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mc:AlternateContent xmlns:mc="http://schemas.openxmlformats.org/markup-compatibility/2006">
    <mc:Choice Requires="x15">
      <x15ac:absPath xmlns:x15ac="http://schemas.microsoft.com/office/spreadsheetml/2010/11/ac" url="E:\Du lieu ổ di dong\P.ĐAU THAU\Tien do thuc hien goi thau DA KCM\Nam 2024\BC tong hop cua So KHDT\Thang 12\"/>
    </mc:Choice>
  </mc:AlternateContent>
  <xr:revisionPtr revIDLastSave="0" documentId="13_ncr:1_{7EB7C64E-414E-49FC-9CB6-0181CD141AB6}" xr6:coauthVersionLast="47" xr6:coauthVersionMax="47" xr10:uidLastSave="{00000000-0000-0000-0000-000000000000}"/>
  <bookViews>
    <workbookView xWindow="-108" yWindow="-108" windowWidth="23256" windowHeight="12576" tabRatio="478" xr2:uid="{00000000-000D-0000-FFFF-FFFF00000000}"/>
  </bookViews>
  <sheets>
    <sheet name="Tien do DA chuyen tiep+KCM" sheetId="47" r:id="rId1"/>
    <sheet name="Tien do DA KCM" sheetId="49" r:id="rId2"/>
    <sheet name="37 DA KCM" sheetId="34" state="hidden" r:id="rId3"/>
  </sheets>
  <definedNames>
    <definedName name="___\T" localSheetId="2">#REF!</definedName>
    <definedName name="___\T" localSheetId="0">#REF!</definedName>
    <definedName name="___\T" localSheetId="1">#REF!</definedName>
    <definedName name="_____\T" localSheetId="2">#REF!</definedName>
    <definedName name="_____\T">#REF!</definedName>
    <definedName name="_______\T" localSheetId="2">#REF!</definedName>
    <definedName name="_______\T" localSheetId="0">#REF!</definedName>
    <definedName name="_______\T" localSheetId="1">#REF!</definedName>
    <definedName name="_______\T">#REF!</definedName>
    <definedName name="_________a1" localSheetId="2" hidden="1">{"'Sheet1'!$L$16"}</definedName>
    <definedName name="_________a1" localSheetId="0" hidden="1">{"'Sheet1'!$L$16"}</definedName>
    <definedName name="_________a1" localSheetId="1" hidden="1">{"'Sheet1'!$L$16"}</definedName>
    <definedName name="_________a1" hidden="1">{"'Sheet1'!$L$16"}</definedName>
    <definedName name="_________ban2" localSheetId="2" hidden="1">{"'Sheet1'!$L$16"}</definedName>
    <definedName name="_________ban2" localSheetId="0" hidden="1">{"'Sheet1'!$L$16"}</definedName>
    <definedName name="_________ban2" localSheetId="1" hidden="1">{"'Sheet1'!$L$16"}</definedName>
    <definedName name="_________ban2" hidden="1">{"'Sheet1'!$L$16"}</definedName>
    <definedName name="_________h1" localSheetId="2" hidden="1">{"'Sheet1'!$L$16"}</definedName>
    <definedName name="_________h1" localSheetId="0" hidden="1">{"'Sheet1'!$L$16"}</definedName>
    <definedName name="_________h1" localSheetId="1" hidden="1">{"'Sheet1'!$L$16"}</definedName>
    <definedName name="_________h1" hidden="1">{"'Sheet1'!$L$16"}</definedName>
    <definedName name="_________hu1" localSheetId="2" hidden="1">{"'Sheet1'!$L$16"}</definedName>
    <definedName name="_________hu1" localSheetId="0" hidden="1">{"'Sheet1'!$L$16"}</definedName>
    <definedName name="_________hu1" localSheetId="1" hidden="1">{"'Sheet1'!$L$16"}</definedName>
    <definedName name="_________hu1" hidden="1">{"'Sheet1'!$L$16"}</definedName>
    <definedName name="_________hu2" localSheetId="2" hidden="1">{"'Sheet1'!$L$16"}</definedName>
    <definedName name="_________hu2" localSheetId="0" hidden="1">{"'Sheet1'!$L$16"}</definedName>
    <definedName name="_________hu2" localSheetId="1" hidden="1">{"'Sheet1'!$L$16"}</definedName>
    <definedName name="_________hu2" hidden="1">{"'Sheet1'!$L$16"}</definedName>
    <definedName name="_________hu5" localSheetId="2" hidden="1">{"'Sheet1'!$L$16"}</definedName>
    <definedName name="_________hu5" localSheetId="0" hidden="1">{"'Sheet1'!$L$16"}</definedName>
    <definedName name="_________hu5" localSheetId="1" hidden="1">{"'Sheet1'!$L$16"}</definedName>
    <definedName name="_________hu5" hidden="1">{"'Sheet1'!$L$16"}</definedName>
    <definedName name="_________hu6" localSheetId="2" hidden="1">{"'Sheet1'!$L$16"}</definedName>
    <definedName name="_________hu6" localSheetId="0" hidden="1">{"'Sheet1'!$L$16"}</definedName>
    <definedName name="_________hu6" localSheetId="1" hidden="1">{"'Sheet1'!$L$16"}</definedName>
    <definedName name="_________hu6" hidden="1">{"'Sheet1'!$L$16"}</definedName>
    <definedName name="_________M36" localSheetId="2" hidden="1">{"'Sheet1'!$L$16"}</definedName>
    <definedName name="_________M36" localSheetId="0" hidden="1">{"'Sheet1'!$L$16"}</definedName>
    <definedName name="_________M36" localSheetId="1" hidden="1">{"'Sheet1'!$L$16"}</definedName>
    <definedName name="_________M36" hidden="1">{"'Sheet1'!$L$16"}</definedName>
    <definedName name="_________PA3" localSheetId="2" hidden="1">{"'Sheet1'!$L$16"}</definedName>
    <definedName name="_________PA3" localSheetId="0" hidden="1">{"'Sheet1'!$L$16"}</definedName>
    <definedName name="_________PA3" localSheetId="1" hidden="1">{"'Sheet1'!$L$16"}</definedName>
    <definedName name="_________PA3" hidden="1">{"'Sheet1'!$L$16"}</definedName>
    <definedName name="_________Tru21" localSheetId="2" hidden="1">{"'Sheet1'!$L$16"}</definedName>
    <definedName name="_________Tru21" localSheetId="0" hidden="1">{"'Sheet1'!$L$16"}</definedName>
    <definedName name="_________Tru21" localSheetId="1" hidden="1">{"'Sheet1'!$L$16"}</definedName>
    <definedName name="_________Tru21" hidden="1">{"'Sheet1'!$L$16"}</definedName>
    <definedName name="________a1" localSheetId="2" hidden="1">{"'Sheet1'!$L$16"}</definedName>
    <definedName name="________a1" localSheetId="0" hidden="1">{"'Sheet1'!$L$16"}</definedName>
    <definedName name="________a1" localSheetId="1" hidden="1">{"'Sheet1'!$L$16"}</definedName>
    <definedName name="________a1" hidden="1">{"'Sheet1'!$L$16"}</definedName>
    <definedName name="________h1" localSheetId="2" hidden="1">{"'Sheet1'!$L$16"}</definedName>
    <definedName name="________h1" localSheetId="0" hidden="1">{"'Sheet1'!$L$16"}</definedName>
    <definedName name="________h1" localSheetId="1" hidden="1">{"'Sheet1'!$L$16"}</definedName>
    <definedName name="________h1" hidden="1">{"'Sheet1'!$L$16"}</definedName>
    <definedName name="________hu1" localSheetId="2" hidden="1">{"'Sheet1'!$L$16"}</definedName>
    <definedName name="________hu1" localSheetId="0" hidden="1">{"'Sheet1'!$L$16"}</definedName>
    <definedName name="________hu1" localSheetId="1" hidden="1">{"'Sheet1'!$L$16"}</definedName>
    <definedName name="________hu1" hidden="1">{"'Sheet1'!$L$16"}</definedName>
    <definedName name="________hu2" localSheetId="2" hidden="1">{"'Sheet1'!$L$16"}</definedName>
    <definedName name="________hu2" localSheetId="0" hidden="1">{"'Sheet1'!$L$16"}</definedName>
    <definedName name="________hu2" localSheetId="1" hidden="1">{"'Sheet1'!$L$16"}</definedName>
    <definedName name="________hu2" hidden="1">{"'Sheet1'!$L$16"}</definedName>
    <definedName name="________hu5" localSheetId="2" hidden="1">{"'Sheet1'!$L$16"}</definedName>
    <definedName name="________hu5" localSheetId="0" hidden="1">{"'Sheet1'!$L$16"}</definedName>
    <definedName name="________hu5" localSheetId="1" hidden="1">{"'Sheet1'!$L$16"}</definedName>
    <definedName name="________hu5" hidden="1">{"'Sheet1'!$L$16"}</definedName>
    <definedName name="________hu6" localSheetId="2" hidden="1">{"'Sheet1'!$L$16"}</definedName>
    <definedName name="________hu6" localSheetId="0" hidden="1">{"'Sheet1'!$L$16"}</definedName>
    <definedName name="________hu6" localSheetId="1" hidden="1">{"'Sheet1'!$L$16"}</definedName>
    <definedName name="________hu6" hidden="1">{"'Sheet1'!$L$16"}</definedName>
    <definedName name="_______a1" hidden="1">{"'Sheet1'!$L$16"}</definedName>
    <definedName name="_______ban2" hidden="1">{"'Sheet1'!$L$16"}</definedName>
    <definedName name="_______h1" hidden="1">{"'Sheet1'!$L$16"}</definedName>
    <definedName name="_______hu1" hidden="1">{"'Sheet1'!$L$16"}</definedName>
    <definedName name="_______hu2" hidden="1">{"'Sheet1'!$L$16"}</definedName>
    <definedName name="_______hu5" hidden="1">{"'Sheet1'!$L$16"}</definedName>
    <definedName name="_______hu6" hidden="1">{"'Sheet1'!$L$16"}</definedName>
    <definedName name="_______M36" hidden="1">{"'Sheet1'!$L$16"}</definedName>
    <definedName name="_______PA3" hidden="1">{"'Sheet1'!$L$16"}</definedName>
    <definedName name="_______Tru21" hidden="1">{"'Sheet1'!$L$16"}</definedName>
    <definedName name="______a1" localSheetId="2" hidden="1">{"'Sheet1'!$L$16"}</definedName>
    <definedName name="______a1" localSheetId="0" hidden="1">{"'Sheet1'!$L$16"}</definedName>
    <definedName name="______a1" localSheetId="1" hidden="1">{"'Sheet1'!$L$16"}</definedName>
    <definedName name="______a1" hidden="1">{"'Sheet1'!$L$16"}</definedName>
    <definedName name="______B1" hidden="1">{"'Sheet1'!$L$16"}</definedName>
    <definedName name="______ban2" localSheetId="2" hidden="1">{"'Sheet1'!$L$16"}</definedName>
    <definedName name="______ban2" localSheetId="0" hidden="1">{"'Sheet1'!$L$16"}</definedName>
    <definedName name="______ban2" localSheetId="1" hidden="1">{"'Sheet1'!$L$16"}</definedName>
    <definedName name="______ban2" hidden="1">{"'Sheet1'!$L$16"}</definedName>
    <definedName name="______h1" localSheetId="2" hidden="1">{"'Sheet1'!$L$16"}</definedName>
    <definedName name="______h1" localSheetId="0" hidden="1">{"'Sheet1'!$L$16"}</definedName>
    <definedName name="______h1" localSheetId="1" hidden="1">{"'Sheet1'!$L$16"}</definedName>
    <definedName name="______h1" hidden="1">{"'Sheet1'!$L$16"}</definedName>
    <definedName name="______hu1" localSheetId="2" hidden="1">{"'Sheet1'!$L$16"}</definedName>
    <definedName name="______hu1" localSheetId="0" hidden="1">{"'Sheet1'!$L$16"}</definedName>
    <definedName name="______hu1" localSheetId="1" hidden="1">{"'Sheet1'!$L$16"}</definedName>
    <definedName name="______hu1" hidden="1">{"'Sheet1'!$L$16"}</definedName>
    <definedName name="______hu2" localSheetId="2" hidden="1">{"'Sheet1'!$L$16"}</definedName>
    <definedName name="______hu2" localSheetId="0" hidden="1">{"'Sheet1'!$L$16"}</definedName>
    <definedName name="______hu2" localSheetId="1" hidden="1">{"'Sheet1'!$L$16"}</definedName>
    <definedName name="______hu2" hidden="1">{"'Sheet1'!$L$16"}</definedName>
    <definedName name="______hu5" localSheetId="2" hidden="1">{"'Sheet1'!$L$16"}</definedName>
    <definedName name="______hu5" localSheetId="0" hidden="1">{"'Sheet1'!$L$16"}</definedName>
    <definedName name="______hu5" localSheetId="1" hidden="1">{"'Sheet1'!$L$16"}</definedName>
    <definedName name="______hu5" hidden="1">{"'Sheet1'!$L$16"}</definedName>
    <definedName name="______hu6" localSheetId="2" hidden="1">{"'Sheet1'!$L$16"}</definedName>
    <definedName name="______hu6" localSheetId="0" hidden="1">{"'Sheet1'!$L$16"}</definedName>
    <definedName name="______hu6" localSheetId="1" hidden="1">{"'Sheet1'!$L$16"}</definedName>
    <definedName name="______hu6" hidden="1">{"'Sheet1'!$L$16"}</definedName>
    <definedName name="______M36" localSheetId="2" hidden="1">{"'Sheet1'!$L$16"}</definedName>
    <definedName name="______M36" localSheetId="0" hidden="1">{"'Sheet1'!$L$16"}</definedName>
    <definedName name="______M36" localSheetId="1" hidden="1">{"'Sheet1'!$L$16"}</definedName>
    <definedName name="______M36" hidden="1">{"'Sheet1'!$L$16"}</definedName>
    <definedName name="______PA3" localSheetId="2" hidden="1">{"'Sheet1'!$L$16"}</definedName>
    <definedName name="______PA3" localSheetId="0" hidden="1">{"'Sheet1'!$L$16"}</definedName>
    <definedName name="______PA3" localSheetId="1" hidden="1">{"'Sheet1'!$L$16"}</definedName>
    <definedName name="______PA3" hidden="1">{"'Sheet1'!$L$16"}</definedName>
    <definedName name="______Tru21" localSheetId="2" hidden="1">{"'Sheet1'!$L$16"}</definedName>
    <definedName name="______Tru21" localSheetId="0" hidden="1">{"'Sheet1'!$L$16"}</definedName>
    <definedName name="______Tru21" localSheetId="1" hidden="1">{"'Sheet1'!$L$16"}</definedName>
    <definedName name="______Tru21" hidden="1">{"'Sheet1'!$L$16"}</definedName>
    <definedName name="_____a1" localSheetId="2" hidden="1">{"'Sheet1'!$L$16"}</definedName>
    <definedName name="_____a1" localSheetId="0" hidden="1">{"'Sheet1'!$L$16"}</definedName>
    <definedName name="_____a1" localSheetId="1" hidden="1">{"'Sheet1'!$L$16"}</definedName>
    <definedName name="_____a1" hidden="1">{"'Sheet1'!$L$16"}</definedName>
    <definedName name="_____B1" hidden="1">{"'Sheet1'!$L$16"}</definedName>
    <definedName name="_____ban2" hidden="1">{"'Sheet1'!$L$16"}</definedName>
    <definedName name="_____h1" localSheetId="2" hidden="1">{"'Sheet1'!$L$16"}</definedName>
    <definedName name="_____h1" localSheetId="0" hidden="1">{"'Sheet1'!$L$16"}</definedName>
    <definedName name="_____h1" localSheetId="1" hidden="1">{"'Sheet1'!$L$16"}</definedName>
    <definedName name="_____h1" hidden="1">{"'Sheet1'!$L$16"}</definedName>
    <definedName name="_____hu1" localSheetId="2" hidden="1">{"'Sheet1'!$L$16"}</definedName>
    <definedName name="_____hu1" localSheetId="0" hidden="1">{"'Sheet1'!$L$16"}</definedName>
    <definedName name="_____hu1" localSheetId="1" hidden="1">{"'Sheet1'!$L$16"}</definedName>
    <definedName name="_____hu1" hidden="1">{"'Sheet1'!$L$16"}</definedName>
    <definedName name="_____hu2" localSheetId="2" hidden="1">{"'Sheet1'!$L$16"}</definedName>
    <definedName name="_____hu2" localSheetId="0" hidden="1">{"'Sheet1'!$L$16"}</definedName>
    <definedName name="_____hu2" localSheetId="1" hidden="1">{"'Sheet1'!$L$16"}</definedName>
    <definedName name="_____hu2" hidden="1">{"'Sheet1'!$L$16"}</definedName>
    <definedName name="_____hu5" localSheetId="2" hidden="1">{"'Sheet1'!$L$16"}</definedName>
    <definedName name="_____hu5" localSheetId="0" hidden="1">{"'Sheet1'!$L$16"}</definedName>
    <definedName name="_____hu5" localSheetId="1" hidden="1">{"'Sheet1'!$L$16"}</definedName>
    <definedName name="_____hu5" hidden="1">{"'Sheet1'!$L$16"}</definedName>
    <definedName name="_____hu6" localSheetId="2" hidden="1">{"'Sheet1'!$L$16"}</definedName>
    <definedName name="_____hu6" localSheetId="0" hidden="1">{"'Sheet1'!$L$16"}</definedName>
    <definedName name="_____hu6" localSheetId="1" hidden="1">{"'Sheet1'!$L$16"}</definedName>
    <definedName name="_____hu6" hidden="1">{"'Sheet1'!$L$16"}</definedName>
    <definedName name="_____M36" hidden="1">{"'Sheet1'!$L$16"}</definedName>
    <definedName name="_____NSO2" hidden="1">{"'Sheet1'!$L$16"}</definedName>
    <definedName name="_____PA3" localSheetId="2" hidden="1">{"'Sheet1'!$L$16"}</definedName>
    <definedName name="_____PA3" localSheetId="0" hidden="1">{"'Sheet1'!$L$16"}</definedName>
    <definedName name="_____PA3" localSheetId="1" hidden="1">{"'Sheet1'!$L$16"}</definedName>
    <definedName name="_____PA3" hidden="1">{"'Sheet1'!$L$16"}</definedName>
    <definedName name="_____Tru21" hidden="1">{"'Sheet1'!$L$16"}</definedName>
    <definedName name="____a1" localSheetId="2" hidden="1">{"'Sheet1'!$L$16"}</definedName>
    <definedName name="____a1" localSheetId="0" hidden="1">{"'Sheet1'!$L$16"}</definedName>
    <definedName name="____a1" localSheetId="1" hidden="1">{"'Sheet1'!$L$16"}</definedName>
    <definedName name="____a1" hidden="1">{"'Sheet1'!$L$16"}</definedName>
    <definedName name="____a129" localSheetId="2" hidden="1">{"Offgrid",#N/A,FALSE,"OFFGRID";"Region",#N/A,FALSE,"REGION";"Offgrid -2",#N/A,FALSE,"OFFGRID";"WTP",#N/A,FALSE,"WTP";"WTP -2",#N/A,FALSE,"WTP";"Project",#N/A,FALSE,"PROJECT";"Summary -2",#N/A,FALSE,"SUMMARY"}</definedName>
    <definedName name="____a129" localSheetId="0" hidden="1">{"Offgrid",#N/A,FALSE,"OFFGRID";"Region",#N/A,FALSE,"REGION";"Offgrid -2",#N/A,FALSE,"OFFGRID";"WTP",#N/A,FALSE,"WTP";"WTP -2",#N/A,FALSE,"WTP";"Project",#N/A,FALSE,"PROJECT";"Summary -2",#N/A,FALSE,"SUMMARY"}</definedName>
    <definedName name="____a129" localSheetId="1"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2"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localSheetId="1"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B1" localSheetId="2" hidden="1">{"'Sheet1'!$L$16"}</definedName>
    <definedName name="____B1" localSheetId="0" hidden="1">{"'Sheet1'!$L$16"}</definedName>
    <definedName name="____B1" localSheetId="1" hidden="1">{"'Sheet1'!$L$16"}</definedName>
    <definedName name="____B1" hidden="1">{"'Sheet1'!$L$16"}</definedName>
    <definedName name="____ban2" localSheetId="2" hidden="1">{"'Sheet1'!$L$16"}</definedName>
    <definedName name="____ban2" localSheetId="0" hidden="1">{"'Sheet1'!$L$16"}</definedName>
    <definedName name="____ban2" localSheetId="1" hidden="1">{"'Sheet1'!$L$16"}</definedName>
    <definedName name="____ban2" hidden="1">{"'Sheet1'!$L$16"}</definedName>
    <definedName name="____cep1" localSheetId="2" hidden="1">{"'Sheet1'!$L$16"}</definedName>
    <definedName name="____cep1" localSheetId="0" hidden="1">{"'Sheet1'!$L$16"}</definedName>
    <definedName name="____cep1" localSheetId="1" hidden="1">{"'Sheet1'!$L$16"}</definedName>
    <definedName name="____cep1" hidden="1">{"'Sheet1'!$L$16"}</definedName>
    <definedName name="____Coc39" localSheetId="2" hidden="1">{"'Sheet1'!$L$16"}</definedName>
    <definedName name="____Coc39" localSheetId="0" hidden="1">{"'Sheet1'!$L$16"}</definedName>
    <definedName name="____Coc39" localSheetId="1" hidden="1">{"'Sheet1'!$L$16"}</definedName>
    <definedName name="____Coc39" hidden="1">{"'Sheet1'!$L$16"}</definedName>
    <definedName name="____Goi8" localSheetId="2" hidden="1">{"'Sheet1'!$L$16"}</definedName>
    <definedName name="____Goi8" localSheetId="0" hidden="1">{"'Sheet1'!$L$16"}</definedName>
    <definedName name="____Goi8" localSheetId="1" hidden="1">{"'Sheet1'!$L$16"}</definedName>
    <definedName name="____Goi8" hidden="1">{"'Sheet1'!$L$16"}</definedName>
    <definedName name="____h1" localSheetId="2" hidden="1">{"'Sheet1'!$L$16"}</definedName>
    <definedName name="____h1" localSheetId="0" hidden="1">{"'Sheet1'!$L$16"}</definedName>
    <definedName name="____h1" localSheetId="1" hidden="1">{"'Sheet1'!$L$16"}</definedName>
    <definedName name="____h1" hidden="1">{"'Sheet1'!$L$16"}</definedName>
    <definedName name="____hsm2">1.1289</definedName>
    <definedName name="____hu1" localSheetId="2" hidden="1">{"'Sheet1'!$L$16"}</definedName>
    <definedName name="____hu1" localSheetId="0" hidden="1">{"'Sheet1'!$L$16"}</definedName>
    <definedName name="____hu1" localSheetId="1" hidden="1">{"'Sheet1'!$L$16"}</definedName>
    <definedName name="____hu1" hidden="1">{"'Sheet1'!$L$16"}</definedName>
    <definedName name="____hu2" localSheetId="2" hidden="1">{"'Sheet1'!$L$16"}</definedName>
    <definedName name="____hu2" localSheetId="0" hidden="1">{"'Sheet1'!$L$16"}</definedName>
    <definedName name="____hu2" localSheetId="1" hidden="1">{"'Sheet1'!$L$16"}</definedName>
    <definedName name="____hu2" hidden="1">{"'Sheet1'!$L$16"}</definedName>
    <definedName name="____hu5" localSheetId="2" hidden="1">{"'Sheet1'!$L$16"}</definedName>
    <definedName name="____hu5" localSheetId="0" hidden="1">{"'Sheet1'!$L$16"}</definedName>
    <definedName name="____hu5" localSheetId="1" hidden="1">{"'Sheet1'!$L$16"}</definedName>
    <definedName name="____hu5" hidden="1">{"'Sheet1'!$L$16"}</definedName>
    <definedName name="____hu6" localSheetId="2" hidden="1">{"'Sheet1'!$L$16"}</definedName>
    <definedName name="____hu6" localSheetId="0" hidden="1">{"'Sheet1'!$L$16"}</definedName>
    <definedName name="____hu6" localSheetId="1" hidden="1">{"'Sheet1'!$L$16"}</definedName>
    <definedName name="____hu6" hidden="1">{"'Sheet1'!$L$16"}</definedName>
    <definedName name="____Lan1" localSheetId="2" hidden="1">{"'Sheet1'!$L$16"}</definedName>
    <definedName name="____Lan1" localSheetId="0" hidden="1">{"'Sheet1'!$L$16"}</definedName>
    <definedName name="____Lan1" localSheetId="1" hidden="1">{"'Sheet1'!$L$16"}</definedName>
    <definedName name="____Lan1" hidden="1">{"'Sheet1'!$L$16"}</definedName>
    <definedName name="____LAN3" localSheetId="2" hidden="1">{"'Sheet1'!$L$16"}</definedName>
    <definedName name="____LAN3" localSheetId="0" hidden="1">{"'Sheet1'!$L$16"}</definedName>
    <definedName name="____LAN3" localSheetId="1" hidden="1">{"'Sheet1'!$L$16"}</definedName>
    <definedName name="____LAN3" hidden="1">{"'Sheet1'!$L$16"}</definedName>
    <definedName name="____lk2" localSheetId="2" hidden="1">{"'Sheet1'!$L$16"}</definedName>
    <definedName name="____lk2" localSheetId="0" hidden="1">{"'Sheet1'!$L$16"}</definedName>
    <definedName name="____lk2" localSheetId="1" hidden="1">{"'Sheet1'!$L$16"}</definedName>
    <definedName name="____lk2" hidden="1">{"'Sheet1'!$L$16"}</definedName>
    <definedName name="____M36" localSheetId="2" hidden="1">{"'Sheet1'!$L$16"}</definedName>
    <definedName name="____M36" localSheetId="0" hidden="1">{"'Sheet1'!$L$16"}</definedName>
    <definedName name="____M36" localSheetId="1" hidden="1">{"'Sheet1'!$L$16"}</definedName>
    <definedName name="____M36" hidden="1">{"'Sheet1'!$L$16"}</definedName>
    <definedName name="____NSO2" localSheetId="2" hidden="1">{"'Sheet1'!$L$16"}</definedName>
    <definedName name="____NSO2" localSheetId="0" hidden="1">{"'Sheet1'!$L$16"}</definedName>
    <definedName name="____NSO2" localSheetId="1" hidden="1">{"'Sheet1'!$L$16"}</definedName>
    <definedName name="____NSO2" hidden="1">{"'Sheet1'!$L$16"}</definedName>
    <definedName name="____PA3" localSheetId="2" hidden="1">{"'Sheet1'!$L$16"}</definedName>
    <definedName name="____PA3" localSheetId="0" hidden="1">{"'Sheet1'!$L$16"}</definedName>
    <definedName name="____PA3" localSheetId="1" hidden="1">{"'Sheet1'!$L$16"}</definedName>
    <definedName name="____PA3" hidden="1">{"'Sheet1'!$L$16"}</definedName>
    <definedName name="____Pl2" localSheetId="2" hidden="1">{"'Sheet1'!$L$16"}</definedName>
    <definedName name="____Pl2" localSheetId="0" hidden="1">{"'Sheet1'!$L$16"}</definedName>
    <definedName name="____Pl2" localSheetId="1" hidden="1">{"'Sheet1'!$L$16"}</definedName>
    <definedName name="____Pl2" hidden="1">{"'Sheet1'!$L$16"}</definedName>
    <definedName name="____Tru21" localSheetId="2" hidden="1">{"'Sheet1'!$L$16"}</definedName>
    <definedName name="____Tru21" localSheetId="0" hidden="1">{"'Sheet1'!$L$16"}</definedName>
    <definedName name="____Tru21" localSheetId="1" hidden="1">{"'Sheet1'!$L$16"}</definedName>
    <definedName name="____Tru21" hidden="1">{"'Sheet1'!$L$16"}</definedName>
    <definedName name="____tt3" localSheetId="2" hidden="1">{"'Sheet1'!$L$16"}</definedName>
    <definedName name="____tt3" localSheetId="0" hidden="1">{"'Sheet1'!$L$16"}</definedName>
    <definedName name="____tt3" localSheetId="1" hidden="1">{"'Sheet1'!$L$16"}</definedName>
    <definedName name="____tt3" hidden="1">{"'Sheet1'!$L$16"}</definedName>
    <definedName name="____TT31" localSheetId="2" hidden="1">{"'Sheet1'!$L$16"}</definedName>
    <definedName name="____TT31" localSheetId="0" hidden="1">{"'Sheet1'!$L$16"}</definedName>
    <definedName name="____TT31" localSheetId="1" hidden="1">{"'Sheet1'!$L$16"}</definedName>
    <definedName name="____TT31" hidden="1">{"'Sheet1'!$L$16"}</definedName>
    <definedName name="____xlfn.BAHTTEXT" hidden="1">#NAME?</definedName>
    <definedName name="___a1" localSheetId="2" hidden="1">{"'Sheet1'!$L$16"}</definedName>
    <definedName name="___a1" localSheetId="0" hidden="1">{"'Sheet1'!$L$16"}</definedName>
    <definedName name="___a1" localSheetId="1" hidden="1">{"'Sheet1'!$L$16"}</definedName>
    <definedName name="___a1" hidden="1">{"'Sheet1'!$L$16"}</definedName>
    <definedName name="___B1" localSheetId="2" hidden="1">{"'Sheet1'!$L$16"}</definedName>
    <definedName name="___B1" localSheetId="0" hidden="1">{"'Sheet1'!$L$16"}</definedName>
    <definedName name="___B1" localSheetId="1" hidden="1">{"'Sheet1'!$L$16"}</definedName>
    <definedName name="___B1" hidden="1">{"'Sheet1'!$L$16"}</definedName>
    <definedName name="___ban2" localSheetId="2" hidden="1">{"'Sheet1'!$L$16"}</definedName>
    <definedName name="___ban2" localSheetId="0" hidden="1">{"'Sheet1'!$L$16"}</definedName>
    <definedName name="___ban2" localSheetId="1" hidden="1">{"'Sheet1'!$L$16"}</definedName>
    <definedName name="___ban2" hidden="1">{"'Sheet1'!$L$16"}</definedName>
    <definedName name="___cep1" localSheetId="2" hidden="1">{"'Sheet1'!$L$16"}</definedName>
    <definedName name="___cep1" localSheetId="0" hidden="1">{"'Sheet1'!$L$16"}</definedName>
    <definedName name="___cep1" localSheetId="1" hidden="1">{"'Sheet1'!$L$16"}</definedName>
    <definedName name="___cep1" hidden="1">{"'Sheet1'!$L$16"}</definedName>
    <definedName name="___Coc39" localSheetId="2" hidden="1">{"'Sheet1'!$L$16"}</definedName>
    <definedName name="___Coc39" localSheetId="0" hidden="1">{"'Sheet1'!$L$16"}</definedName>
    <definedName name="___Coc39" localSheetId="1" hidden="1">{"'Sheet1'!$L$16"}</definedName>
    <definedName name="___Coc39" hidden="1">{"'Sheet1'!$L$16"}</definedName>
    <definedName name="___Goi8" localSheetId="2" hidden="1">{"'Sheet1'!$L$16"}</definedName>
    <definedName name="___Goi8" localSheetId="0" hidden="1">{"'Sheet1'!$L$16"}</definedName>
    <definedName name="___Goi8" localSheetId="1" hidden="1">{"'Sheet1'!$L$16"}</definedName>
    <definedName name="___Goi8" hidden="1">{"'Sheet1'!$L$16"}</definedName>
    <definedName name="___h1" localSheetId="2" hidden="1">{"'Sheet1'!$L$16"}</definedName>
    <definedName name="___h1" localSheetId="0" hidden="1">{"'Sheet1'!$L$16"}</definedName>
    <definedName name="___h1" localSheetId="1" hidden="1">{"'Sheet1'!$L$16"}</definedName>
    <definedName name="___h1" hidden="1">{"'Sheet1'!$L$16"}</definedName>
    <definedName name="___hsm2">1.1289</definedName>
    <definedName name="___hu1" localSheetId="2" hidden="1">{"'Sheet1'!$L$16"}</definedName>
    <definedName name="___hu1" localSheetId="0" hidden="1">{"'Sheet1'!$L$16"}</definedName>
    <definedName name="___hu1" localSheetId="1" hidden="1">{"'Sheet1'!$L$16"}</definedName>
    <definedName name="___hu1" hidden="1">{"'Sheet1'!$L$16"}</definedName>
    <definedName name="___hu2" localSheetId="2" hidden="1">{"'Sheet1'!$L$16"}</definedName>
    <definedName name="___hu2" localSheetId="0" hidden="1">{"'Sheet1'!$L$16"}</definedName>
    <definedName name="___hu2" localSheetId="1" hidden="1">{"'Sheet1'!$L$16"}</definedName>
    <definedName name="___hu2" hidden="1">{"'Sheet1'!$L$16"}</definedName>
    <definedName name="___hu5" localSheetId="2" hidden="1">{"'Sheet1'!$L$16"}</definedName>
    <definedName name="___hu5" localSheetId="0" hidden="1">{"'Sheet1'!$L$16"}</definedName>
    <definedName name="___hu5" localSheetId="1" hidden="1">{"'Sheet1'!$L$16"}</definedName>
    <definedName name="___hu5" hidden="1">{"'Sheet1'!$L$16"}</definedName>
    <definedName name="___hu6" localSheetId="2" hidden="1">{"'Sheet1'!$L$16"}</definedName>
    <definedName name="___hu6" localSheetId="0" hidden="1">{"'Sheet1'!$L$16"}</definedName>
    <definedName name="___hu6" localSheetId="1" hidden="1">{"'Sheet1'!$L$16"}</definedName>
    <definedName name="___hu6" hidden="1">{"'Sheet1'!$L$16"}</definedName>
    <definedName name="___isc1">0.035</definedName>
    <definedName name="___isc2">0.02</definedName>
    <definedName name="___isc3">0.054</definedName>
    <definedName name="___Lan1" localSheetId="2" hidden="1">{"'Sheet1'!$L$16"}</definedName>
    <definedName name="___Lan1" localSheetId="0" hidden="1">{"'Sheet1'!$L$16"}</definedName>
    <definedName name="___Lan1" localSheetId="1" hidden="1">{"'Sheet1'!$L$16"}</definedName>
    <definedName name="___Lan1" hidden="1">{"'Sheet1'!$L$16"}</definedName>
    <definedName name="___LAN3" localSheetId="2" hidden="1">{"'Sheet1'!$L$16"}</definedName>
    <definedName name="___LAN3" localSheetId="0" hidden="1">{"'Sheet1'!$L$16"}</definedName>
    <definedName name="___LAN3" localSheetId="1" hidden="1">{"'Sheet1'!$L$16"}</definedName>
    <definedName name="___LAN3" hidden="1">{"'Sheet1'!$L$16"}</definedName>
    <definedName name="___lk2" localSheetId="2" hidden="1">{"'Sheet1'!$L$16"}</definedName>
    <definedName name="___lk2" localSheetId="0" hidden="1">{"'Sheet1'!$L$16"}</definedName>
    <definedName name="___lk2" localSheetId="1" hidden="1">{"'Sheet1'!$L$16"}</definedName>
    <definedName name="___lk2" hidden="1">{"'Sheet1'!$L$16"}</definedName>
    <definedName name="___M36" localSheetId="2" hidden="1">{"'Sheet1'!$L$16"}</definedName>
    <definedName name="___M36" localSheetId="0" hidden="1">{"'Sheet1'!$L$16"}</definedName>
    <definedName name="___M36" localSheetId="1" hidden="1">{"'Sheet1'!$L$16"}</definedName>
    <definedName name="___M36" hidden="1">{"'Sheet1'!$L$16"}</definedName>
    <definedName name="___NSO2" localSheetId="2" hidden="1">{"'Sheet1'!$L$16"}</definedName>
    <definedName name="___NSO2" localSheetId="0" hidden="1">{"'Sheet1'!$L$16"}</definedName>
    <definedName name="___NSO2" localSheetId="1" hidden="1">{"'Sheet1'!$L$16"}</definedName>
    <definedName name="___NSO2" hidden="1">{"'Sheet1'!$L$16"}</definedName>
    <definedName name="___PA3" localSheetId="2" hidden="1">{"'Sheet1'!$L$16"}</definedName>
    <definedName name="___PA3" localSheetId="0" hidden="1">{"'Sheet1'!$L$16"}</definedName>
    <definedName name="___PA3" localSheetId="1" hidden="1">{"'Sheet1'!$L$16"}</definedName>
    <definedName name="___PA3" hidden="1">{"'Sheet1'!$L$16"}</definedName>
    <definedName name="___Pl2" localSheetId="2" hidden="1">{"'Sheet1'!$L$16"}</definedName>
    <definedName name="___Pl2" localSheetId="0" hidden="1">{"'Sheet1'!$L$16"}</definedName>
    <definedName name="___Pl2" localSheetId="1" hidden="1">{"'Sheet1'!$L$16"}</definedName>
    <definedName name="___Pl2" hidden="1">{"'Sheet1'!$L$16"}</definedName>
    <definedName name="___PL3" localSheetId="2" hidden="1">#REF!</definedName>
    <definedName name="___PL3" localSheetId="0" hidden="1">#REF!</definedName>
    <definedName name="___PL3" localSheetId="1" hidden="1">#REF!</definedName>
    <definedName name="___PL3" hidden="1">#REF!</definedName>
    <definedName name="___SOC10">0.3456</definedName>
    <definedName name="___SOC8">0.2827</definedName>
    <definedName name="___Sta1">531.877</definedName>
    <definedName name="___Sta2">561.952</definedName>
    <definedName name="___Sta3">712.202</definedName>
    <definedName name="___Sta4">762.202</definedName>
    <definedName name="___Tru21" localSheetId="2" hidden="1">{"'Sheet1'!$L$16"}</definedName>
    <definedName name="___Tru21" localSheetId="0" hidden="1">{"'Sheet1'!$L$16"}</definedName>
    <definedName name="___Tru21" localSheetId="1" hidden="1">{"'Sheet1'!$L$16"}</definedName>
    <definedName name="___Tru21" hidden="1">{"'Sheet1'!$L$16"}</definedName>
    <definedName name="___tt3" localSheetId="2" hidden="1">{"'Sheet1'!$L$16"}</definedName>
    <definedName name="___tt3" localSheetId="0" hidden="1">{"'Sheet1'!$L$16"}</definedName>
    <definedName name="___tt3" localSheetId="1" hidden="1">{"'Sheet1'!$L$16"}</definedName>
    <definedName name="___tt3" hidden="1">{"'Sheet1'!$L$16"}</definedName>
    <definedName name="___TT31" localSheetId="2" hidden="1">{"'Sheet1'!$L$16"}</definedName>
    <definedName name="___TT31" localSheetId="0" hidden="1">{"'Sheet1'!$L$16"}</definedName>
    <definedName name="___TT31" localSheetId="1" hidden="1">{"'Sheet1'!$L$16"}</definedName>
    <definedName name="___TT31" hidden="1">{"'Sheet1'!$L$16"}</definedName>
    <definedName name="___vl2" hidden="1">{"'Sheet1'!$L$16"}</definedName>
    <definedName name="___xlfn.BAHTTEXT" hidden="1">#NAME?</definedName>
    <definedName name="__a1" localSheetId="2" hidden="1">{"'Sheet1'!$L$16"}</definedName>
    <definedName name="__a1" localSheetId="0" hidden="1">{"'Sheet1'!$L$16"}</definedName>
    <definedName name="__a1" localSheetId="1" hidden="1">{"'Sheet1'!$L$16"}</definedName>
    <definedName name="__a1" hidden="1">{"'Sheet1'!$L$16"}</definedName>
    <definedName name="__a129" localSheetId="2" hidden="1">{"Offgrid",#N/A,FALSE,"OFFGRID";"Region",#N/A,FALSE,"REGION";"Offgrid -2",#N/A,FALSE,"OFFGRID";"WTP",#N/A,FALSE,"WTP";"WTP -2",#N/A,FALSE,"WTP";"Project",#N/A,FALSE,"PROJECT";"Summary -2",#N/A,FALSE,"SUMMARY"}</definedName>
    <definedName name="__a129" localSheetId="0" hidden="1">{"Offgrid",#N/A,FALSE,"OFFGRID";"Region",#N/A,FALSE,"REGION";"Offgrid -2",#N/A,FALSE,"OFFGRID";"WTP",#N/A,FALSE,"WTP";"WTP -2",#N/A,FALSE,"WTP";"Project",#N/A,FALSE,"PROJECT";"Summary -2",#N/A,FALSE,"SUMMARY"}</definedName>
    <definedName name="__a129" localSheetId="1"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2"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B1" localSheetId="2" hidden="1">{"'Sheet1'!$L$16"}</definedName>
    <definedName name="__B1" localSheetId="0" hidden="1">{"'Sheet1'!$L$16"}</definedName>
    <definedName name="__B1" localSheetId="1" hidden="1">{"'Sheet1'!$L$16"}</definedName>
    <definedName name="__B1" hidden="1">{"'Sheet1'!$L$16"}</definedName>
    <definedName name="__ban2" localSheetId="2" hidden="1">{"'Sheet1'!$L$16"}</definedName>
    <definedName name="__ban2" localSheetId="0" hidden="1">{"'Sheet1'!$L$16"}</definedName>
    <definedName name="__ban2" localSheetId="1" hidden="1">{"'Sheet1'!$L$16"}</definedName>
    <definedName name="__ban2" hidden="1">{"'Sheet1'!$L$16"}</definedName>
    <definedName name="__cep1" localSheetId="2" hidden="1">{"'Sheet1'!$L$16"}</definedName>
    <definedName name="__cep1" localSheetId="0" hidden="1">{"'Sheet1'!$L$16"}</definedName>
    <definedName name="__cep1" localSheetId="1" hidden="1">{"'Sheet1'!$L$16"}</definedName>
    <definedName name="__cep1" hidden="1">{"'Sheet1'!$L$16"}</definedName>
    <definedName name="__Coc39" localSheetId="2" hidden="1">{"'Sheet1'!$L$16"}</definedName>
    <definedName name="__Coc39" localSheetId="0" hidden="1">{"'Sheet1'!$L$16"}</definedName>
    <definedName name="__Coc39" localSheetId="1" hidden="1">{"'Sheet1'!$L$16"}</definedName>
    <definedName name="__Coc39" hidden="1">{"'Sheet1'!$L$16"}</definedName>
    <definedName name="__Count">9</definedName>
    <definedName name="__ct456789" localSheetId="2">IF(#REF!="","",#REF!*#REF!)</definedName>
    <definedName name="__ct456789" localSheetId="0">IF(#REF!="","",#REF!*#REF!)</definedName>
    <definedName name="__ct456789" localSheetId="1">IF(#REF!="","",#REF!*#REF!)</definedName>
    <definedName name="__ct456789">IF(#REF!="","",#REF!*#REF!)</definedName>
    <definedName name="__Goi8" localSheetId="2" hidden="1">{"'Sheet1'!$L$16"}</definedName>
    <definedName name="__Goi8" localSheetId="0" hidden="1">{"'Sheet1'!$L$16"}</definedName>
    <definedName name="__Goi8" localSheetId="1" hidden="1">{"'Sheet1'!$L$16"}</definedName>
    <definedName name="__Goi8" hidden="1">{"'Sheet1'!$L$16"}</definedName>
    <definedName name="__h1" localSheetId="2" hidden="1">{"'Sheet1'!$L$16"}</definedName>
    <definedName name="__h1" localSheetId="0" hidden="1">{"'Sheet1'!$L$16"}</definedName>
    <definedName name="__h1" localSheetId="1" hidden="1">{"'Sheet1'!$L$16"}</definedName>
    <definedName name="__h1" hidden="1">{"'Sheet1'!$L$16"}</definedName>
    <definedName name="__hsm2">1.1289</definedName>
    <definedName name="__hu1" localSheetId="2" hidden="1">{"'Sheet1'!$L$16"}</definedName>
    <definedName name="__hu1" localSheetId="0" hidden="1">{"'Sheet1'!$L$16"}</definedName>
    <definedName name="__hu1" localSheetId="1" hidden="1">{"'Sheet1'!$L$16"}</definedName>
    <definedName name="__hu1" hidden="1">{"'Sheet1'!$L$16"}</definedName>
    <definedName name="__hu2" localSheetId="2" hidden="1">{"'Sheet1'!$L$16"}</definedName>
    <definedName name="__hu2" localSheetId="0" hidden="1">{"'Sheet1'!$L$16"}</definedName>
    <definedName name="__hu2" localSheetId="1" hidden="1">{"'Sheet1'!$L$16"}</definedName>
    <definedName name="__hu2" hidden="1">{"'Sheet1'!$L$16"}</definedName>
    <definedName name="__hu5" localSheetId="2" hidden="1">{"'Sheet1'!$L$16"}</definedName>
    <definedName name="__hu5" localSheetId="0" hidden="1">{"'Sheet1'!$L$16"}</definedName>
    <definedName name="__hu5" localSheetId="1" hidden="1">{"'Sheet1'!$L$16"}</definedName>
    <definedName name="__hu5" hidden="1">{"'Sheet1'!$L$16"}</definedName>
    <definedName name="__hu6" localSheetId="2" hidden="1">{"'Sheet1'!$L$16"}</definedName>
    <definedName name="__hu6" localSheetId="0" hidden="1">{"'Sheet1'!$L$16"}</definedName>
    <definedName name="__hu6" localSheetId="1" hidden="1">{"'Sheet1'!$L$16"}</definedName>
    <definedName name="__hu6" hidden="1">{"'Sheet1'!$L$16"}</definedName>
    <definedName name="__IntlFixup" hidden="1">TRUE</definedName>
    <definedName name="__isc1">0.035</definedName>
    <definedName name="__isc2">0.02</definedName>
    <definedName name="__isc3">0.054</definedName>
    <definedName name="__Lan1" localSheetId="2" hidden="1">{"'Sheet1'!$L$16"}</definedName>
    <definedName name="__Lan1" localSheetId="0" hidden="1">{"'Sheet1'!$L$16"}</definedName>
    <definedName name="__Lan1" localSheetId="1" hidden="1">{"'Sheet1'!$L$16"}</definedName>
    <definedName name="__Lan1" hidden="1">{"'Sheet1'!$L$16"}</definedName>
    <definedName name="__LAN3" localSheetId="2" hidden="1">{"'Sheet1'!$L$16"}</definedName>
    <definedName name="__LAN3" localSheetId="0" hidden="1">{"'Sheet1'!$L$16"}</definedName>
    <definedName name="__LAN3" localSheetId="1" hidden="1">{"'Sheet1'!$L$16"}</definedName>
    <definedName name="__LAN3" hidden="1">{"'Sheet1'!$L$16"}</definedName>
    <definedName name="__lk2" localSheetId="2" hidden="1">{"'Sheet1'!$L$16"}</definedName>
    <definedName name="__lk2" localSheetId="0" hidden="1">{"'Sheet1'!$L$16"}</definedName>
    <definedName name="__lk2" localSheetId="1" hidden="1">{"'Sheet1'!$L$16"}</definedName>
    <definedName name="__lk2" hidden="1">{"'Sheet1'!$L$16"}</definedName>
    <definedName name="__M36" localSheetId="2" hidden="1">{"'Sheet1'!$L$16"}</definedName>
    <definedName name="__M36" localSheetId="0" hidden="1">{"'Sheet1'!$L$16"}</definedName>
    <definedName name="__M36" localSheetId="1" hidden="1">{"'Sheet1'!$L$16"}</definedName>
    <definedName name="__M36" hidden="1">{"'Sheet1'!$L$16"}</definedName>
    <definedName name="__NSO2" localSheetId="2" hidden="1">{"'Sheet1'!$L$16"}</definedName>
    <definedName name="__NSO2" localSheetId="0" hidden="1">{"'Sheet1'!$L$16"}</definedName>
    <definedName name="__NSO2" localSheetId="1" hidden="1">{"'Sheet1'!$L$16"}</definedName>
    <definedName name="__NSO2" hidden="1">{"'Sheet1'!$L$16"}</definedName>
    <definedName name="__PA3" localSheetId="2" hidden="1">{"'Sheet1'!$L$16"}</definedName>
    <definedName name="__PA3" localSheetId="0" hidden="1">{"'Sheet1'!$L$16"}</definedName>
    <definedName name="__PA3" localSheetId="1" hidden="1">{"'Sheet1'!$L$16"}</definedName>
    <definedName name="__PA3" hidden="1">{"'Sheet1'!$L$16"}</definedName>
    <definedName name="__Pl2" localSheetId="2" hidden="1">{"'Sheet1'!$L$16"}</definedName>
    <definedName name="__Pl2" localSheetId="0" hidden="1">{"'Sheet1'!$L$16"}</definedName>
    <definedName name="__Pl2" localSheetId="1" hidden="1">{"'Sheet1'!$L$16"}</definedName>
    <definedName name="__Pl2" hidden="1">{"'Sheet1'!$L$16"}</definedName>
    <definedName name="__SOC10">0.3456</definedName>
    <definedName name="__SOC8">0.2827</definedName>
    <definedName name="__Sta1">531.877</definedName>
    <definedName name="__Sta2">561.952</definedName>
    <definedName name="__Sta3">712.202</definedName>
    <definedName name="__Sta4">762.202</definedName>
    <definedName name="__Tru21" localSheetId="2" hidden="1">{"'Sheet1'!$L$16"}</definedName>
    <definedName name="__Tru21" localSheetId="0" hidden="1">{"'Sheet1'!$L$16"}</definedName>
    <definedName name="__Tru21" localSheetId="1" hidden="1">{"'Sheet1'!$L$16"}</definedName>
    <definedName name="__Tru21" hidden="1">{"'Sheet1'!$L$16"}</definedName>
    <definedName name="__tt3" localSheetId="2" hidden="1">{"'Sheet1'!$L$16"}</definedName>
    <definedName name="__tt3" localSheetId="0" hidden="1">{"'Sheet1'!$L$16"}</definedName>
    <definedName name="__tt3" localSheetId="1" hidden="1">{"'Sheet1'!$L$16"}</definedName>
    <definedName name="__tt3" hidden="1">{"'Sheet1'!$L$16"}</definedName>
    <definedName name="__TT31" localSheetId="2" hidden="1">{"'Sheet1'!$L$16"}</definedName>
    <definedName name="__TT31" localSheetId="0" hidden="1">{"'Sheet1'!$L$16"}</definedName>
    <definedName name="__TT31" localSheetId="1" hidden="1">{"'Sheet1'!$L$16"}</definedName>
    <definedName name="__TT31" hidden="1">{"'Sheet1'!$L$16"}</definedName>
    <definedName name="__vl2" localSheetId="2" hidden="1">{"'Sheet1'!$L$16"}</definedName>
    <definedName name="__vl2" localSheetId="0" hidden="1">{"'Sheet1'!$L$16"}</definedName>
    <definedName name="__vl2" localSheetId="1" hidden="1">{"'Sheet1'!$L$16"}</definedName>
    <definedName name="__vl2" hidden="1">{"'Sheet1'!$L$16"}</definedName>
    <definedName name="__xlfn.BAHTTEXT" hidden="1">#NAME?</definedName>
    <definedName name="_01_01_99" localSheetId="2">#REF!</definedName>
    <definedName name="_01_01_99" localSheetId="0">#REF!</definedName>
    <definedName name="_01_01_99" localSheetId="1">#REF!</definedName>
    <definedName name="_01_01_99">#REF!</definedName>
    <definedName name="_01_02_99" localSheetId="2">#REF!</definedName>
    <definedName name="_01_02_99" localSheetId="0">#REF!</definedName>
    <definedName name="_01_02_99" localSheetId="1">#REF!</definedName>
    <definedName name="_01_02_99">#REF!</definedName>
    <definedName name="_01_03_99" localSheetId="2">#REF!</definedName>
    <definedName name="_01_03_99" localSheetId="0">#REF!</definedName>
    <definedName name="_01_03_99" localSheetId="1">#REF!</definedName>
    <definedName name="_01_03_99">#REF!</definedName>
    <definedName name="_01_04_99" localSheetId="2">#REF!</definedName>
    <definedName name="_01_04_99" localSheetId="0">#REF!</definedName>
    <definedName name="_01_04_99" localSheetId="1">#REF!</definedName>
    <definedName name="_01_04_99">#REF!</definedName>
    <definedName name="_01_05_99" localSheetId="2">#REF!</definedName>
    <definedName name="_01_05_99" localSheetId="0">#REF!</definedName>
    <definedName name="_01_05_99" localSheetId="1">#REF!</definedName>
    <definedName name="_01_05_99">#REF!</definedName>
    <definedName name="_01_06_99" localSheetId="2">#REF!</definedName>
    <definedName name="_01_06_99" localSheetId="0">#REF!</definedName>
    <definedName name="_01_06_99" localSheetId="1">#REF!</definedName>
    <definedName name="_01_06_99">#REF!</definedName>
    <definedName name="_01_07_99" localSheetId="2">#REF!</definedName>
    <definedName name="_01_07_99" localSheetId="0">#REF!</definedName>
    <definedName name="_01_07_99" localSheetId="1">#REF!</definedName>
    <definedName name="_01_07_99">#REF!</definedName>
    <definedName name="_01_08_1999" localSheetId="2">#REF!</definedName>
    <definedName name="_01_08_1999" localSheetId="0">#REF!</definedName>
    <definedName name="_01_08_1999" localSheetId="1">#REF!</definedName>
    <definedName name="_01_08_1999">#REF!</definedName>
    <definedName name="_01_11_2001">#N/A</definedName>
    <definedName name="_02" localSheetId="2">#REF!</definedName>
    <definedName name="_02" localSheetId="0">#REF!</definedName>
    <definedName name="_02" localSheetId="1">#REF!</definedName>
    <definedName name="_02">#REF!</definedName>
    <definedName name="_06" localSheetId="2">#REF!</definedName>
    <definedName name="_06" localSheetId="0">#REF!</definedName>
    <definedName name="_06" localSheetId="1">#REF!</definedName>
    <definedName name="_06">#REF!</definedName>
    <definedName name="_07" localSheetId="2">#REF!</definedName>
    <definedName name="_07" localSheetId="0">#REF!</definedName>
    <definedName name="_07" localSheetId="1">#REF!</definedName>
    <definedName name="_07">#REF!</definedName>
    <definedName name="_1" localSheetId="2">#REF!</definedName>
    <definedName name="_1" localSheetId="0">#REF!</definedName>
    <definedName name="_1" localSheetId="1">#REF!</definedName>
    <definedName name="_1">#REF!</definedName>
    <definedName name="_1000A01">#N/A</definedName>
    <definedName name="_2" localSheetId="2">#REF!</definedName>
    <definedName name="_2" localSheetId="0">#REF!</definedName>
    <definedName name="_2" localSheetId="1">#REF!</definedName>
    <definedName name="_2">#REF!</definedName>
    <definedName name="_23NA" localSheetId="2">#REF!</definedName>
    <definedName name="_23NA" localSheetId="0">#REF!</definedName>
    <definedName name="_23NA" localSheetId="1">#REF!</definedName>
    <definedName name="_23NA">#REF!</definedName>
    <definedName name="_23NB" localSheetId="2">#REF!</definedName>
    <definedName name="_23NB" localSheetId="0">#REF!</definedName>
    <definedName name="_23NB" localSheetId="1">#REF!</definedName>
    <definedName name="_23NB">#REF!</definedName>
    <definedName name="_23NC" localSheetId="2">#REF!</definedName>
    <definedName name="_23NC" localSheetId="0">#REF!</definedName>
    <definedName name="_23NC" localSheetId="1">#REF!</definedName>
    <definedName name="_23NC">#REF!</definedName>
    <definedName name="_27_02_01" localSheetId="2">#REF!</definedName>
    <definedName name="_27_02_01" localSheetId="0">#REF!</definedName>
    <definedName name="_27_02_01" localSheetId="1">#REF!</definedName>
    <definedName name="_27_02_01">#REF!</definedName>
    <definedName name="_40x4">5100</definedName>
    <definedName name="_a1" localSheetId="2" hidden="1">{"'Sheet1'!$L$16"}</definedName>
    <definedName name="_a1" localSheetId="0" hidden="1">{"'Sheet1'!$L$16"}</definedName>
    <definedName name="_a1" localSheetId="1" hidden="1">{"'Sheet1'!$L$16"}</definedName>
    <definedName name="_a1" hidden="1">{"'Sheet1'!$L$16"}</definedName>
    <definedName name="_a129" localSheetId="2" hidden="1">{"Offgrid",#N/A,FALSE,"OFFGRID";"Region",#N/A,FALSE,"REGION";"Offgrid -2",#N/A,FALSE,"OFFGRID";"WTP",#N/A,FALSE,"WTP";"WTP -2",#N/A,FALSE,"WTP";"Project",#N/A,FALSE,"PROJECT";"Summary -2",#N/A,FALSE,"SUMMARY"}</definedName>
    <definedName name="_a129" localSheetId="0" hidden="1">{"Offgrid",#N/A,FALSE,"OFFGRID";"Region",#N/A,FALSE,"REGION";"Offgrid -2",#N/A,FALSE,"OFFGRID";"WTP",#N/A,FALSE,"WTP";"WTP -2",#N/A,FALSE,"WTP";"Project",#N/A,FALSE,"PROJECT";"Summary -2",#N/A,FALSE,"SUMMARY"}</definedName>
    <definedName name="_a129" localSheetId="1"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2"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2" localSheetId="2" hidden="1">{#N/A,#N/A,FALSE,"Chi tiÆt"}</definedName>
    <definedName name="_a2" localSheetId="0" hidden="1">{#N/A,#N/A,FALSE,"Chi tiÆt"}</definedName>
    <definedName name="_a2" localSheetId="1" hidden="1">{#N/A,#N/A,FALSE,"Chi tiÆt"}</definedName>
    <definedName name="_a2" hidden="1">{#N/A,#N/A,FALSE,"Chi tiÆt"}</definedName>
    <definedName name="_A4" hidden="1">{"'Sheet1'!$L$16"}</definedName>
    <definedName name="_atn1" localSheetId="2">#REF!</definedName>
    <definedName name="_atn1" localSheetId="0">#REF!</definedName>
    <definedName name="_atn1" localSheetId="1">#REF!</definedName>
    <definedName name="_atn1">#REF!</definedName>
    <definedName name="_atn10" localSheetId="2">#REF!</definedName>
    <definedName name="_atn10" localSheetId="0">#REF!</definedName>
    <definedName name="_atn10" localSheetId="1">#REF!</definedName>
    <definedName name="_atn10">#REF!</definedName>
    <definedName name="_atn2" localSheetId="2">#REF!</definedName>
    <definedName name="_atn2" localSheetId="0">#REF!</definedName>
    <definedName name="_atn2" localSheetId="1">#REF!</definedName>
    <definedName name="_atn2">#REF!</definedName>
    <definedName name="_atn3" localSheetId="2">#REF!</definedName>
    <definedName name="_atn3" localSheetId="0">#REF!</definedName>
    <definedName name="_atn3" localSheetId="1">#REF!</definedName>
    <definedName name="_atn3">#REF!</definedName>
    <definedName name="_atn4" localSheetId="2">#REF!</definedName>
    <definedName name="_atn4" localSheetId="0">#REF!</definedName>
    <definedName name="_atn4" localSheetId="1">#REF!</definedName>
    <definedName name="_atn4">#REF!</definedName>
    <definedName name="_atn5" localSheetId="2">#REF!</definedName>
    <definedName name="_atn5" localSheetId="0">#REF!</definedName>
    <definedName name="_atn5" localSheetId="1">#REF!</definedName>
    <definedName name="_atn5">#REF!</definedName>
    <definedName name="_atn6" localSheetId="2">#REF!</definedName>
    <definedName name="_atn6" localSheetId="0">#REF!</definedName>
    <definedName name="_atn6" localSheetId="1">#REF!</definedName>
    <definedName name="_atn6">#REF!</definedName>
    <definedName name="_atn7" localSheetId="2">#REF!</definedName>
    <definedName name="_atn7" localSheetId="0">#REF!</definedName>
    <definedName name="_atn7" localSheetId="1">#REF!</definedName>
    <definedName name="_atn7">#REF!</definedName>
    <definedName name="_atn8" localSheetId="2">#REF!</definedName>
    <definedName name="_atn8" localSheetId="0">#REF!</definedName>
    <definedName name="_atn8" localSheetId="1">#REF!</definedName>
    <definedName name="_atn8">#REF!</definedName>
    <definedName name="_atn9" localSheetId="2">#REF!</definedName>
    <definedName name="_atn9" localSheetId="0">#REF!</definedName>
    <definedName name="_atn9" localSheetId="1">#REF!</definedName>
    <definedName name="_atn9">#REF!</definedName>
    <definedName name="_B1" localSheetId="2" hidden="1">{"'Sheet1'!$L$16"}</definedName>
    <definedName name="_B1" localSheetId="0" hidden="1">{"'Sheet1'!$L$16"}</definedName>
    <definedName name="_B1" localSheetId="1" hidden="1">{"'Sheet1'!$L$16"}</definedName>
    <definedName name="_B1" hidden="1">{"'Sheet1'!$L$16"}</definedName>
    <definedName name="_ba1" localSheetId="2" hidden="1">{#N/A,#N/A,FALSE,"Chi tiÆt"}</definedName>
    <definedName name="_ba1" localSheetId="0" hidden="1">{#N/A,#N/A,FALSE,"Chi tiÆt"}</definedName>
    <definedName name="_ba1" localSheetId="1" hidden="1">{#N/A,#N/A,FALSE,"Chi tiÆt"}</definedName>
    <definedName name="_ba1" hidden="1">{#N/A,#N/A,FALSE,"Chi tiÆt"}</definedName>
    <definedName name="_ban2" localSheetId="2" hidden="1">{"'Sheet1'!$L$16"}</definedName>
    <definedName name="_ban2" localSheetId="0" hidden="1">{"'Sheet1'!$L$16"}</definedName>
    <definedName name="_ban2" localSheetId="1" hidden="1">{"'Sheet1'!$L$16"}</definedName>
    <definedName name="_ban2" hidden="1">{"'Sheet1'!$L$16"}</definedName>
    <definedName name="_bnc5" localSheetId="2">#REF!</definedName>
    <definedName name="_bnc5" localSheetId="0">#REF!</definedName>
    <definedName name="_bnc5" localSheetId="1">#REF!</definedName>
    <definedName name="_bnc5">#REF!</definedName>
    <definedName name="_boi1" localSheetId="2">#REF!</definedName>
    <definedName name="_boi1" localSheetId="0">#REF!</definedName>
    <definedName name="_boi1" localSheetId="1">#REF!</definedName>
    <definedName name="_boi1">#REF!</definedName>
    <definedName name="_boi2" localSheetId="2">#REF!</definedName>
    <definedName name="_boi2" localSheetId="0">#REF!</definedName>
    <definedName name="_boi2" localSheetId="1">#REF!</definedName>
    <definedName name="_boi2">#REF!</definedName>
    <definedName name="_boi3" localSheetId="2">#REF!</definedName>
    <definedName name="_boi3" localSheetId="0">#REF!</definedName>
    <definedName name="_boi3" localSheetId="1">#REF!</definedName>
    <definedName name="_boi3">#REF!</definedName>
    <definedName name="_boi4" localSheetId="2">#REF!</definedName>
    <definedName name="_boi4" localSheetId="0">#REF!</definedName>
    <definedName name="_boi4" localSheetId="1">#REF!</definedName>
    <definedName name="_boi4">#REF!</definedName>
    <definedName name="_bqa43" localSheetId="2">#REF!</definedName>
    <definedName name="_bqa43" localSheetId="0">#REF!</definedName>
    <definedName name="_bqa43" localSheetId="1">#REF!</definedName>
    <definedName name="_bqa43">#REF!</definedName>
    <definedName name="_btc20" localSheetId="2">#REF!</definedName>
    <definedName name="_btc20" localSheetId="0">#REF!</definedName>
    <definedName name="_btc20" localSheetId="1">#REF!</definedName>
    <definedName name="_btc20">#REF!</definedName>
    <definedName name="_btc30" localSheetId="2">#REF!</definedName>
    <definedName name="_btc30" localSheetId="0">#REF!</definedName>
    <definedName name="_btc30" localSheetId="1">#REF!</definedName>
    <definedName name="_btc30">#REF!</definedName>
    <definedName name="_btc35" localSheetId="2">#REF!</definedName>
    <definedName name="_btc35" localSheetId="0">#REF!</definedName>
    <definedName name="_btc35" localSheetId="1">#REF!</definedName>
    <definedName name="_btc35">#REF!</definedName>
    <definedName name="_btc40" localSheetId="2">#REF!</definedName>
    <definedName name="_btc40" localSheetId="0">#REF!</definedName>
    <definedName name="_btc40" localSheetId="1">#REF!</definedName>
    <definedName name="_btc40">#REF!</definedName>
    <definedName name="_btc50" localSheetId="2">#REF!</definedName>
    <definedName name="_btc50" localSheetId="0">#REF!</definedName>
    <definedName name="_btc50" localSheetId="1">#REF!</definedName>
    <definedName name="_btc50">#REF!</definedName>
    <definedName name="_btm10" localSheetId="2">#REF!</definedName>
    <definedName name="_btm10" localSheetId="0">#REF!</definedName>
    <definedName name="_btm10" localSheetId="1">#REF!</definedName>
    <definedName name="_btm10">#REF!</definedName>
    <definedName name="_btm100" localSheetId="2">#REF!</definedName>
    <definedName name="_btm100" localSheetId="0">#REF!</definedName>
    <definedName name="_btm100" localSheetId="1">#REF!</definedName>
    <definedName name="_btm100">#REF!</definedName>
    <definedName name="_BTM250" localSheetId="2">#REF!</definedName>
    <definedName name="_BTM250" localSheetId="0">#REF!</definedName>
    <definedName name="_BTM250" localSheetId="1">#REF!</definedName>
    <definedName name="_BTM250">#REF!</definedName>
    <definedName name="_btM300" localSheetId="2">#REF!</definedName>
    <definedName name="_btM300" localSheetId="0">#REF!</definedName>
    <definedName name="_btM300" localSheetId="1">#REF!</definedName>
    <definedName name="_btM300">#REF!</definedName>
    <definedName name="_btm350" localSheetId="2">#REF!</definedName>
    <definedName name="_btm350" localSheetId="0">#REF!</definedName>
    <definedName name="_btm350" localSheetId="1">#REF!</definedName>
    <definedName name="_btm350">#REF!</definedName>
    <definedName name="_btm400" localSheetId="2">#REF!</definedName>
    <definedName name="_btm400" localSheetId="0">#REF!</definedName>
    <definedName name="_btm400" localSheetId="1">#REF!</definedName>
    <definedName name="_btm400">#REF!</definedName>
    <definedName name="_btm500" localSheetId="2">#REF!</definedName>
    <definedName name="_btm500" localSheetId="0">#REF!</definedName>
    <definedName name="_btm500" localSheetId="1">#REF!</definedName>
    <definedName name="_btm500">#REF!</definedName>
    <definedName name="_Builtin155" hidden="1">#N/A</definedName>
    <definedName name="_Bvc1" localSheetId="2">#REF!</definedName>
    <definedName name="_Bvc1" localSheetId="0">#REF!</definedName>
    <definedName name="_Bvc1" localSheetId="1">#REF!</definedName>
    <definedName name="_Bvc1">#REF!</definedName>
    <definedName name="_C_Lphi_4ab" localSheetId="2">#REF!</definedName>
    <definedName name="_C_Lphi_4ab" localSheetId="0">#REF!</definedName>
    <definedName name="_C_Lphi_4ab" localSheetId="1">#REF!</definedName>
    <definedName name="_C_Lphi_4ab">#REF!</definedName>
    <definedName name="_cao1" localSheetId="2">#REF!</definedName>
    <definedName name="_cao1" localSheetId="0">#REF!</definedName>
    <definedName name="_cao1" localSheetId="1">#REF!</definedName>
    <definedName name="_cao1">#REF!</definedName>
    <definedName name="_cao2" localSheetId="2">#REF!</definedName>
    <definedName name="_cao2" localSheetId="0">#REF!</definedName>
    <definedName name="_cao2" localSheetId="1">#REF!</definedName>
    <definedName name="_cao2">#REF!</definedName>
    <definedName name="_cao3" localSheetId="2">#REF!</definedName>
    <definedName name="_cao3" localSheetId="0">#REF!</definedName>
    <definedName name="_cao3" localSheetId="1">#REF!</definedName>
    <definedName name="_cao3">#REF!</definedName>
    <definedName name="_cao4" localSheetId="2">#REF!</definedName>
    <definedName name="_cao4" localSheetId="0">#REF!</definedName>
    <definedName name="_cao4" localSheetId="1">#REF!</definedName>
    <definedName name="_cao4">#REF!</definedName>
    <definedName name="_cao5" localSheetId="2">#REF!</definedName>
    <definedName name="_cao5" localSheetId="0">#REF!</definedName>
    <definedName name="_cao5" localSheetId="1">#REF!</definedName>
    <definedName name="_cao5">#REF!</definedName>
    <definedName name="_cao6" localSheetId="2">#REF!</definedName>
    <definedName name="_cao6" localSheetId="0">#REF!</definedName>
    <definedName name="_cao6" localSheetId="1">#REF!</definedName>
    <definedName name="_cao6">#REF!</definedName>
    <definedName name="_cau10" localSheetId="2">#REF!</definedName>
    <definedName name="_cau10" localSheetId="0">#REF!</definedName>
    <definedName name="_cau10" localSheetId="1">#REF!</definedName>
    <definedName name="_cau10">#REF!</definedName>
    <definedName name="_cau16" localSheetId="2">#REF!</definedName>
    <definedName name="_cau16" localSheetId="0">#REF!</definedName>
    <definedName name="_cau16" localSheetId="1">#REF!</definedName>
    <definedName name="_cau16">#REF!</definedName>
    <definedName name="_cau25" localSheetId="2">#REF!</definedName>
    <definedName name="_cau25" localSheetId="0">#REF!</definedName>
    <definedName name="_cau25" localSheetId="1">#REF!</definedName>
    <definedName name="_cau25">#REF!</definedName>
    <definedName name="_cau40" localSheetId="2">#REF!</definedName>
    <definedName name="_cau40" localSheetId="0">#REF!</definedName>
    <definedName name="_cau40" localSheetId="1">#REF!</definedName>
    <definedName name="_cau40">#REF!</definedName>
    <definedName name="_cau50" localSheetId="2">#REF!</definedName>
    <definedName name="_cau50" localSheetId="0">#REF!</definedName>
    <definedName name="_cau50" localSheetId="1">#REF!</definedName>
    <definedName name="_cau50">#REF!</definedName>
    <definedName name="_cep1" localSheetId="2" hidden="1">{"'Sheet1'!$L$16"}</definedName>
    <definedName name="_cep1" localSheetId="0" hidden="1">{"'Sheet1'!$L$16"}</definedName>
    <definedName name="_cep1" localSheetId="1" hidden="1">{"'Sheet1'!$L$16"}</definedName>
    <definedName name="_cep1" hidden="1">{"'Sheet1'!$L$16"}</definedName>
    <definedName name="_chk1" localSheetId="2">#REF!</definedName>
    <definedName name="_chk1" localSheetId="0">#REF!</definedName>
    <definedName name="_chk1" localSheetId="1">#REF!</definedName>
    <definedName name="_chk1">#REF!</definedName>
    <definedName name="_Coc1" localSheetId="2">#REF!</definedName>
    <definedName name="_Coc1" localSheetId="0">#REF!</definedName>
    <definedName name="_Coc1" localSheetId="1">#REF!</definedName>
    <definedName name="_Coc1">#REF!</definedName>
    <definedName name="_coc250" localSheetId="2">#REF!</definedName>
    <definedName name="_coc250" localSheetId="0">#REF!</definedName>
    <definedName name="_coc250" localSheetId="1">#REF!</definedName>
    <definedName name="_coc250">#REF!</definedName>
    <definedName name="_coc300" localSheetId="2">#REF!</definedName>
    <definedName name="_coc300" localSheetId="0">#REF!</definedName>
    <definedName name="_coc300" localSheetId="1">#REF!</definedName>
    <definedName name="_coc300">#REF!</definedName>
    <definedName name="_coc350" localSheetId="2">#REF!</definedName>
    <definedName name="_coc350" localSheetId="0">#REF!</definedName>
    <definedName name="_coc350" localSheetId="1">#REF!</definedName>
    <definedName name="_coc350">#REF!</definedName>
    <definedName name="_Coc39" localSheetId="2" hidden="1">{"'Sheet1'!$L$16"}</definedName>
    <definedName name="_Coc39" localSheetId="0" hidden="1">{"'Sheet1'!$L$16"}</definedName>
    <definedName name="_Coc39" localSheetId="1" hidden="1">{"'Sheet1'!$L$16"}</definedName>
    <definedName name="_Coc39" hidden="1">{"'Sheet1'!$L$16"}</definedName>
    <definedName name="_CON1" localSheetId="2">#REF!</definedName>
    <definedName name="_CON1" localSheetId="0">#REF!</definedName>
    <definedName name="_CON1" localSheetId="1">#REF!</definedName>
    <definedName name="_CON1">#REF!</definedName>
    <definedName name="_CON2" localSheetId="2">#REF!</definedName>
    <definedName name="_CON2" localSheetId="0">#REF!</definedName>
    <definedName name="_CON2" localSheetId="1">#REF!</definedName>
    <definedName name="_CON2">#REF!</definedName>
    <definedName name="_Count">4</definedName>
    <definedName name="_cpd1" localSheetId="2">#REF!</definedName>
    <definedName name="_cpd1" localSheetId="0">#REF!</definedName>
    <definedName name="_cpd1" localSheetId="1">#REF!</definedName>
    <definedName name="_cpd1">#REF!</definedName>
    <definedName name="_cpd2" localSheetId="2">#REF!</definedName>
    <definedName name="_cpd2" localSheetId="0">#REF!</definedName>
    <definedName name="_cpd2" localSheetId="1">#REF!</definedName>
    <definedName name="_cpd2">#REF!</definedName>
    <definedName name="_CPhi_Bhiem" localSheetId="2">#REF!</definedName>
    <definedName name="_CPhi_Bhiem" localSheetId="0">#REF!</definedName>
    <definedName name="_CPhi_Bhiem" localSheetId="1">#REF!</definedName>
    <definedName name="_CPhi_Bhiem">#REF!</definedName>
    <definedName name="_CPhi_BQLDA" localSheetId="2">#REF!</definedName>
    <definedName name="_CPhi_BQLDA" localSheetId="0">#REF!</definedName>
    <definedName name="_CPhi_BQLDA" localSheetId="1">#REF!</definedName>
    <definedName name="_CPhi_BQLDA">#REF!</definedName>
    <definedName name="_CPhi_DBaoGT" localSheetId="2">#REF!</definedName>
    <definedName name="_CPhi_DBaoGT" localSheetId="0">#REF!</definedName>
    <definedName name="_CPhi_DBaoGT" localSheetId="1">#REF!</definedName>
    <definedName name="_CPhi_DBaoGT">#REF!</definedName>
    <definedName name="_CPhi_Kdinh" localSheetId="2">#REF!</definedName>
    <definedName name="_CPhi_Kdinh" localSheetId="0">#REF!</definedName>
    <definedName name="_CPhi_Kdinh" localSheetId="1">#REF!</definedName>
    <definedName name="_CPhi_Kdinh">#REF!</definedName>
    <definedName name="_CPhi_Nthu_KThanh" localSheetId="2">#REF!</definedName>
    <definedName name="_CPhi_Nthu_KThanh" localSheetId="0">#REF!</definedName>
    <definedName name="_CPhi_Nthu_KThanh" localSheetId="1">#REF!</definedName>
    <definedName name="_CPhi_Nthu_KThanh">#REF!</definedName>
    <definedName name="_CPhi_QToan" localSheetId="2">#REF!</definedName>
    <definedName name="_CPhi_QToan" localSheetId="0">#REF!</definedName>
    <definedName name="_CPhi_QToan" localSheetId="1">#REF!</definedName>
    <definedName name="_CPhi_QToan">#REF!</definedName>
    <definedName name="_CPhiTKe_13" localSheetId="2">#REF!</definedName>
    <definedName name="_CPhiTKe_13" localSheetId="0">#REF!</definedName>
    <definedName name="_CPhiTKe_13" localSheetId="1">#REF!</definedName>
    <definedName name="_CPhiTKe_13">#REF!</definedName>
    <definedName name="_ct456789" localSheetId="2">IF(#REF!="","",#REF!*#REF!)</definedName>
    <definedName name="_ct456789" localSheetId="0">IF(#REF!="","",#REF!*#REF!)</definedName>
    <definedName name="_ct456789" localSheetId="1">IF(#REF!="","",#REF!*#REF!)</definedName>
    <definedName name="_ct456789">IF(#REF!="","",#REF!*#REF!)</definedName>
    <definedName name="_d1500" localSheetId="2" hidden="1">{"'Sheet1'!$L$16"}</definedName>
    <definedName name="_d1500" localSheetId="0" hidden="1">{"'Sheet1'!$L$16"}</definedName>
    <definedName name="_d1500" localSheetId="1" hidden="1">{"'Sheet1'!$L$16"}</definedName>
    <definedName name="_d1500" hidden="1">{"'Sheet1'!$L$16"}</definedName>
    <definedName name="_d2" localSheetId="2">#REF!</definedName>
    <definedName name="_d2" localSheetId="0">#REF!</definedName>
    <definedName name="_d2" localSheetId="1">#REF!</definedName>
    <definedName name="_d2">#REF!</definedName>
    <definedName name="_dai1" localSheetId="2">#REF!</definedName>
    <definedName name="_dai1" localSheetId="0">#REF!</definedName>
    <definedName name="_dai1" localSheetId="1">#REF!</definedName>
    <definedName name="_dai1">#REF!</definedName>
    <definedName name="_dai2" localSheetId="2">#REF!</definedName>
    <definedName name="_dai2" localSheetId="0">#REF!</definedName>
    <definedName name="_dai2" localSheetId="1">#REF!</definedName>
    <definedName name="_dai2">#REF!</definedName>
    <definedName name="_dai3" localSheetId="2">#REF!</definedName>
    <definedName name="_dai3" localSheetId="0">#REF!</definedName>
    <definedName name="_dai3" localSheetId="1">#REF!</definedName>
    <definedName name="_dai3">#REF!</definedName>
    <definedName name="_dai4" localSheetId="2">#REF!</definedName>
    <definedName name="_dai4" localSheetId="0">#REF!</definedName>
    <definedName name="_dai4" localSheetId="1">#REF!</definedName>
    <definedName name="_dai4">#REF!</definedName>
    <definedName name="_dai5" localSheetId="2">#REF!</definedName>
    <definedName name="_dai5" localSheetId="0">#REF!</definedName>
    <definedName name="_dai5" localSheetId="1">#REF!</definedName>
    <definedName name="_dai5">#REF!</definedName>
    <definedName name="_dai6" localSheetId="2">#REF!</definedName>
    <definedName name="_dai6" localSheetId="0">#REF!</definedName>
    <definedName name="_dai6" localSheetId="1">#REF!</definedName>
    <definedName name="_dai6">#REF!</definedName>
    <definedName name="_dan1" localSheetId="2">#REF!</definedName>
    <definedName name="_dan1" localSheetId="0">#REF!</definedName>
    <definedName name="_dan1" localSheetId="1">#REF!</definedName>
    <definedName name="_dan1">#REF!</definedName>
    <definedName name="_dan2" localSheetId="2">#REF!</definedName>
    <definedName name="_dan2" localSheetId="0">#REF!</definedName>
    <definedName name="_dan2" localSheetId="1">#REF!</definedName>
    <definedName name="_dan2">#REF!</definedName>
    <definedName name="_dau2" localSheetId="2">#REF!</definedName>
    <definedName name="_dau2" localSheetId="0">#REF!</definedName>
    <definedName name="_dau2" localSheetId="1">#REF!</definedName>
    <definedName name="_dau2">#REF!</definedName>
    <definedName name="_DDC3" localSheetId="2">#REF!</definedName>
    <definedName name="_DDC3" localSheetId="0">#REF!</definedName>
    <definedName name="_DDC3" localSheetId="1">#REF!</definedName>
    <definedName name="_DDC3">#REF!</definedName>
    <definedName name="_ddd7" localSheetId="2">#REF!</definedName>
    <definedName name="_ddd7" localSheetId="0">#REF!</definedName>
    <definedName name="_ddd7" localSheetId="1">#REF!</definedName>
    <definedName name="_ddd7">#REF!</definedName>
    <definedName name="_DDK1" localSheetId="2">#REF!</definedName>
    <definedName name="_DDK1" localSheetId="0">#REF!</definedName>
    <definedName name="_DDK1" localSheetId="1">#REF!</definedName>
    <definedName name="_DDK1">#REF!</definedName>
    <definedName name="_ddn400" localSheetId="2">#REF!</definedName>
    <definedName name="_ddn400" localSheetId="0">#REF!</definedName>
    <definedName name="_ddn400" localSheetId="1">#REF!</definedName>
    <definedName name="_ddn400">#REF!</definedName>
    <definedName name="_ddn600" localSheetId="2">#REF!</definedName>
    <definedName name="_ddn600" localSheetId="0">#REF!</definedName>
    <definedName name="_ddn600" localSheetId="1">#REF!</definedName>
    <definedName name="_ddn600">#REF!</definedName>
    <definedName name="_deo1" localSheetId="2">#REF!</definedName>
    <definedName name="_deo1" localSheetId="0">#REF!</definedName>
    <definedName name="_deo1" localSheetId="1">#REF!</definedName>
    <definedName name="_deo1">#REF!</definedName>
    <definedName name="_deo10" localSheetId="2">#REF!</definedName>
    <definedName name="_deo10" localSheetId="0">#REF!</definedName>
    <definedName name="_deo10" localSheetId="1">#REF!</definedName>
    <definedName name="_deo10">#REF!</definedName>
    <definedName name="_deo2" localSheetId="2">#REF!</definedName>
    <definedName name="_deo2" localSheetId="0">#REF!</definedName>
    <definedName name="_deo2" localSheetId="1">#REF!</definedName>
    <definedName name="_deo2">#REF!</definedName>
    <definedName name="_deo3" localSheetId="2">#REF!</definedName>
    <definedName name="_deo3" localSheetId="0">#REF!</definedName>
    <definedName name="_deo3" localSheetId="1">#REF!</definedName>
    <definedName name="_deo3">#REF!</definedName>
    <definedName name="_deo4" localSheetId="2">#REF!</definedName>
    <definedName name="_deo4" localSheetId="0">#REF!</definedName>
    <definedName name="_deo4" localSheetId="1">#REF!</definedName>
    <definedName name="_deo4">#REF!</definedName>
    <definedName name="_deo5" localSheetId="2">#REF!</definedName>
    <definedName name="_deo5" localSheetId="0">#REF!</definedName>
    <definedName name="_deo5" localSheetId="1">#REF!</definedName>
    <definedName name="_deo5">#REF!</definedName>
    <definedName name="_deo6" localSheetId="2">#REF!</definedName>
    <definedName name="_deo6" localSheetId="0">#REF!</definedName>
    <definedName name="_deo6" localSheetId="1">#REF!</definedName>
    <definedName name="_deo6">#REF!</definedName>
    <definedName name="_deo7" localSheetId="2">#REF!</definedName>
    <definedName name="_deo7" localSheetId="0">#REF!</definedName>
    <definedName name="_deo7" localSheetId="1">#REF!</definedName>
    <definedName name="_deo7">#REF!</definedName>
    <definedName name="_deo8" localSheetId="2">#REF!</definedName>
    <definedName name="_deo8" localSheetId="0">#REF!</definedName>
    <definedName name="_deo8" localSheetId="1">#REF!</definedName>
    <definedName name="_deo8">#REF!</definedName>
    <definedName name="_deo9" localSheetId="2">#REF!</definedName>
    <definedName name="_deo9" localSheetId="0">#REF!</definedName>
    <definedName name="_deo9" localSheetId="1">#REF!</definedName>
    <definedName name="_deo9">#REF!</definedName>
    <definedName name="_dgk6" localSheetId="2">#REF!</definedName>
    <definedName name="_dgk6" localSheetId="0">#REF!</definedName>
    <definedName name="_dgk6" localSheetId="1">#REF!</definedName>
    <definedName name="_dgk6">#REF!</definedName>
    <definedName name="_dgk7" localSheetId="2">#REF!</definedName>
    <definedName name="_dgk7" localSheetId="0">#REF!</definedName>
    <definedName name="_dgk7" localSheetId="1">#REF!</definedName>
    <definedName name="_dgk7">#REF!</definedName>
    <definedName name="_dgk8" localSheetId="2">#REF!</definedName>
    <definedName name="_dgk8" localSheetId="0">#REF!</definedName>
    <definedName name="_dgk8" localSheetId="1">#REF!</definedName>
    <definedName name="_dgk8">#REF!</definedName>
    <definedName name="_Doi1" localSheetId="2">#REF!</definedName>
    <definedName name="_Doi1" localSheetId="0">#REF!</definedName>
    <definedName name="_Doi1" localSheetId="1">#REF!</definedName>
    <definedName name="_Doi1">#REF!</definedName>
    <definedName name="_Doi2" localSheetId="2">#REF!</definedName>
    <definedName name="_Doi2" localSheetId="0">#REF!</definedName>
    <definedName name="_Doi2" localSheetId="1">#REF!</definedName>
    <definedName name="_Doi2">#REF!</definedName>
    <definedName name="_e5665" localSheetId="2">#REF!</definedName>
    <definedName name="_e5665" localSheetId="0">#REF!</definedName>
    <definedName name="_e5665" localSheetId="1">#REF!</definedName>
    <definedName name="_e5665">#REF!</definedName>
    <definedName name="_e65" localSheetId="2">#REF!</definedName>
    <definedName name="_e65" localSheetId="0">#REF!</definedName>
    <definedName name="_e65" localSheetId="1">#REF!</definedName>
    <definedName name="_e65">#REF!</definedName>
    <definedName name="_E99999" localSheetId="2">#REF!</definedName>
    <definedName name="_E99999" localSheetId="0">#REF!</definedName>
    <definedName name="_E99999" localSheetId="1">#REF!</definedName>
    <definedName name="_E99999">#REF!</definedName>
    <definedName name="_em56" localSheetId="2">#REF!</definedName>
    <definedName name="_em56" localSheetId="0">#REF!</definedName>
    <definedName name="_em56" localSheetId="1">#REF!</definedName>
    <definedName name="_em56">#REF!</definedName>
    <definedName name="_EXC1" localSheetId="2">#REF!</definedName>
    <definedName name="_EXC1" localSheetId="0">#REF!</definedName>
    <definedName name="_EXC1" localSheetId="1">#REF!</definedName>
    <definedName name="_EXC1">#REF!</definedName>
    <definedName name="_EXC2" localSheetId="2">#REF!</definedName>
    <definedName name="_EXC2" localSheetId="0">#REF!</definedName>
    <definedName name="_EXC2" localSheetId="1">#REF!</definedName>
    <definedName name="_EXC2">#REF!</definedName>
    <definedName name="_f5" localSheetId="2" hidden="1">{"'Sheet1'!$L$16"}</definedName>
    <definedName name="_f5" localSheetId="0" hidden="1">{"'Sheet1'!$L$16"}</definedName>
    <definedName name="_f5" localSheetId="1" hidden="1">{"'Sheet1'!$L$16"}</definedName>
    <definedName name="_f5" hidden="1">{"'Sheet1'!$L$16"}</definedName>
    <definedName name="_FIL2" localSheetId="2">#REF!</definedName>
    <definedName name="_FIL2" localSheetId="0">#REF!</definedName>
    <definedName name="_FIL2" localSheetId="1">#REF!</definedName>
    <definedName name="_FIL2">#REF!</definedName>
    <definedName name="_Fill" localSheetId="2" hidden="1">#REF!</definedName>
    <definedName name="_Fill" localSheetId="0" hidden="1">#REF!</definedName>
    <definedName name="_Fill" localSheetId="1" hidden="1">#REF!</definedName>
    <definedName name="_Fill" hidden="1">#REF!</definedName>
    <definedName name="_Fill_1">"#REF!"</definedName>
    <definedName name="_xlnm._FilterDatabase" localSheetId="2" hidden="1">'37 DA KCM'!$A$17:$V$240</definedName>
    <definedName name="_xlnm._FilterDatabase" localSheetId="0" hidden="1">'Tien do DA chuyen tiep+KCM'!$A$17:$NV$17</definedName>
    <definedName name="_xlnm._FilterDatabase" localSheetId="1" hidden="1">'Tien do DA KCM'!$A$17:$NV$282</definedName>
    <definedName name="_xlnm._FilterDatabase" hidden="1">#REF!</definedName>
    <definedName name="_Goi8" localSheetId="2" hidden="1">{"'Sheet1'!$L$16"}</definedName>
    <definedName name="_Goi8" localSheetId="0" hidden="1">{"'Sheet1'!$L$16"}</definedName>
    <definedName name="_Goi8" localSheetId="1" hidden="1">{"'Sheet1'!$L$16"}</definedName>
    <definedName name="_Goi8" hidden="1">{"'Sheet1'!$L$16"}</definedName>
    <definedName name="_gon4" localSheetId="2">#REF!</definedName>
    <definedName name="_gon4" localSheetId="0">#REF!</definedName>
    <definedName name="_gon4" localSheetId="1">#REF!</definedName>
    <definedName name="_gon4">#REF!</definedName>
    <definedName name="_h1" localSheetId="2" hidden="1">{"'Sheet1'!$L$16"}</definedName>
    <definedName name="_h1" localSheetId="0" hidden="1">{"'Sheet1'!$L$16"}</definedName>
    <definedName name="_h1" localSheetId="1" hidden="1">{"'Sheet1'!$L$16"}</definedName>
    <definedName name="_h1" hidden="1">{"'Sheet1'!$L$16"}</definedName>
    <definedName name="_H500866" localSheetId="2">#REF!</definedName>
    <definedName name="_H500866" localSheetId="0">#REF!</definedName>
    <definedName name="_H500866" localSheetId="1">#REF!</definedName>
    <definedName name="_H500866">#REF!</definedName>
    <definedName name="_han23" localSheetId="2">#REF!</definedName>
    <definedName name="_han23" localSheetId="0">#REF!</definedName>
    <definedName name="_han23" localSheetId="1">#REF!</definedName>
    <definedName name="_han23">#REF!</definedName>
    <definedName name="_hom2" localSheetId="2">#REF!</definedName>
    <definedName name="_hom2" localSheetId="0">#REF!</definedName>
    <definedName name="_hom2" localSheetId="1">#REF!</definedName>
    <definedName name="_hom2">#REF!</definedName>
    <definedName name="_hsm2">1.1289</definedName>
    <definedName name="_hu1" localSheetId="2" hidden="1">{"'Sheet1'!$L$16"}</definedName>
    <definedName name="_hu1" localSheetId="0" hidden="1">{"'Sheet1'!$L$16"}</definedName>
    <definedName name="_hu1" localSheetId="1" hidden="1">{"'Sheet1'!$L$16"}</definedName>
    <definedName name="_hu1" hidden="1">{"'Sheet1'!$L$16"}</definedName>
    <definedName name="_hu2" localSheetId="2" hidden="1">{"'Sheet1'!$L$16"}</definedName>
    <definedName name="_hu2" localSheetId="0" hidden="1">{"'Sheet1'!$L$16"}</definedName>
    <definedName name="_hu2" localSheetId="1" hidden="1">{"'Sheet1'!$L$16"}</definedName>
    <definedName name="_hu2" hidden="1">{"'Sheet1'!$L$16"}</definedName>
    <definedName name="_hu5" localSheetId="2" hidden="1">{"'Sheet1'!$L$16"}</definedName>
    <definedName name="_hu5" localSheetId="0" hidden="1">{"'Sheet1'!$L$16"}</definedName>
    <definedName name="_hu5" localSheetId="1" hidden="1">{"'Sheet1'!$L$16"}</definedName>
    <definedName name="_hu5" hidden="1">{"'Sheet1'!$L$16"}</definedName>
    <definedName name="_hu6" localSheetId="2" hidden="1">{"'Sheet1'!$L$16"}</definedName>
    <definedName name="_hu6" localSheetId="0" hidden="1">{"'Sheet1'!$L$16"}</definedName>
    <definedName name="_hu6" localSheetId="1" hidden="1">{"'Sheet1'!$L$16"}</definedName>
    <definedName name="_hu6" hidden="1">{"'Sheet1'!$L$16"}</definedName>
    <definedName name="_isc1">0.035</definedName>
    <definedName name="_isc2">0.02</definedName>
    <definedName name="_isc3">0.054</definedName>
    <definedName name="_JK4" localSheetId="2">#REF!</definedName>
    <definedName name="_JK4" localSheetId="0">#REF!</definedName>
    <definedName name="_JK4" localSheetId="1">#REF!</definedName>
    <definedName name="_JK4">#REF!</definedName>
    <definedName name="_Key1" localSheetId="2" hidden="1">#REF!</definedName>
    <definedName name="_Key1" localSheetId="0" hidden="1">#REF!</definedName>
    <definedName name="_Key1" localSheetId="1" hidden="1">#REF!</definedName>
    <definedName name="_Key1" hidden="1">#REF!</definedName>
    <definedName name="_Key1_1">"#REF!"</definedName>
    <definedName name="_Key2" localSheetId="2" hidden="1">#REF!</definedName>
    <definedName name="_Key2" localSheetId="0" hidden="1">#REF!</definedName>
    <definedName name="_Key2" localSheetId="1" hidden="1">#REF!</definedName>
    <definedName name="_Key2" hidden="1">#REF!</definedName>
    <definedName name="_Key2_1">"#REF!"</definedName>
    <definedName name="_KH08" localSheetId="2" hidden="1">{#N/A,#N/A,FALSE,"Chi tiÆt"}</definedName>
    <definedName name="_KH08" localSheetId="0" hidden="1">{#N/A,#N/A,FALSE,"Chi tiÆt"}</definedName>
    <definedName name="_KH08" localSheetId="1" hidden="1">{#N/A,#N/A,FALSE,"Chi tiÆt"}</definedName>
    <definedName name="_KH08" hidden="1">{#N/A,#N/A,FALSE,"Chi tiÆt"}</definedName>
    <definedName name="_khu7" localSheetId="2">#REF!</definedName>
    <definedName name="_khu7" localSheetId="0">#REF!</definedName>
    <definedName name="_khu7" localSheetId="1">#REF!</definedName>
    <definedName name="_khu7">#REF!</definedName>
    <definedName name="_kl1" localSheetId="2">#REF!</definedName>
    <definedName name="_kl1" localSheetId="0">#REF!</definedName>
    <definedName name="_kl1" localSheetId="1">#REF!</definedName>
    <definedName name="_kl1">#REF!</definedName>
    <definedName name="_KM188" localSheetId="2">#REF!</definedName>
    <definedName name="_KM188" localSheetId="0">#REF!</definedName>
    <definedName name="_KM188" localSheetId="1">#REF!</definedName>
    <definedName name="_KM188">#REF!</definedName>
    <definedName name="_km189" localSheetId="2">#REF!</definedName>
    <definedName name="_km189" localSheetId="0">#REF!</definedName>
    <definedName name="_km189" localSheetId="1">#REF!</definedName>
    <definedName name="_km189">#REF!</definedName>
    <definedName name="_km190" localSheetId="2">#REF!</definedName>
    <definedName name="_km190" localSheetId="0">#REF!</definedName>
    <definedName name="_km190" localSheetId="1">#REF!</definedName>
    <definedName name="_km190">#REF!</definedName>
    <definedName name="_km191" localSheetId="2">#REF!</definedName>
    <definedName name="_km191" localSheetId="0">#REF!</definedName>
    <definedName name="_km191" localSheetId="1">#REF!</definedName>
    <definedName name="_km191">#REF!</definedName>
    <definedName name="_km192" localSheetId="2">#REF!</definedName>
    <definedName name="_km192" localSheetId="0">#REF!</definedName>
    <definedName name="_km192" localSheetId="1">#REF!</definedName>
    <definedName name="_km192">#REF!</definedName>
    <definedName name="_km193" localSheetId="2">#REF!</definedName>
    <definedName name="_km193" localSheetId="0">#REF!</definedName>
    <definedName name="_km193" localSheetId="1">#REF!</definedName>
    <definedName name="_km193">#REF!</definedName>
    <definedName name="_km194" localSheetId="2">#REF!</definedName>
    <definedName name="_km194" localSheetId="0">#REF!</definedName>
    <definedName name="_km194" localSheetId="1">#REF!</definedName>
    <definedName name="_km194">#REF!</definedName>
    <definedName name="_km195" localSheetId="2">#REF!</definedName>
    <definedName name="_km195" localSheetId="0">#REF!</definedName>
    <definedName name="_km195" localSheetId="1">#REF!</definedName>
    <definedName name="_km195">#REF!</definedName>
    <definedName name="_km196" localSheetId="2">#REF!</definedName>
    <definedName name="_km196" localSheetId="0">#REF!</definedName>
    <definedName name="_km196" localSheetId="1">#REF!</definedName>
    <definedName name="_km196">#REF!</definedName>
    <definedName name="_km197" localSheetId="2">#REF!</definedName>
    <definedName name="_km197" localSheetId="0">#REF!</definedName>
    <definedName name="_km197" localSheetId="1">#REF!</definedName>
    <definedName name="_km197">#REF!</definedName>
    <definedName name="_km198" localSheetId="2">#REF!</definedName>
    <definedName name="_km198" localSheetId="0">#REF!</definedName>
    <definedName name="_km198" localSheetId="1">#REF!</definedName>
    <definedName name="_km198">#REF!</definedName>
    <definedName name="_Km36" localSheetId="2">#REF!</definedName>
    <definedName name="_Km36" localSheetId="0">#REF!</definedName>
    <definedName name="_Km36" localSheetId="1">#REF!</definedName>
    <definedName name="_Km36">#REF!</definedName>
    <definedName name="_Knc36" localSheetId="2">#REF!</definedName>
    <definedName name="_Knc36" localSheetId="0">#REF!</definedName>
    <definedName name="_Knc36" localSheetId="1">#REF!</definedName>
    <definedName name="_Knc36">#REF!</definedName>
    <definedName name="_Knc57" localSheetId="2">#REF!</definedName>
    <definedName name="_Knc57" localSheetId="0">#REF!</definedName>
    <definedName name="_Knc57" localSheetId="1">#REF!</definedName>
    <definedName name="_Knc57">#REF!</definedName>
    <definedName name="_Kvl36" localSheetId="2">#REF!</definedName>
    <definedName name="_Kvl36" localSheetId="0">#REF!</definedName>
    <definedName name="_Kvl36" localSheetId="1">#REF!</definedName>
    <definedName name="_Kvl36">#REF!</definedName>
    <definedName name="_L1" localSheetId="2">#REF!</definedName>
    <definedName name="_L1" localSheetId="0">#REF!</definedName>
    <definedName name="_L1" localSheetId="1">#REF!</definedName>
    <definedName name="_L1">#REF!</definedName>
    <definedName name="_L123" hidden="1">{"'Sheet1'!$L$16"}</definedName>
    <definedName name="_L1234" hidden="1">{"'Sheet1'!$L$16"}</definedName>
    <definedName name="_L2" localSheetId="2">#REF!</definedName>
    <definedName name="_L2" localSheetId="0">#REF!</definedName>
    <definedName name="_L2" localSheetId="1">#REF!</definedName>
    <definedName name="_L2">#REF!</definedName>
    <definedName name="_Lan1" localSheetId="2" hidden="1">{"'Sheet1'!$L$16"}</definedName>
    <definedName name="_Lan1" localSheetId="0" hidden="1">{"'Sheet1'!$L$16"}</definedName>
    <definedName name="_Lan1" localSheetId="1" hidden="1">{"'Sheet1'!$L$16"}</definedName>
    <definedName name="_Lan1" hidden="1">{"'Sheet1'!$L$16"}</definedName>
    <definedName name="_LAN3" localSheetId="2" hidden="1">{"'Sheet1'!$L$16"}</definedName>
    <definedName name="_LAN3" localSheetId="0" hidden="1">{"'Sheet1'!$L$16"}</definedName>
    <definedName name="_LAN3" localSheetId="1" hidden="1">{"'Sheet1'!$L$16"}</definedName>
    <definedName name="_LAN3" hidden="1">{"'Sheet1'!$L$16"}</definedName>
    <definedName name="_lap1" localSheetId="2">#REF!</definedName>
    <definedName name="_lap1" localSheetId="0">#REF!</definedName>
    <definedName name="_lap1" localSheetId="1">#REF!</definedName>
    <definedName name="_lap1">#REF!</definedName>
    <definedName name="_lap2" localSheetId="2">#REF!</definedName>
    <definedName name="_lap2" localSheetId="0">#REF!</definedName>
    <definedName name="_lap2" localSheetId="1">#REF!</definedName>
    <definedName name="_lap2">#REF!</definedName>
    <definedName name="_ldv1" localSheetId="2">#REF!</definedName>
    <definedName name="_ldv1" localSheetId="0">#REF!</definedName>
    <definedName name="_ldv1" localSheetId="1">#REF!</definedName>
    <definedName name="_ldv1">#REF!</definedName>
    <definedName name="_Ldv10" localSheetId="2">#REF!</definedName>
    <definedName name="_Ldv10" localSheetId="0">#REF!</definedName>
    <definedName name="_Ldv10" localSheetId="1">#REF!</definedName>
    <definedName name="_Ldv10">#REF!</definedName>
    <definedName name="_Ldv11" localSheetId="2">#REF!</definedName>
    <definedName name="_Ldv11" localSheetId="0">#REF!</definedName>
    <definedName name="_Ldv11" localSheetId="1">#REF!</definedName>
    <definedName name="_Ldv11">#REF!</definedName>
    <definedName name="_Ldv12" localSheetId="2">#REF!</definedName>
    <definedName name="_Ldv12" localSheetId="0">#REF!</definedName>
    <definedName name="_Ldv12" localSheetId="1">#REF!</definedName>
    <definedName name="_Ldv12">#REF!</definedName>
    <definedName name="_Ldv13" localSheetId="2">#REF!</definedName>
    <definedName name="_Ldv13" localSheetId="0">#REF!</definedName>
    <definedName name="_Ldv13" localSheetId="1">#REF!</definedName>
    <definedName name="_Ldv13">#REF!</definedName>
    <definedName name="_Ldv14" localSheetId="2">#REF!</definedName>
    <definedName name="_Ldv14" localSheetId="0">#REF!</definedName>
    <definedName name="_Ldv14" localSheetId="1">#REF!</definedName>
    <definedName name="_Ldv14">#REF!</definedName>
    <definedName name="_Ldv15" localSheetId="2">#REF!</definedName>
    <definedName name="_Ldv15" localSheetId="0">#REF!</definedName>
    <definedName name="_Ldv15" localSheetId="1">#REF!</definedName>
    <definedName name="_Ldv15">#REF!</definedName>
    <definedName name="_Ldv16" localSheetId="2">#REF!</definedName>
    <definedName name="_Ldv16" localSheetId="0">#REF!</definedName>
    <definedName name="_Ldv16" localSheetId="1">#REF!</definedName>
    <definedName name="_Ldv16">#REF!</definedName>
    <definedName name="_ldv2" localSheetId="2">#REF!</definedName>
    <definedName name="_ldv2" localSheetId="0">#REF!</definedName>
    <definedName name="_ldv2" localSheetId="1">#REF!</definedName>
    <definedName name="_ldv2">#REF!</definedName>
    <definedName name="_ldv3" localSheetId="2">#REF!</definedName>
    <definedName name="_ldv3" localSheetId="0">#REF!</definedName>
    <definedName name="_ldv3" localSheetId="1">#REF!</definedName>
    <definedName name="_ldv3">#REF!</definedName>
    <definedName name="_Ldv4" localSheetId="2">#REF!</definedName>
    <definedName name="_Ldv4" localSheetId="0">#REF!</definedName>
    <definedName name="_Ldv4" localSheetId="1">#REF!</definedName>
    <definedName name="_Ldv4">#REF!</definedName>
    <definedName name="_Ldv5" localSheetId="2">#REF!</definedName>
    <definedName name="_Ldv5" localSheetId="0">#REF!</definedName>
    <definedName name="_Ldv5" localSheetId="1">#REF!</definedName>
    <definedName name="_Ldv5">#REF!</definedName>
    <definedName name="_Ldv6" localSheetId="2">#REF!</definedName>
    <definedName name="_Ldv6" localSheetId="0">#REF!</definedName>
    <definedName name="_Ldv6" localSheetId="1">#REF!</definedName>
    <definedName name="_Ldv6">#REF!</definedName>
    <definedName name="_Ldv7" localSheetId="2">#REF!</definedName>
    <definedName name="_Ldv7" localSheetId="0">#REF!</definedName>
    <definedName name="_Ldv7" localSheetId="1">#REF!</definedName>
    <definedName name="_Ldv7">#REF!</definedName>
    <definedName name="_Ldv8" localSheetId="2">#REF!</definedName>
    <definedName name="_Ldv8" localSheetId="0">#REF!</definedName>
    <definedName name="_Ldv8" localSheetId="1">#REF!</definedName>
    <definedName name="_Ldv8">#REF!</definedName>
    <definedName name="_Ldv9" localSheetId="2">#REF!</definedName>
    <definedName name="_Ldv9" localSheetId="0">#REF!</definedName>
    <definedName name="_Ldv9" localSheetId="1">#REF!</definedName>
    <definedName name="_Ldv9">#REF!</definedName>
    <definedName name="_lk2" localSheetId="2" hidden="1">{"'Sheet1'!$L$16"}</definedName>
    <definedName name="_lk2" localSheetId="0" hidden="1">{"'Sheet1'!$L$16"}</definedName>
    <definedName name="_lk2" localSheetId="1" hidden="1">{"'Sheet1'!$L$16"}</definedName>
    <definedName name="_lk2" hidden="1">{"'Sheet1'!$L$16"}</definedName>
    <definedName name="_Lvc1" localSheetId="2">#REF!</definedName>
    <definedName name="_Lvc1" localSheetId="0">#REF!</definedName>
    <definedName name="_Lvc1" localSheetId="1">#REF!</definedName>
    <definedName name="_Lvc1">#REF!</definedName>
    <definedName name="_LX100" localSheetId="2">#REF!</definedName>
    <definedName name="_LX100" localSheetId="0">#REF!</definedName>
    <definedName name="_LX100" localSheetId="1">#REF!</definedName>
    <definedName name="_LX100">#REF!</definedName>
    <definedName name="_m1233" localSheetId="2" hidden="1">{"'Sheet1'!$L$16"}</definedName>
    <definedName name="_m1233" localSheetId="0" hidden="1">{"'Sheet1'!$L$16"}</definedName>
    <definedName name="_m1233" localSheetId="1" hidden="1">{"'Sheet1'!$L$16"}</definedName>
    <definedName name="_m1233" hidden="1">{"'Sheet1'!$L$16"}</definedName>
    <definedName name="_M2" localSheetId="2" hidden="1">{"'Sheet1'!$L$16"}</definedName>
    <definedName name="_M2" localSheetId="0" hidden="1">{"'Sheet1'!$L$16"}</definedName>
    <definedName name="_M2" localSheetId="1" hidden="1">{"'Sheet1'!$L$16"}</definedName>
    <definedName name="_M2" hidden="1">{"'Sheet1'!$L$16"}</definedName>
    <definedName name="_M36" localSheetId="2" hidden="1">{"'Sheet1'!$L$16"}</definedName>
    <definedName name="_M36" localSheetId="0" hidden="1">{"'Sheet1'!$L$16"}</definedName>
    <definedName name="_M36" localSheetId="1" hidden="1">{"'Sheet1'!$L$16"}</definedName>
    <definedName name="_M36" hidden="1">{"'Sheet1'!$L$16"}</definedName>
    <definedName name="_MAC12" localSheetId="2">#REF!</definedName>
    <definedName name="_MAC12" localSheetId="0">#REF!</definedName>
    <definedName name="_MAC12" localSheetId="1">#REF!</definedName>
    <definedName name="_MAC12">#REF!</definedName>
    <definedName name="_MAC46" localSheetId="2">#REF!</definedName>
    <definedName name="_MAC46" localSheetId="0">#REF!</definedName>
    <definedName name="_MAC46" localSheetId="1">#REF!</definedName>
    <definedName name="_MAC46">#REF!</definedName>
    <definedName name="_mix6" localSheetId="2">#REF!</definedName>
    <definedName name="_mix6" localSheetId="0">#REF!</definedName>
    <definedName name="_mix6" localSheetId="1">#REF!</definedName>
    <definedName name="_mix6">#REF!</definedName>
    <definedName name="_mtc3" localSheetId="2">#REF!</definedName>
    <definedName name="_mtc3" localSheetId="0">#REF!</definedName>
    <definedName name="_mtc3" localSheetId="1">#REF!</definedName>
    <definedName name="_mtc3">#REF!</definedName>
    <definedName name="_nam1" localSheetId="2" hidden="1">{"'Sheet1'!$L$16"}</definedName>
    <definedName name="_nam1" localSheetId="0" hidden="1">{"'Sheet1'!$L$16"}</definedName>
    <definedName name="_nam1" localSheetId="1" hidden="1">{"'Sheet1'!$L$16"}</definedName>
    <definedName name="_nam1" hidden="1">{"'Sheet1'!$L$16"}</definedName>
    <definedName name="_nam2" localSheetId="2" hidden="1">{#N/A,#N/A,FALSE,"Chi tiÆt"}</definedName>
    <definedName name="_nam2" localSheetId="0" hidden="1">{#N/A,#N/A,FALSE,"Chi tiÆt"}</definedName>
    <definedName name="_nam2" localSheetId="1" hidden="1">{#N/A,#N/A,FALSE,"Chi tiÆt"}</definedName>
    <definedName name="_nam2" hidden="1">{#N/A,#N/A,FALSE,"Chi tiÆt"}</definedName>
    <definedName name="_nam3" localSheetId="2" hidden="1">{"'Sheet1'!$L$16"}</definedName>
    <definedName name="_nam3" localSheetId="0" hidden="1">{"'Sheet1'!$L$16"}</definedName>
    <definedName name="_nam3" localSheetId="1" hidden="1">{"'Sheet1'!$L$16"}</definedName>
    <definedName name="_nam3" hidden="1">{"'Sheet1'!$L$16"}</definedName>
    <definedName name="_NC1" localSheetId="2">#REF!</definedName>
    <definedName name="_NC1" localSheetId="0">#REF!</definedName>
    <definedName name="_NC1" localSheetId="1">#REF!</definedName>
    <definedName name="_NC1">#REF!</definedName>
    <definedName name="_NC100" localSheetId="2">#REF!</definedName>
    <definedName name="_NC100" localSheetId="0">#REF!</definedName>
    <definedName name="_NC100" localSheetId="1">#REF!</definedName>
    <definedName name="_NC100">#REF!</definedName>
    <definedName name="_nc150" localSheetId="2">#REF!</definedName>
    <definedName name="_nc150" localSheetId="0">#REF!</definedName>
    <definedName name="_nc150" localSheetId="1">#REF!</definedName>
    <definedName name="_nc150">#REF!</definedName>
    <definedName name="_nc151" localSheetId="2">#REF!</definedName>
    <definedName name="_nc151" localSheetId="0">#REF!</definedName>
    <definedName name="_nc151" localSheetId="1">#REF!</definedName>
    <definedName name="_nc151">#REF!</definedName>
    <definedName name="_NC2" localSheetId="2">#REF!</definedName>
    <definedName name="_NC2" localSheetId="0">#REF!</definedName>
    <definedName name="_NC2" localSheetId="1">#REF!</definedName>
    <definedName name="_NC2">#REF!</definedName>
    <definedName name="_nc50" localSheetId="2">#REF!</definedName>
    <definedName name="_nc50" localSheetId="0">#REF!</definedName>
    <definedName name="_nc50" localSheetId="1">#REF!</definedName>
    <definedName name="_nc50">#REF!</definedName>
    <definedName name="_nc6" localSheetId="2">#REF!</definedName>
    <definedName name="_nc6" localSheetId="0">#REF!</definedName>
    <definedName name="_nc6" localSheetId="1">#REF!</definedName>
    <definedName name="_nc6">#REF!</definedName>
    <definedName name="_nc7" localSheetId="2">#REF!</definedName>
    <definedName name="_nc7" localSheetId="0">#REF!</definedName>
    <definedName name="_nc7" localSheetId="1">#REF!</definedName>
    <definedName name="_nc7">#REF!</definedName>
    <definedName name="_ncc2" localSheetId="2">#REF!</definedName>
    <definedName name="_ncc2" localSheetId="0">#REF!</definedName>
    <definedName name="_ncc2" localSheetId="1">#REF!</definedName>
    <definedName name="_ncc2">#REF!</definedName>
    <definedName name="_ncc5" localSheetId="2">#REF!</definedName>
    <definedName name="_ncc5" localSheetId="0">#REF!</definedName>
    <definedName name="_ncc5" localSheetId="1">#REF!</definedName>
    <definedName name="_ncc5">#REF!</definedName>
    <definedName name="_ncc6" localSheetId="2">#REF!</definedName>
    <definedName name="_ncc6" localSheetId="0">#REF!</definedName>
    <definedName name="_ncc6" localSheetId="1">#REF!</definedName>
    <definedName name="_ncc6">#REF!</definedName>
    <definedName name="_ncc7" localSheetId="2">#REF!</definedName>
    <definedName name="_ncc7" localSheetId="0">#REF!</definedName>
    <definedName name="_ncc7" localSheetId="1">#REF!</definedName>
    <definedName name="_ncc7">#REF!</definedName>
    <definedName name="_NCL100" localSheetId="2">#REF!</definedName>
    <definedName name="_NCL100" localSheetId="0">#REF!</definedName>
    <definedName name="_NCL100" localSheetId="1">#REF!</definedName>
    <definedName name="_NCL100">#REF!</definedName>
    <definedName name="_NCL200" localSheetId="2">#REF!</definedName>
    <definedName name="_NCL200" localSheetId="0">#REF!</definedName>
    <definedName name="_NCL200" localSheetId="1">#REF!</definedName>
    <definedName name="_NCL200">#REF!</definedName>
    <definedName name="_NCL250" localSheetId="2">#REF!</definedName>
    <definedName name="_NCL250" localSheetId="0">#REF!</definedName>
    <definedName name="_NCL250" localSheetId="1">#REF!</definedName>
    <definedName name="_NCL250">#REF!</definedName>
    <definedName name="_ncm200" localSheetId="2">#REF!</definedName>
    <definedName name="_ncm200" localSheetId="0">#REF!</definedName>
    <definedName name="_ncm200" localSheetId="1">#REF!</definedName>
    <definedName name="_ncm200">#REF!</definedName>
    <definedName name="_NCO150" localSheetId="2">#REF!</definedName>
    <definedName name="_NCO150" localSheetId="0">#REF!</definedName>
    <definedName name="_NCO150" localSheetId="1">#REF!</definedName>
    <definedName name="_NCO150">#REF!</definedName>
    <definedName name="_NCO200" localSheetId="2">#REF!</definedName>
    <definedName name="_NCO200" localSheetId="0">#REF!</definedName>
    <definedName name="_NCO200" localSheetId="1">#REF!</definedName>
    <definedName name="_NCO200">#REF!</definedName>
    <definedName name="_NCO50" localSheetId="2">#REF!</definedName>
    <definedName name="_NCO50" localSheetId="0">#REF!</definedName>
    <definedName name="_NCO50" localSheetId="1">#REF!</definedName>
    <definedName name="_NCO50">#REF!</definedName>
    <definedName name="_NET2" localSheetId="2">#REF!</definedName>
    <definedName name="_NET2" localSheetId="0">#REF!</definedName>
    <definedName name="_NET2" localSheetId="1">#REF!</definedName>
    <definedName name="_NET2">#REF!</definedName>
    <definedName name="_nh2" localSheetId="2" hidden="1">{#N/A,#N/A,FALSE,"Chi tiÆt"}</definedName>
    <definedName name="_nh2" localSheetId="0" hidden="1">{#N/A,#N/A,FALSE,"Chi tiÆt"}</definedName>
    <definedName name="_nh2" localSheetId="1" hidden="1">{#N/A,#N/A,FALSE,"Chi tiÆt"}</definedName>
    <definedName name="_nh2" hidden="1">{#N/A,#N/A,FALSE,"Chi tiÆt"}</definedName>
    <definedName name="_nin190" localSheetId="2">#REF!</definedName>
    <definedName name="_nin190" localSheetId="0">#REF!</definedName>
    <definedName name="_nin190" localSheetId="1">#REF!</definedName>
    <definedName name="_nin190">#REF!</definedName>
    <definedName name="_NLF01" localSheetId="2">#REF!</definedName>
    <definedName name="_NLF01" localSheetId="0">#REF!</definedName>
    <definedName name="_NLF01" localSheetId="1">#REF!</definedName>
    <definedName name="_NLF01">#REF!</definedName>
    <definedName name="_NLF07" localSheetId="2">#REF!</definedName>
    <definedName name="_NLF07" localSheetId="0">#REF!</definedName>
    <definedName name="_NLF07" localSheetId="1">#REF!</definedName>
    <definedName name="_NLF07">#REF!</definedName>
    <definedName name="_NLF12" localSheetId="2">#REF!</definedName>
    <definedName name="_NLF12" localSheetId="0">#REF!</definedName>
    <definedName name="_NLF12" localSheetId="1">#REF!</definedName>
    <definedName name="_NLF12">#REF!</definedName>
    <definedName name="_NLF60" localSheetId="2">#REF!</definedName>
    <definedName name="_NLF60" localSheetId="0">#REF!</definedName>
    <definedName name="_NLF60" localSheetId="1">#REF!</definedName>
    <definedName name="_NLF60">#REF!</definedName>
    <definedName name="_no1" localSheetId="2">#REF!</definedName>
    <definedName name="_no1" localSheetId="0">#REF!</definedName>
    <definedName name="_no1" localSheetId="1">#REF!</definedName>
    <definedName name="_no1">#REF!</definedName>
    <definedName name="_NSO2" localSheetId="2" hidden="1">{"'Sheet1'!$L$16"}</definedName>
    <definedName name="_NSO2" localSheetId="0" hidden="1">{"'Sheet1'!$L$16"}</definedName>
    <definedName name="_NSO2" localSheetId="1" hidden="1">{"'Sheet1'!$L$16"}</definedName>
    <definedName name="_NSO2" hidden="1">{"'Sheet1'!$L$16"}</definedName>
    <definedName name="_Order1" hidden="1">255</definedName>
    <definedName name="_Order2" hidden="1">255</definedName>
    <definedName name="_oto12" localSheetId="2">#REF!</definedName>
    <definedName name="_oto12" localSheetId="0">#REF!</definedName>
    <definedName name="_oto12" localSheetId="1">#REF!</definedName>
    <definedName name="_oto12">#REF!</definedName>
    <definedName name="_PA3" localSheetId="2" hidden="1">{"'Sheet1'!$L$16"}</definedName>
    <definedName name="_PA3" localSheetId="0" hidden="1">{"'Sheet1'!$L$16"}</definedName>
    <definedName name="_PA3" localSheetId="1" hidden="1">{"'Sheet1'!$L$16"}</definedName>
    <definedName name="_PA3" hidden="1">{"'Sheet1'!$L$16"}</definedName>
    <definedName name="_phi10" localSheetId="2">#REF!</definedName>
    <definedName name="_phi10" localSheetId="0">#REF!</definedName>
    <definedName name="_phi10" localSheetId="1">#REF!</definedName>
    <definedName name="_phi10">#REF!</definedName>
    <definedName name="_phi12" localSheetId="2">#REF!</definedName>
    <definedName name="_phi12" localSheetId="0">#REF!</definedName>
    <definedName name="_phi12" localSheetId="1">#REF!</definedName>
    <definedName name="_phi12">#REF!</definedName>
    <definedName name="_phi14" localSheetId="2">#REF!</definedName>
    <definedName name="_phi14" localSheetId="0">#REF!</definedName>
    <definedName name="_phi14" localSheetId="1">#REF!</definedName>
    <definedName name="_phi14">#REF!</definedName>
    <definedName name="_phi16" localSheetId="2">#REF!</definedName>
    <definedName name="_phi16" localSheetId="0">#REF!</definedName>
    <definedName name="_phi16" localSheetId="1">#REF!</definedName>
    <definedName name="_phi16">#REF!</definedName>
    <definedName name="_phi18" localSheetId="2">#REF!</definedName>
    <definedName name="_phi18" localSheetId="0">#REF!</definedName>
    <definedName name="_phi18" localSheetId="1">#REF!</definedName>
    <definedName name="_phi18">#REF!</definedName>
    <definedName name="_phi20" localSheetId="2">#REF!</definedName>
    <definedName name="_phi20" localSheetId="0">#REF!</definedName>
    <definedName name="_phi20" localSheetId="1">#REF!</definedName>
    <definedName name="_phi20">#REF!</definedName>
    <definedName name="_phi22" localSheetId="2">#REF!</definedName>
    <definedName name="_phi22" localSheetId="0">#REF!</definedName>
    <definedName name="_phi22" localSheetId="1">#REF!</definedName>
    <definedName name="_phi22">#REF!</definedName>
    <definedName name="_phi25" localSheetId="2">#REF!</definedName>
    <definedName name="_phi25" localSheetId="0">#REF!</definedName>
    <definedName name="_phi25" localSheetId="1">#REF!</definedName>
    <definedName name="_phi25">#REF!</definedName>
    <definedName name="_phi28" localSheetId="2">#REF!</definedName>
    <definedName name="_phi28" localSheetId="0">#REF!</definedName>
    <definedName name="_phi28" localSheetId="1">#REF!</definedName>
    <definedName name="_phi28">#REF!</definedName>
    <definedName name="_phi6" localSheetId="2">#REF!</definedName>
    <definedName name="_phi6" localSheetId="0">#REF!</definedName>
    <definedName name="_phi6" localSheetId="1">#REF!</definedName>
    <definedName name="_phi6">#REF!</definedName>
    <definedName name="_phi8" localSheetId="2">#REF!</definedName>
    <definedName name="_phi8" localSheetId="0">#REF!</definedName>
    <definedName name="_phi8" localSheetId="1">#REF!</definedName>
    <definedName name="_phi8">#REF!</definedName>
    <definedName name="_phu3" localSheetId="2" hidden="1">{"'Sheet1'!$L$16"}</definedName>
    <definedName name="_phu3" localSheetId="0" hidden="1">{"'Sheet1'!$L$16"}</definedName>
    <definedName name="_phu3" localSheetId="1" hidden="1">{"'Sheet1'!$L$16"}</definedName>
    <definedName name="_phu3" hidden="1">{"'Sheet1'!$L$16"}</definedName>
    <definedName name="_Pl2" localSheetId="2" hidden="1">{"'Sheet1'!$L$16"}</definedName>
    <definedName name="_Pl2" localSheetId="0" hidden="1">{"'Sheet1'!$L$16"}</definedName>
    <definedName name="_Pl2" localSheetId="1" hidden="1">{"'Sheet1'!$L$16"}</definedName>
    <definedName name="_Pl2" hidden="1">{"'Sheet1'!$L$16"}</definedName>
    <definedName name="_PL3" localSheetId="2" hidden="1">#REF!</definedName>
    <definedName name="_PL3" localSheetId="0" hidden="1">#REF!</definedName>
    <definedName name="_PL3" localSheetId="1" hidden="1">#REF!</definedName>
    <definedName name="_PL3" hidden="1">#REF!</definedName>
    <definedName name="_qa7" localSheetId="2">#REF!</definedName>
    <definedName name="_qa7" localSheetId="0">#REF!</definedName>
    <definedName name="_qa7" localSheetId="1">#REF!</definedName>
    <definedName name="_qa7">#REF!</definedName>
    <definedName name="_QLO7" hidden="1">#N/A</definedName>
    <definedName name="_R" localSheetId="2">#REF!</definedName>
    <definedName name="_R" localSheetId="0">#REF!</definedName>
    <definedName name="_R" localSheetId="1">#REF!</definedName>
    <definedName name="_R">#REF!</definedName>
    <definedName name="_RHH1" localSheetId="2">#REF!</definedName>
    <definedName name="_RHH1" localSheetId="0">#REF!</definedName>
    <definedName name="_RHH1" localSheetId="1">#REF!</definedName>
    <definedName name="_RHH1">#REF!</definedName>
    <definedName name="_RHH10" localSheetId="2">#REF!</definedName>
    <definedName name="_RHH10" localSheetId="0">#REF!</definedName>
    <definedName name="_RHH10" localSheetId="1">#REF!</definedName>
    <definedName name="_RHH10">#REF!</definedName>
    <definedName name="_RHP1" localSheetId="2">#REF!</definedName>
    <definedName name="_RHP1" localSheetId="0">#REF!</definedName>
    <definedName name="_RHP1" localSheetId="1">#REF!</definedName>
    <definedName name="_RHP1">#REF!</definedName>
    <definedName name="_RHP10" localSheetId="2">#REF!</definedName>
    <definedName name="_RHP10" localSheetId="0">#REF!</definedName>
    <definedName name="_RHP10" localSheetId="1">#REF!</definedName>
    <definedName name="_RHP10">#REF!</definedName>
    <definedName name="_RI1" localSheetId="2">#REF!</definedName>
    <definedName name="_RI1" localSheetId="0">#REF!</definedName>
    <definedName name="_RI1" localSheetId="1">#REF!</definedName>
    <definedName name="_RI1">#REF!</definedName>
    <definedName name="_RI10" localSheetId="2">#REF!</definedName>
    <definedName name="_RI10" localSheetId="0">#REF!</definedName>
    <definedName name="_RI10" localSheetId="1">#REF!</definedName>
    <definedName name="_RI10">#REF!</definedName>
    <definedName name="_RII1" localSheetId="2">#REF!</definedName>
    <definedName name="_RII1" localSheetId="0">#REF!</definedName>
    <definedName name="_RII1" localSheetId="1">#REF!</definedName>
    <definedName name="_RII1">#REF!</definedName>
    <definedName name="_RII10" localSheetId="2">#REF!</definedName>
    <definedName name="_RII10" localSheetId="0">#REF!</definedName>
    <definedName name="_RII10" localSheetId="1">#REF!</definedName>
    <definedName name="_RII10">#REF!</definedName>
    <definedName name="_RIP1" localSheetId="2">#REF!</definedName>
    <definedName name="_RIP1" localSheetId="0">#REF!</definedName>
    <definedName name="_RIP1" localSheetId="1">#REF!</definedName>
    <definedName name="_RIP1">#REF!</definedName>
    <definedName name="_RIP10" localSheetId="2">#REF!</definedName>
    <definedName name="_RIP10" localSheetId="0">#REF!</definedName>
    <definedName name="_RIP10" localSheetId="1">#REF!</definedName>
    <definedName name="_RIP10">#REF!</definedName>
    <definedName name="_rp95" localSheetId="2">#REF!</definedName>
    <definedName name="_rp95" localSheetId="0">#REF!</definedName>
    <definedName name="_rp95" localSheetId="1">#REF!</definedName>
    <definedName name="_rp95">#REF!</definedName>
    <definedName name="_san108" localSheetId="2">#REF!</definedName>
    <definedName name="_san108" localSheetId="0">#REF!</definedName>
    <definedName name="_san108" localSheetId="1">#REF!</definedName>
    <definedName name="_san108">#REF!</definedName>
    <definedName name="_Sat27" localSheetId="2">#REF!</definedName>
    <definedName name="_Sat27" localSheetId="0">#REF!</definedName>
    <definedName name="_Sat27" localSheetId="1">#REF!</definedName>
    <definedName name="_Sat27">#REF!</definedName>
    <definedName name="_Sat6" localSheetId="2">#REF!</definedName>
    <definedName name="_Sat6" localSheetId="0">#REF!</definedName>
    <definedName name="_Sat6" localSheetId="1">#REF!</definedName>
    <definedName name="_Sat6">#REF!</definedName>
    <definedName name="_sc1" localSheetId="2">#REF!</definedName>
    <definedName name="_sc1" localSheetId="0">#REF!</definedName>
    <definedName name="_sc1" localSheetId="1">#REF!</definedName>
    <definedName name="_sc1">#REF!</definedName>
    <definedName name="_SC2" localSheetId="2">#REF!</definedName>
    <definedName name="_SC2" localSheetId="0">#REF!</definedName>
    <definedName name="_SC2" localSheetId="1">#REF!</definedName>
    <definedName name="_SC2">#REF!</definedName>
    <definedName name="_sc3" localSheetId="2">#REF!</definedName>
    <definedName name="_sc3" localSheetId="0">#REF!</definedName>
    <definedName name="_sc3" localSheetId="1">#REF!</definedName>
    <definedName name="_sc3">#REF!</definedName>
    <definedName name="_shr2" localSheetId="2">#REF!</definedName>
    <definedName name="_shr2" localSheetId="0">#REF!</definedName>
    <definedName name="_shr2" localSheetId="1">#REF!</definedName>
    <definedName name="_shr2">#REF!</definedName>
    <definedName name="_sl2" localSheetId="2">#REF!</definedName>
    <definedName name="_sl2" localSheetId="0">#REF!</definedName>
    <definedName name="_sl2" localSheetId="1">#REF!</definedName>
    <definedName name="_sl2">#REF!</definedName>
    <definedName name="_slg1" localSheetId="2">#REF!</definedName>
    <definedName name="_slg1" localSheetId="0">#REF!</definedName>
    <definedName name="_slg1" localSheetId="1">#REF!</definedName>
    <definedName name="_slg1">#REF!</definedName>
    <definedName name="_slg2" localSheetId="2">#REF!</definedName>
    <definedName name="_slg2" localSheetId="0">#REF!</definedName>
    <definedName name="_slg2" localSheetId="1">#REF!</definedName>
    <definedName name="_slg2">#REF!</definedName>
    <definedName name="_slg3" localSheetId="2">#REF!</definedName>
    <definedName name="_slg3" localSheetId="0">#REF!</definedName>
    <definedName name="_slg3" localSheetId="1">#REF!</definedName>
    <definedName name="_slg3">#REF!</definedName>
    <definedName name="_slg4" localSheetId="2">#REF!</definedName>
    <definedName name="_slg4" localSheetId="0">#REF!</definedName>
    <definedName name="_slg4" localSheetId="1">#REF!</definedName>
    <definedName name="_slg4">#REF!</definedName>
    <definedName name="_slg5" localSheetId="2">#REF!</definedName>
    <definedName name="_slg5" localSheetId="0">#REF!</definedName>
    <definedName name="_slg5" localSheetId="1">#REF!</definedName>
    <definedName name="_slg5">#REF!</definedName>
    <definedName name="_slg6" localSheetId="2">#REF!</definedName>
    <definedName name="_slg6" localSheetId="0">#REF!</definedName>
    <definedName name="_slg6" localSheetId="1">#REF!</definedName>
    <definedName name="_slg6">#REF!</definedName>
    <definedName name="_SN3" localSheetId="2">#REF!</definedName>
    <definedName name="_SN3" localSheetId="0">#REF!</definedName>
    <definedName name="_SN3" localSheetId="1">#REF!</definedName>
    <definedName name="_SN3">#REF!</definedName>
    <definedName name="_SOC10">0.3456</definedName>
    <definedName name="_SOC8">0.2827</definedName>
    <definedName name="_Sort" localSheetId="2" hidden="1">#REF!</definedName>
    <definedName name="_Sort" localSheetId="0" hidden="1">#REF!</definedName>
    <definedName name="_Sort" localSheetId="1" hidden="1">#REF!</definedName>
    <definedName name="_Sort" hidden="1">#REF!</definedName>
    <definedName name="_Sort_1">"#REF!"</definedName>
    <definedName name="_Sortmoi" hidden="1">#N/A</definedName>
    <definedName name="_Sta1">531.877</definedName>
    <definedName name="_Sta2">561.952</definedName>
    <definedName name="_Sta3">712.202</definedName>
    <definedName name="_Sta4">762.202</definedName>
    <definedName name="_STD0898" localSheetId="2">#REF!</definedName>
    <definedName name="_STD0898" localSheetId="0">#REF!</definedName>
    <definedName name="_STD0898" localSheetId="1">#REF!</definedName>
    <definedName name="_STD0898">#REF!</definedName>
    <definedName name="_sua20" localSheetId="2">#REF!</definedName>
    <definedName name="_sua20" localSheetId="0">#REF!</definedName>
    <definedName name="_sua20" localSheetId="1">#REF!</definedName>
    <definedName name="_sua20">#REF!</definedName>
    <definedName name="_sua30" localSheetId="2">#REF!</definedName>
    <definedName name="_sua30" localSheetId="0">#REF!</definedName>
    <definedName name="_sua30" localSheetId="1">#REF!</definedName>
    <definedName name="_sua30">#REF!</definedName>
    <definedName name="_T12" localSheetId="2" hidden="1">{"'Sheet1'!$L$16"}</definedName>
    <definedName name="_T12" localSheetId="0" hidden="1">{"'Sheet1'!$L$16"}</definedName>
    <definedName name="_T12" localSheetId="1" hidden="1">{"'Sheet1'!$L$16"}</definedName>
    <definedName name="_T12" hidden="1">{"'Sheet1'!$L$16"}</definedName>
    <definedName name="_TB1" localSheetId="2">#REF!</definedName>
    <definedName name="_TB1" localSheetId="0">#REF!</definedName>
    <definedName name="_TB1" localSheetId="1">#REF!</definedName>
    <definedName name="_TB1">#REF!</definedName>
    <definedName name="_tg427" localSheetId="2">#REF!</definedName>
    <definedName name="_tg427" localSheetId="0">#REF!</definedName>
    <definedName name="_tg427" localSheetId="1">#REF!</definedName>
    <definedName name="_tg427">#REF!</definedName>
    <definedName name="_TH1" localSheetId="2">#REF!</definedName>
    <definedName name="_TH1" localSheetId="0">#REF!</definedName>
    <definedName name="_TH1" localSheetId="1">#REF!</definedName>
    <definedName name="_TH1">#REF!</definedName>
    <definedName name="_TH2" localSheetId="2">#REF!</definedName>
    <definedName name="_TH2" localSheetId="0">#REF!</definedName>
    <definedName name="_TH2" localSheetId="1">#REF!</definedName>
    <definedName name="_TH2">#REF!</definedName>
    <definedName name="_TH20" localSheetId="2">#REF!</definedName>
    <definedName name="_TH20" localSheetId="0">#REF!</definedName>
    <definedName name="_TH20" localSheetId="1">#REF!</definedName>
    <definedName name="_TH20">#REF!</definedName>
    <definedName name="_TH3" localSheetId="2">#REF!</definedName>
    <definedName name="_TH3" localSheetId="0">#REF!</definedName>
    <definedName name="_TH3" localSheetId="1">#REF!</definedName>
    <definedName name="_TH3">#REF!</definedName>
    <definedName name="_THt7" localSheetId="2">{"Book1","Bang chia luong.xls"}</definedName>
    <definedName name="_THt7" localSheetId="0">{"Book1","Bang chia luong.xls"}</definedName>
    <definedName name="_THt7" localSheetId="1">{"Book1","Bang chia luong.xls"}</definedName>
    <definedName name="_THt7">{"Book1","Bang chia luong.xls"}</definedName>
    <definedName name="_TL1" localSheetId="2">#REF!</definedName>
    <definedName name="_TL1" localSheetId="0">#REF!</definedName>
    <definedName name="_TL1" localSheetId="1">#REF!</definedName>
    <definedName name="_TL1">#REF!</definedName>
    <definedName name="_TL2" localSheetId="2">#REF!</definedName>
    <definedName name="_TL2" localSheetId="0">#REF!</definedName>
    <definedName name="_TL2" localSheetId="1">#REF!</definedName>
    <definedName name="_TL2">#REF!</definedName>
    <definedName name="_TL3" localSheetId="2">#REF!</definedName>
    <definedName name="_TL3" localSheetId="0">#REF!</definedName>
    <definedName name="_TL3" localSheetId="1">#REF!</definedName>
    <definedName name="_TL3">#REF!</definedName>
    <definedName name="_TLA120" localSheetId="2">#REF!</definedName>
    <definedName name="_TLA120" localSheetId="0">#REF!</definedName>
    <definedName name="_TLA120" localSheetId="1">#REF!</definedName>
    <definedName name="_TLA120">#REF!</definedName>
    <definedName name="_TLA35" localSheetId="2">#REF!</definedName>
    <definedName name="_TLA35" localSheetId="0">#REF!</definedName>
    <definedName name="_TLA35" localSheetId="1">#REF!</definedName>
    <definedName name="_TLA35">#REF!</definedName>
    <definedName name="_TLA50" localSheetId="2">#REF!</definedName>
    <definedName name="_TLA50" localSheetId="0">#REF!</definedName>
    <definedName name="_TLA50" localSheetId="1">#REF!</definedName>
    <definedName name="_TLA50">#REF!</definedName>
    <definedName name="_TLA70" localSheetId="2">#REF!</definedName>
    <definedName name="_TLA70" localSheetId="0">#REF!</definedName>
    <definedName name="_TLA70" localSheetId="1">#REF!</definedName>
    <definedName name="_TLA70">#REF!</definedName>
    <definedName name="_TLA95" localSheetId="2">#REF!</definedName>
    <definedName name="_TLA95" localSheetId="0">#REF!</definedName>
    <definedName name="_TLA95" localSheetId="1">#REF!</definedName>
    <definedName name="_TLA95">#REF!</definedName>
    <definedName name="_TM2" hidden="1">{"'Sheet1'!$L$16"}</definedName>
    <definedName name="_tp2" localSheetId="2">#REF!</definedName>
    <definedName name="_tp2" localSheetId="0">#REF!</definedName>
    <definedName name="_tp2" localSheetId="1">#REF!</definedName>
    <definedName name="_tp2">#REF!</definedName>
    <definedName name="_tra100" localSheetId="2">#REF!</definedName>
    <definedName name="_tra100" localSheetId="0">#REF!</definedName>
    <definedName name="_tra100" localSheetId="1">#REF!</definedName>
    <definedName name="_tra100">#REF!</definedName>
    <definedName name="_tra102" localSheetId="2">#REF!</definedName>
    <definedName name="_tra102" localSheetId="0">#REF!</definedName>
    <definedName name="_tra102" localSheetId="1">#REF!</definedName>
    <definedName name="_tra102">#REF!</definedName>
    <definedName name="_tra104" localSheetId="2">#REF!</definedName>
    <definedName name="_tra104" localSheetId="0">#REF!</definedName>
    <definedName name="_tra104" localSheetId="1">#REF!</definedName>
    <definedName name="_tra104">#REF!</definedName>
    <definedName name="_tra106" localSheetId="2">#REF!</definedName>
    <definedName name="_tra106" localSheetId="0">#REF!</definedName>
    <definedName name="_tra106" localSheetId="1">#REF!</definedName>
    <definedName name="_tra106">#REF!</definedName>
    <definedName name="_tra108" localSheetId="2">#REF!</definedName>
    <definedName name="_tra108" localSheetId="0">#REF!</definedName>
    <definedName name="_tra108" localSheetId="1">#REF!</definedName>
    <definedName name="_tra108">#REF!</definedName>
    <definedName name="_tra110" localSheetId="2">#REF!</definedName>
    <definedName name="_tra110" localSheetId="0">#REF!</definedName>
    <definedName name="_tra110" localSheetId="1">#REF!</definedName>
    <definedName name="_tra110">#REF!</definedName>
    <definedName name="_tra112" localSheetId="2">#REF!</definedName>
    <definedName name="_tra112" localSheetId="0">#REF!</definedName>
    <definedName name="_tra112" localSheetId="1">#REF!</definedName>
    <definedName name="_tra112">#REF!</definedName>
    <definedName name="_tra114" localSheetId="2">#REF!</definedName>
    <definedName name="_tra114" localSheetId="0">#REF!</definedName>
    <definedName name="_tra114" localSheetId="1">#REF!</definedName>
    <definedName name="_tra114">#REF!</definedName>
    <definedName name="_tra116" localSheetId="2">#REF!</definedName>
    <definedName name="_tra116" localSheetId="0">#REF!</definedName>
    <definedName name="_tra116" localSheetId="1">#REF!</definedName>
    <definedName name="_tra116">#REF!</definedName>
    <definedName name="_tra118" localSheetId="2">#REF!</definedName>
    <definedName name="_tra118" localSheetId="0">#REF!</definedName>
    <definedName name="_tra118" localSheetId="1">#REF!</definedName>
    <definedName name="_tra118">#REF!</definedName>
    <definedName name="_tra120" localSheetId="2">#REF!</definedName>
    <definedName name="_tra120" localSheetId="0">#REF!</definedName>
    <definedName name="_tra120" localSheetId="1">#REF!</definedName>
    <definedName name="_tra120">#REF!</definedName>
    <definedName name="_tra122" localSheetId="2">#REF!</definedName>
    <definedName name="_tra122" localSheetId="0">#REF!</definedName>
    <definedName name="_tra122" localSheetId="1">#REF!</definedName>
    <definedName name="_tra122">#REF!</definedName>
    <definedName name="_tra124" localSheetId="2">#REF!</definedName>
    <definedName name="_tra124" localSheetId="0">#REF!</definedName>
    <definedName name="_tra124" localSheetId="1">#REF!</definedName>
    <definedName name="_tra124">#REF!</definedName>
    <definedName name="_tra126" localSheetId="2">#REF!</definedName>
    <definedName name="_tra126" localSheetId="0">#REF!</definedName>
    <definedName name="_tra126" localSheetId="1">#REF!</definedName>
    <definedName name="_tra126">#REF!</definedName>
    <definedName name="_tra128" localSheetId="2">#REF!</definedName>
    <definedName name="_tra128" localSheetId="0">#REF!</definedName>
    <definedName name="_tra128" localSheetId="1">#REF!</definedName>
    <definedName name="_tra128">#REF!</definedName>
    <definedName name="_tra130" localSheetId="2">#REF!</definedName>
    <definedName name="_tra130" localSheetId="0">#REF!</definedName>
    <definedName name="_tra130" localSheetId="1">#REF!</definedName>
    <definedName name="_tra130">#REF!</definedName>
    <definedName name="_tra132" localSheetId="2">#REF!</definedName>
    <definedName name="_tra132" localSheetId="0">#REF!</definedName>
    <definedName name="_tra132" localSheetId="1">#REF!</definedName>
    <definedName name="_tra132">#REF!</definedName>
    <definedName name="_tra134" localSheetId="2">#REF!</definedName>
    <definedName name="_tra134" localSheetId="0">#REF!</definedName>
    <definedName name="_tra134" localSheetId="1">#REF!</definedName>
    <definedName name="_tra134">#REF!</definedName>
    <definedName name="_tra136" localSheetId="2">#REF!</definedName>
    <definedName name="_tra136" localSheetId="0">#REF!</definedName>
    <definedName name="_tra136" localSheetId="1">#REF!</definedName>
    <definedName name="_tra136">#REF!</definedName>
    <definedName name="_tra138" localSheetId="2">#REF!</definedName>
    <definedName name="_tra138" localSheetId="0">#REF!</definedName>
    <definedName name="_tra138" localSheetId="1">#REF!</definedName>
    <definedName name="_tra138">#REF!</definedName>
    <definedName name="_tra140" localSheetId="2">#REF!</definedName>
    <definedName name="_tra140" localSheetId="0">#REF!</definedName>
    <definedName name="_tra140" localSheetId="1">#REF!</definedName>
    <definedName name="_tra140">#REF!</definedName>
    <definedName name="_tra70" localSheetId="2">#REF!</definedName>
    <definedName name="_tra70" localSheetId="0">#REF!</definedName>
    <definedName name="_tra70" localSheetId="1">#REF!</definedName>
    <definedName name="_tra70">#REF!</definedName>
    <definedName name="_tra72" localSheetId="2">#REF!</definedName>
    <definedName name="_tra72" localSheetId="0">#REF!</definedName>
    <definedName name="_tra72" localSheetId="1">#REF!</definedName>
    <definedName name="_tra72">#REF!</definedName>
    <definedName name="_tra74" localSheetId="2">#REF!</definedName>
    <definedName name="_tra74" localSheetId="0">#REF!</definedName>
    <definedName name="_tra74" localSheetId="1">#REF!</definedName>
    <definedName name="_tra74">#REF!</definedName>
    <definedName name="_tra76" localSheetId="2">#REF!</definedName>
    <definedName name="_tra76" localSheetId="0">#REF!</definedName>
    <definedName name="_tra76" localSheetId="1">#REF!</definedName>
    <definedName name="_tra76">#REF!</definedName>
    <definedName name="_tra78" localSheetId="2">#REF!</definedName>
    <definedName name="_tra78" localSheetId="0">#REF!</definedName>
    <definedName name="_tra78" localSheetId="1">#REF!</definedName>
    <definedName name="_tra78">#REF!</definedName>
    <definedName name="_tra80" localSheetId="2">#REF!</definedName>
    <definedName name="_tra80" localSheetId="0">#REF!</definedName>
    <definedName name="_tra80" localSheetId="1">#REF!</definedName>
    <definedName name="_tra80">#REF!</definedName>
    <definedName name="_tra82" localSheetId="2">#REF!</definedName>
    <definedName name="_tra82" localSheetId="0">#REF!</definedName>
    <definedName name="_tra82" localSheetId="1">#REF!</definedName>
    <definedName name="_tra82">#REF!</definedName>
    <definedName name="_tra84" localSheetId="2">#REF!</definedName>
    <definedName name="_tra84" localSheetId="0">#REF!</definedName>
    <definedName name="_tra84" localSheetId="1">#REF!</definedName>
    <definedName name="_tra84">#REF!</definedName>
    <definedName name="_tra86" localSheetId="2">#REF!</definedName>
    <definedName name="_tra86" localSheetId="0">#REF!</definedName>
    <definedName name="_tra86" localSheetId="1">#REF!</definedName>
    <definedName name="_tra86">#REF!</definedName>
    <definedName name="_tra88" localSheetId="2">#REF!</definedName>
    <definedName name="_tra88" localSheetId="0">#REF!</definedName>
    <definedName name="_tra88" localSheetId="1">#REF!</definedName>
    <definedName name="_tra88">#REF!</definedName>
    <definedName name="_tra90" localSheetId="2">#REF!</definedName>
    <definedName name="_tra90" localSheetId="0">#REF!</definedName>
    <definedName name="_tra90" localSheetId="1">#REF!</definedName>
    <definedName name="_tra90">#REF!</definedName>
    <definedName name="_tra92" localSheetId="2">#REF!</definedName>
    <definedName name="_tra92" localSheetId="0">#REF!</definedName>
    <definedName name="_tra92" localSheetId="1">#REF!</definedName>
    <definedName name="_tra92">#REF!</definedName>
    <definedName name="_tra94" localSheetId="2">#REF!</definedName>
    <definedName name="_tra94" localSheetId="0">#REF!</definedName>
    <definedName name="_tra94" localSheetId="1">#REF!</definedName>
    <definedName name="_tra94">#REF!</definedName>
    <definedName name="_tra96" localSheetId="2">#REF!</definedName>
    <definedName name="_tra96" localSheetId="0">#REF!</definedName>
    <definedName name="_tra96" localSheetId="1">#REF!</definedName>
    <definedName name="_tra96">#REF!</definedName>
    <definedName name="_tra98" localSheetId="2">#REF!</definedName>
    <definedName name="_tra98" localSheetId="0">#REF!</definedName>
    <definedName name="_tra98" localSheetId="1">#REF!</definedName>
    <definedName name="_tra98">#REF!</definedName>
    <definedName name="_Tru21" localSheetId="2" hidden="1">{"'Sheet1'!$L$16"}</definedName>
    <definedName name="_Tru21" localSheetId="0" hidden="1">{"'Sheet1'!$L$16"}</definedName>
    <definedName name="_Tru21" localSheetId="1" hidden="1">{"'Sheet1'!$L$16"}</definedName>
    <definedName name="_Tru21" hidden="1">{"'Sheet1'!$L$16"}</definedName>
    <definedName name="_tt3" localSheetId="2" hidden="1">{"'Sheet1'!$L$16"}</definedName>
    <definedName name="_tt3" localSheetId="0" hidden="1">{"'Sheet1'!$L$16"}</definedName>
    <definedName name="_tt3" localSheetId="1" hidden="1">{"'Sheet1'!$L$16"}</definedName>
    <definedName name="_tt3" hidden="1">{"'Sheet1'!$L$16"}</definedName>
    <definedName name="_TT31" localSheetId="2" hidden="1">{"'Sheet1'!$L$16"}</definedName>
    <definedName name="_TT31" localSheetId="0" hidden="1">{"'Sheet1'!$L$16"}</definedName>
    <definedName name="_TT31" localSheetId="1" hidden="1">{"'Sheet1'!$L$16"}</definedName>
    <definedName name="_TT31" hidden="1">{"'Sheet1'!$L$16"}</definedName>
    <definedName name="_tz593" localSheetId="2">#REF!</definedName>
    <definedName name="_tz593" localSheetId="0">#REF!</definedName>
    <definedName name="_tz593" localSheetId="1">#REF!</definedName>
    <definedName name="_tz593">#REF!</definedName>
    <definedName name="_ui108" localSheetId="2">#REF!</definedName>
    <definedName name="_ui108" localSheetId="0">#REF!</definedName>
    <definedName name="_ui108" localSheetId="1">#REF!</definedName>
    <definedName name="_ui108">#REF!</definedName>
    <definedName name="_ui180" localSheetId="2">#REF!</definedName>
    <definedName name="_ui180" localSheetId="0">#REF!</definedName>
    <definedName name="_ui180" localSheetId="1">#REF!</definedName>
    <definedName name="_ui180">#REF!</definedName>
    <definedName name="_UT2" localSheetId="2">#REF!</definedName>
    <definedName name="_UT2" localSheetId="0">#REF!</definedName>
    <definedName name="_UT2" localSheetId="1">#REF!</definedName>
    <definedName name="_UT2">#REF!</definedName>
    <definedName name="_vb1" localSheetId="2">#REF!</definedName>
    <definedName name="_vb1" localSheetId="0">#REF!</definedName>
    <definedName name="_vb1" localSheetId="1">#REF!</definedName>
    <definedName name="_vb1">#REF!</definedName>
    <definedName name="_vb2" localSheetId="2">#REF!</definedName>
    <definedName name="_vb2" localSheetId="0">#REF!</definedName>
    <definedName name="_vb2" localSheetId="1">#REF!</definedName>
    <definedName name="_vb2">#REF!</definedName>
    <definedName name="_vbt210" localSheetId="2">#REF!</definedName>
    <definedName name="_vbt210" localSheetId="0">#REF!</definedName>
    <definedName name="_vbt210" localSheetId="1">#REF!</definedName>
    <definedName name="_vbt210">#REF!</definedName>
    <definedName name="_vbt300" localSheetId="2">#REF!</definedName>
    <definedName name="_vbt300" localSheetId="0">#REF!</definedName>
    <definedName name="_vbt300" localSheetId="1">#REF!</definedName>
    <definedName name="_vbt300">#REF!</definedName>
    <definedName name="_vbt400" localSheetId="2">#REF!</definedName>
    <definedName name="_vbt400" localSheetId="0">#REF!</definedName>
    <definedName name="_vbt400" localSheetId="1">#REF!</definedName>
    <definedName name="_vbt400">#REF!</definedName>
    <definedName name="_VC400" localSheetId="2">#REF!</definedName>
    <definedName name="_VC400" localSheetId="0">#REF!</definedName>
    <definedName name="_VC400" localSheetId="1">#REF!</definedName>
    <definedName name="_VC400">#REF!</definedName>
    <definedName name="_vl1" localSheetId="2">#REF!</definedName>
    <definedName name="_vl1" localSheetId="0">#REF!</definedName>
    <definedName name="_vl1" localSheetId="1">#REF!</definedName>
    <definedName name="_vl1">#REF!</definedName>
    <definedName name="_VL100" localSheetId="2">#REF!</definedName>
    <definedName name="_VL100" localSheetId="0">#REF!</definedName>
    <definedName name="_VL100" localSheetId="1">#REF!</definedName>
    <definedName name="_VL100">#REF!</definedName>
    <definedName name="_vl150" localSheetId="2">#REF!</definedName>
    <definedName name="_vl150" localSheetId="0">#REF!</definedName>
    <definedName name="_vl150" localSheetId="1">#REF!</definedName>
    <definedName name="_vl150">#REF!</definedName>
    <definedName name="_vl2" localSheetId="2" hidden="1">{"'Sheet1'!$L$16"}</definedName>
    <definedName name="_vl2" localSheetId="0" hidden="1">{"'Sheet1'!$L$16"}</definedName>
    <definedName name="_vl2" localSheetId="1" hidden="1">{"'Sheet1'!$L$16"}</definedName>
    <definedName name="_vl2" hidden="1">{"'Sheet1'!$L$16"}</definedName>
    <definedName name="_VL200" localSheetId="2">#REF!</definedName>
    <definedName name="_VL200" localSheetId="0">#REF!</definedName>
    <definedName name="_VL200" localSheetId="1">#REF!</definedName>
    <definedName name="_VL200">#REF!</definedName>
    <definedName name="_VL250" localSheetId="2">#REF!</definedName>
    <definedName name="_VL250" localSheetId="0">#REF!</definedName>
    <definedName name="_VL250" localSheetId="1">#REF!</definedName>
    <definedName name="_VL250">#REF!</definedName>
    <definedName name="_vl50" localSheetId="2">#REF!</definedName>
    <definedName name="_vl50" localSheetId="0">#REF!</definedName>
    <definedName name="_vl50" localSheetId="1">#REF!</definedName>
    <definedName name="_vl50">#REF!</definedName>
    <definedName name="_VLI150" localSheetId="2">#REF!</definedName>
    <definedName name="_VLI150" localSheetId="0">#REF!</definedName>
    <definedName name="_VLI150" localSheetId="1">#REF!</definedName>
    <definedName name="_VLI150">#REF!</definedName>
    <definedName name="_VLI200" localSheetId="2">#REF!</definedName>
    <definedName name="_VLI200" localSheetId="0">#REF!</definedName>
    <definedName name="_VLI200" localSheetId="1">#REF!</definedName>
    <definedName name="_VLI200">#REF!</definedName>
    <definedName name="_VLI50" localSheetId="2">#REF!</definedName>
    <definedName name="_VLI50" localSheetId="0">#REF!</definedName>
    <definedName name="_VLI50" localSheetId="1">#REF!</definedName>
    <definedName name="_VLI50">#REF!</definedName>
    <definedName name="_vm100" localSheetId="2">#REF!</definedName>
    <definedName name="_vm100" localSheetId="0">#REF!</definedName>
    <definedName name="_vm100" localSheetId="1">#REF!</definedName>
    <definedName name="_vm100">#REF!</definedName>
    <definedName name="_vm150" localSheetId="2">#REF!</definedName>
    <definedName name="_vm150" localSheetId="0">#REF!</definedName>
    <definedName name="_vm150" localSheetId="1">#REF!</definedName>
    <definedName name="_vm150">#REF!</definedName>
    <definedName name="_vm50" localSheetId="2">#REF!</definedName>
    <definedName name="_vm50" localSheetId="0">#REF!</definedName>
    <definedName name="_vm50" localSheetId="1">#REF!</definedName>
    <definedName name="_vm50">#REF!</definedName>
    <definedName name="_xx3" localSheetId="2">#REF!</definedName>
    <definedName name="_xx3" localSheetId="0">#REF!</definedName>
    <definedName name="_xx3" localSheetId="1">#REF!</definedName>
    <definedName name="_xx3">#REF!</definedName>
    <definedName name="_xx4" localSheetId="2">#REF!</definedName>
    <definedName name="_xx4" localSheetId="0">#REF!</definedName>
    <definedName name="_xx4" localSheetId="1">#REF!</definedName>
    <definedName name="_xx4">#REF!</definedName>
    <definedName name="_xx5" localSheetId="2">#REF!</definedName>
    <definedName name="_xx5" localSheetId="0">#REF!</definedName>
    <definedName name="_xx5" localSheetId="1">#REF!</definedName>
    <definedName name="_xx5">#REF!</definedName>
    <definedName name="_xx6" localSheetId="2">#REF!</definedName>
    <definedName name="_xx6" localSheetId="0">#REF!</definedName>
    <definedName name="_xx6" localSheetId="1">#REF!</definedName>
    <definedName name="_xx6">#REF!</definedName>
    <definedName name="_xx7" localSheetId="2">#REF!</definedName>
    <definedName name="_xx7" localSheetId="0">#REF!</definedName>
    <definedName name="_xx7" localSheetId="1">#REF!</definedName>
    <definedName name="_xx7">#REF!</definedName>
    <definedName name="a" localSheetId="2" hidden="1">{"'Sheet1'!$L$16"}</definedName>
    <definedName name="a" localSheetId="0" hidden="1">{"'Sheet1'!$L$16"}</definedName>
    <definedName name="a" localSheetId="1" hidden="1">{"'Sheet1'!$L$16"}</definedName>
    <definedName name="a" hidden="1">{"'Sheet1'!$L$16"}</definedName>
    <definedName name="A." localSheetId="2">#REF!</definedName>
    <definedName name="A." localSheetId="0">#REF!</definedName>
    <definedName name="A." localSheetId="1">#REF!</definedName>
    <definedName name="A.">#REF!</definedName>
    <definedName name="a.1" localSheetId="2">#REF!</definedName>
    <definedName name="a.1" localSheetId="0">#REF!</definedName>
    <definedName name="a.1" localSheetId="1">#REF!</definedName>
    <definedName name="a.1">#REF!</definedName>
    <definedName name="a.10" localSheetId="2">#REF!</definedName>
    <definedName name="a.10" localSheetId="0">#REF!</definedName>
    <definedName name="a.10" localSheetId="1">#REF!</definedName>
    <definedName name="a.10">#REF!</definedName>
    <definedName name="a.12" localSheetId="2">#REF!</definedName>
    <definedName name="a.12" localSheetId="0">#REF!</definedName>
    <definedName name="a.12" localSheetId="1">#REF!</definedName>
    <definedName name="a.12">#REF!</definedName>
    <definedName name="a.13" localSheetId="2">#REF!</definedName>
    <definedName name="a.13" localSheetId="0">#REF!</definedName>
    <definedName name="a.13" localSheetId="1">#REF!</definedName>
    <definedName name="a.13">#REF!</definedName>
    <definedName name="a.2" localSheetId="2">#REF!</definedName>
    <definedName name="a.2" localSheetId="0">#REF!</definedName>
    <definedName name="a.2" localSheetId="1">#REF!</definedName>
    <definedName name="a.2">#REF!</definedName>
    <definedName name="a.3" localSheetId="2">#REF!</definedName>
    <definedName name="a.3" localSheetId="0">#REF!</definedName>
    <definedName name="a.3" localSheetId="1">#REF!</definedName>
    <definedName name="a.3">#REF!</definedName>
    <definedName name="a.4" localSheetId="2">#REF!</definedName>
    <definedName name="a.4" localSheetId="0">#REF!</definedName>
    <definedName name="a.4" localSheetId="1">#REF!</definedName>
    <definedName name="a.4">#REF!</definedName>
    <definedName name="a.5" localSheetId="2">#REF!</definedName>
    <definedName name="a.5" localSheetId="0">#REF!</definedName>
    <definedName name="a.5" localSheetId="1">#REF!</definedName>
    <definedName name="a.5">#REF!</definedName>
    <definedName name="a.6" localSheetId="2">#REF!</definedName>
    <definedName name="a.6" localSheetId="0">#REF!</definedName>
    <definedName name="a.6" localSheetId="1">#REF!</definedName>
    <definedName name="a.6">#REF!</definedName>
    <definedName name="a.7" localSheetId="2">#REF!</definedName>
    <definedName name="a.7" localSheetId="0">#REF!</definedName>
    <definedName name="a.7" localSheetId="1">#REF!</definedName>
    <definedName name="a.7">#REF!</definedName>
    <definedName name="a.8" localSheetId="2">#REF!</definedName>
    <definedName name="a.8" localSheetId="0">#REF!</definedName>
    <definedName name="a.8" localSheetId="1">#REF!</definedName>
    <definedName name="a.8">#REF!</definedName>
    <definedName name="a.9" localSheetId="2">#REF!</definedName>
    <definedName name="a.9" localSheetId="0">#REF!</definedName>
    <definedName name="a.9" localSheetId="1">#REF!</definedName>
    <definedName name="a.9">#REF!</definedName>
    <definedName name="a_" localSheetId="2">#REF!</definedName>
    <definedName name="a_" localSheetId="0">#REF!</definedName>
    <definedName name="a_" localSheetId="1">#REF!</definedName>
    <definedName name="a_">#REF!</definedName>
    <definedName name="A_DGHNoi" localSheetId="2">#REF!</definedName>
    <definedName name="A_DGHNoi" localSheetId="0">#REF!</definedName>
    <definedName name="A_DGHNoi" localSheetId="1">#REF!</definedName>
    <definedName name="A_DGHNoi">#REF!</definedName>
    <definedName name="a_min" localSheetId="2">#REF!</definedName>
    <definedName name="a_min" localSheetId="0">#REF!</definedName>
    <definedName name="a_min" localSheetId="1">#REF!</definedName>
    <definedName name="a_min">#REF!</definedName>
    <definedName name="A_Thuhoi" localSheetId="2">#REF!</definedName>
    <definedName name="A_Thuhoi" localSheetId="0">#REF!</definedName>
    <definedName name="A_Thuhoi" localSheetId="1">#REF!</definedName>
    <definedName name="A_Thuhoi">#REF!</definedName>
    <definedName name="A_ThÝ_nghiÖm" localSheetId="2">#REF!</definedName>
    <definedName name="A_ThÝ_nghiÖm" localSheetId="0">#REF!</definedName>
    <definedName name="A_ThÝ_nghiÖm" localSheetId="1">#REF!</definedName>
    <definedName name="A_ThÝ_nghiÖm">#REF!</definedName>
    <definedName name="a0.75" localSheetId="2">#REF!</definedName>
    <definedName name="a0.75" localSheetId="0">#REF!</definedName>
    <definedName name="a0.75" localSheetId="1">#REF!</definedName>
    <definedName name="a0.75">#REF!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 localSheetId="2">#REF!</definedName>
    <definedName name="a1.1" localSheetId="0">#REF!</definedName>
    <definedName name="a1.1" localSheetId="1">#REF!</definedName>
    <definedName name="a1.1">#REF!</definedName>
    <definedName name="A120_" localSheetId="2">#REF!</definedName>
    <definedName name="A120_" localSheetId="0">#REF!</definedName>
    <definedName name="A120_" localSheetId="1">#REF!</definedName>
    <definedName name="A120_">#REF!</definedName>
    <definedName name="a1moi" hidden="1">{"'Sheet1'!$L$16"}</definedName>
    <definedName name="A1Xc7" localSheetId="2">#REF!</definedName>
    <definedName name="A1Xc7" localSheetId="0">#REF!</definedName>
    <definedName name="A1Xc7" localSheetId="1">#REF!</definedName>
    <definedName name="A1Xc7">#REF!</definedName>
    <definedName name="a277Print_Titles" localSheetId="2">#REF!</definedName>
    <definedName name="a277Print_Titles" localSheetId="0">#REF!</definedName>
    <definedName name="a277Print_Titles" localSheetId="1">#REF!</definedName>
    <definedName name="a277Print_Titles">#REF!</definedName>
    <definedName name="A2G506" localSheetId="2">#REF!</definedName>
    <definedName name="A2G506" localSheetId="0">#REF!</definedName>
    <definedName name="A2G506" localSheetId="1">#REF!</definedName>
    <definedName name="A2G506">#REF!</definedName>
    <definedName name="A35_" localSheetId="2">#REF!</definedName>
    <definedName name="A35_" localSheetId="0">#REF!</definedName>
    <definedName name="A35_" localSheetId="1">#REF!</definedName>
    <definedName name="A35_">#REF!</definedName>
    <definedName name="A50_" localSheetId="2">#REF!</definedName>
    <definedName name="A50_" localSheetId="0">#REF!</definedName>
    <definedName name="A50_" localSheetId="1">#REF!</definedName>
    <definedName name="A50_">#REF!</definedName>
    <definedName name="A70_" localSheetId="2">#REF!</definedName>
    <definedName name="A70_" localSheetId="0">#REF!</definedName>
    <definedName name="A70_" localSheetId="1">#REF!</definedName>
    <definedName name="A70_">#REF!</definedName>
    <definedName name="A95_" localSheetId="2">#REF!</definedName>
    <definedName name="A95_" localSheetId="0">#REF!</definedName>
    <definedName name="A95_" localSheetId="1">#REF!</definedName>
    <definedName name="A95_">#REF!</definedName>
    <definedName name="AA" localSheetId="2">#REF!</definedName>
    <definedName name="AA" localSheetId="0">#REF!</definedName>
    <definedName name="AA" localSheetId="1">#REF!</definedName>
    <definedName name="AA">#REF!</definedName>
    <definedName name="aAAA" localSheetId="2">#REF!</definedName>
    <definedName name="aAAA" localSheetId="0">#REF!</definedName>
    <definedName name="aAAA" localSheetId="1">#REF!</definedName>
    <definedName name="aAAA">#REF!</definedName>
    <definedName name="Ab" localSheetId="2">#REF!</definedName>
    <definedName name="Ab" localSheetId="0">#REF!</definedName>
    <definedName name="Ab" localSheetId="1">#REF!</definedName>
    <definedName name="Ab">#REF!</definedName>
    <definedName name="ABC" localSheetId="2" hidden="1">#REF!</definedName>
    <definedName name="ABC" localSheetId="0" hidden="1">#REF!</definedName>
    <definedName name="ABC" localSheetId="1" hidden="1">#REF!</definedName>
    <definedName name="ABC" hidden="1">#REF!</definedName>
    <definedName name="AC120_" localSheetId="2">#REF!</definedName>
    <definedName name="AC120_" localSheetId="0">#REF!</definedName>
    <definedName name="AC120_" localSheetId="1">#REF!</definedName>
    <definedName name="AC120_">#REF!</definedName>
    <definedName name="AC35_" localSheetId="2">#REF!</definedName>
    <definedName name="AC35_" localSheetId="0">#REF!</definedName>
    <definedName name="AC35_" localSheetId="1">#REF!</definedName>
    <definedName name="AC35_">#REF!</definedName>
    <definedName name="AC50_" localSheetId="2">#REF!</definedName>
    <definedName name="AC50_" localSheetId="0">#REF!</definedName>
    <definedName name="AC50_" localSheetId="1">#REF!</definedName>
    <definedName name="AC50_">#REF!</definedName>
    <definedName name="AC70_" localSheetId="2">#REF!</definedName>
    <definedName name="AC70_" localSheetId="0">#REF!</definedName>
    <definedName name="AC70_" localSheetId="1">#REF!</definedName>
    <definedName name="AC70_">#REF!</definedName>
    <definedName name="AC95_" localSheetId="2">#REF!</definedName>
    <definedName name="AC95_" localSheetId="0">#REF!</definedName>
    <definedName name="AC95_" localSheetId="1">#REF!</definedName>
    <definedName name="AC95_">#REF!</definedName>
    <definedName name="AccessDatabase" hidden="1">"C:\My Documents\LeBinh\Xls\VP Cong ty\FORM.mdb"</definedName>
    <definedName name="Accumulated_ESALs" localSheetId="2">#REF!</definedName>
    <definedName name="Accumulated_ESALs" localSheetId="0">#REF!</definedName>
    <definedName name="Accumulated_ESALs" localSheetId="1">#REF!</definedName>
    <definedName name="Accumulated_ESALs">#REF!</definedName>
    <definedName name="Act_tec" localSheetId="2">#REF!</definedName>
    <definedName name="Act_tec" localSheetId="0">#REF!</definedName>
    <definedName name="Act_tec" localSheetId="1">#REF!</definedName>
    <definedName name="Act_tec">#REF!</definedName>
    <definedName name="ADADADD" localSheetId="2" hidden="1">{"'Sheet1'!$L$16"}</definedName>
    <definedName name="ADADADD" localSheetId="0" hidden="1">{"'Sheet1'!$L$16"}</definedName>
    <definedName name="ADADADD" localSheetId="1" hidden="1">{"'Sheet1'!$L$16"}</definedName>
    <definedName name="ADADADD" hidden="1">{"'Sheet1'!$L$16"}</definedName>
    <definedName name="adb" localSheetId="2">#REF!</definedName>
    <definedName name="adb" localSheetId="0">#REF!</definedName>
    <definedName name="adb" localSheetId="1">#REF!</definedName>
    <definedName name="adb">#REF!</definedName>
    <definedName name="ADEQ" localSheetId="2">#REF!</definedName>
    <definedName name="ADEQ" localSheetId="0">#REF!</definedName>
    <definedName name="ADEQ" localSheetId="1">#REF!</definedName>
    <definedName name="ADEQ">#REF!</definedName>
    <definedName name="âdf" localSheetId="2">{"Book5","sæ quü.xls","Dù to¸n x©y dùng nhµ s¶n xuÊt.xls","Than.xls","TiÕn ®é s¶n xuÊt - Th¸ng 9.xls"}</definedName>
    <definedName name="âdf" localSheetId="0">{"Book5","sæ quü.xls","Dù to¸n x©y dùng nhµ s¶n xuÊt.xls","Than.xls","TiÕn ®é s¶n xuÊt - Th¸ng 9.xls"}</definedName>
    <definedName name="âdf" localSheetId="1">{"Book5","sæ quü.xls","Dù to¸n x©y dùng nhµ s¶n xuÊt.xls","Than.xls","TiÕn ®é s¶n xuÊt - Th¸ng 9.xls"}</definedName>
    <definedName name="âdf">{"Book5","sæ quü.xls","Dù to¸n x©y dùng nhµ s¶n xuÊt.xls","Than.xls","TiÕn ®é s¶n xuÊt - Th¸ng 9.xls"}</definedName>
    <definedName name="adg" localSheetId="2">#REF!</definedName>
    <definedName name="adg" localSheetId="0">#REF!</definedName>
    <definedName name="adg" localSheetId="1">#REF!</definedName>
    <definedName name="adg">#REF!</definedName>
    <definedName name="ADT" localSheetId="2">#REF!</definedName>
    <definedName name="ADT" localSheetId="0">#REF!</definedName>
    <definedName name="ADT" localSheetId="1">#REF!</definedName>
    <definedName name="ADT">#REF!</definedName>
    <definedName name="ae" localSheetId="2" hidden="1">{"'Sheet1'!$L$16"}</definedName>
    <definedName name="ae" localSheetId="0" hidden="1">{"'Sheet1'!$L$16"}</definedName>
    <definedName name="ae" localSheetId="1" hidden="1">{"'Sheet1'!$L$16"}</definedName>
    <definedName name="ae" hidden="1">{"'Sheet1'!$L$16"}</definedName>
    <definedName name="AEZ" localSheetId="2">#REF!</definedName>
    <definedName name="AEZ" localSheetId="0">#REF!</definedName>
    <definedName name="AEZ" localSheetId="1">#REF!</definedName>
    <definedName name="AEZ">#REF!</definedName>
    <definedName name="Ag_" localSheetId="2">#REF!</definedName>
    <definedName name="Ag_" localSheetId="0">#REF!</definedName>
    <definedName name="Ag_" localSheetId="1">#REF!</definedName>
    <definedName name="Ag_">#REF!</definedName>
    <definedName name="AG_Temp" localSheetId="2">#REF!</definedName>
    <definedName name="AG_Temp" localSheetId="0">#REF!</definedName>
    <definedName name="AG_Temp" localSheetId="1">#REF!</definedName>
    <definedName name="AG_Temp">#REF!</definedName>
    <definedName name="ag15F80" localSheetId="2">#REF!</definedName>
    <definedName name="ag15F80" localSheetId="0">#REF!</definedName>
    <definedName name="ag15F80" localSheetId="1">#REF!</definedName>
    <definedName name="ag15F80">#REF!</definedName>
    <definedName name="Age_d" localSheetId="2">#REF!</definedName>
    <definedName name="Age_d" localSheetId="0">#REF!</definedName>
    <definedName name="Age_d" localSheetId="1">#REF!</definedName>
    <definedName name="Age_d">#REF!</definedName>
    <definedName name="Age_nd" localSheetId="2">#REF!</definedName>
    <definedName name="Age_nd" localSheetId="0">#REF!</definedName>
    <definedName name="Age_nd" localSheetId="1">#REF!</definedName>
    <definedName name="Age_nd">#REF!</definedName>
    <definedName name="Agency" localSheetId="2">#REF!</definedName>
    <definedName name="Agency" localSheetId="0">#REF!</definedName>
    <definedName name="Agency" localSheetId="1">#REF!</definedName>
    <definedName name="Agency">#REF!</definedName>
    <definedName name="ah" localSheetId="2">#REF!</definedName>
    <definedName name="ah" localSheetId="0">#REF!</definedName>
    <definedName name="ah" localSheetId="1">#REF!</definedName>
    <definedName name="ah">#REF!</definedName>
    <definedName name="aho" localSheetId="2">#REF!</definedName>
    <definedName name="aho" localSheetId="0">#REF!</definedName>
    <definedName name="aho" localSheetId="1">#REF!</definedName>
    <definedName name="aho">#REF!</definedName>
    <definedName name="ak" localSheetId="2">#REF!</definedName>
    <definedName name="ak" localSheetId="0">#REF!</definedName>
    <definedName name="ak" localSheetId="1">#REF!</definedName>
    <definedName name="ak">#REF!</definedName>
    <definedName name="aK_cap" localSheetId="2">#REF!</definedName>
    <definedName name="aK_cap" localSheetId="0">#REF!</definedName>
    <definedName name="aK_cap" localSheetId="1">#REF!</definedName>
    <definedName name="aK_cap">#REF!</definedName>
    <definedName name="aK_con" localSheetId="2">#REF!</definedName>
    <definedName name="aK_con" localSheetId="0">#REF!</definedName>
    <definedName name="aK_con" localSheetId="1">#REF!</definedName>
    <definedName name="aK_con">#REF!</definedName>
    <definedName name="aK_dep" localSheetId="2">#REF!</definedName>
    <definedName name="aK_dep" localSheetId="0">#REF!</definedName>
    <definedName name="aK_dep" localSheetId="1">#REF!</definedName>
    <definedName name="aK_dep">#REF!</definedName>
    <definedName name="aK_dis" localSheetId="2">#REF!</definedName>
    <definedName name="aK_dis" localSheetId="0">#REF!</definedName>
    <definedName name="aK_dis" localSheetId="1">#REF!</definedName>
    <definedName name="aK_dis">#REF!</definedName>
    <definedName name="aK_imm" localSheetId="2">#REF!</definedName>
    <definedName name="aK_imm" localSheetId="0">#REF!</definedName>
    <definedName name="aK_imm" localSheetId="1">#REF!</definedName>
    <definedName name="aK_imm">#REF!</definedName>
    <definedName name="aK_rof" localSheetId="2">#REF!</definedName>
    <definedName name="aK_rof" localSheetId="0">#REF!</definedName>
    <definedName name="aK_rof" localSheetId="1">#REF!</definedName>
    <definedName name="aK_rof">#REF!</definedName>
    <definedName name="aK_ron" localSheetId="2">#REF!</definedName>
    <definedName name="aK_ron" localSheetId="0">#REF!</definedName>
    <definedName name="aK_ron" localSheetId="1">#REF!</definedName>
    <definedName name="aK_ron">#REF!</definedName>
    <definedName name="aK_run" localSheetId="2">#REF!</definedName>
    <definedName name="aK_run" localSheetId="0">#REF!</definedName>
    <definedName name="aK_run" localSheetId="1">#REF!</definedName>
    <definedName name="aK_run">#REF!</definedName>
    <definedName name="aK_sed" localSheetId="2">#REF!</definedName>
    <definedName name="aK_sed" localSheetId="0">#REF!</definedName>
    <definedName name="aK_sed" localSheetId="1">#REF!</definedName>
    <definedName name="aK_sed">#REF!</definedName>
    <definedName name="alfa" localSheetId="2">#REF!</definedName>
    <definedName name="alfa" localSheetId="0">#REF!</definedName>
    <definedName name="alfa" localSheetId="1">#REF!</definedName>
    <definedName name="alfa">#REF!</definedName>
    <definedName name="All_Item" localSheetId="2">#REF!</definedName>
    <definedName name="All_Item" localSheetId="0">#REF!</definedName>
    <definedName name="All_Item" localSheetId="1">#REF!</definedName>
    <definedName name="All_Item">#REF!</definedName>
    <definedName name="ALPHA_d" localSheetId="2">#REF!</definedName>
    <definedName name="ALPHA_d" localSheetId="0">#REF!</definedName>
    <definedName name="ALPHA_d" localSheetId="1">#REF!</definedName>
    <definedName name="ALPHA_d">#REF!</definedName>
    <definedName name="ALPIN">#N/A</definedName>
    <definedName name="ALPJYOU">#N/A</definedName>
    <definedName name="ALPTOI">#N/A</definedName>
    <definedName name="am." localSheetId="2">#REF!</definedName>
    <definedName name="am." localSheetId="0">#REF!</definedName>
    <definedName name="am." localSheetId="1">#REF!</definedName>
    <definedName name="am.">#REF!</definedName>
    <definedName name="aN_cap" localSheetId="2">#REF!</definedName>
    <definedName name="aN_cap" localSheetId="0">#REF!</definedName>
    <definedName name="aN_cap" localSheetId="1">#REF!</definedName>
    <definedName name="aN_cap">#REF!</definedName>
    <definedName name="aN_con" localSheetId="2">#REF!</definedName>
    <definedName name="aN_con" localSheetId="0">#REF!</definedName>
    <definedName name="aN_con" localSheetId="1">#REF!</definedName>
    <definedName name="aN_con">#REF!</definedName>
    <definedName name="aN_dep" localSheetId="2">#REF!</definedName>
    <definedName name="aN_dep" localSheetId="0">#REF!</definedName>
    <definedName name="aN_dep" localSheetId="1">#REF!</definedName>
    <definedName name="aN_dep">#REF!</definedName>
    <definedName name="aN_fix" localSheetId="2">#REF!</definedName>
    <definedName name="aN_fix" localSheetId="0">#REF!</definedName>
    <definedName name="aN_fix" localSheetId="1">#REF!</definedName>
    <definedName name="aN_fix">#REF!</definedName>
    <definedName name="aN_imm" localSheetId="2">#REF!</definedName>
    <definedName name="aN_imm" localSheetId="0">#REF!</definedName>
    <definedName name="aN_imm" localSheetId="1">#REF!</definedName>
    <definedName name="aN_imm">#REF!</definedName>
    <definedName name="aN_rof" localSheetId="2">#REF!</definedName>
    <definedName name="aN_rof" localSheetId="0">#REF!</definedName>
    <definedName name="aN_rof" localSheetId="1">#REF!</definedName>
    <definedName name="aN_rof">#REF!</definedName>
    <definedName name="aN_ron" localSheetId="2">#REF!</definedName>
    <definedName name="aN_ron" localSheetId="0">#REF!</definedName>
    <definedName name="aN_ron" localSheetId="1">#REF!</definedName>
    <definedName name="aN_ron">#REF!</definedName>
    <definedName name="aN_run" localSheetId="2">#REF!</definedName>
    <definedName name="aN_run" localSheetId="0">#REF!</definedName>
    <definedName name="aN_run" localSheetId="1">#REF!</definedName>
    <definedName name="aN_run">#REF!</definedName>
    <definedName name="aN_sed" localSheetId="2">#REF!</definedName>
    <definedName name="aN_sed" localSheetId="0">#REF!</definedName>
    <definedName name="aN_sed" localSheetId="1">#REF!</definedName>
    <definedName name="aN_sed">#REF!</definedName>
    <definedName name="anfa" localSheetId="2">#REF!</definedName>
    <definedName name="anfa" localSheetId="0">#REF!</definedName>
    <definedName name="anfa" localSheetId="1">#REF!</definedName>
    <definedName name="anfa">#REF!</definedName>
    <definedName name="Annual_Growth" localSheetId="2">#REF!</definedName>
    <definedName name="Annual_Growth" localSheetId="0">#REF!</definedName>
    <definedName name="Annual_Growth" localSheetId="1">#REF!</definedName>
    <definedName name="Annual_Growth">#REF!</definedName>
    <definedName name="Annual_Growth_Truck_Factor" localSheetId="2">#REF!</definedName>
    <definedName name="Annual_Growth_Truck_Factor" localSheetId="0">#REF!</definedName>
    <definedName name="Annual_Growth_Truck_Factor" localSheetId="1">#REF!</definedName>
    <definedName name="Annual_Growth_Truck_Factor">#REF!</definedName>
    <definedName name="anscount" hidden="1">3</definedName>
    <definedName name="aP_cap" localSheetId="2">#REF!</definedName>
    <definedName name="aP_cap" localSheetId="0">#REF!</definedName>
    <definedName name="aP_cap" localSheetId="1">#REF!</definedName>
    <definedName name="aP_cap">#REF!</definedName>
    <definedName name="aP_con" localSheetId="2">#REF!</definedName>
    <definedName name="aP_con" localSheetId="0">#REF!</definedName>
    <definedName name="aP_con" localSheetId="1">#REF!</definedName>
    <definedName name="aP_con">#REF!</definedName>
    <definedName name="aP_dep" localSheetId="2">#REF!</definedName>
    <definedName name="aP_dep" localSheetId="0">#REF!</definedName>
    <definedName name="aP_dep" localSheetId="1">#REF!</definedName>
    <definedName name="aP_dep">#REF!</definedName>
    <definedName name="aP_dis" localSheetId="2">#REF!</definedName>
    <definedName name="aP_dis" localSheetId="0">#REF!</definedName>
    <definedName name="aP_dis" localSheetId="1">#REF!</definedName>
    <definedName name="aP_dis">#REF!</definedName>
    <definedName name="aP_imm" localSheetId="2">#REF!</definedName>
    <definedName name="aP_imm" localSheetId="0">#REF!</definedName>
    <definedName name="aP_imm" localSheetId="1">#REF!</definedName>
    <definedName name="aP_imm">#REF!</definedName>
    <definedName name="aP_rof" localSheetId="2">#REF!</definedName>
    <definedName name="aP_rof" localSheetId="0">#REF!</definedName>
    <definedName name="aP_rof" localSheetId="1">#REF!</definedName>
    <definedName name="aP_rof">#REF!</definedName>
    <definedName name="aP_ron" localSheetId="2">#REF!</definedName>
    <definedName name="aP_ron" localSheetId="0">#REF!</definedName>
    <definedName name="aP_ron" localSheetId="1">#REF!</definedName>
    <definedName name="aP_ron">#REF!</definedName>
    <definedName name="aP_run" localSheetId="2">#REF!</definedName>
    <definedName name="aP_run" localSheetId="0">#REF!</definedName>
    <definedName name="aP_run" localSheetId="1">#REF!</definedName>
    <definedName name="aP_run">#REF!</definedName>
    <definedName name="aP_sed" localSheetId="2">#REF!</definedName>
    <definedName name="aP_sed" localSheetId="0">#REF!</definedName>
    <definedName name="aP_sed" localSheetId="1">#REF!</definedName>
    <definedName name="aP_sed">#REF!</definedName>
    <definedName name="Aq" localSheetId="2">#REF!</definedName>
    <definedName name="Aq" localSheetId="0">#REF!</definedName>
    <definedName name="Aq" localSheetId="1">#REF!</definedName>
    <definedName name="Aq">#REF!</definedName>
    <definedName name="aqbnmjm" localSheetId="2" hidden="1">#REF!</definedName>
    <definedName name="aqbnmjm" localSheetId="0" hidden="1">#REF!</definedName>
    <definedName name="aqbnmjm" localSheetId="1" hidden="1">#REF!</definedName>
    <definedName name="aqbnmjm" hidden="1">#REF!</definedName>
    <definedName name="As" localSheetId="2">#REF!</definedName>
    <definedName name="As" localSheetId="0">#REF!</definedName>
    <definedName name="As" localSheetId="1">#REF!</definedName>
    <definedName name="As">#REF!</definedName>
    <definedName name="As_" localSheetId="2">#REF!</definedName>
    <definedName name="As_" localSheetId="0">#REF!</definedName>
    <definedName name="As_" localSheetId="1">#REF!</definedName>
    <definedName name="As_">#REF!</definedName>
    <definedName name="AS2DocOpenMode" hidden="1">"AS2DocumentEdit"</definedName>
    <definedName name="asd" localSheetId="2">#REF!</definedName>
    <definedName name="asd" localSheetId="0">#REF!</definedName>
    <definedName name="asd" localSheetId="1">#REF!</definedName>
    <definedName name="asd">#REF!</definedName>
    <definedName name="asega" localSheetId="2">{"Thuxm2.xls","Sheet1"}</definedName>
    <definedName name="asega" localSheetId="0">{"Thuxm2.xls","Sheet1"}</definedName>
    <definedName name="asega" localSheetId="1">{"Thuxm2.xls","Sheet1"}</definedName>
    <definedName name="asega">{"Thuxm2.xls","Sheet1"}</definedName>
    <definedName name="ASP" localSheetId="2">#REF!</definedName>
    <definedName name="ASP" localSheetId="0">#REF!</definedName>
    <definedName name="ASP" localSheetId="1">#REF!</definedName>
    <definedName name="ASP">#REF!</definedName>
    <definedName name="asss" localSheetId="2" hidden="1">{"'Sheet1'!$L$16"}</definedName>
    <definedName name="asss" localSheetId="0" hidden="1">{"'Sheet1'!$L$16"}</definedName>
    <definedName name="asss" localSheetId="1" hidden="1">{"'Sheet1'!$L$16"}</definedName>
    <definedName name="asss" hidden="1">{"'Sheet1'!$L$16"}</definedName>
    <definedName name="ASTM" localSheetId="2">#REF!</definedName>
    <definedName name="ASTM" localSheetId="0">#REF!</definedName>
    <definedName name="ASTM" localSheetId="1">#REF!</definedName>
    <definedName name="ASTM">#REF!</definedName>
    <definedName name="at1.5" localSheetId="2">#REF!</definedName>
    <definedName name="at1.5" localSheetId="0">#REF!</definedName>
    <definedName name="at1.5" localSheetId="1">#REF!</definedName>
    <definedName name="at1.5">#REF!</definedName>
    <definedName name="atg" localSheetId="2">#REF!</definedName>
    <definedName name="atg" localSheetId="0">#REF!</definedName>
    <definedName name="atg" localSheetId="1">#REF!</definedName>
    <definedName name="atg">#REF!</definedName>
    <definedName name="atgoi" localSheetId="2">#REF!</definedName>
    <definedName name="atgoi" localSheetId="0">#REF!</definedName>
    <definedName name="atgoi" localSheetId="1">#REF!</definedName>
    <definedName name="atgoi">#REF!</definedName>
    <definedName name="ATGT" localSheetId="2" hidden="1">{"'Sheet1'!$L$16"}</definedName>
    <definedName name="ATGT" localSheetId="0" hidden="1">{"'Sheet1'!$L$16"}</definedName>
    <definedName name="ATGT" localSheetId="1" hidden="1">{"'Sheet1'!$L$16"}</definedName>
    <definedName name="ATGT" hidden="1">{"'Sheet1'!$L$16"}</definedName>
    <definedName name="AÙ" localSheetId="2">#REF!</definedName>
    <definedName name="AÙ" localSheetId="0">#REF!</definedName>
    <definedName name="AÙ" localSheetId="1">#REF!</definedName>
    <definedName name="AÙ">#REF!</definedName>
    <definedName name="auto" localSheetId="2">#REF!</definedName>
    <definedName name="auto" localSheetId="0">#REF!</definedName>
    <definedName name="auto" localSheetId="1">#REF!</definedName>
    <definedName name="auto">#REF!</definedName>
    <definedName name="Av" localSheetId="2">#REF!</definedName>
    <definedName name="Av" localSheetId="0">#REF!</definedName>
    <definedName name="Av" localSheetId="1">#REF!</definedName>
    <definedName name="Av">#REF!</definedName>
    <definedName name="Average_Truck_Factor" localSheetId="2">#REF!</definedName>
    <definedName name="Average_Truck_Factor" localSheetId="0">#REF!</definedName>
    <definedName name="Average_Truck_Factor" localSheetId="1">#REF!</definedName>
    <definedName name="Average_Truck_Factor">#REF!</definedName>
    <definedName name="B.nuamat">7.25</definedName>
    <definedName name="B_" localSheetId="2">#REF!</definedName>
    <definedName name="B_" localSheetId="0">#REF!</definedName>
    <definedName name="B_" localSheetId="1">#REF!</definedName>
    <definedName name="B_">#REF!</definedName>
    <definedName name="b_dd1" localSheetId="2">#REF!</definedName>
    <definedName name="b_dd1" localSheetId="0">#REF!</definedName>
    <definedName name="b_dd1" localSheetId="1">#REF!</definedName>
    <definedName name="b_dd1">#REF!</definedName>
    <definedName name="b_DL" localSheetId="2">#REF!</definedName>
    <definedName name="b_DL" localSheetId="0">#REF!</definedName>
    <definedName name="b_DL" localSheetId="1">#REF!</definedName>
    <definedName name="b_DL">#REF!</definedName>
    <definedName name="b_eh" localSheetId="2">#REF!</definedName>
    <definedName name="b_eh" localSheetId="0">#REF!</definedName>
    <definedName name="b_eh" localSheetId="1">#REF!</definedName>
    <definedName name="b_eh">#REF!</definedName>
    <definedName name="b_eh1" localSheetId="2">#REF!</definedName>
    <definedName name="b_eh1" localSheetId="0">#REF!</definedName>
    <definedName name="b_eh1" localSheetId="1">#REF!</definedName>
    <definedName name="b_eh1">#REF!</definedName>
    <definedName name="b_ev" localSheetId="2">#REF!</definedName>
    <definedName name="b_ev" localSheetId="0">#REF!</definedName>
    <definedName name="b_ev" localSheetId="1">#REF!</definedName>
    <definedName name="b_ev">#REF!</definedName>
    <definedName name="b_ev1" localSheetId="2">#REF!</definedName>
    <definedName name="b_ev1" localSheetId="0">#REF!</definedName>
    <definedName name="b_ev1" localSheetId="1">#REF!</definedName>
    <definedName name="b_ev1">#REF!</definedName>
    <definedName name="b_FR" localSheetId="2">#REF!</definedName>
    <definedName name="b_FR" localSheetId="0">#REF!</definedName>
    <definedName name="b_FR" localSheetId="1">#REF!</definedName>
    <definedName name="b_FR">#REF!</definedName>
    <definedName name="b_fr1" localSheetId="2">#REF!</definedName>
    <definedName name="b_fr1" localSheetId="0">#REF!</definedName>
    <definedName name="b_fr1" localSheetId="1">#REF!</definedName>
    <definedName name="b_fr1">#REF!</definedName>
    <definedName name="B_Isc" localSheetId="2">#REF!</definedName>
    <definedName name="B_Isc" localSheetId="0">#REF!</definedName>
    <definedName name="B_Isc" localSheetId="1">#REF!</definedName>
    <definedName name="B_Isc">#REF!</definedName>
    <definedName name="b_LL" localSheetId="2">#REF!</definedName>
    <definedName name="b_LL" localSheetId="0">#REF!</definedName>
    <definedName name="b_LL" localSheetId="1">#REF!</definedName>
    <definedName name="b_LL">#REF!</definedName>
    <definedName name="b_ll1" localSheetId="2">#REF!</definedName>
    <definedName name="b_ll1" localSheetId="0">#REF!</definedName>
    <definedName name="b_ll1" localSheetId="1">#REF!</definedName>
    <definedName name="b_ll1">#REF!</definedName>
    <definedName name="b_min" localSheetId="2">#REF!</definedName>
    <definedName name="b_min" localSheetId="0">#REF!</definedName>
    <definedName name="b_min" localSheetId="1">#REF!</definedName>
    <definedName name="b_min">#REF!</definedName>
    <definedName name="b_WL" localSheetId="2">#REF!</definedName>
    <definedName name="b_WL" localSheetId="0">#REF!</definedName>
    <definedName name="b_WL" localSheetId="1">#REF!</definedName>
    <definedName name="b_WL">#REF!</definedName>
    <definedName name="b_WL1" localSheetId="2">#REF!</definedName>
    <definedName name="b_WL1" localSheetId="0">#REF!</definedName>
    <definedName name="b_WL1" localSheetId="1">#REF!</definedName>
    <definedName name="b_WL1">#REF!</definedName>
    <definedName name="b_WS" localSheetId="2">#REF!</definedName>
    <definedName name="b_WS" localSheetId="0">#REF!</definedName>
    <definedName name="b_WS" localSheetId="1">#REF!</definedName>
    <definedName name="b_WS">#REF!</definedName>
    <definedName name="b_ws1" localSheetId="2">#REF!</definedName>
    <definedName name="b_ws1" localSheetId="0">#REF!</definedName>
    <definedName name="b_ws1" localSheetId="1">#REF!</definedName>
    <definedName name="b_ws1">#REF!</definedName>
    <definedName name="b60x" localSheetId="2">#REF!</definedName>
    <definedName name="b60x" localSheetId="0">#REF!</definedName>
    <definedName name="b60x" localSheetId="1">#REF!</definedName>
    <definedName name="b60x">#REF!</definedName>
    <definedName name="b80x" localSheetId="2">#REF!</definedName>
    <definedName name="b80x" localSheetId="0">#REF!</definedName>
    <definedName name="b80x" localSheetId="1">#REF!</definedName>
    <definedName name="b80x">#REF!</definedName>
    <definedName name="bac2.7" localSheetId="2">#REF!</definedName>
    <definedName name="bac2.7" localSheetId="0">#REF!</definedName>
    <definedName name="bac2.7" localSheetId="1">#REF!</definedName>
    <definedName name="bac2.7">#REF!</definedName>
    <definedName name="BacKan" localSheetId="2">#REF!</definedName>
    <definedName name="BacKan" localSheetId="0">#REF!</definedName>
    <definedName name="BacKan" localSheetId="1">#REF!</definedName>
    <definedName name="BacKan">#REF!</definedName>
    <definedName name="ban" localSheetId="2">#REF!</definedName>
    <definedName name="ban" localSheetId="0">#REF!</definedName>
    <definedName name="ban" localSheetId="1">#REF!</definedName>
    <definedName name="ban">#REF!</definedName>
    <definedName name="BANG_CHI_TIET_THI_NGHIEM_CONG_TO" localSheetId="2">#REF!</definedName>
    <definedName name="BANG_CHI_TIET_THI_NGHIEM_CONG_TO" localSheetId="0">#REF!</definedName>
    <definedName name="BANG_CHI_TIET_THI_NGHIEM_CONG_TO" localSheetId="1">#REF!</definedName>
    <definedName name="BANG_CHI_TIET_THI_NGHIEM_CONG_TO">#REF!</definedName>
    <definedName name="BANG_CHI_TIET_THI_NGHIEM_DZ0.4KV" localSheetId="2">#REF!</definedName>
    <definedName name="BANG_CHI_TIET_THI_NGHIEM_DZ0.4KV" localSheetId="0">#REF!</definedName>
    <definedName name="BANG_CHI_TIET_THI_NGHIEM_DZ0.4KV" localSheetId="1">#REF!</definedName>
    <definedName name="BANG_CHI_TIET_THI_NGHIEM_DZ0.4KV">#REF!</definedName>
    <definedName name="Bang_cly" localSheetId="2">#REF!</definedName>
    <definedName name="Bang_cly" localSheetId="0">#REF!</definedName>
    <definedName name="Bang_cly" localSheetId="1">#REF!</definedName>
    <definedName name="Bang_cly">#REF!</definedName>
    <definedName name="Bang_CVC" localSheetId="2">#REF!</definedName>
    <definedName name="Bang_CVC" localSheetId="0">#REF!</definedName>
    <definedName name="Bang_CVC" localSheetId="1">#REF!</definedName>
    <definedName name="Bang_CVC">#REF!</definedName>
    <definedName name="bang_gia" localSheetId="2">#REF!</definedName>
    <definedName name="bang_gia" localSheetId="0">#REF!</definedName>
    <definedName name="bang_gia" localSheetId="1">#REF!</definedName>
    <definedName name="bang_gia">#REF!</definedName>
    <definedName name="BANG_TONG_HOP_CONG_TO" localSheetId="2">#REF!</definedName>
    <definedName name="BANG_TONG_HOP_CONG_TO" localSheetId="0">#REF!</definedName>
    <definedName name="BANG_TONG_HOP_CONG_TO" localSheetId="1">#REF!</definedName>
    <definedName name="BANG_TONG_HOP_CONG_TO">#REF!</definedName>
    <definedName name="BANG_TONG_HOP_DZ0.4KV" localSheetId="2">#REF!</definedName>
    <definedName name="BANG_TONG_HOP_DZ0.4KV" localSheetId="0">#REF!</definedName>
    <definedName name="BANG_TONG_HOP_DZ0.4KV" localSheetId="1">#REF!</definedName>
    <definedName name="BANG_TONG_HOP_DZ0.4KV">#REF!</definedName>
    <definedName name="BANG_TONG_HOP_DZ22KV" localSheetId="2">#REF!</definedName>
    <definedName name="BANG_TONG_HOP_DZ22KV" localSheetId="0">#REF!</definedName>
    <definedName name="BANG_TONG_HOP_DZ22KV" localSheetId="1">#REF!</definedName>
    <definedName name="BANG_TONG_HOP_DZ22KV">#REF!</definedName>
    <definedName name="BANG_TONG_HOP_KHO_BAI" localSheetId="2">#REF!</definedName>
    <definedName name="BANG_TONG_HOP_KHO_BAI" localSheetId="0">#REF!</definedName>
    <definedName name="BANG_TONG_HOP_KHO_BAI" localSheetId="1">#REF!</definedName>
    <definedName name="BANG_TONG_HOP_KHO_BAI">#REF!</definedName>
    <definedName name="BANG_TONG_HOP_TBA" localSheetId="2">#REF!</definedName>
    <definedName name="BANG_TONG_HOP_TBA" localSheetId="0">#REF!</definedName>
    <definedName name="BANG_TONG_HOP_TBA" localSheetId="1">#REF!</definedName>
    <definedName name="BANG_TONG_HOP_TBA">#REF!</definedName>
    <definedName name="Bang_travl" localSheetId="2">#REF!</definedName>
    <definedName name="Bang_travl" localSheetId="0">#REF!</definedName>
    <definedName name="Bang_travl" localSheetId="1">#REF!</definedName>
    <definedName name="Bang_travl">#REF!</definedName>
    <definedName name="Bang1" localSheetId="2">#REF!</definedName>
    <definedName name="Bang1" localSheetId="0">#REF!</definedName>
    <definedName name="Bang1" localSheetId="1">#REF!</definedName>
    <definedName name="Bang1">#REF!</definedName>
    <definedName name="bang2" localSheetId="2">#REF!</definedName>
    <definedName name="bang2" localSheetId="0">#REF!</definedName>
    <definedName name="bang2" localSheetId="1">#REF!</definedName>
    <definedName name="bang2">#REF!</definedName>
    <definedName name="bang3" localSheetId="2">#REF!</definedName>
    <definedName name="bang3" localSheetId="0">#REF!</definedName>
    <definedName name="bang3" localSheetId="1">#REF!</definedName>
    <definedName name="bang3">#REF!</definedName>
    <definedName name="bang4" localSheetId="2">#REF!</definedName>
    <definedName name="bang4" localSheetId="0">#REF!</definedName>
    <definedName name="bang4" localSheetId="1">#REF!</definedName>
    <definedName name="bang4">#REF!</definedName>
    <definedName name="bang5" localSheetId="2">#REF!</definedName>
    <definedName name="bang5" localSheetId="0">#REF!</definedName>
    <definedName name="bang5" localSheetId="1">#REF!</definedName>
    <definedName name="bang5">#REF!</definedName>
    <definedName name="bang6" localSheetId="2">#REF!</definedName>
    <definedName name="bang6" localSheetId="0">#REF!</definedName>
    <definedName name="bang6" localSheetId="1">#REF!</definedName>
    <definedName name="bang6">#REF!</definedName>
    <definedName name="bangchu" localSheetId="2">#REF!</definedName>
    <definedName name="bangchu" localSheetId="0">#REF!</definedName>
    <definedName name="bangchu" localSheetId="1">#REF!</definedName>
    <definedName name="bangchu">#REF!</definedName>
    <definedName name="BangGiaVL_Q" localSheetId="2">#REF!</definedName>
    <definedName name="BangGiaVL_Q" localSheetId="0">#REF!</definedName>
    <definedName name="BangGiaVL_Q" localSheetId="1">#REF!</definedName>
    <definedName name="BangGiaVL_Q">#REF!</definedName>
    <definedName name="BangMa" localSheetId="2">#REF!</definedName>
    <definedName name="BangMa" localSheetId="0">#REF!</definedName>
    <definedName name="BangMa" localSheetId="1">#REF!</definedName>
    <definedName name="BangMa">#REF!</definedName>
    <definedName name="bangtinh" localSheetId="2">#REF!</definedName>
    <definedName name="bangtinh" localSheetId="0">#REF!</definedName>
    <definedName name="bangtinh" localSheetId="1">#REF!</definedName>
    <definedName name="bangtinh">#REF!</definedName>
    <definedName name="banmo" localSheetId="2">#REF!</definedName>
    <definedName name="banmo" localSheetId="0">#REF!</definedName>
    <definedName name="banmo" localSheetId="1">#REF!</definedName>
    <definedName name="banmo">#REF!</definedName>
    <definedName name="banql" localSheetId="2" hidden="1">{"'Sheet1'!$L$16"}</definedName>
    <definedName name="banql" localSheetId="0" hidden="1">{"'Sheet1'!$L$16"}</definedName>
    <definedName name="banql" localSheetId="1" hidden="1">{"'Sheet1'!$L$16"}</definedName>
    <definedName name="banql" hidden="1">{"'Sheet1'!$L$16"}</definedName>
    <definedName name="BarData" localSheetId="2">#REF!</definedName>
    <definedName name="BarData" localSheetId="0">#REF!</definedName>
    <definedName name="BarData" localSheetId="1">#REF!</definedName>
    <definedName name="BarData">#REF!</definedName>
    <definedName name="BaseType_d" localSheetId="2">#REF!</definedName>
    <definedName name="BaseType_d" localSheetId="0">#REF!</definedName>
    <definedName name="BaseType_d" localSheetId="1">#REF!</definedName>
    <definedName name="BaseType_d">#REF!</definedName>
    <definedName name="BaseType_nd" localSheetId="2">#REF!</definedName>
    <definedName name="BaseType_nd" localSheetId="0">#REF!</definedName>
    <definedName name="BaseType_nd" localSheetId="1">#REF!</definedName>
    <definedName name="BaseType_nd">#REF!</definedName>
    <definedName name="Bay" localSheetId="2">#REF!</definedName>
    <definedName name="Bay" localSheetId="0">#REF!</definedName>
    <definedName name="Bay" localSheetId="1">#REF!</definedName>
    <definedName name="Bay">#REF!</definedName>
    <definedName name="BB" localSheetId="2">#REF!</definedName>
    <definedName name="BB" localSheetId="0">#REF!</definedName>
    <definedName name="BB" localSheetId="1">#REF!</definedName>
    <definedName name="BB">#REF!</definedName>
    <definedName name="Bbb" localSheetId="2">#REF!</definedName>
    <definedName name="Bbb" localSheetId="0">#REF!</definedName>
    <definedName name="Bbb" localSheetId="1">#REF!</definedName>
    <definedName name="Bbb">#REF!</definedName>
    <definedName name="Bbm" localSheetId="2">#REF!</definedName>
    <definedName name="Bbm" localSheetId="0">#REF!</definedName>
    <definedName name="Bbm" localSheetId="1">#REF!</definedName>
    <definedName name="Bbm">#REF!</definedName>
    <definedName name="Bbtt" localSheetId="2">#REF!</definedName>
    <definedName name="Bbtt" localSheetId="0">#REF!</definedName>
    <definedName name="Bbtt" localSheetId="1">#REF!</definedName>
    <definedName name="Bbtt">#REF!</definedName>
    <definedName name="bc_1" localSheetId="2">#REF!</definedName>
    <definedName name="bc_1" localSheetId="0">#REF!</definedName>
    <definedName name="bc_1" localSheetId="1">#REF!</definedName>
    <definedName name="bc_1">#REF!</definedName>
    <definedName name="bc_2" localSheetId="2">#REF!</definedName>
    <definedName name="bc_2" localSheetId="0">#REF!</definedName>
    <definedName name="bc_2" localSheetId="1">#REF!</definedName>
    <definedName name="bc_2">#REF!</definedName>
    <definedName name="Bcb" localSheetId="2">#REF!</definedName>
    <definedName name="Bcb" localSheetId="0">#REF!</definedName>
    <definedName name="Bcb" localSheetId="1">#REF!</definedName>
    <definedName name="Bcb">#REF!</definedName>
    <definedName name="Bcg" localSheetId="2">#REF!</definedName>
    <definedName name="Bcg" localSheetId="0">#REF!</definedName>
    <definedName name="Bcg" localSheetId="1">#REF!</definedName>
    <definedName name="Bcg">#REF!</definedName>
    <definedName name="Bctt" localSheetId="2">#REF!</definedName>
    <definedName name="Bctt" localSheetId="0">#REF!</definedName>
    <definedName name="Bctt" localSheetId="1">#REF!</definedName>
    <definedName name="Bctt">#REF!</definedName>
    <definedName name="bdd">1.5</definedName>
    <definedName name="Bdk" localSheetId="2">#REF!</definedName>
    <definedName name="Bdk" localSheetId="0">#REF!</definedName>
    <definedName name="Bdk" localSheetId="1">#REF!</definedName>
    <definedName name="Bdk">#REF!</definedName>
    <definedName name="BE" localSheetId="2">#REF!</definedName>
    <definedName name="BE" localSheetId="0">#REF!</definedName>
    <definedName name="BE" localSheetId="1">#REF!</definedName>
    <definedName name="BE">#REF!</definedName>
    <definedName name="BE100M" localSheetId="2">#REF!</definedName>
    <definedName name="BE100M" localSheetId="0">#REF!</definedName>
    <definedName name="BE100M" localSheetId="1">#REF!</definedName>
    <definedName name="BE100M">#REF!</definedName>
    <definedName name="BE50M" localSheetId="2">#REF!</definedName>
    <definedName name="BE50M" localSheetId="0">#REF!</definedName>
    <definedName name="BE50M" localSheetId="1">#REF!</definedName>
    <definedName name="BE50M">#REF!</definedName>
    <definedName name="beepsound" localSheetId="2">#REF!</definedName>
    <definedName name="beepsound" localSheetId="0">#REF!</definedName>
    <definedName name="beepsound" localSheetId="1">#REF!</definedName>
    <definedName name="beepsound">#REF!</definedName>
    <definedName name="begin" localSheetId="2">#REF!</definedName>
    <definedName name="begin" localSheetId="0">#REF!</definedName>
    <definedName name="begin" localSheetId="1">#REF!</definedName>
    <definedName name="begin">#REF!</definedName>
    <definedName name="bengam" localSheetId="2">#REF!</definedName>
    <definedName name="bengam" localSheetId="0">#REF!</definedName>
    <definedName name="bengam" localSheetId="1">#REF!</definedName>
    <definedName name="bengam">#REF!</definedName>
    <definedName name="benhvien" localSheetId="2">#REF!</definedName>
    <definedName name="benhvien" localSheetId="0">#REF!</definedName>
    <definedName name="benhvien" localSheetId="1">#REF!</definedName>
    <definedName name="benhvien">#REF!</definedName>
    <definedName name="benuoc" localSheetId="2">#REF!</definedName>
    <definedName name="benuoc" localSheetId="0">#REF!</definedName>
    <definedName name="benuoc" localSheetId="1">#REF!</definedName>
    <definedName name="benuoc">#REF!</definedName>
    <definedName name="beta" localSheetId="2">#REF!</definedName>
    <definedName name="beta" localSheetId="0">#REF!</definedName>
    <definedName name="beta" localSheetId="1">#REF!</definedName>
    <definedName name="beta">#REF!</definedName>
    <definedName name="BETA_d" localSheetId="2">#REF!</definedName>
    <definedName name="BETA_d" localSheetId="0">#REF!</definedName>
    <definedName name="BETA_d" localSheetId="1">#REF!</definedName>
    <definedName name="BETA_d">#REF!</definedName>
    <definedName name="Bezugsfeld" localSheetId="2">#REF!</definedName>
    <definedName name="Bezugsfeld" localSheetId="0">#REF!</definedName>
    <definedName name="Bezugsfeld" localSheetId="1">#REF!</definedName>
    <definedName name="Bezugsfeld">#REF!</definedName>
    <definedName name="BF1_" localSheetId="2">#REF!</definedName>
    <definedName name="BF1_" localSheetId="0">#REF!</definedName>
    <definedName name="BF1_" localSheetId="1">#REF!</definedName>
    <definedName name="BF1_">#REF!</definedName>
    <definedName name="BF2_" localSheetId="2">#REF!</definedName>
    <definedName name="BF2_" localSheetId="0">#REF!</definedName>
    <definedName name="BF2_" localSheetId="1">#REF!</definedName>
    <definedName name="BF2_">#REF!</definedName>
    <definedName name="BF3_" localSheetId="2">#REF!</definedName>
    <definedName name="BF3_" localSheetId="0">#REF!</definedName>
    <definedName name="BF3_" localSheetId="1">#REF!</definedName>
    <definedName name="BF3_">#REF!</definedName>
    <definedName name="BFBS" localSheetId="2">#REF!</definedName>
    <definedName name="BFBS" localSheetId="0">#REF!</definedName>
    <definedName name="BFBS" localSheetId="1">#REF!</definedName>
    <definedName name="BFBS">#REF!</definedName>
    <definedName name="BFES" localSheetId="2">#REF!</definedName>
    <definedName name="BFES" localSheetId="0">#REF!</definedName>
    <definedName name="BFES" localSheetId="1">#REF!</definedName>
    <definedName name="BFES">#REF!</definedName>
    <definedName name="BFS" localSheetId="2">#REF!</definedName>
    <definedName name="BFS" localSheetId="0">#REF!</definedName>
    <definedName name="BFS" localSheetId="1">#REF!</definedName>
    <definedName name="BFS">#REF!</definedName>
    <definedName name="Bgc" localSheetId="2">#REF!</definedName>
    <definedName name="Bgc" localSheetId="0">#REF!</definedName>
    <definedName name="Bgc" localSheetId="1">#REF!</definedName>
    <definedName name="Bgc">#REF!</definedName>
    <definedName name="Bgiang" localSheetId="2" hidden="1">{"'Sheet1'!$L$16"}</definedName>
    <definedName name="Bgiang" localSheetId="0" hidden="1">{"'Sheet1'!$L$16"}</definedName>
    <definedName name="Bgiang" localSheetId="1" hidden="1">{"'Sheet1'!$L$16"}</definedName>
    <definedName name="Bgiang" hidden="1">{"'Sheet1'!$L$16"}</definedName>
    <definedName name="BGS" localSheetId="2">#REF!</definedName>
    <definedName name="BGS" localSheetId="0">#REF!</definedName>
    <definedName name="BGS" localSheetId="1">#REF!</definedName>
    <definedName name="BGS">#REF!</definedName>
    <definedName name="bia" localSheetId="2">#REF!</definedName>
    <definedName name="bia" localSheetId="0">#REF!</definedName>
    <definedName name="bia" localSheetId="1">#REF!</definedName>
    <definedName name="bia">#REF!</definedName>
    <definedName name="binh" localSheetId="2">#REF!</definedName>
    <definedName name="binh" localSheetId="0">#REF!</definedName>
    <definedName name="binh" localSheetId="1">#REF!</definedName>
    <definedName name="binh">#REF!</definedName>
    <definedName name="Binhduong" localSheetId="2">#REF!</definedName>
    <definedName name="Binhduong" localSheetId="0">#REF!</definedName>
    <definedName name="Binhduong" localSheetId="1">#REF!</definedName>
    <definedName name="Binhduong">#REF!</definedName>
    <definedName name="Binhphuoc" localSheetId="2">#REF!</definedName>
    <definedName name="Binhphuoc" localSheetId="0">#REF!</definedName>
    <definedName name="Binhphuoc" localSheetId="1">#REF!</definedName>
    <definedName name="Binhphuoc">#REF!</definedName>
    <definedName name="BINHTHANH1" localSheetId="2">#REF!</definedName>
    <definedName name="BINHTHANH1" localSheetId="0">#REF!</definedName>
    <definedName name="BINHTHANH1" localSheetId="1">#REF!</definedName>
    <definedName name="BINHTHANH1">#REF!</definedName>
    <definedName name="BINHTHANH2" localSheetId="2">#REF!</definedName>
    <definedName name="BINHTHANH2" localSheetId="0">#REF!</definedName>
    <definedName name="BINHTHANH2" localSheetId="1">#REF!</definedName>
    <definedName name="BINHTHANH2">#REF!</definedName>
    <definedName name="Bio_tec" localSheetId="2">#REF!</definedName>
    <definedName name="Bio_tec" localSheetId="0">#REF!</definedName>
    <definedName name="Bio_tec" localSheetId="1">#REF!</definedName>
    <definedName name="Bio_tec">#REF!</definedName>
    <definedName name="bk" localSheetId="2">#REF!</definedName>
    <definedName name="bk" localSheetId="0">#REF!</definedName>
    <definedName name="bk" localSheetId="1">#REF!</definedName>
    <definedName name="bk">#REF!</definedName>
    <definedName name="Blc" localSheetId="2">#REF!</definedName>
    <definedName name="Blc" localSheetId="0">#REF!</definedName>
    <definedName name="Blc" localSheetId="1">#REF!</definedName>
    <definedName name="Blc">#REF!</definedName>
    <definedName name="blkh" localSheetId="2">#REF!</definedName>
    <definedName name="blkh" localSheetId="0">#REF!</definedName>
    <definedName name="blkh" localSheetId="1">#REF!</definedName>
    <definedName name="blkh">#REF!</definedName>
    <definedName name="blkh1" localSheetId="2">#REF!</definedName>
    <definedName name="blkh1" localSheetId="0">#REF!</definedName>
    <definedName name="blkh1" localSheetId="1">#REF!</definedName>
    <definedName name="blkh1">#REF!</definedName>
    <definedName name="BLOCK1" localSheetId="2">#REF!</definedName>
    <definedName name="BLOCK1" localSheetId="0">#REF!</definedName>
    <definedName name="BLOCK1" localSheetId="1">#REF!</definedName>
    <definedName name="BLOCK1">#REF!</definedName>
    <definedName name="BLOCK2" localSheetId="2">#REF!</definedName>
    <definedName name="BLOCK2" localSheetId="0">#REF!</definedName>
    <definedName name="BLOCK2" localSheetId="1">#REF!</definedName>
    <definedName name="BLOCK2">#REF!</definedName>
    <definedName name="BLOCK3" localSheetId="2">#REF!</definedName>
    <definedName name="BLOCK3" localSheetId="0">#REF!</definedName>
    <definedName name="BLOCK3" localSheetId="1">#REF!</definedName>
    <definedName name="BLOCK3">#REF!</definedName>
    <definedName name="blong" localSheetId="2">#REF!</definedName>
    <definedName name="blong" localSheetId="0">#REF!</definedName>
    <definedName name="blong" localSheetId="1">#REF!</definedName>
    <definedName name="blong">#REF!</definedName>
    <definedName name="Bm">3.5</definedName>
    <definedName name="Bmn" localSheetId="2">#REF!</definedName>
    <definedName name="Bmn" localSheetId="0">#REF!</definedName>
    <definedName name="Bmn" localSheetId="1">#REF!</definedName>
    <definedName name="Bmn">#REF!</definedName>
    <definedName name="BMS" hidden="1">{"'Sheet1'!$L$16"}</definedName>
    <definedName name="Bn">6.5</definedName>
    <definedName name="bN_fix" localSheetId="2">#REF!</definedName>
    <definedName name="bN_fix" localSheetId="0">#REF!</definedName>
    <definedName name="bN_fix" localSheetId="1">#REF!</definedName>
    <definedName name="bN_fix">#REF!</definedName>
    <definedName name="Bnc" localSheetId="2">#REF!</definedName>
    <definedName name="Bnc" localSheetId="0">#REF!</definedName>
    <definedName name="Bnc" localSheetId="1">#REF!</definedName>
    <definedName name="Bnc">#REF!</definedName>
    <definedName name="bnc_2" localSheetId="2">#REF!</definedName>
    <definedName name="bnc_2" localSheetId="0">#REF!</definedName>
    <definedName name="bnc_2" localSheetId="1">#REF!</definedName>
    <definedName name="bnc_2">#REF!</definedName>
    <definedName name="bnc3_2" localSheetId="2">#REF!</definedName>
    <definedName name="bnc3_2" localSheetId="0">#REF!</definedName>
    <definedName name="bnc3_2" localSheetId="1">#REF!</definedName>
    <definedName name="bnc3_2">#REF!</definedName>
    <definedName name="bnc4_2" localSheetId="2">#REF!</definedName>
    <definedName name="bnc4_2" localSheetId="0">#REF!</definedName>
    <definedName name="bnc4_2" localSheetId="1">#REF!</definedName>
    <definedName name="bnc4_2">#REF!</definedName>
    <definedName name="bnc4_5" localSheetId="2">#REF!</definedName>
    <definedName name="bnc4_5" localSheetId="0">#REF!</definedName>
    <definedName name="bnc4_5" localSheetId="1">#REF!</definedName>
    <definedName name="bnc4_5">#REF!</definedName>
    <definedName name="Bng" localSheetId="2">#REF!</definedName>
    <definedName name="Bng" localSheetId="0">#REF!</definedName>
    <definedName name="Bng" localSheetId="1">#REF!</definedName>
    <definedName name="Bng">#REF!</definedName>
    <definedName name="bocdo" localSheetId="2">#REF!</definedName>
    <definedName name="bocdo" localSheetId="0">#REF!</definedName>
    <definedName name="bocdo" localSheetId="1">#REF!</definedName>
    <definedName name="bocdo">#REF!</definedName>
    <definedName name="bombt50" localSheetId="2">#REF!</definedName>
    <definedName name="bombt50" localSheetId="0">#REF!</definedName>
    <definedName name="bombt50" localSheetId="1">#REF!</definedName>
    <definedName name="bombt50">#REF!</definedName>
    <definedName name="bombt60" localSheetId="2">#REF!</definedName>
    <definedName name="bombt60" localSheetId="0">#REF!</definedName>
    <definedName name="bombt60" localSheetId="1">#REF!</definedName>
    <definedName name="bombt60">#REF!</definedName>
    <definedName name="bomnuoc20kw" localSheetId="2">#REF!</definedName>
    <definedName name="bomnuoc20kw" localSheetId="0">#REF!</definedName>
    <definedName name="bomnuoc20kw" localSheetId="1">#REF!</definedName>
    <definedName name="bomnuoc20kw">#REF!</definedName>
    <definedName name="bomvua1.5" localSheetId="2">#REF!</definedName>
    <definedName name="bomvua1.5" localSheetId="0">#REF!</definedName>
    <definedName name="bomvua1.5" localSheetId="1">#REF!</definedName>
    <definedName name="bomvua1.5">#REF!</definedName>
    <definedName name="Bon" localSheetId="2">#REF!</definedName>
    <definedName name="Bon" localSheetId="0">#REF!</definedName>
    <definedName name="Bon" localSheetId="1">#REF!</definedName>
    <definedName name="Bon">#REF!</definedName>
    <definedName name="Book2" localSheetId="2">#REF!</definedName>
    <definedName name="Book2" localSheetId="0">#REF!</definedName>
    <definedName name="Book2" localSheetId="1">#REF!</definedName>
    <definedName name="Book2">#REF!</definedName>
    <definedName name="BookName">"Bao_cao_cua_NVTK_tai_NPP_bieu_mau_moi_4___Mau_moi.xls"</definedName>
    <definedName name="BOQ" localSheetId="2">#REF!</definedName>
    <definedName name="BOQ" localSheetId="0">#REF!</definedName>
    <definedName name="BOQ" localSheetId="1">#REF!</definedName>
    <definedName name="BOQ">#REF!</definedName>
    <definedName name="Botanical2" localSheetId="2">#REF!</definedName>
    <definedName name="Botanical2" localSheetId="0">#REF!</definedName>
    <definedName name="Botanical2" localSheetId="1">#REF!</definedName>
    <definedName name="Botanical2">#REF!</definedName>
    <definedName name="Botanical2.Jun" localSheetId="2">#REF!</definedName>
    <definedName name="Botanical2.Jun" localSheetId="0">#REF!</definedName>
    <definedName name="Botanical2.Jun" localSheetId="1">#REF!</definedName>
    <definedName name="Botanical2.Jun">#REF!</definedName>
    <definedName name="BottomSlab_Tensile_Stress" localSheetId="2">#REF!</definedName>
    <definedName name="BottomSlab_Tensile_Stress" localSheetId="0">#REF!</definedName>
    <definedName name="BottomSlab_Tensile_Stress" localSheetId="1">#REF!</definedName>
    <definedName name="BottomSlab_Tensile_Stress">#REF!</definedName>
    <definedName name="Bqd" localSheetId="2">#REF!</definedName>
    <definedName name="Bqd" localSheetId="0">#REF!</definedName>
    <definedName name="Bqd" localSheetId="1">#REF!</definedName>
    <definedName name="Bqd">#REF!</definedName>
    <definedName name="bql" localSheetId="2" hidden="1">{#N/A,#N/A,FALSE,"Chi tiÆt"}</definedName>
    <definedName name="bql" localSheetId="0" hidden="1">{#N/A,#N/A,FALSE,"Chi tiÆt"}</definedName>
    <definedName name="bql" localSheetId="1" hidden="1">{#N/A,#N/A,FALSE,"Chi tiÆt"}</definedName>
    <definedName name="bql" hidden="1">{#N/A,#N/A,FALSE,"Chi tiÆt"}</definedName>
    <definedName name="BR_373" localSheetId="2">#REF!</definedName>
    <definedName name="BR_373" localSheetId="0">#REF!</definedName>
    <definedName name="BR_373" localSheetId="1">#REF!</definedName>
    <definedName name="BR_373">#REF!</definedName>
    <definedName name="BrName" localSheetId="2">#REF!</definedName>
    <definedName name="BrName" localSheetId="0">#REF!</definedName>
    <definedName name="BrName" localSheetId="1">#REF!</definedName>
    <definedName name="BrName">#REF!</definedName>
    <definedName name="Bsb" localSheetId="2">#REF!</definedName>
    <definedName name="Bsb" localSheetId="0">#REF!</definedName>
    <definedName name="Bsb" localSheetId="1">#REF!</definedName>
    <definedName name="Bsb">#REF!</definedName>
    <definedName name="BSM" localSheetId="2">#REF!</definedName>
    <definedName name="BSM" localSheetId="0">#REF!</definedName>
    <definedName name="BSM" localSheetId="1">#REF!</definedName>
    <definedName name="BSM">#REF!</definedName>
    <definedName name="BSTRESS_d" localSheetId="2">#REF!</definedName>
    <definedName name="BSTRESS_d" localSheetId="0">#REF!</definedName>
    <definedName name="BSTRESS_d" localSheetId="1">#REF!</definedName>
    <definedName name="BSTRESS_d">#REF!</definedName>
    <definedName name="Bstt" localSheetId="2">#REF!</definedName>
    <definedName name="Bstt" localSheetId="0">#REF!</definedName>
    <definedName name="Bstt" localSheetId="1">#REF!</definedName>
    <definedName name="Bstt">#REF!</definedName>
    <definedName name="BT_125" localSheetId="2">#REF!</definedName>
    <definedName name="BT_125" localSheetId="0">#REF!</definedName>
    <definedName name="BT_125" localSheetId="1">#REF!</definedName>
    <definedName name="BT_125">#REF!</definedName>
    <definedName name="BT_A1" localSheetId="2">#REF!</definedName>
    <definedName name="BT_A1" localSheetId="0">#REF!</definedName>
    <definedName name="BT_A1" localSheetId="1">#REF!</definedName>
    <definedName name="BT_A1">#REF!</definedName>
    <definedName name="BT_A2.1" localSheetId="2">#REF!</definedName>
    <definedName name="BT_A2.1" localSheetId="0">#REF!</definedName>
    <definedName name="BT_A2.1" localSheetId="1">#REF!</definedName>
    <definedName name="BT_A2.1">#REF!</definedName>
    <definedName name="BT_A2.2" localSheetId="2">#REF!</definedName>
    <definedName name="BT_A2.2" localSheetId="0">#REF!</definedName>
    <definedName name="BT_A2.2" localSheetId="1">#REF!</definedName>
    <definedName name="BT_A2.2">#REF!</definedName>
    <definedName name="BT_B1" localSheetId="2">#REF!</definedName>
    <definedName name="BT_B1" localSheetId="0">#REF!</definedName>
    <definedName name="BT_B1" localSheetId="1">#REF!</definedName>
    <definedName name="BT_B1">#REF!</definedName>
    <definedName name="BT_B2" localSheetId="2">#REF!</definedName>
    <definedName name="BT_B2" localSheetId="0">#REF!</definedName>
    <definedName name="BT_B2" localSheetId="1">#REF!</definedName>
    <definedName name="BT_B2">#REF!</definedName>
    <definedName name="BT_C1" localSheetId="2">#REF!</definedName>
    <definedName name="BT_C1" localSheetId="0">#REF!</definedName>
    <definedName name="BT_C1" localSheetId="1">#REF!</definedName>
    <definedName name="BT_C1">#REF!</definedName>
    <definedName name="BT_loai_A2.1" localSheetId="2">#REF!</definedName>
    <definedName name="BT_loai_A2.1" localSheetId="0">#REF!</definedName>
    <definedName name="BT_loai_A2.1" localSheetId="1">#REF!</definedName>
    <definedName name="BT_loai_A2.1">#REF!</definedName>
    <definedName name="BT_P1" localSheetId="2">#REF!</definedName>
    <definedName name="BT_P1" localSheetId="0">#REF!</definedName>
    <definedName name="BT_P1" localSheetId="1">#REF!</definedName>
    <definedName name="BT_P1">#REF!</definedName>
    <definedName name="BT200_50" localSheetId="2">#REF!</definedName>
    <definedName name="BT200_50" localSheetId="0">#REF!</definedName>
    <definedName name="BT200_50" localSheetId="1">#REF!</definedName>
    <definedName name="BT200_50">#REF!</definedName>
    <definedName name="btchiuaxitm300" localSheetId="2">#REF!</definedName>
    <definedName name="btchiuaxitm300" localSheetId="0">#REF!</definedName>
    <definedName name="btchiuaxitm300" localSheetId="1">#REF!</definedName>
    <definedName name="btchiuaxitm300">#REF!</definedName>
    <definedName name="BTchiuaxm200" localSheetId="2">#REF!</definedName>
    <definedName name="BTchiuaxm200" localSheetId="0">#REF!</definedName>
    <definedName name="BTchiuaxm200" localSheetId="1">#REF!</definedName>
    <definedName name="BTchiuaxm200">#REF!</definedName>
    <definedName name="btcocM400" localSheetId="2">#REF!</definedName>
    <definedName name="btcocM400" localSheetId="0">#REF!</definedName>
    <definedName name="btcocM400" localSheetId="1">#REF!</definedName>
    <definedName name="btcocM400">#REF!</definedName>
    <definedName name="btcocnhoi" localSheetId="2">#REF!</definedName>
    <definedName name="btcocnhoi" localSheetId="0">#REF!</definedName>
    <definedName name="btcocnhoi" localSheetId="1">#REF!</definedName>
    <definedName name="btcocnhoi">#REF!</definedName>
    <definedName name="BTcot" localSheetId="2">#REF!</definedName>
    <definedName name="BTcot" localSheetId="0">#REF!</definedName>
    <definedName name="BTcot" localSheetId="1">#REF!</definedName>
    <definedName name="BTcot">#REF!</definedName>
    <definedName name="Btcot1" localSheetId="2">#REF!</definedName>
    <definedName name="Btcot1" localSheetId="0">#REF!</definedName>
    <definedName name="Btcot1" localSheetId="1">#REF!</definedName>
    <definedName name="Btcot1">#REF!</definedName>
    <definedName name="btham" localSheetId="2">#REF!</definedName>
    <definedName name="btham" localSheetId="0">#REF!</definedName>
    <definedName name="btham" localSheetId="1">#REF!</definedName>
    <definedName name="btham">#REF!</definedName>
    <definedName name="BTlotm100" localSheetId="2">#REF!</definedName>
    <definedName name="BTlotm100" localSheetId="0">#REF!</definedName>
    <definedName name="BTlotm100" localSheetId="1">#REF!</definedName>
    <definedName name="BTlotm100">#REF!</definedName>
    <definedName name="btm1002x4" localSheetId="2">#REF!</definedName>
    <definedName name="btm1002x4" localSheetId="0">#REF!</definedName>
    <definedName name="btm1002x4" localSheetId="1">#REF!</definedName>
    <definedName name="btm1002x4">#REF!</definedName>
    <definedName name="btm1502x4" localSheetId="2">#REF!</definedName>
    <definedName name="btm1502x4" localSheetId="0">#REF!</definedName>
    <definedName name="btm1502x4" localSheetId="1">#REF!</definedName>
    <definedName name="btm1502x4">#REF!</definedName>
    <definedName name="btm1504x6" localSheetId="2">#REF!</definedName>
    <definedName name="btm1504x6" localSheetId="0">#REF!</definedName>
    <definedName name="btm1504x6" localSheetId="1">#REF!</definedName>
    <definedName name="btm1504x6">#REF!</definedName>
    <definedName name="btm2002x4" localSheetId="2">#REF!</definedName>
    <definedName name="btm2002x4" localSheetId="0">#REF!</definedName>
    <definedName name="btm2002x4" localSheetId="1">#REF!</definedName>
    <definedName name="btm2002x4">#REF!</definedName>
    <definedName name="BTPCP" localSheetId="2">#REF!</definedName>
    <definedName name="BTPCP" localSheetId="0">#REF!</definedName>
    <definedName name="BTPCP" localSheetId="1">#REF!</definedName>
    <definedName name="BTPCP">#REF!</definedName>
    <definedName name="btr" localSheetId="2">#REF!</definedName>
    <definedName name="btr" localSheetId="0">#REF!</definedName>
    <definedName name="btr" localSheetId="1">#REF!</definedName>
    <definedName name="btr">#REF!</definedName>
    <definedName name="Btt" localSheetId="2">#REF!</definedName>
    <definedName name="Btt" localSheetId="0">#REF!</definedName>
    <definedName name="Btt" localSheetId="1">#REF!</definedName>
    <definedName name="Btt">#REF!</definedName>
    <definedName name="BU_CHENH_LECH_DZ0.4KV" localSheetId="2">#REF!</definedName>
    <definedName name="BU_CHENH_LECH_DZ0.4KV" localSheetId="0">#REF!</definedName>
    <definedName name="BU_CHENH_LECH_DZ0.4KV" localSheetId="1">#REF!</definedName>
    <definedName name="BU_CHENH_LECH_DZ0.4KV">#REF!</definedName>
    <definedName name="BU_CHENH_LECH_DZ22KV" localSheetId="2">#REF!</definedName>
    <definedName name="BU_CHENH_LECH_DZ22KV" localSheetId="0">#REF!</definedName>
    <definedName name="BU_CHENH_LECH_DZ22KV" localSheetId="1">#REF!</definedName>
    <definedName name="BU_CHENH_LECH_DZ22KV">#REF!</definedName>
    <definedName name="BU_CHENH_LECH_TBA" localSheetId="2">#REF!</definedName>
    <definedName name="BU_CHENH_LECH_TBA" localSheetId="0">#REF!</definedName>
    <definedName name="BU_CHENH_LECH_TBA" localSheetId="1">#REF!</definedName>
    <definedName name="BU_CHENH_LECH_TBA">#REF!</definedName>
    <definedName name="bua1.2" localSheetId="2">#REF!</definedName>
    <definedName name="bua1.2" localSheetId="0">#REF!</definedName>
    <definedName name="bua1.2" localSheetId="1">#REF!</definedName>
    <definedName name="bua1.2">#REF!</definedName>
    <definedName name="bua1.8" localSheetId="2">#REF!</definedName>
    <definedName name="bua1.8" localSheetId="0">#REF!</definedName>
    <definedName name="bua1.8" localSheetId="1">#REF!</definedName>
    <definedName name="bua1.8">#REF!</definedName>
    <definedName name="buarung170" localSheetId="2">#REF!</definedName>
    <definedName name="buarung170" localSheetId="0">#REF!</definedName>
    <definedName name="buarung170" localSheetId="1">#REF!</definedName>
    <definedName name="buarung170">#REF!</definedName>
    <definedName name="bùc" localSheetId="2">{"Book1","Dt tonghop.xls"}</definedName>
    <definedName name="bùc" localSheetId="0">{"Book1","Dt tonghop.xls"}</definedName>
    <definedName name="bùc" localSheetId="1">{"Book1","Dt tonghop.xls"}</definedName>
    <definedName name="bùc">{"Book1","Dt tonghop.xls"}</definedName>
    <definedName name="Bulongma">8700</definedName>
    <definedName name="Bulongthepcoctiepdia" localSheetId="2">#REF!</definedName>
    <definedName name="Bulongthepcoctiepdia" localSheetId="0">#REF!</definedName>
    <definedName name="Bulongthepcoctiepdia" localSheetId="1">#REF!</definedName>
    <definedName name="Bulongthepcoctiepdia">#REF!</definedName>
    <definedName name="buoc" localSheetId="2">#REF!</definedName>
    <definedName name="buoc" localSheetId="0">#REF!</definedName>
    <definedName name="buoc" localSheetId="1">#REF!</definedName>
    <definedName name="buoc">#REF!</definedName>
    <definedName name="button_area_1" localSheetId="2">#REF!</definedName>
    <definedName name="button_area_1" localSheetId="0">#REF!</definedName>
    <definedName name="button_area_1" localSheetId="1">#REF!</definedName>
    <definedName name="button_area_1">#REF!</definedName>
    <definedName name="buvenh" localSheetId="2">#REF!</definedName>
    <definedName name="buvenh" localSheetId="0">#REF!</definedName>
    <definedName name="buvenh" localSheetId="1">#REF!</definedName>
    <definedName name="buvenh">#REF!</definedName>
    <definedName name="bvc" localSheetId="2">#REF!</definedName>
    <definedName name="bvc" localSheetId="0">#REF!</definedName>
    <definedName name="bvc" localSheetId="1">#REF!</definedName>
    <definedName name="bvc">#REF!</definedName>
    <definedName name="BVCISUMMARY" localSheetId="2">#REF!</definedName>
    <definedName name="BVCISUMMARY" localSheetId="0">#REF!</definedName>
    <definedName name="BVCISUMMARY" localSheetId="1">#REF!</definedName>
    <definedName name="BVCISUMMARY">#REF!</definedName>
    <definedName name="bvd" localSheetId="2">#REF!</definedName>
    <definedName name="bvd" localSheetId="0">#REF!</definedName>
    <definedName name="bvd" localSheetId="1">#REF!</definedName>
    <definedName name="bvd">#REF!</definedName>
    <definedName name="bvm" localSheetId="2">#REF!</definedName>
    <definedName name="bvm" localSheetId="0">#REF!</definedName>
    <definedName name="bvm" localSheetId="1">#REF!</definedName>
    <definedName name="bvm">#REF!</definedName>
    <definedName name="bvs" localSheetId="2">#REF!</definedName>
    <definedName name="bvs" localSheetId="0">#REF!</definedName>
    <definedName name="bvs" localSheetId="1">#REF!</definedName>
    <definedName name="bvs">#REF!</definedName>
    <definedName name="bvt" localSheetId="2">#REF!</definedName>
    <definedName name="bvt" localSheetId="0">#REF!</definedName>
    <definedName name="bvt" localSheetId="1">#REF!</definedName>
    <definedName name="bvt">#REF!</definedName>
    <definedName name="bvtb" localSheetId="2">#REF!</definedName>
    <definedName name="bvtb" localSheetId="0">#REF!</definedName>
    <definedName name="bvtb" localSheetId="1">#REF!</definedName>
    <definedName name="bvtb">#REF!</definedName>
    <definedName name="bvttt" localSheetId="2">#REF!</definedName>
    <definedName name="bvttt" localSheetId="0">#REF!</definedName>
    <definedName name="bvttt" localSheetId="1">#REF!</definedName>
    <definedName name="bvttt">#REF!</definedName>
    <definedName name="bw">#N/A</definedName>
    <definedName name="bx" localSheetId="2">#REF!</definedName>
    <definedName name="bx" localSheetId="0">#REF!</definedName>
    <definedName name="bx" localSheetId="1">#REF!</definedName>
    <definedName name="bx">#REF!</definedName>
    <definedName name="C.1.1..Phat_tuyen" localSheetId="2">#REF!</definedName>
    <definedName name="C.1.1..Phat_tuyen" localSheetId="0">#REF!</definedName>
    <definedName name="C.1.1..Phat_tuyen" localSheetId="1">#REF!</definedName>
    <definedName name="C.1.1..Phat_tuyen">#REF!</definedName>
    <definedName name="C.1.10..VC_Thu_cong_CG" localSheetId="2">#REF!</definedName>
    <definedName name="C.1.10..VC_Thu_cong_CG" localSheetId="0">#REF!</definedName>
    <definedName name="C.1.10..VC_Thu_cong_CG" localSheetId="1">#REF!</definedName>
    <definedName name="C.1.10..VC_Thu_cong_CG">#REF!</definedName>
    <definedName name="C.1.2..Chat_cay_thu_cong" localSheetId="2">#REF!</definedName>
    <definedName name="C.1.2..Chat_cay_thu_cong" localSheetId="0">#REF!</definedName>
    <definedName name="C.1.2..Chat_cay_thu_cong" localSheetId="1">#REF!</definedName>
    <definedName name="C.1.2..Chat_cay_thu_cong">#REF!</definedName>
    <definedName name="C.1.3..Chat_cay_may" localSheetId="2">#REF!</definedName>
    <definedName name="C.1.3..Chat_cay_may" localSheetId="0">#REF!</definedName>
    <definedName name="C.1.3..Chat_cay_may" localSheetId="1">#REF!</definedName>
    <definedName name="C.1.3..Chat_cay_may">#REF!</definedName>
    <definedName name="C.1.4..Dao_goc_cay" localSheetId="2">#REF!</definedName>
    <definedName name="C.1.4..Dao_goc_cay" localSheetId="0">#REF!</definedName>
    <definedName name="C.1.4..Dao_goc_cay" localSheetId="1">#REF!</definedName>
    <definedName name="C.1.4..Dao_goc_cay">#REF!</definedName>
    <definedName name="C.1.5..Lam_duong_tam" localSheetId="2">#REF!</definedName>
    <definedName name="C.1.5..Lam_duong_tam" localSheetId="0">#REF!</definedName>
    <definedName name="C.1.5..Lam_duong_tam" localSheetId="1">#REF!</definedName>
    <definedName name="C.1.5..Lam_duong_tam">#REF!</definedName>
    <definedName name="C.1.6..Lam_cau_tam" localSheetId="2">#REF!</definedName>
    <definedName name="C.1.6..Lam_cau_tam" localSheetId="0">#REF!</definedName>
    <definedName name="C.1.6..Lam_cau_tam" localSheetId="1">#REF!</definedName>
    <definedName name="C.1.6..Lam_cau_tam">#REF!</definedName>
    <definedName name="C.1.7..Rai_da_chong_lun" localSheetId="2">#REF!</definedName>
    <definedName name="C.1.7..Rai_da_chong_lun" localSheetId="0">#REF!</definedName>
    <definedName name="C.1.7..Rai_da_chong_lun" localSheetId="1">#REF!</definedName>
    <definedName name="C.1.7..Rai_da_chong_lun">#REF!</definedName>
    <definedName name="C.1.8..Lam_kho_tam" localSheetId="2">#REF!</definedName>
    <definedName name="C.1.8..Lam_kho_tam" localSheetId="0">#REF!</definedName>
    <definedName name="C.1.8..Lam_kho_tam" localSheetId="1">#REF!</definedName>
    <definedName name="C.1.8..Lam_kho_tam">#REF!</definedName>
    <definedName name="C.1.8..San_mat_bang" localSheetId="2">#REF!</definedName>
    <definedName name="C.1.8..San_mat_bang" localSheetId="0">#REF!</definedName>
    <definedName name="C.1.8..San_mat_bang" localSheetId="1">#REF!</definedName>
    <definedName name="C.1.8..San_mat_bang">#REF!</definedName>
    <definedName name="C.2.1..VC_Thu_cong" localSheetId="2">#REF!</definedName>
    <definedName name="C.2.1..VC_Thu_cong" localSheetId="0">#REF!</definedName>
    <definedName name="C.2.1..VC_Thu_cong" localSheetId="1">#REF!</definedName>
    <definedName name="C.2.1..VC_Thu_cong">#REF!</definedName>
    <definedName name="C.2.2..VC_T_cong_CG" localSheetId="2">#REF!</definedName>
    <definedName name="C.2.2..VC_T_cong_CG" localSheetId="0">#REF!</definedName>
    <definedName name="C.2.2..VC_T_cong_CG" localSheetId="1">#REF!</definedName>
    <definedName name="C.2.2..VC_T_cong_CG">#REF!</definedName>
    <definedName name="C.2.3..Boc_do" localSheetId="2">#REF!</definedName>
    <definedName name="C.2.3..Boc_do" localSheetId="0">#REF!</definedName>
    <definedName name="C.2.3..Boc_do" localSheetId="1">#REF!</definedName>
    <definedName name="C.2.3..Boc_do">#REF!</definedName>
    <definedName name="C.3.1..Dao_dat_mong_cot" localSheetId="2">#REF!</definedName>
    <definedName name="C.3.1..Dao_dat_mong_cot" localSheetId="0">#REF!</definedName>
    <definedName name="C.3.1..Dao_dat_mong_cot" localSheetId="1">#REF!</definedName>
    <definedName name="C.3.1..Dao_dat_mong_cot">#REF!</definedName>
    <definedName name="C.3.2..Dao_dat_de_dap" localSheetId="2">#REF!</definedName>
    <definedName name="C.3.2..Dao_dat_de_dap" localSheetId="0">#REF!</definedName>
    <definedName name="C.3.2..Dao_dat_de_dap" localSheetId="1">#REF!</definedName>
    <definedName name="C.3.2..Dao_dat_de_dap">#REF!</definedName>
    <definedName name="C.3.3..Dap_dat_mong" localSheetId="2">#REF!</definedName>
    <definedName name="C.3.3..Dap_dat_mong" localSheetId="0">#REF!</definedName>
    <definedName name="C.3.3..Dap_dat_mong" localSheetId="1">#REF!</definedName>
    <definedName name="C.3.3..Dap_dat_mong">#REF!</definedName>
    <definedName name="C.3.4..Dao_dap_TDia" localSheetId="2">#REF!</definedName>
    <definedName name="C.3.4..Dao_dap_TDia" localSheetId="0">#REF!</definedName>
    <definedName name="C.3.4..Dao_dap_TDia" localSheetId="1">#REF!</definedName>
    <definedName name="C.3.4..Dao_dap_TDia">#REF!</definedName>
    <definedName name="C.3.5..Dap_bo_bao" localSheetId="2">#REF!</definedName>
    <definedName name="C.3.5..Dap_bo_bao" localSheetId="0">#REF!</definedName>
    <definedName name="C.3.5..Dap_bo_bao" localSheetId="1">#REF!</definedName>
    <definedName name="C.3.5..Dap_bo_bao">#REF!</definedName>
    <definedName name="C.3.6..Bom_tat_nuoc" localSheetId="2">#REF!</definedName>
    <definedName name="C.3.6..Bom_tat_nuoc" localSheetId="0">#REF!</definedName>
    <definedName name="C.3.6..Bom_tat_nuoc" localSheetId="1">#REF!</definedName>
    <definedName name="C.3.6..Bom_tat_nuoc">#REF!</definedName>
    <definedName name="C.3.7..Dao_bun" localSheetId="2">#REF!</definedName>
    <definedName name="C.3.7..Dao_bun" localSheetId="0">#REF!</definedName>
    <definedName name="C.3.7..Dao_bun" localSheetId="1">#REF!</definedName>
    <definedName name="C.3.7..Dao_bun">#REF!</definedName>
    <definedName name="C.3.8..Dap_cat_CT" localSheetId="2">#REF!</definedName>
    <definedName name="C.3.8..Dap_cat_CT" localSheetId="0">#REF!</definedName>
    <definedName name="C.3.8..Dap_cat_CT" localSheetId="1">#REF!</definedName>
    <definedName name="C.3.8..Dap_cat_CT">#REF!</definedName>
    <definedName name="C.3.9..Dao_pha_da" localSheetId="2">#REF!</definedName>
    <definedName name="C.3.9..Dao_pha_da" localSheetId="0">#REF!</definedName>
    <definedName name="C.3.9..Dao_pha_da" localSheetId="1">#REF!</definedName>
    <definedName name="C.3.9..Dao_pha_da">#REF!</definedName>
    <definedName name="C.4.1.Cot_thep" localSheetId="2">#REF!</definedName>
    <definedName name="C.4.1.Cot_thep" localSheetId="0">#REF!</definedName>
    <definedName name="C.4.1.Cot_thep" localSheetId="1">#REF!</definedName>
    <definedName name="C.4.1.Cot_thep">#REF!</definedName>
    <definedName name="C.4.2..Van_khuon" localSheetId="2">#REF!</definedName>
    <definedName name="C.4.2..Van_khuon" localSheetId="0">#REF!</definedName>
    <definedName name="C.4.2..Van_khuon" localSheetId="1">#REF!</definedName>
    <definedName name="C.4.2..Van_khuon">#REF!</definedName>
    <definedName name="C.4.3..Be_tong" localSheetId="2">#REF!</definedName>
    <definedName name="C.4.3..Be_tong" localSheetId="0">#REF!</definedName>
    <definedName name="C.4.3..Be_tong" localSheetId="1">#REF!</definedName>
    <definedName name="C.4.3..Be_tong">#REF!</definedName>
    <definedName name="C.4.4..Lap_BT_D.San" localSheetId="2">#REF!</definedName>
    <definedName name="C.4.4..Lap_BT_D.San" localSheetId="0">#REF!</definedName>
    <definedName name="C.4.4..Lap_BT_D.San" localSheetId="1">#REF!</definedName>
    <definedName name="C.4.4..Lap_BT_D.San">#REF!</definedName>
    <definedName name="C.4.5..Xay_da_hoc" localSheetId="2">#REF!</definedName>
    <definedName name="C.4.5..Xay_da_hoc" localSheetId="0">#REF!</definedName>
    <definedName name="C.4.5..Xay_da_hoc" localSheetId="1">#REF!</definedName>
    <definedName name="C.4.5..Xay_da_hoc">#REF!</definedName>
    <definedName name="C.4.6..Dong_coc" localSheetId="2">#REF!</definedName>
    <definedName name="C.4.6..Dong_coc" localSheetId="0">#REF!</definedName>
    <definedName name="C.4.6..Dong_coc" localSheetId="1">#REF!</definedName>
    <definedName name="C.4.6..Dong_coc">#REF!</definedName>
    <definedName name="C.4.7..Quet_Bi_tum" localSheetId="2">#REF!</definedName>
    <definedName name="C.4.7..Quet_Bi_tum" localSheetId="0">#REF!</definedName>
    <definedName name="C.4.7..Quet_Bi_tum" localSheetId="1">#REF!</definedName>
    <definedName name="C.4.7..Quet_Bi_tum">#REF!</definedName>
    <definedName name="C.5.1..Lap_cot_thep" localSheetId="2">#REF!</definedName>
    <definedName name="C.5.1..Lap_cot_thep" localSheetId="0">#REF!</definedName>
    <definedName name="C.5.1..Lap_cot_thep" localSheetId="1">#REF!</definedName>
    <definedName name="C.5.1..Lap_cot_thep">#REF!</definedName>
    <definedName name="C.5.2..Lap_cot_BT" localSheetId="2">#REF!</definedName>
    <definedName name="C.5.2..Lap_cot_BT" localSheetId="0">#REF!</definedName>
    <definedName name="C.5.2..Lap_cot_BT" localSheetId="1">#REF!</definedName>
    <definedName name="C.5.2..Lap_cot_BT">#REF!</definedName>
    <definedName name="C.5.3..Lap_dat_xa" localSheetId="2">#REF!</definedName>
    <definedName name="C.5.3..Lap_dat_xa" localSheetId="0">#REF!</definedName>
    <definedName name="C.5.3..Lap_dat_xa" localSheetId="1">#REF!</definedName>
    <definedName name="C.5.3..Lap_dat_xa">#REF!</definedName>
    <definedName name="C.5.4..Lap_tiep_dia" localSheetId="2">#REF!</definedName>
    <definedName name="C.5.4..Lap_tiep_dia" localSheetId="0">#REF!</definedName>
    <definedName name="C.5.4..Lap_tiep_dia" localSheetId="1">#REF!</definedName>
    <definedName name="C.5.4..Lap_tiep_dia">#REF!</definedName>
    <definedName name="C.5.5..Son_sat_thep" localSheetId="2">#REF!</definedName>
    <definedName name="C.5.5..Son_sat_thep" localSheetId="0">#REF!</definedName>
    <definedName name="C.5.5..Son_sat_thep" localSheetId="1">#REF!</definedName>
    <definedName name="C.5.5..Son_sat_thep">#REF!</definedName>
    <definedName name="C.6.1..Lap_su_dung" localSheetId="2">#REF!</definedName>
    <definedName name="C.6.1..Lap_su_dung" localSheetId="0">#REF!</definedName>
    <definedName name="C.6.1..Lap_su_dung" localSheetId="1">#REF!</definedName>
    <definedName name="C.6.1..Lap_su_dung">#REF!</definedName>
    <definedName name="C.6.2..Lap_su_CS" localSheetId="2">#REF!</definedName>
    <definedName name="C.6.2..Lap_su_CS" localSheetId="0">#REF!</definedName>
    <definedName name="C.6.2..Lap_su_CS" localSheetId="1">#REF!</definedName>
    <definedName name="C.6.2..Lap_su_CS">#REF!</definedName>
    <definedName name="C.6.3..Su_chuoi_do" localSheetId="2">#REF!</definedName>
    <definedName name="C.6.3..Su_chuoi_do" localSheetId="0">#REF!</definedName>
    <definedName name="C.6.3..Su_chuoi_do" localSheetId="1">#REF!</definedName>
    <definedName name="C.6.3..Su_chuoi_do">#REF!</definedName>
    <definedName name="C.6.4..Su_chuoi_neo" localSheetId="2">#REF!</definedName>
    <definedName name="C.6.4..Su_chuoi_neo" localSheetId="0">#REF!</definedName>
    <definedName name="C.6.4..Su_chuoi_neo" localSheetId="1">#REF!</definedName>
    <definedName name="C.6.4..Su_chuoi_neo">#REF!</definedName>
    <definedName name="C.6.5..Lap_phu_kien" localSheetId="2">#REF!</definedName>
    <definedName name="C.6.5..Lap_phu_kien" localSheetId="0">#REF!</definedName>
    <definedName name="C.6.5..Lap_phu_kien" localSheetId="1">#REF!</definedName>
    <definedName name="C.6.5..Lap_phu_kien">#REF!</definedName>
    <definedName name="C.6.6..Ep_noi_day" localSheetId="2">#REF!</definedName>
    <definedName name="C.6.6..Ep_noi_day" localSheetId="0">#REF!</definedName>
    <definedName name="C.6.6..Ep_noi_day" localSheetId="1">#REF!</definedName>
    <definedName name="C.6.6..Ep_noi_day">#REF!</definedName>
    <definedName name="C.6.7..KD_vuot_CN" localSheetId="2">#REF!</definedName>
    <definedName name="C.6.7..KD_vuot_CN" localSheetId="0">#REF!</definedName>
    <definedName name="C.6.7..KD_vuot_CN" localSheetId="1">#REF!</definedName>
    <definedName name="C.6.7..KD_vuot_CN">#REF!</definedName>
    <definedName name="C.6.8..Rai_cang_day" localSheetId="2">#REF!</definedName>
    <definedName name="C.6.8..Rai_cang_day" localSheetId="0">#REF!</definedName>
    <definedName name="C.6.8..Rai_cang_day" localSheetId="1">#REF!</definedName>
    <definedName name="C.6.8..Rai_cang_day">#REF!</definedName>
    <definedName name="C.6.9..Cap_quang" localSheetId="2">#REF!</definedName>
    <definedName name="C.6.9..Cap_quang" localSheetId="0">#REF!</definedName>
    <definedName name="C.6.9..Cap_quang" localSheetId="1">#REF!</definedName>
    <definedName name="C.6.9..Cap_quang">#REF!</definedName>
    <definedName name="C.doc1">540</definedName>
    <definedName name="C.doc2">740</definedName>
    <definedName name="c_" localSheetId="2">#REF!</definedName>
    <definedName name="c_" localSheetId="0">#REF!</definedName>
    <definedName name="c_" localSheetId="1">#REF!</definedName>
    <definedName name="c_">#REF!</definedName>
    <definedName name="c_k" localSheetId="2">#REF!</definedName>
    <definedName name="c_k" localSheetId="0">#REF!</definedName>
    <definedName name="c_k" localSheetId="1">#REF!</definedName>
    <definedName name="c_k">#REF!</definedName>
    <definedName name="c_n" localSheetId="2">#REF!</definedName>
    <definedName name="c_n" localSheetId="0">#REF!</definedName>
    <definedName name="c_n" localSheetId="1">#REF!</definedName>
    <definedName name="c_n">#REF!</definedName>
    <definedName name="C_XY" localSheetId="2">#REF!</definedName>
    <definedName name="C_XY" localSheetId="0">#REF!</definedName>
    <definedName name="C_XY" localSheetId="1">#REF!</definedName>
    <definedName name="C_XY">#REF!</definedName>
    <definedName name="C2.7" localSheetId="2">#REF!</definedName>
    <definedName name="C2.7" localSheetId="0">#REF!</definedName>
    <definedName name="C2.7" localSheetId="1">#REF!</definedName>
    <definedName name="C2.7">#REF!</definedName>
    <definedName name="C3.0" localSheetId="2">#REF!</definedName>
    <definedName name="C3.0" localSheetId="0">#REF!</definedName>
    <definedName name="C3.0" localSheetId="1">#REF!</definedName>
    <definedName name="C3.0">#REF!</definedName>
    <definedName name="C3.5" localSheetId="2">#REF!</definedName>
    <definedName name="C3.5" localSheetId="0">#REF!</definedName>
    <definedName name="C3.5" localSheetId="1">#REF!</definedName>
    <definedName name="C3.5">#REF!</definedName>
    <definedName name="C3.7" localSheetId="2">#REF!</definedName>
    <definedName name="C3.7" localSheetId="0">#REF!</definedName>
    <definedName name="C3.7" localSheetId="1">#REF!</definedName>
    <definedName name="C3.7">#REF!</definedName>
    <definedName name="C4.0" localSheetId="2">#REF!</definedName>
    <definedName name="C4.0" localSheetId="0">#REF!</definedName>
    <definedName name="C4.0" localSheetId="1">#REF!</definedName>
    <definedName name="C4.0">#REF!</definedName>
    <definedName name="ca.1111" localSheetId="2">#REF!</definedName>
    <definedName name="ca.1111" localSheetId="0">#REF!</definedName>
    <definedName name="ca.1111" localSheetId="1">#REF!</definedName>
    <definedName name="ca.1111">#REF!</definedName>
    <definedName name="ca.1111.th" localSheetId="2">#REF!</definedName>
    <definedName name="ca.1111.th" localSheetId="0">#REF!</definedName>
    <definedName name="ca.1111.th" localSheetId="1">#REF!</definedName>
    <definedName name="ca.1111.th">#REF!</definedName>
    <definedName name="CACAU">298161</definedName>
    <definedName name="Cachdienchuoi" localSheetId="2">#REF!</definedName>
    <definedName name="Cachdienchuoi" localSheetId="0">#REF!</definedName>
    <definedName name="Cachdienchuoi" localSheetId="1">#REF!</definedName>
    <definedName name="Cachdienchuoi">#REF!</definedName>
    <definedName name="Cachdiendung" localSheetId="2">#REF!</definedName>
    <definedName name="Cachdiendung" localSheetId="0">#REF!</definedName>
    <definedName name="Cachdiendung" localSheetId="1">#REF!</definedName>
    <definedName name="Cachdiendung">#REF!</definedName>
    <definedName name="Cachdienhaap" localSheetId="2">#REF!</definedName>
    <definedName name="Cachdienhaap" localSheetId="0">#REF!</definedName>
    <definedName name="Cachdienhaap" localSheetId="1">#REF!</definedName>
    <definedName name="Cachdienhaap">#REF!</definedName>
    <definedName name="cácte" localSheetId="2">#REF!</definedName>
    <definedName name="cácte" localSheetId="0">#REF!</definedName>
    <definedName name="cácte" localSheetId="1">#REF!</definedName>
    <definedName name="cácte">#REF!</definedName>
    <definedName name="Canon" localSheetId="2">#REF!</definedName>
    <definedName name="Canon" localSheetId="0">#REF!</definedName>
    <definedName name="Canon" localSheetId="1">#REF!</definedName>
    <definedName name="Canon">#REF!</definedName>
    <definedName name="cao" localSheetId="2">#REF!</definedName>
    <definedName name="cao" localSheetId="0">#REF!</definedName>
    <definedName name="cao" localSheetId="1">#REF!</definedName>
    <definedName name="cao">#REF!</definedName>
    <definedName name="cap" localSheetId="2">#REF!</definedName>
    <definedName name="cap" localSheetId="0">#REF!</definedName>
    <definedName name="cap" localSheetId="1">#REF!</definedName>
    <definedName name="cap">#REF!</definedName>
    <definedName name="Cap_DUL_doc_B" localSheetId="2">#REF!</definedName>
    <definedName name="Cap_DUL_doc_B" localSheetId="0">#REF!</definedName>
    <definedName name="Cap_DUL_doc_B" localSheetId="1">#REF!</definedName>
    <definedName name="Cap_DUL_doc_B">#REF!</definedName>
    <definedName name="CAP_DUL_ngang_B" localSheetId="2">#REF!</definedName>
    <definedName name="CAP_DUL_ngang_B" localSheetId="0">#REF!</definedName>
    <definedName name="CAP_DUL_ngang_B" localSheetId="1">#REF!</definedName>
    <definedName name="CAP_DUL_ngang_B">#REF!</definedName>
    <definedName name="cap0.7" localSheetId="2">#REF!</definedName>
    <definedName name="cap0.7" localSheetId="0">#REF!</definedName>
    <definedName name="cap0.7" localSheetId="1">#REF!</definedName>
    <definedName name="cap0.7">#REF!</definedName>
    <definedName name="capdul" localSheetId="2">#REF!</definedName>
    <definedName name="capdul" localSheetId="0">#REF!</definedName>
    <definedName name="capdul" localSheetId="1">#REF!</definedName>
    <definedName name="capdul">#REF!</definedName>
    <definedName name="Capvon" localSheetId="2" hidden="1">{#N/A,#N/A,FALSE,"Chi tiÆt"}</definedName>
    <definedName name="Capvon" localSheetId="0" hidden="1">{#N/A,#N/A,FALSE,"Chi tiÆt"}</definedName>
    <definedName name="Capvon" localSheetId="1" hidden="1">{#N/A,#N/A,FALSE,"Chi tiÆt"}</definedName>
    <definedName name="Capvon" hidden="1">{#N/A,#N/A,FALSE,"Chi tiÆt"}</definedName>
    <definedName name="casing" localSheetId="2">#REF!</definedName>
    <definedName name="casing" localSheetId="0">#REF!</definedName>
    <definedName name="casing" localSheetId="1">#REF!</definedName>
    <definedName name="casing">#REF!</definedName>
    <definedName name="catcap" localSheetId="2">#REF!</definedName>
    <definedName name="catcap" localSheetId="0">#REF!</definedName>
    <definedName name="catcap" localSheetId="1">#REF!</definedName>
    <definedName name="catcap">#REF!</definedName>
    <definedName name="catden" localSheetId="2">#REF!</definedName>
    <definedName name="catden" localSheetId="0">#REF!</definedName>
    <definedName name="catden" localSheetId="1">#REF!</definedName>
    <definedName name="catden">#REF!</definedName>
    <definedName name="Category_All" localSheetId="2">#REF!</definedName>
    <definedName name="Category_All" localSheetId="0">#REF!</definedName>
    <definedName name="Category_All" localSheetId="1">#REF!</definedName>
    <definedName name="Category_All">#REF!</definedName>
    <definedName name="CATIN">#N/A</definedName>
    <definedName name="CATJYOU">#N/A</definedName>
    <definedName name="catm" localSheetId="2">#REF!</definedName>
    <definedName name="catm" localSheetId="0">#REF!</definedName>
    <definedName name="catm" localSheetId="1">#REF!</definedName>
    <definedName name="catm">#REF!</definedName>
    <definedName name="catmin" localSheetId="2">#REF!</definedName>
    <definedName name="catmin" localSheetId="0">#REF!</definedName>
    <definedName name="catmin" localSheetId="1">#REF!</definedName>
    <definedName name="catmin">#REF!</definedName>
    <definedName name="catn" localSheetId="2">#REF!</definedName>
    <definedName name="catn" localSheetId="0">#REF!</definedName>
    <definedName name="catn" localSheetId="1">#REF!</definedName>
    <definedName name="catn">#REF!</definedName>
    <definedName name="CATREC">#N/A</definedName>
    <definedName name="CATSYU">#N/A</definedName>
    <definedName name="catuon" localSheetId="2">#REF!</definedName>
    <definedName name="catuon" localSheetId="0">#REF!</definedName>
    <definedName name="catuon" localSheetId="1">#REF!</definedName>
    <definedName name="catuon">#REF!</definedName>
    <definedName name="Cau_DaiTu" localSheetId="2">#REF!</definedName>
    <definedName name="Cau_DaiTu" localSheetId="0">#REF!</definedName>
    <definedName name="Cau_DaiTu" localSheetId="1">#REF!</definedName>
    <definedName name="Cau_DaiTu">#REF!</definedName>
    <definedName name="Cau_MaiDich" localSheetId="2">#REF!</definedName>
    <definedName name="Cau_MaiDich" localSheetId="0">#REF!</definedName>
    <definedName name="Cau_MaiDich" localSheetId="1">#REF!</definedName>
    <definedName name="Cau_MaiDich">#REF!</definedName>
    <definedName name="cau_nho" localSheetId="2">#REF!</definedName>
    <definedName name="cau_nho" localSheetId="0">#REF!</definedName>
    <definedName name="cau_nho" localSheetId="1">#REF!</definedName>
    <definedName name="cau_nho">#REF!</definedName>
    <definedName name="Cau_ThanhXuan" localSheetId="2">#REF!</definedName>
    <definedName name="Cau_ThanhXuan" localSheetId="0">#REF!</definedName>
    <definedName name="Cau_ThanhXuan" localSheetId="1">#REF!</definedName>
    <definedName name="Cau_ThanhXuan">#REF!</definedName>
    <definedName name="caunoi30" localSheetId="2">#REF!</definedName>
    <definedName name="caunoi30" localSheetId="0">#REF!</definedName>
    <definedName name="caunoi30" localSheetId="1">#REF!</definedName>
    <definedName name="caunoi30">#REF!</definedName>
    <definedName name="CayXanh" localSheetId="2">#REF!</definedName>
    <definedName name="CayXanh" localSheetId="0">#REF!</definedName>
    <definedName name="CayXanh" localSheetId="1">#REF!</definedName>
    <definedName name="CayXanh">#REF!</definedName>
    <definedName name="Cb" localSheetId="2">#REF!</definedName>
    <definedName name="Cb" localSheetId="0">#REF!</definedName>
    <definedName name="Cb" localSheetId="1">#REF!</definedName>
    <definedName name="Cb">#REF!</definedName>
    <definedName name="CBE50M" localSheetId="2">#REF!</definedName>
    <definedName name="CBE50M" localSheetId="0">#REF!</definedName>
    <definedName name="CBE50M" localSheetId="1">#REF!</definedName>
    <definedName name="CBE50M">#REF!</definedName>
    <definedName name="CBTH" localSheetId="2" hidden="1">{"'Sheet1'!$L$16"}</definedName>
    <definedName name="CBTH" localSheetId="0" hidden="1">{"'Sheet1'!$L$16"}</definedName>
    <definedName name="CBTH" localSheetId="1" hidden="1">{"'Sheet1'!$L$16"}</definedName>
    <definedName name="CBTH" hidden="1">{"'Sheet1'!$L$16"}</definedName>
    <definedName name="CC" localSheetId="2">#REF!</definedName>
    <definedName name="CC" localSheetId="0">#REF!</definedName>
    <definedName name="CC" localSheetId="1">#REF!</definedName>
    <definedName name="CC">#REF!</definedName>
    <definedName name="CCS" localSheetId="2">#REF!</definedName>
    <definedName name="CCS" localSheetId="0">#REF!</definedName>
    <definedName name="CCS" localSheetId="1">#REF!</definedName>
    <definedName name="CCS">#REF!</definedName>
    <definedName name="cd" localSheetId="2">#REF!</definedName>
    <definedName name="cd" localSheetId="0">#REF!</definedName>
    <definedName name="cd" localSheetId="1">#REF!</definedName>
    <definedName name="cd">#REF!</definedName>
    <definedName name="Cd_d" localSheetId="2">#REF!</definedName>
    <definedName name="Cd_d" localSheetId="0">#REF!</definedName>
    <definedName name="Cd_d" localSheetId="1">#REF!</definedName>
    <definedName name="Cd_d">#REF!</definedName>
    <definedName name="Cd_nd" localSheetId="2">#REF!</definedName>
    <definedName name="Cd_nd" localSheetId="0">#REF!</definedName>
    <definedName name="Cd_nd" localSheetId="1">#REF!</definedName>
    <definedName name="Cd_nd">#REF!</definedName>
    <definedName name="CDA" localSheetId="2">#REF!</definedName>
    <definedName name="CDA" localSheetId="0">#REF!</definedName>
    <definedName name="CDA" localSheetId="1">#REF!</definedName>
    <definedName name="CDA">#REF!</definedName>
    <definedName name="CDBT" localSheetId="2">#REF!</definedName>
    <definedName name="CDBT" localSheetId="0">#REF!</definedName>
    <definedName name="CDBT" localSheetId="1">#REF!</definedName>
    <definedName name="CDBT">#REF!</definedName>
    <definedName name="CDCK" localSheetId="2">#REF!</definedName>
    <definedName name="CDCK" localSheetId="0">#REF!</definedName>
    <definedName name="CDCK" localSheetId="1">#REF!</definedName>
    <definedName name="CDCK">#REF!</definedName>
    <definedName name="CDCN" localSheetId="2">#REF!</definedName>
    <definedName name="CDCN" localSheetId="0">#REF!</definedName>
    <definedName name="CDCN" localSheetId="1">#REF!</definedName>
    <definedName name="CDCN">#REF!</definedName>
    <definedName name="CDCU" localSheetId="2">#REF!</definedName>
    <definedName name="CDCU" localSheetId="0">#REF!</definedName>
    <definedName name="CDCU" localSheetId="1">#REF!</definedName>
    <definedName name="CDCU">#REF!</definedName>
    <definedName name="CDD" localSheetId="2">#REF!</definedName>
    <definedName name="CDD" localSheetId="0">#REF!</definedName>
    <definedName name="CDD" localSheetId="1">#REF!</definedName>
    <definedName name="CDD">#REF!</definedName>
    <definedName name="CDDD1PHA" localSheetId="2">#REF!</definedName>
    <definedName name="CDDD1PHA" localSheetId="0">#REF!</definedName>
    <definedName name="CDDD1PHA" localSheetId="1">#REF!</definedName>
    <definedName name="CDDD1PHA">#REF!</definedName>
    <definedName name="CDDD3PHA" localSheetId="2">#REF!</definedName>
    <definedName name="CDDD3PHA" localSheetId="0">#REF!</definedName>
    <definedName name="CDDD3PHA" localSheetId="1">#REF!</definedName>
    <definedName name="CDDD3PHA">#REF!</definedName>
    <definedName name="Cdnum" localSheetId="2">#REF!</definedName>
    <definedName name="Cdnum" localSheetId="0">#REF!</definedName>
    <definedName name="Cdnum" localSheetId="1">#REF!</definedName>
    <definedName name="Cdnum">#REF!</definedName>
    <definedName name="CDT" localSheetId="2">#REF!</definedName>
    <definedName name="CDT" localSheetId="0">#REF!</definedName>
    <definedName name="CDT" localSheetId="1">#REF!</definedName>
    <definedName name="CDT">#REF!</definedName>
    <definedName name="CDTK_tim">31.77</definedName>
    <definedName name="celltips_area" localSheetId="2">#REF!</definedName>
    <definedName name="celltips_area" localSheetId="0">#REF!</definedName>
    <definedName name="celltips_area" localSheetId="1">#REF!</definedName>
    <definedName name="celltips_area">#REF!</definedName>
    <definedName name="Céng" localSheetId="2">#REF!</definedName>
    <definedName name="Céng" localSheetId="0">#REF!</definedName>
    <definedName name="Céng" localSheetId="1">#REF!</definedName>
    <definedName name="Céng">#REF!</definedName>
    <definedName name="CESAL_d" localSheetId="2">#REF!</definedName>
    <definedName name="CESAL_d" localSheetId="0">#REF!</definedName>
    <definedName name="CESAL_d" localSheetId="1">#REF!</definedName>
    <definedName name="CESAL_d">#REF!</definedName>
    <definedName name="CESAL_nd" localSheetId="2">#REF!</definedName>
    <definedName name="CESAL_nd" localSheetId="0">#REF!</definedName>
    <definedName name="CESAL_nd" localSheetId="1">#REF!</definedName>
    <definedName name="CESAL_nd">#REF!</definedName>
    <definedName name="CESALs" localSheetId="2">#REF!</definedName>
    <definedName name="CESALs" localSheetId="0">#REF!</definedName>
    <definedName name="CESALs" localSheetId="1">#REF!</definedName>
    <definedName name="CESALs">#REF!</definedName>
    <definedName name="cfc" localSheetId="2">#REF!</definedName>
    <definedName name="cfc" localSheetId="0">#REF!</definedName>
    <definedName name="cfc" localSheetId="1">#REF!</definedName>
    <definedName name="cfc">#REF!</definedName>
    <definedName name="CH" localSheetId="2">#REF!</definedName>
    <definedName name="CH" localSheetId="0">#REF!</definedName>
    <definedName name="CH" localSheetId="1">#REF!</definedName>
    <definedName name="CH">#REF!</definedName>
    <definedName name="Ch_rong" localSheetId="2">#REF!</definedName>
    <definedName name="Ch_rong" localSheetId="0">#REF!</definedName>
    <definedName name="Ch_rong" localSheetId="1">#REF!</definedName>
    <definedName name="Ch_rong">#REF!</definedName>
    <definedName name="chay1" localSheetId="2">#REF!</definedName>
    <definedName name="chay1" localSheetId="0">#REF!</definedName>
    <definedName name="chay1" localSheetId="1">#REF!</definedName>
    <definedName name="chay1">#REF!</definedName>
    <definedName name="chay10" localSheetId="2">#REF!</definedName>
    <definedName name="chay10" localSheetId="0">#REF!</definedName>
    <definedName name="chay10" localSheetId="1">#REF!</definedName>
    <definedName name="chay10">#REF!</definedName>
    <definedName name="chay2" localSheetId="2">#REF!</definedName>
    <definedName name="chay2" localSheetId="0">#REF!</definedName>
    <definedName name="chay2" localSheetId="1">#REF!</definedName>
    <definedName name="chay2">#REF!</definedName>
    <definedName name="chay3" localSheetId="2">#REF!</definedName>
    <definedName name="chay3" localSheetId="0">#REF!</definedName>
    <definedName name="chay3" localSheetId="1">#REF!</definedName>
    <definedName name="chay3">#REF!</definedName>
    <definedName name="chay4" localSheetId="2">#REF!</definedName>
    <definedName name="chay4" localSheetId="0">#REF!</definedName>
    <definedName name="chay4" localSheetId="1">#REF!</definedName>
    <definedName name="chay4">#REF!</definedName>
    <definedName name="chay5" localSheetId="2">#REF!</definedName>
    <definedName name="chay5" localSheetId="0">#REF!</definedName>
    <definedName name="chay5" localSheetId="1">#REF!</definedName>
    <definedName name="chay5">#REF!</definedName>
    <definedName name="chay6" localSheetId="2">#REF!</definedName>
    <definedName name="chay6" localSheetId="0">#REF!</definedName>
    <definedName name="chay6" localSheetId="1">#REF!</definedName>
    <definedName name="chay6">#REF!</definedName>
    <definedName name="chay7" localSheetId="2">#REF!</definedName>
    <definedName name="chay7" localSheetId="0">#REF!</definedName>
    <definedName name="chay7" localSheetId="1">#REF!</definedName>
    <definedName name="chay7">#REF!</definedName>
    <definedName name="chay8" localSheetId="2">#REF!</definedName>
    <definedName name="chay8" localSheetId="0">#REF!</definedName>
    <definedName name="chay8" localSheetId="1">#REF!</definedName>
    <definedName name="chay8">#REF!</definedName>
    <definedName name="chay9" localSheetId="2">#REF!</definedName>
    <definedName name="chay9" localSheetId="0">#REF!</definedName>
    <definedName name="chay9" localSheetId="1">#REF!</definedName>
    <definedName name="chay9">#REF!</definedName>
    <definedName name="ChDai" localSheetId="2">#REF!</definedName>
    <definedName name="ChDai" localSheetId="0">#REF!</definedName>
    <definedName name="ChDai" localSheetId="1">#REF!</definedName>
    <definedName name="ChDai">#REF!</definedName>
    <definedName name="Chi_phi_OM" localSheetId="2">#REF!</definedName>
    <definedName name="Chi_phi_OM" localSheetId="0">#REF!</definedName>
    <definedName name="Chi_phi_OM" localSheetId="1">#REF!</definedName>
    <definedName name="Chi_phi_OM">#REF!</definedName>
    <definedName name="chi_tiÕt_vËt_liÖu___nh_n_c_ng___m_y_thi_c_ng" localSheetId="2">#REF!</definedName>
    <definedName name="chi_tiÕt_vËt_liÖu___nh_n_c_ng___m_y_thi_c_ng" localSheetId="0">#REF!</definedName>
    <definedName name="chi_tiÕt_vËt_liÖu___nh_n_c_ng___m_y_thi_c_ng" localSheetId="1">#REF!</definedName>
    <definedName name="chi_tiÕt_vËt_liÖu___nh_n_c_ng___m_y_thi_c_ng">#REF!</definedName>
    <definedName name="Chiettinh" localSheetId="2" hidden="1">{"'Sheet1'!$L$16"}</definedName>
    <definedName name="Chiettinh" localSheetId="0" hidden="1">{"'Sheet1'!$L$16"}</definedName>
    <definedName name="Chiettinh" localSheetId="1" hidden="1">{"'Sheet1'!$L$16"}</definedName>
    <definedName name="Chiettinh" hidden="1">{"'Sheet1'!$L$16"}</definedName>
    <definedName name="ChieuSang" localSheetId="2">#REF!</definedName>
    <definedName name="ChieuSang" localSheetId="0">#REF!</definedName>
    <definedName name="ChieuSang" localSheetId="1">#REF!</definedName>
    <definedName name="ChieuSang">#REF!</definedName>
    <definedName name="chilk" localSheetId="2" hidden="1">{"'Sheet1'!$L$16"}</definedName>
    <definedName name="chilk" localSheetId="0" hidden="1">{"'Sheet1'!$L$16"}</definedName>
    <definedName name="chilk" localSheetId="1" hidden="1">{"'Sheet1'!$L$16"}</definedName>
    <definedName name="chilk" hidden="1">{"'Sheet1'!$L$16"}</definedName>
    <definedName name="Chin" localSheetId="2">#REF!</definedName>
    <definedName name="Chin" localSheetId="0">#REF!</definedName>
    <definedName name="Chin" localSheetId="1">#REF!</definedName>
    <definedName name="Chin">#REF!</definedName>
    <definedName name="CHIÕt_TÝnh_0_4_II" localSheetId="2">#REF!</definedName>
    <definedName name="CHIÕt_TÝnh_0_4_II" localSheetId="0">#REF!</definedName>
    <definedName name="CHIÕt_TÝnh_0_4_II" localSheetId="1">#REF!</definedName>
    <definedName name="CHIÕt_TÝnh_0_4_II">#REF!</definedName>
    <definedName name="ChiPhiKhac" localSheetId="2">#REF!</definedName>
    <definedName name="ChiPhiKhac" localSheetId="0">#REF!</definedName>
    <definedName name="ChiPhiKhac" localSheetId="1">#REF!</definedName>
    <definedName name="ChiPhiKhac">#REF!</definedName>
    <definedName name="CHIPHIVANCHUYEN" localSheetId="2">#REF!</definedName>
    <definedName name="CHIPHIVANCHUYEN" localSheetId="0">#REF!</definedName>
    <definedName name="CHIPHIVANCHUYEN" localSheetId="1">#REF!</definedName>
    <definedName name="CHIPHIVANCHUYEN">#REF!</definedName>
    <definedName name="chitietbgiang2" localSheetId="2" hidden="1">{"'Sheet1'!$L$16"}</definedName>
    <definedName name="chitietbgiang2" localSheetId="0" hidden="1">{"'Sheet1'!$L$16"}</definedName>
    <definedName name="chitietbgiang2" localSheetId="1" hidden="1">{"'Sheet1'!$L$16"}</definedName>
    <definedName name="chitietbgiang2" hidden="1">{"'Sheet1'!$L$16"}</definedName>
    <definedName name="chiyoko" localSheetId="2">#REF!</definedName>
    <definedName name="chiyoko" localSheetId="0">#REF!</definedName>
    <definedName name="chiyoko" localSheetId="1">#REF!</definedName>
    <definedName name="chiyoko">#REF!</definedName>
    <definedName name="chk" localSheetId="2">#REF!</definedName>
    <definedName name="chk" localSheetId="0">#REF!</definedName>
    <definedName name="chk" localSheetId="1">#REF!</definedName>
    <definedName name="chk">#REF!</definedName>
    <definedName name="chl" localSheetId="2" hidden="1">{"'Sheet1'!$L$16"}</definedName>
    <definedName name="chl" localSheetId="0" hidden="1">{"'Sheet1'!$L$16"}</definedName>
    <definedName name="chl" localSheetId="1" hidden="1">{"'Sheet1'!$L$16"}</definedName>
    <definedName name="chl" hidden="1">{"'Sheet1'!$L$16"}</definedName>
    <definedName name="chon" localSheetId="2">#REF!</definedName>
    <definedName name="chon" localSheetId="0">#REF!</definedName>
    <definedName name="chon" localSheetId="1">#REF!</definedName>
    <definedName name="chon">#REF!</definedName>
    <definedName name="chon1" localSheetId="2">#REF!</definedName>
    <definedName name="chon1" localSheetId="0">#REF!</definedName>
    <definedName name="chon1" localSheetId="1">#REF!</definedName>
    <definedName name="chon1">#REF!</definedName>
    <definedName name="chon2" localSheetId="2">#REF!</definedName>
    <definedName name="chon2" localSheetId="0">#REF!</definedName>
    <definedName name="chon2" localSheetId="1">#REF!</definedName>
    <definedName name="chon2">#REF!</definedName>
    <definedName name="chon3" localSheetId="2">#REF!</definedName>
    <definedName name="chon3" localSheetId="0">#REF!</definedName>
    <definedName name="chon3" localSheetId="1">#REF!</definedName>
    <definedName name="chon3">#REF!</definedName>
    <definedName name="ChonA" localSheetId="2">#REF!</definedName>
    <definedName name="ChonA" localSheetId="0">#REF!</definedName>
    <definedName name="ChonA" localSheetId="1">#REF!</definedName>
    <definedName name="ChonA">#REF!</definedName>
    <definedName name="Chs_bq" localSheetId="2">#REF!</definedName>
    <definedName name="Chs_bq" localSheetId="0">#REF!</definedName>
    <definedName name="Chs_bq" localSheetId="1">#REF!</definedName>
    <definedName name="Chs_bq">#REF!</definedName>
    <definedName name="Chsau" localSheetId="2">#REF!</definedName>
    <definedName name="Chsau" localSheetId="0">#REF!</definedName>
    <definedName name="Chsau" localSheetId="1">#REF!</definedName>
    <definedName name="Chsau">#REF!</definedName>
    <definedName name="CHSO4" localSheetId="2">#REF!</definedName>
    <definedName name="CHSO4" localSheetId="0">#REF!</definedName>
    <definedName name="CHSO4" localSheetId="1">#REF!</definedName>
    <definedName name="CHSO4">#REF!</definedName>
    <definedName name="chung">66</definedName>
    <definedName name="Chupdaucapcongotnong" localSheetId="2">#REF!</definedName>
    <definedName name="Chupdaucapcongotnong" localSheetId="0">#REF!</definedName>
    <definedName name="Chupdaucapcongotnong" localSheetId="1">#REF!</definedName>
    <definedName name="Chupdaucapcongotnong">#REF!</definedName>
    <definedName name="City" localSheetId="2">#REF!</definedName>
    <definedName name="City" localSheetId="0">#REF!</definedName>
    <definedName name="City" localSheetId="1">#REF!</definedName>
    <definedName name="City">#REF!</definedName>
    <definedName name="CK" localSheetId="2">#REF!</definedName>
    <definedName name="CK" localSheetId="0">#REF!</definedName>
    <definedName name="CK" localSheetId="1">#REF!</definedName>
    <definedName name="CK">#REF!</definedName>
    <definedName name="CL" localSheetId="2">#REF!</definedName>
    <definedName name="CL" localSheetId="0">#REF!</definedName>
    <definedName name="CL" localSheetId="1">#REF!</definedName>
    <definedName name="CL">#REF!</definedName>
    <definedName name="Class_1" localSheetId="2">#REF!</definedName>
    <definedName name="Class_1" localSheetId="0">#REF!</definedName>
    <definedName name="Class_1" localSheetId="1">#REF!</definedName>
    <definedName name="Class_1">#REF!</definedName>
    <definedName name="Class_2" localSheetId="2">#REF!</definedName>
    <definedName name="Class_2" localSheetId="0">#REF!</definedName>
    <definedName name="Class_2" localSheetId="1">#REF!</definedName>
    <definedName name="Class_2">#REF!</definedName>
    <definedName name="Class_3" localSheetId="2">#REF!</definedName>
    <definedName name="Class_3" localSheetId="0">#REF!</definedName>
    <definedName name="Class_3" localSheetId="1">#REF!</definedName>
    <definedName name="Class_3">#REF!</definedName>
    <definedName name="Class_4" localSheetId="2">#REF!</definedName>
    <definedName name="Class_4" localSheetId="0">#REF!</definedName>
    <definedName name="Class_4" localSheetId="1">#REF!</definedName>
    <definedName name="Class_4">#REF!</definedName>
    <definedName name="Class_5" localSheetId="2">#REF!</definedName>
    <definedName name="Class_5" localSheetId="0">#REF!</definedName>
    <definedName name="Class_5" localSheetId="1">#REF!</definedName>
    <definedName name="Class_5">#REF!</definedName>
    <definedName name="ClayNden" localSheetId="2">#REF!</definedName>
    <definedName name="ClayNden" localSheetId="0">#REF!</definedName>
    <definedName name="ClayNden" localSheetId="1">#REF!</definedName>
    <definedName name="ClayNden">#REF!</definedName>
    <definedName name="CLECH_0.4" localSheetId="2">#REF!</definedName>
    <definedName name="CLECH_0.4" localSheetId="0">#REF!</definedName>
    <definedName name="CLECH_0.4" localSheetId="1">#REF!</definedName>
    <definedName name="CLECH_0.4">#REF!</definedName>
    <definedName name="CLECT" localSheetId="2">#REF!</definedName>
    <definedName name="CLECT" localSheetId="0">#REF!</definedName>
    <definedName name="CLECT" localSheetId="1">#REF!</definedName>
    <definedName name="CLECT">#REF!</definedName>
    <definedName name="CLIEOS" localSheetId="2">#REF!</definedName>
    <definedName name="CLIEOS" localSheetId="0">#REF!</definedName>
    <definedName name="CLIEOS" localSheetId="1">#REF!</definedName>
    <definedName name="CLIEOS">#REF!</definedName>
    <definedName name="CLVC3">0.1</definedName>
    <definedName name="CLVC35" localSheetId="2">#REF!</definedName>
    <definedName name="CLVC35" localSheetId="0">#REF!</definedName>
    <definedName name="CLVC35" localSheetId="1">#REF!</definedName>
    <definedName name="CLVC35">#REF!</definedName>
    <definedName name="CLVCTB" localSheetId="2">#REF!</definedName>
    <definedName name="CLVCTB" localSheetId="0">#REF!</definedName>
    <definedName name="CLVCTB" localSheetId="1">#REF!</definedName>
    <definedName name="CLVCTB">#REF!</definedName>
    <definedName name="CLVL" localSheetId="2">#REF!</definedName>
    <definedName name="CLVL" localSheetId="0">#REF!</definedName>
    <definedName name="CLVL" localSheetId="1">#REF!</definedName>
    <definedName name="CLVL">#REF!</definedName>
    <definedName name="cn" localSheetId="2">#REF!</definedName>
    <definedName name="cn" localSheetId="0">#REF!</definedName>
    <definedName name="cn" localSheetId="1">#REF!</definedName>
    <definedName name="cn">#REF!</definedName>
    <definedName name="cN_fix" localSheetId="2">#REF!</definedName>
    <definedName name="cN_fix" localSheetId="0">#REF!</definedName>
    <definedName name="cN_fix" localSheetId="1">#REF!</definedName>
    <definedName name="cN_fix">#REF!</definedName>
    <definedName name="CNC" localSheetId="2">#REF!</definedName>
    <definedName name="CNC" localSheetId="0">#REF!</definedName>
    <definedName name="CNC" localSheetId="1">#REF!</definedName>
    <definedName name="CNC">#REF!</definedName>
    <definedName name="CND" localSheetId="2">#REF!</definedName>
    <definedName name="CND" localSheetId="0">#REF!</definedName>
    <definedName name="CND" localSheetId="1">#REF!</definedName>
    <definedName name="CND">#REF!</definedName>
    <definedName name="cNden" localSheetId="2">#REF!</definedName>
    <definedName name="cNden" localSheetId="0">#REF!</definedName>
    <definedName name="cNden" localSheetId="1">#REF!</definedName>
    <definedName name="cNden">#REF!</definedName>
    <definedName name="cne" localSheetId="2">#REF!</definedName>
    <definedName name="cne" localSheetId="0">#REF!</definedName>
    <definedName name="cne" localSheetId="1">#REF!</definedName>
    <definedName name="cne">#REF!</definedName>
    <definedName name="CNG" localSheetId="2">#REF!</definedName>
    <definedName name="CNG" localSheetId="0">#REF!</definedName>
    <definedName name="CNG" localSheetId="1">#REF!</definedName>
    <definedName name="CNG">#REF!</definedName>
    <definedName name="Co" localSheetId="2">#REF!</definedName>
    <definedName name="Co" localSheetId="0">#REF!</definedName>
    <definedName name="Co" localSheetId="1">#REF!</definedName>
    <definedName name="Co">#REF!</definedName>
    <definedName name="co." localSheetId="2">#REF!</definedName>
    <definedName name="co." localSheetId="0">#REF!</definedName>
    <definedName name="co." localSheetId="1">#REF!</definedName>
    <definedName name="co.">#REF!</definedName>
    <definedName name="co.." localSheetId="2">#REF!</definedName>
    <definedName name="co.." localSheetId="0">#REF!</definedName>
    <definedName name="co.." localSheetId="1">#REF!</definedName>
    <definedName name="co..">#REF!</definedName>
    <definedName name="co_cau_ktqd" hidden="1">#N/A</definedName>
    <definedName name="co_cau_ktqd_1">"#REF!"</definedName>
    <definedName name="COC_1.2" localSheetId="2">#REF!</definedName>
    <definedName name="COC_1.2" localSheetId="0">#REF!</definedName>
    <definedName name="COC_1.2" localSheetId="1">#REF!</definedName>
    <definedName name="COC_1.2">#REF!</definedName>
    <definedName name="Coc_2m" localSheetId="2">#REF!</definedName>
    <definedName name="Coc_2m" localSheetId="0">#REF!</definedName>
    <definedName name="Coc_2m" localSheetId="1">#REF!</definedName>
    <definedName name="Coc_2m">#REF!</definedName>
    <definedName name="Coc_60" localSheetId="2" hidden="1">{"'Sheet1'!$L$16"}</definedName>
    <definedName name="Coc_60" localSheetId="0" hidden="1">{"'Sheet1'!$L$16"}</definedName>
    <definedName name="Coc_60" localSheetId="1" hidden="1">{"'Sheet1'!$L$16"}</definedName>
    <definedName name="Coc_60" hidden="1">{"'Sheet1'!$L$16"}</definedName>
    <definedName name="CoCauN" localSheetId="2" hidden="1">{"'Sheet1'!$L$16"}</definedName>
    <definedName name="CoCauN" localSheetId="0" hidden="1">{"'Sheet1'!$L$16"}</definedName>
    <definedName name="CoCauN" localSheetId="1" hidden="1">{"'Sheet1'!$L$16"}</definedName>
    <definedName name="CoCauN" hidden="1">{"'Sheet1'!$L$16"}</definedName>
    <definedName name="Cocbetong" localSheetId="2">#REF!</definedName>
    <definedName name="Cocbetong" localSheetId="0">#REF!</definedName>
    <definedName name="Cocbetong" localSheetId="1">#REF!</definedName>
    <definedName name="Cocbetong">#REF!</definedName>
    <definedName name="cocbtct" localSheetId="2">#REF!</definedName>
    <definedName name="cocbtct" localSheetId="0">#REF!</definedName>
    <definedName name="cocbtct" localSheetId="1">#REF!</definedName>
    <definedName name="cocbtct">#REF!</definedName>
    <definedName name="cocot" localSheetId="2">#REF!</definedName>
    <definedName name="cocot" localSheetId="0">#REF!</definedName>
    <definedName name="cocot" localSheetId="1">#REF!</definedName>
    <definedName name="cocot">#REF!</definedName>
    <definedName name="cocott" localSheetId="2">#REF!</definedName>
    <definedName name="cocott" localSheetId="0">#REF!</definedName>
    <definedName name="cocott" localSheetId="1">#REF!</definedName>
    <definedName name="cocott">#REF!</definedName>
    <definedName name="CocTieu_Bienbao" localSheetId="2">#REF!</definedName>
    <definedName name="CocTieu_Bienbao" localSheetId="0">#REF!</definedName>
    <definedName name="CocTieu_Bienbao" localSheetId="1">#REF!</definedName>
    <definedName name="CocTieu_Bienbao">#REF!</definedName>
    <definedName name="coctre" localSheetId="2">#REF!</definedName>
    <definedName name="coctre" localSheetId="0">#REF!</definedName>
    <definedName name="coctre" localSheetId="1">#REF!</definedName>
    <definedName name="coctre">#REF!</definedName>
    <definedName name="cocvt" localSheetId="2">#REF!</definedName>
    <definedName name="cocvt" localSheetId="0">#REF!</definedName>
    <definedName name="cocvt" localSheetId="1">#REF!</definedName>
    <definedName name="cocvt">#REF!</definedName>
    <definedName name="Code" localSheetId="2" hidden="1">#REF!</definedName>
    <definedName name="Code" localSheetId="0" hidden="1">#REF!</definedName>
    <definedName name="Code" localSheetId="1" hidden="1">#REF!</definedName>
    <definedName name="Code" hidden="1">#REF!</definedName>
    <definedName name="CODE3" localSheetId="2">#REF!</definedName>
    <definedName name="CODE3" localSheetId="0">#REF!</definedName>
    <definedName name="CODE3" localSheetId="1">#REF!</definedName>
    <definedName name="CODE3">#REF!</definedName>
    <definedName name="Cöï_ly_vaän_chuyeãn" localSheetId="2">#REF!</definedName>
    <definedName name="Cöï_ly_vaän_chuyeãn" localSheetId="0">#REF!</definedName>
    <definedName name="Cöï_ly_vaän_chuyeãn" localSheetId="1">#REF!</definedName>
    <definedName name="Cöï_ly_vaän_chuyeãn">#REF!</definedName>
    <definedName name="CÖÏ_LY_VAÄN_CHUYEÅN" localSheetId="2">#REF!</definedName>
    <definedName name="CÖÏ_LY_VAÄN_CHUYEÅN" localSheetId="0">#REF!</definedName>
    <definedName name="CÖÏ_LY_VAÄN_CHUYEÅN" localSheetId="1">#REF!</definedName>
    <definedName name="CÖÏ_LY_VAÄN_CHUYEÅN">#REF!</definedName>
    <definedName name="Comm" localSheetId="2">BlankMacro1</definedName>
    <definedName name="Comm" localSheetId="0">BlankMacro1</definedName>
    <definedName name="Comm" localSheetId="1">BlankMacro1</definedName>
    <definedName name="Comm">BlankMacro1</definedName>
    <definedName name="COMMON" localSheetId="2">#REF!</definedName>
    <definedName name="COMMON" localSheetId="0">#REF!</definedName>
    <definedName name="COMMON" localSheetId="1">#REF!</definedName>
    <definedName name="COMMON">#REF!</definedName>
    <definedName name="comong" localSheetId="2">#REF!</definedName>
    <definedName name="comong" localSheetId="0">#REF!</definedName>
    <definedName name="comong" localSheetId="1">#REF!</definedName>
    <definedName name="comong">#REF!</definedName>
    <definedName name="CON_d" localSheetId="2">#REF!</definedName>
    <definedName name="CON_d" localSheetId="0">#REF!</definedName>
    <definedName name="CON_d" localSheetId="1">#REF!</definedName>
    <definedName name="CON_d">#REF!</definedName>
    <definedName name="CON_EQP_COS" localSheetId="2">#REF!</definedName>
    <definedName name="CON_EQP_COS" localSheetId="0">#REF!</definedName>
    <definedName name="CON_EQP_COS" localSheetId="1">#REF!</definedName>
    <definedName name="CON_EQP_COS">#REF!</definedName>
    <definedName name="CON_EQP_COST" localSheetId="2">#REF!</definedName>
    <definedName name="CON_EQP_COST" localSheetId="0">#REF!</definedName>
    <definedName name="CON_EQP_COST" localSheetId="1">#REF!</definedName>
    <definedName name="CON_EQP_COST">#REF!</definedName>
    <definedName name="CONC25" localSheetId="2">#REF!</definedName>
    <definedName name="CONC25" localSheetId="0">#REF!</definedName>
    <definedName name="CONC25" localSheetId="1">#REF!</definedName>
    <definedName name="CONC25">#REF!</definedName>
    <definedName name="CONC30" localSheetId="2">#REF!</definedName>
    <definedName name="CONC30" localSheetId="0">#REF!</definedName>
    <definedName name="CONC30" localSheetId="1">#REF!</definedName>
    <definedName name="CONC30">#REF!</definedName>
    <definedName name="CONCS25" localSheetId="2">#REF!</definedName>
    <definedName name="CONCS25" localSheetId="0">#REF!</definedName>
    <definedName name="CONCS25" localSheetId="1">#REF!</definedName>
    <definedName name="CONCS25">#REF!</definedName>
    <definedName name="CONCS30" localSheetId="2">#REF!</definedName>
    <definedName name="CONCS30" localSheetId="0">#REF!</definedName>
    <definedName name="CONCS30" localSheetId="1">#REF!</definedName>
    <definedName name="CONCS30">#REF!</definedName>
    <definedName name="Cong_HM_DTCT" localSheetId="2">#REF!</definedName>
    <definedName name="Cong_HM_DTCT" localSheetId="0">#REF!</definedName>
    <definedName name="Cong_HM_DTCT" localSheetId="1">#REF!</definedName>
    <definedName name="Cong_HM_DTCT">#REF!</definedName>
    <definedName name="Cong_M_DTCT" localSheetId="2">#REF!</definedName>
    <definedName name="Cong_M_DTCT" localSheetId="0">#REF!</definedName>
    <definedName name="Cong_M_DTCT" localSheetId="1">#REF!</definedName>
    <definedName name="Cong_M_DTCT">#REF!</definedName>
    <definedName name="Cong_NC_DTCT" localSheetId="2">#REF!</definedName>
    <definedName name="Cong_NC_DTCT" localSheetId="0">#REF!</definedName>
    <definedName name="Cong_NC_DTCT" localSheetId="1">#REF!</definedName>
    <definedName name="Cong_NC_DTCT">#REF!</definedName>
    <definedName name="Cong_suat_dat" localSheetId="2">#REF!</definedName>
    <definedName name="Cong_suat_dat" localSheetId="0">#REF!</definedName>
    <definedName name="Cong_suat_dat" localSheetId="1">#REF!</definedName>
    <definedName name="Cong_suat_dat">#REF!</definedName>
    <definedName name="Cong_VL_DTCT" localSheetId="2">#REF!</definedName>
    <definedName name="Cong_VL_DTCT" localSheetId="0">#REF!</definedName>
    <definedName name="Cong_VL_DTCT" localSheetId="1">#REF!</definedName>
    <definedName name="Cong_VL_DTCT">#REF!</definedName>
    <definedName name="cong2.7" localSheetId="2">#REF!</definedName>
    <definedName name="cong2.7" localSheetId="0">#REF!</definedName>
    <definedName name="cong2.7" localSheetId="1">#REF!</definedName>
    <definedName name="cong2.7">#REF!</definedName>
    <definedName name="cong3.0" localSheetId="2">#REF!</definedName>
    <definedName name="cong3.0" localSheetId="0">#REF!</definedName>
    <definedName name="cong3.0" localSheetId="1">#REF!</definedName>
    <definedName name="cong3.0">#REF!</definedName>
    <definedName name="cong3.5" localSheetId="2">#REF!</definedName>
    <definedName name="cong3.5" localSheetId="0">#REF!</definedName>
    <definedName name="cong3.5" localSheetId="1">#REF!</definedName>
    <definedName name="cong3.5">#REF!</definedName>
    <definedName name="cong3.7" localSheetId="2">#REF!</definedName>
    <definedName name="cong3.7" localSheetId="0">#REF!</definedName>
    <definedName name="cong3.7" localSheetId="1">#REF!</definedName>
    <definedName name="cong3.7">#REF!</definedName>
    <definedName name="cong4.0" localSheetId="2">#REF!</definedName>
    <definedName name="cong4.0" localSheetId="0">#REF!</definedName>
    <definedName name="cong4.0" localSheetId="1">#REF!</definedName>
    <definedName name="cong4.0">#REF!</definedName>
    <definedName name="cong4.3" localSheetId="2">#REF!</definedName>
    <definedName name="cong4.3" localSheetId="0">#REF!</definedName>
    <definedName name="cong4.3" localSheetId="1">#REF!</definedName>
    <definedName name="cong4.3">#REF!</definedName>
    <definedName name="cong4.5" localSheetId="2">#REF!</definedName>
    <definedName name="cong4.5" localSheetId="0">#REF!</definedName>
    <definedName name="cong4.5" localSheetId="1">#REF!</definedName>
    <definedName name="cong4.5">#REF!</definedName>
    <definedName name="cong4.7" localSheetId="2">#REF!</definedName>
    <definedName name="cong4.7" localSheetId="0">#REF!</definedName>
    <definedName name="cong4.7" localSheetId="1">#REF!</definedName>
    <definedName name="cong4.7">#REF!</definedName>
    <definedName name="congbengam" localSheetId="2">#REF!</definedName>
    <definedName name="congbengam" localSheetId="0">#REF!</definedName>
    <definedName name="congbengam" localSheetId="1">#REF!</definedName>
    <definedName name="congbengam">#REF!</definedName>
    <definedName name="congbenuoc" localSheetId="2">#REF!</definedName>
    <definedName name="congbenuoc" localSheetId="0">#REF!</definedName>
    <definedName name="congbenuoc" localSheetId="1">#REF!</definedName>
    <definedName name="congbenuoc">#REF!</definedName>
    <definedName name="congcoc" localSheetId="2">#REF!</definedName>
    <definedName name="congcoc" localSheetId="0">#REF!</definedName>
    <definedName name="congcoc" localSheetId="1">#REF!</definedName>
    <definedName name="congcoc">#REF!</definedName>
    <definedName name="congcocot" localSheetId="2">#REF!</definedName>
    <definedName name="congcocot" localSheetId="0">#REF!</definedName>
    <definedName name="congcocot" localSheetId="1">#REF!</definedName>
    <definedName name="congcocot">#REF!</definedName>
    <definedName name="congcocott" localSheetId="2">#REF!</definedName>
    <definedName name="congcocott" localSheetId="0">#REF!</definedName>
    <definedName name="congcocott" localSheetId="1">#REF!</definedName>
    <definedName name="congcocott">#REF!</definedName>
    <definedName name="congcomong" localSheetId="2">#REF!</definedName>
    <definedName name="congcomong" localSheetId="0">#REF!</definedName>
    <definedName name="congcomong" localSheetId="1">#REF!</definedName>
    <definedName name="congcomong">#REF!</definedName>
    <definedName name="congcottron" localSheetId="2">#REF!</definedName>
    <definedName name="congcottron" localSheetId="0">#REF!</definedName>
    <definedName name="congcottron" localSheetId="1">#REF!</definedName>
    <definedName name="congcottron">#REF!</definedName>
    <definedName name="congcotvuong" localSheetId="2">#REF!</definedName>
    <definedName name="congcotvuong" localSheetId="0">#REF!</definedName>
    <definedName name="congcotvuong" localSheetId="1">#REF!</definedName>
    <definedName name="congcotvuong">#REF!</definedName>
    <definedName name="congdam" localSheetId="2">#REF!</definedName>
    <definedName name="congdam" localSheetId="0">#REF!</definedName>
    <definedName name="congdam" localSheetId="1">#REF!</definedName>
    <definedName name="congdam">#REF!</definedName>
    <definedName name="congdan1" localSheetId="2">#REF!</definedName>
    <definedName name="congdan1" localSheetId="0">#REF!</definedName>
    <definedName name="congdan1" localSheetId="1">#REF!</definedName>
    <definedName name="congdan1">#REF!</definedName>
    <definedName name="congdan2" localSheetId="2">#REF!</definedName>
    <definedName name="congdan2" localSheetId="0">#REF!</definedName>
    <definedName name="congdan2" localSheetId="1">#REF!</definedName>
    <definedName name="congdan2">#REF!</definedName>
    <definedName name="congdandusan" localSheetId="2">#REF!</definedName>
    <definedName name="congdandusan" localSheetId="0">#REF!</definedName>
    <definedName name="congdandusan" localSheetId="1">#REF!</definedName>
    <definedName name="congdandusan">#REF!</definedName>
    <definedName name="conglanhto" localSheetId="2">#REF!</definedName>
    <definedName name="conglanhto" localSheetId="0">#REF!</definedName>
    <definedName name="conglanhto" localSheetId="1">#REF!</definedName>
    <definedName name="conglanhto">#REF!</definedName>
    <definedName name="congmong" localSheetId="2">#REF!</definedName>
    <definedName name="congmong" localSheetId="0">#REF!</definedName>
    <definedName name="congmong" localSheetId="1">#REF!</definedName>
    <definedName name="congmong">#REF!</definedName>
    <definedName name="congmongbang" localSheetId="2">#REF!</definedName>
    <definedName name="congmongbang" localSheetId="0">#REF!</definedName>
    <definedName name="congmongbang" localSheetId="1">#REF!</definedName>
    <definedName name="congmongbang">#REF!</definedName>
    <definedName name="congmongdon" localSheetId="2">#REF!</definedName>
    <definedName name="congmongdon" localSheetId="0">#REF!</definedName>
    <definedName name="congmongdon" localSheetId="1">#REF!</definedName>
    <definedName name="congmongdon">#REF!</definedName>
    <definedName name="congpanen" localSheetId="2">#REF!</definedName>
    <definedName name="congpanen" localSheetId="0">#REF!</definedName>
    <definedName name="congpanen" localSheetId="1">#REF!</definedName>
    <definedName name="congpanen">#REF!</definedName>
    <definedName name="congsan" localSheetId="2">#REF!</definedName>
    <definedName name="congsan" localSheetId="0">#REF!</definedName>
    <definedName name="congsan" localSheetId="1">#REF!</definedName>
    <definedName name="congsan">#REF!</definedName>
    <definedName name="congthang" localSheetId="2">#REF!</definedName>
    <definedName name="congthang" localSheetId="0">#REF!</definedName>
    <definedName name="congthang" localSheetId="1">#REF!</definedName>
    <definedName name="congthang">#REF!</definedName>
    <definedName name="CongVattu" localSheetId="2">#REF!</definedName>
    <definedName name="CongVattu" localSheetId="0">#REF!</definedName>
    <definedName name="CongVattu" localSheetId="1">#REF!</definedName>
    <definedName name="CongVattu">#REF!</definedName>
    <definedName name="CONST_EQ" localSheetId="2">#REF!</definedName>
    <definedName name="CONST_EQ" localSheetId="0">#REF!</definedName>
    <definedName name="CONST_EQ" localSheetId="1">#REF!</definedName>
    <definedName name="CONST_EQ">#REF!</definedName>
    <definedName name="continue1" localSheetId="2">#REF!</definedName>
    <definedName name="continue1" localSheetId="0">#REF!</definedName>
    <definedName name="continue1" localSheetId="1">#REF!</definedName>
    <definedName name="continue1">#REF!</definedName>
    <definedName name="coppha" localSheetId="2">#REF!</definedName>
    <definedName name="coppha" localSheetId="0">#REF!</definedName>
    <definedName name="coppha" localSheetId="1">#REF!</definedName>
    <definedName name="coppha">#REF!</definedName>
    <definedName name="Cos_tec" localSheetId="2">#REF!</definedName>
    <definedName name="Cos_tec" localSheetId="0">#REF!</definedName>
    <definedName name="Cos_tec" localSheetId="1">#REF!</definedName>
    <definedName name="Cos_tec">#REF!</definedName>
    <definedName name="cot7.5" localSheetId="2">#REF!</definedName>
    <definedName name="cot7.5" localSheetId="0">#REF!</definedName>
    <definedName name="cot7.5" localSheetId="1">#REF!</definedName>
    <definedName name="cot7.5">#REF!</definedName>
    <definedName name="cot8.5" localSheetId="2">#REF!</definedName>
    <definedName name="cot8.5" localSheetId="0">#REF!</definedName>
    <definedName name="cot8.5" localSheetId="1">#REF!</definedName>
    <definedName name="cot8.5">#REF!</definedName>
    <definedName name="COTBTPCP" localSheetId="2">#REF!</definedName>
    <definedName name="COTBTPCP" localSheetId="0">#REF!</definedName>
    <definedName name="COTBTPCP" localSheetId="1">#REF!</definedName>
    <definedName name="COTBTPCP">#REF!</definedName>
    <definedName name="CotBTtronVuong" localSheetId="2">#REF!</definedName>
    <definedName name="CotBTtronVuong" localSheetId="0">#REF!</definedName>
    <definedName name="CotBTtronVuong" localSheetId="1">#REF!</definedName>
    <definedName name="CotBTtronVuong">#REF!</definedName>
    <definedName name="Cotsatma">9726</definedName>
    <definedName name="Cotthepma">9726</definedName>
    <definedName name="cottron" localSheetId="2">#REF!</definedName>
    <definedName name="cottron" localSheetId="0">#REF!</definedName>
    <definedName name="cottron" localSheetId="1">#REF!</definedName>
    <definedName name="cottron">#REF!</definedName>
    <definedName name="cotvuong" localSheetId="2">#REF!</definedName>
    <definedName name="cotvuong" localSheetId="0">#REF!</definedName>
    <definedName name="cotvuong" localSheetId="1">#REF!</definedName>
    <definedName name="cotvuong">#REF!</definedName>
    <definedName name="COVER" localSheetId="2">#REF!</definedName>
    <definedName name="COVER" localSheetId="0">#REF!</definedName>
    <definedName name="COVER" localSheetId="1">#REF!</definedName>
    <definedName name="COVER">#REF!</definedName>
    <definedName name="CP" localSheetId="2" hidden="1">#REF!</definedName>
    <definedName name="CP" localSheetId="0" hidden="1">#REF!</definedName>
    <definedName name="CP" localSheetId="1" hidden="1">#REF!</definedName>
    <definedName name="CP" hidden="1">#REF!</definedName>
    <definedName name="CPC" localSheetId="2">#REF!</definedName>
    <definedName name="CPC" localSheetId="0">#REF!</definedName>
    <definedName name="CPC" localSheetId="1">#REF!</definedName>
    <definedName name="CPC">#REF!</definedName>
    <definedName name="CPCD">51%</definedName>
    <definedName name="CPCM">2.5%</definedName>
    <definedName name="CPCX">64%</definedName>
    <definedName name="CPHA" localSheetId="2">#REF!</definedName>
    <definedName name="CPHA" localSheetId="0">#REF!</definedName>
    <definedName name="CPHA" localSheetId="1">#REF!</definedName>
    <definedName name="CPHA">#REF!</definedName>
    <definedName name="cphoi" localSheetId="2">#REF!</definedName>
    <definedName name="cphoi" localSheetId="0">#REF!</definedName>
    <definedName name="cphoi" localSheetId="1">#REF!</definedName>
    <definedName name="cphoi">#REF!</definedName>
    <definedName name="CPK" localSheetId="2">#REF!</definedName>
    <definedName name="CPK" localSheetId="0">#REF!</definedName>
    <definedName name="CPK" localSheetId="1">#REF!</definedName>
    <definedName name="CPK">#REF!</definedName>
    <definedName name="CPKDP" localSheetId="2">#REF!</definedName>
    <definedName name="CPKDP" localSheetId="0">#REF!</definedName>
    <definedName name="CPKDP" localSheetId="1">#REF!</definedName>
    <definedName name="CPKDP">#REF!</definedName>
    <definedName name="CPKTW" localSheetId="2">#REF!</definedName>
    <definedName name="CPKTW" localSheetId="0">#REF!</definedName>
    <definedName name="CPKTW" localSheetId="1">#REF!</definedName>
    <definedName name="CPKTW">#REF!</definedName>
    <definedName name="cpmtc" localSheetId="2">#REF!</definedName>
    <definedName name="cpmtc" localSheetId="0">#REF!</definedName>
    <definedName name="cpmtc" localSheetId="1">#REF!</definedName>
    <definedName name="cpmtc">#REF!</definedName>
    <definedName name="cpnc" localSheetId="2">#REF!</definedName>
    <definedName name="cpnc" localSheetId="0">#REF!</definedName>
    <definedName name="cpnc" localSheetId="1">#REF!</definedName>
    <definedName name="cpnc">#REF!</definedName>
    <definedName name="CPTB" localSheetId="2">#REF!</definedName>
    <definedName name="CPTB" localSheetId="0">#REF!</definedName>
    <definedName name="CPTB" localSheetId="1">#REF!</definedName>
    <definedName name="CPTB">#REF!</definedName>
    <definedName name="cptkdp" localSheetId="2">#REF!</definedName>
    <definedName name="cptkdp" localSheetId="0">#REF!</definedName>
    <definedName name="cptkdp" localSheetId="1">#REF!</definedName>
    <definedName name="cptkdp">#REF!</definedName>
    <definedName name="cptt" localSheetId="2">#REF!</definedName>
    <definedName name="cptt" localSheetId="0">#REF!</definedName>
    <definedName name="cptt" localSheetId="1">#REF!</definedName>
    <definedName name="cptt">#REF!</definedName>
    <definedName name="CPVC100" localSheetId="2">#REF!</definedName>
    <definedName name="CPVC100" localSheetId="0">#REF!</definedName>
    <definedName name="CPVC100" localSheetId="1">#REF!</definedName>
    <definedName name="CPVC100">#REF!</definedName>
    <definedName name="CPVC35" localSheetId="2">#REF!</definedName>
    <definedName name="CPVC35" localSheetId="0">#REF!</definedName>
    <definedName name="CPVC35" localSheetId="1">#REF!</definedName>
    <definedName name="CPVC35">#REF!</definedName>
    <definedName name="cpvl" localSheetId="2">#REF!</definedName>
    <definedName name="cpvl" localSheetId="0">#REF!</definedName>
    <definedName name="cpvl" localSheetId="1">#REF!</definedName>
    <definedName name="cpvl">#REF!</definedName>
    <definedName name="CRD" localSheetId="2">#REF!</definedName>
    <definedName name="CRD" localSheetId="0">#REF!</definedName>
    <definedName name="CRD" localSheetId="1">#REF!</definedName>
    <definedName name="CRD">#REF!</definedName>
    <definedName name="CRIT1" localSheetId="2">#REF!</definedName>
    <definedName name="CRIT1" localSheetId="0">#REF!</definedName>
    <definedName name="CRIT1" localSheetId="1">#REF!</definedName>
    <definedName name="CRIT1">#REF!</definedName>
    <definedName name="CRIT10" localSheetId="2">#REF!</definedName>
    <definedName name="CRIT10" localSheetId="0">#REF!</definedName>
    <definedName name="CRIT10" localSheetId="1">#REF!</definedName>
    <definedName name="CRIT10">#REF!</definedName>
    <definedName name="CRIT2" localSheetId="2">#REF!</definedName>
    <definedName name="CRIT2" localSheetId="0">#REF!</definedName>
    <definedName name="CRIT2" localSheetId="1">#REF!</definedName>
    <definedName name="CRIT2">#REF!</definedName>
    <definedName name="CRIT3" localSheetId="2">#REF!</definedName>
    <definedName name="CRIT3" localSheetId="0">#REF!</definedName>
    <definedName name="CRIT3" localSheetId="1">#REF!</definedName>
    <definedName name="CRIT3">#REF!</definedName>
    <definedName name="CRIT4" localSheetId="2">#REF!</definedName>
    <definedName name="CRIT4" localSheetId="0">#REF!</definedName>
    <definedName name="CRIT4" localSheetId="1">#REF!</definedName>
    <definedName name="CRIT4">#REF!</definedName>
    <definedName name="CRIT5" localSheetId="2">#REF!</definedName>
    <definedName name="CRIT5" localSheetId="0">#REF!</definedName>
    <definedName name="CRIT5" localSheetId="1">#REF!</definedName>
    <definedName name="CRIT5">#REF!</definedName>
    <definedName name="CRIT6" localSheetId="2">#REF!</definedName>
    <definedName name="CRIT6" localSheetId="0">#REF!</definedName>
    <definedName name="CRIT6" localSheetId="1">#REF!</definedName>
    <definedName name="CRIT6">#REF!</definedName>
    <definedName name="CRIT7" localSheetId="2">#REF!</definedName>
    <definedName name="CRIT7" localSheetId="0">#REF!</definedName>
    <definedName name="CRIT7" localSheetId="1">#REF!</definedName>
    <definedName name="CRIT7">#REF!</definedName>
    <definedName name="CRIT8" localSheetId="2">#REF!</definedName>
    <definedName name="CRIT8" localSheetId="0">#REF!</definedName>
    <definedName name="CRIT8" localSheetId="1">#REF!</definedName>
    <definedName name="CRIT8">#REF!</definedName>
    <definedName name="CRIT9" localSheetId="2">#REF!</definedName>
    <definedName name="CRIT9" localSheetId="0">#REF!</definedName>
    <definedName name="CRIT9" localSheetId="1">#REF!</definedName>
    <definedName name="CRIT9">#REF!</definedName>
    <definedName name="CRITINST" localSheetId="2">#REF!</definedName>
    <definedName name="CRITINST" localSheetId="0">#REF!</definedName>
    <definedName name="CRITINST" localSheetId="1">#REF!</definedName>
    <definedName name="CRITINST">#REF!</definedName>
    <definedName name="CRITPURC" localSheetId="2">#REF!</definedName>
    <definedName name="CRITPURC" localSheetId="0">#REF!</definedName>
    <definedName name="CRITPURC" localSheetId="1">#REF!</definedName>
    <definedName name="CRITPURC">#REF!</definedName>
    <definedName name="CropEstablishmentWage" localSheetId="2">#REF!</definedName>
    <definedName name="CropEstablishmentWage" localSheetId="0">#REF!</definedName>
    <definedName name="CropEstablishmentWage" localSheetId="1">#REF!</definedName>
    <definedName name="CropEstablishmentWage">#REF!</definedName>
    <definedName name="CropManagementWage" localSheetId="2">#REF!</definedName>
    <definedName name="CropManagementWage" localSheetId="0">#REF!</definedName>
    <definedName name="CropManagementWage" localSheetId="1">#REF!</definedName>
    <definedName name="CropManagementWage">#REF!</definedName>
    <definedName name="CRS" localSheetId="2">#REF!</definedName>
    <definedName name="CRS" localSheetId="0">#REF!</definedName>
    <definedName name="CRS" localSheetId="1">#REF!</definedName>
    <definedName name="CRS">#REF!</definedName>
    <definedName name="CS" localSheetId="2">#REF!</definedName>
    <definedName name="CS" localSheetId="0">#REF!</definedName>
    <definedName name="CS" localSheetId="1">#REF!</definedName>
    <definedName name="CS">#REF!</definedName>
    <definedName name="CS_10" localSheetId="2">#REF!</definedName>
    <definedName name="CS_10" localSheetId="0">#REF!</definedName>
    <definedName name="CS_10" localSheetId="1">#REF!</definedName>
    <definedName name="CS_10">#REF!</definedName>
    <definedName name="CS_100" localSheetId="2">#REF!</definedName>
    <definedName name="CS_100" localSheetId="0">#REF!</definedName>
    <definedName name="CS_100" localSheetId="1">#REF!</definedName>
    <definedName name="CS_100">#REF!</definedName>
    <definedName name="CS_10S" localSheetId="2">#REF!</definedName>
    <definedName name="CS_10S" localSheetId="0">#REF!</definedName>
    <definedName name="CS_10S" localSheetId="1">#REF!</definedName>
    <definedName name="CS_10S">#REF!</definedName>
    <definedName name="CS_120" localSheetId="2">#REF!</definedName>
    <definedName name="CS_120" localSheetId="0">#REF!</definedName>
    <definedName name="CS_120" localSheetId="1">#REF!</definedName>
    <definedName name="CS_120">#REF!</definedName>
    <definedName name="CS_140" localSheetId="2">#REF!</definedName>
    <definedName name="CS_140" localSheetId="0">#REF!</definedName>
    <definedName name="CS_140" localSheetId="1">#REF!</definedName>
    <definedName name="CS_140">#REF!</definedName>
    <definedName name="CS_160" localSheetId="2">#REF!</definedName>
    <definedName name="CS_160" localSheetId="0">#REF!</definedName>
    <definedName name="CS_160" localSheetId="1">#REF!</definedName>
    <definedName name="CS_160">#REF!</definedName>
    <definedName name="CS_20" localSheetId="2">#REF!</definedName>
    <definedName name="CS_20" localSheetId="0">#REF!</definedName>
    <definedName name="CS_20" localSheetId="1">#REF!</definedName>
    <definedName name="CS_20">#REF!</definedName>
    <definedName name="CS_30" localSheetId="2">#REF!</definedName>
    <definedName name="CS_30" localSheetId="0">#REF!</definedName>
    <definedName name="CS_30" localSheetId="1">#REF!</definedName>
    <definedName name="CS_30">#REF!</definedName>
    <definedName name="CS_40" localSheetId="2">#REF!</definedName>
    <definedName name="CS_40" localSheetId="0">#REF!</definedName>
    <definedName name="CS_40" localSheetId="1">#REF!</definedName>
    <definedName name="CS_40">#REF!</definedName>
    <definedName name="CS_40S" localSheetId="2">#REF!</definedName>
    <definedName name="CS_40S" localSheetId="0">#REF!</definedName>
    <definedName name="CS_40S" localSheetId="1">#REF!</definedName>
    <definedName name="CS_40S">#REF!</definedName>
    <definedName name="CS_5S" localSheetId="2">#REF!</definedName>
    <definedName name="CS_5S" localSheetId="0">#REF!</definedName>
    <definedName name="CS_5S" localSheetId="1">#REF!</definedName>
    <definedName name="CS_5S">#REF!</definedName>
    <definedName name="CS_60" localSheetId="2">#REF!</definedName>
    <definedName name="CS_60" localSheetId="0">#REF!</definedName>
    <definedName name="CS_60" localSheetId="1">#REF!</definedName>
    <definedName name="CS_60">#REF!</definedName>
    <definedName name="CS_80" localSheetId="2">#REF!</definedName>
    <definedName name="CS_80" localSheetId="0">#REF!</definedName>
    <definedName name="CS_80" localSheetId="1">#REF!</definedName>
    <definedName name="CS_80">#REF!</definedName>
    <definedName name="CS_80S" localSheetId="2">#REF!</definedName>
    <definedName name="CS_80S" localSheetId="0">#REF!</definedName>
    <definedName name="CS_80S" localSheetId="1">#REF!</definedName>
    <definedName name="CS_80S">#REF!</definedName>
    <definedName name="CS_STD" localSheetId="2">#REF!</definedName>
    <definedName name="CS_STD" localSheetId="0">#REF!</definedName>
    <definedName name="CS_STD" localSheetId="1">#REF!</definedName>
    <definedName name="CS_STD">#REF!</definedName>
    <definedName name="CS_XS" localSheetId="2">#REF!</definedName>
    <definedName name="CS_XS" localSheetId="0">#REF!</definedName>
    <definedName name="CS_XS" localSheetId="1">#REF!</definedName>
    <definedName name="CS_XS">#REF!</definedName>
    <definedName name="CS_XXS" localSheetId="2">#REF!</definedName>
    <definedName name="CS_XXS" localSheetId="0">#REF!</definedName>
    <definedName name="CS_XXS" localSheetId="1">#REF!</definedName>
    <definedName name="CS_XXS">#REF!</definedName>
    <definedName name="csd3p" localSheetId="2">#REF!</definedName>
    <definedName name="csd3p" localSheetId="0">#REF!</definedName>
    <definedName name="csd3p" localSheetId="1">#REF!</definedName>
    <definedName name="csd3p">#REF!</definedName>
    <definedName name="csddg1p" localSheetId="2">#REF!</definedName>
    <definedName name="csddg1p" localSheetId="0">#REF!</definedName>
    <definedName name="csddg1p" localSheetId="1">#REF!</definedName>
    <definedName name="csddg1p">#REF!</definedName>
    <definedName name="csddt1p" localSheetId="2">#REF!</definedName>
    <definedName name="csddt1p" localSheetId="0">#REF!</definedName>
    <definedName name="csddt1p" localSheetId="1">#REF!</definedName>
    <definedName name="csddt1p">#REF!</definedName>
    <definedName name="cset" localSheetId="2">#REF!</definedName>
    <definedName name="cset" localSheetId="0">#REF!</definedName>
    <definedName name="cset" localSheetId="1">#REF!</definedName>
    <definedName name="cset">#REF!</definedName>
    <definedName name="csht3p" localSheetId="2">#REF!</definedName>
    <definedName name="csht3p" localSheetId="0">#REF!</definedName>
    <definedName name="csht3p" localSheetId="1">#REF!</definedName>
    <definedName name="csht3p">#REF!</definedName>
    <definedName name="CSMBA" localSheetId="2">#REF!</definedName>
    <definedName name="CSMBA" localSheetId="0">#REF!</definedName>
    <definedName name="CSMBA" localSheetId="1">#REF!</definedName>
    <definedName name="CSMBA">#REF!</definedName>
    <definedName name="CT_50" localSheetId="2">#REF!</definedName>
    <definedName name="CT_50" localSheetId="0">#REF!</definedName>
    <definedName name="CT_50" localSheetId="1">#REF!</definedName>
    <definedName name="CT_50">#REF!</definedName>
    <definedName name="CT_KSTK" localSheetId="2">#REF!</definedName>
    <definedName name="CT_KSTK" localSheetId="0">#REF!</definedName>
    <definedName name="CT_KSTK" localSheetId="1">#REF!</definedName>
    <definedName name="CT_KSTK">#REF!</definedName>
    <definedName name="CT_MCX" localSheetId="2">#REF!</definedName>
    <definedName name="CT_MCX" localSheetId="0">#REF!</definedName>
    <definedName name="CT_MCX" localSheetId="1">#REF!</definedName>
    <definedName name="CT_MCX">#REF!</definedName>
    <definedName name="CT0.4" localSheetId="2">#REF!</definedName>
    <definedName name="CT0.4" localSheetId="0">#REF!</definedName>
    <definedName name="CT0.4" localSheetId="1">#REF!</definedName>
    <definedName name="CT0.4">#REF!</definedName>
    <definedName name="ctbbt" hidden="1">{"'Sheet1'!$L$16"}</definedName>
    <definedName name="CTCT" localSheetId="2">#REF!</definedName>
    <definedName name="CTCT" localSheetId="0">#REF!</definedName>
    <definedName name="CTCT" localSheetId="1">#REF!</definedName>
    <definedName name="CTCT">#REF!</definedName>
    <definedName name="CTCT1" localSheetId="2" hidden="1">{"'Sheet1'!$L$16"}</definedName>
    <definedName name="CTCT1" localSheetId="0" hidden="1">{"'Sheet1'!$L$16"}</definedName>
    <definedName name="CTCT1" localSheetId="1" hidden="1">{"'Sheet1'!$L$16"}</definedName>
    <definedName name="CTCT1" hidden="1">{"'Sheet1'!$L$16"}</definedName>
    <definedName name="ctdn9697" localSheetId="2">#REF!</definedName>
    <definedName name="ctdn9697" localSheetId="0">#REF!</definedName>
    <definedName name="ctdn9697" localSheetId="1">#REF!</definedName>
    <definedName name="ctdn9697">#REF!</definedName>
    <definedName name="CTDZ" localSheetId="2">#REF!</definedName>
    <definedName name="CTDZ" localSheetId="0">#REF!</definedName>
    <definedName name="CTDZ" localSheetId="1">#REF!</definedName>
    <definedName name="CTDZ">#REF!</definedName>
    <definedName name="CTDz35" localSheetId="2">#REF!</definedName>
    <definedName name="CTDz35" localSheetId="0">#REF!</definedName>
    <definedName name="CTDz35" localSheetId="1">#REF!</definedName>
    <definedName name="CTDz35">#REF!</definedName>
    <definedName name="ctiep" localSheetId="2">#REF!</definedName>
    <definedName name="ctiep" localSheetId="0">#REF!</definedName>
    <definedName name="ctiep" localSheetId="1">#REF!</definedName>
    <definedName name="ctiep">#REF!</definedName>
    <definedName name="CTMT" localSheetId="2">{"ÿÿÿÿÿ"}</definedName>
    <definedName name="CTMT" localSheetId="0">{"ÿÿÿÿÿ"}</definedName>
    <definedName name="CTMT" localSheetId="1">{"ÿÿÿÿÿ"}</definedName>
    <definedName name="CTMT">{"ÿÿÿÿÿ"}</definedName>
    <definedName name="CTÖØ" localSheetId="2">#REF!</definedName>
    <definedName name="CTÖØ" localSheetId="0">#REF!</definedName>
    <definedName name="CTÖØ" localSheetId="1">#REF!</definedName>
    <definedName name="CTÖØ">#REF!</definedName>
    <definedName name="Cty_TNHH_HYDRO_AGRI" localSheetId="2">#REF!</definedName>
    <definedName name="Cty_TNHH_HYDRO_AGRI" localSheetId="0">#REF!</definedName>
    <definedName name="Cty_TNHH_HYDRO_AGRI" localSheetId="1">#REF!</definedName>
    <definedName name="Cty_TNHH_HYDRO_AGRI">#REF!</definedName>
    <definedName name="CTY_VTKTNN_CAÀN_THÔ" localSheetId="2">#REF!</definedName>
    <definedName name="CTY_VTKTNN_CAÀN_THÔ" localSheetId="0">#REF!</definedName>
    <definedName name="CTY_VTKTNN_CAÀN_THÔ" localSheetId="1">#REF!</definedName>
    <definedName name="CTY_VTKTNN_CAÀN_THÔ">#REF!</definedName>
    <definedName name="cu" localSheetId="2">#REF!</definedName>
    <definedName name="cu" localSheetId="0">#REF!</definedName>
    <definedName name="cu" localSheetId="1">#REF!</definedName>
    <definedName name="cu">#REF!</definedName>
    <definedName name="cu_ly" localSheetId="2">#REF!</definedName>
    <definedName name="cu_ly" localSheetId="0">#REF!</definedName>
    <definedName name="cu_ly" localSheetId="1">#REF!</definedName>
    <definedName name="cu_ly">#REF!</definedName>
    <definedName name="cu_ly_1" localSheetId="2">#REF!</definedName>
    <definedName name="cu_ly_1" localSheetId="0">#REF!</definedName>
    <definedName name="cu_ly_1" localSheetId="1">#REF!</definedName>
    <definedName name="cu_ly_1">#REF!</definedName>
    <definedName name="CU_LY_VAN_CHUYEN_GIA_QUYEN" localSheetId="2">#REF!</definedName>
    <definedName name="CU_LY_VAN_CHUYEN_GIA_QUYEN" localSheetId="0">#REF!</definedName>
    <definedName name="CU_LY_VAN_CHUYEN_GIA_QUYEN" localSheetId="1">#REF!</definedName>
    <definedName name="CU_LY_VAN_CHUYEN_GIA_QUYEN">#REF!</definedName>
    <definedName name="CU_LY_VAN_CHUYEN_THU_CONG" localSheetId="2">#REF!</definedName>
    <definedName name="CU_LY_VAN_CHUYEN_THU_CONG" localSheetId="0">#REF!</definedName>
    <definedName name="CU_LY_VAN_CHUYEN_THU_CONG" localSheetId="1">#REF!</definedName>
    <definedName name="CU_LY_VAN_CHUYEN_THU_CONG">#REF!</definedName>
    <definedName name="CUCHI" localSheetId="2">#REF!</definedName>
    <definedName name="CUCHI" localSheetId="0">#REF!</definedName>
    <definedName name="CUCHI" localSheetId="1">#REF!</definedName>
    <definedName name="CUCHI">#REF!</definedName>
    <definedName name="CuLy" localSheetId="2">#REF!</definedName>
    <definedName name="CuLy" localSheetId="0">#REF!</definedName>
    <definedName name="CuLy" localSheetId="1">#REF!</definedName>
    <definedName name="CuLy">#REF!</definedName>
    <definedName name="CuLy_Q" localSheetId="2">#REF!</definedName>
    <definedName name="CuLy_Q" localSheetId="0">#REF!</definedName>
    <definedName name="CuLy_Q" localSheetId="1">#REF!</definedName>
    <definedName name="CuLy_Q">#REF!</definedName>
    <definedName name="cun" localSheetId="2">#REF!</definedName>
    <definedName name="cun" localSheetId="0">#REF!</definedName>
    <definedName name="cun" localSheetId="1">#REF!</definedName>
    <definedName name="cun">#REF!</definedName>
    <definedName name="cuoc_vc" localSheetId="2">#REF!</definedName>
    <definedName name="cuoc_vc" localSheetId="0">#REF!</definedName>
    <definedName name="cuoc_vc" localSheetId="1">#REF!</definedName>
    <definedName name="cuoc_vc">#REF!</definedName>
    <definedName name="Cuoc_vc_1" localSheetId="2">#REF!</definedName>
    <definedName name="Cuoc_vc_1" localSheetId="0">#REF!</definedName>
    <definedName name="Cuoc_vc_1" localSheetId="1">#REF!</definedName>
    <definedName name="Cuoc_vc_1">#REF!</definedName>
    <definedName name="CuocVC" localSheetId="2">#REF!</definedName>
    <definedName name="CuocVC" localSheetId="0">#REF!</definedName>
    <definedName name="CuocVC" localSheetId="1">#REF!</definedName>
    <definedName name="CuocVC">#REF!</definedName>
    <definedName name="CURRENCY" localSheetId="2">#REF!</definedName>
    <definedName name="CURRENCY" localSheetId="0">#REF!</definedName>
    <definedName name="CURRENCY" localSheetId="1">#REF!</definedName>
    <definedName name="CURRENCY">#REF!</definedName>
    <definedName name="Currency_tec" localSheetId="2">#REF!</definedName>
    <definedName name="Currency_tec" localSheetId="0">#REF!</definedName>
    <definedName name="Currency_tec" localSheetId="1">#REF!</definedName>
    <definedName name="Currency_tec">#REF!</definedName>
    <definedName name="current" localSheetId="2">#REF!</definedName>
    <definedName name="current" localSheetId="0">#REF!</definedName>
    <definedName name="current" localSheetId="1">#REF!</definedName>
    <definedName name="current">#REF!</definedName>
    <definedName name="cutback" localSheetId="2">#REF!</definedName>
    <definedName name="cutback" localSheetId="0">#REF!</definedName>
    <definedName name="cutback" localSheetId="1">#REF!</definedName>
    <definedName name="cutback">#REF!</definedName>
    <definedName name="CVC_Q" localSheetId="2">#REF!</definedName>
    <definedName name="CVC_Q" localSheetId="0">#REF!</definedName>
    <definedName name="CVC_Q" localSheetId="1">#REF!</definedName>
    <definedName name="CVC_Q">#REF!</definedName>
    <definedName name="CX" localSheetId="2">#REF!</definedName>
    <definedName name="CX" localSheetId="0">#REF!</definedName>
    <definedName name="CX" localSheetId="1">#REF!</definedName>
    <definedName name="CX">#REF!</definedName>
    <definedName name="d" localSheetId="2" hidden="1">{"'Sheet1'!$L$16"}</definedName>
    <definedName name="d" localSheetId="0" hidden="1">{"'Sheet1'!$L$16"}</definedName>
    <definedName name="d" localSheetId="1" hidden="1">{"'Sheet1'!$L$16"}</definedName>
    <definedName name="d" hidden="1">{"'Sheet1'!$L$16"}</definedName>
    <definedName name="d_" localSheetId="2">#REF!</definedName>
    <definedName name="d_" localSheetId="0">#REF!</definedName>
    <definedName name="d_" localSheetId="1">#REF!</definedName>
    <definedName name="d_">#REF!</definedName>
    <definedName name="D_7101A_B" localSheetId="2">#REF!</definedName>
    <definedName name="D_7101A_B" localSheetId="0">#REF!</definedName>
    <definedName name="D_7101A_B" localSheetId="1">#REF!</definedName>
    <definedName name="D_7101A_B">#REF!</definedName>
    <definedName name="D_Begoc" localSheetId="2">#REF!</definedName>
    <definedName name="D_Begoc" localSheetId="0">#REF!</definedName>
    <definedName name="D_Begoc" localSheetId="1">#REF!</definedName>
    <definedName name="D_Begoc">#REF!</definedName>
    <definedName name="D_Betong" localSheetId="2">#REF!</definedName>
    <definedName name="D_Betong" localSheetId="0">#REF!</definedName>
    <definedName name="D_Betong" localSheetId="1">#REF!</definedName>
    <definedName name="D_Betong">#REF!</definedName>
    <definedName name="D_BVCap" localSheetId="2">#REF!</definedName>
    <definedName name="D_BVCap" localSheetId="0">#REF!</definedName>
    <definedName name="D_BVCap" localSheetId="1">#REF!</definedName>
    <definedName name="D_BVCap">#REF!</definedName>
    <definedName name="D_Cangday" localSheetId="2">#REF!</definedName>
    <definedName name="D_Cangday" localSheetId="0">#REF!</definedName>
    <definedName name="D_Cangday" localSheetId="1">#REF!</definedName>
    <definedName name="D_Cangday">#REF!</definedName>
    <definedName name="D_CocTDia" localSheetId="2">#REF!</definedName>
    <definedName name="D_CocTDia" localSheetId="0">#REF!</definedName>
    <definedName name="D_CocTDia" localSheetId="1">#REF!</definedName>
    <definedName name="D_CocTDia">#REF!</definedName>
    <definedName name="D_DaoCL" localSheetId="2">#REF!</definedName>
    <definedName name="D_DaoCL" localSheetId="0">#REF!</definedName>
    <definedName name="D_DaoCL" localSheetId="1">#REF!</definedName>
    <definedName name="D_DaoCL">#REF!</definedName>
    <definedName name="D_DatDa" localSheetId="2">#REF!</definedName>
    <definedName name="D_DatDa" localSheetId="0">#REF!</definedName>
    <definedName name="D_DatDa" localSheetId="1">#REF!</definedName>
    <definedName name="D_DatDa">#REF!</definedName>
    <definedName name="D_DauCap" localSheetId="2">#REF!</definedName>
    <definedName name="D_DauCap" localSheetId="0">#REF!</definedName>
    <definedName name="D_DauCap" localSheetId="1">#REF!</definedName>
    <definedName name="D_DauCap">#REF!</definedName>
    <definedName name="D_DauCot" localSheetId="2">#REF!</definedName>
    <definedName name="D_DauCot" localSheetId="0">#REF!</definedName>
    <definedName name="D_DauCot" localSheetId="1">#REF!</definedName>
    <definedName name="D_DauCot">#REF!</definedName>
    <definedName name="D_DungCot" localSheetId="2">#REF!</definedName>
    <definedName name="D_DungCot" localSheetId="0">#REF!</definedName>
    <definedName name="D_DungCot" localSheetId="1">#REF!</definedName>
    <definedName name="D_DungCot">#REF!</definedName>
    <definedName name="D_GianGiao" localSheetId="2">#REF!</definedName>
    <definedName name="D_GianGiao" localSheetId="0">#REF!</definedName>
    <definedName name="D_GianGiao" localSheetId="1">#REF!</definedName>
    <definedName name="D_GianGiao">#REF!</definedName>
    <definedName name="D_HopNoi" localSheetId="2">#REF!</definedName>
    <definedName name="D_HopNoi" localSheetId="0">#REF!</definedName>
    <definedName name="D_HopNoi" localSheetId="1">#REF!</definedName>
    <definedName name="D_HopNoi">#REF!</definedName>
    <definedName name="D_L" localSheetId="2">#REF!</definedName>
    <definedName name="D_L" localSheetId="0">#REF!</definedName>
    <definedName name="D_L" localSheetId="1">#REF!</definedName>
    <definedName name="D_L">#REF!</definedName>
    <definedName name="D_n" localSheetId="2">#REF!</definedName>
    <definedName name="D_n" localSheetId="0">#REF!</definedName>
    <definedName name="D_n" localSheetId="1">#REF!</definedName>
    <definedName name="D_n">#REF!</definedName>
    <definedName name="D_NoiCot" localSheetId="2">#REF!</definedName>
    <definedName name="D_NoiCot" localSheetId="0">#REF!</definedName>
    <definedName name="D_NoiCot" localSheetId="1">#REF!</definedName>
    <definedName name="D_NoiCot">#REF!</definedName>
    <definedName name="D_NoiDay" localSheetId="2">#REF!</definedName>
    <definedName name="D_NoiDay" localSheetId="0">#REF!</definedName>
    <definedName name="D_NoiDay" localSheetId="1">#REF!</definedName>
    <definedName name="D_NoiDay">#REF!</definedName>
    <definedName name="D_Phado" localSheetId="2">#REF!</definedName>
    <definedName name="D_Phado" localSheetId="0">#REF!</definedName>
    <definedName name="D_Phado" localSheetId="1">#REF!</definedName>
    <definedName name="D_Phado">#REF!</definedName>
    <definedName name="D_phukien" localSheetId="2">#REF!</definedName>
    <definedName name="D_phukien" localSheetId="0">#REF!</definedName>
    <definedName name="D_phukien" localSheetId="1">#REF!</definedName>
    <definedName name="D_phukien">#REF!</definedName>
    <definedName name="D_RaiCapNgam" localSheetId="2">#REF!</definedName>
    <definedName name="D_RaiCapNgam" localSheetId="0">#REF!</definedName>
    <definedName name="D_RaiCapNgam" localSheetId="1">#REF!</definedName>
    <definedName name="D_RaiCapNgam">#REF!</definedName>
    <definedName name="D_Son" localSheetId="2">#REF!</definedName>
    <definedName name="D_Son" localSheetId="0">#REF!</definedName>
    <definedName name="D_Son" localSheetId="1">#REF!</definedName>
    <definedName name="D_Son">#REF!</definedName>
    <definedName name="D_Su" localSheetId="2">#REF!</definedName>
    <definedName name="D_Su" localSheetId="0">#REF!</definedName>
    <definedName name="D_Su" localSheetId="1">#REF!</definedName>
    <definedName name="D_Su">#REF!</definedName>
    <definedName name="D_Vchuyen" localSheetId="2">#REF!</definedName>
    <definedName name="D_Vchuyen" localSheetId="0">#REF!</definedName>
    <definedName name="D_Vchuyen" localSheetId="1">#REF!</definedName>
    <definedName name="D_Vchuyen">#REF!</definedName>
    <definedName name="D_Xa" localSheetId="2">#REF!</definedName>
    <definedName name="D_Xa" localSheetId="0">#REF!</definedName>
    <definedName name="D_Xa" localSheetId="1">#REF!</definedName>
    <definedName name="D_Xa">#REF!</definedName>
    <definedName name="d1_" localSheetId="2">#REF!</definedName>
    <definedName name="d1_" localSheetId="0">#REF!</definedName>
    <definedName name="d1_" localSheetId="1">#REF!</definedName>
    <definedName name="d1_">#REF!</definedName>
    <definedName name="D13_" localSheetId="2">#REF!</definedName>
    <definedName name="D13_" localSheetId="0">#REF!</definedName>
    <definedName name="D13_" localSheetId="1">#REF!</definedName>
    <definedName name="D13_">#REF!</definedName>
    <definedName name="D16_" localSheetId="2">#REF!</definedName>
    <definedName name="D16_" localSheetId="0">#REF!</definedName>
    <definedName name="D16_" localSheetId="1">#REF!</definedName>
    <definedName name="D16_">#REF!</definedName>
    <definedName name="D19_" localSheetId="2">#REF!</definedName>
    <definedName name="D19_" localSheetId="0">#REF!</definedName>
    <definedName name="D19_" localSheetId="1">#REF!</definedName>
    <definedName name="D19_">#REF!</definedName>
    <definedName name="D1Z" localSheetId="2">#REF!</definedName>
    <definedName name="D1Z" localSheetId="0">#REF!</definedName>
    <definedName name="D1Z" localSheetId="1">#REF!</definedName>
    <definedName name="D1Z">#REF!</definedName>
    <definedName name="d2_" localSheetId="2">#REF!</definedName>
    <definedName name="d2_" localSheetId="0">#REF!</definedName>
    <definedName name="d2_" localSheetId="1">#REF!</definedName>
    <definedName name="d2_">#REF!</definedName>
    <definedName name="D22_" localSheetId="2">#REF!</definedName>
    <definedName name="D22_" localSheetId="0">#REF!</definedName>
    <definedName name="D22_" localSheetId="1">#REF!</definedName>
    <definedName name="D22_">#REF!</definedName>
    <definedName name="D25_" localSheetId="2">#REF!</definedName>
    <definedName name="D25_" localSheetId="0">#REF!</definedName>
    <definedName name="D25_" localSheetId="1">#REF!</definedName>
    <definedName name="D25_">#REF!</definedName>
    <definedName name="d3_" localSheetId="2">#REF!</definedName>
    <definedName name="d3_" localSheetId="0">#REF!</definedName>
    <definedName name="d3_" localSheetId="1">#REF!</definedName>
    <definedName name="d3_">#REF!</definedName>
    <definedName name="D4Z" localSheetId="2">#REF!</definedName>
    <definedName name="D4Z" localSheetId="0">#REF!</definedName>
    <definedName name="D4Z" localSheetId="1">#REF!</definedName>
    <definedName name="D4Z">#REF!</definedName>
    <definedName name="da" localSheetId="2">#REF!</definedName>
    <definedName name="da" localSheetId="0">#REF!</definedName>
    <definedName name="da" localSheetId="1">#REF!</definedName>
    <definedName name="da">#REF!</definedName>
    <definedName name="da05_1" localSheetId="2">#REF!</definedName>
    <definedName name="da05_1" localSheetId="0">#REF!</definedName>
    <definedName name="da05_1" localSheetId="1">#REF!</definedName>
    <definedName name="da05_1">#REF!</definedName>
    <definedName name="da1_2" localSheetId="2">#REF!</definedName>
    <definedName name="da1_2" localSheetId="0">#REF!</definedName>
    <definedName name="da1_2" localSheetId="1">#REF!</definedName>
    <definedName name="da1_2">#REF!</definedName>
    <definedName name="da1x1" localSheetId="2">#REF!</definedName>
    <definedName name="da1x1" localSheetId="0">#REF!</definedName>
    <definedName name="da1x1" localSheetId="1">#REF!</definedName>
    <definedName name="da1x1">#REF!</definedName>
    <definedName name="da2_4" localSheetId="2">#REF!</definedName>
    <definedName name="da2_4" localSheetId="0">#REF!</definedName>
    <definedName name="da2_4" localSheetId="1">#REF!</definedName>
    <definedName name="da2_4">#REF!</definedName>
    <definedName name="da4_6" localSheetId="2">#REF!</definedName>
    <definedName name="da4_6" localSheetId="0">#REF!</definedName>
    <definedName name="da4_6" localSheetId="1">#REF!</definedName>
    <definedName name="da4_6">#REF!</definedName>
    <definedName name="da4x7" localSheetId="2">#REF!</definedName>
    <definedName name="da4x7" localSheetId="0">#REF!</definedName>
    <definedName name="da4x7" localSheetId="1">#REF!</definedName>
    <definedName name="da4x7">#REF!</definedName>
    <definedName name="da6_8" localSheetId="2">#REF!</definedName>
    <definedName name="da6_8" localSheetId="0">#REF!</definedName>
    <definedName name="da6_8" localSheetId="1">#REF!</definedName>
    <definedName name="da6_8">#REF!</definedName>
    <definedName name="dah" localSheetId="2">#REF!</definedName>
    <definedName name="dah" localSheetId="0">#REF!</definedName>
    <definedName name="dah" localSheetId="1">#REF!</definedName>
    <definedName name="dah">#REF!</definedName>
    <definedName name="dahb" localSheetId="2">#REF!</definedName>
    <definedName name="dahb" localSheetId="0">#REF!</definedName>
    <definedName name="dahb" localSheetId="1">#REF!</definedName>
    <definedName name="dahb">#REF!</definedName>
    <definedName name="dahg" localSheetId="2">#REF!</definedName>
    <definedName name="dahg" localSheetId="0">#REF!</definedName>
    <definedName name="dahg" localSheetId="1">#REF!</definedName>
    <definedName name="dahg">#REF!</definedName>
    <definedName name="dahnlt" localSheetId="2">#REF!</definedName>
    <definedName name="dahnlt" localSheetId="0">#REF!</definedName>
    <definedName name="dahnlt" localSheetId="1">#REF!</definedName>
    <definedName name="dahnlt">#REF!</definedName>
    <definedName name="Dalan" localSheetId="2">#REF!</definedName>
    <definedName name="Dalan" localSheetId="0">#REF!</definedName>
    <definedName name="Dalan" localSheetId="1">#REF!</definedName>
    <definedName name="Dalan">#REF!</definedName>
    <definedName name="DALANPASTE" localSheetId="2">#REF!</definedName>
    <definedName name="DALANPASTE" localSheetId="0">#REF!</definedName>
    <definedName name="DALANPASTE" localSheetId="1">#REF!</definedName>
    <definedName name="DALANPASTE">#REF!</definedName>
    <definedName name="dam">78000</definedName>
    <definedName name="dam_24" localSheetId="2">#REF!</definedName>
    <definedName name="dam_24" localSheetId="0">#REF!</definedName>
    <definedName name="dam_24" localSheetId="1">#REF!</definedName>
    <definedName name="dam_24">#REF!</definedName>
    <definedName name="damban1kw" localSheetId="2">#REF!</definedName>
    <definedName name="damban1kw" localSheetId="0">#REF!</definedName>
    <definedName name="damban1kw" localSheetId="1">#REF!</definedName>
    <definedName name="damban1kw">#REF!</definedName>
    <definedName name="damcoc60" localSheetId="2">#REF!</definedName>
    <definedName name="damcoc60" localSheetId="0">#REF!</definedName>
    <definedName name="damcoc60" localSheetId="1">#REF!</definedName>
    <definedName name="damcoc60">#REF!</definedName>
    <definedName name="damcoc80" localSheetId="2">#REF!</definedName>
    <definedName name="damcoc80" localSheetId="0">#REF!</definedName>
    <definedName name="damcoc80" localSheetId="1">#REF!</definedName>
    <definedName name="damcoc80">#REF!</definedName>
    <definedName name="damdui1.5" localSheetId="2">#REF!</definedName>
    <definedName name="damdui1.5" localSheetId="0">#REF!</definedName>
    <definedName name="damdui1.5" localSheetId="1">#REF!</definedName>
    <definedName name="damdui1.5">#REF!</definedName>
    <definedName name="DamNgang" localSheetId="2">#REF!</definedName>
    <definedName name="DamNgang" localSheetId="0">#REF!</definedName>
    <definedName name="DamNgang" localSheetId="1">#REF!</definedName>
    <definedName name="DamNgang">#REF!</definedName>
    <definedName name="danducsan" localSheetId="2">#REF!</definedName>
    <definedName name="danducsan" localSheetId="0">#REF!</definedName>
    <definedName name="danducsan" localSheetId="1">#REF!</definedName>
    <definedName name="danducsan">#REF!</definedName>
    <definedName name="dao" localSheetId="2">#REF!</definedName>
    <definedName name="dao" localSheetId="0">#REF!</definedName>
    <definedName name="dao" localSheetId="1">#REF!</definedName>
    <definedName name="dao">#REF!</definedName>
    <definedName name="DAO_DAT" localSheetId="2">#REF!</definedName>
    <definedName name="DAO_DAT" localSheetId="0">#REF!</definedName>
    <definedName name="DAO_DAT" localSheetId="1">#REF!</definedName>
    <definedName name="DAO_DAT">#REF!</definedName>
    <definedName name="dao0.65" localSheetId="2">#REF!</definedName>
    <definedName name="dao0.65" localSheetId="0">#REF!</definedName>
    <definedName name="dao0.65" localSheetId="1">#REF!</definedName>
    <definedName name="dao0.65">#REF!</definedName>
    <definedName name="dao1.0" localSheetId="2">#REF!</definedName>
    <definedName name="dao1.0" localSheetId="0">#REF!</definedName>
    <definedName name="dao1.0" localSheetId="1">#REF!</definedName>
    <definedName name="dao1.0">#REF!</definedName>
    <definedName name="dapdbm1" localSheetId="2">#REF!</definedName>
    <definedName name="dapdbm1" localSheetId="0">#REF!</definedName>
    <definedName name="dapdbm1" localSheetId="1">#REF!</definedName>
    <definedName name="dapdbm1">#REF!</definedName>
    <definedName name="dapdbm2" localSheetId="2">#REF!</definedName>
    <definedName name="dapdbm2" localSheetId="0">#REF!</definedName>
    <definedName name="dapdbm2" localSheetId="1">#REF!</definedName>
    <definedName name="dapdbm2">#REF!</definedName>
    <definedName name="DAT" localSheetId="2">#REF!</definedName>
    <definedName name="DAT" localSheetId="0">#REF!</definedName>
    <definedName name="DAT" localSheetId="1">#REF!</definedName>
    <definedName name="DAT">#REF!</definedName>
    <definedName name="data" localSheetId="2">#REF!</definedName>
    <definedName name="data" localSheetId="0">#REF!</definedName>
    <definedName name="data" localSheetId="1">#REF!</definedName>
    <definedName name="data">#REF!</definedName>
    <definedName name="DATA_DATA2_List" localSheetId="2">#REF!</definedName>
    <definedName name="DATA_DATA2_List" localSheetId="0">#REF!</definedName>
    <definedName name="DATA_DATA2_List" localSheetId="1">#REF!</definedName>
    <definedName name="DATA_DATA2_List">#REF!</definedName>
    <definedName name="data_tn" localSheetId="2">#REF!</definedName>
    <definedName name="data_tn" localSheetId="0">#REF!</definedName>
    <definedName name="data_tn" localSheetId="1">#REF!</definedName>
    <definedName name="data_tn">#REF!</definedName>
    <definedName name="data1" localSheetId="2" hidden="1">#REF!</definedName>
    <definedName name="data1" localSheetId="0" hidden="1">#REF!</definedName>
    <definedName name="data1" localSheetId="1" hidden="1">#REF!</definedName>
    <definedName name="data1" hidden="1">#REF!</definedName>
    <definedName name="Data11" localSheetId="2">#REF!</definedName>
    <definedName name="Data11" localSheetId="0">#REF!</definedName>
    <definedName name="Data11" localSheetId="1">#REF!</definedName>
    <definedName name="Data11">#REF!</definedName>
    <definedName name="data2" localSheetId="2" hidden="1">#REF!</definedName>
    <definedName name="data2" localSheetId="0" hidden="1">#REF!</definedName>
    <definedName name="data2" localSheetId="1" hidden="1">#REF!</definedName>
    <definedName name="data2" hidden="1">#REF!</definedName>
    <definedName name="data3" localSheetId="2" hidden="1">#REF!</definedName>
    <definedName name="data3" localSheetId="0" hidden="1">#REF!</definedName>
    <definedName name="data3" localSheetId="1" hidden="1">#REF!</definedName>
    <definedName name="data3" hidden="1">#REF!</definedName>
    <definedName name="Data41" localSheetId="2">#REF!</definedName>
    <definedName name="Data41" localSheetId="0">#REF!</definedName>
    <definedName name="Data41" localSheetId="1">#REF!</definedName>
    <definedName name="Data41">#REF!</definedName>
    <definedName name="_xlnm.Database" localSheetId="2">#REF!</definedName>
    <definedName name="_xlnm.Database" localSheetId="0">#REF!</definedName>
    <definedName name="_xlnm.Database" localSheetId="1">#REF!</definedName>
    <definedName name="_xlnm.Database">#REF!</definedName>
    <definedName name="datak" localSheetId="2">#REF!</definedName>
    <definedName name="datak" localSheetId="0">#REF!</definedName>
    <definedName name="datak" localSheetId="1">#REF!</definedName>
    <definedName name="datak">#REF!</definedName>
    <definedName name="datal" localSheetId="2">#REF!</definedName>
    <definedName name="datal" localSheetId="0">#REF!</definedName>
    <definedName name="datal" localSheetId="1">#REF!</definedName>
    <definedName name="datal">#REF!</definedName>
    <definedName name="DATDAO" localSheetId="2">#REF!</definedName>
    <definedName name="DATDAO" localSheetId="0">#REF!</definedName>
    <definedName name="DATDAO" localSheetId="1">#REF!</definedName>
    <definedName name="DATDAO">#REF!</definedName>
    <definedName name="Date" localSheetId="2">#REF!</definedName>
    <definedName name="Date" localSheetId="0">#REF!</definedName>
    <definedName name="Date" localSheetId="1">#REF!</definedName>
    <definedName name="Date">#REF!</definedName>
    <definedName name="dathai" localSheetId="2">#REF!</definedName>
    <definedName name="dathai" localSheetId="0">#REF!</definedName>
    <definedName name="dathai" localSheetId="1">#REF!</definedName>
    <definedName name="dathai">#REF!</definedName>
    <definedName name="Dattt" localSheetId="2">#REF!</definedName>
    <definedName name="Dattt" localSheetId="0">#REF!</definedName>
    <definedName name="Dattt" localSheetId="1">#REF!</definedName>
    <definedName name="Dattt">#REF!</definedName>
    <definedName name="Datvv" localSheetId="2">#REF!</definedName>
    <definedName name="Datvv" localSheetId="0">#REF!</definedName>
    <definedName name="Datvv" localSheetId="1">#REF!</definedName>
    <definedName name="Datvv">#REF!</definedName>
    <definedName name="Daucapcongotnong" localSheetId="2">#REF!</definedName>
    <definedName name="Daucapcongotnong" localSheetId="0">#REF!</definedName>
    <definedName name="Daucapcongotnong" localSheetId="1">#REF!</definedName>
    <definedName name="Daucapcongotnong">#REF!</definedName>
    <definedName name="Daucaplapdattrongvangoainha" localSheetId="2">#REF!</definedName>
    <definedName name="Daucaplapdattrongvangoainha" localSheetId="0">#REF!</definedName>
    <definedName name="Daucaplapdattrongvangoainha" localSheetId="1">#REF!</definedName>
    <definedName name="Daucaplapdattrongvangoainha">#REF!</definedName>
    <definedName name="DaucotdongcuaUc" localSheetId="2">#REF!</definedName>
    <definedName name="DaucotdongcuaUc" localSheetId="0">#REF!</definedName>
    <definedName name="DaucotdongcuaUc" localSheetId="1">#REF!</definedName>
    <definedName name="DaucotdongcuaUc">#REF!</definedName>
    <definedName name="Daucotdongnhom" localSheetId="2">#REF!</definedName>
    <definedName name="Daucotdongnhom" localSheetId="0">#REF!</definedName>
    <definedName name="Daucotdongnhom" localSheetId="1">#REF!</definedName>
    <definedName name="Daucotdongnhom">#REF!</definedName>
    <definedName name="daudau" localSheetId="2">#REF!</definedName>
    <definedName name="daudau" localSheetId="0">#REF!</definedName>
    <definedName name="daudau" localSheetId="1">#REF!</definedName>
    <definedName name="daudau">#REF!</definedName>
    <definedName name="daudieukien" localSheetId="2">#REF!</definedName>
    <definedName name="daudieukien" localSheetId="0">#REF!</definedName>
    <definedName name="daudieukien" localSheetId="1">#REF!</definedName>
    <definedName name="daudieukien">#REF!</definedName>
    <definedName name="dauhoidap" localSheetId="2">#REF!</definedName>
    <definedName name="dauhoidap" localSheetId="0">#REF!</definedName>
    <definedName name="dauhoidap" localSheetId="1">#REF!</definedName>
    <definedName name="dauhoidap">#REF!</definedName>
    <definedName name="dauketqua" localSheetId="2">#REF!</definedName>
    <definedName name="dauketqua" localSheetId="0">#REF!</definedName>
    <definedName name="dauketqua" localSheetId="1">#REF!</definedName>
    <definedName name="dauketqua">#REF!</definedName>
    <definedName name="daunoi" localSheetId="2">#REF!</definedName>
    <definedName name="daunoi" localSheetId="0">#REF!</definedName>
    <definedName name="daunoi" localSheetId="1">#REF!</definedName>
    <definedName name="daunoi">#REF!</definedName>
    <definedName name="Daunoinhomdong" localSheetId="2">#REF!</definedName>
    <definedName name="Daunoinhomdong" localSheetId="0">#REF!</definedName>
    <definedName name="Daunoinhomdong" localSheetId="1">#REF!</definedName>
    <definedName name="Daunoinhomdong">#REF!</definedName>
    <definedName name="dautruong" localSheetId="2">#REF!</definedName>
    <definedName name="dautruong" localSheetId="0">#REF!</definedName>
    <definedName name="dautruong" localSheetId="1">#REF!</definedName>
    <definedName name="dautruong">#REF!</definedName>
    <definedName name="dayAE35" localSheetId="2">#REF!</definedName>
    <definedName name="dayAE35" localSheetId="0">#REF!</definedName>
    <definedName name="dayAE35" localSheetId="1">#REF!</definedName>
    <definedName name="dayAE35">#REF!</definedName>
    <definedName name="dayAE50" localSheetId="2">#REF!</definedName>
    <definedName name="dayAE50" localSheetId="0">#REF!</definedName>
    <definedName name="dayAE50" localSheetId="1">#REF!</definedName>
    <definedName name="dayAE50">#REF!</definedName>
    <definedName name="dayAE70" localSheetId="2">#REF!</definedName>
    <definedName name="dayAE70" localSheetId="0">#REF!</definedName>
    <definedName name="dayAE70" localSheetId="1">#REF!</definedName>
    <definedName name="dayAE70">#REF!</definedName>
    <definedName name="dayAE95" localSheetId="2">#REF!</definedName>
    <definedName name="dayAE95" localSheetId="0">#REF!</definedName>
    <definedName name="dayAE95" localSheetId="1">#REF!</definedName>
    <definedName name="dayAE95">#REF!</definedName>
    <definedName name="DayCEV" localSheetId="2">#REF!</definedName>
    <definedName name="DayCEV" localSheetId="0">#REF!</definedName>
    <definedName name="DayCEV" localSheetId="1">#REF!</definedName>
    <definedName name="DayCEV">#REF!</definedName>
    <definedName name="daymong" localSheetId="2">#REF!</definedName>
    <definedName name="daymong" localSheetId="0">#REF!</definedName>
    <definedName name="daymong" localSheetId="1">#REF!</definedName>
    <definedName name="daymong">#REF!</definedName>
    <definedName name="Days90_nd" localSheetId="2">#REF!</definedName>
    <definedName name="Days90_nd" localSheetId="0">#REF!</definedName>
    <definedName name="Days90_nd" localSheetId="1">#REF!</definedName>
    <definedName name="Days90_nd">#REF!</definedName>
    <definedName name="DBASE" localSheetId="2">#REF!</definedName>
    <definedName name="DBASE" localSheetId="0">#REF!</definedName>
    <definedName name="DBASE" localSheetId="1">#REF!</definedName>
    <definedName name="DBASE">#REF!</definedName>
    <definedName name="dbln" localSheetId="2">#REF!</definedName>
    <definedName name="dbln" localSheetId="0">#REF!</definedName>
    <definedName name="dbln" localSheetId="1">#REF!</definedName>
    <definedName name="dbln">#REF!</definedName>
    <definedName name="DBT" localSheetId="2">#REF!</definedName>
    <definedName name="DBT" localSheetId="0">#REF!</definedName>
    <definedName name="DBT" localSheetId="1">#REF!</definedName>
    <definedName name="DBT">#REF!</definedName>
    <definedName name="dche" localSheetId="2">#REF!</definedName>
    <definedName name="dche" localSheetId="0">#REF!</definedName>
    <definedName name="dche" localSheetId="1">#REF!</definedName>
    <definedName name="dche">#REF!</definedName>
    <definedName name="DCL_22">12117600</definedName>
    <definedName name="DCL_35">25490000</definedName>
    <definedName name="DÇm_33" localSheetId="2">#REF!</definedName>
    <definedName name="DÇm_33" localSheetId="0">#REF!</definedName>
    <definedName name="DÇm_33" localSheetId="1">#REF!</definedName>
    <definedName name="DÇm_33">#REF!</definedName>
    <definedName name="dctc35" localSheetId="2">#REF!</definedName>
    <definedName name="dctc35" localSheetId="0">#REF!</definedName>
    <definedName name="dctc35" localSheetId="1">#REF!</definedName>
    <definedName name="dctc35">#REF!</definedName>
    <definedName name="DD" localSheetId="2">#REF!</definedName>
    <definedName name="DD" localSheetId="0">#REF!</definedName>
    <definedName name="DD" localSheetId="1">#REF!</definedName>
    <definedName name="DD">#REF!</definedName>
    <definedName name="dđ" localSheetId="2" hidden="1">{"'Sheet1'!$L$16"}</definedName>
    <definedName name="dđ" localSheetId="0" hidden="1">{"'Sheet1'!$L$16"}</definedName>
    <definedName name="dđ" localSheetId="1" hidden="1">{"'Sheet1'!$L$16"}</definedName>
    <definedName name="dđ" hidden="1">{"'Sheet1'!$L$16"}</definedName>
    <definedName name="ddabm" localSheetId="2">#REF!</definedName>
    <definedName name="ddabm" localSheetId="0">#REF!</definedName>
    <definedName name="ddabm" localSheetId="1">#REF!</definedName>
    <definedName name="ddabm">#REF!</definedName>
    <definedName name="DDAY" localSheetId="2">#REF!</definedName>
    <definedName name="DDAY" localSheetId="0">#REF!</definedName>
    <definedName name="DDAY" localSheetId="1">#REF!</definedName>
    <definedName name="DDAY">#REF!</definedName>
    <definedName name="ddbm500" localSheetId="2">#REF!</definedName>
    <definedName name="ddbm500" localSheetId="0">#REF!</definedName>
    <definedName name="ddbm500" localSheetId="1">#REF!</definedName>
    <definedName name="ddbm500">#REF!</definedName>
    <definedName name="dddem">0.1</definedName>
    <definedName name="DDM" localSheetId="2">#REF!</definedName>
    <definedName name="DDM" localSheetId="0">#REF!</definedName>
    <definedName name="DDM" localSheetId="1">#REF!</definedName>
    <definedName name="DDM">#REF!</definedName>
    <definedName name="de" localSheetId="2">#REF!</definedName>
    <definedName name="de" localSheetId="0">#REF!</definedName>
    <definedName name="de" localSheetId="1">#REF!</definedName>
    <definedName name="de">#REF!</definedName>
    <definedName name="den_bu" localSheetId="2">#REF!</definedName>
    <definedName name="den_bu" localSheetId="0">#REF!</definedName>
    <definedName name="den_bu" localSheetId="1">#REF!</definedName>
    <definedName name="den_bu">#REF!</definedName>
    <definedName name="denbu" localSheetId="2">#REF!</definedName>
    <definedName name="denbu" localSheetId="0">#REF!</definedName>
    <definedName name="denbu" localSheetId="1">#REF!</definedName>
    <definedName name="denbu">#REF!</definedName>
    <definedName name="DenDK" localSheetId="2" hidden="1">{"'Sheet1'!$L$16"}</definedName>
    <definedName name="DenDK" localSheetId="0" hidden="1">{"'Sheet1'!$L$16"}</definedName>
    <definedName name="DenDK" localSheetId="1" hidden="1">{"'Sheet1'!$L$16"}</definedName>
    <definedName name="DenDK" hidden="1">{"'Sheet1'!$L$16"}</definedName>
    <definedName name="Description" localSheetId="2">#REF!</definedName>
    <definedName name="Description" localSheetId="0">#REF!</definedName>
    <definedName name="Description" localSheetId="1">#REF!</definedName>
    <definedName name="Description">#REF!</definedName>
    <definedName name="Det32x3" localSheetId="2">#REF!</definedName>
    <definedName name="Det32x3" localSheetId="0">#REF!</definedName>
    <definedName name="Det32x3" localSheetId="1">#REF!</definedName>
    <definedName name="Det32x3">#REF!</definedName>
    <definedName name="Det35x3" localSheetId="2">#REF!</definedName>
    <definedName name="Det35x3" localSheetId="0">#REF!</definedName>
    <definedName name="Det35x3" localSheetId="1">#REF!</definedName>
    <definedName name="Det35x3">#REF!</definedName>
    <definedName name="Det40x4" localSheetId="2">#REF!</definedName>
    <definedName name="Det40x4" localSheetId="0">#REF!</definedName>
    <definedName name="Det40x4" localSheetId="1">#REF!</definedName>
    <definedName name="Det40x4">#REF!</definedName>
    <definedName name="Det50x5" localSheetId="2">#REF!</definedName>
    <definedName name="Det50x5" localSheetId="0">#REF!</definedName>
    <definedName name="Det50x5" localSheetId="1">#REF!</definedName>
    <definedName name="Det50x5">#REF!</definedName>
    <definedName name="Det63x6" localSheetId="2">#REF!</definedName>
    <definedName name="Det63x6" localSheetId="0">#REF!</definedName>
    <definedName name="Det63x6" localSheetId="1">#REF!</definedName>
    <definedName name="Det63x6">#REF!</definedName>
    <definedName name="Det75x6" localSheetId="2">#REF!</definedName>
    <definedName name="Det75x6" localSheetId="0">#REF!</definedName>
    <definedName name="Det75x6" localSheetId="1">#REF!</definedName>
    <definedName name="Det75x6">#REF!</definedName>
    <definedName name="Detai_Crosstab" localSheetId="2">#REF!</definedName>
    <definedName name="Detai_Crosstab" localSheetId="0">#REF!</definedName>
    <definedName name="Detai_Crosstab" localSheetId="1">#REF!</definedName>
    <definedName name="Detai_Crosstab">#REF!</definedName>
    <definedName name="dfg" localSheetId="2" hidden="1">{"'Sheet1'!$L$16"}</definedName>
    <definedName name="dfg" localSheetId="0" hidden="1">{"'Sheet1'!$L$16"}</definedName>
    <definedName name="dfg" localSheetId="1" hidden="1">{"'Sheet1'!$L$16"}</definedName>
    <definedName name="dfg" hidden="1">{"'Sheet1'!$L$16"}</definedName>
    <definedName name="DFSDF" localSheetId="2" hidden="1">{"'Sheet1'!$L$16"}</definedName>
    <definedName name="DFSDF" localSheetId="0" hidden="1">{"'Sheet1'!$L$16"}</definedName>
    <definedName name="DFSDF" localSheetId="1" hidden="1">{"'Sheet1'!$L$16"}</definedName>
    <definedName name="DFSDF" hidden="1">{"'Sheet1'!$L$16"}</definedName>
    <definedName name="dfvssd" localSheetId="2" hidden="1">#REF!</definedName>
    <definedName name="dfvssd" localSheetId="0" hidden="1">#REF!</definedName>
    <definedName name="dfvssd" localSheetId="1" hidden="1">#REF!</definedName>
    <definedName name="dfvssd" hidden="1">#REF!</definedName>
    <definedName name="DG.Dam" localSheetId="2">#REF!</definedName>
    <definedName name="DG.Dam" localSheetId="0">#REF!</definedName>
    <definedName name="DG.Dam" localSheetId="1">#REF!</definedName>
    <definedName name="DG.Dam">#REF!</definedName>
    <definedName name="DG.Duong" localSheetId="2">#REF!</definedName>
    <definedName name="DG.Duong" localSheetId="0">#REF!</definedName>
    <definedName name="DG.Duong" localSheetId="1">#REF!</definedName>
    <definedName name="DG.Duong">#REF!</definedName>
    <definedName name="DG.Matcau" localSheetId="2">#REF!</definedName>
    <definedName name="DG.Matcau" localSheetId="0">#REF!</definedName>
    <definedName name="DG.Matcau" localSheetId="1">#REF!</definedName>
    <definedName name="DG.Matcau">#REF!</definedName>
    <definedName name="DG.Phanduoi" localSheetId="2">#REF!</definedName>
    <definedName name="DG.Phanduoi" localSheetId="0">#REF!</definedName>
    <definedName name="DG.Phanduoi" localSheetId="1">#REF!</definedName>
    <definedName name="DG.Phanduoi">#REF!</definedName>
    <definedName name="dg_5cau" localSheetId="2">#REF!</definedName>
    <definedName name="dg_5cau" localSheetId="0">#REF!</definedName>
    <definedName name="dg_5cau" localSheetId="1">#REF!</definedName>
    <definedName name="dg_5cau">#REF!</definedName>
    <definedName name="dg_cau" localSheetId="2">#REF!</definedName>
    <definedName name="dg_cau" localSheetId="0">#REF!</definedName>
    <definedName name="dg_cau" localSheetId="1">#REF!</definedName>
    <definedName name="dg_cau">#REF!</definedName>
    <definedName name="DG_M_C_X" localSheetId="2">#REF!</definedName>
    <definedName name="DG_M_C_X" localSheetId="0">#REF!</definedName>
    <definedName name="DG_M_C_X" localSheetId="1">#REF!</definedName>
    <definedName name="DG_M_C_X">#REF!</definedName>
    <definedName name="DG1M3BETONG" localSheetId="2">#REF!</definedName>
    <definedName name="DG1M3BETONG" localSheetId="0">#REF!</definedName>
    <definedName name="DG1M3BETONG" localSheetId="1">#REF!</definedName>
    <definedName name="DG1M3BETONG">#REF!</definedName>
    <definedName name="dgbdII" localSheetId="2">#REF!</definedName>
    <definedName name="dgbdII" localSheetId="0">#REF!</definedName>
    <definedName name="dgbdII" localSheetId="1">#REF!</definedName>
    <definedName name="dgbdII">#REF!</definedName>
    <definedName name="dgc" localSheetId="2">#REF!</definedName>
    <definedName name="dgc" localSheetId="0">#REF!</definedName>
    <definedName name="dgc" localSheetId="1">#REF!</definedName>
    <definedName name="dgc">#REF!</definedName>
    <definedName name="DGCT_T.Quy_P.Thuy_Q" localSheetId="2">#REF!</definedName>
    <definedName name="DGCT_T.Quy_P.Thuy_Q" localSheetId="0">#REF!</definedName>
    <definedName name="DGCT_T.Quy_P.Thuy_Q" localSheetId="1">#REF!</definedName>
    <definedName name="DGCT_T.Quy_P.Thuy_Q">#REF!</definedName>
    <definedName name="DGCT_TRAUQUYPHUTHUY_HN" localSheetId="2">#REF!</definedName>
    <definedName name="DGCT_TRAUQUYPHUTHUY_HN" localSheetId="0">#REF!</definedName>
    <definedName name="DGCT_TRAUQUYPHUTHUY_HN" localSheetId="1">#REF!</definedName>
    <definedName name="DGCT_TRAUQUYPHUTHUY_HN">#REF!</definedName>
    <definedName name="DGCTI592" localSheetId="2">#REF!</definedName>
    <definedName name="DGCTI592" localSheetId="0">#REF!</definedName>
    <definedName name="DGCTI592" localSheetId="1">#REF!</definedName>
    <definedName name="DGCTI592">#REF!</definedName>
    <definedName name="dgctp2" localSheetId="2" hidden="1">{"'Sheet1'!$L$16"}</definedName>
    <definedName name="dgctp2" localSheetId="0" hidden="1">{"'Sheet1'!$L$16"}</definedName>
    <definedName name="dgctp2" localSheetId="1" hidden="1">{"'Sheet1'!$L$16"}</definedName>
    <definedName name="dgctp2" hidden="1">{"'Sheet1'!$L$16"}</definedName>
    <definedName name="dgd" localSheetId="2">#REF!</definedName>
    <definedName name="dgd" localSheetId="0">#REF!</definedName>
    <definedName name="dgd" localSheetId="1">#REF!</definedName>
    <definedName name="dgd">#REF!</definedName>
    <definedName name="DGHNoi" localSheetId="2">#REF!</definedName>
    <definedName name="DGHNoi" localSheetId="0">#REF!</definedName>
    <definedName name="DGHNoi" localSheetId="1">#REF!</definedName>
    <definedName name="DGHNoi">#REF!</definedName>
    <definedName name="DGIA" localSheetId="2">#REF!</definedName>
    <definedName name="DGIA" localSheetId="0">#REF!</definedName>
    <definedName name="DGIA" localSheetId="1">#REF!</definedName>
    <definedName name="DGIA">#REF!</definedName>
    <definedName name="DGIA2" localSheetId="2">#REF!</definedName>
    <definedName name="DGIA2" localSheetId="0">#REF!</definedName>
    <definedName name="DGIA2" localSheetId="1">#REF!</definedName>
    <definedName name="DGIA2">#REF!</definedName>
    <definedName name="dgnc" localSheetId="2">#REF!</definedName>
    <definedName name="dgnc" localSheetId="0">#REF!</definedName>
    <definedName name="dgnc" localSheetId="1">#REF!</definedName>
    <definedName name="dgnc">#REF!</definedName>
    <definedName name="dgqndn" localSheetId="2">#REF!</definedName>
    <definedName name="dgqndn" localSheetId="0">#REF!</definedName>
    <definedName name="dgqndn" localSheetId="1">#REF!</definedName>
    <definedName name="dgqndn">#REF!</definedName>
    <definedName name="dgthss3" localSheetId="2">#REF!</definedName>
    <definedName name="dgthss3" localSheetId="0">#REF!</definedName>
    <definedName name="dgthss3" localSheetId="1">#REF!</definedName>
    <definedName name="dgthss3">#REF!</definedName>
    <definedName name="DGTV" localSheetId="2">#REF!</definedName>
    <definedName name="DGTV" localSheetId="0">#REF!</definedName>
    <definedName name="DGTV" localSheetId="1">#REF!</definedName>
    <definedName name="DGTV">#REF!</definedName>
    <definedName name="dgvl" localSheetId="2">#REF!</definedName>
    <definedName name="dgvl" localSheetId="0">#REF!</definedName>
    <definedName name="dgvl" localSheetId="1">#REF!</definedName>
    <definedName name="dgvl">#REF!</definedName>
    <definedName name="dhoc" localSheetId="2">#REF!</definedName>
    <definedName name="dhoc" localSheetId="0">#REF!</definedName>
    <definedName name="dhoc" localSheetId="1">#REF!</definedName>
    <definedName name="dhoc">#REF!</definedName>
    <definedName name="dhom" localSheetId="2">#REF!</definedName>
    <definedName name="dhom" localSheetId="0">#REF!</definedName>
    <definedName name="dhom" localSheetId="1">#REF!</definedName>
    <definedName name="dhom">#REF!</definedName>
    <definedName name="dien" localSheetId="2" hidden="1">{"'Sheet1'!$L$16"}</definedName>
    <definedName name="dien" localSheetId="0" hidden="1">{"'Sheet1'!$L$16"}</definedName>
    <definedName name="dien" localSheetId="1" hidden="1">{"'Sheet1'!$L$16"}</definedName>
    <definedName name="dien" hidden="1">{"'Sheet1'!$L$16"}</definedName>
    <definedName name="dientichck" localSheetId="2">#REF!</definedName>
    <definedName name="dientichck" localSheetId="0">#REF!</definedName>
    <definedName name="dientichck" localSheetId="1">#REF!</definedName>
    <definedName name="dientichck">#REF!</definedName>
    <definedName name="dim" localSheetId="2">#REF!</definedName>
    <definedName name="dim" localSheetId="0">#REF!</definedName>
    <definedName name="dim" localSheetId="1">#REF!</definedName>
    <definedName name="dim">#REF!</definedName>
    <definedName name="dinh2" localSheetId="2">#REF!</definedName>
    <definedName name="dinh2" localSheetId="0">#REF!</definedName>
    <definedName name="dinh2" localSheetId="1">#REF!</definedName>
    <definedName name="dinh2">#REF!</definedName>
    <definedName name="dinh5" localSheetId="2">#REF!</definedName>
    <definedName name="dinh5" localSheetId="0">#REF!</definedName>
    <definedName name="dinh5" localSheetId="1">#REF!</definedName>
    <definedName name="dinh5">#REF!</definedName>
    <definedName name="dinhmong" localSheetId="2">#REF!</definedName>
    <definedName name="dinhmong" localSheetId="0">#REF!</definedName>
    <definedName name="dinhmong" localSheetId="1">#REF!</definedName>
    <definedName name="dinhmong">#REF!</definedName>
    <definedName name="Dinhmuc" localSheetId="2">#REF!</definedName>
    <definedName name="Dinhmuc" localSheetId="0">#REF!</definedName>
    <definedName name="Dinhmuc" localSheetId="1">#REF!</definedName>
    <definedName name="Dinhmuc">#REF!</definedName>
    <definedName name="DIS" localSheetId="2">#REF!</definedName>
    <definedName name="DIS" localSheetId="0">#REF!</definedName>
    <definedName name="DIS" localSheetId="1">#REF!</definedName>
    <definedName name="DIS">#REF!</definedName>
    <definedName name="Discount" localSheetId="2" hidden="1">#REF!</definedName>
    <definedName name="Discount" localSheetId="0" hidden="1">#REF!</definedName>
    <definedName name="Discount" localSheetId="1" hidden="1">#REF!</definedName>
    <definedName name="Discount" hidden="1">#REF!</definedName>
    <definedName name="display_area_2" localSheetId="2" hidden="1">#REF!</definedName>
    <definedName name="display_area_2" localSheetId="0" hidden="1">#REF!</definedName>
    <definedName name="display_area_2" localSheetId="1" hidden="1">#REF!</definedName>
    <definedName name="display_area_2" hidden="1">#REF!</definedName>
    <definedName name="DistFactor_d" localSheetId="2">#REF!</definedName>
    <definedName name="DistFactor_d" localSheetId="0">#REF!</definedName>
    <definedName name="DistFactor_d" localSheetId="1">#REF!</definedName>
    <definedName name="DistFactor_d">#REF!</definedName>
    <definedName name="DKCO" localSheetId="2">#REF!</definedName>
    <definedName name="DKCO" localSheetId="0">#REF!</definedName>
    <definedName name="DKCO" localSheetId="1">#REF!</definedName>
    <definedName name="DKCO">#REF!</definedName>
    <definedName name="DKNO" localSheetId="2">#REF!</definedName>
    <definedName name="DKNO" localSheetId="0">#REF!</definedName>
    <definedName name="DKNO" localSheetId="1">#REF!</definedName>
    <definedName name="DKNO">#REF!</definedName>
    <definedName name="dl" localSheetId="2">#REF!</definedName>
    <definedName name="dl" localSheetId="0">#REF!</definedName>
    <definedName name="dl" localSheetId="1">#REF!</definedName>
    <definedName name="dl">#REF!</definedName>
    <definedName name="dlap" localSheetId="2">#REF!</definedName>
    <definedName name="dlap" localSheetId="0">#REF!</definedName>
    <definedName name="dlap" localSheetId="1">#REF!</definedName>
    <definedName name="dlap">#REF!</definedName>
    <definedName name="DLC" localSheetId="2">#REF!</definedName>
    <definedName name="DLC" localSheetId="0">#REF!</definedName>
    <definedName name="DLC" localSheetId="1">#REF!</definedName>
    <definedName name="DLC">#REF!</definedName>
    <definedName name="DLCC" localSheetId="2">#REF!</definedName>
    <definedName name="DLCC" localSheetId="0">#REF!</definedName>
    <definedName name="DLCC" localSheetId="1">#REF!</definedName>
    <definedName name="DLCC">#REF!</definedName>
    <definedName name="DM" localSheetId="2">#REF!</definedName>
    <definedName name="DM" localSheetId="0">#REF!</definedName>
    <definedName name="DM" localSheetId="1">#REF!</definedName>
    <definedName name="DM">#REF!</definedName>
    <definedName name="dm56bxd" localSheetId="2">#REF!</definedName>
    <definedName name="dm56bxd" localSheetId="0">#REF!</definedName>
    <definedName name="dm56bxd" localSheetId="1">#REF!</definedName>
    <definedName name="dm56bxd">#REF!</definedName>
    <definedName name="dmat" localSheetId="2">#REF!</definedName>
    <definedName name="dmat" localSheetId="0">#REF!</definedName>
    <definedName name="dmat" localSheetId="1">#REF!</definedName>
    <definedName name="dmat">#REF!</definedName>
    <definedName name="dmdv" localSheetId="2">#REF!</definedName>
    <definedName name="dmdv" localSheetId="0">#REF!</definedName>
    <definedName name="dmdv" localSheetId="1">#REF!</definedName>
    <definedName name="dmdv">#REF!</definedName>
    <definedName name="DMGT" localSheetId="2">#REF!</definedName>
    <definedName name="DMGT" localSheetId="0">#REF!</definedName>
    <definedName name="DMGT" localSheetId="1">#REF!</definedName>
    <definedName name="DMGT">#REF!</definedName>
    <definedName name="DMHH" localSheetId="2">#REF!</definedName>
    <definedName name="DMHH" localSheetId="0">#REF!</definedName>
    <definedName name="DMHH" localSheetId="1">#REF!</definedName>
    <definedName name="DMHH">#REF!</definedName>
    <definedName name="DMlapdatxa" localSheetId="2">#REF!</definedName>
    <definedName name="DMlapdatxa" localSheetId="0">#REF!</definedName>
    <definedName name="DMlapdatxa" localSheetId="1">#REF!</definedName>
    <definedName name="DMlapdatxa">#REF!</definedName>
    <definedName name="DMTK" localSheetId="2">#REF!</definedName>
    <definedName name="DMTK" localSheetId="0">#REF!</definedName>
    <definedName name="DMTK" localSheetId="1">#REF!</definedName>
    <definedName name="DMTK">#REF!</definedName>
    <definedName name="DMTL" localSheetId="2">#REF!</definedName>
    <definedName name="DMTL" localSheetId="0">#REF!</definedName>
    <definedName name="DMTL" localSheetId="1">#REF!</definedName>
    <definedName name="DMTL">#REF!</definedName>
    <definedName name="DN" localSheetId="2">#REF!</definedName>
    <definedName name="DN" localSheetId="0">#REF!</definedName>
    <definedName name="DN" localSheetId="1">#REF!</definedName>
    <definedName name="DN">#REF!</definedName>
    <definedName name="dneo" localSheetId="2">#REF!</definedName>
    <definedName name="dneo" localSheetId="0">#REF!</definedName>
    <definedName name="dneo" localSheetId="1">#REF!</definedName>
    <definedName name="dneo">#REF!</definedName>
    <definedName name="DÑt45x4" localSheetId="2">#REF!</definedName>
    <definedName name="DÑt45x4" localSheetId="0">#REF!</definedName>
    <definedName name="DÑt45x4" localSheetId="1">#REF!</definedName>
    <definedName name="DÑt45x4">#REF!</definedName>
    <definedName name="doan1" localSheetId="2">#REF!</definedName>
    <definedName name="doan1" localSheetId="0">#REF!</definedName>
    <definedName name="doan1" localSheetId="1">#REF!</definedName>
    <definedName name="doan1">#REF!</definedName>
    <definedName name="doan2" localSheetId="2">#REF!</definedName>
    <definedName name="doan2" localSheetId="0">#REF!</definedName>
    <definedName name="doan2" localSheetId="1">#REF!</definedName>
    <definedName name="doan2">#REF!</definedName>
    <definedName name="doan3" localSheetId="2">#REF!</definedName>
    <definedName name="doan3" localSheetId="0">#REF!</definedName>
    <definedName name="doan3" localSheetId="1">#REF!</definedName>
    <definedName name="doan3">#REF!</definedName>
    <definedName name="doan4" localSheetId="2">#REF!</definedName>
    <definedName name="doan4" localSheetId="0">#REF!</definedName>
    <definedName name="doan4" localSheetId="1">#REF!</definedName>
    <definedName name="doan4">#REF!</definedName>
    <definedName name="doan5" localSheetId="2">#REF!</definedName>
    <definedName name="doan5" localSheetId="0">#REF!</definedName>
    <definedName name="doan5" localSheetId="1">#REF!</definedName>
    <definedName name="doan5">#REF!</definedName>
    <definedName name="doan6" localSheetId="2">#REF!</definedName>
    <definedName name="doan6" localSheetId="0">#REF!</definedName>
    <definedName name="doan6" localSheetId="1">#REF!</definedName>
    <definedName name="doan6">#REF!</definedName>
    <definedName name="dobt" localSheetId="2">#REF!</definedName>
    <definedName name="dobt" localSheetId="0">#REF!</definedName>
    <definedName name="dobt" localSheetId="1">#REF!</definedName>
    <definedName name="dobt">#REF!</definedName>
    <definedName name="DOC" localSheetId="2">#REF!</definedName>
    <definedName name="DOC" localSheetId="0">#REF!</definedName>
    <definedName name="DOC" localSheetId="1">#REF!</definedName>
    <definedName name="DOC">#REF!</definedName>
    <definedName name="docdoc">0.03125</definedName>
    <definedName name="Document_array" localSheetId="2">{"ÿÿÿÿÿ"}</definedName>
    <definedName name="Document_array" localSheetId="0">{"ÿÿÿÿÿ"}</definedName>
    <definedName name="Document_array" localSheetId="1">{"ÿÿÿÿÿ"}</definedName>
    <definedName name="Document_array">{"ÿÿÿÿÿ"}</definedName>
    <definedName name="Documents_array" localSheetId="2">#REF!</definedName>
    <definedName name="Documents_array" localSheetId="0">#REF!</definedName>
    <definedName name="Documents_array" localSheetId="1">#REF!</definedName>
    <definedName name="Documents_array">#REF!</definedName>
    <definedName name="Doku" localSheetId="2">#REF!</definedName>
    <definedName name="Doku" localSheetId="0">#REF!</definedName>
    <definedName name="Doku" localSheetId="1">#REF!</definedName>
    <definedName name="Doku">#REF!</definedName>
    <definedName name="dola" localSheetId="2">#REF!</definedName>
    <definedName name="dola" localSheetId="0">#REF!</definedName>
    <definedName name="dola" localSheetId="1">#REF!</definedName>
    <definedName name="dola">#REF!</definedName>
    <definedName name="Domgia4" localSheetId="2">#REF!</definedName>
    <definedName name="Domgia4" localSheetId="0">#REF!</definedName>
    <definedName name="Domgia4" localSheetId="1">#REF!</definedName>
    <definedName name="Domgia4">#REF!</definedName>
    <definedName name="DON_GIA_3282" localSheetId="2">#REF!</definedName>
    <definedName name="DON_GIA_3282" localSheetId="0">#REF!</definedName>
    <definedName name="DON_GIA_3282" localSheetId="1">#REF!</definedName>
    <definedName name="DON_GIA_3282">#REF!</definedName>
    <definedName name="DON_GIA_3283" localSheetId="2">#REF!</definedName>
    <definedName name="DON_GIA_3283" localSheetId="0">#REF!</definedName>
    <definedName name="DON_GIA_3283" localSheetId="1">#REF!</definedName>
    <definedName name="DON_GIA_3283">#REF!</definedName>
    <definedName name="DON_GIA_3285" localSheetId="2">#REF!</definedName>
    <definedName name="DON_GIA_3285" localSheetId="0">#REF!</definedName>
    <definedName name="DON_GIA_3285" localSheetId="1">#REF!</definedName>
    <definedName name="DON_GIA_3285">#REF!</definedName>
    <definedName name="DON_GIA_VAN_CHUYEN_36" localSheetId="2">#REF!</definedName>
    <definedName name="DON_GIA_VAN_CHUYEN_36" localSheetId="0">#REF!</definedName>
    <definedName name="DON_GIA_VAN_CHUYEN_36" localSheetId="1">#REF!</definedName>
    <definedName name="DON_GIA_VAN_CHUYEN_36">#REF!</definedName>
    <definedName name="Dongia2" localSheetId="2">#REF!</definedName>
    <definedName name="Dongia2" localSheetId="0">#REF!</definedName>
    <definedName name="Dongia2" localSheetId="1">#REF!</definedName>
    <definedName name="Dongia2">#REF!</definedName>
    <definedName name="Dongia3" localSheetId="2">#REF!</definedName>
    <definedName name="Dongia3" localSheetId="0">#REF!</definedName>
    <definedName name="Dongia3" localSheetId="1">#REF!</definedName>
    <definedName name="Dongia3">#REF!</definedName>
    <definedName name="Dongia4" localSheetId="2">#REF!</definedName>
    <definedName name="Dongia4" localSheetId="0">#REF!</definedName>
    <definedName name="Dongia4" localSheetId="1">#REF!</definedName>
    <definedName name="Dongia4">#REF!</definedName>
    <definedName name="Dongia5" localSheetId="2">#REF!</definedName>
    <definedName name="Dongia5" localSheetId="0">#REF!</definedName>
    <definedName name="Dongia5" localSheetId="1">#REF!</definedName>
    <definedName name="Dongia5">#REF!</definedName>
    <definedName name="Dongia6" localSheetId="2">#REF!</definedName>
    <definedName name="Dongia6" localSheetId="0">#REF!</definedName>
    <definedName name="Dongia6" localSheetId="1">#REF!</definedName>
    <definedName name="Dongia6">#REF!</definedName>
    <definedName name="DongiaPA1" localSheetId="2">#REF!</definedName>
    <definedName name="DongiaPA1" localSheetId="0">#REF!</definedName>
    <definedName name="DongiaPA1" localSheetId="1">#REF!</definedName>
    <definedName name="DongiaPA1">#REF!</definedName>
    <definedName name="DongiaPA2" localSheetId="2">#REF!</definedName>
    <definedName name="DongiaPA2" localSheetId="0">#REF!</definedName>
    <definedName name="DongiaPA2" localSheetId="1">#REF!</definedName>
    <definedName name="DongiaPA2">#REF!</definedName>
    <definedName name="dongiavanchuyen" localSheetId="2">#REF!</definedName>
    <definedName name="dongiavanchuyen" localSheetId="0">#REF!</definedName>
    <definedName name="dongiavanchuyen" localSheetId="1">#REF!</definedName>
    <definedName name="dongiavanchuyen">#REF!</definedName>
    <definedName name="Donvi" localSheetId="2">#REF!</definedName>
    <definedName name="Donvi" localSheetId="0">#REF!</definedName>
    <definedName name="Donvi" localSheetId="1">#REF!</definedName>
    <definedName name="Donvi">#REF!</definedName>
    <definedName name="Dot" localSheetId="2" hidden="1">{"'Sheet1'!$L$16"}</definedName>
    <definedName name="Dot" localSheetId="0" hidden="1">{"'Sheet1'!$L$16"}</definedName>
    <definedName name="Dot" localSheetId="1" hidden="1">{"'Sheet1'!$L$16"}</definedName>
    <definedName name="Dot" hidden="1">{"'Sheet1'!$L$16"}</definedName>
    <definedName name="dotcong">1</definedName>
    <definedName name="DOWEL_d" localSheetId="2">#REF!</definedName>
    <definedName name="DOWEL_d" localSheetId="0">#REF!</definedName>
    <definedName name="DOWEL_d" localSheetId="1">#REF!</definedName>
    <definedName name="DOWEL_d">#REF!</definedName>
    <definedName name="drda" localSheetId="2">#REF!</definedName>
    <definedName name="drda" localSheetId="0">#REF!</definedName>
    <definedName name="drda" localSheetId="1">#REF!</definedName>
    <definedName name="drda">#REF!</definedName>
    <definedName name="drdat" localSheetId="2">#REF!</definedName>
    <definedName name="drdat" localSheetId="0">#REF!</definedName>
    <definedName name="drdat" localSheetId="1">#REF!</definedName>
    <definedName name="drdat">#REF!</definedName>
    <definedName name="drf" localSheetId="2" hidden="1">#REF!</definedName>
    <definedName name="drf" localSheetId="0" hidden="1">#REF!</definedName>
    <definedName name="drf" localSheetId="1" hidden="1">#REF!</definedName>
    <definedName name="drf" hidden="1">#REF!</definedName>
    <definedName name="dry.." localSheetId="2">#REF!</definedName>
    <definedName name="dry.." localSheetId="0">#REF!</definedName>
    <definedName name="dry.." localSheetId="1">#REF!</definedName>
    <definedName name="dry..">#REF!</definedName>
    <definedName name="ds" localSheetId="2" hidden="1">{#N/A,#N/A,FALSE,"Chi tiÆt"}</definedName>
    <definedName name="ds" localSheetId="0" hidden="1">{#N/A,#N/A,FALSE,"Chi tiÆt"}</definedName>
    <definedName name="ds" localSheetId="1" hidden="1">{#N/A,#N/A,FALSE,"Chi tiÆt"}</definedName>
    <definedName name="ds" hidden="1">{#N/A,#N/A,FALSE,"Chi tiÆt"}</definedName>
    <definedName name="DS_2" localSheetId="2">#REF!</definedName>
    <definedName name="DS_2" localSheetId="0">#REF!</definedName>
    <definedName name="DS_2" localSheetId="1">#REF!</definedName>
    <definedName name="DS_2">#REF!</definedName>
    <definedName name="DS1p1vc" localSheetId="2">#REF!</definedName>
    <definedName name="DS1p1vc" localSheetId="0">#REF!</definedName>
    <definedName name="DS1p1vc" localSheetId="1">#REF!</definedName>
    <definedName name="DS1p1vc">#REF!</definedName>
    <definedName name="ds1p2nc" localSheetId="2">#REF!</definedName>
    <definedName name="ds1p2nc" localSheetId="0">#REF!</definedName>
    <definedName name="ds1p2nc" localSheetId="1">#REF!</definedName>
    <definedName name="ds1p2nc">#REF!</definedName>
    <definedName name="ds1p2vc" localSheetId="2">#REF!</definedName>
    <definedName name="ds1p2vc" localSheetId="0">#REF!</definedName>
    <definedName name="ds1p2vc" localSheetId="1">#REF!</definedName>
    <definedName name="ds1p2vc">#REF!</definedName>
    <definedName name="ds1pnc" localSheetId="2">#REF!</definedName>
    <definedName name="ds1pnc" localSheetId="0">#REF!</definedName>
    <definedName name="ds1pnc" localSheetId="1">#REF!</definedName>
    <definedName name="ds1pnc">#REF!</definedName>
    <definedName name="ds1pvl" localSheetId="2">#REF!</definedName>
    <definedName name="ds1pvl" localSheetId="0">#REF!</definedName>
    <definedName name="ds1pvl" localSheetId="1">#REF!</definedName>
    <definedName name="ds1pvl">#REF!</definedName>
    <definedName name="ds3pctnc" localSheetId="2">#REF!</definedName>
    <definedName name="ds3pctnc" localSheetId="0">#REF!</definedName>
    <definedName name="ds3pctnc" localSheetId="1">#REF!</definedName>
    <definedName name="ds3pctnc">#REF!</definedName>
    <definedName name="ds3pctvc" localSheetId="2">#REF!</definedName>
    <definedName name="ds3pctvc" localSheetId="0">#REF!</definedName>
    <definedName name="ds3pctvc" localSheetId="1">#REF!</definedName>
    <definedName name="ds3pctvc">#REF!</definedName>
    <definedName name="ds3pctvl" localSheetId="2">#REF!</definedName>
    <definedName name="ds3pctvl" localSheetId="0">#REF!</definedName>
    <definedName name="ds3pctvl" localSheetId="1">#REF!</definedName>
    <definedName name="ds3pctvl">#REF!</definedName>
    <definedName name="ds3pnc" localSheetId="2">#REF!</definedName>
    <definedName name="ds3pnc" localSheetId="0">#REF!</definedName>
    <definedName name="ds3pnc" localSheetId="1">#REF!</definedName>
    <definedName name="ds3pnc">#REF!</definedName>
    <definedName name="ds3pvl" localSheetId="2">#REF!</definedName>
    <definedName name="ds3pvl" localSheetId="0">#REF!</definedName>
    <definedName name="ds3pvl" localSheetId="1">#REF!</definedName>
    <definedName name="ds3pvl">#REF!</definedName>
    <definedName name="dsfsd" localSheetId="2" hidden="1">#REF!</definedName>
    <definedName name="dsfsd" localSheetId="0" hidden="1">#REF!</definedName>
    <definedName name="dsfsd" localSheetId="1" hidden="1">#REF!</definedName>
    <definedName name="dsfsd" hidden="1">#REF!</definedName>
    <definedName name="dsh" localSheetId="2" hidden="1">#REF!</definedName>
    <definedName name="dsh" localSheetId="0" hidden="1">#REF!</definedName>
    <definedName name="dsh" localSheetId="1" hidden="1">#REF!</definedName>
    <definedName name="dsh" hidden="1">#REF!</definedName>
    <definedName name="dskhu" localSheetId="2">#REF!</definedName>
    <definedName name="dskhu" localSheetId="0">#REF!</definedName>
    <definedName name="dskhu" localSheetId="1">#REF!</definedName>
    <definedName name="dskhu">#REF!</definedName>
    <definedName name="dsm" localSheetId="2">#REF!</definedName>
    <definedName name="dsm" localSheetId="0">#REF!</definedName>
    <definedName name="dsm" localSheetId="1">#REF!</definedName>
    <definedName name="dsm">#REF!</definedName>
    <definedName name="DSPK1p1nc" localSheetId="2">#REF!</definedName>
    <definedName name="DSPK1p1nc" localSheetId="0">#REF!</definedName>
    <definedName name="DSPK1p1nc" localSheetId="1">#REF!</definedName>
    <definedName name="DSPK1p1nc">#REF!</definedName>
    <definedName name="DSPK1p1vl" localSheetId="2">#REF!</definedName>
    <definedName name="DSPK1p1vl" localSheetId="0">#REF!</definedName>
    <definedName name="DSPK1p1vl" localSheetId="1">#REF!</definedName>
    <definedName name="DSPK1p1vl">#REF!</definedName>
    <definedName name="DSPK1pnc" localSheetId="2">#REF!</definedName>
    <definedName name="DSPK1pnc" localSheetId="0">#REF!</definedName>
    <definedName name="DSPK1pnc" localSheetId="1">#REF!</definedName>
    <definedName name="DSPK1pnc">#REF!</definedName>
    <definedName name="DSPK1pvl" localSheetId="2">#REF!</definedName>
    <definedName name="DSPK1pvl" localSheetId="0">#REF!</definedName>
    <definedName name="DSPK1pvl" localSheetId="1">#REF!</definedName>
    <definedName name="DSPK1pvl">#REF!</definedName>
    <definedName name="DSTD_Clear" localSheetId="2">'37 DA KCM'!f92F56</definedName>
    <definedName name="DSTD_Clear" localSheetId="0">'Tien do DA chuyen tiep+KCM'!f92F56</definedName>
    <definedName name="DSTD_Clear" localSheetId="1">'Tien do DA KCM'!f92F56</definedName>
    <definedName name="DSTinh" localSheetId="2">#REF!</definedName>
    <definedName name="DSTinh" localSheetId="0">#REF!</definedName>
    <definedName name="DSTinh" localSheetId="1">#REF!</definedName>
    <definedName name="DSTinh">#REF!</definedName>
    <definedName name="DSUMDATA" localSheetId="2">#REF!</definedName>
    <definedName name="DSUMDATA" localSheetId="0">#REF!</definedName>
    <definedName name="DSUMDATA" localSheetId="1">#REF!</definedName>
    <definedName name="DSUMDATA">#REF!</definedName>
    <definedName name="Dt_" localSheetId="2">#REF!</definedName>
    <definedName name="Dt_" localSheetId="0">#REF!</definedName>
    <definedName name="Dt_" localSheetId="1">#REF!</definedName>
    <definedName name="Dt_">#REF!</definedName>
    <definedName name="DT_VKHNN" localSheetId="2">#REF!</definedName>
    <definedName name="DT_VKHNN" localSheetId="0">#REF!</definedName>
    <definedName name="DT_VKHNN" localSheetId="1">#REF!</definedName>
    <definedName name="DT_VKHNN">#REF!</definedName>
    <definedName name="DTBH" localSheetId="2">#REF!</definedName>
    <definedName name="DTBH" localSheetId="0">#REF!</definedName>
    <definedName name="DTBH" localSheetId="1">#REF!</definedName>
    <definedName name="DTBH">#REF!</definedName>
    <definedName name="DTCTANG_BD" localSheetId="2">#REF!</definedName>
    <definedName name="DTCTANG_BD" localSheetId="0">#REF!</definedName>
    <definedName name="DTCTANG_BD" localSheetId="1">#REF!</definedName>
    <definedName name="DTCTANG_BD">#REF!</definedName>
    <definedName name="DTCTANG_HT_BD" localSheetId="2">#REF!</definedName>
    <definedName name="DTCTANG_HT_BD" localSheetId="0">#REF!</definedName>
    <definedName name="DTCTANG_HT_BD" localSheetId="1">#REF!</definedName>
    <definedName name="DTCTANG_HT_BD">#REF!</definedName>
    <definedName name="DTCTANG_HT_KT" localSheetId="2">#REF!</definedName>
    <definedName name="DTCTANG_HT_KT" localSheetId="0">#REF!</definedName>
    <definedName name="DTCTANG_HT_KT" localSheetId="1">#REF!</definedName>
    <definedName name="DTCTANG_HT_KT">#REF!</definedName>
    <definedName name="DTCTANG_KT" localSheetId="2">#REF!</definedName>
    <definedName name="DTCTANG_KT" localSheetId="0">#REF!</definedName>
    <definedName name="DTCTANG_KT" localSheetId="1">#REF!</definedName>
    <definedName name="DTCTANG_KT">#REF!</definedName>
    <definedName name="dtdt" localSheetId="2">#REF!</definedName>
    <definedName name="dtdt" localSheetId="0">#REF!</definedName>
    <definedName name="dtdt" localSheetId="1">#REF!</definedName>
    <definedName name="dtdt">#REF!</definedName>
    <definedName name="dtich1" localSheetId="2">#REF!</definedName>
    <definedName name="dtich1" localSheetId="0">#REF!</definedName>
    <definedName name="dtich1" localSheetId="1">#REF!</definedName>
    <definedName name="dtich1">#REF!</definedName>
    <definedName name="dtich2" localSheetId="2">#REF!</definedName>
    <definedName name="dtich2" localSheetId="0">#REF!</definedName>
    <definedName name="dtich2" localSheetId="1">#REF!</definedName>
    <definedName name="dtich2">#REF!</definedName>
    <definedName name="dtich3" localSheetId="2">#REF!</definedName>
    <definedName name="dtich3" localSheetId="0">#REF!</definedName>
    <definedName name="dtich3" localSheetId="1">#REF!</definedName>
    <definedName name="dtich3">#REF!</definedName>
    <definedName name="dtich4" localSheetId="2">#REF!</definedName>
    <definedName name="dtich4" localSheetId="0">#REF!</definedName>
    <definedName name="dtich4" localSheetId="1">#REF!</definedName>
    <definedName name="dtich4">#REF!</definedName>
    <definedName name="dtich5" localSheetId="2">#REF!</definedName>
    <definedName name="dtich5" localSheetId="0">#REF!</definedName>
    <definedName name="dtich5" localSheetId="1">#REF!</definedName>
    <definedName name="dtich5">#REF!</definedName>
    <definedName name="dtich6" localSheetId="2">#REF!</definedName>
    <definedName name="dtich6" localSheetId="0">#REF!</definedName>
    <definedName name="dtich6" localSheetId="1">#REF!</definedName>
    <definedName name="dtich6">#REF!</definedName>
    <definedName name="DTT" localSheetId="2">#REF!</definedName>
    <definedName name="DTT" localSheetId="0">#REF!</definedName>
    <definedName name="DTT" localSheetId="1">#REF!</definedName>
    <definedName name="DTT">#REF!</definedName>
    <definedName name="dttdb" localSheetId="2">#REF!</definedName>
    <definedName name="dttdb" localSheetId="0">#REF!</definedName>
    <definedName name="dttdb" localSheetId="1">#REF!</definedName>
    <definedName name="dttdb">#REF!</definedName>
    <definedName name="dttdg" localSheetId="2">#REF!</definedName>
    <definedName name="dttdg" localSheetId="0">#REF!</definedName>
    <definedName name="dttdg" localSheetId="1">#REF!</definedName>
    <definedName name="dttdg">#REF!</definedName>
    <definedName name="DU_TOAN_CHI_TIET_CONG_TO" localSheetId="2">#REF!</definedName>
    <definedName name="DU_TOAN_CHI_TIET_CONG_TO" localSheetId="0">#REF!</definedName>
    <definedName name="DU_TOAN_CHI_TIET_CONG_TO" localSheetId="1">#REF!</definedName>
    <definedName name="DU_TOAN_CHI_TIET_CONG_TO">#REF!</definedName>
    <definedName name="DU_TOAN_CHI_TIET_DZ22KV" localSheetId="2">#REF!</definedName>
    <definedName name="DU_TOAN_CHI_TIET_DZ22KV" localSheetId="0">#REF!</definedName>
    <definedName name="DU_TOAN_CHI_TIET_DZ22KV" localSheetId="1">#REF!</definedName>
    <definedName name="DU_TOAN_CHI_TIET_DZ22KV">#REF!</definedName>
    <definedName name="DU_TOAN_CHI_TIET_KHO_BAI" localSheetId="2">#REF!</definedName>
    <definedName name="DU_TOAN_CHI_TIET_KHO_BAI" localSheetId="0">#REF!</definedName>
    <definedName name="DU_TOAN_CHI_TIET_KHO_BAI" localSheetId="1">#REF!</definedName>
    <definedName name="DU_TOAN_CHI_TIET_KHO_BAI">#REF!</definedName>
    <definedName name="duoi" localSheetId="2">#REF!</definedName>
    <definedName name="duoi" localSheetId="0">#REF!</definedName>
    <definedName name="duoi" localSheetId="1">#REF!</definedName>
    <definedName name="duoi">#REF!</definedName>
    <definedName name="Duong_373" localSheetId="2">#REF!</definedName>
    <definedName name="Duong_373" localSheetId="0">#REF!</definedName>
    <definedName name="Duong_373" localSheetId="1">#REF!</definedName>
    <definedName name="Duong_373">#REF!</definedName>
    <definedName name="Duongnaco" localSheetId="2" hidden="1">{"'Sheet1'!$L$16"}</definedName>
    <definedName name="Duongnaco" localSheetId="0" hidden="1">{"'Sheet1'!$L$16"}</definedName>
    <definedName name="Duongnaco" localSheetId="1" hidden="1">{"'Sheet1'!$L$16"}</definedName>
    <definedName name="Duongnaco" hidden="1">{"'Sheet1'!$L$16"}</definedName>
    <definedName name="duongvt" localSheetId="2" hidden="1">{"'Sheet1'!$L$16"}</definedName>
    <definedName name="duongvt" localSheetId="0" hidden="1">{"'Sheet1'!$L$16"}</definedName>
    <definedName name="duongvt" localSheetId="1" hidden="1">{"'Sheet1'!$L$16"}</definedName>
    <definedName name="duongvt" hidden="1">{"'Sheet1'!$L$16"}</definedName>
    <definedName name="DUT" localSheetId="2">#REF!</definedName>
    <definedName name="DUT" localSheetId="0">#REF!</definedName>
    <definedName name="DUT" localSheetId="1">#REF!</definedName>
    <definedName name="DUT">#REF!</definedName>
    <definedName name="DutoanDongmo" localSheetId="2">#REF!</definedName>
    <definedName name="DutoanDongmo" localSheetId="0">#REF!</definedName>
    <definedName name="DutoanDongmo" localSheetId="1">#REF!</definedName>
    <definedName name="DutoanDongmo">#REF!</definedName>
    <definedName name="dvgfsgdsdg" localSheetId="2" hidden="1">#REF!</definedName>
    <definedName name="dvgfsgdsdg" localSheetId="0" hidden="1">#REF!</definedName>
    <definedName name="dvgfsgdsdg" localSheetId="1" hidden="1">#REF!</definedName>
    <definedName name="dvgfsgdsdg" hidden="1">#REF!</definedName>
    <definedName name="dvql" localSheetId="2">#REF!</definedName>
    <definedName name="dvql" localSheetId="0">#REF!</definedName>
    <definedName name="dvql" localSheetId="1">#REF!</definedName>
    <definedName name="dvql">#REF!</definedName>
    <definedName name="dxd" localSheetId="2">#REF!</definedName>
    <definedName name="dxd" localSheetId="0">#REF!</definedName>
    <definedName name="dxd" localSheetId="1">#REF!</definedName>
    <definedName name="dxd">#REF!</definedName>
    <definedName name="DYÕ" localSheetId="2">#REF!</definedName>
    <definedName name="DYÕ" localSheetId="0">#REF!</definedName>
    <definedName name="DYÕ" localSheetId="1">#REF!</definedName>
    <definedName name="DYÕ">#REF!</definedName>
    <definedName name="DZ_04" localSheetId="2">#REF!</definedName>
    <definedName name="DZ_04" localSheetId="0">#REF!</definedName>
    <definedName name="DZ_04" localSheetId="1">#REF!</definedName>
    <definedName name="DZ_04">#REF!</definedName>
    <definedName name="DZ_35" localSheetId="2">#REF!</definedName>
    <definedName name="DZ_35" localSheetId="0">#REF!</definedName>
    <definedName name="DZ_35" localSheetId="1">#REF!</definedName>
    <definedName name="DZ_35">#REF!</definedName>
    <definedName name="E.chandoc">8.875</definedName>
    <definedName name="E.PC">10.438</definedName>
    <definedName name="E.PVI">12</definedName>
    <definedName name="e_d" localSheetId="2">#REF!</definedName>
    <definedName name="e_d" localSheetId="0">#REF!</definedName>
    <definedName name="e_d" localSheetId="1">#REF!</definedName>
    <definedName name="e_d">#REF!</definedName>
    <definedName name="Ea" localSheetId="2">#REF!</definedName>
    <definedName name="Ea" localSheetId="0">#REF!</definedName>
    <definedName name="Ea" localSheetId="1">#REF!</definedName>
    <definedName name="Ea">#REF!</definedName>
    <definedName name="Ebdam" localSheetId="2">#REF!</definedName>
    <definedName name="Ebdam" localSheetId="0">#REF!</definedName>
    <definedName name="Ebdam" localSheetId="1">#REF!</definedName>
    <definedName name="Ebdam">#REF!</definedName>
    <definedName name="EBT" localSheetId="2">#REF!</definedName>
    <definedName name="EBT" localSheetId="0">#REF!</definedName>
    <definedName name="EBT" localSheetId="1">#REF!</definedName>
    <definedName name="EBT">#REF!</definedName>
    <definedName name="Ecdc" localSheetId="2">#REF!</definedName>
    <definedName name="Ecdc" localSheetId="0">#REF!</definedName>
    <definedName name="Ecdc" localSheetId="1">#REF!</definedName>
    <definedName name="Ecdc">#REF!</definedName>
    <definedName name="Ecot1" localSheetId="2">#REF!</definedName>
    <definedName name="Ecot1" localSheetId="0">#REF!</definedName>
    <definedName name="Ecot1" localSheetId="1">#REF!</definedName>
    <definedName name="Ecot1">#REF!</definedName>
    <definedName name="Edge_Support" localSheetId="2">#REF!</definedName>
    <definedName name="Edge_Support" localSheetId="0">#REF!</definedName>
    <definedName name="Edge_Support" localSheetId="1">#REF!</definedName>
    <definedName name="Edge_Support">#REF!</definedName>
    <definedName name="EDR" localSheetId="2">#REF!</definedName>
    <definedName name="EDR" localSheetId="0">#REF!</definedName>
    <definedName name="EDR" localSheetId="1">#REF!</definedName>
    <definedName name="EDR">#REF!</definedName>
    <definedName name="EF" localSheetId="2">#REF!</definedName>
    <definedName name="EF" localSheetId="0">#REF!</definedName>
    <definedName name="EF" localSheetId="1">#REF!</definedName>
    <definedName name="EF">#REF!</definedName>
    <definedName name="Eff_min" localSheetId="2">#REF!</definedName>
    <definedName name="Eff_min" localSheetId="0">#REF!</definedName>
    <definedName name="Eff_min" localSheetId="1">#REF!</definedName>
    <definedName name="Eff_min">#REF!</definedName>
    <definedName name="Effective_Joint_Spacing" localSheetId="2">#REF!</definedName>
    <definedName name="Effective_Joint_Spacing" localSheetId="0">#REF!</definedName>
    <definedName name="Effective_Joint_Spacing" localSheetId="1">#REF!</definedName>
    <definedName name="Effective_Joint_Spacing">#REF!</definedName>
    <definedName name="EL2." localSheetId="2">#REF!</definedName>
    <definedName name="EL2." localSheetId="0">#REF!</definedName>
    <definedName name="EL2." localSheetId="1">#REF!</definedName>
    <definedName name="EL2.">#REF!</definedName>
    <definedName name="Elastic_Modulus_Base" localSheetId="2">#REF!</definedName>
    <definedName name="Elastic_Modulus_Base" localSheetId="0">#REF!</definedName>
    <definedName name="Elastic_Modulus_Base" localSheetId="1">#REF!</definedName>
    <definedName name="Elastic_Modulus_Base">#REF!</definedName>
    <definedName name="Elastic_Modulus_Slab" localSheetId="2">#REF!</definedName>
    <definedName name="Elastic_Modulus_Slab" localSheetId="0">#REF!</definedName>
    <definedName name="Elastic_Modulus_Slab" localSheetId="1">#REF!</definedName>
    <definedName name="Elastic_Modulus_Slab">#REF!</definedName>
    <definedName name="emb" localSheetId="2">#REF!</definedName>
    <definedName name="emb" localSheetId="0">#REF!</definedName>
    <definedName name="emb" localSheetId="1">#REF!</definedName>
    <definedName name="emb">#REF!</definedName>
    <definedName name="end" localSheetId="2">#REF!</definedName>
    <definedName name="end" localSheetId="0">#REF!</definedName>
    <definedName name="end" localSheetId="1">#REF!</definedName>
    <definedName name="end">#REF!</definedName>
    <definedName name="End_1" localSheetId="2">#REF!</definedName>
    <definedName name="End_1" localSheetId="0">#REF!</definedName>
    <definedName name="End_1" localSheetId="1">#REF!</definedName>
    <definedName name="End_1">#REF!</definedName>
    <definedName name="End_10" localSheetId="2">#REF!</definedName>
    <definedName name="End_10" localSheetId="0">#REF!</definedName>
    <definedName name="End_10" localSheetId="1">#REF!</definedName>
    <definedName name="End_10">#REF!</definedName>
    <definedName name="End_11" localSheetId="2">#REF!</definedName>
    <definedName name="End_11" localSheetId="0">#REF!</definedName>
    <definedName name="End_11" localSheetId="1">#REF!</definedName>
    <definedName name="End_11">#REF!</definedName>
    <definedName name="End_12" localSheetId="2">#REF!</definedName>
    <definedName name="End_12" localSheetId="0">#REF!</definedName>
    <definedName name="End_12" localSheetId="1">#REF!</definedName>
    <definedName name="End_12">#REF!</definedName>
    <definedName name="End_13" localSheetId="2">#REF!</definedName>
    <definedName name="End_13" localSheetId="0">#REF!</definedName>
    <definedName name="End_13" localSheetId="1">#REF!</definedName>
    <definedName name="End_13">#REF!</definedName>
    <definedName name="End_2" localSheetId="2">#REF!</definedName>
    <definedName name="End_2" localSheetId="0">#REF!</definedName>
    <definedName name="End_2" localSheetId="1">#REF!</definedName>
    <definedName name="End_2">#REF!</definedName>
    <definedName name="End_3" localSheetId="2">#REF!</definedName>
    <definedName name="End_3" localSheetId="0">#REF!</definedName>
    <definedName name="End_3" localSheetId="1">#REF!</definedName>
    <definedName name="End_3">#REF!</definedName>
    <definedName name="End_4" localSheetId="2">#REF!</definedName>
    <definedName name="End_4" localSheetId="0">#REF!</definedName>
    <definedName name="End_4" localSheetId="1">#REF!</definedName>
    <definedName name="End_4">#REF!</definedName>
    <definedName name="End_5" localSheetId="2">#REF!</definedName>
    <definedName name="End_5" localSheetId="0">#REF!</definedName>
    <definedName name="End_5" localSheetId="1">#REF!</definedName>
    <definedName name="End_5">#REF!</definedName>
    <definedName name="End_6" localSheetId="2">#REF!</definedName>
    <definedName name="End_6" localSheetId="0">#REF!</definedName>
    <definedName name="End_6" localSheetId="1">#REF!</definedName>
    <definedName name="End_6">#REF!</definedName>
    <definedName name="End_7" localSheetId="2">#REF!</definedName>
    <definedName name="End_7" localSheetId="0">#REF!</definedName>
    <definedName name="End_7" localSheetId="1">#REF!</definedName>
    <definedName name="End_7">#REF!</definedName>
    <definedName name="End_8" localSheetId="2">#REF!</definedName>
    <definedName name="End_8" localSheetId="0">#REF!</definedName>
    <definedName name="End_8" localSheetId="1">#REF!</definedName>
    <definedName name="End_8">#REF!</definedName>
    <definedName name="End_9" localSheetId="2">#REF!</definedName>
    <definedName name="End_9" localSheetId="0">#REF!</definedName>
    <definedName name="End_9" localSheetId="1">#REF!</definedName>
    <definedName name="End_9">#REF!</definedName>
    <definedName name="EQI" localSheetId="2">#REF!</definedName>
    <definedName name="EQI" localSheetId="0">#REF!</definedName>
    <definedName name="EQI" localSheetId="1">#REF!</definedName>
    <definedName name="EQI">#REF!</definedName>
    <definedName name="er" localSheetId="2">#REF!</definedName>
    <definedName name="er" localSheetId="0">#REF!</definedName>
    <definedName name="er" localSheetId="1">#REF!</definedName>
    <definedName name="er">#REF!</definedName>
    <definedName name="Êt_cÊp_IV" localSheetId="2">#REF!</definedName>
    <definedName name="Êt_cÊp_IV" localSheetId="0">#REF!</definedName>
    <definedName name="Êt_cÊp_IV" localSheetId="1">#REF!</definedName>
    <definedName name="Êt_cÊp_IV">#REF!</definedName>
    <definedName name="ETCDC" localSheetId="2">#REF!</definedName>
    <definedName name="ETCDC" localSheetId="0">#REF!</definedName>
    <definedName name="ETCDC" localSheetId="1">#REF!</definedName>
    <definedName name="ETCDC">#REF!</definedName>
    <definedName name="EVNB" localSheetId="2">#REF!</definedName>
    <definedName name="EVNB" localSheetId="0">#REF!</definedName>
    <definedName name="EVNB" localSheetId="1">#REF!</definedName>
    <definedName name="EVNB">#REF!</definedName>
    <definedName name="EX_Length_373" localSheetId="2">#REF!</definedName>
    <definedName name="EX_Length_373" localSheetId="0">#REF!</definedName>
    <definedName name="EX_Length_373" localSheetId="1">#REF!</definedName>
    <definedName name="EX_Length_373">#REF!</definedName>
    <definedName name="EXC" localSheetId="2">#REF!</definedName>
    <definedName name="EXC" localSheetId="0">#REF!</definedName>
    <definedName name="EXC" localSheetId="1">#REF!</definedName>
    <definedName name="EXC">#REF!</definedName>
    <definedName name="Excell_HCM" localSheetId="2">#REF!</definedName>
    <definedName name="Excell_HCM" localSheetId="0">#REF!</definedName>
    <definedName name="Excell_HCM" localSheetId="1">#REF!</definedName>
    <definedName name="Excell_HCM">#REF!</definedName>
    <definedName name="EXCH" localSheetId="2">#REF!</definedName>
    <definedName name="EXCH" localSheetId="0">#REF!</definedName>
    <definedName name="EXCH" localSheetId="1">#REF!</definedName>
    <definedName name="EXCH">#REF!</definedName>
    <definedName name="EXPORT" localSheetId="2">#REF!</definedName>
    <definedName name="EXPORT" localSheetId="0">#REF!</definedName>
    <definedName name="EXPORT" localSheetId="1">#REF!</definedName>
    <definedName name="EXPORT">#REF!</definedName>
    <definedName name="_xlnm.Extract" localSheetId="2">#REF!</definedName>
    <definedName name="_xlnm.Extract" localSheetId="0">#REF!</definedName>
    <definedName name="_xlnm.Extract" localSheetId="1">#REF!</definedName>
    <definedName name="_xlnm.Extract">#REF!</definedName>
    <definedName name="f" localSheetId="2">#REF!</definedName>
    <definedName name="f" localSheetId="0">#REF!</definedName>
    <definedName name="f" localSheetId="1">#REF!</definedName>
    <definedName name="f">#REF!</definedName>
    <definedName name="F_Class1" localSheetId="2">#REF!</definedName>
    <definedName name="F_Class1" localSheetId="0">#REF!</definedName>
    <definedName name="F_Class1" localSheetId="1">#REF!</definedName>
    <definedName name="F_Class1">#REF!</definedName>
    <definedName name="F_Class2" localSheetId="2">#REF!</definedName>
    <definedName name="F_Class2" localSheetId="0">#REF!</definedName>
    <definedName name="F_Class2" localSheetId="1">#REF!</definedName>
    <definedName name="F_Class2">#REF!</definedName>
    <definedName name="F_Class3" localSheetId="2">#REF!</definedName>
    <definedName name="F_Class3" localSheetId="0">#REF!</definedName>
    <definedName name="F_Class3" localSheetId="1">#REF!</definedName>
    <definedName name="F_Class3">#REF!</definedName>
    <definedName name="F_Class4" localSheetId="2">#REF!</definedName>
    <definedName name="F_Class4" localSheetId="0">#REF!</definedName>
    <definedName name="F_Class4" localSheetId="1">#REF!</definedName>
    <definedName name="F_Class4">#REF!</definedName>
    <definedName name="F_Class5" localSheetId="2">#REF!</definedName>
    <definedName name="F_Class5" localSheetId="0">#REF!</definedName>
    <definedName name="F_Class5" localSheetId="1">#REF!</definedName>
    <definedName name="F_Class5">#REF!</definedName>
    <definedName name="F1bo" localSheetId="2">#REF!</definedName>
    <definedName name="F1bo" localSheetId="0">#REF!</definedName>
    <definedName name="F1bo" localSheetId="1">#REF!</definedName>
    <definedName name="F1bo">#REF!</definedName>
    <definedName name="f82E46" localSheetId="2">#REF!</definedName>
    <definedName name="f82E46" localSheetId="0">#REF!</definedName>
    <definedName name="f82E46" localSheetId="1">#REF!</definedName>
    <definedName name="f82E46">#REF!</definedName>
    <definedName name="f92F56" localSheetId="2">#REF!</definedName>
    <definedName name="f92F56" localSheetId="0">#REF!</definedName>
    <definedName name="f92F56" localSheetId="1">#REF!</definedName>
    <definedName name="f92F56">#REF!</definedName>
    <definedName name="faasdf" localSheetId="2" hidden="1">#REF!</definedName>
    <definedName name="faasdf" localSheetId="0" hidden="1">#REF!</definedName>
    <definedName name="faasdf" localSheetId="1" hidden="1">#REF!</definedName>
    <definedName name="faasdf" hidden="1">#REF!</definedName>
    <definedName name="fac" localSheetId="2">#REF!</definedName>
    <definedName name="fac" localSheetId="0">#REF!</definedName>
    <definedName name="fac" localSheetId="1">#REF!</definedName>
    <definedName name="fac">#REF!</definedName>
    <definedName name="FACTOR" localSheetId="2">#REF!</definedName>
    <definedName name="FACTOR" localSheetId="0">#REF!</definedName>
    <definedName name="FACTOR" localSheetId="1">#REF!</definedName>
    <definedName name="FACTOR">#REF!</definedName>
    <definedName name="fasf" hidden="1">{"'Sheet1'!$L$16"}</definedName>
    <definedName name="Fault_d" localSheetId="2">#REF!</definedName>
    <definedName name="Fault_d" localSheetId="0">#REF!</definedName>
    <definedName name="Fault_d" localSheetId="1">#REF!</definedName>
    <definedName name="Fault_d">#REF!</definedName>
    <definedName name="Fault_nd" localSheetId="2">#REF!</definedName>
    <definedName name="Fault_nd" localSheetId="0">#REF!</definedName>
    <definedName name="Fault_nd" localSheetId="1">#REF!</definedName>
    <definedName name="Fault_nd">#REF!</definedName>
    <definedName name="FaultCriticalGT25" localSheetId="2">#REF!</definedName>
    <definedName name="FaultCriticalGT25" localSheetId="0">#REF!</definedName>
    <definedName name="FaultCriticalGT25" localSheetId="1">#REF!</definedName>
    <definedName name="FaultCriticalGT25">#REF!</definedName>
    <definedName name="FaultCriticalLT25" localSheetId="2">#REF!</definedName>
    <definedName name="FaultCriticalLT25" localSheetId="0">#REF!</definedName>
    <definedName name="FaultCriticalLT25" localSheetId="1">#REF!</definedName>
    <definedName name="FaultCriticalLT25">#REF!</definedName>
    <definedName name="Fax" localSheetId="2">#REF!</definedName>
    <definedName name="Fax" localSheetId="0">#REF!</definedName>
    <definedName name="Fax" localSheetId="1">#REF!</definedName>
    <definedName name="Fax">#REF!</definedName>
    <definedName name="FAXNO" localSheetId="2">#REF!</definedName>
    <definedName name="FAXNO" localSheetId="0">#REF!</definedName>
    <definedName name="FAXNO" localSheetId="1">#REF!</definedName>
    <definedName name="FAXNO">#REF!</definedName>
    <definedName name="Fay" localSheetId="2">#REF!</definedName>
    <definedName name="Fay" localSheetId="0">#REF!</definedName>
    <definedName name="Fay" localSheetId="1">#REF!</definedName>
    <definedName name="Fay">#REF!</definedName>
    <definedName name="fbsdggdsf" localSheetId="2">{"DZ-TDTB2.XLS","Dcksat.xls"}</definedName>
    <definedName name="fbsdggdsf" localSheetId="0">{"DZ-TDTB2.XLS","Dcksat.xls"}</definedName>
    <definedName name="fbsdggdsf" localSheetId="1">{"DZ-TDTB2.XLS","Dcksat.xls"}</definedName>
    <definedName name="fbsdggdsf">{"DZ-TDTB2.XLS","Dcksat.xls"}</definedName>
    <definedName name="fc" localSheetId="2">#REF!</definedName>
    <definedName name="fc" localSheetId="0">#REF!</definedName>
    <definedName name="fc" localSheetId="1">#REF!</definedName>
    <definedName name="fc">#REF!</definedName>
    <definedName name="fc_" localSheetId="2">#REF!</definedName>
    <definedName name="fc_" localSheetId="0">#REF!</definedName>
    <definedName name="fc_" localSheetId="1">#REF!</definedName>
    <definedName name="fc_">#REF!</definedName>
    <definedName name="FC5_total" localSheetId="2">#REF!</definedName>
    <definedName name="FC5_total" localSheetId="0">#REF!</definedName>
    <definedName name="FC5_total" localSheetId="1">#REF!</definedName>
    <definedName name="FC5_total">#REF!</definedName>
    <definedName name="FC6_total" localSheetId="2">#REF!</definedName>
    <definedName name="FC6_total" localSheetId="0">#REF!</definedName>
    <definedName name="FC6_total" localSheetId="1">#REF!</definedName>
    <definedName name="FC6_total">#REF!</definedName>
    <definedName name="fcc" localSheetId="2">#REF!</definedName>
    <definedName name="fcc" localSheetId="0">#REF!</definedName>
    <definedName name="fcc" localSheetId="1">#REF!</definedName>
    <definedName name="fcc">#REF!</definedName>
    <definedName name="fcoc" localSheetId="2">#REF!</definedName>
    <definedName name="fcoc" localSheetId="0">#REF!</definedName>
    <definedName name="fcoc" localSheetId="1">#REF!</definedName>
    <definedName name="fcoc">#REF!</definedName>
    <definedName name="FCode" localSheetId="2" hidden="1">#REF!</definedName>
    <definedName name="FCode" localSheetId="0" hidden="1">#REF!</definedName>
    <definedName name="FCode" localSheetId="1" hidden="1">#REF!</definedName>
    <definedName name="FCode" hidden="1">#REF!</definedName>
    <definedName name="Fdaymong" localSheetId="2">#REF!</definedName>
    <definedName name="Fdaymong" localSheetId="0">#REF!</definedName>
    <definedName name="Fdaymong" localSheetId="1">#REF!</definedName>
    <definedName name="Fdaymong">#REF!</definedName>
    <definedName name="fdfsf" localSheetId="2" hidden="1">{#N/A,#N/A,FALSE,"Chi tiÆt"}</definedName>
    <definedName name="fdfsf" localSheetId="0" hidden="1">{#N/A,#N/A,FALSE,"Chi tiÆt"}</definedName>
    <definedName name="fdfsf" localSheetId="1" hidden="1">{#N/A,#N/A,FALSE,"Chi tiÆt"}</definedName>
    <definedName name="fdfsf" hidden="1">{#N/A,#N/A,FALSE,"Chi tiÆt"}</definedName>
    <definedName name="FDR" localSheetId="2">#REF!</definedName>
    <definedName name="FDR" localSheetId="0">#REF!</definedName>
    <definedName name="FDR" localSheetId="1">#REF!</definedName>
    <definedName name="FDR">#REF!</definedName>
    <definedName name="fff" localSheetId="2" hidden="1">{"'Sheet1'!$L$16"}</definedName>
    <definedName name="fff" localSheetId="0" hidden="1">{"'Sheet1'!$L$16"}</definedName>
    <definedName name="fff" localSheetId="1" hidden="1">{"'Sheet1'!$L$16"}</definedName>
    <definedName name="fff" hidden="1">{"'Sheet1'!$L$16"}</definedName>
    <definedName name="Fg" localSheetId="2">#REF!</definedName>
    <definedName name="Fg" localSheetId="0">#REF!</definedName>
    <definedName name="Fg" localSheetId="1">#REF!</definedName>
    <definedName name="Fg">#REF!</definedName>
    <definedName name="fggggg" localSheetId="2">#REF!</definedName>
    <definedName name="fggggg" localSheetId="0">#REF!</definedName>
    <definedName name="fggggg" localSheetId="1">#REF!</definedName>
    <definedName name="fggggg">#REF!</definedName>
    <definedName name="Fh" localSheetId="2">#REF!</definedName>
    <definedName name="Fh" localSheetId="0">#REF!</definedName>
    <definedName name="Fh" localSheetId="1">#REF!</definedName>
    <definedName name="Fh">#REF!</definedName>
    <definedName name="Fi" localSheetId="2">#REF!</definedName>
    <definedName name="Fi" localSheetId="0">#REF!</definedName>
    <definedName name="Fi" localSheetId="1">#REF!</definedName>
    <definedName name="Fi">#REF!</definedName>
    <definedName name="FI_12">4820</definedName>
    <definedName name="FI_d" localSheetId="2">#REF!</definedName>
    <definedName name="FI_d" localSheetId="0">#REF!</definedName>
    <definedName name="FI_d" localSheetId="1">#REF!</definedName>
    <definedName name="FI_d">#REF!</definedName>
    <definedName name="Fi_f" localSheetId="2">#REF!</definedName>
    <definedName name="Fi_f" localSheetId="0">#REF!</definedName>
    <definedName name="Fi_f" localSheetId="1">#REF!</definedName>
    <definedName name="Fi_f">#REF!</definedName>
    <definedName name="FI_nd" localSheetId="2">#REF!</definedName>
    <definedName name="FI_nd" localSheetId="0">#REF!</definedName>
    <definedName name="FI_nd" localSheetId="1">#REF!</definedName>
    <definedName name="FI_nd">#REF!</definedName>
    <definedName name="FIL" localSheetId="2">#REF!</definedName>
    <definedName name="FIL" localSheetId="0">#REF!</definedName>
    <definedName name="FIL" localSheetId="1">#REF!</definedName>
    <definedName name="FIL">#REF!</definedName>
    <definedName name="FILE" localSheetId="2">#REF!</definedName>
    <definedName name="FILE" localSheetId="0">#REF!</definedName>
    <definedName name="FILE" localSheetId="1">#REF!</definedName>
    <definedName name="FILE">#REF!</definedName>
    <definedName name="FIT" localSheetId="2">BlankMacro1</definedName>
    <definedName name="FIT" localSheetId="0">BlankMacro1</definedName>
    <definedName name="FIT" localSheetId="1">BlankMacro1</definedName>
    <definedName name="FIT">BlankMacro1</definedName>
    <definedName name="FITT2" localSheetId="2">BlankMacro1</definedName>
    <definedName name="FITT2" localSheetId="0">BlankMacro1</definedName>
    <definedName name="FITT2" localSheetId="1">BlankMacro1</definedName>
    <definedName name="FITT2">BlankMacro1</definedName>
    <definedName name="FITTING2" localSheetId="2">BlankMacro1</definedName>
    <definedName name="FITTING2" localSheetId="0">BlankMacro1</definedName>
    <definedName name="FITTING2" localSheetId="1">BlankMacro1</definedName>
    <definedName name="FITTING2">BlankMacro1</definedName>
    <definedName name="FlexZZ" localSheetId="2">#REF!</definedName>
    <definedName name="FlexZZ" localSheetId="0">#REF!</definedName>
    <definedName name="FlexZZ" localSheetId="1">#REF!</definedName>
    <definedName name="FlexZZ">#REF!</definedName>
    <definedName name="FLG" localSheetId="2">BlankMacro1</definedName>
    <definedName name="FLG" localSheetId="0">BlankMacro1</definedName>
    <definedName name="FLG" localSheetId="1">BlankMacro1</definedName>
    <definedName name="FLG">BlankMacro1</definedName>
    <definedName name="Flv" localSheetId="2">#REF!</definedName>
    <definedName name="Flv" localSheetId="0">#REF!</definedName>
    <definedName name="Flv" localSheetId="1">#REF!</definedName>
    <definedName name="Flv">#REF!</definedName>
    <definedName name="Fng" localSheetId="2">#REF!</definedName>
    <definedName name="Fng" localSheetId="0">#REF!</definedName>
    <definedName name="Fng" localSheetId="1">#REF!</definedName>
    <definedName name="Fng">#REF!</definedName>
    <definedName name="Formula" localSheetId="2">#REF!</definedName>
    <definedName name="Formula" localSheetId="0">#REF!</definedName>
    <definedName name="Formula" localSheetId="1">#REF!</definedName>
    <definedName name="Formula">#REF!</definedName>
    <definedName name="fr_ani" localSheetId="2">#REF!</definedName>
    <definedName name="fr_ani" localSheetId="0">#REF!</definedName>
    <definedName name="fr_ani" localSheetId="1">#REF!</definedName>
    <definedName name="fr_ani">#REF!</definedName>
    <definedName name="frK_bls" localSheetId="2">#REF!</definedName>
    <definedName name="frK_bls" localSheetId="0">#REF!</definedName>
    <definedName name="frK_bls" localSheetId="1">#REF!</definedName>
    <definedName name="frK_bls">#REF!</definedName>
    <definedName name="frN_bls" localSheetId="2">#REF!</definedName>
    <definedName name="frN_bls" localSheetId="0">#REF!</definedName>
    <definedName name="frN_bls" localSheetId="1">#REF!</definedName>
    <definedName name="frN_bls">#REF!</definedName>
    <definedName name="frP_bls" localSheetId="2">#REF!</definedName>
    <definedName name="frP_bls" localSheetId="0">#REF!</definedName>
    <definedName name="frP_bls" localSheetId="1">#REF!</definedName>
    <definedName name="frP_bls">#REF!</definedName>
    <definedName name="FS" localSheetId="2">#REF!</definedName>
    <definedName name="FS" localSheetId="0">#REF!</definedName>
    <definedName name="FS" localSheetId="1">#REF!</definedName>
    <definedName name="FS">#REF!</definedName>
    <definedName name="fsd" localSheetId="2" hidden="1">{"'Sheet1'!$L$16"}</definedName>
    <definedName name="fsd" localSheetId="0" hidden="1">{"'Sheet1'!$L$16"}</definedName>
    <definedName name="fsd" localSheetId="1" hidden="1">{"'Sheet1'!$L$16"}</definedName>
    <definedName name="fsd" hidden="1">{"'Sheet1'!$L$16"}</definedName>
    <definedName name="fsdfdsf" localSheetId="2" hidden="1">{"'Sheet1'!$L$16"}</definedName>
    <definedName name="fsdfdsf" localSheetId="0" hidden="1">{"'Sheet1'!$L$16"}</definedName>
    <definedName name="fsdfdsf" localSheetId="1" hidden="1">{"'Sheet1'!$L$16"}</definedName>
    <definedName name="fsdfdsf" hidden="1">{"'Sheet1'!$L$16"}</definedName>
    <definedName name="Ft" localSheetId="2">#REF!</definedName>
    <definedName name="Ft" localSheetId="0">#REF!</definedName>
    <definedName name="Ft" localSheetId="1">#REF!</definedName>
    <definedName name="Ft">#REF!</definedName>
    <definedName name="Ft_" localSheetId="2">#REF!</definedName>
    <definedName name="Ft_" localSheetId="0">#REF!</definedName>
    <definedName name="Ft_" localSheetId="1">#REF!</definedName>
    <definedName name="Ft_">#REF!</definedName>
    <definedName name="ftd" localSheetId="2">#REF!</definedName>
    <definedName name="ftd" localSheetId="0">#REF!</definedName>
    <definedName name="ftd" localSheetId="1">#REF!</definedName>
    <definedName name="ftd">#REF!</definedName>
    <definedName name="fth" localSheetId="2">#REF!</definedName>
    <definedName name="fth" localSheetId="0">#REF!</definedName>
    <definedName name="fth" localSheetId="1">#REF!</definedName>
    <definedName name="fth">#REF!</definedName>
    <definedName name="fu" localSheetId="2">#REF!</definedName>
    <definedName name="fu" localSheetId="0">#REF!</definedName>
    <definedName name="fu" localSheetId="1">#REF!</definedName>
    <definedName name="fu">#REF!</definedName>
    <definedName name="fuji" localSheetId="2">#REF!</definedName>
    <definedName name="fuji" localSheetId="0">#REF!</definedName>
    <definedName name="fuji" localSheetId="1">#REF!</definedName>
    <definedName name="fuji">#REF!</definedName>
    <definedName name="fum" localSheetId="2">#REF!</definedName>
    <definedName name="fum" localSheetId="0">#REF!</definedName>
    <definedName name="fum" localSheetId="1">#REF!</definedName>
    <definedName name="fum">#REF!</definedName>
    <definedName name="fy" localSheetId="2">#REF!</definedName>
    <definedName name="fy" localSheetId="0">#REF!</definedName>
    <definedName name="fy" localSheetId="1">#REF!</definedName>
    <definedName name="fy">#REF!</definedName>
    <definedName name="Fy_" localSheetId="2">#REF!</definedName>
    <definedName name="Fy_" localSheetId="0">#REF!</definedName>
    <definedName name="Fy_" localSheetId="1">#REF!</definedName>
    <definedName name="Fy_">#REF!</definedName>
    <definedName name="g" localSheetId="2" hidden="1">{"'Sheet1'!$L$16"}</definedName>
    <definedName name="g" localSheetId="0" hidden="1">{"'Sheet1'!$L$16"}</definedName>
    <definedName name="g" localSheetId="1" hidden="1">{"'Sheet1'!$L$16"}</definedName>
    <definedName name="g" hidden="1">{"'Sheet1'!$L$16"}</definedName>
    <definedName name="g_" localSheetId="2">#REF!</definedName>
    <definedName name="g_" localSheetId="0">#REF!</definedName>
    <definedName name="g_" localSheetId="1">#REF!</definedName>
    <definedName name="g_">#REF!</definedName>
    <definedName name="G_ME" localSheetId="2">#REF!</definedName>
    <definedName name="G_ME" localSheetId="0">#REF!</definedName>
    <definedName name="G_ME" localSheetId="1">#REF!</definedName>
    <definedName name="G_ME">#REF!</definedName>
    <definedName name="gachchongtron" localSheetId="2">#REF!</definedName>
    <definedName name="gachchongtron" localSheetId="0">#REF!</definedName>
    <definedName name="gachchongtron" localSheetId="1">#REF!</definedName>
    <definedName name="gachchongtron">#REF!</definedName>
    <definedName name="gachlanem" localSheetId="2">#REF!</definedName>
    <definedName name="gachlanem" localSheetId="0">#REF!</definedName>
    <definedName name="gachlanem" localSheetId="1">#REF!</definedName>
    <definedName name="gachlanem">#REF!</definedName>
    <definedName name="gachtuy" localSheetId="2">#REF!</definedName>
    <definedName name="gachtuy" localSheetId="0">#REF!</definedName>
    <definedName name="gachtuy" localSheetId="1">#REF!</definedName>
    <definedName name="gachtuy">#REF!</definedName>
    <definedName name="GAHT" localSheetId="2">#REF!</definedName>
    <definedName name="GAHT" localSheetId="0">#REF!</definedName>
    <definedName name="GAHT" localSheetId="1">#REF!</definedName>
    <definedName name="GAHT">#REF!</definedName>
    <definedName name="GaicapbocCuXLPEPVCPVCloaiCEVV18den35kV" localSheetId="2">#REF!</definedName>
    <definedName name="GaicapbocCuXLPEPVCPVCloaiCEVV18den35kV" localSheetId="0">#REF!</definedName>
    <definedName name="GaicapbocCuXLPEPVCPVCloaiCEVV18den35kV" localSheetId="1">#REF!</definedName>
    <definedName name="GaicapbocCuXLPEPVCPVCloaiCEVV18den35kV">#REF!</definedName>
    <definedName name="Gamadam" localSheetId="2">#REF!</definedName>
    <definedName name="Gamadam" localSheetId="0">#REF!</definedName>
    <definedName name="Gamadam" localSheetId="1">#REF!</definedName>
    <definedName name="Gamadam">#REF!</definedName>
    <definedName name="gas" localSheetId="2">#REF!</definedName>
    <definedName name="gas" localSheetId="0">#REF!</definedName>
    <definedName name="gas" localSheetId="1">#REF!</definedName>
    <definedName name="gas">#REF!</definedName>
    <definedName name="gc" localSheetId="2">#REF!</definedName>
    <definedName name="gc" localSheetId="0">#REF!</definedName>
    <definedName name="gc" localSheetId="1">#REF!</definedName>
    <definedName name="gc">#REF!</definedName>
    <definedName name="GC_DN" localSheetId="2">#REF!</definedName>
    <definedName name="GC_DN" localSheetId="0">#REF!</definedName>
    <definedName name="GC_DN" localSheetId="1">#REF!</definedName>
    <definedName name="GC_DN">#REF!</definedName>
    <definedName name="GC_HT" localSheetId="2">#REF!</definedName>
    <definedName name="GC_HT" localSheetId="0">#REF!</definedName>
    <definedName name="GC_HT" localSheetId="1">#REF!</definedName>
    <definedName name="GC_HT">#REF!</definedName>
    <definedName name="GC_TD" localSheetId="2">#REF!</definedName>
    <definedName name="GC_TD" localSheetId="0">#REF!</definedName>
    <definedName name="GC_TD" localSheetId="1">#REF!</definedName>
    <definedName name="GC_TD">#REF!</definedName>
    <definedName name="gchi" localSheetId="2">#REF!</definedName>
    <definedName name="gchi" localSheetId="0">#REF!</definedName>
    <definedName name="gchi" localSheetId="1">#REF!</definedName>
    <definedName name="gchi">#REF!</definedName>
    <definedName name="GCS" localSheetId="2">#REF!</definedName>
    <definedName name="GCS" localSheetId="0">#REF!</definedName>
    <definedName name="GCS" localSheetId="1">#REF!</definedName>
    <definedName name="GCS">#REF!</definedName>
    <definedName name="gd" localSheetId="2">#REF!</definedName>
    <definedName name="gd" localSheetId="0">#REF!</definedName>
    <definedName name="gd" localSheetId="1">#REF!</definedName>
    <definedName name="gd">#REF!</definedName>
    <definedName name="gdgd" hidden="1">#N/A</definedName>
    <definedName name="GDL" localSheetId="2">#REF!</definedName>
    <definedName name="GDL" localSheetId="0">#REF!</definedName>
    <definedName name="GDL" localSheetId="1">#REF!</definedName>
    <definedName name="GDL">#REF!</definedName>
    <definedName name="GDTD" localSheetId="2">#REF!</definedName>
    <definedName name="GDTD" localSheetId="0">#REF!</definedName>
    <definedName name="GDTD" localSheetId="1">#REF!</definedName>
    <definedName name="GDTD">#REF!</definedName>
    <definedName name="geff" localSheetId="2">#REF!</definedName>
    <definedName name="geff" localSheetId="0">#REF!</definedName>
    <definedName name="geff" localSheetId="1">#REF!</definedName>
    <definedName name="geff">#REF!</definedName>
    <definedName name="geo" localSheetId="2">#REF!</definedName>
    <definedName name="geo" localSheetId="0">#REF!</definedName>
    <definedName name="geo" localSheetId="1">#REF!</definedName>
    <definedName name="geo">#REF!</definedName>
    <definedName name="gfdgdfgd" hidden="1">#N/A</definedName>
    <definedName name="gfdgfd" localSheetId="2" hidden="1">{"'Sheet1'!$L$16"}</definedName>
    <definedName name="gfdgfd" localSheetId="0" hidden="1">{"'Sheet1'!$L$16"}</definedName>
    <definedName name="gfdgfd" localSheetId="1" hidden="1">{"'Sheet1'!$L$16"}</definedName>
    <definedName name="gfdgfd" hidden="1">{"'Sheet1'!$L$16"}</definedName>
    <definedName name="gfjh" localSheetId="2">#REF!</definedName>
    <definedName name="gfjh" localSheetId="0">#REF!</definedName>
    <definedName name="gfjh" localSheetId="1">#REF!</definedName>
    <definedName name="gfjh">#REF!</definedName>
    <definedName name="ggdgd" hidden="1">#N/A</definedName>
    <definedName name="ggg" localSheetId="2">#REF!</definedName>
    <definedName name="ggg" localSheetId="0">#REF!</definedName>
    <definedName name="ggg" localSheetId="1">#REF!</definedName>
    <definedName name="ggg">#REF!</definedName>
    <definedName name="ggsdg" hidden="1">#N/A</definedName>
    <definedName name="ggsf" hidden="1">#N/A</definedName>
    <definedName name="Ghi_chó" localSheetId="2">#REF!</definedName>
    <definedName name="Ghi_chó" localSheetId="0">#REF!</definedName>
    <definedName name="Ghi_chó" localSheetId="1">#REF!</definedName>
    <definedName name="Ghi_chó">#REF!</definedName>
    <definedName name="ghichu" localSheetId="2">#REF!</definedName>
    <definedName name="ghichu" localSheetId="0">#REF!</definedName>
    <definedName name="ghichu" localSheetId="1">#REF!</definedName>
    <definedName name="ghichu">#REF!</definedName>
    <definedName name="ghip" localSheetId="2">#REF!</definedName>
    <definedName name="ghip" localSheetId="0">#REF!</definedName>
    <definedName name="ghip" localSheetId="1">#REF!</definedName>
    <definedName name="ghip">#REF!</definedName>
    <definedName name="gi">0.4</definedName>
    <definedName name="gia" localSheetId="2">#REF!</definedName>
    <definedName name="gia" localSheetId="0">#REF!</definedName>
    <definedName name="gia" localSheetId="1">#REF!</definedName>
    <definedName name="gia">#REF!</definedName>
    <definedName name="Gia_CT" localSheetId="2">#REF!</definedName>
    <definedName name="Gia_CT" localSheetId="0">#REF!</definedName>
    <definedName name="Gia_CT" localSheetId="1">#REF!</definedName>
    <definedName name="Gia_CT">#REF!</definedName>
    <definedName name="GIA_CU_LY_VAN_CHUYEN" localSheetId="2">#REF!</definedName>
    <definedName name="GIA_CU_LY_VAN_CHUYEN" localSheetId="0">#REF!</definedName>
    <definedName name="GIA_CU_LY_VAN_CHUYEN" localSheetId="1">#REF!</definedName>
    <definedName name="GIA_CU_LY_VAN_CHUYEN">#REF!</definedName>
    <definedName name="Gia_tien" localSheetId="2">#REF!</definedName>
    <definedName name="Gia_tien" localSheetId="0">#REF!</definedName>
    <definedName name="Gia_tien" localSheetId="1">#REF!</definedName>
    <definedName name="Gia_tien">#REF!</definedName>
    <definedName name="gia_tien_1" localSheetId="2">#REF!</definedName>
    <definedName name="gia_tien_1" localSheetId="0">#REF!</definedName>
    <definedName name="gia_tien_1" localSheetId="1">#REF!</definedName>
    <definedName name="gia_tien_1">#REF!</definedName>
    <definedName name="gia_tien_2" localSheetId="2">#REF!</definedName>
    <definedName name="gia_tien_2" localSheetId="0">#REF!</definedName>
    <definedName name="gia_tien_2" localSheetId="1">#REF!</definedName>
    <definedName name="gia_tien_2">#REF!</definedName>
    <definedName name="gia_tien_3" localSheetId="2">#REF!</definedName>
    <definedName name="gia_tien_3" localSheetId="0">#REF!</definedName>
    <definedName name="gia_tien_3" localSheetId="1">#REF!</definedName>
    <definedName name="gia_tien_3">#REF!</definedName>
    <definedName name="gia_tien_BTN" localSheetId="2">#REF!</definedName>
    <definedName name="gia_tien_BTN" localSheetId="0">#REF!</definedName>
    <definedName name="gia_tien_BTN" localSheetId="1">#REF!</definedName>
    <definedName name="gia_tien_BTN">#REF!</definedName>
    <definedName name="gia_tri_1BTN" localSheetId="2">#REF!</definedName>
    <definedName name="gia_tri_1BTN" localSheetId="0">#REF!</definedName>
    <definedName name="gia_tri_1BTN" localSheetId="1">#REF!</definedName>
    <definedName name="gia_tri_1BTN">#REF!</definedName>
    <definedName name="gia_tri_2BTN" localSheetId="2">#REF!</definedName>
    <definedName name="gia_tri_2BTN" localSheetId="0">#REF!</definedName>
    <definedName name="gia_tri_2BTN" localSheetId="1">#REF!</definedName>
    <definedName name="gia_tri_2BTN">#REF!</definedName>
    <definedName name="gia_tri_3BTN" localSheetId="2">#REF!</definedName>
    <definedName name="gia_tri_3BTN" localSheetId="0">#REF!</definedName>
    <definedName name="gia_tri_3BTN" localSheetId="1">#REF!</definedName>
    <definedName name="gia_tri_3BTN">#REF!</definedName>
    <definedName name="Gia_VT" localSheetId="2">#REF!</definedName>
    <definedName name="Gia_VT" localSheetId="0">#REF!</definedName>
    <definedName name="Gia_VT" localSheetId="1">#REF!</definedName>
    <definedName name="Gia_VT">#REF!</definedName>
    <definedName name="GiacapAvanxoanLVABCXLPE" localSheetId="2">#REF!</definedName>
    <definedName name="GiacapAvanxoanLVABCXLPE" localSheetId="0">#REF!</definedName>
    <definedName name="GiacapAvanxoanLVABCXLPE" localSheetId="1">#REF!</definedName>
    <definedName name="GiacapAvanxoanLVABCXLPE">#REF!</definedName>
    <definedName name="GiacapbocCuXLPEPVCDSTAPVCloaiCEVVST" localSheetId="2">#REF!</definedName>
    <definedName name="GiacapbocCuXLPEPVCDSTAPVCloaiCEVVST" localSheetId="0">#REF!</definedName>
    <definedName name="GiacapbocCuXLPEPVCDSTAPVCloaiCEVVST" localSheetId="1">#REF!</definedName>
    <definedName name="GiacapbocCuXLPEPVCDSTAPVCloaiCEVVST">#REF!</definedName>
    <definedName name="GiacapbocCuXLPEPVCDSTPVCloaiCEVVST12den24kV" localSheetId="2">#REF!</definedName>
    <definedName name="GiacapbocCuXLPEPVCDSTPVCloaiCEVVST12den24kV" localSheetId="0">#REF!</definedName>
    <definedName name="GiacapbocCuXLPEPVCDSTPVCloaiCEVVST12den24kV" localSheetId="1">#REF!</definedName>
    <definedName name="GiacapbocCuXLPEPVCDSTPVCloaiCEVVST12den24kV">#REF!</definedName>
    <definedName name="GiacapbocCuXLPEPVCDSTPVCloaiCEVVST18den35kV" localSheetId="2">#REF!</definedName>
    <definedName name="GiacapbocCuXLPEPVCDSTPVCloaiCEVVST18den35kV" localSheetId="0">#REF!</definedName>
    <definedName name="GiacapbocCuXLPEPVCDSTPVCloaiCEVVST18den35kV" localSheetId="1">#REF!</definedName>
    <definedName name="GiacapbocCuXLPEPVCDSTPVCloaiCEVVST18den35kV">#REF!</definedName>
    <definedName name="GiacapbocCuXLPEPVCloaiCEV" localSheetId="2">#REF!</definedName>
    <definedName name="GiacapbocCuXLPEPVCloaiCEV" localSheetId="0">#REF!</definedName>
    <definedName name="GiacapbocCuXLPEPVCloaiCEV" localSheetId="1">#REF!</definedName>
    <definedName name="GiacapbocCuXLPEPVCloaiCEV">#REF!</definedName>
    <definedName name="GiacapbocCuXLPEPVCloaiCEV12den24kV" localSheetId="2">#REF!</definedName>
    <definedName name="GiacapbocCuXLPEPVCloaiCEV12den24kV" localSheetId="0">#REF!</definedName>
    <definedName name="GiacapbocCuXLPEPVCloaiCEV12den24kV" localSheetId="1">#REF!</definedName>
    <definedName name="GiacapbocCuXLPEPVCloaiCEV12den24kV">#REF!</definedName>
    <definedName name="GiacapbocCuXLPEPVCloaiCEV18den35kV" localSheetId="2">#REF!</definedName>
    <definedName name="GiacapbocCuXLPEPVCloaiCEV18den35kV" localSheetId="0">#REF!</definedName>
    <definedName name="GiacapbocCuXLPEPVCloaiCEV18den35kV" localSheetId="1">#REF!</definedName>
    <definedName name="GiacapbocCuXLPEPVCloaiCEV18den35kV">#REF!</definedName>
    <definedName name="GiacapbocCuXLPEPVCPVCloaiCEVV12den24kV" localSheetId="2">#REF!</definedName>
    <definedName name="GiacapbocCuXLPEPVCPVCloaiCEVV12den24kV" localSheetId="0">#REF!</definedName>
    <definedName name="GiacapbocCuXLPEPVCPVCloaiCEVV12den24kV" localSheetId="1">#REF!</definedName>
    <definedName name="GiacapbocCuXLPEPVCPVCloaiCEVV12den24kV">#REF!</definedName>
    <definedName name="GiacapbocCuXLPEPVCSWPVCloaiCEVVSW12den24kV" localSheetId="2">#REF!</definedName>
    <definedName name="GiacapbocCuXLPEPVCSWPVCloaiCEVVSW12den24kV" localSheetId="0">#REF!</definedName>
    <definedName name="GiacapbocCuXLPEPVCSWPVCloaiCEVVSW12den24kV" localSheetId="1">#REF!</definedName>
    <definedName name="GiacapbocCuXLPEPVCSWPVCloaiCEVVSW12den24kV">#REF!</definedName>
    <definedName name="GiacapbocCuXLPEPVCSWPVCloaiCEVVSW18den35kV" localSheetId="2">#REF!</definedName>
    <definedName name="GiacapbocCuXLPEPVCSWPVCloaiCEVVSW18den35kV" localSheetId="0">#REF!</definedName>
    <definedName name="GiacapbocCuXLPEPVCSWPVCloaiCEVVSW18den35kV" localSheetId="1">#REF!</definedName>
    <definedName name="GiacapbocCuXLPEPVCSWPVCloaiCEVVSW18den35kV">#REF!</definedName>
    <definedName name="GiadayACbocPVC" localSheetId="2">#REF!</definedName>
    <definedName name="GiadayACbocPVC" localSheetId="0">#REF!</definedName>
    <definedName name="GiadayACbocPVC" localSheetId="1">#REF!</definedName>
    <definedName name="GiadayACbocPVC">#REF!</definedName>
    <definedName name="GiadayAS" localSheetId="2">#REF!</definedName>
    <definedName name="GiadayAS" localSheetId="0">#REF!</definedName>
    <definedName name="GiadayAS" localSheetId="1">#REF!</definedName>
    <definedName name="GiadayAS">#REF!</definedName>
    <definedName name="GiadayAtran" localSheetId="2">#REF!</definedName>
    <definedName name="GiadayAtran" localSheetId="0">#REF!</definedName>
    <definedName name="GiadayAtran" localSheetId="1">#REF!</definedName>
    <definedName name="GiadayAtran">#REF!</definedName>
    <definedName name="GiadayAV" localSheetId="2">#REF!</definedName>
    <definedName name="GiadayAV" localSheetId="0">#REF!</definedName>
    <definedName name="GiadayAV" localSheetId="1">#REF!</definedName>
    <definedName name="GiadayAV">#REF!</definedName>
    <definedName name="GiadayAXLPE1kVlkyhieuAE" localSheetId="2">#REF!</definedName>
    <definedName name="GiadayAXLPE1kVlkyhieuAE" localSheetId="0">#REF!</definedName>
    <definedName name="GiadayAXLPE1kVlkyhieuAE" localSheetId="1">#REF!</definedName>
    <definedName name="GiadayAXLPE1kVlkyhieuAE">#REF!</definedName>
    <definedName name="GiadaycapCEV" localSheetId="2">#REF!</definedName>
    <definedName name="GiadaycapCEV" localSheetId="0">#REF!</definedName>
    <definedName name="GiadaycapCEV" localSheetId="1">#REF!</definedName>
    <definedName name="GiadaycapCEV">#REF!</definedName>
    <definedName name="GiadaycapCuPVC600V" localSheetId="2">#REF!</definedName>
    <definedName name="GiadaycapCuPVC600V" localSheetId="0">#REF!</definedName>
    <definedName name="GiadaycapCuPVC600V" localSheetId="1">#REF!</definedName>
    <definedName name="GiadaycapCuPVC600V">#REF!</definedName>
    <definedName name="GiadayCVV" localSheetId="2">#REF!</definedName>
    <definedName name="GiadayCVV" localSheetId="0">#REF!</definedName>
    <definedName name="GiadayCVV" localSheetId="1">#REF!</definedName>
    <definedName name="GiadayCVV">#REF!</definedName>
    <definedName name="GiadayMtran" localSheetId="2">#REF!</definedName>
    <definedName name="GiadayMtran" localSheetId="0">#REF!</definedName>
    <definedName name="GiadayMtran" localSheetId="1">#REF!</definedName>
    <definedName name="GiadayMtran">#REF!</definedName>
    <definedName name="GIAGIAOVLHT" localSheetId="2">#REF!</definedName>
    <definedName name="GIAGIAOVLHT" localSheetId="0">#REF!</definedName>
    <definedName name="GIAGIAOVLHT" localSheetId="1">#REF!</definedName>
    <definedName name="GIAGIAOVLHT">#REF!</definedName>
    <definedName name="Giasatthep" localSheetId="2">#REF!</definedName>
    <definedName name="Giasatthep" localSheetId="0">#REF!</definedName>
    <definedName name="Giasatthep" localSheetId="1">#REF!</definedName>
    <definedName name="Giasatthep">#REF!</definedName>
    <definedName name="Giavatlieukhac" localSheetId="2">#REF!</definedName>
    <definedName name="Giavatlieukhac" localSheetId="0">#REF!</definedName>
    <definedName name="Giavatlieukhac" localSheetId="1">#REF!</definedName>
    <definedName name="Giavatlieukhac">#REF!</definedName>
    <definedName name="GIAVL_TRALY" localSheetId="2">#REF!</definedName>
    <definedName name="GIAVL_TRALY" localSheetId="0">#REF!</definedName>
    <definedName name="GIAVL_TRALY" localSheetId="1">#REF!</definedName>
    <definedName name="GIAVL_TRALY">#REF!</definedName>
    <definedName name="GIAVLHT" localSheetId="2">#REF!</definedName>
    <definedName name="GIAVLHT" localSheetId="0">#REF!</definedName>
    <definedName name="GIAVLHT" localSheetId="1">#REF!</definedName>
    <definedName name="GIAVLHT">#REF!</definedName>
    <definedName name="GIAVLIEUTN" localSheetId="2">#REF!</definedName>
    <definedName name="GIAVLIEUTN" localSheetId="0">#REF!</definedName>
    <definedName name="GIAVLIEUTN" localSheetId="1">#REF!</definedName>
    <definedName name="GIAVLIEUTN">#REF!</definedName>
    <definedName name="gIItc" localSheetId="2">#REF!</definedName>
    <definedName name="gIItc" localSheetId="0">#REF!</definedName>
    <definedName name="gIItc" localSheetId="1">#REF!</definedName>
    <definedName name="gIItc">#REF!</definedName>
    <definedName name="gIItt" localSheetId="2">#REF!</definedName>
    <definedName name="gIItt" localSheetId="0">#REF!</definedName>
    <definedName name="gIItt" localSheetId="1">#REF!</definedName>
    <definedName name="gIItt">#REF!</definedName>
    <definedName name="Giocong" localSheetId="2">#REF!</definedName>
    <definedName name="Giocong" localSheetId="0">#REF!</definedName>
    <definedName name="Giocong" localSheetId="1">#REF!</definedName>
    <definedName name="Giocong">#REF!</definedName>
    <definedName name="giotuoi" localSheetId="2">#REF!</definedName>
    <definedName name="giotuoi" localSheetId="0">#REF!</definedName>
    <definedName name="giotuoi" localSheetId="1">#REF!</definedName>
    <definedName name="giotuoi">#REF!</definedName>
    <definedName name="gj" localSheetId="2">#REF!</definedName>
    <definedName name="gj" localSheetId="0">#REF!</definedName>
    <definedName name="gj" localSheetId="1">#REF!</definedName>
    <definedName name="gj">#REF!</definedName>
    <definedName name="gkcn" localSheetId="2">#REF!</definedName>
    <definedName name="gkcn" localSheetId="0">#REF!</definedName>
    <definedName name="gkcn" localSheetId="1">#REF!</definedName>
    <definedName name="gkcn">#REF!</definedName>
    <definedName name="gkGTGT" localSheetId="2">#REF!</definedName>
    <definedName name="gkGTGT" localSheetId="0">#REF!</definedName>
    <definedName name="gkGTGT" localSheetId="1">#REF!</definedName>
    <definedName name="gkGTGT">#REF!</definedName>
    <definedName name="gl3p" localSheetId="2">#REF!</definedName>
    <definedName name="gl3p" localSheetId="0">#REF!</definedName>
    <definedName name="gl3p" localSheetId="1">#REF!</definedName>
    <definedName name="gl3p">#REF!</definedName>
    <definedName name="gld" localSheetId="2">#REF!</definedName>
    <definedName name="gld" localSheetId="0">#REF!</definedName>
    <definedName name="gld" localSheetId="1">#REF!</definedName>
    <definedName name="gld">#REF!</definedName>
    <definedName name="GLL" localSheetId="2">#REF!</definedName>
    <definedName name="GLL" localSheetId="0">#REF!</definedName>
    <definedName name="GLL" localSheetId="1">#REF!</definedName>
    <definedName name="GLL">#REF!</definedName>
    <definedName name="Goc32x3" localSheetId="2">#REF!</definedName>
    <definedName name="Goc32x3" localSheetId="0">#REF!</definedName>
    <definedName name="Goc32x3" localSheetId="1">#REF!</definedName>
    <definedName name="Goc32x3">#REF!</definedName>
    <definedName name="Goc35x3" localSheetId="2">#REF!</definedName>
    <definedName name="Goc35x3" localSheetId="0">#REF!</definedName>
    <definedName name="Goc35x3" localSheetId="1">#REF!</definedName>
    <definedName name="Goc35x3">#REF!</definedName>
    <definedName name="Goc40x4" localSheetId="2">#REF!</definedName>
    <definedName name="Goc40x4" localSheetId="0">#REF!</definedName>
    <definedName name="Goc40x4" localSheetId="1">#REF!</definedName>
    <definedName name="Goc40x4">#REF!</definedName>
    <definedName name="Goc45x4" localSheetId="2">#REF!</definedName>
    <definedName name="Goc45x4" localSheetId="0">#REF!</definedName>
    <definedName name="Goc45x4" localSheetId="1">#REF!</definedName>
    <definedName name="Goc45x4">#REF!</definedName>
    <definedName name="Goc50x5" localSheetId="2">#REF!</definedName>
    <definedName name="Goc50x5" localSheetId="0">#REF!</definedName>
    <definedName name="Goc50x5" localSheetId="1">#REF!</definedName>
    <definedName name="Goc50x5">#REF!</definedName>
    <definedName name="Goc63x6" localSheetId="2">#REF!</definedName>
    <definedName name="Goc63x6" localSheetId="0">#REF!</definedName>
    <definedName name="Goc63x6" localSheetId="1">#REF!</definedName>
    <definedName name="Goc63x6">#REF!</definedName>
    <definedName name="Goc75x6" localSheetId="2">#REF!</definedName>
    <definedName name="Goc75x6" localSheetId="0">#REF!</definedName>
    <definedName name="Goc75x6" localSheetId="1">#REF!</definedName>
    <definedName name="Goc75x6">#REF!</definedName>
    <definedName name="govan" localSheetId="2">#REF!</definedName>
    <definedName name="govan" localSheetId="0">#REF!</definedName>
    <definedName name="govan" localSheetId="1">#REF!</definedName>
    <definedName name="govan">#REF!</definedName>
    <definedName name="GOVAP1" localSheetId="2">#REF!</definedName>
    <definedName name="GOVAP1" localSheetId="0">#REF!</definedName>
    <definedName name="GOVAP1" localSheetId="1">#REF!</definedName>
    <definedName name="GOVAP1">#REF!</definedName>
    <definedName name="GOVAP2" localSheetId="2">#REF!</definedName>
    <definedName name="GOVAP2" localSheetId="0">#REF!</definedName>
    <definedName name="GOVAP2" localSheetId="1">#REF!</definedName>
    <definedName name="GOVAP2">#REF!</definedName>
    <definedName name="GP" localSheetId="2">#REF!</definedName>
    <definedName name="GP" localSheetId="0">#REF!</definedName>
    <definedName name="GP" localSheetId="1">#REF!</definedName>
    <definedName name="GP">#REF!</definedName>
    <definedName name="GPMB" localSheetId="2" hidden="1">{"Offgrid",#N/A,FALSE,"OFFGRID";"Region",#N/A,FALSE,"REGION";"Offgrid -2",#N/A,FALSE,"OFFGRID";"WTP",#N/A,FALSE,"WTP";"WTP -2",#N/A,FALSE,"WTP";"Project",#N/A,FALSE,"PROJECT";"Summary -2",#N/A,FALSE,"SUMMARY"}</definedName>
    <definedName name="GPMB" localSheetId="0" hidden="1">{"Offgrid",#N/A,FALSE,"OFFGRID";"Region",#N/A,FALSE,"REGION";"Offgrid -2",#N/A,FALSE,"OFFGRID";"WTP",#N/A,FALSE,"WTP";"WTP -2",#N/A,FALSE,"WTP";"Project",#N/A,FALSE,"PROJECT";"Summary -2",#N/A,FALSE,"SUMMARY"}</definedName>
    <definedName name="GPMB" localSheetId="1" hidden="1">{"Offgrid",#N/A,FALSE,"OFFGRID";"Region",#N/A,FALSE,"REGION";"Offgrid -2",#N/A,FALSE,"OFFGRID";"WTP",#N/A,FALSE,"WTP";"WTP -2",#N/A,FALSE,"WTP";"Project",#N/A,FALSE,"PROJECT";"Summary -2",#N/A,FALSE,"SUMMARY"}</definedName>
    <definedName name="GPMB" hidden="1">{"Offgrid",#N/A,FALSE,"OFFGRID";"Region",#N/A,FALSE,"REGION";"Offgrid -2",#N/A,FALSE,"OFFGRID";"WTP",#N/A,FALSE,"WTP";"WTP -2",#N/A,FALSE,"WTP";"Project",#N/A,FALSE,"PROJECT";"Summary -2",#N/A,FALSE,"SUMMARY"}</definedName>
    <definedName name="gra" localSheetId="2" hidden="1">{"'Sheet1'!$L$16"}</definedName>
    <definedName name="gra" localSheetId="0" hidden="1">{"'Sheet1'!$L$16"}</definedName>
    <definedName name="gra" localSheetId="1" hidden="1">{"'Sheet1'!$L$16"}</definedName>
    <definedName name="gra" hidden="1">{"'Sheet1'!$L$16"}</definedName>
    <definedName name="grB" localSheetId="2">#REF!</definedName>
    <definedName name="grB" localSheetId="0">#REF!</definedName>
    <definedName name="grB" localSheetId="1">#REF!</definedName>
    <definedName name="grB">#REF!</definedName>
    <definedName name="GRFICM" localSheetId="2">#REF!</definedName>
    <definedName name="GRFICM" localSheetId="0">#REF!</definedName>
    <definedName name="GRFICM" localSheetId="1">#REF!</definedName>
    <definedName name="GRFICM">#REF!</definedName>
    <definedName name="GRID" localSheetId="2">#REF!</definedName>
    <definedName name="GRID" localSheetId="0">#REF!</definedName>
    <definedName name="GRID" localSheetId="1">#REF!</definedName>
    <definedName name="GRID">#REF!</definedName>
    <definedName name="gse" localSheetId="2">#REF!</definedName>
    <definedName name="gse" localSheetId="0">#REF!</definedName>
    <definedName name="gse" localSheetId="1">#REF!</definedName>
    <definedName name="gse">#REF!</definedName>
    <definedName name="gsgsg" hidden="1">#N/A</definedName>
    <definedName name="gsgsgs" hidden="1">#N/A</definedName>
    <definedName name="gt" localSheetId="2">#REF!</definedName>
    <definedName name="gt" localSheetId="0">#REF!</definedName>
    <definedName name="gt" localSheetId="1">#REF!</definedName>
    <definedName name="gt">#REF!</definedName>
    <definedName name="gtbtt" localSheetId="2">#REF!</definedName>
    <definedName name="gtbtt" localSheetId="0">#REF!</definedName>
    <definedName name="gtbtt" localSheetId="1">#REF!</definedName>
    <definedName name="gtbtt">#REF!</definedName>
    <definedName name="gtc" localSheetId="2">#REF!</definedName>
    <definedName name="gtc" localSheetId="0">#REF!</definedName>
    <definedName name="gtc" localSheetId="1">#REF!</definedName>
    <definedName name="gtc">#REF!</definedName>
    <definedName name="GTDTCTANG_HT_NC_BD" localSheetId="2">#REF!</definedName>
    <definedName name="GTDTCTANG_HT_NC_BD" localSheetId="0">#REF!</definedName>
    <definedName name="GTDTCTANG_HT_NC_BD" localSheetId="1">#REF!</definedName>
    <definedName name="GTDTCTANG_HT_NC_BD">#REF!</definedName>
    <definedName name="GTDTCTANG_HT_NC_KT" localSheetId="2">#REF!</definedName>
    <definedName name="GTDTCTANG_HT_NC_KT" localSheetId="0">#REF!</definedName>
    <definedName name="GTDTCTANG_HT_NC_KT" localSheetId="1">#REF!</definedName>
    <definedName name="GTDTCTANG_HT_NC_KT">#REF!</definedName>
    <definedName name="GTDTCTANG_HT_VL_BD" localSheetId="2">#REF!</definedName>
    <definedName name="GTDTCTANG_HT_VL_BD" localSheetId="0">#REF!</definedName>
    <definedName name="GTDTCTANG_HT_VL_BD" localSheetId="1">#REF!</definedName>
    <definedName name="GTDTCTANG_HT_VL_BD">#REF!</definedName>
    <definedName name="GTDTCTANG_HT_VL_KT" localSheetId="2">#REF!</definedName>
    <definedName name="GTDTCTANG_HT_VL_KT" localSheetId="0">#REF!</definedName>
    <definedName name="GTDTCTANG_HT_VL_KT" localSheetId="1">#REF!</definedName>
    <definedName name="GTDTCTANG_HT_VL_KT">#REF!</definedName>
    <definedName name="GTDTCTANG_NC_BD" localSheetId="2">#REF!</definedName>
    <definedName name="GTDTCTANG_NC_BD" localSheetId="0">#REF!</definedName>
    <definedName name="GTDTCTANG_NC_BD" localSheetId="1">#REF!</definedName>
    <definedName name="GTDTCTANG_NC_BD">#REF!</definedName>
    <definedName name="GTDTCTANG_NC_KT" localSheetId="2">#REF!</definedName>
    <definedName name="GTDTCTANG_NC_KT" localSheetId="0">#REF!</definedName>
    <definedName name="GTDTCTANG_NC_KT" localSheetId="1">#REF!</definedName>
    <definedName name="GTDTCTANG_NC_KT">#REF!</definedName>
    <definedName name="GTDTCTANG_VL_BD" localSheetId="2">#REF!</definedName>
    <definedName name="GTDTCTANG_VL_BD" localSheetId="0">#REF!</definedName>
    <definedName name="GTDTCTANG_VL_BD" localSheetId="1">#REF!</definedName>
    <definedName name="GTDTCTANG_VL_BD">#REF!</definedName>
    <definedName name="GTDTCTANG_VL_KT" localSheetId="2">#REF!</definedName>
    <definedName name="GTDTCTANG_VL_KT" localSheetId="0">#REF!</definedName>
    <definedName name="GTDTCTANG_VL_KT" localSheetId="1">#REF!</definedName>
    <definedName name="GTDTCTANG_VL_KT">#REF!</definedName>
    <definedName name="GTDTXL" localSheetId="2">#REF!</definedName>
    <definedName name="GTDTXL" localSheetId="0">#REF!</definedName>
    <definedName name="GTDTXL" localSheetId="1">#REF!</definedName>
    <definedName name="GTDTXL">#REF!</definedName>
    <definedName name="Gthe" localSheetId="2">#REF!</definedName>
    <definedName name="Gthe" localSheetId="0">#REF!</definedName>
    <definedName name="Gthe" localSheetId="1">#REF!</definedName>
    <definedName name="Gthe">#REF!</definedName>
    <definedName name="GTRI" localSheetId="2">#REF!</definedName>
    <definedName name="GTRI" localSheetId="0">#REF!</definedName>
    <definedName name="GTRI" localSheetId="1">#REF!</definedName>
    <definedName name="GTRI">#REF!</definedName>
    <definedName name="gtst" localSheetId="2">#REF!</definedName>
    <definedName name="gtst" localSheetId="0">#REF!</definedName>
    <definedName name="gtst" localSheetId="1">#REF!</definedName>
    <definedName name="gtst">#REF!</definedName>
    <definedName name="GTXL" localSheetId="2">#REF!</definedName>
    <definedName name="GTXL" localSheetId="0">#REF!</definedName>
    <definedName name="GTXL" localSheetId="1">#REF!</definedName>
    <definedName name="GTXL">#REF!</definedName>
    <definedName name="gvan" localSheetId="2">#REF!</definedName>
    <definedName name="gvan" localSheetId="0">#REF!</definedName>
    <definedName name="gvan" localSheetId="1">#REF!</definedName>
    <definedName name="gvan">#REF!</definedName>
    <definedName name="GVL_LDT" localSheetId="2">#REF!</definedName>
    <definedName name="GVL_LDT" localSheetId="0">#REF!</definedName>
    <definedName name="GVL_LDT" localSheetId="1">#REF!</definedName>
    <definedName name="GVL_LDT">#REF!</definedName>
    <definedName name="Gxl" localSheetId="2">#REF!</definedName>
    <definedName name="Gxl" localSheetId="0">#REF!</definedName>
    <definedName name="Gxl" localSheetId="1">#REF!</definedName>
    <definedName name="Gxl">#REF!</definedName>
    <definedName name="gxltt" localSheetId="2">#REF!</definedName>
    <definedName name="gxltt" localSheetId="0">#REF!</definedName>
    <definedName name="gxltt" localSheetId="1">#REF!</definedName>
    <definedName name="gxltt">#REF!</definedName>
    <definedName name="gxm" localSheetId="2">#REF!</definedName>
    <definedName name="gxm" localSheetId="0">#REF!</definedName>
    <definedName name="gxm" localSheetId="1">#REF!</definedName>
    <definedName name="gxm">#REF!</definedName>
    <definedName name="GXMAX" localSheetId="2">#REF!</definedName>
    <definedName name="GXMAX" localSheetId="0">#REF!</definedName>
    <definedName name="GXMAX" localSheetId="1">#REF!</definedName>
    <definedName name="GXMAX">#REF!</definedName>
    <definedName name="GXMIN" localSheetId="2">#REF!</definedName>
    <definedName name="GXMIN" localSheetId="0">#REF!</definedName>
    <definedName name="GXMIN" localSheetId="1">#REF!</definedName>
    <definedName name="GXMIN">#REF!</definedName>
    <definedName name="GYMAX" localSheetId="2">#REF!</definedName>
    <definedName name="GYMAX" localSheetId="0">#REF!</definedName>
    <definedName name="GYMAX" localSheetId="1">#REF!</definedName>
    <definedName name="GYMAX">#REF!</definedName>
    <definedName name="GYMIN" localSheetId="2">#REF!</definedName>
    <definedName name="GYMIN" localSheetId="0">#REF!</definedName>
    <definedName name="GYMIN" localSheetId="1">#REF!</definedName>
    <definedName name="GYMIN">#REF!</definedName>
    <definedName name="h" localSheetId="2" hidden="1">{"'Sheet1'!$L$16"}</definedName>
    <definedName name="h" localSheetId="0" hidden="1">{"'Sheet1'!$L$16"}</definedName>
    <definedName name="h" localSheetId="1" hidden="1">{"'Sheet1'!$L$16"}</definedName>
    <definedName name="h" hidden="1">{"'Sheet1'!$L$16"}</definedName>
    <definedName name="h_" localSheetId="2">#REF!</definedName>
    <definedName name="h_" localSheetId="0">#REF!</definedName>
    <definedName name="h_" localSheetId="1">#REF!</definedName>
    <definedName name="h_">#REF!</definedName>
    <definedName name="h__" localSheetId="2">#REF!</definedName>
    <definedName name="h__" localSheetId="0">#REF!</definedName>
    <definedName name="h__" localSheetId="1">#REF!</definedName>
    <definedName name="h__">#REF!</definedName>
    <definedName name="h_0" localSheetId="2">#REF!</definedName>
    <definedName name="h_0" localSheetId="0">#REF!</definedName>
    <definedName name="h_0" localSheetId="1">#REF!</definedName>
    <definedName name="h_0">#REF!</definedName>
    <definedName name="H_1" localSheetId="2">#REF!</definedName>
    <definedName name="H_1" localSheetId="0">#REF!</definedName>
    <definedName name="H_1" localSheetId="1">#REF!</definedName>
    <definedName name="H_1">#REF!</definedName>
    <definedName name="H_2" localSheetId="2">#REF!</definedName>
    <definedName name="H_2" localSheetId="0">#REF!</definedName>
    <definedName name="H_2" localSheetId="1">#REF!</definedName>
    <definedName name="H_2">#REF!</definedName>
    <definedName name="H_3" localSheetId="2">#REF!</definedName>
    <definedName name="H_3" localSheetId="0">#REF!</definedName>
    <definedName name="H_3" localSheetId="1">#REF!</definedName>
    <definedName name="H_3">#REF!</definedName>
    <definedName name="H_30" localSheetId="2">#REF!</definedName>
    <definedName name="H_30" localSheetId="0">#REF!</definedName>
    <definedName name="H_30" localSheetId="1">#REF!</definedName>
    <definedName name="H_30">#REF!</definedName>
    <definedName name="H_Class1" localSheetId="2">#REF!</definedName>
    <definedName name="H_Class1" localSheetId="0">#REF!</definedName>
    <definedName name="H_Class1" localSheetId="1">#REF!</definedName>
    <definedName name="H_Class1">#REF!</definedName>
    <definedName name="H_Class2" localSheetId="2">#REF!</definedName>
    <definedName name="H_Class2" localSheetId="0">#REF!</definedName>
    <definedName name="H_Class2" localSheetId="1">#REF!</definedName>
    <definedName name="H_Class2">#REF!</definedName>
    <definedName name="H_Class3" localSheetId="2">#REF!</definedName>
    <definedName name="H_Class3" localSheetId="0">#REF!</definedName>
    <definedName name="H_Class3" localSheetId="1">#REF!</definedName>
    <definedName name="H_Class3">#REF!</definedName>
    <definedName name="H_Class4" localSheetId="2">#REF!</definedName>
    <definedName name="H_Class4" localSheetId="0">#REF!</definedName>
    <definedName name="H_Class4" localSheetId="1">#REF!</definedName>
    <definedName name="H_Class4">#REF!</definedName>
    <definedName name="H_Class5" localSheetId="2">#REF!</definedName>
    <definedName name="H_Class5" localSheetId="0">#REF!</definedName>
    <definedName name="H_Class5" localSheetId="1">#REF!</definedName>
    <definedName name="H_Class5">#REF!</definedName>
    <definedName name="h_d" localSheetId="2">#REF!</definedName>
    <definedName name="h_d" localSheetId="0">#REF!</definedName>
    <definedName name="h_d" localSheetId="1">#REF!</definedName>
    <definedName name="h_d">#REF!</definedName>
    <definedName name="H_ng_mòc_cáng_trÖnh" localSheetId="2">#REF!</definedName>
    <definedName name="H_ng_mòc_cáng_trÖnh" localSheetId="0">#REF!</definedName>
    <definedName name="H_ng_mòc_cáng_trÖnh" localSheetId="1">#REF!</definedName>
    <definedName name="H_ng_mòc_cáng_trÖnh">#REF!</definedName>
    <definedName name="H_THUCHTHH" localSheetId="2">#REF!</definedName>
    <definedName name="H_THUCHTHH" localSheetId="0">#REF!</definedName>
    <definedName name="H_THUCHTHH" localSheetId="1">#REF!</definedName>
    <definedName name="H_THUCHTHH">#REF!</definedName>
    <definedName name="H_THUCTT" localSheetId="2">#REF!</definedName>
    <definedName name="H_THUCTT" localSheetId="0">#REF!</definedName>
    <definedName name="H_THUCTT" localSheetId="1">#REF!</definedName>
    <definedName name="H_THUCTT">#REF!</definedName>
    <definedName name="h0" localSheetId="2">#REF!</definedName>
    <definedName name="h0" localSheetId="0">#REF!</definedName>
    <definedName name="h0" localSheetId="1">#REF!</definedName>
    <definedName name="h0">#REF!</definedName>
    <definedName name="H0.4" localSheetId="2">#REF!</definedName>
    <definedName name="H0.4" localSheetId="0">#REF!</definedName>
    <definedName name="H0.4" localSheetId="1">#REF!</definedName>
    <definedName name="H0.4">#REF!</definedName>
    <definedName name="h0.75" localSheetId="2">#REF!</definedName>
    <definedName name="h0.75" localSheetId="0">#REF!</definedName>
    <definedName name="h0.75" localSheetId="1">#REF!</definedName>
    <definedName name="h0.75">#REF!</definedName>
    <definedName name="h18x" localSheetId="2">#REF!</definedName>
    <definedName name="h18x" localSheetId="0">#REF!</definedName>
    <definedName name="h18x" localSheetId="1">#REF!</definedName>
    <definedName name="h18x">#REF!</definedName>
    <definedName name="h30x" localSheetId="2">#REF!</definedName>
    <definedName name="h30x" localSheetId="0">#REF!</definedName>
    <definedName name="h30x" localSheetId="1">#REF!</definedName>
    <definedName name="h30x">#REF!</definedName>
    <definedName name="Ham" localSheetId="2">#REF!</definedName>
    <definedName name="Ham" localSheetId="0">#REF!</definedName>
    <definedName name="Ham" localSheetId="1">#REF!</definedName>
    <definedName name="Ham">#REF!</definedName>
    <definedName name="Hang_muc_khac" localSheetId="2">#REF!</definedName>
    <definedName name="Hang_muc_khac" localSheetId="0">#REF!</definedName>
    <definedName name="Hang_muc_khac" localSheetId="1">#REF!</definedName>
    <definedName name="Hang_muc_khac">#REF!</definedName>
    <definedName name="hangmuc" localSheetId="2">#REF!</definedName>
    <definedName name="hangmuc" localSheetId="0">#REF!</definedName>
    <definedName name="hangmuc" localSheetId="1">#REF!</definedName>
    <definedName name="hangmuc">#REF!</definedName>
    <definedName name="hanh" hidden="1">{"'Sheet1'!$L$16"}</definedName>
    <definedName name="HaoKT" localSheetId="2">#REF!</definedName>
    <definedName name="HaoKT" localSheetId="0">#REF!</definedName>
    <definedName name="HaoKT" localSheetId="1">#REF!</definedName>
    <definedName name="HaoKT">#REF!</definedName>
    <definedName name="HapCKVA" localSheetId="2">#REF!</definedName>
    <definedName name="HapCKVA" localSheetId="0">#REF!</definedName>
    <definedName name="HapCKVA" localSheetId="1">#REF!</definedName>
    <definedName name="HapCKVA">#REF!</definedName>
    <definedName name="HapCKvar" localSheetId="2">#REF!</definedName>
    <definedName name="HapCKvar" localSheetId="0">#REF!</definedName>
    <definedName name="HapCKvar" localSheetId="1">#REF!</definedName>
    <definedName name="HapCKvar">#REF!</definedName>
    <definedName name="HapCKW" localSheetId="2">#REF!</definedName>
    <definedName name="HapCKW" localSheetId="0">#REF!</definedName>
    <definedName name="HapCKW" localSheetId="1">#REF!</definedName>
    <definedName name="HapCKW">#REF!</definedName>
    <definedName name="HapIKVA" localSheetId="2">#REF!</definedName>
    <definedName name="HapIKVA" localSheetId="0">#REF!</definedName>
    <definedName name="HapIKVA" localSheetId="1">#REF!</definedName>
    <definedName name="HapIKVA">#REF!</definedName>
    <definedName name="HapIKvar" localSheetId="2">#REF!</definedName>
    <definedName name="HapIKvar" localSheetId="0">#REF!</definedName>
    <definedName name="HapIKvar" localSheetId="1">#REF!</definedName>
    <definedName name="HapIKvar">#REF!</definedName>
    <definedName name="HapIKW" localSheetId="2">#REF!</definedName>
    <definedName name="HapIKW" localSheetId="0">#REF!</definedName>
    <definedName name="HapIKW" localSheetId="1">#REF!</definedName>
    <definedName name="HapIKW">#REF!</definedName>
    <definedName name="HapKVA" localSheetId="2">#REF!</definedName>
    <definedName name="HapKVA" localSheetId="0">#REF!</definedName>
    <definedName name="HapKVA" localSheetId="1">#REF!</definedName>
    <definedName name="HapKVA">#REF!</definedName>
    <definedName name="HapSKVA" localSheetId="2">#REF!</definedName>
    <definedName name="HapSKVA" localSheetId="0">#REF!</definedName>
    <definedName name="HapSKVA" localSheetId="1">#REF!</definedName>
    <definedName name="HapSKVA">#REF!</definedName>
    <definedName name="HarvestingWage" localSheetId="2">#REF!</definedName>
    <definedName name="HarvestingWage" localSheetId="0">#REF!</definedName>
    <definedName name="HarvestingWage" localSheetId="1">#REF!</definedName>
    <definedName name="HarvestingWage">#REF!</definedName>
    <definedName name="hathe" localSheetId="2">#REF!</definedName>
    <definedName name="hathe" localSheetId="0">#REF!</definedName>
    <definedName name="hathe" localSheetId="1">#REF!</definedName>
    <definedName name="hathe">#REF!</definedName>
    <definedName name="hau" localSheetId="2">#REF!</definedName>
    <definedName name="hau" localSheetId="0">#REF!</definedName>
    <definedName name="hau" localSheetId="1">#REF!</definedName>
    <definedName name="hau">#REF!</definedName>
    <definedName name="Hbb" localSheetId="2">#REF!</definedName>
    <definedName name="Hbb" localSheetId="0">#REF!</definedName>
    <definedName name="Hbb" localSheetId="1">#REF!</definedName>
    <definedName name="Hbb">#REF!</definedName>
    <definedName name="HBC" localSheetId="2">#REF!</definedName>
    <definedName name="HBC" localSheetId="0">#REF!</definedName>
    <definedName name="HBC" localSheetId="1">#REF!</definedName>
    <definedName name="HBC">#REF!</definedName>
    <definedName name="HBL" localSheetId="2">#REF!</definedName>
    <definedName name="HBL" localSheetId="0">#REF!</definedName>
    <definedName name="HBL" localSheetId="1">#REF!</definedName>
    <definedName name="HBL">#REF!</definedName>
    <definedName name="Hbtt" localSheetId="2">#REF!</definedName>
    <definedName name="Hbtt" localSheetId="0">#REF!</definedName>
    <definedName name="Hbtt" localSheetId="1">#REF!</definedName>
    <definedName name="Hbtt">#REF!</definedName>
    <definedName name="hc0.75" localSheetId="2">#REF!</definedName>
    <definedName name="hc0.75" localSheetId="0">#REF!</definedName>
    <definedName name="hc0.75" localSheetId="1">#REF!</definedName>
    <definedName name="hc0.75">#REF!</definedName>
    <definedName name="Hcb" localSheetId="2">#REF!</definedName>
    <definedName name="Hcb" localSheetId="0">#REF!</definedName>
    <definedName name="Hcb" localSheetId="1">#REF!</definedName>
    <definedName name="Hcb">#REF!</definedName>
    <definedName name="HCM" localSheetId="2">#REF!</definedName>
    <definedName name="HCM" localSheetId="0">#REF!</definedName>
    <definedName name="HCM" localSheetId="1">#REF!</definedName>
    <definedName name="HCM">#REF!</definedName>
    <definedName name="HCPH" localSheetId="2">#REF!</definedName>
    <definedName name="HCPH" localSheetId="0">#REF!</definedName>
    <definedName name="HCPH" localSheetId="1">#REF!</definedName>
    <definedName name="HCPH">#REF!</definedName>
    <definedName name="HCS" localSheetId="2">#REF!</definedName>
    <definedName name="HCS" localSheetId="0">#REF!</definedName>
    <definedName name="HCS" localSheetId="1">#REF!</definedName>
    <definedName name="HCS">#REF!</definedName>
    <definedName name="Hctt" localSheetId="2">#REF!</definedName>
    <definedName name="Hctt" localSheetId="0">#REF!</definedName>
    <definedName name="Hctt" localSheetId="1">#REF!</definedName>
    <definedName name="Hctt">#REF!</definedName>
    <definedName name="HCU" localSheetId="2">#REF!</definedName>
    <definedName name="HCU" localSheetId="0">#REF!</definedName>
    <definedName name="HCU" localSheetId="1">#REF!</definedName>
    <definedName name="HCU">#REF!</definedName>
    <definedName name="Hdao">0.3</definedName>
    <definedName name="Hdap">5.2</definedName>
    <definedName name="Hdb" localSheetId="2">#REF!</definedName>
    <definedName name="Hdb" localSheetId="0">#REF!</definedName>
    <definedName name="Hdb" localSheetId="1">#REF!</definedName>
    <definedName name="Hdb">#REF!</definedName>
    <definedName name="HDC" localSheetId="2">#REF!</definedName>
    <definedName name="HDC" localSheetId="0">#REF!</definedName>
    <definedName name="HDC" localSheetId="1">#REF!</definedName>
    <definedName name="HDC">#REF!</definedName>
    <definedName name="hdd" localSheetId="2">#REF!</definedName>
    <definedName name="hdd" localSheetId="0">#REF!</definedName>
    <definedName name="hdd" localSheetId="1">#REF!</definedName>
    <definedName name="hdd">#REF!</definedName>
    <definedName name="Hdk" localSheetId="2">#REF!</definedName>
    <definedName name="Hdk" localSheetId="0">#REF!</definedName>
    <definedName name="Hdk" localSheetId="1">#REF!</definedName>
    <definedName name="Hdk">#REF!</definedName>
    <definedName name="Hdtt" localSheetId="2">#REF!</definedName>
    <definedName name="Hdtt" localSheetId="0">#REF!</definedName>
    <definedName name="Hdtt" localSheetId="1">#REF!</definedName>
    <definedName name="Hdtt">#REF!</definedName>
    <definedName name="HDU" localSheetId="2">#REF!</definedName>
    <definedName name="HDU" localSheetId="0">#REF!</definedName>
    <definedName name="HDU" localSheetId="1">#REF!</definedName>
    <definedName name="HDU">#REF!</definedName>
    <definedName name="He" localSheetId="2">#REF!</definedName>
    <definedName name="He" localSheetId="0">#REF!</definedName>
    <definedName name="He" localSheetId="1">#REF!</definedName>
    <definedName name="He">#REF!</definedName>
    <definedName name="He_so" localSheetId="2">#REF!</definedName>
    <definedName name="He_so" localSheetId="0">#REF!</definedName>
    <definedName name="He_so" localSheetId="1">#REF!</definedName>
    <definedName name="He_so">#REF!</definedName>
    <definedName name="HE_SO_KHO_KHAN_CANG_DAY" localSheetId="2">#REF!</definedName>
    <definedName name="HE_SO_KHO_KHAN_CANG_DAY" localSheetId="0">#REF!</definedName>
    <definedName name="HE_SO_KHO_KHAN_CANG_DAY" localSheetId="1">#REF!</definedName>
    <definedName name="HE_SO_KHO_KHAN_CANG_DAY">#REF!</definedName>
    <definedName name="Heä_soá_laép_xaø_H">1.7</definedName>
    <definedName name="heä_soá_sình_laày" localSheetId="2">#REF!</definedName>
    <definedName name="heä_soá_sình_laày" localSheetId="0">#REF!</definedName>
    <definedName name="heä_soá_sình_laày" localSheetId="1">#REF!</definedName>
    <definedName name="heä_soá_sình_laày">#REF!</definedName>
    <definedName name="héc" localSheetId="2">#REF!</definedName>
    <definedName name="héc" localSheetId="0">#REF!</definedName>
    <definedName name="héc" localSheetId="1">#REF!</definedName>
    <definedName name="héc">#REF!</definedName>
    <definedName name="Hello">#N/A</definedName>
    <definedName name="HF" localSheetId="2">#REF!</definedName>
    <definedName name="HF" localSheetId="0">#REF!</definedName>
    <definedName name="HF" localSheetId="1">#REF!</definedName>
    <definedName name="HF">#REF!</definedName>
    <definedName name="hfdsh" localSheetId="2" hidden="1">#REF!</definedName>
    <definedName name="hfdsh" localSheetId="0" hidden="1">#REF!</definedName>
    <definedName name="hfdsh" localSheetId="1" hidden="1">#REF!</definedName>
    <definedName name="hfdsh" hidden="1">#REF!</definedName>
    <definedName name="Hg" localSheetId="2">#REF!</definedName>
    <definedName name="Hg" localSheetId="0">#REF!</definedName>
    <definedName name="Hg" localSheetId="1">#REF!</definedName>
    <definedName name="Hg">#REF!</definedName>
    <definedName name="HH" localSheetId="2">#REF!</definedName>
    <definedName name="HH" localSheetId="0">#REF!</definedName>
    <definedName name="HH" localSheetId="1">#REF!</definedName>
    <definedName name="HH">#REF!</definedName>
    <definedName name="hhhh" localSheetId="2">#REF!</definedName>
    <definedName name="hhhh" localSheetId="0">#REF!</definedName>
    <definedName name="hhhh" localSheetId="1">#REF!</definedName>
    <definedName name="hhhh">#REF!</definedName>
    <definedName name="HHIC" localSheetId="2">#REF!</definedName>
    <definedName name="HHIC" localSheetId="0">#REF!</definedName>
    <definedName name="HHIC" localSheetId="1">#REF!</definedName>
    <definedName name="HHIC">#REF!</definedName>
    <definedName name="HHT" localSheetId="2">#REF!</definedName>
    <definedName name="HHT" localSheetId="0">#REF!</definedName>
    <definedName name="HHT" localSheetId="1">#REF!</definedName>
    <definedName name="HHT">#REF!</definedName>
    <definedName name="HHTT" localSheetId="2">#REF!</definedName>
    <definedName name="HHTT" localSheetId="0">#REF!</definedName>
    <definedName name="HHTT" localSheetId="1">#REF!</definedName>
    <definedName name="HHTT">#REF!</definedName>
    <definedName name="HiddenRows" localSheetId="2" hidden="1">#REF!</definedName>
    <definedName name="HiddenRows" localSheetId="0" hidden="1">#REF!</definedName>
    <definedName name="HiddenRows" localSheetId="1" hidden="1">#REF!</definedName>
    <definedName name="HiddenRows" hidden="1">#REF!</definedName>
    <definedName name="hien" localSheetId="2">#REF!</definedName>
    <definedName name="hien" localSheetId="0">#REF!</definedName>
    <definedName name="hien" localSheetId="1">#REF!</definedName>
    <definedName name="hien">#REF!</definedName>
    <definedName name="Hinh_thuc" localSheetId="2">#REF!</definedName>
    <definedName name="Hinh_thuc" localSheetId="0">#REF!</definedName>
    <definedName name="Hinh_thuc" localSheetId="1">#REF!</definedName>
    <definedName name="Hinh_thuc">#REF!</definedName>
    <definedName name="hjjkl" localSheetId="2" hidden="1">{"'Sheet1'!$L$16"}</definedName>
    <definedName name="hjjkl" localSheetId="0" hidden="1">{"'Sheet1'!$L$16"}</definedName>
    <definedName name="hjjkl" localSheetId="1" hidden="1">{"'Sheet1'!$L$16"}</definedName>
    <definedName name="hjjkl" hidden="1">{"'Sheet1'!$L$16"}</definedName>
    <definedName name="HKE" localSheetId="2">#REF!</definedName>
    <definedName name="HKE" localSheetId="0">#REF!</definedName>
    <definedName name="HKE" localSheetId="1">#REF!</definedName>
    <definedName name="HKE">#REF!</definedName>
    <definedName name="HKL" localSheetId="2">#REF!</definedName>
    <definedName name="HKL" localSheetId="0">#REF!</definedName>
    <definedName name="HKL" localSheetId="1">#REF!</definedName>
    <definedName name="HKL">#REF!</definedName>
    <definedName name="HKLHI" localSheetId="2">#REF!</definedName>
    <definedName name="HKLHI" localSheetId="0">#REF!</definedName>
    <definedName name="HKLHI" localSheetId="1">#REF!</definedName>
    <definedName name="HKLHI">#REF!</definedName>
    <definedName name="HKLL" localSheetId="2">#REF!</definedName>
    <definedName name="HKLL" localSheetId="0">#REF!</definedName>
    <definedName name="HKLL" localSheetId="1">#REF!</definedName>
    <definedName name="HKLL">#REF!</definedName>
    <definedName name="HKLLLO" localSheetId="2">#REF!</definedName>
    <definedName name="HKLLLO" localSheetId="0">#REF!</definedName>
    <definedName name="HKLLLO" localSheetId="1">#REF!</definedName>
    <definedName name="HKLLLO">#REF!</definedName>
    <definedName name="HLC" localSheetId="2">#REF!</definedName>
    <definedName name="HLC" localSheetId="0">#REF!</definedName>
    <definedName name="HLC" localSheetId="1">#REF!</definedName>
    <definedName name="HLC">#REF!</definedName>
    <definedName name="HLIC" localSheetId="2">#REF!</definedName>
    <definedName name="HLIC" localSheetId="0">#REF!</definedName>
    <definedName name="HLIC" localSheetId="1">#REF!</definedName>
    <definedName name="HLIC">#REF!</definedName>
    <definedName name="HLU" localSheetId="2">#REF!</definedName>
    <definedName name="HLU" localSheetId="0">#REF!</definedName>
    <definedName name="HLU" localSheetId="1">#REF!</definedName>
    <definedName name="HLU">#REF!</definedName>
    <definedName name="Hm" localSheetId="2">#REF!</definedName>
    <definedName name="Hm" localSheetId="0">#REF!</definedName>
    <definedName name="Hm" localSheetId="1">#REF!</definedName>
    <definedName name="Hm">#REF!</definedName>
    <definedName name="Hmong" localSheetId="2">#REF!</definedName>
    <definedName name="Hmong" localSheetId="0">#REF!</definedName>
    <definedName name="Hmong" localSheetId="1">#REF!</definedName>
    <definedName name="Hmong">#REF!</definedName>
    <definedName name="Ho" localSheetId="2">#REF!</definedName>
    <definedName name="Ho" localSheetId="0">#REF!</definedName>
    <definedName name="Ho" localSheetId="1">#REF!</definedName>
    <definedName name="Ho">#REF!</definedName>
    <definedName name="hÖ_sè_vËt_liÖu_ho__b_nh" localSheetId="2">#REF!</definedName>
    <definedName name="hÖ_sè_vËt_liÖu_ho__b_nh" localSheetId="0">#REF!</definedName>
    <definedName name="hÖ_sè_vËt_liÖu_ho__b_nh" localSheetId="1">#REF!</definedName>
    <definedName name="hÖ_sè_vËt_liÖu_ho__b_nh">#REF!</definedName>
    <definedName name="hoc">55000</definedName>
    <definedName name="HOCMON" localSheetId="2">#REF!</definedName>
    <definedName name="HOCMON" localSheetId="0">#REF!</definedName>
    <definedName name="HOCMON" localSheetId="1">#REF!</definedName>
    <definedName name="HOCMON">#REF!</definedName>
    <definedName name="HOME_MANP" localSheetId="2">#REF!</definedName>
    <definedName name="HOME_MANP" localSheetId="0">#REF!</definedName>
    <definedName name="HOME_MANP" localSheetId="1">#REF!</definedName>
    <definedName name="HOME_MANP">#REF!</definedName>
    <definedName name="HOMEOFFICE_COST" localSheetId="2">#REF!</definedName>
    <definedName name="HOMEOFFICE_COST" localSheetId="0">#REF!</definedName>
    <definedName name="HOMEOFFICE_COST" localSheetId="1">#REF!</definedName>
    <definedName name="HOMEOFFICE_COST">#REF!</definedName>
    <definedName name="Hong" localSheetId="2" hidden="1">{"'Sheet1'!$L$16"}</definedName>
    <definedName name="Hong" localSheetId="0" hidden="1">{"'Sheet1'!$L$16"}</definedName>
    <definedName name="Hong" localSheetId="1" hidden="1">{"'Sheet1'!$L$16"}</definedName>
    <definedName name="Hong" hidden="1">{"'Sheet1'!$L$16"}</definedName>
    <definedName name="Hong_Quang" localSheetId="2">#REF!</definedName>
    <definedName name="Hong_Quang" localSheetId="0">#REF!</definedName>
    <definedName name="Hong_Quang" localSheetId="1">#REF!</definedName>
    <definedName name="Hong_Quang">#REF!</definedName>
    <definedName name="Hopnoicap" localSheetId="2">#REF!</definedName>
    <definedName name="Hopnoicap" localSheetId="0">#REF!</definedName>
    <definedName name="Hopnoicap" localSheetId="1">#REF!</definedName>
    <definedName name="Hopnoicap">#REF!</definedName>
    <definedName name="Hoten" localSheetId="2">#REF!</definedName>
    <definedName name="Hoten" localSheetId="0">#REF!</definedName>
    <definedName name="Hoten" localSheetId="1">#REF!</definedName>
    <definedName name="Hoten">#REF!</definedName>
    <definedName name="House" localSheetId="2">#REF!</definedName>
    <definedName name="House" localSheetId="0">#REF!</definedName>
    <definedName name="House" localSheetId="1">#REF!</definedName>
    <definedName name="House">#REF!</definedName>
    <definedName name="HR" localSheetId="2">#REF!</definedName>
    <definedName name="HR" localSheetId="0">#REF!</definedName>
    <definedName name="HR" localSheetId="1">#REF!</definedName>
    <definedName name="HR">#REF!</definedName>
    <definedName name="HRC" localSheetId="2">#REF!</definedName>
    <definedName name="HRC" localSheetId="0">#REF!</definedName>
    <definedName name="HRC" localSheetId="1">#REF!</definedName>
    <definedName name="HRC">#REF!</definedName>
    <definedName name="Hsc" localSheetId="2">#REF!</definedName>
    <definedName name="Hsc" localSheetId="0">#REF!</definedName>
    <definedName name="Hsc" localSheetId="1">#REF!</definedName>
    <definedName name="Hsc">#REF!</definedName>
    <definedName name="HSCK" localSheetId="2">#REF!</definedName>
    <definedName name="HSCK" localSheetId="0">#REF!</definedName>
    <definedName name="HSCK" localSheetId="1">#REF!</definedName>
    <definedName name="HSCK">#REF!</definedName>
    <definedName name="HSCT3">0.1</definedName>
    <definedName name="hsd" localSheetId="2">#REF!</definedName>
    <definedName name="hsd" localSheetId="0">#REF!</definedName>
    <definedName name="hsd" localSheetId="1">#REF!</definedName>
    <definedName name="hsd">#REF!</definedName>
    <definedName name="hsdc" localSheetId="2">#REF!</definedName>
    <definedName name="hsdc" localSheetId="0">#REF!</definedName>
    <definedName name="hsdc" localSheetId="1">#REF!</definedName>
    <definedName name="hsdc">#REF!</definedName>
    <definedName name="hsdc1" localSheetId="2">#REF!</definedName>
    <definedName name="hsdc1" localSheetId="0">#REF!</definedName>
    <definedName name="hsdc1" localSheetId="1">#REF!</definedName>
    <definedName name="hsdc1">#REF!</definedName>
    <definedName name="HSDN">2.5</definedName>
    <definedName name="HSGG" localSheetId="2">#REF!</definedName>
    <definedName name="HSGG" localSheetId="0">#REF!</definedName>
    <definedName name="HSGG" localSheetId="1">#REF!</definedName>
    <definedName name="HSGG">#REF!</definedName>
    <definedName name="HSHH" localSheetId="2">#REF!</definedName>
    <definedName name="HSHH" localSheetId="0">#REF!</definedName>
    <definedName name="HSHH" localSheetId="1">#REF!</definedName>
    <definedName name="HSHH">#REF!</definedName>
    <definedName name="HSHHUT" localSheetId="2">#REF!</definedName>
    <definedName name="HSHHUT" localSheetId="0">#REF!</definedName>
    <definedName name="HSHHUT" localSheetId="1">#REF!</definedName>
    <definedName name="HSHHUT">#REF!</definedName>
    <definedName name="hsk" localSheetId="2">#REF!</definedName>
    <definedName name="hsk" localSheetId="0">#REF!</definedName>
    <definedName name="hsk" localSheetId="1">#REF!</definedName>
    <definedName name="hsk">#REF!</definedName>
    <definedName name="HSKK35" localSheetId="2">#REF!</definedName>
    <definedName name="HSKK35" localSheetId="0">#REF!</definedName>
    <definedName name="HSKK35" localSheetId="1">#REF!</definedName>
    <definedName name="HSKK35">#REF!</definedName>
    <definedName name="HSlan" localSheetId="2">#REF!</definedName>
    <definedName name="HSlan" localSheetId="0">#REF!</definedName>
    <definedName name="HSlan" localSheetId="1">#REF!</definedName>
    <definedName name="HSlan">#REF!</definedName>
    <definedName name="hslx" localSheetId="2">#REF!</definedName>
    <definedName name="hslx" localSheetId="0">#REF!</definedName>
    <definedName name="hslx" localSheetId="1">#REF!</definedName>
    <definedName name="hslx">#REF!</definedName>
    <definedName name="HSLXH">1.7</definedName>
    <definedName name="HSLXP" localSheetId="2">#REF!</definedName>
    <definedName name="HSLXP" localSheetId="0">#REF!</definedName>
    <definedName name="HSLXP" localSheetId="1">#REF!</definedName>
    <definedName name="HSLXP">#REF!</definedName>
    <definedName name="hsm">1.1289</definedName>
    <definedName name="HSMTC" localSheetId="2">#REF!</definedName>
    <definedName name="HSMTC" localSheetId="0">#REF!</definedName>
    <definedName name="HSMTC" localSheetId="1">#REF!</definedName>
    <definedName name="HSMTC">#REF!</definedName>
    <definedName name="hsn">0.5</definedName>
    <definedName name="hsnc_cau">2.5039</definedName>
    <definedName name="hsnc_cau2">1.626</definedName>
    <definedName name="hsnc_d">1.6356</definedName>
    <definedName name="hsnc_d2">1.6356</definedName>
    <definedName name="HSSL" localSheetId="2">#REF!</definedName>
    <definedName name="HSSL" localSheetId="0">#REF!</definedName>
    <definedName name="HSSL" localSheetId="1">#REF!</definedName>
    <definedName name="HSSL">#REF!</definedName>
    <definedName name="hßm4" localSheetId="2">#REF!</definedName>
    <definedName name="hßm4" localSheetId="0">#REF!</definedName>
    <definedName name="hßm4" localSheetId="1">#REF!</definedName>
    <definedName name="hßm4">#REF!</definedName>
    <definedName name="hstb" localSheetId="2">#REF!</definedName>
    <definedName name="hstb" localSheetId="0">#REF!</definedName>
    <definedName name="hstb" localSheetId="1">#REF!</definedName>
    <definedName name="hstb">#REF!</definedName>
    <definedName name="hstdtk" localSheetId="2">#REF!</definedName>
    <definedName name="hstdtk" localSheetId="0">#REF!</definedName>
    <definedName name="hstdtk" localSheetId="1">#REF!</definedName>
    <definedName name="hstdtk">#REF!</definedName>
    <definedName name="hsthep" localSheetId="2">#REF!</definedName>
    <definedName name="hsthep" localSheetId="0">#REF!</definedName>
    <definedName name="hsthep" localSheetId="1">#REF!</definedName>
    <definedName name="hsthep">#REF!</definedName>
    <definedName name="HSTHEPDEN" localSheetId="2">#REF!</definedName>
    <definedName name="HSTHEPDEN" localSheetId="0">#REF!</definedName>
    <definedName name="HSTHEPDEN" localSheetId="1">#REF!</definedName>
    <definedName name="HSTHEPDEN">#REF!</definedName>
    <definedName name="Hstt" localSheetId="2">#REF!</definedName>
    <definedName name="Hstt" localSheetId="0">#REF!</definedName>
    <definedName name="Hstt" localSheetId="1">#REF!</definedName>
    <definedName name="Hstt">#REF!</definedName>
    <definedName name="hsUd" localSheetId="2">#REF!</definedName>
    <definedName name="hsUd" localSheetId="0">#REF!</definedName>
    <definedName name="hsUd" localSheetId="1">#REF!</definedName>
    <definedName name="hsUd">#REF!</definedName>
    <definedName name="HSVC1" localSheetId="2">#REF!</definedName>
    <definedName name="HSVC1" localSheetId="0">#REF!</definedName>
    <definedName name="HSVC1" localSheetId="1">#REF!</definedName>
    <definedName name="HSVC1">#REF!</definedName>
    <definedName name="HSVC2" localSheetId="2">#REF!</definedName>
    <definedName name="HSVC2" localSheetId="0">#REF!</definedName>
    <definedName name="HSVC2" localSheetId="1">#REF!</definedName>
    <definedName name="HSVC2">#REF!</definedName>
    <definedName name="HSVC3" localSheetId="2">#REF!</definedName>
    <definedName name="HSVC3" localSheetId="0">#REF!</definedName>
    <definedName name="HSVC3" localSheetId="1">#REF!</definedName>
    <definedName name="HSVC3">#REF!</definedName>
    <definedName name="HsVCVLTH" localSheetId="2">#REF!</definedName>
    <definedName name="HsVCVLTH" localSheetId="0">#REF!</definedName>
    <definedName name="HsVCVLTH" localSheetId="1">#REF!</definedName>
    <definedName name="HsVCVLTH">#REF!</definedName>
    <definedName name="hsvl">1</definedName>
    <definedName name="hsvl2">1</definedName>
    <definedName name="HSXA" localSheetId="2">#REF!</definedName>
    <definedName name="HSXA" localSheetId="0">#REF!</definedName>
    <definedName name="HSXA" localSheetId="1">#REF!</definedName>
    <definedName name="HSXA">#REF!</definedName>
    <definedName name="htdd2003" localSheetId="2">#REF!</definedName>
    <definedName name="htdd2003" localSheetId="0">#REF!</definedName>
    <definedName name="htdd2003" localSheetId="1">#REF!</definedName>
    <definedName name="htdd2003">#REF!</definedName>
    <definedName name="HTHH" localSheetId="2">#REF!</definedName>
    <definedName name="HTHH" localSheetId="0">#REF!</definedName>
    <definedName name="HTHH" localSheetId="1">#REF!</definedName>
    <definedName name="HTHH">#REF!</definedName>
    <definedName name="htlm" localSheetId="2" hidden="1">{"'Sheet1'!$L$16"}</definedName>
    <definedName name="htlm" localSheetId="0" hidden="1">{"'Sheet1'!$L$16"}</definedName>
    <definedName name="htlm" localSheetId="1" hidden="1">{"'Sheet1'!$L$16"}</definedName>
    <definedName name="htlm" hidden="1">{"'Sheet1'!$L$16"}</definedName>
    <definedName name="HTML_CodePage" hidden="1">950</definedName>
    <definedName name="HTML_Control" localSheetId="2" hidden="1">{"'Sheet1'!$L$16"}</definedName>
    <definedName name="HTML_Control" localSheetId="0" hidden="1">{"'Sheet1'!$L$16"}</definedName>
    <definedName name="HTML_Control" localSheetId="1" hidden="1">{"'Sheet1'!$L$16"}</definedName>
    <definedName name="HTML_Control" hidden="1">{"'Sheet1'!$L$16"}</definedName>
    <definedName name="HTML_Controlmoi"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PathFilemoi" hidden="1">"C:\2689\Q\國內\00q3961台化龍德PTA3建造\MyHTML.htm"</definedName>
    <definedName name="HTML_Title" hidden="1">"00Q3961-SUM"</definedName>
    <definedName name="HTMT" localSheetId="2" hidden="1">{"'Sheet1'!$L$16"}</definedName>
    <definedName name="HTMT" localSheetId="0" hidden="1">{"'Sheet1'!$L$16"}</definedName>
    <definedName name="HTMT" localSheetId="1" hidden="1">{"'Sheet1'!$L$16"}</definedName>
    <definedName name="HTMT" hidden="1">{"'Sheet1'!$L$16"}</definedName>
    <definedName name="HTMT1" localSheetId="2" hidden="1">{#N/A,#N/A,FALSE,"Sheet1"}</definedName>
    <definedName name="HTMT1" localSheetId="0" hidden="1">{#N/A,#N/A,FALSE,"Sheet1"}</definedName>
    <definedName name="HTMT1" localSheetId="1" hidden="1">{#N/A,#N/A,FALSE,"Sheet1"}</definedName>
    <definedName name="HTMT1" hidden="1">{#N/A,#N/A,FALSE,"Sheet1"}</definedName>
    <definedName name="HTNC" localSheetId="2">#REF!</definedName>
    <definedName name="HTNC" localSheetId="0">#REF!</definedName>
    <definedName name="HTNC" localSheetId="1">#REF!</definedName>
    <definedName name="HTNC">#REF!</definedName>
    <definedName name="Htr" localSheetId="2">#REF!</definedName>
    <definedName name="Htr" localSheetId="0">#REF!</definedName>
    <definedName name="Htr" localSheetId="1">#REF!</definedName>
    <definedName name="Htr">#REF!</definedName>
    <definedName name="htrhrt" localSheetId="2" hidden="1">{"'Sheet1'!$L$16"}</definedName>
    <definedName name="htrhrt" localSheetId="0" hidden="1">{"'Sheet1'!$L$16"}</definedName>
    <definedName name="htrhrt" localSheetId="1" hidden="1">{"'Sheet1'!$L$16"}</definedName>
    <definedName name="htrhrt" hidden="1">{"'Sheet1'!$L$16"}</definedName>
    <definedName name="HTS" localSheetId="2">#REF!</definedName>
    <definedName name="HTS" localSheetId="0">#REF!</definedName>
    <definedName name="HTS" localSheetId="1">#REF!</definedName>
    <definedName name="HTS">#REF!</definedName>
    <definedName name="Htt" localSheetId="2">#REF!</definedName>
    <definedName name="Htt" localSheetId="0">#REF!</definedName>
    <definedName name="Htt" localSheetId="1">#REF!</definedName>
    <definedName name="Htt">#REF!</definedName>
    <definedName name="HTU" localSheetId="2">#REF!</definedName>
    <definedName name="HTU" localSheetId="0">#REF!</definedName>
    <definedName name="HTU" localSheetId="1">#REF!</definedName>
    <definedName name="HTU">#REF!</definedName>
    <definedName name="HTVL" localSheetId="2">#REF!</definedName>
    <definedName name="HTVL" localSheetId="0">#REF!</definedName>
    <definedName name="HTVL" localSheetId="1">#REF!</definedName>
    <definedName name="HTVL">#REF!</definedName>
    <definedName name="hu" localSheetId="2" hidden="1">{"'Sheet1'!$L$16"}</definedName>
    <definedName name="hu" localSheetId="0" hidden="1">{"'Sheet1'!$L$16"}</definedName>
    <definedName name="hu" localSheetId="1" hidden="1">{"'Sheet1'!$L$16"}</definedName>
    <definedName name="hu" hidden="1">{"'Sheet1'!$L$16"}</definedName>
    <definedName name="hung" localSheetId="2">#REF!</definedName>
    <definedName name="hung" localSheetId="0">#REF!</definedName>
    <definedName name="hung" localSheetId="1">#REF!</definedName>
    <definedName name="hung">#REF!</definedName>
    <definedName name="HUU" localSheetId="2" hidden="1">{"'Sheet1'!$L$16"}</definedName>
    <definedName name="HUU" localSheetId="0" hidden="1">{"'Sheet1'!$L$16"}</definedName>
    <definedName name="HUU" localSheetId="1" hidden="1">{"'Sheet1'!$L$16"}</definedName>
    <definedName name="HUU" hidden="1">{"'Sheet1'!$L$16"}</definedName>
    <definedName name="huy" localSheetId="2" hidden="1">{"'Sheet1'!$L$16"}</definedName>
    <definedName name="huy" localSheetId="0" hidden="1">{"'Sheet1'!$L$16"}</definedName>
    <definedName name="huy" localSheetId="1" hidden="1">{"'Sheet1'!$L$16"}</definedName>
    <definedName name="huy" hidden="1">{"'Sheet1'!$L$16"}</definedName>
    <definedName name="HUYHAN" localSheetId="2">#REF!</definedName>
    <definedName name="HUYHAN" localSheetId="0">#REF!</definedName>
    <definedName name="HUYHAN" localSheetId="1">#REF!</definedName>
    <definedName name="HUYHAN">#REF!</definedName>
    <definedName name="huymoi" hidden="1">{"'Sheet1'!$L$16"}</definedName>
    <definedName name="huynh" localSheetId="2" hidden="1">#REF!</definedName>
    <definedName name="huynh" localSheetId="0" hidden="1">#REF!</definedName>
    <definedName name="huynh" localSheetId="1" hidden="1">#REF!</definedName>
    <definedName name="huynh" hidden="1">#REF!</definedName>
    <definedName name="HV" localSheetId="2">#REF!</definedName>
    <definedName name="HV" localSheetId="0">#REF!</definedName>
    <definedName name="HV" localSheetId="1">#REF!</definedName>
    <definedName name="HV">#REF!</definedName>
    <definedName name="Hvb" localSheetId="2">#REF!</definedName>
    <definedName name="Hvb" localSheetId="0">#REF!</definedName>
    <definedName name="Hvb" localSheetId="1">#REF!</definedName>
    <definedName name="Hvb">#REF!</definedName>
    <definedName name="HVBC" localSheetId="2">#REF!</definedName>
    <definedName name="HVBC" localSheetId="0">#REF!</definedName>
    <definedName name="HVBC" localSheetId="1">#REF!</definedName>
    <definedName name="HVBC">#REF!</definedName>
    <definedName name="HVC" localSheetId="2">#REF!</definedName>
    <definedName name="HVC" localSheetId="0">#REF!</definedName>
    <definedName name="HVC" localSheetId="1">#REF!</definedName>
    <definedName name="HVC">#REF!</definedName>
    <definedName name="Hvk" localSheetId="2">#REF!</definedName>
    <definedName name="Hvk" localSheetId="0">#REF!</definedName>
    <definedName name="Hvk" localSheetId="1">#REF!</definedName>
    <definedName name="Hvk">#REF!</definedName>
    <definedName name="HVL" localSheetId="2">#REF!</definedName>
    <definedName name="HVL" localSheetId="0">#REF!</definedName>
    <definedName name="HVL" localSheetId="1">#REF!</definedName>
    <definedName name="HVL">#REF!</definedName>
    <definedName name="HVP" localSheetId="2">#REF!</definedName>
    <definedName name="HVP" localSheetId="0">#REF!</definedName>
    <definedName name="HVP" localSheetId="1">#REF!</definedName>
    <definedName name="HVP">#REF!</definedName>
    <definedName name="hvt" localSheetId="2">#REF!</definedName>
    <definedName name="hvt" localSheetId="0">#REF!</definedName>
    <definedName name="hvt" localSheetId="1">#REF!</definedName>
    <definedName name="hvt">#REF!</definedName>
    <definedName name="hvtb" localSheetId="2">#REF!</definedName>
    <definedName name="hvtb" localSheetId="0">#REF!</definedName>
    <definedName name="hvtb" localSheetId="1">#REF!</definedName>
    <definedName name="hvtb">#REF!</definedName>
    <definedName name="hvttt" localSheetId="2">#REF!</definedName>
    <definedName name="hvttt" localSheetId="0">#REF!</definedName>
    <definedName name="hvttt" localSheetId="1">#REF!</definedName>
    <definedName name="hvttt">#REF!</definedName>
    <definedName name="Hxk" localSheetId="2">#REF!</definedName>
    <definedName name="Hxk" localSheetId="0">#REF!</definedName>
    <definedName name="Hxk" localSheetId="1">#REF!</definedName>
    <definedName name="Hxk">#REF!</definedName>
    <definedName name="i" localSheetId="2">#REF!</definedName>
    <definedName name="i" localSheetId="0">#REF!</definedName>
    <definedName name="i" localSheetId="1">#REF!</definedName>
    <definedName name="i">#REF!</definedName>
    <definedName name="I_A" localSheetId="2">#REF!</definedName>
    <definedName name="I_A" localSheetId="0">#REF!</definedName>
    <definedName name="I_A" localSheetId="1">#REF!</definedName>
    <definedName name="I_A">#REF!</definedName>
    <definedName name="I_B" localSheetId="2">#REF!</definedName>
    <definedName name="I_B" localSheetId="0">#REF!</definedName>
    <definedName name="I_B" localSheetId="1">#REF!</definedName>
    <definedName name="I_B">#REF!</definedName>
    <definedName name="I_c" localSheetId="2">#REF!</definedName>
    <definedName name="I_c" localSheetId="0">#REF!</definedName>
    <definedName name="I_c" localSheetId="1">#REF!</definedName>
    <definedName name="I_c">#REF!</definedName>
    <definedName name="I_d" localSheetId="2">#REF!</definedName>
    <definedName name="I_d" localSheetId="0">#REF!</definedName>
    <definedName name="I_d" localSheetId="1">#REF!</definedName>
    <definedName name="I_d">#REF!</definedName>
    <definedName name="I_p" localSheetId="2">#REF!</definedName>
    <definedName name="I_p" localSheetId="0">#REF!</definedName>
    <definedName name="I_p" localSheetId="1">#REF!</definedName>
    <definedName name="I_p">#REF!</definedName>
    <definedName name="iCount">3</definedName>
    <definedName name="IDLAB_COST" localSheetId="2">#REF!</definedName>
    <definedName name="IDLAB_COST" localSheetId="0">#REF!</definedName>
    <definedName name="IDLAB_COST" localSheetId="1">#REF!</definedName>
    <definedName name="IDLAB_COST">#REF!</definedName>
    <definedName name="iftm68" localSheetId="2">#REF!</definedName>
    <definedName name="iftm68" localSheetId="0">#REF!</definedName>
    <definedName name="iftm68" localSheetId="1">#REF!</definedName>
    <definedName name="iftm68">#REF!</definedName>
    <definedName name="II_A" localSheetId="2">#REF!</definedName>
    <definedName name="II_A" localSheetId="0">#REF!</definedName>
    <definedName name="II_A" localSheetId="1">#REF!</definedName>
    <definedName name="II_A">#REF!</definedName>
    <definedName name="II_B" localSheetId="2">#REF!</definedName>
    <definedName name="II_B" localSheetId="0">#REF!</definedName>
    <definedName name="II_B" localSheetId="1">#REF!</definedName>
    <definedName name="II_B">#REF!</definedName>
    <definedName name="II_c" localSheetId="2">#REF!</definedName>
    <definedName name="II_c" localSheetId="0">#REF!</definedName>
    <definedName name="II_c" localSheetId="1">#REF!</definedName>
    <definedName name="II_c">#REF!</definedName>
    <definedName name="III_a" localSheetId="2">#REF!</definedName>
    <definedName name="III_a" localSheetId="0">#REF!</definedName>
    <definedName name="III_a" localSheetId="1">#REF!</definedName>
    <definedName name="III_a">#REF!</definedName>
    <definedName name="III_B" localSheetId="2">#REF!</definedName>
    <definedName name="III_B" localSheetId="0">#REF!</definedName>
    <definedName name="III_B" localSheetId="1">#REF!</definedName>
    <definedName name="III_B">#REF!</definedName>
    <definedName name="III_c" localSheetId="2">#REF!</definedName>
    <definedName name="III_c" localSheetId="0">#REF!</definedName>
    <definedName name="III_c" localSheetId="1">#REF!</definedName>
    <definedName name="III_c">#REF!</definedName>
    <definedName name="IMPORT" localSheetId="2">#REF!</definedName>
    <definedName name="IMPORT" localSheetId="0">#REF!</definedName>
    <definedName name="IMPORT" localSheetId="1">#REF!</definedName>
    <definedName name="IMPORT">#REF!</definedName>
    <definedName name="in" localSheetId="2">#REF!</definedName>
    <definedName name="in" localSheetId="0">#REF!</definedName>
    <definedName name="in" localSheetId="1">#REF!</definedName>
    <definedName name="in">#REF!</definedName>
    <definedName name="IND_LAB" localSheetId="2">#REF!</definedName>
    <definedName name="IND_LAB" localSheetId="0">#REF!</definedName>
    <definedName name="IND_LAB" localSheetId="1">#REF!</definedName>
    <definedName name="IND_LAB">#REF!</definedName>
    <definedName name="index" localSheetId="2">#REF!</definedName>
    <definedName name="index" localSheetId="0">#REF!</definedName>
    <definedName name="index" localSheetId="1">#REF!</definedName>
    <definedName name="index">#REF!</definedName>
    <definedName name="INDMANP" localSheetId="2">#REF!</definedName>
    <definedName name="INDMANP" localSheetId="0">#REF!</definedName>
    <definedName name="INDMANP" localSheetId="1">#REF!</definedName>
    <definedName name="INDMANP">#REF!</definedName>
    <definedName name="Ing" localSheetId="2">#REF!</definedName>
    <definedName name="Ing" localSheetId="0">#REF!</definedName>
    <definedName name="Ing" localSheetId="1">#REF!</definedName>
    <definedName name="Ing">#REF!</definedName>
    <definedName name="Initial_Serviceability" localSheetId="2">#REF!</definedName>
    <definedName name="Initial_Serviceability" localSheetId="0">#REF!</definedName>
    <definedName name="Initial_Serviceability" localSheetId="1">#REF!</definedName>
    <definedName name="Initial_Serviceability">#REF!</definedName>
    <definedName name="INPUT" localSheetId="2">#REF!</definedName>
    <definedName name="INPUT" localSheetId="0">#REF!</definedName>
    <definedName name="INPUT" localSheetId="1">#REF!</definedName>
    <definedName name="INPUT">#REF!</definedName>
    <definedName name="INPUT1" localSheetId="2">#REF!</definedName>
    <definedName name="INPUT1" localSheetId="0">#REF!</definedName>
    <definedName name="INPUT1" localSheetId="1">#REF!</definedName>
    <definedName name="INPUT1">#REF!</definedName>
    <definedName name="inputCosti" localSheetId="2">#REF!</definedName>
    <definedName name="inputCosti" localSheetId="0">#REF!</definedName>
    <definedName name="inputCosti" localSheetId="1">#REF!</definedName>
    <definedName name="inputCosti">#REF!</definedName>
    <definedName name="inputLf" localSheetId="2">#REF!</definedName>
    <definedName name="inputLf" localSheetId="0">#REF!</definedName>
    <definedName name="inputLf" localSheetId="1">#REF!</definedName>
    <definedName name="inputLf">#REF!</definedName>
    <definedName name="inputWTP" localSheetId="2">#REF!</definedName>
    <definedName name="inputWTP" localSheetId="0">#REF!</definedName>
    <definedName name="inputWTP" localSheetId="1">#REF!</definedName>
    <definedName name="inputWTP">#REF!</definedName>
    <definedName name="INT" localSheetId="2">#REF!</definedName>
    <definedName name="INT" localSheetId="0">#REF!</definedName>
    <definedName name="INT" localSheetId="1">#REF!</definedName>
    <definedName name="INT">#REF!</definedName>
    <definedName name="Ip" localSheetId="2">#REF!</definedName>
    <definedName name="Ip" localSheetId="0">#REF!</definedName>
    <definedName name="Ip" localSheetId="1">#REF!</definedName>
    <definedName name="Ip">#REF!</definedName>
    <definedName name="Ip_" localSheetId="2">#REF!</definedName>
    <definedName name="Ip_" localSheetId="0">#REF!</definedName>
    <definedName name="Ip_" localSheetId="1">#REF!</definedName>
    <definedName name="Ip_">#REF!</definedName>
    <definedName name="IS_a" localSheetId="2">#REF!</definedName>
    <definedName name="IS_a" localSheetId="0">#REF!</definedName>
    <definedName name="IS_a" localSheetId="1">#REF!</definedName>
    <definedName name="IS_a">#REF!</definedName>
    <definedName name="IS_Clay" localSheetId="2">#REF!</definedName>
    <definedName name="IS_Clay" localSheetId="0">#REF!</definedName>
    <definedName name="IS_Clay" localSheetId="1">#REF!</definedName>
    <definedName name="IS_Clay">#REF!</definedName>
    <definedName name="IS_pH" localSheetId="2">#REF!</definedName>
    <definedName name="IS_pH" localSheetId="0">#REF!</definedName>
    <definedName name="IS_pH" localSheetId="1">#REF!</definedName>
    <definedName name="IS_pH">#REF!</definedName>
    <definedName name="IST" localSheetId="2">#REF!</definedName>
    <definedName name="IST" localSheetId="0">#REF!</definedName>
    <definedName name="IST" localSheetId="1">#REF!</definedName>
    <definedName name="IST">#REF!</definedName>
    <definedName name="itd1.5" localSheetId="2">#REF!</definedName>
    <definedName name="itd1.5" localSheetId="0">#REF!</definedName>
    <definedName name="itd1.5" localSheetId="1">#REF!</definedName>
    <definedName name="itd1.5">#REF!</definedName>
    <definedName name="itdd1.5" localSheetId="2">#REF!</definedName>
    <definedName name="itdd1.5" localSheetId="0">#REF!</definedName>
    <definedName name="itdd1.5" localSheetId="1">#REF!</definedName>
    <definedName name="itdd1.5">#REF!</definedName>
    <definedName name="itddgoi" localSheetId="2">#REF!</definedName>
    <definedName name="itddgoi" localSheetId="0">#REF!</definedName>
    <definedName name="itddgoi" localSheetId="1">#REF!</definedName>
    <definedName name="itddgoi">#REF!</definedName>
    <definedName name="itdg" localSheetId="2">#REF!</definedName>
    <definedName name="itdg" localSheetId="0">#REF!</definedName>
    <definedName name="itdg" localSheetId="1">#REF!</definedName>
    <definedName name="itdg">#REF!</definedName>
    <definedName name="itdgoi" localSheetId="2">#REF!</definedName>
    <definedName name="itdgoi" localSheetId="0">#REF!</definedName>
    <definedName name="itdgoi" localSheetId="1">#REF!</definedName>
    <definedName name="itdgoi">#REF!</definedName>
    <definedName name="ith1.5" localSheetId="2">#REF!</definedName>
    <definedName name="ith1.5" localSheetId="0">#REF!</definedName>
    <definedName name="ith1.5" localSheetId="1">#REF!</definedName>
    <definedName name="ith1.5">#REF!</definedName>
    <definedName name="ithg" localSheetId="2">#REF!</definedName>
    <definedName name="ithg" localSheetId="0">#REF!</definedName>
    <definedName name="ithg" localSheetId="1">#REF!</definedName>
    <definedName name="ithg">#REF!</definedName>
    <definedName name="ithgoi" localSheetId="2">#REF!</definedName>
    <definedName name="ithgoi" localSheetId="0">#REF!</definedName>
    <definedName name="ithgoi" localSheetId="1">#REF!</definedName>
    <definedName name="ithgoi">#REF!</definedName>
    <definedName name="IWTP" localSheetId="2">#REF!</definedName>
    <definedName name="IWTP" localSheetId="0">#REF!</definedName>
    <definedName name="IWTP" localSheetId="1">#REF!</definedName>
    <definedName name="IWTP">#REF!</definedName>
    <definedName name="ixy" localSheetId="2">#REF!</definedName>
    <definedName name="ixy" localSheetId="0">#REF!</definedName>
    <definedName name="ixy" localSheetId="1">#REF!</definedName>
    <definedName name="ixy">#REF!</definedName>
    <definedName name="j" localSheetId="2" hidden="1">{"'Sheet1'!$L$16"}</definedName>
    <definedName name="j" localSheetId="0" hidden="1">{"'Sheet1'!$L$16"}</definedName>
    <definedName name="j" localSheetId="1" hidden="1">{"'Sheet1'!$L$16"}</definedName>
    <definedName name="j" hidden="1">{"'Sheet1'!$L$16"}</definedName>
    <definedName name="J.O" localSheetId="2">#REF!</definedName>
    <definedName name="J.O" localSheetId="0">#REF!</definedName>
    <definedName name="J.O" localSheetId="1">#REF!</definedName>
    <definedName name="J.O">#REF!</definedName>
    <definedName name="J.O_GT" localSheetId="2">#REF!</definedName>
    <definedName name="J.O_GT" localSheetId="0">#REF!</definedName>
    <definedName name="J.O_GT" localSheetId="1">#REF!</definedName>
    <definedName name="J.O_GT">#REF!</definedName>
    <definedName name="j356C8" localSheetId="2">#REF!</definedName>
    <definedName name="j356C8" localSheetId="0">#REF!</definedName>
    <definedName name="j356C8" localSheetId="1">#REF!</definedName>
    <definedName name="j356C8">#REF!</definedName>
    <definedName name="jdgjkghj" localSheetId="2">#REF!</definedName>
    <definedName name="jdgjkghj" localSheetId="0">#REF!</definedName>
    <definedName name="jdgjkghj" localSheetId="1">#REF!</definedName>
    <definedName name="jdgjkghj">#REF!</definedName>
    <definedName name="jfhfg" localSheetId="2">#REF!</definedName>
    <definedName name="jfhfg" localSheetId="0">#REF!</definedName>
    <definedName name="jfhfg" localSheetId="1">#REF!</definedName>
    <definedName name="jfhfg">#REF!</definedName>
    <definedName name="jgf" localSheetId="2">#REF!</definedName>
    <definedName name="jgf" localSheetId="0">#REF!</definedName>
    <definedName name="jgf" localSheetId="1">#REF!</definedName>
    <definedName name="jgf">#REF!</definedName>
    <definedName name="jh" localSheetId="2">#REF!</definedName>
    <definedName name="jh" localSheetId="0">#REF!</definedName>
    <definedName name="jh" localSheetId="1">#REF!</definedName>
    <definedName name="jh">#REF!</definedName>
    <definedName name="jhnjnn" localSheetId="2">#REF!</definedName>
    <definedName name="jhnjnn" localSheetId="0">#REF!</definedName>
    <definedName name="jhnjnn" localSheetId="1">#REF!</definedName>
    <definedName name="jhnjnn">#REF!</definedName>
    <definedName name="jkjk" hidden="1">{"'Sheet1'!$L$16"}</definedName>
    <definedName name="JPYVND1" localSheetId="2">#REF!</definedName>
    <definedName name="JPYVND1" localSheetId="0">#REF!</definedName>
    <definedName name="JPYVND1" localSheetId="1">#REF!</definedName>
    <definedName name="JPYVND1">#REF!</definedName>
    <definedName name="JtSpace_d" localSheetId="2">#REF!</definedName>
    <definedName name="JtSpace_d" localSheetId="0">#REF!</definedName>
    <definedName name="JtSpace_d" localSheetId="1">#REF!</definedName>
    <definedName name="JtSpace_d">#REF!</definedName>
    <definedName name="Jtspace_nd" localSheetId="2">#REF!</definedName>
    <definedName name="Jtspace_nd" localSheetId="0">#REF!</definedName>
    <definedName name="Jtspace_nd" localSheetId="1">#REF!</definedName>
    <definedName name="Jtspace_nd">#REF!</definedName>
    <definedName name="k" localSheetId="2" hidden="1">{"'Sheet1'!$L$16"}</definedName>
    <definedName name="k" localSheetId="0" hidden="1">{"'Sheet1'!$L$16"}</definedName>
    <definedName name="k" localSheetId="1" hidden="1">{"'Sheet1'!$L$16"}</definedName>
    <definedName name="k" hidden="1">{"'Sheet1'!$L$16"}</definedName>
    <definedName name="K_Class1" localSheetId="2">#REF!</definedName>
    <definedName name="K_Class1" localSheetId="0">#REF!</definedName>
    <definedName name="K_Class1" localSheetId="1">#REF!</definedName>
    <definedName name="K_Class1">#REF!</definedName>
    <definedName name="K_Class2" localSheetId="2">#REF!</definedName>
    <definedName name="K_Class2" localSheetId="0">#REF!</definedName>
    <definedName name="K_Class2" localSheetId="1">#REF!</definedName>
    <definedName name="K_Class2">#REF!</definedName>
    <definedName name="K_Class3" localSheetId="2">#REF!</definedName>
    <definedName name="K_Class3" localSheetId="0">#REF!</definedName>
    <definedName name="K_Class3" localSheetId="1">#REF!</definedName>
    <definedName name="K_Class3">#REF!</definedName>
    <definedName name="K_Class4" localSheetId="2">#REF!</definedName>
    <definedName name="K_Class4" localSheetId="0">#REF!</definedName>
    <definedName name="K_Class4" localSheetId="1">#REF!</definedName>
    <definedName name="K_Class4">#REF!</definedName>
    <definedName name="K_Class5" localSheetId="2">#REF!</definedName>
    <definedName name="K_Class5" localSheetId="0">#REF!</definedName>
    <definedName name="K_Class5" localSheetId="1">#REF!</definedName>
    <definedName name="K_Class5">#REF!</definedName>
    <definedName name="K_con" localSheetId="2">#REF!</definedName>
    <definedName name="K_con" localSheetId="0">#REF!</definedName>
    <definedName name="K_con" localSheetId="1">#REF!</definedName>
    <definedName name="K_con">#REF!</definedName>
    <definedName name="K_L" localSheetId="2">#REF!</definedName>
    <definedName name="K_L" localSheetId="0">#REF!</definedName>
    <definedName name="K_L" localSheetId="1">#REF!</definedName>
    <definedName name="K_L">#REF!</definedName>
    <definedName name="K_lchae" localSheetId="2">#REF!</definedName>
    <definedName name="K_lchae" localSheetId="0">#REF!</definedName>
    <definedName name="K_lchae" localSheetId="1">#REF!</definedName>
    <definedName name="K_lchae">#REF!</definedName>
    <definedName name="K_run" localSheetId="2">#REF!</definedName>
    <definedName name="K_run" localSheetId="0">#REF!</definedName>
    <definedName name="K_run" localSheetId="1">#REF!</definedName>
    <definedName name="K_run">#REF!</definedName>
    <definedName name="K_sed" localSheetId="2">#REF!</definedName>
    <definedName name="K_sed" localSheetId="0">#REF!</definedName>
    <definedName name="K_sed" localSheetId="1">#REF!</definedName>
    <definedName name="K_sed">#REF!</definedName>
    <definedName name="k_Value_Effective" localSheetId="2">#REF!</definedName>
    <definedName name="k_Value_Effective" localSheetId="0">#REF!</definedName>
    <definedName name="k_Value_Effective" localSheetId="1">#REF!</definedName>
    <definedName name="k_Value_Effective">#REF!</definedName>
    <definedName name="k_Value_Season" localSheetId="2">#REF!</definedName>
    <definedName name="k_Value_Season" localSheetId="0">#REF!</definedName>
    <definedName name="k_Value_Season" localSheetId="1">#REF!</definedName>
    <definedName name="k_Value_Season">#REF!</definedName>
    <definedName name="KA" localSheetId="2">#REF!</definedName>
    <definedName name="KA" localSheetId="0">#REF!</definedName>
    <definedName name="KA" localSheetId="1">#REF!</definedName>
    <definedName name="KA">#REF!</definedName>
    <definedName name="KAE" localSheetId="2">#REF!</definedName>
    <definedName name="KAE" localSheetId="0">#REF!</definedName>
    <definedName name="KAE" localSheetId="1">#REF!</definedName>
    <definedName name="KAE">#REF!</definedName>
    <definedName name="kaori" localSheetId="2">#REF!</definedName>
    <definedName name="kaori" localSheetId="0">#REF!</definedName>
    <definedName name="kaori" localSheetId="1">#REF!</definedName>
    <definedName name="kaori">#REF!</definedName>
    <definedName name="KAS" localSheetId="2">#REF!</definedName>
    <definedName name="KAS" localSheetId="0">#REF!</definedName>
    <definedName name="KAS" localSheetId="1">#REF!</definedName>
    <definedName name="KAS">#REF!</definedName>
    <definedName name="kazuyo" localSheetId="2">#REF!</definedName>
    <definedName name="kazuyo" localSheetId="0">#REF!</definedName>
    <definedName name="kazuyo" localSheetId="1">#REF!</definedName>
    <definedName name="kazuyo">#REF!</definedName>
    <definedName name="kcdd" localSheetId="2">#REF!</definedName>
    <definedName name="kcdd" localSheetId="0">#REF!</definedName>
    <definedName name="kcdd" localSheetId="1">#REF!</definedName>
    <definedName name="kcdd">#REF!</definedName>
    <definedName name="kcong" localSheetId="2">#REF!</definedName>
    <definedName name="kcong" localSheetId="0">#REF!</definedName>
    <definedName name="kcong" localSheetId="1">#REF!</definedName>
    <definedName name="kcong">#REF!</definedName>
    <definedName name="KDC" localSheetId="2">#REF!</definedName>
    <definedName name="KDC" localSheetId="0">#REF!</definedName>
    <definedName name="KDC" localSheetId="1">#REF!</definedName>
    <definedName name="KDC">#REF!</definedName>
    <definedName name="kdien" localSheetId="2">#REF!</definedName>
    <definedName name="kdien" localSheetId="0">#REF!</definedName>
    <definedName name="kdien" localSheetId="1">#REF!</definedName>
    <definedName name="kdien">#REF!</definedName>
    <definedName name="KE_HOACH_VON_PHU_THU" localSheetId="2">#REF!</definedName>
    <definedName name="KE_HOACH_VON_PHU_THU" localSheetId="0">#REF!</definedName>
    <definedName name="KE_HOACH_VON_PHU_THU" localSheetId="1">#REF!</definedName>
    <definedName name="KE_HOACH_VON_PHU_THU">#REF!</definedName>
    <definedName name="Kepcapcacloai" localSheetId="2">#REF!</definedName>
    <definedName name="Kepcapcacloai" localSheetId="0">#REF!</definedName>
    <definedName name="Kepcapcacloai" localSheetId="1">#REF!</definedName>
    <definedName name="Kepcapcacloai">#REF!</definedName>
    <definedName name="KFFMAX" localSheetId="2">#REF!</definedName>
    <definedName name="KFFMAX" localSheetId="0">#REF!</definedName>
    <definedName name="KFFMAX" localSheetId="1">#REF!</definedName>
    <definedName name="KFFMAX">#REF!</definedName>
    <definedName name="KFFMIN" localSheetId="2">#REF!</definedName>
    <definedName name="KFFMIN" localSheetId="0">#REF!</definedName>
    <definedName name="KFFMIN" localSheetId="1">#REF!</definedName>
    <definedName name="KFFMIN">#REF!</definedName>
    <definedName name="kg" localSheetId="2">#REF!</definedName>
    <definedName name="kg" localSheetId="0">#REF!</definedName>
    <definedName name="kg" localSheetId="1">#REF!</definedName>
    <definedName name="kg">#REF!</definedName>
    <definedName name="KgBM" localSheetId="2">#REF!</definedName>
    <definedName name="KgBM" localSheetId="0">#REF!</definedName>
    <definedName name="KgBM" localSheetId="1">#REF!</definedName>
    <definedName name="KgBM">#REF!</definedName>
    <definedName name="Kgcot" localSheetId="2">#REF!</definedName>
    <definedName name="Kgcot" localSheetId="0">#REF!</definedName>
    <definedName name="Kgcot" localSheetId="1">#REF!</definedName>
    <definedName name="Kgcot">#REF!</definedName>
    <definedName name="KgCTd4" localSheetId="2">#REF!</definedName>
    <definedName name="KgCTd4" localSheetId="0">#REF!</definedName>
    <definedName name="KgCTd4" localSheetId="1">#REF!</definedName>
    <definedName name="KgCTd4">#REF!</definedName>
    <definedName name="KgCTt4" localSheetId="2">#REF!</definedName>
    <definedName name="KgCTt4" localSheetId="0">#REF!</definedName>
    <definedName name="KgCTt4" localSheetId="1">#REF!</definedName>
    <definedName name="KgCTt4">#REF!</definedName>
    <definedName name="Kgdamd4" localSheetId="2">#REF!</definedName>
    <definedName name="Kgdamd4" localSheetId="0">#REF!</definedName>
    <definedName name="Kgdamd4" localSheetId="1">#REF!</definedName>
    <definedName name="Kgdamd4">#REF!</definedName>
    <definedName name="Kgdamt4" localSheetId="2">#REF!</definedName>
    <definedName name="Kgdamt4" localSheetId="0">#REF!</definedName>
    <definedName name="Kgdamt4" localSheetId="1">#REF!</definedName>
    <definedName name="Kgdamt4">#REF!</definedName>
    <definedName name="Kgmong" localSheetId="2">#REF!</definedName>
    <definedName name="Kgmong" localSheetId="0">#REF!</definedName>
    <definedName name="Kgmong" localSheetId="1">#REF!</definedName>
    <definedName name="Kgmong">#REF!</definedName>
    <definedName name="KgNXOLdk" localSheetId="2">#REF!</definedName>
    <definedName name="KgNXOLdk" localSheetId="0">#REF!</definedName>
    <definedName name="KgNXOLdk" localSheetId="1">#REF!</definedName>
    <definedName name="KgNXOLdk">#REF!</definedName>
    <definedName name="Kgsan" localSheetId="2">#REF!</definedName>
    <definedName name="Kgsan" localSheetId="0">#REF!</definedName>
    <definedName name="Kgsan" localSheetId="1">#REF!</definedName>
    <definedName name="Kgsan">#REF!</definedName>
    <definedName name="kh" localSheetId="2">#REF!</definedName>
    <definedName name="kh" localSheetId="0">#REF!</definedName>
    <definedName name="kh" localSheetId="1">#REF!</definedName>
    <definedName name="kh">#REF!</definedName>
    <definedName name="KH.XSKT" localSheetId="2">#REF!:#REF!</definedName>
    <definedName name="KH.XSKT" localSheetId="0">#REF!:#REF!</definedName>
    <definedName name="KH.XSKT" localSheetId="1">#REF!:#REF!</definedName>
    <definedName name="KH.XSKT">#REF!:#REF!</definedName>
    <definedName name="KH_Chang" localSheetId="2">#REF!</definedName>
    <definedName name="KH_Chang" localSheetId="0">#REF!</definedName>
    <definedName name="KH_Chang" localSheetId="1">#REF!</definedName>
    <definedName name="KH_Chang">#REF!</definedName>
    <definedName name="khac">2</definedName>
    <definedName name="Khâi" localSheetId="2">#REF!</definedName>
    <definedName name="Khâi" localSheetId="0">#REF!</definedName>
    <definedName name="Khâi" localSheetId="1">#REF!</definedName>
    <definedName name="Khâi">#REF!</definedName>
    <definedName name="khanang" localSheetId="2">#REF!</definedName>
    <definedName name="khanang" localSheetId="0">#REF!</definedName>
    <definedName name="khanang" localSheetId="1">#REF!</definedName>
    <definedName name="khanang">#REF!</definedName>
    <definedName name="Khanhdonnoitrunggiannoidieuchinh" localSheetId="2">#REF!</definedName>
    <definedName name="Khanhdonnoitrunggiannoidieuchinh" localSheetId="0">#REF!</definedName>
    <definedName name="Khanhdonnoitrunggiannoidieuchinh" localSheetId="1">#REF!</definedName>
    <definedName name="Khanhdonnoitrunggiannoidieuchinh">#REF!</definedName>
    <definedName name="Khäúi_læåüng" localSheetId="2">#REF!</definedName>
    <definedName name="Khäúi_læåüng" localSheetId="0">#REF!</definedName>
    <definedName name="Khäúi_læåüng" localSheetId="1">#REF!</definedName>
    <definedName name="Khäúi_læåüng">#REF!</definedName>
    <definedName name="Khh" localSheetId="2">#REF!</definedName>
    <definedName name="Khh" localSheetId="0">#REF!</definedName>
    <definedName name="Khh" localSheetId="1">#REF!</definedName>
    <definedName name="Khh">#REF!</definedName>
    <definedName name="khla09" localSheetId="2" hidden="1">{"'Sheet1'!$L$16"}</definedName>
    <definedName name="khla09" localSheetId="0" hidden="1">{"'Sheet1'!$L$16"}</definedName>
    <definedName name="khla09" localSheetId="1" hidden="1">{"'Sheet1'!$L$16"}</definedName>
    <definedName name="khla09" hidden="1">{"'Sheet1'!$L$16"}</definedName>
    <definedName name="KHldatcat" localSheetId="2">#REF!</definedName>
    <definedName name="KHldatcat" localSheetId="0">#REF!</definedName>
    <definedName name="KHldatcat" localSheetId="1">#REF!</definedName>
    <definedName name="KHldatcat">#REF!</definedName>
    <definedName name="khoannhoi" localSheetId="2">#REF!</definedName>
    <definedName name="khoannhoi" localSheetId="0">#REF!</definedName>
    <definedName name="khoannhoi" localSheetId="1">#REF!</definedName>
    <definedName name="khoannhoi">#REF!</definedName>
    <definedName name="khobac" localSheetId="2">#REF!</definedName>
    <definedName name="khobac" localSheetId="0">#REF!</definedName>
    <definedName name="khobac" localSheetId="1">#REF!</definedName>
    <definedName name="khobac">#REF!</definedName>
    <definedName name="KHOI_LUONG_DAT_DAO_DAP" localSheetId="2">#REF!</definedName>
    <definedName name="KHOI_LUONG_DAT_DAO_DAP" localSheetId="0">#REF!</definedName>
    <definedName name="KHOI_LUONG_DAT_DAO_DAP" localSheetId="1">#REF!</definedName>
    <definedName name="KHOI_LUONG_DAT_DAO_DAP">#REF!</definedName>
    <definedName name="khong" localSheetId="2">#REF!</definedName>
    <definedName name="khong" localSheetId="0">#REF!</definedName>
    <definedName name="khong" localSheetId="1">#REF!</definedName>
    <definedName name="khong">#REF!</definedName>
    <definedName name="khongtruotgia" localSheetId="2" hidden="1">{"'Sheet1'!$L$16"}</definedName>
    <definedName name="khongtruotgia" localSheetId="0" hidden="1">{"'Sheet1'!$L$16"}</definedName>
    <definedName name="khongtruotgia" localSheetId="1" hidden="1">{"'Sheet1'!$L$16"}</definedName>
    <definedName name="khongtruotgia" hidden="1">{"'Sheet1'!$L$16"}</definedName>
    <definedName name="Khung" localSheetId="2">#REF!</definedName>
    <definedName name="Khung" localSheetId="0">#REF!</definedName>
    <definedName name="Khung" localSheetId="1">#REF!</definedName>
    <definedName name="Khung">#REF!</definedName>
    <definedName name="KhuyenmaiUPS">"AutoShape 264"</definedName>
    <definedName name="khvh09" localSheetId="2" hidden="1">{"'Sheet1'!$L$16"}</definedName>
    <definedName name="khvh09" localSheetId="0" hidden="1">{"'Sheet1'!$L$16"}</definedName>
    <definedName name="khvh09" localSheetId="1" hidden="1">{"'Sheet1'!$L$16"}</definedName>
    <definedName name="khvh09" hidden="1">{"'Sheet1'!$L$16"}</definedName>
    <definedName name="khvx09" localSheetId="2" hidden="1">{#N/A,#N/A,FALSE,"Chi tiÆt"}</definedName>
    <definedName name="khvx09" localSheetId="0" hidden="1">{#N/A,#N/A,FALSE,"Chi tiÆt"}</definedName>
    <definedName name="khvx09" localSheetId="1" hidden="1">{#N/A,#N/A,FALSE,"Chi tiÆt"}</definedName>
    <definedName name="khvx09" hidden="1">{#N/A,#N/A,FALSE,"Chi tiÆt"}</definedName>
    <definedName name="KHYt09" localSheetId="2" hidden="1">{"'Sheet1'!$L$16"}</definedName>
    <definedName name="KHYt09" localSheetId="0" hidden="1">{"'Sheet1'!$L$16"}</definedName>
    <definedName name="KHYt09" localSheetId="1" hidden="1">{"'Sheet1'!$L$16"}</definedName>
    <definedName name="KHYt09" hidden="1">{"'Sheet1'!$L$16"}</definedName>
    <definedName name="kich250" localSheetId="2">#REF!</definedName>
    <definedName name="kich250" localSheetId="0">#REF!</definedName>
    <definedName name="kich250" localSheetId="1">#REF!</definedName>
    <definedName name="kich250">#REF!</definedName>
    <definedName name="kich500" localSheetId="2">#REF!</definedName>
    <definedName name="kich500" localSheetId="0">#REF!</definedName>
    <definedName name="kich500" localSheetId="1">#REF!</definedName>
    <definedName name="kich500">#REF!</definedName>
    <definedName name="kiem" localSheetId="2">#REF!</definedName>
    <definedName name="kiem" localSheetId="0">#REF!</definedName>
    <definedName name="kiem" localSheetId="1">#REF!</definedName>
    <definedName name="kiem">#REF!</definedName>
    <definedName name="Kiem_tra_trung_ten" localSheetId="2">#REF!</definedName>
    <definedName name="Kiem_tra_trung_ten" localSheetId="0">#REF!</definedName>
    <definedName name="Kiem_tra_trung_ten" localSheetId="1">#REF!</definedName>
    <definedName name="Kiem_tra_trung_ten">#REF!</definedName>
    <definedName name="KINH_PHI_DEN_BU" localSheetId="2">#REF!</definedName>
    <definedName name="KINH_PHI_DEN_BU" localSheetId="0">#REF!</definedName>
    <definedName name="KINH_PHI_DEN_BU" localSheetId="1">#REF!</definedName>
    <definedName name="KINH_PHI_DEN_BU">#REF!</definedName>
    <definedName name="KINH_PHI_DZ0.4KV" localSheetId="2">#REF!</definedName>
    <definedName name="KINH_PHI_DZ0.4KV" localSheetId="0">#REF!</definedName>
    <definedName name="KINH_PHI_DZ0.4KV" localSheetId="1">#REF!</definedName>
    <definedName name="KINH_PHI_DZ0.4KV">#REF!</definedName>
    <definedName name="KINH_PHI_KHAO_SAT__LAP_BCNCKT__TKKTTC" localSheetId="2">#REF!</definedName>
    <definedName name="KINH_PHI_KHAO_SAT__LAP_BCNCKT__TKKTTC" localSheetId="0">#REF!</definedName>
    <definedName name="KINH_PHI_KHAO_SAT__LAP_BCNCKT__TKKTTC" localSheetId="1">#REF!</definedName>
    <definedName name="KINH_PHI_KHAO_SAT__LAP_BCNCKT__TKKTTC">#REF!</definedName>
    <definedName name="KINH_PHI_KHO_BAI" localSheetId="2">#REF!</definedName>
    <definedName name="KINH_PHI_KHO_BAI" localSheetId="0">#REF!</definedName>
    <definedName name="KINH_PHI_KHO_BAI" localSheetId="1">#REF!</definedName>
    <definedName name="KINH_PHI_KHO_BAI">#REF!</definedName>
    <definedName name="KINH_PHI_TBA" localSheetId="2">#REF!</definedName>
    <definedName name="KINH_PHI_TBA" localSheetId="0">#REF!</definedName>
    <definedName name="KINH_PHI_TBA" localSheetId="1">#REF!</definedName>
    <definedName name="KINH_PHI_TBA">#REF!</definedName>
    <definedName name="kj" localSheetId="2">#REF!</definedName>
    <definedName name="kj" localSheetId="0">#REF!</definedName>
    <definedName name="kj" localSheetId="1">#REF!</definedName>
    <definedName name="kj">#REF!</definedName>
    <definedName name="kjgjyhb" localSheetId="2" hidden="1">{"Offgrid",#N/A,FALSE,"OFFGRID";"Region",#N/A,FALSE,"REGION";"Offgrid -2",#N/A,FALSE,"OFFGRID";"WTP",#N/A,FALSE,"WTP";"WTP -2",#N/A,FALSE,"WTP";"Project",#N/A,FALSE,"PROJECT";"Summary -2",#N/A,FALSE,"SUMMARY"}</definedName>
    <definedName name="kjgjyhb" localSheetId="0" hidden="1">{"Offgrid",#N/A,FALSE,"OFFGRID";"Region",#N/A,FALSE,"REGION";"Offgrid -2",#N/A,FALSE,"OFFGRID";"WTP",#N/A,FALSE,"WTP";"WTP -2",#N/A,FALSE,"WTP";"Project",#N/A,FALSE,"PROJECT";"Summary -2",#N/A,FALSE,"SUMMARY"}</definedName>
    <definedName name="kjgjyhb" localSheetId="1" hidden="1">{"Offgrid",#N/A,FALSE,"OFFGRID";"Region",#N/A,FALSE,"REGION";"Offgrid -2",#N/A,FALSE,"OFFGRID";"WTP",#N/A,FALSE,"WTP";"WTP -2",#N/A,FALSE,"WTP";"Project",#N/A,FALSE,"PROJECT";"Summary -2",#N/A,FALSE,"SUMMARY"}</definedName>
    <definedName name="kjgjyhb" hidden="1">{"Offgrid",#N/A,FALSE,"OFFGRID";"Region",#N/A,FALSE,"REGION";"Offgrid -2",#N/A,FALSE,"OFFGRID";"WTP",#N/A,FALSE,"WTP";"WTP -2",#N/A,FALSE,"WTP";"Project",#N/A,FALSE,"PROJECT";"Summary -2",#N/A,FALSE,"SUMMARY"}</definedName>
    <definedName name="kjk" localSheetId="2">#REF!</definedName>
    <definedName name="kjk" localSheetId="0">#REF!</definedName>
    <definedName name="kjk" localSheetId="1">#REF!</definedName>
    <definedName name="kjk">#REF!</definedName>
    <definedName name="KKE_Sheet10_List" localSheetId="2">#REF!</definedName>
    <definedName name="KKE_Sheet10_List" localSheetId="0">#REF!</definedName>
    <definedName name="KKE_Sheet10_List" localSheetId="1">#REF!</definedName>
    <definedName name="KKE_Sheet10_List">#REF!</definedName>
    <definedName name="kkk" localSheetId="2">#REF!</definedName>
    <definedName name="kkk" localSheetId="0">#REF!</definedName>
    <definedName name="kkk" localSheetId="1">#REF!</definedName>
    <definedName name="kkk">#REF!</definedName>
    <definedName name="kl_ME" localSheetId="2">#REF!</definedName>
    <definedName name="kl_ME" localSheetId="0">#REF!</definedName>
    <definedName name="kl_ME" localSheetId="1">#REF!</definedName>
    <definedName name="kl_ME">#REF!</definedName>
    <definedName name="KLC" localSheetId="2">#REF!</definedName>
    <definedName name="KLC" localSheetId="0">#REF!</definedName>
    <definedName name="KLC" localSheetId="1">#REF!</definedName>
    <definedName name="KLC">#REF!</definedName>
    <definedName name="klctbb" localSheetId="2">#REF!</definedName>
    <definedName name="klctbb" localSheetId="0">#REF!</definedName>
    <definedName name="klctbb" localSheetId="1">#REF!</definedName>
    <definedName name="klctbb">#REF!</definedName>
    <definedName name="KLduonggiaods" localSheetId="2" hidden="1">{"'Sheet1'!$L$16"}</definedName>
    <definedName name="KLduonggiaods" localSheetId="0" hidden="1">{"'Sheet1'!$L$16"}</definedName>
    <definedName name="KLduonggiaods" localSheetId="1" hidden="1">{"'Sheet1'!$L$16"}</definedName>
    <definedName name="KLduonggiaods" hidden="1">{"'Sheet1'!$L$16"}</definedName>
    <definedName name="KLFMAX" localSheetId="2">#REF!</definedName>
    <definedName name="KLFMAX" localSheetId="0">#REF!</definedName>
    <definedName name="KLFMAX" localSheetId="1">#REF!</definedName>
    <definedName name="KLFMAX">#REF!</definedName>
    <definedName name="KLFMIN" localSheetId="2">#REF!</definedName>
    <definedName name="KLFMIN" localSheetId="0">#REF!</definedName>
    <definedName name="KLFMIN" localSheetId="1">#REF!</definedName>
    <definedName name="KLFMIN">#REF!</definedName>
    <definedName name="klg" localSheetId="2">#REF!</definedName>
    <definedName name="klg" localSheetId="0">#REF!</definedName>
    <definedName name="klg" localSheetId="1">#REF!</definedName>
    <definedName name="klg">#REF!</definedName>
    <definedName name="KLHC15" localSheetId="2">#REF!</definedName>
    <definedName name="KLHC15" localSheetId="0">#REF!</definedName>
    <definedName name="KLHC15" localSheetId="1">#REF!</definedName>
    <definedName name="KLHC15">#REF!</definedName>
    <definedName name="KLHC25" localSheetId="2">#REF!</definedName>
    <definedName name="KLHC25" localSheetId="0">#REF!</definedName>
    <definedName name="KLHC25" localSheetId="1">#REF!</definedName>
    <definedName name="KLHC25">#REF!</definedName>
    <definedName name="KLLC15" localSheetId="2">#REF!</definedName>
    <definedName name="KLLC15" localSheetId="0">#REF!</definedName>
    <definedName name="KLLC15" localSheetId="1">#REF!</definedName>
    <definedName name="KLLC15">#REF!</definedName>
    <definedName name="KLLC25" localSheetId="2">#REF!</definedName>
    <definedName name="KLLC25" localSheetId="0">#REF!</definedName>
    <definedName name="KLLC25" localSheetId="1">#REF!</definedName>
    <definedName name="KLLC25">#REF!</definedName>
    <definedName name="KLMC15" localSheetId="2">#REF!</definedName>
    <definedName name="KLMC15" localSheetId="0">#REF!</definedName>
    <definedName name="KLMC15" localSheetId="1">#REF!</definedName>
    <definedName name="KLMC15">#REF!</definedName>
    <definedName name="KLMC25" localSheetId="2">#REF!</definedName>
    <definedName name="KLMC25" localSheetId="0">#REF!</definedName>
    <definedName name="KLMC25" localSheetId="1">#REF!</definedName>
    <definedName name="KLMC25">#REF!</definedName>
    <definedName name="KLTHDN" localSheetId="2">#REF!</definedName>
    <definedName name="KLTHDN" localSheetId="0">#REF!</definedName>
    <definedName name="KLTHDN" localSheetId="1">#REF!</definedName>
    <definedName name="KLTHDN">#REF!</definedName>
    <definedName name="KLVANKHUON" localSheetId="2">#REF!</definedName>
    <definedName name="KLVANKHUON" localSheetId="0">#REF!</definedName>
    <definedName name="KLVANKHUON" localSheetId="1">#REF!</definedName>
    <definedName name="KLVANKHUON">#REF!</definedName>
    <definedName name="Kng" localSheetId="2">#REF!</definedName>
    <definedName name="Kng" localSheetId="0">#REF!</definedName>
    <definedName name="Kng" localSheetId="1">#REF!</definedName>
    <definedName name="Kng">#REF!</definedName>
    <definedName name="KP" localSheetId="2">#REF!</definedName>
    <definedName name="KP" localSheetId="0">#REF!</definedName>
    <definedName name="KP" localSheetId="1">#REF!</definedName>
    <definedName name="KP">#REF!</definedName>
    <definedName name="KP_mat" localSheetId="2">{"Thuxm2.xls","Sheet1"}</definedName>
    <definedName name="KP_mat" localSheetId="0">{"Thuxm2.xls","Sheet1"}</definedName>
    <definedName name="KP_mat" localSheetId="1">{"Thuxm2.xls","Sheet1"}</definedName>
    <definedName name="KP_mat">{"Thuxm2.xls","Sheet1"}</definedName>
    <definedName name="kp1ph" localSheetId="2">#REF!</definedName>
    <definedName name="kp1ph" localSheetId="0">#REF!</definedName>
    <definedName name="kp1ph" localSheetId="1">#REF!</definedName>
    <definedName name="kp1ph">#REF!</definedName>
    <definedName name="kq" localSheetId="2">#REF!</definedName>
    <definedName name="kq" localSheetId="0">#REF!</definedName>
    <definedName name="kq" localSheetId="1">#REF!</definedName>
    <definedName name="kq">#REF!</definedName>
    <definedName name="Ks" localSheetId="2">#REF!</definedName>
    <definedName name="Ks" localSheetId="0">#REF!</definedName>
    <definedName name="Ks" localSheetId="1">#REF!</definedName>
    <definedName name="Ks">#REF!</definedName>
    <definedName name="KS_1" localSheetId="2">#REF!</definedName>
    <definedName name="KS_1" localSheetId="0">#REF!</definedName>
    <definedName name="KS_1" localSheetId="1">#REF!</definedName>
    <definedName name="KS_1">#REF!</definedName>
    <definedName name="KS_2" localSheetId="2">#REF!</definedName>
    <definedName name="KS_2" localSheetId="0">#REF!</definedName>
    <definedName name="KS_2" localSheetId="1">#REF!</definedName>
    <definedName name="KS_2">#REF!</definedName>
    <definedName name="ksbn" localSheetId="2" hidden="1">{"'Sheet1'!$L$16"}</definedName>
    <definedName name="ksbn" localSheetId="0" hidden="1">{"'Sheet1'!$L$16"}</definedName>
    <definedName name="ksbn" localSheetId="1" hidden="1">{"'Sheet1'!$L$16"}</definedName>
    <definedName name="ksbn" hidden="1">{"'Sheet1'!$L$16"}</definedName>
    <definedName name="kshn" localSheetId="2" hidden="1">{"'Sheet1'!$L$16"}</definedName>
    <definedName name="kshn" localSheetId="0" hidden="1">{"'Sheet1'!$L$16"}</definedName>
    <definedName name="kshn" localSheetId="1" hidden="1">{"'Sheet1'!$L$16"}</definedName>
    <definedName name="kshn" hidden="1">{"'Sheet1'!$L$16"}</definedName>
    <definedName name="ksls" localSheetId="2" hidden="1">{"'Sheet1'!$L$16"}</definedName>
    <definedName name="ksls" localSheetId="0" hidden="1">{"'Sheet1'!$L$16"}</definedName>
    <definedName name="ksls" localSheetId="1" hidden="1">{"'Sheet1'!$L$16"}</definedName>
    <definedName name="ksls" hidden="1">{"'Sheet1'!$L$16"}</definedName>
    <definedName name="KSTK" localSheetId="2">#REF!</definedName>
    <definedName name="KSTK" localSheetId="0">#REF!</definedName>
    <definedName name="KSTK" localSheetId="1">#REF!</definedName>
    <definedName name="KSTK">#REF!</definedName>
    <definedName name="ktc" localSheetId="2">#REF!</definedName>
    <definedName name="ktc" localSheetId="0">#REF!</definedName>
    <definedName name="ktc" localSheetId="1">#REF!</definedName>
    <definedName name="ktc">#REF!</definedName>
    <definedName name="Kte" localSheetId="2">#REF!</definedName>
    <definedName name="Kte" localSheetId="0">#REF!</definedName>
    <definedName name="Kte" localSheetId="1">#REF!</definedName>
    <definedName name="Kte">#REF!</definedName>
    <definedName name="ktt" localSheetId="2">#REF!</definedName>
    <definedName name="ktt" localSheetId="0">#REF!</definedName>
    <definedName name="ktt" localSheetId="1">#REF!</definedName>
    <definedName name="ktt">#REF!</definedName>
    <definedName name="KVC" localSheetId="2">#REF!</definedName>
    <definedName name="KVC" localSheetId="0">#REF!</definedName>
    <definedName name="KVC" localSheetId="1">#REF!</definedName>
    <definedName name="KVC">#REF!</definedName>
    <definedName name="Kxc" localSheetId="2">#REF!</definedName>
    <definedName name="Kxc" localSheetId="0">#REF!</definedName>
    <definedName name="Kxc" localSheetId="1">#REF!</definedName>
    <definedName name="Kxc">#REF!</definedName>
    <definedName name="Kxp" localSheetId="2">#REF!</definedName>
    <definedName name="Kxp" localSheetId="0">#REF!</definedName>
    <definedName name="Kxp" localSheetId="1">#REF!</definedName>
    <definedName name="Kxp">#REF!</definedName>
    <definedName name="Ký_nép" localSheetId="2">#REF!</definedName>
    <definedName name="Ký_nép" localSheetId="0">#REF!</definedName>
    <definedName name="Ký_nép" localSheetId="1">#REF!</definedName>
    <definedName name="Ký_nép">#REF!</definedName>
    <definedName name="KÝch_100_T" localSheetId="2">#REF!</definedName>
    <definedName name="KÝch_100_T" localSheetId="0">#REF!</definedName>
    <definedName name="KÝch_100_T" localSheetId="1">#REF!</definedName>
    <definedName name="KÝch_100_T">#REF!</definedName>
    <definedName name="KÝch_200_T" localSheetId="2">#REF!</definedName>
    <definedName name="KÝch_200_T" localSheetId="0">#REF!</definedName>
    <definedName name="KÝch_200_T" localSheetId="1">#REF!</definedName>
    <definedName name="KÝch_200_T">#REF!</definedName>
    <definedName name="KÝch_50_T" localSheetId="2">#REF!</definedName>
    <definedName name="KÝch_50_T" localSheetId="0">#REF!</definedName>
    <definedName name="KÝch_50_T" localSheetId="1">#REF!</definedName>
    <definedName name="KÝch_50_T">#REF!</definedName>
    <definedName name="l" localSheetId="2" hidden="1">{"'Sheet1'!$L$16"}</definedName>
    <definedName name="l" localSheetId="0" hidden="1">{"'Sheet1'!$L$16"}</definedName>
    <definedName name="l" localSheetId="1" hidden="1">{"'Sheet1'!$L$16"}</definedName>
    <definedName name="l" hidden="1">{"'Sheet1'!$L$16"}</definedName>
    <definedName name="l_1" localSheetId="2">#REF!</definedName>
    <definedName name="l_1" localSheetId="0">#REF!</definedName>
    <definedName name="l_1" localSheetId="1">#REF!</definedName>
    <definedName name="l_1">#REF!</definedName>
    <definedName name="L_bk" localSheetId="2">#REF!</definedName>
    <definedName name="L_bk" localSheetId="0">#REF!</definedName>
    <definedName name="L_bk" localSheetId="1">#REF!</definedName>
    <definedName name="L_bk">#REF!</definedName>
    <definedName name="L_mong" localSheetId="2">#REF!</definedName>
    <definedName name="L_mong" localSheetId="0">#REF!</definedName>
    <definedName name="L_mong" localSheetId="1">#REF!</definedName>
    <definedName name="L_mong">#REF!</definedName>
    <definedName name="l1d" localSheetId="2">#REF!</definedName>
    <definedName name="l1d" localSheetId="0">#REF!</definedName>
    <definedName name="l1d" localSheetId="1">#REF!</definedName>
    <definedName name="l1d">#REF!</definedName>
    <definedName name="l2." localSheetId="2">#REF!</definedName>
    <definedName name="l2." localSheetId="0">#REF!</definedName>
    <definedName name="l2." localSheetId="1">#REF!</definedName>
    <definedName name="l2.">#REF!</definedName>
    <definedName name="l2pa1" localSheetId="2" hidden="1">{"'Sheet1'!$L$16"}</definedName>
    <definedName name="l2pa1" localSheetId="0" hidden="1">{"'Sheet1'!$L$16"}</definedName>
    <definedName name="l2pa1" localSheetId="1" hidden="1">{"'Sheet1'!$L$16"}</definedName>
    <definedName name="l2pa1" hidden="1">{"'Sheet1'!$L$16"}</definedName>
    <definedName name="L63x6">5800</definedName>
    <definedName name="Lab_tec" localSheetId="2">#REF!</definedName>
    <definedName name="Lab_tec" localSheetId="0">#REF!</definedName>
    <definedName name="Lab_tec" localSheetId="1">#REF!</definedName>
    <definedName name="Lab_tec">#REF!</definedName>
    <definedName name="LABEL" localSheetId="2">#REF!</definedName>
    <definedName name="LABEL" localSheetId="0">#REF!</definedName>
    <definedName name="LABEL" localSheetId="1">#REF!</definedName>
    <definedName name="LABEL">#REF!</definedName>
    <definedName name="Labour_cost" localSheetId="2">#REF!</definedName>
    <definedName name="Labour_cost" localSheetId="0">#REF!</definedName>
    <definedName name="Labour_cost" localSheetId="1">#REF!</definedName>
    <definedName name="Labour_cost">#REF!</definedName>
    <definedName name="Lac_tec" localSheetId="2">#REF!</definedName>
    <definedName name="Lac_tec" localSheetId="0">#REF!</definedName>
    <definedName name="Lac_tec" localSheetId="1">#REF!</definedName>
    <definedName name="Lac_tec">#REF!</definedName>
    <definedName name="laisuat" localSheetId="2">#REF!</definedName>
    <definedName name="laisuat" localSheetId="0">#REF!</definedName>
    <definedName name="laisuat" localSheetId="1">#REF!</definedName>
    <definedName name="laisuat">#REF!</definedName>
    <definedName name="lam" hidden="1">{"'Sheet1'!$L$16"}</definedName>
    <definedName name="LAMTUBE" localSheetId="2">#REF!</definedName>
    <definedName name="LAMTUBE" localSheetId="0">#REF!</definedName>
    <definedName name="LAMTUBE" localSheetId="1">#REF!</definedName>
    <definedName name="LAMTUBE">#REF!</definedName>
    <definedName name="lan" localSheetId="2" hidden="1">{#N/A,#N/A,TRUE,"BT M200 da 10x20"}</definedName>
    <definedName name="lan" localSheetId="0" hidden="1">{#N/A,#N/A,TRUE,"BT M200 da 10x20"}</definedName>
    <definedName name="lan" localSheetId="1" hidden="1">{#N/A,#N/A,TRUE,"BT M200 da 10x20"}</definedName>
    <definedName name="lan" hidden="1">{#N/A,#N/A,TRUE,"BT M200 da 10x20"}</definedName>
    <definedName name="Land" localSheetId="2">#REF!</definedName>
    <definedName name="Land" localSheetId="0">#REF!</definedName>
    <definedName name="Land" localSheetId="1">#REF!</definedName>
    <definedName name="Land">#REF!</definedName>
    <definedName name="LandPreperationWage" localSheetId="2">#REF!</definedName>
    <definedName name="LandPreperationWage" localSheetId="0">#REF!</definedName>
    <definedName name="LandPreperationWage" localSheetId="1">#REF!</definedName>
    <definedName name="LandPreperationWage">#REF!</definedName>
    <definedName name="langson" localSheetId="2" hidden="1">{"'Sheet1'!$L$16"}</definedName>
    <definedName name="langson" localSheetId="0" hidden="1">{"'Sheet1'!$L$16"}</definedName>
    <definedName name="langson" localSheetId="1" hidden="1">{"'Sheet1'!$L$16"}</definedName>
    <definedName name="langson" hidden="1">{"'Sheet1'!$L$16"}</definedName>
    <definedName name="lanhto" localSheetId="2">#REF!</definedName>
    <definedName name="lanhto" localSheetId="0">#REF!</definedName>
    <definedName name="lanhto" localSheetId="1">#REF!</definedName>
    <definedName name="lanhto">#REF!</definedName>
    <definedName name="lao_keo_dam_cau" localSheetId="2">#REF!</definedName>
    <definedName name="lao_keo_dam_cau" localSheetId="0">#REF!</definedName>
    <definedName name="lao_keo_dam_cau" localSheetId="1">#REF!</definedName>
    <definedName name="lao_keo_dam_cau">#REF!</definedName>
    <definedName name="LAP_DAT_TBA" localSheetId="2">#REF!</definedName>
    <definedName name="LAP_DAT_TBA" localSheetId="0">#REF!</definedName>
    <definedName name="LAP_DAT_TBA" localSheetId="1">#REF!</definedName>
    <definedName name="LAP_DAT_TBA">#REF!</definedName>
    <definedName name="LapDungDam" localSheetId="2">#REF!</definedName>
    <definedName name="LapDungDam" localSheetId="0">#REF!</definedName>
    <definedName name="LapDungDam" localSheetId="1">#REF!</definedName>
    <definedName name="LapDungDam">#REF!</definedName>
    <definedName name="Lapmay" localSheetId="2">#REF!</definedName>
    <definedName name="Lapmay" localSheetId="0">#REF!</definedName>
    <definedName name="Lapmay" localSheetId="1">#REF!</definedName>
    <definedName name="Lapmay">#REF!</definedName>
    <definedName name="LBS_22">107800000</definedName>
    <definedName name="LC5_total" localSheetId="2">#REF!</definedName>
    <definedName name="LC5_total" localSheetId="0">#REF!</definedName>
    <definedName name="LC5_total" localSheetId="1">#REF!</definedName>
    <definedName name="LC5_total">#REF!</definedName>
    <definedName name="LC6_total" localSheetId="2">#REF!</definedName>
    <definedName name="LC6_total" localSheetId="0">#REF!</definedName>
    <definedName name="LC6_total" localSheetId="1">#REF!</definedName>
    <definedName name="LC6_total">#REF!</definedName>
    <definedName name="Lcot" localSheetId="2">#REF!</definedName>
    <definedName name="Lcot" localSheetId="0">#REF!</definedName>
    <definedName name="Lcot" localSheetId="1">#REF!</definedName>
    <definedName name="Lcot">#REF!</definedName>
    <definedName name="Ldatcat" localSheetId="2">#REF!</definedName>
    <definedName name="Ldatcat" localSheetId="0">#REF!</definedName>
    <definedName name="Ldatcat" localSheetId="1">#REF!</definedName>
    <definedName name="Ldatcat">#REF!</definedName>
    <definedName name="Ldk" localSheetId="2">#REF!</definedName>
    <definedName name="Ldk" localSheetId="0">#REF!</definedName>
    <definedName name="Ldk" localSheetId="1">#REF!</definedName>
    <definedName name="Ldk">#REF!</definedName>
    <definedName name="LDMD">5%</definedName>
    <definedName name="LDMM">5%</definedName>
    <definedName name="LDMX">5.5%</definedName>
    <definedName name="Ldvc" localSheetId="2">#REF!</definedName>
    <definedName name="Ldvc" localSheetId="0">#REF!</definedName>
    <definedName name="Ldvc" localSheetId="1">#REF!</definedName>
    <definedName name="Ldvc">#REF!</definedName>
    <definedName name="Length" localSheetId="2">#REF!</definedName>
    <definedName name="Length" localSheetId="0">#REF!</definedName>
    <definedName name="Length" localSheetId="1">#REF!</definedName>
    <definedName name="Length">#REF!</definedName>
    <definedName name="LG" localSheetId="2">#REF!</definedName>
    <definedName name="LG" localSheetId="0">#REF!</definedName>
    <definedName name="LG" localSheetId="1">#REF!</definedName>
    <definedName name="LG">#REF!</definedName>
    <definedName name="LgL" localSheetId="2">#REF!</definedName>
    <definedName name="LgL" localSheetId="0">#REF!</definedName>
    <definedName name="LgL" localSheetId="1">#REF!</definedName>
    <definedName name="LgL">#REF!</definedName>
    <definedName name="LIET_KE_VI_TRI_DZ0.4KV" localSheetId="2">#REF!</definedName>
    <definedName name="LIET_KE_VI_TRI_DZ0.4KV" localSheetId="0">#REF!</definedName>
    <definedName name="LIET_KE_VI_TRI_DZ0.4KV" localSheetId="1">#REF!</definedName>
    <definedName name="LIET_KE_VI_TRI_DZ0.4KV">#REF!</definedName>
    <definedName name="LIET_KE_VI_TRI_DZ22KV" localSheetId="2">#REF!</definedName>
    <definedName name="LIET_KE_VI_TRI_DZ22KV" localSheetId="0">#REF!</definedName>
    <definedName name="LIET_KE_VI_TRI_DZ22KV" localSheetId="1">#REF!</definedName>
    <definedName name="LIET_KE_VI_TRI_DZ22KV">#REF!</definedName>
    <definedName name="linh" hidden="1">{"'Sheet1'!$L$16"}</definedName>
    <definedName name="list" localSheetId="2">#REF!</definedName>
    <definedName name="list" localSheetId="0">#REF!</definedName>
    <definedName name="list" localSheetId="1">#REF!</definedName>
    <definedName name="list">#REF!</definedName>
    <definedName name="lk" localSheetId="2" hidden="1">#REF!</definedName>
    <definedName name="lk" localSheetId="0" hidden="1">#REF!</definedName>
    <definedName name="lk" localSheetId="1" hidden="1">#REF!</definedName>
    <definedName name="lk" hidden="1">#REF!</definedName>
    <definedName name="LK_hathe" localSheetId="2">#REF!</definedName>
    <definedName name="LK_hathe" localSheetId="0">#REF!</definedName>
    <definedName name="LK_hathe" localSheetId="1">#REF!</definedName>
    <definedName name="LK_hathe">#REF!</definedName>
    <definedName name="Lmk" localSheetId="2">#REF!</definedName>
    <definedName name="Lmk" localSheetId="0">#REF!</definedName>
    <definedName name="Lmk" localSheetId="1">#REF!</definedName>
    <definedName name="Lmk">#REF!</definedName>
    <definedName name="LMU" localSheetId="2">#REF!</definedName>
    <definedName name="LMU" localSheetId="0">#REF!</definedName>
    <definedName name="LMU" localSheetId="1">#REF!</definedName>
    <definedName name="LMU">#REF!</definedName>
    <definedName name="LMUSelected" localSheetId="2">#REF!</definedName>
    <definedName name="LMUSelected" localSheetId="0">#REF!</definedName>
    <definedName name="LMUSelected" localSheetId="1">#REF!</definedName>
    <definedName name="LMUSelected">#REF!</definedName>
    <definedName name="LN" localSheetId="2">#REF!</definedName>
    <definedName name="LN" localSheetId="0">#REF!</definedName>
    <definedName name="LN" localSheetId="1">#REF!</definedName>
    <definedName name="LN">#REF!</definedName>
    <definedName name="Lnh" localSheetId="2">#REF!</definedName>
    <definedName name="Lnh" localSheetId="0">#REF!</definedName>
    <definedName name="Lnh" localSheetId="1">#REF!</definedName>
    <definedName name="Lnh">#REF!</definedName>
    <definedName name="Lnsc" localSheetId="2">#REF!</definedName>
    <definedName name="Lnsc" localSheetId="0">#REF!</definedName>
    <definedName name="Lnsc" localSheetId="1">#REF!</definedName>
    <definedName name="Lnsc">#REF!</definedName>
    <definedName name="lntt" localSheetId="2">#REF!</definedName>
    <definedName name="lntt" localSheetId="0">#REF!</definedName>
    <definedName name="lntt" localSheetId="1">#REF!</definedName>
    <definedName name="lntt">#REF!</definedName>
    <definedName name="Lo" localSheetId="2">#REF!</definedName>
    <definedName name="Lo" localSheetId="0">#REF!</definedName>
    <definedName name="Lo" localSheetId="1">#REF!</definedName>
    <definedName name="Lo">#REF!</definedName>
    <definedName name="LO283K" localSheetId="2">#REF!</definedName>
    <definedName name="LO283K" localSheetId="0">#REF!</definedName>
    <definedName name="LO283K" localSheetId="1">#REF!</definedName>
    <definedName name="LO283K">#REF!</definedName>
    <definedName name="LO815K" localSheetId="2">#REF!</definedName>
    <definedName name="LO815K" localSheetId="0">#REF!</definedName>
    <definedName name="LO815K" localSheetId="1">#REF!</definedName>
    <definedName name="LO815K">#REF!</definedName>
    <definedName name="loai" localSheetId="2">#REF!</definedName>
    <definedName name="loai" localSheetId="0">#REF!</definedName>
    <definedName name="loai" localSheetId="1">#REF!</definedName>
    <definedName name="loai">#REF!</definedName>
    <definedName name="LOAI_DUONG" localSheetId="2">#REF!</definedName>
    <definedName name="LOAI_DUONG" localSheetId="0">#REF!</definedName>
    <definedName name="LOAI_DUONG" localSheetId="1">#REF!</definedName>
    <definedName name="LOAI_DUONG">#REF!</definedName>
    <definedName name="Loai_TD" localSheetId="2">#REF!</definedName>
    <definedName name="Loai_TD" localSheetId="0">#REF!</definedName>
    <definedName name="Loai_TD" localSheetId="1">#REF!</definedName>
    <definedName name="Loai_TD">#REF!</definedName>
    <definedName name="LoaixeH" localSheetId="2">#REF!</definedName>
    <definedName name="LoaixeH" localSheetId="0">#REF!</definedName>
    <definedName name="LoaixeH" localSheetId="1">#REF!</definedName>
    <definedName name="LoaixeH">#REF!</definedName>
    <definedName name="LoaixeXB" localSheetId="2">#REF!</definedName>
    <definedName name="LoaixeXB" localSheetId="0">#REF!</definedName>
    <definedName name="LoaixeXB" localSheetId="1">#REF!</definedName>
    <definedName name="LoaixeXB">#REF!</definedName>
    <definedName name="LOOP" localSheetId="2">#REF!</definedName>
    <definedName name="LOOP" localSheetId="0">#REF!</definedName>
    <definedName name="LOOP" localSheetId="1">#REF!</definedName>
    <definedName name="LOOP">#REF!</definedName>
    <definedName name="Loss_tec" localSheetId="2">#REF!</definedName>
    <definedName name="Loss_tec" localSheetId="0">#REF!</definedName>
    <definedName name="Loss_tec" localSheetId="1">#REF!</definedName>
    <definedName name="Loss_tec">#REF!</definedName>
    <definedName name="Lqd" localSheetId="2">#REF!</definedName>
    <definedName name="Lqd" localSheetId="0">#REF!</definedName>
    <definedName name="Lqd" localSheetId="1">#REF!</definedName>
    <definedName name="Lqd">#REF!</definedName>
    <definedName name="LRMC" localSheetId="2">#REF!</definedName>
    <definedName name="LRMC" localSheetId="0">#REF!</definedName>
    <definedName name="LRMC" localSheetId="1">#REF!</definedName>
    <definedName name="LRMC">#REF!</definedName>
    <definedName name="luc" localSheetId="2" hidden="1">{"'Sheet1'!$L$16"}</definedName>
    <definedName name="luc" localSheetId="0" hidden="1">{"'Sheet1'!$L$16"}</definedName>
    <definedName name="luc" localSheetId="1" hidden="1">{"'Sheet1'!$L$16"}</definedName>
    <definedName name="luc" hidden="1">{"'Sheet1'!$L$16"}</definedName>
    <definedName name="lulop16" localSheetId="2">#REF!</definedName>
    <definedName name="lulop16" localSheetId="0">#REF!</definedName>
    <definedName name="lulop16" localSheetId="1">#REF!</definedName>
    <definedName name="lulop16">#REF!</definedName>
    <definedName name="luoncap" localSheetId="2">#REF!</definedName>
    <definedName name="luoncap" localSheetId="0">#REF!</definedName>
    <definedName name="luoncap" localSheetId="1">#REF!</definedName>
    <definedName name="luoncap">#REF!</definedName>
    <definedName name="luong" localSheetId="2">#REF!</definedName>
    <definedName name="luong" localSheetId="0">#REF!</definedName>
    <definedName name="luong" localSheetId="1">#REF!</definedName>
    <definedName name="luong">#REF!</definedName>
    <definedName name="lurung16" localSheetId="2">#REF!</definedName>
    <definedName name="lurung16" localSheetId="0">#REF!</definedName>
    <definedName name="lurung16" localSheetId="1">#REF!</definedName>
    <definedName name="lurung16">#REF!</definedName>
    <definedName name="luthep10" localSheetId="2">#REF!</definedName>
    <definedName name="luthep10" localSheetId="0">#REF!</definedName>
    <definedName name="luthep10" localSheetId="1">#REF!</definedName>
    <definedName name="luthep10">#REF!</definedName>
    <definedName name="luuthong" localSheetId="2">#REF!</definedName>
    <definedName name="luuthong" localSheetId="0">#REF!</definedName>
    <definedName name="luuthong" localSheetId="1">#REF!</definedName>
    <definedName name="luuthong">#REF!</definedName>
    <definedName name="lv.." localSheetId="2">#REF!</definedName>
    <definedName name="lv.." localSheetId="0">#REF!</definedName>
    <definedName name="lv.." localSheetId="1">#REF!</definedName>
    <definedName name="lv..">#REF!</definedName>
    <definedName name="lVC" localSheetId="2">#REF!</definedName>
    <definedName name="lVC" localSheetId="0">#REF!</definedName>
    <definedName name="lVC" localSheetId="1">#REF!</definedName>
    <definedName name="lVC">#REF!</definedName>
    <definedName name="lvr.." localSheetId="2">#REF!</definedName>
    <definedName name="lvr.." localSheetId="0">#REF!</definedName>
    <definedName name="lvr.." localSheetId="1">#REF!</definedName>
    <definedName name="lvr..">#REF!</definedName>
    <definedName name="LX100N" localSheetId="2">#REF!</definedName>
    <definedName name="LX100N" localSheetId="0">#REF!</definedName>
    <definedName name="LX100N" localSheetId="1">#REF!</definedName>
    <definedName name="LX100N">#REF!</definedName>
    <definedName name="m" localSheetId="2" hidden="1">{"'Sheet1'!$L$16"}</definedName>
    <definedName name="m" localSheetId="0" hidden="1">{"'Sheet1'!$L$16"}</definedName>
    <definedName name="m" localSheetId="1" hidden="1">{"'Sheet1'!$L$16"}</definedName>
    <definedName name="m" hidden="1">{"'Sheet1'!$L$16"}</definedName>
    <definedName name="M_CSCT" localSheetId="2">#REF!</definedName>
    <definedName name="M_CSCT" localSheetId="0">#REF!</definedName>
    <definedName name="M_CSCT" localSheetId="1">#REF!</definedName>
    <definedName name="M_CSCT">#REF!</definedName>
    <definedName name="M_TD" localSheetId="2">#REF!</definedName>
    <definedName name="M_TD" localSheetId="0">#REF!</definedName>
    <definedName name="M_TD" localSheetId="1">#REF!</definedName>
    <definedName name="M_TD">#REF!</definedName>
    <definedName name="M0.4" localSheetId="2">#REF!</definedName>
    <definedName name="M0.4" localSheetId="0">#REF!</definedName>
    <definedName name="M0.4" localSheetId="1">#REF!</definedName>
    <definedName name="M0.4">#REF!</definedName>
    <definedName name="M12ba3p" localSheetId="2">#REF!</definedName>
    <definedName name="M12ba3p" localSheetId="0">#REF!</definedName>
    <definedName name="M12ba3p" localSheetId="1">#REF!</definedName>
    <definedName name="M12ba3p">#REF!</definedName>
    <definedName name="M12bb1p" localSheetId="2">#REF!</definedName>
    <definedName name="M12bb1p" localSheetId="0">#REF!</definedName>
    <definedName name="M12bb1p" localSheetId="1">#REF!</definedName>
    <definedName name="M12bb1p">#REF!</definedName>
    <definedName name="M12cbnc" localSheetId="2">#REF!</definedName>
    <definedName name="M12cbnc" localSheetId="0">#REF!</definedName>
    <definedName name="M12cbnc" localSheetId="1">#REF!</definedName>
    <definedName name="M12cbnc">#REF!</definedName>
    <definedName name="M12cbvl" localSheetId="2">#REF!</definedName>
    <definedName name="M12cbvl" localSheetId="0">#REF!</definedName>
    <definedName name="M12cbvl" localSheetId="1">#REF!</definedName>
    <definedName name="M12cbvl">#REF!</definedName>
    <definedName name="M14bb1p" localSheetId="2">#REF!</definedName>
    <definedName name="M14bb1p" localSheetId="0">#REF!</definedName>
    <definedName name="M14bb1p" localSheetId="1">#REF!</definedName>
    <definedName name="M14bb1p">#REF!</definedName>
    <definedName name="M2H" localSheetId="2">#REF!</definedName>
    <definedName name="M2H" localSheetId="0">#REF!</definedName>
    <definedName name="M2H" localSheetId="1">#REF!</definedName>
    <definedName name="M2H">#REF!</definedName>
    <definedName name="m8aanc" localSheetId="2">#REF!</definedName>
    <definedName name="m8aanc" localSheetId="0">#REF!</definedName>
    <definedName name="m8aanc" localSheetId="1">#REF!</definedName>
    <definedName name="m8aanc">#REF!</definedName>
    <definedName name="m8aavl" localSheetId="2">#REF!</definedName>
    <definedName name="m8aavl" localSheetId="0">#REF!</definedName>
    <definedName name="m8aavl" localSheetId="1">#REF!</definedName>
    <definedName name="m8aavl">#REF!</definedName>
    <definedName name="MA_DML" localSheetId="2">#REF!</definedName>
    <definedName name="MA_DML" localSheetId="0">#REF!</definedName>
    <definedName name="MA_DML" localSheetId="1">#REF!</definedName>
    <definedName name="MA_DML">#REF!</definedName>
    <definedName name="Ma3pnc" localSheetId="2">#REF!</definedName>
    <definedName name="Ma3pnc" localSheetId="0">#REF!</definedName>
    <definedName name="Ma3pnc" localSheetId="1">#REF!</definedName>
    <definedName name="Ma3pnc">#REF!</definedName>
    <definedName name="Ma3pvl" localSheetId="2">#REF!</definedName>
    <definedName name="Ma3pvl" localSheetId="0">#REF!</definedName>
    <definedName name="Ma3pvl" localSheetId="1">#REF!</definedName>
    <definedName name="Ma3pvl">#REF!</definedName>
    <definedName name="Maa3pnc" localSheetId="2">#REF!</definedName>
    <definedName name="Maa3pnc" localSheetId="0">#REF!</definedName>
    <definedName name="Maa3pnc" localSheetId="1">#REF!</definedName>
    <definedName name="Maa3pnc">#REF!</definedName>
    <definedName name="Maa3pvl" localSheetId="2">#REF!</definedName>
    <definedName name="Maa3pvl" localSheetId="0">#REF!</definedName>
    <definedName name="Maa3pvl" localSheetId="1">#REF!</definedName>
    <definedName name="Maa3pvl">#REF!</definedName>
    <definedName name="macbt" localSheetId="2">#REF!</definedName>
    <definedName name="macbt" localSheetId="0">#REF!</definedName>
    <definedName name="macbt" localSheetId="1">#REF!</definedName>
    <definedName name="macbt">#REF!</definedName>
    <definedName name="MACRO" localSheetId="2">#REF!</definedName>
    <definedName name="MACRO" localSheetId="0">#REF!</definedName>
    <definedName name="MACRO" localSheetId="1">#REF!</definedName>
    <definedName name="MACRO">#REF!</definedName>
    <definedName name="MACTANG_BD" localSheetId="2">#REF!</definedName>
    <definedName name="MACTANG_BD" localSheetId="0">#REF!</definedName>
    <definedName name="MACTANG_BD" localSheetId="1">#REF!</definedName>
    <definedName name="MACTANG_BD">#REF!</definedName>
    <definedName name="MACTANG_HT_BD" localSheetId="2">#REF!</definedName>
    <definedName name="MACTANG_HT_BD" localSheetId="0">#REF!</definedName>
    <definedName name="MACTANG_HT_BD" localSheetId="1">#REF!</definedName>
    <definedName name="MACTANG_HT_BD">#REF!</definedName>
    <definedName name="MACTANG_HT_KT" localSheetId="2">#REF!</definedName>
    <definedName name="MACTANG_HT_KT" localSheetId="0">#REF!</definedName>
    <definedName name="MACTANG_HT_KT" localSheetId="1">#REF!</definedName>
    <definedName name="MACTANG_HT_KT">#REF!</definedName>
    <definedName name="MACTANG_KT" localSheetId="2">#REF!</definedName>
    <definedName name="MACTANG_KT" localSheetId="0">#REF!</definedName>
    <definedName name="MACTANG_KT" localSheetId="1">#REF!</definedName>
    <definedName name="MACTANG_KT">#REF!</definedName>
    <definedName name="MAHANG" localSheetId="2">#REF!</definedName>
    <definedName name="MAHANG" localSheetId="0">#REF!</definedName>
    <definedName name="MAHANG" localSheetId="1">#REF!</definedName>
    <definedName name="MAHANG">#REF!</definedName>
    <definedName name="mahang_tondk" localSheetId="2">#REF!</definedName>
    <definedName name="mahang_tondk" localSheetId="0">#REF!</definedName>
    <definedName name="mahang_tondk" localSheetId="1">#REF!</definedName>
    <definedName name="mahang_tondk">#REF!</definedName>
    <definedName name="mahieu" localSheetId="2">#REF!</definedName>
    <definedName name="mahieu" localSheetId="0">#REF!</definedName>
    <definedName name="mahieu" localSheetId="1">#REF!</definedName>
    <definedName name="mahieu">#REF!</definedName>
    <definedName name="mai" localSheetId="2" hidden="1">{"'Sheet1'!$L$16"}</definedName>
    <definedName name="mai" localSheetId="0" hidden="1">{"'Sheet1'!$L$16"}</definedName>
    <definedName name="mai" localSheetId="1" hidden="1">{"'Sheet1'!$L$16"}</definedName>
    <definedName name="mai" hidden="1">{"'Sheet1'!$L$16"}</definedName>
    <definedName name="Maïy" localSheetId="2">#REF!</definedName>
    <definedName name="Maïy" localSheetId="0">#REF!</definedName>
    <definedName name="Maïy" localSheetId="1">#REF!</definedName>
    <definedName name="Maïy">#REF!</definedName>
    <definedName name="MAJ_CON_EQP" localSheetId="2">#REF!</definedName>
    <definedName name="MAJ_CON_EQP" localSheetId="0">#REF!</definedName>
    <definedName name="MAJ_CON_EQP" localSheetId="1">#REF!</definedName>
    <definedName name="MAJ_CON_EQP">#REF!</definedName>
    <definedName name="MaMay_Q" localSheetId="2">#REF!</definedName>
    <definedName name="MaMay_Q" localSheetId="0">#REF!</definedName>
    <definedName name="MaMay_Q" localSheetId="1">#REF!</definedName>
    <definedName name="MaMay_Q">#REF!</definedName>
    <definedName name="MANPP" localSheetId="2">#REF!</definedName>
    <definedName name="MANPP" localSheetId="0">#REF!</definedName>
    <definedName name="MANPP" localSheetId="1">#REF!</definedName>
    <definedName name="MANPP">#REF!</definedName>
    <definedName name="MAÕCOÙ" localSheetId="2">#REF!</definedName>
    <definedName name="MAÕCOÙ" localSheetId="0">#REF!</definedName>
    <definedName name="MAÕCOÙ" localSheetId="1">#REF!</definedName>
    <definedName name="MAÕCOÙ">#REF!</definedName>
    <definedName name="MAÕNÔÏ" localSheetId="2">#REF!</definedName>
    <definedName name="MAÕNÔÏ" localSheetId="0">#REF!</definedName>
    <definedName name="MAÕNÔÏ" localSheetId="1">#REF!</definedName>
    <definedName name="MAÕNÔÏ">#REF!</definedName>
    <definedName name="masaru" localSheetId="2">#REF!</definedName>
    <definedName name="masaru" localSheetId="0">#REF!</definedName>
    <definedName name="masaru" localSheetId="1">#REF!</definedName>
    <definedName name="masaru">#REF!</definedName>
    <definedName name="Mat_cau" localSheetId="2">#REF!</definedName>
    <definedName name="Mat_cau" localSheetId="0">#REF!</definedName>
    <definedName name="Mat_cau" localSheetId="1">#REF!</definedName>
    <definedName name="Mat_cau">#REF!</definedName>
    <definedName name="matbang" localSheetId="2" hidden="1">{"'Sheet1'!$L$16"}</definedName>
    <definedName name="matbang" localSheetId="0" hidden="1">{"'Sheet1'!$L$16"}</definedName>
    <definedName name="matbang" localSheetId="1" hidden="1">{"'Sheet1'!$L$16"}</definedName>
    <definedName name="matbang" hidden="1">{"'Sheet1'!$L$16"}</definedName>
    <definedName name="MatDuong" localSheetId="2">#REF!</definedName>
    <definedName name="MatDuong" localSheetId="0">#REF!</definedName>
    <definedName name="MatDuong" localSheetId="1">#REF!</definedName>
    <definedName name="MatDuong">#REF!</definedName>
    <definedName name="MATP_GT" localSheetId="2">#REF!</definedName>
    <definedName name="MATP_GT" localSheetId="0">#REF!</definedName>
    <definedName name="MATP_GT" localSheetId="1">#REF!</definedName>
    <definedName name="MATP_GT">#REF!</definedName>
    <definedName name="MAVANKHUON" localSheetId="2">#REF!</definedName>
    <definedName name="MAVANKHUON" localSheetId="0">#REF!</definedName>
    <definedName name="MAVANKHUON" localSheetId="1">#REF!</definedName>
    <definedName name="MAVANKHUON">#REF!</definedName>
    <definedName name="MAVLTHDN" localSheetId="2">#REF!</definedName>
    <definedName name="MAVLTHDN" localSheetId="0">#REF!</definedName>
    <definedName name="MAVLTHDN" localSheetId="1">#REF!</definedName>
    <definedName name="MAVLTHDN">#REF!</definedName>
    <definedName name="may" localSheetId="2">#REF!</definedName>
    <definedName name="may" localSheetId="0">#REF!</definedName>
    <definedName name="may" localSheetId="1">#REF!</definedName>
    <definedName name="may">#REF!</definedName>
    <definedName name="May_bom_nuíc_10.0_CV" localSheetId="2">#REF!</definedName>
    <definedName name="May_bom_nuíc_10.0_CV" localSheetId="0">#REF!</definedName>
    <definedName name="May_bom_nuíc_10.0_CV" localSheetId="1">#REF!</definedName>
    <definedName name="May_bom_nuíc_10.0_CV">#REF!</definedName>
    <definedName name="May_bom_nuíc_15.0_CV" localSheetId="2">#REF!</definedName>
    <definedName name="May_bom_nuíc_15.0_CV" localSheetId="0">#REF!</definedName>
    <definedName name="May_bom_nuíc_15.0_CV" localSheetId="1">#REF!</definedName>
    <definedName name="May_bom_nuíc_15.0_CV">#REF!</definedName>
    <definedName name="May_bom_nuíc_20.0_CV" localSheetId="2">#REF!</definedName>
    <definedName name="May_bom_nuíc_20.0_CV" localSheetId="0">#REF!</definedName>
    <definedName name="May_bom_nuíc_20.0_CV" localSheetId="1">#REF!</definedName>
    <definedName name="May_bom_nuíc_20.0_CV">#REF!</definedName>
    <definedName name="May_bom_nuíc_20_KW" localSheetId="2">#REF!</definedName>
    <definedName name="May_bom_nuíc_20_KW" localSheetId="0">#REF!</definedName>
    <definedName name="May_bom_nuíc_20_KW" localSheetId="1">#REF!</definedName>
    <definedName name="May_bom_nuíc_20_KW">#REF!</definedName>
    <definedName name="May_bom_nuíc_45.0_CV" localSheetId="2">#REF!</definedName>
    <definedName name="May_bom_nuíc_45.0_CV" localSheetId="0">#REF!</definedName>
    <definedName name="May_bom_nuíc_45.0_CV" localSheetId="1">#REF!</definedName>
    <definedName name="May_bom_nuíc_45.0_CV">#REF!</definedName>
    <definedName name="May_cat_uèn" localSheetId="2">#REF!</definedName>
    <definedName name="May_cat_uèn" localSheetId="0">#REF!</definedName>
    <definedName name="May_cat_uèn" localSheetId="1">#REF!</definedName>
    <definedName name="May_cat_uèn">#REF!</definedName>
    <definedName name="may_dao0.4m3" localSheetId="2">#REF!</definedName>
    <definedName name="may_dao0.4m3" localSheetId="0">#REF!</definedName>
    <definedName name="may_dao0.4m3" localSheetId="1">#REF!</definedName>
    <definedName name="may_dao0.4m3">#REF!</definedName>
    <definedName name="May_dao0.8m3" localSheetId="2">#REF!</definedName>
    <definedName name="May_dao0.8m3" localSheetId="0">#REF!</definedName>
    <definedName name="May_dao0.8m3" localSheetId="1">#REF!</definedName>
    <definedName name="May_dao0.8m3">#REF!</definedName>
    <definedName name="May_dao1.25m3" localSheetId="2">#REF!</definedName>
    <definedName name="May_dao1.25m3" localSheetId="0">#REF!</definedName>
    <definedName name="May_dao1.25m3" localSheetId="1">#REF!</definedName>
    <definedName name="May_dao1.25m3">#REF!</definedName>
    <definedName name="May_dÇm_ban_1_KW" localSheetId="2">#REF!</definedName>
    <definedName name="May_dÇm_ban_1_KW" localSheetId="0">#REF!</definedName>
    <definedName name="May_dÇm_ban_1_KW" localSheetId="1">#REF!</definedName>
    <definedName name="May_dÇm_ban_1_KW">#REF!</definedName>
    <definedName name="May_dÇm_dïi_1.5_KW" localSheetId="2">#REF!</definedName>
    <definedName name="May_dÇm_dïi_1.5_KW" localSheetId="0">#REF!</definedName>
    <definedName name="May_dÇm_dïi_1.5_KW" localSheetId="1">#REF!</definedName>
    <definedName name="May_dÇm_dïi_1.5_KW">#REF!</definedName>
    <definedName name="May_dong_cäc_1.2_T" localSheetId="2">#REF!</definedName>
    <definedName name="May_dong_cäc_1.2_T" localSheetId="0">#REF!</definedName>
    <definedName name="May_dong_cäc_1.2_T" localSheetId="1">#REF!</definedName>
    <definedName name="May_dong_cäc_1.2_T">#REF!</definedName>
    <definedName name="May_dong_cäc_1.8_T" localSheetId="2">#REF!</definedName>
    <definedName name="May_dong_cäc_1.8_T" localSheetId="0">#REF!</definedName>
    <definedName name="May_dong_cäc_1.8_T" localSheetId="1">#REF!</definedName>
    <definedName name="May_dong_cäc_1.8_T">#REF!</definedName>
    <definedName name="May_dong_cäc_2.5_T" localSheetId="2">#REF!</definedName>
    <definedName name="May_dong_cäc_2.5_T" localSheetId="0">#REF!</definedName>
    <definedName name="May_dong_cäc_2.5_T" localSheetId="1">#REF!</definedName>
    <definedName name="May_dong_cäc_2.5_T">#REF!</definedName>
    <definedName name="May_han_23_KW" localSheetId="2">#REF!</definedName>
    <definedName name="May_han_23_KW" localSheetId="0">#REF!</definedName>
    <definedName name="May_han_23_KW" localSheetId="1">#REF!</definedName>
    <definedName name="May_han_23_KW">#REF!</definedName>
    <definedName name="May_khoan_4.5_KW" localSheetId="2">#REF!</definedName>
    <definedName name="May_khoan_4.5_KW" localSheetId="0">#REF!</definedName>
    <definedName name="May_khoan_4.5_KW" localSheetId="1">#REF!</definedName>
    <definedName name="May_khoan_4.5_KW">#REF!</definedName>
    <definedName name="May_khoan_BT_1.5KW" localSheetId="2">#REF!</definedName>
    <definedName name="May_khoan_BT_1.5KW" localSheetId="0">#REF!</definedName>
    <definedName name="May_khoan_BT_1.5KW" localSheetId="1">#REF!</definedName>
    <definedName name="May_khoan_BT_1.5KW">#REF!</definedName>
    <definedName name="May_luån_cap_15_KW" localSheetId="2">#REF!</definedName>
    <definedName name="May_luån_cap_15_KW" localSheetId="0">#REF!</definedName>
    <definedName name="May_luån_cap_15_KW" localSheetId="1">#REF!</definedName>
    <definedName name="May_luån_cap_15_KW">#REF!</definedName>
    <definedName name="May_mai_2.7_KW" localSheetId="2">#REF!</definedName>
    <definedName name="May_mai_2.7_KW" localSheetId="0">#REF!</definedName>
    <definedName name="May_mai_2.7_KW" localSheetId="1">#REF!</definedName>
    <definedName name="May_mai_2.7_KW">#REF!</definedName>
    <definedName name="May_nÐn_khÝ_10m3_ph" localSheetId="2">#REF!</definedName>
    <definedName name="May_nÐn_khÝ_10m3_ph" localSheetId="0">#REF!</definedName>
    <definedName name="May_nÐn_khÝ_10m3_ph" localSheetId="1">#REF!</definedName>
    <definedName name="May_nÐn_khÝ_10m3_ph">#REF!</definedName>
    <definedName name="May_nÐn_khÝ_4_m3_ph" localSheetId="2">#REF!</definedName>
    <definedName name="May_nÐn_khÝ_4_m3_ph" localSheetId="0">#REF!</definedName>
    <definedName name="May_nÐn_khÝ_4_m3_ph" localSheetId="1">#REF!</definedName>
    <definedName name="May_nÐn_khÝ_4_m3_ph">#REF!</definedName>
    <definedName name="May_nÐn_khÝ_9m3_ph" localSheetId="2">#REF!</definedName>
    <definedName name="May_nÐn_khÝ_9m3_ph" localSheetId="0">#REF!</definedName>
    <definedName name="May_nÐn_khÝ_9m3_ph" localSheetId="1">#REF!</definedName>
    <definedName name="May_nÐn_khÝ_9m3_ph">#REF!</definedName>
    <definedName name="May_ñi_110_CV" localSheetId="2">#REF!</definedName>
    <definedName name="May_ñi_110_CV" localSheetId="0">#REF!</definedName>
    <definedName name="May_ñi_110_CV" localSheetId="1">#REF!</definedName>
    <definedName name="May_ñi_110_CV">#REF!</definedName>
    <definedName name="May_phun_son" localSheetId="2">#REF!</definedName>
    <definedName name="May_phun_son" localSheetId="0">#REF!</definedName>
    <definedName name="May_phun_son" localSheetId="1">#REF!</definedName>
    <definedName name="May_phun_son">#REF!</definedName>
    <definedName name="May_trén_vua_250_lÝt" localSheetId="2">#REF!</definedName>
    <definedName name="May_trén_vua_250_lÝt" localSheetId="0">#REF!</definedName>
    <definedName name="May_trén_vua_250_lÝt" localSheetId="1">#REF!</definedName>
    <definedName name="May_trén_vua_250_lÝt">#REF!</definedName>
    <definedName name="May_trén_vua_80_lÝt" localSheetId="2">#REF!</definedName>
    <definedName name="May_trén_vua_80_lÝt" localSheetId="0">#REF!</definedName>
    <definedName name="May_trén_vua_80_lÝt" localSheetId="1">#REF!</definedName>
    <definedName name="May_trén_vua_80_lÝt">#REF!</definedName>
    <definedName name="May_vËn_thang_0.8_T" localSheetId="2">#REF!</definedName>
    <definedName name="May_vËn_thang_0.8_T" localSheetId="0">#REF!</definedName>
    <definedName name="May_vËn_thang_0.8_T" localSheetId="1">#REF!</definedName>
    <definedName name="May_vËn_thang_0.8_T">#REF!</definedName>
    <definedName name="mayumi" localSheetId="2">#REF!</definedName>
    <definedName name="mayumi" localSheetId="0">#REF!</definedName>
    <definedName name="mayumi" localSheetId="1">#REF!</definedName>
    <definedName name="mayumi">#REF!</definedName>
    <definedName name="Mba1p" localSheetId="2">#REF!</definedName>
    <definedName name="Mba1p" localSheetId="0">#REF!</definedName>
    <definedName name="Mba1p" localSheetId="1">#REF!</definedName>
    <definedName name="Mba1p">#REF!</definedName>
    <definedName name="Mba3p" localSheetId="2">#REF!</definedName>
    <definedName name="Mba3p" localSheetId="0">#REF!</definedName>
    <definedName name="Mba3p" localSheetId="1">#REF!</definedName>
    <definedName name="Mba3p">#REF!</definedName>
    <definedName name="Mbb3p" localSheetId="2">#REF!</definedName>
    <definedName name="Mbb3p" localSheetId="0">#REF!</definedName>
    <definedName name="Mbb3p" localSheetId="1">#REF!</definedName>
    <definedName name="Mbb3p">#REF!</definedName>
    <definedName name="Mbn1p" localSheetId="2">#REF!</definedName>
    <definedName name="Mbn1p" localSheetId="0">#REF!</definedName>
    <definedName name="Mbn1p" localSheetId="1">#REF!</definedName>
    <definedName name="Mbn1p">#REF!</definedName>
    <definedName name="MBT" localSheetId="2">#REF!</definedName>
    <definedName name="MBT" localSheetId="0">#REF!</definedName>
    <definedName name="MBT" localSheetId="1">#REF!</definedName>
    <definedName name="MBT">#REF!</definedName>
    <definedName name="MC" localSheetId="2">#REF!</definedName>
    <definedName name="MC" localSheetId="0">#REF!</definedName>
    <definedName name="MC" localSheetId="1">#REF!</definedName>
    <definedName name="MC">#REF!</definedName>
    <definedName name="mc1.5" localSheetId="2">#REF!</definedName>
    <definedName name="mc1.5" localSheetId="0">#REF!</definedName>
    <definedName name="mc1.5" localSheetId="1">#REF!</definedName>
    <definedName name="mc1.5">#REF!</definedName>
    <definedName name="mc1.5s7" localSheetId="2">#REF!</definedName>
    <definedName name="mc1.5s7" localSheetId="0">#REF!</definedName>
    <definedName name="mc1.5s7" localSheetId="1">#REF!</definedName>
    <definedName name="mc1.5s7">#REF!</definedName>
    <definedName name="mcgd" localSheetId="2">#REF!</definedName>
    <definedName name="mcgd" localSheetId="0">#REF!</definedName>
    <definedName name="mcgd" localSheetId="1">#REF!</definedName>
    <definedName name="mcgd">#REF!</definedName>
    <definedName name="mcgds7" localSheetId="2">#REF!</definedName>
    <definedName name="mcgds7" localSheetId="0">#REF!</definedName>
    <definedName name="mcgds7" localSheetId="1">#REF!</definedName>
    <definedName name="mcgds7">#REF!</definedName>
    <definedName name="MDBT" localSheetId="2">#REF!</definedName>
    <definedName name="MDBT" localSheetId="0">#REF!</definedName>
    <definedName name="MDBT" localSheetId="1">#REF!</definedName>
    <definedName name="MDBT">#REF!</definedName>
    <definedName name="mdfu6" localSheetId="2">#REF!</definedName>
    <definedName name="mdfu6" localSheetId="0">#REF!</definedName>
    <definedName name="mdfu6" localSheetId="1">#REF!</definedName>
    <definedName name="mdfu6">#REF!</definedName>
    <definedName name="me" localSheetId="2">#REF!</definedName>
    <definedName name="me" localSheetId="0">#REF!</definedName>
    <definedName name="me" localSheetId="1">#REF!</definedName>
    <definedName name="me">#REF!</definedName>
    <definedName name="Mè_A1" localSheetId="2">#REF!</definedName>
    <definedName name="Mè_A1" localSheetId="0">#REF!</definedName>
    <definedName name="Mè_A1" localSheetId="1">#REF!</definedName>
    <definedName name="Mè_A1">#REF!</definedName>
    <definedName name="Mè_A2" localSheetId="2">#REF!</definedName>
    <definedName name="Mè_A2" localSheetId="0">#REF!</definedName>
    <definedName name="Mè_A2" localSheetId="1">#REF!</definedName>
    <definedName name="Mè_A2">#REF!</definedName>
    <definedName name="Mean_Damage" localSheetId="2">#REF!</definedName>
    <definedName name="Mean_Damage" localSheetId="0">#REF!</definedName>
    <definedName name="Mean_Damage" localSheetId="1">#REF!</definedName>
    <definedName name="Mean_Damage">#REF!</definedName>
    <definedName name="MENU1" localSheetId="2">#REF!</definedName>
    <definedName name="MENU1" localSheetId="0">#REF!</definedName>
    <definedName name="MENU1" localSheetId="1">#REF!</definedName>
    <definedName name="MENU1">#REF!</definedName>
    <definedName name="MENUVIEW" localSheetId="2">#REF!</definedName>
    <definedName name="MENUVIEW" localSheetId="0">#REF!</definedName>
    <definedName name="MENUVIEW" localSheetId="1">#REF!</definedName>
    <definedName name="MENUVIEW">#REF!</definedName>
    <definedName name="MESSAGE" localSheetId="2">#REF!</definedName>
    <definedName name="MESSAGE" localSheetId="0">#REF!</definedName>
    <definedName name="MESSAGE" localSheetId="1">#REF!</definedName>
    <definedName name="MESSAGE">#REF!</definedName>
    <definedName name="MESSAGE1" localSheetId="2">#REF!</definedName>
    <definedName name="MESSAGE1" localSheetId="0">#REF!</definedName>
    <definedName name="MESSAGE1" localSheetId="1">#REF!</definedName>
    <definedName name="MESSAGE1">#REF!</definedName>
    <definedName name="MESSAGE2" localSheetId="2">#REF!</definedName>
    <definedName name="MESSAGE2" localSheetId="0">#REF!</definedName>
    <definedName name="MESSAGE2" localSheetId="1">#REF!</definedName>
    <definedName name="MESSAGE2">#REF!</definedName>
    <definedName name="mftu6" localSheetId="2">#REF!</definedName>
    <definedName name="mftu6" localSheetId="0">#REF!</definedName>
    <definedName name="mftu6" localSheetId="1">#REF!</definedName>
    <definedName name="mftu6">#REF!</definedName>
    <definedName name="MG_A" localSheetId="2">#REF!</definedName>
    <definedName name="MG_A" localSheetId="0">#REF!</definedName>
    <definedName name="MG_A" localSheetId="1">#REF!</definedName>
    <definedName name="MG_A">#REF!</definedName>
    <definedName name="MIH" localSheetId="2">#REF!</definedName>
    <definedName name="MIH" localSheetId="0">#REF!</definedName>
    <definedName name="MIH" localSheetId="1">#REF!</definedName>
    <definedName name="MIH">#REF!</definedName>
    <definedName name="minh" localSheetId="2" hidden="1">{"'Sheet1'!$L$16"}</definedName>
    <definedName name="minh" localSheetId="0" hidden="1">{"'Sheet1'!$L$16"}</definedName>
    <definedName name="minh" localSheetId="1" hidden="1">{"'Sheet1'!$L$16"}</definedName>
    <definedName name="minh" hidden="1">{"'Sheet1'!$L$16"}</definedName>
    <definedName name="minh1" localSheetId="2">#REF!</definedName>
    <definedName name="minh1" localSheetId="0">#REF!</definedName>
    <definedName name="minh1" localSheetId="1">#REF!</definedName>
    <definedName name="minh1">#REF!</definedName>
    <definedName name="Minolta" localSheetId="2">#REF!</definedName>
    <definedName name="Minolta" localSheetId="0">#REF!</definedName>
    <definedName name="Minolta" localSheetId="1">#REF!</definedName>
    <definedName name="Minolta">#REF!</definedName>
    <definedName name="Mita" localSheetId="2">#REF!</definedName>
    <definedName name="Mita" localSheetId="0">#REF!</definedName>
    <definedName name="Mita" localSheetId="1">#REF!</definedName>
    <definedName name="Mita">#REF!</definedName>
    <definedName name="MKH" localSheetId="2">#REF!</definedName>
    <definedName name="MKH" localSheetId="0">#REF!</definedName>
    <definedName name="MKH" localSheetId="1">#REF!</definedName>
    <definedName name="MKH">#REF!</definedName>
    <definedName name="MN" localSheetId="2">#REF!</definedName>
    <definedName name="MN" localSheetId="0">#REF!</definedName>
    <definedName name="MN" localSheetId="1">#REF!</definedName>
    <definedName name="MN">#REF!</definedName>
    <definedName name="mneo" localSheetId="2">#REF!</definedName>
    <definedName name="mneo" localSheetId="0">#REF!</definedName>
    <definedName name="mneo" localSheetId="1">#REF!</definedName>
    <definedName name="mneo">#REF!</definedName>
    <definedName name="MNPP" localSheetId="2">#REF!</definedName>
    <definedName name="MNPP" localSheetId="0">#REF!</definedName>
    <definedName name="MNPP" localSheetId="1">#REF!</definedName>
    <definedName name="MNPP">#REF!</definedName>
    <definedName name="mo" localSheetId="2" hidden="1">{"'Sheet1'!$L$16"}</definedName>
    <definedName name="mo" localSheetId="0" hidden="1">{"'Sheet1'!$L$16"}</definedName>
    <definedName name="mo" localSheetId="1" hidden="1">{"'Sheet1'!$L$16"}</definedName>
    <definedName name="mo" hidden="1">{"'Sheet1'!$L$16"}</definedName>
    <definedName name="mocchau" localSheetId="2">#REF!</definedName>
    <definedName name="mocchau" localSheetId="0">#REF!</definedName>
    <definedName name="mocchau" localSheetId="1">#REF!</definedName>
    <definedName name="mocchau">#REF!</definedName>
    <definedName name="MODIFY" localSheetId="2">#REF!</definedName>
    <definedName name="MODIFY" localSheetId="0">#REF!</definedName>
    <definedName name="MODIFY" localSheetId="1">#REF!</definedName>
    <definedName name="MODIFY">#REF!</definedName>
    <definedName name="Modulus_Dowel_Support_d" localSheetId="2">#REF!</definedName>
    <definedName name="Modulus_Dowel_Support_d" localSheetId="0">#REF!</definedName>
    <definedName name="Modulus_Dowel_Support_d" localSheetId="1">#REF!</definedName>
    <definedName name="Modulus_Dowel_Support_d">#REF!</definedName>
    <definedName name="Modulus_Elasticity_Dowel_d" localSheetId="2">#REF!</definedName>
    <definedName name="Modulus_Elasticity_Dowel_d" localSheetId="0">#REF!</definedName>
    <definedName name="Modulus_Elasticity_Dowel_d" localSheetId="1">#REF!</definedName>
    <definedName name="Modulus_Elasticity_Dowel_d">#REF!</definedName>
    <definedName name="Modulus_of_Rupture" localSheetId="2">#REF!</definedName>
    <definedName name="Modulus_of_Rupture" localSheetId="0">#REF!</definedName>
    <definedName name="Modulus_of_Rupture" localSheetId="1">#REF!</definedName>
    <definedName name="Modulus_of_Rupture">#REF!</definedName>
    <definedName name="moi" localSheetId="2" hidden="1">{"'Sheet1'!$L$16"}</definedName>
    <definedName name="moi" localSheetId="0" hidden="1">{"'Sheet1'!$L$16"}</definedName>
    <definedName name="moi" localSheetId="1" hidden="1">{"'Sheet1'!$L$16"}</definedName>
    <definedName name="moi" hidden="1">{"'Sheet1'!$L$16"}</definedName>
    <definedName name="mongbang" localSheetId="2">#REF!</definedName>
    <definedName name="mongbang" localSheetId="0">#REF!</definedName>
    <definedName name="mongbang" localSheetId="1">#REF!</definedName>
    <definedName name="mongbang">#REF!</definedName>
    <definedName name="mongdon" localSheetId="2">#REF!</definedName>
    <definedName name="mongdon" localSheetId="0">#REF!</definedName>
    <definedName name="mongdon" localSheetId="1">#REF!</definedName>
    <definedName name="mongdon">#REF!</definedName>
    <definedName name="month" localSheetId="2">#REF!</definedName>
    <definedName name="month" localSheetId="0">#REF!</definedName>
    <definedName name="month" localSheetId="1">#REF!</definedName>
    <definedName name="month">#REF!</definedName>
    <definedName name="morita" localSheetId="2">#REF!</definedName>
    <definedName name="morita" localSheetId="0">#REF!</definedName>
    <definedName name="morita" localSheetId="1">#REF!</definedName>
    <definedName name="morita">#REF!</definedName>
    <definedName name="Morong" localSheetId="2">#REF!</definedName>
    <definedName name="Morong" localSheetId="0">#REF!</definedName>
    <definedName name="Morong" localSheetId="1">#REF!</definedName>
    <definedName name="Morong">#REF!</definedName>
    <definedName name="Morong4054_85" localSheetId="2">#REF!</definedName>
    <definedName name="Morong4054_85" localSheetId="0">#REF!</definedName>
    <definedName name="Morong4054_85" localSheetId="1">#REF!</definedName>
    <definedName name="Morong4054_85">#REF!</definedName>
    <definedName name="morong4054_98" localSheetId="2">#REF!</definedName>
    <definedName name="morong4054_98" localSheetId="0">#REF!</definedName>
    <definedName name="morong4054_98" localSheetId="1">#REF!</definedName>
    <definedName name="morong4054_98">#REF!</definedName>
    <definedName name="mot" localSheetId="2" hidden="1">{"'Sheet1'!$L$16"}</definedName>
    <definedName name="mot" localSheetId="0" hidden="1">{"'Sheet1'!$L$16"}</definedName>
    <definedName name="mot" localSheetId="1" hidden="1">{"'Sheet1'!$L$16"}</definedName>
    <definedName name="mot" hidden="1">{"'Sheet1'!$L$16"}</definedName>
    <definedName name="Moùng" localSheetId="2">#REF!</definedName>
    <definedName name="Moùng" localSheetId="0">#REF!</definedName>
    <definedName name="Moùng" localSheetId="1">#REF!</definedName>
    <definedName name="Moùng">#REF!</definedName>
    <definedName name="MSCT" localSheetId="2">#REF!</definedName>
    <definedName name="MSCT" localSheetId="0">#REF!</definedName>
    <definedName name="MSCT" localSheetId="1">#REF!</definedName>
    <definedName name="MSCT">#REF!</definedName>
    <definedName name="MST" localSheetId="2">#REF!</definedName>
    <definedName name="MST" localSheetId="0">#REF!</definedName>
    <definedName name="MST" localSheetId="1">#REF!</definedName>
    <definedName name="MST">#REF!</definedName>
    <definedName name="mtcdg" localSheetId="2">#REF!</definedName>
    <definedName name="mtcdg" localSheetId="0">#REF!</definedName>
    <definedName name="mtcdg" localSheetId="1">#REF!</definedName>
    <definedName name="mtcdg">#REF!</definedName>
    <definedName name="MTCLD" localSheetId="2">#REF!</definedName>
    <definedName name="MTCLD" localSheetId="0">#REF!</definedName>
    <definedName name="MTCLD" localSheetId="1">#REF!</definedName>
    <definedName name="MTCLD">#REF!</definedName>
    <definedName name="MTCT" localSheetId="2">#REF!</definedName>
    <definedName name="MTCT" localSheetId="0">#REF!</definedName>
    <definedName name="MTCT" localSheetId="1">#REF!</definedName>
    <definedName name="MTCT">#REF!</definedName>
    <definedName name="MTMAC12" localSheetId="2">#REF!</definedName>
    <definedName name="MTMAC12" localSheetId="0">#REF!</definedName>
    <definedName name="MTMAC12" localSheetId="1">#REF!</definedName>
    <definedName name="MTMAC12">#REF!</definedName>
    <definedName name="MTN" localSheetId="2">#REF!</definedName>
    <definedName name="MTN" localSheetId="0">#REF!</definedName>
    <definedName name="MTN" localSheetId="1">#REF!</definedName>
    <definedName name="MTN">#REF!</definedName>
    <definedName name="mtram" localSheetId="2">#REF!</definedName>
    <definedName name="mtram" localSheetId="0">#REF!</definedName>
    <definedName name="mtram" localSheetId="1">#REF!</definedName>
    <definedName name="mtram">#REF!</definedName>
    <definedName name="Mu" localSheetId="2">#REF!</definedName>
    <definedName name="Mu" localSheetId="0">#REF!</definedName>
    <definedName name="Mu" localSheetId="1">#REF!</definedName>
    <definedName name="Mu">#REF!</definedName>
    <definedName name="Mu_" localSheetId="2">#REF!</definedName>
    <definedName name="Mu_" localSheetId="0">#REF!</definedName>
    <definedName name="Mu_" localSheetId="1">#REF!</definedName>
    <definedName name="Mu_">#REF!</definedName>
    <definedName name="MUA" localSheetId="2">#REF!</definedName>
    <definedName name="MUA" localSheetId="0">#REF!</definedName>
    <definedName name="MUA" localSheetId="1">#REF!</definedName>
    <definedName name="MUA">#REF!</definedName>
    <definedName name="muty" localSheetId="2">#REF!</definedName>
    <definedName name="muty" localSheetId="0">#REF!</definedName>
    <definedName name="muty" localSheetId="1">#REF!</definedName>
    <definedName name="muty">#REF!</definedName>
    <definedName name="mvac" hidden="1">{"'Sheet1'!$L$16"}</definedName>
    <definedName name="myle" localSheetId="2">#REF!</definedName>
    <definedName name="myle" localSheetId="0">#REF!</definedName>
    <definedName name="myle" localSheetId="1">#REF!</definedName>
    <definedName name="myle">#REF!</definedName>
    <definedName name="n" localSheetId="2" hidden="1">{"'Sheet1'!$L$16"}</definedName>
    <definedName name="n" localSheetId="0" hidden="1">{"'Sheet1'!$L$16"}</definedName>
    <definedName name="n" localSheetId="1" hidden="1">{"'Sheet1'!$L$16"}</definedName>
    <definedName name="n" hidden="1">{"'Sheet1'!$L$16"}</definedName>
    <definedName name="N.THAÙNG" localSheetId="2">#REF!</definedName>
    <definedName name="N.THAÙNG" localSheetId="0">#REF!</definedName>
    <definedName name="N.THAÙNG" localSheetId="1">#REF!</definedName>
    <definedName name="N.THAÙNG">#REF!</definedName>
    <definedName name="n_1" localSheetId="2">#REF!</definedName>
    <definedName name="n_1" localSheetId="0">#REF!</definedName>
    <definedName name="n_1" localSheetId="1">#REF!</definedName>
    <definedName name="n_1">#REF!</definedName>
    <definedName name="n_2" localSheetId="2">#REF!</definedName>
    <definedName name="n_2" localSheetId="0">#REF!</definedName>
    <definedName name="n_2" localSheetId="1">#REF!</definedName>
    <definedName name="n_2">#REF!</definedName>
    <definedName name="n_3" localSheetId="2">#REF!</definedName>
    <definedName name="n_3" localSheetId="0">#REF!</definedName>
    <definedName name="n_3" localSheetId="1">#REF!</definedName>
    <definedName name="n_3">#REF!</definedName>
    <definedName name="N_Class1" localSheetId="2">#REF!</definedName>
    <definedName name="N_Class1" localSheetId="0">#REF!</definedName>
    <definedName name="N_Class1" localSheetId="1">#REF!</definedName>
    <definedName name="N_Class1">#REF!</definedName>
    <definedName name="N_Class2" localSheetId="2">#REF!</definedName>
    <definedName name="N_Class2" localSheetId="0">#REF!</definedName>
    <definedName name="N_Class2" localSheetId="1">#REF!</definedName>
    <definedName name="N_Class2">#REF!</definedName>
    <definedName name="N_Class3" localSheetId="2">#REF!</definedName>
    <definedName name="N_Class3" localSheetId="0">#REF!</definedName>
    <definedName name="N_Class3" localSheetId="1">#REF!</definedName>
    <definedName name="N_Class3">#REF!</definedName>
    <definedName name="N_Class4" localSheetId="2">#REF!</definedName>
    <definedName name="N_Class4" localSheetId="0">#REF!</definedName>
    <definedName name="N_Class4" localSheetId="1">#REF!</definedName>
    <definedName name="N_Class4">#REF!</definedName>
    <definedName name="N_Class5" localSheetId="2">#REF!</definedName>
    <definedName name="N_Class5" localSheetId="0">#REF!</definedName>
    <definedName name="N_Class5" localSheetId="1">#REF!</definedName>
    <definedName name="N_Class5">#REF!</definedName>
    <definedName name="N_con" localSheetId="2">#REF!</definedName>
    <definedName name="N_con" localSheetId="0">#REF!</definedName>
    <definedName name="N_con" localSheetId="1">#REF!</definedName>
    <definedName name="N_con">#REF!</definedName>
    <definedName name="N_lchae" localSheetId="2">#REF!</definedName>
    <definedName name="N_lchae" localSheetId="0">#REF!</definedName>
    <definedName name="N_lchae" localSheetId="1">#REF!</definedName>
    <definedName name="N_lchae">#REF!</definedName>
    <definedName name="N_run" localSheetId="2">#REF!</definedName>
    <definedName name="N_run" localSheetId="0">#REF!</definedName>
    <definedName name="N_run" localSheetId="1">#REF!</definedName>
    <definedName name="N_run">#REF!</definedName>
    <definedName name="N_sed" localSheetId="2">#REF!</definedName>
    <definedName name="N_sed" localSheetId="0">#REF!</definedName>
    <definedName name="N_sed" localSheetId="1">#REF!</definedName>
    <definedName name="N_sed">#REF!</definedName>
    <definedName name="N_volae" localSheetId="2">#REF!</definedName>
    <definedName name="N_volae" localSheetId="0">#REF!</definedName>
    <definedName name="N_volae" localSheetId="1">#REF!</definedName>
    <definedName name="N_volae">#REF!</definedName>
    <definedName name="n1_" localSheetId="2">#REF!</definedName>
    <definedName name="n1_" localSheetId="0">#REF!</definedName>
    <definedName name="n1_" localSheetId="1">#REF!</definedName>
    <definedName name="n1_">#REF!</definedName>
    <definedName name="n1pig" localSheetId="2">#REF!</definedName>
    <definedName name="n1pig" localSheetId="0">#REF!</definedName>
    <definedName name="n1pig" localSheetId="1">#REF!</definedName>
    <definedName name="n1pig">#REF!</definedName>
    <definedName name="N1pIGvc" localSheetId="2">#REF!</definedName>
    <definedName name="N1pIGvc" localSheetId="0">#REF!</definedName>
    <definedName name="N1pIGvc" localSheetId="1">#REF!</definedName>
    <definedName name="N1pIGvc">#REF!</definedName>
    <definedName name="n1pind" localSheetId="2">#REF!</definedName>
    <definedName name="n1pind" localSheetId="0">#REF!</definedName>
    <definedName name="n1pind" localSheetId="1">#REF!</definedName>
    <definedName name="n1pind">#REF!</definedName>
    <definedName name="N1pINDvc" localSheetId="2">#REF!</definedName>
    <definedName name="N1pINDvc" localSheetId="0">#REF!</definedName>
    <definedName name="N1pINDvc" localSheetId="1">#REF!</definedName>
    <definedName name="N1pINDvc">#REF!</definedName>
    <definedName name="n1ping" localSheetId="2">#REF!</definedName>
    <definedName name="n1ping" localSheetId="0">#REF!</definedName>
    <definedName name="n1ping" localSheetId="1">#REF!</definedName>
    <definedName name="n1ping">#REF!</definedName>
    <definedName name="N1pINGvc" localSheetId="2">#REF!</definedName>
    <definedName name="N1pINGvc" localSheetId="0">#REF!</definedName>
    <definedName name="N1pINGvc" localSheetId="1">#REF!</definedName>
    <definedName name="N1pINGvc">#REF!</definedName>
    <definedName name="n1pint" localSheetId="2">#REF!</definedName>
    <definedName name="n1pint" localSheetId="0">#REF!</definedName>
    <definedName name="n1pint" localSheetId="1">#REF!</definedName>
    <definedName name="n1pint">#REF!</definedName>
    <definedName name="n2_" localSheetId="2">#REF!</definedName>
    <definedName name="n2_" localSheetId="0">#REF!</definedName>
    <definedName name="n2_" localSheetId="1">#REF!</definedName>
    <definedName name="n2_">#REF!</definedName>
    <definedName name="n3_" localSheetId="2">#REF!</definedName>
    <definedName name="n3_" localSheetId="0">#REF!</definedName>
    <definedName name="n3_" localSheetId="1">#REF!</definedName>
    <definedName name="n3_">#REF!</definedName>
    <definedName name="n4_" localSheetId="2">#REF!</definedName>
    <definedName name="n4_" localSheetId="0">#REF!</definedName>
    <definedName name="n4_" localSheetId="1">#REF!</definedName>
    <definedName name="n4_">#REF!</definedName>
    <definedName name="naêm1999" localSheetId="2">#REF!</definedName>
    <definedName name="naêm1999" localSheetId="0">#REF!</definedName>
    <definedName name="naêm1999" localSheetId="1">#REF!</definedName>
    <definedName name="naêm1999">#REF!</definedName>
    <definedName name="nam" localSheetId="2" hidden="1">{"'Sheet1'!$L$16"}</definedName>
    <definedName name="nam" localSheetId="0" hidden="1">{"'Sheet1'!$L$16"}</definedName>
    <definedName name="nam" localSheetId="1" hidden="1">{"'Sheet1'!$L$16"}</definedName>
    <definedName name="nam" hidden="1">{"'Sheet1'!$L$16"}</definedName>
    <definedName name="Nan_khoi_cong" localSheetId="2">#REF!</definedName>
    <definedName name="Nan_khoi_cong" localSheetId="0">#REF!</definedName>
    <definedName name="Nan_khoi_cong" localSheetId="1">#REF!</definedName>
    <definedName name="Nan_khoi_cong">#REF!</definedName>
    <definedName name="nc_btm10" localSheetId="2">#REF!</definedName>
    <definedName name="nc_btm10" localSheetId="0">#REF!</definedName>
    <definedName name="nc_btm10" localSheetId="1">#REF!</definedName>
    <definedName name="nc_btm10">#REF!</definedName>
    <definedName name="nc_btm100" localSheetId="2">#REF!</definedName>
    <definedName name="nc_btm100" localSheetId="0">#REF!</definedName>
    <definedName name="nc_btm100" localSheetId="1">#REF!</definedName>
    <definedName name="nc_btm100">#REF!</definedName>
    <definedName name="NC_CSCT" localSheetId="2">#REF!</definedName>
    <definedName name="NC_CSCT" localSheetId="0">#REF!</definedName>
    <definedName name="NC_CSCT" localSheetId="1">#REF!</definedName>
    <definedName name="NC_CSCT">#REF!</definedName>
    <definedName name="NC_CTXD" localSheetId="2">#REF!</definedName>
    <definedName name="NC_CTXD" localSheetId="0">#REF!</definedName>
    <definedName name="NC_CTXD" localSheetId="1">#REF!</definedName>
    <definedName name="NC_CTXD">#REF!</definedName>
    <definedName name="NC_RD" localSheetId="2">#REF!</definedName>
    <definedName name="NC_RD" localSheetId="0">#REF!</definedName>
    <definedName name="NC_RD" localSheetId="1">#REF!</definedName>
    <definedName name="NC_RD">#REF!</definedName>
    <definedName name="NC_TD" localSheetId="2">#REF!</definedName>
    <definedName name="NC_TD" localSheetId="0">#REF!</definedName>
    <definedName name="NC_TD" localSheetId="1">#REF!</definedName>
    <definedName name="NC_TD">#REF!</definedName>
    <definedName name="nc1p" localSheetId="2">#REF!</definedName>
    <definedName name="nc1p" localSheetId="0">#REF!</definedName>
    <definedName name="nc1p" localSheetId="1">#REF!</definedName>
    <definedName name="nc1p">#REF!</definedName>
    <definedName name="nc2.1I" localSheetId="2">#REF!</definedName>
    <definedName name="nc2.1I" localSheetId="0">#REF!</definedName>
    <definedName name="nc2.1I" localSheetId="1">#REF!</definedName>
    <definedName name="nc2.1I">#REF!</definedName>
    <definedName name="nc2.1II" localSheetId="2">#REF!</definedName>
    <definedName name="nc2.1II" localSheetId="0">#REF!</definedName>
    <definedName name="nc2.1II" localSheetId="1">#REF!</definedName>
    <definedName name="nc2.1II">#REF!</definedName>
    <definedName name="nc2.1III" localSheetId="2">#REF!</definedName>
    <definedName name="nc2.1III" localSheetId="0">#REF!</definedName>
    <definedName name="nc2.1III" localSheetId="1">#REF!</definedName>
    <definedName name="nc2.1III">#REF!</definedName>
    <definedName name="nc2.1IV" localSheetId="2">#REF!</definedName>
    <definedName name="nc2.1IV" localSheetId="0">#REF!</definedName>
    <definedName name="nc2.1IV" localSheetId="1">#REF!</definedName>
    <definedName name="nc2.1IV">#REF!</definedName>
    <definedName name="nc2.2I" localSheetId="2">#REF!</definedName>
    <definedName name="nc2.2I" localSheetId="0">#REF!</definedName>
    <definedName name="nc2.2I" localSheetId="1">#REF!</definedName>
    <definedName name="nc2.2I">#REF!</definedName>
    <definedName name="nc2.2II" localSheetId="2">#REF!</definedName>
    <definedName name="nc2.2II" localSheetId="0">#REF!</definedName>
    <definedName name="nc2.2II" localSheetId="1">#REF!</definedName>
    <definedName name="nc2.2II">#REF!</definedName>
    <definedName name="nc2.2III" localSheetId="2">#REF!</definedName>
    <definedName name="nc2.2III" localSheetId="0">#REF!</definedName>
    <definedName name="nc2.2III" localSheetId="1">#REF!</definedName>
    <definedName name="nc2.2III">#REF!</definedName>
    <definedName name="nc2.2IV" localSheetId="2">#REF!</definedName>
    <definedName name="nc2.2IV" localSheetId="0">#REF!</definedName>
    <definedName name="nc2.2IV" localSheetId="1">#REF!</definedName>
    <definedName name="nc2.2IV">#REF!</definedName>
    <definedName name="nc2.3I" localSheetId="2">#REF!</definedName>
    <definedName name="nc2.3I" localSheetId="0">#REF!</definedName>
    <definedName name="nc2.3I" localSheetId="1">#REF!</definedName>
    <definedName name="nc2.3I">#REF!</definedName>
    <definedName name="nc2.3II" localSheetId="2">#REF!</definedName>
    <definedName name="nc2.3II" localSheetId="0">#REF!</definedName>
    <definedName name="nc2.3II" localSheetId="1">#REF!</definedName>
    <definedName name="nc2.3II">#REF!</definedName>
    <definedName name="nc2.3III" localSheetId="2">#REF!</definedName>
    <definedName name="nc2.3III" localSheetId="0">#REF!</definedName>
    <definedName name="nc2.3III" localSheetId="1">#REF!</definedName>
    <definedName name="nc2.3III">#REF!</definedName>
    <definedName name="nc2.3IV" localSheetId="2">#REF!</definedName>
    <definedName name="nc2.3IV" localSheetId="0">#REF!</definedName>
    <definedName name="nc2.3IV" localSheetId="1">#REF!</definedName>
    <definedName name="nc2.3IV">#REF!</definedName>
    <definedName name="nc2.4I" localSheetId="2">#REF!</definedName>
    <definedName name="nc2.4I" localSheetId="0">#REF!</definedName>
    <definedName name="nc2.4I" localSheetId="1">#REF!</definedName>
    <definedName name="nc2.4I">#REF!</definedName>
    <definedName name="nc2.4II" localSheetId="2">#REF!</definedName>
    <definedName name="nc2.4II" localSheetId="0">#REF!</definedName>
    <definedName name="nc2.4II" localSheetId="1">#REF!</definedName>
    <definedName name="nc2.4II">#REF!</definedName>
    <definedName name="nc2.4III" localSheetId="2">#REF!</definedName>
    <definedName name="nc2.4III" localSheetId="0">#REF!</definedName>
    <definedName name="nc2.4III" localSheetId="1">#REF!</definedName>
    <definedName name="nc2.4III">#REF!</definedName>
    <definedName name="nc2.4IV" localSheetId="2">#REF!</definedName>
    <definedName name="nc2.4IV" localSheetId="0">#REF!</definedName>
    <definedName name="nc2.4IV" localSheetId="1">#REF!</definedName>
    <definedName name="nc2.4IV">#REF!</definedName>
    <definedName name="nc2.5" localSheetId="2">#REF!</definedName>
    <definedName name="nc2.5" localSheetId="0">#REF!</definedName>
    <definedName name="nc2.5" localSheetId="1">#REF!</definedName>
    <definedName name="nc2.5">#REF!</definedName>
    <definedName name="nc2.5I" localSheetId="2">#REF!</definedName>
    <definedName name="nc2.5I" localSheetId="0">#REF!</definedName>
    <definedName name="nc2.5I" localSheetId="1">#REF!</definedName>
    <definedName name="nc2.5I">#REF!</definedName>
    <definedName name="nc2.5II" localSheetId="2">#REF!</definedName>
    <definedName name="nc2.5II" localSheetId="0">#REF!</definedName>
    <definedName name="nc2.5II" localSheetId="1">#REF!</definedName>
    <definedName name="nc2.5II">#REF!</definedName>
    <definedName name="nc2.5III" localSheetId="2">#REF!</definedName>
    <definedName name="nc2.5III" localSheetId="0">#REF!</definedName>
    <definedName name="nc2.5III" localSheetId="1">#REF!</definedName>
    <definedName name="nc2.5III">#REF!</definedName>
    <definedName name="nc2.5IV" localSheetId="2">#REF!</definedName>
    <definedName name="nc2.5IV" localSheetId="0">#REF!</definedName>
    <definedName name="nc2.5IV" localSheetId="1">#REF!</definedName>
    <definedName name="nc2.5IV">#REF!</definedName>
    <definedName name="nc2.6I" localSheetId="2">#REF!</definedName>
    <definedName name="nc2.6I" localSheetId="0">#REF!</definedName>
    <definedName name="nc2.6I" localSheetId="1">#REF!</definedName>
    <definedName name="nc2.6I">#REF!</definedName>
    <definedName name="nc2.6II" localSheetId="2">#REF!</definedName>
    <definedName name="nc2.6II" localSheetId="0">#REF!</definedName>
    <definedName name="nc2.6II" localSheetId="1">#REF!</definedName>
    <definedName name="nc2.6II">#REF!</definedName>
    <definedName name="nc2.6III" localSheetId="2">#REF!</definedName>
    <definedName name="nc2.6III" localSheetId="0">#REF!</definedName>
    <definedName name="nc2.6III" localSheetId="1">#REF!</definedName>
    <definedName name="nc2.6III">#REF!</definedName>
    <definedName name="nc2.6IV" localSheetId="2">#REF!</definedName>
    <definedName name="nc2.6IV" localSheetId="0">#REF!</definedName>
    <definedName name="nc2.6IV" localSheetId="1">#REF!</definedName>
    <definedName name="nc2.6IV">#REF!</definedName>
    <definedName name="nc2.7I" localSheetId="2">#REF!</definedName>
    <definedName name="nc2.7I" localSheetId="0">#REF!</definedName>
    <definedName name="nc2.7I" localSheetId="1">#REF!</definedName>
    <definedName name="nc2.7I">#REF!</definedName>
    <definedName name="nc2.7II" localSheetId="2">#REF!</definedName>
    <definedName name="nc2.7II" localSheetId="0">#REF!</definedName>
    <definedName name="nc2.7II" localSheetId="1">#REF!</definedName>
    <definedName name="nc2.7II">#REF!</definedName>
    <definedName name="nc2.7III" localSheetId="2">#REF!</definedName>
    <definedName name="nc2.7III" localSheetId="0">#REF!</definedName>
    <definedName name="nc2.7III" localSheetId="1">#REF!</definedName>
    <definedName name="nc2.7III">#REF!</definedName>
    <definedName name="nc2.7IV" localSheetId="2">#REF!</definedName>
    <definedName name="nc2.7IV" localSheetId="0">#REF!</definedName>
    <definedName name="nc2.7IV" localSheetId="1">#REF!</definedName>
    <definedName name="nc2.7IV">#REF!</definedName>
    <definedName name="nc2.8I" localSheetId="2">#REF!</definedName>
    <definedName name="nc2.8I" localSheetId="0">#REF!</definedName>
    <definedName name="nc2.8I" localSheetId="1">#REF!</definedName>
    <definedName name="nc2.8I">#REF!</definedName>
    <definedName name="nc2.8II" localSheetId="2">#REF!</definedName>
    <definedName name="nc2.8II" localSheetId="0">#REF!</definedName>
    <definedName name="nc2.8II" localSheetId="1">#REF!</definedName>
    <definedName name="nc2.8II">#REF!</definedName>
    <definedName name="nc2.8III" localSheetId="2">#REF!</definedName>
    <definedName name="nc2.8III" localSheetId="0">#REF!</definedName>
    <definedName name="nc2.8III" localSheetId="1">#REF!</definedName>
    <definedName name="nc2.8III">#REF!</definedName>
    <definedName name="nc2.8IV" localSheetId="2">#REF!</definedName>
    <definedName name="nc2.8IV" localSheetId="0">#REF!</definedName>
    <definedName name="nc2.8IV" localSheetId="1">#REF!</definedName>
    <definedName name="nc2.8IV">#REF!</definedName>
    <definedName name="nc2.9I" localSheetId="2">#REF!</definedName>
    <definedName name="nc2.9I" localSheetId="0">#REF!</definedName>
    <definedName name="nc2.9I" localSheetId="1">#REF!</definedName>
    <definedName name="nc2.9I">#REF!</definedName>
    <definedName name="nc2.9II" localSheetId="2">#REF!</definedName>
    <definedName name="nc2.9II" localSheetId="0">#REF!</definedName>
    <definedName name="nc2.9II" localSheetId="1">#REF!</definedName>
    <definedName name="nc2.9II">#REF!</definedName>
    <definedName name="nc2.9III" localSheetId="2">#REF!</definedName>
    <definedName name="nc2.9III" localSheetId="0">#REF!</definedName>
    <definedName name="nc2.9III" localSheetId="1">#REF!</definedName>
    <definedName name="nc2.9III">#REF!</definedName>
    <definedName name="nc2.9IV" localSheetId="2">#REF!</definedName>
    <definedName name="nc2.9IV" localSheetId="0">#REF!</definedName>
    <definedName name="nc2.9IV" localSheetId="1">#REF!</definedName>
    <definedName name="nc2.9IV">#REF!</definedName>
    <definedName name="nc2I" localSheetId="2">#REF!</definedName>
    <definedName name="nc2I" localSheetId="0">#REF!</definedName>
    <definedName name="nc2I" localSheetId="1">#REF!</definedName>
    <definedName name="nc2I">#REF!</definedName>
    <definedName name="nc2II" localSheetId="2">#REF!</definedName>
    <definedName name="nc2II" localSheetId="0">#REF!</definedName>
    <definedName name="nc2II" localSheetId="1">#REF!</definedName>
    <definedName name="nc2II">#REF!</definedName>
    <definedName name="nc2III" localSheetId="2">#REF!</definedName>
    <definedName name="nc2III" localSheetId="0">#REF!</definedName>
    <definedName name="nc2III" localSheetId="1">#REF!</definedName>
    <definedName name="nc2III">#REF!</definedName>
    <definedName name="nc2IV" localSheetId="2">#REF!</definedName>
    <definedName name="nc2IV" localSheetId="0">#REF!</definedName>
    <definedName name="nc2IV" localSheetId="1">#REF!</definedName>
    <definedName name="nc2IV">#REF!</definedName>
    <definedName name="nc3.1I" localSheetId="2">#REF!</definedName>
    <definedName name="nc3.1I" localSheetId="0">#REF!</definedName>
    <definedName name="nc3.1I" localSheetId="1">#REF!</definedName>
    <definedName name="nc3.1I">#REF!</definedName>
    <definedName name="nc3.1II" localSheetId="2">#REF!</definedName>
    <definedName name="nc3.1II" localSheetId="0">#REF!</definedName>
    <definedName name="nc3.1II" localSheetId="1">#REF!</definedName>
    <definedName name="nc3.1II">#REF!</definedName>
    <definedName name="nc3.1III" localSheetId="2">#REF!</definedName>
    <definedName name="nc3.1III" localSheetId="0">#REF!</definedName>
    <definedName name="nc3.1III" localSheetId="1">#REF!</definedName>
    <definedName name="nc3.1III">#REF!</definedName>
    <definedName name="nc3.1IV" localSheetId="2">#REF!</definedName>
    <definedName name="nc3.1IV" localSheetId="0">#REF!</definedName>
    <definedName name="nc3.1IV" localSheetId="1">#REF!</definedName>
    <definedName name="nc3.1IV">#REF!</definedName>
    <definedName name="nc3.2I" localSheetId="2">#REF!</definedName>
    <definedName name="nc3.2I" localSheetId="0">#REF!</definedName>
    <definedName name="nc3.2I" localSheetId="1">#REF!</definedName>
    <definedName name="nc3.2I">#REF!</definedName>
    <definedName name="nc3.2II" localSheetId="2">#REF!</definedName>
    <definedName name="nc3.2II" localSheetId="0">#REF!</definedName>
    <definedName name="nc3.2II" localSheetId="1">#REF!</definedName>
    <definedName name="nc3.2II">#REF!</definedName>
    <definedName name="nc3.2III" localSheetId="2">#REF!</definedName>
    <definedName name="nc3.2III" localSheetId="0">#REF!</definedName>
    <definedName name="nc3.2III" localSheetId="1">#REF!</definedName>
    <definedName name="nc3.2III">#REF!</definedName>
    <definedName name="nc3.2IV" localSheetId="2">#REF!</definedName>
    <definedName name="nc3.2IV" localSheetId="0">#REF!</definedName>
    <definedName name="nc3.2IV" localSheetId="1">#REF!</definedName>
    <definedName name="nc3.2IV">#REF!</definedName>
    <definedName name="nc3.3I" localSheetId="2">#REF!</definedName>
    <definedName name="nc3.3I" localSheetId="0">#REF!</definedName>
    <definedName name="nc3.3I" localSheetId="1">#REF!</definedName>
    <definedName name="nc3.3I">#REF!</definedName>
    <definedName name="nc3.3II" localSheetId="2">#REF!</definedName>
    <definedName name="nc3.3II" localSheetId="0">#REF!</definedName>
    <definedName name="nc3.3II" localSheetId="1">#REF!</definedName>
    <definedName name="nc3.3II">#REF!</definedName>
    <definedName name="nc3.3III" localSheetId="2">#REF!</definedName>
    <definedName name="nc3.3III" localSheetId="0">#REF!</definedName>
    <definedName name="nc3.3III" localSheetId="1">#REF!</definedName>
    <definedName name="nc3.3III">#REF!</definedName>
    <definedName name="nc3.3IV" localSheetId="2">#REF!</definedName>
    <definedName name="nc3.3IV" localSheetId="0">#REF!</definedName>
    <definedName name="nc3.3IV" localSheetId="1">#REF!</definedName>
    <definedName name="nc3.3IV">#REF!</definedName>
    <definedName name="nc3.4I" localSheetId="2">#REF!</definedName>
    <definedName name="nc3.4I" localSheetId="0">#REF!</definedName>
    <definedName name="nc3.4I" localSheetId="1">#REF!</definedName>
    <definedName name="nc3.4I">#REF!</definedName>
    <definedName name="nc3.4II" localSheetId="2">#REF!</definedName>
    <definedName name="nc3.4II" localSheetId="0">#REF!</definedName>
    <definedName name="nc3.4II" localSheetId="1">#REF!</definedName>
    <definedName name="nc3.4II">#REF!</definedName>
    <definedName name="nc3.4III" localSheetId="2">#REF!</definedName>
    <definedName name="nc3.4III" localSheetId="0">#REF!</definedName>
    <definedName name="nc3.4III" localSheetId="1">#REF!</definedName>
    <definedName name="nc3.4III">#REF!</definedName>
    <definedName name="nc3.4IV" localSheetId="2">#REF!</definedName>
    <definedName name="nc3.4IV" localSheetId="0">#REF!</definedName>
    <definedName name="nc3.4IV" localSheetId="1">#REF!</definedName>
    <definedName name="nc3.4IV">#REF!</definedName>
    <definedName name="nc3.5I" localSheetId="2">#REF!</definedName>
    <definedName name="nc3.5I" localSheetId="0">#REF!</definedName>
    <definedName name="nc3.5I" localSheetId="1">#REF!</definedName>
    <definedName name="nc3.5I">#REF!</definedName>
    <definedName name="nc3.5II" localSheetId="2">#REF!</definedName>
    <definedName name="nc3.5II" localSheetId="0">#REF!</definedName>
    <definedName name="nc3.5II" localSheetId="1">#REF!</definedName>
    <definedName name="nc3.5II">#REF!</definedName>
    <definedName name="nc3.5III" localSheetId="2">#REF!</definedName>
    <definedName name="nc3.5III" localSheetId="0">#REF!</definedName>
    <definedName name="nc3.5III" localSheetId="1">#REF!</definedName>
    <definedName name="nc3.5III">#REF!</definedName>
    <definedName name="nc3.5IV" localSheetId="2">#REF!</definedName>
    <definedName name="nc3.5IV" localSheetId="0">#REF!</definedName>
    <definedName name="nc3.5IV" localSheetId="1">#REF!</definedName>
    <definedName name="nc3.5IV">#REF!</definedName>
    <definedName name="nc3.6I" localSheetId="2">#REF!</definedName>
    <definedName name="nc3.6I" localSheetId="0">#REF!</definedName>
    <definedName name="nc3.6I" localSheetId="1">#REF!</definedName>
    <definedName name="nc3.6I">#REF!</definedName>
    <definedName name="nc3.6II" localSheetId="2">#REF!</definedName>
    <definedName name="nc3.6II" localSheetId="0">#REF!</definedName>
    <definedName name="nc3.6II" localSheetId="1">#REF!</definedName>
    <definedName name="nc3.6II">#REF!</definedName>
    <definedName name="nc3.6III" localSheetId="2">#REF!</definedName>
    <definedName name="nc3.6III" localSheetId="0">#REF!</definedName>
    <definedName name="nc3.6III" localSheetId="1">#REF!</definedName>
    <definedName name="nc3.6III">#REF!</definedName>
    <definedName name="nc3.6IV" localSheetId="2">#REF!</definedName>
    <definedName name="nc3.6IV" localSheetId="0">#REF!</definedName>
    <definedName name="nc3.6IV" localSheetId="1">#REF!</definedName>
    <definedName name="nc3.6IV">#REF!</definedName>
    <definedName name="nc3.7I" localSheetId="2">#REF!</definedName>
    <definedName name="nc3.7I" localSheetId="0">#REF!</definedName>
    <definedName name="nc3.7I" localSheetId="1">#REF!</definedName>
    <definedName name="nc3.7I">#REF!</definedName>
    <definedName name="nc3.7II" localSheetId="2">#REF!</definedName>
    <definedName name="nc3.7II" localSheetId="0">#REF!</definedName>
    <definedName name="nc3.7II" localSheetId="1">#REF!</definedName>
    <definedName name="nc3.7II">#REF!</definedName>
    <definedName name="nc3.7III" localSheetId="2">#REF!</definedName>
    <definedName name="nc3.7III" localSheetId="0">#REF!</definedName>
    <definedName name="nc3.7III" localSheetId="1">#REF!</definedName>
    <definedName name="nc3.7III">#REF!</definedName>
    <definedName name="nc3.7IV" localSheetId="2">#REF!</definedName>
    <definedName name="nc3.7IV" localSheetId="0">#REF!</definedName>
    <definedName name="nc3.7IV" localSheetId="1">#REF!</definedName>
    <definedName name="nc3.7IV">#REF!</definedName>
    <definedName name="nc3.8I" localSheetId="2">#REF!</definedName>
    <definedName name="nc3.8I" localSheetId="0">#REF!</definedName>
    <definedName name="nc3.8I" localSheetId="1">#REF!</definedName>
    <definedName name="nc3.8I">#REF!</definedName>
    <definedName name="nc3.8II" localSheetId="2">#REF!</definedName>
    <definedName name="nc3.8II" localSheetId="0">#REF!</definedName>
    <definedName name="nc3.8II" localSheetId="1">#REF!</definedName>
    <definedName name="nc3.8II">#REF!</definedName>
    <definedName name="nc3.8III" localSheetId="2">#REF!</definedName>
    <definedName name="nc3.8III" localSheetId="0">#REF!</definedName>
    <definedName name="nc3.8III" localSheetId="1">#REF!</definedName>
    <definedName name="nc3.8III">#REF!</definedName>
    <definedName name="nc3.8IV" localSheetId="2">#REF!</definedName>
    <definedName name="nc3.8IV" localSheetId="0">#REF!</definedName>
    <definedName name="nc3.8IV" localSheetId="1">#REF!</definedName>
    <definedName name="nc3.8IV">#REF!</definedName>
    <definedName name="nc3.9I" localSheetId="2">#REF!</definedName>
    <definedName name="nc3.9I" localSheetId="0">#REF!</definedName>
    <definedName name="nc3.9I" localSheetId="1">#REF!</definedName>
    <definedName name="nc3.9I">#REF!</definedName>
    <definedName name="nc3.9II" localSheetId="2">#REF!</definedName>
    <definedName name="nc3.9II" localSheetId="0">#REF!</definedName>
    <definedName name="nc3.9II" localSheetId="1">#REF!</definedName>
    <definedName name="nc3.9II">#REF!</definedName>
    <definedName name="nc3.9III" localSheetId="2">#REF!</definedName>
    <definedName name="nc3.9III" localSheetId="0">#REF!</definedName>
    <definedName name="nc3.9III" localSheetId="1">#REF!</definedName>
    <definedName name="nc3.9III">#REF!</definedName>
    <definedName name="nc3.9IV" localSheetId="2">#REF!</definedName>
    <definedName name="nc3.9IV" localSheetId="0">#REF!</definedName>
    <definedName name="nc3.9IV" localSheetId="1">#REF!</definedName>
    <definedName name="nc3.9IV">#REF!</definedName>
    <definedName name="nc3I" localSheetId="2">#REF!</definedName>
    <definedName name="nc3I" localSheetId="0">#REF!</definedName>
    <definedName name="nc3I" localSheetId="1">#REF!</definedName>
    <definedName name="nc3I">#REF!</definedName>
    <definedName name="nc3II" localSheetId="2">#REF!</definedName>
    <definedName name="nc3II" localSheetId="0">#REF!</definedName>
    <definedName name="nc3II" localSheetId="1">#REF!</definedName>
    <definedName name="nc3II">#REF!</definedName>
    <definedName name="nc3III" localSheetId="2">#REF!</definedName>
    <definedName name="nc3III" localSheetId="0">#REF!</definedName>
    <definedName name="nc3III" localSheetId="1">#REF!</definedName>
    <definedName name="nc3III">#REF!</definedName>
    <definedName name="nc3IV" localSheetId="2">#REF!</definedName>
    <definedName name="nc3IV" localSheetId="0">#REF!</definedName>
    <definedName name="nc3IV" localSheetId="1">#REF!</definedName>
    <definedName name="nc3IV">#REF!</definedName>
    <definedName name="nc3p" localSheetId="2">#REF!</definedName>
    <definedName name="nc3p" localSheetId="0">#REF!</definedName>
    <definedName name="nc3p" localSheetId="1">#REF!</definedName>
    <definedName name="nc3p">#REF!</definedName>
    <definedName name="nc4.1I" localSheetId="2">#REF!</definedName>
    <definedName name="nc4.1I" localSheetId="0">#REF!</definedName>
    <definedName name="nc4.1I" localSheetId="1">#REF!</definedName>
    <definedName name="nc4.1I">#REF!</definedName>
    <definedName name="nc4.1II" localSheetId="2">#REF!</definedName>
    <definedName name="nc4.1II" localSheetId="0">#REF!</definedName>
    <definedName name="nc4.1II" localSheetId="1">#REF!</definedName>
    <definedName name="nc4.1II">#REF!</definedName>
    <definedName name="nc4.1III" localSheetId="2">#REF!</definedName>
    <definedName name="nc4.1III" localSheetId="0">#REF!</definedName>
    <definedName name="nc4.1III" localSheetId="1">#REF!</definedName>
    <definedName name="nc4.1III">#REF!</definedName>
    <definedName name="nc4.1IV" localSheetId="2">#REF!</definedName>
    <definedName name="nc4.1IV" localSheetId="0">#REF!</definedName>
    <definedName name="nc4.1IV" localSheetId="1">#REF!</definedName>
    <definedName name="nc4.1IV">#REF!</definedName>
    <definedName name="nc4.2I" localSheetId="2">#REF!</definedName>
    <definedName name="nc4.2I" localSheetId="0">#REF!</definedName>
    <definedName name="nc4.2I" localSheetId="1">#REF!</definedName>
    <definedName name="nc4.2I">#REF!</definedName>
    <definedName name="nc4.2II" localSheetId="2">#REF!</definedName>
    <definedName name="nc4.2II" localSheetId="0">#REF!</definedName>
    <definedName name="nc4.2II" localSheetId="1">#REF!</definedName>
    <definedName name="nc4.2II">#REF!</definedName>
    <definedName name="nc4.2III" localSheetId="2">#REF!</definedName>
    <definedName name="nc4.2III" localSheetId="0">#REF!</definedName>
    <definedName name="nc4.2III" localSheetId="1">#REF!</definedName>
    <definedName name="nc4.2III">#REF!</definedName>
    <definedName name="nc4.2IV" localSheetId="2">#REF!</definedName>
    <definedName name="nc4.2IV" localSheetId="0">#REF!</definedName>
    <definedName name="nc4.2IV" localSheetId="1">#REF!</definedName>
    <definedName name="nc4.2IV">#REF!</definedName>
    <definedName name="nc4.3" localSheetId="2">#REF!</definedName>
    <definedName name="nc4.3" localSheetId="0">#REF!</definedName>
    <definedName name="nc4.3" localSheetId="1">#REF!</definedName>
    <definedName name="nc4.3">#REF!</definedName>
    <definedName name="nc4.3I" localSheetId="2">#REF!</definedName>
    <definedName name="nc4.3I" localSheetId="0">#REF!</definedName>
    <definedName name="nc4.3I" localSheetId="1">#REF!</definedName>
    <definedName name="nc4.3I">#REF!</definedName>
    <definedName name="nc4.3II" localSheetId="2">#REF!</definedName>
    <definedName name="nc4.3II" localSheetId="0">#REF!</definedName>
    <definedName name="nc4.3II" localSheetId="1">#REF!</definedName>
    <definedName name="nc4.3II">#REF!</definedName>
    <definedName name="nc4.3III" localSheetId="2">#REF!</definedName>
    <definedName name="nc4.3III" localSheetId="0">#REF!</definedName>
    <definedName name="nc4.3III" localSheetId="1">#REF!</definedName>
    <definedName name="nc4.3III">#REF!</definedName>
    <definedName name="nc4.3IV" localSheetId="2">#REF!</definedName>
    <definedName name="nc4.3IV" localSheetId="0">#REF!</definedName>
    <definedName name="nc4.3IV" localSheetId="1">#REF!</definedName>
    <definedName name="nc4.3IV">#REF!</definedName>
    <definedName name="nc4.4I" localSheetId="2">#REF!</definedName>
    <definedName name="nc4.4I" localSheetId="0">#REF!</definedName>
    <definedName name="nc4.4I" localSheetId="1">#REF!</definedName>
    <definedName name="nc4.4I">#REF!</definedName>
    <definedName name="nc4.4II" localSheetId="2">#REF!</definedName>
    <definedName name="nc4.4II" localSheetId="0">#REF!</definedName>
    <definedName name="nc4.4II" localSheetId="1">#REF!</definedName>
    <definedName name="nc4.4II">#REF!</definedName>
    <definedName name="nc4.4III" localSheetId="2">#REF!</definedName>
    <definedName name="nc4.4III" localSheetId="0">#REF!</definedName>
    <definedName name="nc4.4III" localSheetId="1">#REF!</definedName>
    <definedName name="nc4.4III">#REF!</definedName>
    <definedName name="nc4.4IV" localSheetId="2">#REF!</definedName>
    <definedName name="nc4.4IV" localSheetId="0">#REF!</definedName>
    <definedName name="nc4.4IV" localSheetId="1">#REF!</definedName>
    <definedName name="nc4.4IV">#REF!</definedName>
    <definedName name="nc4.5I" localSheetId="2">#REF!</definedName>
    <definedName name="nc4.5I" localSheetId="0">#REF!</definedName>
    <definedName name="nc4.5I" localSheetId="1">#REF!</definedName>
    <definedName name="nc4.5I">#REF!</definedName>
    <definedName name="nc4.5II" localSheetId="2">#REF!</definedName>
    <definedName name="nc4.5II" localSheetId="0">#REF!</definedName>
    <definedName name="nc4.5II" localSheetId="1">#REF!</definedName>
    <definedName name="nc4.5II">#REF!</definedName>
    <definedName name="nc4.5III" localSheetId="2">#REF!</definedName>
    <definedName name="nc4.5III" localSheetId="0">#REF!</definedName>
    <definedName name="nc4.5III" localSheetId="1">#REF!</definedName>
    <definedName name="nc4.5III">#REF!</definedName>
    <definedName name="nc4.5IV" localSheetId="2">#REF!</definedName>
    <definedName name="nc4.5IV" localSheetId="0">#REF!</definedName>
    <definedName name="nc4.5IV" localSheetId="1">#REF!</definedName>
    <definedName name="nc4.5IV">#REF!</definedName>
    <definedName name="nc4.6I" localSheetId="2">#REF!</definedName>
    <definedName name="nc4.6I" localSheetId="0">#REF!</definedName>
    <definedName name="nc4.6I" localSheetId="1">#REF!</definedName>
    <definedName name="nc4.6I">#REF!</definedName>
    <definedName name="nc4.6II" localSheetId="2">#REF!</definedName>
    <definedName name="nc4.6II" localSheetId="0">#REF!</definedName>
    <definedName name="nc4.6II" localSheetId="1">#REF!</definedName>
    <definedName name="nc4.6II">#REF!</definedName>
    <definedName name="nc4.6III" localSheetId="2">#REF!</definedName>
    <definedName name="nc4.6III" localSheetId="0">#REF!</definedName>
    <definedName name="nc4.6III" localSheetId="1">#REF!</definedName>
    <definedName name="nc4.6III">#REF!</definedName>
    <definedName name="nc4.6IV" localSheetId="2">#REF!</definedName>
    <definedName name="nc4.6IV" localSheetId="0">#REF!</definedName>
    <definedName name="nc4.6IV" localSheetId="1">#REF!</definedName>
    <definedName name="nc4.6IV">#REF!</definedName>
    <definedName name="NC4.7" localSheetId="2">#REF!</definedName>
    <definedName name="NC4.7" localSheetId="0">#REF!</definedName>
    <definedName name="NC4.7" localSheetId="1">#REF!</definedName>
    <definedName name="NC4.7">#REF!</definedName>
    <definedName name="nc4.7I" localSheetId="2">#REF!</definedName>
    <definedName name="nc4.7I" localSheetId="0">#REF!</definedName>
    <definedName name="nc4.7I" localSheetId="1">#REF!</definedName>
    <definedName name="nc4.7I">#REF!</definedName>
    <definedName name="nc4.7II" localSheetId="2">#REF!</definedName>
    <definedName name="nc4.7II" localSheetId="0">#REF!</definedName>
    <definedName name="nc4.7II" localSheetId="1">#REF!</definedName>
    <definedName name="nc4.7II">#REF!</definedName>
    <definedName name="nc4.7III" localSheetId="2">#REF!</definedName>
    <definedName name="nc4.7III" localSheetId="0">#REF!</definedName>
    <definedName name="nc4.7III" localSheetId="1">#REF!</definedName>
    <definedName name="nc4.7III">#REF!</definedName>
    <definedName name="nc4.7IV" localSheetId="2">#REF!</definedName>
    <definedName name="nc4.7IV" localSheetId="0">#REF!</definedName>
    <definedName name="nc4.7IV" localSheetId="1">#REF!</definedName>
    <definedName name="nc4.7IV">#REF!</definedName>
    <definedName name="nc4.8I" localSheetId="2">#REF!</definedName>
    <definedName name="nc4.8I" localSheetId="0">#REF!</definedName>
    <definedName name="nc4.8I" localSheetId="1">#REF!</definedName>
    <definedName name="nc4.8I">#REF!</definedName>
    <definedName name="nc4.8II" localSheetId="2">#REF!</definedName>
    <definedName name="nc4.8II" localSheetId="0">#REF!</definedName>
    <definedName name="nc4.8II" localSheetId="1">#REF!</definedName>
    <definedName name="nc4.8II">#REF!</definedName>
    <definedName name="nc4.8III" localSheetId="2">#REF!</definedName>
    <definedName name="nc4.8III" localSheetId="0">#REF!</definedName>
    <definedName name="nc4.8III" localSheetId="1">#REF!</definedName>
    <definedName name="nc4.8III">#REF!</definedName>
    <definedName name="nc4.8IV" localSheetId="2">#REF!</definedName>
    <definedName name="nc4.8IV" localSheetId="0">#REF!</definedName>
    <definedName name="nc4.8IV" localSheetId="1">#REF!</definedName>
    <definedName name="nc4.8IV">#REF!</definedName>
    <definedName name="nc4.9I" localSheetId="2">#REF!</definedName>
    <definedName name="nc4.9I" localSheetId="0">#REF!</definedName>
    <definedName name="nc4.9I" localSheetId="1">#REF!</definedName>
    <definedName name="nc4.9I">#REF!</definedName>
    <definedName name="nc4.9II" localSheetId="2">#REF!</definedName>
    <definedName name="nc4.9II" localSheetId="0">#REF!</definedName>
    <definedName name="nc4.9II" localSheetId="1">#REF!</definedName>
    <definedName name="nc4.9II">#REF!</definedName>
    <definedName name="nc4.9III" localSheetId="2">#REF!</definedName>
    <definedName name="nc4.9III" localSheetId="0">#REF!</definedName>
    <definedName name="nc4.9III" localSheetId="1">#REF!</definedName>
    <definedName name="nc4.9III">#REF!</definedName>
    <definedName name="nc4.9IV" localSheetId="2">#REF!</definedName>
    <definedName name="nc4.9IV" localSheetId="0">#REF!</definedName>
    <definedName name="nc4.9IV" localSheetId="1">#REF!</definedName>
    <definedName name="nc4.9IV">#REF!</definedName>
    <definedName name="nc4I" localSheetId="2">#REF!</definedName>
    <definedName name="nc4I" localSheetId="0">#REF!</definedName>
    <definedName name="nc4I" localSheetId="1">#REF!</definedName>
    <definedName name="nc4I">#REF!</definedName>
    <definedName name="nc4II" localSheetId="2">#REF!</definedName>
    <definedName name="nc4II" localSheetId="0">#REF!</definedName>
    <definedName name="nc4II" localSheetId="1">#REF!</definedName>
    <definedName name="nc4II">#REF!</definedName>
    <definedName name="nc4III" localSheetId="2">#REF!</definedName>
    <definedName name="nc4III" localSheetId="0">#REF!</definedName>
    <definedName name="nc4III" localSheetId="1">#REF!</definedName>
    <definedName name="nc4III">#REF!</definedName>
    <definedName name="nc4IV" localSheetId="2">#REF!</definedName>
    <definedName name="nc4IV" localSheetId="0">#REF!</definedName>
    <definedName name="nc4IV" localSheetId="1">#REF!</definedName>
    <definedName name="nc4IV">#REF!</definedName>
    <definedName name="nc5.5" localSheetId="2">#REF!</definedName>
    <definedName name="nc5.5" localSheetId="0">#REF!</definedName>
    <definedName name="nc5.5" localSheetId="1">#REF!</definedName>
    <definedName name="nc5.5">#REF!</definedName>
    <definedName name="nc5.7" localSheetId="2">#REF!</definedName>
    <definedName name="nc5.7" localSheetId="0">#REF!</definedName>
    <definedName name="nc5.7" localSheetId="1">#REF!</definedName>
    <definedName name="nc5.7">#REF!</definedName>
    <definedName name="nc5I" localSheetId="2">#REF!</definedName>
    <definedName name="nc5I" localSheetId="0">#REF!</definedName>
    <definedName name="nc5I" localSheetId="1">#REF!</definedName>
    <definedName name="nc5I">#REF!</definedName>
    <definedName name="nc5II" localSheetId="2">#REF!</definedName>
    <definedName name="nc5II" localSheetId="0">#REF!</definedName>
    <definedName name="nc5II" localSheetId="1">#REF!</definedName>
    <definedName name="nc5II">#REF!</definedName>
    <definedName name="nc5III" localSheetId="2">#REF!</definedName>
    <definedName name="nc5III" localSheetId="0">#REF!</definedName>
    <definedName name="nc5III" localSheetId="1">#REF!</definedName>
    <definedName name="nc5III">#REF!</definedName>
    <definedName name="nc5IV" localSheetId="2">#REF!</definedName>
    <definedName name="nc5IV" localSheetId="0">#REF!</definedName>
    <definedName name="nc5IV" localSheetId="1">#REF!</definedName>
    <definedName name="nc5IV">#REF!</definedName>
    <definedName name="nc6.5" localSheetId="2">#REF!</definedName>
    <definedName name="nc6.5" localSheetId="0">#REF!</definedName>
    <definedName name="nc6.5" localSheetId="1">#REF!</definedName>
    <definedName name="nc6.5">#REF!</definedName>
    <definedName name="nc6.7" localSheetId="2">#REF!</definedName>
    <definedName name="nc6.7" localSheetId="0">#REF!</definedName>
    <definedName name="nc6.7" localSheetId="1">#REF!</definedName>
    <definedName name="nc6.7">#REF!</definedName>
    <definedName name="NCBD100" localSheetId="2">#REF!</definedName>
    <definedName name="NCBD100" localSheetId="0">#REF!</definedName>
    <definedName name="NCBD100" localSheetId="1">#REF!</definedName>
    <definedName name="NCBD100">#REF!</definedName>
    <definedName name="NCBD200" localSheetId="2">#REF!</definedName>
    <definedName name="NCBD200" localSheetId="0">#REF!</definedName>
    <definedName name="NCBD200" localSheetId="1">#REF!</definedName>
    <definedName name="NCBD200">#REF!</definedName>
    <definedName name="NCBD250" localSheetId="2">#REF!</definedName>
    <definedName name="NCBD250" localSheetId="0">#REF!</definedName>
    <definedName name="NCBD250" localSheetId="1">#REF!</definedName>
    <definedName name="NCBD250">#REF!</definedName>
    <definedName name="ncc2.5" localSheetId="2">#REF!</definedName>
    <definedName name="ncc2.5" localSheetId="0">#REF!</definedName>
    <definedName name="ncc2.5" localSheetId="1">#REF!</definedName>
    <definedName name="ncc2.5">#REF!</definedName>
    <definedName name="ncc3.2" localSheetId="2">#REF!</definedName>
    <definedName name="ncc3.2" localSheetId="0">#REF!</definedName>
    <definedName name="ncc3.2" localSheetId="1">#REF!</definedName>
    <definedName name="ncc3.2">#REF!</definedName>
    <definedName name="ncc4.3" localSheetId="2">#REF!</definedName>
    <definedName name="ncc4.3" localSheetId="0">#REF!</definedName>
    <definedName name="ncc4.3" localSheetId="1">#REF!</definedName>
    <definedName name="ncc4.3">#REF!</definedName>
    <definedName name="ncc4.5" localSheetId="2">#REF!</definedName>
    <definedName name="ncc4.5" localSheetId="0">#REF!</definedName>
    <definedName name="ncc4.5" localSheetId="1">#REF!</definedName>
    <definedName name="ncc4.5">#REF!</definedName>
    <definedName name="NCC4.7" localSheetId="2">#REF!</definedName>
    <definedName name="NCC4.7" localSheetId="0">#REF!</definedName>
    <definedName name="NCC4.7" localSheetId="1">#REF!</definedName>
    <definedName name="NCC4.7">#REF!</definedName>
    <definedName name="ncc5.5" localSheetId="2">#REF!</definedName>
    <definedName name="ncc5.5" localSheetId="0">#REF!</definedName>
    <definedName name="ncc5.5" localSheetId="1">#REF!</definedName>
    <definedName name="ncc5.5">#REF!</definedName>
    <definedName name="ncc5.7" localSheetId="2">#REF!</definedName>
    <definedName name="ncc5.7" localSheetId="0">#REF!</definedName>
    <definedName name="ncc5.7" localSheetId="1">#REF!</definedName>
    <definedName name="ncc5.7">#REF!</definedName>
    <definedName name="ncc6.5" localSheetId="2">#REF!</definedName>
    <definedName name="ncc6.5" localSheetId="0">#REF!</definedName>
    <definedName name="ncc6.5" localSheetId="1">#REF!</definedName>
    <definedName name="ncc6.5">#REF!</definedName>
    <definedName name="ncc6.7" localSheetId="2">#REF!</definedName>
    <definedName name="ncc6.7" localSheetId="0">#REF!</definedName>
    <definedName name="ncc6.7" localSheetId="1">#REF!</definedName>
    <definedName name="ncc6.7">#REF!</definedName>
    <definedName name="NCcap0.7" localSheetId="2">#REF!</definedName>
    <definedName name="NCcap0.7" localSheetId="0">#REF!</definedName>
    <definedName name="NCcap0.7" localSheetId="1">#REF!</definedName>
    <definedName name="NCcap0.7">#REF!</definedName>
    <definedName name="NCcap1" localSheetId="2">#REF!</definedName>
    <definedName name="NCcap1" localSheetId="0">#REF!</definedName>
    <definedName name="NCcap1" localSheetId="1">#REF!</definedName>
    <definedName name="NCcap1">#REF!</definedName>
    <definedName name="nccs" localSheetId="2">#REF!</definedName>
    <definedName name="nccs" localSheetId="0">#REF!</definedName>
    <definedName name="nccs" localSheetId="1">#REF!</definedName>
    <definedName name="nccs">#REF!</definedName>
    <definedName name="NCCT3p" localSheetId="2">#REF!</definedName>
    <definedName name="NCCT3p" localSheetId="0">#REF!</definedName>
    <definedName name="NCCT3p" localSheetId="1">#REF!</definedName>
    <definedName name="NCCT3p">#REF!</definedName>
    <definedName name="ncday35" localSheetId="2">#REF!</definedName>
    <definedName name="ncday35" localSheetId="0">#REF!</definedName>
    <definedName name="ncday35" localSheetId="1">#REF!</definedName>
    <definedName name="ncday35">#REF!</definedName>
    <definedName name="ncday50" localSheetId="2">#REF!</definedName>
    <definedName name="ncday50" localSheetId="0">#REF!</definedName>
    <definedName name="ncday50" localSheetId="1">#REF!</definedName>
    <definedName name="ncday50">#REF!</definedName>
    <definedName name="ncday70" localSheetId="2">#REF!</definedName>
    <definedName name="ncday70" localSheetId="0">#REF!</definedName>
    <definedName name="ncday70" localSheetId="1">#REF!</definedName>
    <definedName name="ncday70">#REF!</definedName>
    <definedName name="ncday95" localSheetId="2">#REF!</definedName>
    <definedName name="ncday95" localSheetId="0">#REF!</definedName>
    <definedName name="ncday95" localSheetId="1">#REF!</definedName>
    <definedName name="ncday95">#REF!</definedName>
    <definedName name="ncdg" localSheetId="2">#REF!</definedName>
    <definedName name="ncdg" localSheetId="0">#REF!</definedName>
    <definedName name="ncdg" localSheetId="1">#REF!</definedName>
    <definedName name="ncdg">#REF!</definedName>
    <definedName name="ncgff" localSheetId="2">#REF!</definedName>
    <definedName name="ncgff" localSheetId="0">#REF!</definedName>
    <definedName name="ncgff" localSheetId="1">#REF!</definedName>
    <definedName name="ncgff">#REF!</definedName>
    <definedName name="ncII" localSheetId="2">#REF!</definedName>
    <definedName name="ncII" localSheetId="0">#REF!</definedName>
    <definedName name="ncII" localSheetId="1">#REF!</definedName>
    <definedName name="ncII">#REF!</definedName>
    <definedName name="NCKday" localSheetId="2">#REF!</definedName>
    <definedName name="NCKday" localSheetId="0">#REF!</definedName>
    <definedName name="NCKday" localSheetId="1">#REF!</definedName>
    <definedName name="NCKday">#REF!</definedName>
    <definedName name="NCKT" localSheetId="2">#REF!</definedName>
    <definedName name="NCKT" localSheetId="0">#REF!</definedName>
    <definedName name="NCKT" localSheetId="1">#REF!</definedName>
    <definedName name="NCKT">#REF!</definedName>
    <definedName name="NCLD" localSheetId="2">#REF!</definedName>
    <definedName name="NCLD" localSheetId="0">#REF!</definedName>
    <definedName name="NCLD" localSheetId="1">#REF!</definedName>
    <definedName name="NCLD">#REF!</definedName>
    <definedName name="NCM">2.5%</definedName>
    <definedName name="ncong" localSheetId="2">#REF!</definedName>
    <definedName name="ncong" localSheetId="0">#REF!</definedName>
    <definedName name="ncong" localSheetId="1">#REF!</definedName>
    <definedName name="ncong">#REF!</definedName>
    <definedName name="NCPP" localSheetId="2">#REF!</definedName>
    <definedName name="NCPP" localSheetId="0">#REF!</definedName>
    <definedName name="NCPP" localSheetId="1">#REF!</definedName>
    <definedName name="NCPP">#REF!</definedName>
    <definedName name="NCT" localSheetId="2">#REF!</definedName>
    <definedName name="NCT" localSheetId="0">#REF!</definedName>
    <definedName name="NCT" localSheetId="1">#REF!</definedName>
    <definedName name="NCT">#REF!</definedName>
    <definedName name="NCT_BKTC" localSheetId="2">#REF!</definedName>
    <definedName name="NCT_BKTC" localSheetId="0">#REF!</definedName>
    <definedName name="NCT_BKTC" localSheetId="1">#REF!</definedName>
    <definedName name="NCT_BKTC">#REF!</definedName>
    <definedName name="nctn" localSheetId="2">#REF!</definedName>
    <definedName name="nctn" localSheetId="0">#REF!</definedName>
    <definedName name="nctn" localSheetId="1">#REF!</definedName>
    <definedName name="nctn">#REF!</definedName>
    <definedName name="nctram" localSheetId="2">#REF!</definedName>
    <definedName name="nctram" localSheetId="0">#REF!</definedName>
    <definedName name="nctram" localSheetId="1">#REF!</definedName>
    <definedName name="nctram">#REF!</definedName>
    <definedName name="NCVC100" localSheetId="2">#REF!</definedName>
    <definedName name="NCVC100" localSheetId="0">#REF!</definedName>
    <definedName name="NCVC100" localSheetId="1">#REF!</definedName>
    <definedName name="NCVC100">#REF!</definedName>
    <definedName name="NCVC200" localSheetId="2">#REF!</definedName>
    <definedName name="NCVC200" localSheetId="0">#REF!</definedName>
    <definedName name="NCVC200" localSheetId="1">#REF!</definedName>
    <definedName name="NCVC200">#REF!</definedName>
    <definedName name="NCVC250" localSheetId="2">#REF!</definedName>
    <definedName name="NCVC250" localSheetId="0">#REF!</definedName>
    <definedName name="NCVC250" localSheetId="1">#REF!</definedName>
    <definedName name="NCVC250">#REF!</definedName>
    <definedName name="NCVC3P" localSheetId="2">#REF!</definedName>
    <definedName name="NCVC3P" localSheetId="0">#REF!</definedName>
    <definedName name="NCVC3P" localSheetId="1">#REF!</definedName>
    <definedName name="NCVC3P">#REF!</definedName>
    <definedName name="ndc" localSheetId="2">#REF!</definedName>
    <definedName name="ndc" localSheetId="0">#REF!</definedName>
    <definedName name="ndc" localSheetId="1">#REF!</definedName>
    <definedName name="ndc">#REF!</definedName>
    <definedName name="NDFN" localSheetId="2">#REF!</definedName>
    <definedName name="NDFN" localSheetId="0">#REF!</definedName>
    <definedName name="NDFN" localSheetId="1">#REF!</definedName>
    <definedName name="NDFN">#REF!</definedName>
    <definedName name="NDFP" localSheetId="2">#REF!</definedName>
    <definedName name="NDFP" localSheetId="0">#REF!</definedName>
    <definedName name="NDFP" localSheetId="1">#REF!</definedName>
    <definedName name="NDFP">#REF!</definedName>
    <definedName name="Ndk" localSheetId="2">#REF!</definedName>
    <definedName name="Ndk" localSheetId="0">#REF!</definedName>
    <definedName name="Ndk" localSheetId="1">#REF!</definedName>
    <definedName name="Ndk">#REF!</definedName>
    <definedName name="Neg_Temp_Diff" localSheetId="2">#REF!</definedName>
    <definedName name="Neg_Temp_Diff" localSheetId="0">#REF!</definedName>
    <definedName name="Neg_Temp_Diff" localSheetId="1">#REF!</definedName>
    <definedName name="Neg_Temp_Diff">#REF!</definedName>
    <definedName name="NenDuong" localSheetId="2">#REF!</definedName>
    <definedName name="NenDuong" localSheetId="0">#REF!</definedName>
    <definedName name="NenDuong" localSheetId="1">#REF!</definedName>
    <definedName name="NenDuong">#REF!</definedName>
    <definedName name="nenkhi10m3" localSheetId="2">#REF!</definedName>
    <definedName name="nenkhi10m3" localSheetId="0">#REF!</definedName>
    <definedName name="nenkhi10m3" localSheetId="1">#REF!</definedName>
    <definedName name="nenkhi10m3">#REF!</definedName>
    <definedName name="nenkhi1200" localSheetId="2">#REF!</definedName>
    <definedName name="nenkhi1200" localSheetId="0">#REF!</definedName>
    <definedName name="nenkhi1200" localSheetId="1">#REF!</definedName>
    <definedName name="nenkhi1200">#REF!</definedName>
    <definedName name="neo32mm" localSheetId="2">#REF!</definedName>
    <definedName name="neo32mm" localSheetId="0">#REF!</definedName>
    <definedName name="neo32mm" localSheetId="1">#REF!</definedName>
    <definedName name="neo32mm">#REF!</definedName>
    <definedName name="neo4T" localSheetId="2">#REF!</definedName>
    <definedName name="neo4T" localSheetId="0">#REF!</definedName>
    <definedName name="neo4T" localSheetId="1">#REF!</definedName>
    <definedName name="neo4T">#REF!</definedName>
    <definedName name="NET" localSheetId="2">#REF!</definedName>
    <definedName name="NET" localSheetId="0">#REF!</definedName>
    <definedName name="NET" localSheetId="1">#REF!</definedName>
    <definedName name="NET">#REF!</definedName>
    <definedName name="NET_1" localSheetId="2">#REF!</definedName>
    <definedName name="NET_1" localSheetId="0">#REF!</definedName>
    <definedName name="NET_1" localSheetId="1">#REF!</definedName>
    <definedName name="NET_1">#REF!</definedName>
    <definedName name="NET_ANA" localSheetId="2">#REF!</definedName>
    <definedName name="NET_ANA" localSheetId="0">#REF!</definedName>
    <definedName name="NET_ANA" localSheetId="1">#REF!</definedName>
    <definedName name="NET_ANA">#REF!</definedName>
    <definedName name="NET_ANA_1" localSheetId="2">#REF!</definedName>
    <definedName name="NET_ANA_1" localSheetId="0">#REF!</definedName>
    <definedName name="NET_ANA_1" localSheetId="1">#REF!</definedName>
    <definedName name="NET_ANA_1">#REF!</definedName>
    <definedName name="NET_ANA_2" localSheetId="2">#REF!</definedName>
    <definedName name="NET_ANA_2" localSheetId="0">#REF!</definedName>
    <definedName name="NET_ANA_2" localSheetId="1">#REF!</definedName>
    <definedName name="NET_ANA_2">#REF!</definedName>
    <definedName name="new" hidden="1">#N/A</definedName>
    <definedName name="new_1">"#REF!"</definedName>
    <definedName name="NewPOS" localSheetId="2">#REF!</definedName>
    <definedName name="NewPOS" localSheetId="0">#REF!</definedName>
    <definedName name="NewPOS" localSheetId="1">#REF!</definedName>
    <definedName name="NewPOS">#REF!</definedName>
    <definedName name="NEXT" localSheetId="2">#REF!</definedName>
    <definedName name="NEXT" localSheetId="0">#REF!</definedName>
    <definedName name="NEXT" localSheetId="1">#REF!</definedName>
    <definedName name="NEXT">#REF!</definedName>
    <definedName name="nfru6" localSheetId="2">#REF!</definedName>
    <definedName name="nfru6" localSheetId="0">#REF!</definedName>
    <definedName name="nfru6" localSheetId="1">#REF!</definedName>
    <definedName name="nfru6">#REF!</definedName>
    <definedName name="NG_THANG" localSheetId="2">#REF!</definedName>
    <definedName name="NG_THANG" localSheetId="0">#REF!</definedName>
    <definedName name="NG_THANG" localSheetId="1">#REF!</definedName>
    <definedName name="NG_THANG">#REF!</definedName>
    <definedName name="ngan" localSheetId="2">{"Thuxm2.xls","Sheet1"}</definedName>
    <definedName name="ngan" localSheetId="0">{"Thuxm2.xls","Sheet1"}</definedName>
    <definedName name="ngan" localSheetId="1">{"Thuxm2.xls","Sheet1"}</definedName>
    <definedName name="ngan">{"Thuxm2.xls","Sheet1"}</definedName>
    <definedName name="NGAØY" localSheetId="2">#REF!</definedName>
    <definedName name="NGAØY" localSheetId="0">#REF!</definedName>
    <definedName name="NGAØY" localSheetId="1">#REF!</definedName>
    <definedName name="NGAØY">#REF!</definedName>
    <definedName name="nght" localSheetId="2">#REF!</definedName>
    <definedName name="nght" localSheetId="0">#REF!</definedName>
    <definedName name="nght" localSheetId="1">#REF!</definedName>
    <definedName name="nght">#REF!</definedName>
    <definedName name="ngu" localSheetId="2" hidden="1">{"'Sheet1'!$L$16"}</definedName>
    <definedName name="ngu" localSheetId="0" hidden="1">{"'Sheet1'!$L$16"}</definedName>
    <definedName name="ngu" localSheetId="1" hidden="1">{"'Sheet1'!$L$16"}</definedName>
    <definedName name="ngu" hidden="1">{"'Sheet1'!$L$16"}</definedName>
    <definedName name="NH" localSheetId="2">#REF!</definedName>
    <definedName name="NH" localSheetId="0">#REF!</definedName>
    <definedName name="NH" localSheetId="1">#REF!</definedName>
    <definedName name="NH">#REF!</definedName>
    <definedName name="Nh_n_cáng" localSheetId="2">#REF!</definedName>
    <definedName name="Nh_n_cáng" localSheetId="0">#REF!</definedName>
    <definedName name="Nh_n_cáng" localSheetId="1">#REF!</definedName>
    <definedName name="Nh_n_cáng">#REF!</definedName>
    <definedName name="Nha" localSheetId="2">#REF!</definedName>
    <definedName name="Nha" localSheetId="0">#REF!</definedName>
    <definedName name="Nha" localSheetId="1">#REF!</definedName>
    <definedName name="Nha">#REF!</definedName>
    <definedName name="NHAÂN_COÂNG" localSheetId="2">'37 DA KCM'!cap</definedName>
    <definedName name="NHAÂN_COÂNG" localSheetId="0">'Tien do DA chuyen tiep+KCM'!cap</definedName>
    <definedName name="NHAÂN_COÂNG" localSheetId="1">'Tien do DA KCM'!cap</definedName>
    <definedName name="NHAÂN_COÂNG">cap</definedName>
    <definedName name="NHAÄP" localSheetId="2">#REF!</definedName>
    <definedName name="NHAÄP" localSheetId="0">#REF!</definedName>
    <definedName name="NHAÄP" localSheetId="1">#REF!</definedName>
    <definedName name="NHAÄP">#REF!</definedName>
    <definedName name="Nhán_cäng" localSheetId="2">#REF!</definedName>
    <definedName name="Nhán_cäng" localSheetId="0">#REF!</definedName>
    <definedName name="Nhán_cäng" localSheetId="1">#REF!</definedName>
    <definedName name="Nhán_cäng">#REF!</definedName>
    <definedName name="Nhan_xet_cua_dai">"Picture 1"</definedName>
    <definedName name="Nhancong2" localSheetId="2">#REF!</definedName>
    <definedName name="Nhancong2" localSheetId="0">#REF!</definedName>
    <definedName name="Nhancong2" localSheetId="1">#REF!</definedName>
    <definedName name="Nhancong2">#REF!</definedName>
    <definedName name="NHANH2_CG4" localSheetId="2" hidden="1">{"'Sheet1'!$L$16"}</definedName>
    <definedName name="NHANH2_CG4" localSheetId="0" hidden="1">{"'Sheet1'!$L$16"}</definedName>
    <definedName name="NHANH2_CG4" localSheetId="1" hidden="1">{"'Sheet1'!$L$16"}</definedName>
    <definedName name="NHANH2_CG4" hidden="1">{"'Sheet1'!$L$16"}</definedName>
    <definedName name="nhfffd" localSheetId="2">{"DZ-TDTB2.XLS","Dcksat.xls"}</definedName>
    <definedName name="nhfffd" localSheetId="0">{"DZ-TDTB2.XLS","Dcksat.xls"}</definedName>
    <definedName name="nhfffd" localSheetId="1">{"DZ-TDTB2.XLS","Dcksat.xls"}</definedName>
    <definedName name="nhfffd">{"DZ-TDTB2.XLS","Dcksat.xls"}</definedName>
    <definedName name="nhn" localSheetId="2">#REF!</definedName>
    <definedName name="nhn" localSheetId="0">#REF!</definedName>
    <definedName name="nhn" localSheetId="1">#REF!</definedName>
    <definedName name="nhn">#REF!</definedName>
    <definedName name="NhNgam" localSheetId="2">#REF!</definedName>
    <definedName name="NhNgam" localSheetId="0">#REF!</definedName>
    <definedName name="NhNgam" localSheetId="1">#REF!</definedName>
    <definedName name="NhNgam">#REF!</definedName>
    <definedName name="nhom" localSheetId="2">#REF!</definedName>
    <definedName name="nhom" localSheetId="0">#REF!</definedName>
    <definedName name="nhom" localSheetId="1">#REF!</definedName>
    <definedName name="nhom">#REF!</definedName>
    <definedName name="NHot" localSheetId="2">#REF!</definedName>
    <definedName name="NHot" localSheetId="0">#REF!</definedName>
    <definedName name="NHot" localSheetId="1">#REF!</definedName>
    <definedName name="NHot">#REF!</definedName>
    <definedName name="NhTreo" localSheetId="2">#REF!</definedName>
    <definedName name="NhTreo" localSheetId="0">#REF!</definedName>
    <definedName name="NhTreo" localSheetId="1">#REF!</definedName>
    <definedName name="NhTreo">#REF!</definedName>
    <definedName name="nhu" localSheetId="2">#REF!</definedName>
    <definedName name="nhu" localSheetId="0">#REF!</definedName>
    <definedName name="nhu" localSheetId="1">#REF!</definedName>
    <definedName name="nhu">#REF!</definedName>
    <definedName name="nhua" localSheetId="2">#REF!</definedName>
    <definedName name="nhua" localSheetId="0">#REF!</definedName>
    <definedName name="nhua" localSheetId="1">#REF!</definedName>
    <definedName name="nhua">#REF!</definedName>
    <definedName name="nhuad" localSheetId="2">#REF!</definedName>
    <definedName name="nhuad" localSheetId="0">#REF!</definedName>
    <definedName name="nhuad" localSheetId="1">#REF!</definedName>
    <definedName name="nhuad">#REF!</definedName>
    <definedName name="nig" localSheetId="2">#REF!</definedName>
    <definedName name="nig" localSheetId="0">#REF!</definedName>
    <definedName name="nig" localSheetId="1">#REF!</definedName>
    <definedName name="nig">#REF!</definedName>
    <definedName name="nig1p" localSheetId="2">#REF!</definedName>
    <definedName name="nig1p" localSheetId="0">#REF!</definedName>
    <definedName name="nig1p" localSheetId="1">#REF!</definedName>
    <definedName name="nig1p">#REF!</definedName>
    <definedName name="nig3p" localSheetId="2">#REF!</definedName>
    <definedName name="nig3p" localSheetId="0">#REF!</definedName>
    <definedName name="nig3p" localSheetId="1">#REF!</definedName>
    <definedName name="nig3p">#REF!</definedName>
    <definedName name="NIGnc" localSheetId="2">#REF!</definedName>
    <definedName name="NIGnc" localSheetId="0">#REF!</definedName>
    <definedName name="NIGnc" localSheetId="1">#REF!</definedName>
    <definedName name="NIGnc">#REF!</definedName>
    <definedName name="nignc1p" localSheetId="2">#REF!</definedName>
    <definedName name="nignc1p" localSheetId="0">#REF!</definedName>
    <definedName name="nignc1p" localSheetId="1">#REF!</definedName>
    <definedName name="nignc1p">#REF!</definedName>
    <definedName name="NIGvc" localSheetId="2">#REF!</definedName>
    <definedName name="NIGvc" localSheetId="0">#REF!</definedName>
    <definedName name="NIGvc" localSheetId="1">#REF!</definedName>
    <definedName name="NIGvc">#REF!</definedName>
    <definedName name="NIGvl" localSheetId="2">#REF!</definedName>
    <definedName name="NIGvl" localSheetId="0">#REF!</definedName>
    <definedName name="NIGvl" localSheetId="1">#REF!</definedName>
    <definedName name="NIGvl">#REF!</definedName>
    <definedName name="nigvl1p" localSheetId="2">#REF!</definedName>
    <definedName name="nigvl1p" localSheetId="0">#REF!</definedName>
    <definedName name="nigvl1p" localSheetId="1">#REF!</definedName>
    <definedName name="nigvl1p">#REF!</definedName>
    <definedName name="nin" localSheetId="2">#REF!</definedName>
    <definedName name="nin" localSheetId="0">#REF!</definedName>
    <definedName name="nin" localSheetId="1">#REF!</definedName>
    <definedName name="nin">#REF!</definedName>
    <definedName name="nin14nc3p" localSheetId="2">#REF!</definedName>
    <definedName name="nin14nc3p" localSheetId="0">#REF!</definedName>
    <definedName name="nin14nc3p" localSheetId="1">#REF!</definedName>
    <definedName name="nin14nc3p">#REF!</definedName>
    <definedName name="nin14vl3p" localSheetId="2">#REF!</definedName>
    <definedName name="nin14vl3p" localSheetId="0">#REF!</definedName>
    <definedName name="nin14vl3p" localSheetId="1">#REF!</definedName>
    <definedName name="nin14vl3p">#REF!</definedName>
    <definedName name="nin1903p" localSheetId="2">#REF!</definedName>
    <definedName name="nin1903p" localSheetId="0">#REF!</definedName>
    <definedName name="nin1903p" localSheetId="1">#REF!</definedName>
    <definedName name="nin1903p">#REF!</definedName>
    <definedName name="nin190nc3p" localSheetId="2">#REF!</definedName>
    <definedName name="nin190nc3p" localSheetId="0">#REF!</definedName>
    <definedName name="nin190nc3p" localSheetId="1">#REF!</definedName>
    <definedName name="nin190nc3p">#REF!</definedName>
    <definedName name="nin190vl3p" localSheetId="2">#REF!</definedName>
    <definedName name="nin190vl3p" localSheetId="0">#REF!</definedName>
    <definedName name="nin190vl3p" localSheetId="1">#REF!</definedName>
    <definedName name="nin190vl3p">#REF!</definedName>
    <definedName name="nin2903p" localSheetId="2">#REF!</definedName>
    <definedName name="nin2903p" localSheetId="0">#REF!</definedName>
    <definedName name="nin2903p" localSheetId="1">#REF!</definedName>
    <definedName name="nin2903p">#REF!</definedName>
    <definedName name="nin290nc3p" localSheetId="2">#REF!</definedName>
    <definedName name="nin290nc3p" localSheetId="0">#REF!</definedName>
    <definedName name="nin290nc3p" localSheetId="1">#REF!</definedName>
    <definedName name="nin290nc3p">#REF!</definedName>
    <definedName name="nin290vl3p" localSheetId="2">#REF!</definedName>
    <definedName name="nin290vl3p" localSheetId="0">#REF!</definedName>
    <definedName name="nin290vl3p" localSheetId="1">#REF!</definedName>
    <definedName name="nin290vl3p">#REF!</definedName>
    <definedName name="nin3p" localSheetId="2">#REF!</definedName>
    <definedName name="nin3p" localSheetId="0">#REF!</definedName>
    <definedName name="nin3p" localSheetId="1">#REF!</definedName>
    <definedName name="nin3p">#REF!</definedName>
    <definedName name="nind" localSheetId="2">#REF!</definedName>
    <definedName name="nind" localSheetId="0">#REF!</definedName>
    <definedName name="nind" localSheetId="1">#REF!</definedName>
    <definedName name="nind">#REF!</definedName>
    <definedName name="nind1p" localSheetId="2">#REF!</definedName>
    <definedName name="nind1p" localSheetId="0">#REF!</definedName>
    <definedName name="nind1p" localSheetId="1">#REF!</definedName>
    <definedName name="nind1p">#REF!</definedName>
    <definedName name="nind3p" localSheetId="2">#REF!</definedName>
    <definedName name="nind3p" localSheetId="0">#REF!</definedName>
    <definedName name="nind3p" localSheetId="1">#REF!</definedName>
    <definedName name="nind3p">#REF!</definedName>
    <definedName name="nindnc1p" localSheetId="2">#REF!</definedName>
    <definedName name="nindnc1p" localSheetId="0">#REF!</definedName>
    <definedName name="nindnc1p" localSheetId="1">#REF!</definedName>
    <definedName name="nindnc1p">#REF!</definedName>
    <definedName name="nindnc3p" localSheetId="2">#REF!</definedName>
    <definedName name="nindnc3p" localSheetId="0">#REF!</definedName>
    <definedName name="nindnc3p" localSheetId="1">#REF!</definedName>
    <definedName name="nindnc3p">#REF!</definedName>
    <definedName name="NINDvc" localSheetId="2">#REF!</definedName>
    <definedName name="NINDvc" localSheetId="0">#REF!</definedName>
    <definedName name="NINDvc" localSheetId="1">#REF!</definedName>
    <definedName name="NINDvc">#REF!</definedName>
    <definedName name="nindvl1p" localSheetId="2">#REF!</definedName>
    <definedName name="nindvl1p" localSheetId="0">#REF!</definedName>
    <definedName name="nindvl1p" localSheetId="1">#REF!</definedName>
    <definedName name="nindvl1p">#REF!</definedName>
    <definedName name="nindvl3p" localSheetId="2">#REF!</definedName>
    <definedName name="nindvl3p" localSheetId="0">#REF!</definedName>
    <definedName name="nindvl3p" localSheetId="1">#REF!</definedName>
    <definedName name="nindvl3p">#REF!</definedName>
    <definedName name="ning1p" localSheetId="2">#REF!</definedName>
    <definedName name="ning1p" localSheetId="0">#REF!</definedName>
    <definedName name="ning1p" localSheetId="1">#REF!</definedName>
    <definedName name="ning1p">#REF!</definedName>
    <definedName name="ningnc1p" localSheetId="2">#REF!</definedName>
    <definedName name="ningnc1p" localSheetId="0">#REF!</definedName>
    <definedName name="ningnc1p" localSheetId="1">#REF!</definedName>
    <definedName name="ningnc1p">#REF!</definedName>
    <definedName name="ningvl1p" localSheetId="2">#REF!</definedName>
    <definedName name="ningvl1p" localSheetId="0">#REF!</definedName>
    <definedName name="ningvl1p" localSheetId="1">#REF!</definedName>
    <definedName name="ningvl1p">#REF!</definedName>
    <definedName name="ninh" localSheetId="2">{"DZ-TDTB2.XLS","Dcksat.xls"}</definedName>
    <definedName name="ninh" localSheetId="0">{"DZ-TDTB2.XLS","Dcksat.xls"}</definedName>
    <definedName name="ninh" localSheetId="1">{"DZ-TDTB2.XLS","Dcksat.xls"}</definedName>
    <definedName name="ninh">{"DZ-TDTB2.XLS","Dcksat.xls"}</definedName>
    <definedName name="ninnc3p" localSheetId="2">#REF!</definedName>
    <definedName name="ninnc3p" localSheetId="0">#REF!</definedName>
    <definedName name="ninnc3p" localSheetId="1">#REF!</definedName>
    <definedName name="ninnc3p">#REF!</definedName>
    <definedName name="nint1p" localSheetId="2">#REF!</definedName>
    <definedName name="nint1p" localSheetId="0">#REF!</definedName>
    <definedName name="nint1p" localSheetId="1">#REF!</definedName>
    <definedName name="nint1p">#REF!</definedName>
    <definedName name="nintnc1p" localSheetId="2">#REF!</definedName>
    <definedName name="nintnc1p" localSheetId="0">#REF!</definedName>
    <definedName name="nintnc1p" localSheetId="1">#REF!</definedName>
    <definedName name="nintnc1p">#REF!</definedName>
    <definedName name="nintvl1p" localSheetId="2">#REF!</definedName>
    <definedName name="nintvl1p" localSheetId="0">#REF!</definedName>
    <definedName name="nintvl1p" localSheetId="1">#REF!</definedName>
    <definedName name="nintvl1p">#REF!</definedName>
    <definedName name="NINvc" localSheetId="2">#REF!</definedName>
    <definedName name="NINvc" localSheetId="0">#REF!</definedName>
    <definedName name="NINvc" localSheetId="1">#REF!</definedName>
    <definedName name="NINvc">#REF!</definedName>
    <definedName name="ninvl3p" localSheetId="2">#REF!</definedName>
    <definedName name="ninvl3p" localSheetId="0">#REF!</definedName>
    <definedName name="ninvl3p" localSheetId="1">#REF!</definedName>
    <definedName name="ninvl3p">#REF!</definedName>
    <definedName name="njïyu" localSheetId="2">#REF!</definedName>
    <definedName name="njïyu" localSheetId="0">#REF!</definedName>
    <definedName name="njïyu" localSheetId="1">#REF!</definedName>
    <definedName name="njïyu">#REF!</definedName>
    <definedName name="nl" localSheetId="2">#REF!</definedName>
    <definedName name="nl" localSheetId="0">#REF!</definedName>
    <definedName name="nl" localSheetId="1">#REF!</definedName>
    <definedName name="nl">#REF!</definedName>
    <definedName name="nl1p" localSheetId="2">#REF!</definedName>
    <definedName name="nl1p" localSheetId="0">#REF!</definedName>
    <definedName name="nl1p" localSheetId="1">#REF!</definedName>
    <definedName name="nl1p">#REF!</definedName>
    <definedName name="nl3p" localSheetId="2">#REF!</definedName>
    <definedName name="nl3p" localSheetId="0">#REF!</definedName>
    <definedName name="nl3p" localSheetId="1">#REF!</definedName>
    <definedName name="nl3p">#REF!</definedName>
    <definedName name="Nlan" localSheetId="2">#REF!</definedName>
    <definedName name="Nlan" localSheetId="0">#REF!</definedName>
    <definedName name="Nlan" localSheetId="1">#REF!</definedName>
    <definedName name="Nlan">#REF!</definedName>
    <definedName name="NLFElse" localSheetId="2">#REF!</definedName>
    <definedName name="NLFElse" localSheetId="0">#REF!</definedName>
    <definedName name="NLFElse" localSheetId="1">#REF!</definedName>
    <definedName name="NLFElse">#REF!</definedName>
    <definedName name="NLHC15" localSheetId="2">#REF!</definedName>
    <definedName name="NLHC15" localSheetId="0">#REF!</definedName>
    <definedName name="NLHC15" localSheetId="1">#REF!</definedName>
    <definedName name="NLHC15">#REF!</definedName>
    <definedName name="NLHC25" localSheetId="2">#REF!</definedName>
    <definedName name="NLHC25" localSheetId="0">#REF!</definedName>
    <definedName name="NLHC25" localSheetId="1">#REF!</definedName>
    <definedName name="NLHC25">#REF!</definedName>
    <definedName name="NLLC15" localSheetId="2">#REF!</definedName>
    <definedName name="NLLC15" localSheetId="0">#REF!</definedName>
    <definedName name="NLLC15" localSheetId="1">#REF!</definedName>
    <definedName name="NLLC15">#REF!</definedName>
    <definedName name="NLLC25" localSheetId="2">#REF!</definedName>
    <definedName name="NLLC25" localSheetId="0">#REF!</definedName>
    <definedName name="NLLC25" localSheetId="1">#REF!</definedName>
    <definedName name="NLLC25">#REF!</definedName>
    <definedName name="NLMC15" localSheetId="2">#REF!</definedName>
    <definedName name="NLMC15" localSheetId="0">#REF!</definedName>
    <definedName name="NLMC15" localSheetId="1">#REF!</definedName>
    <definedName name="NLMC15">#REF!</definedName>
    <definedName name="NLMC25" localSheetId="2">#REF!</definedName>
    <definedName name="NLMC25" localSheetId="0">#REF!</definedName>
    <definedName name="NLMC25" localSheetId="1">#REF!</definedName>
    <definedName name="NLMC25">#REF!</definedName>
    <definedName name="nlnc3p" localSheetId="2">#REF!</definedName>
    <definedName name="nlnc3p" localSheetId="0">#REF!</definedName>
    <definedName name="nlnc3p" localSheetId="1">#REF!</definedName>
    <definedName name="nlnc3p">#REF!</definedName>
    <definedName name="nlnc3pha" localSheetId="2">#REF!</definedName>
    <definedName name="nlnc3pha" localSheetId="0">#REF!</definedName>
    <definedName name="nlnc3pha" localSheetId="1">#REF!</definedName>
    <definedName name="nlnc3pha">#REF!</definedName>
    <definedName name="NLTK1p" localSheetId="2">#REF!</definedName>
    <definedName name="NLTK1p" localSheetId="0">#REF!</definedName>
    <definedName name="NLTK1p" localSheetId="1">#REF!</definedName>
    <definedName name="NLTK1p">#REF!</definedName>
    <definedName name="nlvl3p" localSheetId="2">#REF!</definedName>
    <definedName name="nlvl3p" localSheetId="0">#REF!</definedName>
    <definedName name="nlvl3p" localSheetId="1">#REF!</definedName>
    <definedName name="nlvl3p">#REF!</definedName>
    <definedName name="nm" localSheetId="2">#REF!</definedName>
    <definedName name="nm" localSheetId="0">#REF!</definedName>
    <definedName name="nm" localSheetId="1">#REF!</definedName>
    <definedName name="nm">#REF!</definedName>
    <definedName name="Nms" localSheetId="2">#REF!</definedName>
    <definedName name="Nms" localSheetId="0">#REF!</definedName>
    <definedName name="Nms" localSheetId="1">#REF!</definedName>
    <definedName name="Nms">#REF!</definedName>
    <definedName name="nn" localSheetId="2">#REF!</definedName>
    <definedName name="nn" localSheetId="0">#REF!</definedName>
    <definedName name="nn" localSheetId="1">#REF!</definedName>
    <definedName name="nn">#REF!</definedName>
    <definedName name="nn1p" localSheetId="2">#REF!</definedName>
    <definedName name="nn1p" localSheetId="0">#REF!</definedName>
    <definedName name="nn1p" localSheetId="1">#REF!</definedName>
    <definedName name="nn1p">#REF!</definedName>
    <definedName name="nn3p" localSheetId="2">#REF!</definedName>
    <definedName name="nn3p" localSheetId="0">#REF!</definedName>
    <definedName name="nn3p" localSheetId="1">#REF!</definedName>
    <definedName name="nn3p">#REF!</definedName>
    <definedName name="nnnc3p" localSheetId="2">#REF!</definedName>
    <definedName name="nnnc3p" localSheetId="0">#REF!</definedName>
    <definedName name="nnnc3p" localSheetId="1">#REF!</definedName>
    <definedName name="nnnc3p">#REF!</definedName>
    <definedName name="nnnn" localSheetId="2" hidden="1">{"'Sheet1'!$L$16"}</definedName>
    <definedName name="nnnn" localSheetId="0" hidden="1">{"'Sheet1'!$L$16"}</definedName>
    <definedName name="nnnn" localSheetId="1" hidden="1">{"'Sheet1'!$L$16"}</definedName>
    <definedName name="nnnn" hidden="1">{"'Sheet1'!$L$16"}</definedName>
    <definedName name="nnvl3p" localSheetId="2">#REF!</definedName>
    <definedName name="nnvl3p" localSheetId="0">#REF!</definedName>
    <definedName name="nnvl3p" localSheetId="1">#REF!</definedName>
    <definedName name="nnvl3p">#REF!</definedName>
    <definedName name="No" localSheetId="2">#REF!</definedName>
    <definedName name="No" localSheetId="0">#REF!</definedName>
    <definedName name="No" localSheetId="1">#REF!</definedName>
    <definedName name="No">#REF!</definedName>
    <definedName name="NOÄI_DUNG" localSheetId="2">#REF!</definedName>
    <definedName name="NOÄI_DUNG" localSheetId="0">#REF!</definedName>
    <definedName name="NOÄI_DUNG" localSheetId="1">#REF!</definedName>
    <definedName name="NOÄI_DUNG">#REF!</definedName>
    <definedName name="noc" localSheetId="2">#REF!</definedName>
    <definedName name="noc" localSheetId="0">#REF!</definedName>
    <definedName name="noc" localSheetId="1">#REF!</definedName>
    <definedName name="noc">#REF!</definedName>
    <definedName name="none" localSheetId="2">#REF!</definedName>
    <definedName name="none" localSheetId="0">#REF!</definedName>
    <definedName name="none" localSheetId="1">#REF!</definedName>
    <definedName name="none">#REF!</definedName>
    <definedName name="nop" localSheetId="2">#REF!</definedName>
    <definedName name="nop" localSheetId="0">#REF!</definedName>
    <definedName name="nop" localSheetId="1">#REF!</definedName>
    <definedName name="nop">#REF!</definedName>
    <definedName name="Np_" localSheetId="2">#REF!</definedName>
    <definedName name="Np_" localSheetId="0">#REF!</definedName>
    <definedName name="Np_" localSheetId="1">#REF!</definedName>
    <definedName name="Np_">#REF!</definedName>
    <definedName name="NPP" localSheetId="2">#REF!</definedName>
    <definedName name="NPP" localSheetId="0">#REF!</definedName>
    <definedName name="NPP" localSheetId="1">#REF!</definedName>
    <definedName name="NPP">#REF!</definedName>
    <definedName name="npr" localSheetId="2">#REF!</definedName>
    <definedName name="npr" localSheetId="0">#REF!</definedName>
    <definedName name="npr" localSheetId="1">#REF!</definedName>
    <definedName name="npr">#REF!</definedName>
    <definedName name="Nq" localSheetId="2">#REF!</definedName>
    <definedName name="Nq" localSheetId="0">#REF!</definedName>
    <definedName name="Nq" localSheetId="1">#REF!</definedName>
    <definedName name="Nq">#REF!</definedName>
    <definedName name="nqd" localSheetId="2">#REF!</definedName>
    <definedName name="nqd" localSheetId="0">#REF!</definedName>
    <definedName name="nqd" localSheetId="1">#REF!</definedName>
    <definedName name="nqd">#REF!</definedName>
    <definedName name="NrYC" localSheetId="2">#REF!</definedName>
    <definedName name="NrYC" localSheetId="0">#REF!</definedName>
    <definedName name="NrYC" localSheetId="1">#REF!</definedName>
    <definedName name="NrYC">#REF!</definedName>
    <definedName name="nsc" localSheetId="2">#REF!</definedName>
    <definedName name="nsc" localSheetId="0">#REF!</definedName>
    <definedName name="nsc" localSheetId="1">#REF!</definedName>
    <definedName name="nsc">#REF!</definedName>
    <definedName name="nsk" localSheetId="2">#REF!</definedName>
    <definedName name="nsk" localSheetId="0">#REF!</definedName>
    <definedName name="nsk" localSheetId="1">#REF!</definedName>
    <definedName name="nsk">#REF!</definedName>
    <definedName name="NT" localSheetId="2">#REF!</definedName>
    <definedName name="NT" localSheetId="0">#REF!</definedName>
    <definedName name="NT" localSheetId="1">#REF!</definedName>
    <definedName name="NT">#REF!</definedName>
    <definedName name="NU" localSheetId="2">#REF!</definedName>
    <definedName name="NU" localSheetId="0">#REF!</definedName>
    <definedName name="NU" localSheetId="1">#REF!</definedName>
    <definedName name="NU">#REF!</definedName>
    <definedName name="nu6mu" localSheetId="2">#REF!</definedName>
    <definedName name="nu6mu" localSheetId="0">#REF!</definedName>
    <definedName name="nu6mu" localSheetId="1">#REF!</definedName>
    <definedName name="nu6mu">#REF!</definedName>
    <definedName name="Number_of_lanes" localSheetId="2">#REF!</definedName>
    <definedName name="Number_of_lanes" localSheetId="0">#REF!</definedName>
    <definedName name="Number_of_lanes" localSheetId="1">#REF!</definedName>
    <definedName name="Number_of_lanes">#REF!</definedName>
    <definedName name="Number_of_Payments" localSheetId="2">MATCH(0.01,End_Bal,-1)+1</definedName>
    <definedName name="Number_of_Payments" localSheetId="0">MATCH(0.01,End_Bal,-1)+1</definedName>
    <definedName name="Number_of_Payments" localSheetId="1">MATCH(0.01,End_Bal,-1)+1</definedName>
    <definedName name="Number_of_Payments">MATCH(0.01,End_Bal,-1)+1</definedName>
    <definedName name="NUOCHKHOAN" hidden="1">{"'Sheet1'!$L$16"}</definedName>
    <definedName name="NUOCHKHOANMOI" hidden="1">{"'Sheet1'!$L$16"}</definedName>
    <definedName name="Nut_tec" localSheetId="2">#REF!</definedName>
    <definedName name="Nut_tec" localSheetId="0">#REF!</definedName>
    <definedName name="Nut_tec" localSheetId="1">#REF!</definedName>
    <definedName name="Nut_tec">#REF!</definedName>
    <definedName name="nuy" localSheetId="2">#REF!</definedName>
    <definedName name="nuy" localSheetId="0">#REF!</definedName>
    <definedName name="nuy" localSheetId="1">#REF!</definedName>
    <definedName name="nuy">#REF!</definedName>
    <definedName name="NVF" localSheetId="2">#REF!</definedName>
    <definedName name="NVF" localSheetId="0">#REF!</definedName>
    <definedName name="NVF" localSheetId="1">#REF!</definedName>
    <definedName name="NVF">#REF!</definedName>
    <definedName name="nw" localSheetId="2">#REF!</definedName>
    <definedName name="nw" localSheetId="0">#REF!</definedName>
    <definedName name="nw" localSheetId="1">#REF!</definedName>
    <definedName name="nw">#REF!</definedName>
    <definedName name="nxc" localSheetId="2">#REF!</definedName>
    <definedName name="nxc" localSheetId="0">#REF!</definedName>
    <definedName name="nxc" localSheetId="1">#REF!</definedName>
    <definedName name="nxc">#REF!</definedName>
    <definedName name="nxp" localSheetId="2">#REF!</definedName>
    <definedName name="nxp" localSheetId="0">#REF!</definedName>
    <definedName name="nxp" localSheetId="1">#REF!</definedName>
    <definedName name="nxp">#REF!</definedName>
    <definedName name="NXT" localSheetId="2">#REF!</definedName>
    <definedName name="NXT" localSheetId="0">#REF!</definedName>
    <definedName name="NXT" localSheetId="1">#REF!</definedName>
    <definedName name="NXT">#REF!</definedName>
    <definedName name="ny5e" localSheetId="2">#REF!</definedName>
    <definedName name="ny5e" localSheetId="0">#REF!</definedName>
    <definedName name="ny5e" localSheetId="1">#REF!</definedName>
    <definedName name="ny5e">#REF!</definedName>
    <definedName name="O_M" localSheetId="2">#REF!</definedName>
    <definedName name="O_M" localSheetId="0">#REF!</definedName>
    <definedName name="O_M" localSheetId="1">#REF!</definedName>
    <definedName name="O_M">#REF!</definedName>
    <definedName name="o_n_phÝ_1__thu_nhËp_th_ng" localSheetId="2">#REF!</definedName>
    <definedName name="o_n_phÝ_1__thu_nhËp_th_ng" localSheetId="0">#REF!</definedName>
    <definedName name="o_n_phÝ_1__thu_nhËp_th_ng" localSheetId="1">#REF!</definedName>
    <definedName name="o_n_phÝ_1__thu_nhËp_th_ng">#REF!</definedName>
    <definedName name="o_to_tù_dæ_10_T" localSheetId="2">#REF!</definedName>
    <definedName name="o_to_tù_dæ_10_T" localSheetId="0">#REF!</definedName>
    <definedName name="o_to_tù_dæ_10_T" localSheetId="1">#REF!</definedName>
    <definedName name="o_to_tù_dæ_10_T">#REF!</definedName>
    <definedName name="Ö135" localSheetId="2">#REF!</definedName>
    <definedName name="Ö135" localSheetId="0">#REF!</definedName>
    <definedName name="Ö135" localSheetId="1">#REF!</definedName>
    <definedName name="Ö135">#REF!</definedName>
    <definedName name="OD" localSheetId="2">#REF!</definedName>
    <definedName name="OD" localSheetId="0">#REF!</definedName>
    <definedName name="OD" localSheetId="1">#REF!</definedName>
    <definedName name="OD">#REF!</definedName>
    <definedName name="odaki" localSheetId="2">#REF!</definedName>
    <definedName name="odaki" localSheetId="0">#REF!</definedName>
    <definedName name="odaki" localSheetId="1">#REF!</definedName>
    <definedName name="odaki">#REF!</definedName>
    <definedName name="ODC" localSheetId="2">#REF!</definedName>
    <definedName name="ODC" localSheetId="0">#REF!</definedName>
    <definedName name="ODC" localSheetId="1">#REF!</definedName>
    <definedName name="ODC">#REF!</definedName>
    <definedName name="ODS" localSheetId="2">#REF!</definedName>
    <definedName name="ODS" localSheetId="0">#REF!</definedName>
    <definedName name="ODS" localSheetId="1">#REF!</definedName>
    <definedName name="ODS">#REF!</definedName>
    <definedName name="ODU" localSheetId="2">#REF!</definedName>
    <definedName name="ODU" localSheetId="0">#REF!</definedName>
    <definedName name="ODU" localSheetId="1">#REF!</definedName>
    <definedName name="ODU">#REF!</definedName>
    <definedName name="ok" localSheetId="2">{"ÿÿÿÿÿ"}</definedName>
    <definedName name="ok" localSheetId="0">{"ÿÿÿÿÿ"}</definedName>
    <definedName name="ok" localSheetId="1">{"ÿÿÿÿÿ"}</definedName>
    <definedName name="ok">{"ÿÿÿÿÿ"}</definedName>
    <definedName name="okie" localSheetId="2">{"ÿÿÿÿÿ"}</definedName>
    <definedName name="okie" localSheetId="0">{"ÿÿÿÿÿ"}</definedName>
    <definedName name="okie" localSheetId="1">{"ÿÿÿÿÿ"}</definedName>
    <definedName name="okie">{"ÿÿÿÿÿ"}</definedName>
    <definedName name="OM" localSheetId="2">#REF!</definedName>
    <definedName name="OM" localSheetId="0">#REF!</definedName>
    <definedName name="OM" localSheetId="1">#REF!</definedName>
    <definedName name="OM">#REF!</definedName>
    <definedName name="OMC" localSheetId="2">#REF!</definedName>
    <definedName name="OMC" localSheetId="0">#REF!</definedName>
    <definedName name="OMC" localSheetId="1">#REF!</definedName>
    <definedName name="OMC">#REF!</definedName>
    <definedName name="OME" localSheetId="2">#REF!</definedName>
    <definedName name="OME" localSheetId="0">#REF!</definedName>
    <definedName name="OME" localSheetId="1">#REF!</definedName>
    <definedName name="OME">#REF!</definedName>
    <definedName name="OMW" localSheetId="2">#REF!</definedName>
    <definedName name="OMW" localSheetId="0">#REF!</definedName>
    <definedName name="OMW" localSheetId="1">#REF!</definedName>
    <definedName name="OMW">#REF!</definedName>
    <definedName name="ong_cong_duc_san" localSheetId="2">#REF!</definedName>
    <definedName name="ong_cong_duc_san" localSheetId="0">#REF!</definedName>
    <definedName name="ong_cong_duc_san" localSheetId="1">#REF!</definedName>
    <definedName name="ong_cong_duc_san">#REF!</definedName>
    <definedName name="Ong_cong_hinh_hop_do_tai_cho" localSheetId="2">#REF!</definedName>
    <definedName name="Ong_cong_hinh_hop_do_tai_cho" localSheetId="0">#REF!</definedName>
    <definedName name="Ong_cong_hinh_hop_do_tai_cho" localSheetId="1">#REF!</definedName>
    <definedName name="Ong_cong_hinh_hop_do_tai_cho">#REF!</definedName>
    <definedName name="Ongbaovecap" localSheetId="2">#REF!</definedName>
    <definedName name="Ongbaovecap" localSheetId="0">#REF!</definedName>
    <definedName name="Ongbaovecap" localSheetId="1">#REF!</definedName>
    <definedName name="Ongbaovecap">#REF!</definedName>
    <definedName name="Ongnoiday" localSheetId="2">#REF!</definedName>
    <definedName name="Ongnoiday" localSheetId="0">#REF!</definedName>
    <definedName name="Ongnoiday" localSheetId="1">#REF!</definedName>
    <definedName name="Ongnoiday">#REF!</definedName>
    <definedName name="Ongnoidaybulongtachongrungtabu" localSheetId="2">#REF!</definedName>
    <definedName name="Ongnoidaybulongtachongrungtabu" localSheetId="0">#REF!</definedName>
    <definedName name="Ongnoidaybulongtachongrungtabu" localSheetId="1">#REF!</definedName>
    <definedName name="Ongnoidaybulongtachongrungtabu">#REF!</definedName>
    <definedName name="OngPVC" localSheetId="2">#REF!</definedName>
    <definedName name="OngPVC" localSheetId="0">#REF!</definedName>
    <definedName name="OngPVC" localSheetId="1">#REF!</definedName>
    <definedName name="OngPVC">#REF!</definedName>
    <definedName name="OOM" localSheetId="2">#REF!</definedName>
    <definedName name="OOM" localSheetId="0">#REF!</definedName>
    <definedName name="OOM" localSheetId="1">#REF!</definedName>
    <definedName name="OOM">#REF!</definedName>
    <definedName name="open" localSheetId="2">#REF!</definedName>
    <definedName name="open" localSheetId="0">#REF!</definedName>
    <definedName name="open" localSheetId="1">#REF!</definedName>
    <definedName name="open">#REF!</definedName>
    <definedName name="OPENING_d" localSheetId="2">#REF!</definedName>
    <definedName name="OPENING_d" localSheetId="0">#REF!</definedName>
    <definedName name="OPENING_d" localSheetId="1">#REF!</definedName>
    <definedName name="OPENING_d">#REF!</definedName>
    <definedName name="ophom" localSheetId="2">#REF!</definedName>
    <definedName name="ophom" localSheetId="0">#REF!</definedName>
    <definedName name="ophom" localSheetId="1">#REF!</definedName>
    <definedName name="ophom">#REF!</definedName>
    <definedName name="options" localSheetId="2">#REF!</definedName>
    <definedName name="options" localSheetId="0">#REF!</definedName>
    <definedName name="options" localSheetId="1">#REF!</definedName>
    <definedName name="options">#REF!</definedName>
    <definedName name="ORD" localSheetId="2">#REF!</definedName>
    <definedName name="ORD" localSheetId="0">#REF!</definedName>
    <definedName name="ORD" localSheetId="1">#REF!</definedName>
    <definedName name="ORD">#REF!</definedName>
    <definedName name="OrderTable" localSheetId="2" hidden="1">#REF!</definedName>
    <definedName name="OrderTable" localSheetId="0" hidden="1">#REF!</definedName>
    <definedName name="OrderTable" localSheetId="1" hidden="1">#REF!</definedName>
    <definedName name="OrderTable" hidden="1">#REF!</definedName>
    <definedName name="ORF" localSheetId="2">#REF!</definedName>
    <definedName name="ORF" localSheetId="0">#REF!</definedName>
    <definedName name="ORF" localSheetId="1">#REF!</definedName>
    <definedName name="ORF">#REF!</definedName>
    <definedName name="Out" localSheetId="2">#REF!</definedName>
    <definedName name="Out" localSheetId="0">#REF!</definedName>
    <definedName name="Out" localSheetId="1">#REF!</definedName>
    <definedName name="Out">#REF!</definedName>
    <definedName name="OutRow" localSheetId="2">#REF!</definedName>
    <definedName name="OutRow" localSheetId="0">#REF!</definedName>
    <definedName name="OutRow" localSheetId="1">#REF!</definedName>
    <definedName name="OutRow">#REF!</definedName>
    <definedName name="ov" localSheetId="2">#REF!</definedName>
    <definedName name="ov" localSheetId="0">#REF!</definedName>
    <definedName name="ov" localSheetId="1">#REF!</definedName>
    <definedName name="ov">#REF!</definedName>
    <definedName name="P_Class1" localSheetId="2">#REF!</definedName>
    <definedName name="P_Class1" localSheetId="0">#REF!</definedName>
    <definedName name="P_Class1" localSheetId="1">#REF!</definedName>
    <definedName name="P_Class1">#REF!</definedName>
    <definedName name="P_Class2" localSheetId="2">#REF!</definedName>
    <definedName name="P_Class2" localSheetId="0">#REF!</definedName>
    <definedName name="P_Class2" localSheetId="1">#REF!</definedName>
    <definedName name="P_Class2">#REF!</definedName>
    <definedName name="P_Class3" localSheetId="2">#REF!</definedName>
    <definedName name="P_Class3" localSheetId="0">#REF!</definedName>
    <definedName name="P_Class3" localSheetId="1">#REF!</definedName>
    <definedName name="P_Class3">#REF!</definedName>
    <definedName name="P_Class4" localSheetId="2">#REF!</definedName>
    <definedName name="P_Class4" localSheetId="0">#REF!</definedName>
    <definedName name="P_Class4" localSheetId="1">#REF!</definedName>
    <definedName name="P_Class4">#REF!</definedName>
    <definedName name="P_Class5" localSheetId="2">#REF!</definedName>
    <definedName name="P_Class5" localSheetId="0">#REF!</definedName>
    <definedName name="P_Class5" localSheetId="1">#REF!</definedName>
    <definedName name="P_Class5">#REF!</definedName>
    <definedName name="P_con" localSheetId="2">#REF!</definedName>
    <definedName name="P_con" localSheetId="0">#REF!</definedName>
    <definedName name="P_con" localSheetId="1">#REF!</definedName>
    <definedName name="P_con">#REF!</definedName>
    <definedName name="P_d" localSheetId="2">#REF!</definedName>
    <definedName name="P_d" localSheetId="0">#REF!</definedName>
    <definedName name="P_d" localSheetId="1">#REF!</definedName>
    <definedName name="P_d">#REF!</definedName>
    <definedName name="P_run" localSheetId="2">#REF!</definedName>
    <definedName name="P_run" localSheetId="0">#REF!</definedName>
    <definedName name="P_run" localSheetId="1">#REF!</definedName>
    <definedName name="P_run">#REF!</definedName>
    <definedName name="P_sed" localSheetId="2">#REF!</definedName>
    <definedName name="P_sed" localSheetId="0">#REF!</definedName>
    <definedName name="P_sed" localSheetId="1">#REF!</definedName>
    <definedName name="P_sed">#REF!</definedName>
    <definedName name="P7b" localSheetId="2">#REF!</definedName>
    <definedName name="P7b" localSheetId="0">#REF!</definedName>
    <definedName name="P7b" localSheetId="1">#REF!</definedName>
    <definedName name="P7b">#REF!</definedName>
    <definedName name="PA" localSheetId="2">#REF!</definedName>
    <definedName name="PA" localSheetId="0">#REF!</definedName>
    <definedName name="PA" localSheetId="1">#REF!</definedName>
    <definedName name="PA">#REF!</definedName>
    <definedName name="PA1_1" localSheetId="2">#REF!</definedName>
    <definedName name="PA1_1" localSheetId="0">#REF!</definedName>
    <definedName name="PA1_1" localSheetId="1">#REF!</definedName>
    <definedName name="PA1_1">#REF!</definedName>
    <definedName name="PAIII_" localSheetId="2" hidden="1">{"'Sheet1'!$L$16"}</definedName>
    <definedName name="PAIII_" localSheetId="0" hidden="1">{"'Sheet1'!$L$16"}</definedName>
    <definedName name="PAIII_" localSheetId="1" hidden="1">{"'Sheet1'!$L$16"}</definedName>
    <definedName name="PAIII_" hidden="1">{"'Sheet1'!$L$16"}</definedName>
    <definedName name="panen" localSheetId="2">#REF!</definedName>
    <definedName name="panen" localSheetId="0">#REF!</definedName>
    <definedName name="panen" localSheetId="1">#REF!</definedName>
    <definedName name="panen">#REF!</definedName>
    <definedName name="PChe" localSheetId="2">#REF!</definedName>
    <definedName name="PChe" localSheetId="0">#REF!</definedName>
    <definedName name="PChe" localSheetId="1">#REF!</definedName>
    <definedName name="PChe">#REF!</definedName>
    <definedName name="Pd" localSheetId="2">#REF!</definedName>
    <definedName name="Pd" localSheetId="0">#REF!</definedName>
    <definedName name="Pd" localSheetId="1">#REF!</definedName>
    <definedName name="Pd">#REF!</definedName>
    <definedName name="Pe_Class1" localSheetId="2">#REF!</definedName>
    <definedName name="Pe_Class1" localSheetId="0">#REF!</definedName>
    <definedName name="Pe_Class1" localSheetId="1">#REF!</definedName>
    <definedName name="Pe_Class1">#REF!</definedName>
    <definedName name="Pe_Class2" localSheetId="2">#REF!</definedName>
    <definedName name="Pe_Class2" localSheetId="0">#REF!</definedName>
    <definedName name="Pe_Class2" localSheetId="1">#REF!</definedName>
    <definedName name="Pe_Class2">#REF!</definedName>
    <definedName name="Pe_Class3" localSheetId="2">#REF!</definedName>
    <definedName name="Pe_Class3" localSheetId="0">#REF!</definedName>
    <definedName name="Pe_Class3" localSheetId="1">#REF!</definedName>
    <definedName name="Pe_Class3">#REF!</definedName>
    <definedName name="Pe_Class4" localSheetId="2">#REF!</definedName>
    <definedName name="Pe_Class4" localSheetId="0">#REF!</definedName>
    <definedName name="Pe_Class4" localSheetId="1">#REF!</definedName>
    <definedName name="Pe_Class4">#REF!</definedName>
    <definedName name="Pe_Class5" localSheetId="2">#REF!</definedName>
    <definedName name="Pe_Class5" localSheetId="0">#REF!</definedName>
    <definedName name="Pe_Class5" localSheetId="1">#REF!</definedName>
    <definedName name="Pe_Class5">#REF!</definedName>
    <definedName name="Percent_of_ADT" localSheetId="2">#REF!</definedName>
    <definedName name="Percent_of_ADT" localSheetId="0">#REF!</definedName>
    <definedName name="Percent_of_ADT" localSheetId="1">#REF!</definedName>
    <definedName name="Percent_of_ADT">#REF!</definedName>
    <definedName name="Percent_Trucks_Design_Direction" localSheetId="2">#REF!</definedName>
    <definedName name="Percent_Trucks_Design_Direction" localSheetId="0">#REF!</definedName>
    <definedName name="Percent_Trucks_Design_Direction" localSheetId="1">#REF!</definedName>
    <definedName name="Percent_Trucks_Design_Direction">#REF!</definedName>
    <definedName name="PercentTrucks_Design_Lane" localSheetId="2">#REF!</definedName>
    <definedName name="PercentTrucks_Design_Lane" localSheetId="0">#REF!</definedName>
    <definedName name="PercentTrucks_Design_Lane" localSheetId="1">#REF!</definedName>
    <definedName name="PercentTrucks_Design_Lane">#REF!</definedName>
    <definedName name="Performance_Period" localSheetId="2">#REF!</definedName>
    <definedName name="Performance_Period" localSheetId="0">#REF!</definedName>
    <definedName name="Performance_Period" localSheetId="1">#REF!</definedName>
    <definedName name="Performance_Period">#REF!</definedName>
    <definedName name="Periods" localSheetId="2">#REF!</definedName>
    <definedName name="Periods" localSheetId="0">#REF!</definedName>
    <definedName name="Periods" localSheetId="1">#REF!</definedName>
    <definedName name="Periods">#REF!</definedName>
    <definedName name="PFF" localSheetId="2">#REF!</definedName>
    <definedName name="PFF" localSheetId="0">#REF!</definedName>
    <definedName name="PFF" localSheetId="1">#REF!</definedName>
    <definedName name="PFF">#REF!</definedName>
    <definedName name="pgia" localSheetId="2">#REF!</definedName>
    <definedName name="pgia" localSheetId="0">#REF!</definedName>
    <definedName name="pgia" localSheetId="1">#REF!</definedName>
    <definedName name="pgia">#REF!</definedName>
    <definedName name="PHAN_DIEN_DZ0.4KV" localSheetId="2">#REF!</definedName>
    <definedName name="PHAN_DIEN_DZ0.4KV" localSheetId="0">#REF!</definedName>
    <definedName name="PHAN_DIEN_DZ0.4KV" localSheetId="1">#REF!</definedName>
    <definedName name="PHAN_DIEN_DZ0.4KV">#REF!</definedName>
    <definedName name="PHAN_DIEN_TBA" localSheetId="2">#REF!</definedName>
    <definedName name="PHAN_DIEN_TBA" localSheetId="0">#REF!</definedName>
    <definedName name="PHAN_DIEN_TBA" localSheetId="1">#REF!</definedName>
    <definedName name="PHAN_DIEN_TBA">#REF!</definedName>
    <definedName name="PHAN_MUA_SAM_DZ0.4KV" localSheetId="2">#REF!</definedName>
    <definedName name="PHAN_MUA_SAM_DZ0.4KV" localSheetId="0">#REF!</definedName>
    <definedName name="PHAN_MUA_SAM_DZ0.4KV" localSheetId="1">#REF!</definedName>
    <definedName name="PHAN_MUA_SAM_DZ0.4KV">#REF!</definedName>
    <definedName name="PhanChung" localSheetId="2">#REF!</definedName>
    <definedName name="PhanChung" localSheetId="0">#REF!</definedName>
    <definedName name="PhanChung" localSheetId="1">#REF!</definedName>
    <definedName name="PhanChung">#REF!</definedName>
    <definedName name="Phat_sinhDT" localSheetId="2">#REF!</definedName>
    <definedName name="Phat_sinhDT" localSheetId="0">#REF!</definedName>
    <definedName name="Phat_sinhDT" localSheetId="1">#REF!</definedName>
    <definedName name="Phat_sinhDT">#REF!</definedName>
    <definedName name="Phat_sinhDTCo" localSheetId="2">#REF!</definedName>
    <definedName name="Phat_sinhDTCo" localSheetId="0">#REF!</definedName>
    <definedName name="Phat_sinhDTCo" localSheetId="1">#REF!</definedName>
    <definedName name="Phat_sinhDTCo">#REF!</definedName>
    <definedName name="Phat_sinhDTNo" localSheetId="2">#REF!</definedName>
    <definedName name="Phat_sinhDTNo" localSheetId="0">#REF!</definedName>
    <definedName name="Phat_sinhDTNo" localSheetId="1">#REF!</definedName>
    <definedName name="Phat_sinhDTNo">#REF!</definedName>
    <definedName name="PHC" localSheetId="2">#REF!</definedName>
    <definedName name="PHC" localSheetId="0">#REF!</definedName>
    <definedName name="PHC" localSheetId="1">#REF!</definedName>
    <definedName name="PHC">#REF!</definedName>
    <definedName name="Pheuhopgang" localSheetId="2">#REF!</definedName>
    <definedName name="Pheuhopgang" localSheetId="0">#REF!</definedName>
    <definedName name="Pheuhopgang" localSheetId="1">#REF!</definedName>
    <definedName name="Pheuhopgang">#REF!</definedName>
    <definedName name="Phi" localSheetId="2">#REF!</definedName>
    <definedName name="Phi" localSheetId="0">#REF!</definedName>
    <definedName name="Phi" localSheetId="1">#REF!</definedName>
    <definedName name="Phi">#REF!</definedName>
    <definedName name="phi_inertial" localSheetId="2">#REF!</definedName>
    <definedName name="phi_inertial" localSheetId="0">#REF!</definedName>
    <definedName name="phi_inertial" localSheetId="1">#REF!</definedName>
    <definedName name="phi_inertial">#REF!</definedName>
    <definedName name="phtuyen" localSheetId="2">#REF!</definedName>
    <definedName name="phtuyen" localSheetId="0">#REF!</definedName>
    <definedName name="phtuyen" localSheetId="1">#REF!</definedName>
    <definedName name="phtuyen">#REF!</definedName>
    <definedName name="phu_luc_vua" localSheetId="2">#REF!</definedName>
    <definedName name="phu_luc_vua" localSheetId="0">#REF!</definedName>
    <definedName name="phu_luc_vua" localSheetId="1">#REF!</definedName>
    <definedName name="phu_luc_vua">#REF!</definedName>
    <definedName name="Phukienduongday" localSheetId="2">#REF!</definedName>
    <definedName name="Phukienduongday" localSheetId="0">#REF!</definedName>
    <definedName name="Phukienduongday" localSheetId="1">#REF!</definedName>
    <definedName name="Phukienduongday">#REF!</definedName>
    <definedName name="PHUNHUAN" localSheetId="2">#REF!</definedName>
    <definedName name="PHUNHUAN" localSheetId="0">#REF!</definedName>
    <definedName name="PHUNHUAN" localSheetId="1">#REF!</definedName>
    <definedName name="PHUNHUAN">#REF!</definedName>
    <definedName name="Pier" localSheetId="2">#REF!</definedName>
    <definedName name="Pier" localSheetId="0">#REF!</definedName>
    <definedName name="Pier" localSheetId="1">#REF!</definedName>
    <definedName name="Pier">#REF!</definedName>
    <definedName name="PileSize" localSheetId="2">#REF!</definedName>
    <definedName name="PileSize" localSheetId="0">#REF!</definedName>
    <definedName name="PileSize" localSheetId="1">#REF!</definedName>
    <definedName name="PileSize">#REF!</definedName>
    <definedName name="PileType" localSheetId="2">#REF!</definedName>
    <definedName name="PileType" localSheetId="0">#REF!</definedName>
    <definedName name="PileType" localSheetId="1">#REF!</definedName>
    <definedName name="PileType">#REF!</definedName>
    <definedName name="PIP" localSheetId="2">BlankMacro1</definedName>
    <definedName name="PIP" localSheetId="0">BlankMacro1</definedName>
    <definedName name="PIP" localSheetId="1">BlankMacro1</definedName>
    <definedName name="PIP">BlankMacro1</definedName>
    <definedName name="PIPE2" localSheetId="2">BlankMacro1</definedName>
    <definedName name="PIPE2" localSheetId="0">BlankMacro1</definedName>
    <definedName name="PIPE2" localSheetId="1">BlankMacro1</definedName>
    <definedName name="PIPE2">BlankMacro1</definedName>
    <definedName name="PK" localSheetId="2">#REF!</definedName>
    <definedName name="PK" localSheetId="0">#REF!</definedName>
    <definedName name="PK" localSheetId="1">#REF!</definedName>
    <definedName name="PK">#REF!</definedName>
    <definedName name="PKmayin" localSheetId="2">#REF!</definedName>
    <definedName name="PKmayin" localSheetId="0">#REF!</definedName>
    <definedName name="PKmayin" localSheetId="1">#REF!</definedName>
    <definedName name="PKmayin">#REF!</definedName>
    <definedName name="PLOT" localSheetId="2">#REF!</definedName>
    <definedName name="PLOT" localSheetId="0">#REF!</definedName>
    <definedName name="PLOT" localSheetId="1">#REF!</definedName>
    <definedName name="PLOT">#REF!</definedName>
    <definedName name="pm.." localSheetId="2">#REF!</definedName>
    <definedName name="pm.." localSheetId="0">#REF!</definedName>
    <definedName name="pm.." localSheetId="1">#REF!</definedName>
    <definedName name="pm..">#REF!</definedName>
    <definedName name="PMS" localSheetId="2" hidden="1">{"'Sheet1'!$L$16"}</definedName>
    <definedName name="PMS" localSheetId="0" hidden="1">{"'Sheet1'!$L$16"}</definedName>
    <definedName name="PMS" localSheetId="1" hidden="1">{"'Sheet1'!$L$16"}</definedName>
    <definedName name="PMS" hidden="1">{"'Sheet1'!$L$16"}</definedName>
    <definedName name="PMUX" localSheetId="2">#REF!</definedName>
    <definedName name="PMUX" localSheetId="0">#REF!</definedName>
    <definedName name="PMUX" localSheetId="1">#REF!</definedName>
    <definedName name="PMUX">#REF!</definedName>
    <definedName name="PN" localSheetId="2">#REF!</definedName>
    <definedName name="PN" localSheetId="0">#REF!</definedName>
    <definedName name="PN" localSheetId="1">#REF!</definedName>
    <definedName name="PN">#REF!</definedName>
    <definedName name="Poissons_Ratio_Concrete" localSheetId="2">#REF!</definedName>
    <definedName name="Poissons_Ratio_Concrete" localSheetId="0">#REF!</definedName>
    <definedName name="Poissons_Ratio_Concrete" localSheetId="1">#REF!</definedName>
    <definedName name="Poissons_Ratio_Concrete">#REF!</definedName>
    <definedName name="Poppy" localSheetId="2">#REF!</definedName>
    <definedName name="Poppy" localSheetId="0">#REF!</definedName>
    <definedName name="Poppy" localSheetId="1">#REF!</definedName>
    <definedName name="Poppy">#REF!</definedName>
    <definedName name="Position" localSheetId="2">#REF!</definedName>
    <definedName name="Position" localSheetId="0">#REF!</definedName>
    <definedName name="Position" localSheetId="1">#REF!</definedName>
    <definedName name="Position">#REF!</definedName>
    <definedName name="PPP" localSheetId="2">BlankMacro1</definedName>
    <definedName name="PPP" localSheetId="0">BlankMacro1</definedName>
    <definedName name="PPP" localSheetId="1">BlankMacro1</definedName>
    <definedName name="PPP">BlankMacro1</definedName>
    <definedName name="PRC" localSheetId="2">#REF!</definedName>
    <definedName name="PRC" localSheetId="0">#REF!</definedName>
    <definedName name="PRC" localSheetId="1">#REF!</definedName>
    <definedName name="PRC">#REF!</definedName>
    <definedName name="PRECIP" localSheetId="2">#REF!</definedName>
    <definedName name="PRECIP" localSheetId="0">#REF!</definedName>
    <definedName name="PRECIP" localSheetId="1">#REF!</definedName>
    <definedName name="PRECIP">#REF!</definedName>
    <definedName name="Precip_d" localSheetId="2">#REF!</definedName>
    <definedName name="Precip_d" localSheetId="0">#REF!</definedName>
    <definedName name="Precip_d" localSheetId="1">#REF!</definedName>
    <definedName name="Precip_d">#REF!</definedName>
    <definedName name="Precip_nd" localSheetId="2">#REF!</definedName>
    <definedName name="Precip_nd" localSheetId="0">#REF!</definedName>
    <definedName name="Precip_nd" localSheetId="1">#REF!</definedName>
    <definedName name="Precip_nd">#REF!</definedName>
    <definedName name="PrecNden" localSheetId="2">#REF!</definedName>
    <definedName name="PrecNden" localSheetId="0">#REF!</definedName>
    <definedName name="PrecNden" localSheetId="1">#REF!</definedName>
    <definedName name="PrecNden">#REF!</definedName>
    <definedName name="PRICE" localSheetId="2">#REF!</definedName>
    <definedName name="PRICE" localSheetId="0">#REF!</definedName>
    <definedName name="PRICE" localSheetId="1">#REF!</definedName>
    <definedName name="PRICE">#REF!</definedName>
    <definedName name="PRICE1" localSheetId="2">#REF!</definedName>
    <definedName name="PRICE1" localSheetId="0">#REF!</definedName>
    <definedName name="PRICE1" localSheetId="1">#REF!</definedName>
    <definedName name="PRICE1">#REF!</definedName>
    <definedName name="prin_area" localSheetId="2">#REF!</definedName>
    <definedName name="prin_area" localSheetId="0">#REF!</definedName>
    <definedName name="prin_area" localSheetId="1">#REF!</definedName>
    <definedName name="prin_area">#REF!</definedName>
    <definedName name="Prin1" localSheetId="2">#REF!</definedName>
    <definedName name="Prin1" localSheetId="0">#REF!</definedName>
    <definedName name="Prin1" localSheetId="1">#REF!</definedName>
    <definedName name="Prin1">#REF!</definedName>
    <definedName name="Prin10" localSheetId="2">#REF!</definedName>
    <definedName name="Prin10" localSheetId="0">#REF!</definedName>
    <definedName name="Prin10" localSheetId="1">#REF!</definedName>
    <definedName name="Prin10">#REF!</definedName>
    <definedName name="Prin11" localSheetId="2">#REF!</definedName>
    <definedName name="Prin11" localSheetId="0">#REF!</definedName>
    <definedName name="Prin11" localSheetId="1">#REF!</definedName>
    <definedName name="Prin11">#REF!</definedName>
    <definedName name="Prin12" localSheetId="2">#REF!</definedName>
    <definedName name="Prin12" localSheetId="0">#REF!</definedName>
    <definedName name="Prin12" localSheetId="1">#REF!</definedName>
    <definedName name="Prin12">#REF!</definedName>
    <definedName name="Prin13" localSheetId="2">#REF!</definedName>
    <definedName name="Prin13" localSheetId="0">#REF!</definedName>
    <definedName name="Prin13" localSheetId="1">#REF!</definedName>
    <definedName name="Prin13">#REF!</definedName>
    <definedName name="Prin14" localSheetId="2">#REF!</definedName>
    <definedName name="Prin14" localSheetId="0">#REF!</definedName>
    <definedName name="Prin14" localSheetId="1">#REF!</definedName>
    <definedName name="Prin14">#REF!</definedName>
    <definedName name="Prin15" localSheetId="2">#REF!</definedName>
    <definedName name="Prin15" localSheetId="0">#REF!</definedName>
    <definedName name="Prin15" localSheetId="1">#REF!</definedName>
    <definedName name="Prin15">#REF!</definedName>
    <definedName name="Prin16" localSheetId="2">#REF!</definedName>
    <definedName name="Prin16" localSheetId="0">#REF!</definedName>
    <definedName name="Prin16" localSheetId="1">#REF!</definedName>
    <definedName name="Prin16">#REF!</definedName>
    <definedName name="Prin17" localSheetId="2">#REF!</definedName>
    <definedName name="Prin17" localSheetId="0">#REF!</definedName>
    <definedName name="Prin17" localSheetId="1">#REF!</definedName>
    <definedName name="Prin17">#REF!</definedName>
    <definedName name="Prin18" localSheetId="2">#REF!</definedName>
    <definedName name="Prin18" localSheetId="0">#REF!</definedName>
    <definedName name="Prin18" localSheetId="1">#REF!</definedName>
    <definedName name="Prin18">#REF!</definedName>
    <definedName name="Prin2" localSheetId="2">#REF!</definedName>
    <definedName name="Prin2" localSheetId="0">#REF!</definedName>
    <definedName name="Prin2" localSheetId="1">#REF!</definedName>
    <definedName name="Prin2">#REF!</definedName>
    <definedName name="Prin20" localSheetId="2">#REF!</definedName>
    <definedName name="Prin20" localSheetId="0">#REF!</definedName>
    <definedName name="Prin20" localSheetId="1">#REF!</definedName>
    <definedName name="Prin20">#REF!</definedName>
    <definedName name="Prin21" localSheetId="2">#REF!</definedName>
    <definedName name="Prin21" localSheetId="0">#REF!</definedName>
    <definedName name="Prin21" localSheetId="1">#REF!</definedName>
    <definedName name="Prin21">#REF!</definedName>
    <definedName name="Prin3" localSheetId="2">#REF!</definedName>
    <definedName name="Prin3" localSheetId="0">#REF!</definedName>
    <definedName name="Prin3" localSheetId="1">#REF!</definedName>
    <definedName name="Prin3">#REF!</definedName>
    <definedName name="Prin4" localSheetId="2">#REF!</definedName>
    <definedName name="Prin4" localSheetId="0">#REF!</definedName>
    <definedName name="Prin4" localSheetId="1">#REF!</definedName>
    <definedName name="Prin4">#REF!</definedName>
    <definedName name="Prin5" localSheetId="2">#REF!</definedName>
    <definedName name="Prin5" localSheetId="0">#REF!</definedName>
    <definedName name="Prin5" localSheetId="1">#REF!</definedName>
    <definedName name="Prin5">#REF!</definedName>
    <definedName name="Prin6" localSheetId="2">#REF!</definedName>
    <definedName name="Prin6" localSheetId="0">#REF!</definedName>
    <definedName name="Prin6" localSheetId="1">#REF!</definedName>
    <definedName name="Prin6">#REF!</definedName>
    <definedName name="Prin7" localSheetId="2">#REF!</definedName>
    <definedName name="Prin7" localSheetId="0">#REF!</definedName>
    <definedName name="Prin7" localSheetId="1">#REF!</definedName>
    <definedName name="Prin7">#REF!</definedName>
    <definedName name="Prin8" localSheetId="2">#REF!</definedName>
    <definedName name="Prin8" localSheetId="0">#REF!</definedName>
    <definedName name="Prin8" localSheetId="1">#REF!</definedName>
    <definedName name="Prin8">#REF!</definedName>
    <definedName name="Prin9" localSheetId="2">#REF!</definedName>
    <definedName name="Prin9" localSheetId="0">#REF!</definedName>
    <definedName name="Prin9" localSheetId="1">#REF!</definedName>
    <definedName name="Prin9">#REF!</definedName>
    <definedName name="_xlnm.Print_Area" localSheetId="2">'37 DA KCM'!$A$2:$V$240</definedName>
    <definedName name="_xlnm.Print_Area" localSheetId="0">'Tien do DA chuyen tiep+KCM'!$A$2:$U$459</definedName>
    <definedName name="_xlnm.Print_Area" localSheetId="1">'Tien do DA KCM'!$A$2:$U$282</definedName>
    <definedName name="_xlnm.Print_Area">#REF!</definedName>
    <definedName name="PRINT_AREA_MI" localSheetId="2">#REF!</definedName>
    <definedName name="PRINT_AREA_MI" localSheetId="0">#REF!</definedName>
    <definedName name="PRINT_AREA_MI" localSheetId="1">#REF!</definedName>
    <definedName name="PRINT_AREA_MI">#REF!</definedName>
    <definedName name="_xlnm.Print_Titles" localSheetId="2">'37 DA KCM'!$A:$V,'37 DA KCM'!$12:$17</definedName>
    <definedName name="_xlnm.Print_Titles" localSheetId="0">'Tien do DA chuyen tiep+KCM'!$17:$17</definedName>
    <definedName name="_xlnm.Print_Titles" localSheetId="1">'Tien do DA KCM'!$17:$17</definedName>
    <definedName name="_xlnm.Print_Titles">#N/A</definedName>
    <definedName name="PRINT_TITLES_MI" localSheetId="2">#REF!</definedName>
    <definedName name="PRINT_TITLES_MI" localSheetId="0">#REF!</definedName>
    <definedName name="PRINT_TITLES_MI" localSheetId="1">#REF!</definedName>
    <definedName name="PRINT_TITLES_MI">#REF!</definedName>
    <definedName name="PRINTA" localSheetId="2">#REF!</definedName>
    <definedName name="PRINTA" localSheetId="0">#REF!</definedName>
    <definedName name="PRINTA" localSheetId="1">#REF!</definedName>
    <definedName name="PRINTA">#REF!</definedName>
    <definedName name="PRINTB" localSheetId="2">#REF!</definedName>
    <definedName name="PRINTB" localSheetId="0">#REF!</definedName>
    <definedName name="PRINTB" localSheetId="1">#REF!</definedName>
    <definedName name="PRINTB">#REF!</definedName>
    <definedName name="PRINTC" localSheetId="2">#REF!</definedName>
    <definedName name="PRINTC" localSheetId="0">#REF!</definedName>
    <definedName name="PRINTC" localSheetId="1">#REF!</definedName>
    <definedName name="PRINTC">#REF!</definedName>
    <definedName name="prjName" localSheetId="2">#REF!</definedName>
    <definedName name="prjName" localSheetId="0">#REF!</definedName>
    <definedName name="prjName" localSheetId="1">#REF!</definedName>
    <definedName name="prjName">#REF!</definedName>
    <definedName name="prjNo" localSheetId="2">#REF!</definedName>
    <definedName name="prjNo" localSheetId="0">#REF!</definedName>
    <definedName name="prjNo" localSheetId="1">#REF!</definedName>
    <definedName name="prjNo">#REF!</definedName>
    <definedName name="Pro_Soil" localSheetId="2">#REF!</definedName>
    <definedName name="Pro_Soil" localSheetId="0">#REF!</definedName>
    <definedName name="Pro_Soil" localSheetId="1">#REF!</definedName>
    <definedName name="Pro_Soil">#REF!</definedName>
    <definedName name="ProdForm" localSheetId="2" hidden="1">#REF!</definedName>
    <definedName name="ProdForm" localSheetId="0" hidden="1">#REF!</definedName>
    <definedName name="ProdForm" localSheetId="1" hidden="1">#REF!</definedName>
    <definedName name="ProdForm" hidden="1">#REF!</definedName>
    <definedName name="Product" localSheetId="2" hidden="1">#REF!</definedName>
    <definedName name="Product" localSheetId="0" hidden="1">#REF!</definedName>
    <definedName name="Product" localSheetId="1" hidden="1">#REF!</definedName>
    <definedName name="Product" hidden="1">#REF!</definedName>
    <definedName name="Project_Number" localSheetId="2">#REF!</definedName>
    <definedName name="Project_Number" localSheetId="0">#REF!</definedName>
    <definedName name="Project_Number" localSheetId="1">#REF!</definedName>
    <definedName name="Project_Number">#REF!</definedName>
    <definedName name="PROPOSAL" localSheetId="2">#REF!</definedName>
    <definedName name="PROPOSAL" localSheetId="0">#REF!</definedName>
    <definedName name="PROPOSAL" localSheetId="1">#REF!</definedName>
    <definedName name="PROPOSAL">#REF!</definedName>
    <definedName name="Protex" localSheetId="2">#REF!</definedName>
    <definedName name="Protex" localSheetId="0">#REF!</definedName>
    <definedName name="Protex" localSheetId="1">#REF!</definedName>
    <definedName name="Protex">#REF!</definedName>
    <definedName name="Province" localSheetId="2">#REF!</definedName>
    <definedName name="Province" localSheetId="0">#REF!</definedName>
    <definedName name="Province" localSheetId="1">#REF!</definedName>
    <definedName name="Province">#REF!</definedName>
    <definedName name="Psi0" localSheetId="2">#REF!</definedName>
    <definedName name="Psi0" localSheetId="0">#REF!</definedName>
    <definedName name="Psi0" localSheetId="1">#REF!</definedName>
    <definedName name="Psi0">#REF!</definedName>
    <definedName name="PsiT" localSheetId="2">#REF!</definedName>
    <definedName name="PsiT" localSheetId="0">#REF!</definedName>
    <definedName name="PsiT" localSheetId="1">#REF!</definedName>
    <definedName name="PsiT">#REF!</definedName>
    <definedName name="PST" localSheetId="2">#REF!</definedName>
    <definedName name="PST" localSheetId="0">#REF!</definedName>
    <definedName name="PST" localSheetId="1">#REF!</definedName>
    <definedName name="PST">#REF!</definedName>
    <definedName name="pt" localSheetId="2">#REF!</definedName>
    <definedName name="pt" localSheetId="0">#REF!</definedName>
    <definedName name="pt" localSheetId="1">#REF!</definedName>
    <definedName name="pt">#REF!</definedName>
    <definedName name="PT_A1" localSheetId="2">#REF!</definedName>
    <definedName name="PT_A1" localSheetId="0">#REF!</definedName>
    <definedName name="PT_A1" localSheetId="1">#REF!</definedName>
    <definedName name="PT_A1">#REF!</definedName>
    <definedName name="PT_Duong" localSheetId="2">#REF!</definedName>
    <definedName name="PT_Duong" localSheetId="0">#REF!</definedName>
    <definedName name="PT_Duong" localSheetId="1">#REF!</definedName>
    <definedName name="PT_Duong">#REF!</definedName>
    <definedName name="ptbc" localSheetId="2">#REF!</definedName>
    <definedName name="ptbc" localSheetId="0">#REF!</definedName>
    <definedName name="ptbc" localSheetId="1">#REF!</definedName>
    <definedName name="ptbc">#REF!</definedName>
    <definedName name="ptdg" localSheetId="2">#REF!</definedName>
    <definedName name="ptdg" localSheetId="0">#REF!</definedName>
    <definedName name="ptdg" localSheetId="1">#REF!</definedName>
    <definedName name="ptdg">#REF!</definedName>
    <definedName name="PTDG_cau" localSheetId="2">#REF!</definedName>
    <definedName name="PTDG_cau" localSheetId="0">#REF!</definedName>
    <definedName name="PTDG_cau" localSheetId="1">#REF!</definedName>
    <definedName name="PTDG_cau">#REF!</definedName>
    <definedName name="ptdg_cong" localSheetId="2">#REF!</definedName>
    <definedName name="ptdg_cong" localSheetId="0">#REF!</definedName>
    <definedName name="ptdg_cong" localSheetId="1">#REF!</definedName>
    <definedName name="ptdg_cong">#REF!</definedName>
    <definedName name="PTDG_DCV" localSheetId="2">#REF!</definedName>
    <definedName name="PTDG_DCV" localSheetId="0">#REF!</definedName>
    <definedName name="PTDG_DCV" localSheetId="1">#REF!</definedName>
    <definedName name="PTDG_DCV">#REF!</definedName>
    <definedName name="ptdg_duong" localSheetId="2">#REF!</definedName>
    <definedName name="ptdg_duong" localSheetId="0">#REF!</definedName>
    <definedName name="ptdg_duong" localSheetId="1">#REF!</definedName>
    <definedName name="ptdg_duong">#REF!</definedName>
    <definedName name="ptdg_ke" localSheetId="2">#REF!</definedName>
    <definedName name="ptdg_ke" localSheetId="0">#REF!</definedName>
    <definedName name="ptdg_ke" localSheetId="1">#REF!</definedName>
    <definedName name="ptdg_ke">#REF!</definedName>
    <definedName name="PTE" localSheetId="2">#REF!</definedName>
    <definedName name="PTE" localSheetId="0">#REF!</definedName>
    <definedName name="PTE" localSheetId="1">#REF!</definedName>
    <definedName name="PTE">#REF!</definedName>
    <definedName name="PtichDTL" localSheetId="2">Raûi_pheân_tre</definedName>
    <definedName name="PtichDTL" localSheetId="0">Raûi_pheân_tre</definedName>
    <definedName name="PtichDTL" localSheetId="1">Raûi_pheân_tre</definedName>
    <definedName name="PtichDTL">Raûi_pheân_tre</definedName>
    <definedName name="Pu" localSheetId="2">#REF!</definedName>
    <definedName name="Pu" localSheetId="0">#REF!</definedName>
    <definedName name="Pu" localSheetId="1">#REF!</definedName>
    <definedName name="Pu">#REF!</definedName>
    <definedName name="pvd" localSheetId="2">#REF!</definedName>
    <definedName name="pvd" localSheetId="0">#REF!</definedName>
    <definedName name="pvd" localSheetId="1">#REF!</definedName>
    <definedName name="pvd">#REF!</definedName>
    <definedName name="PvmtType" localSheetId="2">#REF!</definedName>
    <definedName name="PvmtType" localSheetId="0">#REF!</definedName>
    <definedName name="PvmtType" localSheetId="1">#REF!</definedName>
    <definedName name="PvmtType">#REF!</definedName>
    <definedName name="pw" localSheetId="2">#REF!</definedName>
    <definedName name="pw" localSheetId="0">#REF!</definedName>
    <definedName name="pw" localSheetId="1">#REF!</definedName>
    <definedName name="pw">#REF!</definedName>
    <definedName name="qa" localSheetId="2" hidden="1">{"'Sheet1'!$L$16"}</definedName>
    <definedName name="qa" localSheetId="0" hidden="1">{"'Sheet1'!$L$16"}</definedName>
    <definedName name="qa" localSheetId="1" hidden="1">{"'Sheet1'!$L$16"}</definedName>
    <definedName name="qa" hidden="1">{"'Sheet1'!$L$16"}</definedName>
    <definedName name="Qc" localSheetId="2">#REF!</definedName>
    <definedName name="Qc" localSheetId="0">#REF!</definedName>
    <definedName name="Qc" localSheetId="1">#REF!</definedName>
    <definedName name="Qc">#REF!</definedName>
    <definedName name="QDD" localSheetId="2">#REF!</definedName>
    <definedName name="QDD" localSheetId="0">#REF!</definedName>
    <definedName name="QDD" localSheetId="1">#REF!</definedName>
    <definedName name="QDD">#REF!</definedName>
    <definedName name="ql" localSheetId="2">#REF!</definedName>
    <definedName name="ql" localSheetId="0">#REF!</definedName>
    <definedName name="ql" localSheetId="1">#REF!</definedName>
    <definedName name="ql">#REF!</definedName>
    <definedName name="qng" localSheetId="2">#REF!</definedName>
    <definedName name="qng" localSheetId="0">#REF!</definedName>
    <definedName name="qng" localSheetId="1">#REF!</definedName>
    <definedName name="qng">#REF!</definedName>
    <definedName name="qp" localSheetId="2">#REF!</definedName>
    <definedName name="qp" localSheetId="0">#REF!</definedName>
    <definedName name="qp" localSheetId="1">#REF!</definedName>
    <definedName name="qp">#REF!</definedName>
    <definedName name="QQ" localSheetId="2" hidden="1">{"'Sheet1'!$L$16"}</definedName>
    <definedName name="QQ" localSheetId="0" hidden="1">{"'Sheet1'!$L$16"}</definedName>
    <definedName name="QQ" localSheetId="1" hidden="1">{"'Sheet1'!$L$16"}</definedName>
    <definedName name="QQ" hidden="1">{"'Sheet1'!$L$16"}</definedName>
    <definedName name="qtcgdII" localSheetId="2">#REF!</definedName>
    <definedName name="qtcgdII" localSheetId="0">#REF!</definedName>
    <definedName name="qtcgdII" localSheetId="1">#REF!</definedName>
    <definedName name="qtcgdII">#REF!</definedName>
    <definedName name="qtdm" localSheetId="2">#REF!</definedName>
    <definedName name="qtdm" localSheetId="0">#REF!</definedName>
    <definedName name="qtdm" localSheetId="1">#REF!</definedName>
    <definedName name="qtdm">#REF!</definedName>
    <definedName name="qttgdII" localSheetId="2">#REF!</definedName>
    <definedName name="qttgdII" localSheetId="0">#REF!</definedName>
    <definedName name="qttgdII" localSheetId="1">#REF!</definedName>
    <definedName name="qttgdII">#REF!</definedName>
    <definedName name="qu" localSheetId="2">#REF!</definedName>
    <definedName name="qu" localSheetId="0">#REF!</definedName>
    <definedName name="qu" localSheetId="1">#REF!</definedName>
    <definedName name="qu">#REF!</definedName>
    <definedName name="QUAN1" localSheetId="2">#REF!</definedName>
    <definedName name="QUAN1" localSheetId="0">#REF!</definedName>
    <definedName name="QUAN1" localSheetId="1">#REF!</definedName>
    <definedName name="QUAN1">#REF!</definedName>
    <definedName name="QUAN10" localSheetId="2">#REF!</definedName>
    <definedName name="QUAN10" localSheetId="0">#REF!</definedName>
    <definedName name="QUAN10" localSheetId="1">#REF!</definedName>
    <definedName name="QUAN10">#REF!</definedName>
    <definedName name="QUAN11" localSheetId="2">#REF!</definedName>
    <definedName name="QUAN11" localSheetId="0">#REF!</definedName>
    <definedName name="QUAN11" localSheetId="1">#REF!</definedName>
    <definedName name="QUAN11">#REF!</definedName>
    <definedName name="QUAN12" localSheetId="2">#REF!</definedName>
    <definedName name="QUAN12" localSheetId="0">#REF!</definedName>
    <definedName name="QUAN12" localSheetId="1">#REF!</definedName>
    <definedName name="QUAN12">#REF!</definedName>
    <definedName name="QUAN2" localSheetId="2">#REF!</definedName>
    <definedName name="QUAN2" localSheetId="0">#REF!</definedName>
    <definedName name="QUAN2" localSheetId="1">#REF!</definedName>
    <definedName name="QUAN2">#REF!</definedName>
    <definedName name="QUAN4" localSheetId="2">#REF!</definedName>
    <definedName name="QUAN4" localSheetId="0">#REF!</definedName>
    <definedName name="QUAN4" localSheetId="1">#REF!</definedName>
    <definedName name="QUAN4">#REF!</definedName>
    <definedName name="QUAN7" localSheetId="2">#REF!</definedName>
    <definedName name="QUAN7" localSheetId="0">#REF!</definedName>
    <definedName name="QUAN7" localSheetId="1">#REF!</definedName>
    <definedName name="QUAN7">#REF!</definedName>
    <definedName name="QUAN8B" localSheetId="2">#REF!</definedName>
    <definedName name="QUAN8B" localSheetId="0">#REF!</definedName>
    <definedName name="QUAN8B" localSheetId="1">#REF!</definedName>
    <definedName name="QUAN8B">#REF!</definedName>
    <definedName name="QUANGTIEN2" localSheetId="2">#REF!</definedName>
    <definedName name="QUANGTIEN2" localSheetId="0">#REF!</definedName>
    <definedName name="QUANGTIEN2" localSheetId="1">#REF!</definedName>
    <definedName name="QUANGTIEN2">#REF!</definedName>
    <definedName name="Quantities" localSheetId="2">#REF!</definedName>
    <definedName name="Quantities" localSheetId="0">#REF!</definedName>
    <definedName name="Quantities" localSheetId="1">#REF!</definedName>
    <definedName name="Quantities">#REF!</definedName>
    <definedName name="quit" localSheetId="2">#REF!</definedName>
    <definedName name="quit" localSheetId="0">#REF!</definedName>
    <definedName name="quit" localSheetId="1">#REF!</definedName>
    <definedName name="quit">#REF!</definedName>
    <definedName name="quoan" localSheetId="2" hidden="1">{"'Sheet1'!$L$16"}</definedName>
    <definedName name="quoan" localSheetId="0" hidden="1">{"'Sheet1'!$L$16"}</definedName>
    <definedName name="quoan" localSheetId="1" hidden="1">{"'Sheet1'!$L$16"}</definedName>
    <definedName name="quoan" hidden="1">{"'Sheet1'!$L$16"}</definedName>
    <definedName name="QUYÌNH" localSheetId="2">#REF!</definedName>
    <definedName name="QUYÌNH" localSheetId="0">#REF!</definedName>
    <definedName name="QUYÌNH" localSheetId="1">#REF!</definedName>
    <definedName name="QUYÌNH">#REF!</definedName>
    <definedName name="qy" localSheetId="2">#REF!</definedName>
    <definedName name="qy" localSheetId="0">#REF!</definedName>
    <definedName name="qy" localSheetId="1">#REF!</definedName>
    <definedName name="qy">#REF!</definedName>
    <definedName name="r_" localSheetId="2">#REF!</definedName>
    <definedName name="r_" localSheetId="0">#REF!</definedName>
    <definedName name="r_" localSheetId="1">#REF!</definedName>
    <definedName name="r_">#REF!</definedName>
    <definedName name="R_mong" localSheetId="2">#REF!</definedName>
    <definedName name="R_mong" localSheetId="0">#REF!</definedName>
    <definedName name="R_mong" localSheetId="1">#REF!</definedName>
    <definedName name="R_mong">#REF!</definedName>
    <definedName name="R_tt" localSheetId="2">#REF!</definedName>
    <definedName name="R_tt" localSheetId="0">#REF!</definedName>
    <definedName name="R_tt" localSheetId="1">#REF!</definedName>
    <definedName name="R_tt">#REF!</definedName>
    <definedName name="R2.6" localSheetId="2">#REF!</definedName>
    <definedName name="R2.6" localSheetId="0">#REF!</definedName>
    <definedName name="R2.6" localSheetId="1">#REF!</definedName>
    <definedName name="R2.6">#REF!</definedName>
    <definedName name="Ra" localSheetId="2">#REF!</definedName>
    <definedName name="Ra" localSheetId="0">#REF!</definedName>
    <definedName name="Ra" localSheetId="1">#REF!</definedName>
    <definedName name="Ra">#REF!</definedName>
    <definedName name="Ra_" localSheetId="2">#REF!</definedName>
    <definedName name="Ra_" localSheetId="0">#REF!</definedName>
    <definedName name="Ra_" localSheetId="1">#REF!</definedName>
    <definedName name="Ra_">#REF!</definedName>
    <definedName name="ra11p" localSheetId="2">#REF!</definedName>
    <definedName name="ra11p" localSheetId="0">#REF!</definedName>
    <definedName name="ra11p" localSheetId="1">#REF!</definedName>
    <definedName name="ra11p">#REF!</definedName>
    <definedName name="ra13p" localSheetId="2">#REF!</definedName>
    <definedName name="ra13p" localSheetId="0">#REF!</definedName>
    <definedName name="ra13p" localSheetId="1">#REF!</definedName>
    <definedName name="ra13p">#REF!</definedName>
    <definedName name="Racot" localSheetId="2">#REF!</definedName>
    <definedName name="Racot" localSheetId="0">#REF!</definedName>
    <definedName name="Racot" localSheetId="1">#REF!</definedName>
    <definedName name="Racot">#REF!</definedName>
    <definedName name="Radam" localSheetId="2">#REF!</definedName>
    <definedName name="Radam" localSheetId="0">#REF!</definedName>
    <definedName name="Radam" localSheetId="1">#REF!</definedName>
    <definedName name="Radam">#REF!</definedName>
    <definedName name="Radius_Relative_Stiffness_d" localSheetId="2">#REF!</definedName>
    <definedName name="Radius_Relative_Stiffness_d" localSheetId="0">#REF!</definedName>
    <definedName name="Radius_Relative_Stiffness_d" localSheetId="1">#REF!</definedName>
    <definedName name="Radius_Relative_Stiffness_d">#REF!</definedName>
    <definedName name="raiasphalt100" localSheetId="2">#REF!</definedName>
    <definedName name="raiasphalt100" localSheetId="0">#REF!</definedName>
    <definedName name="raiasphalt100" localSheetId="1">#REF!</definedName>
    <definedName name="raiasphalt100">#REF!</definedName>
    <definedName name="raiasphalt65" localSheetId="2">#REF!</definedName>
    <definedName name="raiasphalt65" localSheetId="0">#REF!</definedName>
    <definedName name="raiasphalt65" localSheetId="1">#REF!</definedName>
    <definedName name="raiasphalt65">#REF!</definedName>
    <definedName name="rain.." localSheetId="2">#REF!</definedName>
    <definedName name="rain.." localSheetId="0">#REF!</definedName>
    <definedName name="rain.." localSheetId="1">#REF!</definedName>
    <definedName name="rain..">#REF!</definedName>
    <definedName name="rate">14000</definedName>
    <definedName name="raypb43" localSheetId="2">#REF!</definedName>
    <definedName name="raypb43" localSheetId="0">#REF!</definedName>
    <definedName name="raypb43" localSheetId="1">#REF!</definedName>
    <definedName name="raypb43">#REF!</definedName>
    <definedName name="Rc_" localSheetId="2">#REF!</definedName>
    <definedName name="Rc_" localSheetId="0">#REF!</definedName>
    <definedName name="Rc_" localSheetId="1">#REF!</definedName>
    <definedName name="Rc_">#REF!</definedName>
    <definedName name="RCArea" localSheetId="2" hidden="1">#REF!</definedName>
    <definedName name="RCArea" localSheetId="0" hidden="1">#REF!</definedName>
    <definedName name="RCArea" localSheetId="1" hidden="1">#REF!</definedName>
    <definedName name="RCArea" hidden="1">#REF!</definedName>
    <definedName name="Rcc" localSheetId="2">#REF!</definedName>
    <definedName name="Rcc" localSheetId="0">#REF!</definedName>
    <definedName name="Rcc" localSheetId="1">#REF!</definedName>
    <definedName name="Rcc">#REF!</definedName>
    <definedName name="RCF" localSheetId="2">#REF!</definedName>
    <definedName name="RCF" localSheetId="0">#REF!</definedName>
    <definedName name="RCF" localSheetId="1">#REF!</definedName>
    <definedName name="RCF">#REF!</definedName>
    <definedName name="rche" localSheetId="2">#REF!</definedName>
    <definedName name="rche" localSheetId="0">#REF!</definedName>
    <definedName name="rche" localSheetId="1">#REF!</definedName>
    <definedName name="rche">#REF!</definedName>
    <definedName name="RCKM" localSheetId="2">#REF!</definedName>
    <definedName name="RCKM" localSheetId="0">#REF!</definedName>
    <definedName name="RCKM" localSheetId="1">#REF!</definedName>
    <definedName name="RCKM">#REF!</definedName>
    <definedName name="Rcsd" localSheetId="2">#REF!</definedName>
    <definedName name="Rcsd" localSheetId="0">#REF!</definedName>
    <definedName name="Rcsd" localSheetId="1">#REF!</definedName>
    <definedName name="Rcsd">#REF!</definedName>
    <definedName name="Rctc" localSheetId="2">#REF!</definedName>
    <definedName name="Rctc" localSheetId="0">#REF!</definedName>
    <definedName name="Rctc" localSheetId="1">#REF!</definedName>
    <definedName name="Rctc">#REF!</definedName>
    <definedName name="Rctt" localSheetId="2">#REF!</definedName>
    <definedName name="Rctt" localSheetId="0">#REF!</definedName>
    <definedName name="Rctt" localSheetId="1">#REF!</definedName>
    <definedName name="Rctt">#REF!</definedName>
    <definedName name="RDEC" localSheetId="2">#REF!</definedName>
    <definedName name="RDEC" localSheetId="0">#REF!</definedName>
    <definedName name="RDEC" localSheetId="1">#REF!</definedName>
    <definedName name="RDEC">#REF!</definedName>
    <definedName name="RDEFF" localSheetId="2">#REF!</definedName>
    <definedName name="RDEFF" localSheetId="0">#REF!</definedName>
    <definedName name="RDEFF" localSheetId="1">#REF!</definedName>
    <definedName name="RDEFF">#REF!</definedName>
    <definedName name="RDFC" localSheetId="2">#REF!</definedName>
    <definedName name="RDFC" localSheetId="0">#REF!</definedName>
    <definedName name="RDFC" localSheetId="1">#REF!</definedName>
    <definedName name="RDFC">#REF!</definedName>
    <definedName name="RDFU" localSheetId="2">#REF!</definedName>
    <definedName name="RDFU" localSheetId="0">#REF!</definedName>
    <definedName name="RDFU" localSheetId="1">#REF!</definedName>
    <definedName name="RDFU">#REF!</definedName>
    <definedName name="RDLIF" localSheetId="2">#REF!</definedName>
    <definedName name="RDLIF" localSheetId="0">#REF!</definedName>
    <definedName name="RDLIF" localSheetId="1">#REF!</definedName>
    <definedName name="RDLIF">#REF!</definedName>
    <definedName name="RDOM" localSheetId="2">#REF!</definedName>
    <definedName name="RDOM" localSheetId="0">#REF!</definedName>
    <definedName name="RDOM" localSheetId="1">#REF!</definedName>
    <definedName name="RDOM">#REF!</definedName>
    <definedName name="rdpcf" localSheetId="2">#REF!</definedName>
    <definedName name="rdpcf" localSheetId="0">#REF!</definedName>
    <definedName name="rdpcf" localSheetId="1">#REF!</definedName>
    <definedName name="rdpcf">#REF!</definedName>
    <definedName name="RDRC" localSheetId="2">#REF!</definedName>
    <definedName name="RDRC" localSheetId="0">#REF!</definedName>
    <definedName name="RDRC" localSheetId="1">#REF!</definedName>
    <definedName name="RDRC">#REF!</definedName>
    <definedName name="RDRF" localSheetId="2">#REF!</definedName>
    <definedName name="RDRF" localSheetId="0">#REF!</definedName>
    <definedName name="RDRF" localSheetId="1">#REF!</definedName>
    <definedName name="RDRF">#REF!</definedName>
    <definedName name="re" localSheetId="2" hidden="1">{"'Sheet1'!$L$16"}</definedName>
    <definedName name="re" localSheetId="0" hidden="1">{"'Sheet1'!$L$16"}</definedName>
    <definedName name="re" localSheetId="1" hidden="1">{"'Sheet1'!$L$16"}</definedName>
    <definedName name="re" hidden="1">{"'Sheet1'!$L$16"}</definedName>
    <definedName name="_xlnm.Recorder" localSheetId="2">#REF!</definedName>
    <definedName name="_xlnm.Recorder" localSheetId="0">#REF!</definedName>
    <definedName name="_xlnm.Recorder" localSheetId="1">#REF!</definedName>
    <definedName name="_xlnm.Recorder">#REF!</definedName>
    <definedName name="RECOUT">#N/A</definedName>
    <definedName name="RED_RIVER_BRIDGE__THANH_TRI_BRIDGE__CONSTRUCTION_PROJECT" localSheetId="2">#REF!</definedName>
    <definedName name="RED_RIVER_BRIDGE__THANH_TRI_BRIDGE__CONSTRUCTION_PROJECT" localSheetId="0">#REF!</definedName>
    <definedName name="RED_RIVER_BRIDGE__THANH_TRI_BRIDGE__CONSTRUCTION_PROJECT" localSheetId="1">#REF!</definedName>
    <definedName name="RED_RIVER_BRIDGE__THANH_TRI_BRIDGE__CONSTRUCTION_PROJECT">#REF!</definedName>
    <definedName name="REG" localSheetId="2">#REF!</definedName>
    <definedName name="REG" localSheetId="0">#REF!</definedName>
    <definedName name="REG" localSheetId="1">#REF!</definedName>
    <definedName name="REG">#REF!</definedName>
    <definedName name="Region" localSheetId="2">#REF!</definedName>
    <definedName name="Region" localSheetId="0">#REF!</definedName>
    <definedName name="Region" localSheetId="1">#REF!</definedName>
    <definedName name="Region">#REF!</definedName>
    <definedName name="Relative_Damage" localSheetId="2">#REF!</definedName>
    <definedName name="Relative_Damage" localSheetId="0">#REF!</definedName>
    <definedName name="Relative_Damage" localSheetId="1">#REF!</definedName>
    <definedName name="Relative_Damage">#REF!</definedName>
    <definedName name="Reliability" localSheetId="2">#REF!</definedName>
    <definedName name="Reliability" localSheetId="0">#REF!</definedName>
    <definedName name="Reliability" localSheetId="1">#REF!</definedName>
    <definedName name="Reliability">#REF!</definedName>
    <definedName name="REO" localSheetId="2">#REF!</definedName>
    <definedName name="REO" localSheetId="0">#REF!</definedName>
    <definedName name="REO" localSheetId="1">#REF!</definedName>
    <definedName name="REO">#REF!</definedName>
    <definedName name="Result21" hidden="1">{"'Sheet1'!$L$16"}</definedName>
    <definedName name="RFP003A" localSheetId="2">#REF!</definedName>
    <definedName name="RFP003A" localSheetId="0">#REF!</definedName>
    <definedName name="RFP003A" localSheetId="1">#REF!</definedName>
    <definedName name="RFP003A">#REF!</definedName>
    <definedName name="RFP003B" localSheetId="2">#REF!</definedName>
    <definedName name="RFP003B" localSheetId="0">#REF!</definedName>
    <definedName name="RFP003B" localSheetId="1">#REF!</definedName>
    <definedName name="RFP003B">#REF!</definedName>
    <definedName name="RFP003C" localSheetId="2">#REF!</definedName>
    <definedName name="RFP003C" localSheetId="0">#REF!</definedName>
    <definedName name="RFP003C" localSheetId="1">#REF!</definedName>
    <definedName name="RFP003C">#REF!</definedName>
    <definedName name="RFP003D" localSheetId="2">#REF!</definedName>
    <definedName name="RFP003D" localSheetId="0">#REF!</definedName>
    <definedName name="RFP003D" localSheetId="1">#REF!</definedName>
    <definedName name="RFP003D">#REF!</definedName>
    <definedName name="RFP003E" localSheetId="2">#REF!</definedName>
    <definedName name="RFP003E" localSheetId="0">#REF!</definedName>
    <definedName name="RFP003E" localSheetId="1">#REF!</definedName>
    <definedName name="RFP003E">#REF!</definedName>
    <definedName name="RFP003F" localSheetId="2">#REF!</definedName>
    <definedName name="RFP003F" localSheetId="0">#REF!</definedName>
    <definedName name="RFP003F" localSheetId="1">#REF!</definedName>
    <definedName name="RFP003F">#REF!</definedName>
    <definedName name="RGLIF" localSheetId="2">#REF!</definedName>
    <definedName name="RGLIF" localSheetId="0">#REF!</definedName>
    <definedName name="RGLIF" localSheetId="1">#REF!</definedName>
    <definedName name="RGLIF">#REF!</definedName>
    <definedName name="RHEC" localSheetId="2">#REF!</definedName>
    <definedName name="RHEC" localSheetId="0">#REF!</definedName>
    <definedName name="RHEC" localSheetId="1">#REF!</definedName>
    <definedName name="RHEC">#REF!</definedName>
    <definedName name="RHEFF" localSheetId="2">#REF!</definedName>
    <definedName name="RHEFF" localSheetId="0">#REF!</definedName>
    <definedName name="RHEFF" localSheetId="1">#REF!</definedName>
    <definedName name="RHEFF">#REF!</definedName>
    <definedName name="RHHC" localSheetId="2">#REF!</definedName>
    <definedName name="RHHC" localSheetId="0">#REF!</definedName>
    <definedName name="RHHC" localSheetId="1">#REF!</definedName>
    <definedName name="RHHC">#REF!</definedName>
    <definedName name="RHLIF" localSheetId="2">#REF!</definedName>
    <definedName name="RHLIF" localSheetId="0">#REF!</definedName>
    <definedName name="RHLIF" localSheetId="1">#REF!</definedName>
    <definedName name="RHLIF">#REF!</definedName>
    <definedName name="RHOM" localSheetId="2">#REF!</definedName>
    <definedName name="RHOM" localSheetId="0">#REF!</definedName>
    <definedName name="RHOM" localSheetId="1">#REF!</definedName>
    <definedName name="RHOM">#REF!</definedName>
    <definedName name="Ricoh" localSheetId="2">#REF!</definedName>
    <definedName name="Ricoh" localSheetId="0">#REF!</definedName>
    <definedName name="Ricoh" localSheetId="1">#REF!</definedName>
    <definedName name="Ricoh">#REF!</definedName>
    <definedName name="RIR" localSheetId="2">#REF!</definedName>
    <definedName name="RIR" localSheetId="0">#REF!</definedName>
    <definedName name="RIR" localSheetId="1">#REF!</definedName>
    <definedName name="RIR">#REF!</definedName>
    <definedName name="River" localSheetId="2">#REF!</definedName>
    <definedName name="River" localSheetId="0">#REF!</definedName>
    <definedName name="River" localSheetId="1">#REF!</definedName>
    <definedName name="River">#REF!</definedName>
    <definedName name="River_Code" localSheetId="2">#REF!</definedName>
    <definedName name="River_Code" localSheetId="0">#REF!</definedName>
    <definedName name="River_Code" localSheetId="1">#REF!</definedName>
    <definedName name="River_Code">#REF!</definedName>
    <definedName name="RLF" localSheetId="2">#REF!</definedName>
    <definedName name="RLF" localSheetId="0">#REF!</definedName>
    <definedName name="RLF" localSheetId="1">#REF!</definedName>
    <definedName name="RLF">#REF!</definedName>
    <definedName name="RLKM" localSheetId="2">#REF!</definedName>
    <definedName name="RLKM" localSheetId="0">#REF!</definedName>
    <definedName name="RLKM" localSheetId="1">#REF!</definedName>
    <definedName name="RLKM">#REF!</definedName>
    <definedName name="RLL" localSheetId="2">#REF!</definedName>
    <definedName name="RLL" localSheetId="0">#REF!</definedName>
    <definedName name="RLL" localSheetId="1">#REF!</definedName>
    <definedName name="RLL">#REF!</definedName>
    <definedName name="RLOM" localSheetId="2">#REF!</definedName>
    <definedName name="RLOM" localSheetId="0">#REF!</definedName>
    <definedName name="RLOM" localSheetId="1">#REF!</definedName>
    <definedName name="RLOM">#REF!</definedName>
    <definedName name="Rncot" localSheetId="2">#REF!</definedName>
    <definedName name="Rncot" localSheetId="0">#REF!</definedName>
    <definedName name="Rncot" localSheetId="1">#REF!</definedName>
    <definedName name="Rncot">#REF!</definedName>
    <definedName name="Rndam" localSheetId="2">#REF!</definedName>
    <definedName name="Rndam" localSheetId="0">#REF!</definedName>
    <definedName name="Rndam" localSheetId="1">#REF!</definedName>
    <definedName name="Rndam">#REF!</definedName>
    <definedName name="Road_Code" localSheetId="2">#REF!</definedName>
    <definedName name="Road_Code" localSheetId="0">#REF!</definedName>
    <definedName name="Road_Code" localSheetId="1">#REF!</definedName>
    <definedName name="Road_Code">#REF!</definedName>
    <definedName name="Road_Name" localSheetId="2">#REF!</definedName>
    <definedName name="Road_Name" localSheetId="0">#REF!</definedName>
    <definedName name="Road_Name" localSheetId="1">#REF!</definedName>
    <definedName name="Road_Name">#REF!</definedName>
    <definedName name="RoadNo_373" localSheetId="2">#REF!</definedName>
    <definedName name="RoadNo_373" localSheetId="0">#REF!</definedName>
    <definedName name="RoadNo_373" localSheetId="1">#REF!</definedName>
    <definedName name="RoadNo_373">#REF!</definedName>
    <definedName name="rong1" localSheetId="2">#REF!</definedName>
    <definedName name="rong1" localSheetId="0">#REF!</definedName>
    <definedName name="rong1" localSheetId="1">#REF!</definedName>
    <definedName name="rong1">#REF!</definedName>
    <definedName name="rong2" localSheetId="2">#REF!</definedName>
    <definedName name="rong2" localSheetId="0">#REF!</definedName>
    <definedName name="rong2" localSheetId="1">#REF!</definedName>
    <definedName name="rong2">#REF!</definedName>
    <definedName name="rong3" localSheetId="2">#REF!</definedName>
    <definedName name="rong3" localSheetId="0">#REF!</definedName>
    <definedName name="rong3" localSheetId="1">#REF!</definedName>
    <definedName name="rong3">#REF!</definedName>
    <definedName name="rong4" localSheetId="2">#REF!</definedName>
    <definedName name="rong4" localSheetId="0">#REF!</definedName>
    <definedName name="rong4" localSheetId="1">#REF!</definedName>
    <definedName name="rong4">#REF!</definedName>
    <definedName name="rong5" localSheetId="2">#REF!</definedName>
    <definedName name="rong5" localSheetId="0">#REF!</definedName>
    <definedName name="rong5" localSheetId="1">#REF!</definedName>
    <definedName name="rong5">#REF!</definedName>
    <definedName name="rong6" localSheetId="2">#REF!</definedName>
    <definedName name="rong6" localSheetId="0">#REF!</definedName>
    <definedName name="rong6" localSheetId="1">#REF!</definedName>
    <definedName name="rong6">#REF!</definedName>
    <definedName name="RPHEC" localSheetId="2">#REF!</definedName>
    <definedName name="RPHEC" localSheetId="0">#REF!</definedName>
    <definedName name="RPHEC" localSheetId="1">#REF!</definedName>
    <definedName name="RPHEC">#REF!</definedName>
    <definedName name="RPHLIF" localSheetId="2">#REF!</definedName>
    <definedName name="RPHLIF" localSheetId="0">#REF!</definedName>
    <definedName name="RPHLIF" localSheetId="1">#REF!</definedName>
    <definedName name="RPHLIF">#REF!</definedName>
    <definedName name="RPHOM" localSheetId="2">#REF!</definedName>
    <definedName name="RPHOM" localSheetId="0">#REF!</definedName>
    <definedName name="RPHOM" localSheetId="1">#REF!</definedName>
    <definedName name="RPHOM">#REF!</definedName>
    <definedName name="RPHPC" localSheetId="2">#REF!</definedName>
    <definedName name="RPHPC" localSheetId="0">#REF!</definedName>
    <definedName name="RPHPC" localSheetId="1">#REF!</definedName>
    <definedName name="RPHPC">#REF!</definedName>
    <definedName name="rr" localSheetId="2">{"doi chieu doanh thhu.xls","sua 1 (4doan da).xls","KLDaMoCoi169.170000.xls"}</definedName>
    <definedName name="rr" localSheetId="0">{"doi chieu doanh thhu.xls","sua 1 (4doan da).xls","KLDaMoCoi169.170000.xls"}</definedName>
    <definedName name="rr" localSheetId="1">{"doi chieu doanh thhu.xls","sua 1 (4doan da).xls","KLDaMoCoi169.170000.xls"}</definedName>
    <definedName name="rr">{"doi chieu doanh thhu.xls","sua 1 (4doan da).xls","KLDaMoCoi169.170000.xls"}</definedName>
    <definedName name="Rrpo" localSheetId="2">#REF!</definedName>
    <definedName name="Rrpo" localSheetId="0">#REF!</definedName>
    <definedName name="Rrpo" localSheetId="1">#REF!</definedName>
    <definedName name="Rrpo">#REF!</definedName>
    <definedName name="RSBC" localSheetId="2">#REF!</definedName>
    <definedName name="RSBC" localSheetId="0">#REF!</definedName>
    <definedName name="RSBC" localSheetId="1">#REF!</definedName>
    <definedName name="RSBC">#REF!</definedName>
    <definedName name="RSBLIF" localSheetId="2">#REF!</definedName>
    <definedName name="RSBLIF" localSheetId="0">#REF!</definedName>
    <definedName name="RSBLIF" localSheetId="1">#REF!</definedName>
    <definedName name="RSBLIF">#REF!</definedName>
    <definedName name="RSD" localSheetId="2">#REF!</definedName>
    <definedName name="RSD" localSheetId="0">#REF!</definedName>
    <definedName name="RSD" localSheetId="1">#REF!</definedName>
    <definedName name="RSD">#REF!</definedName>
    <definedName name="RSIC" localSheetId="2">#REF!</definedName>
    <definedName name="RSIC" localSheetId="0">#REF!</definedName>
    <definedName name="RSIC" localSheetId="1">#REF!</definedName>
    <definedName name="RSIC">#REF!</definedName>
    <definedName name="RSIN" localSheetId="2">#REF!</definedName>
    <definedName name="RSIN" localSheetId="0">#REF!</definedName>
    <definedName name="RSIN" localSheetId="1">#REF!</definedName>
    <definedName name="RSIN">#REF!</definedName>
    <definedName name="RSLIF" localSheetId="2">#REF!</definedName>
    <definedName name="RSLIF" localSheetId="0">#REF!</definedName>
    <definedName name="RSLIF" localSheetId="1">#REF!</definedName>
    <definedName name="RSLIF">#REF!</definedName>
    <definedName name="RSOM" localSheetId="2">#REF!</definedName>
    <definedName name="RSOM" localSheetId="0">#REF!</definedName>
    <definedName name="RSOM" localSheetId="1">#REF!</definedName>
    <definedName name="RSOM">#REF!</definedName>
    <definedName name="RSPI" localSheetId="2">#REF!</definedName>
    <definedName name="RSPI" localSheetId="0">#REF!</definedName>
    <definedName name="RSPI" localSheetId="1">#REF!</definedName>
    <definedName name="RSPI">#REF!</definedName>
    <definedName name="RSSC" localSheetId="2">#REF!</definedName>
    <definedName name="RSSC" localSheetId="0">#REF!</definedName>
    <definedName name="RSSC" localSheetId="1">#REF!</definedName>
    <definedName name="RSSC">#REF!</definedName>
    <definedName name="RTC" localSheetId="2">#REF!</definedName>
    <definedName name="RTC" localSheetId="0">#REF!</definedName>
    <definedName name="RTC" localSheetId="1">#REF!</definedName>
    <definedName name="RTC">#REF!</definedName>
    <definedName name="rthan" localSheetId="2">#REF!</definedName>
    <definedName name="rthan" localSheetId="0">#REF!</definedName>
    <definedName name="rthan" localSheetId="1">#REF!</definedName>
    <definedName name="rthan">#REF!</definedName>
    <definedName name="rtr" hidden="1">{"'Sheet1'!$L$16"}</definedName>
    <definedName name="RWTPhi" localSheetId="2">#REF!</definedName>
    <definedName name="RWTPhi" localSheetId="0">#REF!</definedName>
    <definedName name="RWTPhi" localSheetId="1">#REF!</definedName>
    <definedName name="RWTPhi">#REF!</definedName>
    <definedName name="RWTPlo" localSheetId="2">#REF!</definedName>
    <definedName name="RWTPlo" localSheetId="0">#REF!</definedName>
    <definedName name="RWTPlo" localSheetId="1">#REF!</definedName>
    <definedName name="RWTPlo">#REF!</definedName>
    <definedName name="s" localSheetId="2">#REF!</definedName>
    <definedName name="s" localSheetId="0">#REF!</definedName>
    <definedName name="s" localSheetId="1">#REF!</definedName>
    <definedName name="s">#REF!</definedName>
    <definedName name="s." localSheetId="2">#REF!</definedName>
    <definedName name="s." localSheetId="0">#REF!</definedName>
    <definedName name="s." localSheetId="1">#REF!</definedName>
    <definedName name="s.">#REF!</definedName>
    <definedName name="S.dinh">640</definedName>
    <definedName name="S_2" localSheetId="2">#REF!</definedName>
    <definedName name="S_2" localSheetId="0">#REF!</definedName>
    <definedName name="S_2" localSheetId="1">#REF!</definedName>
    <definedName name="S_2">#REF!</definedName>
    <definedName name="S_2_Bï_v_nh" localSheetId="2">#REF!</definedName>
    <definedName name="S_2_Bï_v_nh" localSheetId="0">#REF!</definedName>
    <definedName name="S_2_Bï_v_nh" localSheetId="1">#REF!</definedName>
    <definedName name="S_2_Bï_v_nh">#REF!</definedName>
    <definedName name="S0" localSheetId="2">#REF!</definedName>
    <definedName name="S0" localSheetId="0">#REF!</definedName>
    <definedName name="S0" localSheetId="1">#REF!</definedName>
    <definedName name="S0">#REF!</definedName>
    <definedName name="s1_" localSheetId="2">#REF!</definedName>
    <definedName name="s1_" localSheetId="0">#REF!</definedName>
    <definedName name="s1_" localSheetId="1">#REF!</definedName>
    <definedName name="s1_">#REF!</definedName>
    <definedName name="s2_" localSheetId="2">#REF!</definedName>
    <definedName name="s2_" localSheetId="0">#REF!</definedName>
    <definedName name="s2_" localSheetId="1">#REF!</definedName>
    <definedName name="s2_">#REF!</definedName>
    <definedName name="s3_" localSheetId="2">#REF!</definedName>
    <definedName name="s3_" localSheetId="0">#REF!</definedName>
    <definedName name="s3_" localSheetId="1">#REF!</definedName>
    <definedName name="s3_">#REF!</definedName>
    <definedName name="s3tb" localSheetId="2">#REF!</definedName>
    <definedName name="s3tb" localSheetId="0">#REF!</definedName>
    <definedName name="s3tb" localSheetId="1">#REF!</definedName>
    <definedName name="s3tb">#REF!</definedName>
    <definedName name="s4_" localSheetId="2">#REF!</definedName>
    <definedName name="s4_" localSheetId="0">#REF!</definedName>
    <definedName name="s4_" localSheetId="1">#REF!</definedName>
    <definedName name="s4_">#REF!</definedName>
    <definedName name="s4tb" localSheetId="2">#REF!</definedName>
    <definedName name="s4tb" localSheetId="0">#REF!</definedName>
    <definedName name="s4tb" localSheetId="1">#REF!</definedName>
    <definedName name="s4tb">#REF!</definedName>
    <definedName name="s51.5" localSheetId="2">#REF!</definedName>
    <definedName name="s51.5" localSheetId="0">#REF!</definedName>
    <definedName name="s51.5" localSheetId="1">#REF!</definedName>
    <definedName name="s51.5">#REF!</definedName>
    <definedName name="s5tb" localSheetId="2">#REF!</definedName>
    <definedName name="s5tb" localSheetId="0">#REF!</definedName>
    <definedName name="s5tb" localSheetId="1">#REF!</definedName>
    <definedName name="s5tb">#REF!</definedName>
    <definedName name="s71.5" localSheetId="2">#REF!</definedName>
    <definedName name="s71.5" localSheetId="0">#REF!</definedName>
    <definedName name="s71.5" localSheetId="1">#REF!</definedName>
    <definedName name="s71.5">#REF!</definedName>
    <definedName name="s7tb" localSheetId="2">#REF!</definedName>
    <definedName name="s7tb" localSheetId="0">#REF!</definedName>
    <definedName name="s7tb" localSheetId="1">#REF!</definedName>
    <definedName name="s7tb">#REF!</definedName>
    <definedName name="salan200" localSheetId="2">#REF!</definedName>
    <definedName name="salan200" localSheetId="0">#REF!</definedName>
    <definedName name="salan200" localSheetId="1">#REF!</definedName>
    <definedName name="salan200">#REF!</definedName>
    <definedName name="salan400" localSheetId="2">#REF!</definedName>
    <definedName name="salan400" localSheetId="0">#REF!</definedName>
    <definedName name="salan400" localSheetId="1">#REF!</definedName>
    <definedName name="salan400">#REF!</definedName>
    <definedName name="san" localSheetId="2" hidden="1">{"'Sheet1'!$L$16"}</definedName>
    <definedName name="san" localSheetId="0" hidden="1">{"'Sheet1'!$L$16"}</definedName>
    <definedName name="san" localSheetId="1" hidden="1">{"'Sheet1'!$L$16"}</definedName>
    <definedName name="san" hidden="1">{"'Sheet1'!$L$16"}</definedName>
    <definedName name="sand" localSheetId="2">#REF!</definedName>
    <definedName name="sand" localSheetId="0">#REF!</definedName>
    <definedName name="sand" localSheetId="1">#REF!</definedName>
    <definedName name="sand">#REF!</definedName>
    <definedName name="sas" localSheetId="2" hidden="1">{"'Sheet1'!$L$16"}</definedName>
    <definedName name="sas" localSheetId="0" hidden="1">{"'Sheet1'!$L$16"}</definedName>
    <definedName name="sas" localSheetId="1" hidden="1">{"'Sheet1'!$L$16"}</definedName>
    <definedName name="sas" hidden="1">{"'Sheet1'!$L$16"}</definedName>
    <definedName name="SBBK" localSheetId="2">#REF!</definedName>
    <definedName name="SBBK" localSheetId="0">#REF!</definedName>
    <definedName name="SBBK" localSheetId="1">#REF!</definedName>
    <definedName name="SBBK">#REF!</definedName>
    <definedName name="sbc" localSheetId="2">#REF!</definedName>
    <definedName name="sbc" localSheetId="0">#REF!</definedName>
    <definedName name="sbc" localSheetId="1">#REF!</definedName>
    <definedName name="sbc">#REF!</definedName>
    <definedName name="scao98" localSheetId="2">#REF!</definedName>
    <definedName name="scao98" localSheetId="0">#REF!</definedName>
    <definedName name="scao98" localSheetId="1">#REF!</definedName>
    <definedName name="scao98">#REF!</definedName>
    <definedName name="SCCR" localSheetId="2">#REF!</definedName>
    <definedName name="SCCR" localSheetId="0">#REF!</definedName>
    <definedName name="SCCR" localSheetId="1">#REF!</definedName>
    <definedName name="SCCR">#REF!</definedName>
    <definedName name="SCDT" localSheetId="2">#REF!</definedName>
    <definedName name="SCDT" localSheetId="0">#REF!</definedName>
    <definedName name="SCDT" localSheetId="1">#REF!</definedName>
    <definedName name="SCDT">#REF!</definedName>
    <definedName name="SCH" localSheetId="2">#REF!</definedName>
    <definedName name="SCH" localSheetId="0">#REF!</definedName>
    <definedName name="SCH" localSheetId="1">#REF!</definedName>
    <definedName name="SCH">#REF!</definedName>
    <definedName name="SCT" localSheetId="2">#REF!</definedName>
    <definedName name="SCT" localSheetId="0">#REF!</definedName>
    <definedName name="SCT" localSheetId="1">#REF!</definedName>
    <definedName name="SCT">#REF!</definedName>
    <definedName name="SCT_BKTC" localSheetId="2">#REF!</definedName>
    <definedName name="SCT_BKTC" localSheetId="0">#REF!</definedName>
    <definedName name="SCT_BKTC" localSheetId="1">#REF!</definedName>
    <definedName name="SCT_BKTC">#REF!</definedName>
    <definedName name="scv" localSheetId="2">#REF!</definedName>
    <definedName name="scv" localSheetId="0">#REF!</definedName>
    <definedName name="scv" localSheetId="1">#REF!</definedName>
    <definedName name="scv">#REF!</definedName>
    <definedName name="sd1p" localSheetId="2">#REF!</definedName>
    <definedName name="sd1p" localSheetId="0">#REF!</definedName>
    <definedName name="sd1p" localSheetId="1">#REF!</definedName>
    <definedName name="sd1p">#REF!</definedName>
    <definedName name="sda" localSheetId="2">#REF!</definedName>
    <definedName name="sda" localSheetId="0">#REF!</definedName>
    <definedName name="sda" localSheetId="1">#REF!</definedName>
    <definedName name="sda">#REF!</definedName>
    <definedName name="sdbv" localSheetId="2" hidden="1">{"'Sheet1'!$L$16"}</definedName>
    <definedName name="sdbv" localSheetId="0" hidden="1">{"'Sheet1'!$L$16"}</definedName>
    <definedName name="sdbv" localSheetId="1" hidden="1">{"'Sheet1'!$L$16"}</definedName>
    <definedName name="sdbv" hidden="1">{"'Sheet1'!$L$16"}</definedName>
    <definedName name="sdf" hidden="1">{"'Sheet1'!$L$16"}</definedName>
    <definedName name="sdfsdfs" localSheetId="2" hidden="1">#REF!</definedName>
    <definedName name="sdfsdfs" localSheetId="0" hidden="1">#REF!</definedName>
    <definedName name="sdfsdfs" localSheetId="1" hidden="1">#REF!</definedName>
    <definedName name="sdfsdfs" hidden="1">#REF!</definedName>
    <definedName name="SDMONG" localSheetId="2">#REF!</definedName>
    <definedName name="SDMONG" localSheetId="0">#REF!</definedName>
    <definedName name="SDMONG" localSheetId="1">#REF!</definedName>
    <definedName name="SDMONG">#REF!</definedName>
    <definedName name="Sè_H" localSheetId="2">#REF!</definedName>
    <definedName name="Sè_H" localSheetId="0">#REF!</definedName>
    <definedName name="Sè_H" localSheetId="1">#REF!</definedName>
    <definedName name="Sè_H">#REF!</definedName>
    <definedName name="sè_tiÒn" localSheetId="2">#REF!</definedName>
    <definedName name="sè_tiÒn" localSheetId="0">#REF!</definedName>
    <definedName name="sè_tiÒn" localSheetId="1">#REF!</definedName>
    <definedName name="sè_tiÒn">#REF!</definedName>
    <definedName name="Seasonally_Adjusted_k_Value" localSheetId="2">#REF!</definedName>
    <definedName name="Seasonally_Adjusted_k_Value" localSheetId="0">#REF!</definedName>
    <definedName name="Seasonally_Adjusted_k_Value" localSheetId="1">#REF!</definedName>
    <definedName name="Seasonally_Adjusted_k_Value">#REF!</definedName>
    <definedName name="SEDI" localSheetId="2">#REF!</definedName>
    <definedName name="SEDI" localSheetId="0">#REF!</definedName>
    <definedName name="SEDI" localSheetId="1">#REF!</definedName>
    <definedName name="SEDI">#REF!</definedName>
    <definedName name="sencount" hidden="1">2</definedName>
    <definedName name="Sensation" localSheetId="2">#REF!</definedName>
    <definedName name="Sensation" localSheetId="0">#REF!</definedName>
    <definedName name="Sensation" localSheetId="1">#REF!</definedName>
    <definedName name="Sensation">#REF!</definedName>
    <definedName name="sfasf" localSheetId="2" hidden="1">#REF!</definedName>
    <definedName name="sfasf" localSheetId="0" hidden="1">#REF!</definedName>
    <definedName name="sfasf" localSheetId="1" hidden="1">#REF!</definedName>
    <definedName name="sfasf" hidden="1">#REF!</definedName>
    <definedName name="sfsd" localSheetId="2" hidden="1">{"'Sheet1'!$L$16"}</definedName>
    <definedName name="sfsd" localSheetId="0" hidden="1">{"'Sheet1'!$L$16"}</definedName>
    <definedName name="sfsd" localSheetId="1" hidden="1">{"'Sheet1'!$L$16"}</definedName>
    <definedName name="sfsd" hidden="1">{"'Sheet1'!$L$16"}</definedName>
    <definedName name="sgsgdd" hidden="1">#N/A</definedName>
    <definedName name="sgsgsgs" hidden="1">#N/A</definedName>
    <definedName name="sharp" localSheetId="2">#REF!</definedName>
    <definedName name="sharp" localSheetId="0">#REF!</definedName>
    <definedName name="sharp" localSheetId="1">#REF!</definedName>
    <definedName name="sharp">#REF!</definedName>
    <definedName name="Sheet1" localSheetId="2">#REF!</definedName>
    <definedName name="Sheet1" localSheetId="0">#REF!</definedName>
    <definedName name="Sheet1" localSheetId="1">#REF!</definedName>
    <definedName name="Sheet1">#REF!</definedName>
    <definedName name="SheetName">"[Bao_cao_cua_NVTK_tai_NPP_bieu_mau_moi_4___Mau_moi.xls]~         "</definedName>
    <definedName name="sho" localSheetId="2">#REF!</definedName>
    <definedName name="sho" localSheetId="0">#REF!</definedName>
    <definedName name="sho" localSheetId="1">#REF!</definedName>
    <definedName name="sho">#REF!</definedName>
    <definedName name="Shoes" localSheetId="2">#REF!</definedName>
    <definedName name="Shoes" localSheetId="0">#REF!</definedName>
    <definedName name="Shoes" localSheetId="1">#REF!</definedName>
    <definedName name="Shoes">#REF!</definedName>
    <definedName name="sht1p" localSheetId="2">#REF!</definedName>
    <definedName name="sht1p" localSheetId="0">#REF!</definedName>
    <definedName name="sht1p" localSheetId="1">#REF!</definedName>
    <definedName name="sht1p">#REF!</definedName>
    <definedName name="sieucao" localSheetId="2">#REF!</definedName>
    <definedName name="sieucao" localSheetId="0">#REF!</definedName>
    <definedName name="sieucao" localSheetId="1">#REF!</definedName>
    <definedName name="sieucao">#REF!</definedName>
    <definedName name="SIGN" localSheetId="2">#REF!</definedName>
    <definedName name="SIGN" localSheetId="0">#REF!</definedName>
    <definedName name="SIGN" localSheetId="1">#REF!</definedName>
    <definedName name="SIGN">#REF!</definedName>
    <definedName name="SIZE" localSheetId="2">#REF!</definedName>
    <definedName name="SIZE" localSheetId="0">#REF!</definedName>
    <definedName name="SIZE" localSheetId="1">#REF!</definedName>
    <definedName name="SIZE">#REF!</definedName>
    <definedName name="skt" localSheetId="2">#REF!</definedName>
    <definedName name="skt" localSheetId="0">#REF!</definedName>
    <definedName name="skt" localSheetId="1">#REF!</definedName>
    <definedName name="skt">#REF!</definedName>
    <definedName name="SKUcoverage" localSheetId="2">#REF!</definedName>
    <definedName name="SKUcoverage" localSheetId="0">#REF!</definedName>
    <definedName name="SKUcoverage" localSheetId="1">#REF!</definedName>
    <definedName name="SKUcoverage">#REF!</definedName>
    <definedName name="SL" localSheetId="2">#REF!</definedName>
    <definedName name="SL" localSheetId="0">#REF!</definedName>
    <definedName name="SL" localSheetId="1">#REF!</definedName>
    <definedName name="SL">#REF!</definedName>
    <definedName name="SL_CRD" localSheetId="2">#REF!</definedName>
    <definedName name="SL_CRD" localSheetId="0">#REF!</definedName>
    <definedName name="SL_CRD" localSheetId="1">#REF!</definedName>
    <definedName name="SL_CRD">#REF!</definedName>
    <definedName name="SL_CRS" localSheetId="2">#REF!</definedName>
    <definedName name="SL_CRS" localSheetId="0">#REF!</definedName>
    <definedName name="SL_CRS" localSheetId="1">#REF!</definedName>
    <definedName name="SL_CRS">#REF!</definedName>
    <definedName name="SL_CS" localSheetId="2">#REF!</definedName>
    <definedName name="SL_CS" localSheetId="0">#REF!</definedName>
    <definedName name="SL_CS" localSheetId="1">#REF!</definedName>
    <definedName name="SL_CS">#REF!</definedName>
    <definedName name="SL_DD" localSheetId="2">#REF!</definedName>
    <definedName name="SL_DD" localSheetId="0">#REF!</definedName>
    <definedName name="SL_DD" localSheetId="1">#REF!</definedName>
    <definedName name="SL_DD">#REF!</definedName>
    <definedName name="Slab_Base_Friction_Factor" localSheetId="2">#REF!</definedName>
    <definedName name="Slab_Base_Friction_Factor" localSheetId="0">#REF!</definedName>
    <definedName name="Slab_Base_Friction_Factor" localSheetId="1">#REF!</definedName>
    <definedName name="Slab_Base_Friction_Factor">#REF!</definedName>
    <definedName name="slg" localSheetId="2">#REF!</definedName>
    <definedName name="slg" localSheetId="0">#REF!</definedName>
    <definedName name="slg" localSheetId="1">#REF!</definedName>
    <definedName name="slg">#REF!</definedName>
    <definedName name="slk" localSheetId="2">#REF!</definedName>
    <definedName name="slk" localSheetId="0">#REF!</definedName>
    <definedName name="slk" localSheetId="1">#REF!</definedName>
    <definedName name="slk">#REF!</definedName>
    <definedName name="sll" localSheetId="2">#REF!</definedName>
    <definedName name="sll" localSheetId="0">#REF!</definedName>
    <definedName name="sll" localSheetId="1">#REF!</definedName>
    <definedName name="sll">#REF!</definedName>
    <definedName name="SLT" localSheetId="2">#REF!</definedName>
    <definedName name="SLT" localSheetId="0">#REF!</definedName>
    <definedName name="SLT" localSheetId="1">#REF!</definedName>
    <definedName name="SLT">#REF!</definedName>
    <definedName name="SM" localSheetId="2">#REF!</definedName>
    <definedName name="SM" localSheetId="0">#REF!</definedName>
    <definedName name="SM" localSheetId="1">#REF!</definedName>
    <definedName name="SM">#REF!</definedName>
    <definedName name="smax" localSheetId="2">#REF!</definedName>
    <definedName name="smax" localSheetId="0">#REF!</definedName>
    <definedName name="smax" localSheetId="1">#REF!</definedName>
    <definedName name="smax">#REF!</definedName>
    <definedName name="smax1" localSheetId="2">#REF!</definedName>
    <definedName name="smax1" localSheetId="0">#REF!</definedName>
    <definedName name="smax1" localSheetId="1">#REF!</definedName>
    <definedName name="smax1">#REF!</definedName>
    <definedName name="SMBA" localSheetId="2">#REF!</definedName>
    <definedName name="SMBA" localSheetId="0">#REF!</definedName>
    <definedName name="SMBA" localSheetId="1">#REF!</definedName>
    <definedName name="SMBA">#REF!</definedName>
    <definedName name="SMK" localSheetId="2">#REF!</definedName>
    <definedName name="SMK" localSheetId="0">#REF!</definedName>
    <definedName name="SMK" localSheetId="1">#REF!</definedName>
    <definedName name="SMK">#REF!</definedName>
    <definedName name="sn" localSheetId="2">#REF!</definedName>
    <definedName name="sn" localSheetId="0">#REF!</definedName>
    <definedName name="sn" localSheetId="1">#REF!</definedName>
    <definedName name="sn">#REF!</definedName>
    <definedName name="Sng" localSheetId="2">#REF!</definedName>
    <definedName name="Sng" localSheetId="0">#REF!</definedName>
    <definedName name="Sng" localSheetId="1">#REF!</definedName>
    <definedName name="Sng">#REF!</definedName>
    <definedName name="snlt" localSheetId="2">#REF!</definedName>
    <definedName name="snlt" localSheetId="0">#REF!</definedName>
    <definedName name="snlt" localSheetId="1">#REF!</definedName>
    <definedName name="snlt">#REF!</definedName>
    <definedName name="soc3p" localSheetId="2">#REF!</definedName>
    <definedName name="soc3p" localSheetId="0">#REF!</definedName>
    <definedName name="soc3p" localSheetId="1">#REF!</definedName>
    <definedName name="soc3p">#REF!</definedName>
    <definedName name="sodu" localSheetId="2">#REF!</definedName>
    <definedName name="sodu" localSheetId="0">#REF!</definedName>
    <definedName name="sodu" localSheetId="1">#REF!</definedName>
    <definedName name="sodu">#REF!</definedName>
    <definedName name="sohieuthua" localSheetId="2">#REF!</definedName>
    <definedName name="sohieuthua" localSheetId="0">#REF!</definedName>
    <definedName name="sohieuthua" localSheetId="1">#REF!</definedName>
    <definedName name="sohieuthua">#REF!</definedName>
    <definedName name="Soi" localSheetId="2">#REF!</definedName>
    <definedName name="Soi" localSheetId="0">#REF!</definedName>
    <definedName name="Soi" localSheetId="1">#REF!</definedName>
    <definedName name="Soi">#REF!</definedName>
    <definedName name="soichon12" localSheetId="2">#REF!</definedName>
    <definedName name="soichon12" localSheetId="0">#REF!</definedName>
    <definedName name="soichon12" localSheetId="1">#REF!</definedName>
    <definedName name="soichon12">#REF!</definedName>
    <definedName name="soichon24" localSheetId="2">#REF!</definedName>
    <definedName name="soichon24" localSheetId="0">#REF!</definedName>
    <definedName name="soichon24" localSheetId="1">#REF!</definedName>
    <definedName name="soichon24">#REF!</definedName>
    <definedName name="soichon46" localSheetId="2">#REF!</definedName>
    <definedName name="soichon46" localSheetId="0">#REF!</definedName>
    <definedName name="soichon46" localSheetId="1">#REF!</definedName>
    <definedName name="soichon46">#REF!</definedName>
    <definedName name="SoilType" localSheetId="2">#REF!</definedName>
    <definedName name="SoilType" localSheetId="0">#REF!</definedName>
    <definedName name="SoilType" localSheetId="1">#REF!</definedName>
    <definedName name="SoilType">#REF!</definedName>
    <definedName name="SoilType_" localSheetId="2">#REF!</definedName>
    <definedName name="SoilType_" localSheetId="0">#REF!</definedName>
    <definedName name="SoilType_" localSheetId="1">#REF!</definedName>
    <definedName name="SoilType_">#REF!</definedName>
    <definedName name="solieu" localSheetId="2">#REF!</definedName>
    <definedName name="solieu" localSheetId="0">#REF!</definedName>
    <definedName name="solieu" localSheetId="1">#REF!</definedName>
    <definedName name="solieu">#REF!</definedName>
    <definedName name="SORT" localSheetId="2">#REF!</definedName>
    <definedName name="SORT" localSheetId="0">#REF!</definedName>
    <definedName name="SORT" localSheetId="1">#REF!</definedName>
    <definedName name="SORT">#REF!</definedName>
    <definedName name="Sosanh2" localSheetId="2" hidden="1">{"'Sheet1'!$L$16"}</definedName>
    <definedName name="Sosanh2" localSheetId="0" hidden="1">{"'Sheet1'!$L$16"}</definedName>
    <definedName name="Sosanh2" localSheetId="1" hidden="1">{"'Sheet1'!$L$16"}</definedName>
    <definedName name="Sosanh2" hidden="1">{"'Sheet1'!$L$16"}</definedName>
    <definedName name="Sothutu" localSheetId="2">#REF!</definedName>
    <definedName name="Sothutu" localSheetId="0">#REF!</definedName>
    <definedName name="Sothutu" localSheetId="1">#REF!</definedName>
    <definedName name="Sothutu">#REF!</definedName>
    <definedName name="SOTIEN_BKTC" localSheetId="2">#REF!</definedName>
    <definedName name="SOTIEN_BKTC" localSheetId="0">#REF!</definedName>
    <definedName name="SOTIEN_BKTC" localSheetId="1">#REF!</definedName>
    <definedName name="SOTIEN_BKTC">#REF!</definedName>
    <definedName name="SPAN" localSheetId="2">#REF!</definedName>
    <definedName name="SPAN" localSheetId="0">#REF!</definedName>
    <definedName name="SPAN" localSheetId="1">#REF!</definedName>
    <definedName name="SPAN">#REF!</definedName>
    <definedName name="SPAN_No" localSheetId="2">#REF!</definedName>
    <definedName name="SPAN_No" localSheetId="0">#REF!</definedName>
    <definedName name="SPAN_No" localSheetId="1">#REF!</definedName>
    <definedName name="SPAN_No">#REF!</definedName>
    <definedName name="Spanner_Auto_File">"C:\My Documents\tinh cdo.x2a"</definedName>
    <definedName name="SPEC" localSheetId="2">#REF!</definedName>
    <definedName name="SPEC" localSheetId="0">#REF!</definedName>
    <definedName name="SPEC" localSheetId="1">#REF!</definedName>
    <definedName name="SPEC">#REF!</definedName>
    <definedName name="SpecialPrice" localSheetId="2" hidden="1">#REF!</definedName>
    <definedName name="SpecialPrice" localSheetId="0" hidden="1">#REF!</definedName>
    <definedName name="SpecialPrice" localSheetId="1" hidden="1">#REF!</definedName>
    <definedName name="SpecialPrice" hidden="1">#REF!</definedName>
    <definedName name="SPECSUMMARY" localSheetId="2">#REF!</definedName>
    <definedName name="SPECSUMMARY" localSheetId="0">#REF!</definedName>
    <definedName name="SPECSUMMARY" localSheetId="1">#REF!</definedName>
    <definedName name="SPECSUMMARY">#REF!</definedName>
    <definedName name="SS" localSheetId="2" hidden="1">{"'Sheet1'!$L$16"}</definedName>
    <definedName name="SS" localSheetId="0" hidden="1">{"'Sheet1'!$L$16"}</definedName>
    <definedName name="SS" localSheetId="1" hidden="1">{"'Sheet1'!$L$16"}</definedName>
    <definedName name="SS" hidden="1">{"'Sheet1'!$L$16"}</definedName>
    <definedName name="sss" localSheetId="2">#REF!</definedName>
    <definedName name="sss" localSheetId="0">#REF!</definedName>
    <definedName name="sss" localSheetId="1">#REF!</definedName>
    <definedName name="sss">#REF!</definedName>
    <definedName name="SSTR" localSheetId="2">#REF!</definedName>
    <definedName name="SSTR" localSheetId="0">#REF!</definedName>
    <definedName name="SSTR" localSheetId="1">#REF!</definedName>
    <definedName name="SSTR">#REF!</definedName>
    <definedName name="ST" localSheetId="2">#REF!</definedName>
    <definedName name="ST" localSheetId="0">#REF!</definedName>
    <definedName name="ST" localSheetId="1">#REF!</definedName>
    <definedName name="ST">#REF!</definedName>
    <definedName name="ST_TH2_131">3</definedName>
    <definedName name="st1p" localSheetId="2">#REF!</definedName>
    <definedName name="st1p" localSheetId="0">#REF!</definedName>
    <definedName name="st1p" localSheetId="1">#REF!</definedName>
    <definedName name="st1p">#REF!</definedName>
    <definedName name="Standard_Deviation" localSheetId="2">#REF!</definedName>
    <definedName name="Standard_Deviation" localSheetId="0">#REF!</definedName>
    <definedName name="Standard_Deviation" localSheetId="1">#REF!</definedName>
    <definedName name="Standard_Deviation">#REF!</definedName>
    <definedName name="start" localSheetId="2">#REF!</definedName>
    <definedName name="start" localSheetId="0">#REF!</definedName>
    <definedName name="start" localSheetId="1">#REF!</definedName>
    <definedName name="start">#REF!</definedName>
    <definedName name="Start_1" localSheetId="2">#REF!</definedName>
    <definedName name="Start_1" localSheetId="0">#REF!</definedName>
    <definedName name="Start_1" localSheetId="1">#REF!</definedName>
    <definedName name="Start_1">#REF!</definedName>
    <definedName name="Start_10" localSheetId="2">#REF!</definedName>
    <definedName name="Start_10" localSheetId="0">#REF!</definedName>
    <definedName name="Start_10" localSheetId="1">#REF!</definedName>
    <definedName name="Start_10">#REF!</definedName>
    <definedName name="Start_11" localSheetId="2">#REF!</definedName>
    <definedName name="Start_11" localSheetId="0">#REF!</definedName>
    <definedName name="Start_11" localSheetId="1">#REF!</definedName>
    <definedName name="Start_11">#REF!</definedName>
    <definedName name="Start_12" localSheetId="2">#REF!</definedName>
    <definedName name="Start_12" localSheetId="0">#REF!</definedName>
    <definedName name="Start_12" localSheetId="1">#REF!</definedName>
    <definedName name="Start_12">#REF!</definedName>
    <definedName name="Start_13" localSheetId="2">#REF!</definedName>
    <definedName name="Start_13" localSheetId="0">#REF!</definedName>
    <definedName name="Start_13" localSheetId="1">#REF!</definedName>
    <definedName name="Start_13">#REF!</definedName>
    <definedName name="Start_2" localSheetId="2">#REF!</definedName>
    <definedName name="Start_2" localSheetId="0">#REF!</definedName>
    <definedName name="Start_2" localSheetId="1">#REF!</definedName>
    <definedName name="Start_2">#REF!</definedName>
    <definedName name="Start_3" localSheetId="2">#REF!</definedName>
    <definedName name="Start_3" localSheetId="0">#REF!</definedName>
    <definedName name="Start_3" localSheetId="1">#REF!</definedName>
    <definedName name="Start_3">#REF!</definedName>
    <definedName name="Start_4" localSheetId="2">#REF!</definedName>
    <definedName name="Start_4" localSheetId="0">#REF!</definedName>
    <definedName name="Start_4" localSheetId="1">#REF!</definedName>
    <definedName name="Start_4">#REF!</definedName>
    <definedName name="Start_5" localSheetId="2">#REF!</definedName>
    <definedName name="Start_5" localSheetId="0">#REF!</definedName>
    <definedName name="Start_5" localSheetId="1">#REF!</definedName>
    <definedName name="Start_5">#REF!</definedName>
    <definedName name="Start_6" localSheetId="2">#REF!</definedName>
    <definedName name="Start_6" localSheetId="0">#REF!</definedName>
    <definedName name="Start_6" localSheetId="1">#REF!</definedName>
    <definedName name="Start_6">#REF!</definedName>
    <definedName name="Start_7" localSheetId="2">#REF!</definedName>
    <definedName name="Start_7" localSheetId="0">#REF!</definedName>
    <definedName name="Start_7" localSheetId="1">#REF!</definedName>
    <definedName name="Start_7">#REF!</definedName>
    <definedName name="Start_8" localSheetId="2">#REF!</definedName>
    <definedName name="Start_8" localSheetId="0">#REF!</definedName>
    <definedName name="Start_8" localSheetId="1">#REF!</definedName>
    <definedName name="Start_8">#REF!</definedName>
    <definedName name="Start_9" localSheetId="2">#REF!</definedName>
    <definedName name="Start_9" localSheetId="0">#REF!</definedName>
    <definedName name="Start_9" localSheetId="1">#REF!</definedName>
    <definedName name="Start_9">#REF!</definedName>
    <definedName name="State" localSheetId="2">#REF!</definedName>
    <definedName name="State" localSheetId="0">#REF!</definedName>
    <definedName name="State" localSheetId="1">#REF!</definedName>
    <definedName name="State">#REF!</definedName>
    <definedName name="Stck." localSheetId="2">#REF!</definedName>
    <definedName name="Stck." localSheetId="0">#REF!</definedName>
    <definedName name="Stck." localSheetId="1">#REF!</definedName>
    <definedName name="Stck.">#REF!</definedName>
    <definedName name="Street_Address" localSheetId="2">#REF!</definedName>
    <definedName name="Street_Address" localSheetId="0">#REF!</definedName>
    <definedName name="Street_Address" localSheetId="1">#REF!</definedName>
    <definedName name="Street_Address">#REF!</definedName>
    <definedName name="Stt" localSheetId="2">#REF!</definedName>
    <definedName name="Stt" localSheetId="0">#REF!</definedName>
    <definedName name="Stt" localSheetId="1">#REF!</definedName>
    <definedName name="Stt">#REF!</definedName>
    <definedName name="su" localSheetId="2">#REF!</definedName>
    <definedName name="su" localSheetId="0">#REF!</definedName>
    <definedName name="su" localSheetId="1">#REF!</definedName>
    <definedName name="su">#REF!</definedName>
    <definedName name="sub" localSheetId="2">#REF!</definedName>
    <definedName name="sub" localSheetId="0">#REF!</definedName>
    <definedName name="sub" localSheetId="1">#REF!</definedName>
    <definedName name="sub">#REF!</definedName>
    <definedName name="SUL" localSheetId="2">#REF!</definedName>
    <definedName name="SUL" localSheetId="0">#REF!</definedName>
    <definedName name="SUL" localSheetId="1">#REF!</definedName>
    <definedName name="SUL">#REF!</definedName>
    <definedName name="SUMITOMO" localSheetId="2">#REF!</definedName>
    <definedName name="SUMITOMO" localSheetId="0">#REF!</definedName>
    <definedName name="SUMITOMO" localSheetId="1">#REF!</definedName>
    <definedName name="SUMITOMO">#REF!</definedName>
    <definedName name="SUMITOMO_GT" localSheetId="2">#REF!</definedName>
    <definedName name="SUMITOMO_GT" localSheetId="0">#REF!</definedName>
    <definedName name="SUMITOMO_GT" localSheetId="1">#REF!</definedName>
    <definedName name="SUMITOMO_GT">#REF!</definedName>
    <definedName name="SumM" localSheetId="2">#REF!</definedName>
    <definedName name="SumM" localSheetId="0">#REF!</definedName>
    <definedName name="SumM" localSheetId="1">#REF!</definedName>
    <definedName name="SumM">#REF!</definedName>
    <definedName name="SUMMARY" localSheetId="2">#REF!</definedName>
    <definedName name="SUMMARY" localSheetId="0">#REF!</definedName>
    <definedName name="SUMMARY" localSheetId="1">#REF!</definedName>
    <definedName name="SUMMARY">#REF!</definedName>
    <definedName name="SumNC" localSheetId="2">#REF!</definedName>
    <definedName name="SumNC" localSheetId="0">#REF!</definedName>
    <definedName name="SumNC" localSheetId="1">#REF!</definedName>
    <definedName name="SumNC">#REF!</definedName>
    <definedName name="sumTB" localSheetId="2">#REF!</definedName>
    <definedName name="sumTB" localSheetId="0">#REF!</definedName>
    <definedName name="sumTB" localSheetId="1">#REF!</definedName>
    <definedName name="sumTB">#REF!</definedName>
    <definedName name="SumVL" localSheetId="2">#REF!</definedName>
    <definedName name="SumVL" localSheetId="0">#REF!</definedName>
    <definedName name="SumVL" localSheetId="1">#REF!</definedName>
    <definedName name="SumVL">#REF!</definedName>
    <definedName name="sumXL" localSheetId="2">#REF!</definedName>
    <definedName name="sumXL" localSheetId="0">#REF!</definedName>
    <definedName name="sumXL" localSheetId="1">#REF!</definedName>
    <definedName name="sumXL">#REF!</definedName>
    <definedName name="sur" localSheetId="2">#REF!</definedName>
    <definedName name="sur" localSheetId="0">#REF!</definedName>
    <definedName name="sur" localSheetId="1">#REF!</definedName>
    <definedName name="sur">#REF!</definedName>
    <definedName name="SVC" localSheetId="2">#REF!</definedName>
    <definedName name="SVC" localSheetId="0">#REF!</definedName>
    <definedName name="SVC" localSheetId="1">#REF!</definedName>
    <definedName name="SVC">#REF!</definedName>
    <definedName name="SW" localSheetId="2">#REF!</definedName>
    <definedName name="SW" localSheetId="0">#REF!</definedName>
    <definedName name="SW" localSheetId="1">#REF!</definedName>
    <definedName name="SW">#REF!</definedName>
    <definedName name="SX_Lapthao_khungV_Sdao" localSheetId="2">#REF!</definedName>
    <definedName name="SX_Lapthao_khungV_Sdao" localSheetId="0">#REF!</definedName>
    <definedName name="SX_Lapthao_khungV_Sdao" localSheetId="1">#REF!</definedName>
    <definedName name="SX_Lapthao_khungV_Sdao">#REF!</definedName>
    <definedName name="t" localSheetId="2" hidden="1">{"'Sheet1'!$L$16"}</definedName>
    <definedName name="t" localSheetId="0" hidden="1">{"'Sheet1'!$L$16"}</definedName>
    <definedName name="t" localSheetId="1" hidden="1">{"'Sheet1'!$L$16"}</definedName>
    <definedName name="t" hidden="1">{"'Sheet1'!$L$16"}</definedName>
    <definedName name="t." localSheetId="2">#REF!</definedName>
    <definedName name="t." localSheetId="0">#REF!</definedName>
    <definedName name="t." localSheetId="1">#REF!</definedName>
    <definedName name="t.">#REF!</definedName>
    <definedName name="t.." localSheetId="2">#REF!</definedName>
    <definedName name="t.." localSheetId="0">#REF!</definedName>
    <definedName name="t.." localSheetId="1">#REF!</definedName>
    <definedName name="t..">#REF!</definedName>
    <definedName name="T.3" localSheetId="2" hidden="1">{"'Sheet1'!$L$16"}</definedName>
    <definedName name="T.3" localSheetId="0" hidden="1">{"'Sheet1'!$L$16"}</definedName>
    <definedName name="T.3" localSheetId="1" hidden="1">{"'Sheet1'!$L$16"}</definedName>
    <definedName name="T.3" hidden="1">{"'Sheet1'!$L$16"}</definedName>
    <definedName name="T.nhËp" localSheetId="2">#REF!</definedName>
    <definedName name="T.nhËp" localSheetId="0">#REF!</definedName>
    <definedName name="T.nhËp" localSheetId="1">#REF!</definedName>
    <definedName name="T.nhËp">#REF!</definedName>
    <definedName name="T_AC_XuongTB" localSheetId="2">#REF!</definedName>
    <definedName name="T_AC_XuongTB" localSheetId="0">#REF!</definedName>
    <definedName name="T_AC_XuongTB" localSheetId="1">#REF!</definedName>
    <definedName name="T_AC_XuongTB">#REF!</definedName>
    <definedName name="T_CangDayAC" localSheetId="2">#REF!</definedName>
    <definedName name="T_CangDayAC" localSheetId="0">#REF!</definedName>
    <definedName name="T_CangDayAC" localSheetId="1">#REF!</definedName>
    <definedName name="T_CangDayAC">#REF!</definedName>
    <definedName name="T_Cap" localSheetId="2">#REF!</definedName>
    <definedName name="T_Cap" localSheetId="0">#REF!</definedName>
    <definedName name="T_Cap" localSheetId="1">#REF!</definedName>
    <definedName name="T_Cap">#REF!</definedName>
    <definedName name="T_CapNgam" localSheetId="2">#REF!</definedName>
    <definedName name="T_CapNgam" localSheetId="0">#REF!</definedName>
    <definedName name="T_CapNgam" localSheetId="1">#REF!</definedName>
    <definedName name="T_CapNgam">#REF!</definedName>
    <definedName name="T_CCTR_ATM" localSheetId="2">#REF!</definedName>
    <definedName name="T_CCTR_ATM" localSheetId="0">#REF!</definedName>
    <definedName name="T_CCTR_ATM" localSheetId="1">#REF!</definedName>
    <definedName name="T_CCTR_ATM">#REF!</definedName>
    <definedName name="T_ChieuSang" localSheetId="2">#REF!</definedName>
    <definedName name="T_ChieuSang" localSheetId="0">#REF!</definedName>
    <definedName name="T_ChieuSang" localSheetId="1">#REF!</definedName>
    <definedName name="T_ChieuSang">#REF!</definedName>
    <definedName name="T_ChongSet" localSheetId="2">#REF!</definedName>
    <definedName name="T_ChongSet" localSheetId="0">#REF!</definedName>
    <definedName name="T_ChongSet" localSheetId="1">#REF!</definedName>
    <definedName name="T_ChongSet">#REF!</definedName>
    <definedName name="T_d" localSheetId="2">#REF!</definedName>
    <definedName name="T_d" localSheetId="0">#REF!</definedName>
    <definedName name="T_d" localSheetId="1">#REF!</definedName>
    <definedName name="T_d">#REF!</definedName>
    <definedName name="T_Daucap" localSheetId="2">#REF!</definedName>
    <definedName name="T_Daucap" localSheetId="0">#REF!</definedName>
    <definedName name="T_Daucap" localSheetId="1">#REF!</definedName>
    <definedName name="T_Daucap">#REF!</definedName>
    <definedName name="T_Daucot" localSheetId="2">#REF!</definedName>
    <definedName name="T_Daucot" localSheetId="0">#REF!</definedName>
    <definedName name="T_Daucot" localSheetId="1">#REF!</definedName>
    <definedName name="T_Daucot">#REF!</definedName>
    <definedName name="T_Day_su" localSheetId="2">#REF!</definedName>
    <definedName name="T_Day_su" localSheetId="0">#REF!</definedName>
    <definedName name="T_Day_su" localSheetId="1">#REF!</definedName>
    <definedName name="T_Day_su">#REF!</definedName>
    <definedName name="T_Den_Dodem" localSheetId="2">#REF!</definedName>
    <definedName name="T_Den_Dodem" localSheetId="0">#REF!</definedName>
    <definedName name="T_Den_Dodem" localSheetId="1">#REF!</definedName>
    <definedName name="T_Den_Dodem">#REF!</definedName>
    <definedName name="T_EpDauCot" localSheetId="2">#REF!</definedName>
    <definedName name="T_EpDauCot" localSheetId="0">#REF!</definedName>
    <definedName name="T_EpDauCot" localSheetId="1">#REF!</definedName>
    <definedName name="T_EpDauCot">#REF!</definedName>
    <definedName name="T_Hopnoi" localSheetId="2">#REF!</definedName>
    <definedName name="T_Hopnoi" localSheetId="0">#REF!</definedName>
    <definedName name="T_Hopnoi" localSheetId="1">#REF!</definedName>
    <definedName name="T_Hopnoi">#REF!</definedName>
    <definedName name="T_LapMBA" localSheetId="2">#REF!</definedName>
    <definedName name="T_LapMBA" localSheetId="0">#REF!</definedName>
    <definedName name="T_LapMBA" localSheetId="1">#REF!</definedName>
    <definedName name="T_LapMBA">#REF!</definedName>
    <definedName name="T_LapSu" localSheetId="2">#REF!</definedName>
    <definedName name="T_LapSu" localSheetId="0">#REF!</definedName>
    <definedName name="T_LapSu" localSheetId="1">#REF!</definedName>
    <definedName name="T_LapSu">#REF!</definedName>
    <definedName name="T_m_øng" localSheetId="2">#REF!</definedName>
    <definedName name="T_m_øng" localSheetId="0">#REF!</definedName>
    <definedName name="T_m_øng" localSheetId="1">#REF!</definedName>
    <definedName name="T_m_øng">#REF!</definedName>
    <definedName name="T_TDia" localSheetId="2">#REF!</definedName>
    <definedName name="T_TDia" localSheetId="0">#REF!</definedName>
    <definedName name="T_TDia" localSheetId="1">#REF!</definedName>
    <definedName name="T_TDia">#REF!</definedName>
    <definedName name="T_ThanhCai" localSheetId="2">#REF!</definedName>
    <definedName name="T_ThanhCai" localSheetId="0">#REF!</definedName>
    <definedName name="T_ThanhCai" localSheetId="1">#REF!</definedName>
    <definedName name="T_ThanhCai">#REF!</definedName>
    <definedName name="T_tu" localSheetId="2">#REF!</definedName>
    <definedName name="T_tu" localSheetId="0">#REF!</definedName>
    <definedName name="T_tu" localSheetId="1">#REF!</definedName>
    <definedName name="T_tu">#REF!</definedName>
    <definedName name="T_Xa_Cot_GiaDo" localSheetId="2">#REF!</definedName>
    <definedName name="T_Xa_Cot_GiaDo" localSheetId="0">#REF!</definedName>
    <definedName name="T_Xa_Cot_GiaDo" localSheetId="1">#REF!</definedName>
    <definedName name="T_Xa_Cot_GiaDo">#REF!</definedName>
    <definedName name="t101p" localSheetId="2">#REF!</definedName>
    <definedName name="t101p" localSheetId="0">#REF!</definedName>
    <definedName name="t101p" localSheetId="1">#REF!</definedName>
    <definedName name="t101p">#REF!</definedName>
    <definedName name="t103p" localSheetId="2">#REF!</definedName>
    <definedName name="t103p" localSheetId="0">#REF!</definedName>
    <definedName name="t103p" localSheetId="1">#REF!</definedName>
    <definedName name="t103p">#REF!</definedName>
    <definedName name="t10nc1p" localSheetId="2">#REF!</definedName>
    <definedName name="t10nc1p" localSheetId="0">#REF!</definedName>
    <definedName name="t10nc1p" localSheetId="1">#REF!</definedName>
    <definedName name="t10nc1p">#REF!</definedName>
    <definedName name="t10vl1p" localSheetId="2">#REF!</definedName>
    <definedName name="t10vl1p" localSheetId="0">#REF!</definedName>
    <definedName name="t10vl1p" localSheetId="1">#REF!</definedName>
    <definedName name="t10vl1p">#REF!</definedName>
    <definedName name="t121p" localSheetId="2">#REF!</definedName>
    <definedName name="t121p" localSheetId="0">#REF!</definedName>
    <definedName name="t121p" localSheetId="1">#REF!</definedName>
    <definedName name="t121p">#REF!</definedName>
    <definedName name="t123p" localSheetId="2">#REF!</definedName>
    <definedName name="t123p" localSheetId="0">#REF!</definedName>
    <definedName name="t123p" localSheetId="1">#REF!</definedName>
    <definedName name="t123p">#REF!</definedName>
    <definedName name="T12vc" localSheetId="2">#REF!</definedName>
    <definedName name="T12vc" localSheetId="0">#REF!</definedName>
    <definedName name="T12vc" localSheetId="1">#REF!</definedName>
    <definedName name="T12vc">#REF!</definedName>
    <definedName name="t141p" localSheetId="2">#REF!</definedName>
    <definedName name="t141p" localSheetId="0">#REF!</definedName>
    <definedName name="t141p" localSheetId="1">#REF!</definedName>
    <definedName name="t141p">#REF!</definedName>
    <definedName name="t143p" localSheetId="2">#REF!</definedName>
    <definedName name="t143p" localSheetId="0">#REF!</definedName>
    <definedName name="t143p" localSheetId="1">#REF!</definedName>
    <definedName name="t143p">#REF!</definedName>
    <definedName name="t14nc3p" localSheetId="2">#REF!</definedName>
    <definedName name="t14nc3p" localSheetId="0">#REF!</definedName>
    <definedName name="t14nc3p" localSheetId="1">#REF!</definedName>
    <definedName name="t14nc3p">#REF!</definedName>
    <definedName name="t14vl3p" localSheetId="2">#REF!</definedName>
    <definedName name="t14vl3p" localSheetId="0">#REF!</definedName>
    <definedName name="t14vl3p" localSheetId="1">#REF!</definedName>
    <definedName name="t14vl3p">#REF!</definedName>
    <definedName name="T44QUAN3" localSheetId="2">#REF!</definedName>
    <definedName name="T44QUAN3" localSheetId="0">#REF!</definedName>
    <definedName name="T44QUAN3" localSheetId="1">#REF!</definedName>
    <definedName name="T44QUAN3">#REF!</definedName>
    <definedName name="T45GOVAP1" localSheetId="2">#REF!</definedName>
    <definedName name="T45GOVAP1" localSheetId="0">#REF!</definedName>
    <definedName name="T45GOVAP1" localSheetId="1">#REF!</definedName>
    <definedName name="T45GOVAP1">#REF!</definedName>
    <definedName name="T45HCUCHI" localSheetId="2">#REF!</definedName>
    <definedName name="T45HCUCHI" localSheetId="0">#REF!</definedName>
    <definedName name="T45HCUCHI" localSheetId="1">#REF!</definedName>
    <definedName name="T45HCUCHI">#REF!</definedName>
    <definedName name="T45HHOCMON" localSheetId="2">#REF!</definedName>
    <definedName name="T45HHOCMON" localSheetId="0">#REF!</definedName>
    <definedName name="T45HHOCMON" localSheetId="1">#REF!</definedName>
    <definedName name="T45HHOCMON">#REF!</definedName>
    <definedName name="T45QBINHCHANH" localSheetId="2">#REF!</definedName>
    <definedName name="T45QBINHCHANH" localSheetId="0">#REF!</definedName>
    <definedName name="T45QBINHCHANH" localSheetId="1">#REF!</definedName>
    <definedName name="T45QBINHCHANH">#REF!</definedName>
    <definedName name="T45QBINHTAN" localSheetId="2">#REF!</definedName>
    <definedName name="T45QBINHTAN" localSheetId="0">#REF!</definedName>
    <definedName name="T45QBINHTAN" localSheetId="1">#REF!</definedName>
    <definedName name="T45QBINHTAN">#REF!</definedName>
    <definedName name="T45QBINHTHANH1" localSheetId="2">#REF!</definedName>
    <definedName name="T45QBINHTHANH1" localSheetId="0">#REF!</definedName>
    <definedName name="T45QBINHTHANH1" localSheetId="1">#REF!</definedName>
    <definedName name="T45QBINHTHANH1">#REF!</definedName>
    <definedName name="T45QBINHTHANH2" localSheetId="2">#REF!</definedName>
    <definedName name="T45QBINHTHANH2" localSheetId="0">#REF!</definedName>
    <definedName name="T45QBINHTHANH2" localSheetId="1">#REF!</definedName>
    <definedName name="T45QBINHTHANH2">#REF!</definedName>
    <definedName name="T45QGOVAP1" localSheetId="2">#REF!</definedName>
    <definedName name="T45QGOVAP1" localSheetId="0">#REF!</definedName>
    <definedName name="T45QGOVAP1" localSheetId="1">#REF!</definedName>
    <definedName name="T45QGOVAP1">#REF!</definedName>
    <definedName name="T45QGOVAP2" localSheetId="2">#REF!</definedName>
    <definedName name="T45QGOVAP2" localSheetId="0">#REF!</definedName>
    <definedName name="T45QGOVAP2" localSheetId="1">#REF!</definedName>
    <definedName name="T45QGOVAP2">#REF!</definedName>
    <definedName name="T45QPHUNHUAN" localSheetId="2">#REF!</definedName>
    <definedName name="T45QPHUNHUAN" localSheetId="0">#REF!</definedName>
    <definedName name="T45QPHUNHUAN" localSheetId="1">#REF!</definedName>
    <definedName name="T45QPHUNHUAN">#REF!</definedName>
    <definedName name="T45QTANBINH2" localSheetId="2">#REF!</definedName>
    <definedName name="T45QTANBINH2" localSheetId="0">#REF!</definedName>
    <definedName name="T45QTANBINH2" localSheetId="1">#REF!</definedName>
    <definedName name="T45QTANBINH2">#REF!</definedName>
    <definedName name="T45QTANHBINH1" localSheetId="2">#REF!</definedName>
    <definedName name="T45QTANHBINH1" localSheetId="0">#REF!</definedName>
    <definedName name="T45QTANHBINH1" localSheetId="1">#REF!</definedName>
    <definedName name="T45QTANHBINH1">#REF!</definedName>
    <definedName name="T45QTANPHU" localSheetId="2">#REF!</definedName>
    <definedName name="T45QTANPHU" localSheetId="0">#REF!</definedName>
    <definedName name="T45QTANPHU" localSheetId="1">#REF!</definedName>
    <definedName name="T45QTANPHU">#REF!</definedName>
    <definedName name="T45QTHUDUC1" localSheetId="2">#REF!</definedName>
    <definedName name="T45QTHUDUC1" localSheetId="0">#REF!</definedName>
    <definedName name="T45QTHUDUC1" localSheetId="1">#REF!</definedName>
    <definedName name="T45QTHUDUC1">#REF!</definedName>
    <definedName name="T45QTHUDUC2" localSheetId="2">#REF!</definedName>
    <definedName name="T45QTHUDUC2" localSheetId="0">#REF!</definedName>
    <definedName name="T45QTHUDUC2" localSheetId="1">#REF!</definedName>
    <definedName name="T45QTHUDUC2">#REF!</definedName>
    <definedName name="T45QUAN1" localSheetId="2">#REF!</definedName>
    <definedName name="T45QUAN1" localSheetId="0">#REF!</definedName>
    <definedName name="T45QUAN1" localSheetId="1">#REF!</definedName>
    <definedName name="T45QUAN1">#REF!</definedName>
    <definedName name="T45QUAN10" localSheetId="2">#REF!</definedName>
    <definedName name="T45QUAN10" localSheetId="0">#REF!</definedName>
    <definedName name="T45QUAN10" localSheetId="1">#REF!</definedName>
    <definedName name="T45QUAN10">#REF!</definedName>
    <definedName name="T45QUAN11" localSheetId="2">#REF!</definedName>
    <definedName name="T45QUAN11" localSheetId="0">#REF!</definedName>
    <definedName name="T45QUAN11" localSheetId="1">#REF!</definedName>
    <definedName name="T45QUAN11">#REF!</definedName>
    <definedName name="T45QUAN12" localSheetId="2">#REF!</definedName>
    <definedName name="T45QUAN12" localSheetId="0">#REF!</definedName>
    <definedName name="T45QUAN12" localSheetId="1">#REF!</definedName>
    <definedName name="T45QUAN12">#REF!</definedName>
    <definedName name="T45QUAN2" localSheetId="2">#REF!</definedName>
    <definedName name="T45QUAN2" localSheetId="0">#REF!</definedName>
    <definedName name="T45QUAN2" localSheetId="1">#REF!</definedName>
    <definedName name="T45QUAN2">#REF!</definedName>
    <definedName name="T45QUAN3" localSheetId="2">#REF!</definedName>
    <definedName name="T45QUAN3" localSheetId="0">#REF!</definedName>
    <definedName name="T45QUAN3" localSheetId="1">#REF!</definedName>
    <definedName name="T45QUAN3">#REF!</definedName>
    <definedName name="T45QUAN4" localSheetId="2">#REF!</definedName>
    <definedName name="T45QUAN4" localSheetId="0">#REF!</definedName>
    <definedName name="T45QUAN4" localSheetId="1">#REF!</definedName>
    <definedName name="T45QUAN4">#REF!</definedName>
    <definedName name="T45QUAN6A" localSheetId="2">#REF!</definedName>
    <definedName name="T45QUAN6A" localSheetId="0">#REF!</definedName>
    <definedName name="T45QUAN6A" localSheetId="1">#REF!</definedName>
    <definedName name="T45QUAN6A">#REF!</definedName>
    <definedName name="T45QUAN6B" localSheetId="2">#REF!</definedName>
    <definedName name="T45QUAN6B" localSheetId="0">#REF!</definedName>
    <definedName name="T45QUAN6B" localSheetId="1">#REF!</definedName>
    <definedName name="T45QUAN6B">#REF!</definedName>
    <definedName name="T45QUAN7" localSheetId="2">#REF!</definedName>
    <definedName name="T45QUAN7" localSheetId="0">#REF!</definedName>
    <definedName name="T45QUAN7" localSheetId="1">#REF!</definedName>
    <definedName name="T45QUAN7">#REF!</definedName>
    <definedName name="T45QUAN8B" localSheetId="2">#REF!</definedName>
    <definedName name="T45QUAN8B" localSheetId="0">#REF!</definedName>
    <definedName name="T45QUAN8B" localSheetId="1">#REF!</definedName>
    <definedName name="T45QUAN8B">#REF!</definedName>
    <definedName name="T45QUAN9" localSheetId="2">#REF!</definedName>
    <definedName name="T45QUAN9" localSheetId="0">#REF!</definedName>
    <definedName name="T45QUAN9" localSheetId="1">#REF!</definedName>
    <definedName name="T45QUAN9">#REF!</definedName>
    <definedName name="ta" localSheetId="2">#REF!</definedName>
    <definedName name="ta" localSheetId="0">#REF!</definedName>
    <definedName name="ta" localSheetId="1">#REF!</definedName>
    <definedName name="ta">#REF!</definedName>
    <definedName name="Tæng_c_ng_suÊt_hiÖn_t_i">"THOP"</definedName>
    <definedName name="Tæng_H_P_TBA" localSheetId="2">#REF!</definedName>
    <definedName name="Tæng_H_P_TBA" localSheetId="0">#REF!</definedName>
    <definedName name="Tæng_H_P_TBA" localSheetId="1">#REF!</definedName>
    <definedName name="Tæng_H_P_TBA">#REF!</definedName>
    <definedName name="Tæng_Hîp_35" localSheetId="2">#REF!</definedName>
    <definedName name="Tæng_Hîp_35" localSheetId="0">#REF!</definedName>
    <definedName name="Tæng_Hîp_35" localSheetId="1">#REF!</definedName>
    <definedName name="Tæng_Hîp_35">#REF!</definedName>
    <definedName name="Tai_trong" localSheetId="2">#REF!</definedName>
    <definedName name="Tai_trong" localSheetId="0">#REF!</definedName>
    <definedName name="Tai_trong" localSheetId="1">#REF!</definedName>
    <definedName name="Tai_trong">#REF!</definedName>
    <definedName name="taluydac2" localSheetId="2">#REF!</definedName>
    <definedName name="taluydac2" localSheetId="0">#REF!</definedName>
    <definedName name="taluydac2" localSheetId="1">#REF!</definedName>
    <definedName name="taluydac2">#REF!</definedName>
    <definedName name="taluydc1" localSheetId="2">#REF!</definedName>
    <definedName name="taluydc1" localSheetId="0">#REF!</definedName>
    <definedName name="taluydc1" localSheetId="1">#REF!</definedName>
    <definedName name="taluydc1">#REF!</definedName>
    <definedName name="taluydc2" localSheetId="2">#REF!</definedName>
    <definedName name="taluydc2" localSheetId="0">#REF!</definedName>
    <definedName name="taluydc2" localSheetId="1">#REF!</definedName>
    <definedName name="taluydc2">#REF!</definedName>
    <definedName name="taluydc3" localSheetId="2">#REF!</definedName>
    <definedName name="taluydc3" localSheetId="0">#REF!</definedName>
    <definedName name="taluydc3" localSheetId="1">#REF!</definedName>
    <definedName name="taluydc3">#REF!</definedName>
    <definedName name="taluydc4" localSheetId="2">#REF!</definedName>
    <definedName name="taluydc4" localSheetId="0">#REF!</definedName>
    <definedName name="taluydc4" localSheetId="1">#REF!</definedName>
    <definedName name="taluydc4">#REF!</definedName>
    <definedName name="Tam" localSheetId="2">#REF!</definedName>
    <definedName name="Tam" localSheetId="0">#REF!</definedName>
    <definedName name="Tam" localSheetId="1">#REF!</definedName>
    <definedName name="Tam">#REF!</definedName>
    <definedName name="tamdan" localSheetId="2">#REF!</definedName>
    <definedName name="tamdan" localSheetId="0">#REF!</definedName>
    <definedName name="tamdan" localSheetId="1">#REF!</definedName>
    <definedName name="tamdan">#REF!</definedName>
    <definedName name="TAMTINH" localSheetId="2">#REF!</definedName>
    <definedName name="TAMTINH" localSheetId="0">#REF!</definedName>
    <definedName name="TAMTINH" localSheetId="1">#REF!</definedName>
    <definedName name="TAMTINH">#REF!</definedName>
    <definedName name="TANBINH1" localSheetId="2">#REF!</definedName>
    <definedName name="TANBINH1" localSheetId="0">#REF!</definedName>
    <definedName name="TANBINH1" localSheetId="1">#REF!</definedName>
    <definedName name="TANBINH1">#REF!</definedName>
    <definedName name="TANBINH2" localSheetId="2">#REF!</definedName>
    <definedName name="TANBINH2" localSheetId="0">#REF!</definedName>
    <definedName name="TANBINH2" localSheetId="1">#REF!</definedName>
    <definedName name="TANBINH2">#REF!</definedName>
    <definedName name="Tang">100</definedName>
    <definedName name="Täng_kinh_phÏ_x_y_l_p" localSheetId="2">#REF!</definedName>
    <definedName name="Täng_kinh_phÏ_x_y_l_p" localSheetId="0">#REF!</definedName>
    <definedName name="Täng_kinh_phÏ_x_y_l_p" localSheetId="1">#REF!</definedName>
    <definedName name="Täng_kinh_phÏ_x_y_l_p">#REF!</definedName>
    <definedName name="TANPHU" localSheetId="2">#REF!</definedName>
    <definedName name="TANPHU" localSheetId="0">#REF!</definedName>
    <definedName name="TANPHU" localSheetId="1">#REF!</definedName>
    <definedName name="TANPHU">#REF!</definedName>
    <definedName name="tao" localSheetId="2" hidden="1">{"'Sheet1'!$L$16"}</definedName>
    <definedName name="tao" localSheetId="0" hidden="1">{"'Sheet1'!$L$16"}</definedName>
    <definedName name="tao" localSheetId="1" hidden="1">{"'Sheet1'!$L$16"}</definedName>
    <definedName name="tao" hidden="1">{"'Sheet1'!$L$16"}</definedName>
    <definedName name="TÄØNG_HÅÜP_KINH_PHÊ_DÆÛ_THÁÖU_TBA2_50KVA__2_11_2_0_4KV" localSheetId="2">#REF!</definedName>
    <definedName name="TÄØNG_HÅÜP_KINH_PHÊ_DÆÛ_THÁÖU_TBA2_50KVA__2_11_2_0_4KV" localSheetId="0">#REF!</definedName>
    <definedName name="TÄØNG_HÅÜP_KINH_PHÊ_DÆÛ_THÁÖU_TBA2_50KVA__2_11_2_0_4KV" localSheetId="1">#REF!</definedName>
    <definedName name="TÄØNG_HÅÜP_KINH_PHÊ_DÆÛ_THÁÖU_TBA2_50KVA__2_11_2_0_4KV">#REF!</definedName>
    <definedName name="TÄØNG_HÅÜP_KINH_PHÊ_TBA_3_50KVA__22_11_2_0_4KV" localSheetId="2">#REF!</definedName>
    <definedName name="TÄØNG_HÅÜP_KINH_PHÊ_TBA_3_50KVA__22_11_2_0_4KV" localSheetId="0">#REF!</definedName>
    <definedName name="TÄØNG_HÅÜP_KINH_PHÊ_TBA_3_50KVA__22_11_2_0_4KV" localSheetId="1">#REF!</definedName>
    <definedName name="TÄØNG_HÅÜP_KINH_PHÊ_TBA_3_50KVA__22_11_2_0_4KV">#REF!</definedName>
    <definedName name="TatBo" localSheetId="2" hidden="1">{"'Sheet1'!$L$16"}</definedName>
    <definedName name="TatBo" localSheetId="0" hidden="1">{"'Sheet1'!$L$16"}</definedName>
    <definedName name="TatBo" localSheetId="1" hidden="1">{"'Sheet1'!$L$16"}</definedName>
    <definedName name="TatBo" hidden="1">{"'Sheet1'!$L$16"}</definedName>
    <definedName name="taukeo150" localSheetId="2">#REF!</definedName>
    <definedName name="taukeo150" localSheetId="0">#REF!</definedName>
    <definedName name="taukeo150" localSheetId="1">#REF!</definedName>
    <definedName name="taukeo150">#REF!</definedName>
    <definedName name="taun" localSheetId="2">#REF!</definedName>
    <definedName name="taun" localSheetId="0">#REF!</definedName>
    <definedName name="taun" localSheetId="1">#REF!</definedName>
    <definedName name="taun">#REF!</definedName>
    <definedName name="TaxTV">10%</definedName>
    <definedName name="TaxXL">5%</definedName>
    <definedName name="TB_CS" localSheetId="2">#REF!</definedName>
    <definedName name="TB_CS" localSheetId="0">#REF!</definedName>
    <definedName name="TB_CS" localSheetId="1">#REF!</definedName>
    <definedName name="TB_CS">#REF!</definedName>
    <definedName name="TB_TBA" localSheetId="2">#REF!</definedName>
    <definedName name="TB_TBA" localSheetId="0">#REF!</definedName>
    <definedName name="TB_TBA" localSheetId="1">#REF!</definedName>
    <definedName name="TB_TBA">#REF!</definedName>
    <definedName name="TBA" localSheetId="2">#REF!</definedName>
    <definedName name="TBA" localSheetId="0">#REF!</definedName>
    <definedName name="TBA" localSheetId="1">#REF!</definedName>
    <definedName name="TBA">#REF!</definedName>
    <definedName name="tbl_ProdInfo" localSheetId="2" hidden="1">#REF!</definedName>
    <definedName name="tbl_ProdInfo" localSheetId="0" hidden="1">#REF!</definedName>
    <definedName name="tbl_ProdInfo" localSheetId="1" hidden="1">#REF!</definedName>
    <definedName name="tbl_ProdInfo" hidden="1">#REF!</definedName>
    <definedName name="tbmc" localSheetId="2">#REF!</definedName>
    <definedName name="tbmc" localSheetId="0">#REF!</definedName>
    <definedName name="tbmc" localSheetId="1">#REF!</definedName>
    <definedName name="tbmc">#REF!</definedName>
    <definedName name="TBSGP" localSheetId="2">#REF!</definedName>
    <definedName name="TBSGP" localSheetId="0">#REF!</definedName>
    <definedName name="TBSGP" localSheetId="1">#REF!</definedName>
    <definedName name="TBSGP">#REF!</definedName>
    <definedName name="tbtram" localSheetId="2">#REF!</definedName>
    <definedName name="tbtram" localSheetId="0">#REF!</definedName>
    <definedName name="tbtram" localSheetId="1">#REF!</definedName>
    <definedName name="tbtram">#REF!</definedName>
    <definedName name="TBXD" localSheetId="2">#REF!</definedName>
    <definedName name="TBXD" localSheetId="0">#REF!</definedName>
    <definedName name="TBXD" localSheetId="1">#REF!</definedName>
    <definedName name="TBXD">#REF!</definedName>
    <definedName name="TC" localSheetId="2">#REF!</definedName>
    <definedName name="TC" localSheetId="0">#REF!</definedName>
    <definedName name="TC" localSheetId="1">#REF!</definedName>
    <definedName name="TC">#REF!</definedName>
    <definedName name="tc_1" localSheetId="2">#REF!</definedName>
    <definedName name="tc_1" localSheetId="0">#REF!</definedName>
    <definedName name="tc_1" localSheetId="1">#REF!</definedName>
    <definedName name="tc_1">#REF!</definedName>
    <definedName name="tc_2" localSheetId="2">#REF!</definedName>
    <definedName name="tc_2" localSheetId="0">#REF!</definedName>
    <definedName name="tc_2" localSheetId="1">#REF!</definedName>
    <definedName name="tc_2">#REF!</definedName>
    <definedName name="TC_NHANH1" localSheetId="2">#REF!</definedName>
    <definedName name="TC_NHANH1" localSheetId="0">#REF!</definedName>
    <definedName name="TC_NHANH1" localSheetId="1">#REF!</definedName>
    <definedName name="TC_NHANH1">#REF!</definedName>
    <definedName name="TC44HCUCHI" localSheetId="2">#REF!</definedName>
    <definedName name="TC44HCUCHI" localSheetId="0">#REF!</definedName>
    <definedName name="TC44HCUCHI" localSheetId="1">#REF!</definedName>
    <definedName name="TC44HCUCHI">#REF!</definedName>
    <definedName name="TC44HHOCMON" localSheetId="2">#REF!</definedName>
    <definedName name="TC44HHOCMON" localSheetId="0">#REF!</definedName>
    <definedName name="TC44HHOCMON" localSheetId="1">#REF!</definedName>
    <definedName name="TC44HHOCMON">#REF!</definedName>
    <definedName name="TC44QBINHCHANH" localSheetId="2">#REF!</definedName>
    <definedName name="TC44QBINHCHANH" localSheetId="0">#REF!</definedName>
    <definedName name="TC44QBINHCHANH" localSheetId="1">#REF!</definedName>
    <definedName name="TC44QBINHCHANH">#REF!</definedName>
    <definedName name="TC44QBINHTAN" localSheetId="2">#REF!</definedName>
    <definedName name="TC44QBINHTAN" localSheetId="0">#REF!</definedName>
    <definedName name="TC44QBINHTAN" localSheetId="1">#REF!</definedName>
    <definedName name="TC44QBINHTAN">#REF!</definedName>
    <definedName name="TC44QBINHTHANH1" localSheetId="2">#REF!</definedName>
    <definedName name="TC44QBINHTHANH1" localSheetId="0">#REF!</definedName>
    <definedName name="TC44QBINHTHANH1" localSheetId="1">#REF!</definedName>
    <definedName name="TC44QBINHTHANH1">#REF!</definedName>
    <definedName name="TC44QBINHTHANH2" localSheetId="2">#REF!</definedName>
    <definedName name="TC44QBINHTHANH2" localSheetId="0">#REF!</definedName>
    <definedName name="TC44QBINHTHANH2" localSheetId="1">#REF!</definedName>
    <definedName name="TC44QBINHTHANH2">#REF!</definedName>
    <definedName name="TC44QGOVAP1" localSheetId="2">#REF!</definedName>
    <definedName name="TC44QGOVAP1" localSheetId="0">#REF!</definedName>
    <definedName name="TC44QGOVAP1" localSheetId="1">#REF!</definedName>
    <definedName name="TC44QGOVAP1">#REF!</definedName>
    <definedName name="TC44QGOVAP2" localSheetId="2">#REF!</definedName>
    <definedName name="TC44QGOVAP2" localSheetId="0">#REF!</definedName>
    <definedName name="TC44QGOVAP2" localSheetId="1">#REF!</definedName>
    <definedName name="TC44QGOVAP2">#REF!</definedName>
    <definedName name="TC44QPHUNHUAN" localSheetId="2">#REF!</definedName>
    <definedName name="TC44QPHUNHUAN" localSheetId="0">#REF!</definedName>
    <definedName name="TC44QPHUNHUAN" localSheetId="1">#REF!</definedName>
    <definedName name="TC44QPHUNHUAN">#REF!</definedName>
    <definedName name="TC44QTANBINH1" localSheetId="2">#REF!</definedName>
    <definedName name="TC44QTANBINH1" localSheetId="0">#REF!</definedName>
    <definedName name="TC44QTANBINH1" localSheetId="1">#REF!</definedName>
    <definedName name="TC44QTANBINH1">#REF!</definedName>
    <definedName name="TC44QTANBINH2" localSheetId="2">#REF!</definedName>
    <definedName name="TC44QTANBINH2" localSheetId="0">#REF!</definedName>
    <definedName name="TC44QTANBINH2" localSheetId="1">#REF!</definedName>
    <definedName name="TC44QTANBINH2">#REF!</definedName>
    <definedName name="TC44QTANPHU" localSheetId="2">#REF!</definedName>
    <definedName name="TC44QTANPHU" localSheetId="0">#REF!</definedName>
    <definedName name="TC44QTANPHU" localSheetId="1">#REF!</definedName>
    <definedName name="TC44QTANPHU">#REF!</definedName>
    <definedName name="TC44QTHUDUC1" localSheetId="2">#REF!</definedName>
    <definedName name="TC44QTHUDUC1" localSheetId="0">#REF!</definedName>
    <definedName name="TC44QTHUDUC1" localSheetId="1">#REF!</definedName>
    <definedName name="TC44QTHUDUC1">#REF!</definedName>
    <definedName name="TC44QTHUDUC2" localSheetId="2">#REF!</definedName>
    <definedName name="TC44QTHUDUC2" localSheetId="0">#REF!</definedName>
    <definedName name="TC44QTHUDUC2" localSheetId="1">#REF!</definedName>
    <definedName name="TC44QTHUDUC2">#REF!</definedName>
    <definedName name="TC44QUAN1" localSheetId="2">#REF!</definedName>
    <definedName name="TC44QUAN1" localSheetId="0">#REF!</definedName>
    <definedName name="TC44QUAN1" localSheetId="1">#REF!</definedName>
    <definedName name="TC44QUAN1">#REF!</definedName>
    <definedName name="TC44QUAN10" localSheetId="2">#REF!</definedName>
    <definedName name="TC44QUAN10" localSheetId="0">#REF!</definedName>
    <definedName name="TC44QUAN10" localSheetId="1">#REF!</definedName>
    <definedName name="TC44QUAN10">#REF!</definedName>
    <definedName name="TC44QUAN11" localSheetId="2">#REF!</definedName>
    <definedName name="TC44QUAN11" localSheetId="0">#REF!</definedName>
    <definedName name="TC44QUAN11" localSheetId="1">#REF!</definedName>
    <definedName name="TC44QUAN11">#REF!</definedName>
    <definedName name="TC44QUAN12" localSheetId="2">#REF!</definedName>
    <definedName name="TC44QUAN12" localSheetId="0">#REF!</definedName>
    <definedName name="TC44QUAN12" localSheetId="1">#REF!</definedName>
    <definedName name="TC44QUAN12">#REF!</definedName>
    <definedName name="TC44QUAN2" localSheetId="2">#REF!</definedName>
    <definedName name="TC44QUAN2" localSheetId="0">#REF!</definedName>
    <definedName name="TC44QUAN2" localSheetId="1">#REF!</definedName>
    <definedName name="TC44QUAN2">#REF!</definedName>
    <definedName name="TC44QUAN32" localSheetId="2">#REF!</definedName>
    <definedName name="TC44QUAN32" localSheetId="0">#REF!</definedName>
    <definedName name="TC44QUAN32" localSheetId="1">#REF!</definedName>
    <definedName name="TC44QUAN32">#REF!</definedName>
    <definedName name="TC44QUAN4" localSheetId="2">#REF!</definedName>
    <definedName name="TC44QUAN4" localSheetId="0">#REF!</definedName>
    <definedName name="TC44QUAN4" localSheetId="1">#REF!</definedName>
    <definedName name="TC44QUAN4">#REF!</definedName>
    <definedName name="TC44QUAN5" localSheetId="2">#REF!</definedName>
    <definedName name="TC44QUAN5" localSheetId="0">#REF!</definedName>
    <definedName name="TC44QUAN5" localSheetId="1">#REF!</definedName>
    <definedName name="TC44QUAN5">#REF!</definedName>
    <definedName name="TC44QUAN6A" localSheetId="2">#REF!</definedName>
    <definedName name="TC44QUAN6A" localSheetId="0">#REF!</definedName>
    <definedName name="TC44QUAN6A" localSheetId="1">#REF!</definedName>
    <definedName name="TC44QUAN6A">#REF!</definedName>
    <definedName name="TC44QUAN6B" localSheetId="2">#REF!</definedName>
    <definedName name="TC44QUAN6B" localSheetId="0">#REF!</definedName>
    <definedName name="TC44QUAN6B" localSheetId="1">#REF!</definedName>
    <definedName name="TC44QUAN6B">#REF!</definedName>
    <definedName name="TC44QUAN7" localSheetId="2">#REF!</definedName>
    <definedName name="TC44QUAN7" localSheetId="0">#REF!</definedName>
    <definedName name="TC44QUAN7" localSheetId="1">#REF!</definedName>
    <definedName name="TC44QUAN7">#REF!</definedName>
    <definedName name="TC44QUAN8A" localSheetId="2">#REF!</definedName>
    <definedName name="TC44QUAN8A" localSheetId="0">#REF!</definedName>
    <definedName name="TC44QUAN8A" localSheetId="1">#REF!</definedName>
    <definedName name="TC44QUAN8A">#REF!</definedName>
    <definedName name="TC44QUAN8B" localSheetId="2">#REF!</definedName>
    <definedName name="TC44QUAN8B" localSheetId="0">#REF!</definedName>
    <definedName name="TC44QUAN8B" localSheetId="1">#REF!</definedName>
    <definedName name="TC44QUAN8B">#REF!</definedName>
    <definedName name="Tcbm" localSheetId="2">#REF!</definedName>
    <definedName name="Tcbm" localSheetId="0">#REF!</definedName>
    <definedName name="Tcbm" localSheetId="1">#REF!</definedName>
    <definedName name="Tcbm">#REF!</definedName>
    <definedName name="Tchuan" localSheetId="2">#REF!</definedName>
    <definedName name="Tchuan" localSheetId="0">#REF!</definedName>
    <definedName name="Tchuan" localSheetId="1">#REF!</definedName>
    <definedName name="Tchuan">#REF!</definedName>
    <definedName name="TD12vl" localSheetId="2">#REF!</definedName>
    <definedName name="TD12vl" localSheetId="0">#REF!</definedName>
    <definedName name="TD12vl" localSheetId="1">#REF!</definedName>
    <definedName name="TD12vl">#REF!</definedName>
    <definedName name="td1p" localSheetId="2">#REF!</definedName>
    <definedName name="td1p" localSheetId="0">#REF!</definedName>
    <definedName name="td1p" localSheetId="1">#REF!</definedName>
    <definedName name="td1p">#REF!</definedName>
    <definedName name="TD1p1nc" localSheetId="2">#REF!</definedName>
    <definedName name="TD1p1nc" localSheetId="0">#REF!</definedName>
    <definedName name="TD1p1nc" localSheetId="1">#REF!</definedName>
    <definedName name="TD1p1nc">#REF!</definedName>
    <definedName name="td1p1vc" localSheetId="2">#REF!</definedName>
    <definedName name="td1p1vc" localSheetId="0">#REF!</definedName>
    <definedName name="td1p1vc" localSheetId="1">#REF!</definedName>
    <definedName name="td1p1vc">#REF!</definedName>
    <definedName name="TD1p1vl" localSheetId="2">#REF!</definedName>
    <definedName name="TD1p1vl" localSheetId="0">#REF!</definedName>
    <definedName name="TD1p1vl" localSheetId="1">#REF!</definedName>
    <definedName name="TD1p1vl">#REF!</definedName>
    <definedName name="td3p" localSheetId="2">#REF!</definedName>
    <definedName name="td3p" localSheetId="0">#REF!</definedName>
    <definedName name="td3p" localSheetId="1">#REF!</definedName>
    <definedName name="td3p">#REF!</definedName>
    <definedName name="TDctnc" localSheetId="2">#REF!</definedName>
    <definedName name="TDctnc" localSheetId="0">#REF!</definedName>
    <definedName name="TDctnc" localSheetId="1">#REF!</definedName>
    <definedName name="TDctnc">#REF!</definedName>
    <definedName name="TDctvc" localSheetId="2">#REF!</definedName>
    <definedName name="TDctvc" localSheetId="0">#REF!</definedName>
    <definedName name="TDctvc" localSheetId="1">#REF!</definedName>
    <definedName name="TDctvc">#REF!</definedName>
    <definedName name="TDctvl" localSheetId="2">#REF!</definedName>
    <definedName name="TDctvl" localSheetId="0">#REF!</definedName>
    <definedName name="TDctvl" localSheetId="1">#REF!</definedName>
    <definedName name="TDctvl">#REF!</definedName>
    <definedName name="tdia" localSheetId="2">#REF!</definedName>
    <definedName name="tdia" localSheetId="0">#REF!</definedName>
    <definedName name="tdia" localSheetId="1">#REF!</definedName>
    <definedName name="tdia">#REF!</definedName>
    <definedName name="tdnc1p" localSheetId="2">#REF!</definedName>
    <definedName name="tdnc1p" localSheetId="0">#REF!</definedName>
    <definedName name="tdnc1p" localSheetId="1">#REF!</definedName>
    <definedName name="tdnc1p">#REF!</definedName>
    <definedName name="TDng" localSheetId="2">#REF!</definedName>
    <definedName name="TDng" localSheetId="0">#REF!</definedName>
    <definedName name="TDng" localSheetId="1">#REF!</definedName>
    <definedName name="TDng">#REF!</definedName>
    <definedName name="tdo" localSheetId="2">#REF!</definedName>
    <definedName name="tdo" localSheetId="0">#REF!</definedName>
    <definedName name="tdo" localSheetId="1">#REF!</definedName>
    <definedName name="tdo">#REF!</definedName>
    <definedName name="TDoto" localSheetId="2">#REF!</definedName>
    <definedName name="TDoto" localSheetId="0">#REF!</definedName>
    <definedName name="TDoto" localSheetId="1">#REF!</definedName>
    <definedName name="TDoto">#REF!</definedName>
    <definedName name="tdt" localSheetId="2">#REF!</definedName>
    <definedName name="tdt" localSheetId="0">#REF!</definedName>
    <definedName name="tdt" localSheetId="1">#REF!</definedName>
    <definedName name="tdt">#REF!</definedName>
    <definedName name="tdtr2cnc" localSheetId="2">#REF!</definedName>
    <definedName name="tdtr2cnc" localSheetId="0">#REF!</definedName>
    <definedName name="tdtr2cnc" localSheetId="1">#REF!</definedName>
    <definedName name="tdtr2cnc">#REF!</definedName>
    <definedName name="tdtr2cvl" localSheetId="2">#REF!</definedName>
    <definedName name="tdtr2cvl" localSheetId="0">#REF!</definedName>
    <definedName name="tdtr2cvl" localSheetId="1">#REF!</definedName>
    <definedName name="tdtr2cvl">#REF!</definedName>
    <definedName name="tdvl1p" localSheetId="2">#REF!</definedName>
    <definedName name="tdvl1p" localSheetId="0">#REF!</definedName>
    <definedName name="tdvl1p" localSheetId="1">#REF!</definedName>
    <definedName name="tdvl1p">#REF!</definedName>
    <definedName name="TDxn" localSheetId="2">#REF!</definedName>
    <definedName name="TDxn" localSheetId="0">#REF!</definedName>
    <definedName name="TDxn" localSheetId="1">#REF!</definedName>
    <definedName name="TDxn">#REF!</definedName>
    <definedName name="te" localSheetId="2">#REF!</definedName>
    <definedName name="te" localSheetId="0">#REF!</definedName>
    <definedName name="te" localSheetId="1">#REF!</definedName>
    <definedName name="te">#REF!</definedName>
    <definedName name="tecnuoc5" localSheetId="2">#REF!</definedName>
    <definedName name="tecnuoc5" localSheetId="0">#REF!</definedName>
    <definedName name="tecnuoc5" localSheetId="1">#REF!</definedName>
    <definedName name="tecnuoc5">#REF!</definedName>
    <definedName name="Têi_diÖn_5_T" localSheetId="2">#REF!</definedName>
    <definedName name="Têi_diÖn_5_T" localSheetId="0">#REF!</definedName>
    <definedName name="Têi_diÖn_5_T" localSheetId="1">#REF!</definedName>
    <definedName name="Têi_diÖn_5_T">#REF!</definedName>
    <definedName name="temp" localSheetId="2">#REF!</definedName>
    <definedName name="temp" localSheetId="0">#REF!</definedName>
    <definedName name="temp" localSheetId="1">#REF!</definedName>
    <definedName name="temp">#REF!</definedName>
    <definedName name="Temp_Br" localSheetId="2">#REF!</definedName>
    <definedName name="Temp_Br" localSheetId="0">#REF!</definedName>
    <definedName name="Temp_Br" localSheetId="1">#REF!</definedName>
    <definedName name="Temp_Br">#REF!</definedName>
    <definedName name="Temp_Grad" localSheetId="2">#REF!</definedName>
    <definedName name="Temp_Grad" localSheetId="0">#REF!</definedName>
    <definedName name="Temp_Grad" localSheetId="1">#REF!</definedName>
    <definedName name="Temp_Grad">#REF!</definedName>
    <definedName name="TEMPBR" localSheetId="2">#REF!</definedName>
    <definedName name="TEMPBR" localSheetId="0">#REF!</definedName>
    <definedName name="TEMPBR" localSheetId="1">#REF!</definedName>
    <definedName name="TEMPBR">#REF!</definedName>
    <definedName name="ten" localSheetId="2">#REF!</definedName>
    <definedName name="ten" localSheetId="0">#REF!</definedName>
    <definedName name="ten" localSheetId="1">#REF!</definedName>
    <definedName name="ten">#REF!</definedName>
    <definedName name="ten_tra_1BTN" localSheetId="2">#REF!</definedName>
    <definedName name="ten_tra_1BTN" localSheetId="0">#REF!</definedName>
    <definedName name="ten_tra_1BTN" localSheetId="1">#REF!</definedName>
    <definedName name="ten_tra_1BTN">#REF!</definedName>
    <definedName name="ten_tra_2BTN" localSheetId="2">#REF!</definedName>
    <definedName name="ten_tra_2BTN" localSheetId="0">#REF!</definedName>
    <definedName name="ten_tra_2BTN" localSheetId="1">#REF!</definedName>
    <definedName name="ten_tra_2BTN">#REF!</definedName>
    <definedName name="ten_tra_3BTN" localSheetId="2">#REF!</definedName>
    <definedName name="ten_tra_3BTN" localSheetId="0">#REF!</definedName>
    <definedName name="ten_tra_3BTN" localSheetId="1">#REF!</definedName>
    <definedName name="ten_tra_3BTN">#REF!</definedName>
    <definedName name="TenCap" localSheetId="2">#REF!</definedName>
    <definedName name="TenCap" localSheetId="0">#REF!</definedName>
    <definedName name="TenCap" localSheetId="1">#REF!</definedName>
    <definedName name="TenCap">#REF!</definedName>
    <definedName name="tenck" localSheetId="2">#REF!</definedName>
    <definedName name="tenck" localSheetId="0">#REF!</definedName>
    <definedName name="tenck" localSheetId="1">#REF!</definedName>
    <definedName name="tenck">#REF!</definedName>
    <definedName name="Tengoi" localSheetId="2">#REF!</definedName>
    <definedName name="Tengoi" localSheetId="0">#REF!</definedName>
    <definedName name="Tengoi" localSheetId="1">#REF!</definedName>
    <definedName name="Tengoi">#REF!</definedName>
    <definedName name="TenNgam" localSheetId="2">#REF!</definedName>
    <definedName name="TenNgam" localSheetId="0">#REF!</definedName>
    <definedName name="TenNgam" localSheetId="1">#REF!</definedName>
    <definedName name="TenNgam">#REF!</definedName>
    <definedName name="TenTreo" localSheetId="2">#REF!</definedName>
    <definedName name="TenTreo" localSheetId="0">#REF!</definedName>
    <definedName name="TenTreo" localSheetId="1">#REF!</definedName>
    <definedName name="TenTreo">#REF!</definedName>
    <definedName name="tenvung" localSheetId="2">#REF!</definedName>
    <definedName name="tenvung" localSheetId="0">#REF!</definedName>
    <definedName name="tenvung" localSheetId="1">#REF!</definedName>
    <definedName name="tenvung">#REF!</definedName>
    <definedName name="Terminal_Serviceability" localSheetId="2">#REF!</definedName>
    <definedName name="Terminal_Serviceability" localSheetId="0">#REF!</definedName>
    <definedName name="Terminal_Serviceability" localSheetId="1">#REF!</definedName>
    <definedName name="Terminal_Serviceability">#REF!</definedName>
    <definedName name="test" localSheetId="2">#REF!</definedName>
    <definedName name="test" localSheetId="0">#REF!</definedName>
    <definedName name="test" localSheetId="1">#REF!</definedName>
    <definedName name="test">#REF!</definedName>
    <definedName name="test1" localSheetId="2">#REF!</definedName>
    <definedName name="test1" localSheetId="0">#REF!</definedName>
    <definedName name="test1" localSheetId="1">#REF!</definedName>
    <definedName name="test1">#REF!</definedName>
    <definedName name="Test5">#N/A</definedName>
    <definedName name="text" localSheetId="2">#REF!,#REF!,#REF!,#REF!,#REF!</definedName>
    <definedName name="text" localSheetId="0">#REF!,#REF!,#REF!,#REF!,#REF!</definedName>
    <definedName name="text" localSheetId="1">#REF!,#REF!,#REF!,#REF!,#REF!</definedName>
    <definedName name="text">#REF!,#REF!,#REF!,#REF!,#REF!</definedName>
    <definedName name="TGLS" localSheetId="2">#REF!</definedName>
    <definedName name="TGLS" localSheetId="0">#REF!</definedName>
    <definedName name="TGLS" localSheetId="1">#REF!</definedName>
    <definedName name="TGLS">#REF!</definedName>
    <definedName name="TGTH" localSheetId="2">#REF!</definedName>
    <definedName name="TGTH" localSheetId="0">#REF!</definedName>
    <definedName name="TGTH" localSheetId="1">#REF!</definedName>
    <definedName name="TGTH">#REF!</definedName>
    <definedName name="th" localSheetId="2">#REF!</definedName>
    <definedName name="th" localSheetId="0">#REF!</definedName>
    <definedName name="th" localSheetId="1">#REF!</definedName>
    <definedName name="th">#REF!</definedName>
    <definedName name="TH.CTrinh" localSheetId="2">#REF!</definedName>
    <definedName name="TH.CTrinh" localSheetId="0">#REF!</definedName>
    <definedName name="TH.CTrinh" localSheetId="1">#REF!</definedName>
    <definedName name="TH.CTrinh">#REF!</definedName>
    <definedName name="TH.tinh" localSheetId="2">#REF!</definedName>
    <definedName name="TH.tinh" localSheetId="0">#REF!</definedName>
    <definedName name="TH.tinh" localSheetId="1">#REF!</definedName>
    <definedName name="TH.tinh">#REF!</definedName>
    <definedName name="TH_VKHNN" localSheetId="2">#REF!</definedName>
    <definedName name="TH_VKHNN" localSheetId="0">#REF!</definedName>
    <definedName name="TH_VKHNN" localSheetId="1">#REF!</definedName>
    <definedName name="TH_VKHNN">#REF!</definedName>
    <definedName name="tha" localSheetId="2" hidden="1">{"'Sheet1'!$L$16"}</definedName>
    <definedName name="tha" localSheetId="0" hidden="1">{"'Sheet1'!$L$16"}</definedName>
    <definedName name="tha" localSheetId="1" hidden="1">{"'Sheet1'!$L$16"}</definedName>
    <definedName name="tha" hidden="1">{"'Sheet1'!$L$16"}</definedName>
    <definedName name="Þa__iÓm" localSheetId="2">#REF!</definedName>
    <definedName name="Þa__iÓm" localSheetId="0">#REF!</definedName>
    <definedName name="Þa__iÓm" localSheetId="1">#REF!</definedName>
    <definedName name="Þa__iÓm">#REF!</definedName>
    <definedName name="thai" localSheetId="2">#REF!</definedName>
    <definedName name="thai" localSheetId="0">#REF!</definedName>
    <definedName name="thai" localSheetId="1">#REF!</definedName>
    <definedName name="thai">#REF!</definedName>
    <definedName name="Thang_Long" localSheetId="2">#REF!</definedName>
    <definedName name="Thang_Long" localSheetId="0">#REF!</definedName>
    <definedName name="Thang_Long" localSheetId="1">#REF!</definedName>
    <definedName name="Thang_Long">#REF!</definedName>
    <definedName name="Thang_Long_GT" localSheetId="2">#REF!</definedName>
    <definedName name="Thang_Long_GT" localSheetId="0">#REF!</definedName>
    <definedName name="Thang_Long_GT" localSheetId="1">#REF!</definedName>
    <definedName name="Thang_Long_GT">#REF!</definedName>
    <definedName name="thang10" localSheetId="2" hidden="1">{"'Sheet1'!$L$16"}</definedName>
    <definedName name="thang10" localSheetId="0" hidden="1">{"'Sheet1'!$L$16"}</definedName>
    <definedName name="thang10" localSheetId="1" hidden="1">{"'Sheet1'!$L$16"}</definedName>
    <definedName name="thang10" hidden="1">{"'Sheet1'!$L$16"}</definedName>
    <definedName name="thanh" localSheetId="2" hidden="1">{"'Sheet1'!$L$16"}</definedName>
    <definedName name="thanh" localSheetId="0" hidden="1">{"'Sheet1'!$L$16"}</definedName>
    <definedName name="thanh" localSheetId="1" hidden="1">{"'Sheet1'!$L$16"}</definedName>
    <definedName name="thanh" hidden="1">{"'Sheet1'!$L$16"}</definedName>
    <definedName name="Thanh_CT" localSheetId="2">#REF!</definedName>
    <definedName name="Thanh_CT" localSheetId="0">#REF!</definedName>
    <definedName name="Thanh_CT" localSheetId="1">#REF!</definedName>
    <definedName name="Thanh_CT">#REF!</definedName>
    <definedName name="Thanh_LC_tayvin" localSheetId="2">#REF!</definedName>
    <definedName name="Thanh_LC_tayvin" localSheetId="0">#REF!</definedName>
    <definedName name="Thanh_LC_tayvin" localSheetId="1">#REF!</definedName>
    <definedName name="Thanh_LC_tayvin">#REF!</definedName>
    <definedName name="Thanh_lý" localSheetId="2">#REF!</definedName>
    <definedName name="Thanh_lý" localSheetId="0">#REF!</definedName>
    <definedName name="Thanh_lý" localSheetId="1">#REF!</definedName>
    <definedName name="Thanh_lý">#REF!</definedName>
    <definedName name="thanhdul" localSheetId="2">#REF!</definedName>
    <definedName name="thanhdul" localSheetId="0">#REF!</definedName>
    <definedName name="thanhdul" localSheetId="1">#REF!</definedName>
    <definedName name="thanhdul">#REF!</definedName>
    <definedName name="ThaoCauCu" localSheetId="2">#REF!</definedName>
    <definedName name="ThaoCauCu" localSheetId="0">#REF!</definedName>
    <definedName name="ThaoCauCu" localSheetId="1">#REF!</definedName>
    <definedName name="ThaoCauCu">#REF!</definedName>
    <definedName name="Thautinh" localSheetId="2">#REF!</definedName>
    <definedName name="Thautinh" localSheetId="0">#REF!</definedName>
    <definedName name="Thautinh" localSheetId="1">#REF!</definedName>
    <definedName name="Thautinh">#REF!</definedName>
    <definedName name="ÞBM" localSheetId="2">#REF!</definedName>
    <definedName name="ÞBM" localSheetId="0">#REF!</definedName>
    <definedName name="ÞBM" localSheetId="1">#REF!</definedName>
    <definedName name="ÞBM">#REF!</definedName>
    <definedName name="THchon" localSheetId="2">#REF!</definedName>
    <definedName name="THchon" localSheetId="0">#REF!</definedName>
    <definedName name="THchon" localSheetId="1">#REF!</definedName>
    <definedName name="THchon">#REF!</definedName>
    <definedName name="Þcot" localSheetId="2">#REF!</definedName>
    <definedName name="Þcot" localSheetId="0">#REF!</definedName>
    <definedName name="Þcot" localSheetId="1">#REF!</definedName>
    <definedName name="Þcot">#REF!</definedName>
    <definedName name="ÞCTd4" localSheetId="2">#REF!</definedName>
    <definedName name="ÞCTd4" localSheetId="0">#REF!</definedName>
    <definedName name="ÞCTd4" localSheetId="1">#REF!</definedName>
    <definedName name="ÞCTd4">#REF!</definedName>
    <definedName name="ÞCTt4" localSheetId="2">#REF!</definedName>
    <definedName name="ÞCTt4" localSheetId="0">#REF!</definedName>
    <definedName name="ÞCTt4" localSheetId="1">#REF!</definedName>
    <definedName name="ÞCTt4">#REF!</definedName>
    <definedName name="THDA_copy" localSheetId="2" hidden="1">{"'Sheet1'!$L$16"}</definedName>
    <definedName name="THDA_copy" localSheetId="0" hidden="1">{"'Sheet1'!$L$16"}</definedName>
    <definedName name="THDA_copy" localSheetId="1" hidden="1">{"'Sheet1'!$L$16"}</definedName>
    <definedName name="THDA_copy" hidden="1">{"'Sheet1'!$L$16"}</definedName>
    <definedName name="Þdamd4" localSheetId="2">#REF!</definedName>
    <definedName name="Þdamd4" localSheetId="0">#REF!</definedName>
    <definedName name="Þdamd4" localSheetId="1">#REF!</definedName>
    <definedName name="Þdamd4">#REF!</definedName>
    <definedName name="Þdamt4" localSheetId="2">#REF!</definedName>
    <definedName name="Þdamt4" localSheetId="0">#REF!</definedName>
    <definedName name="Þdamt4" localSheetId="1">#REF!</definedName>
    <definedName name="Þdamt4">#REF!</definedName>
    <definedName name="THDS" localSheetId="2">#REF!</definedName>
    <definedName name="THDS" localSheetId="0">#REF!</definedName>
    <definedName name="THDS" localSheetId="1">#REF!</definedName>
    <definedName name="THDS">#REF!</definedName>
    <definedName name="thdt" localSheetId="2">#REF!</definedName>
    <definedName name="thdt" localSheetId="0">#REF!</definedName>
    <definedName name="thdt" localSheetId="1">#REF!</definedName>
    <definedName name="thdt">#REF!</definedName>
    <definedName name="THDT_CT_XOM_NOI" localSheetId="2">#REF!</definedName>
    <definedName name="THDT_CT_XOM_NOI" localSheetId="0">#REF!</definedName>
    <definedName name="THDT_CT_XOM_NOI" localSheetId="1">#REF!</definedName>
    <definedName name="THDT_CT_XOM_NOI">#REF!</definedName>
    <definedName name="THDT_HT_DAO_THUONG" localSheetId="2">#REF!</definedName>
    <definedName name="THDT_HT_DAO_THUONG" localSheetId="0">#REF!</definedName>
    <definedName name="THDT_HT_DAO_THUONG" localSheetId="1">#REF!</definedName>
    <definedName name="THDT_HT_DAO_THUONG">#REF!</definedName>
    <definedName name="THDT_HT_XOM_NOI" localSheetId="2">#REF!</definedName>
    <definedName name="THDT_HT_XOM_NOI" localSheetId="0">#REF!</definedName>
    <definedName name="THDT_HT_XOM_NOI" localSheetId="1">#REF!</definedName>
    <definedName name="THDT_HT_XOM_NOI">#REF!</definedName>
    <definedName name="THDT_NPP_XOM_NOI" localSheetId="2">#REF!</definedName>
    <definedName name="THDT_NPP_XOM_NOI" localSheetId="0">#REF!</definedName>
    <definedName name="THDT_NPP_XOM_NOI" localSheetId="1">#REF!</definedName>
    <definedName name="THDT_NPP_XOM_NOI">#REF!</definedName>
    <definedName name="THDT_TBA_XOM_NOI" localSheetId="2">#REF!</definedName>
    <definedName name="THDT_TBA_XOM_NOI" localSheetId="0">#REF!</definedName>
    <definedName name="THDT_TBA_XOM_NOI" localSheetId="1">#REF!</definedName>
    <definedName name="THDT_TBA_XOM_NOI">#REF!</definedName>
    <definedName name="Thep" localSheetId="2">#REF!</definedName>
    <definedName name="Thep" localSheetId="0">#REF!</definedName>
    <definedName name="Thep" localSheetId="1">#REF!</definedName>
    <definedName name="Thep">#REF!</definedName>
    <definedName name="THEP_D32" localSheetId="2">#REF!</definedName>
    <definedName name="THEP_D32" localSheetId="0">#REF!</definedName>
    <definedName name="THEP_D32" localSheetId="1">#REF!</definedName>
    <definedName name="THEP_D32">#REF!</definedName>
    <definedName name="ThepDinh" localSheetId="2">#REF!</definedName>
    <definedName name="ThepDinh" localSheetId="0">#REF!</definedName>
    <definedName name="ThepDinh" localSheetId="1">#REF!</definedName>
    <definedName name="ThepDinh">#REF!</definedName>
    <definedName name="thepduoi10" localSheetId="2">#REF!</definedName>
    <definedName name="thepduoi10" localSheetId="0">#REF!</definedName>
    <definedName name="thepduoi10" localSheetId="1">#REF!</definedName>
    <definedName name="thepduoi10">#REF!</definedName>
    <definedName name="thepduoi18" localSheetId="2">#REF!</definedName>
    <definedName name="thepduoi18" localSheetId="0">#REF!</definedName>
    <definedName name="thepduoi18" localSheetId="1">#REF!</definedName>
    <definedName name="thepduoi18">#REF!</definedName>
    <definedName name="thepgoc25_60" localSheetId="2">#REF!</definedName>
    <definedName name="thepgoc25_60" localSheetId="0">#REF!</definedName>
    <definedName name="thepgoc25_60" localSheetId="1">#REF!</definedName>
    <definedName name="thepgoc25_60">#REF!</definedName>
    <definedName name="thepgoc63_75" localSheetId="2">#REF!</definedName>
    <definedName name="thepgoc63_75" localSheetId="0">#REF!</definedName>
    <definedName name="thepgoc63_75" localSheetId="1">#REF!</definedName>
    <definedName name="thepgoc63_75">#REF!</definedName>
    <definedName name="thepgoc75" localSheetId="2">#REF!</definedName>
    <definedName name="thepgoc75" localSheetId="0">#REF!</definedName>
    <definedName name="thepgoc75" localSheetId="1">#REF!</definedName>
    <definedName name="thepgoc75">#REF!</definedName>
    <definedName name="thepgoc80_100" localSheetId="2">#REF!</definedName>
    <definedName name="thepgoc80_100" localSheetId="0">#REF!</definedName>
    <definedName name="thepgoc80_100" localSheetId="1">#REF!</definedName>
    <definedName name="thepgoc80_100">#REF!</definedName>
    <definedName name="thepma">10500</definedName>
    <definedName name="thepto" localSheetId="2">#REF!</definedName>
    <definedName name="thepto" localSheetId="0">#REF!</definedName>
    <definedName name="thepto" localSheetId="1">#REF!</definedName>
    <definedName name="thepto">#REF!</definedName>
    <definedName name="theptren18" localSheetId="2">#REF!</definedName>
    <definedName name="theptren18" localSheetId="0">#REF!</definedName>
    <definedName name="theptren18" localSheetId="1">#REF!</definedName>
    <definedName name="theptren18">#REF!</definedName>
    <definedName name="theptron" localSheetId="2">#REF!</definedName>
    <definedName name="theptron" localSheetId="0">#REF!</definedName>
    <definedName name="theptron" localSheetId="1">#REF!</definedName>
    <definedName name="theptron">#REF!</definedName>
    <definedName name="theptron12" localSheetId="2">#REF!</definedName>
    <definedName name="theptron12" localSheetId="0">#REF!</definedName>
    <definedName name="theptron12" localSheetId="1">#REF!</definedName>
    <definedName name="theptron12">#REF!</definedName>
    <definedName name="theptron14_22" localSheetId="2">#REF!</definedName>
    <definedName name="theptron14_22" localSheetId="0">#REF!</definedName>
    <definedName name="theptron14_22" localSheetId="1">#REF!</definedName>
    <definedName name="theptron14_22">#REF!</definedName>
    <definedName name="theptron6_8" localSheetId="2">#REF!</definedName>
    <definedName name="theptron6_8" localSheetId="0">#REF!</definedName>
    <definedName name="theptron6_8" localSheetId="1">#REF!</definedName>
    <definedName name="theptron6_8">#REF!</definedName>
    <definedName name="thetichck" localSheetId="2">#REF!</definedName>
    <definedName name="thetichck" localSheetId="0">#REF!</definedName>
    <definedName name="thetichck" localSheetId="1">#REF!</definedName>
    <definedName name="thetichck">#REF!</definedName>
    <definedName name="THGO1pnc" localSheetId="2">#REF!</definedName>
    <definedName name="THGO1pnc" localSheetId="0">#REF!</definedName>
    <definedName name="THGO1pnc" localSheetId="1">#REF!</definedName>
    <definedName name="THGO1pnc">#REF!</definedName>
    <definedName name="thht" localSheetId="2">#REF!</definedName>
    <definedName name="thht" localSheetId="0">#REF!</definedName>
    <definedName name="thht" localSheetId="1">#REF!</definedName>
    <definedName name="thht">#REF!</definedName>
    <definedName name="THI" localSheetId="2">#REF!</definedName>
    <definedName name="THI" localSheetId="0">#REF!</definedName>
    <definedName name="THI" localSheetId="1">#REF!</definedName>
    <definedName name="THI">#REF!</definedName>
    <definedName name="Thickness_Base" localSheetId="2">#REF!</definedName>
    <definedName name="Thickness_Base" localSheetId="0">#REF!</definedName>
    <definedName name="Thickness_Base" localSheetId="1">#REF!</definedName>
    <definedName name="Thickness_Base">#REF!</definedName>
    <definedName name="Thickness_Slab_d" localSheetId="2">#REF!</definedName>
    <definedName name="Thickness_Slab_d" localSheetId="0">#REF!</definedName>
    <definedName name="Thickness_Slab_d" localSheetId="1">#REF!</definedName>
    <definedName name="Thickness_Slab_d">#REF!</definedName>
    <definedName name="Thickness_Slab_nd" localSheetId="2">#REF!</definedName>
    <definedName name="Thickness_Slab_nd" localSheetId="0">#REF!</definedName>
    <definedName name="Thickness_Slab_nd" localSheetId="1">#REF!</definedName>
    <definedName name="Thickness_Slab_nd">#REF!</definedName>
    <definedName name="Thickness_Slab_SA" localSheetId="2">#REF!</definedName>
    <definedName name="Thickness_Slab_SA" localSheetId="0">#REF!</definedName>
    <definedName name="Thickness_Slab_SA" localSheetId="1">#REF!</definedName>
    <definedName name="Thickness_Slab_SA">#REF!</definedName>
    <definedName name="thinghiem" localSheetId="2">#REF!</definedName>
    <definedName name="thinghiem" localSheetId="0">#REF!</definedName>
    <definedName name="thinghiem" localSheetId="1">#REF!</definedName>
    <definedName name="thinghiem">#REF!</definedName>
    <definedName name="ThiÕt_bÞ_phun_cat" localSheetId="2">#REF!</definedName>
    <definedName name="ThiÕt_bÞ_phun_cat" localSheetId="0">#REF!</definedName>
    <definedName name="ThiÕt_bÞ_phun_cat" localSheetId="1">#REF!</definedName>
    <definedName name="ThiÕt_bÞ_phun_cat">#REF!</definedName>
    <definedName name="THKL" localSheetId="2" hidden="1">{"'Sheet1'!$L$16"}</definedName>
    <definedName name="THKL" localSheetId="0" hidden="1">{"'Sheet1'!$L$16"}</definedName>
    <definedName name="THKL" localSheetId="1" hidden="1">{"'Sheet1'!$L$16"}</definedName>
    <definedName name="THKL" hidden="1">{"'Sheet1'!$L$16"}</definedName>
    <definedName name="thkl2" localSheetId="2" hidden="1">{"'Sheet1'!$L$16"}</definedName>
    <definedName name="thkl2" localSheetId="0" hidden="1">{"'Sheet1'!$L$16"}</definedName>
    <definedName name="thkl2" localSheetId="1" hidden="1">{"'Sheet1'!$L$16"}</definedName>
    <definedName name="thkl2" hidden="1">{"'Sheet1'!$L$16"}</definedName>
    <definedName name="thkl3" localSheetId="2" hidden="1">{"'Sheet1'!$L$16"}</definedName>
    <definedName name="thkl3" localSheetId="0" hidden="1">{"'Sheet1'!$L$16"}</definedName>
    <definedName name="thkl3" localSheetId="1" hidden="1">{"'Sheet1'!$L$16"}</definedName>
    <definedName name="thkl3" hidden="1">{"'Sheet1'!$L$16"}</definedName>
    <definedName name="thkp3" localSheetId="2">#REF!</definedName>
    <definedName name="thkp3" localSheetId="0">#REF!</definedName>
    <definedName name="thkp3" localSheetId="1">#REF!</definedName>
    <definedName name="thkp3">#REF!</definedName>
    <definedName name="THKP7YT" hidden="1">{"'Sheet1'!$L$16"}</definedName>
    <definedName name="Þmong" localSheetId="2">#REF!</definedName>
    <definedName name="Þmong" localSheetId="0">#REF!</definedName>
    <definedName name="Þmong" localSheetId="1">#REF!</definedName>
    <definedName name="Þmong">#REF!</definedName>
    <definedName name="ÞNXoldk" localSheetId="2">#REF!</definedName>
    <definedName name="ÞNXoldk" localSheetId="0">#REF!</definedName>
    <definedName name="ÞNXoldk" localSheetId="1">#REF!</definedName>
    <definedName name="ÞNXoldk">#REF!</definedName>
    <definedName name="ThoatNuoc" localSheetId="2">#REF!</definedName>
    <definedName name="ThoatNuoc" localSheetId="0">#REF!</definedName>
    <definedName name="ThoatNuoc" localSheetId="1">#REF!</definedName>
    <definedName name="ThoatNuoc">#REF!</definedName>
    <definedName name="thongso" localSheetId="2">#REF!</definedName>
    <definedName name="thongso" localSheetId="0">#REF!</definedName>
    <definedName name="thongso" localSheetId="1">#REF!</definedName>
    <definedName name="thongso">#REF!</definedName>
    <definedName name="thop" localSheetId="2">#REF!</definedName>
    <definedName name="thop" localSheetId="0">#REF!</definedName>
    <definedName name="thop" localSheetId="1">#REF!</definedName>
    <definedName name="thop">#REF!</definedName>
    <definedName name="Þsan" localSheetId="2">#REF!</definedName>
    <definedName name="Þsan" localSheetId="0">#REF!</definedName>
    <definedName name="Þsan" localSheetId="1">#REF!</definedName>
    <definedName name="Þsan">#REF!</definedName>
    <definedName name="THT" localSheetId="2">#REF!</definedName>
    <definedName name="THT" localSheetId="0">#REF!</definedName>
    <definedName name="THT" localSheetId="1">#REF!</definedName>
    <definedName name="THT">#REF!</definedName>
    <definedName name="thtich1" localSheetId="2">#REF!</definedName>
    <definedName name="thtich1" localSheetId="0">#REF!</definedName>
    <definedName name="thtich1" localSheetId="1">#REF!</definedName>
    <definedName name="thtich1">#REF!</definedName>
    <definedName name="thtich2" localSheetId="2">#REF!</definedName>
    <definedName name="thtich2" localSheetId="0">#REF!</definedName>
    <definedName name="thtich2" localSheetId="1">#REF!</definedName>
    <definedName name="thtich2">#REF!</definedName>
    <definedName name="thtich3" localSheetId="2">#REF!</definedName>
    <definedName name="thtich3" localSheetId="0">#REF!</definedName>
    <definedName name="thtich3" localSheetId="1">#REF!</definedName>
    <definedName name="thtich3">#REF!</definedName>
    <definedName name="thtich4" localSheetId="2">#REF!</definedName>
    <definedName name="thtich4" localSheetId="0">#REF!</definedName>
    <definedName name="thtich4" localSheetId="1">#REF!</definedName>
    <definedName name="thtich4">#REF!</definedName>
    <definedName name="thtich5" localSheetId="2">#REF!</definedName>
    <definedName name="thtich5" localSheetId="0">#REF!</definedName>
    <definedName name="thtich5" localSheetId="1">#REF!</definedName>
    <definedName name="thtich5">#REF!</definedName>
    <definedName name="thtich6" localSheetId="2">#REF!</definedName>
    <definedName name="thtich6" localSheetId="0">#REF!</definedName>
    <definedName name="thtich6" localSheetId="1">#REF!</definedName>
    <definedName name="thtich6">#REF!</definedName>
    <definedName name="THTLMcap" localSheetId="2">#REF!</definedName>
    <definedName name="THTLMcap" localSheetId="0">#REF!</definedName>
    <definedName name="THTLMcap" localSheetId="1">#REF!</definedName>
    <definedName name="THTLMcap">#REF!</definedName>
    <definedName name="THToanBo" localSheetId="2">#REF!</definedName>
    <definedName name="THToanBo" localSheetId="0">#REF!</definedName>
    <definedName name="THToanBo" localSheetId="1">#REF!</definedName>
    <definedName name="THToanBo">#REF!</definedName>
    <definedName name="THtoanbo2" localSheetId="2">#REF!</definedName>
    <definedName name="THtoanbo2" localSheetId="0">#REF!</definedName>
    <definedName name="THtoanbo2" localSheetId="1">#REF!</definedName>
    <definedName name="THtoanbo2">#REF!</definedName>
    <definedName name="thtt" localSheetId="2">#REF!</definedName>
    <definedName name="thtt" localSheetId="0">#REF!</definedName>
    <definedName name="thtt" localSheetId="1">#REF!</definedName>
    <definedName name="thtt">#REF!</definedName>
    <definedName name="thu" localSheetId="2" hidden="1">{"'Sheet1'!$L$16"}</definedName>
    <definedName name="thu" localSheetId="0" hidden="1">{"'Sheet1'!$L$16"}</definedName>
    <definedName name="thu" localSheetId="1" hidden="1">{"'Sheet1'!$L$16"}</definedName>
    <definedName name="thu" hidden="1">{"'Sheet1'!$L$16"}</definedName>
    <definedName name="THUDUC1" localSheetId="2">#REF!</definedName>
    <definedName name="THUDUC1" localSheetId="0">#REF!</definedName>
    <definedName name="THUDUC1" localSheetId="1">#REF!</definedName>
    <definedName name="THUDUC1">#REF!</definedName>
    <definedName name="THUDUC2" localSheetId="2">#REF!</definedName>
    <definedName name="THUDUC2" localSheetId="0">#REF!</definedName>
    <definedName name="THUDUC2" localSheetId="1">#REF!</definedName>
    <definedName name="THUDUC2">#REF!</definedName>
    <definedName name="thue">6</definedName>
    <definedName name="thuy" localSheetId="2" hidden="1">{"'Sheet1'!$L$16"}</definedName>
    <definedName name="thuy" localSheetId="0" hidden="1">{"'Sheet1'!$L$16"}</definedName>
    <definedName name="thuy" localSheetId="1" hidden="1">{"'Sheet1'!$L$16"}</definedName>
    <definedName name="thuy" hidden="1">{"'Sheet1'!$L$16"}</definedName>
    <definedName name="thvlmoi" hidden="1">{"'Sheet1'!$L$16"}</definedName>
    <definedName name="thvlmoimoi" hidden="1">{"'Sheet1'!$L$16"}</definedName>
    <definedName name="THXD2" localSheetId="2" hidden="1">{"'Sheet1'!$L$16"}</definedName>
    <definedName name="THXD2" localSheetId="0" hidden="1">{"'Sheet1'!$L$16"}</definedName>
    <definedName name="THXD2" localSheetId="1" hidden="1">{"'Sheet1'!$L$16"}</definedName>
    <definedName name="THXD2" hidden="1">{"'Sheet1'!$L$16"}</definedName>
    <definedName name="TI" localSheetId="2">#REF!</definedName>
    <definedName name="TI" localSheetId="0">#REF!</definedName>
    <definedName name="TI" localSheetId="1">#REF!</definedName>
    <definedName name="TI">#REF!</definedName>
    <definedName name="Tien" localSheetId="2">#REF!</definedName>
    <definedName name="Tien" localSheetId="0">#REF!</definedName>
    <definedName name="Tien" localSheetId="1">#REF!</definedName>
    <definedName name="Tien">#REF!</definedName>
    <definedName name="TIENLUONG" localSheetId="2">#REF!</definedName>
    <definedName name="TIENLUONG" localSheetId="0">#REF!</definedName>
    <definedName name="TIENLUONG" localSheetId="1">#REF!</definedName>
    <definedName name="TIENLUONG">#REF!</definedName>
    <definedName name="Tiepdiama">9500</definedName>
    <definedName name="TIEU_HAO_VAT_TU_DZ0.4KV" localSheetId="2">#REF!</definedName>
    <definedName name="TIEU_HAO_VAT_TU_DZ0.4KV" localSheetId="0">#REF!</definedName>
    <definedName name="TIEU_HAO_VAT_TU_DZ0.4KV" localSheetId="1">#REF!</definedName>
    <definedName name="TIEU_HAO_VAT_TU_DZ0.4KV">#REF!</definedName>
    <definedName name="TIEU_HAO_VAT_TU_DZ22KV" localSheetId="2">#REF!</definedName>
    <definedName name="TIEU_HAO_VAT_TU_DZ22KV" localSheetId="0">#REF!</definedName>
    <definedName name="TIEU_HAO_VAT_TU_DZ22KV" localSheetId="1">#REF!</definedName>
    <definedName name="TIEU_HAO_VAT_TU_DZ22KV">#REF!</definedName>
    <definedName name="TIEU_HAO_VAT_TU_TBA" localSheetId="2">#REF!</definedName>
    <definedName name="TIEU_HAO_VAT_TU_TBA" localSheetId="0">#REF!</definedName>
    <definedName name="TIEU_HAO_VAT_TU_TBA" localSheetId="1">#REF!</definedName>
    <definedName name="TIEU_HAO_VAT_TU_TBA">#REF!</definedName>
    <definedName name="tim_cau_trung" localSheetId="2">#REF!</definedName>
    <definedName name="tim_cau_trung" localSheetId="0">#REF!</definedName>
    <definedName name="tim_cau_trung" localSheetId="1">#REF!</definedName>
    <definedName name="tim_cau_trung">#REF!</definedName>
    <definedName name="Tim_cong" localSheetId="2">#REF!</definedName>
    <definedName name="Tim_cong" localSheetId="0">#REF!</definedName>
    <definedName name="Tim_cong" localSheetId="1">#REF!</definedName>
    <definedName name="Tim_cong">#REF!</definedName>
    <definedName name="tim_lan_xuat_hien" localSheetId="2">#REF!</definedName>
    <definedName name="tim_lan_xuat_hien" localSheetId="0">#REF!</definedName>
    <definedName name="tim_lan_xuat_hien" localSheetId="1">#REF!</definedName>
    <definedName name="tim_lan_xuat_hien">#REF!</definedName>
    <definedName name="Tim_lan_xuat_hien_cong" localSheetId="2">#REF!</definedName>
    <definedName name="Tim_lan_xuat_hien_cong" localSheetId="0">#REF!</definedName>
    <definedName name="Tim_lan_xuat_hien_cong" localSheetId="1">#REF!</definedName>
    <definedName name="Tim_lan_xuat_hien_cong">#REF!</definedName>
    <definedName name="Tim_lan_xuat_hien_duong" localSheetId="2">#REF!</definedName>
    <definedName name="Tim_lan_xuat_hien_duong" localSheetId="0">#REF!</definedName>
    <definedName name="Tim_lan_xuat_hien_duong" localSheetId="1">#REF!</definedName>
    <definedName name="Tim_lan_xuat_hien_duong">#REF!</definedName>
    <definedName name="tim_xuat_hien" localSheetId="2">#REF!</definedName>
    <definedName name="tim_xuat_hien" localSheetId="0">#REF!</definedName>
    <definedName name="tim_xuat_hien" localSheetId="1">#REF!</definedName>
    <definedName name="tim_xuat_hien">#REF!</definedName>
    <definedName name="time" localSheetId="2">#REF!</definedName>
    <definedName name="time" localSheetId="0">#REF!</definedName>
    <definedName name="time" localSheetId="1">#REF!</definedName>
    <definedName name="time">#REF!</definedName>
    <definedName name="tinhqd" localSheetId="2">#REF!</definedName>
    <definedName name="tinhqd" localSheetId="0">#REF!</definedName>
    <definedName name="tinhqd" localSheetId="1">#REF!</definedName>
    <definedName name="tinhqd">#REF!</definedName>
    <definedName name="TIT" localSheetId="2">#REF!</definedName>
    <definedName name="TIT" localSheetId="0">#REF!</definedName>
    <definedName name="TIT" localSheetId="1">#REF!</definedName>
    <definedName name="TIT">#REF!</definedName>
    <definedName name="TITAN" localSheetId="2">#REF!</definedName>
    <definedName name="TITAN" localSheetId="0">#REF!</definedName>
    <definedName name="TITAN" localSheetId="1">#REF!</definedName>
    <definedName name="TITAN">#REF!</definedName>
    <definedName name="TK" localSheetId="2">#REF!</definedName>
    <definedName name="TK" localSheetId="0">#REF!</definedName>
    <definedName name="TK" localSheetId="1">#REF!</definedName>
    <definedName name="TK">#REF!</definedName>
    <definedName name="TKCOÙ" localSheetId="2">#REF!</definedName>
    <definedName name="TKCOÙ" localSheetId="0">#REF!</definedName>
    <definedName name="TKCOÙ" localSheetId="1">#REF!</definedName>
    <definedName name="TKCOÙ">#REF!</definedName>
    <definedName name="TKNÔÏ" localSheetId="2">#REF!</definedName>
    <definedName name="TKNÔÏ" localSheetId="0">#REF!</definedName>
    <definedName name="TKNÔÏ" localSheetId="1">#REF!</definedName>
    <definedName name="TKNÔÏ">#REF!</definedName>
    <definedName name="TKP" localSheetId="2">#REF!</definedName>
    <definedName name="TKP" localSheetId="0">#REF!</definedName>
    <definedName name="TKP" localSheetId="1">#REF!</definedName>
    <definedName name="TKP">#REF!</definedName>
    <definedName name="TKYB">"TKYB"</definedName>
    <definedName name="TLAC120" localSheetId="2">#REF!</definedName>
    <definedName name="TLAC120" localSheetId="0">#REF!</definedName>
    <definedName name="TLAC120" localSheetId="1">#REF!</definedName>
    <definedName name="TLAC120">#REF!</definedName>
    <definedName name="TLAC35" localSheetId="2">#REF!</definedName>
    <definedName name="TLAC35" localSheetId="0">#REF!</definedName>
    <definedName name="TLAC35" localSheetId="1">#REF!</definedName>
    <definedName name="TLAC35">#REF!</definedName>
    <definedName name="TLAC50" localSheetId="2">#REF!</definedName>
    <definedName name="TLAC50" localSheetId="0">#REF!</definedName>
    <definedName name="TLAC50" localSheetId="1">#REF!</definedName>
    <definedName name="TLAC50">#REF!</definedName>
    <definedName name="TLAC70" localSheetId="2">#REF!</definedName>
    <definedName name="TLAC70" localSheetId="0">#REF!</definedName>
    <definedName name="TLAC70" localSheetId="1">#REF!</definedName>
    <definedName name="TLAC70">#REF!</definedName>
    <definedName name="TLAC95" localSheetId="2">#REF!</definedName>
    <definedName name="TLAC95" localSheetId="0">#REF!</definedName>
    <definedName name="TLAC95" localSheetId="1">#REF!</definedName>
    <definedName name="TLAC95">#REF!</definedName>
    <definedName name="TLD" localSheetId="2">#REF!</definedName>
    <definedName name="TLD" localSheetId="0">#REF!</definedName>
    <definedName name="TLD" localSheetId="1">#REF!</definedName>
    <definedName name="TLD">#REF!</definedName>
    <definedName name="Tle" localSheetId="2">#REF!</definedName>
    <definedName name="Tle" localSheetId="0">#REF!</definedName>
    <definedName name="Tle" localSheetId="1">#REF!</definedName>
    <definedName name="Tle">#REF!</definedName>
    <definedName name="TLLP" localSheetId="2">#REF!</definedName>
    <definedName name="TLLP" localSheetId="0">#REF!</definedName>
    <definedName name="TLLP" localSheetId="1">#REF!</definedName>
    <definedName name="TLLP">#REF!</definedName>
    <definedName name="TLR" localSheetId="2">#REF!</definedName>
    <definedName name="TLR" localSheetId="0">#REF!</definedName>
    <definedName name="TLR" localSheetId="1">#REF!</definedName>
    <definedName name="TLR">#REF!</definedName>
    <definedName name="tluong" localSheetId="2">#REF!</definedName>
    <definedName name="tluong" localSheetId="0">#REF!</definedName>
    <definedName name="tluong" localSheetId="1">#REF!</definedName>
    <definedName name="tluong">#REF!</definedName>
    <definedName name="TLY" localSheetId="2">#REF!</definedName>
    <definedName name="TLY" localSheetId="0">#REF!</definedName>
    <definedName name="TLY" localSheetId="1">#REF!</definedName>
    <definedName name="TLY">#REF!</definedName>
    <definedName name="TM" localSheetId="2">#REF!</definedName>
    <definedName name="TM" localSheetId="0">#REF!</definedName>
    <definedName name="TM" localSheetId="1">#REF!</definedName>
    <definedName name="TM">#REF!</definedName>
    <definedName name="TMDT1" localSheetId="2">#REF!</definedName>
    <definedName name="TMDT1" localSheetId="0">#REF!</definedName>
    <definedName name="TMDT1" localSheetId="1">#REF!</definedName>
    <definedName name="TMDT1">#REF!</definedName>
    <definedName name="TMDT2" localSheetId="2">#REF!</definedName>
    <definedName name="TMDT2" localSheetId="0">#REF!</definedName>
    <definedName name="TMDT2" localSheetId="1">#REF!</definedName>
    <definedName name="TMDT2">#REF!</definedName>
    <definedName name="TMDTmoi" localSheetId="2">#REF!</definedName>
    <definedName name="TMDTmoi" localSheetId="0">#REF!</definedName>
    <definedName name="TMDTmoi" localSheetId="1">#REF!</definedName>
    <definedName name="TMDTmoi">#REF!</definedName>
    <definedName name="tmm1.5" localSheetId="2">#REF!</definedName>
    <definedName name="tmm1.5" localSheetId="0">#REF!</definedName>
    <definedName name="tmm1.5" localSheetId="1">#REF!</definedName>
    <definedName name="tmm1.5">#REF!</definedName>
    <definedName name="tmmg" localSheetId="2">#REF!</definedName>
    <definedName name="tmmg" localSheetId="0">#REF!</definedName>
    <definedName name="tmmg" localSheetId="1">#REF!</definedName>
    <definedName name="tmmg">#REF!</definedName>
    <definedName name="TN" localSheetId="2">#REF!</definedName>
    <definedName name="TN" localSheetId="0">#REF!</definedName>
    <definedName name="TN" localSheetId="1">#REF!</definedName>
    <definedName name="TN">#REF!</definedName>
    <definedName name="TN_b_qu_n" localSheetId="2">#REF!</definedName>
    <definedName name="TN_b_qu_n" localSheetId="0">#REF!</definedName>
    <definedName name="TN_b_qu_n" localSheetId="1">#REF!</definedName>
    <definedName name="TN_b_qu_n">#REF!</definedName>
    <definedName name="toadocap" localSheetId="2">#REF!</definedName>
    <definedName name="toadocap" localSheetId="0">#REF!</definedName>
    <definedName name="toadocap" localSheetId="1">#REF!</definedName>
    <definedName name="toadocap">#REF!</definedName>
    <definedName name="Toanbo" localSheetId="2">#REF!</definedName>
    <definedName name="Toanbo" localSheetId="0">#REF!</definedName>
    <definedName name="Toanbo" localSheetId="1">#REF!</definedName>
    <definedName name="Toanbo">#REF!</definedName>
    <definedName name="toi5t" localSheetId="2">#REF!</definedName>
    <definedName name="toi5t" localSheetId="0">#REF!</definedName>
    <definedName name="toi5t" localSheetId="1">#REF!</definedName>
    <definedName name="toi5t">#REF!</definedName>
    <definedName name="ton" localSheetId="2">#REF!</definedName>
    <definedName name="ton" localSheetId="0">#REF!</definedName>
    <definedName name="ton" localSheetId="1">#REF!</definedName>
    <definedName name="ton">#REF!</definedName>
    <definedName name="Tong" localSheetId="2">#REF!</definedName>
    <definedName name="Tong" localSheetId="0">#REF!</definedName>
    <definedName name="Tong" localSheetId="1">#REF!</definedName>
    <definedName name="Tong">#REF!</definedName>
    <definedName name="TONG_DU_TOAN" localSheetId="2">#REF!</definedName>
    <definedName name="TONG_DU_TOAN" localSheetId="0">#REF!</definedName>
    <definedName name="TONG_DU_TOAN" localSheetId="1">#REF!</definedName>
    <definedName name="TONG_DU_TOAN">#REF!</definedName>
    <definedName name="TONG_GIA_TRI_CONG_TRINH" localSheetId="2">#REF!</definedName>
    <definedName name="TONG_GIA_TRI_CONG_TRINH" localSheetId="0">#REF!</definedName>
    <definedName name="TONG_GIA_TRI_CONG_TRINH" localSheetId="1">#REF!</definedName>
    <definedName name="TONG_GIA_TRI_CONG_TRINH">#REF!</definedName>
    <definedName name="TONG_HOP_THI_NGHIEM_DZ0.4KV" localSheetId="2">#REF!</definedName>
    <definedName name="TONG_HOP_THI_NGHIEM_DZ0.4KV" localSheetId="0">#REF!</definedName>
    <definedName name="TONG_HOP_THI_NGHIEM_DZ0.4KV" localSheetId="1">#REF!</definedName>
    <definedName name="TONG_HOP_THI_NGHIEM_DZ0.4KV">#REF!</definedName>
    <definedName name="TONG_HOP_THI_NGHIEM_DZ22KV" localSheetId="2">#REF!</definedName>
    <definedName name="TONG_HOP_THI_NGHIEM_DZ22KV" localSheetId="0">#REF!</definedName>
    <definedName name="TONG_HOP_THI_NGHIEM_DZ22KV" localSheetId="1">#REF!</definedName>
    <definedName name="TONG_HOP_THI_NGHIEM_DZ22KV">#REF!</definedName>
    <definedName name="TONG_KE_TBA" localSheetId="2">#REF!</definedName>
    <definedName name="TONG_KE_TBA" localSheetId="0">#REF!</definedName>
    <definedName name="TONG_KE_TBA" localSheetId="1">#REF!</definedName>
    <definedName name="TONG_KE_TBA">#REF!</definedName>
    <definedName name="tongbt" localSheetId="2">#REF!</definedName>
    <definedName name="tongbt" localSheetId="0">#REF!</definedName>
    <definedName name="tongbt" localSheetId="1">#REF!</definedName>
    <definedName name="tongbt">#REF!</definedName>
    <definedName name="tongcong" localSheetId="2">#REF!</definedName>
    <definedName name="tongcong" localSheetId="0">#REF!</definedName>
    <definedName name="tongcong" localSheetId="1">#REF!</definedName>
    <definedName name="tongcong">#REF!</definedName>
    <definedName name="tongdientich" localSheetId="2">#REF!</definedName>
    <definedName name="tongdientich" localSheetId="0">#REF!</definedName>
    <definedName name="tongdientich" localSheetId="1">#REF!</definedName>
    <definedName name="tongdientich">#REF!</definedName>
    <definedName name="TONGDUTOAN" localSheetId="2">#REF!</definedName>
    <definedName name="TONGDUTOAN" localSheetId="0">#REF!</definedName>
    <definedName name="TONGDUTOAN" localSheetId="1">#REF!</definedName>
    <definedName name="TONGDUTOAN">#REF!</definedName>
    <definedName name="tonghop" localSheetId="2" hidden="1">{"'Sheet1'!$L$16"}</definedName>
    <definedName name="tonghop" localSheetId="0" hidden="1">{"'Sheet1'!$L$16"}</definedName>
    <definedName name="tonghop" localSheetId="1" hidden="1">{"'Sheet1'!$L$16"}</definedName>
    <definedName name="tonghop" hidden="1">{"'Sheet1'!$L$16"}</definedName>
    <definedName name="TonghopHtxH" localSheetId="2">#REF!</definedName>
    <definedName name="TonghopHtxH" localSheetId="0">#REF!</definedName>
    <definedName name="TonghopHtxH" localSheetId="1">#REF!</definedName>
    <definedName name="TonghopHtxH">#REF!</definedName>
    <definedName name="TonghopHtxT" localSheetId="2">#REF!</definedName>
    <definedName name="TonghopHtxT" localSheetId="0">#REF!</definedName>
    <definedName name="TonghopHtxT" localSheetId="1">#REF!</definedName>
    <definedName name="TonghopHtxT">#REF!</definedName>
    <definedName name="tongthep" localSheetId="2">#REF!</definedName>
    <definedName name="tongthep" localSheetId="0">#REF!</definedName>
    <definedName name="tongthep" localSheetId="1">#REF!</definedName>
    <definedName name="tongthep">#REF!</definedName>
    <definedName name="tongthetich" localSheetId="2">#REF!</definedName>
    <definedName name="tongthetich" localSheetId="0">#REF!</definedName>
    <definedName name="tongthetich" localSheetId="1">#REF!</definedName>
    <definedName name="tongthetich">#REF!</definedName>
    <definedName name="Tonmai" localSheetId="2">#REF!</definedName>
    <definedName name="Tonmai" localSheetId="0">#REF!</definedName>
    <definedName name="Tonmai" localSheetId="1">#REF!</definedName>
    <definedName name="Tonmai">#REF!</definedName>
    <definedName name="TopSlab_Tensile_Stress" localSheetId="2">#REF!</definedName>
    <definedName name="TopSlab_Tensile_Stress" localSheetId="0">#REF!</definedName>
    <definedName name="TopSlab_Tensile_Stress" localSheetId="1">#REF!</definedName>
    <definedName name="TopSlab_Tensile_Stress">#REF!</definedName>
    <definedName name="TOSHIBA" localSheetId="2">#REF!</definedName>
    <definedName name="TOSHIBA" localSheetId="0">#REF!</definedName>
    <definedName name="TOSHIBA" localSheetId="1">#REF!</definedName>
    <definedName name="TOSHIBA">#REF!</definedName>
    <definedName name="TOTAL" localSheetId="2">#REF!</definedName>
    <definedName name="TOTAL" localSheetId="0">#REF!</definedName>
    <definedName name="TOTAL" localSheetId="1">#REF!</definedName>
    <definedName name="TOTAL">#REF!</definedName>
    <definedName name="TotalPeriods" localSheetId="2">#REF!</definedName>
    <definedName name="TotalPeriods" localSheetId="0">#REF!</definedName>
    <definedName name="TotalPeriods" localSheetId="1">#REF!</definedName>
    <definedName name="TotalPeriods">#REF!</definedName>
    <definedName name="totbtoi" localSheetId="2">#REF!</definedName>
    <definedName name="totbtoi" localSheetId="0">#REF!</definedName>
    <definedName name="totbtoi" localSheetId="1">#REF!</definedName>
    <definedName name="totbtoi">#REF!</definedName>
    <definedName name="tp" localSheetId="2">#REF!</definedName>
    <definedName name="tp" localSheetId="0">#REF!</definedName>
    <definedName name="tp" localSheetId="1">#REF!</definedName>
    <definedName name="tp">#REF!</definedName>
    <definedName name="TPCP" localSheetId="2" hidden="1">{"'Sheet1'!$L$16"}</definedName>
    <definedName name="TPCP" localSheetId="0" hidden="1">{"'Sheet1'!$L$16"}</definedName>
    <definedName name="TPCP" localSheetId="1" hidden="1">{"'Sheet1'!$L$16"}</definedName>
    <definedName name="TPCP" hidden="1">{"'Sheet1'!$L$16"}</definedName>
    <definedName name="Tph" localSheetId="2">#REF!</definedName>
    <definedName name="Tph" localSheetId="0">#REF!</definedName>
    <definedName name="Tph" localSheetId="1">#REF!</definedName>
    <definedName name="Tph">#REF!</definedName>
    <definedName name="TPLRP" localSheetId="2">#REF!</definedName>
    <definedName name="TPLRP" localSheetId="0">#REF!</definedName>
    <definedName name="TPLRP" localSheetId="1">#REF!</definedName>
    <definedName name="TPLRP">#REF!</definedName>
    <definedName name="tr_" localSheetId="2">#REF!</definedName>
    <definedName name="tr_" localSheetId="0">#REF!</definedName>
    <definedName name="tr_" localSheetId="1">#REF!</definedName>
    <definedName name="tr_">#REF!</definedName>
    <definedName name="Tra_Cot" localSheetId="2">#REF!</definedName>
    <definedName name="Tra_Cot" localSheetId="0">#REF!</definedName>
    <definedName name="Tra_Cot" localSheetId="1">#REF!</definedName>
    <definedName name="Tra_Cot">#REF!</definedName>
    <definedName name="Tra_DM_su_dung" localSheetId="2">#REF!</definedName>
    <definedName name="Tra_DM_su_dung" localSheetId="0">#REF!</definedName>
    <definedName name="Tra_DM_su_dung" localSheetId="1">#REF!</definedName>
    <definedName name="Tra_DM_su_dung">#REF!</definedName>
    <definedName name="Tra_DM_su_dung_cau" localSheetId="2">#REF!</definedName>
    <definedName name="Tra_DM_su_dung_cau" localSheetId="0">#REF!</definedName>
    <definedName name="Tra_DM_su_dung_cau" localSheetId="1">#REF!</definedName>
    <definedName name="Tra_DM_su_dung_cau">#REF!</definedName>
    <definedName name="Tra_don_gia_KS" localSheetId="2">#REF!</definedName>
    <definedName name="Tra_don_gia_KS" localSheetId="0">#REF!</definedName>
    <definedName name="Tra_don_gia_KS" localSheetId="1">#REF!</definedName>
    <definedName name="Tra_don_gia_KS">#REF!</definedName>
    <definedName name="Tra_DTCT" localSheetId="2">#REF!</definedName>
    <definedName name="Tra_DTCT" localSheetId="0">#REF!</definedName>
    <definedName name="Tra_DTCT" localSheetId="1">#REF!</definedName>
    <definedName name="Tra_DTCT">#REF!</definedName>
    <definedName name="Tra_gia" localSheetId="2">#REF!</definedName>
    <definedName name="Tra_gia" localSheetId="0">#REF!</definedName>
    <definedName name="Tra_gia" localSheetId="1">#REF!</definedName>
    <definedName name="Tra_gia">#REF!</definedName>
    <definedName name="Tra_gtxl_cong" localSheetId="2">#REF!</definedName>
    <definedName name="Tra_gtxl_cong" localSheetId="0">#REF!</definedName>
    <definedName name="Tra_gtxl_cong" localSheetId="1">#REF!</definedName>
    <definedName name="Tra_gtxl_cong">#REF!</definedName>
    <definedName name="Tra_lÆn" localSheetId="2">#REF!</definedName>
    <definedName name="Tra_lÆn" localSheetId="0">#REF!</definedName>
    <definedName name="Tra_lÆn" localSheetId="1">#REF!</definedName>
    <definedName name="Tra_lÆn">#REF!</definedName>
    <definedName name="Tra_ten_cong" localSheetId="2">#REF!</definedName>
    <definedName name="Tra_ten_cong" localSheetId="0">#REF!</definedName>
    <definedName name="Tra_ten_cong" localSheetId="1">#REF!</definedName>
    <definedName name="Tra_ten_cong">#REF!</definedName>
    <definedName name="Tra_tim_hang_mucPT_trung" localSheetId="2">#REF!</definedName>
    <definedName name="Tra_tim_hang_mucPT_trung" localSheetId="0">#REF!</definedName>
    <definedName name="Tra_tim_hang_mucPT_trung" localSheetId="1">#REF!</definedName>
    <definedName name="Tra_tim_hang_mucPT_trung">#REF!</definedName>
    <definedName name="Tra_TL" localSheetId="2">#REF!</definedName>
    <definedName name="Tra_TL" localSheetId="0">#REF!</definedName>
    <definedName name="Tra_TL" localSheetId="1">#REF!</definedName>
    <definedName name="Tra_TL">#REF!</definedName>
    <definedName name="Tra_TT" localSheetId="2">#REF!</definedName>
    <definedName name="Tra_TT" localSheetId="0">#REF!</definedName>
    <definedName name="Tra_TT" localSheetId="1">#REF!</definedName>
    <definedName name="Tra_TT">#REF!</definedName>
    <definedName name="Tra_ty_le" localSheetId="2">#REF!</definedName>
    <definedName name="Tra_ty_le" localSheetId="0">#REF!</definedName>
    <definedName name="Tra_ty_le" localSheetId="1">#REF!</definedName>
    <definedName name="Tra_ty_le">#REF!</definedName>
    <definedName name="Tra_ty_le2" localSheetId="2">#REF!</definedName>
    <definedName name="Tra_ty_le2" localSheetId="0">#REF!</definedName>
    <definedName name="Tra_ty_le2" localSheetId="1">#REF!</definedName>
    <definedName name="Tra_ty_le2">#REF!</definedName>
    <definedName name="Tra_ty_le3" localSheetId="2">#REF!</definedName>
    <definedName name="Tra_ty_le3" localSheetId="0">#REF!</definedName>
    <definedName name="Tra_ty_le3" localSheetId="1">#REF!</definedName>
    <definedName name="Tra_ty_le3">#REF!</definedName>
    <definedName name="Tra_ty_le4" localSheetId="2">#REF!</definedName>
    <definedName name="Tra_ty_le4" localSheetId="0">#REF!</definedName>
    <definedName name="Tra_ty_le4" localSheetId="1">#REF!</definedName>
    <definedName name="Tra_ty_le4">#REF!</definedName>
    <definedName name="Tra_ty_le5" localSheetId="2">#REF!</definedName>
    <definedName name="Tra_ty_le5" localSheetId="0">#REF!</definedName>
    <definedName name="Tra_ty_le5" localSheetId="1">#REF!</definedName>
    <definedName name="Tra_ty_le5">#REF!</definedName>
    <definedName name="TRA_VAT_LIEU" localSheetId="2">#REF!</definedName>
    <definedName name="TRA_VAT_LIEU" localSheetId="0">#REF!</definedName>
    <definedName name="TRA_VAT_LIEU" localSheetId="1">#REF!</definedName>
    <definedName name="TRA_VAT_LIEU">#REF!</definedName>
    <definedName name="TRA_VL" localSheetId="2">#REF!</definedName>
    <definedName name="TRA_VL" localSheetId="0">#REF!</definedName>
    <definedName name="TRA_VL" localSheetId="1">#REF!</definedName>
    <definedName name="TRA_VL">#REF!</definedName>
    <definedName name="tra_VL_1" localSheetId="2">#REF!</definedName>
    <definedName name="tra_VL_1" localSheetId="0">#REF!</definedName>
    <definedName name="tra_VL_1" localSheetId="1">#REF!</definedName>
    <definedName name="tra_VL_1">#REF!</definedName>
    <definedName name="tra_xlbtn" localSheetId="2">#REF!</definedName>
    <definedName name="tra_xlbtn" localSheetId="0">#REF!</definedName>
    <definedName name="tra_xlbtn" localSheetId="1">#REF!</definedName>
    <definedName name="tra_xlbtn">#REF!</definedName>
    <definedName name="traA103" localSheetId="2">#REF!</definedName>
    <definedName name="traA103" localSheetId="0">#REF!</definedName>
    <definedName name="traA103" localSheetId="1">#REF!</definedName>
    <definedName name="traA103">#REF!</definedName>
    <definedName name="trab" localSheetId="2">#REF!</definedName>
    <definedName name="trab" localSheetId="0">#REF!</definedName>
    <definedName name="trab" localSheetId="1">#REF!</definedName>
    <definedName name="trab">#REF!</definedName>
    <definedName name="trabtn" localSheetId="2">#REF!</definedName>
    <definedName name="trabtn" localSheetId="0">#REF!</definedName>
    <definedName name="trabtn" localSheetId="1">#REF!</definedName>
    <definedName name="trabtn">#REF!</definedName>
    <definedName name="Tracp" localSheetId="2">#REF!</definedName>
    <definedName name="Tracp" localSheetId="0">#REF!</definedName>
    <definedName name="Tracp" localSheetId="1">#REF!</definedName>
    <definedName name="Tracp">#REF!</definedName>
    <definedName name="TraDAH_H" localSheetId="2">#REF!</definedName>
    <definedName name="TraDAH_H" localSheetId="0">#REF!</definedName>
    <definedName name="TraDAH_H" localSheetId="1">#REF!</definedName>
    <definedName name="TraDAH_H">#REF!</definedName>
    <definedName name="TRADE2" localSheetId="2">#REF!</definedName>
    <definedName name="TRADE2" localSheetId="0">#REF!</definedName>
    <definedName name="TRADE2" localSheetId="1">#REF!</definedName>
    <definedName name="TRADE2">#REF!</definedName>
    <definedName name="TRAM" localSheetId="2">#REF!</definedName>
    <definedName name="TRAM" localSheetId="0">#REF!</definedName>
    <definedName name="TRAM" localSheetId="1">#REF!</definedName>
    <definedName name="TRAM">#REF!</definedName>
    <definedName name="tramatcong1" localSheetId="2">#REF!</definedName>
    <definedName name="tramatcong1" localSheetId="0">#REF!</definedName>
    <definedName name="tramatcong1" localSheetId="1">#REF!</definedName>
    <definedName name="tramatcong1">#REF!</definedName>
    <definedName name="tramatcong2" localSheetId="2">#REF!</definedName>
    <definedName name="tramatcong2" localSheetId="0">#REF!</definedName>
    <definedName name="tramatcong2" localSheetId="1">#REF!</definedName>
    <definedName name="tramatcong2">#REF!</definedName>
    <definedName name="trambt60" localSheetId="2">#REF!</definedName>
    <definedName name="trambt60" localSheetId="0">#REF!</definedName>
    <definedName name="trambt60" localSheetId="1">#REF!</definedName>
    <definedName name="trambt60">#REF!</definedName>
    <definedName name="trang" localSheetId="2" hidden="1">{#N/A,#N/A,FALSE,"Chi tiÆt"}</definedName>
    <definedName name="trang" localSheetId="0" hidden="1">{#N/A,#N/A,FALSE,"Chi tiÆt"}</definedName>
    <definedName name="trang" localSheetId="1" hidden="1">{#N/A,#N/A,FALSE,"Chi tiÆt"}</definedName>
    <definedName name="trang" hidden="1">{#N/A,#N/A,FALSE,"Chi tiÆt"}</definedName>
    <definedName name="TRANGE_d" localSheetId="2">#REF!</definedName>
    <definedName name="TRANGE_d" localSheetId="0">#REF!</definedName>
    <definedName name="TRANGE_d" localSheetId="1">#REF!</definedName>
    <definedName name="TRANGE_d">#REF!</definedName>
    <definedName name="tranhietdo" localSheetId="2">#REF!</definedName>
    <definedName name="tranhietdo" localSheetId="0">#REF!</definedName>
    <definedName name="tranhietdo" localSheetId="1">#REF!</definedName>
    <definedName name="tranhietdo">#REF!</definedName>
    <definedName name="TRAvH" localSheetId="2">#REF!</definedName>
    <definedName name="TRAvH" localSheetId="0">#REF!</definedName>
    <definedName name="TRAvH" localSheetId="1">#REF!</definedName>
    <definedName name="TRAvH">#REF!</definedName>
    <definedName name="TRAVL" localSheetId="2">#REF!</definedName>
    <definedName name="TRAVL" localSheetId="0">#REF!</definedName>
    <definedName name="TRAVL" localSheetId="1">#REF!</definedName>
    <definedName name="TRAVL">#REF!</definedName>
    <definedName name="TrÇn_V_n_Minh" localSheetId="2">#REF!</definedName>
    <definedName name="TrÇn_V_n_Minh" localSheetId="0">#REF!</definedName>
    <definedName name="TrÇn_V_n_Minh" localSheetId="1">#REF!</definedName>
    <definedName name="TrÇn_V_n_Minh">#REF!</definedName>
    <definedName name="TRISO" localSheetId="2">#REF!</definedName>
    <definedName name="TRISO" localSheetId="0">#REF!</definedName>
    <definedName name="TRISO" localSheetId="1">#REF!</definedName>
    <definedName name="TRISO">#REF!</definedName>
    <definedName name="Trô_P1" localSheetId="2">#REF!</definedName>
    <definedName name="Trô_P1" localSheetId="0">#REF!</definedName>
    <definedName name="Trô_P1" localSheetId="1">#REF!</definedName>
    <definedName name="Trô_P1">#REF!</definedName>
    <definedName name="Trô_P10" localSheetId="2">#REF!</definedName>
    <definedName name="Trô_P10" localSheetId="0">#REF!</definedName>
    <definedName name="Trô_P10" localSheetId="1">#REF!</definedName>
    <definedName name="Trô_P10">#REF!</definedName>
    <definedName name="Trô_P11" localSheetId="2">#REF!</definedName>
    <definedName name="Trô_P11" localSheetId="0">#REF!</definedName>
    <definedName name="Trô_P11" localSheetId="1">#REF!</definedName>
    <definedName name="Trô_P11">#REF!</definedName>
    <definedName name="Trô_P2" localSheetId="2">#REF!</definedName>
    <definedName name="Trô_P2" localSheetId="0">#REF!</definedName>
    <definedName name="Trô_P2" localSheetId="1">#REF!</definedName>
    <definedName name="Trô_P2">#REF!</definedName>
    <definedName name="Trô_P3" localSheetId="2">#REF!</definedName>
    <definedName name="Trô_P3" localSheetId="0">#REF!</definedName>
    <definedName name="Trô_P3" localSheetId="1">#REF!</definedName>
    <definedName name="Trô_P3">#REF!</definedName>
    <definedName name="Trô_P4" localSheetId="2">#REF!</definedName>
    <definedName name="Trô_P4" localSheetId="0">#REF!</definedName>
    <definedName name="Trô_P4" localSheetId="1">#REF!</definedName>
    <definedName name="Trô_P4">#REF!</definedName>
    <definedName name="Trô_P5" localSheetId="2">#REF!</definedName>
    <definedName name="Trô_P5" localSheetId="0">#REF!</definedName>
    <definedName name="Trô_P5" localSheetId="1">#REF!</definedName>
    <definedName name="Trô_P5">#REF!</definedName>
    <definedName name="Trô_P6" localSheetId="2">#REF!</definedName>
    <definedName name="Trô_P6" localSheetId="0">#REF!</definedName>
    <definedName name="Trô_P6" localSheetId="1">#REF!</definedName>
    <definedName name="Trô_P6">#REF!</definedName>
    <definedName name="Trô_P7" localSheetId="2">#REF!</definedName>
    <definedName name="Trô_P7" localSheetId="0">#REF!</definedName>
    <definedName name="Trô_P7" localSheetId="1">#REF!</definedName>
    <definedName name="Trô_P7">#REF!</definedName>
    <definedName name="Trô_P8" localSheetId="2">#REF!</definedName>
    <definedName name="Trô_P8" localSheetId="0">#REF!</definedName>
    <definedName name="Trô_P8" localSheetId="1">#REF!</definedName>
    <definedName name="Trô_P8">#REF!</definedName>
    <definedName name="Trô_P9" localSheetId="2">#REF!</definedName>
    <definedName name="Trô_P9" localSheetId="0">#REF!</definedName>
    <definedName name="Trô_P9" localSheetId="1">#REF!</definedName>
    <definedName name="Trô_P9">#REF!</definedName>
    <definedName name="tronbt250" localSheetId="2">#REF!</definedName>
    <definedName name="tronbt250" localSheetId="0">#REF!</definedName>
    <definedName name="tronbt250" localSheetId="1">#REF!</definedName>
    <definedName name="tronbt250">#REF!</definedName>
    <definedName name="tronvua250" localSheetId="2">#REF!</definedName>
    <definedName name="tronvua250" localSheetId="0">#REF!</definedName>
    <definedName name="tronvua250" localSheetId="1">#REF!</definedName>
    <definedName name="tronvua250">#REF!</definedName>
    <definedName name="trt" localSheetId="2">#REF!</definedName>
    <definedName name="trt" localSheetId="0">#REF!</definedName>
    <definedName name="trt" localSheetId="1">#REF!</definedName>
    <definedName name="trt">#REF!</definedName>
    <definedName name="tru_can" localSheetId="2">#REF!</definedName>
    <definedName name="tru_can" localSheetId="0">#REF!</definedName>
    <definedName name="tru_can" localSheetId="1">#REF!</definedName>
    <definedName name="tru_can">#REF!</definedName>
    <definedName name="trung" localSheetId="2">{"Thuxm2.xls","Sheet1"}</definedName>
    <definedName name="trung" localSheetId="0">{"Thuxm2.xls","Sheet1"}</definedName>
    <definedName name="trung" localSheetId="1">{"Thuxm2.xls","Sheet1"}</definedName>
    <definedName name="trung">{"Thuxm2.xls","Sheet1"}</definedName>
    <definedName name="ts" localSheetId="2">#REF!</definedName>
    <definedName name="ts" localSheetId="0">#REF!</definedName>
    <definedName name="ts" localSheetId="1">#REF!</definedName>
    <definedName name="ts">#REF!</definedName>
    <definedName name="tsI" localSheetId="2">#REF!</definedName>
    <definedName name="tsI" localSheetId="0">#REF!</definedName>
    <definedName name="tsI" localSheetId="1">#REF!</definedName>
    <definedName name="tsI">#REF!</definedName>
    <definedName name="TT_1P" localSheetId="2">#REF!</definedName>
    <definedName name="TT_1P" localSheetId="0">#REF!</definedName>
    <definedName name="TT_1P" localSheetId="1">#REF!</definedName>
    <definedName name="TT_1P">#REF!</definedName>
    <definedName name="TT_3p" localSheetId="2">#REF!</definedName>
    <definedName name="TT_3p" localSheetId="0">#REF!</definedName>
    <definedName name="TT_3p" localSheetId="1">#REF!</definedName>
    <definedName name="TT_3p">#REF!</definedName>
    <definedName name="ttbt" localSheetId="2">#REF!</definedName>
    <definedName name="ttbt" localSheetId="0">#REF!</definedName>
    <definedName name="ttbt" localSheetId="1">#REF!</definedName>
    <definedName name="ttbt">#REF!</definedName>
    <definedName name="TTCto" localSheetId="2">#REF!</definedName>
    <definedName name="TTCto" localSheetId="0">#REF!</definedName>
    <definedName name="TTCto" localSheetId="1">#REF!</definedName>
    <definedName name="TTCto">#REF!</definedName>
    <definedName name="Ttd" localSheetId="2">#REF!</definedName>
    <definedName name="Ttd" localSheetId="0">#REF!</definedName>
    <definedName name="Ttd" localSheetId="1">#REF!</definedName>
    <definedName name="Ttd">#REF!</definedName>
    <definedName name="TTDZ" localSheetId="2">#REF!</definedName>
    <definedName name="TTDZ" localSheetId="0">#REF!</definedName>
    <definedName name="TTDZ" localSheetId="1">#REF!</definedName>
    <definedName name="TTDZ">#REF!</definedName>
    <definedName name="TTDZ04" localSheetId="2">#REF!</definedName>
    <definedName name="TTDZ04" localSheetId="0">#REF!</definedName>
    <definedName name="TTDZ04" localSheetId="1">#REF!</definedName>
    <definedName name="TTDZ04">#REF!</definedName>
    <definedName name="TTDZ35" localSheetId="2">#REF!</definedName>
    <definedName name="TTDZ35" localSheetId="0">#REF!</definedName>
    <definedName name="TTDZ35" localSheetId="1">#REF!</definedName>
    <definedName name="TTDZ35">#REF!</definedName>
    <definedName name="tthi" localSheetId="2">#REF!</definedName>
    <definedName name="tthi" localSheetId="0">#REF!</definedName>
    <definedName name="tthi" localSheetId="1">#REF!</definedName>
    <definedName name="tthi">#REF!</definedName>
    <definedName name="ttinh" localSheetId="2">#REF!</definedName>
    <definedName name="ttinh" localSheetId="0">#REF!</definedName>
    <definedName name="ttinh" localSheetId="1">#REF!</definedName>
    <definedName name="ttinh">#REF!</definedName>
    <definedName name="TTLB1" localSheetId="2">#REF!</definedName>
    <definedName name="TTLB1" localSheetId="0">#REF!</definedName>
    <definedName name="TTLB1" localSheetId="1">#REF!</definedName>
    <definedName name="TTLB1">#REF!</definedName>
    <definedName name="TTLB2" localSheetId="2">#REF!</definedName>
    <definedName name="TTLB2" localSheetId="0">#REF!</definedName>
    <definedName name="TTLB2" localSheetId="1">#REF!</definedName>
    <definedName name="TTLB2">#REF!</definedName>
    <definedName name="TTLB3" localSheetId="2">#REF!</definedName>
    <definedName name="TTLB3" localSheetId="0">#REF!</definedName>
    <definedName name="TTLB3" localSheetId="1">#REF!</definedName>
    <definedName name="TTLB3">#REF!</definedName>
    <definedName name="tto" localSheetId="2">#REF!</definedName>
    <definedName name="tto" localSheetId="0">#REF!</definedName>
    <definedName name="tto" localSheetId="1">#REF!</definedName>
    <definedName name="tto">#REF!</definedName>
    <definedName name="ttoxtp" localSheetId="2">#REF!</definedName>
    <definedName name="ttoxtp" localSheetId="0">#REF!</definedName>
    <definedName name="ttoxtp" localSheetId="1">#REF!</definedName>
    <definedName name="ttoxtp">#REF!</definedName>
    <definedName name="Ttr" localSheetId="2">#REF!</definedName>
    <definedName name="Ttr" localSheetId="0">#REF!</definedName>
    <definedName name="Ttr" localSheetId="1">#REF!</definedName>
    <definedName name="Ttr">#REF!</definedName>
    <definedName name="ttronmk" localSheetId="2">#REF!</definedName>
    <definedName name="ttronmk" localSheetId="0">#REF!</definedName>
    <definedName name="ttronmk" localSheetId="1">#REF!</definedName>
    <definedName name="ttronmk">#REF!</definedName>
    <definedName name="tttt" localSheetId="2">#REF!</definedName>
    <definedName name="tttt" localSheetId="0">#REF!</definedName>
    <definedName name="tttt" localSheetId="1">#REF!</definedName>
    <definedName name="tttt">#REF!</definedName>
    <definedName name="ttttt" localSheetId="2" hidden="1">{"'Sheet1'!$L$16"}</definedName>
    <definedName name="ttttt" localSheetId="0" hidden="1">{"'Sheet1'!$L$16"}</definedName>
    <definedName name="ttttt" localSheetId="1" hidden="1">{"'Sheet1'!$L$16"}</definedName>
    <definedName name="ttttt" hidden="1">{"'Sheet1'!$L$16"}</definedName>
    <definedName name="TTTTTTTTT" localSheetId="2" hidden="1">{"'Sheet1'!$L$16"}</definedName>
    <definedName name="TTTTTTTTT" localSheetId="0" hidden="1">{"'Sheet1'!$L$16"}</definedName>
    <definedName name="TTTTTTTTT" localSheetId="1" hidden="1">{"'Sheet1'!$L$16"}</definedName>
    <definedName name="TTTTTTTTT" hidden="1">{"'Sheet1'!$L$16"}</definedName>
    <definedName name="ttttttttttt" localSheetId="2" hidden="1">{"'Sheet1'!$L$16"}</definedName>
    <definedName name="ttttttttttt" localSheetId="0" hidden="1">{"'Sheet1'!$L$16"}</definedName>
    <definedName name="ttttttttttt" localSheetId="1" hidden="1">{"'Sheet1'!$L$16"}</definedName>
    <definedName name="ttttttttttt" hidden="1">{"'Sheet1'!$L$16"}</definedName>
    <definedName name="TTVAn5" localSheetId="2">#REF!</definedName>
    <definedName name="TTVAn5" localSheetId="0">#REF!</definedName>
    <definedName name="TTVAn5" localSheetId="1">#REF!</definedName>
    <definedName name="TTVAn5">#REF!</definedName>
    <definedName name="Tu_dung_ton_that" localSheetId="2">#REF!</definedName>
    <definedName name="Tu_dung_ton_that" localSheetId="0">#REF!</definedName>
    <definedName name="Tu_dung_ton_that" localSheetId="1">#REF!</definedName>
    <definedName name="Tu_dung_ton_that">#REF!</definedName>
    <definedName name="TUAN45" localSheetId="2">#REF!</definedName>
    <definedName name="TUAN45" localSheetId="0">#REF!</definedName>
    <definedName name="TUAN45" localSheetId="1">#REF!</definedName>
    <definedName name="TUAN45">#REF!</definedName>
    <definedName name="TUAN46" localSheetId="2">#REF!</definedName>
    <definedName name="TUAN46" localSheetId="0">#REF!</definedName>
    <definedName name="TUAN46" localSheetId="1">#REF!</definedName>
    <definedName name="TUAN46">#REF!</definedName>
    <definedName name="TUAN48" localSheetId="2">#REF!</definedName>
    <definedName name="TUAN48" localSheetId="0">#REF!</definedName>
    <definedName name="TUAN48" localSheetId="1">#REF!</definedName>
    <definedName name="TUAN48">#REF!</definedName>
    <definedName name="TUAN49" localSheetId="2">#REF!</definedName>
    <definedName name="TUAN49" localSheetId="0">#REF!</definedName>
    <definedName name="TUAN49" localSheetId="1">#REF!</definedName>
    <definedName name="TUAN49">#REF!</definedName>
    <definedName name="TUAN50" localSheetId="2">#REF!</definedName>
    <definedName name="TUAN50" localSheetId="0">#REF!</definedName>
    <definedName name="TUAN50" localSheetId="1">#REF!</definedName>
    <definedName name="TUAN50">#REF!</definedName>
    <definedName name="TUAN51" localSheetId="2">#REF!</definedName>
    <definedName name="TUAN51" localSheetId="0">#REF!</definedName>
    <definedName name="TUAN51" localSheetId="1">#REF!</definedName>
    <definedName name="TUAN51">#REF!</definedName>
    <definedName name="TUAN52" localSheetId="2">#REF!</definedName>
    <definedName name="TUAN52" localSheetId="0">#REF!</definedName>
    <definedName name="TUAN52" localSheetId="1">#REF!</definedName>
    <definedName name="TUAN52">#REF!</definedName>
    <definedName name="tuoåi" localSheetId="2">#REF!</definedName>
    <definedName name="tuoåi" localSheetId="0">#REF!</definedName>
    <definedName name="tuoåi" localSheetId="1">#REF!</definedName>
    <definedName name="tuoåi">#REF!</definedName>
    <definedName name="Tuong_chan" localSheetId="2">#REF!</definedName>
    <definedName name="Tuong_chan" localSheetId="0">#REF!</definedName>
    <definedName name="Tuong_chan" localSheetId="1">#REF!</definedName>
    <definedName name="Tuong_chan">#REF!</definedName>
    <definedName name="Tuong_dau_HD" localSheetId="2">#REF!</definedName>
    <definedName name="Tuong_dau_HD" localSheetId="0">#REF!</definedName>
    <definedName name="Tuong_dau_HD" localSheetId="1">#REF!</definedName>
    <definedName name="Tuong_dau_HD">#REF!</definedName>
    <definedName name="TuongChan" localSheetId="2">#REF!</definedName>
    <definedName name="TuongChan" localSheetId="0">#REF!</definedName>
    <definedName name="TuongChan" localSheetId="1">#REF!</definedName>
    <definedName name="TuongChan">#REF!</definedName>
    <definedName name="tuyen" localSheetId="2" hidden="1">{"'Sheet1'!$L$16"}</definedName>
    <definedName name="tuyen" localSheetId="0" hidden="1">{"'Sheet1'!$L$16"}</definedName>
    <definedName name="tuyen" localSheetId="1" hidden="1">{"'Sheet1'!$L$16"}</definedName>
    <definedName name="tuyen" hidden="1">{"'Sheet1'!$L$16"}</definedName>
    <definedName name="tuyennhanh" localSheetId="2" hidden="1">{"'Sheet1'!$L$16"}</definedName>
    <definedName name="tuyennhanh" localSheetId="0" hidden="1">{"'Sheet1'!$L$16"}</definedName>
    <definedName name="tuyennhanh" localSheetId="1" hidden="1">{"'Sheet1'!$L$16"}</definedName>
    <definedName name="tuyennhanh" hidden="1">{"'Sheet1'!$L$16"}</definedName>
    <definedName name="tuynen" localSheetId="2" hidden="1">{"'Sheet1'!$L$16"}</definedName>
    <definedName name="tuynen" localSheetId="0" hidden="1">{"'Sheet1'!$L$16"}</definedName>
    <definedName name="tuynen" localSheetId="1" hidden="1">{"'Sheet1'!$L$16"}</definedName>
    <definedName name="tuynen" hidden="1">{"'Sheet1'!$L$16"}</definedName>
    <definedName name="TV" localSheetId="2">#REF!</definedName>
    <definedName name="TV" localSheetId="0">#REF!</definedName>
    <definedName name="TV" localSheetId="1">#REF!</definedName>
    <definedName name="TV">#REF!</definedName>
    <definedName name="tv75nc" localSheetId="2">#REF!</definedName>
    <definedName name="tv75nc" localSheetId="0">#REF!</definedName>
    <definedName name="tv75nc" localSheetId="1">#REF!</definedName>
    <definedName name="tv75nc">#REF!</definedName>
    <definedName name="tv75vl" localSheetId="2">#REF!</definedName>
    <definedName name="tv75vl" localSheetId="0">#REF!</definedName>
    <definedName name="tv75vl" localSheetId="1">#REF!</definedName>
    <definedName name="tv75vl">#REF!</definedName>
    <definedName name="Tvk" localSheetId="2">#REF!</definedName>
    <definedName name="Tvk" localSheetId="0">#REF!</definedName>
    <definedName name="Tvk" localSheetId="1">#REF!</definedName>
    <definedName name="Tvk">#REF!</definedName>
    <definedName name="Twister" localSheetId="2">#REF!</definedName>
    <definedName name="Twister" localSheetId="0">#REF!</definedName>
    <definedName name="Twister" localSheetId="1">#REF!</definedName>
    <definedName name="Twister">#REF!</definedName>
    <definedName name="TXB11QBINHCHANH" localSheetId="2">#REF!</definedName>
    <definedName name="TXB11QBINHCHANH" localSheetId="0">#REF!</definedName>
    <definedName name="TXB11QBINHCHANH" localSheetId="1">#REF!</definedName>
    <definedName name="TXB11QBINHCHANH">#REF!</definedName>
    <definedName name="TXB11QBINHTAN" localSheetId="2">#REF!</definedName>
    <definedName name="TXB11QBINHTAN" localSheetId="0">#REF!</definedName>
    <definedName name="TXB11QBINHTAN" localSheetId="1">#REF!</definedName>
    <definedName name="TXB11QBINHTAN">#REF!</definedName>
    <definedName name="TXB11QBINHTHANH1" localSheetId="2">#REF!</definedName>
    <definedName name="TXB11QBINHTHANH1" localSheetId="0">#REF!</definedName>
    <definedName name="TXB11QBINHTHANH1" localSheetId="1">#REF!</definedName>
    <definedName name="TXB11QBINHTHANH1">#REF!</definedName>
    <definedName name="TXB11QBINHTHANH2" localSheetId="2">#REF!</definedName>
    <definedName name="TXB11QBINHTHANH2" localSheetId="0">#REF!</definedName>
    <definedName name="TXB11QBINHTHANH2" localSheetId="1">#REF!</definedName>
    <definedName name="TXB11QBINHTHANH2">#REF!</definedName>
    <definedName name="TXB11QCUCHI" localSheetId="2">#REF!</definedName>
    <definedName name="TXB11QCUCHI" localSheetId="0">#REF!</definedName>
    <definedName name="TXB11QCUCHI" localSheetId="1">#REF!</definedName>
    <definedName name="TXB11QCUCHI">#REF!</definedName>
    <definedName name="TXB11QGOVAP1" localSheetId="2">#REF!</definedName>
    <definedName name="TXB11QGOVAP1" localSheetId="0">#REF!</definedName>
    <definedName name="TXB11QGOVAP1" localSheetId="1">#REF!</definedName>
    <definedName name="TXB11QGOVAP1">#REF!</definedName>
    <definedName name="TXB11QGOVAP2" localSheetId="2">#REF!</definedName>
    <definedName name="TXB11QGOVAP2" localSheetId="0">#REF!</definedName>
    <definedName name="TXB11QGOVAP2" localSheetId="1">#REF!</definedName>
    <definedName name="TXB11QGOVAP2">#REF!</definedName>
    <definedName name="TXB11QHOCMON" localSheetId="2">#REF!</definedName>
    <definedName name="TXB11QHOCMON" localSheetId="0">#REF!</definedName>
    <definedName name="TXB11QHOCMON" localSheetId="1">#REF!</definedName>
    <definedName name="TXB11QHOCMON">#REF!</definedName>
    <definedName name="TXB11QPHUNHUAN" localSheetId="2">#REF!</definedName>
    <definedName name="TXB11QPHUNHUAN" localSheetId="0">#REF!</definedName>
    <definedName name="TXB11QPHUNHUAN" localSheetId="1">#REF!</definedName>
    <definedName name="TXB11QPHUNHUAN">#REF!</definedName>
    <definedName name="TXB11QTANBINH1" localSheetId="2">#REF!</definedName>
    <definedName name="TXB11QTANBINH1" localSheetId="0">#REF!</definedName>
    <definedName name="TXB11QTANBINH1" localSheetId="1">#REF!</definedName>
    <definedName name="TXB11QTANBINH1">#REF!</definedName>
    <definedName name="TXB11QTANBINH2" localSheetId="2">#REF!</definedName>
    <definedName name="TXB11QTANBINH2" localSheetId="0">#REF!</definedName>
    <definedName name="TXB11QTANBINH2" localSheetId="1">#REF!</definedName>
    <definedName name="TXB11QTANBINH2">#REF!</definedName>
    <definedName name="TXB11QTANPHU" localSheetId="2">#REF!</definedName>
    <definedName name="TXB11QTANPHU" localSheetId="0">#REF!</definedName>
    <definedName name="TXB11QTANPHU" localSheetId="1">#REF!</definedName>
    <definedName name="TXB11QTANPHU">#REF!</definedName>
    <definedName name="TXB11QTHUDUC1" localSheetId="2">#REF!</definedName>
    <definedName name="TXB11QTHUDUC1" localSheetId="0">#REF!</definedName>
    <definedName name="TXB11QTHUDUC1" localSheetId="1">#REF!</definedName>
    <definedName name="TXB11QTHUDUC1">#REF!</definedName>
    <definedName name="TXB11QTHUDUC2" localSheetId="2">#REF!</definedName>
    <definedName name="TXB11QTHUDUC2" localSheetId="0">#REF!</definedName>
    <definedName name="TXB11QTHUDUC2" localSheetId="1">#REF!</definedName>
    <definedName name="TXB11QTHUDUC2">#REF!</definedName>
    <definedName name="TXB11QUAN1" localSheetId="2">#REF!</definedName>
    <definedName name="TXB11QUAN1" localSheetId="0">#REF!</definedName>
    <definedName name="TXB11QUAN1" localSheetId="1">#REF!</definedName>
    <definedName name="TXB11QUAN1">#REF!</definedName>
    <definedName name="TXB11QUAN10" localSheetId="2">#REF!</definedName>
    <definedName name="TXB11QUAN10" localSheetId="0">#REF!</definedName>
    <definedName name="TXB11QUAN10" localSheetId="1">#REF!</definedName>
    <definedName name="TXB11QUAN10">#REF!</definedName>
    <definedName name="TXB11QUAN11" localSheetId="2">#REF!</definedName>
    <definedName name="TXB11QUAN11" localSheetId="0">#REF!</definedName>
    <definedName name="TXB11QUAN11" localSheetId="1">#REF!</definedName>
    <definedName name="TXB11QUAN11">#REF!</definedName>
    <definedName name="TXB11QUAN12" localSheetId="2">#REF!</definedName>
    <definedName name="TXB11QUAN12" localSheetId="0">#REF!</definedName>
    <definedName name="TXB11QUAN12" localSheetId="1">#REF!</definedName>
    <definedName name="TXB11QUAN12">#REF!</definedName>
    <definedName name="TXB11QUAN2" localSheetId="2">#REF!</definedName>
    <definedName name="TXB11QUAN2" localSheetId="0">#REF!</definedName>
    <definedName name="TXB11QUAN2" localSheetId="1">#REF!</definedName>
    <definedName name="TXB11QUAN2">#REF!</definedName>
    <definedName name="TXB11QUAN4" localSheetId="2">#REF!</definedName>
    <definedName name="TXB11QUAN4" localSheetId="0">#REF!</definedName>
    <definedName name="TXB11QUAN4" localSheetId="1">#REF!</definedName>
    <definedName name="TXB11QUAN4">#REF!</definedName>
    <definedName name="TXB11QUAN6B" localSheetId="2">#REF!</definedName>
    <definedName name="TXB11QUAN6B" localSheetId="0">#REF!</definedName>
    <definedName name="TXB11QUAN6B" localSheetId="1">#REF!</definedName>
    <definedName name="TXB11QUAN6B">#REF!</definedName>
    <definedName name="TXB11QUAN7" localSheetId="2">#REF!</definedName>
    <definedName name="TXB11QUAN7" localSheetId="0">#REF!</definedName>
    <definedName name="TXB11QUAN7" localSheetId="1">#REF!</definedName>
    <definedName name="TXB11QUAN7">#REF!</definedName>
    <definedName name="TXB11QUAN8A" localSheetId="2">#REF!</definedName>
    <definedName name="TXB11QUAN8A" localSheetId="0">#REF!</definedName>
    <definedName name="TXB11QUAN8A" localSheetId="1">#REF!</definedName>
    <definedName name="TXB11QUAN8A">#REF!</definedName>
    <definedName name="TXB11QUAN8B" localSheetId="2">#REF!</definedName>
    <definedName name="TXB11QUAN8B" localSheetId="0">#REF!</definedName>
    <definedName name="TXB11QUAN8B" localSheetId="1">#REF!</definedName>
    <definedName name="TXB11QUAN8B">#REF!</definedName>
    <definedName name="TXB44QUAN5" localSheetId="2">#REF!</definedName>
    <definedName name="TXB44QUAN5" localSheetId="0">#REF!</definedName>
    <definedName name="TXB44QUAN5" localSheetId="1">#REF!</definedName>
    <definedName name="TXB44QUAN5">#REF!</definedName>
    <definedName name="TXB44QUAN6A" localSheetId="2">#REF!</definedName>
    <definedName name="TXB44QUAN6A" localSheetId="0">#REF!</definedName>
    <definedName name="TXB44QUAN6A" localSheetId="1">#REF!</definedName>
    <definedName name="TXB44QUAN6A">#REF!</definedName>
    <definedName name="Txk" localSheetId="2">#REF!</definedName>
    <definedName name="Txk" localSheetId="0">#REF!</definedName>
    <definedName name="Txk" localSheetId="1">#REF!</definedName>
    <definedName name="Txk">#REF!</definedName>
    <definedName name="Ty_le" localSheetId="2">#REF!</definedName>
    <definedName name="Ty_le" localSheetId="0">#REF!</definedName>
    <definedName name="Ty_le" localSheetId="1">#REF!</definedName>
    <definedName name="Ty_le">#REF!</definedName>
    <definedName name="Ty_Le_1" localSheetId="2">#REF!</definedName>
    <definedName name="Ty_Le_1" localSheetId="0">#REF!</definedName>
    <definedName name="Ty_Le_1" localSheetId="1">#REF!</definedName>
    <definedName name="Ty_Le_1">#REF!</definedName>
    <definedName name="ty_le_2" localSheetId="2">#REF!</definedName>
    <definedName name="ty_le_2" localSheetId="0">#REF!</definedName>
    <definedName name="ty_le_2" localSheetId="1">#REF!</definedName>
    <definedName name="ty_le_2">#REF!</definedName>
    <definedName name="ty_le_3" localSheetId="2">#REF!</definedName>
    <definedName name="ty_le_3" localSheetId="0">#REF!</definedName>
    <definedName name="ty_le_3" localSheetId="1">#REF!</definedName>
    <definedName name="ty_le_3">#REF!</definedName>
    <definedName name="ty_le_BTN" localSheetId="2">#REF!</definedName>
    <definedName name="ty_le_BTN" localSheetId="0">#REF!</definedName>
    <definedName name="ty_le_BTN" localSheetId="1">#REF!</definedName>
    <definedName name="ty_le_BTN">#REF!</definedName>
    <definedName name="Ty_le1" localSheetId="2">#REF!</definedName>
    <definedName name="Ty_le1" localSheetId="0">#REF!</definedName>
    <definedName name="Ty_le1" localSheetId="1">#REF!</definedName>
    <definedName name="Ty_le1">#REF!</definedName>
    <definedName name="Type_1" localSheetId="2">#REF!</definedName>
    <definedName name="Type_1" localSheetId="0">#REF!</definedName>
    <definedName name="Type_1" localSheetId="1">#REF!</definedName>
    <definedName name="Type_1">#REF!</definedName>
    <definedName name="Type_2" localSheetId="2">#REF!</definedName>
    <definedName name="Type_2" localSheetId="0">#REF!</definedName>
    <definedName name="Type_2" localSheetId="1">#REF!</definedName>
    <definedName name="Type_2">#REF!</definedName>
    <definedName name="TYT" localSheetId="2">BlankMacro1</definedName>
    <definedName name="TYT" localSheetId="0">BlankMacro1</definedName>
    <definedName name="TYT" localSheetId="1">BlankMacro1</definedName>
    <definedName name="TYT">BlankMacro1</definedName>
    <definedName name="u" localSheetId="2" hidden="1">{"'Sheet1'!$L$16"}</definedName>
    <definedName name="u" localSheetId="0" hidden="1">{"'Sheet1'!$L$16"}</definedName>
    <definedName name="u" localSheetId="1" hidden="1">{"'Sheet1'!$L$16"}</definedName>
    <definedName name="u" hidden="1">{"'Sheet1'!$L$16"}</definedName>
    <definedName name="ư" localSheetId="2" hidden="1">{"'Sheet1'!$L$16"}</definedName>
    <definedName name="ư" localSheetId="0" hidden="1">{"'Sheet1'!$L$16"}</definedName>
    <definedName name="ư" localSheetId="1" hidden="1">{"'Sheet1'!$L$16"}</definedName>
    <definedName name="ư" hidden="1">{"'Sheet1'!$L$16"}</definedName>
    <definedName name="U_tien" localSheetId="2">#REF!</definedName>
    <definedName name="U_tien" localSheetId="0">#REF!</definedName>
    <definedName name="U_tien" localSheetId="1">#REF!</definedName>
    <definedName name="U_tien">#REF!</definedName>
    <definedName name="ufny" localSheetId="2">#REF!</definedName>
    <definedName name="ufny" localSheetId="0">#REF!</definedName>
    <definedName name="ufny" localSheetId="1">#REF!</definedName>
    <definedName name="ufny">#REF!</definedName>
    <definedName name="un" localSheetId="2">#REF!</definedName>
    <definedName name="un" localSheetId="0">#REF!</definedName>
    <definedName name="un" localSheetId="1">#REF!</definedName>
    <definedName name="un">#REF!</definedName>
    <definedName name="unitt" localSheetId="2">BlankMacro1</definedName>
    <definedName name="unitt" localSheetId="0">BlankMacro1</definedName>
    <definedName name="unitt" localSheetId="1">BlankMacro1</definedName>
    <definedName name="unitt">BlankMacro1</definedName>
    <definedName name="UNL" localSheetId="2">#REF!</definedName>
    <definedName name="UNL" localSheetId="0">#REF!</definedName>
    <definedName name="UNL" localSheetId="1">#REF!</definedName>
    <definedName name="UNL">#REF!</definedName>
    <definedName name="UP" localSheetId="2">#REF!,#REF!,#REF!,#REF!,#REF!,#REF!,#REF!,#REF!,#REF!,#REF!,#REF!</definedName>
    <definedName name="UP" localSheetId="0">#REF!,#REF!,#REF!,#REF!,#REF!,#REF!,#REF!,#REF!,#REF!,#REF!,#REF!</definedName>
    <definedName name="UP" localSheetId="1">#REF!,#REF!,#REF!,#REF!,#REF!,#REF!,#REF!,#REF!,#REF!,#REF!,#REF!</definedName>
    <definedName name="UP">#REF!,#REF!,#REF!,#REF!,#REF!,#REF!,#REF!,#REF!,#REF!,#REF!,#REF!</definedName>
    <definedName name="upnoc" localSheetId="2">#REF!</definedName>
    <definedName name="upnoc" localSheetId="0">#REF!</definedName>
    <definedName name="upnoc" localSheetId="1">#REF!</definedName>
    <definedName name="upnoc">#REF!</definedName>
    <definedName name="upperlowlandlimit" localSheetId="2">#REF!</definedName>
    <definedName name="upperlowlandlimit" localSheetId="0">#REF!</definedName>
    <definedName name="upperlowlandlimit" localSheetId="1">#REF!</definedName>
    <definedName name="upperlowlandlimit">#REF!</definedName>
    <definedName name="Ur" localSheetId="2">#REF!</definedName>
    <definedName name="Ur" localSheetId="0">#REF!</definedName>
    <definedName name="Ur" localSheetId="1">#REF!</definedName>
    <definedName name="Ur">#REF!</definedName>
    <definedName name="USCT" localSheetId="2">#REF!</definedName>
    <definedName name="USCT" localSheetId="0">#REF!</definedName>
    <definedName name="USCT" localSheetId="1">#REF!</definedName>
    <definedName name="USCT">#REF!</definedName>
    <definedName name="USCTKU" localSheetId="2">#REF!</definedName>
    <definedName name="USCTKU" localSheetId="0">#REF!</definedName>
    <definedName name="USCTKU" localSheetId="1">#REF!</definedName>
    <definedName name="USCTKU">#REF!</definedName>
    <definedName name="usd" localSheetId="2">#REF!</definedName>
    <definedName name="usd" localSheetId="0">#REF!</definedName>
    <definedName name="usd" localSheetId="1">#REF!</definedName>
    <definedName name="usd">#REF!</definedName>
    <definedName name="USKC" localSheetId="2">#REF!</definedName>
    <definedName name="USKC" localSheetId="0">#REF!</definedName>
    <definedName name="USKC" localSheetId="1">#REF!</definedName>
    <definedName name="USKC">#REF!</definedName>
    <definedName name="USNC" localSheetId="2">#REF!</definedName>
    <definedName name="USNC" localSheetId="0">#REF!</definedName>
    <definedName name="USNC" localSheetId="1">#REF!</definedName>
    <definedName name="USNC">#REF!</definedName>
    <definedName name="ut" localSheetId="2">#REF!</definedName>
    <definedName name="ut" localSheetId="0">#REF!</definedName>
    <definedName name="ut" localSheetId="1">#REF!</definedName>
    <definedName name="ut">#REF!</definedName>
    <definedName name="UT_1" localSheetId="2">#REF!</definedName>
    <definedName name="UT_1" localSheetId="0">#REF!</definedName>
    <definedName name="UT_1" localSheetId="1">#REF!</definedName>
    <definedName name="UT_1">#REF!</definedName>
    <definedName name="UT1_373" localSheetId="2">#REF!</definedName>
    <definedName name="UT1_373" localSheetId="0">#REF!</definedName>
    <definedName name="UT1_373" localSheetId="1">#REF!</definedName>
    <definedName name="UT1_373">#REF!</definedName>
    <definedName name="v" localSheetId="2" hidden="1">{"'Sheet1'!$L$16"}</definedName>
    <definedName name="v" localSheetId="0" hidden="1">{"'Sheet1'!$L$16"}</definedName>
    <definedName name="v" localSheetId="1" hidden="1">{"'Sheet1'!$L$16"}</definedName>
    <definedName name="v" hidden="1">{"'Sheet1'!$L$16"}</definedName>
    <definedName name="V.1" localSheetId="2">#REF!</definedName>
    <definedName name="V.1" localSheetId="0">#REF!</definedName>
    <definedName name="V.1" localSheetId="1">#REF!</definedName>
    <definedName name="V.1">#REF!</definedName>
    <definedName name="V.10" localSheetId="2">#REF!</definedName>
    <definedName name="V.10" localSheetId="0">#REF!</definedName>
    <definedName name="V.10" localSheetId="1">#REF!</definedName>
    <definedName name="V.10">#REF!</definedName>
    <definedName name="V.11" localSheetId="2">#REF!</definedName>
    <definedName name="V.11" localSheetId="0">#REF!</definedName>
    <definedName name="V.11" localSheetId="1">#REF!</definedName>
    <definedName name="V.11">#REF!</definedName>
    <definedName name="V.12" localSheetId="2">#REF!</definedName>
    <definedName name="V.12" localSheetId="0">#REF!</definedName>
    <definedName name="V.12" localSheetId="1">#REF!</definedName>
    <definedName name="V.12">#REF!</definedName>
    <definedName name="V.13" localSheetId="2">#REF!</definedName>
    <definedName name="V.13" localSheetId="0">#REF!</definedName>
    <definedName name="V.13" localSheetId="1">#REF!</definedName>
    <definedName name="V.13">#REF!</definedName>
    <definedName name="V.14" localSheetId="2">#REF!</definedName>
    <definedName name="V.14" localSheetId="0">#REF!</definedName>
    <definedName name="V.14" localSheetId="1">#REF!</definedName>
    <definedName name="V.14">#REF!</definedName>
    <definedName name="V.15" localSheetId="2">#REF!</definedName>
    <definedName name="V.15" localSheetId="0">#REF!</definedName>
    <definedName name="V.15" localSheetId="1">#REF!</definedName>
    <definedName name="V.15">#REF!</definedName>
    <definedName name="V.16" localSheetId="2">#REF!</definedName>
    <definedName name="V.16" localSheetId="0">#REF!</definedName>
    <definedName name="V.16" localSheetId="1">#REF!</definedName>
    <definedName name="V.16">#REF!</definedName>
    <definedName name="V.17" localSheetId="2">#REF!</definedName>
    <definedName name="V.17" localSheetId="0">#REF!</definedName>
    <definedName name="V.17" localSheetId="1">#REF!</definedName>
    <definedName name="V.17">#REF!</definedName>
    <definedName name="V.18" localSheetId="2">#REF!</definedName>
    <definedName name="V.18" localSheetId="0">#REF!</definedName>
    <definedName name="V.18" localSheetId="1">#REF!</definedName>
    <definedName name="V.18">#REF!</definedName>
    <definedName name="V.2" localSheetId="2">#REF!</definedName>
    <definedName name="V.2" localSheetId="0">#REF!</definedName>
    <definedName name="V.2" localSheetId="1">#REF!</definedName>
    <definedName name="V.2">#REF!</definedName>
    <definedName name="V.3" localSheetId="2">#REF!</definedName>
    <definedName name="V.3" localSheetId="0">#REF!</definedName>
    <definedName name="V.3" localSheetId="1">#REF!</definedName>
    <definedName name="V.3">#REF!</definedName>
    <definedName name="V.4" localSheetId="2">#REF!</definedName>
    <definedName name="V.4" localSheetId="0">#REF!</definedName>
    <definedName name="V.4" localSheetId="1">#REF!</definedName>
    <definedName name="V.4">#REF!</definedName>
    <definedName name="V.5" localSheetId="2">#REF!</definedName>
    <definedName name="V.5" localSheetId="0">#REF!</definedName>
    <definedName name="V.5" localSheetId="1">#REF!</definedName>
    <definedName name="V.5">#REF!</definedName>
    <definedName name="V.6" localSheetId="2">#REF!</definedName>
    <definedName name="V.6" localSheetId="0">#REF!</definedName>
    <definedName name="V.6" localSheetId="1">#REF!</definedName>
    <definedName name="V.6">#REF!</definedName>
    <definedName name="V.7" localSheetId="2">#REF!</definedName>
    <definedName name="V.7" localSheetId="0">#REF!</definedName>
    <definedName name="V.7" localSheetId="1">#REF!</definedName>
    <definedName name="V.7">#REF!</definedName>
    <definedName name="V.8" localSheetId="2">#REF!</definedName>
    <definedName name="V.8" localSheetId="0">#REF!</definedName>
    <definedName name="V.8" localSheetId="1">#REF!</definedName>
    <definedName name="V.8">#REF!</definedName>
    <definedName name="V.9" localSheetId="2">#REF!</definedName>
    <definedName name="V.9" localSheetId="0">#REF!</definedName>
    <definedName name="V.9" localSheetId="1">#REF!</definedName>
    <definedName name="V.9">#REF!</definedName>
    <definedName name="V_a_b__t_ng_M200____1x2">#N/A</definedName>
    <definedName name="V_t_tõ" localSheetId="2">#REF!</definedName>
    <definedName name="V_t_tõ" localSheetId="0">#REF!</definedName>
    <definedName name="V_t_tõ" localSheetId="1">#REF!</definedName>
    <definedName name="V_t_tõ">#REF!</definedName>
    <definedName name="VAÄT_LIEÄU">"nhandongia"</definedName>
    <definedName name="Value0" localSheetId="2">#REF!</definedName>
    <definedName name="Value0" localSheetId="0">#REF!</definedName>
    <definedName name="Value0" localSheetId="1">#REF!</definedName>
    <definedName name="Value0">#REF!</definedName>
    <definedName name="Value1" localSheetId="2">#REF!</definedName>
    <definedName name="Value1" localSheetId="0">#REF!</definedName>
    <definedName name="Value1" localSheetId="1">#REF!</definedName>
    <definedName name="Value1">#REF!</definedName>
    <definedName name="Value10" localSheetId="2">#REF!</definedName>
    <definedName name="Value10" localSheetId="0">#REF!</definedName>
    <definedName name="Value10" localSheetId="1">#REF!</definedName>
    <definedName name="Value10">#REF!</definedName>
    <definedName name="Value11" localSheetId="2">#REF!</definedName>
    <definedName name="Value11" localSheetId="0">#REF!</definedName>
    <definedName name="Value11" localSheetId="1">#REF!</definedName>
    <definedName name="Value11">#REF!</definedName>
    <definedName name="Value12" localSheetId="2">#REF!</definedName>
    <definedName name="Value12" localSheetId="0">#REF!</definedName>
    <definedName name="Value12" localSheetId="1">#REF!</definedName>
    <definedName name="Value12">#REF!</definedName>
    <definedName name="Value13" localSheetId="2">#REF!</definedName>
    <definedName name="Value13" localSheetId="0">#REF!</definedName>
    <definedName name="Value13" localSheetId="1">#REF!</definedName>
    <definedName name="Value13">#REF!</definedName>
    <definedName name="Value14" localSheetId="2">#REF!</definedName>
    <definedName name="Value14" localSheetId="0">#REF!</definedName>
    <definedName name="Value14" localSheetId="1">#REF!</definedName>
    <definedName name="Value14">#REF!</definedName>
    <definedName name="Value15" localSheetId="2">#REF!</definedName>
    <definedName name="Value15" localSheetId="0">#REF!</definedName>
    <definedName name="Value15" localSheetId="1">#REF!</definedName>
    <definedName name="Value15">#REF!</definedName>
    <definedName name="Value16" localSheetId="2">#REF!</definedName>
    <definedName name="Value16" localSheetId="0">#REF!</definedName>
    <definedName name="Value16" localSheetId="1">#REF!</definedName>
    <definedName name="Value16">#REF!</definedName>
    <definedName name="Value17" localSheetId="2">#REF!</definedName>
    <definedName name="Value17" localSheetId="0">#REF!</definedName>
    <definedName name="Value17" localSheetId="1">#REF!</definedName>
    <definedName name="Value17">#REF!</definedName>
    <definedName name="Value18" localSheetId="2">#REF!</definedName>
    <definedName name="Value18" localSheetId="0">#REF!</definedName>
    <definedName name="Value18" localSheetId="1">#REF!</definedName>
    <definedName name="Value18">#REF!</definedName>
    <definedName name="Value19" localSheetId="2">#REF!</definedName>
    <definedName name="Value19" localSheetId="0">#REF!</definedName>
    <definedName name="Value19" localSheetId="1">#REF!</definedName>
    <definedName name="Value19">#REF!</definedName>
    <definedName name="Value2" localSheetId="2">#REF!</definedName>
    <definedName name="Value2" localSheetId="0">#REF!</definedName>
    <definedName name="Value2" localSheetId="1">#REF!</definedName>
    <definedName name="Value2">#REF!</definedName>
    <definedName name="Value20" localSheetId="2">#REF!</definedName>
    <definedName name="Value20" localSheetId="0">#REF!</definedName>
    <definedName name="Value20" localSheetId="1">#REF!</definedName>
    <definedName name="Value20">#REF!</definedName>
    <definedName name="Value21" localSheetId="2">#REF!</definedName>
    <definedName name="Value21" localSheetId="0">#REF!</definedName>
    <definedName name="Value21" localSheetId="1">#REF!</definedName>
    <definedName name="Value21">#REF!</definedName>
    <definedName name="Value22" localSheetId="2">#REF!</definedName>
    <definedName name="Value22" localSheetId="0">#REF!</definedName>
    <definedName name="Value22" localSheetId="1">#REF!</definedName>
    <definedName name="Value22">#REF!</definedName>
    <definedName name="Value23" localSheetId="2">#REF!</definedName>
    <definedName name="Value23" localSheetId="0">#REF!</definedName>
    <definedName name="Value23" localSheetId="1">#REF!</definedName>
    <definedName name="Value23">#REF!</definedName>
    <definedName name="Value24" localSheetId="2">#REF!</definedName>
    <definedName name="Value24" localSheetId="0">#REF!</definedName>
    <definedName name="Value24" localSheetId="1">#REF!</definedName>
    <definedName name="Value24">#REF!</definedName>
    <definedName name="Value25" localSheetId="2">#REF!</definedName>
    <definedName name="Value25" localSheetId="0">#REF!</definedName>
    <definedName name="Value25" localSheetId="1">#REF!</definedName>
    <definedName name="Value25">#REF!</definedName>
    <definedName name="Value26" localSheetId="2">#REF!</definedName>
    <definedName name="Value26" localSheetId="0">#REF!</definedName>
    <definedName name="Value26" localSheetId="1">#REF!</definedName>
    <definedName name="Value26">#REF!</definedName>
    <definedName name="Value27" localSheetId="2">#REF!</definedName>
    <definedName name="Value27" localSheetId="0">#REF!</definedName>
    <definedName name="Value27" localSheetId="1">#REF!</definedName>
    <definedName name="Value27">#REF!</definedName>
    <definedName name="Value28" localSheetId="2">#REF!</definedName>
    <definedName name="Value28" localSheetId="0">#REF!</definedName>
    <definedName name="Value28" localSheetId="1">#REF!</definedName>
    <definedName name="Value28">#REF!</definedName>
    <definedName name="Value29" localSheetId="2">#REF!</definedName>
    <definedName name="Value29" localSheetId="0">#REF!</definedName>
    <definedName name="Value29" localSheetId="1">#REF!</definedName>
    <definedName name="Value29">#REF!</definedName>
    <definedName name="Value3" localSheetId="2">#REF!</definedName>
    <definedName name="Value3" localSheetId="0">#REF!</definedName>
    <definedName name="Value3" localSheetId="1">#REF!</definedName>
    <definedName name="Value3">#REF!</definedName>
    <definedName name="Value30" localSheetId="2">#REF!</definedName>
    <definedName name="Value30" localSheetId="0">#REF!</definedName>
    <definedName name="Value30" localSheetId="1">#REF!</definedName>
    <definedName name="Value30">#REF!</definedName>
    <definedName name="Value31" localSheetId="2">#REF!</definedName>
    <definedName name="Value31" localSheetId="0">#REF!</definedName>
    <definedName name="Value31" localSheetId="1">#REF!</definedName>
    <definedName name="Value31">#REF!</definedName>
    <definedName name="Value32" localSheetId="2">#REF!</definedName>
    <definedName name="Value32" localSheetId="0">#REF!</definedName>
    <definedName name="Value32" localSheetId="1">#REF!</definedName>
    <definedName name="Value32">#REF!</definedName>
    <definedName name="Value33" localSheetId="2">#REF!</definedName>
    <definedName name="Value33" localSheetId="0">#REF!</definedName>
    <definedName name="Value33" localSheetId="1">#REF!</definedName>
    <definedName name="Value33">#REF!</definedName>
    <definedName name="Value34" localSheetId="2">#REF!</definedName>
    <definedName name="Value34" localSheetId="0">#REF!</definedName>
    <definedName name="Value34" localSheetId="1">#REF!</definedName>
    <definedName name="Value34">#REF!</definedName>
    <definedName name="Value35" localSheetId="2">#REF!</definedName>
    <definedName name="Value35" localSheetId="0">#REF!</definedName>
    <definedName name="Value35" localSheetId="1">#REF!</definedName>
    <definedName name="Value35">#REF!</definedName>
    <definedName name="Value36" localSheetId="2">#REF!</definedName>
    <definedName name="Value36" localSheetId="0">#REF!</definedName>
    <definedName name="Value36" localSheetId="1">#REF!</definedName>
    <definedName name="Value36">#REF!</definedName>
    <definedName name="Value37" localSheetId="2">#REF!</definedName>
    <definedName name="Value37" localSheetId="0">#REF!</definedName>
    <definedName name="Value37" localSheetId="1">#REF!</definedName>
    <definedName name="Value37">#REF!</definedName>
    <definedName name="Value38" localSheetId="2">#REF!</definedName>
    <definedName name="Value38" localSheetId="0">#REF!</definedName>
    <definedName name="Value38" localSheetId="1">#REF!</definedName>
    <definedName name="Value38">#REF!</definedName>
    <definedName name="Value39" localSheetId="2">#REF!</definedName>
    <definedName name="Value39" localSheetId="0">#REF!</definedName>
    <definedName name="Value39" localSheetId="1">#REF!</definedName>
    <definedName name="Value39">#REF!</definedName>
    <definedName name="Value4" localSheetId="2">#REF!</definedName>
    <definedName name="Value4" localSheetId="0">#REF!</definedName>
    <definedName name="Value4" localSheetId="1">#REF!</definedName>
    <definedName name="Value4">#REF!</definedName>
    <definedName name="Value40" localSheetId="2">#REF!</definedName>
    <definedName name="Value40" localSheetId="0">#REF!</definedName>
    <definedName name="Value40" localSheetId="1">#REF!</definedName>
    <definedName name="Value40">#REF!</definedName>
    <definedName name="Value41" localSheetId="2">#REF!</definedName>
    <definedName name="Value41" localSheetId="0">#REF!</definedName>
    <definedName name="Value41" localSheetId="1">#REF!</definedName>
    <definedName name="Value41">#REF!</definedName>
    <definedName name="Value42" localSheetId="2">#REF!</definedName>
    <definedName name="Value42" localSheetId="0">#REF!</definedName>
    <definedName name="Value42" localSheetId="1">#REF!</definedName>
    <definedName name="Value42">#REF!</definedName>
    <definedName name="Value43" localSheetId="2">#REF!</definedName>
    <definedName name="Value43" localSheetId="0">#REF!</definedName>
    <definedName name="Value43" localSheetId="1">#REF!</definedName>
    <definedName name="Value43">#REF!</definedName>
    <definedName name="Value44" localSheetId="2">#REF!</definedName>
    <definedName name="Value44" localSheetId="0">#REF!</definedName>
    <definedName name="Value44" localSheetId="1">#REF!</definedName>
    <definedName name="Value44">#REF!</definedName>
    <definedName name="Value45" localSheetId="2">#REF!</definedName>
    <definedName name="Value45" localSheetId="0">#REF!</definedName>
    <definedName name="Value45" localSheetId="1">#REF!</definedName>
    <definedName name="Value45">#REF!</definedName>
    <definedName name="Value46" localSheetId="2">#REF!</definedName>
    <definedName name="Value46" localSheetId="0">#REF!</definedName>
    <definedName name="Value46" localSheetId="1">#REF!</definedName>
    <definedName name="Value46">#REF!</definedName>
    <definedName name="Value47" localSheetId="2">#REF!</definedName>
    <definedName name="Value47" localSheetId="0">#REF!</definedName>
    <definedName name="Value47" localSheetId="1">#REF!</definedName>
    <definedName name="Value47">#REF!</definedName>
    <definedName name="Value48" localSheetId="2">#REF!</definedName>
    <definedName name="Value48" localSheetId="0">#REF!</definedName>
    <definedName name="Value48" localSheetId="1">#REF!</definedName>
    <definedName name="Value48">#REF!</definedName>
    <definedName name="Value49" localSheetId="2">#REF!</definedName>
    <definedName name="Value49" localSheetId="0">#REF!</definedName>
    <definedName name="Value49" localSheetId="1">#REF!</definedName>
    <definedName name="Value49">#REF!</definedName>
    <definedName name="Value5" localSheetId="2">#REF!</definedName>
    <definedName name="Value5" localSheetId="0">#REF!</definedName>
    <definedName name="Value5" localSheetId="1">#REF!</definedName>
    <definedName name="Value5">#REF!</definedName>
    <definedName name="Value50" localSheetId="2">#REF!</definedName>
    <definedName name="Value50" localSheetId="0">#REF!</definedName>
    <definedName name="Value50" localSheetId="1">#REF!</definedName>
    <definedName name="Value50">#REF!</definedName>
    <definedName name="Value51" localSheetId="2">#REF!</definedName>
    <definedName name="Value51" localSheetId="0">#REF!</definedName>
    <definedName name="Value51" localSheetId="1">#REF!</definedName>
    <definedName name="Value51">#REF!</definedName>
    <definedName name="Value52" localSheetId="2">#REF!</definedName>
    <definedName name="Value52" localSheetId="0">#REF!</definedName>
    <definedName name="Value52" localSheetId="1">#REF!</definedName>
    <definedName name="Value52">#REF!</definedName>
    <definedName name="Value53" localSheetId="2">#REF!</definedName>
    <definedName name="Value53" localSheetId="0">#REF!</definedName>
    <definedName name="Value53" localSheetId="1">#REF!</definedName>
    <definedName name="Value53">#REF!</definedName>
    <definedName name="Value54" localSheetId="2">#REF!</definedName>
    <definedName name="Value54" localSheetId="0">#REF!</definedName>
    <definedName name="Value54" localSheetId="1">#REF!</definedName>
    <definedName name="Value54">#REF!</definedName>
    <definedName name="Value55" localSheetId="2">#REF!</definedName>
    <definedName name="Value55" localSheetId="0">#REF!</definedName>
    <definedName name="Value55" localSheetId="1">#REF!</definedName>
    <definedName name="Value55">#REF!</definedName>
    <definedName name="Value6" localSheetId="2">#REF!</definedName>
    <definedName name="Value6" localSheetId="0">#REF!</definedName>
    <definedName name="Value6" localSheetId="1">#REF!</definedName>
    <definedName name="Value6">#REF!</definedName>
    <definedName name="Value7" localSheetId="2">#REF!</definedName>
    <definedName name="Value7" localSheetId="0">#REF!</definedName>
    <definedName name="Value7" localSheetId="1">#REF!</definedName>
    <definedName name="Value7">#REF!</definedName>
    <definedName name="Value8" localSheetId="2">#REF!</definedName>
    <definedName name="Value8" localSheetId="0">#REF!</definedName>
    <definedName name="Value8" localSheetId="1">#REF!</definedName>
    <definedName name="Value8">#REF!</definedName>
    <definedName name="Value9" localSheetId="2">#REF!</definedName>
    <definedName name="Value9" localSheetId="0">#REF!</definedName>
    <definedName name="Value9" localSheetId="1">#REF!</definedName>
    <definedName name="Value9">#REF!</definedName>
    <definedName name="Values_Entered" localSheetId="2">IF(Loan_Amount*Interest_Rate*Loan_Years*Loan_Start&gt;0,1,0)</definedName>
    <definedName name="Values_Entered" localSheetId="0">IF(Loan_Amount*Interest_Rate*Loan_Years*Loan_Start&gt;0,1,0)</definedName>
    <definedName name="Values_Entered" localSheetId="1">IF(Loan_Amount*Interest_Rate*Loan_Years*Loan_Start&gt;0,1,0)</definedName>
    <definedName name="Values_Entered">IF(Loan_Amount*Interest_Rate*Loan_Years*Loan_Start&gt;0,1,0)</definedName>
    <definedName name="Van_an_toaìn" localSheetId="2">#REF!</definedName>
    <definedName name="Van_an_toaìn" localSheetId="0">#REF!</definedName>
    <definedName name="Van_an_toaìn" localSheetId="1">#REF!</definedName>
    <definedName name="Van_an_toaìn">#REF!</definedName>
    <definedName name="VAN_CHUYEN_DUONG_DAI_DZ0.4KV" localSheetId="2">#REF!</definedName>
    <definedName name="VAN_CHUYEN_DUONG_DAI_DZ0.4KV" localSheetId="0">#REF!</definedName>
    <definedName name="VAN_CHUYEN_DUONG_DAI_DZ0.4KV" localSheetId="1">#REF!</definedName>
    <definedName name="VAN_CHUYEN_DUONG_DAI_DZ0.4KV">#REF!</definedName>
    <definedName name="VAN_CHUYEN_DUONG_DAI_DZ22KV" localSheetId="2">#REF!</definedName>
    <definedName name="VAN_CHUYEN_DUONG_DAI_DZ22KV" localSheetId="0">#REF!</definedName>
    <definedName name="VAN_CHUYEN_DUONG_DAI_DZ22KV" localSheetId="1">#REF!</definedName>
    <definedName name="VAN_CHUYEN_DUONG_DAI_DZ22KV">#REF!</definedName>
    <definedName name="VAN_CHUYEN_VAT_TU_CHUNG" localSheetId="2">#REF!</definedName>
    <definedName name="VAN_CHUYEN_VAT_TU_CHUNG" localSheetId="0">#REF!</definedName>
    <definedName name="VAN_CHUYEN_VAT_TU_CHUNG" localSheetId="1">#REF!</definedName>
    <definedName name="VAN_CHUYEN_VAT_TU_CHUNG">#REF!</definedName>
    <definedName name="VAN_TRUNG_CHUYEN_VAT_TU_CHUNG" localSheetId="2">#REF!</definedName>
    <definedName name="VAN_TRUNG_CHUYEN_VAT_TU_CHUNG" localSheetId="0">#REF!</definedName>
    <definedName name="VAN_TRUNG_CHUYEN_VAT_TU_CHUNG" localSheetId="1">#REF!</definedName>
    <definedName name="VAN_TRUNG_CHUYEN_VAT_TU_CHUNG">#REF!</definedName>
    <definedName name="vanchuyen" localSheetId="2">#REF!</definedName>
    <definedName name="vanchuyen" localSheetId="0">#REF!</definedName>
    <definedName name="vanchuyen" localSheetId="1">#REF!</definedName>
    <definedName name="vanchuyen">#REF!</definedName>
    <definedName name="VanChuyenDam" localSheetId="2">#REF!</definedName>
    <definedName name="VanChuyenDam" localSheetId="0">#REF!</definedName>
    <definedName name="VanChuyenDam" localSheetId="1">#REF!</definedName>
    <definedName name="VanChuyenDam">#REF!</definedName>
    <definedName name="VARIINST" localSheetId="2">#REF!</definedName>
    <definedName name="VARIINST" localSheetId="0">#REF!</definedName>
    <definedName name="VARIINST" localSheetId="1">#REF!</definedName>
    <definedName name="VARIINST">#REF!</definedName>
    <definedName name="VARIPURC" localSheetId="2">#REF!</definedName>
    <definedName name="VARIPURC" localSheetId="0">#REF!</definedName>
    <definedName name="VARIPURC" localSheetId="1">#REF!</definedName>
    <definedName name="VARIPURC">#REF!</definedName>
    <definedName name="vat">5</definedName>
    <definedName name="VAT_04" localSheetId="2">#REF!</definedName>
    <definedName name="VAT_04" localSheetId="0">#REF!</definedName>
    <definedName name="VAT_04" localSheetId="1">#REF!</definedName>
    <definedName name="VAT_04">#REF!</definedName>
    <definedName name="VAT_35" localSheetId="2">#REF!</definedName>
    <definedName name="VAT_35" localSheetId="0">#REF!</definedName>
    <definedName name="VAT_35" localSheetId="1">#REF!</definedName>
    <definedName name="VAT_35">#REF!</definedName>
    <definedName name="VAT_Cto" localSheetId="2">#REF!</definedName>
    <definedName name="VAT_Cto" localSheetId="0">#REF!</definedName>
    <definedName name="VAT_Cto" localSheetId="1">#REF!</definedName>
    <definedName name="VAT_Cto">#REF!</definedName>
    <definedName name="VAT_LIEU_DEN_CHAN_CONG_TRINH" localSheetId="2">#REF!</definedName>
    <definedName name="VAT_LIEU_DEN_CHAN_CONG_TRINH" localSheetId="0">#REF!</definedName>
    <definedName name="VAT_LIEU_DEN_CHAN_CONG_TRINH" localSheetId="1">#REF!</definedName>
    <definedName name="VAT_LIEU_DEN_CHAN_CONG_TRINH">#REF!</definedName>
    <definedName name="vat_lieu_KVIII" localSheetId="2">#REF!</definedName>
    <definedName name="vat_lieu_KVIII" localSheetId="0">#REF!</definedName>
    <definedName name="vat_lieu_KVIII" localSheetId="1">#REF!</definedName>
    <definedName name="vat_lieu_KVIII">#REF!</definedName>
    <definedName name="VAT_TB" localSheetId="2">#REF!</definedName>
    <definedName name="VAT_TB" localSheetId="0">#REF!</definedName>
    <definedName name="VAT_TB" localSheetId="1">#REF!</definedName>
    <definedName name="VAT_TB">#REF!</definedName>
    <definedName name="VAT_TBA" localSheetId="2">#REF!</definedName>
    <definedName name="VAT_TBA" localSheetId="0">#REF!</definedName>
    <definedName name="VAT_TBA" localSheetId="1">#REF!</definedName>
    <definedName name="VAT_TBA">#REF!</definedName>
    <definedName name="VAT_XLTBA" localSheetId="2">#REF!</definedName>
    <definedName name="VAT_XLTBA" localSheetId="0">#REF!</definedName>
    <definedName name="VAT_XLTBA" localSheetId="1">#REF!</definedName>
    <definedName name="VAT_XLTBA">#REF!</definedName>
    <definedName name="vatlieu" localSheetId="2">#REF!</definedName>
    <definedName name="vatlieu" localSheetId="0">#REF!</definedName>
    <definedName name="vatlieu" localSheetId="1">#REF!</definedName>
    <definedName name="vatlieu">#REF!</definedName>
    <definedName name="Vatlieu1" localSheetId="2">#REF!</definedName>
    <definedName name="Vatlieu1" localSheetId="0">#REF!</definedName>
    <definedName name="Vatlieu1" localSheetId="1">#REF!</definedName>
    <definedName name="Vatlieu1">#REF!</definedName>
    <definedName name="Vatlieu2" localSheetId="2">#REF!</definedName>
    <definedName name="Vatlieu2" localSheetId="0">#REF!</definedName>
    <definedName name="Vatlieu2" localSheetId="1">#REF!</definedName>
    <definedName name="Vatlieu2">#REF!</definedName>
    <definedName name="Vatlieu3" localSheetId="2">#REF!</definedName>
    <definedName name="Vatlieu3" localSheetId="0">#REF!</definedName>
    <definedName name="Vatlieu3" localSheetId="1">#REF!</definedName>
    <definedName name="Vatlieu3">#REF!</definedName>
    <definedName name="VATM" localSheetId="2" hidden="1">{"'Sheet1'!$L$16"}</definedName>
    <definedName name="VATM" localSheetId="0" hidden="1">{"'Sheet1'!$L$16"}</definedName>
    <definedName name="VATM" localSheetId="1" hidden="1">{"'Sheet1'!$L$16"}</definedName>
    <definedName name="VATM" hidden="1">{"'Sheet1'!$L$16"}</definedName>
    <definedName name="Vattu" localSheetId="2">#REF!</definedName>
    <definedName name="Vattu" localSheetId="0">#REF!</definedName>
    <definedName name="Vattu" localSheetId="1">#REF!</definedName>
    <definedName name="Vattu">#REF!</definedName>
    <definedName name="Váût_liãûu" localSheetId="2">#REF!</definedName>
    <definedName name="Váût_liãûu" localSheetId="0">#REF!</definedName>
    <definedName name="Váût_liãûu" localSheetId="1">#REF!</definedName>
    <definedName name="Váût_liãûu">#REF!</definedName>
    <definedName name="Vbs" localSheetId="2">#REF!</definedName>
    <definedName name="Vbs" localSheetId="0">#REF!</definedName>
    <definedName name="Vbs" localSheetId="1">#REF!</definedName>
    <definedName name="Vbs">#REF!</definedName>
    <definedName name="vbtchongnuocm300" localSheetId="2">#REF!</definedName>
    <definedName name="vbtchongnuocm300" localSheetId="0">#REF!</definedName>
    <definedName name="vbtchongnuocm300" localSheetId="1">#REF!</definedName>
    <definedName name="vbtchongnuocm300">#REF!</definedName>
    <definedName name="vbtm150" localSheetId="2">#REF!</definedName>
    <definedName name="vbtm150" localSheetId="0">#REF!</definedName>
    <definedName name="vbtm150" localSheetId="1">#REF!</definedName>
    <definedName name="vbtm150">#REF!</definedName>
    <definedName name="vbtm300" localSheetId="2">#REF!</definedName>
    <definedName name="vbtm300" localSheetId="0">#REF!</definedName>
    <definedName name="vbtm300" localSheetId="1">#REF!</definedName>
    <definedName name="vbtm300">#REF!</definedName>
    <definedName name="vbtm400" localSheetId="2">#REF!</definedName>
    <definedName name="vbtm400" localSheetId="0">#REF!</definedName>
    <definedName name="vbtm400" localSheetId="1">#REF!</definedName>
    <definedName name="vbtm400">#REF!</definedName>
    <definedName name="Vbtr" localSheetId="2">#REF!</definedName>
    <definedName name="Vbtr" localSheetId="0">#REF!</definedName>
    <definedName name="Vbtr" localSheetId="1">#REF!</definedName>
    <definedName name="Vbtr">#REF!</definedName>
    <definedName name="vcc" localSheetId="2">#REF!</definedName>
    <definedName name="vcc" localSheetId="0">#REF!</definedName>
    <definedName name="vcc" localSheetId="1">#REF!</definedName>
    <definedName name="vcc">#REF!</definedName>
    <definedName name="vccat0.4" localSheetId="2">#REF!</definedName>
    <definedName name="vccat0.4" localSheetId="0">#REF!</definedName>
    <definedName name="vccat0.4" localSheetId="1">#REF!</definedName>
    <definedName name="vccat0.4">#REF!</definedName>
    <definedName name="vccatv" localSheetId="2">#REF!</definedName>
    <definedName name="vccatv" localSheetId="0">#REF!</definedName>
    <definedName name="vccatv" localSheetId="1">#REF!</definedName>
    <definedName name="vccatv">#REF!</definedName>
    <definedName name="vccot" localSheetId="2">#REF!</definedName>
    <definedName name="vccot" localSheetId="0">#REF!</definedName>
    <definedName name="vccot" localSheetId="1">#REF!</definedName>
    <definedName name="vccot">#REF!</definedName>
    <definedName name="vccot0.4" localSheetId="2">#REF!</definedName>
    <definedName name="vccot0.4" localSheetId="0">#REF!</definedName>
    <definedName name="vccot0.4" localSheetId="1">#REF!</definedName>
    <definedName name="vccot0.4">#REF!</definedName>
    <definedName name="vccot35" localSheetId="2">#REF!</definedName>
    <definedName name="vccot35" localSheetId="0">#REF!</definedName>
    <definedName name="vccot35" localSheetId="1">#REF!</definedName>
    <definedName name="vccot35">#REF!</definedName>
    <definedName name="vccott" localSheetId="2">#REF!</definedName>
    <definedName name="vccott" localSheetId="0">#REF!</definedName>
    <definedName name="vccott" localSheetId="1">#REF!</definedName>
    <definedName name="vccott">#REF!</definedName>
    <definedName name="vccottt" localSheetId="2">#REF!</definedName>
    <definedName name="vccottt" localSheetId="0">#REF!</definedName>
    <definedName name="vccottt" localSheetId="1">#REF!</definedName>
    <definedName name="vccottt">#REF!</definedName>
    <definedName name="vcd" localSheetId="2">#REF!</definedName>
    <definedName name="vcd" localSheetId="0">#REF!</definedName>
    <definedName name="vcd" localSheetId="1">#REF!</definedName>
    <definedName name="vcd">#REF!</definedName>
    <definedName name="vcda" localSheetId="2">#REF!</definedName>
    <definedName name="vcda" localSheetId="0">#REF!</definedName>
    <definedName name="vcda" localSheetId="1">#REF!</definedName>
    <definedName name="vcda">#REF!</definedName>
    <definedName name="vcda0.4" localSheetId="2">#REF!</definedName>
    <definedName name="vcda0.4" localSheetId="0">#REF!</definedName>
    <definedName name="vcda0.4" localSheetId="1">#REF!</definedName>
    <definedName name="vcda0.4">#REF!</definedName>
    <definedName name="vcdatc2" localSheetId="2">#REF!</definedName>
    <definedName name="vcdatc2" localSheetId="0">#REF!</definedName>
    <definedName name="vcdatc2" localSheetId="1">#REF!</definedName>
    <definedName name="vcdatc2">#REF!</definedName>
    <definedName name="vcdatc3" localSheetId="2">#REF!</definedName>
    <definedName name="vcdatc3" localSheetId="0">#REF!</definedName>
    <definedName name="vcdatc3" localSheetId="1">#REF!</definedName>
    <definedName name="vcdatc3">#REF!</definedName>
    <definedName name="vcdatd" localSheetId="2">#REF!</definedName>
    <definedName name="vcdatd" localSheetId="0">#REF!</definedName>
    <definedName name="vcdatd" localSheetId="1">#REF!</definedName>
    <definedName name="vcdatd">#REF!</definedName>
    <definedName name="vcday" localSheetId="2">#REF!</definedName>
    <definedName name="vcday" localSheetId="0">#REF!</definedName>
    <definedName name="vcday" localSheetId="1">#REF!</definedName>
    <definedName name="vcday">#REF!</definedName>
    <definedName name="vcdc" localSheetId="2">#REF!</definedName>
    <definedName name="vcdc" localSheetId="0">#REF!</definedName>
    <definedName name="vcdc" localSheetId="1">#REF!</definedName>
    <definedName name="vcdc">#REF!</definedName>
    <definedName name="VCDC400" localSheetId="2">#REF!</definedName>
    <definedName name="VCDC400" localSheetId="0">#REF!</definedName>
    <definedName name="VCDC400" localSheetId="1">#REF!</definedName>
    <definedName name="VCDC400">#REF!</definedName>
    <definedName name="vcdctc" localSheetId="2">#REF!</definedName>
    <definedName name="vcdctc" localSheetId="0">#REF!</definedName>
    <definedName name="vcdctc" localSheetId="1">#REF!</definedName>
    <definedName name="vcdctc">#REF!</definedName>
    <definedName name="vcddx" localSheetId="2">#REF!</definedName>
    <definedName name="vcddx" localSheetId="0">#REF!</definedName>
    <definedName name="vcddx" localSheetId="1">#REF!</definedName>
    <definedName name="vcddx">#REF!</definedName>
    <definedName name="vcdungcu0.4" localSheetId="2">#REF!</definedName>
    <definedName name="vcdungcu0.4" localSheetId="0">#REF!</definedName>
    <definedName name="vcdungcu0.4" localSheetId="1">#REF!</definedName>
    <definedName name="vcdungcu0.4">#REF!</definedName>
    <definedName name="vcdungcu35" localSheetId="2">#REF!</definedName>
    <definedName name="vcdungcu35" localSheetId="0">#REF!</definedName>
    <definedName name="vcdungcu35" localSheetId="1">#REF!</definedName>
    <definedName name="vcdungcu35">#REF!</definedName>
    <definedName name="vcg" localSheetId="2">#REF!</definedName>
    <definedName name="vcg" localSheetId="0">#REF!</definedName>
    <definedName name="vcg" localSheetId="1">#REF!</definedName>
    <definedName name="vcg">#REF!</definedName>
    <definedName name="vcgo" localSheetId="2">#REF!</definedName>
    <definedName name="vcgo" localSheetId="0">#REF!</definedName>
    <definedName name="vcgo" localSheetId="1">#REF!</definedName>
    <definedName name="vcgo">#REF!</definedName>
    <definedName name="vcgo0.4" localSheetId="2">#REF!</definedName>
    <definedName name="vcgo0.4" localSheetId="0">#REF!</definedName>
    <definedName name="vcgo0.4" localSheetId="1">#REF!</definedName>
    <definedName name="vcgo0.4">#REF!</definedName>
    <definedName name="VCHT" localSheetId="2">#REF!</definedName>
    <definedName name="VCHT" localSheetId="0">#REF!</definedName>
    <definedName name="VCHT" localSheetId="1">#REF!</definedName>
    <definedName name="VCHT">#REF!</definedName>
    <definedName name="vcn" localSheetId="2">#REF!</definedName>
    <definedName name="vcn" localSheetId="0">#REF!</definedName>
    <definedName name="vcn" localSheetId="1">#REF!</definedName>
    <definedName name="vcn">#REF!</definedName>
    <definedName name="vcnuoc0.4" localSheetId="2">#REF!</definedName>
    <definedName name="vcnuoc0.4" localSheetId="0">#REF!</definedName>
    <definedName name="vcnuoc0.4" localSheetId="1">#REF!</definedName>
    <definedName name="vcnuoc0.4">#REF!</definedName>
    <definedName name="vcoto" localSheetId="2" hidden="1">{"'Sheet1'!$L$16"}</definedName>
    <definedName name="vcoto" localSheetId="0" hidden="1">{"'Sheet1'!$L$16"}</definedName>
    <definedName name="vcoto" localSheetId="1" hidden="1">{"'Sheet1'!$L$16"}</definedName>
    <definedName name="vcoto" hidden="1">{"'Sheet1'!$L$16"}</definedName>
    <definedName name="VCP" localSheetId="2">#REF!</definedName>
    <definedName name="VCP" localSheetId="0">#REF!</definedName>
    <definedName name="VCP" localSheetId="1">#REF!</definedName>
    <definedName name="VCP">#REF!</definedName>
    <definedName name="vcpk" localSheetId="2">#REF!</definedName>
    <definedName name="vcpk" localSheetId="0">#REF!</definedName>
    <definedName name="vcpk" localSheetId="1">#REF!</definedName>
    <definedName name="vcpk">#REF!</definedName>
    <definedName name="VCS" localSheetId="2">#REF!</definedName>
    <definedName name="VCS" localSheetId="0">#REF!</definedName>
    <definedName name="VCS" localSheetId="1">#REF!</definedName>
    <definedName name="VCS">#REF!</definedName>
    <definedName name="vcsat0.4" localSheetId="2">#REF!</definedName>
    <definedName name="vcsat0.4" localSheetId="0">#REF!</definedName>
    <definedName name="vcsat0.4" localSheetId="1">#REF!</definedName>
    <definedName name="vcsat0.4">#REF!</definedName>
    <definedName name="vcsat35" localSheetId="2">#REF!</definedName>
    <definedName name="vcsat35" localSheetId="0">#REF!</definedName>
    <definedName name="vcsat35" localSheetId="1">#REF!</definedName>
    <definedName name="vcsat35">#REF!</definedName>
    <definedName name="vcsu" localSheetId="2">#REF!</definedName>
    <definedName name="vcsu" localSheetId="0">#REF!</definedName>
    <definedName name="vcsu" localSheetId="1">#REF!</definedName>
    <definedName name="vcsu">#REF!</definedName>
    <definedName name="vct" localSheetId="2">#REF!</definedName>
    <definedName name="vct" localSheetId="0">#REF!</definedName>
    <definedName name="vct" localSheetId="1">#REF!</definedName>
    <definedName name="vct">#REF!</definedName>
    <definedName name="vctb" localSheetId="2">#REF!</definedName>
    <definedName name="vctb" localSheetId="0">#REF!</definedName>
    <definedName name="vctb" localSheetId="1">#REF!</definedName>
    <definedName name="vctb">#REF!</definedName>
    <definedName name="vctmong" localSheetId="2">#REF!</definedName>
    <definedName name="vctmong" localSheetId="0">#REF!</definedName>
    <definedName name="vctmong" localSheetId="1">#REF!</definedName>
    <definedName name="vctmong">#REF!</definedName>
    <definedName name="vctre" localSheetId="2">#REF!</definedName>
    <definedName name="vctre" localSheetId="0">#REF!</definedName>
    <definedName name="vctre" localSheetId="1">#REF!</definedName>
    <definedName name="vctre">#REF!</definedName>
    <definedName name="vcxi" localSheetId="2">#REF!</definedName>
    <definedName name="vcxi" localSheetId="0">#REF!</definedName>
    <definedName name="vcxi" localSheetId="1">#REF!</definedName>
    <definedName name="vcxi">#REF!</definedName>
    <definedName name="vcxm" localSheetId="2">#REF!</definedName>
    <definedName name="vcxm" localSheetId="0">#REF!</definedName>
    <definedName name="vcxm" localSheetId="1">#REF!</definedName>
    <definedName name="vcxm">#REF!</definedName>
    <definedName name="vcxm0.4" localSheetId="2">#REF!</definedName>
    <definedName name="vcxm0.4" localSheetId="0">#REF!</definedName>
    <definedName name="vcxm0.4" localSheetId="1">#REF!</definedName>
    <definedName name="vcxm0.4">#REF!</definedName>
    <definedName name="vd3p" localSheetId="2">#REF!</definedName>
    <definedName name="vd3p" localSheetId="0">#REF!</definedName>
    <definedName name="vd3p" localSheetId="1">#REF!</definedName>
    <definedName name="vd3p">#REF!</definedName>
    <definedName name="vdauketqua" localSheetId="2">#REF!</definedName>
    <definedName name="vdauketqua" localSheetId="0">#REF!</definedName>
    <definedName name="vdauketqua" localSheetId="1">#REF!</definedName>
    <definedName name="vdauketqua">#REF!</definedName>
    <definedName name="vdieukien" localSheetId="2">#REF!</definedName>
    <definedName name="vdieukien" localSheetId="0">#REF!</definedName>
    <definedName name="vdieukien" localSheetId="1">#REF!</definedName>
    <definedName name="vdieukien">#REF!</definedName>
    <definedName name="vdv" hidden="1">#N/A</definedName>
    <definedName name="vdv_1">"#REF!"</definedName>
    <definedName name="vgk" localSheetId="2">#REF!</definedName>
    <definedName name="vgk" localSheetId="0">#REF!</definedName>
    <definedName name="vgk" localSheetId="1">#REF!</definedName>
    <definedName name="vgk">#REF!</definedName>
    <definedName name="vgt" localSheetId="2">#REF!</definedName>
    <definedName name="vgt" localSheetId="0">#REF!</definedName>
    <definedName name="vgt" localSheetId="1">#REF!</definedName>
    <definedName name="vgt">#REF!</definedName>
    <definedName name="VH" localSheetId="2" hidden="1">{"'Sheet1'!$L$16"}</definedName>
    <definedName name="VH" localSheetId="0" hidden="1">{"'Sheet1'!$L$16"}</definedName>
    <definedName name="VH" localSheetId="1" hidden="1">{"'Sheet1'!$L$16"}</definedName>
    <definedName name="VH" hidden="1">{"'Sheet1'!$L$16"}</definedName>
    <definedName name="VHbom" localSheetId="2">#REF!</definedName>
    <definedName name="VHbom" localSheetId="0">#REF!</definedName>
    <definedName name="VHbom" localSheetId="1">#REF!</definedName>
    <definedName name="VHbom">#REF!</definedName>
    <definedName name="Via_He" localSheetId="2">#REF!</definedName>
    <definedName name="Via_He" localSheetId="0">#REF!</definedName>
    <definedName name="Via_He" localSheetId="1">#REF!</definedName>
    <definedName name="Via_He">#REF!</definedName>
    <definedName name="Viet" localSheetId="2" hidden="1">{"'Sheet1'!$L$16"}</definedName>
    <definedName name="Viet" localSheetId="0" hidden="1">{"'Sheet1'!$L$16"}</definedName>
    <definedName name="Viet" localSheetId="1" hidden="1">{"'Sheet1'!$L$16"}</definedName>
    <definedName name="Viet" hidden="1">{"'Sheet1'!$L$16"}</definedName>
    <definedName name="VIEW" localSheetId="2">#REF!</definedName>
    <definedName name="VIEW" localSheetId="0">#REF!</definedName>
    <definedName name="VIEW" localSheetId="1">#REF!</definedName>
    <definedName name="VIEW">#REF!</definedName>
    <definedName name="vkcauthang" localSheetId="2">#REF!</definedName>
    <definedName name="vkcauthang" localSheetId="0">#REF!</definedName>
    <definedName name="vkcauthang" localSheetId="1">#REF!</definedName>
    <definedName name="vkcauthang">#REF!</definedName>
    <definedName name="vketqua" localSheetId="2">#REF!</definedName>
    <definedName name="vketqua" localSheetId="0">#REF!</definedName>
    <definedName name="vketqua" localSheetId="1">#REF!</definedName>
    <definedName name="vketqua">#REF!</definedName>
    <definedName name="vksan" localSheetId="2">#REF!</definedName>
    <definedName name="vksan" localSheetId="0">#REF!</definedName>
    <definedName name="vksan" localSheetId="1">#REF!</definedName>
    <definedName name="vksan">#REF!</definedName>
    <definedName name="vl" localSheetId="2">#REF!</definedName>
    <definedName name="vl" localSheetId="0">#REF!</definedName>
    <definedName name="vl" localSheetId="1">#REF!</definedName>
    <definedName name="vl">#REF!</definedName>
    <definedName name="VL_CSC" localSheetId="2">#REF!</definedName>
    <definedName name="VL_CSC" localSheetId="0">#REF!</definedName>
    <definedName name="VL_CSC" localSheetId="1">#REF!</definedName>
    <definedName name="VL_CSC">#REF!</definedName>
    <definedName name="VL_CSCT" localSheetId="2">#REF!</definedName>
    <definedName name="VL_CSCT" localSheetId="0">#REF!</definedName>
    <definedName name="VL_CSCT" localSheetId="1">#REF!</definedName>
    <definedName name="VL_CSCT">#REF!</definedName>
    <definedName name="VL_CTXD" localSheetId="2">#REF!</definedName>
    <definedName name="VL_CTXD" localSheetId="0">#REF!</definedName>
    <definedName name="VL_CTXD" localSheetId="1">#REF!</definedName>
    <definedName name="VL_CTXD">#REF!</definedName>
    <definedName name="VL_RD" localSheetId="2">#REF!</definedName>
    <definedName name="VL_RD" localSheetId="0">#REF!</definedName>
    <definedName name="VL_RD" localSheetId="1">#REF!</definedName>
    <definedName name="VL_RD">#REF!</definedName>
    <definedName name="VL_TD" localSheetId="2">#REF!</definedName>
    <definedName name="VL_TD" localSheetId="0">#REF!</definedName>
    <definedName name="VL_TD" localSheetId="1">#REF!</definedName>
    <definedName name="VL_TD">#REF!</definedName>
    <definedName name="vl1p" localSheetId="2">#REF!</definedName>
    <definedName name="vl1p" localSheetId="0">#REF!</definedName>
    <definedName name="vl1p" localSheetId="1">#REF!</definedName>
    <definedName name="vl1p">#REF!</definedName>
    <definedName name="vl3p" localSheetId="2">#REF!</definedName>
    <definedName name="vl3p" localSheetId="0">#REF!</definedName>
    <definedName name="vl3p" localSheetId="1">#REF!</definedName>
    <definedName name="vl3p">#REF!</definedName>
    <definedName name="VLBS">#N/A</definedName>
    <definedName name="vlc" localSheetId="2">#REF!</definedName>
    <definedName name="vlc" localSheetId="0">#REF!</definedName>
    <definedName name="vlc" localSheetId="1">#REF!</definedName>
    <definedName name="vlc">#REF!</definedName>
    <definedName name="Vlcap0.7" localSheetId="2">#REF!</definedName>
    <definedName name="Vlcap0.7" localSheetId="0">#REF!</definedName>
    <definedName name="Vlcap0.7" localSheetId="1">#REF!</definedName>
    <definedName name="Vlcap0.7">#REF!</definedName>
    <definedName name="VLcap1" localSheetId="2">#REF!</definedName>
    <definedName name="VLcap1" localSheetId="0">#REF!</definedName>
    <definedName name="VLcap1" localSheetId="1">#REF!</definedName>
    <definedName name="VLcap1">#REF!</definedName>
    <definedName name="vlct" localSheetId="2" hidden="1">{"'Sheet1'!$L$16"}</definedName>
    <definedName name="vlct" localSheetId="0" hidden="1">{"'Sheet1'!$L$16"}</definedName>
    <definedName name="vlct" localSheetId="1" hidden="1">{"'Sheet1'!$L$16"}</definedName>
    <definedName name="vlct" hidden="1">{"'Sheet1'!$L$16"}</definedName>
    <definedName name="VLCT3p" localSheetId="2">#REF!</definedName>
    <definedName name="VLCT3p" localSheetId="0">#REF!</definedName>
    <definedName name="VLCT3p" localSheetId="1">#REF!</definedName>
    <definedName name="VLCT3p">#REF!</definedName>
    <definedName name="vlctbb" localSheetId="2">#REF!</definedName>
    <definedName name="vlctbb" localSheetId="0">#REF!</definedName>
    <definedName name="vlctbb" localSheetId="1">#REF!</definedName>
    <definedName name="vlctbb">#REF!</definedName>
    <definedName name="vldg" localSheetId="2">#REF!</definedName>
    <definedName name="vldg" localSheetId="0">#REF!</definedName>
    <definedName name="vldg" localSheetId="1">#REF!</definedName>
    <definedName name="vldg">#REF!</definedName>
    <definedName name="vldn400" localSheetId="2">#REF!</definedName>
    <definedName name="vldn400" localSheetId="0">#REF!</definedName>
    <definedName name="vldn400" localSheetId="1">#REF!</definedName>
    <definedName name="vldn400">#REF!</definedName>
    <definedName name="vldn600" localSheetId="2">#REF!</definedName>
    <definedName name="vldn600" localSheetId="0">#REF!</definedName>
    <definedName name="vldn600" localSheetId="1">#REF!</definedName>
    <definedName name="vldn600">#REF!</definedName>
    <definedName name="VLIEU" localSheetId="2">#REF!</definedName>
    <definedName name="VLIEU" localSheetId="0">#REF!</definedName>
    <definedName name="VLIEU" localSheetId="1">#REF!</definedName>
    <definedName name="VLIEU">#REF!</definedName>
    <definedName name="VLKday" localSheetId="2">#REF!</definedName>
    <definedName name="VLKday" localSheetId="0">#REF!</definedName>
    <definedName name="VLKday" localSheetId="1">#REF!</definedName>
    <definedName name="VLKday">#REF!</definedName>
    <definedName name="VLM" localSheetId="2">#REF!</definedName>
    <definedName name="VLM" localSheetId="0">#REF!</definedName>
    <definedName name="VLM" localSheetId="1">#REF!</definedName>
    <definedName name="VLM">#REF!</definedName>
    <definedName name="VLT" localSheetId="2">#REF!</definedName>
    <definedName name="VLT" localSheetId="0">#REF!</definedName>
    <definedName name="VLT" localSheetId="1">#REF!</definedName>
    <definedName name="VLT">#REF!</definedName>
    <definedName name="vltram" localSheetId="2">#REF!</definedName>
    <definedName name="vltram" localSheetId="0">#REF!</definedName>
    <definedName name="vltram" localSheetId="1">#REF!</definedName>
    <definedName name="vltram">#REF!</definedName>
    <definedName name="VLxaydung" localSheetId="2">#REF!</definedName>
    <definedName name="VLxaydung" localSheetId="0">#REF!</definedName>
    <definedName name="VLxaydung" localSheetId="1">#REF!</definedName>
    <definedName name="VLxaydung">#REF!</definedName>
    <definedName name="VND" localSheetId="2">#REF!</definedName>
    <definedName name="VND" localSheetId="0">#REF!</definedName>
    <definedName name="VND" localSheetId="1">#REF!</definedName>
    <definedName name="VND">#REF!</definedName>
    <definedName name="vnhapdieukien" localSheetId="2">#REF!</definedName>
    <definedName name="vnhapdieukien" localSheetId="0">#REF!</definedName>
    <definedName name="vnhapdieukien" localSheetId="1">#REF!</definedName>
    <definedName name="vnhapdieukien">#REF!</definedName>
    <definedName name="Von.KL" localSheetId="2">#REF!</definedName>
    <definedName name="Von.KL" localSheetId="0">#REF!</definedName>
    <definedName name="Von.KL" localSheetId="1">#REF!</definedName>
    <definedName name="Von.KL">#REF!</definedName>
    <definedName name="vr3p" localSheetId="2">#REF!</definedName>
    <definedName name="vr3p" localSheetId="0">#REF!</definedName>
    <definedName name="vr3p" localSheetId="1">#REF!</definedName>
    <definedName name="vr3p">#REF!</definedName>
    <definedName name="VT" localSheetId="2">#REF!</definedName>
    <definedName name="VT" localSheetId="0">#REF!</definedName>
    <definedName name="VT" localSheetId="1">#REF!</definedName>
    <definedName name="VT">#REF!</definedName>
    <definedName name="vtu" localSheetId="2">#REF!</definedName>
    <definedName name="vtu" localSheetId="0">#REF!</definedName>
    <definedName name="vtu" localSheetId="1">#REF!</definedName>
    <definedName name="vtu">#REF!</definedName>
    <definedName name="Vu" localSheetId="2">#REF!</definedName>
    <definedName name="Vu" localSheetId="0">#REF!</definedName>
    <definedName name="Vu" localSheetId="1">#REF!</definedName>
    <definedName name="Vu">#REF!</definedName>
    <definedName name="VÙ" localSheetId="2">#REF!</definedName>
    <definedName name="VÙ" localSheetId="0">#REF!</definedName>
    <definedName name="VÙ" localSheetId="1">#REF!</definedName>
    <definedName name="VÙ">#REF!</definedName>
    <definedName name="Vu_" localSheetId="2">#REF!</definedName>
    <definedName name="Vu_" localSheetId="0">#REF!</definedName>
    <definedName name="Vu_" localSheetId="1">#REF!</definedName>
    <definedName name="Vu_">#REF!</definedName>
    <definedName name="Vua" localSheetId="2">#REF!</definedName>
    <definedName name="Vua" localSheetId="0">#REF!</definedName>
    <definedName name="Vua" localSheetId="1">#REF!</definedName>
    <definedName name="Vua">#REF!</definedName>
    <definedName name="VuaBT" localSheetId="2">#REF!</definedName>
    <definedName name="VuaBT" localSheetId="0">#REF!</definedName>
    <definedName name="VuaBT" localSheetId="1">#REF!</definedName>
    <definedName name="VuaBT">#REF!</definedName>
    <definedName name="vung" localSheetId="2">#REF!</definedName>
    <definedName name="vung" localSheetId="0">#REF!</definedName>
    <definedName name="vung" localSheetId="1">#REF!</definedName>
    <definedName name="vung">#REF!</definedName>
    <definedName name="vung2" localSheetId="2">#REF!</definedName>
    <definedName name="vung2" localSheetId="0">#REF!</definedName>
    <definedName name="vung2" localSheetId="1">#REF!</definedName>
    <definedName name="vung2">#REF!</definedName>
    <definedName name="vungdcd" localSheetId="2">#REF!</definedName>
    <definedName name="vungdcd" localSheetId="0">#REF!</definedName>
    <definedName name="vungdcd" localSheetId="1">#REF!</definedName>
    <definedName name="vungdcd">#REF!</definedName>
    <definedName name="vungdcl" localSheetId="2">#REF!</definedName>
    <definedName name="vungdcl" localSheetId="0">#REF!</definedName>
    <definedName name="vungdcl" localSheetId="1">#REF!</definedName>
    <definedName name="vungdcl">#REF!</definedName>
    <definedName name="vungnhapk" localSheetId="2">#REF!</definedName>
    <definedName name="vungnhapk" localSheetId="0">#REF!</definedName>
    <definedName name="vungnhapk" localSheetId="1">#REF!</definedName>
    <definedName name="vungnhapk">#REF!</definedName>
    <definedName name="vungnhapl" localSheetId="2">#REF!</definedName>
    <definedName name="vungnhapl" localSheetId="0">#REF!</definedName>
    <definedName name="vungnhapl" localSheetId="1">#REF!</definedName>
    <definedName name="vungnhapl">#REF!</definedName>
    <definedName name="vungtruong" localSheetId="2">#REF!</definedName>
    <definedName name="vungtruong" localSheetId="0">#REF!</definedName>
    <definedName name="vungtruong" localSheetId="1">#REF!</definedName>
    <definedName name="vungtruong">#REF!</definedName>
    <definedName name="vungxuatk" localSheetId="2">#REF!</definedName>
    <definedName name="vungxuatk" localSheetId="0">#REF!</definedName>
    <definedName name="vungxuatk" localSheetId="1">#REF!</definedName>
    <definedName name="vungxuatk">#REF!</definedName>
    <definedName name="vungxuatl" localSheetId="2">#REF!</definedName>
    <definedName name="vungxuatl" localSheetId="0">#REF!</definedName>
    <definedName name="vungxuatl" localSheetId="1">#REF!</definedName>
    <definedName name="vungxuatl">#REF!</definedName>
    <definedName name="Vxk" localSheetId="2">#REF!</definedName>
    <definedName name="Vxk" localSheetId="0">#REF!</definedName>
    <definedName name="Vxk" localSheetId="1">#REF!</definedName>
    <definedName name="Vxk">#REF!</definedName>
    <definedName name="vxuan" localSheetId="2">#REF!</definedName>
    <definedName name="vxuan" localSheetId="0">#REF!</definedName>
    <definedName name="vxuan" localSheetId="1">#REF!</definedName>
    <definedName name="vxuan">#REF!</definedName>
    <definedName name="W" localSheetId="2">#REF!</definedName>
    <definedName name="W" localSheetId="0">#REF!</definedName>
    <definedName name="W" localSheetId="1">#REF!</definedName>
    <definedName name="W">#REF!</definedName>
    <definedName name="W_18_Season_Average" localSheetId="2">#REF!</definedName>
    <definedName name="W_18_Season_Average" localSheetId="0">#REF!</definedName>
    <definedName name="W_18_Season_Average" localSheetId="1">#REF!</definedName>
    <definedName name="W_18_Season_Average">#REF!</definedName>
    <definedName name="W_Class1" localSheetId="2">#REF!</definedName>
    <definedName name="W_Class1" localSheetId="0">#REF!</definedName>
    <definedName name="W_Class1" localSheetId="1">#REF!</definedName>
    <definedName name="W_Class1">#REF!</definedName>
    <definedName name="W_Class2" localSheetId="2">#REF!</definedName>
    <definedName name="W_Class2" localSheetId="0">#REF!</definedName>
    <definedName name="W_Class2" localSheetId="1">#REF!</definedName>
    <definedName name="W_Class2">#REF!</definedName>
    <definedName name="W_Class3" localSheetId="2">#REF!</definedName>
    <definedName name="W_Class3" localSheetId="0">#REF!</definedName>
    <definedName name="W_Class3" localSheetId="1">#REF!</definedName>
    <definedName name="W_Class3">#REF!</definedName>
    <definedName name="W_Class4" localSheetId="2">#REF!</definedName>
    <definedName name="W_Class4" localSheetId="0">#REF!</definedName>
    <definedName name="W_Class4" localSheetId="1">#REF!</definedName>
    <definedName name="W_Class4">#REF!</definedName>
    <definedName name="W_Class5" localSheetId="2">#REF!</definedName>
    <definedName name="W_Class5" localSheetId="0">#REF!</definedName>
    <definedName name="W_Class5" localSheetId="1">#REF!</definedName>
    <definedName name="W_Class5">#REF!</definedName>
    <definedName name="W13Y2212" localSheetId="2">#REF!</definedName>
    <definedName name="W13Y2212" localSheetId="0">#REF!</definedName>
    <definedName name="W13Y2212" localSheetId="1">#REF!</definedName>
    <definedName name="W13Y2212">#REF!</definedName>
    <definedName name="W18_Season" localSheetId="2">#REF!</definedName>
    <definedName name="W18_Season" localSheetId="0">#REF!</definedName>
    <definedName name="W18_Season" localSheetId="1">#REF!</definedName>
    <definedName name="W18_Season">#REF!</definedName>
    <definedName name="w5yn4" localSheetId="2">#REF!</definedName>
    <definedName name="w5yn4" localSheetId="0">#REF!</definedName>
    <definedName name="w5yn4" localSheetId="1">#REF!</definedName>
    <definedName name="w5yn4">#REF!</definedName>
    <definedName name="Wat_tec" localSheetId="2">#REF!</definedName>
    <definedName name="Wat_tec" localSheetId="0">#REF!</definedName>
    <definedName name="Wat_tec" localSheetId="1">#REF!</definedName>
    <definedName name="Wat_tec">#REF!</definedName>
    <definedName name="watertruck" localSheetId="2">#REF!</definedName>
    <definedName name="watertruck" localSheetId="0">#REF!</definedName>
    <definedName name="watertruck" localSheetId="1">#REF!</definedName>
    <definedName name="watertruck">#REF!</definedName>
    <definedName name="waterway" localSheetId="2">#REF!</definedName>
    <definedName name="waterway" localSheetId="0">#REF!</definedName>
    <definedName name="waterway" localSheetId="1">#REF!</definedName>
    <definedName name="waterway">#REF!</definedName>
    <definedName name="wb" localSheetId="2">#REF!</definedName>
    <definedName name="wb" localSheetId="0">#REF!</definedName>
    <definedName name="wb" localSheetId="1">#REF!</definedName>
    <definedName name="wb">#REF!</definedName>
    <definedName name="wct" localSheetId="2">#REF!</definedName>
    <definedName name="wct" localSheetId="0">#REF!</definedName>
    <definedName name="wct" localSheetId="1">#REF!</definedName>
    <definedName name="wct">#REF!</definedName>
    <definedName name="Wdaymong" localSheetId="2">#REF!</definedName>
    <definedName name="Wdaymong" localSheetId="0">#REF!</definedName>
    <definedName name="Wdaymong" localSheetId="1">#REF!</definedName>
    <definedName name="Wdaymong">#REF!</definedName>
    <definedName name="Widenlane_d" localSheetId="2">#REF!</definedName>
    <definedName name="Widenlane_d" localSheetId="0">#REF!</definedName>
    <definedName name="Widenlane_d" localSheetId="1">#REF!</definedName>
    <definedName name="Widenlane_d">#REF!</definedName>
    <definedName name="Widenlane_nd" localSheetId="2">#REF!</definedName>
    <definedName name="Widenlane_nd" localSheetId="0">#REF!</definedName>
    <definedName name="Widenlane_nd" localSheetId="1">#REF!</definedName>
    <definedName name="Widenlane_nd">#REF!</definedName>
    <definedName name="WIND" localSheetId="2">#REF!</definedName>
    <definedName name="WIND" localSheetId="0">#REF!</definedName>
    <definedName name="WIND" localSheetId="1">#REF!</definedName>
    <definedName name="WIND">#REF!</definedName>
    <definedName name="WIRE1">5</definedName>
    <definedName name="wl" localSheetId="2">#REF!</definedName>
    <definedName name="wl" localSheetId="0">#REF!</definedName>
    <definedName name="wl" localSheetId="1">#REF!</definedName>
    <definedName name="wl">#REF!</definedName>
    <definedName name="Wp" localSheetId="2">#REF!</definedName>
    <definedName name="Wp" localSheetId="0">#REF!</definedName>
    <definedName name="Wp" localSheetId="1">#REF!</definedName>
    <definedName name="Wp">#REF!</definedName>
    <definedName name="wr" localSheetId="2" hidden="1">{#N/A,#N/A,FALSE,"Chi tiÆt"}</definedName>
    <definedName name="wr" localSheetId="0" hidden="1">{#N/A,#N/A,FALSE,"Chi tiÆt"}</definedName>
    <definedName name="wr" localSheetId="1" hidden="1">{#N/A,#N/A,FALSE,"Chi tiÆt"}</definedName>
    <definedName name="wr" hidden="1">{#N/A,#N/A,FALSE,"Chi tiÆt"}</definedName>
    <definedName name="wrn.aaa." localSheetId="2" hidden="1">{#N/A,#N/A,FALSE,"Sheet1";#N/A,#N/A,FALSE,"Sheet1";#N/A,#N/A,FALSE,"Sheet1"}</definedName>
    <definedName name="wrn.aaa." localSheetId="0" hidden="1">{#N/A,#N/A,FALSE,"Sheet1";#N/A,#N/A,FALSE,"Sheet1";#N/A,#N/A,FALSE,"Sheet1"}</definedName>
    <definedName name="wrn.aaa." localSheetId="1" hidden="1">{#N/A,#N/A,FALSE,"Sheet1";#N/A,#N/A,FALSE,"Sheet1";#N/A,#N/A,FALSE,"Sheet1"}</definedName>
    <definedName name="wrn.aaa." hidden="1">{#N/A,#N/A,FALSE,"Sheet1";#N/A,#N/A,FALSE,"Sheet1";#N/A,#N/A,FALSE,"Sheet1"}</definedName>
    <definedName name="wrn.aaa.1" localSheetId="2" hidden="1">{#N/A,#N/A,FALSE,"Sheet1";#N/A,#N/A,FALSE,"Sheet1";#N/A,#N/A,FALSE,"Sheet1"}</definedName>
    <definedName name="wrn.aaa.1" localSheetId="0" hidden="1">{#N/A,#N/A,FALSE,"Sheet1";#N/A,#N/A,FALSE,"Sheet1";#N/A,#N/A,FALSE,"Sheet1"}</definedName>
    <definedName name="wrn.aaa.1" localSheetId="1" hidden="1">{#N/A,#N/A,FALSE,"Sheet1";#N/A,#N/A,FALSE,"Sheet1";#N/A,#N/A,FALSE,"Sheet1"}</definedName>
    <definedName name="wrn.aaa.1" hidden="1">{#N/A,#N/A,FALSE,"Sheet1";#N/A,#N/A,FALSE,"Sheet1";#N/A,#N/A,FALSE,"Sheet1"}</definedName>
    <definedName name="wrn.Bang._.ke._.nhan._.hang." localSheetId="2" hidden="1">{#N/A,#N/A,FALSE,"Ke khai NH"}</definedName>
    <definedName name="wrn.Bang._.ke._.nhan._.hang." localSheetId="0" hidden="1">{#N/A,#N/A,FALSE,"Ke khai NH"}</definedName>
    <definedName name="wrn.Bang._.ke._.nhan._.hang." localSheetId="1" hidden="1">{#N/A,#N/A,FALSE,"Ke khai NH"}</definedName>
    <definedName name="wrn.Bang._.ke._.nhan._.hang." hidden="1">{#N/A,#N/A,FALSE,"Ke khai NH"}</definedName>
    <definedName name="wrn.Che._.do._.duoc._.huong." localSheetId="2" hidden="1">{#N/A,#N/A,FALSE,"BN (2)"}</definedName>
    <definedName name="wrn.Che._.do._.duoc._.huong." localSheetId="0" hidden="1">{#N/A,#N/A,FALSE,"BN (2)"}</definedName>
    <definedName name="wrn.Che._.do._.duoc._.huong." localSheetId="1" hidden="1">{#N/A,#N/A,FALSE,"BN (2)"}</definedName>
    <definedName name="wrn.Che._.do._.duoc._.huong." hidden="1">{#N/A,#N/A,FALSE,"BN (2)"}</definedName>
    <definedName name="wrn.chi._.tiÆt." localSheetId="2" hidden="1">{#N/A,#N/A,FALSE,"Chi tiÆt"}</definedName>
    <definedName name="wrn.chi._.tiÆt." localSheetId="0" hidden="1">{#N/A,#N/A,FALSE,"Chi tiÆt"}</definedName>
    <definedName name="wrn.chi._.tiÆt." localSheetId="1" hidden="1">{#N/A,#N/A,FALSE,"Chi tiÆt"}</definedName>
    <definedName name="wrn.chi._.tiÆt." hidden="1">{#N/A,#N/A,FALSE,"Chi tiÆt"}</definedName>
    <definedName name="wrn.cong." localSheetId="2" hidden="1">{#N/A,#N/A,FALSE,"Sheet1"}</definedName>
    <definedName name="wrn.cong." localSheetId="0" hidden="1">{#N/A,#N/A,FALSE,"Sheet1"}</definedName>
    <definedName name="wrn.cong." localSheetId="1" hidden="1">{#N/A,#N/A,FALSE,"Sheet1"}</definedName>
    <definedName name="wrn.cong." hidden="1">{#N/A,#N/A,FALSE,"Sheet1"}</definedName>
    <definedName name="wrn.Giáy._.bao._.no." localSheetId="2" hidden="1">{#N/A,#N/A,FALSE,"BN"}</definedName>
    <definedName name="wrn.Giáy._.bao._.no." localSheetId="0" hidden="1">{#N/A,#N/A,FALSE,"BN"}</definedName>
    <definedName name="wrn.Giáy._.bao._.no." localSheetId="1" hidden="1">{#N/A,#N/A,FALSE,"BN"}</definedName>
    <definedName name="wrn.Giáy._.bao._.no." hidden="1">{#N/A,#N/A,FALSE,"BN"}</definedName>
    <definedName name="wrn.Report." localSheetId="2" hidden="1">{"Offgrid",#N/A,FALSE,"OFFGRID";"Region",#N/A,FALSE,"REGION";"Offgrid -2",#N/A,FALSE,"OFFGRID";"WTP",#N/A,FALSE,"WTP";"WTP -2",#N/A,FALSE,"WTP";"Project",#N/A,FALSE,"PROJECT";"Summary -2",#N/A,FALSE,"SUMMARY"}</definedName>
    <definedName name="wrn.Report." localSheetId="0" hidden="1">{"Offgrid",#N/A,FALSE,"OFFGRID";"Region",#N/A,FALSE,"REGION";"Offgrid -2",#N/A,FALSE,"OFFGRID";"WTP",#N/A,FALSE,"WTP";"WTP -2",#N/A,FALSE,"WTP";"Project",#N/A,FALSE,"PROJECT";"Summary -2",#N/A,FALSE,"SUMMARY"}</definedName>
    <definedName name="wrn.Report." localSheetId="1"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vd." localSheetId="2" hidden="1">{#N/A,#N/A,TRUE,"BT M200 da 10x20"}</definedName>
    <definedName name="wrn.vd." localSheetId="0" hidden="1">{#N/A,#N/A,TRUE,"BT M200 da 10x20"}</definedName>
    <definedName name="wrn.vd." localSheetId="1" hidden="1">{#N/A,#N/A,TRUE,"BT M200 da 10x20"}</definedName>
    <definedName name="wrn.vd." hidden="1">{#N/A,#N/A,TRUE,"BT M200 da 10x20"}</definedName>
    <definedName name="wrnf.report" localSheetId="2" hidden="1">{"Offgrid",#N/A,FALSE,"OFFGRID";"Region",#N/A,FALSE,"REGION";"Offgrid -2",#N/A,FALSE,"OFFGRID";"WTP",#N/A,FALSE,"WTP";"WTP -2",#N/A,FALSE,"WTP";"Project",#N/A,FALSE,"PROJECT";"Summary -2",#N/A,FALSE,"SUMMARY"}</definedName>
    <definedName name="wrnf.report" localSheetId="0" hidden="1">{"Offgrid",#N/A,FALSE,"OFFGRID";"Region",#N/A,FALSE,"REGION";"Offgrid -2",#N/A,FALSE,"OFFGRID";"WTP",#N/A,FALSE,"WTP";"WTP -2",#N/A,FALSE,"WTP";"Project",#N/A,FALSE,"PROJECT";"Summary -2",#N/A,FALSE,"SUMMARY"}</definedName>
    <definedName name="wrnf.report" localSheetId="1"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 localSheetId="2">#REF!</definedName>
    <definedName name="Ws" localSheetId="0">#REF!</definedName>
    <definedName name="Ws" localSheetId="1">#REF!</definedName>
    <definedName name="Ws">#REF!</definedName>
    <definedName name="Wss" localSheetId="2">#REF!</definedName>
    <definedName name="Wss" localSheetId="0">#REF!</definedName>
    <definedName name="Wss" localSheetId="1">#REF!</definedName>
    <definedName name="Wss">#REF!</definedName>
    <definedName name="Wst" localSheetId="2">#REF!</definedName>
    <definedName name="Wst" localSheetId="0">#REF!</definedName>
    <definedName name="Wst" localSheetId="1">#REF!</definedName>
    <definedName name="Wst">#REF!</definedName>
    <definedName name="wt" localSheetId="2">#REF!</definedName>
    <definedName name="wt" localSheetId="0">#REF!</definedName>
    <definedName name="wt" localSheetId="1">#REF!</definedName>
    <definedName name="wt">#REF!</definedName>
    <definedName name="wtn" localSheetId="2">#REF!</definedName>
    <definedName name="wtn" localSheetId="0">#REF!</definedName>
    <definedName name="wtn" localSheetId="1">#REF!</definedName>
    <definedName name="wtn">#REF!</definedName>
    <definedName name="wtru" localSheetId="2">#REF!</definedName>
    <definedName name="wtru" localSheetId="0">#REF!</definedName>
    <definedName name="wtru" localSheetId="1">#REF!</definedName>
    <definedName name="wtru">#REF!</definedName>
    <definedName name="wup" localSheetId="2">#REF!</definedName>
    <definedName name="wup" localSheetId="0">#REF!</definedName>
    <definedName name="wup" localSheetId="1">#REF!</definedName>
    <definedName name="wup">#REF!</definedName>
    <definedName name="X" localSheetId="2">#REF!</definedName>
    <definedName name="X" localSheetId="0">#REF!</definedName>
    <definedName name="X" localSheetId="1">#REF!</definedName>
    <definedName name="X">#REF!</definedName>
    <definedName name="x_hien" localSheetId="2">#REF!</definedName>
    <definedName name="x_hien" localSheetId="0">#REF!</definedName>
    <definedName name="x_hien" localSheetId="1">#REF!</definedName>
    <definedName name="x_hien">#REF!</definedName>
    <definedName name="X0.4" localSheetId="2">#REF!</definedName>
    <definedName name="X0.4" localSheetId="0">#REF!</definedName>
    <definedName name="X0.4" localSheetId="1">#REF!</definedName>
    <definedName name="X0.4">#REF!</definedName>
    <definedName name="x1_" localSheetId="2">#REF!</definedName>
    <definedName name="x1_" localSheetId="0">#REF!</definedName>
    <definedName name="x1_" localSheetId="1">#REF!</definedName>
    <definedName name="x1_">#REF!</definedName>
    <definedName name="x1pind" localSheetId="2">#REF!</definedName>
    <definedName name="x1pind" localSheetId="0">#REF!</definedName>
    <definedName name="x1pind" localSheetId="1">#REF!</definedName>
    <definedName name="x1pind">#REF!</definedName>
    <definedName name="X1pINDvc" localSheetId="2">#REF!</definedName>
    <definedName name="X1pINDvc" localSheetId="0">#REF!</definedName>
    <definedName name="X1pINDvc" localSheetId="1">#REF!</definedName>
    <definedName name="X1pINDvc">#REF!</definedName>
    <definedName name="x1ping" localSheetId="2">#REF!</definedName>
    <definedName name="x1ping" localSheetId="0">#REF!</definedName>
    <definedName name="x1ping" localSheetId="1">#REF!</definedName>
    <definedName name="x1ping">#REF!</definedName>
    <definedName name="X1pINGvc" localSheetId="2">#REF!</definedName>
    <definedName name="X1pINGvc" localSheetId="0">#REF!</definedName>
    <definedName name="X1pINGvc" localSheetId="1">#REF!</definedName>
    <definedName name="X1pINGvc">#REF!</definedName>
    <definedName name="x1pint" localSheetId="2">#REF!</definedName>
    <definedName name="x1pint" localSheetId="0">#REF!</definedName>
    <definedName name="x1pint" localSheetId="1">#REF!</definedName>
    <definedName name="x1pint">#REF!</definedName>
    <definedName name="x2_" localSheetId="2">#REF!</definedName>
    <definedName name="x2_" localSheetId="0">#REF!</definedName>
    <definedName name="x2_" localSheetId="1">#REF!</definedName>
    <definedName name="x2_">#REF!</definedName>
    <definedName name="XA" localSheetId="2">#REF!</definedName>
    <definedName name="XA" localSheetId="0">#REF!</definedName>
    <definedName name="XA" localSheetId="1">#REF!</definedName>
    <definedName name="XA">#REF!</definedName>
    <definedName name="XB_80" localSheetId="2">#REF!</definedName>
    <definedName name="XB_80" localSheetId="0">#REF!</definedName>
    <definedName name="XB_80" localSheetId="1">#REF!</definedName>
    <definedName name="XB_80">#REF!</definedName>
    <definedName name="XBCNCKT">5600</definedName>
    <definedName name="xc" localSheetId="2">#REF!</definedName>
    <definedName name="xc" localSheetId="0">#REF!</definedName>
    <definedName name="xc" localSheetId="1">#REF!</definedName>
    <definedName name="xc">#REF!</definedName>
    <definedName name="XCCT">0.5</definedName>
    <definedName name="xd0.6" localSheetId="2">#REF!</definedName>
    <definedName name="xd0.6" localSheetId="0">#REF!</definedName>
    <definedName name="xd0.6" localSheetId="1">#REF!</definedName>
    <definedName name="xd0.6">#REF!</definedName>
    <definedName name="xd1.3" localSheetId="2">#REF!</definedName>
    <definedName name="xd1.3" localSheetId="0">#REF!</definedName>
    <definedName name="xd1.3" localSheetId="1">#REF!</definedName>
    <definedName name="xd1.3">#REF!</definedName>
    <definedName name="xd1.5" localSheetId="2">#REF!</definedName>
    <definedName name="xd1.5" localSheetId="0">#REF!</definedName>
    <definedName name="xd1.5" localSheetId="1">#REF!</definedName>
    <definedName name="xd1.5">#REF!</definedName>
    <definedName name="XDCBT10" localSheetId="2">{"Book1","Bang chia luong.xls"}</definedName>
    <definedName name="XDCBT10" localSheetId="0">{"Book1","Bang chia luong.xls"}</definedName>
    <definedName name="XDCBT10" localSheetId="1">{"Book1","Bang chia luong.xls"}</definedName>
    <definedName name="XDCBT10">{"Book1","Bang chia luong.xls"}</definedName>
    <definedName name="xdd" localSheetId="2">#REF!</definedName>
    <definedName name="xdd" localSheetId="0">#REF!</definedName>
    <definedName name="xdd" localSheetId="1">#REF!</definedName>
    <definedName name="xdd">#REF!</definedName>
    <definedName name="XDDHT" localSheetId="2">#REF!</definedName>
    <definedName name="XDDHT" localSheetId="0">#REF!</definedName>
    <definedName name="XDDHT" localSheetId="1">#REF!</definedName>
    <definedName name="XDDHT">#REF!</definedName>
    <definedName name="xe" localSheetId="2">#REF!</definedName>
    <definedName name="xe" localSheetId="0">#REF!</definedName>
    <definedName name="xe" localSheetId="1">#REF!</definedName>
    <definedName name="xe">#REF!</definedName>
    <definedName name="Xe_lao_dÇm" localSheetId="2">#REF!</definedName>
    <definedName name="Xe_lao_dÇm" localSheetId="0">#REF!</definedName>
    <definedName name="Xe_lao_dÇm" localSheetId="1">#REF!</definedName>
    <definedName name="Xe_lao_dÇm">#REF!</definedName>
    <definedName name="xelaodam" localSheetId="2">#REF!</definedName>
    <definedName name="xelaodam" localSheetId="0">#REF!</definedName>
    <definedName name="xelaodam" localSheetId="1">#REF!</definedName>
    <definedName name="xelaodam">#REF!</definedName>
    <definedName name="xerox" localSheetId="2">#REF!</definedName>
    <definedName name="xerox" localSheetId="0">#REF!</definedName>
    <definedName name="xerox" localSheetId="1">#REF!</definedName>
    <definedName name="xerox">#REF!</definedName>
    <definedName name="xethung10t" localSheetId="2">#REF!</definedName>
    <definedName name="xethung10t" localSheetId="0">#REF!</definedName>
    <definedName name="xethung10t" localSheetId="1">#REF!</definedName>
    <definedName name="xethung10t">#REF!</definedName>
    <definedName name="xetreo" localSheetId="2">#REF!</definedName>
    <definedName name="xetreo" localSheetId="0">#REF!</definedName>
    <definedName name="xetreo" localSheetId="1">#REF!</definedName>
    <definedName name="xetreo">#REF!</definedName>
    <definedName name="xfco" localSheetId="2">#REF!</definedName>
    <definedName name="xfco" localSheetId="0">#REF!</definedName>
    <definedName name="xfco" localSheetId="1">#REF!</definedName>
    <definedName name="xfco">#REF!</definedName>
    <definedName name="xfco3p" localSheetId="2">#REF!</definedName>
    <definedName name="xfco3p" localSheetId="0">#REF!</definedName>
    <definedName name="xfco3p" localSheetId="1">#REF!</definedName>
    <definedName name="xfco3p">#REF!</definedName>
    <definedName name="xfcotnc" localSheetId="2">#REF!</definedName>
    <definedName name="xfcotnc" localSheetId="0">#REF!</definedName>
    <definedName name="xfcotnc" localSheetId="1">#REF!</definedName>
    <definedName name="xfcotnc">#REF!</definedName>
    <definedName name="xfcotvl" localSheetId="2">#REF!</definedName>
    <definedName name="xfcotvl" localSheetId="0">#REF!</definedName>
    <definedName name="xfcotvl" localSheetId="1">#REF!</definedName>
    <definedName name="xfcotvl">#REF!</definedName>
    <definedName name="xgc100" localSheetId="2">#REF!</definedName>
    <definedName name="xgc100" localSheetId="0">#REF!</definedName>
    <definedName name="xgc100" localSheetId="1">#REF!</definedName>
    <definedName name="xgc100">#REF!</definedName>
    <definedName name="xgc150" localSheetId="2">#REF!</definedName>
    <definedName name="xgc150" localSheetId="0">#REF!</definedName>
    <definedName name="xgc150" localSheetId="1">#REF!</definedName>
    <definedName name="xgc150">#REF!</definedName>
    <definedName name="xgc200" localSheetId="2">#REF!</definedName>
    <definedName name="xgc200" localSheetId="0">#REF!</definedName>
    <definedName name="xgc200" localSheetId="1">#REF!</definedName>
    <definedName name="xgc200">#REF!</definedName>
    <definedName name="xh" localSheetId="2">#REF!</definedName>
    <definedName name="xh" localSheetId="0">#REF!</definedName>
    <definedName name="xh" localSheetId="1">#REF!</definedName>
    <definedName name="xh">#REF!</definedName>
    <definedName name="xhn" localSheetId="2">#REF!</definedName>
    <definedName name="xhn" localSheetId="0">#REF!</definedName>
    <definedName name="xhn" localSheetId="1">#REF!</definedName>
    <definedName name="xhn">#REF!</definedName>
    <definedName name="xi" localSheetId="2">#REF!</definedName>
    <definedName name="xi" localSheetId="0">#REF!</definedName>
    <definedName name="xi" localSheetId="1">#REF!</definedName>
    <definedName name="xi">#REF!</definedName>
    <definedName name="xig" localSheetId="2">#REF!</definedName>
    <definedName name="xig" localSheetId="0">#REF!</definedName>
    <definedName name="xig" localSheetId="1">#REF!</definedName>
    <definedName name="xig">#REF!</definedName>
    <definedName name="xig1" localSheetId="2">#REF!</definedName>
    <definedName name="xig1" localSheetId="0">#REF!</definedName>
    <definedName name="xig1" localSheetId="1">#REF!</definedName>
    <definedName name="xig1">#REF!</definedName>
    <definedName name="xig1p" localSheetId="2">#REF!</definedName>
    <definedName name="xig1p" localSheetId="0">#REF!</definedName>
    <definedName name="xig1p" localSheetId="1">#REF!</definedName>
    <definedName name="xig1p">#REF!</definedName>
    <definedName name="xig3p" localSheetId="2">#REF!</definedName>
    <definedName name="xig3p" localSheetId="0">#REF!</definedName>
    <definedName name="xig3p" localSheetId="1">#REF!</definedName>
    <definedName name="xig3p">#REF!</definedName>
    <definedName name="xignc3p" localSheetId="2">#REF!</definedName>
    <definedName name="xignc3p" localSheetId="0">#REF!</definedName>
    <definedName name="xignc3p" localSheetId="1">#REF!</definedName>
    <definedName name="xignc3p">#REF!</definedName>
    <definedName name="XIGvc" localSheetId="2">#REF!</definedName>
    <definedName name="XIGvc" localSheetId="0">#REF!</definedName>
    <definedName name="XIGvc" localSheetId="1">#REF!</definedName>
    <definedName name="XIGvc">#REF!</definedName>
    <definedName name="xigvl3p" localSheetId="2">#REF!</definedName>
    <definedName name="xigvl3p" localSheetId="0">#REF!</definedName>
    <definedName name="xigvl3p" localSheetId="1">#REF!</definedName>
    <definedName name="xigvl3p">#REF!</definedName>
    <definedName name="XII200" localSheetId="2">#REF!</definedName>
    <definedName name="XII200" localSheetId="0">#REF!</definedName>
    <definedName name="XII200" localSheetId="1">#REF!</definedName>
    <definedName name="XII200">#REF!</definedName>
    <definedName name="ximang" localSheetId="2">#REF!</definedName>
    <definedName name="ximang" localSheetId="0">#REF!</definedName>
    <definedName name="ximang" localSheetId="1">#REF!</definedName>
    <definedName name="ximang">#REF!</definedName>
    <definedName name="xin" localSheetId="2">#REF!</definedName>
    <definedName name="xin" localSheetId="0">#REF!</definedName>
    <definedName name="xin" localSheetId="1">#REF!</definedName>
    <definedName name="xin">#REF!</definedName>
    <definedName name="xin190" localSheetId="2">#REF!</definedName>
    <definedName name="xin190" localSheetId="0">#REF!</definedName>
    <definedName name="xin190" localSheetId="1">#REF!</definedName>
    <definedName name="xin190">#REF!</definedName>
    <definedName name="xin1903p" localSheetId="2">#REF!</definedName>
    <definedName name="xin1903p" localSheetId="0">#REF!</definedName>
    <definedName name="xin1903p" localSheetId="1">#REF!</definedName>
    <definedName name="xin1903p">#REF!</definedName>
    <definedName name="xin2903p" localSheetId="2">#REF!</definedName>
    <definedName name="xin2903p" localSheetId="0">#REF!</definedName>
    <definedName name="xin2903p" localSheetId="1">#REF!</definedName>
    <definedName name="xin2903p">#REF!</definedName>
    <definedName name="xin290nc3p" localSheetId="2">#REF!</definedName>
    <definedName name="xin290nc3p" localSheetId="0">#REF!</definedName>
    <definedName name="xin290nc3p" localSheetId="1">#REF!</definedName>
    <definedName name="xin290nc3p">#REF!</definedName>
    <definedName name="xin290vl3p" localSheetId="2">#REF!</definedName>
    <definedName name="xin290vl3p" localSheetId="0">#REF!</definedName>
    <definedName name="xin290vl3p" localSheetId="1">#REF!</definedName>
    <definedName name="xin290vl3p">#REF!</definedName>
    <definedName name="xin3p" localSheetId="2">#REF!</definedName>
    <definedName name="xin3p" localSheetId="0">#REF!</definedName>
    <definedName name="xin3p" localSheetId="1">#REF!</definedName>
    <definedName name="xin3p">#REF!</definedName>
    <definedName name="xind" localSheetId="2">#REF!</definedName>
    <definedName name="xind" localSheetId="0">#REF!</definedName>
    <definedName name="xind" localSheetId="1">#REF!</definedName>
    <definedName name="xind">#REF!</definedName>
    <definedName name="xind1p" localSheetId="2">#REF!</definedName>
    <definedName name="xind1p" localSheetId="0">#REF!</definedName>
    <definedName name="xind1p" localSheetId="1">#REF!</definedName>
    <definedName name="xind1p">#REF!</definedName>
    <definedName name="xind3p" localSheetId="2">#REF!</definedName>
    <definedName name="xind3p" localSheetId="0">#REF!</definedName>
    <definedName name="xind3p" localSheetId="1">#REF!</definedName>
    <definedName name="xind3p">#REF!</definedName>
    <definedName name="xindnc1p" localSheetId="2">#REF!</definedName>
    <definedName name="xindnc1p" localSheetId="0">#REF!</definedName>
    <definedName name="xindnc1p" localSheetId="1">#REF!</definedName>
    <definedName name="xindnc1p">#REF!</definedName>
    <definedName name="xindvl1p" localSheetId="2">#REF!</definedName>
    <definedName name="xindvl1p" localSheetId="0">#REF!</definedName>
    <definedName name="xindvl1p" localSheetId="1">#REF!</definedName>
    <definedName name="xindvl1p">#REF!</definedName>
    <definedName name="xing1p" localSheetId="2">#REF!</definedName>
    <definedName name="xing1p" localSheetId="0">#REF!</definedName>
    <definedName name="xing1p" localSheetId="1">#REF!</definedName>
    <definedName name="xing1p">#REF!</definedName>
    <definedName name="xingnc1p" localSheetId="2">#REF!</definedName>
    <definedName name="xingnc1p" localSheetId="0">#REF!</definedName>
    <definedName name="xingnc1p" localSheetId="1">#REF!</definedName>
    <definedName name="xingnc1p">#REF!</definedName>
    <definedName name="xingvl1p" localSheetId="2">#REF!</definedName>
    <definedName name="xingvl1p" localSheetId="0">#REF!</definedName>
    <definedName name="xingvl1p" localSheetId="1">#REF!</definedName>
    <definedName name="xingvl1p">#REF!</definedName>
    <definedName name="xinnc3p" localSheetId="2">#REF!</definedName>
    <definedName name="xinnc3p" localSheetId="0">#REF!</definedName>
    <definedName name="xinnc3p" localSheetId="1">#REF!</definedName>
    <definedName name="xinnc3p">#REF!</definedName>
    <definedName name="xint1p" localSheetId="2">#REF!</definedName>
    <definedName name="xint1p" localSheetId="0">#REF!</definedName>
    <definedName name="xint1p" localSheetId="1">#REF!</definedName>
    <definedName name="xint1p">#REF!</definedName>
    <definedName name="XINvc" localSheetId="2">#REF!</definedName>
    <definedName name="XINvc" localSheetId="0">#REF!</definedName>
    <definedName name="XINvc" localSheetId="1">#REF!</definedName>
    <definedName name="XINvc">#REF!</definedName>
    <definedName name="xinvl3p" localSheetId="2">#REF!</definedName>
    <definedName name="xinvl3p" localSheetId="0">#REF!</definedName>
    <definedName name="xinvl3p" localSheetId="1">#REF!</definedName>
    <definedName name="xinvl3p">#REF!</definedName>
    <definedName name="xit" localSheetId="2">#REF!</definedName>
    <definedName name="xit" localSheetId="0">#REF!</definedName>
    <definedName name="xit" localSheetId="1">#REF!</definedName>
    <definedName name="xit">#REF!</definedName>
    <definedName name="xit1" localSheetId="2">#REF!</definedName>
    <definedName name="xit1" localSheetId="0">#REF!</definedName>
    <definedName name="xit1" localSheetId="1">#REF!</definedName>
    <definedName name="xit1">#REF!</definedName>
    <definedName name="xit1p" localSheetId="2">#REF!</definedName>
    <definedName name="xit1p" localSheetId="0">#REF!</definedName>
    <definedName name="xit1p" localSheetId="1">#REF!</definedName>
    <definedName name="xit1p">#REF!</definedName>
    <definedName name="xit2nc3p" localSheetId="2">#REF!</definedName>
    <definedName name="xit2nc3p" localSheetId="0">#REF!</definedName>
    <definedName name="xit2nc3p" localSheetId="1">#REF!</definedName>
    <definedName name="xit2nc3p">#REF!</definedName>
    <definedName name="xit2vl3p" localSheetId="2">#REF!</definedName>
    <definedName name="xit2vl3p" localSheetId="0">#REF!</definedName>
    <definedName name="xit2vl3p" localSheetId="1">#REF!</definedName>
    <definedName name="xit2vl3p">#REF!</definedName>
    <definedName name="xit3p" localSheetId="2">#REF!</definedName>
    <definedName name="xit3p" localSheetId="0">#REF!</definedName>
    <definedName name="xit3p" localSheetId="1">#REF!</definedName>
    <definedName name="xit3p">#REF!</definedName>
    <definedName name="xitnc3p" localSheetId="2">#REF!</definedName>
    <definedName name="xitnc3p" localSheetId="0">#REF!</definedName>
    <definedName name="xitnc3p" localSheetId="1">#REF!</definedName>
    <definedName name="xitnc3p">#REF!</definedName>
    <definedName name="XITvc" localSheetId="2">#REF!</definedName>
    <definedName name="XITvc" localSheetId="0">#REF!</definedName>
    <definedName name="XITvc" localSheetId="1">#REF!</definedName>
    <definedName name="XITvc">#REF!</definedName>
    <definedName name="xitvl3p" localSheetId="2">#REF!</definedName>
    <definedName name="xitvl3p" localSheetId="0">#REF!</definedName>
    <definedName name="xitvl3p" localSheetId="1">#REF!</definedName>
    <definedName name="xitvl3p">#REF!</definedName>
    <definedName name="xk0.6" localSheetId="2">#REF!</definedName>
    <definedName name="xk0.6" localSheetId="0">#REF!</definedName>
    <definedName name="xk0.6" localSheetId="1">#REF!</definedName>
    <definedName name="xk0.6">#REF!</definedName>
    <definedName name="xk1.3" localSheetId="2">#REF!</definedName>
    <definedName name="xk1.3" localSheetId="0">#REF!</definedName>
    <definedName name="xk1.3" localSheetId="1">#REF!</definedName>
    <definedName name="xk1.3">#REF!</definedName>
    <definedName name="xk1.5" localSheetId="2">#REF!</definedName>
    <definedName name="xk1.5" localSheetId="0">#REF!</definedName>
    <definedName name="xk1.5" localSheetId="1">#REF!</definedName>
    <definedName name="xk1.5">#REF!</definedName>
    <definedName name="Xkoto" localSheetId="2">#REF!</definedName>
    <definedName name="Xkoto" localSheetId="0">#REF!</definedName>
    <definedName name="Xkoto" localSheetId="1">#REF!</definedName>
    <definedName name="Xkoto">#REF!</definedName>
    <definedName name="Xkxn" localSheetId="2">#REF!</definedName>
    <definedName name="Xkxn" localSheetId="0">#REF!</definedName>
    <definedName name="Xkxn" localSheetId="1">#REF!</definedName>
    <definedName name="Xkxn">#REF!</definedName>
    <definedName name="XL_TBA" localSheetId="2">#REF!</definedName>
    <definedName name="XL_TBA" localSheetId="0">#REF!</definedName>
    <definedName name="XL_TBA" localSheetId="1">#REF!</definedName>
    <definedName name="XL_TBA">#REF!</definedName>
    <definedName name="xld1.4" localSheetId="2">#REF!</definedName>
    <definedName name="xld1.4" localSheetId="0">#REF!</definedName>
    <definedName name="xld1.4" localSheetId="1">#REF!</definedName>
    <definedName name="xld1.4">#REF!</definedName>
    <definedName name="xlk1.4" localSheetId="2">#REF!</definedName>
    <definedName name="xlk1.4" localSheetId="0">#REF!</definedName>
    <definedName name="xlk1.4" localSheetId="1">#REF!</definedName>
    <definedName name="xlk1.4">#REF!</definedName>
    <definedName name="XLP" localSheetId="2">#REF!</definedName>
    <definedName name="XLP" localSheetId="0">#REF!</definedName>
    <definedName name="XLP" localSheetId="1">#REF!</definedName>
    <definedName name="XLP">#REF!</definedName>
    <definedName name="xls" localSheetId="2" hidden="1">{"'Sheet1'!$L$16"}</definedName>
    <definedName name="xls" localSheetId="0" hidden="1">{"'Sheet1'!$L$16"}</definedName>
    <definedName name="xls" localSheetId="1" hidden="1">{"'Sheet1'!$L$16"}</definedName>
    <definedName name="xls" hidden="1">{"'Sheet1'!$L$16"}</definedName>
    <definedName name="xlttbninh" localSheetId="2" hidden="1">{"'Sheet1'!$L$16"}</definedName>
    <definedName name="xlttbninh" localSheetId="0" hidden="1">{"'Sheet1'!$L$16"}</definedName>
    <definedName name="xlttbninh" localSheetId="1" hidden="1">{"'Sheet1'!$L$16"}</definedName>
    <definedName name="xlttbninh" hidden="1">{"'Sheet1'!$L$16"}</definedName>
    <definedName name="XLxa" localSheetId="2">#REF!</definedName>
    <definedName name="XLxa" localSheetId="0">#REF!</definedName>
    <definedName name="XLxa" localSheetId="1">#REF!</definedName>
    <definedName name="XLxa">#REF!</definedName>
    <definedName name="XMAX" localSheetId="2">#REF!</definedName>
    <definedName name="XMAX" localSheetId="0">#REF!</definedName>
    <definedName name="XMAX" localSheetId="1">#REF!</definedName>
    <definedName name="XMAX">#REF!</definedName>
    <definedName name="xmBim" localSheetId="2">#REF!</definedName>
    <definedName name="xmBim" localSheetId="0">#REF!</definedName>
    <definedName name="xmBim" localSheetId="1">#REF!</definedName>
    <definedName name="xmBim">#REF!</definedName>
    <definedName name="XMBT" localSheetId="2">#REF!</definedName>
    <definedName name="XMBT" localSheetId="0">#REF!</definedName>
    <definedName name="XMBT" localSheetId="1">#REF!</definedName>
    <definedName name="XMBT">#REF!</definedName>
    <definedName name="xmBut" localSheetId="2">#REF!</definedName>
    <definedName name="xmBut" localSheetId="0">#REF!</definedName>
    <definedName name="xmBut" localSheetId="1">#REF!</definedName>
    <definedName name="xmBut">#REF!</definedName>
    <definedName name="xmcax" localSheetId="2">#REF!</definedName>
    <definedName name="xmcax" localSheetId="0">#REF!</definedName>
    <definedName name="xmcax" localSheetId="1">#REF!</definedName>
    <definedName name="xmcax">#REF!</definedName>
    <definedName name="XMIN" localSheetId="2">#REF!</definedName>
    <definedName name="XMIN" localSheetId="0">#REF!</definedName>
    <definedName name="XMIN" localSheetId="1">#REF!</definedName>
    <definedName name="XMIN">#REF!</definedName>
    <definedName name="xmp40" localSheetId="2">#REF!</definedName>
    <definedName name="xmp40" localSheetId="0">#REF!</definedName>
    <definedName name="xmp40" localSheetId="1">#REF!</definedName>
    <definedName name="xmp40">#REF!</definedName>
    <definedName name="xn" localSheetId="2">#REF!</definedName>
    <definedName name="xn" localSheetId="0">#REF!</definedName>
    <definedName name="xn" localSheetId="1">#REF!</definedName>
    <definedName name="xn">#REF!</definedName>
    <definedName name="xoanhapk" localSheetId="2">#REF!,#REF!</definedName>
    <definedName name="xoanhapk" localSheetId="0">#REF!,#REF!</definedName>
    <definedName name="xoanhapk" localSheetId="1">#REF!,#REF!</definedName>
    <definedName name="xoanhapk">#REF!,#REF!</definedName>
    <definedName name="xoanhapl" localSheetId="2">#REF!,#REF!</definedName>
    <definedName name="xoanhapl" localSheetId="0">#REF!,#REF!</definedName>
    <definedName name="xoanhapl" localSheetId="1">#REF!,#REF!</definedName>
    <definedName name="xoanhapl">#REF!,#REF!</definedName>
    <definedName name="xoaxuatk" localSheetId="2">#REF!</definedName>
    <definedName name="xoaxuatk" localSheetId="0">#REF!</definedName>
    <definedName name="xoaxuatk" localSheetId="1">#REF!</definedName>
    <definedName name="xoaxuatk">#REF!</definedName>
    <definedName name="xoaxuatl" localSheetId="2">#REF!</definedName>
    <definedName name="xoaxuatl" localSheetId="0">#REF!</definedName>
    <definedName name="xoaxuatl" localSheetId="1">#REF!</definedName>
    <definedName name="xoaxuatl">#REF!</definedName>
    <definedName name="xp" localSheetId="2">#REF!</definedName>
    <definedName name="xp" localSheetId="0">#REF!</definedName>
    <definedName name="xp" localSheetId="1">#REF!</definedName>
    <definedName name="xp">#REF!</definedName>
    <definedName name="XS" localSheetId="2">#REF!</definedName>
    <definedName name="XS" localSheetId="0">#REF!</definedName>
    <definedName name="XS" localSheetId="1">#REF!</definedName>
    <definedName name="XS">#REF!</definedName>
    <definedName name="Xsi" localSheetId="2">#REF!</definedName>
    <definedName name="Xsi" localSheetId="0">#REF!</definedName>
    <definedName name="Xsi" localSheetId="1">#REF!</definedName>
    <definedName name="Xsi">#REF!</definedName>
    <definedName name="XTKKTTC">7500</definedName>
    <definedName name="XUAÁT" localSheetId="2">#REF!</definedName>
    <definedName name="XUAÁT" localSheetId="0">#REF!</definedName>
    <definedName name="XUAÁT" localSheetId="1">#REF!</definedName>
    <definedName name="XUAÁT">#REF!</definedName>
    <definedName name="XUÁN" localSheetId="2">#REF!</definedName>
    <definedName name="XUÁN" localSheetId="0">#REF!</definedName>
    <definedName name="XUÁN" localSheetId="1">#REF!</definedName>
    <definedName name="XUÁN">#REF!</definedName>
    <definedName name="Xuân" localSheetId="2">#REF!</definedName>
    <definedName name="Xuân" localSheetId="0">#REF!</definedName>
    <definedName name="Xuân" localSheetId="1">#REF!</definedName>
    <definedName name="Xuân">#REF!</definedName>
    <definedName name="Xuat_hien2" localSheetId="2">#REF!</definedName>
    <definedName name="Xuat_hien2" localSheetId="0">#REF!</definedName>
    <definedName name="Xuat_hien2" localSheetId="1">#REF!</definedName>
    <definedName name="Xuat_hien2">#REF!</definedName>
    <definedName name="Xuat_hien3" localSheetId="2">#REF!</definedName>
    <definedName name="Xuat_hien3" localSheetId="0">#REF!</definedName>
    <definedName name="Xuat_hien3" localSheetId="1">#REF!</definedName>
    <definedName name="Xuat_hien3">#REF!</definedName>
    <definedName name="xuclat1" localSheetId="2">#REF!</definedName>
    <definedName name="xuclat1" localSheetId="0">#REF!</definedName>
    <definedName name="xuclat1" localSheetId="1">#REF!</definedName>
    <definedName name="xuclat1">#REF!</definedName>
    <definedName name="XXT" localSheetId="2">#REF!</definedName>
    <definedName name="XXT" localSheetId="0">#REF!</definedName>
    <definedName name="XXT" localSheetId="1">#REF!</definedName>
    <definedName name="XXT">#REF!</definedName>
    <definedName name="xxx1" localSheetId="2">#REF!</definedName>
    <definedName name="xxx1" localSheetId="0">#REF!</definedName>
    <definedName name="xxx1" localSheetId="1">#REF!</definedName>
    <definedName name="xxx1">#REF!</definedName>
    <definedName name="xxx2" localSheetId="2">#REF!</definedName>
    <definedName name="xxx2" localSheetId="0">#REF!</definedName>
    <definedName name="xxx2" localSheetId="1">#REF!</definedName>
    <definedName name="xxx2">#REF!</definedName>
    <definedName name="xxxs" localSheetId="2">#REF!</definedName>
    <definedName name="xxxs" localSheetId="0">#REF!</definedName>
    <definedName name="xxxs" localSheetId="1">#REF!</definedName>
    <definedName name="xxxs">#REF!</definedName>
    <definedName name="y" localSheetId="2">#REF!</definedName>
    <definedName name="y" localSheetId="0">#REF!</definedName>
    <definedName name="y" localSheetId="1">#REF!</definedName>
    <definedName name="y">#REF!</definedName>
    <definedName name="Yellow2000" localSheetId="2">#REF!</definedName>
    <definedName name="Yellow2000" localSheetId="0">#REF!</definedName>
    <definedName name="Yellow2000" localSheetId="1">#REF!</definedName>
    <definedName name="Yellow2000">#REF!</definedName>
    <definedName name="yieldsfield" localSheetId="2">#REF!</definedName>
    <definedName name="yieldsfield" localSheetId="0">#REF!</definedName>
    <definedName name="yieldsfield" localSheetId="1">#REF!</definedName>
    <definedName name="yieldsfield">#REF!</definedName>
    <definedName name="yieldstoevaluate" localSheetId="2">#REF!</definedName>
    <definedName name="yieldstoevaluate" localSheetId="0">#REF!</definedName>
    <definedName name="yieldstoevaluate" localSheetId="1">#REF!</definedName>
    <definedName name="yieldstoevaluate">#REF!</definedName>
    <definedName name="YMAX" localSheetId="2">#REF!</definedName>
    <definedName name="YMAX" localSheetId="0">#REF!</definedName>
    <definedName name="YMAX" localSheetId="1">#REF!</definedName>
    <definedName name="YMAX">#REF!</definedName>
    <definedName name="YMIN" localSheetId="2">#REF!</definedName>
    <definedName name="YMIN" localSheetId="0">#REF!</definedName>
    <definedName name="YMIN" localSheetId="1">#REF!</definedName>
    <definedName name="YMIN">#REF!</definedName>
    <definedName name="YR0" localSheetId="2">#REF!</definedName>
    <definedName name="YR0" localSheetId="0">#REF!</definedName>
    <definedName name="YR0" localSheetId="1">#REF!</definedName>
    <definedName name="YR0">#REF!</definedName>
    <definedName name="YRP" localSheetId="2">#REF!</definedName>
    <definedName name="YRP" localSheetId="0">#REF!</definedName>
    <definedName name="YRP" localSheetId="1">#REF!</definedName>
    <definedName name="YRP">#REF!</definedName>
    <definedName name="ytddg" localSheetId="2">#REF!</definedName>
    <definedName name="ytddg" localSheetId="0">#REF!</definedName>
    <definedName name="ytddg" localSheetId="1">#REF!</definedName>
    <definedName name="ytddg">#REF!</definedName>
    <definedName name="Ythd1.5" localSheetId="2">#REF!</definedName>
    <definedName name="Ythd1.5" localSheetId="0">#REF!</definedName>
    <definedName name="Ythd1.5" localSheetId="1">#REF!</definedName>
    <definedName name="Ythd1.5">#REF!</definedName>
    <definedName name="ythdg" localSheetId="2">#REF!</definedName>
    <definedName name="ythdg" localSheetId="0">#REF!</definedName>
    <definedName name="ythdg" localSheetId="1">#REF!</definedName>
    <definedName name="ythdg">#REF!</definedName>
    <definedName name="Ythdgoi" localSheetId="2">#REF!</definedName>
    <definedName name="Ythdgoi" localSheetId="0">#REF!</definedName>
    <definedName name="Ythdgoi" localSheetId="1">#REF!</definedName>
    <definedName name="Ythdgoi">#REF!</definedName>
    <definedName name="yum" localSheetId="2">#REF!</definedName>
    <definedName name="yum" localSheetId="0">#REF!</definedName>
    <definedName name="yum" localSheetId="1">#REF!</definedName>
    <definedName name="yum">#REF!</definedName>
    <definedName name="YvNgam" localSheetId="2">#REF!</definedName>
    <definedName name="YvNgam" localSheetId="0">#REF!</definedName>
    <definedName name="YvNgam" localSheetId="1">#REF!</definedName>
    <definedName name="YvNgam">#REF!</definedName>
    <definedName name="YvTreo" localSheetId="2">#REF!</definedName>
    <definedName name="YvTreo" localSheetId="0">#REF!</definedName>
    <definedName name="YvTreo" localSheetId="1">#REF!</definedName>
    <definedName name="YvTreo">#REF!</definedName>
    <definedName name="yy" localSheetId="2">#REF!</definedName>
    <definedName name="yy" localSheetId="0">#REF!</definedName>
    <definedName name="yy" localSheetId="1">#REF!</definedName>
    <definedName name="yy">#REF!</definedName>
    <definedName name="z" localSheetId="2">#REF!</definedName>
    <definedName name="z" localSheetId="0">#REF!</definedName>
    <definedName name="z" localSheetId="1">#REF!</definedName>
    <definedName name="z">#REF!</definedName>
    <definedName name="Z_dh" localSheetId="2">#REF!</definedName>
    <definedName name="Z_dh" localSheetId="0">#REF!</definedName>
    <definedName name="Z_dh" localSheetId="1">#REF!</definedName>
    <definedName name="Z_dh">#REF!</definedName>
    <definedName name="zl" localSheetId="2">#REF!</definedName>
    <definedName name="zl" localSheetId="0">#REF!</definedName>
    <definedName name="zl" localSheetId="1">#REF!</definedName>
    <definedName name="zl">#REF!</definedName>
    <definedName name="ZR" localSheetId="2">#REF!</definedName>
    <definedName name="ZR" localSheetId="0">#REF!</definedName>
    <definedName name="ZR" localSheetId="1">#REF!</definedName>
    <definedName name="ZR">#REF!</definedName>
    <definedName name="Zw" localSheetId="2">#REF!</definedName>
    <definedName name="Zw" localSheetId="0">#REF!</definedName>
    <definedName name="Zw" localSheetId="1">#REF!</definedName>
    <definedName name="Zw">#REF!</definedName>
    <definedName name="ZXD" localSheetId="2">#REF!</definedName>
    <definedName name="ZXD" localSheetId="0">#REF!</definedName>
    <definedName name="ZXD" localSheetId="1">#REF!</definedName>
    <definedName name="ZXD">#REF!</definedName>
    <definedName name="ZYX" localSheetId="2">#REF!</definedName>
    <definedName name="ZYX" localSheetId="0">#REF!</definedName>
    <definedName name="ZYX" localSheetId="1">#REF!</definedName>
    <definedName name="ZYX">#REF!</definedName>
    <definedName name="ZZZ" localSheetId="2">#REF!</definedName>
    <definedName name="ZZZ" localSheetId="0">#REF!</definedName>
    <definedName name="ZZZ" localSheetId="1">#REF!</definedName>
    <definedName name="ZZZ">#REF!</definedName>
    <definedName name="もりた" localSheetId="2">#REF!</definedName>
    <definedName name="もりた" localSheetId="0">#REF!</definedName>
    <definedName name="もりた" localSheetId="1">#REF!</definedName>
    <definedName name="もりた">#REF!</definedName>
    <definedName name="전" localSheetId="2">#REF!</definedName>
    <definedName name="전" localSheetId="0">#REF!</definedName>
    <definedName name="전" localSheetId="1">#REF!</definedName>
    <definedName name="전">#REF!</definedName>
    <definedName name="주택사업본부" localSheetId="2">#REF!</definedName>
    <definedName name="주택사업본부" localSheetId="0">#REF!</definedName>
    <definedName name="주택사업본부" localSheetId="1">#REF!</definedName>
    <definedName name="주택사업본부">#REF!</definedName>
    <definedName name="철구사업본부" localSheetId="2">#REF!</definedName>
    <definedName name="철구사업본부" localSheetId="0">#REF!</definedName>
    <definedName name="철구사업본부" localSheetId="1">#REF!</definedName>
    <definedName name="철구사업본부">#REF!</definedName>
    <definedName name="템플리트모듈1" localSheetId="2">BlankMacro1</definedName>
    <definedName name="템플리트모듈1" localSheetId="0">BlankMacro1</definedName>
    <definedName name="템플리트모듈1" localSheetId="1">BlankMacro1</definedName>
    <definedName name="템플리트모듈1">BlankMacro1</definedName>
    <definedName name="템플리트모듈2" localSheetId="2">BlankMacro1</definedName>
    <definedName name="템플리트모듈2" localSheetId="0">BlankMacro1</definedName>
    <definedName name="템플리트모듈2" localSheetId="1">BlankMacro1</definedName>
    <definedName name="템플리트모듈2">BlankMacro1</definedName>
    <definedName name="템플리트모듈3" localSheetId="2">BlankMacro1</definedName>
    <definedName name="템플리트모듈3" localSheetId="0">BlankMacro1</definedName>
    <definedName name="템플리트모듈3" localSheetId="1">BlankMacro1</definedName>
    <definedName name="템플리트모듈3">BlankMacro1</definedName>
    <definedName name="템플리트모듈4" localSheetId="2">BlankMacro1</definedName>
    <definedName name="템플리트모듈4" localSheetId="0">BlankMacro1</definedName>
    <definedName name="템플리트모듈4" localSheetId="1">BlankMacro1</definedName>
    <definedName name="템플리트모듈4">BlankMacro1</definedName>
    <definedName name="템플리트모듈5" localSheetId="2">BlankMacro1</definedName>
    <definedName name="템플리트모듈5" localSheetId="0">BlankMacro1</definedName>
    <definedName name="템플리트모듈5" localSheetId="1">BlankMacro1</definedName>
    <definedName name="템플리트모듈5">BlankMacro1</definedName>
    <definedName name="템플리트모듈6" localSheetId="2">BlankMacro1</definedName>
    <definedName name="템플리트모듈6" localSheetId="0">BlankMacro1</definedName>
    <definedName name="템플리트모듈6" localSheetId="1">BlankMacro1</definedName>
    <definedName name="템플리트모듈6">BlankMacro1</definedName>
    <definedName name="피팅" localSheetId="2">BlankMacro1</definedName>
    <definedName name="피팅" localSheetId="0">BlankMacro1</definedName>
    <definedName name="피팅" localSheetId="1">BlankMacro1</definedName>
    <definedName name="피팅">BlankMacro1</definedName>
    <definedName name="勝" localSheetId="2">#REF!</definedName>
    <definedName name="勝" localSheetId="0">#REF!</definedName>
    <definedName name="勝" localSheetId="1">#REF!</definedName>
    <definedName name="勝">#REF!</definedName>
    <definedName name="工事" localSheetId="2">#REF!</definedName>
    <definedName name="工事" localSheetId="0">#REF!</definedName>
    <definedName name="工事" localSheetId="1">#REF!</definedName>
    <definedName name="工事">#REF!</definedName>
    <definedName name="現法" localSheetId="2">#REF!</definedName>
    <definedName name="現法" localSheetId="0">#REF!</definedName>
    <definedName name="現法" localSheetId="1">#REF!</definedName>
    <definedName name="現法">#REF!</definedName>
    <definedName name="直轄" localSheetId="2">#REF!</definedName>
    <definedName name="直轄" localSheetId="0">#REF!</definedName>
    <definedName name="直轄" localSheetId="1">#REF!</definedName>
    <definedName name="直轄">#REF!</definedName>
  </definedNames>
  <calcPr calcId="191029"/>
</workbook>
</file>

<file path=xl/calcChain.xml><?xml version="1.0" encoding="utf-8"?>
<calcChain xmlns="http://schemas.openxmlformats.org/spreadsheetml/2006/main">
  <c r="E282" i="49" l="1"/>
  <c r="E276" i="49"/>
  <c r="V276" i="49" s="1"/>
  <c r="E169" i="49"/>
  <c r="E134" i="49"/>
  <c r="E86" i="49"/>
  <c r="E85" i="49"/>
  <c r="E84" i="49"/>
  <c r="V84" i="49" s="1"/>
  <c r="E83" i="49"/>
  <c r="E82" i="49"/>
  <c r="E81" i="49"/>
  <c r="V81" i="49" s="1"/>
  <c r="E37" i="49"/>
  <c r="V25" i="49"/>
  <c r="V26" i="49"/>
  <c r="V27" i="49"/>
  <c r="V28" i="49"/>
  <c r="V29" i="49"/>
  <c r="V31" i="49"/>
  <c r="V32" i="49"/>
  <c r="V33" i="49"/>
  <c r="V34" i="49"/>
  <c r="V35" i="49"/>
  <c r="V36" i="49"/>
  <c r="V37" i="49"/>
  <c r="V38" i="49"/>
  <c r="V39" i="49"/>
  <c r="V40" i="49"/>
  <c r="V41" i="49"/>
  <c r="V42" i="49"/>
  <c r="V43" i="49"/>
  <c r="V44" i="49"/>
  <c r="V45" i="49"/>
  <c r="V46" i="49"/>
  <c r="V47" i="49"/>
  <c r="V48" i="49"/>
  <c r="V49" i="49"/>
  <c r="V50" i="49"/>
  <c r="V51" i="49"/>
  <c r="V52" i="49"/>
  <c r="V53" i="49"/>
  <c r="V54" i="49"/>
  <c r="V55" i="49"/>
  <c r="V57" i="49"/>
  <c r="V58" i="49"/>
  <c r="V59" i="49"/>
  <c r="V60" i="49"/>
  <c r="V62" i="49"/>
  <c r="V63" i="49"/>
  <c r="V64" i="49"/>
  <c r="V65" i="49"/>
  <c r="V67" i="49"/>
  <c r="V68" i="49"/>
  <c r="V69" i="49"/>
  <c r="V70" i="49"/>
  <c r="V72" i="49"/>
  <c r="V73" i="49"/>
  <c r="V74" i="49"/>
  <c r="V75" i="49"/>
  <c r="V77" i="49"/>
  <c r="V78" i="49"/>
  <c r="V79" i="49"/>
  <c r="V80" i="49"/>
  <c r="V82" i="49"/>
  <c r="V83" i="49"/>
  <c r="V85" i="49"/>
  <c r="V86" i="49"/>
  <c r="V87" i="49"/>
  <c r="V90" i="49"/>
  <c r="V91" i="49"/>
  <c r="V92" i="49"/>
  <c r="V93" i="49"/>
  <c r="V95" i="49"/>
  <c r="V96" i="49"/>
  <c r="V97" i="49"/>
  <c r="V98" i="49"/>
  <c r="V99" i="49"/>
  <c r="V100" i="49"/>
  <c r="V101" i="49"/>
  <c r="V102" i="49"/>
  <c r="V103" i="49"/>
  <c r="V104" i="49"/>
  <c r="V106" i="49"/>
  <c r="V107" i="49"/>
  <c r="V108" i="49"/>
  <c r="V109" i="49"/>
  <c r="V110" i="49"/>
  <c r="V111" i="49"/>
  <c r="V112" i="49"/>
  <c r="V113" i="49"/>
  <c r="V114" i="49"/>
  <c r="V115" i="49"/>
  <c r="V116" i="49"/>
  <c r="V117" i="49"/>
  <c r="V118" i="49"/>
  <c r="V119" i="49"/>
  <c r="V120" i="49"/>
  <c r="V121" i="49"/>
  <c r="V123" i="49"/>
  <c r="V124" i="49"/>
  <c r="V125" i="49"/>
  <c r="V126" i="49"/>
  <c r="V127" i="49"/>
  <c r="V128" i="49"/>
  <c r="V129" i="49"/>
  <c r="V130" i="49"/>
  <c r="V131" i="49"/>
  <c r="V132" i="49"/>
  <c r="V133" i="49"/>
  <c r="V134" i="49"/>
  <c r="V135" i="49"/>
  <c r="V136" i="49"/>
  <c r="V137" i="49"/>
  <c r="V138" i="49"/>
  <c r="V139" i="49"/>
  <c r="V140" i="49"/>
  <c r="V141" i="49"/>
  <c r="V142" i="49"/>
  <c r="V143" i="49"/>
  <c r="V144" i="49"/>
  <c r="V145" i="49"/>
  <c r="V146" i="49"/>
  <c r="V147" i="49"/>
  <c r="V148" i="49"/>
  <c r="V149" i="49"/>
  <c r="V150" i="49"/>
  <c r="V151" i="49"/>
  <c r="V152" i="49"/>
  <c r="V153" i="49"/>
  <c r="V154" i="49"/>
  <c r="V155" i="49"/>
  <c r="V157" i="49"/>
  <c r="V158" i="49"/>
  <c r="V159" i="49"/>
  <c r="V160" i="49"/>
  <c r="V161" i="49"/>
  <c r="V162" i="49"/>
  <c r="V163" i="49"/>
  <c r="V164" i="49"/>
  <c r="V166" i="49"/>
  <c r="V167" i="49"/>
  <c r="V168" i="49"/>
  <c r="V169" i="49"/>
  <c r="V170" i="49"/>
  <c r="V171" i="49"/>
  <c r="V172" i="49"/>
  <c r="V173" i="49"/>
  <c r="V174" i="49"/>
  <c r="V175" i="49"/>
  <c r="V176" i="49"/>
  <c r="V177" i="49"/>
  <c r="V178" i="49"/>
  <c r="V179" i="49"/>
  <c r="V180" i="49"/>
  <c r="V181" i="49"/>
  <c r="V182" i="49"/>
  <c r="V183" i="49"/>
  <c r="V184" i="49"/>
  <c r="V185" i="49"/>
  <c r="V186" i="49"/>
  <c r="V187" i="49"/>
  <c r="V188" i="49"/>
  <c r="V190" i="49"/>
  <c r="V191" i="49"/>
  <c r="V192" i="49"/>
  <c r="V193" i="49"/>
  <c r="V194" i="49"/>
  <c r="V195" i="49"/>
  <c r="V196" i="49"/>
  <c r="V197" i="49"/>
  <c r="V198" i="49"/>
  <c r="V199" i="49"/>
  <c r="V200" i="49"/>
  <c r="V201" i="49"/>
  <c r="V202" i="49"/>
  <c r="V203" i="49"/>
  <c r="V204" i="49"/>
  <c r="V205" i="49"/>
  <c r="V206" i="49"/>
  <c r="V207" i="49"/>
  <c r="V208" i="49"/>
  <c r="V209" i="49"/>
  <c r="V210" i="49"/>
  <c r="V211" i="49"/>
  <c r="V212" i="49"/>
  <c r="V213" i="49"/>
  <c r="V214" i="49"/>
  <c r="V215" i="49"/>
  <c r="V216" i="49"/>
  <c r="V217" i="49"/>
  <c r="V218" i="49"/>
  <c r="V219" i="49"/>
  <c r="V220" i="49"/>
  <c r="V221" i="49"/>
  <c r="V222" i="49"/>
  <c r="V223" i="49"/>
  <c r="V224" i="49"/>
  <c r="V225" i="49"/>
  <c r="V226" i="49"/>
  <c r="V227" i="49"/>
  <c r="V228" i="49"/>
  <c r="V229" i="49"/>
  <c r="V230" i="49"/>
  <c r="V231" i="49"/>
  <c r="V232" i="49"/>
  <c r="V234" i="49"/>
  <c r="V235" i="49"/>
  <c r="V236" i="49"/>
  <c r="V237" i="49"/>
  <c r="V238" i="49"/>
  <c r="V239" i="49"/>
  <c r="V240" i="49"/>
  <c r="V241" i="49"/>
  <c r="V242" i="49"/>
  <c r="V243" i="49"/>
  <c r="V244" i="49"/>
  <c r="V245" i="49"/>
  <c r="V246" i="49"/>
  <c r="V248" i="49"/>
  <c r="V249" i="49"/>
  <c r="V250" i="49"/>
  <c r="V251" i="49"/>
  <c r="V252" i="49"/>
  <c r="V253" i="49"/>
  <c r="V254" i="49"/>
  <c r="V255" i="49"/>
  <c r="V256" i="49"/>
  <c r="V257" i="49"/>
  <c r="V258" i="49"/>
  <c r="V259" i="49"/>
  <c r="V260" i="49"/>
  <c r="V261" i="49"/>
  <c r="V262" i="49"/>
  <c r="V264" i="49"/>
  <c r="V265" i="49"/>
  <c r="V266" i="49"/>
  <c r="V267" i="49"/>
  <c r="V268" i="49"/>
  <c r="V269" i="49"/>
  <c r="V270" i="49"/>
  <c r="V271" i="49"/>
  <c r="V272" i="49"/>
  <c r="V273" i="49"/>
  <c r="V274" i="49"/>
  <c r="V275" i="49"/>
  <c r="V277" i="49"/>
  <c r="V278" i="49"/>
  <c r="V279" i="49"/>
  <c r="V280" i="49"/>
  <c r="V281" i="49"/>
  <c r="V282" i="49"/>
  <c r="V24" i="49"/>
  <c r="E426" i="47"/>
  <c r="E424" i="47"/>
  <c r="E422" i="47"/>
  <c r="V422" i="47" s="1"/>
  <c r="E299" i="47"/>
  <c r="V299" i="47" s="1"/>
  <c r="E235" i="47"/>
  <c r="V235" i="47" s="1"/>
  <c r="E205" i="47"/>
  <c r="E198" i="47"/>
  <c r="V198" i="47" s="1"/>
  <c r="E133" i="47"/>
  <c r="V133" i="47" s="1"/>
  <c r="E132" i="47"/>
  <c r="V132" i="47" s="1"/>
  <c r="E131" i="47"/>
  <c r="E130" i="47"/>
  <c r="V130" i="47" s="1"/>
  <c r="E129" i="47"/>
  <c r="V129" i="47" s="1"/>
  <c r="E128" i="47"/>
  <c r="E68" i="47"/>
  <c r="E453" i="47"/>
  <c r="V453" i="47" s="1"/>
  <c r="E459" i="47"/>
  <c r="V459" i="47" s="1"/>
  <c r="V26" i="47"/>
  <c r="V27" i="47"/>
  <c r="V28" i="47"/>
  <c r="V29" i="47"/>
  <c r="V30" i="47"/>
  <c r="V31" i="47"/>
  <c r="V32" i="47"/>
  <c r="V33" i="47"/>
  <c r="V34" i="47"/>
  <c r="V35" i="47"/>
  <c r="V36" i="47"/>
  <c r="V37" i="47"/>
  <c r="V38" i="47"/>
  <c r="V39" i="47"/>
  <c r="V40" i="47"/>
  <c r="V41" i="47"/>
  <c r="V42" i="47"/>
  <c r="V43" i="47"/>
  <c r="V44" i="47"/>
  <c r="V45" i="47"/>
  <c r="V47" i="47"/>
  <c r="V48" i="47"/>
  <c r="V49" i="47"/>
  <c r="V50" i="47"/>
  <c r="V51" i="47"/>
  <c r="V52" i="47"/>
  <c r="V53" i="47"/>
  <c r="V54" i="47"/>
  <c r="V55" i="47"/>
  <c r="V56" i="47"/>
  <c r="V57" i="47"/>
  <c r="V58" i="47"/>
  <c r="V59" i="47"/>
  <c r="V60" i="47"/>
  <c r="V61" i="47"/>
  <c r="V62" i="47"/>
  <c r="V63" i="47"/>
  <c r="V64" i="47"/>
  <c r="V65" i="47"/>
  <c r="V66" i="47"/>
  <c r="V67" i="47"/>
  <c r="V68" i="47"/>
  <c r="V69" i="47"/>
  <c r="V70" i="47"/>
  <c r="V71" i="47"/>
  <c r="V72" i="47"/>
  <c r="V73" i="47"/>
  <c r="V74" i="47"/>
  <c r="V75" i="47"/>
  <c r="V76" i="47"/>
  <c r="V77" i="47"/>
  <c r="V78" i="47"/>
  <c r="V79" i="47"/>
  <c r="V80" i="47"/>
  <c r="V81" i="47"/>
  <c r="V82" i="47"/>
  <c r="V83" i="47"/>
  <c r="V84" i="47"/>
  <c r="V85" i="47"/>
  <c r="V86" i="47"/>
  <c r="V87" i="47"/>
  <c r="V88" i="47"/>
  <c r="V89" i="47"/>
  <c r="V90" i="47"/>
  <c r="V91" i="47"/>
  <c r="V92" i="47"/>
  <c r="V93" i="47"/>
  <c r="V94" i="47"/>
  <c r="V95" i="47"/>
  <c r="V96" i="47"/>
  <c r="V97" i="47"/>
  <c r="V98" i="47"/>
  <c r="V99" i="47"/>
  <c r="V100" i="47"/>
  <c r="V101" i="47"/>
  <c r="V102" i="47"/>
  <c r="V103" i="47"/>
  <c r="V104" i="47"/>
  <c r="V105" i="47"/>
  <c r="V106" i="47"/>
  <c r="V107" i="47"/>
  <c r="V108" i="47"/>
  <c r="V109" i="47"/>
  <c r="V110" i="47"/>
  <c r="V111" i="47"/>
  <c r="V112" i="47"/>
  <c r="V113" i="47"/>
  <c r="V114" i="47"/>
  <c r="V115" i="47"/>
  <c r="V116" i="47"/>
  <c r="V117" i="47"/>
  <c r="V118" i="47"/>
  <c r="V119" i="47"/>
  <c r="V120" i="47"/>
  <c r="V121" i="47"/>
  <c r="V122" i="47"/>
  <c r="V124" i="47"/>
  <c r="V125" i="47"/>
  <c r="V126" i="47"/>
  <c r="V127" i="47"/>
  <c r="V128" i="47"/>
  <c r="V131" i="47"/>
  <c r="V134" i="47"/>
  <c r="V136" i="47"/>
  <c r="V137" i="47"/>
  <c r="V138" i="47"/>
  <c r="V139" i="47"/>
  <c r="V140" i="47"/>
  <c r="V141" i="47"/>
  <c r="V142" i="47"/>
  <c r="V143" i="47"/>
  <c r="V144" i="47"/>
  <c r="V145" i="47"/>
  <c r="V146" i="47"/>
  <c r="V147" i="47"/>
  <c r="V148" i="47"/>
  <c r="V149" i="47"/>
  <c r="V150" i="47"/>
  <c r="V151" i="47"/>
  <c r="V152" i="47"/>
  <c r="V153" i="47"/>
  <c r="V154" i="47"/>
  <c r="V156" i="47"/>
  <c r="V157" i="47"/>
  <c r="V158" i="47"/>
  <c r="V159" i="47"/>
  <c r="V160" i="47"/>
  <c r="V161" i="47"/>
  <c r="V162" i="47"/>
  <c r="V163" i="47"/>
  <c r="V164" i="47"/>
  <c r="V165" i="47"/>
  <c r="V166" i="47"/>
  <c r="V167" i="47"/>
  <c r="V168" i="47"/>
  <c r="V169" i="47"/>
  <c r="V170" i="47"/>
  <c r="V171" i="47"/>
  <c r="V172" i="47"/>
  <c r="V173" i="47"/>
  <c r="V174" i="47"/>
  <c r="V175" i="47"/>
  <c r="V176" i="47"/>
  <c r="V177" i="47"/>
  <c r="V178" i="47"/>
  <c r="V179" i="47"/>
  <c r="V180" i="47"/>
  <c r="V181" i="47"/>
  <c r="V182" i="47"/>
  <c r="V183" i="47"/>
  <c r="V184" i="47"/>
  <c r="V185" i="47"/>
  <c r="V186" i="47"/>
  <c r="V187" i="47"/>
  <c r="V188" i="47"/>
  <c r="V189" i="47"/>
  <c r="V190" i="47"/>
  <c r="V191" i="47"/>
  <c r="V192" i="47"/>
  <c r="V193" i="47"/>
  <c r="V195" i="47"/>
  <c r="V196" i="47"/>
  <c r="V197" i="47"/>
  <c r="V199" i="47"/>
  <c r="V200" i="47"/>
  <c r="V201" i="47"/>
  <c r="V202" i="47"/>
  <c r="V203" i="47"/>
  <c r="V204" i="47"/>
  <c r="V205" i="47"/>
  <c r="V206" i="47"/>
  <c r="V207" i="47"/>
  <c r="V208" i="47"/>
  <c r="V209" i="47"/>
  <c r="V210" i="47"/>
  <c r="V211" i="47"/>
  <c r="V212" i="47"/>
  <c r="V213" i="47"/>
  <c r="V214" i="47"/>
  <c r="V216" i="47"/>
  <c r="V217" i="47"/>
  <c r="V218" i="47"/>
  <c r="V219" i="47"/>
  <c r="V220" i="47"/>
  <c r="V221" i="47"/>
  <c r="V222" i="47"/>
  <c r="V223" i="47"/>
  <c r="V224" i="47"/>
  <c r="V225" i="47"/>
  <c r="V226" i="47"/>
  <c r="V227" i="47"/>
  <c r="V228" i="47"/>
  <c r="V229" i="47"/>
  <c r="V230" i="47"/>
  <c r="V231" i="47"/>
  <c r="V232" i="47"/>
  <c r="V233" i="47"/>
  <c r="V234" i="47"/>
  <c r="V236" i="47"/>
  <c r="V237" i="47"/>
  <c r="V238" i="47"/>
  <c r="V239" i="47"/>
  <c r="V240" i="47"/>
  <c r="V241" i="47"/>
  <c r="V242" i="47"/>
  <c r="V243" i="47"/>
  <c r="V244" i="47"/>
  <c r="V245" i="47"/>
  <c r="V246" i="47"/>
  <c r="V247" i="47"/>
  <c r="V248" i="47"/>
  <c r="V249" i="47"/>
  <c r="V250" i="47"/>
  <c r="V251" i="47"/>
  <c r="V252" i="47"/>
  <c r="V253" i="47"/>
  <c r="V254" i="47"/>
  <c r="V255" i="47"/>
  <c r="V256" i="47"/>
  <c r="V257" i="47"/>
  <c r="V258" i="47"/>
  <c r="V259" i="47"/>
  <c r="V260" i="47"/>
  <c r="V261" i="47"/>
  <c r="V262" i="47"/>
  <c r="V263" i="47"/>
  <c r="V264" i="47"/>
  <c r="V265" i="47"/>
  <c r="V266" i="47"/>
  <c r="V267" i="47"/>
  <c r="V268" i="47"/>
  <c r="V269" i="47"/>
  <c r="V270" i="47"/>
  <c r="V271" i="47"/>
  <c r="V272" i="47"/>
  <c r="V273" i="47"/>
  <c r="V274" i="47"/>
  <c r="V275" i="47"/>
  <c r="V276" i="47"/>
  <c r="V277" i="47"/>
  <c r="V278" i="47"/>
  <c r="V279" i="47"/>
  <c r="V280" i="47"/>
  <c r="V281" i="47"/>
  <c r="V282" i="47"/>
  <c r="V283" i="47"/>
  <c r="V285" i="47"/>
  <c r="V286" i="47"/>
  <c r="V287" i="47"/>
  <c r="V288" i="47"/>
  <c r="V289" i="47"/>
  <c r="V290" i="47"/>
  <c r="V291" i="47"/>
  <c r="V292" i="47"/>
  <c r="V293" i="47"/>
  <c r="V294" i="47"/>
  <c r="V295" i="47"/>
  <c r="V296" i="47"/>
  <c r="V297" i="47"/>
  <c r="V298" i="47"/>
  <c r="V300" i="47"/>
  <c r="V301" i="47"/>
  <c r="V302" i="47"/>
  <c r="V303" i="47"/>
  <c r="V304" i="47"/>
  <c r="V305" i="47"/>
  <c r="V306" i="47"/>
  <c r="V307" i="47"/>
  <c r="V308" i="47"/>
  <c r="V309" i="47"/>
  <c r="V310" i="47"/>
  <c r="V311" i="47"/>
  <c r="V312" i="47"/>
  <c r="V313" i="47"/>
  <c r="V314" i="47"/>
  <c r="V315" i="47"/>
  <c r="V316" i="47"/>
  <c r="V317" i="47"/>
  <c r="V318" i="47"/>
  <c r="V319" i="47"/>
  <c r="V320" i="47"/>
  <c r="V321" i="47"/>
  <c r="V322" i="47"/>
  <c r="V323" i="47"/>
  <c r="V324" i="47"/>
  <c r="V325" i="47"/>
  <c r="V326" i="47"/>
  <c r="V327" i="47"/>
  <c r="V328" i="47"/>
  <c r="V329" i="47"/>
  <c r="V330" i="47"/>
  <c r="V331" i="47"/>
  <c r="V332" i="47"/>
  <c r="V333" i="47"/>
  <c r="V334" i="47"/>
  <c r="V335" i="47"/>
  <c r="V336" i="47"/>
  <c r="V337" i="47"/>
  <c r="V338" i="47"/>
  <c r="V339" i="47"/>
  <c r="V340" i="47"/>
  <c r="V341" i="47"/>
  <c r="V342" i="47"/>
  <c r="V343" i="47"/>
  <c r="V344" i="47"/>
  <c r="V345" i="47"/>
  <c r="V346" i="47"/>
  <c r="V347" i="47"/>
  <c r="V348" i="47"/>
  <c r="V349" i="47"/>
  <c r="V350" i="47"/>
  <c r="V351" i="47"/>
  <c r="V352" i="47"/>
  <c r="V353" i="47"/>
  <c r="V354" i="47"/>
  <c r="V355" i="47"/>
  <c r="V356" i="47"/>
  <c r="V357" i="47"/>
  <c r="V358" i="47"/>
  <c r="V359" i="47"/>
  <c r="V360" i="47"/>
  <c r="V361" i="47"/>
  <c r="V362" i="47"/>
  <c r="V363" i="47"/>
  <c r="V364" i="47"/>
  <c r="V365" i="47"/>
  <c r="V366" i="47"/>
  <c r="V367" i="47"/>
  <c r="V368" i="47"/>
  <c r="V369" i="47"/>
  <c r="V370" i="47"/>
  <c r="V371" i="47"/>
  <c r="V372" i="47"/>
  <c r="V373" i="47"/>
  <c r="V374" i="47"/>
  <c r="V375" i="47"/>
  <c r="V376" i="47"/>
  <c r="V377" i="47"/>
  <c r="V378" i="47"/>
  <c r="V379" i="47"/>
  <c r="V380" i="47"/>
  <c r="V381" i="47"/>
  <c r="V382" i="47"/>
  <c r="V383" i="47"/>
  <c r="V384" i="47"/>
  <c r="V385" i="47"/>
  <c r="V386" i="47"/>
  <c r="V387" i="47"/>
  <c r="V388" i="47"/>
  <c r="V389" i="47"/>
  <c r="V390" i="47"/>
  <c r="V391" i="47"/>
  <c r="V392" i="47"/>
  <c r="V393" i="47"/>
  <c r="V394" i="47"/>
  <c r="V395" i="47"/>
  <c r="V396" i="47"/>
  <c r="V397" i="47"/>
  <c r="V398" i="47"/>
  <c r="V399" i="47"/>
  <c r="V400" i="47"/>
  <c r="V401" i="47"/>
  <c r="V402" i="47"/>
  <c r="V403" i="47"/>
  <c r="V404" i="47"/>
  <c r="V405" i="47"/>
  <c r="V406" i="47"/>
  <c r="V407" i="47"/>
  <c r="V408" i="47"/>
  <c r="V409" i="47"/>
  <c r="V410" i="47"/>
  <c r="V411" i="47"/>
  <c r="V412" i="47"/>
  <c r="V413" i="47"/>
  <c r="V414" i="47"/>
  <c r="V415" i="47"/>
  <c r="V417" i="47"/>
  <c r="V418" i="47"/>
  <c r="V419" i="47"/>
  <c r="V420" i="47"/>
  <c r="V421" i="47"/>
  <c r="V423" i="47"/>
  <c r="V424" i="47"/>
  <c r="V425" i="47"/>
  <c r="V426" i="47"/>
  <c r="V427" i="47"/>
  <c r="V428" i="47"/>
  <c r="V429" i="47"/>
  <c r="V430" i="47"/>
  <c r="V431" i="47"/>
  <c r="V432" i="47"/>
  <c r="V433" i="47"/>
  <c r="V434" i="47"/>
  <c r="V435" i="47"/>
  <c r="V436" i="47"/>
  <c r="V437" i="47"/>
  <c r="V438" i="47"/>
  <c r="V439" i="47"/>
  <c r="V440" i="47"/>
  <c r="V441" i="47"/>
  <c r="V442" i="47"/>
  <c r="V443" i="47"/>
  <c r="V444" i="47"/>
  <c r="V445" i="47"/>
  <c r="V446" i="47"/>
  <c r="V447" i="47"/>
  <c r="V448" i="47"/>
  <c r="V449" i="47"/>
  <c r="V450" i="47"/>
  <c r="V451" i="47"/>
  <c r="V452" i="47"/>
  <c r="V454" i="47"/>
  <c r="V455" i="47"/>
  <c r="V456" i="47"/>
  <c r="V457" i="47"/>
  <c r="V458" i="47"/>
  <c r="V25" i="47"/>
  <c r="A9" i="49" l="1"/>
  <c r="AM282" i="49" l="1"/>
  <c r="AK282" i="49"/>
  <c r="AI282" i="49"/>
  <c r="AG282" i="49"/>
  <c r="AM281" i="49"/>
  <c r="AK281" i="49"/>
  <c r="AI281" i="49"/>
  <c r="AG281" i="49"/>
  <c r="Q281" i="49"/>
  <c r="M281" i="49"/>
  <c r="AM280" i="49"/>
  <c r="AK280" i="49"/>
  <c r="AI280" i="49"/>
  <c r="AG280" i="49"/>
  <c r="AM279" i="49"/>
  <c r="AK279" i="49"/>
  <c r="AI279" i="49"/>
  <c r="AG279" i="49"/>
  <c r="AM278" i="49"/>
  <c r="AK278" i="49"/>
  <c r="AI278" i="49"/>
  <c r="AG278" i="49"/>
  <c r="AM277" i="49"/>
  <c r="AK277" i="49"/>
  <c r="AI277" i="49"/>
  <c r="AG277" i="49"/>
  <c r="Q277" i="49"/>
  <c r="M277" i="49"/>
  <c r="AM276" i="49"/>
  <c r="AK276" i="49"/>
  <c r="AI276" i="49"/>
  <c r="AG276" i="49"/>
  <c r="AM275" i="49"/>
  <c r="AK275" i="49"/>
  <c r="AI275" i="49"/>
  <c r="AG275" i="49"/>
  <c r="AM274" i="49"/>
  <c r="AK274" i="49"/>
  <c r="AI274" i="49"/>
  <c r="AG274" i="49"/>
  <c r="AM273" i="49"/>
  <c r="AK273" i="49"/>
  <c r="AI273" i="49"/>
  <c r="AG273" i="49"/>
  <c r="Q273" i="49"/>
  <c r="M273" i="49"/>
  <c r="AM272" i="49"/>
  <c r="AK272" i="49"/>
  <c r="AI272" i="49"/>
  <c r="AG272" i="49"/>
  <c r="AM271" i="49"/>
  <c r="AK271" i="49"/>
  <c r="AI271" i="49"/>
  <c r="AG271" i="49"/>
  <c r="AM270" i="49"/>
  <c r="AK270" i="49"/>
  <c r="AI270" i="49"/>
  <c r="AG270" i="49"/>
  <c r="AM269" i="49"/>
  <c r="AK269" i="49"/>
  <c r="AI269" i="49"/>
  <c r="AG269" i="49"/>
  <c r="AM268" i="49"/>
  <c r="AK268" i="49"/>
  <c r="AI268" i="49"/>
  <c r="AG268" i="49"/>
  <c r="Q268" i="49"/>
  <c r="M268" i="49"/>
  <c r="AM267" i="49"/>
  <c r="AK267" i="49"/>
  <c r="AI267" i="49"/>
  <c r="AG267" i="49"/>
  <c r="AM266" i="49"/>
  <c r="AK266" i="49"/>
  <c r="AI266" i="49"/>
  <c r="AG266" i="49"/>
  <c r="Q266" i="49"/>
  <c r="M266" i="49"/>
  <c r="AM265" i="49"/>
  <c r="AK265" i="49"/>
  <c r="AI265" i="49"/>
  <c r="AG265" i="49"/>
  <c r="AL263" i="49"/>
  <c r="AJ263" i="49"/>
  <c r="AH263" i="49"/>
  <c r="AF263" i="49"/>
  <c r="AC263" i="49"/>
  <c r="AB263" i="49"/>
  <c r="AA263" i="49"/>
  <c r="Z263" i="49"/>
  <c r="X263" i="49"/>
  <c r="W263" i="49"/>
  <c r="T263" i="49"/>
  <c r="S263" i="49"/>
  <c r="R263" i="49"/>
  <c r="P263" i="49"/>
  <c r="O263" i="49"/>
  <c r="N263" i="49"/>
  <c r="L263" i="49"/>
  <c r="J263" i="49"/>
  <c r="I263" i="49"/>
  <c r="H263" i="49"/>
  <c r="F263" i="49"/>
  <c r="E263" i="49"/>
  <c r="V263" i="49" s="1"/>
  <c r="AM262" i="49"/>
  <c r="AK262" i="49"/>
  <c r="AI262" i="49"/>
  <c r="AG262" i="49"/>
  <c r="AM261" i="49"/>
  <c r="AK261" i="49"/>
  <c r="AI261" i="49"/>
  <c r="AG261" i="49"/>
  <c r="M261" i="49"/>
  <c r="AM259" i="49"/>
  <c r="AK259" i="49"/>
  <c r="AI259" i="49"/>
  <c r="AG259" i="49"/>
  <c r="AM258" i="49"/>
  <c r="AK258" i="49"/>
  <c r="AI258" i="49"/>
  <c r="AG258" i="49"/>
  <c r="AM257" i="49"/>
  <c r="AK257" i="49"/>
  <c r="AI257" i="49"/>
  <c r="AG257" i="49"/>
  <c r="Q257" i="49"/>
  <c r="M257" i="49"/>
  <c r="AM256" i="49"/>
  <c r="AK256" i="49"/>
  <c r="AI256" i="49"/>
  <c r="AG256" i="49"/>
  <c r="AM255" i="49"/>
  <c r="AK255" i="49"/>
  <c r="AI255" i="49"/>
  <c r="AG255" i="49"/>
  <c r="Q255" i="49"/>
  <c r="M255" i="49"/>
  <c r="AM253" i="49"/>
  <c r="AK253" i="49"/>
  <c r="AI253" i="49"/>
  <c r="AG253" i="49"/>
  <c r="AM252" i="49"/>
  <c r="AK252" i="49"/>
  <c r="AI252" i="49"/>
  <c r="AG252" i="49"/>
  <c r="AM251" i="49"/>
  <c r="AK251" i="49"/>
  <c r="AI251" i="49"/>
  <c r="AG251" i="49"/>
  <c r="AM250" i="49"/>
  <c r="AK250" i="49"/>
  <c r="AI250" i="49"/>
  <c r="AG250" i="49"/>
  <c r="Q250" i="49"/>
  <c r="M250" i="49"/>
  <c r="AM249" i="49"/>
  <c r="AK249" i="49"/>
  <c r="AI249" i="49"/>
  <c r="AG249" i="49"/>
  <c r="AM248" i="49"/>
  <c r="AK248" i="49"/>
  <c r="AI248" i="49"/>
  <c r="AG248" i="49"/>
  <c r="AL247" i="49"/>
  <c r="AJ247" i="49"/>
  <c r="AH247" i="49"/>
  <c r="AF247" i="49"/>
  <c r="AC247" i="49"/>
  <c r="AB247" i="49"/>
  <c r="AA247" i="49"/>
  <c r="Z247" i="49"/>
  <c r="X247" i="49"/>
  <c r="W247" i="49"/>
  <c r="T247" i="49"/>
  <c r="S247" i="49"/>
  <c r="R247" i="49"/>
  <c r="P247" i="49"/>
  <c r="O247" i="49"/>
  <c r="N247" i="49"/>
  <c r="L247" i="49"/>
  <c r="J247" i="49"/>
  <c r="I247" i="49"/>
  <c r="H247" i="49"/>
  <c r="F247" i="49"/>
  <c r="E247" i="49"/>
  <c r="V247" i="49" s="1"/>
  <c r="AM246" i="49"/>
  <c r="AK246" i="49"/>
  <c r="AI246" i="49"/>
  <c r="AG246" i="49"/>
  <c r="AM245" i="49"/>
  <c r="AK245" i="49"/>
  <c r="AI245" i="49"/>
  <c r="AG245" i="49"/>
  <c r="Q245" i="49"/>
  <c r="M245" i="49"/>
  <c r="AM244" i="49"/>
  <c r="AK244" i="49"/>
  <c r="AI244" i="49"/>
  <c r="AG244" i="49"/>
  <c r="AM243" i="49"/>
  <c r="AK243" i="49"/>
  <c r="AI243" i="49"/>
  <c r="AG243" i="49"/>
  <c r="AM242" i="49"/>
  <c r="AK242" i="49"/>
  <c r="AI242" i="49"/>
  <c r="AG242" i="49"/>
  <c r="Q242" i="49"/>
  <c r="M242" i="49"/>
  <c r="AM241" i="49"/>
  <c r="AK241" i="49"/>
  <c r="AI241" i="49"/>
  <c r="AG241" i="49"/>
  <c r="AM240" i="49"/>
  <c r="AK240" i="49"/>
  <c r="AI240" i="49"/>
  <c r="AG240" i="49"/>
  <c r="AM239" i="49"/>
  <c r="AK239" i="49"/>
  <c r="AI239" i="49"/>
  <c r="AG239" i="49"/>
  <c r="AM238" i="49"/>
  <c r="AK238" i="49"/>
  <c r="AI238" i="49"/>
  <c r="AG238" i="49"/>
  <c r="Q238" i="49"/>
  <c r="M238" i="49"/>
  <c r="AM237" i="49"/>
  <c r="AK237" i="49"/>
  <c r="AI237" i="49"/>
  <c r="AG237" i="49"/>
  <c r="AM236" i="49"/>
  <c r="AK236" i="49"/>
  <c r="AI236" i="49"/>
  <c r="AG236" i="49"/>
  <c r="Q236" i="49"/>
  <c r="M236" i="49"/>
  <c r="AM235" i="49"/>
  <c r="AK235" i="49"/>
  <c r="AI235" i="49"/>
  <c r="AG235" i="49"/>
  <c r="AL233" i="49"/>
  <c r="AJ233" i="49"/>
  <c r="AH233" i="49"/>
  <c r="AF233" i="49"/>
  <c r="AC233" i="49"/>
  <c r="AB233" i="49"/>
  <c r="AA233" i="49"/>
  <c r="Z233" i="49"/>
  <c r="X233" i="49"/>
  <c r="W233" i="49"/>
  <c r="T233" i="49"/>
  <c r="S233" i="49"/>
  <c r="R233" i="49"/>
  <c r="P233" i="49"/>
  <c r="O233" i="49"/>
  <c r="N233" i="49"/>
  <c r="L233" i="49"/>
  <c r="J233" i="49"/>
  <c r="I233" i="49"/>
  <c r="H233" i="49"/>
  <c r="F233" i="49"/>
  <c r="E233" i="49"/>
  <c r="V233" i="49" s="1"/>
  <c r="AM231" i="49"/>
  <c r="AK231" i="49"/>
  <c r="AI231" i="49"/>
  <c r="AG231" i="49"/>
  <c r="AM230" i="49"/>
  <c r="AK230" i="49"/>
  <c r="AI230" i="49"/>
  <c r="AG230" i="49"/>
  <c r="AM229" i="49"/>
  <c r="AK229" i="49"/>
  <c r="AI229" i="49"/>
  <c r="AG229" i="49"/>
  <c r="AM228" i="49"/>
  <c r="AK228" i="49"/>
  <c r="AI228" i="49"/>
  <c r="AG228" i="49"/>
  <c r="Q228" i="49"/>
  <c r="M228" i="49"/>
  <c r="AM227" i="49"/>
  <c r="AK227" i="49"/>
  <c r="AI227" i="49"/>
  <c r="AG227" i="49"/>
  <c r="AM226" i="49"/>
  <c r="AK226" i="49"/>
  <c r="AI226" i="49"/>
  <c r="AG226" i="49"/>
  <c r="AM225" i="49"/>
  <c r="AK225" i="49"/>
  <c r="AI225" i="49"/>
  <c r="AG225" i="49"/>
  <c r="AM224" i="49"/>
  <c r="AK224" i="49"/>
  <c r="AI224" i="49"/>
  <c r="AG224" i="49"/>
  <c r="AM223" i="49"/>
  <c r="AK223" i="49"/>
  <c r="AI223" i="49"/>
  <c r="AG223" i="49"/>
  <c r="Q223" i="49"/>
  <c r="M223" i="49"/>
  <c r="AM222" i="49"/>
  <c r="AK222" i="49"/>
  <c r="AI222" i="49"/>
  <c r="AG222" i="49"/>
  <c r="AM221" i="49"/>
  <c r="AK221" i="49"/>
  <c r="AI221" i="49"/>
  <c r="AG221" i="49"/>
  <c r="AM220" i="49"/>
  <c r="AK220" i="49"/>
  <c r="AI220" i="49"/>
  <c r="AG220" i="49"/>
  <c r="AM219" i="49"/>
  <c r="AK219" i="49"/>
  <c r="AI219" i="49"/>
  <c r="AG219" i="49"/>
  <c r="Q219" i="49"/>
  <c r="M219" i="49"/>
  <c r="AM218" i="49"/>
  <c r="AK218" i="49"/>
  <c r="AI218" i="49"/>
  <c r="AG218" i="49"/>
  <c r="AM217" i="49"/>
  <c r="AK217" i="49"/>
  <c r="AI217" i="49"/>
  <c r="AG217" i="49"/>
  <c r="AM216" i="49"/>
  <c r="AK216" i="49"/>
  <c r="AI216" i="49"/>
  <c r="AG216" i="49"/>
  <c r="AM215" i="49"/>
  <c r="AK215" i="49"/>
  <c r="AI215" i="49"/>
  <c r="AG215" i="49"/>
  <c r="AM214" i="49"/>
  <c r="AK214" i="49"/>
  <c r="AI214" i="49"/>
  <c r="AG214" i="49"/>
  <c r="Q214" i="49"/>
  <c r="M214" i="49"/>
  <c r="AM213" i="49"/>
  <c r="AK213" i="49"/>
  <c r="AI213" i="49"/>
  <c r="AG213" i="49"/>
  <c r="AM212" i="49"/>
  <c r="AK212" i="49"/>
  <c r="AI212" i="49"/>
  <c r="AG212" i="49"/>
  <c r="AM211" i="49"/>
  <c r="AK211" i="49"/>
  <c r="AI211" i="49"/>
  <c r="AG211" i="49"/>
  <c r="Q211" i="49"/>
  <c r="M211" i="49"/>
  <c r="AM210" i="49"/>
  <c r="AK210" i="49"/>
  <c r="AI210" i="49"/>
  <c r="AG210" i="49"/>
  <c r="AM209" i="49"/>
  <c r="AK209" i="49"/>
  <c r="AI209" i="49"/>
  <c r="AG209" i="49"/>
  <c r="AM208" i="49"/>
  <c r="AK208" i="49"/>
  <c r="AI208" i="49"/>
  <c r="AG208" i="49"/>
  <c r="AM207" i="49"/>
  <c r="AK207" i="49"/>
  <c r="AI207" i="49"/>
  <c r="AG207" i="49"/>
  <c r="AM206" i="49"/>
  <c r="AK206" i="49"/>
  <c r="AI206" i="49"/>
  <c r="AG206" i="49"/>
  <c r="Q206" i="49"/>
  <c r="M206" i="49"/>
  <c r="AM205" i="49"/>
  <c r="AK205" i="49"/>
  <c r="AI205" i="49"/>
  <c r="AG205" i="49"/>
  <c r="AM204" i="49"/>
  <c r="AK204" i="49"/>
  <c r="AI204" i="49"/>
  <c r="AG204" i="49"/>
  <c r="AM203" i="49"/>
  <c r="AK203" i="49"/>
  <c r="AI203" i="49"/>
  <c r="AG203" i="49"/>
  <c r="Q203" i="49"/>
  <c r="M203" i="49"/>
  <c r="AM202" i="49"/>
  <c r="AK202" i="49"/>
  <c r="AI202" i="49"/>
  <c r="AG202" i="49"/>
  <c r="AM201" i="49"/>
  <c r="AK201" i="49"/>
  <c r="AI201" i="49"/>
  <c r="AG201" i="49"/>
  <c r="Q201" i="49"/>
  <c r="M201" i="49"/>
  <c r="AM200" i="49"/>
  <c r="AK200" i="49"/>
  <c r="AI200" i="49"/>
  <c r="AG200" i="49"/>
  <c r="AM199" i="49"/>
  <c r="AK199" i="49"/>
  <c r="AI199" i="49"/>
  <c r="AG199" i="49"/>
  <c r="Q199" i="49"/>
  <c r="M199" i="49"/>
  <c r="AM198" i="49"/>
  <c r="AK198" i="49"/>
  <c r="AI198" i="49"/>
  <c r="AG198" i="49"/>
  <c r="AM197" i="49"/>
  <c r="AK197" i="49"/>
  <c r="AI197" i="49"/>
  <c r="AG197" i="49"/>
  <c r="Q197" i="49"/>
  <c r="M197" i="49"/>
  <c r="AM196" i="49"/>
  <c r="AK196" i="49"/>
  <c r="AI196" i="49"/>
  <c r="AG196" i="49"/>
  <c r="AM195" i="49"/>
  <c r="AK195" i="49"/>
  <c r="AI195" i="49"/>
  <c r="AG195" i="49"/>
  <c r="AM194" i="49"/>
  <c r="AK194" i="49"/>
  <c r="AI194" i="49"/>
  <c r="AG194" i="49"/>
  <c r="Q194" i="49"/>
  <c r="M194" i="49"/>
  <c r="AM193" i="49"/>
  <c r="AK193" i="49"/>
  <c r="AI193" i="49"/>
  <c r="AG193" i="49"/>
  <c r="AM192" i="49"/>
  <c r="AK192" i="49"/>
  <c r="AI192" i="49"/>
  <c r="AG192" i="49"/>
  <c r="Q192" i="49"/>
  <c r="M192" i="49"/>
  <c r="AM191" i="49"/>
  <c r="AK191" i="49"/>
  <c r="AI191" i="49"/>
  <c r="AG191" i="49"/>
  <c r="AL189" i="49"/>
  <c r="AJ189" i="49"/>
  <c r="AH189" i="49"/>
  <c r="AF189" i="49"/>
  <c r="AC189" i="49"/>
  <c r="AB189" i="49"/>
  <c r="AA189" i="49"/>
  <c r="Z189" i="49"/>
  <c r="X189" i="49"/>
  <c r="W189" i="49"/>
  <c r="U189" i="49"/>
  <c r="T189" i="49"/>
  <c r="S189" i="49"/>
  <c r="R189" i="49"/>
  <c r="P189" i="49"/>
  <c r="O189" i="49"/>
  <c r="N189" i="49"/>
  <c r="L189" i="49"/>
  <c r="J189" i="49"/>
  <c r="I189" i="49"/>
  <c r="H189" i="49"/>
  <c r="F189" i="49"/>
  <c r="E189" i="49"/>
  <c r="V189" i="49" s="1"/>
  <c r="AM188" i="49"/>
  <c r="AK188" i="49"/>
  <c r="AI188" i="49"/>
  <c r="AG188" i="49"/>
  <c r="AM187" i="49"/>
  <c r="AK187" i="49"/>
  <c r="AI187" i="49"/>
  <c r="AG187" i="49"/>
  <c r="AM186" i="49"/>
  <c r="AK186" i="49"/>
  <c r="AI186" i="49"/>
  <c r="AG186" i="49"/>
  <c r="Q186" i="49"/>
  <c r="M186" i="49"/>
  <c r="AM184" i="49"/>
  <c r="AK184" i="49"/>
  <c r="AI184" i="49"/>
  <c r="AG184" i="49"/>
  <c r="AM183" i="49"/>
  <c r="AK183" i="49"/>
  <c r="AI183" i="49"/>
  <c r="AG183" i="49"/>
  <c r="AM182" i="49"/>
  <c r="AK182" i="49"/>
  <c r="AI182" i="49"/>
  <c r="AG182" i="49"/>
  <c r="Q182" i="49"/>
  <c r="M182" i="49"/>
  <c r="AM180" i="49"/>
  <c r="AK180" i="49"/>
  <c r="AI180" i="49"/>
  <c r="AG180" i="49"/>
  <c r="AM179" i="49"/>
  <c r="AK179" i="49"/>
  <c r="AI179" i="49"/>
  <c r="AG179" i="49"/>
  <c r="AM178" i="49"/>
  <c r="AK178" i="49"/>
  <c r="AI178" i="49"/>
  <c r="AG178" i="49"/>
  <c r="AM177" i="49"/>
  <c r="AK177" i="49"/>
  <c r="AI177" i="49"/>
  <c r="AG177" i="49"/>
  <c r="Q177" i="49"/>
  <c r="M177" i="49"/>
  <c r="AM176" i="49"/>
  <c r="AK176" i="49"/>
  <c r="AI176" i="49"/>
  <c r="AG176" i="49"/>
  <c r="AM175" i="49"/>
  <c r="AK175" i="49"/>
  <c r="AI175" i="49"/>
  <c r="AG175" i="49"/>
  <c r="AM174" i="49"/>
  <c r="AK174" i="49"/>
  <c r="AI174" i="49"/>
  <c r="AG174" i="49"/>
  <c r="AM173" i="49"/>
  <c r="AK173" i="49"/>
  <c r="AI173" i="49"/>
  <c r="AG173" i="49"/>
  <c r="Q173" i="49"/>
  <c r="M173" i="49"/>
  <c r="AM172" i="49"/>
  <c r="AK172" i="49"/>
  <c r="AI172" i="49"/>
  <c r="AG172" i="49"/>
  <c r="AM171" i="49"/>
  <c r="AK171" i="49"/>
  <c r="AI171" i="49"/>
  <c r="AG171" i="49"/>
  <c r="Q171" i="49"/>
  <c r="M171" i="49"/>
  <c r="AM170" i="49"/>
  <c r="AK170" i="49"/>
  <c r="AI170" i="49"/>
  <c r="AG170" i="49"/>
  <c r="AM169" i="49"/>
  <c r="AK169" i="49"/>
  <c r="AI169" i="49"/>
  <c r="AG169" i="49"/>
  <c r="AM168" i="49"/>
  <c r="AK168" i="49"/>
  <c r="AI168" i="49"/>
  <c r="AG168" i="49"/>
  <c r="Q168" i="49"/>
  <c r="M168" i="49"/>
  <c r="AM167" i="49"/>
  <c r="AK167" i="49"/>
  <c r="AI167" i="49"/>
  <c r="AG167" i="49"/>
  <c r="AL165" i="49"/>
  <c r="AJ165" i="49"/>
  <c r="AH165" i="49"/>
  <c r="AF165" i="49"/>
  <c r="AC165" i="49"/>
  <c r="AB165" i="49"/>
  <c r="AA165" i="49"/>
  <c r="Z165" i="49"/>
  <c r="X165" i="49"/>
  <c r="W165" i="49"/>
  <c r="T165" i="49"/>
  <c r="S165" i="49"/>
  <c r="R165" i="49"/>
  <c r="P165" i="49"/>
  <c r="O165" i="49"/>
  <c r="N165" i="49"/>
  <c r="L165" i="49"/>
  <c r="J165" i="49"/>
  <c r="I165" i="49"/>
  <c r="H165" i="49"/>
  <c r="F165" i="49"/>
  <c r="E165" i="49"/>
  <c r="V165" i="49" s="1"/>
  <c r="AM164" i="49"/>
  <c r="AK164" i="49"/>
  <c r="AI164" i="49"/>
  <c r="AG164" i="49"/>
  <c r="AM163" i="49"/>
  <c r="AK163" i="49"/>
  <c r="AI163" i="49"/>
  <c r="AG163" i="49"/>
  <c r="Q163" i="49"/>
  <c r="M163" i="49"/>
  <c r="AM162" i="49"/>
  <c r="AK162" i="49"/>
  <c r="AI162" i="49"/>
  <c r="AG162" i="49"/>
  <c r="AM161" i="49"/>
  <c r="AK161" i="49"/>
  <c r="AI161" i="49"/>
  <c r="AG161" i="49"/>
  <c r="AM160" i="49"/>
  <c r="AK160" i="49"/>
  <c r="AI160" i="49"/>
  <c r="AG160" i="49"/>
  <c r="AM159" i="49"/>
  <c r="AK159" i="49"/>
  <c r="AI159" i="49"/>
  <c r="AG159" i="49"/>
  <c r="Q159" i="49"/>
  <c r="M159" i="49"/>
  <c r="AM158" i="49"/>
  <c r="AK158" i="49"/>
  <c r="AI158" i="49"/>
  <c r="AG158" i="49"/>
  <c r="AL156" i="49"/>
  <c r="AJ156" i="49"/>
  <c r="AH156" i="49"/>
  <c r="AF156" i="49"/>
  <c r="AC156" i="49"/>
  <c r="AB156" i="49"/>
  <c r="AA156" i="49"/>
  <c r="Z156" i="49"/>
  <c r="X156" i="49"/>
  <c r="W156" i="49"/>
  <c r="T156" i="49"/>
  <c r="S156" i="49"/>
  <c r="R156" i="49"/>
  <c r="P156" i="49"/>
  <c r="O156" i="49"/>
  <c r="N156" i="49"/>
  <c r="J156" i="49"/>
  <c r="I156" i="49"/>
  <c r="H156" i="49"/>
  <c r="E156" i="49"/>
  <c r="V156" i="49" s="1"/>
  <c r="AM155" i="49"/>
  <c r="AK155" i="49"/>
  <c r="AI155" i="49"/>
  <c r="AG155" i="49"/>
  <c r="AM154" i="49"/>
  <c r="AK154" i="49"/>
  <c r="AI154" i="49"/>
  <c r="AG154" i="49"/>
  <c r="AM153" i="49"/>
  <c r="AK153" i="49"/>
  <c r="AI153" i="49"/>
  <c r="AG153" i="49"/>
  <c r="Q153" i="49"/>
  <c r="M153" i="49"/>
  <c r="AM152" i="49"/>
  <c r="AK152" i="49"/>
  <c r="AI152" i="49"/>
  <c r="AG152" i="49"/>
  <c r="AM151" i="49"/>
  <c r="AK151" i="49"/>
  <c r="AI151" i="49"/>
  <c r="AG151" i="49"/>
  <c r="AM150" i="49"/>
  <c r="AK150" i="49"/>
  <c r="AI150" i="49"/>
  <c r="AG150" i="49"/>
  <c r="Q150" i="49"/>
  <c r="M150" i="49"/>
  <c r="AM149" i="49"/>
  <c r="AK149" i="49"/>
  <c r="AI149" i="49"/>
  <c r="AG149" i="49"/>
  <c r="AM148" i="49"/>
  <c r="AK148" i="49"/>
  <c r="AI148" i="49"/>
  <c r="AG148" i="49"/>
  <c r="AM147" i="49"/>
  <c r="AK147" i="49"/>
  <c r="AI147" i="49"/>
  <c r="AG147" i="49"/>
  <c r="Q147" i="49"/>
  <c r="M147" i="49"/>
  <c r="AM146" i="49"/>
  <c r="AK146" i="49"/>
  <c r="AI146" i="49"/>
  <c r="AG146" i="49"/>
  <c r="AM145" i="49"/>
  <c r="AK145" i="49"/>
  <c r="AI145" i="49"/>
  <c r="AG145" i="49"/>
  <c r="AM144" i="49"/>
  <c r="AK144" i="49"/>
  <c r="AI144" i="49"/>
  <c r="AG144" i="49"/>
  <c r="Q144" i="49"/>
  <c r="M144" i="49"/>
  <c r="AM143" i="49"/>
  <c r="AK143" i="49"/>
  <c r="AI143" i="49"/>
  <c r="AG143" i="49"/>
  <c r="AM142" i="49"/>
  <c r="AK142" i="49"/>
  <c r="AI142" i="49"/>
  <c r="AG142" i="49"/>
  <c r="Q142" i="49"/>
  <c r="M142" i="49"/>
  <c r="AM141" i="49"/>
  <c r="AK141" i="49"/>
  <c r="AI141" i="49"/>
  <c r="AG141" i="49"/>
  <c r="AM140" i="49"/>
  <c r="AK140" i="49"/>
  <c r="AI140" i="49"/>
  <c r="AG140" i="49"/>
  <c r="AM139" i="49"/>
  <c r="AK139" i="49"/>
  <c r="AI139" i="49"/>
  <c r="AG139" i="49"/>
  <c r="Q139" i="49"/>
  <c r="M139" i="49"/>
  <c r="AM138" i="49"/>
  <c r="AK138" i="49"/>
  <c r="AI138" i="49"/>
  <c r="AG138" i="49"/>
  <c r="AM137" i="49"/>
  <c r="AK137" i="49"/>
  <c r="AI137" i="49"/>
  <c r="AG137" i="49"/>
  <c r="AM136" i="49"/>
  <c r="AK136" i="49"/>
  <c r="AI136" i="49"/>
  <c r="AG136" i="49"/>
  <c r="Q136" i="49"/>
  <c r="M136" i="49"/>
  <c r="AM135" i="49"/>
  <c r="AK135" i="49"/>
  <c r="AI135" i="49"/>
  <c r="AG135" i="49"/>
  <c r="AM134" i="49"/>
  <c r="AK134" i="49"/>
  <c r="AI134" i="49"/>
  <c r="AG134" i="49"/>
  <c r="AM133" i="49"/>
  <c r="AK133" i="49"/>
  <c r="AI133" i="49"/>
  <c r="AG133" i="49"/>
  <c r="T133" i="49"/>
  <c r="S133" i="49"/>
  <c r="M133" i="49"/>
  <c r="AM132" i="49"/>
  <c r="AK132" i="49"/>
  <c r="AI132" i="49"/>
  <c r="AG132" i="49"/>
  <c r="AM131" i="49"/>
  <c r="AK131" i="49"/>
  <c r="AI131" i="49"/>
  <c r="AG131" i="49"/>
  <c r="AM130" i="49"/>
  <c r="AK130" i="49"/>
  <c r="AI130" i="49"/>
  <c r="AG130" i="49"/>
  <c r="AM129" i="49"/>
  <c r="AK129" i="49"/>
  <c r="AI129" i="49"/>
  <c r="AG129" i="49"/>
  <c r="AM128" i="49"/>
  <c r="AK128" i="49"/>
  <c r="AI128" i="49"/>
  <c r="AG128" i="49"/>
  <c r="Q128" i="49"/>
  <c r="M128" i="49"/>
  <c r="AM127" i="49"/>
  <c r="AK127" i="49"/>
  <c r="AI127" i="49"/>
  <c r="AG127" i="49"/>
  <c r="AM126" i="49"/>
  <c r="AK126" i="49"/>
  <c r="AI126" i="49"/>
  <c r="AG126" i="49"/>
  <c r="AM125" i="49"/>
  <c r="AK125" i="49"/>
  <c r="AI125" i="49"/>
  <c r="AG125" i="49"/>
  <c r="Q125" i="49"/>
  <c r="M125" i="49"/>
  <c r="AM124" i="49"/>
  <c r="AK124" i="49"/>
  <c r="AI124" i="49"/>
  <c r="AG124" i="49"/>
  <c r="AL122" i="49"/>
  <c r="AJ122" i="49"/>
  <c r="AH122" i="49"/>
  <c r="AF122" i="49"/>
  <c r="AC122" i="49"/>
  <c r="AB122" i="49"/>
  <c r="AA122" i="49"/>
  <c r="Z122" i="49"/>
  <c r="X122" i="49"/>
  <c r="W122" i="49"/>
  <c r="R122" i="49"/>
  <c r="P122" i="49"/>
  <c r="O122" i="49"/>
  <c r="N122" i="49"/>
  <c r="L122" i="49"/>
  <c r="J122" i="49"/>
  <c r="I122" i="49"/>
  <c r="H122" i="49"/>
  <c r="F122" i="49"/>
  <c r="E122" i="49"/>
  <c r="V122" i="49" s="1"/>
  <c r="AM121" i="49"/>
  <c r="AK121" i="49"/>
  <c r="AM120" i="49"/>
  <c r="AK120" i="49"/>
  <c r="AI120" i="49"/>
  <c r="AG120" i="49"/>
  <c r="AM119" i="49"/>
  <c r="AK119" i="49"/>
  <c r="AI119" i="49"/>
  <c r="AG119" i="49"/>
  <c r="Q119" i="49"/>
  <c r="M119" i="49"/>
  <c r="AM118" i="49"/>
  <c r="AK118" i="49"/>
  <c r="AI118" i="49"/>
  <c r="AG118" i="49"/>
  <c r="AM117" i="49"/>
  <c r="AK117" i="49"/>
  <c r="AI117" i="49"/>
  <c r="AG117" i="49"/>
  <c r="AM116" i="49"/>
  <c r="AK116" i="49"/>
  <c r="AI116" i="49"/>
  <c r="AG116" i="49"/>
  <c r="AM115" i="49"/>
  <c r="AK115" i="49"/>
  <c r="AI115" i="49"/>
  <c r="AG115" i="49"/>
  <c r="AM114" i="49"/>
  <c r="AK114" i="49"/>
  <c r="AI114" i="49"/>
  <c r="AG114" i="49"/>
  <c r="Q114" i="49"/>
  <c r="M114" i="49"/>
  <c r="AM113" i="49"/>
  <c r="AK113" i="49"/>
  <c r="AI113" i="49"/>
  <c r="AG113" i="49"/>
  <c r="AM112" i="49"/>
  <c r="AK112" i="49"/>
  <c r="AI112" i="49"/>
  <c r="AG112" i="49"/>
  <c r="AM111" i="49"/>
  <c r="AK111" i="49"/>
  <c r="AI111" i="49"/>
  <c r="AG111" i="49"/>
  <c r="M111" i="49"/>
  <c r="AM110" i="49"/>
  <c r="AK110" i="49"/>
  <c r="AI110" i="49"/>
  <c r="AG110" i="49"/>
  <c r="AM109" i="49"/>
  <c r="AK109" i="49"/>
  <c r="AI109" i="49"/>
  <c r="AG109" i="49"/>
  <c r="AM108" i="49"/>
  <c r="AK108" i="49"/>
  <c r="AI108" i="49"/>
  <c r="AG108" i="49"/>
  <c r="Q108" i="49"/>
  <c r="M108" i="49"/>
  <c r="AM107" i="49"/>
  <c r="AK107" i="49"/>
  <c r="AI107" i="49"/>
  <c r="AG107" i="49"/>
  <c r="AL105" i="49"/>
  <c r="AJ105" i="49"/>
  <c r="AH105" i="49"/>
  <c r="AF105" i="49"/>
  <c r="AC105" i="49"/>
  <c r="AB105" i="49"/>
  <c r="AA105" i="49"/>
  <c r="Z105" i="49"/>
  <c r="X105" i="49"/>
  <c r="W105" i="49"/>
  <c r="T105" i="49"/>
  <c r="S105" i="49"/>
  <c r="R105" i="49"/>
  <c r="P105" i="49"/>
  <c r="O105" i="49"/>
  <c r="N105" i="49"/>
  <c r="L105" i="49"/>
  <c r="J105" i="49"/>
  <c r="I105" i="49"/>
  <c r="H105" i="49"/>
  <c r="F105" i="49"/>
  <c r="E105" i="49"/>
  <c r="V105" i="49" s="1"/>
  <c r="AM104" i="49"/>
  <c r="AK104" i="49"/>
  <c r="AI104" i="49"/>
  <c r="AM103" i="49"/>
  <c r="AK103" i="49"/>
  <c r="AI103" i="49"/>
  <c r="AG103" i="49"/>
  <c r="AM102" i="49"/>
  <c r="AK102" i="49"/>
  <c r="AI102" i="49"/>
  <c r="AG102" i="49"/>
  <c r="AM101" i="49"/>
  <c r="Q101" i="49"/>
  <c r="M101" i="49"/>
  <c r="AM100" i="49"/>
  <c r="AM99" i="49"/>
  <c r="AM98" i="49"/>
  <c r="AK98" i="49"/>
  <c r="AI98" i="49"/>
  <c r="AG98" i="49"/>
  <c r="AM97" i="49"/>
  <c r="Q97" i="49"/>
  <c r="M97" i="49"/>
  <c r="AM96" i="49"/>
  <c r="AM95" i="49"/>
  <c r="AL94" i="49"/>
  <c r="AJ94" i="49"/>
  <c r="AH94" i="49"/>
  <c r="AF94" i="49"/>
  <c r="AC94" i="49"/>
  <c r="AB94" i="49"/>
  <c r="AA94" i="49"/>
  <c r="Z94" i="49"/>
  <c r="X94" i="49"/>
  <c r="W94" i="49"/>
  <c r="T94" i="49"/>
  <c r="S94" i="49"/>
  <c r="R94" i="49"/>
  <c r="P94" i="49"/>
  <c r="O94" i="49"/>
  <c r="N94" i="49"/>
  <c r="L94" i="49"/>
  <c r="J94" i="49"/>
  <c r="I94" i="49"/>
  <c r="H94" i="49"/>
  <c r="F94" i="49"/>
  <c r="E94" i="49"/>
  <c r="V94" i="49" s="1"/>
  <c r="AM93" i="49"/>
  <c r="AK93" i="49"/>
  <c r="AK89" i="49" s="1"/>
  <c r="AI93" i="49"/>
  <c r="AG93" i="49"/>
  <c r="AM92" i="49"/>
  <c r="AI92" i="49"/>
  <c r="AG92" i="49"/>
  <c r="S92" i="49"/>
  <c r="Q92" i="49" s="1"/>
  <c r="M92" i="49"/>
  <c r="M89" i="49" s="1"/>
  <c r="AM91" i="49"/>
  <c r="AI91" i="49"/>
  <c r="AG91" i="49"/>
  <c r="AL89" i="49"/>
  <c r="AJ89" i="49"/>
  <c r="AH89" i="49"/>
  <c r="AF89" i="49"/>
  <c r="AC89" i="49"/>
  <c r="AB89" i="49"/>
  <c r="AA89" i="49"/>
  <c r="Z89" i="49"/>
  <c r="X89" i="49"/>
  <c r="W89" i="49"/>
  <c r="T89" i="49"/>
  <c r="R89" i="49"/>
  <c r="P89" i="49"/>
  <c r="O89" i="49"/>
  <c r="N89" i="49"/>
  <c r="L89" i="49"/>
  <c r="J89" i="49"/>
  <c r="J88" i="49" s="1"/>
  <c r="I89" i="49"/>
  <c r="H89" i="49"/>
  <c r="F89" i="49"/>
  <c r="E89" i="49"/>
  <c r="AM86" i="49"/>
  <c r="AK86" i="49"/>
  <c r="AI86" i="49"/>
  <c r="AG86" i="49"/>
  <c r="AM85" i="49"/>
  <c r="AK85" i="49"/>
  <c r="AI85" i="49"/>
  <c r="AG85" i="49"/>
  <c r="AM84" i="49"/>
  <c r="AK84" i="49"/>
  <c r="AI84" i="49"/>
  <c r="AG84" i="49"/>
  <c r="AM83" i="49"/>
  <c r="AK83" i="49"/>
  <c r="AI83" i="49"/>
  <c r="AG83" i="49"/>
  <c r="AM82" i="49"/>
  <c r="AK82" i="49"/>
  <c r="AI82" i="49"/>
  <c r="AG82" i="49"/>
  <c r="AM81" i="49"/>
  <c r="AK81" i="49"/>
  <c r="AI81" i="49"/>
  <c r="AG81" i="49"/>
  <c r="AM80" i="49"/>
  <c r="AK80" i="49"/>
  <c r="AI80" i="49"/>
  <c r="Q80" i="49"/>
  <c r="M80" i="49"/>
  <c r="AM79" i="49"/>
  <c r="AK79" i="49"/>
  <c r="AI79" i="49"/>
  <c r="AM78" i="49"/>
  <c r="Q78" i="49"/>
  <c r="M78" i="49"/>
  <c r="AL76" i="49"/>
  <c r="AJ76" i="49"/>
  <c r="AH76" i="49"/>
  <c r="AF76" i="49"/>
  <c r="AC76" i="49"/>
  <c r="AB76" i="49"/>
  <c r="AA76" i="49"/>
  <c r="Z76" i="49"/>
  <c r="X76" i="49"/>
  <c r="W76" i="49"/>
  <c r="U76" i="49"/>
  <c r="T76" i="49"/>
  <c r="S76" i="49"/>
  <c r="R76" i="49"/>
  <c r="P76" i="49"/>
  <c r="O76" i="49"/>
  <c r="N76" i="49"/>
  <c r="L76" i="49"/>
  <c r="K76" i="49"/>
  <c r="J76" i="49"/>
  <c r="I76" i="49"/>
  <c r="H76" i="49"/>
  <c r="F76" i="49"/>
  <c r="E76" i="49"/>
  <c r="V76" i="49" s="1"/>
  <c r="AM75" i="49"/>
  <c r="AK75" i="49"/>
  <c r="AK71" i="49" s="1"/>
  <c r="AI75" i="49"/>
  <c r="AI71" i="49" s="1"/>
  <c r="AG75" i="49"/>
  <c r="AG71" i="49" s="1"/>
  <c r="AM74" i="49"/>
  <c r="M74" i="49"/>
  <c r="M71" i="49" s="1"/>
  <c r="AM73" i="49"/>
  <c r="AL71" i="49"/>
  <c r="AJ71" i="49"/>
  <c r="AH71" i="49"/>
  <c r="AF71" i="49"/>
  <c r="AC71" i="49"/>
  <c r="AB71" i="49"/>
  <c r="AA71" i="49"/>
  <c r="Z71" i="49"/>
  <c r="X71" i="49"/>
  <c r="W71" i="49"/>
  <c r="T71" i="49"/>
  <c r="S71" i="49"/>
  <c r="R71" i="49"/>
  <c r="Q71" i="49"/>
  <c r="P71" i="49"/>
  <c r="O71" i="49"/>
  <c r="N71" i="49"/>
  <c r="L71" i="49"/>
  <c r="K71" i="49"/>
  <c r="J71" i="49"/>
  <c r="I71" i="49"/>
  <c r="H71" i="49"/>
  <c r="G71" i="49"/>
  <c r="F71" i="49"/>
  <c r="E71" i="49"/>
  <c r="V71" i="49" s="1"/>
  <c r="AM70" i="49"/>
  <c r="AK70" i="49"/>
  <c r="AK66" i="49" s="1"/>
  <c r="AG70" i="49"/>
  <c r="AG66" i="49" s="1"/>
  <c r="AM69" i="49"/>
  <c r="Q69" i="49"/>
  <c r="Q66" i="49" s="1"/>
  <c r="M69" i="49"/>
  <c r="M66" i="49" s="1"/>
  <c r="AM68" i="49"/>
  <c r="AM67" i="49"/>
  <c r="AL66" i="49"/>
  <c r="AJ66" i="49"/>
  <c r="AI66" i="49"/>
  <c r="AH66" i="49"/>
  <c r="AF66" i="49"/>
  <c r="AC66" i="49"/>
  <c r="AB66" i="49"/>
  <c r="AA66" i="49"/>
  <c r="Z66" i="49"/>
  <c r="X66" i="49"/>
  <c r="W66" i="49"/>
  <c r="T66" i="49"/>
  <c r="S66" i="49"/>
  <c r="R66" i="49"/>
  <c r="P66" i="49"/>
  <c r="O66" i="49"/>
  <c r="N66" i="49"/>
  <c r="L66" i="49"/>
  <c r="K66" i="49"/>
  <c r="J66" i="49"/>
  <c r="I66" i="49"/>
  <c r="H66" i="49"/>
  <c r="F66" i="49"/>
  <c r="E66" i="49"/>
  <c r="V66" i="49" s="1"/>
  <c r="AM65" i="49"/>
  <c r="AK65" i="49"/>
  <c r="AK61" i="49" s="1"/>
  <c r="AI65" i="49"/>
  <c r="AI61" i="49" s="1"/>
  <c r="AG65" i="49"/>
  <c r="AM64" i="49"/>
  <c r="AG64" i="49"/>
  <c r="Q64" i="49"/>
  <c r="Q61" i="49" s="1"/>
  <c r="M64" i="49"/>
  <c r="M61" i="49" s="1"/>
  <c r="AM63" i="49"/>
  <c r="AM62" i="49"/>
  <c r="AL61" i="49"/>
  <c r="AJ61" i="49"/>
  <c r="AH61" i="49"/>
  <c r="AF61" i="49"/>
  <c r="AC61" i="49"/>
  <c r="AB61" i="49"/>
  <c r="AA61" i="49"/>
  <c r="Z61" i="49"/>
  <c r="X61" i="49"/>
  <c r="W61" i="49"/>
  <c r="T61" i="49"/>
  <c r="S61" i="49"/>
  <c r="R61" i="49"/>
  <c r="P61" i="49"/>
  <c r="O61" i="49"/>
  <c r="N61" i="49"/>
  <c r="J61" i="49"/>
  <c r="I61" i="49"/>
  <c r="H61" i="49"/>
  <c r="E61" i="49"/>
  <c r="V61" i="49" s="1"/>
  <c r="AM60" i="49"/>
  <c r="AK60" i="49"/>
  <c r="AK56" i="49" s="1"/>
  <c r="AI60" i="49"/>
  <c r="AI56" i="49" s="1"/>
  <c r="AG60" i="49"/>
  <c r="AM59" i="49"/>
  <c r="AG59" i="49"/>
  <c r="Q59" i="49"/>
  <c r="Q56" i="49" s="1"/>
  <c r="M59" i="49"/>
  <c r="M56" i="49" s="1"/>
  <c r="AL56" i="49"/>
  <c r="AJ56" i="49"/>
  <c r="AH56" i="49"/>
  <c r="AF56" i="49"/>
  <c r="AC56" i="49"/>
  <c r="AB56" i="49"/>
  <c r="AA56" i="49"/>
  <c r="Z56" i="49"/>
  <c r="X56" i="49"/>
  <c r="W56" i="49"/>
  <c r="T56" i="49"/>
  <c r="S56" i="49"/>
  <c r="R56" i="49"/>
  <c r="P56" i="49"/>
  <c r="O56" i="49"/>
  <c r="N56" i="49"/>
  <c r="L56" i="49"/>
  <c r="J56" i="49"/>
  <c r="I56" i="49"/>
  <c r="H56" i="49"/>
  <c r="G56" i="49"/>
  <c r="F56" i="49"/>
  <c r="E56" i="49"/>
  <c r="V56" i="49" s="1"/>
  <c r="AM55" i="49"/>
  <c r="AK55" i="49"/>
  <c r="AI55" i="49"/>
  <c r="AG55" i="49"/>
  <c r="AM54" i="49"/>
  <c r="AK54" i="49"/>
  <c r="AI54" i="49"/>
  <c r="AG54" i="49"/>
  <c r="Q54" i="49"/>
  <c r="M54" i="49"/>
  <c r="AM53" i="49"/>
  <c r="AK53" i="49"/>
  <c r="AI53" i="49"/>
  <c r="AG53" i="49"/>
  <c r="AM52" i="49"/>
  <c r="AK52" i="49"/>
  <c r="AI52" i="49"/>
  <c r="AG52" i="49"/>
  <c r="AM51" i="49"/>
  <c r="AK51" i="49"/>
  <c r="AI51" i="49"/>
  <c r="AG51" i="49"/>
  <c r="AM50" i="49"/>
  <c r="AK50" i="49"/>
  <c r="AI50" i="49"/>
  <c r="AG50" i="49"/>
  <c r="AM49" i="49"/>
  <c r="AK49" i="49"/>
  <c r="AI49" i="49"/>
  <c r="Q49" i="49"/>
  <c r="M49" i="49"/>
  <c r="AM48" i="49"/>
  <c r="AK48" i="49"/>
  <c r="AI48" i="49"/>
  <c r="AM47" i="49"/>
  <c r="AK47" i="49"/>
  <c r="AI47" i="49"/>
  <c r="AM46" i="49"/>
  <c r="AK46" i="49"/>
  <c r="AI46" i="49"/>
  <c r="AG46" i="49"/>
  <c r="AM45" i="49"/>
  <c r="AK45" i="49"/>
  <c r="AI45" i="49"/>
  <c r="AG45" i="49"/>
  <c r="Q45" i="49"/>
  <c r="M45" i="49"/>
  <c r="AM43" i="49"/>
  <c r="AK43" i="49"/>
  <c r="AI43" i="49"/>
  <c r="AG43" i="49"/>
  <c r="AM42" i="49"/>
  <c r="AK42" i="49"/>
  <c r="AI42" i="49"/>
  <c r="AG42" i="49"/>
  <c r="AM41" i="49"/>
  <c r="AK41" i="49"/>
  <c r="AI41" i="49"/>
  <c r="AG41" i="49"/>
  <c r="AM40" i="49"/>
  <c r="AK40" i="49"/>
  <c r="AI40" i="49"/>
  <c r="AG40" i="49"/>
  <c r="Q40" i="49"/>
  <c r="M40" i="49"/>
  <c r="AM39" i="49"/>
  <c r="AK39" i="49"/>
  <c r="AI39" i="49"/>
  <c r="AG39" i="49"/>
  <c r="AM38" i="49"/>
  <c r="AK38" i="49"/>
  <c r="AI38" i="49"/>
  <c r="AG38" i="49"/>
  <c r="AM37" i="49"/>
  <c r="AK37" i="49"/>
  <c r="AI37" i="49"/>
  <c r="AG37" i="49"/>
  <c r="AM36" i="49"/>
  <c r="AK36" i="49"/>
  <c r="AI36" i="49"/>
  <c r="AG36" i="49"/>
  <c r="Q36" i="49"/>
  <c r="M36" i="49"/>
  <c r="AM35" i="49"/>
  <c r="AK35" i="49"/>
  <c r="AI35" i="49"/>
  <c r="AG35" i="49"/>
  <c r="AM34" i="49"/>
  <c r="AK34" i="49"/>
  <c r="AI34" i="49"/>
  <c r="AG34" i="49"/>
  <c r="AM33" i="49"/>
  <c r="AK33" i="49"/>
  <c r="AI33" i="49"/>
  <c r="AG33" i="49"/>
  <c r="Q33" i="49"/>
  <c r="M33" i="49"/>
  <c r="AM32" i="49"/>
  <c r="AK32" i="49"/>
  <c r="AI32" i="49"/>
  <c r="AG32" i="49"/>
  <c r="AL30" i="49"/>
  <c r="AJ30" i="49"/>
  <c r="AH30" i="49"/>
  <c r="AF30" i="49"/>
  <c r="AC30" i="49"/>
  <c r="AB30" i="49"/>
  <c r="AA30" i="49"/>
  <c r="Z30" i="49"/>
  <c r="X30" i="49"/>
  <c r="W30" i="49"/>
  <c r="T30" i="49"/>
  <c r="S30" i="49"/>
  <c r="R30" i="49"/>
  <c r="P30" i="49"/>
  <c r="O30" i="49"/>
  <c r="N30" i="49"/>
  <c r="L30" i="49"/>
  <c r="J30" i="49"/>
  <c r="I30" i="49"/>
  <c r="H30" i="49"/>
  <c r="G30" i="49"/>
  <c r="F30" i="49"/>
  <c r="E30" i="49"/>
  <c r="AM29" i="49"/>
  <c r="AK29" i="49"/>
  <c r="AI29" i="49"/>
  <c r="AG29" i="49"/>
  <c r="AM28" i="49"/>
  <c r="AK28" i="49"/>
  <c r="AI28" i="49"/>
  <c r="AG28" i="49"/>
  <c r="Q28" i="49"/>
  <c r="M28" i="49"/>
  <c r="AI27" i="49"/>
  <c r="AG27" i="49"/>
  <c r="AM26" i="49"/>
  <c r="AK26" i="49"/>
  <c r="AI26" i="49"/>
  <c r="AG26" i="49"/>
  <c r="AM25" i="49"/>
  <c r="AK25" i="49"/>
  <c r="AI25" i="49"/>
  <c r="AG25" i="49"/>
  <c r="AM24" i="49"/>
  <c r="AK24" i="49"/>
  <c r="AI24" i="49"/>
  <c r="AG24" i="49"/>
  <c r="Q24" i="49"/>
  <c r="Q21" i="49" s="1"/>
  <c r="M24" i="49"/>
  <c r="M21" i="49" s="1"/>
  <c r="AM23" i="49"/>
  <c r="AK23" i="49"/>
  <c r="AI23" i="49"/>
  <c r="AG23" i="49"/>
  <c r="AL21" i="49"/>
  <c r="AJ21" i="49"/>
  <c r="AJ18" i="49" s="1"/>
  <c r="AH21" i="49"/>
  <c r="AF21" i="49"/>
  <c r="AC21" i="49"/>
  <c r="AB21" i="49"/>
  <c r="AB18" i="49" s="1"/>
  <c r="AA21" i="49"/>
  <c r="Z21" i="49"/>
  <c r="X21" i="49"/>
  <c r="W21" i="49"/>
  <c r="W18" i="49" s="1"/>
  <c r="T21" i="49"/>
  <c r="S21" i="49"/>
  <c r="R21" i="49"/>
  <c r="P21" i="49"/>
  <c r="P20" i="49" s="1"/>
  <c r="O21" i="49"/>
  <c r="N21" i="49"/>
  <c r="L21" i="49"/>
  <c r="L18" i="49" s="1"/>
  <c r="J21" i="49"/>
  <c r="J20" i="49" s="1"/>
  <c r="I21" i="49"/>
  <c r="H21" i="49"/>
  <c r="F21" i="49"/>
  <c r="E21" i="49"/>
  <c r="Q330" i="47"/>
  <c r="Q301" i="47"/>
  <c r="Q298" i="47"/>
  <c r="P88" i="49" l="1"/>
  <c r="AG76" i="49"/>
  <c r="AC18" i="49"/>
  <c r="AL18" i="49"/>
  <c r="R88" i="49"/>
  <c r="N20" i="49"/>
  <c r="S20" i="49"/>
  <c r="Z18" i="49"/>
  <c r="AF18" i="49"/>
  <c r="N88" i="49"/>
  <c r="V89" i="49"/>
  <c r="E88" i="49"/>
  <c r="V88" i="49" s="1"/>
  <c r="X18" i="49"/>
  <c r="O20" i="49"/>
  <c r="T20" i="49"/>
  <c r="AA18" i="49"/>
  <c r="AH18" i="49"/>
  <c r="R20" i="49"/>
  <c r="O88" i="49"/>
  <c r="V30" i="49"/>
  <c r="E20" i="49"/>
  <c r="AM56" i="49"/>
  <c r="AI189" i="49"/>
  <c r="Q94" i="49"/>
  <c r="AK94" i="49"/>
  <c r="AK21" i="49"/>
  <c r="AG61" i="49"/>
  <c r="AD71" i="49"/>
  <c r="S89" i="49"/>
  <c r="AM76" i="49"/>
  <c r="AG165" i="49"/>
  <c r="Q133" i="49"/>
  <c r="Q122" i="49" s="1"/>
  <c r="M156" i="49"/>
  <c r="AG156" i="49"/>
  <c r="AK156" i="49"/>
  <c r="AI21" i="49"/>
  <c r="Y56" i="49"/>
  <c r="Q76" i="49"/>
  <c r="M94" i="49"/>
  <c r="AI94" i="49"/>
  <c r="Y30" i="49"/>
  <c r="AD61" i="49"/>
  <c r="AM61" i="49"/>
  <c r="AM71" i="49"/>
  <c r="AD76" i="49"/>
  <c r="Q89" i="49"/>
  <c r="AD122" i="49"/>
  <c r="AM156" i="49"/>
  <c r="Y21" i="49"/>
  <c r="AK76" i="49"/>
  <c r="AM89" i="49"/>
  <c r="Y94" i="49"/>
  <c r="AG94" i="49"/>
  <c r="Y105" i="49"/>
  <c r="S122" i="49"/>
  <c r="AK122" i="49"/>
  <c r="AG122" i="49"/>
  <c r="M122" i="49"/>
  <c r="Y156" i="49"/>
  <c r="AK165" i="49"/>
  <c r="AM189" i="49"/>
  <c r="F18" i="49"/>
  <c r="Y61" i="49"/>
  <c r="Y233" i="49"/>
  <c r="AK247" i="49"/>
  <c r="AG247" i="49"/>
  <c r="AG21" i="49"/>
  <c r="Q189" i="49"/>
  <c r="AD247" i="49"/>
  <c r="AM21" i="49"/>
  <c r="K18" i="49"/>
  <c r="AD89" i="49"/>
  <c r="AI156" i="49"/>
  <c r="Q156" i="49"/>
  <c r="AI165" i="49"/>
  <c r="Q165" i="49"/>
  <c r="AD189" i="49"/>
  <c r="AI233" i="49"/>
  <c r="AI76" i="49"/>
  <c r="AG89" i="49"/>
  <c r="AG105" i="49"/>
  <c r="Q233" i="49"/>
  <c r="Y247" i="49"/>
  <c r="AM247" i="49"/>
  <c r="AK263" i="49"/>
  <c r="M165" i="49"/>
  <c r="AM165" i="49"/>
  <c r="AG263" i="49"/>
  <c r="H18" i="49"/>
  <c r="AD30" i="49"/>
  <c r="AD56" i="49"/>
  <c r="AG56" i="49"/>
  <c r="M76" i="49"/>
  <c r="Y89" i="49"/>
  <c r="AD94" i="49"/>
  <c r="AK233" i="49"/>
  <c r="AG233" i="49"/>
  <c r="Y66" i="49"/>
  <c r="AM66" i="49"/>
  <c r="Y71" i="49"/>
  <c r="AI89" i="49"/>
  <c r="AK105" i="49"/>
  <c r="Y122" i="49"/>
  <c r="AD156" i="49"/>
  <c r="AD21" i="49"/>
  <c r="Y165" i="49"/>
  <c r="AD233" i="49"/>
  <c r="AM233" i="49"/>
  <c r="M247" i="49"/>
  <c r="AI247" i="49"/>
  <c r="AD263" i="49"/>
  <c r="M263" i="49"/>
  <c r="AI263" i="49"/>
  <c r="Q263" i="49"/>
  <c r="AM263" i="49"/>
  <c r="M30" i="49"/>
  <c r="M20" i="49" s="1"/>
  <c r="AG30" i="49"/>
  <c r="AK30" i="49"/>
  <c r="AI30" i="49"/>
  <c r="Q30" i="49"/>
  <c r="AM30" i="49"/>
  <c r="AD66" i="49"/>
  <c r="AM94" i="49"/>
  <c r="Q105" i="49"/>
  <c r="AI105" i="49"/>
  <c r="AM105" i="49"/>
  <c r="M105" i="49"/>
  <c r="AM122" i="49"/>
  <c r="AI122" i="49"/>
  <c r="AD165" i="49"/>
  <c r="AG189" i="49"/>
  <c r="M189" i="49"/>
  <c r="AK189" i="49"/>
  <c r="Q247" i="49"/>
  <c r="Y76" i="49"/>
  <c r="AD105" i="49"/>
  <c r="Y189" i="49"/>
  <c r="M233" i="49"/>
  <c r="Y263" i="49"/>
  <c r="T122" i="49"/>
  <c r="T88" i="49" s="1"/>
  <c r="Q181" i="47"/>
  <c r="AM188" i="47"/>
  <c r="AK188" i="47"/>
  <c r="Q20" i="49" l="1"/>
  <c r="M88" i="49"/>
  <c r="S88" i="49"/>
  <c r="S18" i="49" s="1"/>
  <c r="AK18" i="49"/>
  <c r="Q88" i="49"/>
  <c r="AD18" i="49"/>
  <c r="AI18" i="49"/>
  <c r="AM18" i="49"/>
  <c r="AG18" i="49"/>
  <c r="Y18" i="49"/>
  <c r="AE233" i="49"/>
  <c r="AE66" i="49"/>
  <c r="E18" i="49"/>
  <c r="AE247" i="49"/>
  <c r="AE189" i="49"/>
  <c r="AE122" i="49"/>
  <c r="AE71" i="49"/>
  <c r="AE56" i="49"/>
  <c r="AE94" i="49"/>
  <c r="P18" i="49"/>
  <c r="O18" i="49"/>
  <c r="AE30" i="49"/>
  <c r="AE61" i="49"/>
  <c r="T18" i="49"/>
  <c r="AE89" i="49"/>
  <c r="AE21" i="49"/>
  <c r="AE105" i="49"/>
  <c r="AE76" i="49"/>
  <c r="J18" i="49"/>
  <c r="Q18" i="49"/>
  <c r="AE156" i="49"/>
  <c r="AE165" i="49"/>
  <c r="I18" i="49"/>
  <c r="R18" i="49"/>
  <c r="AE263" i="49"/>
  <c r="N18" i="49"/>
  <c r="AH108" i="47"/>
  <c r="AJ108" i="47"/>
  <c r="AL108" i="47"/>
  <c r="AF108" i="47"/>
  <c r="M18" i="49" l="1"/>
  <c r="L909" i="49" s="1"/>
  <c r="AE18" i="49"/>
  <c r="AI43" i="47"/>
  <c r="AG43" i="47"/>
  <c r="Q44" i="47"/>
  <c r="AG421" i="47"/>
  <c r="AG422" i="47"/>
  <c r="AG423" i="47"/>
  <c r="AG424" i="47"/>
  <c r="AG425" i="47"/>
  <c r="AG426" i="47"/>
  <c r="AG427" i="47"/>
  <c r="AG428" i="47"/>
  <c r="AG429" i="47"/>
  <c r="AG430" i="47"/>
  <c r="AG431" i="47"/>
  <c r="AG432" i="47"/>
  <c r="AG433" i="47"/>
  <c r="AG434" i="47"/>
  <c r="AG435" i="47"/>
  <c r="AG436" i="47"/>
  <c r="AG437" i="47"/>
  <c r="AG438" i="47"/>
  <c r="AG439" i="47"/>
  <c r="AG440" i="47"/>
  <c r="AG441" i="47"/>
  <c r="AG442" i="47"/>
  <c r="AG443" i="47"/>
  <c r="AG444" i="47"/>
  <c r="AG445" i="47"/>
  <c r="AG446" i="47"/>
  <c r="AG447" i="47"/>
  <c r="AG448" i="47"/>
  <c r="AG449" i="47"/>
  <c r="AG450" i="47"/>
  <c r="AG451" i="47"/>
  <c r="AG452" i="47"/>
  <c r="AG453" i="47"/>
  <c r="AG454" i="47"/>
  <c r="AG455" i="47"/>
  <c r="AG456" i="47"/>
  <c r="AG457" i="47"/>
  <c r="AG458" i="47"/>
  <c r="AG459" i="47"/>
  <c r="AG420" i="47"/>
  <c r="AG397" i="47"/>
  <c r="AG398" i="47"/>
  <c r="AG399" i="47"/>
  <c r="AG400" i="47"/>
  <c r="AG401" i="47"/>
  <c r="AG402" i="47"/>
  <c r="AG403" i="47"/>
  <c r="AG404" i="47"/>
  <c r="AG405" i="47"/>
  <c r="AG406" i="47"/>
  <c r="AG408" i="47"/>
  <c r="AG409" i="47"/>
  <c r="AG410" i="47"/>
  <c r="AG411" i="47"/>
  <c r="AG412" i="47"/>
  <c r="AG414" i="47"/>
  <c r="AG415" i="47"/>
  <c r="AG396" i="47"/>
  <c r="AG376" i="47"/>
  <c r="AG377" i="47"/>
  <c r="AG378" i="47"/>
  <c r="AG379" i="47"/>
  <c r="AG380" i="47"/>
  <c r="AG381" i="47"/>
  <c r="AG382" i="47"/>
  <c r="AG383" i="47"/>
  <c r="AG384" i="47"/>
  <c r="AG385" i="47"/>
  <c r="AG386" i="47"/>
  <c r="AG387" i="47"/>
  <c r="AG388" i="47"/>
  <c r="AG389" i="47"/>
  <c r="AG390" i="47"/>
  <c r="AG391" i="47"/>
  <c r="AG375" i="47"/>
  <c r="AG329" i="47"/>
  <c r="AG330" i="47"/>
  <c r="AG331" i="47"/>
  <c r="AG332" i="47"/>
  <c r="AG333" i="47"/>
  <c r="AG334" i="47"/>
  <c r="AG335" i="47"/>
  <c r="AG336" i="47"/>
  <c r="AG337" i="47"/>
  <c r="AG338" i="47"/>
  <c r="AG339" i="47"/>
  <c r="AG340" i="47"/>
  <c r="AG341" i="47"/>
  <c r="AG342" i="47"/>
  <c r="AG343" i="47"/>
  <c r="AG344" i="47"/>
  <c r="AG345" i="47"/>
  <c r="AG346" i="47"/>
  <c r="AG347" i="47"/>
  <c r="AG348" i="47"/>
  <c r="AG349" i="47"/>
  <c r="AG350" i="47"/>
  <c r="AG351" i="47"/>
  <c r="AG352" i="47"/>
  <c r="AG353" i="47"/>
  <c r="AG354" i="47"/>
  <c r="AG355" i="47"/>
  <c r="AG356" i="47"/>
  <c r="AG357" i="47"/>
  <c r="AG358" i="47"/>
  <c r="AG359" i="47"/>
  <c r="AG360" i="47"/>
  <c r="AG361" i="47"/>
  <c r="AG362" i="47"/>
  <c r="AG363" i="47"/>
  <c r="AG364" i="47"/>
  <c r="AG365" i="47"/>
  <c r="AG366" i="47"/>
  <c r="AG367" i="47"/>
  <c r="AG368" i="47"/>
  <c r="AG369" i="47"/>
  <c r="AG328" i="47"/>
  <c r="AG289" i="47"/>
  <c r="AG290" i="47"/>
  <c r="AG291" i="47"/>
  <c r="AG292" i="47"/>
  <c r="AG293" i="47"/>
  <c r="AG294" i="47"/>
  <c r="AG295" i="47"/>
  <c r="AG296" i="47"/>
  <c r="AG297" i="47"/>
  <c r="AG298" i="47"/>
  <c r="AG299" i="47"/>
  <c r="AG300" i="47"/>
  <c r="AG301" i="47"/>
  <c r="AG302" i="47"/>
  <c r="AG303" i="47"/>
  <c r="AG304" i="47"/>
  <c r="AG305" i="47"/>
  <c r="AG306" i="47"/>
  <c r="AG307" i="47"/>
  <c r="AG308" i="47"/>
  <c r="AG309" i="47"/>
  <c r="AG310" i="47"/>
  <c r="AG311" i="47"/>
  <c r="AG312" i="47"/>
  <c r="AG313" i="47"/>
  <c r="AG314" i="47"/>
  <c r="AG315" i="47"/>
  <c r="AG317" i="47"/>
  <c r="AG318" i="47"/>
  <c r="AG319" i="47"/>
  <c r="AG321" i="47"/>
  <c r="AG322" i="47"/>
  <c r="AG323" i="47"/>
  <c r="AG288" i="47"/>
  <c r="AG266" i="47"/>
  <c r="AG267" i="47"/>
  <c r="AG268" i="47"/>
  <c r="AG269" i="47"/>
  <c r="AG270" i="47"/>
  <c r="AG271" i="47"/>
  <c r="AG272" i="47"/>
  <c r="AG273" i="47"/>
  <c r="AG274" i="47"/>
  <c r="AG275" i="47"/>
  <c r="AG276" i="47"/>
  <c r="AG277" i="47"/>
  <c r="AG278" i="47"/>
  <c r="AG279" i="47"/>
  <c r="AG280" i="47"/>
  <c r="AG281" i="47"/>
  <c r="AG282" i="47"/>
  <c r="AG283" i="47"/>
  <c r="AG265" i="47"/>
  <c r="AG220" i="47"/>
  <c r="AG221" i="47"/>
  <c r="AG222" i="47"/>
  <c r="AG223" i="47"/>
  <c r="AG224" i="47"/>
  <c r="AG225" i="47"/>
  <c r="AG226" i="47"/>
  <c r="AG227" i="47"/>
  <c r="AG228" i="47"/>
  <c r="AG229" i="47"/>
  <c r="AG230" i="47"/>
  <c r="AG231" i="47"/>
  <c r="AG232" i="47"/>
  <c r="AG233" i="47"/>
  <c r="AG234" i="47"/>
  <c r="AG235" i="47"/>
  <c r="AG236" i="47"/>
  <c r="AG237" i="47"/>
  <c r="AG238" i="47"/>
  <c r="AG239" i="47"/>
  <c r="AG240" i="47"/>
  <c r="AG241" i="47"/>
  <c r="AG242" i="47"/>
  <c r="AG243" i="47"/>
  <c r="AG244" i="47"/>
  <c r="AG245" i="47"/>
  <c r="AG246" i="47"/>
  <c r="AG247" i="47"/>
  <c r="AG248" i="47"/>
  <c r="AG249" i="47"/>
  <c r="AG250" i="47"/>
  <c r="AG251" i="47"/>
  <c r="AG252" i="47"/>
  <c r="AG253" i="47"/>
  <c r="AG254" i="47"/>
  <c r="AG255" i="47"/>
  <c r="AG256" i="47"/>
  <c r="AG257" i="47"/>
  <c r="AG258" i="47"/>
  <c r="AG259" i="47"/>
  <c r="AG260" i="47"/>
  <c r="AG261" i="47"/>
  <c r="AG219" i="47"/>
  <c r="AG199" i="47"/>
  <c r="AG200" i="47"/>
  <c r="AG201" i="47"/>
  <c r="AG202" i="47"/>
  <c r="AG203" i="47"/>
  <c r="AG204" i="47"/>
  <c r="AG205" i="47"/>
  <c r="AG206" i="47"/>
  <c r="AG207" i="47"/>
  <c r="AG208" i="47"/>
  <c r="AG209" i="47"/>
  <c r="AG210" i="47"/>
  <c r="AG211" i="47"/>
  <c r="AG212" i="47"/>
  <c r="AG213" i="47"/>
  <c r="AG198" i="47"/>
  <c r="AG169" i="47"/>
  <c r="AG170" i="47"/>
  <c r="AG171" i="47"/>
  <c r="AG172" i="47"/>
  <c r="AG173" i="47"/>
  <c r="AG174" i="47"/>
  <c r="AG175" i="47"/>
  <c r="AG176" i="47"/>
  <c r="AG177" i="47"/>
  <c r="AG178" i="47"/>
  <c r="AG179" i="47"/>
  <c r="AG180" i="47"/>
  <c r="AG181" i="47"/>
  <c r="AG182" i="47"/>
  <c r="AG183" i="47"/>
  <c r="AG184" i="47"/>
  <c r="AG185" i="47"/>
  <c r="AG186" i="47"/>
  <c r="AG187" i="47"/>
  <c r="AG189" i="47"/>
  <c r="AG190" i="47"/>
  <c r="AG191" i="47"/>
  <c r="AG192" i="47"/>
  <c r="AG193" i="47"/>
  <c r="AG160" i="47"/>
  <c r="AG161" i="47"/>
  <c r="AG162" i="47"/>
  <c r="AG163" i="47"/>
  <c r="AG164" i="47"/>
  <c r="AG165" i="47"/>
  <c r="AG166" i="47"/>
  <c r="AG167" i="47"/>
  <c r="AG168" i="47"/>
  <c r="AG159" i="47"/>
  <c r="AG153" i="47"/>
  <c r="AG152" i="47"/>
  <c r="AG148" i="47"/>
  <c r="AG141" i="47"/>
  <c r="AG142" i="47"/>
  <c r="AG143" i="47"/>
  <c r="AG140" i="47"/>
  <c r="AG129" i="47"/>
  <c r="AG130" i="47"/>
  <c r="AG131" i="47"/>
  <c r="AG132" i="47"/>
  <c r="AG133" i="47"/>
  <c r="AG128" i="47"/>
  <c r="AG122" i="47"/>
  <c r="AG117" i="47"/>
  <c r="AG112" i="47"/>
  <c r="AG107" i="47"/>
  <c r="AG99" i="47"/>
  <c r="AG100" i="47"/>
  <c r="AG101" i="47"/>
  <c r="AG102" i="47"/>
  <c r="AG98" i="47"/>
  <c r="AG97" i="47"/>
  <c r="AG88" i="47"/>
  <c r="AG89" i="47"/>
  <c r="AG90" i="47"/>
  <c r="AG91" i="47"/>
  <c r="AG92" i="47"/>
  <c r="AG87" i="47"/>
  <c r="AG51" i="47"/>
  <c r="AG52" i="47"/>
  <c r="AG53" i="47"/>
  <c r="AG54" i="47"/>
  <c r="AG55" i="47"/>
  <c r="AG56" i="47"/>
  <c r="AG57" i="47"/>
  <c r="AG58" i="47"/>
  <c r="AG59" i="47"/>
  <c r="AG60" i="47"/>
  <c r="AG61" i="47"/>
  <c r="AG62" i="47"/>
  <c r="AG63" i="47"/>
  <c r="AG64" i="47"/>
  <c r="AG65" i="47"/>
  <c r="AG66" i="47"/>
  <c r="AG67" i="47"/>
  <c r="AG68" i="47"/>
  <c r="AG69" i="47"/>
  <c r="AG70" i="47"/>
  <c r="AG71" i="47"/>
  <c r="AG72" i="47"/>
  <c r="AG73" i="47"/>
  <c r="AG74" i="47"/>
  <c r="AG75" i="47"/>
  <c r="AG76" i="47"/>
  <c r="AG77" i="47"/>
  <c r="AG78" i="47"/>
  <c r="AG79" i="47"/>
  <c r="AG80" i="47"/>
  <c r="AG82" i="47"/>
  <c r="AG83" i="47"/>
  <c r="AG50" i="47"/>
  <c r="AG26" i="47"/>
  <c r="AG27" i="47"/>
  <c r="AG28" i="47"/>
  <c r="AG29" i="47"/>
  <c r="AG30" i="47"/>
  <c r="AG31" i="47"/>
  <c r="AG32" i="47"/>
  <c r="AG33" i="47"/>
  <c r="AG34" i="47"/>
  <c r="AG35" i="47"/>
  <c r="AG36" i="47"/>
  <c r="AG37" i="47"/>
  <c r="AG38" i="47"/>
  <c r="AG39" i="47"/>
  <c r="AG40" i="47"/>
  <c r="AG41" i="47"/>
  <c r="AG42" i="47"/>
  <c r="AG44" i="47"/>
  <c r="AG45" i="47"/>
  <c r="AG25" i="47"/>
  <c r="AI435" i="47"/>
  <c r="AI436" i="47"/>
  <c r="AI437" i="47"/>
  <c r="AI438" i="47"/>
  <c r="AI439" i="47"/>
  <c r="AI440" i="47"/>
  <c r="AI441" i="47"/>
  <c r="AI442" i="47"/>
  <c r="AI443" i="47"/>
  <c r="AI444" i="47"/>
  <c r="AI445" i="47"/>
  <c r="AI446" i="47"/>
  <c r="AI447" i="47"/>
  <c r="AI448" i="47"/>
  <c r="AI449" i="47"/>
  <c r="AI450" i="47"/>
  <c r="AI451" i="47"/>
  <c r="AI452" i="47"/>
  <c r="AI453" i="47"/>
  <c r="AI454" i="47"/>
  <c r="AI455" i="47"/>
  <c r="AI456" i="47"/>
  <c r="AI457" i="47"/>
  <c r="AI458" i="47"/>
  <c r="AI459" i="47"/>
  <c r="AI434" i="47"/>
  <c r="AI421" i="47"/>
  <c r="AI422" i="47"/>
  <c r="AI423" i="47"/>
  <c r="AI424" i="47"/>
  <c r="AI425" i="47"/>
  <c r="AI426" i="47"/>
  <c r="AI427" i="47"/>
  <c r="AI428" i="47"/>
  <c r="AI429" i="47"/>
  <c r="AI430" i="47"/>
  <c r="AI431" i="47"/>
  <c r="AI432" i="47"/>
  <c r="AI433" i="47"/>
  <c r="AI420" i="47"/>
  <c r="AI397" i="47"/>
  <c r="AI398" i="47"/>
  <c r="AI399" i="47"/>
  <c r="AI400" i="47"/>
  <c r="AI401" i="47"/>
  <c r="AI402" i="47"/>
  <c r="AI403" i="47"/>
  <c r="AI404" i="47"/>
  <c r="AI405" i="47"/>
  <c r="AI406" i="47"/>
  <c r="AI408" i="47"/>
  <c r="AI409" i="47"/>
  <c r="AI410" i="47"/>
  <c r="AI411" i="47"/>
  <c r="AI412" i="47"/>
  <c r="AI414" i="47"/>
  <c r="AI415" i="47"/>
  <c r="AI396" i="47"/>
  <c r="AI376" i="47"/>
  <c r="AI377" i="47"/>
  <c r="AI378" i="47"/>
  <c r="AI379" i="47"/>
  <c r="AI380" i="47"/>
  <c r="AI381" i="47"/>
  <c r="AI382" i="47"/>
  <c r="AI383" i="47"/>
  <c r="AI384" i="47"/>
  <c r="AI385" i="47"/>
  <c r="AI386" i="47"/>
  <c r="AI387" i="47"/>
  <c r="AI388" i="47"/>
  <c r="AI389" i="47"/>
  <c r="AI390" i="47"/>
  <c r="AI391" i="47"/>
  <c r="AI375" i="47"/>
  <c r="AI329" i="47"/>
  <c r="AI330" i="47"/>
  <c r="AI331" i="47"/>
  <c r="AI332" i="47"/>
  <c r="AI333" i="47"/>
  <c r="AI334" i="47"/>
  <c r="AI335" i="47"/>
  <c r="AI336" i="47"/>
  <c r="AI337" i="47"/>
  <c r="AI338" i="47"/>
  <c r="AI339" i="47"/>
  <c r="AI340" i="47"/>
  <c r="AI341" i="47"/>
  <c r="AI342" i="47"/>
  <c r="AI343" i="47"/>
  <c r="AI344" i="47"/>
  <c r="AI345" i="47"/>
  <c r="AI346" i="47"/>
  <c r="AI347" i="47"/>
  <c r="AI348" i="47"/>
  <c r="AI349" i="47"/>
  <c r="AI350" i="47"/>
  <c r="AI351" i="47"/>
  <c r="AI352" i="47"/>
  <c r="AI353" i="47"/>
  <c r="AI354" i="47"/>
  <c r="AI355" i="47"/>
  <c r="AI356" i="47"/>
  <c r="AI357" i="47"/>
  <c r="AI358" i="47"/>
  <c r="AI359" i="47"/>
  <c r="AI360" i="47"/>
  <c r="AI361" i="47"/>
  <c r="AI362" i="47"/>
  <c r="AI363" i="47"/>
  <c r="AI364" i="47"/>
  <c r="AI365" i="47"/>
  <c r="AI366" i="47"/>
  <c r="AI367" i="47"/>
  <c r="AI368" i="47"/>
  <c r="AI369" i="47"/>
  <c r="AI328" i="47"/>
  <c r="AI289" i="47"/>
  <c r="AI290" i="47"/>
  <c r="AI291" i="47"/>
  <c r="AI292" i="47"/>
  <c r="AI293" i="47"/>
  <c r="AI294" i="47"/>
  <c r="AI295" i="47"/>
  <c r="AI296" i="47"/>
  <c r="AI297" i="47"/>
  <c r="AI298" i="47"/>
  <c r="AI299" i="47"/>
  <c r="AI300" i="47"/>
  <c r="AI301" i="47"/>
  <c r="AI302" i="47"/>
  <c r="AI303" i="47"/>
  <c r="AI304" i="47"/>
  <c r="AI305" i="47"/>
  <c r="AI306" i="47"/>
  <c r="AI307" i="47"/>
  <c r="AI308" i="47"/>
  <c r="AI309" i="47"/>
  <c r="AI310" i="47"/>
  <c r="AI311" i="47"/>
  <c r="AI312" i="47"/>
  <c r="AI313" i="47"/>
  <c r="AI314" i="47"/>
  <c r="AI315" i="47"/>
  <c r="AI317" i="47"/>
  <c r="AI318" i="47"/>
  <c r="AI319" i="47"/>
  <c r="AI321" i="47"/>
  <c r="AI322" i="47"/>
  <c r="AI323" i="47"/>
  <c r="AI288" i="47"/>
  <c r="AI274" i="47"/>
  <c r="AI275" i="47"/>
  <c r="AI276" i="47"/>
  <c r="AI277" i="47"/>
  <c r="AI278" i="47"/>
  <c r="AI279" i="47"/>
  <c r="AI280" i="47"/>
  <c r="AI281" i="47"/>
  <c r="AI282" i="47"/>
  <c r="AI283" i="47"/>
  <c r="AI267" i="47"/>
  <c r="AI268" i="47"/>
  <c r="AI269" i="47"/>
  <c r="AI270" i="47"/>
  <c r="AI271" i="47"/>
  <c r="AI272" i="47"/>
  <c r="AI273" i="47"/>
  <c r="AI266" i="47"/>
  <c r="AI220" i="47"/>
  <c r="AI221" i="47"/>
  <c r="AI222" i="47"/>
  <c r="AI223" i="47"/>
  <c r="AI224" i="47"/>
  <c r="AI225" i="47"/>
  <c r="AI226" i="47"/>
  <c r="AI227" i="47"/>
  <c r="AI228" i="47"/>
  <c r="AI229" i="47"/>
  <c r="AI230" i="47"/>
  <c r="AI231" i="47"/>
  <c r="AI232" i="47"/>
  <c r="AI233" i="47"/>
  <c r="AI234" i="47"/>
  <c r="AI235" i="47"/>
  <c r="AI236" i="47"/>
  <c r="AI237" i="47"/>
  <c r="AI238" i="47"/>
  <c r="AI239" i="47"/>
  <c r="AI240" i="47"/>
  <c r="AI241" i="47"/>
  <c r="AI242" i="47"/>
  <c r="AI243" i="47"/>
  <c r="AI244" i="47"/>
  <c r="AI245" i="47"/>
  <c r="AI246" i="47"/>
  <c r="AI247" i="47"/>
  <c r="AI248" i="47"/>
  <c r="AI249" i="47"/>
  <c r="AI250" i="47"/>
  <c r="AI251" i="47"/>
  <c r="AI252" i="47"/>
  <c r="AI253" i="47"/>
  <c r="AI254" i="47"/>
  <c r="AI255" i="47"/>
  <c r="AI256" i="47"/>
  <c r="AI257" i="47"/>
  <c r="AI258" i="47"/>
  <c r="AI259" i="47"/>
  <c r="AI260" i="47"/>
  <c r="AI261" i="47"/>
  <c r="AI219" i="47"/>
  <c r="AI199" i="47"/>
  <c r="AI200" i="47"/>
  <c r="AI201" i="47"/>
  <c r="AI202" i="47"/>
  <c r="AI203" i="47"/>
  <c r="AI204" i="47"/>
  <c r="AI205" i="47"/>
  <c r="AI206" i="47"/>
  <c r="AI207" i="47"/>
  <c r="AI208" i="47"/>
  <c r="AI209" i="47"/>
  <c r="AI210" i="47"/>
  <c r="AI211" i="47"/>
  <c r="AI212" i="47"/>
  <c r="AI213" i="47"/>
  <c r="AI198" i="47"/>
  <c r="AI159" i="47"/>
  <c r="AI160" i="47"/>
  <c r="AI161" i="47"/>
  <c r="AI162" i="47"/>
  <c r="AI163" i="47"/>
  <c r="AI164" i="47"/>
  <c r="AI165" i="47"/>
  <c r="AI166" i="47"/>
  <c r="AI167" i="47"/>
  <c r="AI168" i="47"/>
  <c r="AI169" i="47"/>
  <c r="AI170" i="47"/>
  <c r="AI171" i="47"/>
  <c r="AI172" i="47"/>
  <c r="AI173" i="47"/>
  <c r="AI174" i="47"/>
  <c r="AI175" i="47"/>
  <c r="AI176" i="47"/>
  <c r="AI177" i="47"/>
  <c r="AI178" i="47"/>
  <c r="AI179" i="47"/>
  <c r="AI180" i="47"/>
  <c r="AI181" i="47"/>
  <c r="AI182" i="47"/>
  <c r="AI183" i="47"/>
  <c r="AI184" i="47"/>
  <c r="AI185" i="47"/>
  <c r="AI186" i="47"/>
  <c r="AI187" i="47"/>
  <c r="AI189" i="47"/>
  <c r="AI190" i="47"/>
  <c r="AI191" i="47"/>
  <c r="AI192" i="47"/>
  <c r="AI193" i="47"/>
  <c r="AI158" i="47"/>
  <c r="AI153" i="47"/>
  <c r="AI154" i="47"/>
  <c r="AI152" i="47"/>
  <c r="AI148" i="47"/>
  <c r="AI140" i="47"/>
  <c r="AI141" i="47"/>
  <c r="AI142" i="47"/>
  <c r="AI143" i="47"/>
  <c r="AI139" i="47"/>
  <c r="AI127" i="47"/>
  <c r="AI128" i="47"/>
  <c r="AI129" i="47"/>
  <c r="AI130" i="47"/>
  <c r="AI131" i="47"/>
  <c r="AI132" i="47"/>
  <c r="AI133" i="47"/>
  <c r="AI126" i="47"/>
  <c r="AI122" i="47"/>
  <c r="AI112" i="47"/>
  <c r="AI108" i="47" s="1"/>
  <c r="AI107" i="47"/>
  <c r="AI98" i="47"/>
  <c r="AI99" i="47"/>
  <c r="AI100" i="47"/>
  <c r="AI101" i="47"/>
  <c r="AI102" i="47"/>
  <c r="AI97" i="47"/>
  <c r="AI57" i="47"/>
  <c r="AI58" i="47"/>
  <c r="AI59" i="47"/>
  <c r="AI60" i="47"/>
  <c r="AI61" i="47"/>
  <c r="AI62" i="47"/>
  <c r="AI63" i="47"/>
  <c r="AI64" i="47"/>
  <c r="AI65" i="47"/>
  <c r="AI66" i="47"/>
  <c r="AI67" i="47"/>
  <c r="AI68" i="47"/>
  <c r="AI69" i="47"/>
  <c r="AI70" i="47"/>
  <c r="AI71" i="47"/>
  <c r="AI72" i="47"/>
  <c r="AI73" i="47"/>
  <c r="AI74" i="47"/>
  <c r="AI75" i="47"/>
  <c r="AI76" i="47"/>
  <c r="AI77" i="47"/>
  <c r="AI78" i="47"/>
  <c r="AI79" i="47"/>
  <c r="AI80" i="47"/>
  <c r="AI82" i="47"/>
  <c r="AI83" i="47"/>
  <c r="AI84" i="47"/>
  <c r="AI85" i="47"/>
  <c r="AI86" i="47"/>
  <c r="AI87" i="47"/>
  <c r="AI88" i="47"/>
  <c r="AI89" i="47"/>
  <c r="AI90" i="47"/>
  <c r="AI91" i="47"/>
  <c r="AI92" i="47"/>
  <c r="AI53" i="47"/>
  <c r="AI54" i="47"/>
  <c r="AI55" i="47"/>
  <c r="AI56" i="47"/>
  <c r="AI51" i="47"/>
  <c r="AI52" i="47"/>
  <c r="AI50" i="47"/>
  <c r="AI26" i="47"/>
  <c r="AI27" i="47"/>
  <c r="AI28" i="47"/>
  <c r="AI29" i="47"/>
  <c r="AI30" i="47"/>
  <c r="AI31" i="47"/>
  <c r="AI32" i="47"/>
  <c r="AI33" i="47"/>
  <c r="AI34" i="47"/>
  <c r="AI35" i="47"/>
  <c r="AI36" i="47"/>
  <c r="AI37" i="47"/>
  <c r="AI38" i="47"/>
  <c r="AI39" i="47"/>
  <c r="AI40" i="47"/>
  <c r="AI41" i="47"/>
  <c r="AI42" i="47"/>
  <c r="AI44" i="47"/>
  <c r="AI45" i="47"/>
  <c r="AI25" i="47"/>
  <c r="AK433" i="47"/>
  <c r="AK434" i="47"/>
  <c r="AK435" i="47"/>
  <c r="AK436" i="47"/>
  <c r="AK437" i="47"/>
  <c r="AK438" i="47"/>
  <c r="AK439" i="47"/>
  <c r="AK440" i="47"/>
  <c r="AK441" i="47"/>
  <c r="AK442" i="47"/>
  <c r="AK443" i="47"/>
  <c r="AK444" i="47"/>
  <c r="AK445" i="47"/>
  <c r="AK446" i="47"/>
  <c r="AK447" i="47"/>
  <c r="AK448" i="47"/>
  <c r="AK449" i="47"/>
  <c r="AK450" i="47"/>
  <c r="AK451" i="47"/>
  <c r="AK452" i="47"/>
  <c r="AK453" i="47"/>
  <c r="AK454" i="47"/>
  <c r="AK455" i="47"/>
  <c r="AK456" i="47"/>
  <c r="AK457" i="47"/>
  <c r="AK458" i="47"/>
  <c r="AK459" i="47"/>
  <c r="AK421" i="47"/>
  <c r="AK422" i="47"/>
  <c r="AK423" i="47"/>
  <c r="AK424" i="47"/>
  <c r="AK425" i="47"/>
  <c r="AK426" i="47"/>
  <c r="AK427" i="47"/>
  <c r="AK428" i="47"/>
  <c r="AK429" i="47"/>
  <c r="AK430" i="47"/>
  <c r="AK431" i="47"/>
  <c r="AK432" i="47"/>
  <c r="AK420" i="47"/>
  <c r="AK397" i="47"/>
  <c r="AK398" i="47"/>
  <c r="AK399" i="47"/>
  <c r="AK400" i="47"/>
  <c r="AK401" i="47"/>
  <c r="AK402" i="47"/>
  <c r="AK403" i="47"/>
  <c r="AK404" i="47"/>
  <c r="AK405" i="47"/>
  <c r="AK406" i="47"/>
  <c r="AK408" i="47"/>
  <c r="AK409" i="47"/>
  <c r="AK410" i="47"/>
  <c r="AK411" i="47"/>
  <c r="AK412" i="47"/>
  <c r="AK414" i="47"/>
  <c r="AK415" i="47"/>
  <c r="AK396" i="47"/>
  <c r="AK377" i="47"/>
  <c r="AK378" i="47"/>
  <c r="AK379" i="47"/>
  <c r="AK380" i="47"/>
  <c r="AK381" i="47"/>
  <c r="AK382" i="47"/>
  <c r="AK383" i="47"/>
  <c r="AK384" i="47"/>
  <c r="AK385" i="47"/>
  <c r="AK386" i="47"/>
  <c r="AK387" i="47"/>
  <c r="AK388" i="47"/>
  <c r="AK389" i="47"/>
  <c r="AK390" i="47"/>
  <c r="AK391" i="47"/>
  <c r="AK376" i="47"/>
  <c r="AK375" i="47"/>
  <c r="AK358" i="47"/>
  <c r="AK359" i="47"/>
  <c r="AK360" i="47"/>
  <c r="AK361" i="47"/>
  <c r="AK362" i="47"/>
  <c r="AK363" i="47"/>
  <c r="AK364" i="47"/>
  <c r="AK365" i="47"/>
  <c r="AK366" i="47"/>
  <c r="AK367" i="47"/>
  <c r="AK368" i="47"/>
  <c r="AK369" i="47"/>
  <c r="AK350" i="47"/>
  <c r="AK351" i="47"/>
  <c r="AK352" i="47"/>
  <c r="AK353" i="47"/>
  <c r="AK354" i="47"/>
  <c r="AK355" i="47"/>
  <c r="AK356" i="47"/>
  <c r="AK357" i="47"/>
  <c r="AK342" i="47"/>
  <c r="AK343" i="47"/>
  <c r="AK344" i="47"/>
  <c r="AK345" i="47"/>
  <c r="AK346" i="47"/>
  <c r="AK347" i="47"/>
  <c r="AK348" i="47"/>
  <c r="AK349" i="47"/>
  <c r="AK329" i="47"/>
  <c r="AK330" i="47"/>
  <c r="AK331" i="47"/>
  <c r="AK332" i="47"/>
  <c r="AK333" i="47"/>
  <c r="AK334" i="47"/>
  <c r="AK335" i="47"/>
  <c r="AK336" i="47"/>
  <c r="AK337" i="47"/>
  <c r="AK338" i="47"/>
  <c r="AK339" i="47"/>
  <c r="AK340" i="47"/>
  <c r="AK341" i="47"/>
  <c r="AK328" i="47"/>
  <c r="AK289" i="47"/>
  <c r="AK290" i="47"/>
  <c r="AK291" i="47"/>
  <c r="AK292" i="47"/>
  <c r="AK293" i="47"/>
  <c r="AK294" i="47"/>
  <c r="AK295" i="47"/>
  <c r="AK296" i="47"/>
  <c r="AK297" i="47"/>
  <c r="AK298" i="47"/>
  <c r="AK299" i="47"/>
  <c r="AK300" i="47"/>
  <c r="AK301" i="47"/>
  <c r="AK302" i="47"/>
  <c r="AK303" i="47"/>
  <c r="AK304" i="47"/>
  <c r="AK305" i="47"/>
  <c r="AK306" i="47"/>
  <c r="AK307" i="47"/>
  <c r="AK308" i="47"/>
  <c r="AK309" i="47"/>
  <c r="AK310" i="47"/>
  <c r="AK311" i="47"/>
  <c r="AK312" i="47"/>
  <c r="AK313" i="47"/>
  <c r="AK314" i="47"/>
  <c r="AK315" i="47"/>
  <c r="AK317" i="47"/>
  <c r="AK318" i="47"/>
  <c r="AK319" i="47"/>
  <c r="AK321" i="47"/>
  <c r="AK322" i="47"/>
  <c r="AK323" i="47"/>
  <c r="AK288" i="47"/>
  <c r="AK267" i="47"/>
  <c r="AK268" i="47"/>
  <c r="AK269" i="47"/>
  <c r="AK270" i="47"/>
  <c r="AK271" i="47"/>
  <c r="AK272" i="47"/>
  <c r="AK273" i="47"/>
  <c r="AK274" i="47"/>
  <c r="AK275" i="47"/>
  <c r="AK276" i="47"/>
  <c r="AK277" i="47"/>
  <c r="AK278" i="47"/>
  <c r="AK279" i="47"/>
  <c r="AK280" i="47"/>
  <c r="AK281" i="47"/>
  <c r="AK282" i="47"/>
  <c r="AK283" i="47"/>
  <c r="AK266" i="47"/>
  <c r="AK220" i="47"/>
  <c r="AK221" i="47"/>
  <c r="AK222" i="47"/>
  <c r="AK223" i="47"/>
  <c r="AK224" i="47"/>
  <c r="AK225" i="47"/>
  <c r="AK226" i="47"/>
  <c r="AK227" i="47"/>
  <c r="AK228" i="47"/>
  <c r="AK229" i="47"/>
  <c r="AK230" i="47"/>
  <c r="AK231" i="47"/>
  <c r="AK232" i="47"/>
  <c r="AK233" i="47"/>
  <c r="AK234" i="47"/>
  <c r="AK235" i="47"/>
  <c r="AK236" i="47"/>
  <c r="AK237" i="47"/>
  <c r="AK238" i="47"/>
  <c r="AK239" i="47"/>
  <c r="AK240" i="47"/>
  <c r="AK241" i="47"/>
  <c r="AK242" i="47"/>
  <c r="AK243" i="47"/>
  <c r="AK244" i="47"/>
  <c r="AK245" i="47"/>
  <c r="AK246" i="47"/>
  <c r="AK247" i="47"/>
  <c r="AK248" i="47"/>
  <c r="AK249" i="47"/>
  <c r="AK250" i="47"/>
  <c r="AK251" i="47"/>
  <c r="AK252" i="47"/>
  <c r="AK253" i="47"/>
  <c r="AK254" i="47"/>
  <c r="AK255" i="47"/>
  <c r="AK256" i="47"/>
  <c r="AK257" i="47"/>
  <c r="AK258" i="47"/>
  <c r="AK259" i="47"/>
  <c r="AK260" i="47"/>
  <c r="AK261" i="47"/>
  <c r="AK219" i="47"/>
  <c r="AK211" i="47"/>
  <c r="AK212" i="47"/>
  <c r="AK213" i="47"/>
  <c r="AK199" i="47"/>
  <c r="AK200" i="47"/>
  <c r="AK201" i="47"/>
  <c r="AK202" i="47"/>
  <c r="AK203" i="47"/>
  <c r="AK204" i="47"/>
  <c r="AK205" i="47"/>
  <c r="AK206" i="47"/>
  <c r="AK207" i="47"/>
  <c r="AK208" i="47"/>
  <c r="AK209" i="47"/>
  <c r="AK210" i="47"/>
  <c r="AK198" i="47"/>
  <c r="AK189" i="47"/>
  <c r="AK190" i="47"/>
  <c r="AK191" i="47"/>
  <c r="AK192" i="47"/>
  <c r="AK193" i="47"/>
  <c r="AK160" i="47"/>
  <c r="AK161" i="47"/>
  <c r="AK162" i="47"/>
  <c r="AK163" i="47"/>
  <c r="AK164" i="47"/>
  <c r="AK165" i="47"/>
  <c r="AK166" i="47"/>
  <c r="AK167" i="47"/>
  <c r="AK168" i="47"/>
  <c r="AK169" i="47"/>
  <c r="AK170" i="47"/>
  <c r="AK171" i="47"/>
  <c r="AK172" i="47"/>
  <c r="AK173" i="47"/>
  <c r="AK174" i="47"/>
  <c r="AK175" i="47"/>
  <c r="AK176" i="47"/>
  <c r="AK177" i="47"/>
  <c r="AK178" i="47"/>
  <c r="AK179" i="47"/>
  <c r="AK180" i="47"/>
  <c r="AK181" i="47"/>
  <c r="AK182" i="47"/>
  <c r="AK183" i="47"/>
  <c r="AK184" i="47"/>
  <c r="AK185" i="47"/>
  <c r="AK186" i="47"/>
  <c r="AK187" i="47"/>
  <c r="AK159" i="47"/>
  <c r="AK153" i="47"/>
  <c r="AK154" i="47"/>
  <c r="AK152" i="47"/>
  <c r="AK148" i="47"/>
  <c r="AK143" i="47"/>
  <c r="AK140" i="47"/>
  <c r="AK127" i="47"/>
  <c r="AK128" i="47"/>
  <c r="AK129" i="47"/>
  <c r="AK130" i="47"/>
  <c r="AK131" i="47"/>
  <c r="AK132" i="47"/>
  <c r="AK133" i="47"/>
  <c r="AK126" i="47"/>
  <c r="AK122" i="47"/>
  <c r="AK117" i="47"/>
  <c r="AK112" i="47"/>
  <c r="AK108" i="47" s="1"/>
  <c r="AK107" i="47"/>
  <c r="AK102" i="47"/>
  <c r="AK100" i="47"/>
  <c r="AK101" i="47"/>
  <c r="AK98" i="47"/>
  <c r="AK99" i="47"/>
  <c r="AK97" i="47"/>
  <c r="AK89" i="47"/>
  <c r="AK90" i="47"/>
  <c r="AK91" i="47"/>
  <c r="AK92" i="47"/>
  <c r="AK84" i="47"/>
  <c r="AK85" i="47"/>
  <c r="AK86" i="47"/>
  <c r="AK87" i="47"/>
  <c r="AK88" i="47"/>
  <c r="AK74" i="47"/>
  <c r="AK75" i="47"/>
  <c r="AK76" i="47"/>
  <c r="AK77" i="47"/>
  <c r="AK78" i="47"/>
  <c r="AK79" i="47"/>
  <c r="AK80" i="47"/>
  <c r="AK82" i="47"/>
  <c r="AK83" i="47"/>
  <c r="AK69" i="47"/>
  <c r="AK70" i="47"/>
  <c r="AK71" i="47"/>
  <c r="AK72" i="47"/>
  <c r="AK73" i="47"/>
  <c r="AK55" i="47"/>
  <c r="AK56" i="47"/>
  <c r="AK57" i="47"/>
  <c r="AK58" i="47"/>
  <c r="AK59" i="47"/>
  <c r="AK60" i="47"/>
  <c r="AK61" i="47"/>
  <c r="AK62" i="47"/>
  <c r="AK63" i="47"/>
  <c r="AK64" i="47"/>
  <c r="AK65" i="47"/>
  <c r="AK66" i="47"/>
  <c r="AK67" i="47"/>
  <c r="AK68" i="47"/>
  <c r="AK50" i="47"/>
  <c r="AK51" i="47"/>
  <c r="AK52" i="47"/>
  <c r="AK53" i="47"/>
  <c r="AK54" i="47"/>
  <c r="AK49" i="47"/>
  <c r="AK26" i="47"/>
  <c r="AK27" i="47"/>
  <c r="AK28" i="47"/>
  <c r="AK29" i="47"/>
  <c r="AK30" i="47"/>
  <c r="AK31" i="47"/>
  <c r="AK32" i="47"/>
  <c r="AK33" i="47"/>
  <c r="AK34" i="47"/>
  <c r="AK35" i="47"/>
  <c r="AK36" i="47"/>
  <c r="AK37" i="47"/>
  <c r="AK38" i="47"/>
  <c r="AK39" i="47"/>
  <c r="AK40" i="47"/>
  <c r="AK41" i="47"/>
  <c r="AK42" i="47"/>
  <c r="AK44" i="47"/>
  <c r="AK45" i="47"/>
  <c r="AK25" i="47"/>
  <c r="AM25" i="47"/>
  <c r="AM26" i="47"/>
  <c r="AM27" i="47"/>
  <c r="AM28" i="47"/>
  <c r="AM29" i="47"/>
  <c r="AM30" i="47"/>
  <c r="AM31" i="47"/>
  <c r="AM32" i="47"/>
  <c r="AM33" i="47"/>
  <c r="AM34" i="47"/>
  <c r="AM35" i="47"/>
  <c r="AM36" i="47"/>
  <c r="AM37" i="47"/>
  <c r="AM38" i="47"/>
  <c r="AM39" i="47"/>
  <c r="AM40" i="47"/>
  <c r="AM41" i="47"/>
  <c r="AM42" i="47"/>
  <c r="AM44" i="47"/>
  <c r="AM45" i="47"/>
  <c r="AM49" i="47"/>
  <c r="AM50" i="47"/>
  <c r="AM51" i="47"/>
  <c r="AM52" i="47"/>
  <c r="AM53" i="47"/>
  <c r="AM54" i="47"/>
  <c r="AM55" i="47"/>
  <c r="AM56" i="47"/>
  <c r="AM57" i="47"/>
  <c r="AM58" i="47"/>
  <c r="AM59" i="47"/>
  <c r="AM60" i="47"/>
  <c r="AM61" i="47"/>
  <c r="AM62" i="47"/>
  <c r="AM63" i="47"/>
  <c r="AM64" i="47"/>
  <c r="AM65" i="47"/>
  <c r="AM66" i="47"/>
  <c r="AM67" i="47"/>
  <c r="AM68" i="47"/>
  <c r="AM69" i="47"/>
  <c r="AM70" i="47"/>
  <c r="AM71" i="47"/>
  <c r="AM72" i="47"/>
  <c r="AM73" i="47"/>
  <c r="AM74" i="47"/>
  <c r="AM75" i="47"/>
  <c r="AM76" i="47"/>
  <c r="AM77" i="47"/>
  <c r="AM78" i="47"/>
  <c r="AM79" i="47"/>
  <c r="AM80" i="47"/>
  <c r="AM82" i="47"/>
  <c r="AM83" i="47"/>
  <c r="AM84" i="47"/>
  <c r="AM85" i="47"/>
  <c r="AM86" i="47"/>
  <c r="AM87" i="47"/>
  <c r="AM88" i="47"/>
  <c r="AM89" i="47"/>
  <c r="AM90" i="47"/>
  <c r="AM91" i="47"/>
  <c r="AM92" i="47"/>
  <c r="AM97" i="47"/>
  <c r="AM98" i="47"/>
  <c r="AM99" i="47"/>
  <c r="AM100" i="47"/>
  <c r="AM101" i="47"/>
  <c r="AM102" i="47"/>
  <c r="AL113" i="47"/>
  <c r="AM106" i="47"/>
  <c r="AM107" i="47"/>
  <c r="AM109" i="47"/>
  <c r="AM110" i="47"/>
  <c r="AM111" i="47"/>
  <c r="AM112" i="47"/>
  <c r="AM114" i="47"/>
  <c r="AM115" i="47"/>
  <c r="AM116" i="47"/>
  <c r="AM117" i="47"/>
  <c r="AM120" i="47"/>
  <c r="AM121" i="47"/>
  <c r="AM122" i="47"/>
  <c r="AM125" i="47"/>
  <c r="AM126" i="47"/>
  <c r="AM127" i="47"/>
  <c r="AM128" i="47"/>
  <c r="AM129" i="47"/>
  <c r="AM130" i="47"/>
  <c r="AM131" i="47"/>
  <c r="AM132" i="47"/>
  <c r="AM133" i="47"/>
  <c r="AM139" i="47"/>
  <c r="AM140" i="47"/>
  <c r="AM141" i="47"/>
  <c r="AM142" i="47"/>
  <c r="AM143" i="47"/>
  <c r="AM145" i="47"/>
  <c r="AM146" i="47"/>
  <c r="AM147" i="47"/>
  <c r="AM148" i="47"/>
  <c r="AM149" i="47"/>
  <c r="AM150" i="47"/>
  <c r="AM151" i="47"/>
  <c r="AM152" i="47"/>
  <c r="AM153" i="47"/>
  <c r="AM154" i="47"/>
  <c r="AM158" i="47"/>
  <c r="AM159" i="47"/>
  <c r="AM160" i="47"/>
  <c r="AM161" i="47"/>
  <c r="AM162" i="47"/>
  <c r="AM163" i="47"/>
  <c r="AM164" i="47"/>
  <c r="AM165" i="47"/>
  <c r="AM166" i="47"/>
  <c r="AM167" i="47"/>
  <c r="AM168" i="47"/>
  <c r="AM169" i="47"/>
  <c r="AM170" i="47"/>
  <c r="AM171" i="47"/>
  <c r="AM172" i="47"/>
  <c r="AM173" i="47"/>
  <c r="AM174" i="47"/>
  <c r="AM175" i="47"/>
  <c r="AM176" i="47"/>
  <c r="AM177" i="47"/>
  <c r="AM178" i="47"/>
  <c r="AM179" i="47"/>
  <c r="AM180" i="47"/>
  <c r="AM181" i="47"/>
  <c r="AM182" i="47"/>
  <c r="AM183" i="47"/>
  <c r="AM184" i="47"/>
  <c r="AM185" i="47"/>
  <c r="AM186" i="47"/>
  <c r="AM187" i="47"/>
  <c r="AM189" i="47"/>
  <c r="AM190" i="47"/>
  <c r="AM191" i="47"/>
  <c r="AM192" i="47"/>
  <c r="AM193" i="47"/>
  <c r="AM195" i="47"/>
  <c r="AM196" i="47"/>
  <c r="AM197" i="47"/>
  <c r="AM198" i="47"/>
  <c r="AM199" i="47"/>
  <c r="AM200" i="47"/>
  <c r="AM201" i="47"/>
  <c r="AM202" i="47"/>
  <c r="AM203" i="47"/>
  <c r="AM204" i="47"/>
  <c r="AM205" i="47"/>
  <c r="AM206" i="47"/>
  <c r="AM207" i="47"/>
  <c r="AM208" i="47"/>
  <c r="AM209" i="47"/>
  <c r="AM210" i="47"/>
  <c r="AM211" i="47"/>
  <c r="AM212" i="47"/>
  <c r="AM213" i="47"/>
  <c r="AM218" i="47"/>
  <c r="AM219" i="47"/>
  <c r="AM220" i="47"/>
  <c r="AM221" i="47"/>
  <c r="AM222" i="47"/>
  <c r="AM223" i="47"/>
  <c r="AM224" i="47"/>
  <c r="AM225" i="47"/>
  <c r="AM226" i="47"/>
  <c r="AM227" i="47"/>
  <c r="AM228" i="47"/>
  <c r="AM229" i="47"/>
  <c r="AM230" i="47"/>
  <c r="AM231" i="47"/>
  <c r="AM232" i="47"/>
  <c r="AM233" i="47"/>
  <c r="AM234" i="47"/>
  <c r="AM235" i="47"/>
  <c r="AM236" i="47"/>
  <c r="AM237" i="47"/>
  <c r="AM238" i="47"/>
  <c r="AM239" i="47"/>
  <c r="AM240" i="47"/>
  <c r="AM241" i="47"/>
  <c r="AM242" i="47"/>
  <c r="AM243" i="47"/>
  <c r="AM244" i="47"/>
  <c r="AM245" i="47"/>
  <c r="AM246" i="47"/>
  <c r="AM247" i="47"/>
  <c r="AM248" i="47"/>
  <c r="AM249" i="47"/>
  <c r="AM250" i="47"/>
  <c r="AM251" i="47"/>
  <c r="AM252" i="47"/>
  <c r="AM253" i="47"/>
  <c r="AM254" i="47"/>
  <c r="AM255" i="47"/>
  <c r="AM256" i="47"/>
  <c r="AM257" i="47"/>
  <c r="AM258" i="47"/>
  <c r="AM259" i="47"/>
  <c r="AM260" i="47"/>
  <c r="AM261" i="47"/>
  <c r="AM265" i="47"/>
  <c r="AM266" i="47"/>
  <c r="AM267" i="47"/>
  <c r="AM268" i="47"/>
  <c r="AM269" i="47"/>
  <c r="AM270" i="47"/>
  <c r="AM271" i="47"/>
  <c r="AM272" i="47"/>
  <c r="AM273" i="47"/>
  <c r="AM274" i="47"/>
  <c r="AM275" i="47"/>
  <c r="AM276" i="47"/>
  <c r="AM277" i="47"/>
  <c r="AM278" i="47"/>
  <c r="AM279" i="47"/>
  <c r="AM280" i="47"/>
  <c r="AM281" i="47"/>
  <c r="AM282" i="47"/>
  <c r="AM283" i="47"/>
  <c r="AM287" i="47"/>
  <c r="AM288" i="47"/>
  <c r="AM289" i="47"/>
  <c r="AM290" i="47"/>
  <c r="AM291" i="47"/>
  <c r="AM292" i="47"/>
  <c r="AM293" i="47"/>
  <c r="AM294" i="47"/>
  <c r="AM295" i="47"/>
  <c r="AM296" i="47"/>
  <c r="AM297" i="47"/>
  <c r="AM298" i="47"/>
  <c r="AM299" i="47"/>
  <c r="AM300" i="47"/>
  <c r="AM301" i="47"/>
  <c r="AM302" i="47"/>
  <c r="AM303" i="47"/>
  <c r="AM304" i="47"/>
  <c r="AM305" i="47"/>
  <c r="AM306" i="47"/>
  <c r="AM307" i="47"/>
  <c r="AM308" i="47"/>
  <c r="AM309" i="47"/>
  <c r="AM310" i="47"/>
  <c r="AM311" i="47"/>
  <c r="AM312" i="47"/>
  <c r="AM313" i="47"/>
  <c r="AM314" i="47"/>
  <c r="AM315" i="47"/>
  <c r="AM317" i="47"/>
  <c r="AM318" i="47"/>
  <c r="AM319" i="47"/>
  <c r="AM321" i="47"/>
  <c r="AM322" i="47"/>
  <c r="AM323" i="47"/>
  <c r="AM327" i="47"/>
  <c r="AM328" i="47"/>
  <c r="AM329" i="47"/>
  <c r="AM330" i="47"/>
  <c r="AM331" i="47"/>
  <c r="AM332" i="47"/>
  <c r="AM333" i="47"/>
  <c r="AM334" i="47"/>
  <c r="AM335" i="47"/>
  <c r="AM336" i="47"/>
  <c r="AM337" i="47"/>
  <c r="AM338" i="47"/>
  <c r="AM339" i="47"/>
  <c r="AM340" i="47"/>
  <c r="AM341" i="47"/>
  <c r="AM342" i="47"/>
  <c r="AM343" i="47"/>
  <c r="AM344" i="47"/>
  <c r="AM345" i="47"/>
  <c r="AM346" i="47"/>
  <c r="AM347" i="47"/>
  <c r="AM348" i="47"/>
  <c r="AM349" i="47"/>
  <c r="AM350" i="47"/>
  <c r="AM351" i="47"/>
  <c r="AM352" i="47"/>
  <c r="AM353" i="47"/>
  <c r="AM354" i="47"/>
  <c r="AM355" i="47"/>
  <c r="AM356" i="47"/>
  <c r="AM357" i="47"/>
  <c r="AM358" i="47"/>
  <c r="AM359" i="47"/>
  <c r="AM360" i="47"/>
  <c r="AM361" i="47"/>
  <c r="AM362" i="47"/>
  <c r="AM363" i="47"/>
  <c r="AM364" i="47"/>
  <c r="AM365" i="47"/>
  <c r="AM366" i="47"/>
  <c r="AM367" i="47"/>
  <c r="AM368" i="47"/>
  <c r="AM369" i="47"/>
  <c r="AM374" i="47"/>
  <c r="AM375" i="47"/>
  <c r="AM376" i="47"/>
  <c r="AM377" i="47"/>
  <c r="AM378" i="47"/>
  <c r="AM379" i="47"/>
  <c r="AM380" i="47"/>
  <c r="AM381" i="47"/>
  <c r="AM382" i="47"/>
  <c r="AM383" i="47"/>
  <c r="AM384" i="47"/>
  <c r="AM385" i="47"/>
  <c r="AM386" i="47"/>
  <c r="AM387" i="47"/>
  <c r="AM388" i="47"/>
  <c r="AM389" i="47"/>
  <c r="AM390" i="47"/>
  <c r="AM391" i="47"/>
  <c r="AM395" i="47"/>
  <c r="AM396" i="47"/>
  <c r="AM397" i="47"/>
  <c r="AM398" i="47"/>
  <c r="AM399" i="47"/>
  <c r="AM400" i="47"/>
  <c r="AM401" i="47"/>
  <c r="AM402" i="47"/>
  <c r="AM403" i="47"/>
  <c r="AM404" i="47"/>
  <c r="AM405" i="47"/>
  <c r="AM406" i="47"/>
  <c r="AM408" i="47"/>
  <c r="AM409" i="47"/>
  <c r="AM410" i="47"/>
  <c r="AM411" i="47"/>
  <c r="AM412" i="47"/>
  <c r="AM414" i="47"/>
  <c r="AM415" i="47"/>
  <c r="AM419" i="47"/>
  <c r="AM420" i="47"/>
  <c r="AM421" i="47"/>
  <c r="AM422" i="47"/>
  <c r="AM423" i="47"/>
  <c r="AM424" i="47"/>
  <c r="AM425" i="47"/>
  <c r="AM426" i="47"/>
  <c r="AM427" i="47"/>
  <c r="AM428" i="47"/>
  <c r="AM429" i="47"/>
  <c r="AM430" i="47"/>
  <c r="AM431" i="47"/>
  <c r="AM432" i="47"/>
  <c r="AM433" i="47"/>
  <c r="AM434" i="47"/>
  <c r="AM435" i="47"/>
  <c r="AM436" i="47"/>
  <c r="AM437" i="47"/>
  <c r="AM438" i="47"/>
  <c r="AM439" i="47"/>
  <c r="AM440" i="47"/>
  <c r="AM441" i="47"/>
  <c r="AM442" i="47"/>
  <c r="AM443" i="47"/>
  <c r="AM444" i="47"/>
  <c r="AM445" i="47"/>
  <c r="AM446" i="47"/>
  <c r="AM447" i="47"/>
  <c r="AM448" i="47"/>
  <c r="AM449" i="47"/>
  <c r="AM450" i="47"/>
  <c r="AM451" i="47"/>
  <c r="AM452" i="47"/>
  <c r="AM453" i="47"/>
  <c r="AM454" i="47"/>
  <c r="AM455" i="47"/>
  <c r="AM457" i="47"/>
  <c r="AM458" i="47"/>
  <c r="AM459" i="47"/>
  <c r="AM456" i="47"/>
  <c r="AM108" i="47" l="1"/>
  <c r="AI324" i="47"/>
  <c r="AM113" i="47"/>
  <c r="Q361" i="47"/>
  <c r="M361" i="47"/>
  <c r="Q341" i="47"/>
  <c r="M341" i="47"/>
  <c r="Q303" i="47" l="1"/>
  <c r="T221" i="47" l="1"/>
  <c r="S142" i="47" l="1"/>
  <c r="S93" i="47" l="1"/>
  <c r="Q86" i="47" l="1"/>
  <c r="M303" i="47" l="1"/>
  <c r="M181" i="47" l="1"/>
  <c r="M178" i="47"/>
  <c r="M160" i="47"/>
  <c r="M158" i="47"/>
  <c r="M86" i="47"/>
  <c r="M44" i="47"/>
  <c r="Q352" i="47" l="1"/>
  <c r="Q240" i="47" l="1"/>
  <c r="T234" i="47"/>
  <c r="S234" i="47"/>
  <c r="Z155" i="47" l="1"/>
  <c r="AG111" i="47" l="1"/>
  <c r="AG108" i="47" s="1"/>
  <c r="Q458" i="47" l="1"/>
  <c r="M458" i="47"/>
  <c r="Q454" i="47"/>
  <c r="M454" i="47"/>
  <c r="Q450" i="47"/>
  <c r="M450" i="47"/>
  <c r="Q445" i="47"/>
  <c r="M445" i="47"/>
  <c r="Q443" i="47"/>
  <c r="M443" i="47"/>
  <c r="Q433" i="47"/>
  <c r="M433" i="47"/>
  <c r="Q419" i="47"/>
  <c r="M419" i="47"/>
  <c r="AL416" i="47"/>
  <c r="AJ416" i="47"/>
  <c r="AH416" i="47"/>
  <c r="AF416" i="47"/>
  <c r="AC416" i="47"/>
  <c r="AB416" i="47"/>
  <c r="AA416" i="47"/>
  <c r="Z416" i="47"/>
  <c r="X416" i="47"/>
  <c r="W416" i="47"/>
  <c r="T416" i="47"/>
  <c r="S416" i="47"/>
  <c r="R416" i="47"/>
  <c r="P416" i="47"/>
  <c r="O416" i="47"/>
  <c r="N416" i="47"/>
  <c r="L416" i="47"/>
  <c r="J416" i="47"/>
  <c r="I416" i="47"/>
  <c r="H416" i="47"/>
  <c r="F416" i="47"/>
  <c r="E416" i="47"/>
  <c r="V416" i="47" s="1"/>
  <c r="M414" i="47"/>
  <c r="Q410" i="47"/>
  <c r="M410" i="47"/>
  <c r="Q408" i="47"/>
  <c r="M408" i="47"/>
  <c r="Q403" i="47"/>
  <c r="M403" i="47"/>
  <c r="Q399" i="47"/>
  <c r="M399" i="47"/>
  <c r="Q397" i="47"/>
  <c r="M397" i="47"/>
  <c r="Q395" i="47"/>
  <c r="M395" i="47"/>
  <c r="AM392" i="47"/>
  <c r="AL392" i="47"/>
  <c r="AK392" i="47"/>
  <c r="AJ392" i="47"/>
  <c r="AH392" i="47"/>
  <c r="AF392" i="47"/>
  <c r="AC392" i="47"/>
  <c r="AB392" i="47"/>
  <c r="AA392" i="47"/>
  <c r="Z392" i="47"/>
  <c r="X392" i="47"/>
  <c r="W392" i="47"/>
  <c r="T392" i="47"/>
  <c r="S392" i="47"/>
  <c r="R392" i="47"/>
  <c r="P392" i="47"/>
  <c r="O392" i="47"/>
  <c r="N392" i="47"/>
  <c r="L392" i="47"/>
  <c r="J392" i="47"/>
  <c r="I392" i="47"/>
  <c r="H392" i="47"/>
  <c r="F392" i="47"/>
  <c r="E392" i="47"/>
  <c r="Q390" i="47"/>
  <c r="M390" i="47"/>
  <c r="Q387" i="47"/>
  <c r="M387" i="47"/>
  <c r="Q383" i="47"/>
  <c r="M383" i="47"/>
  <c r="Q381" i="47"/>
  <c r="M381" i="47"/>
  <c r="Q377" i="47"/>
  <c r="M377" i="47"/>
  <c r="Q374" i="47"/>
  <c r="M374" i="47"/>
  <c r="AM371" i="47"/>
  <c r="AL371" i="47"/>
  <c r="AJ371" i="47"/>
  <c r="AH371" i="47"/>
  <c r="AF371" i="47"/>
  <c r="AC371" i="47"/>
  <c r="AB371" i="47"/>
  <c r="AA371" i="47"/>
  <c r="Z371" i="47"/>
  <c r="X371" i="47"/>
  <c r="W371" i="47"/>
  <c r="T371" i="47"/>
  <c r="S371" i="47"/>
  <c r="R371" i="47"/>
  <c r="P371" i="47"/>
  <c r="O371" i="47"/>
  <c r="N371" i="47"/>
  <c r="L371" i="47"/>
  <c r="J371" i="47"/>
  <c r="I371" i="47"/>
  <c r="H371" i="47"/>
  <c r="F371" i="47"/>
  <c r="E371" i="47"/>
  <c r="Q366" i="47"/>
  <c r="M366" i="47"/>
  <c r="Q357" i="47"/>
  <c r="M357" i="47"/>
  <c r="M352" i="47"/>
  <c r="Q349" i="47"/>
  <c r="M349" i="47"/>
  <c r="Q344" i="47"/>
  <c r="M344" i="47"/>
  <c r="Q339" i="47"/>
  <c r="M339" i="47"/>
  <c r="Q337" i="47"/>
  <c r="M337" i="47"/>
  <c r="Q335" i="47"/>
  <c r="M335" i="47"/>
  <c r="Q332" i="47"/>
  <c r="M332" i="47"/>
  <c r="M330" i="47"/>
  <c r="Q327" i="47"/>
  <c r="M327" i="47"/>
  <c r="AL324" i="47"/>
  <c r="AJ324" i="47"/>
  <c r="AH324" i="47"/>
  <c r="AF324" i="47"/>
  <c r="AC324" i="47"/>
  <c r="AB324" i="47"/>
  <c r="AA324" i="47"/>
  <c r="Z324" i="47"/>
  <c r="X324" i="47"/>
  <c r="W324" i="47"/>
  <c r="U324" i="47"/>
  <c r="T324" i="47"/>
  <c r="S324" i="47"/>
  <c r="R324" i="47"/>
  <c r="P324" i="47"/>
  <c r="O324" i="47"/>
  <c r="N324" i="47"/>
  <c r="L324" i="47"/>
  <c r="J324" i="47"/>
  <c r="I324" i="47"/>
  <c r="H324" i="47"/>
  <c r="F324" i="47"/>
  <c r="E324" i="47"/>
  <c r="Q321" i="47"/>
  <c r="M321" i="47"/>
  <c r="Q317" i="47"/>
  <c r="M317" i="47"/>
  <c r="Q312" i="47"/>
  <c r="M312" i="47"/>
  <c r="Q307" i="47"/>
  <c r="M307" i="47"/>
  <c r="M301" i="47"/>
  <c r="M298" i="47"/>
  <c r="Q291" i="47"/>
  <c r="M291" i="47"/>
  <c r="Q289" i="47"/>
  <c r="M289" i="47"/>
  <c r="Q287" i="47"/>
  <c r="M287" i="47"/>
  <c r="AM284" i="47"/>
  <c r="AL284" i="47"/>
  <c r="AJ284" i="47"/>
  <c r="AH284" i="47"/>
  <c r="AF284" i="47"/>
  <c r="AC284" i="47"/>
  <c r="AB284" i="47"/>
  <c r="AA284" i="47"/>
  <c r="Z284" i="47"/>
  <c r="X284" i="47"/>
  <c r="W284" i="47"/>
  <c r="T284" i="47"/>
  <c r="S284" i="47"/>
  <c r="R284" i="47"/>
  <c r="P284" i="47"/>
  <c r="O284" i="47"/>
  <c r="N284" i="47"/>
  <c r="L284" i="47"/>
  <c r="J284" i="47"/>
  <c r="I284" i="47"/>
  <c r="H284" i="47"/>
  <c r="F284" i="47"/>
  <c r="E284" i="47"/>
  <c r="V284" i="47" s="1"/>
  <c r="Q282" i="47"/>
  <c r="M282" i="47"/>
  <c r="Q278" i="47"/>
  <c r="M278" i="47"/>
  <c r="Q269" i="47"/>
  <c r="M269" i="47"/>
  <c r="Q267" i="47"/>
  <c r="M267" i="47"/>
  <c r="Q265" i="47"/>
  <c r="M265" i="47"/>
  <c r="AM262" i="47"/>
  <c r="AL262" i="47"/>
  <c r="AJ262" i="47"/>
  <c r="AH262" i="47"/>
  <c r="AF262" i="47"/>
  <c r="AC262" i="47"/>
  <c r="AB262" i="47"/>
  <c r="AA262" i="47"/>
  <c r="Z262" i="47"/>
  <c r="X262" i="47"/>
  <c r="W262" i="47"/>
  <c r="T262" i="47"/>
  <c r="S262" i="47"/>
  <c r="R262" i="47"/>
  <c r="P262" i="47"/>
  <c r="O262" i="47"/>
  <c r="N262" i="47"/>
  <c r="J262" i="47"/>
  <c r="I262" i="47"/>
  <c r="H262" i="47"/>
  <c r="E262" i="47"/>
  <c r="S259" i="47"/>
  <c r="M259" i="47"/>
  <c r="Q254" i="47"/>
  <c r="M254" i="47"/>
  <c r="Q251" i="47"/>
  <c r="M251" i="47"/>
  <c r="Q248" i="47"/>
  <c r="M248" i="47"/>
  <c r="Q245" i="47"/>
  <c r="M245" i="47"/>
  <c r="Q243" i="47"/>
  <c r="M243" i="47"/>
  <c r="M240" i="47"/>
  <c r="Q237" i="47"/>
  <c r="M237" i="47"/>
  <c r="Q234" i="47"/>
  <c r="M234" i="47"/>
  <c r="Q229" i="47"/>
  <c r="M229" i="47"/>
  <c r="Q226" i="47"/>
  <c r="M226" i="47"/>
  <c r="Q223" i="47"/>
  <c r="M223" i="47"/>
  <c r="Q221" i="47"/>
  <c r="M221" i="47"/>
  <c r="Q218" i="47"/>
  <c r="M218" i="47"/>
  <c r="AM215" i="47"/>
  <c r="AL215" i="47"/>
  <c r="AJ215" i="47"/>
  <c r="AH215" i="47"/>
  <c r="AF215" i="47"/>
  <c r="AC215" i="47"/>
  <c r="AB215" i="47"/>
  <c r="AA215" i="47"/>
  <c r="Z215" i="47"/>
  <c r="X215" i="47"/>
  <c r="W215" i="47"/>
  <c r="R215" i="47"/>
  <c r="P215" i="47"/>
  <c r="O215" i="47"/>
  <c r="N215" i="47"/>
  <c r="L215" i="47"/>
  <c r="J215" i="47"/>
  <c r="I215" i="47"/>
  <c r="H215" i="47"/>
  <c r="F215" i="47"/>
  <c r="E215" i="47"/>
  <c r="V215" i="47" s="1"/>
  <c r="Q211" i="47"/>
  <c r="M211" i="47"/>
  <c r="AM194" i="47"/>
  <c r="Q197" i="47"/>
  <c r="M197" i="47"/>
  <c r="AL194" i="47"/>
  <c r="AJ194" i="47"/>
  <c r="AH194" i="47"/>
  <c r="AF194" i="47"/>
  <c r="AC194" i="47"/>
  <c r="AB194" i="47"/>
  <c r="AA194" i="47"/>
  <c r="Z194" i="47"/>
  <c r="X194" i="47"/>
  <c r="W194" i="47"/>
  <c r="T194" i="47"/>
  <c r="S194" i="47"/>
  <c r="R194" i="47"/>
  <c r="P194" i="47"/>
  <c r="O194" i="47"/>
  <c r="N194" i="47"/>
  <c r="L194" i="47"/>
  <c r="J194" i="47"/>
  <c r="I194" i="47"/>
  <c r="H194" i="47"/>
  <c r="F194" i="47"/>
  <c r="E194" i="47"/>
  <c r="V194" i="47" s="1"/>
  <c r="Q191" i="47"/>
  <c r="M191" i="47"/>
  <c r="Q186" i="47"/>
  <c r="M186" i="47"/>
  <c r="Q175" i="47"/>
  <c r="M175" i="47"/>
  <c r="Q172" i="47"/>
  <c r="M172" i="47"/>
  <c r="Q169" i="47"/>
  <c r="M169" i="47"/>
  <c r="Q167" i="47"/>
  <c r="M167" i="47"/>
  <c r="Q164" i="47"/>
  <c r="M164" i="47"/>
  <c r="Q162" i="47"/>
  <c r="M162" i="47"/>
  <c r="Q160" i="47"/>
  <c r="Q158" i="47"/>
  <c r="AL155" i="47"/>
  <c r="AJ155" i="47"/>
  <c r="AH155" i="47"/>
  <c r="AF155" i="47"/>
  <c r="AC155" i="47"/>
  <c r="AB155" i="47"/>
  <c r="AD155" i="47" s="1"/>
  <c r="AA155" i="47"/>
  <c r="X155" i="47"/>
  <c r="W155" i="47"/>
  <c r="T155" i="47"/>
  <c r="S155" i="47"/>
  <c r="R155" i="47"/>
  <c r="P155" i="47"/>
  <c r="O155" i="47"/>
  <c r="N155" i="47"/>
  <c r="L155" i="47"/>
  <c r="J155" i="47"/>
  <c r="I155" i="47"/>
  <c r="H155" i="47"/>
  <c r="F155" i="47"/>
  <c r="E155" i="47"/>
  <c r="V155" i="47" s="1"/>
  <c r="Q151" i="47"/>
  <c r="M151" i="47"/>
  <c r="AI144" i="47"/>
  <c r="AG144" i="47"/>
  <c r="Q147" i="47"/>
  <c r="M147" i="47"/>
  <c r="AL144" i="47"/>
  <c r="AK144" i="47"/>
  <c r="AJ144" i="47"/>
  <c r="AH144" i="47"/>
  <c r="AF144" i="47"/>
  <c r="AC144" i="47"/>
  <c r="AB144" i="47"/>
  <c r="AA144" i="47"/>
  <c r="Z144" i="47"/>
  <c r="X144" i="47"/>
  <c r="W144" i="47"/>
  <c r="T144" i="47"/>
  <c r="S144" i="47"/>
  <c r="R144" i="47"/>
  <c r="P144" i="47"/>
  <c r="O144" i="47"/>
  <c r="N144" i="47"/>
  <c r="L144" i="47"/>
  <c r="J144" i="47"/>
  <c r="I144" i="47"/>
  <c r="H144" i="47"/>
  <c r="F144" i="47"/>
  <c r="E144" i="47"/>
  <c r="AI136" i="47"/>
  <c r="AG136" i="47"/>
  <c r="Q142" i="47"/>
  <c r="M142" i="47"/>
  <c r="AM136" i="47"/>
  <c r="AK136" i="47"/>
  <c r="Q139" i="47"/>
  <c r="M139" i="47"/>
  <c r="AL136" i="47"/>
  <c r="AJ136" i="47"/>
  <c r="AH136" i="47"/>
  <c r="AF136" i="47"/>
  <c r="AC136" i="47"/>
  <c r="AB136" i="47"/>
  <c r="AA136" i="47"/>
  <c r="Z136" i="47"/>
  <c r="X136" i="47"/>
  <c r="W136" i="47"/>
  <c r="T136" i="47"/>
  <c r="S136" i="47"/>
  <c r="R136" i="47"/>
  <c r="P136" i="47"/>
  <c r="O136" i="47"/>
  <c r="N136" i="47"/>
  <c r="L136" i="47"/>
  <c r="J136" i="47"/>
  <c r="I136" i="47"/>
  <c r="H136" i="47"/>
  <c r="F136" i="47"/>
  <c r="E136" i="47"/>
  <c r="Q127" i="47"/>
  <c r="M127" i="47"/>
  <c r="AM123" i="47"/>
  <c r="AK123" i="47"/>
  <c r="Q125" i="47"/>
  <c r="M125" i="47"/>
  <c r="AL123" i="47"/>
  <c r="AJ123" i="47"/>
  <c r="AI123" i="47"/>
  <c r="AH123" i="47"/>
  <c r="AF123" i="47"/>
  <c r="AC123" i="47"/>
  <c r="AB123" i="47"/>
  <c r="AA123" i="47"/>
  <c r="Z123" i="47"/>
  <c r="X123" i="47"/>
  <c r="W123" i="47"/>
  <c r="U123" i="47"/>
  <c r="T123" i="47"/>
  <c r="S123" i="47"/>
  <c r="R123" i="47"/>
  <c r="P123" i="47"/>
  <c r="O123" i="47"/>
  <c r="N123" i="47"/>
  <c r="L123" i="47"/>
  <c r="K123" i="47"/>
  <c r="J123" i="47"/>
  <c r="I123" i="47"/>
  <c r="H123" i="47"/>
  <c r="F123" i="47"/>
  <c r="E123" i="47"/>
  <c r="V123" i="47" s="1"/>
  <c r="M121" i="47"/>
  <c r="M118" i="47" s="1"/>
  <c r="AM118" i="47"/>
  <c r="AL118" i="47"/>
  <c r="AK118" i="47"/>
  <c r="AJ118" i="47"/>
  <c r="AI118" i="47"/>
  <c r="AH118" i="47"/>
  <c r="AG118" i="47"/>
  <c r="AF118" i="47"/>
  <c r="AC118" i="47"/>
  <c r="AB118" i="47"/>
  <c r="AA118" i="47"/>
  <c r="Z118" i="47"/>
  <c r="X118" i="47"/>
  <c r="W118" i="47"/>
  <c r="T118" i="47"/>
  <c r="S118" i="47"/>
  <c r="R118" i="47"/>
  <c r="Q118" i="47"/>
  <c r="P118" i="47"/>
  <c r="O118" i="47"/>
  <c r="N118" i="47"/>
  <c r="L118" i="47"/>
  <c r="K118" i="47"/>
  <c r="J118" i="47"/>
  <c r="I118" i="47"/>
  <c r="H118" i="47"/>
  <c r="G118" i="47"/>
  <c r="F118" i="47"/>
  <c r="E118" i="47"/>
  <c r="Q116" i="47"/>
  <c r="Q113" i="47" s="1"/>
  <c r="M116" i="47"/>
  <c r="M113" i="47" s="1"/>
  <c r="AK113" i="47"/>
  <c r="AJ113" i="47"/>
  <c r="AI113" i="47"/>
  <c r="AH113" i="47"/>
  <c r="AG113" i="47"/>
  <c r="AF113" i="47"/>
  <c r="AC113" i="47"/>
  <c r="AB113" i="47"/>
  <c r="AA113" i="47"/>
  <c r="Z113" i="47"/>
  <c r="X113" i="47"/>
  <c r="W113" i="47"/>
  <c r="T113" i="47"/>
  <c r="S113" i="47"/>
  <c r="R113" i="47"/>
  <c r="P113" i="47"/>
  <c r="O113" i="47"/>
  <c r="N113" i="47"/>
  <c r="L113" i="47"/>
  <c r="K113" i="47"/>
  <c r="J113" i="47"/>
  <c r="I113" i="47"/>
  <c r="H113" i="47"/>
  <c r="F113" i="47"/>
  <c r="E113" i="47"/>
  <c r="Q111" i="47"/>
  <c r="Q108" i="47" s="1"/>
  <c r="M111" i="47"/>
  <c r="M108" i="47" s="1"/>
  <c r="AC108" i="47"/>
  <c r="AB108" i="47"/>
  <c r="AA108" i="47"/>
  <c r="Z108" i="47"/>
  <c r="X108" i="47"/>
  <c r="W108" i="47"/>
  <c r="T108" i="47"/>
  <c r="S108" i="47"/>
  <c r="R108" i="47"/>
  <c r="P108" i="47"/>
  <c r="O108" i="47"/>
  <c r="N108" i="47"/>
  <c r="J108" i="47"/>
  <c r="I108" i="47"/>
  <c r="H108" i="47"/>
  <c r="E108" i="47"/>
  <c r="AI103" i="47"/>
  <c r="AG106" i="47"/>
  <c r="Q106" i="47"/>
  <c r="Q103" i="47" s="1"/>
  <c r="M106" i="47"/>
  <c r="M103" i="47" s="1"/>
  <c r="AM103" i="47"/>
  <c r="AL103" i="47"/>
  <c r="AK103" i="47"/>
  <c r="AJ103" i="47"/>
  <c r="AH103" i="47"/>
  <c r="AF103" i="47"/>
  <c r="AC103" i="47"/>
  <c r="AB103" i="47"/>
  <c r="AA103" i="47"/>
  <c r="Z103" i="47"/>
  <c r="X103" i="47"/>
  <c r="W103" i="47"/>
  <c r="T103" i="47"/>
  <c r="S103" i="47"/>
  <c r="R103" i="47"/>
  <c r="R96" i="47" s="1"/>
  <c r="Q96" i="47" s="1"/>
  <c r="Q93" i="47" s="1"/>
  <c r="P103" i="47"/>
  <c r="O103" i="47"/>
  <c r="N103" i="47"/>
  <c r="L103" i="47"/>
  <c r="J103" i="47"/>
  <c r="I103" i="47"/>
  <c r="H103" i="47"/>
  <c r="G103" i="47"/>
  <c r="F103" i="47"/>
  <c r="E103" i="47"/>
  <c r="M96" i="47"/>
  <c r="M93" i="47" s="1"/>
  <c r="L94" i="47"/>
  <c r="L93" i="47" s="1"/>
  <c r="K94" i="47"/>
  <c r="K93" i="47" s="1"/>
  <c r="I94" i="47"/>
  <c r="I93" i="47" s="1"/>
  <c r="G94" i="47"/>
  <c r="G93" i="47" s="1"/>
  <c r="F94" i="47"/>
  <c r="F93" i="47" s="1"/>
  <c r="AM93" i="47"/>
  <c r="AL93" i="47"/>
  <c r="AJ93" i="47"/>
  <c r="AI93" i="47"/>
  <c r="AH93" i="47"/>
  <c r="AF93" i="47"/>
  <c r="AC93" i="47"/>
  <c r="AB93" i="47"/>
  <c r="AA93" i="47"/>
  <c r="Z93" i="47"/>
  <c r="X93" i="47"/>
  <c r="W93" i="47"/>
  <c r="T93" i="47"/>
  <c r="P93" i="47"/>
  <c r="O93" i="47"/>
  <c r="N93" i="47"/>
  <c r="J93" i="47"/>
  <c r="H93" i="47"/>
  <c r="E93" i="47"/>
  <c r="Q91" i="47"/>
  <c r="M91" i="47"/>
  <c r="AM46" i="47"/>
  <c r="Q82" i="47"/>
  <c r="M82" i="47"/>
  <c r="Q76" i="47"/>
  <c r="M76" i="47"/>
  <c r="Q71" i="47"/>
  <c r="M71" i="47"/>
  <c r="Q67" i="47"/>
  <c r="M67" i="47"/>
  <c r="Q64" i="47"/>
  <c r="M64" i="47"/>
  <c r="Q61" i="47"/>
  <c r="M61" i="47"/>
  <c r="Q59" i="47"/>
  <c r="M59" i="47"/>
  <c r="Q55" i="47"/>
  <c r="M55" i="47"/>
  <c r="Q49" i="47"/>
  <c r="M49" i="47"/>
  <c r="AL46" i="47"/>
  <c r="AJ46" i="47"/>
  <c r="AH46" i="47"/>
  <c r="AF46" i="47"/>
  <c r="AC46" i="47"/>
  <c r="AB46" i="47"/>
  <c r="AA46" i="47"/>
  <c r="Z46" i="47"/>
  <c r="X46" i="47"/>
  <c r="W46" i="47"/>
  <c r="T46" i="47"/>
  <c r="S46" i="47"/>
  <c r="R46" i="47"/>
  <c r="P46" i="47"/>
  <c r="O46" i="47"/>
  <c r="N46" i="47"/>
  <c r="L46" i="47"/>
  <c r="J46" i="47"/>
  <c r="I46" i="47"/>
  <c r="H46" i="47"/>
  <c r="G46" i="47"/>
  <c r="F46" i="47"/>
  <c r="E46" i="47"/>
  <c r="V46" i="47" s="1"/>
  <c r="Q40" i="47"/>
  <c r="M40" i="47"/>
  <c r="Q34" i="47"/>
  <c r="M34" i="47"/>
  <c r="Q30" i="47"/>
  <c r="M30" i="47"/>
  <c r="S21" i="47"/>
  <c r="Q24" i="47"/>
  <c r="M24" i="47"/>
  <c r="AM21" i="47"/>
  <c r="AL21" i="47"/>
  <c r="AK21" i="47"/>
  <c r="AJ21" i="47"/>
  <c r="AH21" i="47"/>
  <c r="AF21" i="47"/>
  <c r="AC21" i="47"/>
  <c r="AB21" i="47"/>
  <c r="AA21" i="47"/>
  <c r="Z21" i="47"/>
  <c r="X21" i="47"/>
  <c r="W21" i="47"/>
  <c r="T21" i="47"/>
  <c r="R21" i="47"/>
  <c r="P21" i="47"/>
  <c r="O21" i="47"/>
  <c r="N21" i="47"/>
  <c r="L21" i="47"/>
  <c r="J21" i="47"/>
  <c r="I21" i="47"/>
  <c r="H21" i="47"/>
  <c r="F21" i="47"/>
  <c r="E21" i="47"/>
  <c r="AM144" i="47" l="1"/>
  <c r="Y144" i="47"/>
  <c r="Y215" i="47"/>
  <c r="M136" i="47"/>
  <c r="AD46" i="47"/>
  <c r="Y123" i="47"/>
  <c r="Y155" i="47"/>
  <c r="AE155" i="47" s="1"/>
  <c r="Y392" i="47"/>
  <c r="M123" i="47"/>
  <c r="Y371" i="47"/>
  <c r="Q123" i="47"/>
  <c r="AI371" i="47"/>
  <c r="M144" i="47"/>
  <c r="AM416" i="47"/>
  <c r="AD108" i="47"/>
  <c r="AD144" i="47"/>
  <c r="AK371" i="47"/>
  <c r="AG215" i="47"/>
  <c r="AK215" i="47"/>
  <c r="M392" i="47"/>
  <c r="Y416" i="47"/>
  <c r="AI262" i="47"/>
  <c r="Y262" i="47"/>
  <c r="AI392" i="47"/>
  <c r="AI416" i="47"/>
  <c r="AK324" i="47"/>
  <c r="AI46" i="47"/>
  <c r="Q371" i="47"/>
  <c r="AD93" i="47"/>
  <c r="M194" i="47"/>
  <c r="AD284" i="47"/>
  <c r="X18" i="47"/>
  <c r="K20" i="47"/>
  <c r="K18" i="47" s="1"/>
  <c r="AD113" i="47"/>
  <c r="AD324" i="47"/>
  <c r="AD194" i="47"/>
  <c r="P135" i="47"/>
  <c r="Q155" i="47"/>
  <c r="AI155" i="47"/>
  <c r="AB18" i="47"/>
  <c r="AM155" i="47"/>
  <c r="I135" i="47"/>
  <c r="AG416" i="47"/>
  <c r="AJ18" i="47"/>
  <c r="AG392" i="47"/>
  <c r="Q144" i="47"/>
  <c r="J20" i="47"/>
  <c r="Y21" i="47"/>
  <c r="Q21" i="47"/>
  <c r="AG123" i="47"/>
  <c r="Q136" i="47"/>
  <c r="AI194" i="47"/>
  <c r="O135" i="47"/>
  <c r="Q259" i="47"/>
  <c r="Q215" i="47" s="1"/>
  <c r="Y284" i="47"/>
  <c r="Q392" i="47"/>
  <c r="M46" i="47"/>
  <c r="AF18" i="47"/>
  <c r="I20" i="47"/>
  <c r="S20" i="47"/>
  <c r="AI21" i="47"/>
  <c r="E20" i="47"/>
  <c r="Y93" i="47"/>
  <c r="AD123" i="47"/>
  <c r="AD136" i="47"/>
  <c r="R135" i="47"/>
  <c r="AG155" i="47"/>
  <c r="AD262" i="47"/>
  <c r="AK262" i="47"/>
  <c r="M284" i="47"/>
  <c r="AD392" i="47"/>
  <c r="AD416" i="47"/>
  <c r="AG21" i="47"/>
  <c r="Q46" i="47"/>
  <c r="R93" i="47"/>
  <c r="R20" i="47" s="1"/>
  <c r="Y113" i="47"/>
  <c r="Y118" i="47"/>
  <c r="M155" i="47"/>
  <c r="Y194" i="47"/>
  <c r="Q284" i="47"/>
  <c r="AI284" i="47"/>
  <c r="Y324" i="47"/>
  <c r="Q416" i="47"/>
  <c r="M416" i="47"/>
  <c r="T20" i="47"/>
  <c r="J135" i="47"/>
  <c r="N135" i="47"/>
  <c r="Q194" i="47"/>
  <c r="AK284" i="47"/>
  <c r="AG371" i="47"/>
  <c r="AK93" i="47"/>
  <c r="AK46" i="47"/>
  <c r="G20" i="47"/>
  <c r="N20" i="47"/>
  <c r="Z18" i="47"/>
  <c r="M324" i="47"/>
  <c r="AM324" i="47"/>
  <c r="AG324" i="47"/>
  <c r="Y108" i="47"/>
  <c r="F20" i="47"/>
  <c r="F18" i="47" s="1"/>
  <c r="AG46" i="47"/>
  <c r="M215" i="47"/>
  <c r="AD21" i="47"/>
  <c r="AG93" i="47"/>
  <c r="AG103" i="47"/>
  <c r="M262" i="47"/>
  <c r="M371" i="47"/>
  <c r="AK416" i="47"/>
  <c r="AG262" i="47"/>
  <c r="H20" i="47"/>
  <c r="H18" i="47" s="1"/>
  <c r="W18" i="47"/>
  <c r="AK155" i="47"/>
  <c r="T215" i="47"/>
  <c r="T135" i="47" s="1"/>
  <c r="AI215" i="47"/>
  <c r="AD118" i="47"/>
  <c r="Y136" i="47"/>
  <c r="AG194" i="47"/>
  <c r="AK194" i="47"/>
  <c r="E135" i="47"/>
  <c r="V135" i="47" s="1"/>
  <c r="AG284" i="47"/>
  <c r="P20" i="47"/>
  <c r="S215" i="47"/>
  <c r="S135" i="47" s="1"/>
  <c r="Q262" i="47"/>
  <c r="Q324" i="47"/>
  <c r="O20" i="47"/>
  <c r="AH18" i="47"/>
  <c r="AA18" i="47"/>
  <c r="AL18" i="47"/>
  <c r="M21" i="47"/>
  <c r="L20" i="47"/>
  <c r="L18" i="47" s="1"/>
  <c r="Y103" i="47"/>
  <c r="AD215" i="47"/>
  <c r="AD371" i="47"/>
  <c r="AC18" i="47"/>
  <c r="AD103" i="47"/>
  <c r="Y46" i="47"/>
  <c r="AE324" i="47" l="1"/>
  <c r="AE392" i="47"/>
  <c r="AE371" i="47"/>
  <c r="AE144" i="47"/>
  <c r="AE215" i="47"/>
  <c r="AE93" i="47"/>
  <c r="AE284" i="47"/>
  <c r="AE123" i="47"/>
  <c r="R18" i="47"/>
  <c r="AE46" i="47"/>
  <c r="AE108" i="47"/>
  <c r="AE113" i="47"/>
  <c r="AE416" i="47"/>
  <c r="I18" i="47"/>
  <c r="AE194" i="47"/>
  <c r="AE262" i="47"/>
  <c r="P18" i="47"/>
  <c r="AE21" i="47"/>
  <c r="AE136" i="47"/>
  <c r="AM18" i="47"/>
  <c r="M20" i="47"/>
  <c r="M135" i="47"/>
  <c r="N18" i="47"/>
  <c r="J18" i="47"/>
  <c r="Q135" i="47"/>
  <c r="O18" i="47"/>
  <c r="AI18" i="47"/>
  <c r="S18" i="47"/>
  <c r="Q20" i="47"/>
  <c r="AG18" i="47"/>
  <c r="AK18" i="47"/>
  <c r="T18" i="47"/>
  <c r="E18" i="47"/>
  <c r="AE118" i="47"/>
  <c r="AE103" i="47"/>
  <c r="AD18" i="47"/>
  <c r="Y18" i="47"/>
  <c r="AE18" i="47" l="1"/>
  <c r="M18" i="47"/>
  <c r="Q18" i="47"/>
  <c r="L1086" i="47" l="1"/>
  <c r="F222" i="34" l="1"/>
  <c r="G222" i="34"/>
  <c r="I222" i="34"/>
  <c r="K222" i="34"/>
  <c r="L222" i="34"/>
  <c r="N222" i="34"/>
  <c r="O222" i="34"/>
  <c r="P222" i="34"/>
  <c r="P221" i="34" s="1"/>
  <c r="R222" i="34"/>
  <c r="S222" i="34"/>
  <c r="S221" i="34" s="1"/>
  <c r="T222" i="34"/>
  <c r="T221" i="34" s="1"/>
  <c r="H235" i="34"/>
  <c r="U235" i="34"/>
  <c r="P236" i="34"/>
  <c r="P235" i="34" s="1"/>
  <c r="R236" i="34"/>
  <c r="R235" i="34" s="1"/>
  <c r="S236" i="34"/>
  <c r="S235" i="34" s="1"/>
  <c r="T236" i="34"/>
  <c r="T235" i="34" s="1"/>
  <c r="O236" i="34"/>
  <c r="O235" i="34" s="1"/>
  <c r="N236" i="34"/>
  <c r="N235" i="34" s="1"/>
  <c r="L236" i="34"/>
  <c r="L235" i="34" s="1"/>
  <c r="K236" i="34"/>
  <c r="K235" i="34" s="1"/>
  <c r="I236" i="34"/>
  <c r="I235" i="34" s="1"/>
  <c r="G236" i="34"/>
  <c r="G235" i="34" s="1"/>
  <c r="F236" i="34"/>
  <c r="F235" i="34" s="1"/>
  <c r="T164" i="34"/>
  <c r="S164" i="34"/>
  <c r="P164" i="34"/>
  <c r="O164" i="34"/>
  <c r="F21" i="34"/>
  <c r="I21" i="34"/>
  <c r="K21" i="34"/>
  <c r="L21" i="34"/>
  <c r="N21" i="34"/>
  <c r="O21" i="34"/>
  <c r="P21" i="34"/>
  <c r="P20" i="34" s="1"/>
  <c r="R21" i="34"/>
  <c r="R20" i="34" s="1"/>
  <c r="S21" i="34"/>
  <c r="T21" i="34"/>
  <c r="T20" i="34" s="1"/>
  <c r="U21" i="34"/>
  <c r="V21" i="34"/>
  <c r="V20" i="34" s="1"/>
  <c r="W21" i="34"/>
  <c r="W18" i="34" s="1"/>
  <c r="X21" i="34"/>
  <c r="Y21" i="34"/>
  <c r="Z21" i="34"/>
  <c r="AA21" i="34"/>
  <c r="AB21" i="34"/>
  <c r="AC21" i="34"/>
  <c r="AE21" i="34"/>
  <c r="AF21" i="34"/>
  <c r="AG21" i="34"/>
  <c r="AH21" i="34"/>
  <c r="AI21" i="34"/>
  <c r="AJ21" i="34"/>
  <c r="AK21" i="34"/>
  <c r="AL21" i="34"/>
  <c r="AM21" i="34"/>
  <c r="F22" i="34"/>
  <c r="I22" i="34"/>
  <c r="K22" i="34"/>
  <c r="L22" i="34"/>
  <c r="N22" i="34"/>
  <c r="O22" i="34"/>
  <c r="P22" i="34"/>
  <c r="R22" i="34"/>
  <c r="S22" i="34"/>
  <c r="T22" i="34"/>
  <c r="AG240" i="34"/>
  <c r="AE239" i="34"/>
  <c r="Q238" i="34"/>
  <c r="Q236" i="34" s="1"/>
  <c r="Q235" i="34" s="1"/>
  <c r="M238" i="34"/>
  <c r="M236" i="34" s="1"/>
  <c r="M235" i="34" s="1"/>
  <c r="J238" i="34"/>
  <c r="J236" i="34" s="1"/>
  <c r="J235" i="34" s="1"/>
  <c r="E238" i="34"/>
  <c r="E236" i="34" s="1"/>
  <c r="E235" i="34" s="1"/>
  <c r="AK235" i="34"/>
  <c r="AM235" i="34"/>
  <c r="AL235" i="34"/>
  <c r="AJ235" i="34"/>
  <c r="AI235" i="34"/>
  <c r="AH235" i="34"/>
  <c r="AF235" i="34"/>
  <c r="AD235" i="34"/>
  <c r="AC235" i="34"/>
  <c r="AB235" i="34"/>
  <c r="AA235" i="34"/>
  <c r="Z235" i="34"/>
  <c r="Y235" i="34"/>
  <c r="X235" i="34"/>
  <c r="AK234" i="34"/>
  <c r="AK230" i="34" s="1"/>
  <c r="AE234" i="34"/>
  <c r="AE230" i="34" s="1"/>
  <c r="Q233" i="34"/>
  <c r="Q231" i="34" s="1"/>
  <c r="Q230" i="34" s="1"/>
  <c r="M233" i="34"/>
  <c r="M231" i="34" s="1"/>
  <c r="M230" i="34" s="1"/>
  <c r="J233" i="34"/>
  <c r="J231" i="34" s="1"/>
  <c r="J230" i="34" s="1"/>
  <c r="E233" i="34"/>
  <c r="E231" i="34" s="1"/>
  <c r="E230" i="34" s="1"/>
  <c r="T231" i="34"/>
  <c r="T230" i="34" s="1"/>
  <c r="S231" i="34"/>
  <c r="S230" i="34" s="1"/>
  <c r="R231" i="34"/>
  <c r="P231" i="34"/>
  <c r="P230" i="34" s="1"/>
  <c r="O231" i="34"/>
  <c r="O230" i="34" s="1"/>
  <c r="N231" i="34"/>
  <c r="L231" i="34"/>
  <c r="L230" i="34" s="1"/>
  <c r="K231" i="34"/>
  <c r="K230" i="34" s="1"/>
  <c r="I231" i="34"/>
  <c r="I230" i="34" s="1"/>
  <c r="H231" i="34"/>
  <c r="H230" i="34" s="1"/>
  <c r="G231" i="34"/>
  <c r="G230" i="34" s="1"/>
  <c r="F231" i="34"/>
  <c r="F230" i="34" s="1"/>
  <c r="AM230" i="34"/>
  <c r="AL230" i="34"/>
  <c r="AJ230" i="34"/>
  <c r="AI230" i="34"/>
  <c r="AH230" i="34"/>
  <c r="AG230" i="34"/>
  <c r="AF230" i="34"/>
  <c r="AD230" i="34"/>
  <c r="AC230" i="34"/>
  <c r="AB230" i="34"/>
  <c r="AA230" i="34"/>
  <c r="Z230" i="34"/>
  <c r="Y230" i="34"/>
  <c r="X230" i="34"/>
  <c r="AG229" i="34"/>
  <c r="M229" i="34"/>
  <c r="AE228" i="34"/>
  <c r="M228" i="34"/>
  <c r="Q227" i="34"/>
  <c r="M227" i="34"/>
  <c r="J227" i="34"/>
  <c r="E227" i="34"/>
  <c r="AG226" i="34"/>
  <c r="AE225" i="34"/>
  <c r="Q224" i="34"/>
  <c r="M224" i="34"/>
  <c r="J224" i="34"/>
  <c r="E224" i="34"/>
  <c r="AM221" i="34"/>
  <c r="AL221" i="34"/>
  <c r="AK221" i="34"/>
  <c r="AJ221" i="34"/>
  <c r="AI221" i="34"/>
  <c r="AH221" i="34"/>
  <c r="AF221" i="34"/>
  <c r="AD221" i="34"/>
  <c r="AC221" i="34"/>
  <c r="AB221" i="34"/>
  <c r="AA221" i="34"/>
  <c r="Z221" i="34"/>
  <c r="Y221" i="34"/>
  <c r="X221" i="34"/>
  <c r="AM220" i="34"/>
  <c r="AG220" i="34"/>
  <c r="AE219" i="34"/>
  <c r="Q218" i="34"/>
  <c r="M218" i="34"/>
  <c r="J218" i="34"/>
  <c r="E218" i="34"/>
  <c r="AG217" i="34"/>
  <c r="AE216" i="34"/>
  <c r="Q215" i="34"/>
  <c r="M215" i="34"/>
  <c r="J215" i="34"/>
  <c r="E215" i="34"/>
  <c r="AG214" i="34"/>
  <c r="AE213" i="34"/>
  <c r="Q212" i="34"/>
  <c r="M212" i="34"/>
  <c r="J212" i="34"/>
  <c r="E212" i="34"/>
  <c r="T210" i="34"/>
  <c r="S210" i="34"/>
  <c r="R210" i="34"/>
  <c r="P210" i="34"/>
  <c r="O210" i="34"/>
  <c r="N210" i="34"/>
  <c r="L210" i="34"/>
  <c r="K210" i="34"/>
  <c r="I210" i="34"/>
  <c r="H210" i="34"/>
  <c r="G210" i="34"/>
  <c r="F210" i="34"/>
  <c r="AG209" i="34"/>
  <c r="AE208" i="34"/>
  <c r="AE207" i="34"/>
  <c r="Q206" i="34"/>
  <c r="M206" i="34"/>
  <c r="J206" i="34"/>
  <c r="E206" i="34"/>
  <c r="AG205" i="34"/>
  <c r="AE204" i="34"/>
  <c r="Q203" i="34"/>
  <c r="M203" i="34"/>
  <c r="J203" i="34"/>
  <c r="E203" i="34"/>
  <c r="AM202" i="34"/>
  <c r="AM194" i="34" s="1"/>
  <c r="AG202" i="34"/>
  <c r="AE201" i="34"/>
  <c r="Q200" i="34"/>
  <c r="M200" i="34"/>
  <c r="J200" i="34"/>
  <c r="E200" i="34"/>
  <c r="AG199" i="34"/>
  <c r="AE198" i="34"/>
  <c r="Q197" i="34"/>
  <c r="M197" i="34"/>
  <c r="J197" i="34"/>
  <c r="E197" i="34"/>
  <c r="T195" i="34"/>
  <c r="S195" i="34"/>
  <c r="R195" i="34"/>
  <c r="P195" i="34"/>
  <c r="O195" i="34"/>
  <c r="N195" i="34"/>
  <c r="L195" i="34"/>
  <c r="K195" i="34"/>
  <c r="I195" i="34"/>
  <c r="G195" i="34"/>
  <c r="F195" i="34"/>
  <c r="AL194" i="34"/>
  <c r="AK194" i="34"/>
  <c r="AJ194" i="34"/>
  <c r="AI194" i="34"/>
  <c r="AH194" i="34"/>
  <c r="AF194" i="34"/>
  <c r="AD194" i="34"/>
  <c r="AC194" i="34"/>
  <c r="AB194" i="34"/>
  <c r="AA194" i="34"/>
  <c r="Z194" i="34"/>
  <c r="Y194" i="34"/>
  <c r="X194" i="34"/>
  <c r="Q193" i="34"/>
  <c r="M193" i="34"/>
  <c r="Q192" i="34"/>
  <c r="T190" i="34"/>
  <c r="S190" i="34"/>
  <c r="R190" i="34"/>
  <c r="P190" i="34"/>
  <c r="O190" i="34"/>
  <c r="N190" i="34"/>
  <c r="M190" i="34"/>
  <c r="L190" i="34"/>
  <c r="K190" i="34"/>
  <c r="J190" i="34"/>
  <c r="H190" i="34"/>
  <c r="G190" i="34"/>
  <c r="F190" i="34"/>
  <c r="E190" i="34"/>
  <c r="AK189" i="34"/>
  <c r="AE189" i="34"/>
  <c r="Q188" i="34"/>
  <c r="M188" i="34"/>
  <c r="J188" i="34"/>
  <c r="E188" i="34"/>
  <c r="AK187" i="34"/>
  <c r="AE187" i="34"/>
  <c r="Q186" i="34"/>
  <c r="M186" i="34"/>
  <c r="J186" i="34"/>
  <c r="E186" i="34"/>
  <c r="T184" i="34"/>
  <c r="S184" i="34"/>
  <c r="R184" i="34"/>
  <c r="P184" i="34"/>
  <c r="O184" i="34"/>
  <c r="N184" i="34"/>
  <c r="L184" i="34"/>
  <c r="K184" i="34"/>
  <c r="I184" i="34"/>
  <c r="H184" i="34"/>
  <c r="G184" i="34"/>
  <c r="F184" i="34"/>
  <c r="AK183" i="34"/>
  <c r="AE183" i="34"/>
  <c r="AK182" i="34"/>
  <c r="AE182" i="34"/>
  <c r="Q181" i="34"/>
  <c r="M181" i="34"/>
  <c r="J181" i="34"/>
  <c r="E181" i="34"/>
  <c r="AK180" i="34"/>
  <c r="AE180" i="34"/>
  <c r="Q179" i="34"/>
  <c r="M179" i="34"/>
  <c r="J179" i="34"/>
  <c r="E179" i="34"/>
  <c r="T177" i="34"/>
  <c r="S177" i="34"/>
  <c r="R177" i="34"/>
  <c r="P177" i="34"/>
  <c r="O177" i="34"/>
  <c r="N177" i="34"/>
  <c r="L177" i="34"/>
  <c r="K177" i="34"/>
  <c r="I177" i="34"/>
  <c r="H177" i="34"/>
  <c r="G177" i="34"/>
  <c r="AE176" i="34"/>
  <c r="Q175" i="34"/>
  <c r="M175" i="34"/>
  <c r="E175" i="34"/>
  <c r="AG174" i="34"/>
  <c r="AG168" i="34" s="1"/>
  <c r="AE173" i="34"/>
  <c r="Q172" i="34"/>
  <c r="M172" i="34"/>
  <c r="E172" i="34"/>
  <c r="Q171" i="34"/>
  <c r="M171" i="34"/>
  <c r="T169" i="34"/>
  <c r="S169" i="34"/>
  <c r="R169" i="34"/>
  <c r="P169" i="34"/>
  <c r="O169" i="34"/>
  <c r="N169" i="34"/>
  <c r="L169" i="34"/>
  <c r="K169" i="34"/>
  <c r="J169" i="34"/>
  <c r="I169" i="34"/>
  <c r="G169" i="34"/>
  <c r="F169" i="34"/>
  <c r="AM168" i="34"/>
  <c r="AL168" i="34"/>
  <c r="AJ168" i="34"/>
  <c r="AI168" i="34"/>
  <c r="AH168" i="34"/>
  <c r="AF168" i="34"/>
  <c r="AD168" i="34"/>
  <c r="AC168" i="34"/>
  <c r="AB168" i="34"/>
  <c r="AA168" i="34"/>
  <c r="Z168" i="34"/>
  <c r="Y168" i="34"/>
  <c r="X168" i="34"/>
  <c r="AE167" i="34"/>
  <c r="Q166" i="34"/>
  <c r="M166" i="34"/>
  <c r="J166" i="34"/>
  <c r="E166" i="34"/>
  <c r="E164" i="34" s="1"/>
  <c r="AE163" i="34"/>
  <c r="Q162" i="34"/>
  <c r="Q160" i="34" s="1"/>
  <c r="M162" i="34"/>
  <c r="M160" i="34" s="1"/>
  <c r="J162" i="34"/>
  <c r="J160" i="34" s="1"/>
  <c r="E162" i="34"/>
  <c r="E160" i="34" s="1"/>
  <c r="T160" i="34"/>
  <c r="S160" i="34"/>
  <c r="S159" i="34" s="1"/>
  <c r="R160" i="34"/>
  <c r="P160" i="34"/>
  <c r="O160" i="34"/>
  <c r="N160" i="34"/>
  <c r="L160" i="34"/>
  <c r="L159" i="34" s="1"/>
  <c r="K160" i="34"/>
  <c r="K159" i="34" s="1"/>
  <c r="I160" i="34"/>
  <c r="I159" i="34" s="1"/>
  <c r="G160" i="34"/>
  <c r="G159" i="34" s="1"/>
  <c r="F160" i="34"/>
  <c r="F159" i="34" s="1"/>
  <c r="AM159" i="34"/>
  <c r="AL159" i="34"/>
  <c r="AK159" i="34"/>
  <c r="AJ159" i="34"/>
  <c r="AI159" i="34"/>
  <c r="AH159" i="34"/>
  <c r="AG159" i="34"/>
  <c r="AF159" i="34"/>
  <c r="AD159" i="34"/>
  <c r="AC159" i="34"/>
  <c r="AB159" i="34"/>
  <c r="AA159" i="34"/>
  <c r="Z159" i="34"/>
  <c r="Y159" i="34"/>
  <c r="X159" i="34"/>
  <c r="AK158" i="34"/>
  <c r="AE158" i="34"/>
  <c r="Q157" i="34"/>
  <c r="M157" i="34"/>
  <c r="J157" i="34"/>
  <c r="J155" i="34" s="1"/>
  <c r="E157" i="34"/>
  <c r="E155" i="34" s="1"/>
  <c r="T155" i="34"/>
  <c r="S155" i="34"/>
  <c r="P155" i="34"/>
  <c r="O155" i="34"/>
  <c r="AE154" i="34"/>
  <c r="Q153" i="34"/>
  <c r="M153" i="34"/>
  <c r="J153" i="34"/>
  <c r="J150" i="34" s="1"/>
  <c r="E153" i="34"/>
  <c r="E150" i="34" s="1"/>
  <c r="Q152" i="34"/>
  <c r="M152" i="34"/>
  <c r="M150" i="34" s="1"/>
  <c r="T150" i="34"/>
  <c r="S150" i="34"/>
  <c r="P150" i="34"/>
  <c r="O150" i="34"/>
  <c r="L150" i="34"/>
  <c r="K150" i="34"/>
  <c r="I150" i="34"/>
  <c r="G150" i="34"/>
  <c r="F150" i="34"/>
  <c r="AG149" i="34"/>
  <c r="AG141" i="34" s="1"/>
  <c r="AK148" i="34"/>
  <c r="AE148" i="34"/>
  <c r="Q147" i="34"/>
  <c r="M147" i="34"/>
  <c r="J147" i="34"/>
  <c r="J145" i="34" s="1"/>
  <c r="E147" i="34"/>
  <c r="E145" i="34" s="1"/>
  <c r="T145" i="34"/>
  <c r="S145" i="34"/>
  <c r="P145" i="34"/>
  <c r="O145" i="34"/>
  <c r="Q144" i="34"/>
  <c r="M144" i="34"/>
  <c r="T142" i="34"/>
  <c r="S142" i="34"/>
  <c r="P142" i="34"/>
  <c r="O142" i="34"/>
  <c r="AM141" i="34"/>
  <c r="AL141" i="34"/>
  <c r="AJ141" i="34"/>
  <c r="AI141" i="34"/>
  <c r="AH141" i="34"/>
  <c r="AF141" i="34"/>
  <c r="AD141" i="34"/>
  <c r="AC141" i="34"/>
  <c r="AB141" i="34"/>
  <c r="AA141" i="34"/>
  <c r="Z141" i="34"/>
  <c r="Y141" i="34"/>
  <c r="X141" i="34"/>
  <c r="AE140" i="34"/>
  <c r="AE139" i="34"/>
  <c r="AE138" i="34"/>
  <c r="AK137" i="34"/>
  <c r="AK109" i="34" s="1"/>
  <c r="AE137" i="34"/>
  <c r="Q136" i="34"/>
  <c r="Q135" i="34" s="1"/>
  <c r="M136" i="34"/>
  <c r="M135" i="34" s="1"/>
  <c r="J136" i="34"/>
  <c r="J135" i="34" s="1"/>
  <c r="E136" i="34"/>
  <c r="E135" i="34" s="1"/>
  <c r="T135" i="34"/>
  <c r="S135" i="34"/>
  <c r="R135" i="34"/>
  <c r="P135" i="34"/>
  <c r="O135" i="34"/>
  <c r="N135" i="34"/>
  <c r="L135" i="34"/>
  <c r="K135" i="34"/>
  <c r="I135" i="34"/>
  <c r="H135" i="34"/>
  <c r="G135" i="34"/>
  <c r="F135" i="34"/>
  <c r="AE134" i="34"/>
  <c r="Q133" i="34"/>
  <c r="Q132" i="34" s="1"/>
  <c r="M133" i="34"/>
  <c r="M132" i="34" s="1"/>
  <c r="E133" i="34"/>
  <c r="E132" i="34" s="1"/>
  <c r="T132" i="34"/>
  <c r="S132" i="34"/>
  <c r="R132" i="34"/>
  <c r="P132" i="34"/>
  <c r="O132" i="34"/>
  <c r="N132" i="34"/>
  <c r="L132" i="34"/>
  <c r="K132" i="34"/>
  <c r="J132" i="34"/>
  <c r="I132" i="34"/>
  <c r="H132" i="34"/>
  <c r="G132" i="34"/>
  <c r="F132" i="34"/>
  <c r="AM131" i="34"/>
  <c r="AG131" i="34"/>
  <c r="AE130" i="34"/>
  <c r="Q129" i="34"/>
  <c r="Q127" i="34" s="1"/>
  <c r="M129" i="34"/>
  <c r="M127" i="34" s="1"/>
  <c r="J129" i="34"/>
  <c r="J127" i="34" s="1"/>
  <c r="E129" i="34"/>
  <c r="E127" i="34" s="1"/>
  <c r="T127" i="34"/>
  <c r="S127" i="34"/>
  <c r="R127" i="34"/>
  <c r="P127" i="34"/>
  <c r="O127" i="34"/>
  <c r="N127" i="34"/>
  <c r="L127" i="34"/>
  <c r="K127" i="34"/>
  <c r="I127" i="34"/>
  <c r="G127" i="34"/>
  <c r="F127" i="34"/>
  <c r="Q126" i="34"/>
  <c r="M126" i="34"/>
  <c r="AG125" i="34"/>
  <c r="AE124" i="34"/>
  <c r="Q123" i="34"/>
  <c r="M123" i="34"/>
  <c r="J123" i="34"/>
  <c r="E123" i="34"/>
  <c r="Q122" i="34"/>
  <c r="M122" i="34"/>
  <c r="Q121" i="34"/>
  <c r="M121" i="34"/>
  <c r="AG120" i="34"/>
  <c r="AE119" i="34"/>
  <c r="AE118" i="34"/>
  <c r="Q117" i="34"/>
  <c r="M117" i="34"/>
  <c r="J117" i="34"/>
  <c r="E117" i="34"/>
  <c r="Q116" i="34"/>
  <c r="M116" i="34"/>
  <c r="AM115" i="34"/>
  <c r="AG115" i="34"/>
  <c r="Q115" i="34"/>
  <c r="AE114" i="34"/>
  <c r="AE113" i="34"/>
  <c r="T112" i="34"/>
  <c r="T110" i="34" s="1"/>
  <c r="R112" i="34"/>
  <c r="R110" i="34" s="1"/>
  <c r="M112" i="34"/>
  <c r="J112" i="34"/>
  <c r="E112" i="34"/>
  <c r="S110" i="34"/>
  <c r="P110" i="34"/>
  <c r="O110" i="34"/>
  <c r="O109" i="34" s="1"/>
  <c r="N110" i="34"/>
  <c r="L110" i="34"/>
  <c r="L109" i="34" s="1"/>
  <c r="K110" i="34"/>
  <c r="K109" i="34" s="1"/>
  <c r="I110" i="34"/>
  <c r="G110" i="34"/>
  <c r="F110" i="34"/>
  <c r="AN109" i="34"/>
  <c r="AL109" i="34"/>
  <c r="AJ109" i="34"/>
  <c r="AI109" i="34"/>
  <c r="AH109" i="34"/>
  <c r="AF109" i="34"/>
  <c r="AD109" i="34"/>
  <c r="AC109" i="34"/>
  <c r="AB109" i="34"/>
  <c r="AA109" i="34"/>
  <c r="Z109" i="34"/>
  <c r="Y109" i="34"/>
  <c r="X109" i="34"/>
  <c r="Q108" i="34"/>
  <c r="M108" i="34"/>
  <c r="T107" i="34"/>
  <c r="S107" i="34"/>
  <c r="P107" i="34"/>
  <c r="O107" i="34"/>
  <c r="J106" i="34"/>
  <c r="E106" i="34"/>
  <c r="AG105" i="34"/>
  <c r="AG100" i="34" s="1"/>
  <c r="AK104" i="34"/>
  <c r="AK100" i="34" s="1"/>
  <c r="AE104" i="34"/>
  <c r="AE100" i="34" s="1"/>
  <c r="Q103" i="34"/>
  <c r="M103" i="34"/>
  <c r="M101" i="34" s="1"/>
  <c r="M100" i="34" s="1"/>
  <c r="J103" i="34"/>
  <c r="J101" i="34" s="1"/>
  <c r="E103" i="34"/>
  <c r="E101" i="34" s="1"/>
  <c r="T101" i="34"/>
  <c r="T100" i="34" s="1"/>
  <c r="S101" i="34"/>
  <c r="P101" i="34"/>
  <c r="P100" i="34" s="1"/>
  <c r="O101" i="34"/>
  <c r="O100" i="34" s="1"/>
  <c r="N101" i="34"/>
  <c r="L101" i="34"/>
  <c r="L100" i="34" s="1"/>
  <c r="I101" i="34"/>
  <c r="I100" i="34" s="1"/>
  <c r="H101" i="34"/>
  <c r="H100" i="34" s="1"/>
  <c r="F101" i="34"/>
  <c r="F100" i="34" s="1"/>
  <c r="AM100" i="34"/>
  <c r="AL100" i="34"/>
  <c r="AJ100" i="34"/>
  <c r="AI100" i="34"/>
  <c r="AH100" i="34"/>
  <c r="AF100" i="34"/>
  <c r="AD100" i="34"/>
  <c r="AC100" i="34"/>
  <c r="AB100" i="34"/>
  <c r="AA100" i="34"/>
  <c r="Z100" i="34"/>
  <c r="Y100" i="34"/>
  <c r="X100" i="34"/>
  <c r="AG99" i="34"/>
  <c r="AG89" i="34" s="1"/>
  <c r="AE98" i="34"/>
  <c r="Q97" i="34"/>
  <c r="Q95" i="34" s="1"/>
  <c r="M97" i="34"/>
  <c r="M95" i="34" s="1"/>
  <c r="J97" i="34"/>
  <c r="J95" i="34" s="1"/>
  <c r="E97" i="34"/>
  <c r="E95" i="34" s="1"/>
  <c r="T95" i="34"/>
  <c r="T89" i="34" s="1"/>
  <c r="S95" i="34"/>
  <c r="S89" i="34" s="1"/>
  <c r="R95" i="34"/>
  <c r="R90" i="34" s="1"/>
  <c r="Q90" i="34" s="1"/>
  <c r="P95" i="34"/>
  <c r="P90" i="34" s="1"/>
  <c r="P89" i="34" s="1"/>
  <c r="O95" i="34"/>
  <c r="N95" i="34"/>
  <c r="N90" i="34" s="1"/>
  <c r="L95" i="34"/>
  <c r="L90" i="34" s="1"/>
  <c r="K95" i="34"/>
  <c r="I95" i="34"/>
  <c r="I90" i="34" s="1"/>
  <c r="H95" i="34"/>
  <c r="H90" i="34" s="1"/>
  <c r="G95" i="34"/>
  <c r="F95" i="34"/>
  <c r="F90" i="34" s="1"/>
  <c r="AK94" i="34"/>
  <c r="AE94" i="34"/>
  <c r="AK93" i="34"/>
  <c r="AE93" i="34"/>
  <c r="Q92" i="34"/>
  <c r="M92" i="34"/>
  <c r="J92" i="34"/>
  <c r="E92" i="34"/>
  <c r="E90" i="34" s="1"/>
  <c r="O90" i="34"/>
  <c r="O89" i="34" s="1"/>
  <c r="AM89" i="34"/>
  <c r="AL89" i="34"/>
  <c r="AJ89" i="34"/>
  <c r="AI89" i="34"/>
  <c r="AH89" i="34"/>
  <c r="AF89" i="34"/>
  <c r="AD89" i="34"/>
  <c r="AC89" i="34"/>
  <c r="AB89" i="34"/>
  <c r="AA89" i="34"/>
  <c r="Z89" i="34"/>
  <c r="Y89" i="34"/>
  <c r="X89" i="34"/>
  <c r="AK86" i="34"/>
  <c r="AK82" i="34" s="1"/>
  <c r="AE86" i="34"/>
  <c r="AE82" i="34" s="1"/>
  <c r="Q85" i="34"/>
  <c r="M85" i="34"/>
  <c r="J85" i="34"/>
  <c r="J83" i="34" s="1"/>
  <c r="J82" i="34" s="1"/>
  <c r="E85" i="34"/>
  <c r="E83" i="34" s="1"/>
  <c r="E82" i="34" s="1"/>
  <c r="AN82" i="34"/>
  <c r="AM82" i="34"/>
  <c r="AL82" i="34"/>
  <c r="AJ82" i="34"/>
  <c r="AI82" i="34"/>
  <c r="AH82" i="34"/>
  <c r="AG82" i="34"/>
  <c r="AF82" i="34"/>
  <c r="AD82" i="34"/>
  <c r="AC82" i="34"/>
  <c r="AB82" i="34"/>
  <c r="AA82" i="34"/>
  <c r="Z82" i="34"/>
  <c r="Y82" i="34"/>
  <c r="X82" i="34"/>
  <c r="S82" i="34"/>
  <c r="Q82" i="34" s="1"/>
  <c r="O82" i="34"/>
  <c r="M82" i="34" s="1"/>
  <c r="AK81" i="34"/>
  <c r="AK77" i="34" s="1"/>
  <c r="AE81" i="34"/>
  <c r="AE77" i="34" s="1"/>
  <c r="Q80" i="34"/>
  <c r="Q77" i="34" s="1"/>
  <c r="M80" i="34"/>
  <c r="J80" i="34"/>
  <c r="J78" i="34" s="1"/>
  <c r="J77" i="34" s="1"/>
  <c r="E80" i="34"/>
  <c r="E78" i="34" s="1"/>
  <c r="G78" i="34"/>
  <c r="AM77" i="34"/>
  <c r="AL77" i="34"/>
  <c r="AJ77" i="34"/>
  <c r="AI77" i="34"/>
  <c r="AH77" i="34"/>
  <c r="AG77" i="34"/>
  <c r="AF77" i="34"/>
  <c r="AD77" i="34"/>
  <c r="AC77" i="34"/>
  <c r="AB77" i="34"/>
  <c r="AA77" i="34"/>
  <c r="Z77" i="34"/>
  <c r="Y77" i="34"/>
  <c r="X77" i="34"/>
  <c r="S77" i="34"/>
  <c r="O77" i="34"/>
  <c r="M77" i="34" s="1"/>
  <c r="L77" i="34"/>
  <c r="K77" i="34"/>
  <c r="I77" i="34"/>
  <c r="H77" i="34"/>
  <c r="G77" i="34"/>
  <c r="F77" i="34"/>
  <c r="AG76" i="34"/>
  <c r="AG75" i="34"/>
  <c r="AG74" i="34"/>
  <c r="AE72" i="34"/>
  <c r="AE71" i="34"/>
  <c r="AE70" i="34"/>
  <c r="M69" i="34"/>
  <c r="M67" i="34" s="1"/>
  <c r="J69" i="34"/>
  <c r="J68" i="34" s="1"/>
  <c r="E69" i="34"/>
  <c r="T67" i="34"/>
  <c r="S67" i="34"/>
  <c r="R67" i="34"/>
  <c r="Q67" i="34"/>
  <c r="P67" i="34"/>
  <c r="O67" i="34"/>
  <c r="N67" i="34"/>
  <c r="L67" i="34"/>
  <c r="L61" i="34" s="1"/>
  <c r="K67" i="34"/>
  <c r="I67" i="34"/>
  <c r="I61" i="34" s="1"/>
  <c r="G67" i="34"/>
  <c r="G61" i="34" s="1"/>
  <c r="F67" i="34"/>
  <c r="F61" i="34" s="1"/>
  <c r="AM66" i="34"/>
  <c r="AM61" i="34" s="1"/>
  <c r="AG66" i="34"/>
  <c r="AK65" i="34"/>
  <c r="AE65" i="34"/>
  <c r="Q64" i="34"/>
  <c r="M64" i="34"/>
  <c r="M62" i="34" s="1"/>
  <c r="E64" i="34"/>
  <c r="S62" i="34"/>
  <c r="Q62" i="34"/>
  <c r="O62" i="34"/>
  <c r="O61" i="34" s="1"/>
  <c r="K62" i="34"/>
  <c r="AO61" i="34"/>
  <c r="AN61" i="34"/>
  <c r="AL61" i="34"/>
  <c r="AK61" i="34"/>
  <c r="AJ61" i="34"/>
  <c r="AI61" i="34"/>
  <c r="AH61" i="34"/>
  <c r="AF61" i="34"/>
  <c r="AD61" i="34"/>
  <c r="AC61" i="34"/>
  <c r="AB61" i="34"/>
  <c r="AA61" i="34"/>
  <c r="Z61" i="34"/>
  <c r="Y61" i="34"/>
  <c r="X61" i="34"/>
  <c r="Q60" i="34"/>
  <c r="M60" i="34"/>
  <c r="Q59" i="34"/>
  <c r="M59" i="34"/>
  <c r="T57" i="34"/>
  <c r="S57" i="34"/>
  <c r="R57" i="34"/>
  <c r="P57" i="34"/>
  <c r="O57" i="34"/>
  <c r="N57" i="34"/>
  <c r="L57" i="34"/>
  <c r="K57" i="34"/>
  <c r="J57" i="34"/>
  <c r="I57" i="34"/>
  <c r="G57" i="34"/>
  <c r="F57" i="34"/>
  <c r="E57" i="34"/>
  <c r="AG56" i="34"/>
  <c r="M55" i="34"/>
  <c r="M53" i="34" s="1"/>
  <c r="J55" i="34"/>
  <c r="J53" i="34" s="1"/>
  <c r="E55" i="34"/>
  <c r="E53" i="34" s="1"/>
  <c r="T53" i="34"/>
  <c r="S53" i="34"/>
  <c r="R53" i="34"/>
  <c r="Q53" i="34"/>
  <c r="P53" i="34"/>
  <c r="O53" i="34"/>
  <c r="N53" i="34"/>
  <c r="I53" i="34"/>
  <c r="AM52" i="34"/>
  <c r="AM37" i="34" s="1"/>
  <c r="AG52" i="34"/>
  <c r="AE51" i="34"/>
  <c r="Q50" i="34"/>
  <c r="M50" i="34"/>
  <c r="J50" i="34"/>
  <c r="E50" i="34"/>
  <c r="AG49" i="34"/>
  <c r="AE48" i="34"/>
  <c r="Q47" i="34"/>
  <c r="M47" i="34"/>
  <c r="J47" i="34"/>
  <c r="E47" i="34"/>
  <c r="AG46" i="34"/>
  <c r="AE45" i="34"/>
  <c r="AE44" i="34"/>
  <c r="AE43" i="34"/>
  <c r="AE42" i="34"/>
  <c r="AE41" i="34"/>
  <c r="Q40" i="34"/>
  <c r="M40" i="34"/>
  <c r="J40" i="34"/>
  <c r="E40" i="34"/>
  <c r="T38" i="34"/>
  <c r="S38" i="34"/>
  <c r="R38" i="34"/>
  <c r="P38" i="34"/>
  <c r="O38" i="34"/>
  <c r="N38" i="34"/>
  <c r="L38" i="34"/>
  <c r="K38" i="34"/>
  <c r="I38" i="34"/>
  <c r="H38" i="34"/>
  <c r="F38" i="34"/>
  <c r="AL37" i="34"/>
  <c r="AK37" i="34"/>
  <c r="AJ37" i="34"/>
  <c r="AI37" i="34"/>
  <c r="AF37" i="34"/>
  <c r="AD37" i="34"/>
  <c r="AC37" i="34"/>
  <c r="AB37" i="34"/>
  <c r="AA37" i="34"/>
  <c r="Z37" i="34"/>
  <c r="Y37" i="34"/>
  <c r="X37" i="34"/>
  <c r="AE36" i="34"/>
  <c r="AE35" i="34"/>
  <c r="AE34" i="34"/>
  <c r="AE33" i="34"/>
  <c r="AE32" i="34"/>
  <c r="AE31" i="34"/>
  <c r="Q30" i="34"/>
  <c r="M30" i="34"/>
  <c r="J30" i="34"/>
  <c r="E30" i="34"/>
  <c r="Q29" i="34"/>
  <c r="M29" i="34"/>
  <c r="AE28" i="34"/>
  <c r="AE27" i="34"/>
  <c r="AE26" i="34"/>
  <c r="AE25" i="34"/>
  <c r="Q24" i="34"/>
  <c r="M24" i="34"/>
  <c r="J24" i="34"/>
  <c r="E24" i="34"/>
  <c r="I37" i="34" l="1"/>
  <c r="F194" i="34"/>
  <c r="Q150" i="34"/>
  <c r="G168" i="34"/>
  <c r="AM109" i="34"/>
  <c r="AM18" i="34" s="1"/>
  <c r="N194" i="34"/>
  <c r="S194" i="34"/>
  <c r="M222" i="34"/>
  <c r="J21" i="34"/>
  <c r="AG37" i="34"/>
  <c r="I194" i="34"/>
  <c r="T194" i="34"/>
  <c r="Q222" i="34"/>
  <c r="Q221" i="34" s="1"/>
  <c r="Z18" i="34"/>
  <c r="AD18" i="34"/>
  <c r="S61" i="34"/>
  <c r="K194" i="34"/>
  <c r="P194" i="34"/>
  <c r="E222" i="34"/>
  <c r="E221" i="34" s="1"/>
  <c r="N37" i="34"/>
  <c r="S37" i="34"/>
  <c r="Q61" i="34"/>
  <c r="AH88" i="34"/>
  <c r="S109" i="34"/>
  <c r="L194" i="34"/>
  <c r="R194" i="34"/>
  <c r="R88" i="34" s="1"/>
  <c r="R18" i="34" s="1"/>
  <c r="O194" i="34"/>
  <c r="J222" i="34"/>
  <c r="AH18" i="34"/>
  <c r="O37" i="34"/>
  <c r="O20" i="34" s="1"/>
  <c r="S168" i="34"/>
  <c r="G194" i="34"/>
  <c r="J67" i="34"/>
  <c r="J61" i="34" s="1"/>
  <c r="F109" i="34"/>
  <c r="T141" i="34"/>
  <c r="E22" i="34"/>
  <c r="AK89" i="34"/>
  <c r="G109" i="34"/>
  <c r="E110" i="34"/>
  <c r="E109" i="34" s="1"/>
  <c r="T109" i="34"/>
  <c r="AE141" i="34"/>
  <c r="Q22" i="34"/>
  <c r="J110" i="34"/>
  <c r="J109" i="34" s="1"/>
  <c r="E184" i="34"/>
  <c r="M21" i="34"/>
  <c r="M57" i="34"/>
  <c r="M195" i="34"/>
  <c r="E89" i="34"/>
  <c r="M38" i="34"/>
  <c r="Q57" i="34"/>
  <c r="M184" i="34"/>
  <c r="M210" i="34"/>
  <c r="E210" i="34"/>
  <c r="AE89" i="34"/>
  <c r="Q169" i="34"/>
  <c r="Q195" i="34"/>
  <c r="E38" i="34"/>
  <c r="E37" i="34" s="1"/>
  <c r="M142" i="34"/>
  <c r="P141" i="34"/>
  <c r="Q155" i="34"/>
  <c r="Q177" i="34"/>
  <c r="J177" i="34"/>
  <c r="AJ18" i="34"/>
  <c r="AF18" i="34"/>
  <c r="AB18" i="34"/>
  <c r="X18" i="34"/>
  <c r="E195" i="34"/>
  <c r="AE194" i="34"/>
  <c r="AI18" i="34"/>
  <c r="AA18" i="34"/>
  <c r="E100" i="34"/>
  <c r="Q142" i="34"/>
  <c r="AE159" i="34"/>
  <c r="AL18" i="34"/>
  <c r="J38" i="34"/>
  <c r="J37" i="34" s="1"/>
  <c r="E62" i="34"/>
  <c r="AE109" i="34"/>
  <c r="E177" i="34"/>
  <c r="J184" i="34"/>
  <c r="M221" i="34"/>
  <c r="AG235" i="34"/>
  <c r="AC18" i="34"/>
  <c r="Y18" i="34"/>
  <c r="N20" i="34"/>
  <c r="AE37" i="34"/>
  <c r="Q38" i="34"/>
  <c r="J100" i="34"/>
  <c r="M107" i="34"/>
  <c r="AM20" i="34"/>
  <c r="AI20" i="34"/>
  <c r="AA20" i="34"/>
  <c r="W20" i="34"/>
  <c r="Q21" i="34"/>
  <c r="AL20" i="34"/>
  <c r="AH20" i="34"/>
  <c r="AD20" i="34"/>
  <c r="Z20" i="34"/>
  <c r="K61" i="34"/>
  <c r="Q107" i="34"/>
  <c r="Q112" i="34"/>
  <c r="Q110" i="34" s="1"/>
  <c r="Q109" i="34" s="1"/>
  <c r="O159" i="34"/>
  <c r="T159" i="34"/>
  <c r="M164" i="34"/>
  <c r="M159" i="34" s="1"/>
  <c r="E21" i="34"/>
  <c r="AK20" i="34"/>
  <c r="AC20" i="34"/>
  <c r="Y20" i="34"/>
  <c r="M22" i="34"/>
  <c r="M61" i="34"/>
  <c r="J210" i="34"/>
  <c r="AE221" i="34"/>
  <c r="AJ20" i="34"/>
  <c r="AF20" i="34"/>
  <c r="AB20" i="34"/>
  <c r="X20" i="34"/>
  <c r="K168" i="34"/>
  <c r="AE235" i="34"/>
  <c r="E159" i="34"/>
  <c r="AG194" i="34"/>
  <c r="Q210" i="34"/>
  <c r="AK141" i="34"/>
  <c r="AE61" i="34"/>
  <c r="E67" i="34"/>
  <c r="M90" i="34"/>
  <c r="M89" i="34" s="1"/>
  <c r="M110" i="34"/>
  <c r="M109" i="34" s="1"/>
  <c r="AG109" i="34"/>
  <c r="M145" i="34"/>
  <c r="E141" i="34"/>
  <c r="O168" i="34"/>
  <c r="M169" i="34"/>
  <c r="E169" i="34"/>
  <c r="P168" i="34"/>
  <c r="Q190" i="34"/>
  <c r="O221" i="34"/>
  <c r="J22" i="34"/>
  <c r="J141" i="34"/>
  <c r="AE168" i="34"/>
  <c r="M177" i="34"/>
  <c r="Q184" i="34"/>
  <c r="Q89" i="34"/>
  <c r="J90" i="34"/>
  <c r="J89" i="34" s="1"/>
  <c r="P109" i="34"/>
  <c r="M155" i="34"/>
  <c r="Q164" i="34"/>
  <c r="Q159" i="34" s="1"/>
  <c r="T168" i="34"/>
  <c r="AK168" i="34"/>
  <c r="J195" i="34"/>
  <c r="AG221" i="34"/>
  <c r="AG61" i="34"/>
  <c r="N109" i="34"/>
  <c r="O141" i="34"/>
  <c r="Q101" i="34"/>
  <c r="Q100" i="34" s="1"/>
  <c r="I109" i="34"/>
  <c r="Q145" i="34"/>
  <c r="P159" i="34"/>
  <c r="L168" i="34"/>
  <c r="E77" i="34"/>
  <c r="S141" i="34"/>
  <c r="S100" i="34"/>
  <c r="N88" i="34" l="1"/>
  <c r="N18" i="34" s="1"/>
  <c r="J20" i="34"/>
  <c r="Q37" i="34"/>
  <c r="AN37" i="34" s="1"/>
  <c r="M37" i="34"/>
  <c r="M20" i="34" s="1"/>
  <c r="S20" i="34"/>
  <c r="J194" i="34"/>
  <c r="E194" i="34"/>
  <c r="T88" i="34"/>
  <c r="T18" i="34" s="1"/>
  <c r="M194" i="34"/>
  <c r="J168" i="34"/>
  <c r="Q194" i="34"/>
  <c r="Q141" i="34"/>
  <c r="M141" i="34"/>
  <c r="E61" i="34"/>
  <c r="E20" i="34" s="1"/>
  <c r="P88" i="34"/>
  <c r="P18" i="34" s="1"/>
  <c r="Q168" i="34"/>
  <c r="O88" i="34"/>
  <c r="O18" i="34" s="1"/>
  <c r="AE20" i="34"/>
  <c r="AG18" i="34"/>
  <c r="E168" i="34"/>
  <c r="AK18" i="34"/>
  <c r="AG20" i="34"/>
  <c r="AE18" i="34"/>
  <c r="M168" i="34"/>
  <c r="S88" i="34"/>
  <c r="AN38" i="34" l="1"/>
  <c r="S18" i="34"/>
  <c r="Q20" i="34"/>
  <c r="J88" i="34"/>
  <c r="J18" i="34" s="1"/>
  <c r="Q88" i="34"/>
  <c r="E88" i="34"/>
  <c r="E18" i="34" s="1"/>
  <c r="M88" i="34"/>
  <c r="M18" i="34" s="1"/>
  <c r="Q18" i="34" l="1"/>
  <c r="L1156" i="3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DELL</author>
  </authors>
  <commentList>
    <comment ref="S24" authorId="0" shapeId="0" xr:uid="{E41C5F71-F3DE-44D1-A766-159A31565565}">
      <text>
        <r>
          <rPr>
            <b/>
            <sz val="12"/>
            <color indexed="81"/>
            <rFont val="Segoe UI"/>
            <family val="2"/>
          </rPr>
          <t>Author:</t>
        </r>
        <r>
          <rPr>
            <sz val="12"/>
            <color indexed="81"/>
            <rFont val="Segoe UI"/>
            <family val="2"/>
          </rPr>
          <t xml:space="preserve">
Qũy đất nộp trả 97 tr</t>
        </r>
      </text>
    </comment>
    <comment ref="E51" authorId="1" shapeId="0" xr:uid="{D8927CA2-0940-4F95-B870-529625EDD0A3}">
      <text>
        <r>
          <rPr>
            <b/>
            <sz val="9"/>
            <rFont val="Times New Roman"/>
            <family val="1"/>
          </rPr>
          <t>DELL:</t>
        </r>
        <r>
          <rPr>
            <sz val="9"/>
            <rFont val="Times New Roman"/>
            <family val="1"/>
          </rPr>
          <t xml:space="preserve">
Giá gói thầu cập nhật lại</t>
        </r>
      </text>
    </comment>
    <comment ref="E60" authorId="1" shapeId="0" xr:uid="{251A8A19-8D9E-4EC1-B623-755A5FC547E2}">
      <text>
        <r>
          <rPr>
            <b/>
            <sz val="9"/>
            <rFont val="Times New Roman"/>
            <family val="1"/>
          </rPr>
          <t>DELL:</t>
        </r>
        <r>
          <rPr>
            <sz val="9"/>
            <rFont val="Times New Roman"/>
            <family val="1"/>
          </rPr>
          <t xml:space="preserve">
Giá gói thầu cập nhật lại</t>
        </r>
      </text>
    </comment>
  </commentList>
</comments>
</file>

<file path=xl/sharedStrings.xml><?xml version="1.0" encoding="utf-8"?>
<sst xmlns="http://schemas.openxmlformats.org/spreadsheetml/2006/main" count="2931" uniqueCount="1360">
  <si>
    <t>Chủ đầu tư</t>
  </si>
  <si>
    <t>Đơn vị: Triệu đồng</t>
  </si>
  <si>
    <t>TT</t>
  </si>
  <si>
    <t>Ghi chú</t>
  </si>
  <si>
    <t>Số quyết định; ngày, tháng, năm ban hành</t>
  </si>
  <si>
    <t xml:space="preserve">Tổng cộng </t>
  </si>
  <si>
    <t>NST</t>
  </si>
  <si>
    <t>Quyết định phê duyệt KHLCNT</t>
  </si>
  <si>
    <t>Trong đó</t>
  </si>
  <si>
    <t>Giá gói thầu</t>
  </si>
  <si>
    <t>Thời gian bắt đầu tổ chức lựa chọn nhà thầu</t>
  </si>
  <si>
    <t>Giá trúng thầu</t>
  </si>
  <si>
    <t>NSH</t>
  </si>
  <si>
    <t>NSTW</t>
  </si>
  <si>
    <t>13=14+15+16</t>
  </si>
  <si>
    <t>17=18+19+20</t>
  </si>
  <si>
    <t>Nhà thầu trúng thầu</t>
  </si>
  <si>
    <t>QĐ phê duyệt; ngày, tháng, năm</t>
  </si>
  <si>
    <t>Kết quả lựa chọn nhà thầu</t>
  </si>
  <si>
    <t>Thời gian thực hiện dự án</t>
  </si>
  <si>
    <t>Tình hình triển khai KHLCNT</t>
  </si>
  <si>
    <t>Danh mục dự án/Tên gói thầu</t>
  </si>
  <si>
    <t>Tiến độ thực hiện lựa chọn nhà thầu (đến giai đoạn nào?)</t>
  </si>
  <si>
    <t xml:space="preserve">UBND TỈNH AN GIANG </t>
  </si>
  <si>
    <t xml:space="preserve">SỞ KẾ HOẠCH VÀ ĐẦU TƯ </t>
  </si>
  <si>
    <t xml:space="preserve">CỘNG HÒA XÃ HỘI CHỦ NGHĨA VIỆT NAM </t>
  </si>
  <si>
    <t>Độc lập - Tự do - Hạnh phúc</t>
  </si>
  <si>
    <t xml:space="preserve">Y TẾ, DÂN SỐ VÀ GIA ĐÌNH </t>
  </si>
  <si>
    <t>2021-2023</t>
  </si>
  <si>
    <t>2022-2023</t>
  </si>
  <si>
    <t xml:space="preserve"> GIAO THÔNG</t>
  </si>
  <si>
    <t>2022-2024</t>
  </si>
  <si>
    <t>A. CẤP TỈNH</t>
  </si>
  <si>
    <t xml:space="preserve"> </t>
  </si>
  <si>
    <t>HUYỆN CHÂU THÀNH</t>
  </si>
  <si>
    <t>120 ngày</t>
  </si>
  <si>
    <t>180 ngày</t>
  </si>
  <si>
    <t>THỊ XÃ TÂN CHÂU</t>
  </si>
  <si>
    <t>90 ngày</t>
  </si>
  <si>
    <t>THÀNH PHỐ LONG XUYÊN</t>
  </si>
  <si>
    <t>2021-2025</t>
  </si>
  <si>
    <t>Gói thầu số 13: Thi công xây lắp hạng mục cầu giao thông</t>
  </si>
  <si>
    <t>Tháng 03/2022 ÷ 09/2022</t>
  </si>
  <si>
    <t>360 ngày</t>
  </si>
  <si>
    <t>Gói thầu số 14:  Thi công xây lắp hạng mục đường giao thông và HTKT</t>
  </si>
  <si>
    <t>Tháng 10/2022 ÷ 03/2023</t>
  </si>
  <si>
    <t>2021-2024</t>
  </si>
  <si>
    <t>Gói thầu số 07: Thi công xây lắp công trình</t>
  </si>
  <si>
    <t xml:space="preserve">   </t>
  </si>
  <si>
    <t>Ban QLDA ĐTXD CTGT &amp; NN</t>
  </si>
  <si>
    <t xml:space="preserve">VĂN HÓA - THÔNG TIN </t>
  </si>
  <si>
    <t>HOẠT ĐỘNG CỦA CÁC CƠ QUAN QUẢN LÝ NHÀ NƯỚC ĐVSCL, TCCT VÀ CÁC TỔ CHỨC CT-XH</t>
  </si>
  <si>
    <t>300 ngày</t>
  </si>
  <si>
    <t>2022-2025</t>
  </si>
  <si>
    <t xml:space="preserve">  </t>
  </si>
  <si>
    <t>THÀNH PHỐ CHÂU ĐỐC</t>
  </si>
  <si>
    <t>UBND huyện Châu Đốc</t>
  </si>
  <si>
    <t>HUYỆN CHÂU PHÚ</t>
  </si>
  <si>
    <t>Tháng 10-12 năm 2022</t>
  </si>
  <si>
    <t>HUYỆN AN PHÚ</t>
  </si>
  <si>
    <t xml:space="preserve">HUYỆN CHỢ MỚI </t>
  </si>
  <si>
    <t>Chưa tổ chức LCNT</t>
  </si>
  <si>
    <t>30 ngày</t>
  </si>
  <si>
    <t xml:space="preserve">HUYỆN THOẠI SƠN </t>
  </si>
  <si>
    <t xml:space="preserve">HUYỆN PHÚ TÂN </t>
  </si>
  <si>
    <t xml:space="preserve">HUYỆN TRI TÔN </t>
  </si>
  <si>
    <t>Ban QLDA ĐTXD&amp;KVPT ĐT tỉnh</t>
  </si>
  <si>
    <t>I. GIÁO DỤC ĐÀO TẠO VÀ GIÁO DỤC NGHỀ NGHIỆP</t>
  </si>
  <si>
    <t>TỔNG SỐ</t>
  </si>
  <si>
    <t>TỔNG CỘNG</t>
  </si>
  <si>
    <t>Ban QLDA ĐTXD Khu vực thành phố Long Xuyên</t>
  </si>
  <si>
    <t xml:space="preserve">Ban QLDA ĐTXD Khu vực thĩ xã Tân Châu </t>
  </si>
  <si>
    <t>Ban QLDA ĐTXD Khu vực huyệ Châu Phú</t>
  </si>
  <si>
    <t>Ban QLDA ĐTXD Khu vực huyệ An Phú</t>
  </si>
  <si>
    <t>Gói thầu số 09: Thi công xây dựng</t>
  </si>
  <si>
    <t xml:space="preserve">Ban QLDA ĐTXD Khu vực huyệ Thoại Sơn </t>
  </si>
  <si>
    <t xml:space="preserve">7.1 </t>
  </si>
  <si>
    <t xml:space="preserve"> GIÁO DỤC ĐÀO TẠO VÀ GIÁO DỤC NGHỀ NGHIỆP</t>
  </si>
  <si>
    <t>7.2</t>
  </si>
  <si>
    <t xml:space="preserve">GIAO THÔNG </t>
  </si>
  <si>
    <t>2.1</t>
  </si>
  <si>
    <t>GIÁO DỤC ĐÀO TẠO VÀ GIÁO DỤC NGHỀ NGHIỆP</t>
  </si>
  <si>
    <t>2.2</t>
  </si>
  <si>
    <t xml:space="preserve"> Y TẾ, DÂN SỐ VÀ GIA ĐÌNH</t>
  </si>
  <si>
    <t>2.3</t>
  </si>
  <si>
    <t xml:space="preserve"> VĂN HÓA - THÔNG TIN </t>
  </si>
  <si>
    <t>3.1</t>
  </si>
  <si>
    <t>1.1</t>
  </si>
  <si>
    <t>4.1</t>
  </si>
  <si>
    <t>4.2</t>
  </si>
  <si>
    <t>5.1</t>
  </si>
  <si>
    <t>6.1</t>
  </si>
  <si>
    <t>8.1</t>
  </si>
  <si>
    <t>GIAO THÔNG</t>
  </si>
  <si>
    <t>3.2</t>
  </si>
  <si>
    <t>Y TẾ, DÂN SỐ VÀ GIA ĐÌNH</t>
  </si>
  <si>
    <t>3.3</t>
  </si>
  <si>
    <t>3.4</t>
  </si>
  <si>
    <t>4.3</t>
  </si>
  <si>
    <t>4.4</t>
  </si>
  <si>
    <t>5.2</t>
  </si>
  <si>
    <t>6.2</t>
  </si>
  <si>
    <t xml:space="preserve"> Y TẾ, DÂN SỐ VÀ GIA ĐÌNH </t>
  </si>
  <si>
    <t>6.3</t>
  </si>
  <si>
    <t>6.4</t>
  </si>
  <si>
    <t>9.1</t>
  </si>
  <si>
    <t xml:space="preserve">Ban QLDA ĐTXD CTGT&amp;NN </t>
  </si>
  <si>
    <t xml:space="preserve">Ban QLDA ĐTXD&amp;KVPT ĐT </t>
  </si>
  <si>
    <t>Số gói thầu xây lắp</t>
  </si>
  <si>
    <t xml:space="preserve">Số gói thầu thiết bị </t>
  </si>
  <si>
    <t>Số chủ đầu tư có dự án KCM</t>
  </si>
  <si>
    <t xml:space="preserve">Số lượng gói thầu xây lắp và thiết bị </t>
  </si>
  <si>
    <t>B. CẤP HUYỆN</t>
  </si>
  <si>
    <t>XL</t>
  </si>
  <si>
    <t>TB</t>
  </si>
  <si>
    <t>Già trị xây lắp</t>
  </si>
  <si>
    <t xml:space="preserve">Số lượng </t>
  </si>
  <si>
    <t>Giá trị</t>
  </si>
  <si>
    <t>Số lượng gói thầu có kết quả LCNT</t>
  </si>
  <si>
    <t>CÁC DỰ ÁN ĐÃ PHÊ DUYỆT KHLCNT</t>
  </si>
  <si>
    <t>Gói thầu số 09: Thi công xây dựng công trình</t>
  </si>
  <si>
    <t>Gói thầu số 10: Cung cấp và lắp đặt thiết bị công trình</t>
  </si>
  <si>
    <t>3014/QĐ-UBND 17/12/2021</t>
  </si>
  <si>
    <t xml:space="preserve">Chưa thực hiện </t>
  </si>
  <si>
    <t xml:space="preserve">- Gói thầu số 08: Thi công xây lắp  công trình </t>
  </si>
  <si>
    <t xml:space="preserve">- Gói thầu số 09: Cung cấp và lắp đặt thiết bị </t>
  </si>
  <si>
    <t>Tháng 10÷12 năm 2022</t>
  </si>
  <si>
    <t>Tháng 7-9  năm 2022</t>
  </si>
  <si>
    <t>Thời gian thực hiện hợp đồng
(ngày)</t>
  </si>
  <si>
    <t>Gói thầu số 07: Thi công xây dựng công trình</t>
  </si>
  <si>
    <t>Ban QLDA ĐTXD Khu vực huyện Chợ Mới</t>
  </si>
  <si>
    <t>Đang đánh giá HSDT</t>
  </si>
  <si>
    <t>Tháng 07÷09 năm 2022</t>
  </si>
  <si>
    <t>60 ngày</t>
  </si>
  <si>
    <t>90 ngày</t>
  </si>
  <si>
    <t>Già trị</t>
  </si>
  <si>
    <t>Tháng 9÷11 năm 2022</t>
  </si>
  <si>
    <t>590/QĐ-BQLDA 18/11/2022</t>
  </si>
  <si>
    <t>Liên danh Công ty cổ phần Xây dựng Bách Khoa-Công ty TNHH Xây dựng Hòa Lợi</t>
  </si>
  <si>
    <t>Tháng 11-12/2022</t>
  </si>
  <si>
    <t xml:space="preserve">Gói thầu số 13: Cung cấp và lắp đặt trang thiết bị </t>
  </si>
  <si>
    <t>1290a/QĐ-UBND 28/6/2022</t>
  </si>
  <si>
    <t>Gói thầu số 13: Cung cấp và lắp đặt thiết bị</t>
  </si>
  <si>
    <t>2304/QĐ-UBND 13/9/2022</t>
  </si>
  <si>
    <t>BỘ CHỈ HUY QUÂN SỰ TỈNH</t>
  </si>
  <si>
    <t>Gói thầu số 10: Cung cấp, lắp đặt thiết bị công trình</t>
  </si>
  <si>
    <t>QUỐC PHÒNG</t>
  </si>
  <si>
    <t xml:space="preserve">Số dự án chưa có qđphê duyệt KHLCNT </t>
  </si>
  <si>
    <t>Gói thầu số 06: Thi công xây dựng</t>
  </si>
  <si>
    <t>1908/QĐ-BQLDA ngày 05/12/2022</t>
  </si>
  <si>
    <t>Công ty TNHH MTV TVXD Lê Phát</t>
  </si>
  <si>
    <t>Tháng 12 năm 2022 ÷ Tháng 02 năm 2023</t>
  </si>
  <si>
    <t>615/QĐ-BQLDA 13/12/2022</t>
  </si>
  <si>
    <t>Liên danh Công ty cổ phần Xây dựng Xây lắp An Giang - công ty TNHH TVĐT và XD HAG</t>
  </si>
  <si>
    <t xml:space="preserve"> Ban QLDA ĐTXD KVH Châu Thành </t>
  </si>
  <si>
    <t>BÁO CÁO TIẾN ĐỘ THỰC HIỆN CÁC DỰ ÁN KHỞI CÔNG MỚI THUỘC KẾ HOẠCH ĐẦU TƯ CÔNG NĂM 2023</t>
  </si>
  <si>
    <t>NGUỒN VỐN TRUNG ƯƠNG HỖ TRỢ VÀ NGÂN SÁCH ĐỊA PHƯƠNG THÁNG 01</t>
  </si>
  <si>
    <t xml:space="preserve">* Dự án chuyển tiếp </t>
  </si>
  <si>
    <t>dự án chuyển tiếp năm 2022</t>
  </si>
  <si>
    <t>Gói thầu số 13: Thi công xây lắp hạng mục công trình chính (phần cầu, đường vào cầu, hệ thống chiếu sáng, bến phà tạm)</t>
  </si>
  <si>
    <t>2824/QĐ-UBND ngày 21/11/2022</t>
  </si>
  <si>
    <t>Gói thầu số 14: Thi công xây lắp hạng mục di dời hệ thống cấp nước</t>
  </si>
  <si>
    <t>Gói thầu số 15: Thi công xây lắp hạng mục di dời hệ thống cấp điện</t>
  </si>
  <si>
    <t>Gói thầu số 16: Thi công rà phá bom mìn, vật nổ</t>
  </si>
  <si>
    <t>Tháng 4÷6 năm 2023</t>
  </si>
  <si>
    <t>Tháng 01÷3 năm 2023</t>
  </si>
  <si>
    <t xml:space="preserve">* Dự án khởi công mới </t>
  </si>
  <si>
    <t>1. Cầu Phú Vĩnh, thị trấn Phú Hòa huyện Thoại Sơn và xã Vĩnh Thành, huyện Châu Thành, tỉnh An Giang</t>
  </si>
  <si>
    <t>2, Dự án thành phần 1 thuộc dự án đường bộ cao tốc Châu Đốc – Cần Thơ – Sóc Trăng (giai đoạn 1):</t>
  </si>
  <si>
    <t>SGTVT đang thẩm định dự án</t>
  </si>
  <si>
    <t>3. Nâng cấp ĐT.958 (Tuyến Tri Tôn – Vàm Rầy)</t>
  </si>
  <si>
    <t xml:space="preserve">1.Trường THPT Huỳnh Thị Hưởng </t>
  </si>
  <si>
    <t>2. Trường THPT Vĩnh Xương</t>
  </si>
  <si>
    <t>3134/QĐ-UBND ngày 26/12/2022</t>
  </si>
  <si>
    <t>Gói thầu số 13: Thi công xây dựng công trình (bao gồm thiết bị công trình + thử tĩnh)</t>
  </si>
  <si>
    <t>Gói thầu số 14: Cung cấp và lắp đặt thiết bị dạy học các khối đã xây dựng</t>
  </si>
  <si>
    <t>Tháng 02÷04 năm 2023</t>
  </si>
  <si>
    <t>3. Trường THPT Vọng Thê</t>
  </si>
  <si>
    <t>Gói thầu số 12: Thi công xây dựng công trình + thử tĩnh</t>
  </si>
  <si>
    <t>2181/QĐ-UBND ngày 29/8/2022</t>
  </si>
  <si>
    <t>1. Nâng cấp trang thiết bị y tế cho Bệnh viện Sản - Nhi An Giang</t>
  </si>
  <si>
    <t>Thẩm tra bản vẽ thi công-dự toán; thẩm duyệt PCCC</t>
  </si>
  <si>
    <t xml:space="preserve">Thẩm tra bản vẽ thi công-dự toán </t>
  </si>
  <si>
    <t xml:space="preserve">Thẩm định giá thiết bị </t>
  </si>
  <si>
    <t>THỂ DỤC-THỂ THAO</t>
  </si>
  <si>
    <t>1. Tạo quỹ đất xây dựng Trung tâm đào tạo huấn luyện và thi đấu thể dục thể thao tỉnh An Giang</t>
  </si>
  <si>
    <t>2. Sân vận động tỉnh An Giang</t>
  </si>
  <si>
    <t xml:space="preserve">3122/QĐ-UBND ngày 23/12/2022 </t>
  </si>
  <si>
    <t>1. Cải tạo, nâng cấp kho vũ khí đạn</t>
  </si>
  <si>
    <t>2534/QĐ-UBND ngày 17/10/2022</t>
  </si>
  <si>
    <t xml:space="preserve">Tháng 10÷11
năm
2022
</t>
  </si>
  <si>
    <t>Kế hoạch vốn năm 2023</t>
  </si>
  <si>
    <t>Tình hình giải ngân kế hoạch vốn năm 2023 đến thời điểm báo cáo</t>
  </si>
  <si>
    <t>Bộ CHQS tỉnh</t>
  </si>
  <si>
    <t xml:space="preserve">1, Bệnh viện quân dân y tỉnh An Giang </t>
  </si>
  <si>
    <t>3123/QĐ-UBND ngày 23/12/2022</t>
  </si>
  <si>
    <t>Gói thầu số 17: Thi công xây dựng công trình</t>
  </si>
  <si>
    <t xml:space="preserve">Tháng 3÷5
năm
2023
</t>
  </si>
  <si>
    <t>Gói thầu số 18: Thi công hệ thống PCCC + chống sét</t>
  </si>
  <si>
    <t>Gói thầu số 19: Thi công trạm biến áp + hệ thống cấp điện tổng thể (Bao gồm thiết bị trạm biến áp)</t>
  </si>
  <si>
    <t xml:space="preserve">Tháng 
10÷12
năm 2023
</t>
  </si>
  <si>
    <t>Gói thầu số 20: Cung cấp, lắp đặt thiết bị y tế</t>
  </si>
  <si>
    <t>Gói thầu số 21: Cung cấp, lắp đặt máy phát điện dự phòng + thang máy</t>
  </si>
  <si>
    <t xml:space="preserve">Tháng 
01÷3
năm 2024
</t>
  </si>
  <si>
    <t>Gói thầu số 22: Cung cấp, lắp đặt hệ thống điều hòa không khí trung tâm</t>
  </si>
  <si>
    <t xml:space="preserve">Tháng 
4÷6
năm 2024
</t>
  </si>
  <si>
    <t>Gói thầu số 23: Cung cấp, lắp đặt hệ thống xử lý nước thải</t>
  </si>
  <si>
    <t xml:space="preserve">BỘ CHỈ HUY BĐBP TỈNH </t>
  </si>
  <si>
    <t>1. Nâng cấp, sửa chữa Tiểu đoàn 19 thuộc BCHBĐBP tỉnh An Giang</t>
  </si>
  <si>
    <t>2481/QĐ-UBND ngày 06/10/2022</t>
  </si>
  <si>
    <t xml:space="preserve"> Tháng 
10÷12
năm 2022</t>
  </si>
  <si>
    <t xml:space="preserve">Bộ Chỉ huy BĐBP tỉnh </t>
  </si>
  <si>
    <t>TRUNG TÂM NƯỚC SẠCH VÀ VỆ SINH MÔI TRƯỜNG NÔNG THÔN TỈNH</t>
  </si>
  <si>
    <t>1. Nâng cấp, cải tạo, lắp mới các tuyến ống cấp nước để chủ động phòng ngừa hạn hán, xâm nhập mặn thuộc huyện Tri Tôn và cấp nước sạch cho các hộ dân bị ảnh hưởng bởi dự án Kiểm soát lũ Tây sông Hậu thuộc huyện Châu Thành</t>
  </si>
  <si>
    <t xml:space="preserve">CẤP - THOÁT NƯỚC </t>
  </si>
  <si>
    <t xml:space="preserve">Gói thầu số 06: Thi công xây dựng  </t>
  </si>
  <si>
    <t>Tháng 11/2022 ÷ 01/2023</t>
  </si>
  <si>
    <t>2185/QĐ-UBND ngày 18/11/2022</t>
  </si>
  <si>
    <t xml:space="preserve">Trung tâm mước sách và VSMTNN tỉnh </t>
  </si>
  <si>
    <t>Công ty Cổ phần Đầu tư Xây lắp Miền Nam</t>
  </si>
  <si>
    <t>2966/QĐ-UBND ngày 06/12/2022</t>
  </si>
  <si>
    <t>Gói thầu số 16: Thi công xây lắp hạng mục công trình chính (đoạn Km 0+000-Km 6+000)</t>
  </si>
  <si>
    <t>Gói thầu số 17: Thi công xây lắp hạng mục công trình chính (đoạn Km 6+000-Km 12+400)</t>
  </si>
  <si>
    <t>Đang khảo sát thiết kế BVTC-DT</t>
  </si>
  <si>
    <t xml:space="preserve"> Gói thầu số 18: Thi công xây lắp hạng mục công trình chính (đoạn Km 12+400-Km 18+800)</t>
  </si>
  <si>
    <t>Gói thầu số 19: Thi công xây lắp hạng mục: Di dời cấp hệ thống cấp nước</t>
  </si>
  <si>
    <t>Gói thầu số 20: Thi công xây lắp hạng mục: Di dời đường dây trung-hạ thế và xây dựng mới hệ thống chiếu sáng</t>
  </si>
  <si>
    <t>Gói thầu số 21: Thi công rà phá bom mìn, vật nổ</t>
  </si>
  <si>
    <t>230/QĐ-TTN ngày 29/12/2022</t>
  </si>
  <si>
    <t xml:space="preserve">1. Nâng cấp đường Lê Trọng Tấn (đoạn từ cầu Tầm Bót đến đường Phạm Cự Lượng)  </t>
  </si>
  <si>
    <t>1.2</t>
  </si>
  <si>
    <t>1. Đầu tư cơ sở vật chất, thiết bị dạy học phục vụ Chương trình giáo dục phổ thông mới giai đoạn 2021 – 2025 thành phố Long Xuyên</t>
  </si>
  <si>
    <t>Gói thầu số 14: Thi công xây dựng công trình + thử tĩnh</t>
  </si>
  <si>
    <t>3096/QĐ-UBND ngày 20/11/2022</t>
  </si>
  <si>
    <t>Tháng 02-04 năm 2023</t>
  </si>
  <si>
    <t>Gói thầu số 15: Cung cấp và lắp đặt thiết bị công trình</t>
  </si>
  <si>
    <t>Tháng 10-12 năm 2023</t>
  </si>
  <si>
    <t>1. Đầu tư cơ sở vật chất, thiết bị dạy học phục vụ Chương trình giáo dục phổ thông mới giai đoạn 2021 – 2025 thành phố Châu Đốc</t>
  </si>
  <si>
    <t>27/QĐ-UBND ngày 06/01/2023</t>
  </si>
  <si>
    <t>Quý I/2023</t>
  </si>
  <si>
    <t>Quý I/2024</t>
  </si>
  <si>
    <t>QĐ số 58/QĐ-BQLDA
ngày 27/01/2023</t>
  </si>
  <si>
    <t>Cty TNHH XD Bá Tân</t>
  </si>
  <si>
    <t>Gói 01: Thi công xây lắp</t>
  </si>
  <si>
    <t>Gói thầu số 02: Cung cấp và lắp đặt thiết bị công trình</t>
  </si>
  <si>
    <t>DU LỊCH</t>
  </si>
  <si>
    <t>1. Trung tâm hội nghị thành phố Châu Đốc</t>
  </si>
  <si>
    <t>Chuẩn bị trình phê duyệt kế hoạch lựa chọn nhà thầu</t>
  </si>
  <si>
    <t>2023-2026</t>
  </si>
  <si>
    <t xml:space="preserve">Tháng 04÷06
/2023
</t>
  </si>
  <si>
    <t>Đang lập thiết kế BVTC-DT</t>
  </si>
  <si>
    <t>Gói thầu số 14: Thi công xây lắp hạng mục: Hệ thống điện (trạm biến áp + đường dây trung thế)</t>
  </si>
  <si>
    <t>Tháng 07÷09 /2023</t>
  </si>
  <si>
    <t>Gói thầu số 15: Thi công xây lắp hạng mục: Khối phòng học tập + khối phòng hỗ 
trợ học tập, thữ tĩnh</t>
  </si>
  <si>
    <t>Tháng 
09÷11
2024</t>
  </si>
  <si>
    <t>Gói thầu số 16: Thi công xây lắp hạng mục: Hệ thống PCCC</t>
  </si>
  <si>
    <t>Tháng 
04÷06
2024</t>
  </si>
  <si>
    <t>Gói thầu số 17: Thi công xây lắp các hạng mục: Nhà xe học sinh; Nhà xe giáo viên; Nhà 
bảo vệ; Cổng - hàng rào; Nhà bia tưởng niệm; Sân chơi, sân 
thể thao; Đường giao thông nội bộ; Bể nước ngầm; Công trình nước sạch; Cây xanh; 
Cột cờ; Chiếu sáng ngoại vi</t>
  </si>
  <si>
    <t>Tháng 
09÷11
2025</t>
  </si>
  <si>
    <t>Gói thầu số 18: Cung cấp và lắp đặt thiết bị</t>
  </si>
  <si>
    <t>Tháng 
10÷12
2025</t>
  </si>
  <si>
    <r>
      <t>Gói thầu số 13: Thi công xây lắp hạng mục: San lấp mặt bằng,</t>
    </r>
    <r>
      <rPr>
        <b/>
        <i/>
        <sz val="11"/>
        <rFont val="Times New Roman"/>
        <family val="1"/>
      </rPr>
      <t xml:space="preserve"> </t>
    </r>
    <r>
      <rPr>
        <i/>
        <sz val="11"/>
        <rFont val="Times New Roman"/>
        <family val="1"/>
      </rPr>
      <t>Khối hành chính quản trị + khối phụ trợ, khối 23 phòng học + khối phòng học tập, thử tĩnh</t>
    </r>
  </si>
  <si>
    <t>Chưa hình thành gói thầu xây lắp và thiết bị (Thẩm tra, thẩm định thiết kế bản vẽ thi công và dự toán)</t>
  </si>
  <si>
    <t xml:space="preserve">Đang chuẩn bị trình thẩm định KHLCNT </t>
  </si>
  <si>
    <t xml:space="preserve">1. Nâng cấp, cải tạo trạm y tế xã Vĩnh Hanh </t>
  </si>
  <si>
    <t xml:space="preserve">1. Trung tâm Văn hóa, Thể thao xã Tân Phú </t>
  </si>
  <si>
    <t>2. Cải tạo Đình Bình Phú, xã Bình Hoà, huyện Châu Thành</t>
  </si>
  <si>
    <t>Đã có BCTĐ số 42/BC-SKHĐT.ĐT ngày 31/01/2023</t>
  </si>
  <si>
    <t xml:space="preserve"> Gói thầu số 07: Thi công xây dựng</t>
  </si>
  <si>
    <t>Tháng 02-4 năm 2023</t>
  </si>
  <si>
    <t>1. Tuyến ĐH.08 (cầu đúc Vĩnh Hanh-ranh Bình Chánh)</t>
  </si>
  <si>
    <t>2599QĐ-UBND ngày 25/10/2022</t>
  </si>
  <si>
    <t>1. Trường Tiểu học A Thạnh Mỹ Tây (Tây An)</t>
  </si>
  <si>
    <t>1718/QĐ-UBND ngày 06/7/2022</t>
  </si>
  <si>
    <t>Gói thầu số 09: Thi công xây lắp</t>
  </si>
  <si>
    <t xml:space="preserve">Đang đánh giá HSDT </t>
  </si>
  <si>
    <t>1. Trường trung học cơ sở Hoà Bình Thạnh điểm chính (Hoà Thạnh)</t>
  </si>
  <si>
    <t>Tháng 10 - 12 năm 2022</t>
  </si>
  <si>
    <t>2025/QĐ-BQLDA ngày 26/12/2022</t>
  </si>
  <si>
    <t>Công ty TNHH Tư vấn Đầu tư &amp; Xây dựng HAG</t>
  </si>
  <si>
    <t>2. Nâng cấp tuyến đường Nam Cần Thảo (từ QL91 đến rừng tràm Trà Sư, huyện Tịnh Biên)</t>
  </si>
  <si>
    <t>19/QĐ-UBND ngày 06/01/2023</t>
  </si>
  <si>
    <t>Gói thầu số 16: Thi công xây dựng công trình</t>
  </si>
  <si>
    <t xml:space="preserve"> Đang đánh giá HSDT</t>
  </si>
  <si>
    <t>1. Trường trung học cơ sở Phước Hưng</t>
  </si>
  <si>
    <t xml:space="preserve">Chuẩn bị trìn thẩm định KHLCNT </t>
  </si>
  <si>
    <t>2. Trường Tiểu học "D" Phú Hữu (điểm chính)</t>
  </si>
  <si>
    <t>Gói thầu số 12: Thi công xây dựng công trình (Bao gồm: PCCC + chống sét và hệ thống nước sạch)</t>
  </si>
  <si>
    <t>Tháng 01 ÷ 03 năm 2023</t>
  </si>
  <si>
    <t>Trình thẩm định bản vẽ thiết kế thi công, dự toán</t>
  </si>
  <si>
    <t>Gói thầu số 13: Cung cấp và lắp đặt thiết bị công trình</t>
  </si>
  <si>
    <t>Tháng 09 ÷ 11 năm 2023</t>
  </si>
  <si>
    <t>120 ngày</t>
  </si>
  <si>
    <t>3094/QĐ-UBND ngày 20/12/2022</t>
  </si>
  <si>
    <t>3. Trường Tiểu học "A' Khánh An</t>
  </si>
  <si>
    <t>QĐ số 2487/QĐ-UBND ngày 07/10/2022</t>
  </si>
  <si>
    <t>Gói thầu số 09: Thi công xây dựng hạng mục: Xây mới khối hành chính quản trị + học tập + hỗ trợ học tập + phụ trợ, xây mới khối 10 phòng học A, xây mới nhà xe học sinh, nhà xe giáo viên + bể nước ngẩm, nhà bảo vệ, cổng - hàng rào, san lấp mặt bằng, sân dan, cột cờ, hệ thống thoát nước</t>
  </si>
  <si>
    <t>Tháng 10 ÷ 12 năm 2022</t>
  </si>
  <si>
    <t>Đang xét thầu</t>
  </si>
  <si>
    <t>1. Nâng cấp, cải tạo Trạm y tế thị trấn An Phú</t>
  </si>
  <si>
    <t xml:space="preserve"> 1768/QĐ-UBND ngày 13/7/2022</t>
  </si>
  <si>
    <t>Gói thầu số 06 : Thi công xây dựng</t>
  </si>
  <si>
    <t>Đã thi công hoàn thành</t>
  </si>
  <si>
    <t>QĐ số 628/QĐ-BQL ngày 12/9/2022</t>
  </si>
  <si>
    <t>Công ty TNHH MTV tư vấn và đầu tư xây dựng Minh Thông</t>
  </si>
  <si>
    <t>2. Nâng cấp, cải tạo Phòng khám đa khoa khu vực Đồng Ky</t>
  </si>
  <si>
    <t>1767/QĐ-UBND ngày 13/07/2022</t>
  </si>
  <si>
    <t xml:space="preserve">Gói thầu số 07 : Thi công xây dựng hạng mục cải tạo: kho chứa chất thải y tế, nhà để máy bơm, nhà xe nhân viên, nhà để máy phát điện; xây mới; nhà xe khách, cột cờ, hàng rào(cải tạo + xây mới); hạ tầng kỹ thuật </t>
  </si>
  <si>
    <t>tháng 7-9 năm 2022</t>
  </si>
  <si>
    <t>QĐ số 644/QĐ-BQL ngày 16/9/2022</t>
  </si>
  <si>
    <t>Công ty TNHH MTVVLXD Đại Phong</t>
  </si>
  <si>
    <t xml:space="preserve">Gói thầu số 8: thi công lắp đặt hệ thống PCCC + chống sét </t>
  </si>
  <si>
    <t>Tháng 07-09 năm 2022</t>
  </si>
  <si>
    <t>QĐ số 688/QĐ-BQL ngày 16/9/2022</t>
  </si>
  <si>
    <t>Công ty TNHH TMXD PCCC 198</t>
  </si>
  <si>
    <t>1. Cải tạo chùa Phước Trường</t>
  </si>
  <si>
    <t>2. Cải tạo đình Vĩnh Thành</t>
  </si>
  <si>
    <t>1. Nâng cấp mở rộng đường bờ Đông Liên Xã</t>
  </si>
  <si>
    <t>2. Cầu Đa Phước - Vĩnh Trường</t>
  </si>
  <si>
    <t>Gói thầu số 08: Thi công xây dựng công trình</t>
  </si>
  <si>
    <t xml:space="preserve">Đang triển khai thi công </t>
  </si>
  <si>
    <t>Số 2804/QĐ-BCH ngày 16/12/2022</t>
  </si>
  <si>
    <t>Công ty TNHH Xây dựng An Gia Phong</t>
  </si>
  <si>
    <t>1. Trường trung học cơ sở Phú Thọ</t>
  </si>
  <si>
    <t>Tư vấn đang phân tích đánh giá HSDT gói thầu thiết kế</t>
  </si>
  <si>
    <t>Gói thầu xây lắp Thi công xây dựng công trình</t>
  </si>
  <si>
    <t>Gói thầu Thiết bị; Cung cấp và lắp đặt thiết bị công trình</t>
  </si>
  <si>
    <t>3095/QĐ-UBND ngày 20/12/2022</t>
  </si>
  <si>
    <t>Tháng 7 ÷ 9 năm 2023</t>
  </si>
  <si>
    <t>Tháng 8 ÷ 10 năm 2024</t>
  </si>
  <si>
    <t>2. Trường tiểu học Tân Trung điểm phụ (Trung 2)</t>
  </si>
  <si>
    <t>2923/QĐ-UBND ngày 02/12/2022</t>
  </si>
  <si>
    <t>Tư vấn đang phân tích đánh giá E-HSDT.</t>
  </si>
  <si>
    <t>Gói thầu số 06: Thi công xây lắp công trình</t>
  </si>
  <si>
    <t>¬Tháng  12    năm 2022    ÷        tháng  02    năm 2023</t>
  </si>
  <si>
    <t xml:space="preserve">Gói thầu số 07: Cung cấp và lắp đặt thiết bị công trình </t>
  </si>
  <si>
    <t xml:space="preserve">¬Tháng  03÷5    năm 2023    </t>
  </si>
  <si>
    <t>3. Trường tiểu học Tân Trung điểm phụ (Vàm Nao)</t>
  </si>
  <si>
    <t>55/QĐ-UBND 13/01/2023</t>
  </si>
  <si>
    <t>Gói thầu số 12: Thi công xây dựng công trình</t>
  </si>
  <si>
    <t>Tháng  01 ÷ 03  năm 2023</t>
  </si>
  <si>
    <t>Tháng 4 - 6 năm 2023</t>
  </si>
  <si>
    <t>Đã có BCTĐ số 53/BC-SKHĐT.ĐT ngày 08/02/2023</t>
  </si>
  <si>
    <t>Gói thầu số 07: Di dời đường dây trung thế</t>
  </si>
  <si>
    <t>Tháng  02 ÷ 04  năm 2023</t>
  </si>
  <si>
    <t>Gói thầu số 09: Cung cấp và lắp đặt thiết bị công trình</t>
  </si>
  <si>
    <t>Tháng  07 ÷ 09  năm 2023</t>
  </si>
  <si>
    <t>4. Trường mẫu giáo Tân Trung điểm phụ (Trung Hòa)</t>
  </si>
  <si>
    <t>1. Nâng cấp, cải tạo Trụ sở Ủy ban nhân dân xã Tân Trung</t>
  </si>
  <si>
    <t>2786/QĐ-UBND ngày 15/11/2022</t>
  </si>
  <si>
    <t>Gói thầu số 05: Thi công xây lắp công trình</t>
  </si>
  <si>
    <t xml:space="preserve">Gói thầu số 06: Cung cấp và lắp đặt thiết bị công trình </t>
  </si>
  <si>
    <t>Tháng 12 năm 2022 -tháng 02 năm 2023</t>
  </si>
  <si>
    <t>2. Trụ sở Ủy ban nhân dân xã Phú An</t>
  </si>
  <si>
    <t>Tư vấn đang phân tích HSDT</t>
  </si>
  <si>
    <t>94/QĐ-UBND ngày 31/01/2023</t>
  </si>
  <si>
    <t>Tháng  7 ÷ 9 năm 2023</t>
  </si>
  <si>
    <t>Đang thẩm định HSMT</t>
  </si>
  <si>
    <t>3. Trụ sở Ủy ban nhân dân xã Phú Long</t>
  </si>
  <si>
    <t>2023-2025</t>
  </si>
  <si>
    <t>2781/QĐ-UBND 15/11/2022</t>
  </si>
  <si>
    <t>Tháng  12 năm 2022  ÷ tháng 02 năm 2023</t>
  </si>
  <si>
    <t>Chuẩn bị ký hợp đồng thi công xây lắp</t>
  </si>
  <si>
    <t xml:space="preserve"> Gói thầu số 08: Cung cấp và lắp đặt thiết bị công trình </t>
  </si>
  <si>
    <t xml:space="preserve">Tháng 03÷5 năm 2023    </t>
  </si>
  <si>
    <t>2449/QĐ UBND ngày 03/10/2022</t>
  </si>
  <si>
    <t>Đang thẩm định TKBVTC-DT (bước 2)</t>
  </si>
  <si>
    <t>Gói thầu số 17: Cung cấp và lắp đặt thiết bị công trình</t>
  </si>
  <si>
    <t>2448/QĐ UBND ngày 03/10/2022</t>
  </si>
  <si>
    <t>Tháng 04÷06 năm 2023</t>
  </si>
  <si>
    <t>1. Trường tiều học A Mỹ An điểm chính (Mỹ An)</t>
  </si>
  <si>
    <t>2. Trường mẫu giáo Mỹ Hội Đông điểm chính (Mỹ Đức)</t>
  </si>
  <si>
    <t>1851/QĐ-UBND ngày 13/07/2022</t>
  </si>
  <si>
    <t>Gói thầu số 08; Thi công xây dựng</t>
  </si>
  <si>
    <t>Đang thi công xây dựng</t>
  </si>
  <si>
    <t>QĐ số 582/QĐ-BQL ngày 24/08/2022</t>
  </si>
  <si>
    <t>CT TNHH MTV vật liệu Xây dưng Phước Thiện</t>
  </si>
  <si>
    <t>2007/QĐ-UBND ngày 11/8/2022</t>
  </si>
  <si>
    <t>tháng 7-10  năm 2022</t>
  </si>
  <si>
    <t>QĐ số 792/QĐ-BQL ngày 04/11/2022</t>
  </si>
  <si>
    <t>Công ty TNHH XD Huỳnh Anh An Phú</t>
  </si>
  <si>
    <t>Đang lập tờ trình phê duyệt kế hoạch lựa chọn nhà thầu</t>
  </si>
  <si>
    <t>1. Xây dựng hàng rào, vỉa hè và hệ thống cống thoát nước Nhà trưng bày Văn hóa Óc Eo</t>
  </si>
  <si>
    <t>2950/QĐ-UBND ngày 05/12/2022</t>
  </si>
  <si>
    <t>14/QĐ-BQLDA ngày 03/02/2023</t>
  </si>
  <si>
    <t>Công ty TNHH Xây dựng Phước Vạn Thịnh</t>
  </si>
  <si>
    <t>1. Trung tâm văn hóa, thể thao xã Tân Tuyến</t>
  </si>
  <si>
    <t>95/QĐ-UBND 31/01/2023</t>
  </si>
  <si>
    <t>Tháng 02÷04
năm 2023</t>
  </si>
  <si>
    <t>Gói thầu số 10: Cung cấp lắp đặt thiết bị</t>
  </si>
  <si>
    <t>Tháng 04÷06
năm 2023</t>
  </si>
  <si>
    <t>Đang lập HSMT</t>
  </si>
  <si>
    <t>1. Trường tiểu học Phú Lộc điểm phụ ( Phú Quý)</t>
  </si>
  <si>
    <t xml:space="preserve">DỰ ÁN CHƯA CÓ KẾT QUẢ </t>
  </si>
  <si>
    <t xml:space="preserve"> 2191/QĐ-UBND ngày 29/08/2022 </t>
  </si>
  <si>
    <t xml:space="preserve">Tháng 03÷05
2023
</t>
  </si>
  <si>
    <t xml:space="preserve">Tháng 04÷06
2024
</t>
  </si>
  <si>
    <t>3754/QĐ-BCH; 11/11/2022</t>
  </si>
  <si>
    <t>Tổng công ty 789- CN Miền Nam</t>
  </si>
  <si>
    <t>3755/QĐ-BCH; 11/11/2022</t>
  </si>
  <si>
    <t>CT TNHH DV-TM Đinh Tăng</t>
  </si>
  <si>
    <t>Đang tổ chức LCNT gói thầu thiết kế BVTC-DT</t>
  </si>
  <si>
    <t>Đang trình UB tỉnh phê duyệt KHLCNT</t>
  </si>
  <si>
    <t>Gói thầu số 08: thi công xây dựng công trình (trừ hạng mục PCCC + Chống sét, bể nước ngầm và nhà đặt máy bơm)</t>
  </si>
  <si>
    <t>Gói thầu số 09: thi công xây dựng hạng mục PCCC + chống xét, bể nước ngầm và nhà đặt máy bơm</t>
  </si>
  <si>
    <t>Tháng 07-09 năm 2023</t>
  </si>
  <si>
    <t>Đang trình UBND tỉnh phê duyệt KHLCNT</t>
  </si>
  <si>
    <t>2. Trường mẫu giáo Tân Thạnh điểm chính mới (Núi Nổi)</t>
  </si>
  <si>
    <t xml:space="preserve">Đang hoàn chỉnh hồ sơ trình SXD thẩm định </t>
  </si>
  <si>
    <t>3. Trường mẫu giáo Lê Chánh điểm chính (Phú Hữu 1)</t>
  </si>
  <si>
    <t>Đã có BCTĐ số 45/BC-SKHĐT.ĐT 01/02/2023</t>
  </si>
  <si>
    <t>Gói thầu số 08: thi công xây dựng công trình (trừ hạng mục PCCC + Chống sét)</t>
  </si>
  <si>
    <t>Gói thầu số 09: thi công xây dựng hạng mục PCCC + chống xét</t>
  </si>
  <si>
    <t>Đã có BCTĐ số 44/BC-SKHĐT.ĐT 01/02/2023</t>
  </si>
  <si>
    <t>4. Trường tiểu học Tân Thạnh điểm phụ (Tân Đông)</t>
  </si>
  <si>
    <t>SXD đang thẩm định dự án</t>
  </si>
  <si>
    <t>5. Trường mẫu giáo Phú Lộc điểm chính ( Phú Yên)</t>
  </si>
  <si>
    <t>6. Trường tiểu học Lê Chánh điểm chính (Phú Hữu 2)</t>
  </si>
  <si>
    <t>Đã có BCTĐ số 43/BC-SKHĐT.ĐT 31/01/2023</t>
  </si>
  <si>
    <t xml:space="preserve">Gói thầu số 11: thi công xây dựng công trình </t>
  </si>
  <si>
    <t>Tháng 03-05 năm 2023</t>
  </si>
  <si>
    <t>Gói thầu thiết bị</t>
  </si>
  <si>
    <t>Tháng 08-10 năm 2023</t>
  </si>
  <si>
    <t>7. Trường tiểu học Phú Lộc điểm chính (Phú Yên)</t>
  </si>
  <si>
    <t xml:space="preserve">II. VĂN HÓA - THÔNG TIN </t>
  </si>
  <si>
    <t>1. Trung tâm văn hoá, thể thao xã Phú Lộc</t>
  </si>
  <si>
    <t>Đã có BCTĐ số 49/BC-SKHĐT.ĐT 07/02/2023</t>
  </si>
  <si>
    <t xml:space="preserve">Gói thầu số 06 thi công xây dựng công trình </t>
  </si>
  <si>
    <t>Gói thầu số 07: Cung cấp và lắp đặt thiết bị công trình</t>
  </si>
  <si>
    <t>1. Cầu nghĩa trang liệt sĩ bắc qua kênh Thần Nông nối phường Long Châu và xã Long An</t>
  </si>
  <si>
    <t>QĐ 3110/QĐ-UBND ngày 21/12/2022</t>
  </si>
  <si>
    <t>Gói thầu số 08: Thi công xây dựng công trình (bao gồm đảm bảo giao thông trong quá trình thi công)</t>
  </si>
  <si>
    <t>NÔNG NGHIỆP, LÂM NGHIỆP, DIÊM NGHIỆP, THỦY LỢI VÀ THỦY SẢN</t>
  </si>
  <si>
    <t>1. Tuyến dân cư di dời khẩn cấp vùng sạt lở sông Hậu, xã Châu Phong</t>
  </si>
  <si>
    <t>QĐ 2971/QĐ-UBND ngày 06/12/2022</t>
  </si>
  <si>
    <t>Gói thầu số 16: Thi công rà phá bom mìn</t>
  </si>
  <si>
    <t>532/QĐ-QLDA 26/12/2022</t>
  </si>
  <si>
    <t>Tổng Công ty Thành An</t>
  </si>
  <si>
    <t>Gói thầu  số 17: Thi công hạng mục: San lấp mặt bằng và quan trắc lún</t>
  </si>
  <si>
    <t>Gói thầu số 18: Thi công xây dựng các hạng mục còn lại của dự án (trừ hạng mục: Đường dây trung – hạ thế và chiếu sáng</t>
  </si>
  <si>
    <t>Tháng 10÷12 năm 2023</t>
  </si>
  <si>
    <t>Tháng 12 năm 2023 ÷ Tháng 02 năm 2024</t>
  </si>
  <si>
    <t>Gói thầu số 19: Thi công xây dựng hạng mục: Đường dây trung – hạ thế, chiếu sáng và thiết bị</t>
  </si>
  <si>
    <t xml:space="preserve"> CÓ KẾT QUẢ </t>
  </si>
  <si>
    <t>KCM</t>
  </si>
  <si>
    <t>(Đính kèm theo Báo cáo số 56/BC-SKHĐT ngày 10 tháng 02 năm 2023 của Sở Kế hoạch và Đầu tư tỉnh An Giang)</t>
  </si>
  <si>
    <t xml:space="preserve">4.1 </t>
  </si>
  <si>
    <t>Gói thầu số 47: Thi công xây lắp hạng mục: Di dời đường dây cao thế, trung thế, hạ thế và trạm biến áp</t>
  </si>
  <si>
    <t>Gói thầu số 48: Thi công xây lắp hạng mục: Di dời tuyến ống cấp nước</t>
  </si>
  <si>
    <t>Gói thầu số 53: Thi công xây lắp các khu tái định cư</t>
  </si>
  <si>
    <t xml:space="preserve">1. Bệnh viện quân dân y tỉnh An Giang </t>
  </si>
  <si>
    <t>Gói thầu số 15: Rà phá bom mìn</t>
  </si>
  <si>
    <t xml:space="preserve">Gói thầu số 16: Thi công xây dựng hạng mục di dời tuyến ống cấp nước + di dời điện trung hạ thế (bao gồm chi phí thiết bị điện + chi phí cắt điện) </t>
  </si>
  <si>
    <t>Gói thầu số 17: Thi công xây dựng hạng mục công trình cầu trên tuyến + cống thủy lợi + cầu tạm (Bao gồm đảm bảo an toàn giao thông thuỷ)</t>
  </si>
  <si>
    <t>Gói thầu số 10: Cung cấp và lắp đặt thiết bị</t>
  </si>
  <si>
    <t>Gói thầu số 11: Thi công xây lắp hạng mục: hệ thống PCCC và bể nước ngầm</t>
  </si>
  <si>
    <t>Gói thầu số 12: Cung cấp và lắp đặt thiết bị công trình</t>
  </si>
  <si>
    <t xml:space="preserve">Gói thầu số 15: Thi công xây lắp hạng mục: Khối phòng học tập + khối phòng hỗ trợ học tập, thữ tĩnh </t>
  </si>
  <si>
    <t>Gói thầu số 17: Thi công xây lắp các hạng mục: Nhà xe học sinh; Nhà xe giáo viên; Nhà bảo vệ; Cổng - hàng rào; Nhà bia tưởng niệm; Sân chơi, sân thể thao; Đường giao thông nội bộ; Bể nước ngầm; Công trình nước sạch; Cây xanh; Cột cờ; Chiếu sáng ngoại vi</t>
  </si>
  <si>
    <t>Gói thầu số 13: Thi công xây dựng hạng mục: Cải tạo 10 phòng học - Cải tạo nhà vệ sinh học sinh (04 xí), Xây mới Khối 08 phòng học (Bao gồm PCCC) + nhà xe giáo viên và học sinh + mua sắm thiết bị 18 phòng học (8 phòng xây mới + 10 phòng cải cải tạo)</t>
  </si>
  <si>
    <t>287/QĐ-UBND 13/3/2023</t>
  </si>
  <si>
    <t>587/QĐ-UBND 28/4/2023</t>
  </si>
  <si>
    <t>541/QĐ-UBND 20/4/2023</t>
  </si>
  <si>
    <t>1.Đầu tư cơ sở vật chất, thiết bị dạy học phục vụ Chương trình giáo dục phổ thông mới giai đoạn 2021 – 2025 huyện Tịnh Biên</t>
  </si>
  <si>
    <t>2.Dự án ĐTXD cải tạo, sửa chữa nhà vệ sinh và công trình nước sạch cho các trường trên địa bàn huyện Tỉnh Biên giai đoạn 2021 - 2025</t>
  </si>
  <si>
    <t>1. Bệnh viện Mắt -Tai Mũi Họng - Răng Hàm Mặt tỉnh An Giang</t>
  </si>
  <si>
    <t>VĂN HÓA, THÔNG TIN</t>
  </si>
  <si>
    <t xml:space="preserve">Gói thầu số 16: Thi công xây lắp công trình (hạng mục: Phần đường và thoát nước cống dọc- đoạn 2) </t>
  </si>
  <si>
    <t>Gói thầu số 17: Thi công hạng mục: Di dời đường dây điện trung- hạ thế</t>
  </si>
  <si>
    <t>Gói thầu số 18: Thi công hạng mục: Di dời đường ống cấp nước</t>
  </si>
  <si>
    <t>Gói thầu số 19: Thi công rà phá bom mìn, vật nổ</t>
  </si>
  <si>
    <t>289/QĐ-UBND 13/3/2023</t>
  </si>
  <si>
    <t>1299/QĐ-UBND 10/8/2023</t>
  </si>
  <si>
    <t>- Gói thầu số 11: Thi công xây dựng + cung cấp lắp đặt thiết bị công trình</t>
  </si>
  <si>
    <t>1345/QĐ-UBND 21/8/2023</t>
  </si>
  <si>
    <t>- Gói thầu số 09: Thi công xây lắp phần đường + cầu Ba Đen + di dời điện nước</t>
  </si>
  <si>
    <t>- Gói thầu số 10: Thi công xây lắp phần cống + cầu T6</t>
  </si>
  <si>
    <t>1046/QĐ-UBND 03/07/2023</t>
  </si>
  <si>
    <t>2022-2026</t>
  </si>
  <si>
    <t>có KQLCNT</t>
  </si>
  <si>
    <t>khởi công mới</t>
  </si>
  <si>
    <t>chuyển tiếp</t>
  </si>
  <si>
    <t>có KHLCNT mới</t>
  </si>
  <si>
    <t>có KHLCNT chuyển tiếp</t>
  </si>
  <si>
    <t>1123/QĐ-UBND 13/7/2023</t>
  </si>
  <si>
    <t xml:space="preserve">Gói thầu số 08: Thi công xây lắp xây mới + cải tạo nhà vệ sinh các  điểm trường thuộc xã: Vĩnh An, Bình Hoà, Vĩnh Hanh, Vĩnh Bình và Vĩnh Thành </t>
  </si>
  <si>
    <t>Gói thầu số 09: Thi công xây lắp xây mới + cải tạo nhà vệ sinh các  điểm trường thuộc xã: An Châu An Hoà, Hoà Bình Thạnh, Cần Đăng, Vĩnh Nhuận</t>
  </si>
  <si>
    <t>Gói thầu số 12: Thi công xây lắp trường TH A điểm phụ + các điểm trường TH C thuộc thị trấn Tịnh Biên</t>
  </si>
  <si>
    <t>Gói thầu số 14: Thi công xây lắp các điểm trường TH thuộc xã Thới Sơn + TT Nhà Bàng</t>
  </si>
  <si>
    <t>Gói thầu số 16: Thi công xây lắp các điểm trường TH A+B thuộc xã An Hảo</t>
  </si>
  <si>
    <t>Gói thầu số 17: Thi công xây lắp các điểm trường TH C thuộc xã An Hảo</t>
  </si>
  <si>
    <t>Gói thầu số 18: Thi công xây lắp các điểm trường TH thuộc xã Tân Lập</t>
  </si>
  <si>
    <t>Gói thầu số 19: Thi công xây lắp các điểm trường TH A+B thuộc xã An Cư</t>
  </si>
  <si>
    <t>Gói thầu số 20: Thi công xây lắp các điểm trường TH C+D thuộc xã An Cư</t>
  </si>
  <si>
    <t>Gói thầu số 21: Thi công xây lắp các điểm trường TH thuộc xã Nhơn Hưng, Văn Giáo</t>
  </si>
  <si>
    <t>Gói thầu số 22: Cung cấp và lắp đặt thiết bị các điểm Trường TH A điểm phụ, B, C thuộc TT. Tịnh Biên + các Trường TH thuộc xã Vĩnh Trung</t>
  </si>
  <si>
    <t>Gói thầu số 23: Cung cấp và lắp đặt thiết bị các điểm Trường TH thuộc xã Thới Sơn, An Nông, Tân Lợi + TT Nhà Bàng, Chi Lăng</t>
  </si>
  <si>
    <t>Gói thầu số 24: Cung cấp và lắp đặt thiết bị các điểm Trường TH thuộc xã An Hảo</t>
  </si>
  <si>
    <t>Gói thầu số 25: Cung cấp và lắp đặt thiết bị các điểm Trường TH thuộc xã Tân Lập, Nhơn Hưng, Văn Giáo</t>
  </si>
  <si>
    <t>Gói thầu số 26: Cung cấp và lắp đặt thiết bị các điểm Trường TH thuộc xã An Cư</t>
  </si>
  <si>
    <t>Gói thầu số 10: Thi công xây lắp các điểm trường thuộc TT Tịnh Biên</t>
  </si>
  <si>
    <t>Gói thầu số 11: Thi công xây lắp các điểm trường thuộc TT Nhà Bàng, xã An Hảo</t>
  </si>
  <si>
    <t>số lượng gói xl</t>
  </si>
  <si>
    <t>số lượng gói tb</t>
  </si>
  <si>
    <t>Gói thầu số 13: Thi công xây lắp hạng mục: hệ thống PCCC và bể nước ngầm</t>
  </si>
  <si>
    <t>Gói thầu số 14: Cung cấp và lắp đặt thiết bị công trình</t>
  </si>
  <si>
    <t>Gói thầu số 16: Thi công xây lắp công trình (trừ hạng mục: Hệ thống PCCC và chống sét)</t>
  </si>
  <si>
    <t>Gói thầu số 18: Cung cấp và lắt đặt thiết bị công trình</t>
  </si>
  <si>
    <t>Gói thầu số 07: Cải tạo các điểm trường mầm non - mẫu giáo và tiểu học</t>
  </si>
  <si>
    <t>Gói thầu số 09: Thi công xây lắp các điểm trường thuộc xã Vĩnh Hậu và một số điểm trường xã Vĩnh Lộc</t>
  </si>
  <si>
    <t>Gói thầu số 10: Thi công xây lắp các điểm trường thuộc thị trấn An Phú</t>
  </si>
  <si>
    <t>Gói thầu số 11: Thi công xây lắp các điểm trường thuộc xã Vĩnh Trường và xã Vĩnh Hội Đông</t>
  </si>
  <si>
    <t>Gói thầu số 12: Thi công xây lắp các điểm trường thuộc xã Nhơn Hội, xã Quốc Thái và thị trấn Long Bình</t>
  </si>
  <si>
    <t>Tháng 9 ÷ 11/2023</t>
  </si>
  <si>
    <t>Tháng 01 ÷ 3/2024</t>
  </si>
  <si>
    <t>Tháng 4 ÷ 6/2024</t>
  </si>
  <si>
    <t>Tháng 4 ÷ 6/2025</t>
  </si>
  <si>
    <t>2. Trường THPT Nguyễn Bỉnh Khiêm</t>
  </si>
  <si>
    <t>4. Trường THPT Vọng Thê</t>
  </si>
  <si>
    <t>3134/QĐ-UBND 26/12/2022</t>
  </si>
  <si>
    <t>2181/QĐ-UBND 29/8/2022</t>
  </si>
  <si>
    <t>3123/QĐ-UBND 23/12/2022</t>
  </si>
  <si>
    <t>304/QĐ-UBND 15/3/2023</t>
  </si>
  <si>
    <t>2966/QĐ-UBND 06/12/2022</t>
  </si>
  <si>
    <t>274/QĐ-UBND 09/3/2023</t>
  </si>
  <si>
    <t>Gói thầu số 16: Thi công xây lắp các điểm trường tiểu học thuộc xã: Thạnh Mỹ Tây, Khánh Hòa, Mỹ Phú</t>
  </si>
  <si>
    <t>Gói thầu số 17: Thi công xây lắp các điểm trường tiểu học thuộc xã: Bình Thủy, Bình Mỹ, Đào Hữu Cảnh, thị trấn Cái Dầu (Trường TH A thị trấn Cái Dầu điểm chính Bình Hòa)</t>
  </si>
  <si>
    <t>Gói thầu số 18: Thi công xây lắp các điểm trường tiểu học thuộc xã: Ô Long Vỹ, Mỹ Đức, Bình Chánh, Bình Phú (Trường TH C Bình Phú điểm phụ ấp Bình Điền và thị trấn Vĩnh Thạnh Trung</t>
  </si>
  <si>
    <t>Gói thầu số 19: Thi công xây lắp các điểm trường tiểu học thuộc thị trấn Cái Dầu (Trường TH B thị trấn Cái Dầu điểm chính ấp Vĩnh Tiến) và xã Bình Phú (Trường TH C Bình Phú điểm phụ ấp Bình Thới)</t>
  </si>
  <si>
    <t>Gói thầu số 20: Cung cấp và lắp đặt thiết bị các điểm trường tiểu học thuộc xã: Thạnh Mỹ Tây, Khánh Hòa, Ô Long Vĩ, Mỹ Đức, Đào Hữu Cảnh</t>
  </si>
  <si>
    <t>Gói thầu số 21: Cung cấp và lắp đặt thiết bị các điểm trường tiểu học thuộc xã: Mỹ Phú, Bình Thủy, Bình Chánh và thị trấn Vĩnh Thạnh Trung</t>
  </si>
  <si>
    <t>Gói thầu số 22: Cung cấp và lắp đặt thiết bị các điểm trường tiểu học thuộc xã: Bình Phú và thị trấn Cái Dầu</t>
  </si>
  <si>
    <t>1703/QĐ-UBND  25/10/2023</t>
  </si>
  <si>
    <t>Tháng 11/2023-01/2024</t>
  </si>
  <si>
    <t>Giá trị gói thầu</t>
  </si>
  <si>
    <t>Giá trị trúng thầu</t>
  </si>
  <si>
    <t>Tổng số dự án (W+X)</t>
  </si>
  <si>
    <t>Gói thầu số 07: Thi công xây dựng mới nhà vệ sinh một số  điểm trường thuộc xã Ô Lâm và thị trấn Cô Tô</t>
  </si>
  <si>
    <t>Gói thầu số 08: Thi công xây dựng mới nhà vệ sinh một số  điểm trường thuộc xã Lê Trì và thị trấn Ba Chúc</t>
  </si>
  <si>
    <t>Gói thầu số 09: Thi công xây dựng mới nhà vệ sinh một số  điểm trường thuộc xã Châu Lăng và thị trấn Tri Tôn</t>
  </si>
  <si>
    <t>Gói thầu số 10: Thi công xây dựng mới nhà vệ sinh một số  điểm trường thuộc xã Lương An Trà, Vĩnh Phước và xã An Tức</t>
  </si>
  <si>
    <t>Tháng 11/2023 ÷ 01/2023</t>
  </si>
  <si>
    <t>1. Trường Tiểu học "D" Phú Hữu (điểm chính)</t>
  </si>
  <si>
    <t>2. Trường Tiểu học "A' Khánh An</t>
  </si>
  <si>
    <t>3. Dự án ĐTXD cải tạo, sửa chữa nhà vệ sinh và công trình nước sạch cho các trường trên địa bàn huyện An Phú giai đoạn 2021 - 2025</t>
  </si>
  <si>
    <t>1. Dự án ĐTXD cải tạo, sửa chữa nhà vệ sinh và công trình nước sạch cho các trường trên địa bàn huyện Châu Thành giai đoạn 2021 - 2025</t>
  </si>
  <si>
    <t>2. Trường TH B Bình Thạnh điểm chính (Thạnh Hòa)</t>
  </si>
  <si>
    <t>3. Trường MG Bình Thạnh</t>
  </si>
  <si>
    <r>
      <rPr>
        <b/>
        <sz val="11"/>
        <rFont val="Times New Roman"/>
        <family val="1"/>
      </rPr>
      <t xml:space="preserve">* </t>
    </r>
    <r>
      <rPr>
        <b/>
        <u/>
        <sz val="11"/>
        <rFont val="Times New Roman"/>
        <family val="1"/>
      </rPr>
      <t>Dự án khởi công mới</t>
    </r>
    <r>
      <rPr>
        <b/>
        <sz val="11"/>
        <rFont val="Times New Roman"/>
        <family val="1"/>
      </rPr>
      <t xml:space="preserve"> </t>
    </r>
  </si>
  <si>
    <r>
      <rPr>
        <b/>
        <sz val="11"/>
        <rFont val="Times New Roman"/>
        <family val="1"/>
      </rPr>
      <t xml:space="preserve">* </t>
    </r>
    <r>
      <rPr>
        <b/>
        <u/>
        <sz val="11"/>
        <rFont val="Times New Roman"/>
        <family val="1"/>
      </rPr>
      <t>Dự án chuyển tiếp</t>
    </r>
    <r>
      <rPr>
        <b/>
        <sz val="11"/>
        <rFont val="Times New Roman"/>
        <family val="1"/>
      </rPr>
      <t xml:space="preserve"> </t>
    </r>
  </si>
  <si>
    <t>1. Dự án thành phần 1 thuộc dự án đường bộ cao tốc Châu Đốc – Cần Thơ – Sóc Trăng (giai đoạn 1)</t>
  </si>
  <si>
    <t>2. Nâng cấp ĐT.958 (Tuyến Tri Tôn – Vàm Rầy)</t>
  </si>
  <si>
    <t>3.Nâng cấp, mở rộng đường vào Khu di tích đặc biệt Óc Eo – Ba Thê thuộc Đường tỉnh 943 (đoạn từ cầu Thoại Giang đến cầu Mướp Văn)</t>
  </si>
  <si>
    <r>
      <rPr>
        <b/>
        <sz val="11"/>
        <rFont val="Times New Roman"/>
        <family val="1"/>
      </rPr>
      <t xml:space="preserve">* </t>
    </r>
    <r>
      <rPr>
        <b/>
        <u/>
        <sz val="11"/>
        <rFont val="Times New Roman"/>
        <family val="1"/>
      </rPr>
      <t xml:space="preserve">Dự án khởi công mới </t>
    </r>
  </si>
  <si>
    <r>
      <rPr>
        <b/>
        <sz val="11"/>
        <rFont val="Times New Roman"/>
        <family val="1"/>
      </rPr>
      <t xml:space="preserve">* </t>
    </r>
    <r>
      <rPr>
        <b/>
        <u/>
        <sz val="11"/>
        <rFont val="Times New Roman"/>
        <family val="1"/>
      </rPr>
      <t xml:space="preserve">Dự án chuyển tiếp </t>
    </r>
  </si>
  <si>
    <t>3. Trường THPT Vĩnh Xương</t>
  </si>
  <si>
    <t>1.Trường THPT Võ Thành Trinh</t>
  </si>
  <si>
    <t xml:space="preserve">2.Trường THPT Lương Văn Cù </t>
  </si>
  <si>
    <t>2024-2026</t>
  </si>
  <si>
    <t>1.Hệ thống thu gom và xử lý nước thải CDC; quân nhân BĐBP khu vực biên giới</t>
  </si>
  <si>
    <t xml:space="preserve">1.Dự án Đường tỉnh 941 (đoạn nối dài) </t>
  </si>
  <si>
    <t>1.Tuyến tránh Đường tỉnh 951 (Đoạn từ km8+550 đến km15+950)</t>
  </si>
  <si>
    <t>SỞ VĂN HÓA, THỂ THAO VÀ DU LỊCH</t>
  </si>
  <si>
    <t>1,Bảo tồn, phát huy giá trị văn hóa truyền thống tốt đẹp của các dân tộc thiểu số gắn với phát triển du lịch</t>
  </si>
  <si>
    <t>2024-2025</t>
  </si>
  <si>
    <t>SỞ THÔNG TIN VÀ TRUYỀN THÔNG</t>
  </si>
  <si>
    <t>CÔNG NGHỆ - THÔNG TIN</t>
  </si>
  <si>
    <t>1.Hỗ trợ thiết lập các điểm hỗ trợ đồng bào dân tộc thiểu số ứng dụng công nghệ thông tin tại Ủy ban nhân dân cấp xã để phục vụ phát triển kinh tế - xã hội và đảm bảo an ninh trật tự;</t>
  </si>
  <si>
    <t>Kế hoạch vốn năm 2024</t>
  </si>
  <si>
    <t>Tình hình giải ngân kế hoạch vốn năm 2024 đến thời điểm báo cáo</t>
  </si>
  <si>
    <t>1.Trường MG Họa Mi (điểm chính)</t>
  </si>
  <si>
    <t xml:space="preserve"> DU LỊCH</t>
  </si>
  <si>
    <t>1.Dự án đầu tư xây dựng cải tạo, sửa chữa nhà vệ sinh và công trình nước sạch cho các trường trên địa bàn thành phố Châu Đốc giai đoạn 2021-2025</t>
  </si>
  <si>
    <t>1. Trường mẫu giáo Tân Thạnh điểm chính mới (Núi Nổi)</t>
  </si>
  <si>
    <t>2. Trường mẫu giáo Lê Chánh điểm chính (Phú Hữu 1)</t>
  </si>
  <si>
    <t>3. Trường tiểu học Tân Thạnh điểm phụ (Tân Đông)</t>
  </si>
  <si>
    <t>4. Trường mẫu giáo Phú Lộc điểm chính ( Phú Yên)</t>
  </si>
  <si>
    <t>5. Trường tiểu học Lê Chánh điểm chính (Phú Hữu 2)</t>
  </si>
  <si>
    <t>6. Trường tiểu học Phú Lộc điểm chính (Phú Yên)</t>
  </si>
  <si>
    <t>7. Dự án ĐTXD cải tạo, sửa chữa nhà vệ sinh và công trình nước sạch cho các trường trên địa bàn thị xã Tân Châu giai đoạn 2021 - 2025</t>
  </si>
  <si>
    <t>1. Trung tâm văn hoá, thể thao xã Tân Thạnh</t>
  </si>
  <si>
    <t>THỊ XÃ TỊNH BIÊN</t>
  </si>
  <si>
    <t>554/QĐ-UBND 24/4/2023</t>
  </si>
  <si>
    <t>823/QĐ-UBND 8/6/2023</t>
  </si>
  <si>
    <t>1.Trường THCS Hoà Bình Thạnh điểm chính (Hoà Thạnh)</t>
  </si>
  <si>
    <t>2. Đầu tư cơ sở vật chất thiết bị dạy học phục vụ chương trình giáo dục phổ thông mới giai đoạn 2021-2025 huyện Châu Thành</t>
  </si>
  <si>
    <t>4.Trường TH A Tân Phú điểm chính  (Tân Thành)</t>
  </si>
  <si>
    <t xml:space="preserve">5.Trường TH Vĩnh Lợi điểm chính  (Hòa Lợi 1) </t>
  </si>
  <si>
    <t xml:space="preserve">6.Trường THCS Vĩnh Hanh </t>
  </si>
  <si>
    <t xml:space="preserve">7.Trường THCS Bình Thạnh </t>
  </si>
  <si>
    <t xml:space="preserve">8.Trường THCS Vĩnh Lợi </t>
  </si>
  <si>
    <t>* Dự án chuyển tiếp</t>
  </si>
  <si>
    <t>1.Tuyến ĐH.03 (cầu Trà Can-Bình Chánh)</t>
  </si>
  <si>
    <t>2. Trường THCS Thạnh Mỹ Tây</t>
  </si>
  <si>
    <t>3. Đầu tư cơ sở vật chất, thiết bị dạy học phục vụ Chương trình giáo dục phổ thông mới giai đoạn 2021 – 2025 huyện Châu Phú</t>
  </si>
  <si>
    <t>1. Dự án ĐTXD cải tạo, sửa chữa nhà vệ sinh và công trình nước sạch cho các trường trên địa bàn huyện Châu Phú giai đoạn 2021 - 2025</t>
  </si>
  <si>
    <t>1.Trường THCS Phước Hưng</t>
  </si>
  <si>
    <t>1.Trường TH Tân Trung điểm chính (Tân Thạnh)</t>
  </si>
  <si>
    <t>2.Trường TH Long Hòa điểm phụ (Long Thạnh 2)</t>
  </si>
  <si>
    <t>3.Trường tiểu học B Phú Mỳ</t>
  </si>
  <si>
    <t>1.Nâng cấp, cải tạo Trạm y tế Tân Trung</t>
  </si>
  <si>
    <t>2022-  2024</t>
  </si>
  <si>
    <t>2023-  2025</t>
  </si>
  <si>
    <t>1.Nâng cấp, cải tao trụ sở ủy ban nhân dân thị trấn Chợ Vàm</t>
  </si>
  <si>
    <t xml:space="preserve">2.Trường TH A Hòa Bình điểm chính (An Thuận) </t>
  </si>
  <si>
    <t>1.Trường THCS Lê Hưng Nhượng</t>
  </si>
  <si>
    <t>2.Trường THCS Dương Bình Giang</t>
  </si>
  <si>
    <t>3.Trường THCS Hoàng Hiệp</t>
  </si>
  <si>
    <t>1, Trường tiểu học A Vĩnh Chánh điểm chính (ấp Đông An)</t>
  </si>
  <si>
    <t>2. Trường tiểu học B Định Mỹ điểm chính (Mỹ Phú)</t>
  </si>
  <si>
    <t>3. Trường tiểu học A Vĩnh Khánh điểm chính (Vĩnh Lợi)</t>
  </si>
  <si>
    <t>1.Tuyến đường kênh E</t>
  </si>
  <si>
    <t>1. Đầu tư cơ sở vật chất, thiết bị dạy học phục vụ Chương trình giáo dục phổ thông mới giai đoạn 2021 – 2025 huyện Tri Tôn</t>
  </si>
  <si>
    <t>2. Dự án ĐTXD cải tạo, sửa chữa nhà vệ sinh và công trình nước sạch cho các trường trên địa bàn huyện Tri Tôn giai đoạn 2021 - 2025</t>
  </si>
  <si>
    <t>1. Trường THCS Tân Tuyến</t>
  </si>
  <si>
    <t>2. Trường THCS Lạc Quới</t>
  </si>
  <si>
    <t>3.Trường tiểu học Lạc Qưới điểm chính (Vĩnh Hòa)</t>
  </si>
  <si>
    <t>4.Trường tiểu học Lạc Qưới điểm phụ (Vĩnh Thuận)</t>
  </si>
  <si>
    <t>NSTW + NST</t>
  </si>
  <si>
    <t>CTMTQG</t>
  </si>
  <si>
    <t>BAN DÂN TỘC TỈNH</t>
  </si>
  <si>
    <t>1.Thiết lập phòng hợp trực tuyến tại Ban Dân tộc</t>
  </si>
  <si>
    <t>Gói thầu số 18: Thi công xây lắp các hạng mục cầu, cống
tròn và cống hộp</t>
  </si>
  <si>
    <t>Gói thầu số 19: Thi công xây lắp hạng mục đường giao thông và cống tròn</t>
  </si>
  <si>
    <r>
      <t xml:space="preserve">Gói thầu số 13: </t>
    </r>
    <r>
      <rPr>
        <sz val="11"/>
        <color rgb="FF000000"/>
        <rFont val="Times New Roman"/>
        <family val="1"/>
      </rPr>
      <t>Thi công
xây dựng công trình và thử
tĩnh (Trừ trạm Gói thầu số 14: Thi công  xây dựng trạm biến ápbiến áp</t>
    </r>
  </si>
  <si>
    <r>
      <t xml:space="preserve">Gói thầu số 14: </t>
    </r>
    <r>
      <rPr>
        <sz val="11"/>
        <color rgb="FF000000"/>
        <rFont val="Times New Roman"/>
        <family val="1"/>
      </rPr>
      <t>Thi công
xây dựng trạm biến áp</t>
    </r>
  </si>
  <si>
    <r>
      <t xml:space="preserve">Gói thầu số 15: </t>
    </r>
    <r>
      <rPr>
        <sz val="11"/>
        <color rgb="FF000000"/>
        <rFont val="Times New Roman"/>
        <family val="1"/>
      </rPr>
      <t>Cung cấp và
lắp đặt thiết bị</t>
    </r>
  </si>
  <si>
    <t>- Gói thầu số 13: Thi công xây lắp + thử tĩnh + cung cấp và lắp đặt thiết bị</t>
  </si>
  <si>
    <t>Tháng 7-9/2023</t>
  </si>
  <si>
    <t>Liên danh Công ty TNHH Tư vấn và Đầu tư
xây dựng HAG và Công ty TNHH Trang thiết bị mẫu giáo TITI</t>
  </si>
  <si>
    <t>Gói thầu số 06: Thi công xây lắp</t>
  </si>
  <si>
    <t>Công ty TNHH Trường Quang</t>
  </si>
  <si>
    <t>522/QĐ-QLDA
1/11/2023</t>
  </si>
  <si>
    <t>Công ty TNHH Tin Học Thanh Hoà</t>
  </si>
  <si>
    <t>16/QĐ-QLDA
03/1/2024</t>
  </si>
  <si>
    <t>Công ty TNHH Xây dựng – Thương mại Lắp đặt thiết bị An Toàn 114</t>
  </si>
  <si>
    <t>15/QĐ-QLDA
03/1/2024</t>
  </si>
  <si>
    <t>47/QĐ-QLDA  08/01/2024</t>
  </si>
  <si>
    <t xml:space="preserve">Liên danh Thịnh Phát - Trung Tính </t>
  </si>
  <si>
    <t>Chưa thực hiện</t>
  </si>
  <si>
    <t>540/QĐ-UBND 20/4/2023</t>
  </si>
  <si>
    <t>- Gói thầu số 16: Thi công xây lắp công trình</t>
  </si>
  <si>
    <t>- Gói thầu số 17: Cung cấp và lắp đặt thiết bị công trình</t>
  </si>
  <si>
    <t>Thực hiện năm 2026</t>
  </si>
  <si>
    <t>1596/QĐ-UBND 05/10/2023</t>
  </si>
  <si>
    <t>- Gói thầu số 14: Thi công xây lắp các điểm trường tiểu học thuộc xã: Vĩnh Bình, Cần Đăng, Hoà Bình Thạnh, Vĩnh Hanh và thị trấn An Châu</t>
  </si>
  <si>
    <t>- Gói thầu số 15: Thi công xây lắp các điểm trường tiểu học thuộc xã: Vĩnh Thành, Vĩnh Nhuận, Bình Hoà</t>
  </si>
  <si>
    <t>- Gói thầu số 16: Cung cấp và lắp đặt thiết bị gói thầu số 14</t>
  </si>
  <si>
    <t>- Gói thầu số 17: Cung cấp và lắp đặt thiết bị gói thầu số 15</t>
  </si>
  <si>
    <t>- Gói thầu số 15: Thi công xây lắp hạng mục: SLMB, khối 15 phòng học, khối phòng học bộ môn + hỗ trợ học tập; Cung cấp và lắp đặt thiết bị</t>
  </si>
  <si>
    <t>- Gói thầu số 16: Thi công xây lắp các hạng mục còn lại</t>
  </si>
  <si>
    <t>- Gói thầu số 13: Thi công xây dựng + cung cấp lắp đặt thiết bị công trình</t>
  </si>
  <si>
    <t>- Gói thầu số 11: Thi công xây lắp</t>
  </si>
  <si>
    <t>- Gói thầu số 12: Cung cấp và lắp đặt thiết bị công trình</t>
  </si>
  <si>
    <r>
      <t xml:space="preserve">Gói thầu số 12: </t>
    </r>
    <r>
      <rPr>
        <sz val="11"/>
        <color rgb="FF000000"/>
        <rFont val="Times New Roman"/>
        <family val="1"/>
      </rPr>
      <t>Cung cấp thiết bị</t>
    </r>
  </si>
  <si>
    <t>Chưa triển khai</t>
  </si>
  <si>
    <t>Liên danh Công ty TNHH TM&amp;DV Xây dựng Minh Đức và Cty TNHH XD&amp;TM Chấn Nam</t>
  </si>
  <si>
    <t>Liên danh Công ty TNHH MTV TVXD Thịnh Phát Đạt và Cty TNHH MTV XD Hồng Phấn</t>
  </si>
  <si>
    <t>Thực hiện năm 2024</t>
  </si>
  <si>
    <t>Thực hiện năm 2025</t>
  </si>
  <si>
    <t>Thi công hoàn thành</t>
  </si>
  <si>
    <t xml:space="preserve">Tổng công ty Thành An </t>
  </si>
  <si>
    <t>Đang đánh giá HSDT và phê duyệt KQLCNT</t>
  </si>
  <si>
    <t>Công ty TNHH Xây lắp Điện Nước Thanh Bình</t>
  </si>
  <si>
    <t>Doanh nghiệp tư nhân Tùng Phát</t>
  </si>
  <si>
    <t>Gói thầu số 13: Thi công xây dựng công trình</t>
  </si>
  <si>
    <t>Liên danh Công ty TNHH Tư vấn Đầu tư và Xây dựng HAG và Công ty Cổ phần Đầu tư Xây dựng Việt Mỹ và Công ty Cổ phần Phát triển Công nghệ cao</t>
  </si>
  <si>
    <t>Gói thầu số 06: Thi công xây dựng công trình</t>
  </si>
  <si>
    <t>Công ty TNHH Thương mại - Xây dựng Minh Đức</t>
  </si>
  <si>
    <t>1256/QĐ-UBND 01/08/2023</t>
  </si>
  <si>
    <t>Gói thầu số 11: Thi công xây dựng công trình + cung cấp lắp đặt thiết bị công trình</t>
  </si>
  <si>
    <t>1902/QĐ-UBND 27/11/2023</t>
  </si>
  <si>
    <t>Gói thầu số 07: Thi công xây lắp mới và cải tạo nhà vệ sinh</t>
  </si>
  <si>
    <t>Liên danh Thành Sơn - Phú Quân</t>
  </si>
  <si>
    <t>Liên danh PCI - DAZHU</t>
  </si>
  <si>
    <t>Gói thầu số 12: Thi công xây dựng và mua sắm thiết bị</t>
  </si>
  <si>
    <t>Đã giao mốc thi công</t>
  </si>
  <si>
    <t>Công ty TNHH MTV Xây dựng Thịnh Đức</t>
  </si>
  <si>
    <t>Công ty TNHH Xây dựng Đức Phát Long Xuyên</t>
  </si>
  <si>
    <t>Công ty TNHH MTV Xây dựng Huỳnh Khanh</t>
  </si>
  <si>
    <t>Công ty TNHH MTV Gia Vĩ Hòa</t>
  </si>
  <si>
    <t>Gói thầu số 11: Thi công xây lắp hạng mục: Xây mới khối phòng học tập - khối phụ trợ + xây mới khối phòng học tập - khối hỗ trợ học tập - khối phụ trợ + san lấp mặt bằng</t>
  </si>
  <si>
    <t>2024 - 2026</t>
  </si>
  <si>
    <t>2022 - 2024</t>
  </si>
  <si>
    <t>Gói thầu số 13: Thi công xây lắp (Trừ hạng mục: Hệ thống PCCC + chống sét, hệ thống cấp điện)</t>
  </si>
  <si>
    <t>Gói thầu số 14: Thi công xây lắp hệ thống PCCC + chống sét, hệ thống cấp điện</t>
  </si>
  <si>
    <t>Gói thầu số 15: Cung cấp lắp đặt thiết bị</t>
  </si>
  <si>
    <t>Liên danh Công ty TNHH MTV XD Huỳnh Khanh và Công ty TNHH MTV Gia Vĩ Hòa và Công ty TNHH MTV Điện Bảy Núi</t>
  </si>
  <si>
    <t>Gói thầu số 07: Thi công xây dựng</t>
  </si>
  <si>
    <t>Tháng 10/2023 ÷ 12/2023</t>
  </si>
  <si>
    <t>Công ty TNHH tư vấn thiết kế Hưng Thịnh</t>
  </si>
  <si>
    <r>
      <t xml:space="preserve">Gói thầu số 06: </t>
    </r>
    <r>
      <rPr>
        <sz val="11"/>
        <color rgb="FF000000"/>
        <rFont val="Times New Roman"/>
        <family val="1"/>
      </rPr>
      <t>Thi công xây dựng công trình</t>
    </r>
  </si>
  <si>
    <r>
      <t>Gói thầu số 20:</t>
    </r>
    <r>
      <rPr>
        <sz val="11"/>
        <color theme="1"/>
        <rFont val="Times New Roman"/>
        <family val="1"/>
      </rPr>
      <t xml:space="preserve"> Cung cấp và lắp đặt thiết bị + thiết bị công trình nước sạch</t>
    </r>
  </si>
  <si>
    <t>chưa KHLCNT mới</t>
  </si>
  <si>
    <t>chưa KHLCNT chuyển tiếp</t>
  </si>
  <si>
    <t>% có KHLCNT</t>
  </si>
  <si>
    <t>Tổng có KHLCNT</t>
  </si>
  <si>
    <t>Công ty Cổ phần dịch vụ thương mại TVĐT Mai Xuân</t>
  </si>
  <si>
    <t>Công ty cổ phần giải pháp môi trường ARES</t>
  </si>
  <si>
    <t>Tháng 3 ÷ 5/2023</t>
  </si>
  <si>
    <t>Đã ký hợp đồng thi công xây lắp</t>
  </si>
  <si>
    <t>2308/QĐ-BQLDA
10/10/2023</t>
  </si>
  <si>
    <t>Liên danh Công ty TNHH Hưng Nguyên – Công ty TNHH Tư vấn đầu tư và xây dựng HAG – Công ty TNHH MTV Xây lắp Điện 2</t>
  </si>
  <si>
    <t>2285/QĐ-BQLDA 
09/10/2023</t>
  </si>
  <si>
    <t>Liên danh Công ty TNHH Hưng Nguyên và Công ty TNHH Tư vấn đầu tư và xây dựng HAG</t>
  </si>
  <si>
    <t>Tháng 4 ÷ 6/2023</t>
  </si>
  <si>
    <t>2022-2027</t>
  </si>
  <si>
    <t>Đang tổ chức lựa chọn nhà thầu</t>
  </si>
  <si>
    <t>Liên danh Công ty TNHH Xây dựng và Cầu đường Anh Tuấn – Công ty TNHH Đê Linh – Công ty TNHH MTV Thịnh Hưng Phát</t>
  </si>
  <si>
    <t>Công ty TNHH Xây dựng điện An Thọ</t>
  </si>
  <si>
    <t>Công ty TNHH Hưng Nguyên</t>
  </si>
  <si>
    <t>10/QĐ-BQLDA  07/02/2024</t>
  </si>
  <si>
    <t>3096/QĐ-UBND 20/11/2022</t>
  </si>
  <si>
    <t>650/QĐ-UBND 15/5/2023</t>
  </si>
  <si>
    <t>542/QĐ-BQLDA 24/11/2023</t>
  </si>
  <si>
    <t>1318/QĐ-UBND 16/8/2023</t>
  </si>
  <si>
    <t>Tháng 11/2024 - 01/2025</t>
  </si>
  <si>
    <r>
      <t>Gói thầu số 10</t>
    </r>
    <r>
      <rPr>
        <sz val="11"/>
        <color rgb="FF000000"/>
        <rFont val="Times New Roman"/>
        <family val="1"/>
      </rPr>
      <t>: Thi công xây lắp và lắp đặt thiết bị hệ thống xử lý nước thải</t>
    </r>
  </si>
  <si>
    <t>180</t>
  </si>
  <si>
    <t>365</t>
  </si>
  <si>
    <t>90</t>
  </si>
  <si>
    <t xml:space="preserve">20 </t>
  </si>
  <si>
    <t>2008/QĐ-UBND 08/12/2023</t>
  </si>
  <si>
    <t>990/QĐ-BQLDA 29/8/2023</t>
  </si>
  <si>
    <t>654/QĐ-UBND 15/05/2023</t>
  </si>
  <si>
    <t>147/QĐ-UBND 13/02/2023</t>
  </si>
  <si>
    <t>652/QĐ-UBND 15/05/2023</t>
  </si>
  <si>
    <t>674/QĐ-UBND 17/05/2023</t>
  </si>
  <si>
    <t>675/QĐ-UBND 17/05/2023</t>
  </si>
  <si>
    <t>753/QĐ-UBND  31/5/2023</t>
  </si>
  <si>
    <t xml:space="preserve"> 399/QĐ-UBND 31/3/2023</t>
  </si>
  <si>
    <t>3095/QĐ-UBND 20/12/2022</t>
  </si>
  <si>
    <t>1150/QĐ-BQL 13/11/2023</t>
  </si>
  <si>
    <t>2449/QĐ UBND 03/10/2022</t>
  </si>
  <si>
    <t>728/QĐ-UBND 24/05/2023; 1706/QĐ-UBND 25/10/2023</t>
  </si>
  <si>
    <t>1708/QĐ UBND 25/10/2023</t>
  </si>
  <si>
    <t>374/QĐ-BQLDA 30/11/2023</t>
  </si>
  <si>
    <t>376/QĐ-BQLDA 30/11/2023</t>
  </si>
  <si>
    <t>375/QĐ-BQLDA 30/11/2023</t>
  </si>
  <si>
    <t>32/QĐ-BQLDA 29/1/2024</t>
  </si>
  <si>
    <t>31/QĐ-BQLDA 29/1/2024</t>
  </si>
  <si>
    <t>34/QĐ-BQLDA 29/1/2024</t>
  </si>
  <si>
    <t>33/QĐ-BQLDA 29/1/2024</t>
  </si>
  <si>
    <t>916/QĐ-UBND 22/06/2023</t>
  </si>
  <si>
    <t>15/QĐ-BQLDA 22/01/2024</t>
  </si>
  <si>
    <t>1804/QĐ-UBND 10/11/2023</t>
  </si>
  <si>
    <t>1531/QĐ-UBND 22/9/2023</t>
  </si>
  <si>
    <t>1498/QĐ-UBND 15/09/2023</t>
  </si>
  <si>
    <t>852/QĐ-BQLDA 22/11/2023</t>
  </si>
  <si>
    <t>772/QĐ-BQLDA 11/10/2023</t>
  </si>
  <si>
    <t>BÁO CÁO TIẾN ĐỘ THỰC HIỆN CÁC DỰ ÁN KHỞI CÔNG MỚI THUỘC KẾ HOẠCH ĐẦU TƯ CÔNG NĂM 2024</t>
  </si>
  <si>
    <t>2, Trung tâm hội nghị thành phố Châu Đốc</t>
  </si>
  <si>
    <t>38/QĐ-SKHĐT 11/3/2024</t>
  </si>
  <si>
    <t>Gói thầu số 07: Mua sắm thiết bị</t>
  </si>
  <si>
    <t>458/QĐ-UBND 26/03/2024</t>
  </si>
  <si>
    <t>Tháng 
05÷07 
năm 
2024</t>
  </si>
  <si>
    <t>Gói thầu số 13: Cung cấp 
và lắp đặt thiết bị công trình</t>
  </si>
  <si>
    <t>Tháng 
11/2025 ÷  
01/2026</t>
  </si>
  <si>
    <t>1337/QĐ-UBND  18/08/2023</t>
  </si>
  <si>
    <t>Gói thầu số 11: Thi công xây dựng hạng mục: Xây mới, cải tạo, hạ tầng kỹ thuật, hệ thống PCCC, thử tĩnh</t>
  </si>
  <si>
    <t>Gói thầu số 12: Thi công xây dựng trạm biến áp 75 KVA</t>
  </si>
  <si>
    <t>Đã ký kết hợp đồng</t>
  </si>
  <si>
    <t xml:space="preserve">Ký hợp đồng thi công ngày 29/3/2024, dự kiến hoàn thành ngày 01/11/2024 </t>
  </si>
  <si>
    <t>Công ty Cổ phần Đầu tư và Xây dựng Thương mại An Thịnh</t>
  </si>
  <si>
    <t>Lập HSMT</t>
  </si>
  <si>
    <t>Liên danh DNTN XD Hoàng Kim - Công ty TNHH MTV Thành Hưng</t>
  </si>
  <si>
    <t>Công ty TNHH Trường An Thoại Sơn</t>
  </si>
  <si>
    <t>Liên danh Công ty TNHH Hưng Nguyên – Công ty TNHH xây dựng M&amp;N</t>
  </si>
  <si>
    <t>Công ty TNHH Xây lắp điện Quang Huy</t>
  </si>
  <si>
    <t>Đang thi công</t>
  </si>
  <si>
    <t>Công ty Cổ phần Địa ốc An Giang</t>
  </si>
  <si>
    <t>Tháng 06÷08 năm 2024</t>
  </si>
  <si>
    <t>Gói thầu số (09 +10): Thi công xây dựng và cung cấp lắp đặt thiết bị công trình</t>
  </si>
  <si>
    <t>08: Thi công xây dựng công trình</t>
  </si>
  <si>
    <t>Đã giao thầu thi công</t>
  </si>
  <si>
    <t>766/QĐ-QLDA
17/05/2024</t>
  </si>
  <si>
    <t>Công ty TNHH Xây Dựng và Thương Mại Chấn Nam</t>
  </si>
  <si>
    <t>Đã giao thầu</t>
  </si>
  <si>
    <t>667/QĐ-QLDA
02/05/2024</t>
  </si>
  <si>
    <t>Công ty TNHH Thành Khi</t>
  </si>
  <si>
    <t>Công ty TNHH Đê Linh</t>
  </si>
  <si>
    <t>Công ty TNHH Một thành viên Trường An Thoại Sơn</t>
  </si>
  <si>
    <t>Công ty TNHH Công nghệ Nguyễn Thi</t>
  </si>
  <si>
    <t>Công ty CP đầu tư Thịnh Phát Long Xuyên</t>
  </si>
  <si>
    <t>Đã được phê duyệt kết quả lựa chọn nhà thầu</t>
  </si>
  <si>
    <t>290/QĐ-BQLDA 20/6/2024</t>
  </si>
  <si>
    <t>LD Cty TNHH tư vấn thiết kế xây dựng thương mại Ngọc Thanh và Cty cổ phần chuyển giao công nghệ Sao Nam</t>
  </si>
  <si>
    <t>Đang thẩm tra thiết kế BVTC - DT</t>
  </si>
  <si>
    <t>245/QĐ-BQLDA 14/05/2024</t>
  </si>
  <si>
    <t>Công ty Cổ phần Đầu tư Xây dựng Việt Mỹ</t>
  </si>
  <si>
    <t>Tư vấn đang hoàn thiện hồ sơ đánh giá tác động môi trường (để điều chỉnh dự án đầu tư)</t>
  </si>
  <si>
    <t xml:space="preserve">32/QĐ-BQLDA 16/02/2024 </t>
  </si>
  <si>
    <t xml:space="preserve">Ký hợp đồng thi công ngày 26/5/2024, dự kiến hoàn thành ngày 22/12/2024 </t>
  </si>
  <si>
    <t>Liên danh Thành Sơn - Lê Phát</t>
  </si>
  <si>
    <t>1393/QĐ-UBND 29/8/2023</t>
  </si>
  <si>
    <t>601/QĐ-UBND 10/4/2024</t>
  </si>
  <si>
    <t>- Gói thầu số 10: Thi công xây lắp</t>
  </si>
  <si>
    <t>- Gói thầu số 11: Cung cấp lắp đặt thiết bị</t>
  </si>
  <si>
    <t>- Gói thầu số 09: Thi công xây lắp</t>
  </si>
  <si>
    <t>- Gói thầu số 10: Cung cấp lắp đặt thiết bị</t>
  </si>
  <si>
    <t>2638/QĐ-UBND 28/10/2022</t>
  </si>
  <si>
    <t>Tháng 12/2023 ÷ 02/2024</t>
  </si>
  <si>
    <t>Gói thầu số 18: Thi công xây lắp các  điểm trường tiểu học thuộc xã Châu Lăng</t>
  </si>
  <si>
    <t>Gói thầu số 19: Thi công xây lắp các  điểm trường tiểu học thuộc xã Ô Lâm</t>
  </si>
  <si>
    <t>Gói thầu số 20: Thi công xây lắp các điểm trường tiểu học thuộc xã Tà Đảnh</t>
  </si>
  <si>
    <t>Gói thầu số 21: Thi công xây lắp các điểm trường thuộc xã: Lương An Trà, Núi Tô</t>
  </si>
  <si>
    <t>Gói thầu số 22: Thi công xây lắp các điểm trường thuộc xã: Lương Phi, Vĩnh Phước</t>
  </si>
  <si>
    <t>Gói thầu số 23: Thi công xây lắp các điểm trường thuộc xã: Lê Trì</t>
  </si>
  <si>
    <t>Gói thầu số 24: Thi công xây lắp các điểm trường thuộc thị trấn Tri Tôn</t>
  </si>
  <si>
    <t>Tháng
09 -
11/2024</t>
  </si>
  <si>
    <t>Gói thầu số 25: Thi công xây lắp các điểm trường thuộc thị trấn Ba Chúc</t>
  </si>
  <si>
    <t>Gói thầu số 26: Thi công xây lắp các điểm trường thuộc thị trấn Cô Tô</t>
  </si>
  <si>
    <t>Gói thầu số 27: Thi công xây lắp các điểm trường thuộc xã An Tức</t>
  </si>
  <si>
    <t>Gói thầu số 28: Thi công xây lắp các điểm trường thuộc xã Vĩnh Gia</t>
  </si>
  <si>
    <t>Gói thầu số 29: Cung cấp và lắp đặt thiết bị gói thầu số 18, 19, 20, 21, 22, 23</t>
  </si>
  <si>
    <t>Gói thầu số 30: Cung cấp và lắp đặt thiết bị gói thầu số 24, 25, 26, 27, 28</t>
  </si>
  <si>
    <t>Gói thầu số 15: Thi công xây dựng hạng mục: Khối phòng học tập + khối phụ trợ (xây mới); San lấp mặt bằng; Nhà vệ sinh học sinh (xây mới)</t>
  </si>
  <si>
    <t>Tháng 05 -07/2024</t>
  </si>
  <si>
    <t>Gói thầu số 16: Thi công xây dựng hạng mục: Khối hành chính quản trị + khối hỗ trợ học tập + khối phụ trợ (xây mới); Cải tạo khối 12 phòng học + nhà vệ sinh học sinh; Xây mới Nhà xe giáo viên; Xây mới Nhà xe học sinh và xây mới cổng hàng rào + nhà bảo vệ); Cột cờ; Bể nước ngầm 180m3; Sân đan; cấp nước + thoát nước; công trình nước sạch</t>
  </si>
  <si>
    <t>Tháng 10- 12/2025</t>
  </si>
  <si>
    <t>Gói thầu số 17: Thi công xây dựng hạng mục: cấp điện + chiếu sáng tổng thể; Phòng cháy chữa cháy + chống sét</t>
  </si>
  <si>
    <t>Tháng 01- 03/2026</t>
  </si>
  <si>
    <t>Gói thầu số 18: Cung cấp và lắp đặt thiết bị công trình</t>
  </si>
  <si>
    <t>Tháng 10 - 12/2025</t>
  </si>
  <si>
    <t>Công ty TNHH Dịch vu Kỹ thuật PCCC Phương An</t>
  </si>
  <si>
    <t xml:space="preserve">Công Ty TNHH MTV Thời Thịnh </t>
  </si>
  <si>
    <t>Trung tâm điện máy – Điện lạnh bếp gas Sơn Đào</t>
  </si>
  <si>
    <t>2. Lắp đặt hệ thống đèn chiếu sáng tuyến đường liên tỉnh nối từ huyện Châu Phú, tỉnh An Giang qua khu vực tứ giác Long Xuyên nối với huyện Hòn Đất, tỉnh Kiên Giang (ĐT.945)</t>
  </si>
  <si>
    <t>Gói thầu số 10: Thi công xây dựng công trình</t>
  </si>
  <si>
    <t>Gói thầu số 11: Xây dựng các hệ thống kỹ thuật ME</t>
  </si>
  <si>
    <t>Gói thầu số 12: Cung cấp và lắp đặt thiết bị làm việc</t>
  </si>
  <si>
    <t>3. Trường THPT Vĩnh Bình</t>
  </si>
  <si>
    <t>Tháng 11/2025-01/2026</t>
  </si>
  <si>
    <t>CÁC HOẠT ĐỘNG KINH TẾ</t>
  </si>
  <si>
    <t>1. Đầu tư trang thiết bị văn phòng phục vụ ứng dụng công nghệ thông tin trong hoạt động Hội Liên hiệp phụ nữ các cấp trên địa bàn tỉnh</t>
  </si>
  <si>
    <t>Đã ký hợp đồng</t>
  </si>
  <si>
    <t xml:space="preserve">Công ty TNHH Giải pháp Công nghệ Minh Thịnh </t>
  </si>
  <si>
    <t>HOẠT ĐỘNG CỦA CÁC CƠ QUAN QUẢN LÝ NHÀ NƯỚC, ĐVSNCL, TCCT VÀ CÁC TỔ CHỨC CT-XH</t>
  </si>
  <si>
    <t>1. Cải tạo, sửa chữa Trụ sở làm việc Đài Phát thanh - Truyền hình An Giang</t>
  </si>
  <si>
    <t>871/QĐ-UBND 28/5/2024</t>
  </si>
  <si>
    <t>Gói thầu số 06: Thi công xây dựng và cung cấp lắp đặt thiết bị công trình:</t>
  </si>
  <si>
    <t>1. Trường THCS Vĩnh Hoà</t>
  </si>
  <si>
    <t>308/QĐ-BQLDA 10/07/2024</t>
  </si>
  <si>
    <t>Công ty TNHH MTV Tư vấn xây dựng Lê Phát</t>
  </si>
  <si>
    <t>324/QĐ-BQLDA 22/07/2024</t>
  </si>
  <si>
    <t>Liên danh Cty TNHH Tư vấn Đầu tư và xây dựng HAG và Cty TNHH Thành Khi</t>
  </si>
  <si>
    <t>- Gói thầu số 12: Cung cấp và lắp đặt thiết bị</t>
  </si>
  <si>
    <t>Thực hiện năm 2025</t>
  </si>
  <si>
    <t>886/QĐ-UBND 30/05/2024</t>
  </si>
  <si>
    <t>Công ty TNHH Xây dựng Đặng Nguyễn</t>
  </si>
  <si>
    <t>Gói thầu số 14: Thi công xây lắp khối hành chính quản trị + nhà xe học sinh + phòng thường trực; Cải tạo khối hội trường thành nhà bếp và nhà ăn; Cải tạo khối phòng chức năng thành thư viện và nhà ở công vụ; Nhà xe giáo viên kết hợp bể nước PCCC; Hạ tầng kỹ thuật; Hệ thống PCCC + chống sét + thiết bị công trình nước sạch đi theo gói thầu</t>
  </si>
  <si>
    <t>Gói thầu số 18: Thi công xây dựng nâng cấp, mở rộng đường dẫn bờ xã Vĩnh Trường (Đường nhánh)</t>
  </si>
  <si>
    <t>tháng 5 - 7  năm 2024</t>
  </si>
  <si>
    <t>Công ty TNHH Huỳnh Hưng INC</t>
  </si>
  <si>
    <t>4. Trường Mầm Non Phú Mỹ</t>
  </si>
  <si>
    <t>2. Trạm y tế xã Long Hòa</t>
  </si>
  <si>
    <t>Gói thầu số 08: Cung cấp và lắp đặt thiết bị công trình</t>
  </si>
  <si>
    <t>Di tích Đá Nổi</t>
  </si>
  <si>
    <t>Cải tạo chùa Vĩnh Hòa</t>
  </si>
  <si>
    <t>1143/QĐ-UBND 18/7/2024</t>
  </si>
  <si>
    <t>Mua sắm trang thiết bị phục vụ cho sản xuất kinh doanh theo chuỗi liên kết sản xuất tại hợp tác xã nông nghiệp Tây Phú</t>
  </si>
  <si>
    <t>1. Mua sắm tb thành lập phòng an ninh mạng và phòng chống tội phạm sử dụng công nghệ cao</t>
  </si>
  <si>
    <t>551/QĐ-UBND 02/7/2024</t>
  </si>
  <si>
    <t xml:space="preserve">Gói thầu số 7: Cung cấp và lắp đặt thiết bị dự án mua sắm thiết bị  thành lập Phòng An ninh mạng và phòng chống tộiphạm sử dụng công nghệ cao </t>
  </si>
  <si>
    <t>Tháng 7-9/2024</t>
  </si>
  <si>
    <t>2, Trụ sở Công an xã, thị trấn trên địa bàn tỉnh An Giang</t>
  </si>
  <si>
    <t>672/QĐ-UBND 07/8/2024</t>
  </si>
  <si>
    <r>
      <t>Gói thầu số 18:</t>
    </r>
    <r>
      <rPr>
        <sz val="11"/>
        <color theme="1"/>
        <rFont val="Times New Roman"/>
        <family val="1"/>
      </rPr>
      <t xml:space="preserve"> Thi công xây lắp trụ sở công an xã, thị trấn huyện Chợ Mới (TT. Mỹ Luông, TT. Mỹ An, Tấn Mỹ, Long Giang)</t>
    </r>
  </si>
  <si>
    <r>
      <t>Gói thầu số 20:</t>
    </r>
    <r>
      <rPr>
        <sz val="11"/>
        <color theme="1"/>
        <rFont val="Times New Roman"/>
        <family val="1"/>
      </rPr>
      <t xml:space="preserve"> Thi công xây lắp trụ sở công an xã, thị trấn huyện Phú Tân (TT. Chợ Vàm, Long Hòa) + thử tĩnh</t>
    </r>
  </si>
  <si>
    <r>
      <t>Gói thầu số 19:</t>
    </r>
    <r>
      <rPr>
        <sz val="11"/>
        <color theme="1"/>
        <rFont val="Times New Roman"/>
        <family val="1"/>
      </rPr>
      <t xml:space="preserve"> Thi công xây lắp trụ sở công an xã, thị trấn huyện An Phú (TT. An Phú, Vĩnh Lộc, Vĩnh Trường, Đa Phước) + thử tĩnh</t>
    </r>
  </si>
  <si>
    <r>
      <t>Gói thầu số 17:</t>
    </r>
    <r>
      <rPr>
        <sz val="11"/>
        <color theme="1"/>
        <rFont val="Times New Roman"/>
        <family val="1"/>
      </rPr>
      <t xml:space="preserve"> Thi công xây lắp trụ sở công an phường, thị xã Tịnh Biên (Nhà Bàng, Thới Sơn, Núi Voi) + thử tĩnh</t>
    </r>
  </si>
  <si>
    <r>
      <t>Gói thầu số 16:</t>
    </r>
    <r>
      <rPr>
        <sz val="11"/>
        <color theme="1"/>
        <rFont val="Times New Roman"/>
        <family val="1"/>
      </rPr>
      <t xml:space="preserve"> Thi công xây lắp trụ sở công an xã huyện Châu Thành (Vĩnh An, Bình Thạnh, Vĩnh Hanh, Bình Hòa) + thử tĩnh</t>
    </r>
  </si>
  <si>
    <t>Tháng 9-11/2024</t>
  </si>
  <si>
    <t>CÔNG AN TINH</t>
  </si>
  <si>
    <t>1240/QĐ-UBND 12/08/2024</t>
  </si>
  <si>
    <t>Tháng 08 ÷  10/2024</t>
  </si>
  <si>
    <t>2023-  2026</t>
  </si>
  <si>
    <t>926/QĐ-UBND 06/06/2024</t>
  </si>
  <si>
    <t>2024-  2026</t>
  </si>
  <si>
    <t>Gói thầu số 09: Thi công xây dựng công trình + cung cấp lắp đặt thiết bị công trình (trừ hệ thống PCCC)</t>
  </si>
  <si>
    <t>Gói thầu số 09A: Thi công xây dựng + cung cấp lắp đặt thiết bị Khối nhà trung tâm + hạ tầng kỹ thuật (khối nhà trung tâm)</t>
  </si>
  <si>
    <t>Gói thầu số 10A: Thi công xây dựng hạng mục Hệ thống cấp điện - điện nhẹ - chiếu sáng, Sân nền - Cây xanh, Nhà bảo vệ - Cổng hàng rào</t>
  </si>
  <si>
    <t>Tháng 8 ÷ 10/2024</t>
  </si>
  <si>
    <t>Hoàn thành</t>
  </si>
  <si>
    <t>Công ty TNHH Tư vấn Đầu tư và Xây dựng HAG</t>
  </si>
  <si>
    <t xml:space="preserve">Công ty Cổ phần PCCC Gia Bảo Quyên </t>
  </si>
  <si>
    <t>chưa tổ chức thực hiện</t>
  </si>
  <si>
    <t>Gói thầu số 14+15: Cung cấp và lắp đặt thiết bị dạy học các khối đã xây dựng</t>
  </si>
  <si>
    <t>Đang hoàn thiện ký kết hợp đồng</t>
  </si>
  <si>
    <t>Công ty TNHH Công Nghệ Nguyễn Thi</t>
  </si>
  <si>
    <t>Hiện nay đang hoàn tất các thủ tục pháp lý để triển khai thực hiện KHLCNT</t>
  </si>
  <si>
    <r>
      <t>Gói thầu số 21:</t>
    </r>
    <r>
      <rPr>
        <sz val="11"/>
        <color theme="1"/>
        <rFont val="Times New Roman"/>
        <family val="1"/>
      </rPr>
      <t xml:space="preserve"> Thi công xây lắp trụ sở công an xã huyện Tri Tôn (An Tức, Lê trì, Ô Lâm) + thử tĩnh</t>
    </r>
  </si>
  <si>
    <t>Gói thầu số 12: cung cấp lắp đặt thiết bị</t>
  </si>
  <si>
    <t>146/QĐ-UBND 13/02/2023; 600/QĐ-UBND  22/4/2024</t>
  </si>
  <si>
    <t>Đã có kết quả thẩm định của Sở Xây Dựng, tư vấn đang lập chứng thư thẩm định giá thiết bị theo ý kiến của Sở Xây Dựng</t>
  </si>
  <si>
    <t>Đangthi công</t>
  </si>
  <si>
    <t>Công ty TNHH Công Đạt</t>
  </si>
  <si>
    <t>Công ty CP công nghiệp xây dựng Toàn Thành</t>
  </si>
  <si>
    <t>Công ty TNHH Xây dựng thương mại Hiệp Nhất</t>
  </si>
  <si>
    <t>Có kết quả trúng thầu, đangthương thảo ký HĐ</t>
  </si>
  <si>
    <t>Đang thực hiện HĐ</t>
  </si>
  <si>
    <t>Liên danh Tuấn Kiệt - An Phát Minh</t>
  </si>
  <si>
    <t xml:space="preserve">83/QĐ-BQLDA  06/05/2024 </t>
  </si>
  <si>
    <t>Tư vấn đang lập hồ sơ mời thầu</t>
  </si>
  <si>
    <t>1093/QĐ-UBND 09/7/2024</t>
  </si>
  <si>
    <t xml:space="preserve">Tư vấn đang lập thiết kế BVTC - DT </t>
  </si>
  <si>
    <t>Công ty TNHH Công nghệ Nguyễn Thi</t>
  </si>
  <si>
    <t>1263/QĐ-UBND
02/08/2023; 1921/QĐ-UBND
30/11/2023</t>
  </si>
  <si>
    <t>Đã trình thẩm định kế hoạch lựa chọn nhà thầu</t>
  </si>
  <si>
    <t>Đang triển khai thi công</t>
  </si>
  <si>
    <t>- Đang triển khai thiết kế dự toán, thực hiện công tác bồi hoàn</t>
  </si>
  <si>
    <t>Đang triển khai thi công, khối lượng 40%</t>
  </si>
  <si>
    <t>Đang triển khai thi công, khối lượng 20%</t>
  </si>
  <si>
    <t>- Đang gia công thiết bị</t>
  </si>
  <si>
    <t>Đã hoàn thành</t>
  </si>
  <si>
    <t>Đang chờ bồi hoàn</t>
  </si>
  <si>
    <t>473/QĐ-UBND 27/03/2024</t>
  </si>
  <si>
    <r>
      <t xml:space="preserve">Gói thầu số 05: </t>
    </r>
    <r>
      <rPr>
        <sz val="11"/>
        <color rgb="FF000000"/>
        <rFont val="Times New Roman"/>
        <family val="1"/>
      </rPr>
      <t>Thi công xây dựng và cung cấp lắp đặt thiết bị công trình</t>
    </r>
  </si>
  <si>
    <t>596/QĐ-UBND 10/04/2024</t>
  </si>
  <si>
    <r>
      <t xml:space="preserve">Gói thầu số 11: </t>
    </r>
    <r>
      <rPr>
        <sz val="11"/>
        <color rgb="FF000000"/>
        <rFont val="Times New Roman"/>
        <family val="1"/>
      </rPr>
      <t>Thi công xây lắp
(đoạn từ C36+26,05 đến C89+57,68)</t>
    </r>
  </si>
  <si>
    <r>
      <t>Gói thầu số 12:</t>
    </r>
    <r>
      <rPr>
        <sz val="11"/>
        <color theme="1"/>
        <rFont val="Times New Roman"/>
        <family val="1"/>
      </rPr>
      <t xml:space="preserve"> Thi công xây lắp phần cầu Hòa Bình (đoạn từ  C34+43,66 đến C36+26,05)</t>
    </r>
  </si>
  <si>
    <r>
      <t>Gói thầu số 13:</t>
    </r>
    <r>
      <rPr>
        <sz val="11"/>
        <color theme="1"/>
        <rFont val="Times New Roman"/>
        <family val="1"/>
      </rPr>
      <t xml:space="preserve"> Thi công xây lắp (đoạn từ C0+000 đến C34+43,66)</t>
    </r>
  </si>
  <si>
    <t>1253/QĐ-UBND 14/8/2024</t>
  </si>
  <si>
    <r>
      <t xml:space="preserve">Gói thầu số 13: </t>
    </r>
    <r>
      <rPr>
        <sz val="11"/>
        <color rgb="FF000000"/>
        <rFont val="Times New Roman"/>
        <family val="1"/>
      </rPr>
      <t>Thi công xây dựng công trình (trừ hạng mục PCCC; trạm biến áp và công trình nước sạch)</t>
    </r>
  </si>
  <si>
    <r>
      <t xml:space="preserve">Gói thầu số 14: </t>
    </r>
    <r>
      <rPr>
        <sz val="11"/>
        <color rgb="FF000000"/>
        <rFont val="Times New Roman"/>
        <family val="1"/>
      </rPr>
      <t>Thi công xây dựng hệ thống PCCC; trạm biến áp và công trình nước sạch</t>
    </r>
  </si>
  <si>
    <r>
      <t xml:space="preserve">Gói thầu số 15: </t>
    </r>
    <r>
      <rPr>
        <sz val="11"/>
        <color rgb="FF000000"/>
        <rFont val="Times New Roman"/>
        <family val="1"/>
      </rPr>
      <t>Cung cấp lắp đặt thiết bị các khối phòng</t>
    </r>
  </si>
  <si>
    <r>
      <t xml:space="preserve">Gói thầu số 17: </t>
    </r>
    <r>
      <rPr>
        <sz val="11"/>
        <color rgb="FF000000"/>
        <rFont val="Times New Roman"/>
        <family val="1"/>
      </rPr>
      <t>Thi công xây lắp công trình</t>
    </r>
  </si>
  <si>
    <r>
      <t>Gói thầu số 18</t>
    </r>
    <r>
      <rPr>
        <sz val="11"/>
        <color rgb="FF000000"/>
        <rFont val="Times New Roman"/>
        <family val="1"/>
      </rPr>
      <t xml:space="preserve">: Cung cấp và lắp đặt thiết bị công trình </t>
    </r>
  </si>
  <si>
    <r>
      <t xml:space="preserve">Gói thầu số 06: </t>
    </r>
    <r>
      <rPr>
        <sz val="11"/>
        <color theme="1"/>
        <rFont val="Times New Roman"/>
        <family val="1"/>
      </rPr>
      <t>Cung cấp và lắp đặt thiết bị</t>
    </r>
    <r>
      <rPr>
        <b/>
        <sz val="11"/>
        <color theme="1"/>
        <rFont val="Times New Roman"/>
        <family val="1"/>
      </rPr>
      <t xml:space="preserve"> </t>
    </r>
  </si>
  <si>
    <t>2008/QĐ-BQLDA  06/9/2023</t>
  </si>
  <si>
    <t>1942/QĐ-BQLDA   29/8/2023</t>
  </si>
  <si>
    <t>2802/QĐ-BQLDA 27/11/2023</t>
  </si>
  <si>
    <t>2795/QĐ-BQLDA 28/11/2023</t>
  </si>
  <si>
    <t>2819/QĐ-BQLDA 29/11/2023</t>
  </si>
  <si>
    <t>2261/QĐ-BQLDA 05/10/2023</t>
  </si>
  <si>
    <t>1305/QĐ-UBND 23/8/2024</t>
  </si>
  <si>
    <t xml:space="preserve">383/QĐ-BQLDA  08/8/2024 </t>
  </si>
  <si>
    <t xml:space="preserve">  411/QĐ-BQLDA 20/8/2024 </t>
  </si>
  <si>
    <t xml:space="preserve"> 412/QĐ-BQLDA 0/8/2024 </t>
  </si>
  <si>
    <t xml:space="preserve">416A/QĐ-BQLDA 23/8/2024 </t>
  </si>
  <si>
    <t>556/QĐ-BQLDA 23/11/2023</t>
  </si>
  <si>
    <t>69/QĐ-SKHĐT 22/6/2023</t>
  </si>
  <si>
    <t xml:space="preserve"> Tháng 9-11/2023</t>
  </si>
  <si>
    <t>Tháng 07÷09/2024</t>
  </si>
  <si>
    <t>Tháng 08÷10/2024</t>
  </si>
  <si>
    <t>Tháng  02÷04/2026</t>
  </si>
  <si>
    <t>Tháng 7÷9/2023</t>
  </si>
  <si>
    <t>Tháng 4÷6/2023</t>
  </si>
  <si>
    <t>Tháng 1 ÷ 03/2024</t>
  </si>
  <si>
    <t>Tháng 
04÷06/2024</t>
  </si>
  <si>
    <t>Tháng 
09÷11/2025</t>
  </si>
  <si>
    <t>Tháng 
10÷12/2025</t>
  </si>
  <si>
    <t>Tháng
08÷10/2025</t>
  </si>
  <si>
    <t>Tháng
09÷11/2025</t>
  </si>
  <si>
    <t>Tháng 03÷05/2024</t>
  </si>
  <si>
    <t>Tháng 04÷06/2024</t>
  </si>
  <si>
    <t>Tháng
03÷05/2024</t>
  </si>
  <si>
    <t xml:space="preserve">Tháng 05÷07/2024
</t>
  </si>
  <si>
    <t>Tháng 
10÷12/ 2023</t>
  </si>
  <si>
    <t>Tháng 
10÷12/2023</t>
  </si>
  <si>
    <t>Tháng 
01÷3/2024</t>
  </si>
  <si>
    <t>Tháng 
4÷6/2024</t>
  </si>
  <si>
    <t>Tháng 10-12/2023</t>
  </si>
  <si>
    <t>Tháng 07-09/2023</t>
  </si>
  <si>
    <t>Tháng 7- 9/2023</t>
  </si>
  <si>
    <t>Tháng 01-3/2024</t>
  </si>
  <si>
    <t>Tháng 05-07/2024</t>
  </si>
  <si>
    <t>Tháng 10÷12/2023</t>
  </si>
  <si>
    <t>Tháng  7 ÷ 9/2023</t>
  </si>
  <si>
    <t>Tháng  1 ÷ 3/2024</t>
  </si>
  <si>
    <t>Tháng  1 ÷ 3/2025</t>
  </si>
  <si>
    <t>Tháng 11/2023</t>
  </si>
  <si>
    <t>Tháng 08/2024</t>
  </si>
  <si>
    <t>Tháng 11/2023 - 01/2024</t>
  </si>
  <si>
    <t>Tháng 10 - 12/2023</t>
  </si>
  <si>
    <t>Tháng 8 - 10/2023</t>
  </si>
  <si>
    <t>Tháng 02 - 4/2026</t>
  </si>
  <si>
    <t>Tháng 05 - 07/2024</t>
  </si>
  <si>
    <t>Tháng 10 - 12/2024</t>
  </si>
  <si>
    <t>Tháng 04 - 06/2025</t>
  </si>
  <si>
    <t>Tháng 06 - 08/2025</t>
  </si>
  <si>
    <t>Tháng 04 - 06/2024</t>
  </si>
  <si>
    <t>Tháng 5 - 7/2025</t>
  </si>
  <si>
    <t>Tháng 08-10/2024</t>
  </si>
  <si>
    <t>Tháng 04 - 06/2026</t>
  </si>
  <si>
    <t>Tháng 01 - 3/2024</t>
  </si>
  <si>
    <t>Tháng 02 - 04/2026</t>
  </si>
  <si>
    <t>Tháng 01 - 03/2024</t>
  </si>
  <si>
    <t>101/QĐ-BQLDA  25/4/2024</t>
  </si>
  <si>
    <t>73/QĐ-BQLDA  27/3/2024</t>
  </si>
  <si>
    <t>128/QĐ-BQLDA  06/5/2024</t>
  </si>
  <si>
    <t>Tháng 10-12/2024</t>
  </si>
  <si>
    <t>Tháng 01-03/2024</t>
  </si>
  <si>
    <t>Tháng 5 - 7/2024</t>
  </si>
  <si>
    <t>233/QĐ-BQLDA 11/7/2024</t>
  </si>
  <si>
    <t xml:space="preserve"> 2487/QĐ-UBND  07/10/2022;  499/QĐ-UBND  29/3/2024</t>
  </si>
  <si>
    <t xml:space="preserve"> 793/QĐ-BQL 21/8/2024</t>
  </si>
  <si>
    <t xml:space="preserve"> 1231/QĐ-BQL 29/11/2023</t>
  </si>
  <si>
    <t>61/QĐ-BQL 18/01/2024</t>
  </si>
  <si>
    <t>1100/QĐ-BQL 24/10/2023</t>
  </si>
  <si>
    <t xml:space="preserve">Tháng
04÷06/2023
</t>
  </si>
  <si>
    <t xml:space="preserve">Tháng
05÷07/2023
</t>
  </si>
  <si>
    <t>1261/QĐ-BQL 07/12/2023</t>
  </si>
  <si>
    <t>1306/QĐ-BQL  20/12/2023</t>
  </si>
  <si>
    <t>866/QĐ-BQL 16/8/2023</t>
  </si>
  <si>
    <t>tháng 7 - 9/2023</t>
  </si>
  <si>
    <t>Tháng 02÷04/2024</t>
  </si>
  <si>
    <t>Tháng 04÷06/2025</t>
  </si>
  <si>
    <t>Tháng 11/2023 ÷ 01/2024</t>
  </si>
  <si>
    <t>Tháng 02÷04/2025</t>
  </si>
  <si>
    <t>Tháng 8÷10/2024</t>
  </si>
  <si>
    <t>Tháng 01÷03/2025</t>
  </si>
  <si>
    <t>Tháng 10÷12/2022</t>
  </si>
  <si>
    <t>52/QĐ-BQL 29/02/2024</t>
  </si>
  <si>
    <t>Tháng 12/2023 ÷  02/2024</t>
  </si>
  <si>
    <t>Tháng 05÷07/2024</t>
  </si>
  <si>
    <t>44/QĐ-BQL 7/02/2024</t>
  </si>
  <si>
    <t>Tháng 5-7/2023</t>
  </si>
  <si>
    <t>Tháng 6-8/2023</t>
  </si>
  <si>
    <t>Tháng 7-8/2024</t>
  </si>
  <si>
    <t>Tháng 8-9/2024</t>
  </si>
  <si>
    <t>Tháng
04-06/2024</t>
  </si>
  <si>
    <t>Tháng
09-11/2024</t>
  </si>
  <si>
    <t>Tháng 11/2023÷ 01/2023</t>
  </si>
  <si>
    <t>Tháng 01÷03/2024</t>
  </si>
  <si>
    <t>Tháng
11/2023÷01/2024</t>
  </si>
  <si>
    <t>Tháng
01÷03/2024</t>
  </si>
  <si>
    <t>Tháng
02÷04/2024</t>
  </si>
  <si>
    <t>30/QĐ-BQLDA 26/01/2024</t>
  </si>
  <si>
    <t>184/QĐ-BQLDA  28/03/2024</t>
  </si>
  <si>
    <t>410/QĐ-BQLDA  15/05/2024</t>
  </si>
  <si>
    <t>182/QĐ-BQLDA  01/04/2024</t>
  </si>
  <si>
    <t>539/QĐ-UBND 29/03/2024</t>
  </si>
  <si>
    <t>500/QĐ-UBND 29/3/2024</t>
  </si>
  <si>
    <t>1307/QĐ-UBND  14/8/2023; 592/QĐ-UBND  10/4/2024</t>
  </si>
  <si>
    <t>904/QĐ-UBND 03/6/2024</t>
  </si>
  <si>
    <t>2971/QĐ-UBND 06/12/2022</t>
  </si>
  <si>
    <t>591/QĐ-UBND 10/04/2024</t>
  </si>
  <si>
    <t xml:space="preserve">420/QĐ-BCH
15/02/2024  </t>
  </si>
  <si>
    <t>1816/QĐ-UBND 10/11/2023</t>
  </si>
  <si>
    <t xml:space="preserve">Số 633/QĐ-UBND 17/04/2024 </t>
  </si>
  <si>
    <t>1579/QĐ-UBND 02/10/2023;695/QĐ-UBND  26/04/2024</t>
  </si>
  <si>
    <t xml:space="preserve"> 2191/QĐ-UBND 29/8/2022; 631/QĐ-UBND 17/04/2024</t>
  </si>
  <si>
    <t>Gói thầu số 53A: Thi công xây lắp các khu tái định cư (vị trí mới)</t>
  </si>
  <si>
    <t>Tháng 10 ÷ 12/2024</t>
  </si>
  <si>
    <t>1439/QĐ-UBND 20/9/2024</t>
  </si>
  <si>
    <t>445/QĐ-UBND ngày 07/4/2023</t>
  </si>
  <si>
    <t>2346/QĐ-BQLDA
12/10/2023</t>
  </si>
  <si>
    <t>Liên danh Công ty TNHH MTV Thương mại và Dịch vụ nông nghiệp Thủ Tuyền và Công ty TNHH Hưng Nguyên.</t>
  </si>
  <si>
    <t xml:space="preserve">Gói thầu số 20a: Thi công xây lắp hạng mục: Di dời đường dây trung – hạ thế và xây dựng mới hệ thống chiếu sáng (khối lượng còn lại của gói thầu số 20) </t>
  </si>
  <si>
    <t xml:space="preserve">575/QĐ-UBND ngày 05/4/2024  </t>
  </si>
  <si>
    <t>1387/QĐ-BQLDA ngày 12/8/2024</t>
  </si>
  <si>
    <t>Công ty Cổ phần CE Việt Nam</t>
  </si>
  <si>
    <t>Tháng
04÷06
năm 2024</t>
  </si>
  <si>
    <t>Ngày 27/9/2024 khởi công công trình</t>
  </si>
  <si>
    <t>430/QĐ-BQLDA ngày 06/9/2024</t>
  </si>
  <si>
    <t>Liên danh Công ty TNHH XD Phước Vạn Thịnh – Công ty TNHH XD và Cầu đường Anh Tuấn – Công ty TNHH Kỹ thuật PCCC An Thịnh</t>
  </si>
  <si>
    <t>Hoàn thiện và ký kết hợp đồng</t>
  </si>
  <si>
    <t xml:space="preserve">443/QĐ-BQLDA ngày 17/9/2024 </t>
  </si>
  <si>
    <t>Liên danh Công ty TNHH MTV  Xây dựng Thịnh Đức – Công ty TNHH Thiết bị và Công nghệ Uy Vũ</t>
  </si>
  <si>
    <t>Quyết định số 465/QĐ-BQLDA ngày 26/09/2024</t>
  </si>
  <si>
    <t>Liên danh CITAD – Hải Yến</t>
  </si>
  <si>
    <t>Nhà thầu đang thực hiện</t>
  </si>
  <si>
    <t>206/QĐ-CAT-PH10 ngày 11/9/2024</t>
  </si>
  <si>
    <t>Công ty TNHH Điệp Nam Hưng</t>
  </si>
  <si>
    <t>Tháng  6 ÷ 7 năm 2024</t>
  </si>
  <si>
    <t>241/QĐ-BQLDA ngày 09/9/2024</t>
  </si>
  <si>
    <t>Tháng 12 năm 2023</t>
  </si>
  <si>
    <t>209/QĐ-BQLDA ngày 29/7/2024</t>
  </si>
  <si>
    <t>Tháng  12 năm 2023</t>
  </si>
  <si>
    <t>67/QĐ-BQLDA ngày 04/4/2024</t>
  </si>
  <si>
    <t>Tháng  2 ÷ 4 năm 2024</t>
  </si>
  <si>
    <t>162/QĐ-BQLDA ngày 27/6/2024</t>
  </si>
  <si>
    <t>170/QĐ-BQLDA ngày 01/7/2024</t>
  </si>
  <si>
    <t>226/QĐ-BQLDA  ngày 22/8/2024</t>
  </si>
  <si>
    <t>177/QĐ-BQLDA ngày 09/7/2024</t>
  </si>
  <si>
    <t>163/QĐ-BQLDA ngày 27/06/2024</t>
  </si>
  <si>
    <t>132/QĐ-BQLDA ngày 17/06/2024</t>
  </si>
  <si>
    <t>133/QĐ-BQLDA ngày 17/6/2024</t>
  </si>
  <si>
    <t>227/QĐ-BQLDA ngày 26/8/2024</t>
  </si>
  <si>
    <t>231/QĐ-BQLDA ngày 04/9/2024</t>
  </si>
  <si>
    <t>QĐ số 846/QĐ-BQL ngày 09/9/2024</t>
  </si>
  <si>
    <t>Tư vấn đang phân tích đánh giá HSDT</t>
  </si>
  <si>
    <t>Đã chấm đứt hợp đồng</t>
  </si>
  <si>
    <t>Đang thẩm định hồ sơ thiết kế bản vẽ thi công - dự toán</t>
  </si>
  <si>
    <t xml:space="preserve">490/QĐ-BQLDA ngày 08/10/2024 </t>
  </si>
  <si>
    <t>Công ty TNHH Dịch vụ kỹ thuật Hiệp Thành</t>
  </si>
  <si>
    <t>511A/QĐ-BQLDA ngày
21/10/2024</t>
  </si>
  <si>
    <t>LD Công ty CP Đầu tư Thịnh Phát Long Xuyên và Công ty TNHH Thiết bị và Công nghệ Uy Vũ</t>
  </si>
  <si>
    <t>1655/QĐ-UBND 30/10/2024</t>
  </si>
  <si>
    <r>
      <t xml:space="preserve">Gói thầu số 07: </t>
    </r>
    <r>
      <rPr>
        <sz val="11"/>
        <color rgb="FF000000"/>
        <rFont val="TimesNewRomanPSMT"/>
      </rPr>
      <t>Thi công xây dựng + cung cấp lắp đặt thiết bị công trình</t>
    </r>
  </si>
  <si>
    <t>Tháng 10-11/2024</t>
  </si>
  <si>
    <t>Đã ký kết hợp đồng thi công xây lắp và thiết bị</t>
  </si>
  <si>
    <t xml:space="preserve">Đã giao thầu
đã có văn bản chấp thuận gia hạn thời gian thực hiện đến 31/12/2024 </t>
  </si>
  <si>
    <t>1565/QĐ-UBND 17/10/2023; 1627/QĐ-UBND  31/10/2024</t>
  </si>
  <si>
    <t>Tháng 11/2024-01 năm 2025</t>
  </si>
  <si>
    <t>1605/QĐ-UBND 22/10/2024</t>
  </si>
  <si>
    <r>
      <t xml:space="preserve">Gói thầu số 11: </t>
    </r>
    <r>
      <rPr>
        <sz val="13"/>
        <color theme="1"/>
        <rFont val="Times New Roman"/>
        <family val="1"/>
      </rPr>
      <t>Thi công xây dựng công trình</t>
    </r>
  </si>
  <si>
    <t>Tháng 12/2024
÷
Tháng 02/2025</t>
  </si>
  <si>
    <r>
      <t xml:space="preserve">Gói thầu số 12: </t>
    </r>
    <r>
      <rPr>
        <sz val="11"/>
        <color rgb="FF000000"/>
        <rFont val="Times New Roman"/>
        <family val="1"/>
      </rPr>
      <t>Cung cấp và lắp đặt thiết bị công trình</t>
    </r>
  </si>
  <si>
    <t>Tháng 08
÷
Tháng 10/2025</t>
  </si>
  <si>
    <t>215/QĐ-BQLDA ngày 11/10/2024</t>
  </si>
  <si>
    <t>Công ty TNHH Tư vấn Thiết kế Xây dựng Hưng Thịnh</t>
  </si>
  <si>
    <t>Đang thực hiện điều chỉnh dự án đầu tư</t>
  </si>
  <si>
    <t>540/QĐ-UBND 29/3/2024;1571/QĐ-UBND ngày 15/10/2024</t>
  </si>
  <si>
    <t>Tháng 10 - 12 năm 2024</t>
  </si>
  <si>
    <t>Tháng 10 ÷ 11 năm 2024</t>
  </si>
  <si>
    <t>30 ngày</t>
  </si>
  <si>
    <t xml:space="preserve">Gói thầu số 14: Thi công xây dựng công trình </t>
  </si>
  <si>
    <t>Tháng 10 - 11/2024</t>
  </si>
  <si>
    <t>tháng 10 - 11  năm 2024</t>
  </si>
  <si>
    <t>Gói thầu số 10: Thi công xây lắp</t>
  </si>
  <si>
    <t>Gói thầu số 19: Rà  phá bom mìn</t>
  </si>
  <si>
    <t>Đang lập HSYC</t>
  </si>
  <si>
    <t>Gói thầu số 20: Thi công xây dựng công trình</t>
  </si>
  <si>
    <t>tháng 11 - 12  năm 2024</t>
  </si>
  <si>
    <t>QĐ số 3094/QĐ-UBND  20/12/2022; QĐ số 903/QĐ-UBND  03/6/2024; QĐ số 1673/QĐ-UBND  31/10/2024</t>
  </si>
  <si>
    <t>425/QĐ-UBND 05/4/2023; số 1625/QĐ-UBND 22/10/2024</t>
  </si>
  <si>
    <t>1806/QĐ-UBND 10/11/2023; số 1647/QĐ-UBND 25/10/2024</t>
  </si>
  <si>
    <t>924/QĐ-UBND 26/6/2023; 597/QĐ-UBND 10/4/2024</t>
  </si>
  <si>
    <t>1502/QĐ-UBND 01/10/2024</t>
  </si>
  <si>
    <t>1517/QĐ-UBND 03/10/2024</t>
  </si>
  <si>
    <t>Đã tổng nghiệm thu</t>
  </si>
  <si>
    <t>Đã nghiệm thu bàn giao thiết bị</t>
  </si>
  <si>
    <t>Chuẩn bị tổng nghiệm thu</t>
  </si>
  <si>
    <t>602/QĐ-UBND 10/4/2024; 1737/QĐ-UBND 12/11/2024</t>
  </si>
  <si>
    <r>
      <t xml:space="preserve">Gói thầu số 13a: </t>
    </r>
    <r>
      <rPr>
        <sz val="11"/>
        <color theme="1"/>
        <rFont val="Times New Roman"/>
        <family val="1"/>
      </rPr>
      <t>Thi công xây lắp + Cung cấp lắp đặt thiết bị công trình</t>
    </r>
  </si>
  <si>
    <t>Tháng 10÷12/2024</t>
  </si>
  <si>
    <t>Doanh nghiệp tư nhân Minh Phát</t>
  </si>
  <si>
    <t>1597/QĐ-UBND 05/10/2023; 1522/QĐ-UBND 04/10/2024</t>
  </si>
  <si>
    <t>Gói thầu số 14: Thi công xây mới và cải tạo các hạng mục nhà vệ sinh một số điểm trường thuộc: Xã Ô  âm, TT Cô Tô (còn lại)</t>
  </si>
  <si>
    <t>Gói thầu số 15: Thi công xây mới và cải tạo các hạng mục nhà vệ sinh một số điểm trường thuộc: Xã Lê Trì, thị trấn Ba Chúc, xã Lương Phi (còn lại)</t>
  </si>
  <si>
    <t>Gói thầu số 16: Thi công xây mới và cải tạo các hạng mục nhà vệ sinh một số điểm trường thuộc: Xã Châu Lăng, thị trấn Tri Tôn, xã Núi Tô (còn lại)</t>
  </si>
  <si>
    <t xml:space="preserve">Tháng 10 ÷ 11 năm 2024     </t>
  </si>
  <si>
    <t>Gói thầu số 17: Thi công xây mới và cải tạo các hạng mục nhà vệ sinh một số điểm trường thuộc: Xã Lương An Trà, xã Vĩnh Phước, xã An Tức, xã Tà Đảnh (còn lại)</t>
  </si>
  <si>
    <t>58/QĐ-BQL 16/02/2024</t>
  </si>
  <si>
    <t>815/QĐ-UBND 20/5/2024</t>
  </si>
  <si>
    <t>Gói thầu số 07: Thi công xây dựng và CCLĐ thiết bị HT PCCC + Chống sét, Trạm biến áp 160kVA.</t>
  </si>
  <si>
    <t>Tháng 5÷7/2024</t>
  </si>
  <si>
    <t>1, Sửa chữa Nhà thiếu nhi An Giang</t>
  </si>
  <si>
    <t>Gói thầu số 05: Cung cấp và lắp đặt thiết bị</t>
  </si>
  <si>
    <t>2, Trường TH Tân Thạnh điểm chính (Giồng Trà Dên)</t>
  </si>
  <si>
    <t>Gói thầu số 11: Thi công xây dựng công trình</t>
  </si>
  <si>
    <t xml:space="preserve"> 3, Trường MG Tân Thạnh điểm phụ (Tân Phú) </t>
  </si>
  <si>
    <r>
      <t>Gói thầu số 09:</t>
    </r>
    <r>
      <rPr>
        <sz val="14"/>
        <color theme="1"/>
        <rFont val="Times New Roman"/>
        <family val="1"/>
      </rPr>
      <t xml:space="preserve"> Cung cấp và lắp đặt thiết bị công trình</t>
    </r>
  </si>
  <si>
    <t>1803/QĐ-UBND 21/11/2024</t>
  </si>
  <si>
    <t>Tháng 06
÷
08/2025</t>
  </si>
  <si>
    <t>Tháng 12/2024
÷ 02/2025</t>
  </si>
  <si>
    <t>1604/QĐ-UBND 22/10/2024</t>
  </si>
  <si>
    <t>Tháng 12/2024 ÷ 02/2025</t>
  </si>
  <si>
    <t>Tháng 07 ÷ 09/2025</t>
  </si>
  <si>
    <t xml:space="preserve">3.Trường TH A Vĩnh An điểm chính (Vĩnh Quới) </t>
  </si>
  <si>
    <t>2, Dự án: Trường tiểu học và THCS nội trú Khánh An</t>
  </si>
  <si>
    <t>3. Đầu tư cơ sở vật chất, thiết bị dạy học phục vụ Chương trình giáo dục phổ thông mới giai đoạn 2021-2025 huyện An Phú</t>
  </si>
  <si>
    <t>1690/QĐ-UBND ngày 01/11/2024</t>
  </si>
  <si>
    <t>Đã ký hợp đồng thi công xây lắp vào ngày 15/11/2024 và đang triển khai thi công.</t>
  </si>
  <si>
    <t>Liên danh Công ty TNHH tư vấn đầu tư và xây dựng HAG và Công ty TNHH xây dựng điện Quốc Thiên</t>
  </si>
  <si>
    <t>2029/QĐ-BQLDA  14/11/2024</t>
  </si>
  <si>
    <t>Hoàn thành và ký kết hợp đồng</t>
  </si>
  <si>
    <t xml:space="preserve">572/QĐ-BQLDA ngày 25/11/2024 </t>
  </si>
  <si>
    <t>LD Công ty TNHH Dịch vụ kỹ thuật Hiệp Thành và Công ty CP cơ khí xây dựng Việt - Úc</t>
  </si>
  <si>
    <t>304/QĐ-BQLDA ngày 09/7/2024</t>
  </si>
  <si>
    <t>Công ty TNHH xây dựng &amp; thương mại NST</t>
  </si>
  <si>
    <t>Gói thầu số 08: Cung cấp và lắp đặt thiết bị hệ thống âm thanh, ánh sáng sân khấu và hệ thống ĐHKK.</t>
  </si>
  <si>
    <t>459/QĐ-BQLDA ngày 25/09/2024</t>
  </si>
  <si>
    <t>Liên Danh Công ty Hoa Lư – Nhân Hải Thiên</t>
  </si>
  <si>
    <t>Từ ngày 01-20/12/2024</t>
  </si>
  <si>
    <t>640/QĐ-UBND 19/4/2024; 1785/QĐ-UBND 19/11/2024</t>
  </si>
  <si>
    <t>Tháng 3 - 5/2025</t>
  </si>
  <si>
    <t>Tháng 7 - 9/2026</t>
  </si>
  <si>
    <t>2285/QĐ-QLDA
11/11/2024</t>
  </si>
  <si>
    <t>Liên danh gói thầu số 10
Đại diện liên danh: Công ty TNHH Thương Mại Dịch Vụ Thanh Hoà An Giang</t>
  </si>
  <si>
    <t>2286/QĐ-QLDA
11/11/2024</t>
  </si>
  <si>
    <t>Liên danh gói thầu số 12. Đại diện liên danh là:  Công ty TNHH Thương Mại Dịch Vụ Thanh Hoà An Giang</t>
  </si>
  <si>
    <t>Tháng 10-11 năm 2024</t>
  </si>
  <si>
    <t xml:space="preserve">Đã trình Sở Xây dựng thẩm định thiết kế </t>
  </si>
  <si>
    <t xml:space="preserve">1493/QĐ-UBND 14/9/2023;1032/QĐ-UBND 26/6/2024;1732/QĐ-UBND 08/11/2024; </t>
  </si>
  <si>
    <r>
      <t xml:space="preserve">Gói thầu số 15: </t>
    </r>
    <r>
      <rPr>
        <sz val="11"/>
        <color rgb="FF000000"/>
        <rFont val="TimesNewRomanPSMT"/>
      </rPr>
      <t>Cung cấp và lắp đặt thiết bị</t>
    </r>
  </si>
  <si>
    <t>Đang thẩm tra thiết kế BVTC - DT và thẩm duyệt PCCC</t>
  </si>
  <si>
    <t>612/QĐ-UBND 11/04/2024; 1594/QĐ-UBND 18/10/2024</t>
  </si>
  <si>
    <t>Tháng 02-04 năm 2026</t>
  </si>
  <si>
    <t>Tháng 11 năm 2024 - tháng 01 năm 2025</t>
  </si>
  <si>
    <t>Tháng 2-4 năm 2023</t>
  </si>
  <si>
    <t xml:space="preserve">Ký hợp đồng thi công ngày 06/5/2024, dự kiến hoàn thành ngày 11/12/2024 </t>
  </si>
  <si>
    <t>Ký hợp đồng ngày 27/11/2024, hoàn thành ngày 24/6/2025</t>
  </si>
  <si>
    <t>544/QĐ-BQLDA ngày 25/11/2024</t>
  </si>
  <si>
    <t>Công ty TNHH Tiến An</t>
  </si>
  <si>
    <t>QĐ số 1111/QĐ-BQL ngày 21/11/2024</t>
  </si>
  <si>
    <t>Công ty TNHH Ánh Quang</t>
  </si>
  <si>
    <t>Tháng 01 - 3 năm 2025</t>
  </si>
  <si>
    <t>Đang trình kế hoạch lựa chọn nhà thầu tại Tờ trình số 1136/TTr-BQL ngày 28/11/2024</t>
  </si>
  <si>
    <t>QĐ số 1076/QĐ-BQL ngày 12/11/2024</t>
  </si>
  <si>
    <t>240 ngày</t>
  </si>
  <si>
    <t>Công ty TNHH Xây dựng Huỳnh Anh An Phú</t>
  </si>
  <si>
    <t>Công trình đang thi công hoàn thiện các khối phòng, khối lượng đạt 50% giá trị hợp đồng</t>
  </si>
  <si>
    <t>Đã trình kết quả lựa chọn nhà thầu  thiết kế</t>
  </si>
  <si>
    <r>
      <t>Gói thầu số 10:</t>
    </r>
    <r>
      <rPr>
        <sz val="11"/>
        <color rgb="FF000000"/>
        <rFont val="TimesNewRomanPSMT"/>
      </rPr>
      <t>Thi công xây dựng hệ thống PCCC</t>
    </r>
  </si>
  <si>
    <t>Gói thầu số 14: Thi công xây dựng công trình + cung cấp lắp đặt thiết bị công trình</t>
  </si>
  <si>
    <t>Chuẩn bị đấu thầu gói xây lắp giai đoạn 1</t>
  </si>
  <si>
    <t>7. Trường THCS Tân Trung</t>
  </si>
  <si>
    <t>Gói thầu số 07 thi công xây lắp công trình</t>
  </si>
  <si>
    <t>Tháng 11÷12 năm 2024</t>
  </si>
  <si>
    <t>Tháng 03÷05 năm 2025</t>
  </si>
  <si>
    <t>1832/QĐ-UBND 02/12/2024</t>
  </si>
  <si>
    <t>1. Trung tâm Văn hóa, Thể thao xã Long Hòa</t>
  </si>
  <si>
    <t>1797/QĐ-UBND 21/11/2024</t>
  </si>
  <si>
    <r>
      <t>Gói thầu số 07:</t>
    </r>
    <r>
      <rPr>
        <sz val="11"/>
        <color rgb="FF000000"/>
        <rFont val="TimesNewRomanPSMT"/>
      </rPr>
      <t>Thi công xây lắp công trình</t>
    </r>
  </si>
  <si>
    <r>
      <t>Gói thầu số 08:</t>
    </r>
    <r>
      <rPr>
        <sz val="11"/>
        <color rgb="FF000000"/>
        <rFont val="TimesNewRomanPSMT"/>
      </rPr>
      <t>Cung cấp lắp đặt thiết bị công trình</t>
    </r>
  </si>
  <si>
    <t>Tháng 11÷12/2024</t>
  </si>
  <si>
    <t>Tháng 03÷05/2025</t>
  </si>
  <si>
    <t>Tư vấn đang phân tích, đánh giá E-HSDT Gói thầu 13</t>
  </si>
  <si>
    <t>736/QĐ-UBND ngày 7/5/2024; 1129/QĐ-UBND ngày 16/7/2024</t>
  </si>
  <si>
    <t>599/QĐ-UBND 10/4/2024; 1466/QĐ-UBND 25/9/2024</t>
  </si>
  <si>
    <t>Gói thầu số 12: Rà phá bom mìn</t>
  </si>
  <si>
    <t>Gói thầu số 13: Thi công xây dựng công trình</t>
  </si>
  <si>
    <r>
      <t xml:space="preserve">Gói thầu số 06: </t>
    </r>
    <r>
      <rPr>
        <sz val="13"/>
        <color rgb="FF000000"/>
        <rFont val="TimesNewRomanPSMT"/>
      </rPr>
      <t>Thi công xây dựng</t>
    </r>
  </si>
  <si>
    <t>Tháng 11/2024-01/2025</t>
  </si>
  <si>
    <t>- Đang đánh giá HSDT</t>
  </si>
  <si>
    <t>Đang triển khai, tiến độ &gt;70%</t>
  </si>
  <si>
    <t>Đang mời thầu, mở thầu ngày 16/12/2024</t>
  </si>
  <si>
    <t>741/QĐ-BQLDA ngày 05/11/2024</t>
  </si>
  <si>
    <t>742/QĐ-BQLDA ngày 05/11/2024</t>
  </si>
  <si>
    <t>743/QĐ-BQLDA ngày 05/11/2024</t>
  </si>
  <si>
    <t>744/QĐ-BQLDA ngày 05/11/2024</t>
  </si>
  <si>
    <t>Liên danh Phú Quân - Năm Sáu Tám</t>
  </si>
  <si>
    <t>Đã thực hiện hoàn thành</t>
  </si>
  <si>
    <t xml:space="preserve">101/QĐ-STTTT
26/08/2024  </t>
  </si>
  <si>
    <t>Công ty TNHH MTV Hoàng Thế Long</t>
  </si>
  <si>
    <t>1,Trùng tu, sửa chữa Đình Bình Mỹ</t>
  </si>
  <si>
    <t xml:space="preserve">9.Trường THCS Vĩnh An </t>
  </si>
  <si>
    <t>10. Trường MG Tân Phú điểm chính (Tân Lợi)</t>
  </si>
  <si>
    <t>1. Nâng cấp, mở rộng cầu An Phú – Vĩnh Trường và đường dẫn vào cầu, kết nối thông tuyến với Quốc lộ 91C</t>
  </si>
  <si>
    <t>1,Trùng tu, sửa chữa Đình Khánh Bình</t>
  </si>
  <si>
    <t>1. Trụ sở Khối vận huyện Ủy An Phú</t>
  </si>
  <si>
    <t>5. Trường TH Long Hòa điểm chính (Long Hòa 1)</t>
  </si>
  <si>
    <t>6. Trường Mẫu giáo Long Hòa ( Long Hòa 1)</t>
  </si>
  <si>
    <t>4. Dự án ĐTXD cải tạo, sửa chữa nhà vệ sinh và công trình nước sạch cho các trường trên địa bàn huyện Chợ Mới giai đoạn 2021-2025</t>
  </si>
  <si>
    <t>Gói thầu số 13: Thi công xây dựng và lắp đặt thiết bị</t>
  </si>
  <si>
    <t>Gói thầu số 08: Thi công xây dựng</t>
  </si>
  <si>
    <t>Gói thầu số 09: Cung cấp lắp đặt thiết bị</t>
  </si>
  <si>
    <t>1. Di tích Hố thờ An Lợi</t>
  </si>
  <si>
    <t xml:space="preserve"> VĂN HÓA THÔNG TIN</t>
  </si>
  <si>
    <t>Gói thầu số 06A: Thi công xây dựng các hạng mục xây mới nhà vệ sinh tại các điểm trường thuộc xã Khánh Hoà, xã Đào Hữu Cảnh (trừ Trường THCS Đào Hữu Cảnh), xã Mỹ Đức, thị trấn Cái Dầu, xã Bình Chánh, xã Bình Phú (trừ Trường Tiểu học C Bình Phú điểm chính (ấp Bình Thới)) và các hạng mục nhà vệ sinh cải tạo trong dự án</t>
  </si>
  <si>
    <t>2024-2027</t>
  </si>
  <si>
    <t>1446/QĐ-UBND 24/09/2024</t>
  </si>
  <si>
    <t>1448/QĐ-UBND 24/09/2024</t>
  </si>
  <si>
    <t>1880/QĐ-UBND 10/12/2024</t>
  </si>
  <si>
    <t>NGUỒN VỐN TRUNG ƯƠNG HỖ TRỢ VÀ NGÂN SÁCH ĐỊA PHƯƠNG THÁNG 12</t>
  </si>
  <si>
    <t>Gói thầu số 20: Thi công xây lắp hạng mục di dời điện</t>
  </si>
  <si>
    <t>Tháng 1 ÷ 03 năm 2024</t>
  </si>
  <si>
    <t>Đã ký hợp đồng thi công xây lắp</t>
  </si>
  <si>
    <t>Cty TNHH XD TM Tuấn Tài</t>
  </si>
  <si>
    <t>498/QĐ-BQLDA 21/3/2024</t>
  </si>
  <si>
    <t xml:space="preserve">60 </t>
  </si>
  <si>
    <t xml:space="preserve">603/QĐ-BQLDA ngày 13/12/2024 </t>
  </si>
  <si>
    <t xml:space="preserve">473/QĐ-SVHTTDL
18/12/2024  </t>
  </si>
  <si>
    <t>Liên danh Song Ân – Hân Phát</t>
  </si>
  <si>
    <t xml:space="preserve">47/QĐ-BDT
13/12/2024  </t>
  </si>
  <si>
    <t>Tập đoàn Bưu chính Viễn thông Việt Nam</t>
  </si>
  <si>
    <t>379/QĐ-CAT-PH10, 12/12/2024</t>
  </si>
  <si>
    <t>Công ty TNHH Xây dựng Trung Tính</t>
  </si>
  <si>
    <t>380/QĐ-CAT-PH10, 12/12/2024</t>
  </si>
  <si>
    <t>Công ty Cổ phần địa ốc An Giang</t>
  </si>
  <si>
    <t>381/QĐ-CAT-PH10, 12/12/2024</t>
  </si>
  <si>
    <t>Công ty Cổ phần đầu tư và xây dựng – thương mại Phú Quang</t>
  </si>
  <si>
    <t>382/QĐ-CAT-PH10, 12/12/2024</t>
  </si>
  <si>
    <t>383/QĐ-CAT-PH10, 12/12/2024</t>
  </si>
  <si>
    <t>Công ty TNHH tư vấn xây dựng Hưng Thịnh</t>
  </si>
  <si>
    <t>384/QĐ-CAT-PH10, 12/12/2024</t>
  </si>
  <si>
    <t>Đã ký hợp đồng thi công</t>
  </si>
  <si>
    <t>Đã đăng tải HSMT, dự kiến mở thầu (Lần 2) ngày 18/01/2025</t>
  </si>
  <si>
    <t>1653/QĐ-UBND 17/10/2023</t>
  </si>
  <si>
    <t>Đang lập lại HSMT</t>
  </si>
  <si>
    <t>Công ty TNHH Trang Thiết Bị Mẫu Giáo Ti Ti</t>
  </si>
  <si>
    <t>2646/QĐ-QLDA 06/12/2024</t>
  </si>
  <si>
    <t xml:space="preserve">2667/QĐ-QLDA ngày 10/12/2024 </t>
  </si>
  <si>
    <t>Liên danh Chấn Nam - Tân Tiến – Thuận Phát</t>
  </si>
  <si>
    <t>Tư vấn đang đánh giá E-HSDT</t>
  </si>
  <si>
    <t>Công ty TNHH Tư vấn Xây dựng TK</t>
  </si>
  <si>
    <t>2891/QĐ-QLDA 27/12/2024</t>
  </si>
  <si>
    <t>Tháng 07÷09 năm 2024</t>
  </si>
  <si>
    <t>Công ty TNHH DV TMXD Thanh Phụng</t>
  </si>
  <si>
    <t>1832/QĐ-QLDA 227/09/2024</t>
  </si>
  <si>
    <t>278/QĐ-BQLDA ngày 17/12/2024</t>
  </si>
  <si>
    <t>Liên danh Legro – Thành Khi – An Toàn 114</t>
  </si>
  <si>
    <t>1592/QĐ-UBND 04/10/2023; 661/QĐ-UBND 22/04/2024</t>
  </si>
  <si>
    <t>478/QĐ-BQLDA 25/12/2024</t>
  </si>
  <si>
    <t>330 ngày (28/12/2024-
23/11/2025)</t>
  </si>
  <si>
    <t>Liên danh Trường tiểu học A Tân Phú điểm chính (Tân Thành)</t>
  </si>
  <si>
    <t>453/QĐ-BQLDA 03/12/2024</t>
  </si>
  <si>
    <t>600 ngày (13/12/2024-
05/08/2026)</t>
  </si>
  <si>
    <t>Liên danh Thành Phú</t>
  </si>
  <si>
    <t>Dự kiến ký hợp đồng trong tháng 01/2025</t>
  </si>
  <si>
    <t>581/QĐ-BQLDA 27/12/2024</t>
  </si>
  <si>
    <t>100 ngày</t>
  </si>
  <si>
    <t>Công ty TNHH Thiết bị Giáo dục Hana Việt Nam</t>
  </si>
  <si>
    <t>582/QĐ-BQLDA 27/12/2024</t>
  </si>
  <si>
    <t>96 ngày</t>
  </si>
  <si>
    <t>Tập đoàn công nghiệp - Viễn thông Quân đội</t>
  </si>
  <si>
    <t>QĐ số 1222/QĐ-BQL ngày 23/12/2024</t>
  </si>
  <si>
    <t>360 ngày</t>
  </si>
  <si>
    <t>Liên danh Đại Phong - Ngọc Lợi - Thành Sơn</t>
  </si>
  <si>
    <t>QĐ số 1221/QĐ-BQL ngày 23/12/2024</t>
  </si>
  <si>
    <t>390 ngày</t>
  </si>
  <si>
    <t>Liên danh Phát Minh - Phùng Toàn - Phương An</t>
  </si>
  <si>
    <t>Đã giao mốc thi công, đang tiến hành dọn dẹp mặt bằng và tháo dỡ hiện trạng</t>
  </si>
  <si>
    <t>Đã giao mốc thi công, đang đổ cọc thử tỉnh, khối lượng đạt 1%</t>
  </si>
  <si>
    <t>Tư vấn đang phân tích đánh giá E-HSDT</t>
  </si>
  <si>
    <t>Đã trình thẩm định thiết kế bản vẽ thi công – dự toán</t>
  </si>
  <si>
    <t>1350/QĐ-BQL 15/12/2023</t>
  </si>
  <si>
    <t>235/QĐ-BQL 04/06/2024</t>
  </si>
  <si>
    <t>235/QĐ-BQL 20/11/2024</t>
  </si>
  <si>
    <t>Liên danh Công ty TNHH Tư vấn Đầu tư và Xây dựng HAG và Công ty TNHH TV kỹ thuật Me kong Tiền Giang và Cty TNHH trang thiết bị mẫu giáo Ti Ti</t>
  </si>
  <si>
    <t>645/QĐ-BQL 13/12/2024</t>
  </si>
  <si>
    <t>Liên danh Công ty Cổ phần Đầu tư Xây dựng Việt Mỹ và Công ty TNHH Thiết bị Giáo dục Anh Khoa</t>
  </si>
  <si>
    <t>Tư vấn đang điều chỉnh BC đề xuất chủ trương đầu tư theo ý kiến của Sở KH-ĐT</t>
  </si>
  <si>
    <t>Đang phát hành E-HSMT gói 13a, ngày 14/01/2025 mở thầu</t>
  </si>
  <si>
    <t>Đã giao mốc thi công gói 13</t>
  </si>
  <si>
    <t>Liên danh Công ty TNHH XD Phước Vạn Thịnh - Công ty TNHH MTV Gia Vĩ Hoà</t>
  </si>
  <si>
    <t>567A/QĐ-BQL 17/12/2024</t>
  </si>
  <si>
    <t>Đã giao mốc thi công gói 17</t>
  </si>
  <si>
    <t>Công ty TNHH DV KT Hiệp Thành</t>
  </si>
  <si>
    <t>553/QĐ-BQL 16/12/2024</t>
  </si>
  <si>
    <t>- Đang triển khai thi công</t>
  </si>
  <si>
    <t xml:space="preserve">
798/QĐ-BQLDA ngày 06/12/2024</t>
  </si>
  <si>
    <t>Công ty TNHH MTV XD Thịnh Đức</t>
  </si>
  <si>
    <t xml:space="preserve">
788/QĐ-BQLDA ngày 06/12/2024</t>
  </si>
  <si>
    <t xml:space="preserve">
789/QĐ-BQLDA ngày 06/12/2024</t>
  </si>
  <si>
    <t>Liên danh Công ty TNHH MTV Xây dựng Thịnh Đức - Công ty TNHH Thiết bị và Công nghệ Uy Vũ</t>
  </si>
  <si>
    <t>790/QĐ-BQLDA ngày 06/12/2024</t>
  </si>
  <si>
    <t>Liên danh Công ty TNHH Tư vấn Thiết kế Xây dựng Hưng Thịnh và Công TNHH Xây dựng Đức Phát Long Xuyên</t>
  </si>
  <si>
    <t xml:space="preserve">
797/QĐ-BQLDA ngày 06/12/2024</t>
  </si>
  <si>
    <t>Liên Danh Công ty TNHH MTV Gia Vĩ Hòa và Công ty TNHH Xây Dựng – Điện Tử Phú Quí</t>
  </si>
  <si>
    <t xml:space="preserve">
791/QĐ-BQLDA ngày 06/12/2024</t>
  </si>
  <si>
    <t>Liên danh Công ty TNHH Xây dựng Đức Phát Long Xuyên - Công ty TNHH Đầu tư và Phát triển Đồng Tiến Phát</t>
  </si>
  <si>
    <t xml:space="preserve">
792/QĐ-BQLDA ngày 06/12/2024</t>
  </si>
  <si>
    <t xml:space="preserve">
804/QĐ-BQLDA ngày 11/12/2024</t>
  </si>
  <si>
    <t xml:space="preserve">
805/QĐ-BQLDA ngày 11/12/2024</t>
  </si>
  <si>
    <t xml:space="preserve">
806/QĐ-BQLDA ngày 11/12/2024</t>
  </si>
  <si>
    <t>LIÊN DANH CÁC NHÀ THẦU THI CÔNG GÓI THẦU SỐ 26</t>
  </si>
  <si>
    <t>807/QĐ-BQLDA ngày 11/12/2024</t>
  </si>
  <si>
    <t>Liên Danh Gia Vĩ Hòa – Trung Hiệp Lực - Phú Quí</t>
  </si>
  <si>
    <t xml:space="preserve">
808/QĐ-BQLDA ngày 11/12/2024</t>
  </si>
  <si>
    <t xml:space="preserve">
496/QĐ-BQLDA ngày 24/06/2024</t>
  </si>
  <si>
    <t xml:space="preserve">
825/QĐ-BQLDA ngày 20/12/2024</t>
  </si>
  <si>
    <t>LIÊN DANH GÓI THẦU SỐ 30</t>
  </si>
  <si>
    <t>Liên danh Cty TNHH MTV XD HUỲNH KHANH và Cty TNHH XD – Điện tử PHÚ QUÍ.</t>
  </si>
  <si>
    <t>Cty TNHH XD PHƯỚC VẠN THỊNH</t>
  </si>
  <si>
    <t>Liên danh Cty TNHH MTV XD HUỲNH KHANH và Cty TNHH MTV ĐT &amp; XD TRUNG HIỆP LỰC VÀ CÔNG TY TNHH XD – ĐIỆN TỬ PHÚ QUÍ.</t>
  </si>
  <si>
    <r>
      <rPr>
        <b/>
        <i/>
        <sz val="11"/>
        <rFont val="Times New Roman"/>
        <family val="1"/>
      </rPr>
      <t>Liên danh:</t>
    </r>
    <r>
      <rPr>
        <i/>
        <sz val="11"/>
        <rFont val="Times New Roman"/>
        <family val="1"/>
      </rPr>
      <t xml:space="preserve">
+ Công ty TNHH TM-DV Hòa Lan
+ Công ty TNHH TM-DV trang TB y tế Sài Gòn A.S.T
+ Công ty TNHH MTV TM-DV Kỹ thuật An Định
+ Công ty TNHH TM-DV Phòng cháy chữa cháy Nhà Bè
+ Công ty TNHH xây dựng cơ điện Hồng Hà
+ Công ty CP Sản xuất &amp; Thương mại N.I.D</t>
    </r>
  </si>
  <si>
    <r>
      <t xml:space="preserve">Gói thầu số 11: </t>
    </r>
    <r>
      <rPr>
        <sz val="11"/>
        <color theme="1"/>
        <rFont val="Times New Roman"/>
        <family val="1"/>
      </rPr>
      <t>Thi công xây dựng công trình</t>
    </r>
  </si>
  <si>
    <r>
      <t>Gói thầu số 09:</t>
    </r>
    <r>
      <rPr>
        <sz val="11"/>
        <color theme="1"/>
        <rFont val="Times New Roman"/>
        <family val="1"/>
      </rPr>
      <t xml:space="preserve"> Cung cấp và lắp đặt thiết bị công trình</t>
    </r>
  </si>
  <si>
    <r>
      <t xml:space="preserve">Gói thầu số 63: </t>
    </r>
    <r>
      <rPr>
        <sz val="11"/>
        <color rgb="FF000000"/>
        <rFont val="Times New Roman"/>
        <family val="1"/>
      </rPr>
      <t>Thi công rà phá bom,
mìn, vật nổ khu tái định cư (vị trí
mới)</t>
    </r>
  </si>
  <si>
    <t>Gói thầu số 07: Thi công xây dựng + cung cấp lắp đặt thiết bị công trình</t>
  </si>
  <si>
    <r>
      <t xml:space="preserve">Gói thầu số 15: </t>
    </r>
    <r>
      <rPr>
        <sz val="11"/>
        <color rgb="FF000000"/>
        <rFont val="Times New Roman"/>
        <family val="1"/>
      </rPr>
      <t>Cung cấp và lắp đặt thiết bị</t>
    </r>
  </si>
  <si>
    <r>
      <t>Gói thầu số 10:</t>
    </r>
    <r>
      <rPr>
        <sz val="11"/>
        <color rgb="FF000000"/>
        <rFont val="Times New Roman"/>
        <family val="1"/>
      </rPr>
      <t>Thi công xây dựng hệ thống PCCC</t>
    </r>
  </si>
  <si>
    <r>
      <t>Gói thầu số 07:</t>
    </r>
    <r>
      <rPr>
        <sz val="11"/>
        <color rgb="FF000000"/>
        <rFont val="Times New Roman"/>
        <family val="1"/>
      </rPr>
      <t>Thi công xây lắp công trình</t>
    </r>
  </si>
  <si>
    <r>
      <t>Gói thầu số 08:</t>
    </r>
    <r>
      <rPr>
        <sz val="11"/>
        <color rgb="FF000000"/>
        <rFont val="Times New Roman"/>
        <family val="1"/>
      </rPr>
      <t>Cung cấp lắp đặt thiết bị công trình</t>
    </r>
  </si>
  <si>
    <r>
      <t xml:space="preserve">Gói thầu số 06: </t>
    </r>
    <r>
      <rPr>
        <sz val="11"/>
        <color rgb="FF000000"/>
        <rFont val="Times New Roman"/>
        <family val="1"/>
      </rPr>
      <t>Thi công xây dựng</t>
    </r>
  </si>
  <si>
    <t>(Đính kèm theo Công văn số 122/SKHĐT-ĐT ngày 14 tháng 01 năm 2025 của Sở Kế hoạch và Đầu tư tỉnh An Giang)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</si>
</sst>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_-* #,##0\ _₫_-;\-* #,##0\ _₫_-;_-* &quot;-&quot;\ _₫_-;_-@_-"/>
    <numFmt numFmtId="169" formatCode="_-* #,##0.00\ _₫_-;\-* #,##0.00\ _₫_-;_-* &quot;-&quot;??\ _₫_-;_-@_-"/>
    <numFmt numFmtId="170" formatCode="_-&quot;₫&quot;* #,##0.00_-;\-&quot;₫&quot;* #,##0.00_-;_-&quot;₫&quot;* &quot;-&quot;??_-;_-@_-"/>
    <numFmt numFmtId="171" formatCode="_ * #.##._ ;_ * \-#.##._ ;_ * &quot;-&quot;??_ ;_ @_ⴆ"/>
    <numFmt numFmtId="172" formatCode="_(&quot;§&quot;\g\ #,##0_);_(&quot;§&quot;\g\ \(#,##0\);_(&quot;§&quot;\g\ &quot;-&quot;_);_(@_)"/>
    <numFmt numFmtId="173" formatCode="_-&quot;Z$&quot;* #,##0_-;\-&quot;Z$&quot;* #,##0_-;_-&quot;Z$&quot;* &quot;-&quot;_-;_-@_-"/>
    <numFmt numFmtId="174" formatCode="_-* ###,0&quot;.&quot;00\ _F_B_-;\-* ###,0&quot;.&quot;00\ _F_B_-;_-* &quot;-&quot;??\ _F_B_-;_-@_-"/>
    <numFmt numFmtId="175" formatCode="#,##0.0"/>
    <numFmt numFmtId="176" formatCode="0.0%;\(0.0%\)"/>
    <numFmt numFmtId="177" formatCode="_(* #.##0.00_);_(* \(#.##0.00\);_(* &quot;-&quot;??_);_(@_)"/>
    <numFmt numFmtId="178" formatCode="#,##0.00\ &quot;F&quot;;[Red]\-#,##0.00\ &quot;F&quot;"/>
    <numFmt numFmtId="179" formatCode="_ * #,##0_ ;_ * \-#,##0_ ;_ * &quot;-&quot;??_ ;_ @_ "/>
    <numFmt numFmtId="180" formatCode="_-&quot;$&quot;* #,##0_-;\-&quot;$&quot;* #,##0_-;_-&quot;$&quot;* &quot;-&quot;_-;_-@_-"/>
    <numFmt numFmtId="181" formatCode="* \(#,##0\);* #,##0_);&quot;-&quot;??_);@"/>
    <numFmt numFmtId="182" formatCode="0.00000000000E+00;\?"/>
    <numFmt numFmtId="183" formatCode="_ &quot;\&quot;* #,##0.00_ ;_ &quot;\&quot;* &quot;\&quot;&quot;\&quot;&quot;\&quot;&quot;\&quot;&quot;\&quot;&quot;\&quot;&quot;\&quot;&quot;\&quot;&quot;\&quot;&quot;\&quot;&quot;\&quot;&quot;\&quot;\-#,##0.00_ ;_ &quot;\&quot;* &quot;-&quot;??_ ;_ @_ "/>
    <numFmt numFmtId="184" formatCode="&quot;\&quot;#,##0;[Red]&quot;\&quot;\-#,##0"/>
    <numFmt numFmtId="185" formatCode="&quot;£&quot;#,##0;[Red]\-&quot;£&quot;#,##0"/>
    <numFmt numFmtId="186" formatCode="&quot;\&quot;#,##0;&quot;\&quot;&quot;\&quot;&quot;\&quot;&quot;\&quot;&quot;\&quot;&quot;\&quot;&quot;\&quot;&quot;\&quot;&quot;\&quot;&quot;\&quot;&quot;\&quot;&quot;\&quot;&quot;\&quot;&quot;\&quot;\-#,##0"/>
    <numFmt numFmtId="187" formatCode="_ * #,##0_ ;_ * &quot;\&quot;&quot;\&quot;&quot;\&quot;&quot;\&quot;&quot;\&quot;&quot;\&quot;&quot;\&quot;&quot;\&quot;&quot;\&quot;&quot;\&quot;&quot;\&quot;&quot;\&quot;\-#,##0_ ;_ * &quot;-&quot;_ ;_ @_ "/>
    <numFmt numFmtId="188" formatCode="&quot;\&quot;#,##0.00;&quot;\&quot;&quot;\&quot;&quot;\&quot;&quot;\&quot;&quot;\&quot;&quot;\&quot;&quot;\&quot;&quot;\&quot;&quot;\&quot;&quot;\&quot;&quot;\&quot;&quot;\&quot;&quot;\&quot;&quot;\&quot;\-#,##0.00"/>
    <numFmt numFmtId="189" formatCode="_._.* #,##0.0_)_%;_._.* \(#,##0.0\)_%"/>
    <numFmt numFmtId="190" formatCode="_-* #,##0\ &quot;$&quot;_-;\-* #,##0\ &quot;$&quot;_-;_-* &quot;-&quot;\ &quot;$&quot;_-;_-@_-"/>
    <numFmt numFmtId="191" formatCode="_ * #,##0_)\ _$_ ;_ * \(#,##0\)\ _$_ ;_ * &quot;-&quot;_)\ _$_ ;_ @_ "/>
    <numFmt numFmtId="192" formatCode="_ &quot;\&quot;* #,##0_ ;_ &quot;\&quot;* &quot;\&quot;&quot;\&quot;&quot;\&quot;&quot;\&quot;&quot;\&quot;&quot;\&quot;&quot;\&quot;&quot;\&quot;&quot;\&quot;&quot;\&quot;&quot;\&quot;&quot;\&quot;&quot;\&quot;&quot;\&quot;\-#,##0_ ;_ &quot;\&quot;* &quot;-&quot;_ ;_ @_ "/>
    <numFmt numFmtId="193" formatCode="&quot;€&quot;#,##0;\-&quot;€&quot;#,##0"/>
    <numFmt numFmtId="194" formatCode="_-&quot;£&quot;* #,##0_-;\-&quot;£&quot;* #,##0_-;_-&quot;£&quot;* &quot;-&quot;_-;_-@_-"/>
    <numFmt numFmtId="195" formatCode="#,##0\ &quot;$&quot;;\-#,##0\ &quot;$&quot;"/>
    <numFmt numFmtId="196" formatCode="#,##0.0_);\(#,##0.0\)"/>
    <numFmt numFmtId="197" formatCode="_(&quot;$&quot;\ * #,##0_);_(&quot;$&quot;\ * \(#,##0\);_(&quot;$&quot;\ * &quot;-&quot;_);_(@_)"/>
    <numFmt numFmtId="198" formatCode="0.00000"/>
    <numFmt numFmtId="199" formatCode="_-* #,##0.00\ &quot;€&quot;_-;\-* #,##0.00\ &quot;€&quot;_-;_-* &quot;-&quot;??\ &quot;€&quot;_-;_-@_-"/>
    <numFmt numFmtId="200" formatCode="&quot;True&quot;;&quot;True&quot;;&quot;False&quot;"/>
    <numFmt numFmtId="201" formatCode="_-&quot;VND&quot;* #,##0_-;\-&quot;VND&quot;* #,##0_-;_-&quot;VND&quot;* &quot;-&quot;_-;_-@_-"/>
    <numFmt numFmtId="202" formatCode="#,##0.00\ \ "/>
    <numFmt numFmtId="203" formatCode="_(&quot;Rp&quot;* #,##0.00_);_(&quot;Rp&quot;* \(#,##0.00\);_(&quot;Rp&quot;* &quot;-&quot;??_);_(@_)"/>
    <numFmt numFmtId="204" formatCode="_ * #,##0_)\ &quot;$&quot;_ ;_ * \(#,##0\)\ &quot;$&quot;_ ;_ * &quot;-&quot;_)\ &quot;$&quot;_ ;_ @_ "/>
    <numFmt numFmtId="205" formatCode="&quot;$&quot;#,##0;[Red]\-&quot;$&quot;#,##0"/>
    <numFmt numFmtId="206" formatCode="\t0.00%"/>
    <numFmt numFmtId="207" formatCode="&quot;$&quot;* #,##0_)_%;&quot;$&quot;* \(#,##0\)_%;&quot;$&quot;* &quot;-&quot;??_)_%;@_)_%"/>
    <numFmt numFmtId="208" formatCode="_-&quot;$&quot;* #,##0.00_-;\-&quot;$&quot;* #,##0.00_-;_-&quot;$&quot;* &quot;-&quot;??_-;_-@_-"/>
    <numFmt numFmtId="209" formatCode="0.000"/>
    <numFmt numFmtId="210" formatCode="#,##0.00\ &quot;F&quot;;\-#,##0.00\ &quot;F&quot;"/>
    <numFmt numFmtId="211" formatCode="_-* #,##0.00\ _V_N_D_-;\-* #,##0.00\ _V_N_D_-;_-* &quot;-&quot;??\ _V_N_D_-;_-@_-"/>
    <numFmt numFmtId="212" formatCode="_-* #,##0\ _D_M_-;\-* #,##0\ _D_M_-;_-* &quot;-&quot;\ _D_M_-;_-@_-"/>
    <numFmt numFmtId="213" formatCode="_-* #,##0\ _V_N_D_-;\-* #,##0\ _V_N_D_-;_-* &quot;-&quot;\ _V_N_D_-;_-@_-"/>
    <numFmt numFmtId="214" formatCode="&quot;\&quot;#,##0.00;&quot;\&quot;&quot;\&quot;&quot;\&quot;&quot;\&quot;&quot;\&quot;&quot;\&quot;&quot;\&quot;&quot;\&quot;\-#,##0.00"/>
    <numFmt numFmtId="215" formatCode="&quot;VND&quot;#,##0_);[Red]\(&quot;VND&quot;#,##0\)"/>
    <numFmt numFmtId="216" formatCode="&quot;\&quot;#,##0;[Red]\-&quot;\&quot;#,##0"/>
    <numFmt numFmtId="217" formatCode="_-* #,##0\ _F_-;\-* #,##0\ _F_-;_-* &quot;-&quot;\ _F_-;_-@_-"/>
    <numFmt numFmtId="218" formatCode="_ * #,##0_ ;_ * \-#,##0_ ;_ * &quot;-&quot;_ ;_ @_ "/>
    <numFmt numFmtId="219" formatCode="_-* #,##0\ &quot;F&quot;_-;\-* #,##0\ &quot;F&quot;_-;_-* &quot;-&quot;\ &quot;F&quot;_-;_-@_-"/>
    <numFmt numFmtId="220" formatCode="_-* #,##0\ _F_-;\-* #,##0\ _F_-;_-* &quot;-&quot;??\ _F_-;_-@_-"/>
    <numFmt numFmtId="221" formatCode="_-* #,##0.00\ _F_-;\-* #,##0.00\ _F_-;_-* &quot;-&quot;??\ _F_-;_-@_-"/>
    <numFmt numFmtId="222" formatCode="_-* #,##0\ _F_B_-;\-* #,##0\ _F_B_-;_-* &quot;-&quot;\ _F_B_-;_-@_-"/>
    <numFmt numFmtId="223" formatCode="#,##0;[Red]#,##0"/>
    <numFmt numFmtId="224" formatCode="\U\S\$#,##0.00;\(\U\S\$#,##0.00\)"/>
    <numFmt numFmtId="225" formatCode="&quot;$&quot;#,##0;\-&quot;$&quot;#,##0"/>
    <numFmt numFmtId="226" formatCode="_ &quot;\&quot;* #,##0_ ;_ &quot;\&quot;* &quot;\&quot;&quot;\&quot;&quot;\&quot;&quot;\&quot;&quot;\&quot;&quot;\&quot;&quot;\&quot;&quot;\&quot;&quot;\&quot;&quot;\&quot;&quot;\&quot;&quot;\&quot;&quot;\&quot;\-#,##0_ ;_ &quot;\&quot;* &quot;-&quot;_ ;_ @_ "/>
    <numFmt numFmtId="227" formatCode="_-* #,##0.00\ _€_-;\-* #,##0.00\ _€_-;_-* &quot;-&quot;??\ _€_-;_-@_-"/>
    <numFmt numFmtId="228" formatCode="_ * #,##0_)&quot;$&quot;_ ;_ * \(#,##0\)&quot;$&quot;_ ;_ * &quot;-&quot;_)&quot;$&quot;_ ;_ @_ "/>
    <numFmt numFmtId="229" formatCode="#,##0.00\ &quot;FB&quot;;[Red]\-#,##0.00\ &quot;FB&quot;"/>
    <numFmt numFmtId="230" formatCode="0.000_)"/>
    <numFmt numFmtId="231" formatCode="_-* #,##0\ _ñ_-;_-* #,##0\ _ñ\-;_-* &quot;-&quot;\ _ñ_-;_-@_-"/>
    <numFmt numFmtId="232" formatCode="_-* #,##0.00\ _ñ_-;_-* #,##0.00\ _ñ\-;_-* &quot;-&quot;??\ _ñ_-;_-@_-"/>
    <numFmt numFmtId="233" formatCode="_-* #,##0\ &quot;€&quot;_-;\-* #,##0\ &quot;€&quot;_-;_-* &quot;-&quot;\ &quot;€&quot;_-;_-@_-"/>
    <numFmt numFmtId="234" formatCode="_ &quot;\&quot;* #,##0_ ;_ &quot;\&quot;* \-#,##0_ ;_ &quot;\&quot;* &quot;-&quot;_ ;_ @_ "/>
    <numFmt numFmtId="235" formatCode="#,##0\ &quot;F&quot;;[Red]\-#,##0\ &quot;F&quot;"/>
    <numFmt numFmtId="236" formatCode="#,##0.00\ \ \ \ "/>
    <numFmt numFmtId="237" formatCode="&quot;\&quot;#,##0.00;[Red]&quot;\&quot;\-#,##0.00"/>
    <numFmt numFmtId="238" formatCode="&quot;£&quot;#,##0.00;\-&quot;£&quot;#,##0.00"/>
    <numFmt numFmtId="239" formatCode="_-&quot;ñ&quot;* #,##0_-;\-&quot;ñ&quot;* #,##0_-;_-&quot;ñ&quot;* &quot;-&quot;_-;_-@_-"/>
    <numFmt numFmtId="240" formatCode="&quot;Rp&quot;#,##0_);[Red]\(&quot;Rp&quot;#,##0\)"/>
    <numFmt numFmtId="241" formatCode="_ * #,##0_)_$_ ;_ * \(#,##0\)_$_ ;_ * &quot;-&quot;_)_$_ ;_ @_ "/>
    <numFmt numFmtId="242" formatCode="&quot;\&quot;#,##0;[Red]&quot;\&quot;&quot;\&quot;&quot;\&quot;&quot;\&quot;&quot;\&quot;&quot;\&quot;&quot;\&quot;&quot;\&quot;&quot;\&quot;&quot;\&quot;&quot;\&quot;&quot;\&quot;&quot;\&quot;&quot;\&quot;\-#,##0"/>
    <numFmt numFmtId="243" formatCode="&quot;\&quot;#,##0.00;[Red]&quot;\&quot;&quot;\&quot;&quot;\&quot;&quot;\&quot;&quot;\&quot;&quot;\&quot;&quot;\&quot;&quot;\&quot;&quot;\&quot;&quot;\&quot;&quot;\&quot;&quot;\&quot;&quot;\&quot;&quot;\&quot;\-#,##0.00"/>
    <numFmt numFmtId="244" formatCode="#,##0_)_%;\(#,##0\)_%;"/>
    <numFmt numFmtId="245" formatCode="_._.* \(#,##0\)_%;_._.* #,##0_)_%;_._.* 0_)_%;_._.@_)_%"/>
    <numFmt numFmtId="246" formatCode="_(&quot;€&quot;\ * #,##0_);_(&quot;€&quot;\ * \(#,##0\);_(&quot;€&quot;\ * &quot;-&quot;_);_(@_)"/>
    <numFmt numFmtId="247" formatCode="_-* #,##0.00\ _$_-;\-* #,##0.00\ _$_-;_-* &quot;-&quot;??\ _$_-;_-@_-"/>
    <numFmt numFmtId="248" formatCode="_-* #,##0\ _€_-;\-* #,##0\ _€_-;_-* &quot;-&quot;\ _€_-;_-@_-"/>
    <numFmt numFmtId="249" formatCode="_ * #,##0.00_)_$_ ;_ * \(#,##0.00\)_$_ ;_ * &quot;-&quot;??_)_$_ ;_ @_ "/>
    <numFmt numFmtId="250" formatCode="_-[$€]* #,##0.00_-;\-[$€]* #,##0.00_-;_-[$€]* &quot;-&quot;??_-;_-@_-"/>
    <numFmt numFmtId="251" formatCode="_._.&quot;€&quot;* #,##0.000_)_%;_._.&quot;€&quot;* \(#,##0.000\)_%"/>
    <numFmt numFmtId="252" formatCode="_._.&quot;€&quot;* #,##0.00_)_%;_._.&quot;€&quot;* \(#,##0.00\)_%"/>
    <numFmt numFmtId="253" formatCode="#,##0.00;[Red]#,##0.00"/>
    <numFmt numFmtId="254" formatCode="_._.&quot;€&quot;* \(#,##0\)_%;_._.&quot;€&quot;* #,##0_)_%;_._.&quot;€&quot;* 0_)_%;_._.@_)_%"/>
    <numFmt numFmtId="255" formatCode="* #,##0_);* \(#,##0\);&quot;-&quot;??_);@"/>
    <numFmt numFmtId="256" formatCode="\$#,##0\ ;\(\$#,##0\)"/>
    <numFmt numFmtId="257" formatCode="_(&quot;§&quot;\g\ #,##0_);_(&quot;§&quot;\g\ \(#,##0\);_(&quot;§&quot;\g\ &quot;-&quot;??_);_(@_)"/>
    <numFmt numFmtId="258" formatCode="_ * #,##0.00_ ;_ * &quot;\&quot;&quot;\&quot;&quot;\&quot;&quot;\&quot;&quot;\&quot;&quot;\&quot;&quot;\&quot;&quot;\&quot;&quot;\&quot;&quot;\&quot;&quot;\&quot;&quot;\&quot;\-#,##0.00_ ;_ * &quot;-&quot;??_ ;_ @_ "/>
    <numFmt numFmtId="259" formatCode="0.000%"/>
    <numFmt numFmtId="260" formatCode="_ * #,##0.00_ ;_ * \-#,##0.00_ ;_ * &quot;-&quot;??_ ;_ @_ "/>
    <numFmt numFmtId="261" formatCode="_._._(* 0_)%;_._.* \(0\)%"/>
    <numFmt numFmtId="262" formatCode="_(* #,##0_);_(* \(#,##0\);_(* &quot;-&quot;??_);_(@_)"/>
    <numFmt numFmtId="263" formatCode="&quot;€&quot;#,##0;[Red]\-&quot;€&quot;#,##0"/>
    <numFmt numFmtId="264" formatCode="0.0000"/>
    <numFmt numFmtId="265" formatCode="_-[$€-2]* #,##0.00_-;\-[$€-2]* #,##0.00_-;_-[$€-2]* &quot;-&quot;??_-"/>
    <numFmt numFmtId="266" formatCode="0%_);\(0%\)"/>
    <numFmt numFmtId="267" formatCode="_-* #,##0\ _₫_-;\-* #,##0\ _₫_-;_-* &quot;-&quot;??\ _₫_-;_-@_-"/>
    <numFmt numFmtId="268" formatCode="_-* #,##0\ _$_-;\-* #,##0\ _$_-;_-* &quot;-&quot;\ _$_-;_-@_-"/>
    <numFmt numFmtId="269" formatCode="_(0.000_)%;\(0.000\)%"/>
    <numFmt numFmtId="270" formatCode="0_)%;\(0\)%"/>
    <numFmt numFmtId="271" formatCode="_ * #,##0.00_)\ _$_ ;_ * \(#,##0.00\)\ _$_ ;_ * &quot;-&quot;??_)\ _$_ ;_ @_ "/>
    <numFmt numFmtId="272" formatCode="#"/>
    <numFmt numFmtId="273" formatCode="#.##00"/>
    <numFmt numFmtId="274" formatCode="#,##0.000_)_%;\(#,##0.000\)_%;\ \ .000_)_%"/>
    <numFmt numFmtId="275" formatCode="&quot;Yes&quot;;&quot;Yes&quot;;&quot;No&quot;"/>
    <numFmt numFmtId="276" formatCode="_-* #,##0.00000000_-;\-* #,##0.00000000_-;_-* &quot;-&quot;??_-;_-@_-"/>
    <numFmt numFmtId="277" formatCode="_(0_)%;\(0\)%"/>
    <numFmt numFmtId="278" formatCode="&quot;\&quot;#&quot;,&quot;##0&quot;.&quot;00;[Red]&quot;\&quot;\-#&quot;,&quot;##0&quot;.&quot;00"/>
    <numFmt numFmtId="279" formatCode="_._._(* 0.000_)%;_._.* \(0.000\)%"/>
    <numFmt numFmtId="280" formatCode="#,##0\ &quot;DM&quot;;\-#,##0\ &quot;DM&quot;"/>
    <numFmt numFmtId="281" formatCode="#,##0_ ;\-#,##0\ "/>
    <numFmt numFmtId="282" formatCode="&quot;¡Ì&quot;#,##0;[Red]\-&quot;¡Ì&quot;#,##0"/>
    <numFmt numFmtId="283" formatCode="_._.&quot;$&quot;* #,##0.000_)_%;_._.&quot;$&quot;* \(#,##0.000\)_%"/>
    <numFmt numFmtId="284" formatCode="#,##0\ &quot;€&quot;;[Red]\-#,##0\ &quot;€&quot;"/>
    <numFmt numFmtId="285" formatCode="_-&quot;€&quot;* #,##0_-;\-&quot;€&quot;* #,##0_-;_-&quot;€&quot;* &quot;-&quot;_-;_-@_-"/>
    <numFmt numFmtId="286" formatCode="_(&quot;Z$&quot;* #,##0.00_);_(&quot;Z$&quot;* \(#,##0.00\);_(&quot;Z$&quot;* &quot;-&quot;??_);_(@_)"/>
    <numFmt numFmtId="287" formatCode="_(* #,##0.0_);_(* \(#,##0.0\);_(* &quot;-&quot;?_);_(@_)"/>
    <numFmt numFmtId="288" formatCode="_-* #,##0.00\ _ñ_-;\-* #,##0.00\ _ñ_-;_-* &quot;-&quot;??\ _ñ_-;_-@_-"/>
    <numFmt numFmtId="289" formatCode="_-* #,##0\ &quot;ñ&quot;_-;\-* #,##0\ &quot;ñ&quot;_-;_-* &quot;-&quot;\ &quot;ñ&quot;_-;_-@_-"/>
    <numFmt numFmtId="290" formatCode="\t#\ ??/??"/>
    <numFmt numFmtId="291" formatCode="&quot;\&quot;#,##0;[Red]&quot;\&quot;&quot;\&quot;\-#,##0"/>
    <numFmt numFmtId="292" formatCode="#,##0.00_);\-#,##0.00_)"/>
    <numFmt numFmtId="293" formatCode="_-* ###&quot;,&quot;0&quot;.&quot;00\ _$_-;\-* ###&quot;,&quot;0&quot;.&quot;00\ _$_-;_-* &quot;-&quot;??\ _$_-;_-@_-"/>
    <numFmt numFmtId="294" formatCode="_(* #,##0.00_);_(* \(#,##0.00\);_(* &quot;-&quot;&quot;?&quot;&quot;?&quot;_);_(@_)"/>
    <numFmt numFmtId="295" formatCode="_._.&quot;$&quot;* #,##0.0_)_%;_._.&quot;$&quot;* \(#,##0.0\)_%"/>
    <numFmt numFmtId="296" formatCode=";;"/>
    <numFmt numFmtId="297" formatCode="_-* #,##0\ _ñ_-;\-* #,##0\ _ñ_-;_-* &quot;-&quot;\ _ñ_-;_-@_-"/>
    <numFmt numFmtId="298" formatCode="_ * #,##0.00_)&quot;£&quot;_ ;_ * \(#,##0.00\)&quot;£&quot;_ ;_ * &quot;-&quot;??_)&quot;£&quot;_ ;_ @_ "/>
    <numFmt numFmtId="299" formatCode="&quot;§&quot;\g#,##0_);\(&quot;§&quot;\g#,##0\)"/>
    <numFmt numFmtId="300" formatCode="&quot;€&quot;* #,##0.0_)_%;&quot;€&quot;* \(#,##0.0\)_%;&quot;€&quot;* \ .0_)_%"/>
    <numFmt numFmtId="301" formatCode="_-* #,##0\ &quot;þ&quot;_-;\-* #,##0\ &quot;þ&quot;_-;_-* &quot;-&quot;\ &quot;þ&quot;_-;_-@_-"/>
    <numFmt numFmtId="302" formatCode="#,###"/>
    <numFmt numFmtId="303" formatCode="_._._(* 0.00_)%;_._.* \(0.00\)%"/>
    <numFmt numFmtId="304" formatCode="_ * #,##0.0_)_$_ ;_ * \(#,##0.0\)_$_ ;_ * &quot;-&quot;??_)_$_ ;_ @_ "/>
    <numFmt numFmtId="305" formatCode="_(0.00_)%;\(0.00\)%"/>
    <numFmt numFmtId="306" formatCode="&quot;$&quot;#,##0\ ;\(&quot;$&quot;#,##0\)"/>
    <numFmt numFmtId="307" formatCode="_ * #,##0.00_)&quot;$&quot;_ ;_ * \(#,##0.00\)&quot;$&quot;_ ;_ * &quot;-&quot;??_)&quot;$&quot;_ ;_ @_ "/>
    <numFmt numFmtId="308" formatCode="0.0%"/>
    <numFmt numFmtId="309" formatCode="&quot;\&quot;#,##0.00;\-&quot;\&quot;#,##0.00"/>
    <numFmt numFmtId="310" formatCode="_-* #,##0_-;\-* #,##0_-;_-* &quot;-&quot;??_-;_-@_-"/>
    <numFmt numFmtId="311" formatCode="_ * #,##0.00_)_d_ ;_ * \(#,##0.00\)_d_ ;_ * &quot;-&quot;??_)_d_ ;_ @_ "/>
    <numFmt numFmtId="312" formatCode="#,##0;\(#,##0\)"/>
    <numFmt numFmtId="313" formatCode="_-&quot;F&quot;* #,##0_-;\-&quot;F&quot;* #,##0_-;_-&quot;F&quot;* &quot;-&quot;_-;_-@_-"/>
    <numFmt numFmtId="314" formatCode="_(0.0_)%;\(0.0\)%"/>
    <numFmt numFmtId="315" formatCode="0.000\ "/>
    <numFmt numFmtId="316" formatCode="_(* #,##0.0_);_(* \(#,##0.0\);_(* &quot;-&quot;??_);_(@_)"/>
    <numFmt numFmtId="317" formatCode="_._.* #,##0.000_)_%;_._.* \(#,##0.000\)_%"/>
    <numFmt numFmtId="318" formatCode="#,##0.000_);\(#,##0.000\)"/>
    <numFmt numFmtId="319" formatCode="_-* #,##0.00\ _þ_-;\-* #,##0.00\ _þ_-;_-* &quot;-&quot;??\ _þ_-;_-@_-"/>
    <numFmt numFmtId="320" formatCode="_ * #,##0.00_ ;_ * &quot;\&quot;&quot;\&quot;&quot;\&quot;&quot;\&quot;&quot;\&quot;&quot;\&quot;\-#,##0.00_ ;_ * &quot;-&quot;??_ ;_ @_ "/>
    <numFmt numFmtId="321" formatCode="&quot;$&quot;#,##0.00"/>
    <numFmt numFmtId="322" formatCode="_ &quot;Fr.&quot;\ * #,##0_ ;_ &quot;Fr.&quot;\ * \-#,##0_ ;_ &quot;Fr.&quot;\ * &quot;-&quot;_ ;_ @_ "/>
    <numFmt numFmtId="323" formatCode="_._.&quot;$&quot;* #,##0.00_)_%;_._.&quot;$&quot;* \(#,##0.00\)_%"/>
    <numFmt numFmtId="324" formatCode="&quot;€&quot;* #,##0.000_)_%;&quot;€&quot;* \(#,##0.000\)_%;&quot;€&quot;* \ .000_)_%"/>
    <numFmt numFmtId="325" formatCode="_ * #,##0_)\ &quot;F&quot;_ ;_ * \(#,##0\)\ &quot;F&quot;_ ;_ * &quot;-&quot;_)\ &quot;F&quot;_ ;_ @_ "/>
    <numFmt numFmtId="326" formatCode="&quot;€&quot;* #,##0_)_%;&quot;€&quot;* \(#,##0\)_%;&quot;€&quot;* &quot;-&quot;??_)_%;@_)_%"/>
    <numFmt numFmtId="327" formatCode="_ * #,##0.00_)&quot;€&quot;_ ;_ * \(#,##0.00\)&quot;€&quot;_ ;_ * &quot;-&quot;??_)&quot;€&quot;_ ;_ @_ "/>
    <numFmt numFmtId="328" formatCode="_-* ###,0&quot;.&quot;00_-;\-* ###,0&quot;.&quot;00_-;_-* &quot;-&quot;??_-;_-@_-"/>
    <numFmt numFmtId="329" formatCode="_-* #,##0.00\ &quot;F&quot;_-;\-* #,##0.00\ &quot;F&quot;_-;_-* &quot;-&quot;??\ &quot;F&quot;_-;_-@_-"/>
    <numFmt numFmtId="330" formatCode="#,##0.0_)_%;\(#,##0.0\)_%;\ \ .0_)_%"/>
    <numFmt numFmtId="331" formatCode="_._.* #,##0.00_)_%;_._.* \(#,##0.00\)_%"/>
    <numFmt numFmtId="332" formatCode="#,##0.00_)_%;\(#,##0.00\)_%;\ \ .00_)_%"/>
    <numFmt numFmtId="333" formatCode="_._.&quot;€&quot;* #,##0.0_)_%;_._.&quot;€&quot;* \(#,##0.0\)_%"/>
    <numFmt numFmtId="334" formatCode="#,##0_);\-#,##0_)"/>
    <numFmt numFmtId="335" formatCode="_-* #,##0.00\ &quot;DM&quot;_-;\-* #,##0.00\ &quot;DM&quot;_-;_-* &quot;-&quot;??\ &quot;DM&quot;_-;_-@_-"/>
    <numFmt numFmtId="336" formatCode="#,###;\-#,###;&quot;&quot;;_(@_)"/>
    <numFmt numFmtId="337" formatCode="_ &quot;R&quot;\ * #,##0_ ;_ &quot;R&quot;\ * \-#,##0_ ;_ &quot;R&quot;\ * &quot;-&quot;_ ;_ @_ "/>
    <numFmt numFmtId="338" formatCode="&quot;€&quot;* #,##0.00_)_%;&quot;€&quot;* \(#,##0.00\)_%;&quot;€&quot;* \ .00_)_%"/>
    <numFmt numFmtId="339" formatCode="_ * #,##0_ ;_ * &quot;\&quot;&quot;\&quot;&quot;\&quot;&quot;\&quot;&quot;\&quot;&quot;\&quot;\-#,##0_ ;_ * &quot;-&quot;_ ;_ @_ "/>
    <numFmt numFmtId="340" formatCode="#,##0\ &quot;$&quot;_);\(#,##0\ &quot;$&quot;\)"/>
    <numFmt numFmtId="341" formatCode="_-* #,##0\ &quot;DM&quot;_-;\-* #,##0\ &quot;DM&quot;_-;_-* &quot;-&quot;\ &quot;DM&quot;_-;_-@_-"/>
    <numFmt numFmtId="342" formatCode="&quot;Fr.&quot;\ #,##0.00;[Red]&quot;Fr.&quot;\ \-#,##0.00"/>
    <numFmt numFmtId="343" formatCode="_._._(* 0.0_)%;_._.* \(0.0\)%"/>
    <numFmt numFmtId="344" formatCode="#,##0\ &quot;Lt&quot;;[Red]\-#,##0\ &quot;Lt&quot;"/>
    <numFmt numFmtId="345" formatCode="#.##0.00"/>
    <numFmt numFmtId="346" formatCode="_-&quot;€&quot;* #,##0.00_-;\-&quot;€&quot;* #,##0.00_-;_-&quot;€&quot;* &quot;-&quot;??_-;_-@_-"/>
    <numFmt numFmtId="347" formatCode="#,##0.000;[Red]#,##0.000"/>
    <numFmt numFmtId="348" formatCode="#,##0.000"/>
  </numFmts>
  <fonts count="443">
    <font>
      <sz val="11"/>
      <color theme="1"/>
      <name val="Calibri"/>
      <charset val="134"/>
      <scheme val="minor"/>
    </font>
    <font>
      <sz val="14"/>
      <name val="Times New Roman"/>
      <family val="1"/>
    </font>
    <font>
      <b/>
      <i/>
      <sz val="14"/>
      <name val="Times New Roman"/>
      <family val="1"/>
    </font>
    <font>
      <b/>
      <sz val="16"/>
      <name val="Times New Roman"/>
      <family val="1"/>
    </font>
    <font>
      <sz val="13"/>
      <name val="Times New Roman"/>
      <family val="1"/>
    </font>
    <font>
      <b/>
      <sz val="11"/>
      <name val="Times New Roman"/>
      <family val="1"/>
    </font>
    <font>
      <sz val="12"/>
      <name val="Times New Roman"/>
      <family val="1"/>
    </font>
    <font>
      <b/>
      <sz val="25"/>
      <name val="Times New Roman"/>
      <family val="1"/>
    </font>
    <font>
      <b/>
      <sz val="12"/>
      <name val="Times New Roman"/>
      <family val="1"/>
    </font>
    <font>
      <b/>
      <i/>
      <sz val="12"/>
      <name val="Times New Roman"/>
      <family val="1"/>
    </font>
    <font>
      <sz val="14"/>
      <color theme="1"/>
      <name val="Times New Roman"/>
      <family val="1"/>
    </font>
    <font>
      <sz val="12"/>
      <color theme="1"/>
      <name val="Times New Roman"/>
      <family val="1"/>
    </font>
    <font>
      <sz val="11"/>
      <name val="Times New Roman"/>
      <family val="1"/>
    </font>
    <font>
      <sz val="14"/>
      <color indexed="8"/>
      <name val="Times New Roman"/>
      <family val="1"/>
    </font>
    <font>
      <sz val="10"/>
      <color indexed="8"/>
      <name val="Times New Roman"/>
      <family val="1"/>
    </font>
    <font>
      <sz val="10"/>
      <name val="VNI-Times"/>
    </font>
    <font>
      <sz val="12"/>
      <name val="돋움체"/>
      <charset val="129"/>
    </font>
    <font>
      <b/>
      <sz val="10"/>
      <name val=".VnArial"/>
      <family val="2"/>
    </font>
    <font>
      <sz val="14"/>
      <name val=".VnTime"/>
      <family val="2"/>
    </font>
    <font>
      <sz val="10"/>
      <name val="Arial"/>
      <family val="2"/>
    </font>
    <font>
      <sz val="10"/>
      <name val=".VnTime"/>
      <family val="2"/>
    </font>
    <font>
      <b/>
      <sz val="11"/>
      <color indexed="8"/>
      <name val="Calibri"/>
      <family val="2"/>
    </font>
    <font>
      <sz val="13"/>
      <name val=".VnTime"/>
      <family val="2"/>
    </font>
    <font>
      <b/>
      <i/>
      <sz val="16"/>
      <name val="Helv"/>
      <charset val="134"/>
    </font>
    <font>
      <sz val="10"/>
      <name val=".VnBook-Antiqua"/>
      <family val="2"/>
    </font>
    <font>
      <sz val="12"/>
      <color indexed="8"/>
      <name val="Times New Roman"/>
      <family val="1"/>
    </font>
    <font>
      <sz val="10"/>
      <name val=".VnArial"/>
      <family val="2"/>
    </font>
    <font>
      <b/>
      <sz val="11"/>
      <color indexed="63"/>
      <name val="Calibri"/>
      <family val="2"/>
    </font>
    <font>
      <sz val="10"/>
      <color indexed="8"/>
      <name val="Arial"/>
      <family val="2"/>
    </font>
    <font>
      <sz val="10"/>
      <name val="Helv"/>
      <charset val="134"/>
    </font>
    <font>
      <sz val="13"/>
      <name val=".VnArial"/>
      <family val="2"/>
    </font>
    <font>
      <b/>
      <u/>
      <sz val="14"/>
      <color indexed="8"/>
      <name val=".VnBook-AntiquaH"/>
      <family val="2"/>
    </font>
    <font>
      <b/>
      <sz val="10"/>
      <name val=".VnTime"/>
      <family val="2"/>
    </font>
    <font>
      <u/>
      <sz val="12"/>
      <color indexed="12"/>
      <name val=".VnTime"/>
      <family val="2"/>
    </font>
    <font>
      <sz val="12"/>
      <name val=".VnTime"/>
      <family val="2"/>
    </font>
    <font>
      <sz val="12"/>
      <color indexed="8"/>
      <name val="Arial"/>
      <family val="2"/>
    </font>
    <font>
      <sz val="11"/>
      <color indexed="62"/>
      <name val="Calibri"/>
      <family val="2"/>
    </font>
    <font>
      <b/>
      <sz val="12"/>
      <color indexed="8"/>
      <name val="Arial"/>
      <family val="2"/>
    </font>
    <font>
      <b/>
      <sz val="12"/>
      <color indexed="52"/>
      <name val="Calibri"/>
      <family val="2"/>
    </font>
    <font>
      <sz val="12"/>
      <color indexed="62"/>
      <name val="Calibri"/>
      <family val="2"/>
    </font>
    <font>
      <b/>
      <sz val="10"/>
      <name val=".VnArialH"/>
      <family val="2"/>
    </font>
    <font>
      <sz val="8"/>
      <name val="Arial"/>
      <family val="2"/>
    </font>
    <font>
      <b/>
      <sz val="18"/>
      <color indexed="12"/>
      <name val="VNbritannic"/>
      <charset val="134"/>
    </font>
    <font>
      <sz val="11"/>
      <name val=".VnAvant"/>
      <family val="2"/>
    </font>
    <font>
      <b/>
      <sz val="12"/>
      <color indexed="63"/>
      <name val="VNI-Times"/>
    </font>
    <font>
      <b/>
      <sz val="12"/>
      <color indexed="63"/>
      <name val="Calibri"/>
      <family val="2"/>
    </font>
    <font>
      <sz val="11"/>
      <name val="VNI-Times"/>
    </font>
    <font>
      <sz val="11"/>
      <color indexed="8"/>
      <name val="Times New Roman"/>
      <family val="1"/>
    </font>
    <font>
      <sz val="12"/>
      <name val="VNI-Times"/>
    </font>
    <font>
      <sz val="11"/>
      <color indexed="17"/>
      <name val="Calibri"/>
      <family val="2"/>
    </font>
    <font>
      <sz val="11"/>
      <color indexed="8"/>
      <name val="Arial"/>
      <family val="2"/>
    </font>
    <font>
      <sz val="10"/>
      <color indexed="8"/>
      <name val="MS Sans Serif"/>
      <family val="2"/>
    </font>
    <font>
      <b/>
      <i/>
      <sz val="14"/>
      <name val="VNTime"/>
    </font>
    <font>
      <sz val="10"/>
      <name val="Arial CE"/>
      <charset val="134"/>
    </font>
    <font>
      <sz val="11"/>
      <color indexed="9"/>
      <name val="Calibri"/>
      <family val="2"/>
    </font>
    <font>
      <b/>
      <sz val="11"/>
      <color indexed="52"/>
      <name val="Calibri"/>
      <family val="2"/>
    </font>
    <font>
      <sz val="12"/>
      <name val="VNTime"/>
    </font>
    <font>
      <sz val="11"/>
      <color indexed="8"/>
      <name val="Calibri"/>
      <family val="2"/>
    </font>
    <font>
      <sz val="10"/>
      <name val="Times New Roman"/>
      <family val="1"/>
    </font>
    <font>
      <sz val="10"/>
      <name val="Arial CE"/>
      <charset val="238"/>
    </font>
    <font>
      <sz val="12"/>
      <color indexed="8"/>
      <name val="Calibri"/>
      <family val="2"/>
    </font>
    <font>
      <sz val="11"/>
      <name val=".VnTime"/>
      <family val="2"/>
    </font>
    <font>
      <b/>
      <i/>
      <sz val="12"/>
      <name val=".VnTime"/>
      <family val="2"/>
    </font>
    <font>
      <sz val="12"/>
      <color theme="1"/>
      <name val="Calibri"/>
      <family val="2"/>
      <scheme val="minor"/>
    </font>
    <font>
      <sz val="14"/>
      <name val="VNTime"/>
    </font>
    <font>
      <u/>
      <sz val="10"/>
      <color indexed="12"/>
      <name val=".VnTime"/>
      <family val="2"/>
    </font>
    <font>
      <b/>
      <sz val="10"/>
      <name val="VN Helvetica"/>
      <charset val="134"/>
    </font>
    <font>
      <sz val="14"/>
      <name val=".VnArial"/>
      <family val="2"/>
    </font>
    <font>
      <sz val="9"/>
      <name val="Arial"/>
      <family val="2"/>
    </font>
    <font>
      <sz val="12"/>
      <color indexed="8"/>
      <name val="¹ÙÅÁÃ¼"/>
      <charset val="129"/>
    </font>
    <font>
      <b/>
      <sz val="11"/>
      <name val="Arial"/>
      <family val="2"/>
    </font>
    <font>
      <sz val="8"/>
      <name val="VnArial"/>
    </font>
    <font>
      <b/>
      <sz val="11"/>
      <name val=".VnArialH"/>
      <family val="2"/>
    </font>
    <font>
      <b/>
      <sz val="10"/>
      <name val="VN AvantGBook"/>
      <charset val="134"/>
    </font>
    <font>
      <sz val="12"/>
      <name val="Arial"/>
      <family val="2"/>
    </font>
    <font>
      <sz val="11"/>
      <name val="Tms Rmn"/>
      <charset val="134"/>
    </font>
    <font>
      <sz val="8"/>
      <name val="Wingdings"/>
      <charset val="2"/>
    </font>
    <font>
      <sz val="11"/>
      <color theme="1"/>
      <name val="Arial"/>
      <family val="2"/>
    </font>
    <font>
      <sz val="12"/>
      <name val="???"/>
      <charset val="134"/>
    </font>
    <font>
      <sz val="8"/>
      <name val="Times New Roman"/>
      <family val="1"/>
    </font>
    <font>
      <i/>
      <sz val="12"/>
      <color indexed="8"/>
      <name val=".VnBook-Antiqua"/>
      <family val="2"/>
    </font>
    <font>
      <b/>
      <sz val="10"/>
      <name val="VNI-Univer"/>
    </font>
    <font>
      <sz val="10"/>
      <name val="VNtimes new roman"/>
      <charset val="134"/>
    </font>
    <font>
      <sz val="9.5"/>
      <name val=".VnBlackH"/>
      <family val="2"/>
    </font>
    <font>
      <sz val="11"/>
      <color indexed="10"/>
      <name val="Calibri"/>
      <family val="2"/>
    </font>
    <font>
      <b/>
      <sz val="12"/>
      <color indexed="8"/>
      <name val="Calibri"/>
      <family val="2"/>
    </font>
    <font>
      <sz val="11"/>
      <name val="‚l‚r ‚oƒSƒVƒbƒN"/>
      <charset val="128"/>
    </font>
    <font>
      <b/>
      <sz val="10"/>
      <name val="Helv"/>
      <charset val="134"/>
    </font>
    <font>
      <b/>
      <sz val="12"/>
      <name val="VNI-Times"/>
    </font>
    <font>
      <i/>
      <sz val="12"/>
      <color indexed="8"/>
      <name val="Arial"/>
      <family val="2"/>
    </font>
    <font>
      <b/>
      <sz val="12"/>
      <name val="Arial"/>
      <family val="2"/>
    </font>
    <font>
      <b/>
      <sz val="10"/>
      <name val=".VnTimeH"/>
      <family val="2"/>
    </font>
    <font>
      <b/>
      <sz val="11"/>
      <color indexed="56"/>
      <name val="Calibri"/>
      <family val="2"/>
    </font>
    <font>
      <i/>
      <sz val="12"/>
      <color indexed="8"/>
      <name val=".VnBook-AntiquaH"/>
      <family val="2"/>
    </font>
    <font>
      <sz val="12"/>
      <name val="Courier"/>
      <family val="3"/>
    </font>
    <font>
      <b/>
      <sz val="12"/>
      <name val=".VnBook-AntiquaH"/>
      <family val="2"/>
    </font>
    <font>
      <b/>
      <sz val="11"/>
      <name val="Helv"/>
      <charset val="134"/>
    </font>
    <font>
      <sz val="11"/>
      <color indexed="12"/>
      <name val="Times New Roman"/>
      <family val="1"/>
    </font>
    <font>
      <b/>
      <sz val="14"/>
      <name val=".VnTimeH"/>
      <family val="2"/>
    </font>
    <font>
      <sz val="11"/>
      <name val="UVnTime"/>
      <charset val="134"/>
    </font>
    <font>
      <sz val="10"/>
      <name val="MS Sans Serif"/>
      <family val="2"/>
    </font>
    <font>
      <sz val="14"/>
      <name val="VNTime"/>
    </font>
    <font>
      <b/>
      <sz val="12"/>
      <name val="VN-NTime"/>
      <charset val="134"/>
    </font>
    <font>
      <sz val="10"/>
      <name val="Geneva"/>
      <charset val="134"/>
    </font>
    <font>
      <sz val="11"/>
      <color indexed="52"/>
      <name val="Calibri"/>
      <family val="2"/>
    </font>
    <font>
      <b/>
      <sz val="13"/>
      <color indexed="56"/>
      <name val="Calibri"/>
      <family val="2"/>
    </font>
    <font>
      <sz val="12"/>
      <color indexed="52"/>
      <name val="Calibri"/>
      <family val="2"/>
    </font>
    <font>
      <b/>
      <sz val="12"/>
      <color indexed="8"/>
      <name val=".VnBook-Antiqua"/>
      <family val="2"/>
    </font>
    <font>
      <sz val="10"/>
      <name val="??"/>
      <charset val="129"/>
    </font>
    <font>
      <b/>
      <sz val="20"/>
      <color indexed="12"/>
      <name val="VNnew Century Cond"/>
      <charset val="134"/>
    </font>
    <font>
      <b/>
      <sz val="12"/>
      <name val=".VnTime"/>
      <family val="2"/>
    </font>
    <font>
      <sz val="12"/>
      <color indexed="9"/>
      <name val="Calibri"/>
      <family val="2"/>
    </font>
    <font>
      <b/>
      <sz val="16"/>
      <color indexed="16"/>
      <name val="VNbritannic"/>
      <charset val="134"/>
    </font>
    <font>
      <sz val="9"/>
      <name val=".VnTime"/>
      <family val="2"/>
    </font>
    <font>
      <b/>
      <sz val="10"/>
      <name val=".VnBahamasBH"/>
      <family val="2"/>
    </font>
    <font>
      <b/>
      <sz val="8"/>
      <name val="VN Helvetica"/>
      <charset val="134"/>
    </font>
    <font>
      <sz val="11"/>
      <name val="VNtimes new roman"/>
      <charset val="134"/>
    </font>
    <font>
      <b/>
      <sz val="15"/>
      <color indexed="56"/>
      <name val="Calibri"/>
      <family val="2"/>
    </font>
    <font>
      <sz val="8"/>
      <name val="Helv"/>
      <charset val="134"/>
    </font>
    <font>
      <u val="singleAccounting"/>
      <sz val="11"/>
      <name val="Times New Roman"/>
      <family val="1"/>
    </font>
    <font>
      <sz val="19"/>
      <color indexed="48"/>
      <name val="Arial"/>
      <family val="2"/>
    </font>
    <font>
      <sz val="11"/>
      <name val="??"/>
      <charset val="134"/>
    </font>
    <font>
      <sz val="12"/>
      <color indexed="60"/>
      <name val="Calibri"/>
      <family val="2"/>
    </font>
    <font>
      <sz val="12"/>
      <name val="VNtimes new roman"/>
      <charset val="134"/>
    </font>
    <font>
      <sz val="14"/>
      <name val=".VnArial Narrow"/>
      <family val="2"/>
    </font>
    <font>
      <sz val="12"/>
      <name val="¹UAAA¼"/>
      <charset val="128"/>
    </font>
    <font>
      <b/>
      <sz val="10"/>
      <name val="MS Sans Serif"/>
      <family val="2"/>
    </font>
    <font>
      <sz val="12"/>
      <name val="Tms Rmn"/>
      <charset val="134"/>
    </font>
    <font>
      <b/>
      <sz val="11"/>
      <color indexed="9"/>
      <name val="Calibri"/>
      <family val="2"/>
    </font>
    <font>
      <b/>
      <sz val="10"/>
      <name val="Arial"/>
      <family val="2"/>
    </font>
    <font>
      <sz val="12"/>
      <name val="¹UAAA¼"/>
      <charset val="129"/>
    </font>
    <font>
      <sz val="11"/>
      <name val="3C_Times_T"/>
      <charset val="134"/>
    </font>
    <font>
      <b/>
      <sz val="11"/>
      <name val=".VnTimeH"/>
      <family val="2"/>
    </font>
    <font>
      <sz val="10"/>
      <name val=".VnArial Narrow"/>
      <family val="2"/>
    </font>
    <font>
      <b/>
      <i/>
      <sz val="12"/>
      <color indexed="8"/>
      <name val="Arial"/>
      <family val="2"/>
    </font>
    <font>
      <sz val="8"/>
      <name val=".VnTime"/>
      <family val="2"/>
    </font>
    <font>
      <b/>
      <sz val="16"/>
      <name val="VNlucida sans"/>
      <charset val="134"/>
    </font>
    <font>
      <sz val="10"/>
      <name val=".VnArialH"/>
      <family val="2"/>
    </font>
    <font>
      <sz val="12"/>
      <color indexed="14"/>
      <name val="Arial"/>
      <family val="2"/>
    </font>
    <font>
      <sz val="12"/>
      <name val="VNI-Helve"/>
    </font>
    <font>
      <sz val="10"/>
      <name val="VN Helvetica"/>
      <charset val="134"/>
    </font>
    <font>
      <sz val="12"/>
      <name val="Helv"/>
      <charset val="134"/>
    </font>
    <font>
      <sz val="10"/>
      <name val=".VnAvant"/>
      <family val="2"/>
    </font>
    <font>
      <sz val="10"/>
      <name val=".VnArial NarrowH"/>
      <family val="2"/>
    </font>
    <font>
      <sz val="12"/>
      <name val="????"/>
      <charset val="136"/>
    </font>
    <font>
      <b/>
      <sz val="12"/>
      <color indexed="9"/>
      <name val="Tms Rmn"/>
      <charset val="134"/>
    </font>
    <font>
      <sz val="12"/>
      <name val=".VnArial"/>
      <family val="2"/>
    </font>
    <font>
      <sz val="11"/>
      <color indexed="60"/>
      <name val="Calibri"/>
      <family val="2"/>
    </font>
    <font>
      <sz val="16"/>
      <name val="AngsanaUPC"/>
      <family val="1"/>
      <charset val="222"/>
    </font>
    <font>
      <sz val="12"/>
      <name val="바탕체"/>
      <charset val="129"/>
    </font>
    <font>
      <sz val="10"/>
      <name val="VNI-Helve-Condense"/>
    </font>
    <font>
      <sz val="10"/>
      <name val="VnTimes"/>
    </font>
    <font>
      <b/>
      <sz val="12"/>
      <name val="VNTime"/>
    </font>
    <font>
      <b/>
      <sz val="12"/>
      <color indexed="9"/>
      <name val="Calibri"/>
      <family val="2"/>
    </font>
    <font>
      <sz val="12"/>
      <color indexed="8"/>
      <name val="바탕체"/>
      <charset val="134"/>
    </font>
    <font>
      <b/>
      <u val="double"/>
      <sz val="12"/>
      <color indexed="12"/>
      <name val=".VnBahamasB"/>
      <family val="2"/>
    </font>
    <font>
      <sz val="11"/>
      <color indexed="8"/>
      <name val="Helvetica Neue"/>
      <charset val="134"/>
    </font>
    <font>
      <sz val="10"/>
      <name val="?? ??"/>
      <charset val="136"/>
    </font>
    <font>
      <sz val="10"/>
      <color indexed="16"/>
      <name val="MS Serif"/>
      <family val="1"/>
    </font>
    <font>
      <sz val="10"/>
      <name val="AngsanaUPC"/>
      <family val="1"/>
      <charset val="222"/>
    </font>
    <font>
      <sz val="12"/>
      <color indexed="10"/>
      <name val=".VnArial Narrow"/>
      <family val="2"/>
    </font>
    <font>
      <sz val="12"/>
      <name val="|??¢¥¢¬¨Ï"/>
      <charset val="129"/>
    </font>
    <font>
      <b/>
      <sz val="8"/>
      <color indexed="8"/>
      <name val="Helv"/>
      <charset val="134"/>
    </font>
    <font>
      <b/>
      <sz val="12"/>
      <name val="VNTimeH"/>
    </font>
    <font>
      <b/>
      <sz val="8"/>
      <name val="MS Sans Serif"/>
      <family val="2"/>
    </font>
    <font>
      <b/>
      <sz val="18"/>
      <color indexed="56"/>
      <name val="Cambria"/>
      <family val="1"/>
    </font>
    <font>
      <b/>
      <sz val="16"/>
      <color indexed="14"/>
      <name val="VNottawa"/>
      <charset val="134"/>
    </font>
    <font>
      <b/>
      <sz val="10.5"/>
      <name val=".VnAvantH"/>
      <family val="2"/>
    </font>
    <font>
      <sz val="8"/>
      <name val="VnArial"/>
    </font>
    <font>
      <sz val="10"/>
      <name val="VNbook-Antiqua"/>
      <charset val="134"/>
    </font>
    <font>
      <b/>
      <sz val="10"/>
      <color indexed="10"/>
      <name val="Arial"/>
      <family val="2"/>
    </font>
    <font>
      <b/>
      <sz val="12"/>
      <color theme="0"/>
      <name val="Times New Roman"/>
      <family val="1"/>
    </font>
    <font>
      <b/>
      <sz val="18"/>
      <color indexed="10"/>
      <name val="VNnew Century Cond"/>
      <charset val="134"/>
    </font>
    <font>
      <sz val="10"/>
      <name val="±¼¸²A¼"/>
      <charset val="129"/>
    </font>
    <font>
      <sz val="12"/>
      <name val="timesnewroman"/>
      <charset val="134"/>
    </font>
    <font>
      <i/>
      <sz val="10"/>
      <name val=".VnTime"/>
      <family val="2"/>
    </font>
    <font>
      <sz val="7"/>
      <name val="Small Fonts"/>
      <family val="2"/>
    </font>
    <font>
      <b/>
      <sz val="14"/>
      <color indexed="14"/>
      <name val="VNottawa"/>
      <charset val="134"/>
    </font>
    <font>
      <sz val="11"/>
      <name val="–¾’©"/>
      <charset val="128"/>
    </font>
    <font>
      <sz val="12"/>
      <name val="¹ÙÅÁÃ¼"/>
      <charset val="129"/>
    </font>
    <font>
      <sz val="14"/>
      <name val="VNI-Times"/>
    </font>
    <font>
      <b/>
      <sz val="16"/>
      <name val=".VnTime"/>
      <family val="2"/>
    </font>
    <font>
      <sz val="12"/>
      <color indexed="20"/>
      <name val="Calibri"/>
      <family val="2"/>
    </font>
    <font>
      <i/>
      <sz val="11"/>
      <color indexed="23"/>
      <name val="Calibri"/>
      <family val="2"/>
    </font>
    <font>
      <u/>
      <sz val="12"/>
      <color indexed="12"/>
      <name val="Arial"/>
      <family val="2"/>
    </font>
    <font>
      <sz val="10"/>
      <name val="MS Serif"/>
      <family val="1"/>
    </font>
    <font>
      <b/>
      <sz val="18"/>
      <name val="VNnew Century Cond"/>
      <charset val="134"/>
    </font>
    <font>
      <sz val="12"/>
      <color theme="1"/>
      <name val="Arial"/>
      <family val="2"/>
    </font>
    <font>
      <sz val="11"/>
      <name val="µ¸¿ò"/>
      <charset val="129"/>
    </font>
    <font>
      <b/>
      <u/>
      <sz val="10"/>
      <name val="VNI-Times"/>
    </font>
    <font>
      <sz val="12"/>
      <name val="???"/>
      <charset val="129"/>
    </font>
    <font>
      <sz val="11"/>
      <color indexed="20"/>
      <name val="Calibri"/>
      <family val="2"/>
    </font>
    <font>
      <sz val="14"/>
      <name val="뼻뮝"/>
      <charset val="129"/>
    </font>
    <font>
      <sz val="14"/>
      <name val=".VnTimeH"/>
      <family val="2"/>
    </font>
    <font>
      <sz val="10"/>
      <name val="VNI-Aptima"/>
    </font>
    <font>
      <b/>
      <sz val="12"/>
      <name val="Helv"/>
      <charset val="134"/>
    </font>
    <font>
      <sz val="11"/>
      <name val="돋움"/>
      <charset val="129"/>
    </font>
    <font>
      <b/>
      <sz val="18"/>
      <name val="Arial"/>
      <family val="2"/>
    </font>
    <font>
      <sz val="10"/>
      <name val="명조"/>
      <charset val="129"/>
    </font>
    <font>
      <b/>
      <sz val="8"/>
      <name val="Arial"/>
      <family val="2"/>
    </font>
    <font>
      <sz val="12"/>
      <color indexed="17"/>
      <name val="Calibri"/>
      <family val="2"/>
    </font>
    <font>
      <sz val="10"/>
      <name val=" "/>
      <charset val="134"/>
    </font>
    <font>
      <sz val="12"/>
      <color indexed="10"/>
      <name val="Calibri"/>
      <family val="2"/>
    </font>
    <font>
      <sz val="12"/>
      <name val="±¼¸²Ã¼"/>
      <charset val="129"/>
    </font>
    <font>
      <sz val="8"/>
      <name val="MS Sans Serif"/>
      <family val="2"/>
    </font>
    <font>
      <sz val="10"/>
      <name val="돋움체"/>
      <charset val="129"/>
    </font>
    <font>
      <i/>
      <sz val="12"/>
      <color indexed="23"/>
      <name val="Calibri"/>
      <family val="2"/>
    </font>
    <font>
      <sz val="11"/>
      <color theme="1"/>
      <name val="Calibri"/>
      <family val="2"/>
    </font>
    <font>
      <b/>
      <sz val="12"/>
      <color rgb="FF3F3F3F"/>
      <name val="Times New Roman"/>
      <family val="1"/>
    </font>
    <font>
      <sz val="11"/>
      <name val="VNI-Aptima"/>
    </font>
    <font>
      <sz val="14"/>
      <name val="System"/>
      <family val="2"/>
    </font>
    <font>
      <sz val="12"/>
      <name val="뼻뮝"/>
      <charset val="129"/>
    </font>
    <font>
      <sz val="11"/>
      <color indexed="32"/>
      <name val="VNI-Times"/>
    </font>
    <font>
      <sz val="10"/>
      <name val="Symbol"/>
      <family val="1"/>
      <charset val="2"/>
    </font>
    <font>
      <b/>
      <sz val="13"/>
      <color indexed="8"/>
      <name val=".VnTimeH"/>
      <family val="2"/>
    </font>
    <font>
      <b/>
      <i/>
      <u/>
      <sz val="12"/>
      <name val=".VnTimeH"/>
      <family val="2"/>
    </font>
    <font>
      <sz val="11"/>
      <color theme="1"/>
      <name val="Calibri"/>
      <family val="2"/>
      <scheme val="minor"/>
    </font>
    <font>
      <sz val="16"/>
      <name val="Times New Roman"/>
      <family val="1"/>
    </font>
    <font>
      <i/>
      <sz val="12"/>
      <name val="Times New Roman"/>
      <family val="1"/>
    </font>
    <font>
      <i/>
      <sz val="11"/>
      <name val="Times New Roman"/>
      <family val="1"/>
    </font>
    <font>
      <i/>
      <sz val="13"/>
      <name val="Times New Roman"/>
      <family val="1"/>
    </font>
    <font>
      <b/>
      <sz val="13"/>
      <name val="Times New Roman"/>
      <family val="1"/>
    </font>
    <font>
      <b/>
      <i/>
      <sz val="11"/>
      <name val="Times New Roman"/>
      <family val="1"/>
    </font>
    <font>
      <b/>
      <u/>
      <sz val="11"/>
      <name val="Times New Roman"/>
      <family val="1"/>
    </font>
    <font>
      <i/>
      <sz val="11"/>
      <name val="Calibri"/>
      <family val="2"/>
      <scheme val="minor"/>
    </font>
    <font>
      <b/>
      <sz val="14"/>
      <name val="Times New Roman"/>
      <family val="1"/>
    </font>
    <font>
      <sz val="9"/>
      <name val="Times New Roman"/>
      <family val="1"/>
    </font>
    <font>
      <b/>
      <sz val="9"/>
      <name val="Times New Roman"/>
      <family val="1"/>
    </font>
    <font>
      <b/>
      <sz val="10"/>
      <name val="Times New Roman"/>
      <family val="1"/>
    </font>
    <font>
      <i/>
      <sz val="10"/>
      <name val="Times New Roman"/>
      <family val="1"/>
    </font>
    <font>
      <b/>
      <i/>
      <sz val="10"/>
      <name val="Times New Roman"/>
      <family val="1"/>
    </font>
    <font>
      <b/>
      <sz val="13"/>
      <color rgb="FFFF0000"/>
      <name val="Times New Roman"/>
      <family val="1"/>
    </font>
    <font>
      <sz val="11"/>
      <color rgb="FFFF0000"/>
      <name val="Times New Roman"/>
      <family val="1"/>
    </font>
    <font>
      <i/>
      <sz val="11"/>
      <color rgb="FFFF0000"/>
      <name val="Times New Roman"/>
      <family val="1"/>
    </font>
    <font>
      <b/>
      <i/>
      <sz val="11"/>
      <color rgb="FFFF0000"/>
      <name val="Times New Roman"/>
      <family val="1"/>
    </font>
    <font>
      <sz val="12"/>
      <color rgb="FFFF0000"/>
      <name val="Times New Roman"/>
      <family val="1"/>
    </font>
    <font>
      <sz val="14"/>
      <color rgb="FFFF0000"/>
      <name val="Times New Roman"/>
      <family val="1"/>
    </font>
    <font>
      <sz val="11"/>
      <color rgb="FFC00000"/>
      <name val="Times New Roman"/>
      <family val="1"/>
    </font>
    <font>
      <i/>
      <sz val="12"/>
      <color rgb="FFFF0000"/>
      <name val="Times New Roman"/>
      <family val="1"/>
    </font>
    <font>
      <b/>
      <sz val="11"/>
      <color rgb="FFFF0000"/>
      <name val="Times New Roman"/>
      <family val="1"/>
    </font>
    <font>
      <b/>
      <sz val="25"/>
      <color rgb="FFFF0000"/>
      <name val="Times New Roman"/>
      <family val="1"/>
    </font>
    <font>
      <b/>
      <sz val="12"/>
      <color rgb="FFFF0000"/>
      <name val="Times New Roman"/>
      <family val="1"/>
    </font>
    <font>
      <i/>
      <sz val="11"/>
      <color rgb="FF0070C0"/>
      <name val="Times New Roman"/>
      <family val="1"/>
    </font>
    <font>
      <sz val="11"/>
      <color rgb="FF0070C0"/>
      <name val="Times New Roman"/>
      <family val="1"/>
    </font>
    <font>
      <b/>
      <i/>
      <sz val="11"/>
      <color rgb="FF0070C0"/>
      <name val="Times New Roman"/>
      <family val="1"/>
    </font>
    <font>
      <sz val="12"/>
      <name val="Times New Roman"/>
      <family val="2"/>
    </font>
    <font>
      <i/>
      <sz val="10"/>
      <color rgb="FF0070C0"/>
      <name val="Times New Roman"/>
      <family val="1"/>
    </font>
    <font>
      <i/>
      <sz val="12"/>
      <name val="Times New Roman"/>
      <family val="2"/>
    </font>
    <font>
      <i/>
      <sz val="12"/>
      <color rgb="FF0070C0"/>
      <name val="Times New Roman"/>
      <family val="1"/>
    </font>
    <font>
      <b/>
      <sz val="16"/>
      <color rgb="FFC00000"/>
      <name val="Times New Roman"/>
      <family val="1"/>
    </font>
    <font>
      <b/>
      <sz val="25"/>
      <color rgb="FFC00000"/>
      <name val="Times New Roman"/>
      <family val="1"/>
    </font>
    <font>
      <b/>
      <sz val="12"/>
      <color rgb="FFC00000"/>
      <name val="Times New Roman"/>
      <family val="1"/>
    </font>
    <font>
      <b/>
      <sz val="9"/>
      <color rgb="FFC00000"/>
      <name val="Times New Roman"/>
      <family val="1"/>
    </font>
    <font>
      <i/>
      <sz val="11"/>
      <color rgb="FFC00000"/>
      <name val="Times New Roman"/>
      <family val="1"/>
    </font>
    <font>
      <b/>
      <sz val="11"/>
      <color rgb="FFC00000"/>
      <name val="Times New Roman"/>
      <family val="1"/>
    </font>
    <font>
      <b/>
      <i/>
      <sz val="11"/>
      <color rgb="FFC00000"/>
      <name val="Times New Roman"/>
      <family val="1"/>
    </font>
    <font>
      <i/>
      <sz val="12"/>
      <color rgb="FFC00000"/>
      <name val="Times New Roman"/>
      <family val="1"/>
    </font>
    <font>
      <sz val="14"/>
      <color rgb="FFC00000"/>
      <name val="Times New Roman"/>
      <family val="1"/>
    </font>
    <font>
      <b/>
      <i/>
      <sz val="11"/>
      <color rgb="FF00B0F0"/>
      <name val="Times New Roman"/>
      <family val="1"/>
    </font>
    <font>
      <i/>
      <sz val="13"/>
      <color rgb="FF00B0F0"/>
      <name val="Times New Roman"/>
      <family val="1"/>
    </font>
    <font>
      <i/>
      <sz val="13"/>
      <color rgb="FF0070C0"/>
      <name val="Times New Roman"/>
      <family val="1"/>
    </font>
    <font>
      <b/>
      <i/>
      <sz val="10"/>
      <color rgb="FF00B0F0"/>
      <name val="Times New Roman"/>
      <family val="1"/>
    </font>
    <font>
      <sz val="10"/>
      <color rgb="FFC00000"/>
      <name val="Times New Roman"/>
      <family val="1"/>
    </font>
    <font>
      <i/>
      <sz val="10"/>
      <color rgb="FFC00000"/>
      <name val="Times New Roman"/>
      <family val="1"/>
    </font>
    <font>
      <b/>
      <sz val="14"/>
      <color rgb="FFC00000"/>
      <name val="Times New Roman"/>
      <family val="1"/>
    </font>
    <font>
      <b/>
      <u/>
      <sz val="14"/>
      <color rgb="FFC00000"/>
      <name val="Times New Roman"/>
      <family val="1"/>
    </font>
    <font>
      <b/>
      <i/>
      <sz val="14"/>
      <color rgb="FFC00000"/>
      <name val="Times New Roman"/>
      <family val="1"/>
    </font>
    <font>
      <b/>
      <u/>
      <sz val="13"/>
      <color rgb="FFC00000"/>
      <name val="Times New Roman"/>
      <family val="1"/>
    </font>
    <font>
      <i/>
      <sz val="14"/>
      <name val="Times New Roman"/>
      <family val="1"/>
    </font>
    <font>
      <i/>
      <sz val="14"/>
      <color theme="1"/>
      <name val="Times New Roman"/>
      <family val="1"/>
    </font>
    <font>
      <sz val="11"/>
      <name val="Cambria"/>
      <family val="1"/>
      <scheme val="major"/>
    </font>
    <font>
      <sz val="11"/>
      <color theme="1"/>
      <name val="Calibri"/>
      <family val="2"/>
      <scheme val="minor"/>
    </font>
    <font>
      <i/>
      <sz val="14"/>
      <color rgb="FFC00000"/>
      <name val="Times New Roman"/>
      <family val="1"/>
    </font>
    <font>
      <i/>
      <sz val="12"/>
      <color theme="1"/>
      <name val="Times New Roman"/>
      <family val="1"/>
    </font>
    <font>
      <sz val="11"/>
      <color rgb="FFC00000"/>
      <name val="Cambria"/>
      <family val="1"/>
      <scheme val="major"/>
    </font>
    <font>
      <b/>
      <sz val="11"/>
      <color rgb="FF0070C0"/>
      <name val="Times New Roman"/>
      <family val="1"/>
    </font>
    <font>
      <sz val="13"/>
      <color rgb="FF0070C0"/>
      <name val="Times New Roman"/>
      <family val="1"/>
    </font>
    <font>
      <sz val="10"/>
      <color rgb="FF0070C0"/>
      <name val="Times New Roman"/>
      <family val="1"/>
    </font>
    <font>
      <b/>
      <u/>
      <sz val="12"/>
      <name val="Times New Roman"/>
      <family val="1"/>
    </font>
    <font>
      <i/>
      <sz val="14"/>
      <color rgb="FF000000"/>
      <name val="Times New Roman"/>
      <family val="1"/>
    </font>
    <font>
      <b/>
      <sz val="22"/>
      <color rgb="FFC00000"/>
      <name val="Times New Roman"/>
      <family val="1"/>
    </font>
    <font>
      <b/>
      <sz val="20"/>
      <color rgb="FFC00000"/>
      <name val="Times New Roman"/>
      <family val="1"/>
    </font>
    <font>
      <i/>
      <sz val="13"/>
      <color rgb="FFC00000"/>
      <name val="Times New Roman"/>
      <family val="1"/>
    </font>
    <font>
      <b/>
      <sz val="18"/>
      <name val="Times New Roman"/>
      <family val="1"/>
    </font>
    <font>
      <i/>
      <sz val="16"/>
      <name val="Times New Roman"/>
      <family val="1"/>
    </font>
    <font>
      <sz val="11"/>
      <color theme="1"/>
      <name val="Calibri"/>
      <family val="2"/>
      <scheme val="minor"/>
    </font>
    <font>
      <sz val="13"/>
      <name val="Times New Roman"/>
      <family val="1"/>
    </font>
    <font>
      <b/>
      <sz val="11"/>
      <name val="Times New Roman"/>
      <family val="1"/>
    </font>
    <font>
      <sz val="14"/>
      <name val="Times New Roman"/>
      <family val="1"/>
    </font>
    <font>
      <sz val="11"/>
      <name val="Times New Roman"/>
      <family val="1"/>
    </font>
    <font>
      <sz val="12"/>
      <name val="Times New Roman"/>
      <family val="1"/>
    </font>
    <font>
      <b/>
      <sz val="16"/>
      <name val="Times New Roman"/>
      <family val="1"/>
    </font>
    <font>
      <sz val="10"/>
      <name val="Times New Roman"/>
      <family val="1"/>
    </font>
    <font>
      <sz val="12"/>
      <name val="VNI-Times"/>
      <charset val="134"/>
    </font>
    <font>
      <sz val="12"/>
      <name val=".VnTime"/>
      <charset val="134"/>
    </font>
    <font>
      <sz val="10"/>
      <color indexed="8"/>
      <name val="MS Sans Serif"/>
      <charset val="134"/>
    </font>
    <font>
      <sz val="9"/>
      <name val="Arial"/>
      <family val="2"/>
    </font>
    <font>
      <sz val="10"/>
      <name val=".VnTime"/>
      <charset val="134"/>
    </font>
    <font>
      <sz val="10"/>
      <name val="VNI-Times"/>
      <charset val="134"/>
    </font>
    <font>
      <sz val="10"/>
      <name val="Arial"/>
      <family val="2"/>
    </font>
    <font>
      <sz val="12"/>
      <name val=".VnArial"/>
      <charset val="134"/>
    </font>
    <font>
      <b/>
      <sz val="12"/>
      <name val="Arial"/>
      <family val="2"/>
    </font>
    <font>
      <sz val="10"/>
      <color indexed="8"/>
      <name val="Arial"/>
      <family val="2"/>
    </font>
    <font>
      <sz val="10"/>
      <name val="MS Sans Serif"/>
      <charset val="134"/>
    </font>
    <font>
      <sz val="12"/>
      <name val="VNI-Helve"/>
      <charset val="134"/>
    </font>
    <font>
      <sz val="12"/>
      <name val="Arial"/>
      <family val="2"/>
    </font>
    <font>
      <sz val="14"/>
      <name val="VNTime"/>
      <charset val="134"/>
    </font>
    <font>
      <sz val="10"/>
      <name val=".VnArial"/>
      <charset val="134"/>
    </font>
    <font>
      <b/>
      <u/>
      <sz val="14"/>
      <color indexed="8"/>
      <name val=".VnBook-AntiquaH"/>
      <charset val="134"/>
    </font>
    <font>
      <sz val="11"/>
      <name val=".VnTime"/>
      <charset val="134"/>
    </font>
    <font>
      <b/>
      <u/>
      <sz val="10"/>
      <name val="VNI-Times"/>
      <charset val="134"/>
    </font>
    <font>
      <b/>
      <sz val="10"/>
      <name val=".VnArial"/>
      <charset val="134"/>
    </font>
    <font>
      <sz val="10"/>
      <name val="VnTimes"/>
      <charset val="134"/>
    </font>
    <font>
      <sz val="12"/>
      <color indexed="10"/>
      <name val=".VnArial Narrow"/>
      <charset val="134"/>
    </font>
    <font>
      <i/>
      <sz val="12"/>
      <color indexed="8"/>
      <name val=".VnBook-AntiquaH"/>
      <charset val="134"/>
    </font>
    <font>
      <sz val="11"/>
      <color indexed="8"/>
      <name val="Calibri"/>
      <family val="2"/>
    </font>
    <font>
      <sz val="12"/>
      <color indexed="8"/>
      <name val="Calibri"/>
      <family val="2"/>
    </font>
    <font>
      <b/>
      <sz val="12"/>
      <color indexed="8"/>
      <name val=".VnBook-Antiqua"/>
      <charset val="134"/>
    </font>
    <font>
      <i/>
      <sz val="12"/>
      <color indexed="8"/>
      <name val=".VnBook-Antiqua"/>
      <charset val="134"/>
    </font>
    <font>
      <sz val="14"/>
      <name val=".VnTimeH"/>
      <charset val="134"/>
    </font>
    <font>
      <sz val="11"/>
      <color indexed="9"/>
      <name val="Calibri"/>
      <family val="2"/>
    </font>
    <font>
      <sz val="12"/>
      <color indexed="9"/>
      <name val="Calibri"/>
      <family val="2"/>
    </font>
    <font>
      <sz val="14"/>
      <name val=".VnTime"/>
      <charset val="134"/>
    </font>
    <font>
      <sz val="11"/>
      <name val="VNI-Times"/>
      <charset val="134"/>
    </font>
    <font>
      <sz val="8"/>
      <name val="Times New Roman"/>
      <family val="1"/>
    </font>
    <font>
      <b/>
      <sz val="12"/>
      <color indexed="63"/>
      <name val="VNI-Times"/>
      <charset val="134"/>
    </font>
    <font>
      <sz val="11"/>
      <color indexed="20"/>
      <name val="Calibri"/>
      <family val="2"/>
    </font>
    <font>
      <sz val="12"/>
      <color indexed="20"/>
      <name val="Calibri"/>
      <family val="2"/>
    </font>
    <font>
      <b/>
      <i/>
      <sz val="14"/>
      <name val="VNTime"/>
      <charset val="134"/>
    </font>
    <font>
      <sz val="13"/>
      <name val=".VnTime"/>
      <charset val="134"/>
    </font>
    <font>
      <b/>
      <sz val="11"/>
      <color indexed="52"/>
      <name val="Calibri"/>
      <family val="2"/>
    </font>
    <font>
      <b/>
      <sz val="12"/>
      <color indexed="52"/>
      <name val="Calibri"/>
      <family val="2"/>
    </font>
    <font>
      <b/>
      <sz val="11"/>
      <name val="Arial"/>
      <family val="2"/>
    </font>
    <font>
      <b/>
      <sz val="11"/>
      <color indexed="9"/>
      <name val="Calibri"/>
      <family val="2"/>
    </font>
    <font>
      <b/>
      <sz val="12"/>
      <color theme="0"/>
      <name val="Times New Roman"/>
      <family val="1"/>
    </font>
    <font>
      <b/>
      <sz val="12"/>
      <color indexed="9"/>
      <name val="Calibri"/>
      <family val="2"/>
    </font>
    <font>
      <sz val="10"/>
      <name val="VNI-Aptima"/>
      <charset val="134"/>
    </font>
    <font>
      <sz val="12"/>
      <color theme="1"/>
      <name val="Calibri"/>
      <family val="2"/>
      <scheme val="minor"/>
    </font>
    <font>
      <u val="singleAccounting"/>
      <sz val="11"/>
      <name val="Times New Roman"/>
      <family val="1"/>
    </font>
    <font>
      <sz val="11"/>
      <color indexed="8"/>
      <name val="Arial"/>
      <family val="2"/>
    </font>
    <font>
      <sz val="12"/>
      <color indexed="8"/>
      <name val="Times New Roman"/>
      <family val="1"/>
    </font>
    <font>
      <sz val="11"/>
      <color indexed="8"/>
      <name val="Times New Roman"/>
      <family val="1"/>
    </font>
    <font>
      <sz val="14"/>
      <color theme="1"/>
      <name val="Times New Roman"/>
      <family val="1"/>
    </font>
    <font>
      <sz val="14"/>
      <color indexed="8"/>
      <name val="Times New Roman"/>
      <family val="1"/>
    </font>
    <font>
      <sz val="10"/>
      <color indexed="8"/>
      <name val="Times New Roman"/>
      <family val="1"/>
    </font>
    <font>
      <sz val="12"/>
      <color theme="1"/>
      <name val="Times New Roman"/>
      <family val="1"/>
    </font>
    <font>
      <sz val="12"/>
      <color indexed="8"/>
      <name val="Arial"/>
      <family val="2"/>
    </font>
    <font>
      <b/>
      <sz val="12"/>
      <name val="VNTime"/>
      <charset val="134"/>
    </font>
    <font>
      <sz val="10"/>
      <name val="MS Serif"/>
      <charset val="134"/>
    </font>
    <font>
      <sz val="11"/>
      <color indexed="12"/>
      <name val="Times New Roman"/>
      <family val="1"/>
    </font>
    <font>
      <b/>
      <sz val="11"/>
      <color indexed="63"/>
      <name val="Calibri"/>
      <family val="2"/>
    </font>
    <font>
      <sz val="11"/>
      <color indexed="62"/>
      <name val="Calibri"/>
      <family val="2"/>
    </font>
    <font>
      <b/>
      <sz val="12"/>
      <name val="VNTimeH"/>
      <charset val="134"/>
    </font>
    <font>
      <b/>
      <sz val="15"/>
      <color indexed="56"/>
      <name val="Calibri"/>
      <family val="2"/>
    </font>
    <font>
      <b/>
      <sz val="13"/>
      <color indexed="56"/>
      <name val="Calibri"/>
      <family val="2"/>
    </font>
    <font>
      <b/>
      <sz val="11"/>
      <color indexed="56"/>
      <name val="Calibri"/>
      <family val="2"/>
    </font>
    <font>
      <sz val="10"/>
      <color indexed="16"/>
      <name val="MS Serif"/>
      <charset val="134"/>
    </font>
    <font>
      <sz val="10"/>
      <name val="VNI-Helve-Condense"/>
      <charset val="134"/>
    </font>
    <font>
      <i/>
      <sz val="11"/>
      <color indexed="23"/>
      <name val="Calibri"/>
      <family val="2"/>
    </font>
    <font>
      <i/>
      <sz val="12"/>
      <color indexed="23"/>
      <name val="Calibri"/>
      <family val="2"/>
    </font>
    <font>
      <sz val="12"/>
      <name val="VNTime"/>
      <charset val="134"/>
    </font>
    <font>
      <sz val="11"/>
      <color indexed="17"/>
      <name val="Calibri"/>
      <family val="2"/>
    </font>
    <font>
      <sz val="12"/>
      <color indexed="17"/>
      <name val="Calibri"/>
      <family val="2"/>
    </font>
    <font>
      <sz val="8"/>
      <name val="Arial"/>
      <family val="2"/>
    </font>
    <font>
      <sz val="10"/>
      <name val=".VnArialH"/>
      <charset val="134"/>
    </font>
    <font>
      <b/>
      <sz val="12"/>
      <name val=".VnBook-AntiquaH"/>
      <charset val="134"/>
    </font>
    <font>
      <b/>
      <sz val="10"/>
      <name val="Arial"/>
      <family val="2"/>
    </font>
    <font>
      <b/>
      <sz val="18"/>
      <name val="Arial"/>
      <family val="2"/>
    </font>
    <font>
      <b/>
      <sz val="8"/>
      <name val="MS Sans Serif"/>
      <charset val="134"/>
    </font>
    <font>
      <b/>
      <sz val="10"/>
      <name val=".VnTime"/>
      <charset val="134"/>
    </font>
    <font>
      <b/>
      <sz val="14"/>
      <name val=".VnTimeH"/>
      <charset val="134"/>
    </font>
    <font>
      <sz val="12"/>
      <color indexed="62"/>
      <name val="Calibri"/>
      <family val="2"/>
    </font>
    <font>
      <u/>
      <sz val="10"/>
      <color indexed="12"/>
      <name val=".VnTime"/>
      <charset val="134"/>
    </font>
    <font>
      <u/>
      <sz val="12"/>
      <color indexed="12"/>
      <name val=".VnTime"/>
      <charset val="134"/>
    </font>
    <font>
      <u/>
      <sz val="12"/>
      <color indexed="12"/>
      <name val="Arial"/>
      <family val="2"/>
    </font>
    <font>
      <sz val="11"/>
      <color indexed="52"/>
      <name val="Calibri"/>
      <family val="2"/>
    </font>
    <font>
      <sz val="12"/>
      <color indexed="52"/>
      <name val="Calibri"/>
      <family val="2"/>
    </font>
    <font>
      <i/>
      <sz val="10"/>
      <name val=".VnTime"/>
      <charset val="134"/>
    </font>
    <font>
      <sz val="8"/>
      <name val="VnArial"/>
      <charset val="134"/>
    </font>
    <font>
      <sz val="10"/>
      <name val=".VnAvant"/>
      <charset val="134"/>
    </font>
    <font>
      <sz val="11"/>
      <color indexed="60"/>
      <name val="Calibri"/>
      <family val="2"/>
    </font>
    <font>
      <sz val="12"/>
      <color indexed="60"/>
      <name val="Calibri"/>
      <family val="2"/>
    </font>
    <font>
      <sz val="7"/>
      <name val="Small Fonts"/>
      <charset val="134"/>
    </font>
    <font>
      <sz val="11"/>
      <color theme="1"/>
      <name val="Calibri"/>
      <family val="2"/>
    </font>
    <font>
      <sz val="11"/>
      <color theme="1"/>
      <name val="Arial"/>
      <family val="2"/>
    </font>
    <font>
      <sz val="12"/>
      <color theme="1"/>
      <name val="Arial"/>
      <family val="2"/>
    </font>
    <font>
      <sz val="11"/>
      <name val="VNI-Aptima"/>
      <charset val="134"/>
    </font>
    <font>
      <b/>
      <sz val="12"/>
      <color indexed="63"/>
      <name val="Calibri"/>
      <family val="2"/>
    </font>
    <font>
      <b/>
      <sz val="12"/>
      <color rgb="FF3F3F3F"/>
      <name val="Times New Roman"/>
      <family val="1"/>
    </font>
    <font>
      <sz val="14"/>
      <name val=".VnArial Narrow"/>
      <charset val="134"/>
    </font>
    <font>
      <b/>
      <sz val="10"/>
      <name val="MS Sans Serif"/>
      <charset val="134"/>
    </font>
    <font>
      <b/>
      <sz val="12"/>
      <color indexed="8"/>
      <name val="Arial"/>
      <family val="2"/>
    </font>
    <font>
      <b/>
      <i/>
      <sz val="12"/>
      <color indexed="8"/>
      <name val="Arial"/>
      <family val="2"/>
    </font>
    <font>
      <i/>
      <sz val="12"/>
      <color indexed="8"/>
      <name val="Arial"/>
      <family val="2"/>
    </font>
    <font>
      <sz val="19"/>
      <color indexed="48"/>
      <name val="Arial"/>
      <family val="2"/>
    </font>
    <font>
      <sz val="12"/>
      <color indexed="14"/>
      <name val="Arial"/>
      <family val="2"/>
    </font>
    <font>
      <sz val="8"/>
      <name val="MS Sans Serif"/>
      <charset val="134"/>
    </font>
    <font>
      <b/>
      <sz val="10.5"/>
      <name val=".VnAvantH"/>
      <charset val="134"/>
    </font>
    <font>
      <sz val="10"/>
      <name val="Symbol"/>
      <family val="1"/>
      <charset val="2"/>
    </font>
    <font>
      <sz val="13"/>
      <name val=".VnArial"/>
      <charset val="134"/>
    </font>
    <font>
      <b/>
      <sz val="10"/>
      <name val="VNI-Univer"/>
      <charset val="134"/>
    </font>
    <font>
      <sz val="10"/>
      <name val=".VnBook-Antiqua"/>
      <charset val="134"/>
    </font>
    <font>
      <b/>
      <sz val="12"/>
      <name val="VNI-Times"/>
      <charset val="134"/>
    </font>
    <font>
      <sz val="11"/>
      <name val=".VnAvant"/>
      <charset val="134"/>
    </font>
    <font>
      <b/>
      <sz val="13"/>
      <color indexed="8"/>
      <name val=".VnTimeH"/>
      <charset val="134"/>
    </font>
    <font>
      <b/>
      <sz val="10"/>
      <color indexed="10"/>
      <name val="Arial"/>
      <family val="2"/>
    </font>
    <font>
      <b/>
      <u val="double"/>
      <sz val="12"/>
      <color indexed="12"/>
      <name val=".VnBahamasB"/>
      <charset val="134"/>
    </font>
    <font>
      <b/>
      <sz val="18"/>
      <color indexed="56"/>
      <name val="Cambria"/>
      <family val="1"/>
    </font>
    <font>
      <sz val="9.5"/>
      <name val=".VnBlackH"/>
      <charset val="134"/>
    </font>
    <font>
      <b/>
      <sz val="10"/>
      <name val=".VnBahamasBH"/>
      <charset val="134"/>
    </font>
    <font>
      <b/>
      <sz val="11"/>
      <name val=".VnArialH"/>
      <charset val="134"/>
    </font>
    <font>
      <b/>
      <sz val="11"/>
      <color indexed="8"/>
      <name val="Calibri"/>
      <family val="2"/>
    </font>
    <font>
      <b/>
      <sz val="10"/>
      <name val=".VnTimeH"/>
      <charset val="134"/>
    </font>
    <font>
      <b/>
      <sz val="11"/>
      <name val=".VnTimeH"/>
      <charset val="134"/>
    </font>
    <font>
      <b/>
      <sz val="10"/>
      <name val=".VnArialH"/>
      <charset val="134"/>
    </font>
    <font>
      <b/>
      <sz val="12"/>
      <color indexed="8"/>
      <name val="Calibri"/>
      <family val="2"/>
    </font>
    <font>
      <sz val="10"/>
      <name val=".VnArial Narrow"/>
      <charset val="134"/>
    </font>
    <font>
      <sz val="11"/>
      <color indexed="10"/>
      <name val="Calibri"/>
      <family val="2"/>
    </font>
    <font>
      <b/>
      <sz val="12"/>
      <name val=".VnTime"/>
      <charset val="134"/>
    </font>
    <font>
      <b/>
      <sz val="16"/>
      <name val=".VnTime"/>
      <charset val="134"/>
    </font>
    <font>
      <sz val="9"/>
      <name val=".VnTime"/>
      <charset val="134"/>
    </font>
    <font>
      <sz val="12"/>
      <color indexed="10"/>
      <name val="Calibri"/>
      <family val="2"/>
    </font>
    <font>
      <b/>
      <i/>
      <sz val="12"/>
      <name val=".VnTime"/>
      <charset val="134"/>
    </font>
    <font>
      <sz val="14"/>
      <name val=".VnArial"/>
      <charset val="134"/>
    </font>
    <font>
      <b/>
      <u/>
      <sz val="11"/>
      <color rgb="FFC00000"/>
      <name val="Times New Roman"/>
      <family val="1"/>
    </font>
    <font>
      <b/>
      <sz val="11"/>
      <color theme="1"/>
      <name val="Times New Roman"/>
      <family val="1"/>
    </font>
    <font>
      <sz val="11"/>
      <color theme="1"/>
      <name val="Times New Roman"/>
      <family val="1"/>
    </font>
    <font>
      <sz val="11"/>
      <color rgb="FF000000"/>
      <name val="Times New Roman"/>
      <family val="1"/>
    </font>
    <font>
      <b/>
      <sz val="11"/>
      <color rgb="FF000000"/>
      <name val="Times New Roman"/>
      <family val="1"/>
    </font>
    <font>
      <b/>
      <sz val="12"/>
      <color indexed="81"/>
      <name val="Segoe UI"/>
      <family val="2"/>
    </font>
    <font>
      <sz val="12"/>
      <color indexed="81"/>
      <name val="Segoe UI"/>
      <family val="2"/>
    </font>
    <font>
      <sz val="11"/>
      <color rgb="FF0000FF"/>
      <name val="Times New Roman"/>
      <family val="1"/>
    </font>
    <font>
      <sz val="11"/>
      <color rgb="FF000000"/>
      <name val="TimesNewRomanPSMT"/>
    </font>
    <font>
      <sz val="13"/>
      <color theme="1"/>
      <name val="Times New Roman"/>
      <family val="1"/>
    </font>
    <font>
      <i/>
      <sz val="11"/>
      <color theme="1"/>
      <name val="Times New Roman"/>
      <family val="1"/>
    </font>
    <font>
      <sz val="11"/>
      <name val="Times New Roman"/>
      <family val="1"/>
      <charset val="163"/>
    </font>
    <font>
      <sz val="13"/>
      <color rgb="FF000000"/>
      <name val="TimesNewRomanPSMT"/>
    </font>
    <font>
      <b/>
      <sz val="14"/>
      <color rgb="FF0070C0"/>
      <name val="Times New Roman"/>
      <family val="1"/>
      <charset val="163"/>
    </font>
    <font>
      <sz val="13"/>
      <color rgb="FF0070C0"/>
      <name val="Times New Roman"/>
      <family val="1"/>
      <charset val="163"/>
    </font>
    <font>
      <sz val="13"/>
      <color rgb="FF000000"/>
      <name val="Times New Roman"/>
      <family val="1"/>
    </font>
    <font>
      <sz val="11"/>
      <name val="Times New Roman"/>
      <charset val="134"/>
    </font>
    <font>
      <b/>
      <u/>
      <sz val="11"/>
      <color theme="1"/>
      <name val="Times New Roman"/>
      <family val="1"/>
      <charset val="163"/>
    </font>
    <font>
      <b/>
      <u/>
      <sz val="11"/>
      <color theme="1"/>
      <name val="Times New Roman"/>
      <family val="1"/>
    </font>
  </fonts>
  <fills count="54">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indexed="54"/>
        <bgColor indexed="64"/>
      </patternFill>
    </fill>
    <fill>
      <patternFill patternType="solid">
        <fgColor indexed="41"/>
        <bgColor indexed="64"/>
      </patternFill>
    </fill>
    <fill>
      <patternFill patternType="solid">
        <fgColor indexed="47"/>
        <bgColor indexed="64"/>
      </patternFill>
    </fill>
    <fill>
      <patternFill patternType="solid">
        <fgColor indexed="44"/>
        <bgColor indexed="64"/>
      </patternFill>
    </fill>
    <fill>
      <patternFill patternType="solid">
        <fgColor indexed="51"/>
        <bgColor indexed="64"/>
      </patternFill>
    </fill>
    <fill>
      <patternFill patternType="solid">
        <fgColor indexed="9"/>
        <bgColor indexed="64"/>
      </patternFill>
    </fill>
    <fill>
      <patternFill patternType="solid">
        <fgColor indexed="42"/>
        <bgColor indexed="64"/>
      </patternFill>
    </fill>
    <fill>
      <patternFill patternType="solid">
        <fgColor indexed="36"/>
        <bgColor indexed="64"/>
      </patternFill>
    </fill>
    <fill>
      <patternFill patternType="solid">
        <fgColor indexed="26"/>
        <bgColor indexed="64"/>
      </patternFill>
    </fill>
    <fill>
      <patternFill patternType="solid">
        <fgColor indexed="46"/>
        <bgColor indexed="64"/>
      </patternFill>
    </fill>
    <fill>
      <patternFill patternType="solid">
        <fgColor indexed="49"/>
        <bgColor indexed="64"/>
      </patternFill>
    </fill>
    <fill>
      <patternFill patternType="solid">
        <fgColor indexed="10"/>
        <bgColor indexed="64"/>
      </patternFill>
    </fill>
    <fill>
      <patternFill patternType="solid">
        <fgColor indexed="43"/>
        <bgColor indexed="64"/>
      </patternFill>
    </fill>
    <fill>
      <patternFill patternType="solid">
        <fgColor rgb="FFF2F2F2"/>
        <bgColor indexed="64"/>
      </patternFill>
    </fill>
    <fill>
      <patternFill patternType="solid">
        <fgColor indexed="26"/>
        <bgColor indexed="9"/>
      </patternFill>
    </fill>
    <fill>
      <patternFill patternType="darkVertical"/>
    </fill>
    <fill>
      <patternFill patternType="solid">
        <fgColor rgb="FFA5A5A5"/>
        <bgColor indexed="64"/>
      </patternFill>
    </fill>
    <fill>
      <patternFill patternType="solid">
        <fgColor indexed="50"/>
        <bgColor indexed="64"/>
      </patternFill>
    </fill>
    <fill>
      <patternFill patternType="solid">
        <fgColor indexed="31"/>
        <bgColor indexed="64"/>
      </patternFill>
    </fill>
    <fill>
      <patternFill patternType="gray125"/>
    </fill>
    <fill>
      <patternFill patternType="solid">
        <fgColor rgb="FFFFFFCC"/>
        <bgColor indexed="64"/>
      </patternFill>
    </fill>
    <fill>
      <patternFill patternType="solid">
        <fgColor indexed="57"/>
        <bgColor indexed="64"/>
      </patternFill>
    </fill>
    <fill>
      <patternFill patternType="solid">
        <fgColor indexed="29"/>
        <bgColor indexed="64"/>
      </patternFill>
    </fill>
    <fill>
      <patternFill patternType="lightUp">
        <fgColor indexed="48"/>
        <bgColor indexed="44"/>
      </patternFill>
    </fill>
    <fill>
      <patternFill patternType="gray125">
        <fgColor indexed="35"/>
      </patternFill>
    </fill>
    <fill>
      <patternFill patternType="solid">
        <fgColor indexed="52"/>
        <bgColor indexed="64"/>
      </patternFill>
    </fill>
    <fill>
      <patternFill patternType="solid">
        <fgColor indexed="40"/>
        <bgColor indexed="64"/>
      </patternFill>
    </fill>
    <fill>
      <patternFill patternType="solid">
        <fgColor indexed="35"/>
        <bgColor indexed="64"/>
      </patternFill>
    </fill>
    <fill>
      <patternFill patternType="solid">
        <fgColor indexed="62"/>
        <bgColor indexed="64"/>
      </patternFill>
    </fill>
    <fill>
      <patternFill patternType="solid">
        <fgColor indexed="55"/>
        <bgColor indexed="64"/>
      </patternFill>
    </fill>
    <fill>
      <patternFill patternType="solid">
        <fgColor indexed="27"/>
        <bgColor indexed="64"/>
      </patternFill>
    </fill>
    <fill>
      <patternFill patternType="solid">
        <fgColor indexed="11"/>
        <bgColor indexed="64"/>
      </patternFill>
    </fill>
    <fill>
      <patternFill patternType="solid">
        <fgColor indexed="23"/>
        <bgColor indexed="64"/>
      </patternFill>
    </fill>
    <fill>
      <patternFill patternType="solid">
        <fgColor indexed="45"/>
        <bgColor indexed="64"/>
      </patternFill>
    </fill>
    <fill>
      <patternFill patternType="solid">
        <fgColor indexed="65"/>
        <bgColor indexed="64"/>
      </patternFill>
    </fill>
    <fill>
      <patternFill patternType="solid">
        <fgColor indexed="30"/>
        <bgColor indexed="64"/>
      </patternFill>
    </fill>
    <fill>
      <patternFill patternType="solid">
        <fgColor indexed="21"/>
        <bgColor indexed="64"/>
      </patternFill>
    </fill>
    <fill>
      <patternFill patternType="solid">
        <fgColor indexed="53"/>
        <bgColor indexed="64"/>
      </patternFill>
    </fill>
    <fill>
      <patternFill patternType="solid">
        <fgColor indexed="9"/>
        <bgColor indexed="10"/>
      </patternFill>
    </fill>
    <fill>
      <patternFill patternType="solid">
        <fgColor indexed="15"/>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rgb="FF00B05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39997558519241921"/>
        <bgColor indexed="64"/>
      </patternFill>
    </fill>
  </fills>
  <borders count="76">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double">
        <color auto="1"/>
      </left>
      <right style="thin">
        <color auto="1"/>
      </right>
      <top style="hair">
        <color auto="1"/>
      </top>
      <bottom style="double">
        <color auto="1"/>
      </bottom>
      <diagonal/>
    </border>
    <border>
      <left/>
      <right/>
      <top style="double">
        <color auto="1"/>
      </top>
      <bottom style="double">
        <color auto="1"/>
      </bottom>
      <diagonal/>
    </border>
    <border>
      <left style="thin">
        <color indexed="22"/>
      </left>
      <right style="thin">
        <color indexed="22"/>
      </right>
      <top style="thin">
        <color indexed="22"/>
      </top>
      <bottom style="thin">
        <color indexed="22"/>
      </bottom>
      <diagonal/>
    </border>
    <border>
      <left/>
      <right style="medium">
        <color indexed="8"/>
      </right>
      <top/>
      <bottom/>
      <diagonal/>
    </border>
    <border>
      <left style="hair">
        <color indexed="13"/>
      </left>
      <right style="hair">
        <color indexed="13"/>
      </right>
      <top style="hair">
        <color indexed="13"/>
      </top>
      <bottom style="hair">
        <color indexed="13"/>
      </bottom>
      <diagonal/>
    </border>
    <border>
      <left style="thin">
        <color auto="1"/>
      </left>
      <right style="thin">
        <color auto="1"/>
      </right>
      <top style="medium">
        <color auto="1"/>
      </top>
      <bottom/>
      <diagonal/>
    </border>
    <border>
      <left style="thin">
        <color rgb="FF3F3F3F"/>
      </left>
      <right style="thin">
        <color rgb="FF3F3F3F"/>
      </right>
      <top style="thin">
        <color rgb="FF3F3F3F"/>
      </top>
      <bottom style="thin">
        <color rgb="FF3F3F3F"/>
      </bottom>
      <diagonal/>
    </border>
    <border>
      <left style="thin">
        <color auto="1"/>
      </left>
      <right style="medium">
        <color auto="1"/>
      </right>
      <top style="medium">
        <color auto="1"/>
      </top>
      <bottom style="thin">
        <color auto="1"/>
      </bottom>
      <diagonal/>
    </border>
    <border>
      <left/>
      <right/>
      <top style="medium">
        <color auto="1"/>
      </top>
      <bottom style="medium">
        <color auto="1"/>
      </bottom>
      <diagonal/>
    </border>
    <border>
      <left style="double">
        <color rgb="FF3F3F3F"/>
      </left>
      <right style="double">
        <color rgb="FF3F3F3F"/>
      </right>
      <top style="double">
        <color rgb="FF3F3F3F"/>
      </top>
      <bottom style="double">
        <color rgb="FF3F3F3F"/>
      </bottom>
      <diagonal/>
    </border>
    <border>
      <left/>
      <right/>
      <top/>
      <bottom style="medium">
        <color indexed="30"/>
      </bottom>
      <diagonal/>
    </border>
    <border>
      <left style="thin">
        <color rgb="FFB2B2B2"/>
      </left>
      <right style="thin">
        <color rgb="FFB2B2B2"/>
      </right>
      <top style="thin">
        <color rgb="FFB2B2B2"/>
      </top>
      <bottom style="thin">
        <color rgb="FFB2B2B2"/>
      </bottom>
      <diagonal/>
    </border>
    <border>
      <left/>
      <right/>
      <top style="medium">
        <color auto="1"/>
      </top>
      <bottom/>
      <diagonal/>
    </border>
    <border>
      <left style="medium">
        <color auto="1"/>
      </left>
      <right style="medium">
        <color auto="1"/>
      </right>
      <top style="medium">
        <color auto="1"/>
      </top>
      <bottom style="medium">
        <color auto="1"/>
      </bottom>
      <diagonal/>
    </border>
    <border>
      <left/>
      <right/>
      <top/>
      <bottom style="double">
        <color indexed="52"/>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right/>
      <top/>
      <bottom style="hair">
        <color auto="1"/>
      </bottom>
      <diagonal/>
    </border>
    <border>
      <left style="thin">
        <color auto="1"/>
      </left>
      <right style="thin">
        <color auto="1"/>
      </right>
      <top style="thin">
        <color indexed="8"/>
      </top>
      <bottom style="thin">
        <color auto="1"/>
      </bottom>
      <diagonal/>
    </border>
    <border>
      <left/>
      <right/>
      <top/>
      <bottom style="thick">
        <color indexed="62"/>
      </bottom>
      <diagonal/>
    </border>
    <border>
      <left/>
      <right/>
      <top style="thin">
        <color indexed="48"/>
      </top>
      <bottom style="thin">
        <color indexed="48"/>
      </bottom>
      <diagonal/>
    </border>
    <border>
      <left/>
      <right/>
      <top style="thin">
        <color auto="1"/>
      </top>
      <bottom style="double">
        <color auto="1"/>
      </bottom>
      <diagonal/>
    </border>
    <border>
      <left style="thin">
        <color auto="1"/>
      </left>
      <right style="thin">
        <color auto="1"/>
      </right>
      <top style="double">
        <color auto="1"/>
      </top>
      <bottom style="hair">
        <color auto="1"/>
      </bottom>
      <diagonal/>
    </border>
    <border>
      <left/>
      <right/>
      <top/>
      <bottom style="medium">
        <color auto="1"/>
      </bottom>
      <diagonal/>
    </border>
    <border>
      <left style="double">
        <color indexed="63"/>
      </left>
      <right style="double">
        <color indexed="63"/>
      </right>
      <top style="double">
        <color indexed="63"/>
      </top>
      <bottom style="double">
        <color indexed="63"/>
      </bottom>
      <diagonal/>
    </border>
    <border>
      <left style="hair">
        <color auto="1"/>
      </left>
      <right/>
      <top/>
      <bottom/>
      <diagonal/>
    </border>
    <border>
      <left style="medium">
        <color auto="1"/>
      </left>
      <right style="thin">
        <color auto="1"/>
      </right>
      <top/>
      <bottom/>
      <diagonal/>
    </border>
    <border>
      <left style="double">
        <color auto="1"/>
      </left>
      <right style="thin">
        <color auto="1"/>
      </right>
      <top style="double">
        <color auto="1"/>
      </top>
      <bottom/>
      <diagonal/>
    </border>
    <border>
      <left style="medium">
        <color indexed="9"/>
      </left>
      <right style="medium">
        <color indexed="9"/>
      </right>
      <top style="medium">
        <color indexed="9"/>
      </top>
      <bottom style="medium">
        <color indexed="9"/>
      </bottom>
      <diagonal/>
    </border>
    <border>
      <left/>
      <right style="thin">
        <color auto="1"/>
      </right>
      <top style="hair">
        <color auto="1"/>
      </top>
      <bottom style="hair">
        <color auto="1"/>
      </bottom>
      <diagonal/>
    </border>
    <border>
      <left/>
      <right style="medium">
        <color indexed="0"/>
      </right>
      <top/>
      <bottom/>
      <diagonal/>
    </border>
    <border>
      <left/>
      <right/>
      <top style="double">
        <color auto="1"/>
      </top>
      <bottom/>
      <diagonal/>
    </border>
    <border>
      <left style="thick">
        <color auto="1"/>
      </left>
      <right/>
      <top style="thick">
        <color auto="1"/>
      </top>
      <bottom/>
      <diagonal/>
    </border>
    <border>
      <left/>
      <right style="double">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auto="1"/>
      </right>
      <top style="thin">
        <color indexed="64"/>
      </top>
      <bottom style="hair">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auto="1"/>
      </left>
      <right style="thin">
        <color auto="1"/>
      </right>
      <top style="hair">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indexed="8"/>
      </top>
      <bottom style="thin">
        <color auto="1"/>
      </bottom>
      <diagonal/>
    </border>
    <border>
      <left/>
      <right/>
      <top style="thin">
        <color indexed="48"/>
      </top>
      <bottom style="thin">
        <color indexed="48"/>
      </bottom>
      <diagonal/>
    </border>
    <border>
      <left/>
      <right/>
      <top style="thin">
        <color auto="1"/>
      </top>
      <bottom style="double">
        <color auto="1"/>
      </bottom>
      <diagonal/>
    </border>
    <border>
      <left style="thin">
        <color indexed="64"/>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s>
  <cellStyleXfs count="46537">
    <xf numFmtId="0" fontId="0" fillId="0" borderId="0"/>
    <xf numFmtId="0" fontId="20" fillId="0" borderId="0" applyNumberFormat="0" applyFill="0" applyBorder="0" applyAlignment="0" applyProtection="0"/>
    <xf numFmtId="0" fontId="43" fillId="0" borderId="9" applyNumberFormat="0" applyBorder="0" applyAlignment="0">
      <alignment horizontal="center"/>
    </xf>
    <xf numFmtId="182" fontId="26" fillId="0" borderId="3">
      <alignment horizontal="right" vertical="center"/>
    </xf>
    <xf numFmtId="178" fontId="22" fillId="0" borderId="3">
      <alignment horizontal="right" vertical="center"/>
    </xf>
    <xf numFmtId="174" fontId="18" fillId="0" borderId="3">
      <alignment horizontal="right" vertical="center"/>
    </xf>
    <xf numFmtId="207" fontId="19" fillId="0" borderId="0" applyFont="0" applyFill="0" applyBorder="0" applyAlignment="0" applyProtection="0"/>
    <xf numFmtId="177" fontId="19" fillId="0" borderId="3">
      <alignment horizontal="right" vertical="center"/>
    </xf>
    <xf numFmtId="0" fontId="36" fillId="6" borderId="15" applyNumberFormat="0" applyAlignment="0" applyProtection="0"/>
    <xf numFmtId="5" fontId="20" fillId="0" borderId="5">
      <alignment horizontal="left" vertical="top"/>
    </xf>
    <xf numFmtId="0" fontId="17" fillId="0" borderId="6" applyNumberFormat="0" applyFont="0" applyBorder="0">
      <alignment horizontal="left" indent="2"/>
    </xf>
    <xf numFmtId="0" fontId="60" fillId="13" borderId="0" applyNumberFormat="0" applyBorder="0" applyAlignment="0" applyProtection="0"/>
    <xf numFmtId="0" fontId="51" fillId="0" borderId="0"/>
    <xf numFmtId="0" fontId="23" fillId="0" borderId="0"/>
    <xf numFmtId="0" fontId="20" fillId="0" borderId="0" applyNumberFormat="0" applyFill="0" applyBorder="0" applyAlignment="0" applyProtection="0"/>
    <xf numFmtId="0" fontId="29" fillId="0" borderId="0"/>
    <xf numFmtId="217" fontId="48" fillId="0" borderId="0" applyFont="0" applyFill="0" applyBorder="0" applyAlignment="0" applyProtection="0"/>
    <xf numFmtId="0" fontId="42" fillId="0" borderId="0" applyNumberFormat="0" applyFill="0" applyBorder="0" applyProtection="0">
      <alignment vertical="center"/>
    </xf>
    <xf numFmtId="204" fontId="15" fillId="0" borderId="0" applyFont="0" applyFill="0" applyBorder="0" applyAlignment="0" applyProtection="0"/>
    <xf numFmtId="185" fontId="18" fillId="0" borderId="3">
      <alignment horizontal="right" vertical="center"/>
    </xf>
    <xf numFmtId="205" fontId="34" fillId="0" borderId="3">
      <alignment horizontal="right" vertical="center"/>
    </xf>
    <xf numFmtId="174" fontId="18" fillId="0" borderId="3">
      <alignment horizontal="right" vertical="center"/>
    </xf>
    <xf numFmtId="0" fontId="20" fillId="0" borderId="0"/>
    <xf numFmtId="177" fontId="19" fillId="0" borderId="3">
      <alignment horizontal="right" vertical="center"/>
    </xf>
    <xf numFmtId="41" fontId="15" fillId="0" borderId="0" applyFont="0" applyFill="0" applyBorder="0" applyAlignment="0" applyProtection="0"/>
    <xf numFmtId="43" fontId="15" fillId="0" borderId="0" applyFont="0" applyFill="0" applyBorder="0" applyAlignment="0" applyProtection="0"/>
    <xf numFmtId="0" fontId="20" fillId="0" borderId="0" applyNumberFormat="0" applyFill="0" applyBorder="0" applyAlignment="0" applyProtection="0"/>
    <xf numFmtId="185" fontId="18" fillId="0" borderId="3">
      <alignment horizontal="right" vertical="center"/>
    </xf>
    <xf numFmtId="43" fontId="19" fillId="0" borderId="0" applyFont="0" applyFill="0" applyBorder="0" applyAlignment="0" applyProtection="0"/>
    <xf numFmtId="185" fontId="18" fillId="0" borderId="3">
      <alignment horizontal="right" vertical="center"/>
    </xf>
    <xf numFmtId="43" fontId="216" fillId="0" borderId="0" applyFont="0" applyFill="0" applyBorder="0" applyAlignment="0" applyProtection="0"/>
    <xf numFmtId="187" fontId="19" fillId="0" borderId="0" applyFont="0" applyFill="0" applyBorder="0" applyAlignment="0" applyProtection="0"/>
    <xf numFmtId="180" fontId="48" fillId="0" borderId="0" applyFont="0" applyFill="0" applyBorder="0" applyAlignment="0" applyProtection="0"/>
    <xf numFmtId="0" fontId="38" fillId="3" borderId="15" applyNumberFormat="0" applyAlignment="0" applyProtection="0"/>
    <xf numFmtId="185" fontId="18" fillId="0" borderId="3">
      <alignment horizontal="right" vertical="center"/>
    </xf>
    <xf numFmtId="10" fontId="41" fillId="12" borderId="6" applyNumberFormat="0" applyBorder="0" applyAlignment="0" applyProtection="0"/>
    <xf numFmtId="233" fontId="15" fillId="0" borderId="0" applyFont="0" applyFill="0" applyBorder="0" applyAlignment="0" applyProtection="0"/>
    <xf numFmtId="0" fontId="76" fillId="19" borderId="0" applyNumberFormat="0" applyFont="0" applyBorder="0" applyAlignment="0">
      <alignment horizontal="center"/>
    </xf>
    <xf numFmtId="168" fontId="15" fillId="0" borderId="0" applyFont="0" applyFill="0" applyBorder="0" applyAlignment="0" applyProtection="0"/>
    <xf numFmtId="174" fontId="18" fillId="0" borderId="3">
      <alignment horizontal="right" vertical="center"/>
    </xf>
    <xf numFmtId="230" fontId="75" fillId="0" borderId="0"/>
    <xf numFmtId="0" fontId="20" fillId="0" borderId="0" applyNumberFormat="0" applyFill="0" applyBorder="0" applyAlignment="0" applyProtection="0"/>
    <xf numFmtId="43" fontId="15" fillId="0" borderId="0" applyFont="0" applyFill="0" applyBorder="0" applyAlignment="0" applyProtection="0"/>
    <xf numFmtId="4" fontId="35" fillId="6" borderId="14" applyNumberFormat="0" applyProtection="0">
      <alignment horizontal="right" vertical="center"/>
    </xf>
    <xf numFmtId="174" fontId="18" fillId="0" borderId="3">
      <alignment horizontal="right" vertical="center"/>
    </xf>
    <xf numFmtId="0" fontId="34" fillId="0" borderId="0"/>
    <xf numFmtId="194" fontId="30" fillId="0" borderId="3">
      <alignment horizontal="right" vertical="center"/>
    </xf>
    <xf numFmtId="178" fontId="22" fillId="0" borderId="3">
      <alignment horizontal="right" vertical="center"/>
    </xf>
    <xf numFmtId="222" fontId="19" fillId="0" borderId="0" applyFont="0" applyFill="0" applyBorder="0" applyAlignment="0" applyProtection="0"/>
    <xf numFmtId="202" fontId="15" fillId="0" borderId="3">
      <alignment horizontal="right" vertical="center"/>
    </xf>
    <xf numFmtId="3" fontId="19" fillId="0" borderId="0" applyFont="0" applyFill="0" applyBorder="0" applyAlignment="0" applyProtection="0"/>
    <xf numFmtId="174" fontId="18" fillId="0" borderId="3">
      <alignment horizontal="right" vertical="center"/>
    </xf>
    <xf numFmtId="165" fontId="15" fillId="0" borderId="0" applyFont="0" applyFill="0" applyBorder="0" applyAlignment="0" applyProtection="0"/>
    <xf numFmtId="208" fontId="29" fillId="0" borderId="0" applyFill="0" applyBorder="0" applyAlignment="0"/>
    <xf numFmtId="14" fontId="79" fillId="0" borderId="0">
      <alignment horizontal="center" wrapText="1"/>
      <protection locked="0"/>
    </xf>
    <xf numFmtId="178" fontId="22" fillId="0" borderId="3">
      <alignment horizontal="right" vertical="center"/>
    </xf>
    <xf numFmtId="4" fontId="35" fillId="8" borderId="14" applyNumberFormat="0" applyProtection="0">
      <alignment horizontal="right" vertical="center"/>
    </xf>
    <xf numFmtId="185" fontId="18" fillId="0" borderId="3">
      <alignment horizontal="right" vertical="center"/>
    </xf>
    <xf numFmtId="0" fontId="55" fillId="3" borderId="15" applyNumberFormat="0" applyAlignment="0" applyProtection="0"/>
    <xf numFmtId="0" fontId="216" fillId="0" borderId="0"/>
    <xf numFmtId="0" fontId="19" fillId="0" borderId="0"/>
    <xf numFmtId="0" fontId="20" fillId="0" borderId="0" applyNumberFormat="0" applyFill="0" applyBorder="0" applyAlignment="0" applyProtection="0"/>
    <xf numFmtId="0" fontId="87" fillId="0" borderId="0"/>
    <xf numFmtId="198" fontId="34" fillId="0" borderId="3">
      <alignment horizontal="right" vertical="center"/>
    </xf>
    <xf numFmtId="238" fontId="46" fillId="0" borderId="0" applyFont="0" applyFill="0" applyBorder="0" applyAlignment="0" applyProtection="0"/>
    <xf numFmtId="198" fontId="34" fillId="0" borderId="3">
      <alignment horizontal="right" vertical="center"/>
    </xf>
    <xf numFmtId="219" fontId="15" fillId="0" borderId="0" applyFont="0" applyFill="0" applyBorder="0" applyAlignment="0" applyProtection="0"/>
    <xf numFmtId="43" fontId="216" fillId="0" borderId="0" applyFont="0" applyFill="0" applyBorder="0" applyAlignment="0" applyProtection="0"/>
    <xf numFmtId="43" fontId="19" fillId="0" borderId="0" applyFont="0" applyFill="0" applyBorder="0" applyAlignment="0" applyProtection="0"/>
    <xf numFmtId="174" fontId="18" fillId="0" borderId="3">
      <alignment horizontal="right" vertical="center"/>
    </xf>
    <xf numFmtId="165" fontId="57" fillId="0" borderId="0" applyFont="0" applyFill="0" applyBorder="0" applyAlignment="0" applyProtection="0"/>
    <xf numFmtId="3" fontId="91" fillId="0" borderId="5" applyNumberFormat="0" applyAlignment="0">
      <alignment horizontal="center" vertical="center"/>
    </xf>
    <xf numFmtId="178" fontId="22" fillId="0" borderId="3">
      <alignment horizontal="right" vertical="center"/>
    </xf>
    <xf numFmtId="178" fontId="22" fillId="0" borderId="3">
      <alignment horizontal="right" vertical="center"/>
    </xf>
    <xf numFmtId="182" fontId="26" fillId="0" borderId="3">
      <alignment horizontal="right" vertical="center"/>
    </xf>
    <xf numFmtId="178" fontId="22" fillId="0" borderId="3">
      <alignment horizontal="right" vertical="center"/>
    </xf>
    <xf numFmtId="43" fontId="59" fillId="0" borderId="0" applyFont="0" applyFill="0" applyBorder="0" applyAlignment="0" applyProtection="0"/>
    <xf numFmtId="1" fontId="64" fillId="0" borderId="6" applyBorder="0" applyAlignment="0">
      <alignment horizontal="center"/>
    </xf>
    <xf numFmtId="0" fontId="57" fillId="22" borderId="0" applyNumberFormat="0" applyBorder="0" applyAlignment="0" applyProtection="0"/>
    <xf numFmtId="171" fontId="24" fillId="0" borderId="3">
      <alignment horizontal="right" vertical="center"/>
    </xf>
    <xf numFmtId="0" fontId="20" fillId="0" borderId="0" applyNumberFormat="0" applyFill="0" applyBorder="0" applyAlignment="0" applyProtection="0"/>
    <xf numFmtId="185" fontId="18" fillId="0" borderId="3">
      <alignment horizontal="right" vertical="center"/>
    </xf>
    <xf numFmtId="0" fontId="36" fillId="6" borderId="15" applyNumberFormat="0" applyAlignment="0" applyProtection="0"/>
    <xf numFmtId="219" fontId="48" fillId="0" borderId="0" applyFont="0" applyFill="0" applyBorder="0" applyAlignment="0" applyProtection="0"/>
    <xf numFmtId="240" fontId="94" fillId="0" borderId="0" applyFont="0" applyFill="0" applyBorder="0" applyAlignment="0" applyProtection="0"/>
    <xf numFmtId="0" fontId="50" fillId="0" borderId="0"/>
    <xf numFmtId="0" fontId="60" fillId="12" borderId="18" applyNumberFormat="0" applyFont="0" applyAlignment="0" applyProtection="0"/>
    <xf numFmtId="178" fontId="22" fillId="0" borderId="3">
      <alignment horizontal="right" vertical="center"/>
    </xf>
    <xf numFmtId="205" fontId="34" fillId="0" borderId="3">
      <alignment horizontal="right" vertical="center"/>
    </xf>
    <xf numFmtId="0" fontId="28" fillId="0" borderId="0">
      <alignment vertical="top"/>
    </xf>
    <xf numFmtId="171" fontId="24" fillId="0" borderId="3">
      <alignment horizontal="right" vertical="center"/>
    </xf>
    <xf numFmtId="227" fontId="59" fillId="0" borderId="0" applyFont="0" applyFill="0" applyBorder="0" applyAlignment="0" applyProtection="0"/>
    <xf numFmtId="0" fontId="19" fillId="0" borderId="0"/>
    <xf numFmtId="0" fontId="20" fillId="0" borderId="0"/>
    <xf numFmtId="0" fontId="38" fillId="3" borderId="15" applyNumberFormat="0" applyAlignment="0" applyProtection="0"/>
    <xf numFmtId="169" fontId="216" fillId="0" borderId="0" applyFont="0" applyFill="0" applyBorder="0" applyAlignment="0" applyProtection="0"/>
    <xf numFmtId="194" fontId="30" fillId="0" borderId="3">
      <alignment horizontal="right" vertical="center"/>
    </xf>
    <xf numFmtId="42" fontId="15" fillId="0" borderId="0" applyFont="0" applyFill="0" applyBorder="0" applyAlignment="0" applyProtection="0"/>
    <xf numFmtId="41" fontId="15" fillId="0" borderId="0" applyFont="0" applyFill="0" applyBorder="0" applyAlignment="0" applyProtection="0"/>
    <xf numFmtId="0" fontId="216" fillId="0" borderId="0"/>
    <xf numFmtId="43" fontId="57" fillId="0" borderId="0" applyFont="0" applyFill="0" applyBorder="0" applyAlignment="0" applyProtection="0"/>
    <xf numFmtId="179" fontId="19" fillId="0" borderId="3">
      <alignment horizontal="right" vertical="center"/>
    </xf>
    <xf numFmtId="4" fontId="35" fillId="5" borderId="14" applyNumberFormat="0" applyProtection="0">
      <alignment vertical="center"/>
    </xf>
    <xf numFmtId="178" fontId="22" fillId="0" borderId="3">
      <alignment horizontal="right" vertical="center"/>
    </xf>
    <xf numFmtId="0" fontId="29" fillId="0" borderId="0"/>
    <xf numFmtId="0" fontId="61" fillId="3" borderId="0"/>
    <xf numFmtId="217" fontId="15" fillId="0" borderId="0" applyFont="0" applyFill="0" applyBorder="0" applyAlignment="0" applyProtection="0"/>
    <xf numFmtId="177" fontId="19" fillId="0" borderId="3">
      <alignment horizontal="right" vertical="center"/>
    </xf>
    <xf numFmtId="177" fontId="19" fillId="0" borderId="3">
      <alignment horizontal="right" vertical="center"/>
    </xf>
    <xf numFmtId="0" fontId="36" fillId="6" borderId="15" applyNumberFormat="0" applyAlignment="0" applyProtection="0"/>
    <xf numFmtId="0" fontId="82" fillId="0" borderId="0" applyProtection="0"/>
    <xf numFmtId="169" fontId="1" fillId="0" borderId="0" applyFont="0" applyFill="0" applyBorder="0" applyAlignment="0" applyProtection="0"/>
    <xf numFmtId="43" fontId="15" fillId="0" borderId="0" applyFont="0" applyFill="0" applyBorder="0" applyAlignment="0" applyProtection="0"/>
    <xf numFmtId="197" fontId="15" fillId="0" borderId="0" applyFont="0" applyFill="0" applyBorder="0" applyAlignment="0" applyProtection="0"/>
    <xf numFmtId="178" fontId="22" fillId="0" borderId="3">
      <alignment horizontal="right" vertical="center"/>
    </xf>
    <xf numFmtId="43" fontId="59" fillId="0" borderId="0" applyFont="0" applyFill="0" applyBorder="0" applyAlignment="0" applyProtection="0"/>
    <xf numFmtId="242" fontId="19" fillId="0" borderId="0" applyFill="0" applyBorder="0" applyAlignment="0"/>
    <xf numFmtId="185" fontId="18" fillId="0" borderId="3">
      <alignment horizontal="right" vertical="center"/>
    </xf>
    <xf numFmtId="178" fontId="22" fillId="0" borderId="3">
      <alignment horizontal="right" vertical="center"/>
    </xf>
    <xf numFmtId="1" fontId="64" fillId="0" borderId="6" applyBorder="0" applyAlignment="0">
      <alignment horizontal="center"/>
    </xf>
    <xf numFmtId="177" fontId="19" fillId="0" borderId="3">
      <alignment horizontal="right" vertical="center"/>
    </xf>
    <xf numFmtId="177" fontId="19" fillId="0" borderId="3">
      <alignment horizontal="right" vertical="center"/>
    </xf>
    <xf numFmtId="217" fontId="15" fillId="0" borderId="0" applyFont="0" applyFill="0" applyBorder="0" applyAlignment="0" applyProtection="0"/>
    <xf numFmtId="244" fontId="19" fillId="0" borderId="0" applyFont="0" applyFill="0" applyBorder="0" applyAlignment="0" applyProtection="0"/>
    <xf numFmtId="177" fontId="19" fillId="0" borderId="3">
      <alignment horizontal="right" vertical="center"/>
    </xf>
    <xf numFmtId="177" fontId="19" fillId="0" borderId="3">
      <alignment horizontal="right" vertical="center"/>
    </xf>
    <xf numFmtId="0" fontId="113" fillId="0" borderId="5">
      <alignment horizontal="left" vertical="center"/>
    </xf>
    <xf numFmtId="0" fontId="36" fillId="6" borderId="15" applyNumberFormat="0" applyAlignment="0" applyProtection="0"/>
    <xf numFmtId="0" fontId="82" fillId="0" borderId="0"/>
    <xf numFmtId="43" fontId="57" fillId="0" borderId="0" applyFont="0" applyFill="0" applyBorder="0" applyAlignment="0" applyProtection="0"/>
    <xf numFmtId="169" fontId="15" fillId="0" borderId="0" applyFont="0" applyFill="0" applyBorder="0" applyAlignment="0" applyProtection="0"/>
    <xf numFmtId="235" fontId="34" fillId="0" borderId="3">
      <alignment horizontal="right" vertical="center"/>
    </xf>
    <xf numFmtId="228" fontId="15" fillId="0" borderId="0" applyFont="0" applyFill="0" applyBorder="0" applyAlignment="0" applyProtection="0"/>
    <xf numFmtId="0" fontId="79" fillId="0" borderId="0">
      <alignment horizontal="center" wrapText="1"/>
      <protection locked="0"/>
    </xf>
    <xf numFmtId="0" fontId="19" fillId="0" borderId="0"/>
    <xf numFmtId="0" fontId="17" fillId="0" borderId="6" applyNumberFormat="0" applyFont="0" applyBorder="0">
      <alignment horizontal="left" indent="2"/>
    </xf>
    <xf numFmtId="43" fontId="15" fillId="0" borderId="0" applyFont="0" applyFill="0" applyBorder="0" applyAlignment="0" applyProtection="0"/>
    <xf numFmtId="174" fontId="18" fillId="0" borderId="3">
      <alignment horizontal="right" vertical="center"/>
    </xf>
    <xf numFmtId="167" fontId="15" fillId="0" borderId="0" applyFont="0" applyFill="0" applyBorder="0" applyAlignment="0" applyProtection="0"/>
    <xf numFmtId="0" fontId="19" fillId="0" borderId="0" applyNumberFormat="0" applyFill="0" applyBorder="0" applyAlignment="0" applyProtection="0"/>
    <xf numFmtId="217" fontId="15" fillId="0" borderId="0" applyFont="0" applyFill="0" applyBorder="0" applyAlignment="0" applyProtection="0"/>
    <xf numFmtId="41" fontId="15" fillId="0" borderId="0" applyFont="0" applyFill="0" applyBorder="0" applyAlignment="0" applyProtection="0"/>
    <xf numFmtId="251" fontId="119" fillId="0" borderId="0" applyFont="0" applyFill="0" applyBorder="0" applyAlignment="0" applyProtection="0"/>
    <xf numFmtId="0" fontId="20" fillId="0" borderId="0" applyNumberFormat="0" applyFill="0" applyBorder="0" applyAlignment="0" applyProtection="0"/>
    <xf numFmtId="0" fontId="38" fillId="3" borderId="15" applyNumberFormat="0" applyAlignment="0" applyProtection="0"/>
    <xf numFmtId="2" fontId="19" fillId="0" borderId="0" applyFont="0" applyFill="0" applyBorder="0" applyAlignment="0" applyProtection="0"/>
    <xf numFmtId="178" fontId="22" fillId="0" borderId="3">
      <alignment horizontal="right" vertical="center"/>
    </xf>
    <xf numFmtId="43" fontId="15" fillId="0" borderId="0" applyFont="0" applyFill="0" applyBorder="0" applyAlignment="0" applyProtection="0"/>
    <xf numFmtId="183" fontId="19" fillId="0" borderId="0" applyFill="0" applyBorder="0" applyAlignment="0"/>
    <xf numFmtId="0" fontId="57" fillId="10" borderId="0" applyNumberFormat="0" applyBorder="0" applyAlignment="0" applyProtection="0"/>
    <xf numFmtId="171" fontId="24" fillId="0" borderId="3">
      <alignment horizontal="right" vertical="center"/>
    </xf>
    <xf numFmtId="227" fontId="59" fillId="0" borderId="0" applyFont="0" applyFill="0" applyBorder="0" applyAlignment="0" applyProtection="0"/>
    <xf numFmtId="205" fontId="34" fillId="0" borderId="3">
      <alignment horizontal="right" vertical="center"/>
    </xf>
    <xf numFmtId="197" fontId="15" fillId="0" borderId="0" applyFont="0" applyFill="0" applyBorder="0" applyAlignment="0" applyProtection="0"/>
    <xf numFmtId="224" fontId="19" fillId="0" borderId="17">
      <alignment vertical="center"/>
    </xf>
    <xf numFmtId="249" fontId="15" fillId="0" borderId="0" applyFont="0" applyFill="0" applyBorder="0" applyAlignment="0" applyProtection="0"/>
    <xf numFmtId="0" fontId="38" fillId="3" borderId="15" applyNumberFormat="0" applyAlignment="0" applyProtection="0"/>
    <xf numFmtId="168" fontId="15" fillId="0" borderId="0" applyFont="0" applyFill="0" applyBorder="0" applyAlignment="0" applyProtection="0"/>
    <xf numFmtId="178" fontId="22" fillId="0" borderId="3">
      <alignment horizontal="right" vertical="center"/>
    </xf>
    <xf numFmtId="43" fontId="15" fillId="0" borderId="0" applyFont="0" applyFill="0" applyBorder="0" applyAlignment="0" applyProtection="0"/>
    <xf numFmtId="0" fontId="39" fillId="6" borderId="15" applyNumberFormat="0" applyAlignment="0" applyProtection="0"/>
    <xf numFmtId="174" fontId="18" fillId="0" borderId="3">
      <alignment horizontal="right" vertical="center"/>
    </xf>
    <xf numFmtId="259" fontId="121" fillId="0" borderId="0" applyFont="0" applyFill="0" applyBorder="0" applyAlignment="0" applyProtection="0"/>
    <xf numFmtId="174" fontId="18" fillId="0" borderId="3">
      <alignment horizontal="right" vertical="center"/>
    </xf>
    <xf numFmtId="168" fontId="15" fillId="0" borderId="0" applyFont="0" applyFill="0" applyBorder="0" applyAlignment="0" applyProtection="0"/>
    <xf numFmtId="262" fontId="123" fillId="0" borderId="38" applyFont="0" applyBorder="0"/>
    <xf numFmtId="178" fontId="22" fillId="0" borderId="3">
      <alignment horizontal="right" vertical="center"/>
    </xf>
    <xf numFmtId="178" fontId="22" fillId="0" borderId="3">
      <alignment horizontal="right" vertical="center"/>
    </xf>
    <xf numFmtId="241" fontId="15" fillId="0" borderId="0" applyFont="0" applyFill="0" applyBorder="0" applyAlignment="0" applyProtection="0"/>
    <xf numFmtId="0" fontId="57" fillId="0" borderId="0"/>
    <xf numFmtId="0" fontId="55" fillId="3" borderId="15" applyNumberFormat="0" applyAlignment="0" applyProtection="0"/>
    <xf numFmtId="178" fontId="22" fillId="0" borderId="3">
      <alignment horizontal="right" vertical="center"/>
    </xf>
    <xf numFmtId="172" fontId="20" fillId="0" borderId="6"/>
    <xf numFmtId="0" fontId="27" fillId="3" borderId="13" applyNumberFormat="0" applyAlignment="0" applyProtection="0"/>
    <xf numFmtId="185" fontId="18" fillId="0" borderId="3">
      <alignment horizontal="right" vertical="center"/>
    </xf>
    <xf numFmtId="178" fontId="22" fillId="0" borderId="3">
      <alignment horizontal="right" vertical="center"/>
    </xf>
    <xf numFmtId="3" fontId="16" fillId="0" borderId="6"/>
    <xf numFmtId="177" fontId="19" fillId="0" borderId="3">
      <alignment horizontal="right" vertical="center"/>
    </xf>
    <xf numFmtId="187" fontId="19" fillId="0" borderId="0" applyFill="0" applyBorder="0" applyAlignment="0"/>
    <xf numFmtId="178" fontId="22" fillId="0" borderId="3">
      <alignment horizontal="right" vertical="center"/>
    </xf>
    <xf numFmtId="4" fontId="35" fillId="8" borderId="14" applyNumberFormat="0" applyProtection="0">
      <alignment horizontal="right" vertical="center"/>
    </xf>
    <xf numFmtId="185" fontId="18" fillId="0" borderId="3">
      <alignment horizontal="right" vertical="center"/>
    </xf>
    <xf numFmtId="0" fontId="216" fillId="0" borderId="0"/>
    <xf numFmtId="0" fontId="216" fillId="0" borderId="0"/>
    <xf numFmtId="43" fontId="19" fillId="0" borderId="0" applyFont="0" applyFill="0" applyBorder="0" applyAlignment="0" applyProtection="0"/>
    <xf numFmtId="0" fontId="20" fillId="0" borderId="0" applyNumberFormat="0" applyFill="0" applyBorder="0" applyAlignment="0" applyProtection="0"/>
    <xf numFmtId="213" fontId="15" fillId="0" borderId="0" applyFont="0" applyFill="0" applyBorder="0" applyAlignment="0" applyProtection="0"/>
    <xf numFmtId="221" fontId="15" fillId="0" borderId="0" applyFont="0" applyFill="0" applyBorder="0" applyAlignment="0" applyProtection="0"/>
    <xf numFmtId="178" fontId="22" fillId="0" borderId="3">
      <alignment horizontal="right" vertical="center"/>
    </xf>
    <xf numFmtId="171" fontId="24" fillId="0" borderId="3">
      <alignment horizontal="right" vertical="center"/>
    </xf>
    <xf numFmtId="0" fontId="36" fillId="6" borderId="15" applyNumberFormat="0" applyAlignment="0" applyProtection="0"/>
    <xf numFmtId="0" fontId="20" fillId="0" borderId="0" applyNumberFormat="0" applyFill="0" applyBorder="0" applyAlignment="0" applyProtection="0"/>
    <xf numFmtId="180" fontId="48" fillId="0" borderId="0" applyFont="0" applyFill="0" applyBorder="0" applyAlignment="0" applyProtection="0"/>
    <xf numFmtId="187" fontId="19" fillId="0" borderId="0" applyFill="0" applyBorder="0" applyAlignment="0"/>
    <xf numFmtId="0" fontId="216" fillId="0" borderId="0"/>
    <xf numFmtId="0" fontId="61" fillId="3" borderId="0"/>
    <xf numFmtId="0" fontId="19" fillId="0" borderId="0"/>
    <xf numFmtId="177" fontId="19" fillId="0" borderId="3">
      <alignment horizontal="right" vertical="center"/>
    </xf>
    <xf numFmtId="0" fontId="50" fillId="0" borderId="0"/>
    <xf numFmtId="266" fontId="19" fillId="0" borderId="0" applyFont="0" applyFill="0" applyBorder="0" applyAlignment="0" applyProtection="0"/>
    <xf numFmtId="178" fontId="22" fillId="0" borderId="3">
      <alignment horizontal="right" vertical="center"/>
    </xf>
    <xf numFmtId="43" fontId="216" fillId="0" borderId="0" applyFont="0" applyFill="0" applyBorder="0" applyAlignment="0" applyProtection="0"/>
    <xf numFmtId="219" fontId="48" fillId="0" borderId="0" applyFont="0" applyFill="0" applyBorder="0" applyAlignment="0" applyProtection="0"/>
    <xf numFmtId="5" fontId="32" fillId="30" borderId="6" applyNumberFormat="0" applyAlignment="0">
      <alignment horizontal="left" vertical="top"/>
    </xf>
    <xf numFmtId="259" fontId="121" fillId="0" borderId="0" applyFont="0" applyFill="0" applyBorder="0" applyAlignment="0" applyProtection="0"/>
    <xf numFmtId="0" fontId="126" fillId="0" borderId="39">
      <alignment horizontal="center"/>
    </xf>
    <xf numFmtId="174" fontId="18" fillId="0" borderId="3">
      <alignment horizontal="right" vertical="center"/>
    </xf>
    <xf numFmtId="185" fontId="18" fillId="0" borderId="3">
      <alignment horizontal="right" vertical="center"/>
    </xf>
    <xf numFmtId="187" fontId="19" fillId="0" borderId="0" applyFill="0" applyBorder="0" applyAlignment="0"/>
    <xf numFmtId="174" fontId="18" fillId="0" borderId="3">
      <alignment horizontal="right" vertical="center"/>
    </xf>
    <xf numFmtId="178" fontId="22" fillId="0" borderId="3">
      <alignment horizontal="right" vertical="center"/>
    </xf>
    <xf numFmtId="0" fontId="128" fillId="33" borderId="40" applyNumberFormat="0" applyAlignment="0" applyProtection="0"/>
    <xf numFmtId="178" fontId="22" fillId="0" borderId="3">
      <alignment horizontal="right" vertical="center"/>
    </xf>
    <xf numFmtId="174" fontId="18" fillId="0" borderId="3">
      <alignment horizontal="right" vertical="center"/>
    </xf>
    <xf numFmtId="0" fontId="80" fillId="0" borderId="0">
      <alignment wrapText="1"/>
    </xf>
    <xf numFmtId="230" fontId="75" fillId="0" borderId="0"/>
    <xf numFmtId="0" fontId="29" fillId="0" borderId="0"/>
    <xf numFmtId="205" fontId="34" fillId="0" borderId="3">
      <alignment horizontal="right" vertical="center"/>
    </xf>
    <xf numFmtId="198" fontId="34" fillId="0" borderId="3">
      <alignment horizontal="right" vertical="center"/>
    </xf>
    <xf numFmtId="42" fontId="15" fillId="0" borderId="0" applyFont="0" applyFill="0" applyBorder="0" applyAlignment="0" applyProtection="0"/>
    <xf numFmtId="42" fontId="15" fillId="0" borderId="0" applyFont="0" applyFill="0" applyBorder="0" applyAlignment="0" applyProtection="0"/>
    <xf numFmtId="216" fontId="19" fillId="0" borderId="0" applyFont="0" applyFill="0" applyBorder="0" applyAlignment="0" applyProtection="0"/>
    <xf numFmtId="178" fontId="22" fillId="0" borderId="3">
      <alignment horizontal="right" vertical="center"/>
    </xf>
    <xf numFmtId="204" fontId="15" fillId="0" borderId="0" applyFont="0" applyFill="0" applyBorder="0" applyAlignment="0" applyProtection="0"/>
    <xf numFmtId="0" fontId="36" fillId="6" borderId="15" applyNumberFormat="0" applyAlignment="0" applyProtection="0"/>
    <xf numFmtId="185" fontId="18" fillId="0" borderId="3">
      <alignment horizontal="right" vertical="center"/>
    </xf>
    <xf numFmtId="205" fontId="34" fillId="0" borderId="3">
      <alignment horizontal="right" vertical="center"/>
    </xf>
    <xf numFmtId="183" fontId="19" fillId="0" borderId="0" applyFill="0" applyBorder="0" applyAlignment="0"/>
    <xf numFmtId="6" fontId="73" fillId="18" borderId="2"/>
    <xf numFmtId="178" fontId="22" fillId="0" borderId="3">
      <alignment horizontal="right" vertical="center"/>
    </xf>
    <xf numFmtId="0" fontId="19" fillId="0" borderId="0"/>
    <xf numFmtId="0" fontId="20" fillId="0" borderId="0" applyNumberFormat="0" applyFill="0" applyBorder="0" applyAlignment="0" applyProtection="0"/>
    <xf numFmtId="224" fontId="19" fillId="0" borderId="17">
      <alignment vertical="center"/>
    </xf>
    <xf numFmtId="0" fontId="31" fillId="3" borderId="0"/>
    <xf numFmtId="182" fontId="26" fillId="0" borderId="3">
      <alignment horizontal="right" vertical="center"/>
    </xf>
    <xf numFmtId="207" fontId="19" fillId="0" borderId="0" applyFont="0" applyFill="0" applyBorder="0" applyAlignment="0" applyProtection="0"/>
    <xf numFmtId="174" fontId="18" fillId="0" borderId="3">
      <alignment horizontal="right" vertical="center"/>
    </xf>
    <xf numFmtId="221" fontId="15" fillId="0" borderId="0" applyFont="0" applyFill="0" applyBorder="0" applyAlignment="0" applyProtection="0"/>
    <xf numFmtId="178" fontId="22" fillId="0" borderId="3">
      <alignment horizontal="right" vertical="center"/>
    </xf>
    <xf numFmtId="174" fontId="18" fillId="0" borderId="3">
      <alignment horizontal="right" vertical="center"/>
    </xf>
    <xf numFmtId="4" fontId="35" fillId="8" borderId="14" applyNumberFormat="0" applyProtection="0">
      <alignment horizontal="right" vertical="center"/>
    </xf>
    <xf numFmtId="178" fontId="22" fillId="0" borderId="3">
      <alignment horizontal="right" vertical="center"/>
    </xf>
    <xf numFmtId="0" fontId="20" fillId="0" borderId="0"/>
    <xf numFmtId="0" fontId="54" fillId="35" borderId="0" applyNumberFormat="0" applyBorder="0" applyAlignment="0" applyProtection="0"/>
    <xf numFmtId="4" fontId="138" fillId="5" borderId="14" applyNumberFormat="0" applyProtection="0">
      <alignment horizontal="right" vertical="center"/>
    </xf>
    <xf numFmtId="174" fontId="18" fillId="0" borderId="3">
      <alignment horizontal="right" vertical="center"/>
    </xf>
    <xf numFmtId="41" fontId="15" fillId="0" borderId="0" applyFont="0" applyFill="0" applyBorder="0" applyAlignment="0" applyProtection="0"/>
    <xf numFmtId="178" fontId="22" fillId="0" borderId="3">
      <alignment horizontal="right" vertical="center"/>
    </xf>
    <xf numFmtId="0" fontId="27" fillId="3" borderId="13" applyNumberFormat="0" applyAlignment="0" applyProtection="0"/>
    <xf numFmtId="0" fontId="57" fillId="0" borderId="0"/>
    <xf numFmtId="0" fontId="57" fillId="0" borderId="0"/>
    <xf numFmtId="4" fontId="120" fillId="30" borderId="36" applyNumberFormat="0" applyProtection="0">
      <alignment horizontal="left" vertical="center" indent="1"/>
    </xf>
    <xf numFmtId="167" fontId="15" fillId="0" borderId="0" applyFont="0" applyFill="0" applyBorder="0" applyAlignment="0" applyProtection="0"/>
    <xf numFmtId="43" fontId="57" fillId="0" borderId="0" applyFont="0" applyFill="0" applyBorder="0" applyAlignment="0" applyProtection="0"/>
    <xf numFmtId="4" fontId="37" fillId="16" borderId="14" applyNumberFormat="0" applyProtection="0">
      <alignment vertical="center"/>
    </xf>
    <xf numFmtId="224" fontId="19" fillId="0" borderId="17">
      <alignment vertical="center"/>
    </xf>
    <xf numFmtId="43" fontId="15" fillId="0" borderId="0" applyFont="0" applyFill="0" applyBorder="0" applyAlignment="0" applyProtection="0"/>
    <xf numFmtId="0" fontId="216" fillId="0" borderId="0"/>
    <xf numFmtId="0" fontId="20" fillId="0" borderId="0" applyNumberFormat="0" applyFill="0" applyBorder="0" applyAlignment="0" applyProtection="0"/>
    <xf numFmtId="273" fontId="19" fillId="0" borderId="0" applyFont="0" applyFill="0" applyBorder="0" applyAlignment="0" applyProtection="0"/>
    <xf numFmtId="188" fontId="19" fillId="0" borderId="0" applyFill="0" applyBorder="0" applyAlignment="0"/>
    <xf numFmtId="178" fontId="22" fillId="0" borderId="3">
      <alignment horizontal="right" vertical="center"/>
    </xf>
    <xf numFmtId="3" fontId="16" fillId="0" borderId="6"/>
    <xf numFmtId="4" fontId="35" fillId="5" borderId="14" applyNumberFormat="0" applyProtection="0">
      <alignment horizontal="right" vertical="center"/>
    </xf>
    <xf numFmtId="198" fontId="34" fillId="0" borderId="3">
      <alignment horizontal="right" vertical="center"/>
    </xf>
    <xf numFmtId="0" fontId="36" fillId="6" borderId="15" applyNumberFormat="0" applyAlignment="0" applyProtection="0"/>
    <xf numFmtId="0" fontId="67" fillId="0" borderId="0" applyNumberFormat="0" applyFill="0" applyBorder="0" applyAlignment="0" applyProtection="0"/>
    <xf numFmtId="0" fontId="27" fillId="3" borderId="13" applyNumberFormat="0" applyAlignment="0" applyProtection="0"/>
    <xf numFmtId="187" fontId="19" fillId="0" borderId="0" applyFill="0" applyBorder="0" applyAlignment="0"/>
    <xf numFmtId="42" fontId="15" fillId="0" borderId="0" applyFont="0" applyFill="0" applyBorder="0" applyAlignment="0" applyProtection="0"/>
    <xf numFmtId="242" fontId="19" fillId="0" borderId="0" applyFill="0" applyBorder="0" applyAlignment="0"/>
    <xf numFmtId="4" fontId="35" fillId="5" borderId="14" applyNumberFormat="0" applyProtection="0">
      <alignment horizontal="right" vertical="center"/>
    </xf>
    <xf numFmtId="187" fontId="19" fillId="0" borderId="0" applyFill="0" applyBorder="0" applyAlignment="0"/>
    <xf numFmtId="217" fontId="15" fillId="0" borderId="0" applyFont="0" applyFill="0" applyBorder="0" applyAlignment="0" applyProtection="0"/>
    <xf numFmtId="198" fontId="34" fillId="0" borderId="3">
      <alignment horizontal="right" vertical="center"/>
    </xf>
    <xf numFmtId="178" fontId="22" fillId="0" borderId="3">
      <alignment horizontal="right" vertical="center"/>
    </xf>
    <xf numFmtId="0" fontId="27" fillId="3" borderId="13" applyNumberFormat="0" applyAlignment="0" applyProtection="0"/>
    <xf numFmtId="174" fontId="18" fillId="0" borderId="3">
      <alignment horizontal="right" vertical="center"/>
    </xf>
    <xf numFmtId="187" fontId="19" fillId="0" borderId="0" applyFill="0" applyBorder="0" applyAlignment="0"/>
    <xf numFmtId="0" fontId="20" fillId="0" borderId="0" applyNumberFormat="0" applyFill="0" applyBorder="0" applyAlignment="0" applyProtection="0"/>
    <xf numFmtId="177" fontId="19" fillId="0" borderId="3">
      <alignment horizontal="right" vertical="center"/>
    </xf>
    <xf numFmtId="228" fontId="15" fillId="0" borderId="0" applyFont="0" applyFill="0" applyBorder="0" applyAlignment="0" applyProtection="0"/>
    <xf numFmtId="198" fontId="34" fillId="0" borderId="3">
      <alignment horizontal="right" vertical="center"/>
    </xf>
    <xf numFmtId="43" fontId="15" fillId="0" borderId="0" applyFont="0" applyFill="0" applyBorder="0" applyAlignment="0" applyProtection="0"/>
    <xf numFmtId="0" fontId="29" fillId="0" borderId="0"/>
    <xf numFmtId="242" fontId="19" fillId="0" borderId="0" applyFill="0" applyBorder="0" applyAlignment="0"/>
    <xf numFmtId="187" fontId="19" fillId="0" borderId="0" applyFill="0" applyBorder="0" applyAlignment="0"/>
    <xf numFmtId="242" fontId="19" fillId="0" borderId="0" applyFill="0" applyBorder="0" applyAlignment="0"/>
    <xf numFmtId="3" fontId="16" fillId="0" borderId="6"/>
    <xf numFmtId="4" fontId="35" fillId="5" borderId="14" applyNumberFormat="0" applyProtection="0">
      <alignment horizontal="right" vertical="center"/>
    </xf>
    <xf numFmtId="201" fontId="19" fillId="0" borderId="0" applyFont="0" applyFill="0" applyBorder="0" applyAlignment="0" applyProtection="0"/>
    <xf numFmtId="224" fontId="19" fillId="0" borderId="17">
      <alignment vertical="center"/>
    </xf>
    <xf numFmtId="167" fontId="15" fillId="0" borderId="0" applyFont="0" applyFill="0" applyBorder="0" applyAlignment="0" applyProtection="0"/>
    <xf numFmtId="4" fontId="37" fillId="16" borderId="14" applyNumberFormat="0" applyProtection="0">
      <alignment vertical="center"/>
    </xf>
    <xf numFmtId="0" fontId="20" fillId="0" borderId="0" applyNumberFormat="0" applyFill="0" applyBorder="0" applyAlignment="0" applyProtection="0"/>
    <xf numFmtId="202" fontId="15" fillId="0" borderId="3">
      <alignment horizontal="right" vertical="center"/>
    </xf>
    <xf numFmtId="208" fontId="19" fillId="0" borderId="0" applyFont="0" applyFill="0" applyBorder="0" applyAlignment="0" applyProtection="0"/>
    <xf numFmtId="187" fontId="19" fillId="0" borderId="0" applyFill="0" applyBorder="0" applyAlignment="0"/>
    <xf numFmtId="219" fontId="48" fillId="0" borderId="0" applyFont="0" applyFill="0" applyBorder="0" applyAlignment="0" applyProtection="0"/>
    <xf numFmtId="174" fontId="18" fillId="0" borderId="3">
      <alignment horizontal="right" vertical="center"/>
    </xf>
    <xf numFmtId="262" fontId="124" fillId="0" borderId="10" applyFont="0" applyBorder="0" applyAlignment="0"/>
    <xf numFmtId="42" fontId="15" fillId="0" borderId="0" applyFont="0" applyFill="0" applyBorder="0" applyAlignment="0" applyProtection="0"/>
    <xf numFmtId="0" fontId="85" fillId="0" borderId="12" applyNumberFormat="0" applyFill="0" applyAlignment="0" applyProtection="0"/>
    <xf numFmtId="174" fontId="18" fillId="0" borderId="3">
      <alignment horizontal="right" vertical="center"/>
    </xf>
    <xf numFmtId="178" fontId="22" fillId="0" borderId="3">
      <alignment horizontal="right" vertical="center"/>
    </xf>
    <xf numFmtId="178" fontId="22" fillId="0" borderId="3">
      <alignment horizontal="right" vertical="center"/>
    </xf>
    <xf numFmtId="183" fontId="19" fillId="0" borderId="0" applyFill="0" applyBorder="0" applyAlignment="0"/>
    <xf numFmtId="178" fontId="22" fillId="0" borderId="3">
      <alignment horizontal="right" vertical="center"/>
    </xf>
    <xf numFmtId="0" fontId="27" fillId="3" borderId="13" applyNumberFormat="0" applyAlignment="0" applyProtection="0"/>
    <xf numFmtId="43" fontId="47" fillId="0" borderId="0" applyFont="0" applyFill="0" applyBorder="0" applyAlignment="0" applyProtection="0"/>
    <xf numFmtId="205" fontId="34" fillId="0" borderId="3">
      <alignment horizontal="right" vertical="center"/>
    </xf>
    <xf numFmtId="180" fontId="48" fillId="0" borderId="0" applyFont="0" applyFill="0" applyBorder="0" applyAlignment="0" applyProtection="0"/>
    <xf numFmtId="0" fontId="90" fillId="0" borderId="24" applyNumberFormat="0" applyAlignment="0" applyProtection="0">
      <alignment horizontal="left" vertical="center"/>
    </xf>
    <xf numFmtId="185" fontId="18" fillId="0" borderId="3">
      <alignment horizontal="right" vertical="center"/>
    </xf>
    <xf numFmtId="0" fontId="19" fillId="0" borderId="0"/>
    <xf numFmtId="213" fontId="15" fillId="0" borderId="0" applyFont="0" applyFill="0" applyBorder="0" applyAlignment="0" applyProtection="0"/>
    <xf numFmtId="174" fontId="18" fillId="0" borderId="3">
      <alignment horizontal="right" vertical="center"/>
    </xf>
    <xf numFmtId="187" fontId="19" fillId="0" borderId="0" applyFill="0" applyBorder="0" applyAlignment="0"/>
    <xf numFmtId="242" fontId="19" fillId="0" borderId="0" applyFill="0" applyBorder="0" applyAlignment="0"/>
    <xf numFmtId="194" fontId="30" fillId="0" borderId="3">
      <alignment horizontal="right" vertical="center"/>
    </xf>
    <xf numFmtId="180" fontId="48" fillId="0" borderId="0" applyFont="0" applyFill="0" applyBorder="0" applyAlignment="0" applyProtection="0"/>
    <xf numFmtId="194" fontId="30" fillId="0" borderId="3">
      <alignment horizontal="right" vertical="center"/>
    </xf>
    <xf numFmtId="183" fontId="19" fillId="0" borderId="0" applyFill="0" applyBorder="0" applyAlignment="0"/>
    <xf numFmtId="0" fontId="143" fillId="0" borderId="0"/>
    <xf numFmtId="10" fontId="41" fillId="12" borderId="6" applyNumberFormat="0" applyBorder="0" applyAlignment="0" applyProtection="0"/>
    <xf numFmtId="178" fontId="22" fillId="0" borderId="3">
      <alignment horizontal="right" vertical="center"/>
    </xf>
    <xf numFmtId="0" fontId="38" fillId="3" borderId="15" applyNumberFormat="0" applyAlignment="0" applyProtection="0"/>
    <xf numFmtId="167" fontId="48" fillId="0" borderId="0" applyFont="0" applyFill="0" applyBorder="0" applyAlignment="0" applyProtection="0"/>
    <xf numFmtId="0" fontId="90" fillId="0" borderId="24" applyNumberFormat="0" applyAlignment="0" applyProtection="0">
      <alignment horizontal="left" vertical="center"/>
    </xf>
    <xf numFmtId="185" fontId="18" fillId="0" borderId="3">
      <alignment horizontal="right" vertical="center"/>
    </xf>
    <xf numFmtId="234" fontId="78" fillId="0" borderId="0" applyFont="0" applyFill="0" applyBorder="0" applyAlignment="0" applyProtection="0"/>
    <xf numFmtId="198" fontId="34" fillId="0" borderId="3">
      <alignment horizontal="right" vertical="center"/>
    </xf>
    <xf numFmtId="187" fontId="19" fillId="0" borderId="0" applyFill="0" applyBorder="0" applyAlignment="0"/>
    <xf numFmtId="242" fontId="19" fillId="0" borderId="0" applyFill="0" applyBorder="0" applyAlignment="0"/>
    <xf numFmtId="177" fontId="19" fillId="0" borderId="3">
      <alignment horizontal="right" vertical="center"/>
    </xf>
    <xf numFmtId="0" fontId="31" fillId="3" borderId="0"/>
    <xf numFmtId="4" fontId="35" fillId="5" borderId="14" applyNumberFormat="0" applyProtection="0">
      <alignment horizontal="right" vertical="center"/>
    </xf>
    <xf numFmtId="177" fontId="19" fillId="0" borderId="3">
      <alignment horizontal="right" vertical="center"/>
    </xf>
    <xf numFmtId="221" fontId="15" fillId="0" borderId="0" applyFont="0" applyFill="0" applyBorder="0" applyAlignment="0" applyProtection="0"/>
    <xf numFmtId="215" fontId="82" fillId="0" borderId="0"/>
    <xf numFmtId="0" fontId="36" fillId="6" borderId="15" applyNumberFormat="0" applyAlignment="0" applyProtection="0"/>
    <xf numFmtId="0" fontId="117" fillId="0" borderId="35" applyNumberFormat="0" applyFill="0" applyAlignment="0" applyProtection="0"/>
    <xf numFmtId="171" fontId="24" fillId="0" borderId="3">
      <alignment horizontal="right" vertical="center"/>
    </xf>
    <xf numFmtId="185" fontId="18" fillId="0" borderId="3">
      <alignment horizontal="right" vertical="center"/>
    </xf>
    <xf numFmtId="221" fontId="1" fillId="0" borderId="0" applyFont="0" applyFill="0" applyBorder="0" applyAlignment="0" applyProtection="0"/>
    <xf numFmtId="183" fontId="19" fillId="0" borderId="0" applyFill="0" applyBorder="0" applyAlignment="0"/>
    <xf numFmtId="178" fontId="22" fillId="0" borderId="3">
      <alignment horizontal="right" vertical="center"/>
    </xf>
    <xf numFmtId="10" fontId="41" fillId="9" borderId="6" applyNumberFormat="0" applyBorder="0" applyAlignment="0" applyProtection="0"/>
    <xf numFmtId="177" fontId="19" fillId="0" borderId="3">
      <alignment horizontal="right" vertical="center"/>
    </xf>
    <xf numFmtId="0" fontId="38" fillId="3" borderId="15" applyNumberFormat="0" applyAlignment="0" applyProtection="0"/>
    <xf numFmtId="0" fontId="20" fillId="0" borderId="0" applyNumberFormat="0" applyFill="0" applyBorder="0" applyAlignment="0" applyProtection="0"/>
    <xf numFmtId="174" fontId="18" fillId="0" borderId="3">
      <alignment horizontal="right" vertical="center"/>
    </xf>
    <xf numFmtId="178" fontId="22" fillId="0" borderId="3">
      <alignment horizontal="right" vertical="center"/>
    </xf>
    <xf numFmtId="0" fontId="74" fillId="0" borderId="0"/>
    <xf numFmtId="228" fontId="15" fillId="0" borderId="0" applyFont="0" applyFill="0" applyBorder="0" applyAlignment="0" applyProtection="0"/>
    <xf numFmtId="43" fontId="15" fillId="0" borderId="0" applyFont="0" applyFill="0" applyBorder="0" applyAlignment="0" applyProtection="0"/>
    <xf numFmtId="165" fontId="48" fillId="0" borderId="0" applyFont="0" applyFill="0" applyBorder="0" applyAlignment="0" applyProtection="0"/>
    <xf numFmtId="0" fontId="90" fillId="0" borderId="24" applyNumberFormat="0" applyAlignment="0" applyProtection="0">
      <alignment horizontal="left" vertical="center"/>
    </xf>
    <xf numFmtId="185" fontId="18" fillId="0" borderId="3">
      <alignment horizontal="right" vertical="center"/>
    </xf>
    <xf numFmtId="234" fontId="78" fillId="0" borderId="0" applyFont="0" applyFill="0" applyBorder="0" applyAlignment="0" applyProtection="0"/>
    <xf numFmtId="177" fontId="19" fillId="0" borderId="3">
      <alignment horizontal="right" vertical="center"/>
    </xf>
    <xf numFmtId="180" fontId="48" fillId="0" borderId="0" applyFont="0" applyFill="0" applyBorder="0" applyAlignment="0" applyProtection="0"/>
    <xf numFmtId="0" fontId="105" fillId="0" borderId="31" applyNumberFormat="0" applyFill="0" applyAlignment="0" applyProtection="0"/>
    <xf numFmtId="171" fontId="24" fillId="0" borderId="3">
      <alignment horizontal="right" vertical="center"/>
    </xf>
    <xf numFmtId="223" fontId="1" fillId="0" borderId="0" applyFont="0" applyFill="0" applyBorder="0" applyAlignment="0" applyProtection="0"/>
    <xf numFmtId="41" fontId="15" fillId="0" borderId="0" applyFont="0" applyFill="0" applyBorder="0" applyAlignment="0" applyProtection="0"/>
    <xf numFmtId="242" fontId="19" fillId="0" borderId="0" applyFill="0" applyBorder="0" applyAlignment="0"/>
    <xf numFmtId="208" fontId="29" fillId="0" borderId="0" applyFill="0" applyBorder="0" applyAlignment="0"/>
    <xf numFmtId="4" fontId="35" fillId="8" borderId="14" applyNumberFormat="0" applyProtection="0">
      <alignment horizontal="right" vertical="center"/>
    </xf>
    <xf numFmtId="43" fontId="15" fillId="0" borderId="0" applyFont="0" applyFill="0" applyBorder="0" applyAlignment="0" applyProtection="0"/>
    <xf numFmtId="194" fontId="30" fillId="0" borderId="3">
      <alignment horizontal="right" vertical="center"/>
    </xf>
    <xf numFmtId="210" fontId="22" fillId="0" borderId="6"/>
    <xf numFmtId="0" fontId="61" fillId="3" borderId="0"/>
    <xf numFmtId="183" fontId="19" fillId="0" borderId="0" applyFill="0" applyBorder="0" applyAlignment="0"/>
    <xf numFmtId="0" fontId="20" fillId="0" borderId="10" applyNumberFormat="0" applyAlignment="0">
      <alignment horizontal="center"/>
    </xf>
    <xf numFmtId="0" fontId="20" fillId="0" borderId="0" applyNumberFormat="0" applyFill="0" applyBorder="0" applyAlignment="0" applyProtection="0"/>
    <xf numFmtId="177" fontId="19" fillId="0" borderId="3">
      <alignment horizontal="right" vertical="center"/>
    </xf>
    <xf numFmtId="0" fontId="38" fillId="3" borderId="15" applyNumberFormat="0" applyAlignment="0" applyProtection="0"/>
    <xf numFmtId="249" fontId="15" fillId="0" borderId="0" applyFont="0" applyFill="0" applyBorder="0" applyAlignment="0" applyProtection="0"/>
    <xf numFmtId="0" fontId="54" fillId="11" borderId="0" applyNumberFormat="0" applyBorder="0" applyAlignment="0" applyProtection="0"/>
    <xf numFmtId="198" fontId="34" fillId="0" borderId="3">
      <alignment horizontal="right" vertical="center"/>
    </xf>
    <xf numFmtId="167" fontId="48" fillId="0" borderId="0" applyFont="0" applyFill="0" applyBorder="0" applyAlignment="0" applyProtection="0"/>
    <xf numFmtId="198" fontId="34" fillId="0" borderId="3">
      <alignment horizontal="right" vertical="center"/>
    </xf>
    <xf numFmtId="0" fontId="92" fillId="0" borderId="26" applyNumberFormat="0" applyFill="0" applyAlignment="0" applyProtection="0"/>
    <xf numFmtId="0" fontId="20" fillId="0" borderId="0" applyNumberFormat="0" applyFill="0" applyBorder="0" applyAlignment="0" applyProtection="0"/>
    <xf numFmtId="242" fontId="19" fillId="0" borderId="0" applyFill="0" applyBorder="0" applyAlignment="0"/>
    <xf numFmtId="260" fontId="15" fillId="0" borderId="0" applyFont="0" applyFill="0" applyBorder="0" applyAlignment="0" applyProtection="0"/>
    <xf numFmtId="178" fontId="22" fillId="0" borderId="3">
      <alignment horizontal="right" vertical="center"/>
    </xf>
    <xf numFmtId="185" fontId="18" fillId="0" borderId="3">
      <alignment horizontal="right" vertical="center"/>
    </xf>
    <xf numFmtId="241" fontId="15" fillId="0" borderId="0" applyFont="0" applyFill="0" applyBorder="0" applyAlignment="0" applyProtection="0"/>
    <xf numFmtId="0" fontId="60" fillId="12" borderId="18" applyNumberFormat="0" applyFont="0" applyAlignment="0" applyProtection="0"/>
    <xf numFmtId="178" fontId="22" fillId="0" borderId="3">
      <alignment horizontal="right" vertical="center"/>
    </xf>
    <xf numFmtId="4" fontId="35" fillId="8" borderId="14" applyNumberFormat="0" applyProtection="0">
      <alignment horizontal="right" vertical="center"/>
    </xf>
    <xf numFmtId="185" fontId="18" fillId="0" borderId="3">
      <alignment horizontal="right" vertical="center"/>
    </xf>
    <xf numFmtId="3" fontId="19" fillId="0" borderId="0" applyFont="0" applyFill="0" applyBorder="0" applyAlignment="0" applyProtection="0"/>
    <xf numFmtId="178" fontId="22" fillId="0" borderId="3">
      <alignment horizontal="right" vertical="center"/>
    </xf>
    <xf numFmtId="236" fontId="81" fillId="0" borderId="23" applyFont="0" applyFill="0" applyBorder="0"/>
    <xf numFmtId="0" fontId="19" fillId="0" borderId="0" applyProtection="0"/>
    <xf numFmtId="42" fontId="15" fillId="0" borderId="0" applyFont="0" applyFill="0" applyBorder="0" applyAlignment="0" applyProtection="0"/>
    <xf numFmtId="171" fontId="24" fillId="0" borderId="3">
      <alignment horizontal="right" vertical="center"/>
    </xf>
    <xf numFmtId="0" fontId="26" fillId="0" borderId="0"/>
    <xf numFmtId="198" fontId="34" fillId="0" borderId="3">
      <alignment horizontal="right" vertical="center"/>
    </xf>
    <xf numFmtId="165" fontId="15" fillId="0" borderId="0" applyFont="0" applyFill="0" applyBorder="0" applyAlignment="0" applyProtection="0"/>
    <xf numFmtId="0" fontId="54" fillId="15" borderId="0" applyNumberFormat="0" applyBorder="0" applyAlignment="0" applyProtection="0"/>
    <xf numFmtId="4" fontId="37" fillId="7" borderId="14" applyNumberFormat="0" applyProtection="0">
      <alignment horizontal="left" vertical="center" indent="1"/>
    </xf>
    <xf numFmtId="185" fontId="18" fillId="0" borderId="3">
      <alignment horizontal="right" vertical="center"/>
    </xf>
    <xf numFmtId="178" fontId="22" fillId="0" borderId="3">
      <alignment horizontal="right" vertical="center"/>
    </xf>
    <xf numFmtId="201" fontId="19" fillId="0" borderId="0" applyFont="0" applyFill="0" applyBorder="0" applyAlignment="0" applyProtection="0"/>
    <xf numFmtId="3" fontId="16" fillId="0" borderId="6"/>
    <xf numFmtId="187" fontId="19" fillId="0" borderId="0" applyFill="0" applyBorder="0" applyAlignment="0"/>
    <xf numFmtId="198" fontId="34" fillId="0" borderId="3">
      <alignment horizontal="right" vertical="center"/>
    </xf>
    <xf numFmtId="188" fontId="19" fillId="0" borderId="0" applyFill="0" applyBorder="0" applyAlignment="0"/>
    <xf numFmtId="198" fontId="34" fillId="0" borderId="3">
      <alignment horizontal="right" vertical="center"/>
    </xf>
    <xf numFmtId="4" fontId="35" fillId="21" borderId="14" applyNumberFormat="0" applyProtection="0">
      <alignment horizontal="right" vertical="center"/>
    </xf>
    <xf numFmtId="171" fontId="24" fillId="0" borderId="3">
      <alignment horizontal="right" vertical="center"/>
    </xf>
    <xf numFmtId="0" fontId="27" fillId="3" borderId="13" applyNumberFormat="0" applyAlignment="0" applyProtection="0"/>
    <xf numFmtId="0" fontId="27" fillId="3" borderId="13" applyNumberFormat="0" applyAlignment="0" applyProtection="0"/>
    <xf numFmtId="0" fontId="19" fillId="0" borderId="0"/>
    <xf numFmtId="174" fontId="18" fillId="0" borderId="3">
      <alignment horizontal="right" vertical="center"/>
    </xf>
    <xf numFmtId="174" fontId="18" fillId="0" borderId="3">
      <alignment horizontal="right" vertical="center"/>
    </xf>
    <xf numFmtId="0" fontId="29" fillId="0" borderId="0"/>
    <xf numFmtId="3" fontId="16" fillId="0" borderId="6"/>
    <xf numFmtId="4" fontId="35" fillId="5" borderId="14" applyNumberFormat="0" applyProtection="0">
      <alignment vertical="center"/>
    </xf>
    <xf numFmtId="182" fontId="26" fillId="0" borderId="3">
      <alignment horizontal="right" vertical="center"/>
    </xf>
    <xf numFmtId="14" fontId="28" fillId="0" borderId="0" applyFill="0" applyBorder="0" applyAlignment="0"/>
    <xf numFmtId="0" fontId="57" fillId="0" borderId="0"/>
    <xf numFmtId="178" fontId="22" fillId="0" borderId="3">
      <alignment horizontal="right" vertical="center"/>
    </xf>
    <xf numFmtId="0" fontId="20" fillId="0" borderId="0" applyNumberFormat="0" applyFill="0" applyBorder="0" applyAlignment="0" applyProtection="0"/>
    <xf numFmtId="217" fontId="15" fillId="0" borderId="0" applyFont="0" applyFill="0" applyBorder="0" applyAlignment="0" applyProtection="0"/>
    <xf numFmtId="0" fontId="65" fillId="0" borderId="0" applyNumberFormat="0" applyFill="0" applyBorder="0" applyAlignment="0" applyProtection="0">
      <alignment vertical="top"/>
      <protection locked="0"/>
    </xf>
    <xf numFmtId="169" fontId="15" fillId="0" borderId="0" applyFont="0" applyFill="0" applyBorder="0" applyAlignment="0" applyProtection="0"/>
    <xf numFmtId="179" fontId="19" fillId="0" borderId="3">
      <alignment horizontal="right" vertical="center"/>
    </xf>
    <xf numFmtId="185" fontId="18" fillId="0" borderId="3">
      <alignment horizontal="right" vertical="center"/>
    </xf>
    <xf numFmtId="239" fontId="48" fillId="0" borderId="0" applyFont="0" applyFill="0" applyBorder="0" applyAlignment="0" applyProtection="0"/>
    <xf numFmtId="217" fontId="15" fillId="0" borderId="0" applyFont="0" applyFill="0" applyBorder="0" applyAlignment="0" applyProtection="0"/>
    <xf numFmtId="211" fontId="15" fillId="0" borderId="0" applyFont="0" applyFill="0" applyBorder="0" applyAlignment="0" applyProtection="0"/>
    <xf numFmtId="0" fontId="34" fillId="0" borderId="0" applyNumberFormat="0" applyFill="0" applyBorder="0" applyAlignment="0" applyProtection="0"/>
    <xf numFmtId="280" fontId="121" fillId="0" borderId="0" applyFont="0" applyFill="0" applyBorder="0" applyAlignment="0" applyProtection="0"/>
    <xf numFmtId="0" fontId="216" fillId="0" borderId="0"/>
    <xf numFmtId="0" fontId="19" fillId="0" borderId="0" applyNumberFormat="0" applyFill="0" applyBorder="0" applyAlignment="0" applyProtection="0"/>
    <xf numFmtId="5" fontId="115" fillId="31" borderId="2">
      <alignment vertical="top"/>
    </xf>
    <xf numFmtId="9" fontId="100" fillId="0" borderId="28" applyNumberFormat="0" applyBorder="0"/>
    <xf numFmtId="177" fontId="19" fillId="0" borderId="3">
      <alignment horizontal="right" vertical="center"/>
    </xf>
    <xf numFmtId="3" fontId="16" fillId="0" borderId="6"/>
    <xf numFmtId="4" fontId="35" fillId="5" borderId="14" applyNumberFormat="0" applyProtection="0">
      <alignment vertical="center"/>
    </xf>
    <xf numFmtId="178" fontId="22" fillId="0" borderId="3">
      <alignment horizontal="right" vertical="center"/>
    </xf>
    <xf numFmtId="0" fontId="65" fillId="0" borderId="0" applyNumberFormat="0" applyFill="0" applyBorder="0" applyAlignment="0" applyProtection="0">
      <alignment vertical="top"/>
      <protection locked="0"/>
    </xf>
    <xf numFmtId="198" fontId="34" fillId="0" borderId="3">
      <alignment horizontal="right" vertical="center"/>
    </xf>
    <xf numFmtId="167" fontId="15" fillId="0" borderId="0" applyFont="0" applyFill="0" applyBorder="0" applyAlignment="0" applyProtection="0"/>
    <xf numFmtId="194" fontId="19" fillId="0" borderId="9"/>
    <xf numFmtId="174" fontId="18" fillId="0" borderId="3">
      <alignment horizontal="right" vertical="center"/>
    </xf>
    <xf numFmtId="167" fontId="144" fillId="0" borderId="0" applyFont="0" applyFill="0" applyBorder="0" applyAlignment="0" applyProtection="0"/>
    <xf numFmtId="0" fontId="25" fillId="0" borderId="0"/>
    <xf numFmtId="217" fontId="15" fillId="0" borderId="0" applyFont="0" applyFill="0" applyBorder="0" applyAlignment="0" applyProtection="0"/>
    <xf numFmtId="178" fontId="22" fillId="0" borderId="3">
      <alignment horizontal="right" vertical="center"/>
    </xf>
    <xf numFmtId="0" fontId="34" fillId="0" borderId="0" applyNumberFormat="0" applyFill="0" applyBorder="0" applyAlignment="0" applyProtection="0"/>
    <xf numFmtId="205" fontId="34" fillId="0" borderId="3">
      <alignment horizontal="right" vertical="center"/>
    </xf>
    <xf numFmtId="10" fontId="41" fillId="9" borderId="6" applyNumberFormat="0" applyBorder="0" applyAlignment="0" applyProtection="0"/>
    <xf numFmtId="0" fontId="22" fillId="0" borderId="0" applyNumberFormat="0" applyFill="0" applyBorder="0" applyAlignment="0" applyProtection="0"/>
    <xf numFmtId="0" fontId="142" fillId="0" borderId="44" applyNumberFormat="0" applyAlignment="0">
      <alignment horizontal="center"/>
    </xf>
    <xf numFmtId="202" fontId="15" fillId="0" borderId="3">
      <alignment horizontal="right" vertical="center"/>
    </xf>
    <xf numFmtId="177" fontId="19" fillId="0" borderId="3">
      <alignment horizontal="right" vertical="center"/>
    </xf>
    <xf numFmtId="41" fontId="53" fillId="0" borderId="0" applyFont="0" applyFill="0" applyBorder="0" applyAlignment="0" applyProtection="0"/>
    <xf numFmtId="187" fontId="19" fillId="0" borderId="0" applyFill="0" applyBorder="0" applyAlignment="0"/>
    <xf numFmtId="43" fontId="53" fillId="0" borderId="0" applyFont="0" applyFill="0" applyBorder="0" applyAlignment="0" applyProtection="0"/>
    <xf numFmtId="0" fontId="20" fillId="0" borderId="0" applyNumberFormat="0" applyFill="0" applyBorder="0" applyAlignment="0" applyProtection="0"/>
    <xf numFmtId="241" fontId="15" fillId="0" borderId="0" applyFont="0" applyFill="0" applyBorder="0" applyAlignment="0" applyProtection="0"/>
    <xf numFmtId="249" fontId="15" fillId="0" borderId="0" applyFont="0" applyFill="0" applyBorder="0" applyAlignment="0" applyProtection="0"/>
    <xf numFmtId="177" fontId="19" fillId="0" borderId="3">
      <alignment horizontal="right" vertical="center"/>
    </xf>
    <xf numFmtId="41" fontId="53" fillId="0" borderId="0" applyFont="0" applyFill="0" applyBorder="0" applyAlignment="0" applyProtection="0"/>
    <xf numFmtId="168" fontId="59" fillId="0" borderId="0" applyFont="0" applyFill="0" applyBorder="0" applyAlignment="0" applyProtection="0"/>
    <xf numFmtId="10" fontId="41" fillId="9" borderId="6" applyNumberFormat="0" applyBorder="0" applyAlignment="0" applyProtection="0"/>
    <xf numFmtId="185" fontId="18" fillId="0" borderId="3">
      <alignment horizontal="right" vertical="center"/>
    </xf>
    <xf numFmtId="4" fontId="35" fillId="10" borderId="14" applyNumberFormat="0" applyProtection="0">
      <alignment horizontal="right" vertical="center"/>
    </xf>
    <xf numFmtId="0" fontId="34" fillId="0" borderId="0" applyNumberFormat="0" applyFill="0" applyBorder="0" applyAlignment="0" applyProtection="0"/>
    <xf numFmtId="205" fontId="34" fillId="0" borderId="3">
      <alignment horizontal="right" vertical="center"/>
    </xf>
    <xf numFmtId="0" fontId="20"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17" fontId="15" fillId="0" borderId="0" applyFont="0" applyFill="0" applyBorder="0" applyAlignment="0" applyProtection="0"/>
    <xf numFmtId="230" fontId="75" fillId="0" borderId="0"/>
    <xf numFmtId="10" fontId="41" fillId="12" borderId="6" applyNumberFormat="0" applyBorder="0" applyAlignment="0" applyProtection="0"/>
    <xf numFmtId="185" fontId="18" fillId="0" borderId="3">
      <alignment horizontal="right" vertical="center"/>
    </xf>
    <xf numFmtId="280" fontId="121" fillId="0" borderId="0" applyFont="0" applyFill="0" applyBorder="0" applyAlignment="0" applyProtection="0"/>
    <xf numFmtId="0" fontId="34" fillId="0" borderId="0" applyNumberFormat="0" applyFill="0" applyBorder="0" applyAlignment="0" applyProtection="0"/>
    <xf numFmtId="0" fontId="19" fillId="12" borderId="18" applyNumberFormat="0" applyFont="0" applyAlignment="0" applyProtection="0"/>
    <xf numFmtId="178" fontId="22" fillId="0" borderId="3">
      <alignment horizontal="right" vertical="center"/>
    </xf>
    <xf numFmtId="0" fontId="61" fillId="0" borderId="0">
      <alignment wrapText="1"/>
    </xf>
    <xf numFmtId="179" fontId="19" fillId="0" borderId="3">
      <alignment horizontal="right" vertical="center"/>
    </xf>
    <xf numFmtId="217" fontId="48" fillId="0" borderId="0" applyFont="0" applyFill="0" applyBorder="0" applyAlignment="0" applyProtection="0"/>
    <xf numFmtId="0" fontId="34" fillId="0" borderId="0" applyProtection="0"/>
    <xf numFmtId="3" fontId="132" fillId="0" borderId="10" applyNumberFormat="0" applyAlignment="0">
      <alignment horizontal="left" wrapText="1"/>
    </xf>
    <xf numFmtId="3" fontId="16" fillId="0" borderId="6"/>
    <xf numFmtId="167" fontId="15" fillId="0" borderId="0" applyFont="0" applyFill="0" applyBorder="0" applyAlignment="0" applyProtection="0"/>
    <xf numFmtId="185" fontId="18" fillId="0" borderId="3">
      <alignment horizontal="right" vertical="center"/>
    </xf>
    <xf numFmtId="196" fontId="29" fillId="0" borderId="0" applyFill="0" applyBorder="0" applyAlignment="0"/>
    <xf numFmtId="0" fontId="61" fillId="3" borderId="0"/>
    <xf numFmtId="202" fontId="15" fillId="0" borderId="3">
      <alignment horizontal="right" vertical="center"/>
    </xf>
    <xf numFmtId="205" fontId="34" fillId="0" borderId="3">
      <alignment horizontal="right" vertical="center"/>
    </xf>
    <xf numFmtId="194" fontId="30" fillId="0" borderId="3">
      <alignment horizontal="right" vertical="center"/>
    </xf>
    <xf numFmtId="0" fontId="216" fillId="0" borderId="0"/>
    <xf numFmtId="42" fontId="15" fillId="0" borderId="0" applyFont="0" applyFill="0" applyBorder="0" applyAlignment="0" applyProtection="0"/>
    <xf numFmtId="0" fontId="76" fillId="23" borderId="4" applyNumberFormat="0" applyFont="0" applyAlignment="0">
      <alignment horizontal="center"/>
    </xf>
    <xf numFmtId="0" fontId="29" fillId="0" borderId="0"/>
    <xf numFmtId="43" fontId="57" fillId="0" borderId="0" applyFont="0" applyFill="0" applyBorder="0" applyAlignment="0" applyProtection="0"/>
    <xf numFmtId="0" fontId="51" fillId="0" borderId="0"/>
    <xf numFmtId="169" fontId="15" fillId="0" borderId="0" applyFont="0" applyFill="0" applyBorder="0" applyAlignment="0" applyProtection="0"/>
    <xf numFmtId="0" fontId="90" fillId="0" borderId="4">
      <alignment horizontal="left" vertical="center"/>
    </xf>
    <xf numFmtId="0" fontId="20" fillId="0" borderId="0" applyNumberFormat="0" applyFill="0" applyBorder="0" applyAlignment="0" applyProtection="0"/>
    <xf numFmtId="194" fontId="19" fillId="0" borderId="9"/>
    <xf numFmtId="0" fontId="20" fillId="0" borderId="0" applyNumberFormat="0" applyFill="0" applyBorder="0" applyAlignment="0" applyProtection="0"/>
    <xf numFmtId="217" fontId="15" fillId="0" borderId="0" applyFont="0" applyFill="0" applyBorder="0" applyAlignment="0" applyProtection="0"/>
    <xf numFmtId="3" fontId="16" fillId="0" borderId="6"/>
    <xf numFmtId="194" fontId="19" fillId="0" borderId="9"/>
    <xf numFmtId="42" fontId="15" fillId="0" borderId="0" applyFont="0" applyFill="0" applyBorder="0" applyAlignment="0" applyProtection="0"/>
    <xf numFmtId="178" fontId="22" fillId="0" borderId="3">
      <alignment horizontal="right" vertical="center"/>
    </xf>
    <xf numFmtId="167" fontId="15" fillId="0" borderId="0" applyFont="0" applyFill="0" applyBorder="0" applyAlignment="0" applyProtection="0"/>
    <xf numFmtId="167" fontId="15" fillId="0" borderId="0" applyFont="0" applyFill="0" applyBorder="0" applyAlignment="0" applyProtection="0"/>
    <xf numFmtId="174" fontId="18" fillId="0" borderId="3">
      <alignment horizontal="right" vertical="center"/>
    </xf>
    <xf numFmtId="174" fontId="18" fillId="0" borderId="3">
      <alignment horizontal="right" vertical="center"/>
    </xf>
    <xf numFmtId="4" fontId="35" fillId="21" borderId="14" applyNumberFormat="0" applyProtection="0">
      <alignment horizontal="right" vertical="center"/>
    </xf>
    <xf numFmtId="188" fontId="19" fillId="0" borderId="0" applyFill="0" applyBorder="0" applyAlignment="0"/>
    <xf numFmtId="198" fontId="34" fillId="0" borderId="3">
      <alignment horizontal="right" vertical="center"/>
    </xf>
    <xf numFmtId="43" fontId="19" fillId="0" borderId="0" applyFont="0" applyFill="0" applyBorder="0" applyAlignment="0" applyProtection="0"/>
    <xf numFmtId="43" fontId="19" fillId="0" borderId="0" applyFont="0" applyFill="0" applyBorder="0" applyAlignment="0" applyProtection="0"/>
    <xf numFmtId="185" fontId="18" fillId="0" borderId="3">
      <alignment horizontal="right" vertical="center"/>
    </xf>
    <xf numFmtId="187" fontId="19" fillId="0" borderId="0" applyFill="0" applyBorder="0" applyAlignment="0"/>
    <xf numFmtId="3" fontId="16" fillId="0" borderId="6"/>
    <xf numFmtId="229" fontId="34" fillId="0" borderId="0" applyFont="0" applyFill="0" applyBorder="0" applyAlignment="0" applyProtection="0"/>
    <xf numFmtId="185" fontId="18" fillId="0" borderId="3">
      <alignment horizontal="right" vertical="center"/>
    </xf>
    <xf numFmtId="188" fontId="19" fillId="0" borderId="0" applyFill="0" applyBorder="0" applyAlignment="0"/>
    <xf numFmtId="187" fontId="19" fillId="0" borderId="0" applyFill="0" applyBorder="0" applyAlignment="0"/>
    <xf numFmtId="3" fontId="16" fillId="0" borderId="6"/>
    <xf numFmtId="43" fontId="19" fillId="0" borderId="0" applyFont="0" applyFill="0" applyBorder="0" applyAlignment="0" applyProtection="0"/>
    <xf numFmtId="43" fontId="19" fillId="0" borderId="0" applyFont="0" applyFill="0" applyBorder="0" applyAlignment="0" applyProtection="0"/>
    <xf numFmtId="185" fontId="18" fillId="0" borderId="3">
      <alignment horizontal="right" vertical="center"/>
    </xf>
    <xf numFmtId="182" fontId="26" fillId="0" borderId="3">
      <alignment horizontal="right" vertical="center"/>
    </xf>
    <xf numFmtId="248" fontId="15" fillId="0" borderId="0" applyFont="0" applyFill="0" applyBorder="0" applyAlignment="0" applyProtection="0"/>
    <xf numFmtId="0" fontId="57" fillId="35" borderId="0" applyNumberFormat="0" applyBorder="0" applyAlignment="0" applyProtection="0"/>
    <xf numFmtId="177" fontId="19" fillId="0" borderId="3">
      <alignment horizontal="right" vertical="center"/>
    </xf>
    <xf numFmtId="0" fontId="28" fillId="0" borderId="0">
      <alignment vertical="top"/>
    </xf>
    <xf numFmtId="168" fontId="1" fillId="0" borderId="0" applyFont="0" applyFill="0" applyBorder="0" applyAlignment="0" applyProtection="0"/>
    <xf numFmtId="9" fontId="69" fillId="0" borderId="0" applyBorder="0" applyAlignment="0" applyProtection="0"/>
    <xf numFmtId="165" fontId="15" fillId="0" borderId="0" applyFont="0" applyFill="0" applyBorder="0" applyAlignment="0" applyProtection="0"/>
    <xf numFmtId="3" fontId="16" fillId="0" borderId="6"/>
    <xf numFmtId="178" fontId="22" fillId="0" borderId="3">
      <alignment horizontal="right" vertical="center"/>
    </xf>
    <xf numFmtId="198" fontId="34" fillId="0" borderId="3">
      <alignment horizontal="right" vertical="center"/>
    </xf>
    <xf numFmtId="222" fontId="19" fillId="0" borderId="0" applyFont="0" applyFill="0" applyBorder="0" applyAlignment="0" applyProtection="0"/>
    <xf numFmtId="168" fontId="15" fillId="0" borderId="0" applyFont="0" applyFill="0" applyBorder="0" applyAlignment="0" applyProtection="0"/>
    <xf numFmtId="3" fontId="16" fillId="0" borderId="6"/>
    <xf numFmtId="283" fontId="119" fillId="0" borderId="0" applyFont="0" applyFill="0" applyBorder="0" applyAlignment="0" applyProtection="0"/>
    <xf numFmtId="202" fontId="15" fillId="0" borderId="3">
      <alignment horizontal="right" vertical="center"/>
    </xf>
    <xf numFmtId="0" fontId="55" fillId="3" borderId="15" applyNumberFormat="0" applyAlignment="0" applyProtection="0"/>
    <xf numFmtId="3" fontId="16" fillId="0" borderId="6"/>
    <xf numFmtId="4" fontId="35" fillId="5" borderId="14" applyNumberFormat="0" applyProtection="0">
      <alignment vertical="center"/>
    </xf>
    <xf numFmtId="3" fontId="16" fillId="0" borderId="6"/>
    <xf numFmtId="177" fontId="19" fillId="0" borderId="3">
      <alignment horizontal="right" vertical="center"/>
    </xf>
    <xf numFmtId="0" fontId="25" fillId="0" borderId="0"/>
    <xf numFmtId="221" fontId="15" fillId="0" borderId="0" applyFont="0" applyFill="0" applyBorder="0" applyAlignment="0" applyProtection="0"/>
    <xf numFmtId="174" fontId="18" fillId="0" borderId="3">
      <alignment horizontal="right" vertical="center"/>
    </xf>
    <xf numFmtId="187" fontId="19" fillId="0" borderId="0" applyFill="0" applyBorder="0" applyAlignment="0"/>
    <xf numFmtId="211" fontId="15" fillId="0" borderId="0" applyFont="0" applyFill="0" applyBorder="0" applyAlignment="0" applyProtection="0"/>
    <xf numFmtId="178" fontId="22" fillId="0" borderId="3">
      <alignment horizontal="right" vertical="center"/>
    </xf>
    <xf numFmtId="250" fontId="19" fillId="0" borderId="0" applyFont="0" applyFill="0" applyBorder="0" applyAlignment="0" applyProtection="0"/>
    <xf numFmtId="0" fontId="216" fillId="0" borderId="0"/>
    <xf numFmtId="193" fontId="66" fillId="0" borderId="2">
      <alignment horizontal="left" vertical="top"/>
    </xf>
    <xf numFmtId="188" fontId="19" fillId="0" borderId="0" applyFill="0" applyBorder="0" applyAlignment="0"/>
    <xf numFmtId="0" fontId="149" fillId="0" borderId="0"/>
    <xf numFmtId="0" fontId="20" fillId="0" borderId="0" applyNumberFormat="0" applyFill="0" applyBorder="0" applyAlignment="0" applyProtection="0"/>
    <xf numFmtId="171" fontId="24" fillId="0" borderId="3">
      <alignment horizontal="right" vertical="center"/>
    </xf>
    <xf numFmtId="0" fontId="216" fillId="0" borderId="0"/>
    <xf numFmtId="3" fontId="16" fillId="0" borderId="6"/>
    <xf numFmtId="43" fontId="15" fillId="0" borderId="0" applyFont="0" applyFill="0" applyBorder="0" applyAlignment="0" applyProtection="0"/>
    <xf numFmtId="221" fontId="15" fillId="0" borderId="0" applyFont="0" applyFill="0" applyBorder="0" applyAlignment="0" applyProtection="0"/>
    <xf numFmtId="0" fontId="19" fillId="0" borderId="0"/>
    <xf numFmtId="3" fontId="16" fillId="0" borderId="6"/>
    <xf numFmtId="165" fontId="15" fillId="0" borderId="0" applyFont="0" applyFill="0" applyBorder="0" applyAlignment="0" applyProtection="0"/>
    <xf numFmtId="41" fontId="57" fillId="0" borderId="0" applyFont="0" applyFill="0" applyBorder="0" applyAlignment="0" applyProtection="0"/>
    <xf numFmtId="174" fontId="18" fillId="0" borderId="3">
      <alignment horizontal="right" vertical="center"/>
    </xf>
    <xf numFmtId="210" fontId="22" fillId="0" borderId="6"/>
    <xf numFmtId="0" fontId="26" fillId="0" borderId="0"/>
    <xf numFmtId="3" fontId="16" fillId="0" borderId="6"/>
    <xf numFmtId="43" fontId="59" fillId="0" borderId="0" applyFont="0" applyFill="0" applyBorder="0" applyAlignment="0" applyProtection="0"/>
    <xf numFmtId="228" fontId="15" fillId="0" borderId="0" applyFont="0" applyFill="0" applyBorder="0" applyAlignment="0" applyProtection="0"/>
    <xf numFmtId="3" fontId="16" fillId="0" borderId="6"/>
    <xf numFmtId="178" fontId="22" fillId="0" borderId="3">
      <alignment horizontal="right" vertical="center"/>
    </xf>
    <xf numFmtId="194" fontId="30" fillId="0" borderId="3">
      <alignment horizontal="right" vertical="center"/>
    </xf>
    <xf numFmtId="171" fontId="24" fillId="0" borderId="3">
      <alignment horizontal="right" vertical="center"/>
    </xf>
    <xf numFmtId="0" fontId="17" fillId="0" borderId="6" applyNumberFormat="0" applyFont="0" applyBorder="0" applyAlignment="0">
      <alignment horizontal="center"/>
    </xf>
    <xf numFmtId="219" fontId="48" fillId="0" borderId="0" applyFont="0" applyFill="0" applyBorder="0" applyAlignment="0" applyProtection="0"/>
    <xf numFmtId="178" fontId="22" fillId="0" borderId="3">
      <alignment horizontal="right" vertical="center"/>
    </xf>
    <xf numFmtId="217" fontId="15" fillId="0" borderId="0" applyFont="0" applyFill="0" applyBorder="0" applyAlignment="0" applyProtection="0"/>
    <xf numFmtId="168"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0" fontId="216" fillId="0" borderId="0"/>
    <xf numFmtId="0" fontId="216" fillId="0" borderId="0"/>
    <xf numFmtId="230" fontId="75" fillId="0" borderId="0"/>
    <xf numFmtId="3" fontId="16" fillId="0" borderId="6"/>
    <xf numFmtId="185" fontId="18" fillId="0" borderId="3">
      <alignment horizontal="right" vertical="center"/>
    </xf>
    <xf numFmtId="0" fontId="61" fillId="3" borderId="0"/>
    <xf numFmtId="0" fontId="20" fillId="0" borderId="0" applyNumberFormat="0" applyFill="0" applyBorder="0" applyAlignment="0" applyProtection="0"/>
    <xf numFmtId="193" fontId="66" fillId="0" borderId="2">
      <alignment horizontal="left" vertical="top"/>
    </xf>
    <xf numFmtId="178" fontId="22" fillId="0" borderId="3">
      <alignment horizontal="right" vertical="center"/>
    </xf>
    <xf numFmtId="228" fontId="15" fillId="0" borderId="0" applyFont="0" applyFill="0" applyBorder="0" applyAlignment="0" applyProtection="0"/>
    <xf numFmtId="0" fontId="90" fillId="0" borderId="4">
      <alignment horizontal="left" vertical="center"/>
    </xf>
    <xf numFmtId="198" fontId="34" fillId="0" borderId="3">
      <alignment horizontal="right" vertical="center"/>
    </xf>
    <xf numFmtId="178" fontId="22" fillId="0" borderId="3">
      <alignment horizontal="right" vertical="center"/>
    </xf>
    <xf numFmtId="3" fontId="16" fillId="0" borderId="6"/>
    <xf numFmtId="205" fontId="34" fillId="0" borderId="3">
      <alignment horizontal="right" vertical="center"/>
    </xf>
    <xf numFmtId="174" fontId="18" fillId="0" borderId="3">
      <alignment horizontal="right" vertical="center"/>
    </xf>
    <xf numFmtId="0" fontId="36" fillId="6" borderId="15" applyNumberFormat="0" applyAlignment="0" applyProtection="0"/>
    <xf numFmtId="0" fontId="216" fillId="0" borderId="0"/>
    <xf numFmtId="0" fontId="28" fillId="0" borderId="0">
      <alignment vertical="top"/>
    </xf>
    <xf numFmtId="42" fontId="15" fillId="0" borderId="0" applyFont="0" applyFill="0" applyBorder="0" applyAlignment="0" applyProtection="0"/>
    <xf numFmtId="178" fontId="22" fillId="0" borderId="3">
      <alignment horizontal="right" vertical="center"/>
    </xf>
    <xf numFmtId="3" fontId="16" fillId="0" borderId="6"/>
    <xf numFmtId="205" fontId="34" fillId="0" borderId="3">
      <alignment horizontal="right" vertical="center"/>
    </xf>
    <xf numFmtId="0" fontId="216" fillId="0" borderId="0"/>
    <xf numFmtId="0" fontId="36" fillId="6" borderId="15" applyNumberFormat="0" applyAlignment="0" applyProtection="0"/>
    <xf numFmtId="178" fontId="22" fillId="0" borderId="3">
      <alignment horizontal="right" vertical="center"/>
    </xf>
    <xf numFmtId="225" fontId="20" fillId="0" borderId="5">
      <alignment horizontal="left" vertical="top"/>
    </xf>
    <xf numFmtId="178" fontId="22" fillId="0" borderId="3">
      <alignment horizontal="right" vertical="center"/>
    </xf>
    <xf numFmtId="194" fontId="30" fillId="0" borderId="3">
      <alignment horizontal="right" vertical="center"/>
    </xf>
    <xf numFmtId="259" fontId="121" fillId="0" borderId="0" applyFont="0" applyFill="0" applyBorder="0" applyAlignment="0" applyProtection="0"/>
    <xf numFmtId="0" fontId="57" fillId="0" borderId="0"/>
    <xf numFmtId="262" fontId="123" fillId="0" borderId="38" applyFont="0" applyBorder="0"/>
    <xf numFmtId="174" fontId="18" fillId="0" borderId="3">
      <alignment horizontal="right" vertical="center"/>
    </xf>
    <xf numFmtId="178" fontId="22" fillId="0" borderId="3">
      <alignment horizontal="right" vertical="center"/>
    </xf>
    <xf numFmtId="42" fontId="15" fillId="0" borderId="0" applyFont="0" applyFill="0" applyBorder="0" applyAlignment="0" applyProtection="0"/>
    <xf numFmtId="0" fontId="60" fillId="12" borderId="18" applyNumberFormat="0" applyFont="0" applyAlignment="0" applyProtection="0"/>
    <xf numFmtId="0" fontId="60" fillId="22" borderId="0" applyNumberFormat="0" applyBorder="0" applyAlignment="0" applyProtection="0"/>
    <xf numFmtId="183" fontId="19" fillId="0" borderId="0" applyFill="0" applyBorder="0" applyAlignment="0"/>
    <xf numFmtId="185" fontId="18" fillId="0" borderId="3">
      <alignment horizontal="right" vertical="center"/>
    </xf>
    <xf numFmtId="262" fontId="68" fillId="0" borderId="0" applyProtection="0"/>
    <xf numFmtId="43" fontId="216" fillId="0" borderId="0" applyFont="0" applyFill="0" applyBorder="0" applyAlignment="0" applyProtection="0"/>
    <xf numFmtId="174" fontId="18" fillId="0" borderId="3">
      <alignment horizontal="right" vertical="center"/>
    </xf>
    <xf numFmtId="0" fontId="29" fillId="0" borderId="0"/>
    <xf numFmtId="178" fontId="22" fillId="0" borderId="3">
      <alignment horizontal="right" vertical="center"/>
    </xf>
    <xf numFmtId="187" fontId="19" fillId="0" borderId="0" applyFill="0" applyBorder="0" applyAlignment="0"/>
    <xf numFmtId="0" fontId="19" fillId="0" borderId="0" applyFill="0" applyBorder="0" applyAlignment="0"/>
    <xf numFmtId="0" fontId="61" fillId="0" borderId="0">
      <alignment wrapText="1"/>
    </xf>
    <xf numFmtId="172" fontId="20" fillId="0" borderId="6"/>
    <xf numFmtId="183" fontId="19" fillId="0" borderId="0" applyFill="0" applyBorder="0" applyAlignment="0"/>
    <xf numFmtId="178" fontId="22" fillId="0" borderId="3">
      <alignment horizontal="right" vertical="center"/>
    </xf>
    <xf numFmtId="185" fontId="18" fillId="0" borderId="3">
      <alignment horizontal="right" vertical="center"/>
    </xf>
    <xf numFmtId="9" fontId="34" fillId="0" borderId="0" applyFont="0" applyFill="0" applyBorder="0" applyAlignment="0" applyProtection="0"/>
    <xf numFmtId="262" fontId="123" fillId="0" borderId="38" applyFont="0" applyBorder="0"/>
    <xf numFmtId="174" fontId="18" fillId="0" borderId="3">
      <alignment horizontal="right" vertical="center"/>
    </xf>
    <xf numFmtId="0" fontId="216" fillId="0" borderId="0"/>
    <xf numFmtId="0" fontId="31" fillId="3" borderId="0"/>
    <xf numFmtId="0" fontId="21" fillId="0" borderId="12" applyNumberFormat="0" applyFill="0" applyAlignment="0" applyProtection="0"/>
    <xf numFmtId="0" fontId="21" fillId="0" borderId="12" applyNumberFormat="0" applyFill="0" applyAlignment="0" applyProtection="0"/>
    <xf numFmtId="0" fontId="27" fillId="3" borderId="13" applyNumberFormat="0" applyAlignment="0" applyProtection="0"/>
    <xf numFmtId="0" fontId="36" fillId="6" borderId="15" applyNumberFormat="0" applyAlignment="0" applyProtection="0"/>
    <xf numFmtId="165" fontId="15" fillId="0" borderId="0" applyFont="0" applyFill="0" applyBorder="0" applyAlignment="0" applyProtection="0"/>
    <xf numFmtId="177" fontId="19" fillId="0" borderId="3">
      <alignment horizontal="right" vertical="center"/>
    </xf>
    <xf numFmtId="3" fontId="16" fillId="0" borderId="6"/>
    <xf numFmtId="185" fontId="18" fillId="0" borderId="3">
      <alignment horizontal="right" vertical="center"/>
    </xf>
    <xf numFmtId="0" fontId="152" fillId="0" borderId="0">
      <alignment horizontal="center"/>
    </xf>
    <xf numFmtId="0" fontId="27" fillId="3" borderId="13" applyNumberFormat="0" applyAlignment="0" applyProtection="0"/>
    <xf numFmtId="172" fontId="20" fillId="0" borderId="6"/>
    <xf numFmtId="178" fontId="22" fillId="0" borderId="3">
      <alignment horizontal="right" vertical="center"/>
    </xf>
    <xf numFmtId="178" fontId="22" fillId="0" borderId="3">
      <alignment horizontal="right" vertical="center"/>
    </xf>
    <xf numFmtId="209" fontId="71" fillId="0" borderId="9" applyNumberFormat="0" applyFont="0" applyFill="0" applyBorder="0">
      <alignment horizontal="center"/>
    </xf>
    <xf numFmtId="262" fontId="123" fillId="0" borderId="38" applyFont="0" applyBorder="0"/>
    <xf numFmtId="174" fontId="18" fillId="0" borderId="3">
      <alignment horizontal="right" vertical="center"/>
    </xf>
    <xf numFmtId="177" fontId="19" fillId="0" borderId="3">
      <alignment horizontal="right" vertical="center"/>
    </xf>
    <xf numFmtId="3" fontId="16" fillId="0" borderId="6"/>
    <xf numFmtId="178" fontId="22" fillId="0" borderId="3">
      <alignment horizontal="right" vertical="center"/>
    </xf>
    <xf numFmtId="172" fontId="20" fillId="0" borderId="6"/>
    <xf numFmtId="178" fontId="22" fillId="0" borderId="3">
      <alignment horizontal="right" vertical="center"/>
    </xf>
    <xf numFmtId="178" fontId="22" fillId="0" borderId="3">
      <alignment horizontal="right" vertical="center"/>
    </xf>
    <xf numFmtId="262" fontId="123" fillId="0" borderId="38" applyFont="0" applyBorder="0"/>
    <xf numFmtId="259" fontId="121" fillId="0" borderId="0" applyFont="0" applyFill="0" applyBorder="0" applyAlignment="0" applyProtection="0"/>
    <xf numFmtId="174" fontId="18" fillId="0" borderId="3">
      <alignment horizontal="right" vertical="center"/>
    </xf>
    <xf numFmtId="221" fontId="15" fillId="0" borderId="0" applyFont="0" applyFill="0" applyBorder="0" applyAlignment="0" applyProtection="0"/>
    <xf numFmtId="43" fontId="15" fillId="0" borderId="0" applyFont="0" applyFill="0" applyBorder="0" applyAlignment="0" applyProtection="0"/>
    <xf numFmtId="0" fontId="20" fillId="0" borderId="0" applyNumberFormat="0" applyFill="0" applyBorder="0" applyAlignment="0" applyProtection="0"/>
    <xf numFmtId="188" fontId="19" fillId="0" borderId="0" applyFill="0" applyBorder="0" applyAlignment="0"/>
    <xf numFmtId="43" fontId="57" fillId="0" borderId="0" applyFont="0" applyFill="0" applyBorder="0" applyAlignment="0" applyProtection="0"/>
    <xf numFmtId="216" fontId="34" fillId="0" borderId="3">
      <alignment horizontal="right" vertical="center"/>
    </xf>
    <xf numFmtId="213" fontId="15" fillId="0" borderId="0" applyFont="0" applyFill="0" applyBorder="0" applyAlignment="0" applyProtection="0"/>
    <xf numFmtId="174" fontId="18" fillId="0" borderId="3">
      <alignment horizontal="right" vertical="center"/>
    </xf>
    <xf numFmtId="43" fontId="57" fillId="0" borderId="0" applyFont="0" applyFill="0" applyBorder="0" applyAlignment="0" applyProtection="0"/>
    <xf numFmtId="0" fontId="57" fillId="0" borderId="0" applyFont="0" applyFill="0" applyBorder="0" applyAlignment="0" applyProtection="0"/>
    <xf numFmtId="185" fontId="18" fillId="0" borderId="3">
      <alignment horizontal="right" vertical="center"/>
    </xf>
    <xf numFmtId="178" fontId="22" fillId="0" borderId="3">
      <alignment horizontal="right" vertical="center"/>
    </xf>
    <xf numFmtId="262" fontId="123" fillId="0" borderId="38" applyFont="0" applyBorder="0"/>
    <xf numFmtId="259" fontId="121" fillId="0" borderId="0" applyFont="0" applyFill="0" applyBorder="0" applyAlignment="0" applyProtection="0"/>
    <xf numFmtId="194" fontId="30" fillId="0" borderId="3">
      <alignment horizontal="right" vertical="center"/>
    </xf>
    <xf numFmtId="0" fontId="216" fillId="0" borderId="0"/>
    <xf numFmtId="172" fontId="20" fillId="0" borderId="6"/>
    <xf numFmtId="211" fontId="15" fillId="0" borderId="0" applyFont="0" applyFill="0" applyBorder="0" applyAlignment="0" applyProtection="0"/>
    <xf numFmtId="178" fontId="22" fillId="0" borderId="3">
      <alignment horizontal="right" vertical="center"/>
    </xf>
    <xf numFmtId="262" fontId="123" fillId="0" borderId="38" applyFont="0" applyBorder="0"/>
    <xf numFmtId="259" fontId="121" fillId="0" borderId="0" applyFont="0" applyFill="0" applyBorder="0" applyAlignment="0" applyProtection="0"/>
    <xf numFmtId="0" fontId="29" fillId="0" borderId="0"/>
    <xf numFmtId="178" fontId="22" fillId="0" borderId="3">
      <alignment horizontal="right" vertical="center"/>
    </xf>
    <xf numFmtId="187" fontId="19" fillId="0" borderId="0" applyFill="0" applyBorder="0" applyAlignment="0"/>
    <xf numFmtId="0" fontId="19" fillId="0" borderId="0" applyFill="0" applyBorder="0" applyAlignment="0"/>
    <xf numFmtId="185" fontId="18" fillId="0" borderId="3">
      <alignment horizontal="right" vertical="center"/>
    </xf>
    <xf numFmtId="262" fontId="123" fillId="0" borderId="38" applyFont="0" applyBorder="0"/>
    <xf numFmtId="174" fontId="18" fillId="0" borderId="3">
      <alignment horizontal="right" vertical="center"/>
    </xf>
    <xf numFmtId="177" fontId="19" fillId="0" borderId="3">
      <alignment horizontal="right" vertical="center"/>
    </xf>
    <xf numFmtId="3" fontId="16" fillId="0" borderId="6"/>
    <xf numFmtId="0" fontId="27" fillId="3" borderId="13" applyNumberFormat="0" applyAlignment="0" applyProtection="0"/>
    <xf numFmtId="262" fontId="123" fillId="0" borderId="38" applyFont="0" applyBorder="0"/>
    <xf numFmtId="268" fontId="15" fillId="0" borderId="0" applyFont="0" applyFill="0" applyBorder="0" applyAlignment="0" applyProtection="0"/>
    <xf numFmtId="174" fontId="18" fillId="0" borderId="3">
      <alignment horizontal="right" vertical="center"/>
    </xf>
    <xf numFmtId="0" fontId="216" fillId="0" borderId="0"/>
    <xf numFmtId="0" fontId="61" fillId="3" borderId="0"/>
    <xf numFmtId="235" fontId="34" fillId="0" borderId="3">
      <alignment horizontal="right" vertical="center"/>
    </xf>
    <xf numFmtId="0" fontId="216" fillId="0" borderId="0"/>
    <xf numFmtId="0" fontId="57" fillId="16" borderId="18" applyNumberFormat="0" applyFont="0" applyAlignment="0" applyProtection="0"/>
    <xf numFmtId="180" fontId="48" fillId="0" borderId="0" applyFont="0" applyFill="0" applyBorder="0" applyAlignment="0" applyProtection="0"/>
    <xf numFmtId="185" fontId="18" fillId="0" borderId="3">
      <alignment horizontal="right" vertical="center"/>
    </xf>
    <xf numFmtId="171" fontId="24" fillId="0" borderId="3">
      <alignment horizontal="right" vertical="center"/>
    </xf>
    <xf numFmtId="185" fontId="18" fillId="0" borderId="3">
      <alignment horizontal="right" vertical="center"/>
    </xf>
    <xf numFmtId="183" fontId="19" fillId="0" borderId="0" applyFill="0" applyBorder="0" applyAlignment="0"/>
    <xf numFmtId="43" fontId="19" fillId="0" borderId="0" applyFont="0" applyFill="0" applyBorder="0" applyAlignment="0" applyProtection="0"/>
    <xf numFmtId="0" fontId="20" fillId="0" borderId="0"/>
    <xf numFmtId="177" fontId="19" fillId="0" borderId="3">
      <alignment horizontal="right" vertical="center"/>
    </xf>
    <xf numFmtId="0" fontId="11" fillId="0" borderId="0"/>
    <xf numFmtId="227" fontId="19" fillId="0" borderId="0" applyFont="0" applyFill="0" applyBorder="0" applyAlignment="0" applyProtection="0"/>
    <xf numFmtId="177" fontId="19" fillId="0" borderId="3">
      <alignment horizontal="right" vertical="center"/>
    </xf>
    <xf numFmtId="0" fontId="61" fillId="0" borderId="0">
      <alignment wrapText="1"/>
    </xf>
    <xf numFmtId="219" fontId="15" fillId="0" borderId="0" applyFont="0" applyFill="0" applyBorder="0" applyAlignment="0" applyProtection="0"/>
    <xf numFmtId="174" fontId="18" fillId="0" borderId="3">
      <alignment horizontal="right" vertical="center"/>
    </xf>
    <xf numFmtId="179" fontId="19" fillId="0" borderId="3">
      <alignment horizontal="right" vertical="center"/>
    </xf>
    <xf numFmtId="41" fontId="15" fillId="0" borderId="0" applyFont="0" applyFill="0" applyBorder="0" applyAlignment="0" applyProtection="0"/>
    <xf numFmtId="178" fontId="22" fillId="0" borderId="3">
      <alignment horizontal="right" vertical="center"/>
    </xf>
    <xf numFmtId="167" fontId="15" fillId="0" borderId="0" applyFont="0" applyFill="0" applyBorder="0" applyAlignment="0" applyProtection="0"/>
    <xf numFmtId="177" fontId="19" fillId="0" borderId="3">
      <alignment horizontal="right" vertical="center"/>
    </xf>
    <xf numFmtId="0" fontId="157" fillId="0" borderId="0" applyFont="0" applyFill="0" applyBorder="0" applyAlignment="0" applyProtection="0"/>
    <xf numFmtId="291" fontId="19" fillId="0" borderId="0" applyFont="0" applyFill="0" applyBorder="0" applyAlignment="0" applyProtection="0"/>
    <xf numFmtId="185" fontId="18" fillId="0" borderId="3">
      <alignment horizontal="right" vertical="center"/>
    </xf>
    <xf numFmtId="0" fontId="20" fillId="0" borderId="0" applyNumberFormat="0" applyFill="0" applyBorder="0" applyAlignment="0" applyProtection="0"/>
    <xf numFmtId="41" fontId="53" fillId="0" borderId="0" applyFont="0" applyFill="0" applyBorder="0" applyAlignment="0" applyProtection="0"/>
    <xf numFmtId="233" fontId="15" fillId="0" borderId="0" applyFont="0" applyFill="0" applyBorder="0" applyAlignment="0" applyProtection="0"/>
    <xf numFmtId="43" fontId="57" fillId="0" borderId="0" applyFont="0" applyFill="0" applyBorder="0" applyAlignment="0" applyProtection="0"/>
    <xf numFmtId="174" fontId="18" fillId="0" borderId="3">
      <alignment horizontal="right" vertical="center"/>
    </xf>
    <xf numFmtId="167" fontId="19" fillId="0" borderId="0" applyFont="0" applyFill="0" applyBorder="0" applyAlignment="0" applyProtection="0"/>
    <xf numFmtId="280" fontId="121" fillId="0" borderId="0" applyFont="0" applyFill="0" applyBorder="0" applyAlignment="0" applyProtection="0"/>
    <xf numFmtId="0" fontId="19" fillId="12" borderId="18" applyNumberFormat="0" applyFont="0" applyAlignment="0" applyProtection="0"/>
    <xf numFmtId="0" fontId="38" fillId="3" borderId="15" applyNumberFormat="0" applyAlignment="0" applyProtection="0"/>
    <xf numFmtId="167" fontId="15" fillId="0" borderId="0" applyFont="0" applyFill="0" applyBorder="0" applyAlignment="0" applyProtection="0"/>
    <xf numFmtId="185" fontId="18" fillId="0" borderId="3">
      <alignment horizontal="right" vertical="center"/>
    </xf>
    <xf numFmtId="178" fontId="22" fillId="0" borderId="3">
      <alignment horizontal="right" vertical="center"/>
    </xf>
    <xf numFmtId="293" fontId="34" fillId="0" borderId="0" applyFont="0" applyFill="0" applyBorder="0" applyAlignment="0" applyProtection="0"/>
    <xf numFmtId="178" fontId="22" fillId="0" borderId="3">
      <alignment horizontal="right" vertical="center"/>
    </xf>
    <xf numFmtId="202" fontId="15" fillId="0" borderId="3">
      <alignment horizontal="right" vertical="center"/>
    </xf>
    <xf numFmtId="0" fontId="19" fillId="0" borderId="0" applyNumberFormat="0" applyFill="0" applyBorder="0" applyAlignment="0" applyProtection="0"/>
    <xf numFmtId="9" fontId="100" fillId="0" borderId="28" applyNumberFormat="0" applyBorder="0"/>
    <xf numFmtId="43" fontId="57" fillId="0" borderId="0" applyFont="0" applyFill="0" applyBorder="0" applyAlignment="0" applyProtection="0"/>
    <xf numFmtId="5" fontId="115" fillId="31" borderId="2">
      <alignment vertical="top"/>
    </xf>
    <xf numFmtId="211" fontId="15" fillId="0" borderId="0" applyFont="0" applyFill="0" applyBorder="0" applyAlignment="0" applyProtection="0"/>
    <xf numFmtId="0" fontId="216" fillId="0" borderId="0"/>
    <xf numFmtId="198" fontId="34" fillId="0" borderId="3">
      <alignment horizontal="right" vertical="center"/>
    </xf>
    <xf numFmtId="185" fontId="18" fillId="0" borderId="3">
      <alignment horizontal="right" vertical="center"/>
    </xf>
    <xf numFmtId="0" fontId="20" fillId="0" borderId="0"/>
    <xf numFmtId="0" fontId="20" fillId="0" borderId="0" applyNumberFormat="0" applyFill="0" applyBorder="0" applyAlignment="0" applyProtection="0"/>
    <xf numFmtId="217" fontId="15" fillId="0" borderId="0" applyFont="0" applyFill="0" applyBorder="0" applyAlignment="0" applyProtection="0"/>
    <xf numFmtId="178" fontId="22" fillId="0" borderId="3">
      <alignment horizontal="right" vertical="center"/>
    </xf>
    <xf numFmtId="4" fontId="35" fillId="25" borderId="14" applyNumberFormat="0" applyProtection="0">
      <alignment horizontal="right" vertical="center"/>
    </xf>
    <xf numFmtId="0" fontId="20" fillId="0" borderId="0" applyNumberFormat="0" applyFill="0" applyBorder="0" applyAlignment="0" applyProtection="0"/>
    <xf numFmtId="43" fontId="15" fillId="0" borderId="0" applyFont="0" applyFill="0" applyBorder="0" applyAlignment="0" applyProtection="0"/>
    <xf numFmtId="280" fontId="121" fillId="0" borderId="0" applyFont="0" applyFill="0" applyBorder="0" applyAlignment="0" applyProtection="0"/>
    <xf numFmtId="185" fontId="18" fillId="0" borderId="3">
      <alignment horizontal="right" vertical="center"/>
    </xf>
    <xf numFmtId="43" fontId="15" fillId="0" borderId="0" applyFont="0" applyFill="0" applyBorder="0" applyAlignment="0" applyProtection="0"/>
    <xf numFmtId="184" fontId="86" fillId="0" borderId="0" applyFont="0" applyFill="0" applyBorder="0" applyAlignment="0" applyProtection="0"/>
    <xf numFmtId="0" fontId="29" fillId="0" borderId="0"/>
    <xf numFmtId="0" fontId="45" fillId="3" borderId="13" applyNumberFormat="0" applyAlignment="0" applyProtection="0"/>
    <xf numFmtId="0" fontId="22" fillId="0" borderId="0" applyNumberFormat="0" applyFill="0" applyBorder="0" applyAlignment="0" applyProtection="0"/>
    <xf numFmtId="0" fontId="20" fillId="0" borderId="0" applyNumberFormat="0" applyFill="0" applyBorder="0" applyAlignment="0" applyProtection="0"/>
    <xf numFmtId="191" fontId="19" fillId="0" borderId="0" applyFont="0" applyFill="0" applyBorder="0" applyAlignment="0" applyProtection="0"/>
    <xf numFmtId="0" fontId="29" fillId="0" borderId="0"/>
    <xf numFmtId="213" fontId="15" fillId="0" borderId="0" applyFont="0" applyFill="0" applyBorder="0" applyAlignment="0" applyProtection="0"/>
    <xf numFmtId="172" fontId="20" fillId="0" borderId="6"/>
    <xf numFmtId="174" fontId="18" fillId="0" borderId="3">
      <alignment horizontal="right" vertical="center"/>
    </xf>
    <xf numFmtId="178" fontId="22" fillId="0" borderId="3">
      <alignment horizontal="right" vertical="center"/>
    </xf>
    <xf numFmtId="194" fontId="30" fillId="0" borderId="3">
      <alignment horizontal="right" vertical="center"/>
    </xf>
    <xf numFmtId="259" fontId="121" fillId="0" borderId="0" applyFont="0" applyFill="0" applyBorder="0" applyAlignment="0" applyProtection="0"/>
    <xf numFmtId="0" fontId="20" fillId="0" borderId="0" applyNumberFormat="0" applyFill="0" applyBorder="0" applyAlignment="0" applyProtection="0"/>
    <xf numFmtId="178" fontId="22" fillId="0" borderId="3">
      <alignment horizontal="right" vertical="center"/>
    </xf>
    <xf numFmtId="259" fontId="121" fillId="0" borderId="0" applyFont="0" applyFill="0" applyBorder="0" applyAlignment="0" applyProtection="0"/>
    <xf numFmtId="178" fontId="22" fillId="0" borderId="3">
      <alignment horizontal="right" vertical="center"/>
    </xf>
    <xf numFmtId="179" fontId="19" fillId="0" borderId="3">
      <alignment horizontal="right" vertical="center"/>
    </xf>
    <xf numFmtId="259" fontId="121" fillId="0" borderId="0" applyFont="0" applyFill="0" applyBorder="0" applyAlignment="0" applyProtection="0"/>
    <xf numFmtId="0" fontId="90" fillId="0" borderId="4">
      <alignment horizontal="left" vertical="center"/>
    </xf>
    <xf numFmtId="0" fontId="80" fillId="0" borderId="0">
      <alignment wrapText="1"/>
    </xf>
    <xf numFmtId="178" fontId="22" fillId="0" borderId="3">
      <alignment horizontal="right" vertical="center"/>
    </xf>
    <xf numFmtId="0" fontId="61" fillId="3" borderId="0"/>
    <xf numFmtId="197" fontId="15" fillId="0" borderId="0" applyFont="0" applyFill="0" applyBorder="0" applyAlignment="0" applyProtection="0"/>
    <xf numFmtId="4" fontId="138" fillId="5" borderId="14" applyNumberFormat="0" applyProtection="0">
      <alignment horizontal="right" vertical="center"/>
    </xf>
    <xf numFmtId="183" fontId="19" fillId="0" borderId="0" applyFill="0" applyBorder="0" applyAlignment="0"/>
    <xf numFmtId="0" fontId="57" fillId="16" borderId="18" applyNumberFormat="0" applyFont="0" applyAlignment="0" applyProtection="0"/>
    <xf numFmtId="0" fontId="28" fillId="0" borderId="0">
      <alignment vertical="top"/>
    </xf>
    <xf numFmtId="178" fontId="22" fillId="0" borderId="3">
      <alignment horizontal="right" vertical="center"/>
    </xf>
    <xf numFmtId="190" fontId="15" fillId="0" borderId="0" applyFont="0" applyFill="0" applyBorder="0" applyAlignment="0" applyProtection="0"/>
    <xf numFmtId="205" fontId="34" fillId="0" borderId="3">
      <alignment horizontal="right" vertical="center"/>
    </xf>
    <xf numFmtId="3" fontId="17" fillId="0" borderId="5" applyNumberFormat="0" applyAlignment="0">
      <alignment horizontal="center" vertical="center"/>
    </xf>
    <xf numFmtId="259" fontId="121" fillId="0" borderId="0" applyFont="0" applyFill="0" applyBorder="0" applyAlignment="0" applyProtection="0"/>
    <xf numFmtId="194" fontId="30" fillId="0" borderId="3">
      <alignment horizontal="right" vertical="center"/>
    </xf>
    <xf numFmtId="0" fontId="216" fillId="0" borderId="0"/>
    <xf numFmtId="197" fontId="15" fillId="0" borderId="0" applyFont="0" applyFill="0" applyBorder="0" applyAlignment="0" applyProtection="0"/>
    <xf numFmtId="0" fontId="19" fillId="12" borderId="18" applyNumberFormat="0" applyFont="0" applyAlignment="0" applyProtection="0"/>
    <xf numFmtId="0" fontId="28" fillId="0" borderId="0">
      <alignment vertical="top"/>
    </xf>
    <xf numFmtId="178" fontId="22" fillId="0" borderId="3">
      <alignment horizontal="right" vertical="center"/>
    </xf>
    <xf numFmtId="44" fontId="57" fillId="0" borderId="0" applyFon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alignment vertical="top"/>
      <protection locked="0"/>
    </xf>
    <xf numFmtId="194" fontId="30" fillId="0" borderId="3">
      <alignment horizontal="right" vertical="center"/>
    </xf>
    <xf numFmtId="213" fontId="15" fillId="0" borderId="0" applyFont="0" applyFill="0" applyBorder="0" applyAlignment="0" applyProtection="0"/>
    <xf numFmtId="0" fontId="19" fillId="12" borderId="18" applyNumberFormat="0" applyFont="0" applyAlignment="0" applyProtection="0"/>
    <xf numFmtId="0" fontId="20" fillId="0" borderId="0" applyNumberFormat="0" applyFill="0" applyBorder="0" applyAlignment="0" applyProtection="0"/>
    <xf numFmtId="179" fontId="19" fillId="0" borderId="3">
      <alignment horizontal="right" vertical="center"/>
    </xf>
    <xf numFmtId="174" fontId="18" fillId="0" borderId="3">
      <alignment horizontal="right" vertical="center"/>
    </xf>
    <xf numFmtId="259" fontId="121" fillId="0" borderId="0" applyFont="0" applyFill="0" applyBorder="0" applyAlignment="0" applyProtection="0"/>
    <xf numFmtId="194" fontId="30" fillId="0" borderId="3">
      <alignment horizontal="right" vertical="center"/>
    </xf>
    <xf numFmtId="0" fontId="61" fillId="3" borderId="0"/>
    <xf numFmtId="190" fontId="15" fillId="0" borderId="0" applyFont="0" applyFill="0" applyBorder="0" applyAlignment="0" applyProtection="0"/>
    <xf numFmtId="194" fontId="30" fillId="0" borderId="3">
      <alignment horizontal="right" vertical="center"/>
    </xf>
    <xf numFmtId="259" fontId="121" fillId="0" borderId="0" applyFont="0" applyFill="0" applyBorder="0" applyAlignment="0" applyProtection="0"/>
    <xf numFmtId="178" fontId="22" fillId="0" borderId="3">
      <alignment horizontal="right" vertical="center"/>
    </xf>
    <xf numFmtId="0" fontId="74" fillId="0" borderId="0"/>
    <xf numFmtId="0" fontId="29" fillId="0" borderId="0"/>
    <xf numFmtId="185" fontId="18" fillId="0" borderId="3">
      <alignment horizontal="right" vertical="center"/>
    </xf>
    <xf numFmtId="179" fontId="19" fillId="0" borderId="3">
      <alignment horizontal="right" vertical="center"/>
    </xf>
    <xf numFmtId="259" fontId="121" fillId="0" borderId="0" applyFont="0" applyFill="0" applyBorder="0" applyAlignment="0" applyProtection="0"/>
    <xf numFmtId="233" fontId="15" fillId="0" borderId="0" applyFont="0" applyFill="0" applyBorder="0" applyAlignment="0" applyProtection="0"/>
    <xf numFmtId="288" fontId="15" fillId="0" borderId="0" applyFont="0" applyFill="0" applyBorder="0" applyAlignment="0" applyProtection="0"/>
    <xf numFmtId="259" fontId="121" fillId="0" borderId="0" applyFont="0" applyFill="0" applyBorder="0" applyAlignment="0" applyProtection="0"/>
    <xf numFmtId="165" fontId="15" fillId="0" borderId="0" applyFont="0" applyFill="0" applyBorder="0" applyAlignment="0" applyProtection="0"/>
    <xf numFmtId="169" fontId="15" fillId="0" borderId="0" applyFont="0" applyFill="0" applyBorder="0" applyAlignment="0" applyProtection="0"/>
    <xf numFmtId="10" fontId="41" fillId="12" borderId="6" applyNumberFormat="0" applyBorder="0" applyAlignment="0" applyProtection="0"/>
    <xf numFmtId="43" fontId="15" fillId="0" borderId="0" applyFont="0" applyFill="0" applyBorder="0" applyAlignment="0" applyProtection="0"/>
    <xf numFmtId="0" fontId="102" fillId="0" borderId="6" applyNumberFormat="0" applyFont="0" applyFill="0" applyBorder="0" applyAlignment="0">
      <alignment horizontal="center"/>
    </xf>
    <xf numFmtId="174" fontId="18" fillId="0" borderId="3">
      <alignment horizontal="right" vertical="center"/>
    </xf>
    <xf numFmtId="259" fontId="121" fillId="0" borderId="0" applyFont="0" applyFill="0" applyBorder="0" applyAlignment="0" applyProtection="0"/>
    <xf numFmtId="179" fontId="19" fillId="0" borderId="3">
      <alignment horizontal="right" vertical="center"/>
    </xf>
    <xf numFmtId="194" fontId="30" fillId="0" borderId="3">
      <alignment horizontal="right" vertical="center"/>
    </xf>
    <xf numFmtId="197" fontId="15" fillId="0" borderId="0" applyFont="0" applyFill="0" applyBorder="0" applyAlignment="0" applyProtection="0"/>
    <xf numFmtId="259" fontId="121" fillId="0" borderId="0" applyFont="0" applyFill="0" applyBorder="0" applyAlignment="0" applyProtection="0"/>
    <xf numFmtId="179" fontId="19" fillId="0" borderId="3">
      <alignment horizontal="right" vertical="center"/>
    </xf>
    <xf numFmtId="218" fontId="15" fillId="0" borderId="0" applyFont="0" applyFill="0" applyBorder="0" applyAlignment="0" applyProtection="0"/>
    <xf numFmtId="42" fontId="15" fillId="0" borderId="0" applyFont="0" applyFill="0" applyBorder="0" applyAlignment="0" applyProtection="0"/>
    <xf numFmtId="185" fontId="18" fillId="0" borderId="3">
      <alignment horizontal="right" vertical="center"/>
    </xf>
    <xf numFmtId="0" fontId="77" fillId="0" borderId="0"/>
    <xf numFmtId="0" fontId="6" fillId="0" borderId="0"/>
    <xf numFmtId="217" fontId="15" fillId="0" borderId="0" applyFont="0" applyFill="0" applyBorder="0" applyAlignment="0" applyProtection="0"/>
    <xf numFmtId="259" fontId="121" fillId="0" borderId="0" applyFont="0" applyFill="0" applyBorder="0" applyAlignment="0" applyProtection="0"/>
    <xf numFmtId="5" fontId="32" fillId="30" borderId="6" applyNumberFormat="0" applyAlignment="0">
      <alignment horizontal="left" vertical="top"/>
    </xf>
    <xf numFmtId="178" fontId="22" fillId="0" borderId="3">
      <alignment horizontal="right" vertical="center"/>
    </xf>
    <xf numFmtId="42" fontId="15" fillId="0" borderId="0" applyFont="0" applyFill="0" applyBorder="0" applyAlignment="0" applyProtection="0"/>
    <xf numFmtId="10" fontId="41" fillId="9" borderId="6" applyNumberFormat="0" applyBorder="0" applyAlignment="0" applyProtection="0"/>
    <xf numFmtId="0" fontId="153" fillId="33" borderId="40" applyNumberFormat="0" applyAlignment="0" applyProtection="0"/>
    <xf numFmtId="174" fontId="18" fillId="0" borderId="3">
      <alignment horizontal="right" vertical="center"/>
    </xf>
    <xf numFmtId="217" fontId="48" fillId="0" borderId="0" applyFont="0" applyFill="0" applyBorder="0" applyAlignment="0" applyProtection="0"/>
    <xf numFmtId="187" fontId="19" fillId="0" borderId="0" applyFill="0" applyBorder="0" applyAlignment="0"/>
    <xf numFmtId="179" fontId="19" fillId="0" borderId="3">
      <alignment horizontal="right" vertical="center"/>
    </xf>
    <xf numFmtId="0" fontId="3" fillId="0" borderId="0" applyNumberFormat="0" applyFill="0" applyBorder="0" applyAlignment="0" applyProtection="0"/>
    <xf numFmtId="259" fontId="121" fillId="0" borderId="0" applyFont="0" applyFill="0" applyBorder="0" applyAlignment="0" applyProtection="0"/>
    <xf numFmtId="5" fontId="32" fillId="30" borderId="6" applyNumberFormat="0" applyAlignment="0">
      <alignment horizontal="left" vertical="top"/>
    </xf>
    <xf numFmtId="4" fontId="138" fillId="5" borderId="14" applyNumberFormat="0" applyProtection="0">
      <alignment horizontal="right" vertical="center"/>
    </xf>
    <xf numFmtId="0" fontId="54" fillId="26" borderId="0" applyNumberFormat="0" applyBorder="0" applyAlignment="0" applyProtection="0"/>
    <xf numFmtId="262" fontId="124" fillId="0" borderId="10" applyFont="0" applyBorder="0" applyAlignment="0"/>
    <xf numFmtId="0" fontId="20" fillId="0" borderId="0" applyNumberFormat="0" applyFill="0" applyBorder="0" applyAlignment="0" applyProtection="0"/>
    <xf numFmtId="188" fontId="19" fillId="0" borderId="0" applyFill="0" applyBorder="0" applyAlignment="0"/>
    <xf numFmtId="174" fontId="18" fillId="0" borderId="3">
      <alignment horizontal="right" vertical="center"/>
    </xf>
    <xf numFmtId="276" fontId="139" fillId="0" borderId="0" applyFont="0" applyFill="0" applyBorder="0" applyAlignment="0" applyProtection="0"/>
    <xf numFmtId="191" fontId="15" fillId="0" borderId="0" applyFont="0" applyFill="0" applyBorder="0" applyAlignment="0" applyProtection="0"/>
    <xf numFmtId="170" fontId="144" fillId="0" borderId="0" applyFont="0" applyFill="0" applyBorder="0" applyAlignment="0" applyProtection="0"/>
    <xf numFmtId="193" fontId="32" fillId="30" borderId="6" applyNumberFormat="0" applyAlignment="0">
      <alignment horizontal="left" vertical="top"/>
    </xf>
    <xf numFmtId="43" fontId="15" fillId="0" borderId="0" applyFont="0" applyFill="0" applyBorder="0" applyAlignment="0" applyProtection="0"/>
    <xf numFmtId="171" fontId="24" fillId="0" borderId="3">
      <alignment horizontal="right" vertical="center"/>
    </xf>
    <xf numFmtId="177" fontId="19" fillId="0" borderId="3">
      <alignment horizontal="right" vertical="center"/>
    </xf>
    <xf numFmtId="165" fontId="15" fillId="0" borderId="0" applyFont="0" applyFill="0" applyBorder="0" applyAlignment="0" applyProtection="0"/>
    <xf numFmtId="194" fontId="30" fillId="0" borderId="3">
      <alignment horizontal="right" vertical="center"/>
    </xf>
    <xf numFmtId="43" fontId="6" fillId="0" borderId="0" applyFont="0" applyFill="0" applyBorder="0" applyAlignment="0" applyProtection="0"/>
    <xf numFmtId="178" fontId="22" fillId="0" borderId="3">
      <alignment horizontal="right" vertical="center"/>
    </xf>
    <xf numFmtId="236" fontId="81" fillId="0" borderId="23" applyFont="0" applyFill="0" applyBorder="0"/>
    <xf numFmtId="9" fontId="100" fillId="0" borderId="28" applyNumberFormat="0" applyBorder="0"/>
    <xf numFmtId="185" fontId="18" fillId="0" borderId="3">
      <alignment horizontal="right" vertical="center"/>
    </xf>
    <xf numFmtId="0" fontId="19" fillId="0" borderId="0" applyNumberFormat="0" applyFill="0" applyBorder="0" applyAlignment="0" applyProtection="0"/>
    <xf numFmtId="10" fontId="41" fillId="12" borderId="6" applyNumberFormat="0" applyBorder="0" applyAlignment="0" applyProtection="0"/>
    <xf numFmtId="178" fontId="22" fillId="0" borderId="3">
      <alignment horizontal="right" vertical="center"/>
    </xf>
    <xf numFmtId="0" fontId="19" fillId="0" borderId="0" applyNumberFormat="0" applyFill="0" applyBorder="0" applyAlignment="0" applyProtection="0"/>
    <xf numFmtId="178" fontId="22" fillId="0" borderId="3">
      <alignment horizontal="right" vertical="center"/>
    </xf>
    <xf numFmtId="4" fontId="134" fillId="16" borderId="14" applyNumberFormat="0" applyProtection="0">
      <alignment vertical="center"/>
    </xf>
    <xf numFmtId="230" fontId="75" fillId="0" borderId="0"/>
    <xf numFmtId="0" fontId="108" fillId="0" borderId="33"/>
    <xf numFmtId="182" fontId="26" fillId="0" borderId="3">
      <alignment horizontal="right" vertical="center"/>
    </xf>
    <xf numFmtId="4" fontId="89" fillId="5" borderId="14" applyNumberFormat="0" applyProtection="0">
      <alignment horizontal="right" vertical="center"/>
    </xf>
    <xf numFmtId="0" fontId="87" fillId="0" borderId="0"/>
    <xf numFmtId="0" fontId="90" fillId="0" borderId="4">
      <alignment horizontal="left" vertical="center"/>
    </xf>
    <xf numFmtId="0" fontId="19" fillId="0" borderId="0" applyNumberFormat="0" applyFill="0" applyBorder="0" applyAlignment="0" applyProtection="0"/>
    <xf numFmtId="178" fontId="22" fillId="0" borderId="3">
      <alignment horizontal="right" vertical="center"/>
    </xf>
    <xf numFmtId="197" fontId="15" fillId="0" borderId="0" applyFont="0" applyFill="0" applyBorder="0" applyAlignment="0" applyProtection="0"/>
    <xf numFmtId="4" fontId="134" fillId="16" borderId="14" applyNumberFormat="0" applyProtection="0">
      <alignment vertical="center"/>
    </xf>
    <xf numFmtId="185" fontId="18" fillId="0" borderId="3">
      <alignment horizontal="right" vertical="center"/>
    </xf>
    <xf numFmtId="230" fontId="75" fillId="0" borderId="0"/>
    <xf numFmtId="174" fontId="18" fillId="0" borderId="3">
      <alignment horizontal="right" vertical="center"/>
    </xf>
    <xf numFmtId="43" fontId="15" fillId="0" borderId="0" applyFont="0" applyFill="0" applyBorder="0" applyAlignment="0" applyProtection="0"/>
    <xf numFmtId="178" fontId="22" fillId="0" borderId="3">
      <alignment horizontal="right" vertical="center"/>
    </xf>
    <xf numFmtId="0" fontId="17" fillId="0" borderId="6" applyNumberFormat="0" applyFont="0" applyBorder="0" applyAlignment="0">
      <alignment horizontal="center"/>
    </xf>
    <xf numFmtId="167" fontId="15" fillId="0" borderId="0" applyFont="0" applyFill="0" applyBorder="0" applyAlignment="0" applyProtection="0"/>
    <xf numFmtId="41" fontId="15" fillId="0" borderId="0" applyFont="0" applyFill="0" applyBorder="0" applyAlignment="0" applyProtection="0"/>
    <xf numFmtId="0" fontId="216" fillId="0" borderId="0"/>
    <xf numFmtId="0" fontId="19" fillId="0" borderId="0" applyNumberFormat="0" applyFill="0" applyBorder="0" applyAlignment="0" applyProtection="0"/>
    <xf numFmtId="0" fontId="216" fillId="0" borderId="0"/>
    <xf numFmtId="285" fontId="48" fillId="0" borderId="0" applyFont="0" applyFill="0" applyBorder="0" applyAlignment="0" applyProtection="0"/>
    <xf numFmtId="0" fontId="29" fillId="0" borderId="0"/>
    <xf numFmtId="0" fontId="19" fillId="0" borderId="0"/>
    <xf numFmtId="187" fontId="19" fillId="0" borderId="0" applyFill="0" applyBorder="0" applyAlignment="0"/>
    <xf numFmtId="0" fontId="19" fillId="0" borderId="0" applyNumberFormat="0" applyFill="0" applyBorder="0" applyAlignment="0" applyProtection="0"/>
    <xf numFmtId="171" fontId="24" fillId="0" borderId="3">
      <alignment horizontal="right" vertical="center"/>
    </xf>
    <xf numFmtId="0" fontId="19" fillId="0" borderId="0" applyNumberFormat="0" applyFill="0" applyBorder="0" applyAlignment="0" applyProtection="0"/>
    <xf numFmtId="171" fontId="24" fillId="0" borderId="3">
      <alignment horizontal="right" vertical="center"/>
    </xf>
    <xf numFmtId="187" fontId="19" fillId="0" borderId="0" applyFill="0" applyBorder="0" applyAlignment="0"/>
    <xf numFmtId="0" fontId="19" fillId="0" borderId="0" applyNumberFormat="0" applyFill="0" applyBorder="0" applyAlignment="0" applyProtection="0"/>
    <xf numFmtId="171" fontId="24" fillId="0" borderId="3">
      <alignment horizontal="right" vertical="center"/>
    </xf>
    <xf numFmtId="226" fontId="19" fillId="0" borderId="0" applyFill="0" applyBorder="0" applyAlignment="0"/>
    <xf numFmtId="187" fontId="19" fillId="0" borderId="0" applyFill="0" applyBorder="0" applyAlignment="0"/>
    <xf numFmtId="178" fontId="22" fillId="0" borderId="3">
      <alignment horizontal="right" vertical="center"/>
    </xf>
    <xf numFmtId="0" fontId="57" fillId="26" borderId="0" applyNumberFormat="0" applyBorder="0" applyAlignment="0" applyProtection="0"/>
    <xf numFmtId="168" fontId="15" fillId="0" borderId="0" applyFont="0" applyFill="0" applyBorder="0" applyAlignment="0" applyProtection="0"/>
    <xf numFmtId="213" fontId="15" fillId="0" borderId="0" applyFont="0" applyFill="0" applyBorder="0" applyAlignment="0" applyProtection="0"/>
    <xf numFmtId="178" fontId="22" fillId="0" borderId="3">
      <alignment horizontal="right" vertical="center"/>
    </xf>
    <xf numFmtId="178" fontId="22" fillId="0" borderId="3">
      <alignment horizontal="right" vertical="center"/>
    </xf>
    <xf numFmtId="167" fontId="15" fillId="0" borderId="0" applyFont="0" applyFill="0" applyBorder="0" applyAlignment="0" applyProtection="0"/>
    <xf numFmtId="249" fontId="15" fillId="0" borderId="0" applyFont="0" applyFill="0" applyBorder="0" applyAlignment="0" applyProtection="0"/>
    <xf numFmtId="202" fontId="15" fillId="0" borderId="3">
      <alignment horizontal="right" vertical="center"/>
    </xf>
    <xf numFmtId="174" fontId="18" fillId="0" borderId="3">
      <alignment horizontal="right" vertical="center"/>
    </xf>
    <xf numFmtId="211" fontId="1" fillId="0" borderId="0" applyFont="0" applyFill="0" applyBorder="0" applyAlignment="0" applyProtection="0"/>
    <xf numFmtId="206" fontId="19" fillId="0" borderId="0"/>
    <xf numFmtId="178" fontId="22" fillId="0" borderId="3">
      <alignment horizontal="right" vertical="center"/>
    </xf>
    <xf numFmtId="0" fontId="17" fillId="0" borderId="6" applyNumberFormat="0" applyFont="0" applyBorder="0">
      <alignment horizontal="left" indent="2"/>
    </xf>
    <xf numFmtId="43" fontId="15" fillId="0" borderId="0" applyFont="0" applyFill="0" applyBorder="0" applyAlignment="0" applyProtection="0"/>
    <xf numFmtId="0" fontId="20" fillId="0" borderId="0" applyNumberFormat="0" applyFill="0" applyBorder="0" applyAlignment="0" applyProtection="0"/>
    <xf numFmtId="205" fontId="34" fillId="0" borderId="3">
      <alignment horizontal="right" vertical="center"/>
    </xf>
    <xf numFmtId="171" fontId="24" fillId="0" borderId="3">
      <alignment horizontal="right" vertical="center"/>
    </xf>
    <xf numFmtId="185" fontId="18" fillId="0" borderId="3">
      <alignment horizontal="right" vertical="center"/>
    </xf>
    <xf numFmtId="165" fontId="15" fillId="0" borderId="0" applyFont="0" applyFill="0" applyBorder="0" applyAlignment="0" applyProtection="0"/>
    <xf numFmtId="0" fontId="36" fillId="6" borderId="15" applyNumberFormat="0" applyAlignment="0" applyProtection="0"/>
    <xf numFmtId="178" fontId="22" fillId="0" borderId="3">
      <alignment horizontal="right" vertical="center"/>
    </xf>
    <xf numFmtId="0" fontId="29" fillId="0" borderId="0"/>
    <xf numFmtId="202" fontId="15" fillId="0" borderId="3">
      <alignment horizontal="right" vertical="center"/>
    </xf>
    <xf numFmtId="9" fontId="100" fillId="0" borderId="28" applyNumberFormat="0" applyBorder="0"/>
    <xf numFmtId="185" fontId="18" fillId="0" borderId="3">
      <alignment horizontal="right" vertical="center"/>
    </xf>
    <xf numFmtId="0" fontId="19" fillId="0" borderId="0" applyNumberFormat="0" applyFill="0" applyBorder="0" applyAlignment="0" applyProtection="0"/>
    <xf numFmtId="178" fontId="22" fillId="0" borderId="3">
      <alignment horizontal="right" vertical="center"/>
    </xf>
    <xf numFmtId="249" fontId="15" fillId="0" borderId="0" applyFont="0" applyFill="0" applyBorder="0" applyAlignment="0" applyProtection="0"/>
    <xf numFmtId="206" fontId="19" fillId="0" borderId="0"/>
    <xf numFmtId="178" fontId="22" fillId="0" borderId="3">
      <alignment horizontal="right" vertical="center"/>
    </xf>
    <xf numFmtId="178" fontId="22" fillId="0" borderId="3">
      <alignment horizontal="right" vertical="center"/>
    </xf>
    <xf numFmtId="202" fontId="15" fillId="0" borderId="3">
      <alignment horizontal="right" vertical="center"/>
    </xf>
    <xf numFmtId="195" fontId="19" fillId="0" borderId="0" applyFont="0" applyFill="0" applyBorder="0" applyAlignment="0" applyProtection="0"/>
    <xf numFmtId="9" fontId="100" fillId="0" borderId="28" applyNumberFormat="0" applyBorder="0"/>
    <xf numFmtId="185" fontId="18" fillId="0" borderId="3">
      <alignment horizontal="right" vertical="center"/>
    </xf>
    <xf numFmtId="0" fontId="114" fillId="0" borderId="2" applyBorder="0" applyAlignment="0">
      <alignment horizontal="center" vertical="center"/>
    </xf>
    <xf numFmtId="5" fontId="115" fillId="31" borderId="2">
      <alignment vertical="top"/>
    </xf>
    <xf numFmtId="0" fontId="19" fillId="0" borderId="0" applyNumberFormat="0" applyFill="0" applyBorder="0" applyAlignment="0" applyProtection="0"/>
    <xf numFmtId="271" fontId="15" fillId="0" borderId="0" applyFont="0" applyFill="0" applyBorder="0" applyAlignment="0" applyProtection="0"/>
    <xf numFmtId="210" fontId="22" fillId="0" borderId="6"/>
    <xf numFmtId="190" fontId="15" fillId="0" borderId="0" applyFont="0" applyFill="0" applyBorder="0" applyAlignment="0" applyProtection="0"/>
    <xf numFmtId="0" fontId="36" fillId="6" borderId="15" applyNumberFormat="0" applyAlignment="0" applyProtection="0"/>
    <xf numFmtId="0" fontId="19" fillId="0" borderId="0" applyNumberFormat="0" applyFill="0" applyBorder="0" applyAlignment="0" applyProtection="0"/>
    <xf numFmtId="43" fontId="57" fillId="0" borderId="0" applyFont="0" applyFill="0" applyBorder="0" applyAlignment="0" applyProtection="0"/>
    <xf numFmtId="5" fontId="115" fillId="31" borderId="2">
      <alignment vertical="top"/>
    </xf>
    <xf numFmtId="198" fontId="34" fillId="0" borderId="3">
      <alignment horizontal="right" vertical="center"/>
    </xf>
    <xf numFmtId="0" fontId="29" fillId="0" borderId="0"/>
    <xf numFmtId="0" fontId="20" fillId="0" borderId="0" applyNumberFormat="0" applyFill="0" applyBorder="0" applyAlignment="0" applyProtection="0"/>
    <xf numFmtId="248" fontId="15" fillId="0" borderId="0" applyFont="0" applyFill="0" applyBorder="0" applyAlignment="0" applyProtection="0"/>
    <xf numFmtId="221" fontId="15" fillId="0" borderId="0" applyFont="0" applyFill="0" applyBorder="0" applyAlignment="0" applyProtection="0"/>
    <xf numFmtId="43" fontId="216" fillId="0" borderId="0" applyFont="0" applyFill="0" applyBorder="0" applyAlignment="0" applyProtection="0"/>
    <xf numFmtId="0" fontId="19" fillId="0" borderId="0" applyNumberFormat="0" applyFill="0" applyBorder="0" applyAlignment="0" applyProtection="0"/>
    <xf numFmtId="165" fontId="15" fillId="0" borderId="0" applyFont="0" applyFill="0" applyBorder="0" applyAlignment="0" applyProtection="0"/>
    <xf numFmtId="4" fontId="134" fillId="16" borderId="14" applyNumberFormat="0" applyProtection="0">
      <alignment vertical="center"/>
    </xf>
    <xf numFmtId="213" fontId="15" fillId="0" borderId="0" applyFont="0" applyFill="0" applyBorder="0" applyAlignment="0" applyProtection="0"/>
    <xf numFmtId="43" fontId="57" fillId="0" borderId="0" applyFont="0" applyFill="0" applyBorder="0" applyAlignment="0" applyProtection="0"/>
    <xf numFmtId="185" fontId="18" fillId="0" borderId="3">
      <alignment horizontal="right" vertical="center"/>
    </xf>
    <xf numFmtId="241" fontId="15" fillId="0" borderId="0" applyFont="0" applyFill="0" applyBorder="0" applyAlignment="0" applyProtection="0"/>
    <xf numFmtId="0" fontId="19" fillId="0" borderId="0" applyNumberFormat="0" applyFill="0" applyBorder="0" applyAlignment="0" applyProtection="0"/>
    <xf numFmtId="42" fontId="15" fillId="0" borderId="0" applyFont="0" applyFill="0" applyBorder="0" applyAlignment="0" applyProtection="0"/>
    <xf numFmtId="167" fontId="15" fillId="0" borderId="0" applyFont="0" applyFill="0" applyBorder="0" applyAlignment="0" applyProtection="0"/>
    <xf numFmtId="43" fontId="216" fillId="0" borderId="0" applyFont="0" applyFill="0" applyBorder="0" applyAlignment="0" applyProtection="0"/>
    <xf numFmtId="185" fontId="18" fillId="0" borderId="3">
      <alignment horizontal="right" vertical="center"/>
    </xf>
    <xf numFmtId="0" fontId="19" fillId="0" borderId="0" applyNumberFormat="0" applyFill="0" applyBorder="0" applyAlignment="0" applyProtection="0"/>
    <xf numFmtId="194" fontId="30" fillId="0" borderId="3">
      <alignment horizontal="right" vertical="center"/>
    </xf>
    <xf numFmtId="0" fontId="146" fillId="0" borderId="0" applyFont="0" applyFill="0" applyBorder="0" applyAlignment="0" applyProtection="0"/>
    <xf numFmtId="0" fontId="57" fillId="8" borderId="0" applyNumberFormat="0" applyBorder="0" applyAlignment="0" applyProtection="0"/>
    <xf numFmtId="178" fontId="22" fillId="0" borderId="3">
      <alignment horizontal="right" vertical="center"/>
    </xf>
    <xf numFmtId="0" fontId="19" fillId="0" borderId="0"/>
    <xf numFmtId="0" fontId="57" fillId="16" borderId="18" applyNumberFormat="0" applyFont="0" applyAlignment="0" applyProtection="0"/>
    <xf numFmtId="0" fontId="108" fillId="0" borderId="33"/>
    <xf numFmtId="230" fontId="75" fillId="0" borderId="0"/>
    <xf numFmtId="218" fontId="15" fillId="0" borderId="0" applyFont="0" applyFill="0" applyBorder="0" applyAlignment="0" applyProtection="0"/>
    <xf numFmtId="178" fontId="22" fillId="0" borderId="3">
      <alignment horizontal="right" vertical="center"/>
    </xf>
    <xf numFmtId="0" fontId="20" fillId="0" borderId="0" applyNumberFormat="0" applyFill="0" applyBorder="0" applyAlignment="0" applyProtection="0"/>
    <xf numFmtId="0" fontId="19" fillId="0" borderId="0"/>
    <xf numFmtId="0" fontId="108" fillId="0" borderId="33"/>
    <xf numFmtId="230" fontId="75" fillId="0" borderId="0"/>
    <xf numFmtId="178" fontId="22" fillId="0" borderId="3">
      <alignment horizontal="right" vertical="center"/>
    </xf>
    <xf numFmtId="43" fontId="57" fillId="0" borderId="0" applyFont="0" applyFill="0" applyBorder="0" applyAlignment="0" applyProtection="0"/>
    <xf numFmtId="217" fontId="15" fillId="0" borderId="0" applyFont="0" applyFill="0" applyBorder="0" applyAlignment="0" applyProtection="0"/>
    <xf numFmtId="273" fontId="20" fillId="0" borderId="0" applyFont="0" applyFill="0" applyBorder="0" applyAlignment="0" applyProtection="0"/>
    <xf numFmtId="169" fontId="15" fillId="0" borderId="0" applyFont="0" applyFill="0" applyBorder="0" applyAlignment="0" applyProtection="0"/>
    <xf numFmtId="194" fontId="30" fillId="0" borderId="3">
      <alignment horizontal="right" vertical="center"/>
    </xf>
    <xf numFmtId="178" fontId="22" fillId="0" borderId="3">
      <alignment horizontal="right" vertical="center"/>
    </xf>
    <xf numFmtId="239" fontId="48" fillId="0" borderId="0" applyFont="0" applyFill="0" applyBorder="0" applyAlignment="0" applyProtection="0"/>
    <xf numFmtId="43" fontId="25" fillId="0" borderId="0" applyFont="0" applyFill="0" applyBorder="0" applyAlignment="0" applyProtection="0"/>
    <xf numFmtId="236" fontId="81" fillId="0" borderId="23" applyFont="0" applyFill="0" applyBorder="0"/>
    <xf numFmtId="41" fontId="15" fillId="0" borderId="0" applyFont="0" applyFill="0" applyBorder="0" applyAlignment="0" applyProtection="0"/>
    <xf numFmtId="165" fontId="144" fillId="0" borderId="0" applyFont="0" applyFill="0" applyBorder="0" applyAlignment="0" applyProtection="0"/>
    <xf numFmtId="0" fontId="216" fillId="0" borderId="0"/>
    <xf numFmtId="0" fontId="84" fillId="0" borderId="0" applyNumberFormat="0" applyFill="0" applyBorder="0" applyAlignment="0" applyProtection="0"/>
    <xf numFmtId="248" fontId="59" fillId="0" borderId="0" applyFont="0" applyFill="0" applyBorder="0" applyAlignment="0" applyProtection="0"/>
    <xf numFmtId="219" fontId="15" fillId="0" borderId="0" applyFont="0" applyFill="0" applyBorder="0" applyAlignment="0" applyProtection="0"/>
    <xf numFmtId="0" fontId="20" fillId="0" borderId="0" applyNumberFormat="0" applyFill="0" applyBorder="0" applyAlignment="0" applyProtection="0"/>
    <xf numFmtId="174" fontId="18" fillId="0" borderId="3">
      <alignment horizontal="right" vertical="center"/>
    </xf>
    <xf numFmtId="178" fontId="22" fillId="0" borderId="3">
      <alignment horizontal="right" vertical="center"/>
    </xf>
    <xf numFmtId="178" fontId="22" fillId="0" borderId="3">
      <alignment horizontal="right" vertical="center"/>
    </xf>
    <xf numFmtId="0" fontId="55" fillId="3" borderId="15" applyNumberFormat="0" applyAlignment="0" applyProtection="0"/>
    <xf numFmtId="0" fontId="72" fillId="0" borderId="0" applyNumberFormat="0" applyFill="0" applyBorder="0" applyAlignment="0" applyProtection="0">
      <alignment horizontal="centerContinuous"/>
    </xf>
    <xf numFmtId="205" fontId="34" fillId="0" borderId="3">
      <alignment horizontal="right" vertical="center"/>
    </xf>
    <xf numFmtId="0" fontId="159" fillId="0" borderId="0" applyFont="0" applyFill="0" applyBorder="0" applyAlignment="0" applyProtection="0"/>
    <xf numFmtId="0" fontId="61" fillId="3" borderId="0"/>
    <xf numFmtId="167" fontId="57" fillId="0" borderId="0" applyFont="0" applyFill="0" applyBorder="0" applyAlignment="0" applyProtection="0"/>
    <xf numFmtId="174" fontId="18" fillId="0" borderId="3">
      <alignment horizontal="right" vertical="center"/>
    </xf>
    <xf numFmtId="0" fontId="19" fillId="0" borderId="0" applyFont="0" applyFill="0" applyBorder="0" applyAlignment="0" applyProtection="0"/>
    <xf numFmtId="236" fontId="81" fillId="0" borderId="23" applyFont="0" applyFill="0" applyBorder="0"/>
    <xf numFmtId="0" fontId="20" fillId="0" borderId="0" applyNumberFormat="0" applyFill="0" applyBorder="0" applyAlignment="0" applyProtection="0"/>
    <xf numFmtId="0" fontId="61" fillId="3" borderId="0"/>
    <xf numFmtId="0" fontId="111" fillId="29" borderId="0" applyNumberFormat="0" applyBorder="0" applyAlignment="0" applyProtection="0"/>
    <xf numFmtId="178" fontId="22" fillId="0" borderId="3">
      <alignment horizontal="right" vertical="center"/>
    </xf>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194" fontId="30" fillId="0" borderId="3">
      <alignment horizontal="right" vertical="center"/>
    </xf>
    <xf numFmtId="185" fontId="18" fillId="0" borderId="3">
      <alignment horizontal="right" vertical="center"/>
    </xf>
    <xf numFmtId="271" fontId="15" fillId="0" borderId="0" applyFont="0" applyFill="0" applyBorder="0" applyAlignment="0" applyProtection="0"/>
    <xf numFmtId="0" fontId="19" fillId="0" borderId="0" applyFont="0" applyFill="0" applyBorder="0" applyAlignment="0" applyProtection="0"/>
    <xf numFmtId="9" fontId="100" fillId="0" borderId="28" applyNumberFormat="0" applyBorder="0"/>
    <xf numFmtId="167" fontId="15" fillId="0" borderId="0" applyFont="0" applyFill="0" applyBorder="0" applyAlignment="0" applyProtection="0"/>
    <xf numFmtId="4" fontId="89" fillId="5" borderId="14" applyNumberFormat="0" applyProtection="0">
      <alignment vertical="center"/>
    </xf>
    <xf numFmtId="43" fontId="15" fillId="0" borderId="0" applyFont="0" applyFill="0" applyBorder="0" applyAlignment="0" applyProtection="0"/>
    <xf numFmtId="177" fontId="19" fillId="0" borderId="3">
      <alignment horizontal="right" vertical="center"/>
    </xf>
    <xf numFmtId="185" fontId="18" fillId="0" borderId="3">
      <alignment horizontal="right" vertical="center"/>
    </xf>
    <xf numFmtId="0" fontId="20" fillId="0" borderId="0" applyNumberFormat="0" applyFill="0" applyBorder="0" applyAlignment="0" applyProtection="0"/>
    <xf numFmtId="178" fontId="22" fillId="0" borderId="3">
      <alignment horizontal="right" vertical="center"/>
    </xf>
    <xf numFmtId="0" fontId="44" fillId="0" borderId="0" applyNumberFormat="0" applyBorder="0" applyAlignment="0">
      <alignment horizontal="center"/>
    </xf>
    <xf numFmtId="178" fontId="22" fillId="0" borderId="3">
      <alignment horizontal="right" vertical="center"/>
    </xf>
    <xf numFmtId="183" fontId="19" fillId="0" borderId="0" applyFill="0" applyBorder="0" applyAlignment="0"/>
    <xf numFmtId="0" fontId="54" fillId="14" borderId="0" applyNumberFormat="0" applyBorder="0" applyAlignment="0" applyProtection="0"/>
    <xf numFmtId="0" fontId="19" fillId="0" borderId="0"/>
    <xf numFmtId="4" fontId="35" fillId="8" borderId="14" applyNumberFormat="0" applyProtection="0">
      <alignment horizontal="right" vertical="center"/>
    </xf>
    <xf numFmtId="176" fontId="29" fillId="0" borderId="0" applyFill="0" applyBorder="0" applyAlignment="0"/>
    <xf numFmtId="42" fontId="15" fillId="0" borderId="0" applyFont="0" applyFill="0" applyBorder="0" applyAlignment="0" applyProtection="0"/>
    <xf numFmtId="185" fontId="18" fillId="0" borderId="3">
      <alignment horizontal="right" vertical="center"/>
    </xf>
    <xf numFmtId="172" fontId="20" fillId="0" borderId="6"/>
    <xf numFmtId="0" fontId="29" fillId="0" borderId="0"/>
    <xf numFmtId="0" fontId="54" fillId="14" borderId="0" applyNumberFormat="0" applyBorder="0" applyAlignment="0" applyProtection="0"/>
    <xf numFmtId="0" fontId="19" fillId="0" borderId="0"/>
    <xf numFmtId="0" fontId="29" fillId="0" borderId="0"/>
    <xf numFmtId="0" fontId="105" fillId="0" borderId="31" applyNumberFormat="0" applyFill="0" applyAlignment="0" applyProtection="0"/>
    <xf numFmtId="178" fontId="22" fillId="0" borderId="3">
      <alignment horizontal="right" vertical="center"/>
    </xf>
    <xf numFmtId="0" fontId="111" fillId="14" borderId="0" applyNumberFormat="0" applyBorder="0" applyAlignment="0" applyProtection="0"/>
    <xf numFmtId="0" fontId="19" fillId="0" borderId="0"/>
    <xf numFmtId="0" fontId="38" fillId="3" borderId="15" applyNumberFormat="0" applyAlignment="0" applyProtection="0"/>
    <xf numFmtId="173" fontId="15" fillId="0" borderId="0" applyFont="0" applyFill="0" applyBorder="0" applyAlignment="0" applyProtection="0"/>
    <xf numFmtId="185" fontId="18" fillId="0" borderId="3">
      <alignment horizontal="right" vertical="center"/>
    </xf>
    <xf numFmtId="185" fontId="18" fillId="0" borderId="3">
      <alignment horizontal="right" vertical="center"/>
    </xf>
    <xf numFmtId="169" fontId="216" fillId="0" borderId="0" applyFont="0" applyFill="0" applyBorder="0" applyAlignment="0" applyProtection="0"/>
    <xf numFmtId="42" fontId="15" fillId="0" borderId="0" applyFont="0" applyFill="0" applyBorder="0" applyAlignment="0" applyProtection="0"/>
    <xf numFmtId="0" fontId="19" fillId="0" borderId="0" applyProtection="0"/>
    <xf numFmtId="0" fontId="216" fillId="0" borderId="0"/>
    <xf numFmtId="40" fontId="162" fillId="0" borderId="0" applyBorder="0">
      <alignment horizontal="right"/>
    </xf>
    <xf numFmtId="202" fontId="15" fillId="0" borderId="3">
      <alignment horizontal="right" vertical="center"/>
    </xf>
    <xf numFmtId="185" fontId="18" fillId="0" borderId="3">
      <alignment horizontal="right" vertical="center"/>
    </xf>
    <xf numFmtId="190" fontId="15" fillId="0" borderId="0" applyFont="0" applyFill="0" applyBorder="0" applyAlignment="0" applyProtection="0"/>
    <xf numFmtId="186" fontId="19" fillId="0" borderId="0" applyFill="0" applyBorder="0" applyAlignment="0"/>
    <xf numFmtId="0" fontId="21" fillId="0" borderId="12" applyNumberFormat="0" applyFill="0" applyAlignment="0" applyProtection="0"/>
    <xf numFmtId="0" fontId="43" fillId="0" borderId="9" applyNumberFormat="0" applyBorder="0" applyAlignment="0">
      <alignment horizontal="center"/>
    </xf>
    <xf numFmtId="178" fontId="22" fillId="0" borderId="3">
      <alignment horizontal="right" vertical="center"/>
    </xf>
    <xf numFmtId="0" fontId="45" fillId="3" borderId="13" applyNumberFormat="0" applyAlignment="0" applyProtection="0"/>
    <xf numFmtId="0" fontId="45" fillId="3" borderId="13" applyNumberFormat="0" applyAlignment="0" applyProtection="0"/>
    <xf numFmtId="0" fontId="161" fillId="0" borderId="0"/>
    <xf numFmtId="177" fontId="19" fillId="0" borderId="3">
      <alignment horizontal="right" vertical="center"/>
    </xf>
    <xf numFmtId="178" fontId="22" fillId="0" borderId="3">
      <alignment horizontal="right" vertical="center"/>
    </xf>
    <xf numFmtId="41" fontId="59" fillId="0" borderId="0" applyFont="0" applyFill="0" applyBorder="0" applyAlignment="0" applyProtection="0"/>
    <xf numFmtId="41" fontId="15" fillId="0" borderId="0" applyFont="0" applyFill="0" applyBorder="0" applyAlignment="0" applyProtection="0"/>
    <xf numFmtId="185" fontId="18" fillId="0" borderId="3">
      <alignment horizontal="right" vertical="center"/>
    </xf>
    <xf numFmtId="0" fontId="36" fillId="6" borderId="15" applyNumberFormat="0" applyAlignment="0" applyProtection="0"/>
    <xf numFmtId="0" fontId="39" fillId="6" borderId="15" applyNumberFormat="0" applyAlignment="0" applyProtection="0"/>
    <xf numFmtId="10" fontId="41" fillId="12" borderId="6" applyNumberFormat="0" applyBorder="0" applyAlignment="0" applyProtection="0"/>
    <xf numFmtId="0" fontId="20" fillId="0" borderId="0" applyNumberFormat="0" applyFill="0" applyBorder="0" applyAlignment="0" applyProtection="0"/>
    <xf numFmtId="174" fontId="18" fillId="0" borderId="3">
      <alignment horizontal="right" vertical="center"/>
    </xf>
    <xf numFmtId="3" fontId="163" fillId="0" borderId="5">
      <alignment horizontal="left" vertical="top" wrapText="1"/>
    </xf>
    <xf numFmtId="177" fontId="19" fillId="0" borderId="3">
      <alignment horizontal="right" vertical="center"/>
    </xf>
    <xf numFmtId="0" fontId="29" fillId="0" borderId="0"/>
    <xf numFmtId="167" fontId="57" fillId="0" borderId="0" applyFont="0" applyFill="0" applyBorder="0" applyAlignment="0" applyProtection="0"/>
    <xf numFmtId="0" fontId="19" fillId="0" borderId="0" applyNumberFormat="0" applyFill="0" applyBorder="0" applyAlignment="0" applyProtection="0"/>
    <xf numFmtId="180" fontId="68" fillId="0" borderId="0" applyProtection="0"/>
    <xf numFmtId="0" fontId="20" fillId="0" borderId="0" applyNumberFormat="0" applyFill="0" applyBorder="0" applyAlignment="0" applyProtection="0"/>
    <xf numFmtId="185" fontId="18" fillId="0" borderId="3">
      <alignment horizontal="right" vertical="center"/>
    </xf>
    <xf numFmtId="178" fontId="22" fillId="0" borderId="3">
      <alignment horizontal="right" vertical="center"/>
    </xf>
    <xf numFmtId="0" fontId="27" fillId="3" borderId="13" applyNumberFormat="0" applyAlignment="0" applyProtection="0"/>
    <xf numFmtId="0" fontId="29" fillId="0" borderId="0"/>
    <xf numFmtId="185" fontId="18" fillId="0" borderId="3">
      <alignment horizontal="right" vertical="center"/>
    </xf>
    <xf numFmtId="0" fontId="19" fillId="0" borderId="0" applyNumberFormat="0" applyFill="0" applyBorder="0" applyAlignment="0" applyProtection="0"/>
    <xf numFmtId="183" fontId="19" fillId="0" borderId="0" applyFill="0" applyBorder="0" applyAlignment="0"/>
    <xf numFmtId="0" fontId="20" fillId="0" borderId="0" applyNumberFormat="0" applyFill="0" applyBorder="0" applyAlignment="0" applyProtection="0"/>
    <xf numFmtId="0" fontId="57" fillId="16" borderId="18" applyNumberFormat="0" applyFont="0" applyAlignment="0" applyProtection="0"/>
    <xf numFmtId="178" fontId="22" fillId="0" borderId="3">
      <alignment horizontal="right" vertical="center"/>
    </xf>
    <xf numFmtId="0" fontId="27" fillId="3" borderId="13" applyNumberFormat="0" applyAlignment="0" applyProtection="0"/>
    <xf numFmtId="0" fontId="29" fillId="0" borderId="0"/>
    <xf numFmtId="185" fontId="18" fillId="0" borderId="3">
      <alignment horizontal="right" vertical="center"/>
    </xf>
    <xf numFmtId="177" fontId="19" fillId="0" borderId="3">
      <alignment horizontal="right" vertical="center"/>
    </xf>
    <xf numFmtId="0" fontId="19" fillId="0" borderId="0" applyNumberFormat="0" applyFill="0" applyBorder="0" applyAlignment="0" applyProtection="0"/>
    <xf numFmtId="183" fontId="19" fillId="0" borderId="0" applyFill="0" applyBorder="0" applyAlignment="0"/>
    <xf numFmtId="197" fontId="15" fillId="0" borderId="0" applyFont="0" applyFill="0" applyBorder="0" applyAlignment="0" applyProtection="0"/>
    <xf numFmtId="185" fontId="18" fillId="0" borderId="3">
      <alignment horizontal="right" vertical="center"/>
    </xf>
    <xf numFmtId="43" fontId="15" fillId="0" borderId="0" applyFont="0" applyFill="0" applyBorder="0" applyAlignment="0" applyProtection="0"/>
    <xf numFmtId="0" fontId="27" fillId="3" borderId="13" applyNumberFormat="0" applyAlignment="0" applyProtection="0"/>
    <xf numFmtId="185" fontId="18" fillId="0" borderId="3">
      <alignment horizontal="right" vertical="center"/>
    </xf>
    <xf numFmtId="177" fontId="19" fillId="0" borderId="3">
      <alignment horizontal="right" vertical="center"/>
    </xf>
    <xf numFmtId="0" fontId="19" fillId="0" borderId="0" applyNumberFormat="0" applyFill="0" applyBorder="0" applyAlignment="0" applyProtection="0"/>
    <xf numFmtId="183" fontId="19" fillId="0" borderId="0" applyFill="0" applyBorder="0" applyAlignment="0"/>
    <xf numFmtId="221" fontId="15" fillId="0" borderId="0" applyFont="0" applyFill="0" applyBorder="0" applyAlignment="0" applyProtection="0"/>
    <xf numFmtId="185" fontId="18" fillId="0" borderId="3">
      <alignment horizontal="right" vertical="center"/>
    </xf>
    <xf numFmtId="0" fontId="20" fillId="0" borderId="0"/>
    <xf numFmtId="0" fontId="164" fillId="0" borderId="39">
      <alignment horizontal="center"/>
    </xf>
    <xf numFmtId="0" fontId="216" fillId="0" borderId="0"/>
    <xf numFmtId="185" fontId="18" fillId="0" borderId="3">
      <alignment horizontal="right" vertical="center"/>
    </xf>
    <xf numFmtId="211" fontId="15" fillId="0" borderId="0" applyFont="0" applyFill="0" applyBorder="0" applyAlignment="0" applyProtection="0"/>
    <xf numFmtId="178" fontId="22" fillId="0" borderId="3">
      <alignment horizontal="right" vertical="center"/>
    </xf>
    <xf numFmtId="198" fontId="34" fillId="0" borderId="3">
      <alignment horizontal="right" vertical="center"/>
    </xf>
    <xf numFmtId="0" fontId="27" fillId="3" borderId="13" applyNumberFormat="0" applyAlignment="0" applyProtection="0"/>
    <xf numFmtId="0" fontId="27" fillId="3" borderId="13" applyNumberFormat="0" applyAlignment="0" applyProtection="0"/>
    <xf numFmtId="185" fontId="18" fillId="0" borderId="3">
      <alignment horizontal="right" vertical="center"/>
    </xf>
    <xf numFmtId="177" fontId="19" fillId="0" borderId="3">
      <alignment horizontal="right" vertical="center"/>
    </xf>
    <xf numFmtId="0" fontId="19" fillId="0" borderId="0" applyNumberFormat="0" applyFill="0" applyBorder="0" applyAlignment="0" applyProtection="0"/>
    <xf numFmtId="183" fontId="19" fillId="0" borderId="0" applyFill="0" applyBorder="0" applyAlignment="0"/>
    <xf numFmtId="168" fontId="15" fillId="0" borderId="0" applyFont="0" applyFill="0" applyBorder="0" applyAlignment="0" applyProtection="0"/>
    <xf numFmtId="271" fontId="15" fillId="0" borderId="0" applyFont="0" applyFill="0" applyBorder="0" applyAlignment="0" applyProtection="0"/>
    <xf numFmtId="178" fontId="22" fillId="0" borderId="3">
      <alignment horizontal="right" vertical="center"/>
    </xf>
    <xf numFmtId="191" fontId="15"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185" fontId="18" fillId="0" borderId="3">
      <alignment horizontal="right" vertical="center"/>
    </xf>
    <xf numFmtId="177" fontId="19" fillId="0" borderId="3">
      <alignment horizontal="right" vertical="center"/>
    </xf>
    <xf numFmtId="0" fontId="19" fillId="0" borderId="0" applyNumberFormat="0" applyFill="0" applyBorder="0" applyAlignment="0" applyProtection="0"/>
    <xf numFmtId="183" fontId="19" fillId="0" borderId="0" applyFill="0" applyBorder="0" applyAlignment="0"/>
    <xf numFmtId="0" fontId="15"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0" fontId="19" fillId="0" borderId="0" applyNumberFormat="0" applyFill="0" applyBorder="0" applyAlignment="0" applyProtection="0"/>
    <xf numFmtId="183" fontId="19" fillId="0" borderId="0" applyFill="0" applyBorder="0" applyAlignment="0"/>
    <xf numFmtId="5" fontId="32" fillId="30" borderId="6" applyNumberFormat="0" applyAlignment="0">
      <alignment horizontal="left" vertical="top"/>
    </xf>
    <xf numFmtId="0" fontId="29" fillId="0" borderId="0"/>
    <xf numFmtId="0" fontId="216" fillId="0" borderId="0"/>
    <xf numFmtId="0" fontId="14" fillId="0" borderId="0"/>
    <xf numFmtId="0" fontId="19" fillId="0" borderId="0" applyNumberFormat="0" applyFill="0" applyBorder="0" applyAlignment="0" applyProtection="0"/>
    <xf numFmtId="185" fontId="18" fillId="0" borderId="3">
      <alignment horizontal="right" vertical="center"/>
    </xf>
    <xf numFmtId="10" fontId="41" fillId="9" borderId="6" applyNumberFormat="0" applyBorder="0" applyAlignment="0" applyProtection="0"/>
    <xf numFmtId="182" fontId="26" fillId="0" borderId="3">
      <alignment horizontal="right" vertical="center"/>
    </xf>
    <xf numFmtId="43" fontId="15" fillId="0" borderId="0" applyFont="0" applyFill="0" applyBorder="0" applyAlignment="0" applyProtection="0"/>
    <xf numFmtId="0" fontId="20" fillId="0" borderId="0" applyNumberFormat="0" applyFill="0" applyBorder="0" applyAlignment="0" applyProtection="0"/>
    <xf numFmtId="0" fontId="45" fillId="3" borderId="13" applyNumberFormat="0" applyAlignment="0" applyProtection="0"/>
    <xf numFmtId="43" fontId="216" fillId="0" borderId="0" applyFont="0" applyFill="0" applyBorder="0" applyAlignment="0" applyProtection="0"/>
    <xf numFmtId="3" fontId="64" fillId="0" borderId="0">
      <protection locked="0"/>
    </xf>
    <xf numFmtId="188" fontId="19" fillId="0" borderId="0" applyFill="0" applyBorder="0" applyAlignment="0"/>
    <xf numFmtId="262" fontId="124" fillId="0" borderId="10" applyFont="0" applyBorder="0" applyAlignment="0"/>
    <xf numFmtId="6" fontId="73" fillId="18" borderId="2"/>
    <xf numFmtId="43" fontId="15"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62" fontId="124" fillId="0" borderId="10" applyFont="0" applyBorder="0" applyAlignment="0"/>
    <xf numFmtId="5" fontId="32" fillId="30" borderId="6" applyNumberFormat="0" applyAlignment="0">
      <alignment horizontal="left" vertical="top"/>
    </xf>
    <xf numFmtId="0" fontId="29" fillId="0" borderId="0"/>
    <xf numFmtId="0" fontId="216" fillId="0" borderId="0"/>
    <xf numFmtId="0" fontId="6" fillId="0" borderId="0"/>
    <xf numFmtId="178" fontId="22" fillId="0" borderId="3">
      <alignment horizontal="right" vertical="center"/>
    </xf>
    <xf numFmtId="0" fontId="19" fillId="0" borderId="0" applyNumberFormat="0" applyFill="0" applyBorder="0" applyAlignment="0" applyProtection="0"/>
    <xf numFmtId="0" fontId="93" fillId="3" borderId="0"/>
    <xf numFmtId="211" fontId="15" fillId="0" borderId="0" applyFont="0" applyFill="0" applyBorder="0" applyAlignment="0" applyProtection="0"/>
    <xf numFmtId="5" fontId="32" fillId="30" borderId="6" applyNumberFormat="0" applyAlignment="0">
      <alignment horizontal="left" vertical="top"/>
    </xf>
    <xf numFmtId="3" fontId="16" fillId="0" borderId="6"/>
    <xf numFmtId="177" fontId="19" fillId="0" borderId="3">
      <alignment horizontal="right" vertical="center"/>
    </xf>
    <xf numFmtId="185" fontId="18" fillId="0" borderId="3">
      <alignment horizontal="right" vertical="center"/>
    </xf>
    <xf numFmtId="174" fontId="18" fillId="0" borderId="3">
      <alignment horizontal="right" vertical="center"/>
    </xf>
    <xf numFmtId="0" fontId="61" fillId="3" borderId="0"/>
    <xf numFmtId="0" fontId="216" fillId="0" borderId="0"/>
    <xf numFmtId="0" fontId="57" fillId="0" borderId="0"/>
    <xf numFmtId="178" fontId="22" fillId="0" borderId="3">
      <alignment horizontal="right" vertical="center"/>
    </xf>
    <xf numFmtId="0" fontId="19" fillId="0" borderId="0" applyNumberFormat="0" applyFill="0" applyBorder="0" applyAlignment="0" applyProtection="0"/>
    <xf numFmtId="0" fontId="93" fillId="3" borderId="0"/>
    <xf numFmtId="0" fontId="20" fillId="0" borderId="0" applyNumberFormat="0" applyFill="0" applyBorder="0" applyAlignment="0" applyProtection="0"/>
    <xf numFmtId="0" fontId="216" fillId="0" borderId="0"/>
    <xf numFmtId="0" fontId="216" fillId="0" borderId="0"/>
    <xf numFmtId="178" fontId="22" fillId="0" borderId="3">
      <alignment horizontal="right" vertical="center"/>
    </xf>
    <xf numFmtId="0" fontId="19" fillId="0" borderId="0" applyNumberFormat="0" applyFill="0" applyBorder="0" applyAlignment="0" applyProtection="0"/>
    <xf numFmtId="0" fontId="17" fillId="0" borderId="6" applyNumberFormat="0" applyFont="0" applyBorder="0" applyAlignment="0">
      <alignment horizontal="center"/>
    </xf>
    <xf numFmtId="194" fontId="30" fillId="0" borderId="3">
      <alignment horizontal="right" vertical="center"/>
    </xf>
    <xf numFmtId="178" fontId="22" fillId="0" borderId="3">
      <alignment horizontal="right" vertical="center"/>
    </xf>
    <xf numFmtId="0" fontId="19" fillId="0" borderId="0" applyNumberFormat="0" applyFill="0" applyBorder="0" applyAlignment="0" applyProtection="0"/>
    <xf numFmtId="0" fontId="28" fillId="0" borderId="0">
      <alignment vertical="top"/>
    </xf>
    <xf numFmtId="0" fontId="17" fillId="0" borderId="6" applyNumberFormat="0" applyFont="0" applyBorder="0" applyAlignment="0">
      <alignment horizontal="center"/>
    </xf>
    <xf numFmtId="198" fontId="34" fillId="0" borderId="3">
      <alignment horizontal="right" vertical="center"/>
    </xf>
    <xf numFmtId="42" fontId="15" fillId="0" borderId="0" applyFont="0" applyFill="0" applyBorder="0" applyAlignment="0" applyProtection="0"/>
    <xf numFmtId="0" fontId="19" fillId="0" borderId="0" applyNumberFormat="0" applyFill="0" applyBorder="0" applyAlignment="0" applyProtection="0"/>
    <xf numFmtId="0" fontId="28" fillId="0" borderId="0">
      <alignment vertical="top"/>
    </xf>
    <xf numFmtId="0" fontId="17" fillId="0" borderId="6" applyNumberFormat="0" applyFont="0" applyBorder="0" applyAlignment="0">
      <alignment horizontal="center"/>
    </xf>
    <xf numFmtId="178" fontId="22" fillId="0" borderId="3">
      <alignment horizontal="right" vertical="center"/>
    </xf>
    <xf numFmtId="217" fontId="15" fillId="0" borderId="0" applyFont="0" applyFill="0" applyBorder="0" applyAlignment="0" applyProtection="0"/>
    <xf numFmtId="42" fontId="15" fillId="0" borderId="0" applyFont="0" applyFill="0" applyBorder="0" applyAlignment="0" applyProtection="0"/>
    <xf numFmtId="185" fontId="18" fillId="0" borderId="3">
      <alignment horizontal="right" vertical="center"/>
    </xf>
    <xf numFmtId="42" fontId="15" fillId="0" borderId="0" applyFont="0" applyFill="0" applyBorder="0" applyAlignment="0" applyProtection="0"/>
    <xf numFmtId="0" fontId="61" fillId="0" borderId="0">
      <alignment wrapText="1"/>
    </xf>
    <xf numFmtId="0" fontId="45" fillId="3" borderId="13" applyNumberFormat="0" applyAlignment="0" applyProtection="0"/>
    <xf numFmtId="171" fontId="24" fillId="0" borderId="3">
      <alignment horizontal="right" vertical="center"/>
    </xf>
    <xf numFmtId="0" fontId="20" fillId="0" borderId="0" applyNumberFormat="0" applyFill="0" applyBorder="0" applyAlignment="0" applyProtection="0"/>
    <xf numFmtId="0" fontId="61" fillId="3" borderId="0"/>
    <xf numFmtId="0" fontId="19" fillId="0" borderId="0" applyNumberFormat="0" applyFill="0" applyBorder="0" applyAlignment="0" applyProtection="0"/>
    <xf numFmtId="221" fontId="15" fillId="0" borderId="0" applyFont="0" applyFill="0" applyBorder="0" applyAlignment="0" applyProtection="0"/>
    <xf numFmtId="185" fontId="18" fillId="0" borderId="3">
      <alignment horizontal="right" vertical="center"/>
    </xf>
    <xf numFmtId="0" fontId="19" fillId="0" borderId="0" applyProtection="0"/>
    <xf numFmtId="0" fontId="90" fillId="0" borderId="0" applyNumberFormat="0" applyFill="0" applyBorder="0" applyProtection="0">
      <alignment vertical="center"/>
    </xf>
    <xf numFmtId="0" fontId="80" fillId="0" borderId="0">
      <alignment wrapText="1"/>
    </xf>
    <xf numFmtId="0" fontId="68" fillId="0" borderId="0"/>
    <xf numFmtId="0" fontId="216" fillId="0" borderId="0"/>
    <xf numFmtId="43" fontId="19" fillId="0" borderId="0" applyFont="0" applyFill="0" applyBorder="0" applyAlignment="0" applyProtection="0"/>
    <xf numFmtId="0" fontId="100" fillId="0" borderId="0" applyFont="0" applyFill="0" applyBorder="0" applyAlignment="0" applyProtection="0"/>
    <xf numFmtId="0" fontId="28" fillId="0" borderId="0">
      <alignment vertical="top"/>
    </xf>
    <xf numFmtId="0" fontId="165" fillId="0" borderId="0" applyNumberFormat="0" applyFill="0" applyBorder="0" applyAlignment="0" applyProtection="0"/>
    <xf numFmtId="0" fontId="20" fillId="0" borderId="0" applyNumberFormat="0" applyFill="0" applyBorder="0" applyAlignment="0" applyProtection="0"/>
    <xf numFmtId="185" fontId="18" fillId="0" borderId="3">
      <alignment horizontal="right" vertical="center"/>
    </xf>
    <xf numFmtId="241" fontId="15" fillId="0" borderId="0" applyFont="0" applyFill="0" applyBorder="0" applyAlignment="0" applyProtection="0"/>
    <xf numFmtId="178" fontId="22" fillId="0" borderId="3">
      <alignment horizontal="right" vertical="center"/>
    </xf>
    <xf numFmtId="165" fontId="34" fillId="0" borderId="0" applyFont="0" applyFill="0" applyBorder="0" applyAlignment="0" applyProtection="0"/>
    <xf numFmtId="0" fontId="20" fillId="0" borderId="0" applyNumberFormat="0" applyFill="0" applyBorder="0" applyAlignment="0" applyProtection="0"/>
    <xf numFmtId="183" fontId="19" fillId="0" borderId="0" applyFill="0" applyBorder="0" applyAlignment="0"/>
    <xf numFmtId="0" fontId="55" fillId="3" borderId="15" applyNumberFormat="0" applyAlignment="0" applyProtection="0"/>
    <xf numFmtId="43" fontId="15" fillId="0" borderId="0" applyFont="0" applyFill="0" applyBorder="0" applyAlignment="0" applyProtection="0"/>
    <xf numFmtId="204" fontId="15" fillId="0" borderId="0" applyFont="0" applyFill="0" applyBorder="0" applyAlignment="0" applyProtection="0"/>
    <xf numFmtId="178" fontId="22" fillId="0" borderId="3">
      <alignment horizontal="right" vertical="center"/>
    </xf>
    <xf numFmtId="0" fontId="29" fillId="0" borderId="0"/>
    <xf numFmtId="185" fontId="18" fillId="0" borderId="3">
      <alignment horizontal="right" vertical="center"/>
    </xf>
    <xf numFmtId="0" fontId="65" fillId="0" borderId="0" applyNumberFormat="0" applyFill="0" applyBorder="0" applyAlignment="0" applyProtection="0">
      <alignment vertical="top"/>
      <protection locked="0"/>
    </xf>
    <xf numFmtId="171" fontId="24" fillId="0" borderId="3">
      <alignment horizontal="right" vertical="center"/>
    </xf>
    <xf numFmtId="180" fontId="48" fillId="0" borderId="0" applyFont="0" applyFill="0" applyBorder="0" applyAlignment="0" applyProtection="0"/>
    <xf numFmtId="0" fontId="56" fillId="0" borderId="46"/>
    <xf numFmtId="0" fontId="216" fillId="0" borderId="0"/>
    <xf numFmtId="0" fontId="57" fillId="16" borderId="18" applyNumberFormat="0" applyFont="0" applyAlignment="0" applyProtection="0"/>
    <xf numFmtId="0" fontId="142" fillId="0" borderId="44" applyNumberFormat="0" applyAlignment="0">
      <alignment horizontal="center"/>
    </xf>
    <xf numFmtId="178" fontId="22" fillId="0" borderId="3">
      <alignment horizontal="right" vertical="center"/>
    </xf>
    <xf numFmtId="0" fontId="29" fillId="0" borderId="0"/>
    <xf numFmtId="0" fontId="216" fillId="0" borderId="0"/>
    <xf numFmtId="0" fontId="61" fillId="3" borderId="0"/>
    <xf numFmtId="187" fontId="19" fillId="0" borderId="0" applyFill="0" applyBorder="0" applyAlignment="0"/>
    <xf numFmtId="0" fontId="216" fillId="0" borderId="0"/>
    <xf numFmtId="174" fontId="18" fillId="0" borderId="3">
      <alignment horizontal="right" vertical="center"/>
    </xf>
    <xf numFmtId="42" fontId="15" fillId="0" borderId="0" applyFont="0" applyFill="0" applyBorder="0" applyAlignment="0" applyProtection="0"/>
    <xf numFmtId="0" fontId="216" fillId="0" borderId="0"/>
    <xf numFmtId="178" fontId="22" fillId="0" borderId="3">
      <alignment horizontal="right" vertical="center"/>
    </xf>
    <xf numFmtId="205" fontId="34" fillId="0" borderId="3">
      <alignment horizontal="right" vertical="center"/>
    </xf>
    <xf numFmtId="201" fontId="19" fillId="0" borderId="0" applyFont="0" applyFill="0" applyBorder="0" applyAlignment="0" applyProtection="0"/>
    <xf numFmtId="43" fontId="15" fillId="0" borderId="0" applyFont="0" applyFill="0" applyBorder="0" applyAlignment="0" applyProtection="0"/>
    <xf numFmtId="0" fontId="20" fillId="0" borderId="0" applyNumberFormat="0" applyFill="0" applyBorder="0" applyAlignment="0" applyProtection="0"/>
    <xf numFmtId="179" fontId="19" fillId="0" borderId="3">
      <alignment horizontal="right" vertical="center"/>
    </xf>
    <xf numFmtId="185" fontId="18" fillId="0" borderId="3">
      <alignment horizontal="right" vertical="center"/>
    </xf>
    <xf numFmtId="198" fontId="34" fillId="0" borderId="3">
      <alignment horizontal="right" vertical="center"/>
    </xf>
    <xf numFmtId="0" fontId="19" fillId="0" borderId="0" applyFont="0" applyFill="0" applyBorder="0" applyAlignment="0" applyProtection="0"/>
    <xf numFmtId="178" fontId="22" fillId="0" borderId="3">
      <alignment horizontal="right" vertical="center"/>
    </xf>
    <xf numFmtId="0" fontId="20" fillId="0" borderId="0" applyNumberFormat="0" applyFill="0" applyBorder="0" applyAlignment="0" applyProtection="0"/>
    <xf numFmtId="43" fontId="57" fillId="0" borderId="0" applyFont="0" applyFill="0" applyBorder="0" applyAlignment="0" applyProtection="0"/>
    <xf numFmtId="0" fontId="20" fillId="0" borderId="0" applyNumberFormat="0" applyFill="0" applyBorder="0" applyAlignment="0" applyProtection="0"/>
    <xf numFmtId="178" fontId="22" fillId="0" borderId="3">
      <alignment horizontal="right" vertical="center"/>
    </xf>
    <xf numFmtId="179" fontId="19" fillId="0" borderId="3">
      <alignment horizontal="right" vertical="center"/>
    </xf>
    <xf numFmtId="4" fontId="35" fillId="5" borderId="14" applyNumberFormat="0" applyProtection="0">
      <alignment vertical="center"/>
    </xf>
    <xf numFmtId="0" fontId="26" fillId="0" borderId="10" applyNumberFormat="0" applyBorder="0" applyAlignment="0"/>
    <xf numFmtId="0" fontId="20" fillId="0" borderId="0" applyNumberFormat="0" applyFill="0" applyBorder="0" applyAlignment="0" applyProtection="0"/>
    <xf numFmtId="221" fontId="15" fillId="0" borderId="0" applyFont="0" applyFill="0" applyBorder="0" applyAlignment="0" applyProtection="0"/>
    <xf numFmtId="169" fontId="46" fillId="0" borderId="0" applyFont="0" applyFill="0" applyBorder="0" applyAlignment="0" applyProtection="0"/>
    <xf numFmtId="3" fontId="64" fillId="0" borderId="0">
      <protection locked="0"/>
    </xf>
    <xf numFmtId="217" fontId="34" fillId="0" borderId="0" applyFont="0" applyFill="0" applyBorder="0" applyAlignment="0" applyProtection="0"/>
    <xf numFmtId="0" fontId="20" fillId="0" borderId="0" applyNumberFormat="0" applyFill="0" applyBorder="0" applyAlignment="0" applyProtection="0"/>
    <xf numFmtId="42" fontId="15"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0" fontId="41" fillId="12" borderId="6" applyNumberFormat="0" applyBorder="0" applyAlignment="0" applyProtection="0"/>
    <xf numFmtId="217" fontId="15" fillId="0" borderId="0" applyFont="0" applyFill="0" applyBorder="0" applyAlignment="0" applyProtection="0"/>
    <xf numFmtId="5" fontId="32" fillId="0" borderId="2">
      <alignment horizontal="left" vertical="top"/>
    </xf>
    <xf numFmtId="178" fontId="22" fillId="0" borderId="3">
      <alignment horizontal="right" vertical="center"/>
    </xf>
    <xf numFmtId="0" fontId="85" fillId="0" borderId="12" applyNumberFormat="0" applyFill="0" applyAlignment="0" applyProtection="0"/>
    <xf numFmtId="42" fontId="15" fillId="0" borderId="0" applyFont="0" applyFill="0" applyBorder="0" applyAlignment="0" applyProtection="0"/>
    <xf numFmtId="178" fontId="22" fillId="0" borderId="3">
      <alignment horizontal="right" vertical="center"/>
    </xf>
    <xf numFmtId="174" fontId="18" fillId="0" borderId="3">
      <alignment horizontal="right" vertical="center"/>
    </xf>
    <xf numFmtId="43" fontId="25" fillId="0" borderId="0" applyFont="0" applyFill="0" applyBorder="0" applyAlignment="0" applyProtection="0"/>
    <xf numFmtId="182" fontId="26" fillId="0" borderId="3">
      <alignment horizontal="right" vertical="center"/>
    </xf>
    <xf numFmtId="42" fontId="15" fillId="0" borderId="0" applyFont="0" applyFill="0" applyBorder="0" applyAlignment="0" applyProtection="0"/>
    <xf numFmtId="0" fontId="28"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174" fontId="18" fillId="0" borderId="3">
      <alignment horizontal="right" vertical="center"/>
    </xf>
    <xf numFmtId="178" fontId="22" fillId="0" borderId="3">
      <alignment horizontal="right" vertical="center"/>
    </xf>
    <xf numFmtId="6" fontId="73" fillId="18" borderId="2"/>
    <xf numFmtId="277" fontId="119" fillId="0" borderId="0" applyFont="0" applyFill="0" applyBorder="0" applyAlignment="0" applyProtection="0"/>
    <xf numFmtId="0" fontId="20" fillId="0" borderId="0" applyNumberFormat="0" applyFill="0" applyBorder="0" applyAlignment="0" applyProtection="0"/>
    <xf numFmtId="178" fontId="22" fillId="0" borderId="3">
      <alignment horizontal="right" vertical="center"/>
    </xf>
    <xf numFmtId="43" fontId="6" fillId="0" borderId="0" applyFont="0" applyFill="0" applyBorder="0" applyAlignment="0" applyProtection="0"/>
    <xf numFmtId="9" fontId="57" fillId="0" borderId="0" applyFont="0" applyFill="0" applyBorder="0" applyAlignment="0" applyProtection="0"/>
    <xf numFmtId="185" fontId="18" fillId="0" borderId="3">
      <alignment horizontal="right" vertical="center"/>
    </xf>
    <xf numFmtId="174" fontId="18" fillId="0" borderId="3">
      <alignment horizontal="right" vertical="center"/>
    </xf>
    <xf numFmtId="185" fontId="18" fillId="0" borderId="3">
      <alignment horizontal="right" vertical="center"/>
    </xf>
    <xf numFmtId="0" fontId="20" fillId="0" borderId="0" applyNumberFormat="0" applyFill="0" applyBorder="0" applyAlignment="0" applyProtection="0"/>
    <xf numFmtId="185" fontId="18" fillId="0" borderId="3">
      <alignment horizontal="right" vertical="center"/>
    </xf>
    <xf numFmtId="0" fontId="65" fillId="0" borderId="0" applyNumberFormat="0" applyFill="0" applyBorder="0" applyAlignment="0" applyProtection="0">
      <alignment vertical="top"/>
      <protection locked="0"/>
    </xf>
    <xf numFmtId="10" fontId="41" fillId="12" borderId="6" applyNumberFormat="0" applyBorder="0" applyAlignment="0" applyProtection="0"/>
    <xf numFmtId="168" fontId="15" fillId="0" borderId="0" applyFont="0" applyFill="0" applyBorder="0" applyAlignment="0" applyProtection="0"/>
    <xf numFmtId="178" fontId="22" fillId="0" borderId="3">
      <alignment horizontal="right" vertical="center"/>
    </xf>
    <xf numFmtId="0" fontId="19" fillId="12" borderId="18" applyNumberFormat="0" applyFont="0" applyAlignment="0" applyProtection="0"/>
    <xf numFmtId="0" fontId="19" fillId="0" borderId="0" applyFont="0" applyFill="0" applyBorder="0" applyAlignment="0" applyProtection="0"/>
    <xf numFmtId="0" fontId="20" fillId="0" borderId="0" applyNumberFormat="0" applyFill="0" applyBorder="0" applyAlignment="0" applyProtection="0"/>
    <xf numFmtId="185" fontId="18" fillId="0" borderId="3">
      <alignment horizontal="right" vertical="center"/>
    </xf>
    <xf numFmtId="0" fontId="39" fillId="6" borderId="15" applyNumberFormat="0" applyAlignment="0" applyProtection="0"/>
    <xf numFmtId="198" fontId="34" fillId="0" borderId="3">
      <alignment horizontal="right" vertical="center"/>
    </xf>
    <xf numFmtId="178" fontId="22" fillId="0" borderId="3">
      <alignment horizontal="right" vertical="center"/>
    </xf>
    <xf numFmtId="169" fontId="15" fillId="0" borderId="0" applyFont="0" applyFill="0" applyBorder="0" applyAlignment="0" applyProtection="0"/>
    <xf numFmtId="0" fontId="36" fillId="6" borderId="15" applyNumberFormat="0" applyAlignment="0" applyProtection="0"/>
    <xf numFmtId="196" fontId="29" fillId="0" borderId="0" applyFill="0" applyBorder="0" applyAlignment="0"/>
    <xf numFmtId="0" fontId="20" fillId="0" borderId="0" applyNumberFormat="0" applyFill="0" applyBorder="0" applyAlignment="0" applyProtection="0"/>
    <xf numFmtId="210" fontId="22" fillId="0" borderId="6"/>
    <xf numFmtId="42" fontId="15" fillId="0" borderId="0" applyFont="0" applyFill="0" applyBorder="0" applyAlignment="0" applyProtection="0"/>
    <xf numFmtId="193" fontId="115" fillId="31" borderId="2">
      <alignment vertical="top"/>
    </xf>
    <xf numFmtId="43" fontId="57" fillId="0" borderId="0" applyFont="0" applyFill="0" applyBorder="0" applyAlignment="0" applyProtection="0"/>
    <xf numFmtId="0" fontId="19" fillId="0" borderId="0"/>
    <xf numFmtId="202" fontId="15" fillId="0" borderId="3">
      <alignment horizontal="right" vertical="center"/>
    </xf>
    <xf numFmtId="0" fontId="110" fillId="28" borderId="6">
      <alignment horizontal="left" vertical="center"/>
    </xf>
    <xf numFmtId="185" fontId="18" fillId="0" borderId="3">
      <alignment horizontal="right" vertical="center"/>
    </xf>
    <xf numFmtId="0" fontId="20" fillId="0" borderId="0" applyNumberFormat="0" applyFill="0" applyBorder="0" applyAlignment="0" applyProtection="0"/>
    <xf numFmtId="179" fontId="19" fillId="0" borderId="3">
      <alignment horizontal="right" vertical="center"/>
    </xf>
    <xf numFmtId="0" fontId="110" fillId="28" borderId="6">
      <alignment horizontal="left" vertical="center"/>
    </xf>
    <xf numFmtId="234" fontId="78" fillId="0" borderId="0" applyFont="0" applyFill="0" applyBorder="0" applyAlignment="0" applyProtection="0"/>
    <xf numFmtId="174" fontId="18" fillId="0" borderId="3">
      <alignment horizontal="right" vertical="center"/>
    </xf>
    <xf numFmtId="178" fontId="22" fillId="0" borderId="3">
      <alignment horizontal="right" vertical="center"/>
    </xf>
    <xf numFmtId="174" fontId="18" fillId="0" borderId="3">
      <alignment horizontal="right" vertical="center"/>
    </xf>
    <xf numFmtId="0" fontId="61" fillId="0" borderId="0">
      <alignment wrapText="1"/>
    </xf>
    <xf numFmtId="178" fontId="22" fillId="0" borderId="3">
      <alignment horizontal="right" vertical="center"/>
    </xf>
    <xf numFmtId="0" fontId="20" fillId="0" borderId="0" applyNumberFormat="0" applyFill="0" applyBorder="0" applyAlignment="0" applyProtection="0"/>
    <xf numFmtId="0" fontId="28" fillId="0" borderId="0">
      <alignment vertical="top"/>
    </xf>
    <xf numFmtId="0" fontId="22" fillId="0" borderId="6"/>
    <xf numFmtId="0" fontId="22" fillId="0" borderId="6"/>
    <xf numFmtId="0" fontId="20" fillId="0" borderId="0" applyNumberFormat="0" applyFill="0" applyBorder="0" applyAlignment="0" applyProtection="0"/>
    <xf numFmtId="178" fontId="22" fillId="0" borderId="3">
      <alignment horizontal="right" vertical="center"/>
    </xf>
    <xf numFmtId="172" fontId="20" fillId="0" borderId="6"/>
    <xf numFmtId="0" fontId="152" fillId="0" borderId="0">
      <alignment horizontal="center"/>
    </xf>
    <xf numFmtId="218" fontId="15" fillId="0" borderId="0" applyFont="0" applyFill="0" applyBorder="0" applyAlignment="0" applyProtection="0"/>
    <xf numFmtId="221" fontId="15" fillId="0" borderId="0" applyFont="0" applyFill="0" applyBorder="0" applyAlignment="0" applyProtection="0"/>
    <xf numFmtId="178" fontId="22" fillId="0" borderId="3">
      <alignment horizontal="right" vertical="center"/>
    </xf>
    <xf numFmtId="0" fontId="20" fillId="0" borderId="0" applyNumberFormat="0" applyFill="0" applyBorder="0" applyAlignment="0" applyProtection="0"/>
    <xf numFmtId="0" fontId="29" fillId="0" borderId="0"/>
    <xf numFmtId="198" fontId="34" fillId="0" borderId="3">
      <alignment horizontal="right" vertical="center"/>
    </xf>
    <xf numFmtId="174" fontId="18" fillId="0" borderId="3">
      <alignment horizontal="right" vertical="center"/>
    </xf>
    <xf numFmtId="221" fontId="15" fillId="0" borderId="0" applyFont="0" applyFill="0" applyBorder="0" applyAlignment="0" applyProtection="0"/>
    <xf numFmtId="0" fontId="45" fillId="3" borderId="13" applyNumberFormat="0" applyAlignment="0" applyProtection="0"/>
    <xf numFmtId="0" fontId="20" fillId="0" borderId="0" applyNumberFormat="0" applyFill="0" applyBorder="0" applyAlignment="0" applyProtection="0"/>
    <xf numFmtId="178" fontId="22" fillId="0" borderId="3">
      <alignment horizontal="right" vertical="center"/>
    </xf>
    <xf numFmtId="211" fontId="15" fillId="0" borderId="0" applyFont="0" applyFill="0" applyBorder="0" applyAlignment="0" applyProtection="0"/>
    <xf numFmtId="0" fontId="76" fillId="23" borderId="4" applyNumberFormat="0" applyFont="0" applyAlignment="0">
      <alignment horizontal="center"/>
    </xf>
    <xf numFmtId="211" fontId="19" fillId="0" borderId="0" applyFont="0" applyFill="0" applyBorder="0" applyAlignment="0" applyProtection="0"/>
    <xf numFmtId="211" fontId="19" fillId="0" borderId="0" applyFont="0" applyFill="0" applyBorder="0" applyAlignment="0" applyProtection="0"/>
    <xf numFmtId="0" fontId="20" fillId="0" borderId="0" applyNumberFormat="0" applyFill="0" applyBorder="0" applyAlignment="0" applyProtection="0"/>
    <xf numFmtId="0" fontId="19" fillId="0" borderId="0"/>
    <xf numFmtId="174" fontId="18" fillId="0" borderId="3">
      <alignment horizontal="right" vertical="center"/>
    </xf>
    <xf numFmtId="0" fontId="90" fillId="0" borderId="4">
      <alignment horizontal="left" vertical="center"/>
    </xf>
    <xf numFmtId="202" fontId="15" fillId="0" borderId="3">
      <alignment horizontal="right" vertical="center"/>
    </xf>
    <xf numFmtId="179" fontId="19" fillId="0" borderId="3">
      <alignment horizontal="right" vertical="center"/>
    </xf>
    <xf numFmtId="0" fontId="20" fillId="0" borderId="0" applyNumberFormat="0" applyFill="0" applyBorder="0" applyAlignment="0" applyProtection="0"/>
    <xf numFmtId="0" fontId="20" fillId="0" borderId="0" applyNumberFormat="0" applyFill="0" applyBorder="0" applyAlignment="0" applyProtection="0"/>
    <xf numFmtId="0" fontId="216" fillId="0" borderId="0"/>
    <xf numFmtId="0" fontId="20" fillId="0" borderId="0" applyNumberFormat="0" applyFill="0" applyBorder="0" applyAlignment="0" applyProtection="0"/>
    <xf numFmtId="178" fontId="22" fillId="0" borderId="3">
      <alignment horizontal="right" vertical="center"/>
    </xf>
    <xf numFmtId="1" fontId="64" fillId="0" borderId="6" applyBorder="0" applyAlignment="0">
      <alignment horizontal="center"/>
    </xf>
    <xf numFmtId="235" fontId="34" fillId="0" borderId="3">
      <alignment horizontal="right" vertical="center"/>
    </xf>
    <xf numFmtId="197" fontId="15" fillId="0" borderId="0" applyFont="0" applyFill="0" applyBorder="0" applyAlignment="0" applyProtection="0"/>
    <xf numFmtId="185" fontId="18" fillId="0" borderId="3">
      <alignment horizontal="right" vertical="center"/>
    </xf>
    <xf numFmtId="0" fontId="216" fillId="0" borderId="0"/>
    <xf numFmtId="0" fontId="40" fillId="0" borderId="16" applyNumberFormat="0" applyBorder="0" applyAlignment="0">
      <alignment vertical="center"/>
    </xf>
    <xf numFmtId="252" fontId="119" fillId="0" borderId="0" applyFont="0" applyFill="0" applyBorder="0" applyAlignment="0" applyProtection="0"/>
    <xf numFmtId="202" fontId="15" fillId="0" borderId="3">
      <alignment horizontal="right" vertical="center"/>
    </xf>
    <xf numFmtId="41" fontId="57" fillId="0" borderId="0" applyFont="0" applyFill="0" applyBorder="0" applyAlignment="0" applyProtection="0"/>
    <xf numFmtId="0" fontId="20" fillId="0" borderId="0" applyNumberFormat="0" applyFill="0" applyBorder="0" applyAlignment="0" applyProtection="0"/>
    <xf numFmtId="197" fontId="15" fillId="0" borderId="0" applyFont="0" applyFill="0" applyBorder="0" applyAlignment="0" applyProtection="0"/>
    <xf numFmtId="174" fontId="18" fillId="0" borderId="3">
      <alignment horizontal="right" vertical="center"/>
    </xf>
    <xf numFmtId="0" fontId="29" fillId="0" borderId="0"/>
    <xf numFmtId="0" fontId="20" fillId="0" borderId="0" applyNumberFormat="0" applyFill="0" applyBorder="0" applyAlignment="0" applyProtection="0"/>
    <xf numFmtId="178" fontId="22" fillId="0" borderId="3">
      <alignment horizontal="right" vertical="center"/>
    </xf>
    <xf numFmtId="185" fontId="18" fillId="0" borderId="3">
      <alignment horizontal="right" vertical="center"/>
    </xf>
    <xf numFmtId="178" fontId="22" fillId="0" borderId="3">
      <alignment horizontal="right" vertical="center"/>
    </xf>
    <xf numFmtId="0" fontId="20" fillId="0" borderId="0" applyNumberFormat="0" applyFill="0" applyBorder="0" applyAlignment="0" applyProtection="0"/>
    <xf numFmtId="244" fontId="19" fillId="0" borderId="0" applyFont="0" applyFill="0" applyBorder="0" applyAlignment="0" applyProtection="0"/>
    <xf numFmtId="0" fontId="60" fillId="12" borderId="18" applyNumberFormat="0" applyFont="0" applyAlignment="0" applyProtection="0"/>
    <xf numFmtId="41" fontId="15" fillId="0" borderId="0" applyFont="0" applyFill="0" applyBorder="0" applyAlignment="0" applyProtection="0"/>
    <xf numFmtId="178" fontId="22" fillId="0" borderId="3">
      <alignment horizontal="right" vertical="center"/>
    </xf>
    <xf numFmtId="0" fontId="36" fillId="6" borderId="15" applyNumberFormat="0" applyAlignment="0" applyProtection="0"/>
    <xf numFmtId="0" fontId="27" fillId="3" borderId="13" applyNumberFormat="0" applyAlignment="0" applyProtection="0"/>
    <xf numFmtId="0" fontId="29" fillId="0" borderId="0"/>
    <xf numFmtId="0" fontId="20" fillId="0" borderId="0" applyNumberFormat="0" applyFill="0" applyBorder="0" applyAlignment="0" applyProtection="0"/>
    <xf numFmtId="221" fontId="15" fillId="0" borderId="0" applyFont="0" applyFill="0" applyBorder="0" applyAlignment="0" applyProtection="0"/>
    <xf numFmtId="185" fontId="18" fillId="0" borderId="3">
      <alignment horizontal="right" vertical="center"/>
    </xf>
    <xf numFmtId="239" fontId="48" fillId="0" borderId="0" applyFont="0" applyFill="0" applyBorder="0" applyAlignment="0" applyProtection="0"/>
    <xf numFmtId="0" fontId="61" fillId="3" borderId="0"/>
    <xf numFmtId="0" fontId="29" fillId="0" borderId="0"/>
    <xf numFmtId="178" fontId="22" fillId="0" borderId="3">
      <alignment horizontal="right" vertical="center"/>
    </xf>
    <xf numFmtId="174" fontId="18" fillId="0" borderId="3">
      <alignment horizontal="right" vertical="center"/>
    </xf>
    <xf numFmtId="0" fontId="27" fillId="3" borderId="13" applyNumberFormat="0" applyAlignment="0" applyProtection="0"/>
    <xf numFmtId="42" fontId="15" fillId="0" borderId="0" applyFont="0" applyFill="0" applyBorder="0" applyAlignment="0" applyProtection="0"/>
    <xf numFmtId="185" fontId="18" fillId="0" borderId="3">
      <alignment horizontal="right" vertical="center"/>
    </xf>
    <xf numFmtId="187" fontId="19" fillId="0" borderId="0" applyFont="0" applyFill="0" applyBorder="0" applyAlignment="0" applyProtection="0"/>
    <xf numFmtId="198" fontId="34" fillId="0" borderId="3">
      <alignment horizontal="right" vertical="center"/>
    </xf>
    <xf numFmtId="0" fontId="20" fillId="0" borderId="0" applyNumberFormat="0" applyFill="0" applyBorder="0" applyAlignment="0" applyProtection="0"/>
    <xf numFmtId="198" fontId="34" fillId="0" borderId="3">
      <alignment horizontal="right" vertical="center"/>
    </xf>
    <xf numFmtId="204" fontId="15" fillId="0" borderId="0" applyFont="0" applyFill="0" applyBorder="0" applyAlignment="0" applyProtection="0"/>
    <xf numFmtId="178" fontId="22" fillId="0" borderId="3">
      <alignment horizontal="right" vertical="center"/>
    </xf>
    <xf numFmtId="0" fontId="110" fillId="28" borderId="6">
      <alignment horizontal="left" vertical="center"/>
    </xf>
    <xf numFmtId="0" fontId="38" fillId="3" borderId="15" applyNumberFormat="0" applyAlignment="0" applyProtection="0"/>
    <xf numFmtId="0" fontId="90" fillId="0" borderId="24" applyNumberFormat="0" applyAlignment="0" applyProtection="0">
      <alignment horizontal="left" vertical="center"/>
    </xf>
    <xf numFmtId="0" fontId="29" fillId="0" borderId="0"/>
    <xf numFmtId="185" fontId="18" fillId="0" borderId="3">
      <alignment horizontal="right" vertical="center"/>
    </xf>
    <xf numFmtId="185" fontId="18" fillId="0" borderId="3">
      <alignment horizontal="right" vertical="center"/>
    </xf>
    <xf numFmtId="0" fontId="216" fillId="0" borderId="0"/>
    <xf numFmtId="6" fontId="73" fillId="18" borderId="2"/>
    <xf numFmtId="178" fontId="22" fillId="0" borderId="3">
      <alignment horizontal="right" vertical="center"/>
    </xf>
    <xf numFmtId="221" fontId="15" fillId="0" borderId="0" applyFont="0" applyFill="0" applyBorder="0" applyAlignment="0" applyProtection="0"/>
    <xf numFmtId="0" fontId="19" fillId="0" borderId="0"/>
    <xf numFmtId="285" fontId="48" fillId="0" borderId="0" applyFont="0" applyFill="0" applyBorder="0" applyAlignment="0" applyProtection="0"/>
    <xf numFmtId="43" fontId="47" fillId="0" borderId="0" applyFont="0" applyFill="0" applyBorder="0" applyAlignment="0" applyProtection="0"/>
    <xf numFmtId="178" fontId="22" fillId="0" borderId="3">
      <alignment horizontal="right" vertical="center"/>
    </xf>
    <xf numFmtId="190" fontId="15" fillId="0" borderId="0" applyFont="0" applyFill="0" applyBorder="0" applyAlignment="0" applyProtection="0"/>
    <xf numFmtId="224" fontId="19" fillId="0" borderId="17">
      <alignment vertical="center"/>
    </xf>
    <xf numFmtId="0" fontId="31" fillId="3" borderId="0"/>
    <xf numFmtId="0" fontId="216" fillId="0" borderId="0"/>
    <xf numFmtId="0" fontId="29" fillId="0" borderId="0"/>
    <xf numFmtId="174" fontId="18" fillId="0" borderId="3">
      <alignment horizontal="right" vertical="center"/>
    </xf>
    <xf numFmtId="224" fontId="19" fillId="0" borderId="17">
      <alignment vertical="center"/>
    </xf>
    <xf numFmtId="0" fontId="74" fillId="0" borderId="0" applyProtection="0"/>
    <xf numFmtId="0" fontId="20" fillId="0" borderId="0" applyNumberFormat="0" applyFill="0" applyBorder="0" applyAlignment="0" applyProtection="0"/>
    <xf numFmtId="179" fontId="19" fillId="0" borderId="3">
      <alignment horizontal="right" vertical="center"/>
    </xf>
    <xf numFmtId="178" fontId="22" fillId="0" borderId="3">
      <alignment horizontal="right" vertical="center"/>
    </xf>
    <xf numFmtId="221" fontId="15" fillId="0" borderId="0" applyFont="0" applyFill="0" applyBorder="0" applyAlignment="0" applyProtection="0"/>
    <xf numFmtId="234" fontId="78" fillId="0" borderId="0" applyFont="0" applyFill="0" applyBorder="0" applyAlignment="0" applyProtection="0"/>
    <xf numFmtId="221" fontId="15" fillId="0" borderId="0" applyFont="0" applyFill="0" applyBorder="0" applyAlignment="0" applyProtection="0"/>
    <xf numFmtId="179" fontId="19" fillId="0" borderId="3">
      <alignment horizontal="right" vertical="center"/>
    </xf>
    <xf numFmtId="217" fontId="15" fillId="0" borderId="0" applyFont="0" applyFill="0" applyBorder="0" applyAlignment="0" applyProtection="0"/>
    <xf numFmtId="4" fontId="35" fillId="5" borderId="14" applyNumberFormat="0" applyProtection="0">
      <alignment vertical="center"/>
    </xf>
    <xf numFmtId="174" fontId="18" fillId="0" borderId="3">
      <alignment horizontal="right" vertical="center"/>
    </xf>
    <xf numFmtId="232" fontId="15" fillId="0" borderId="0" applyFont="0" applyFill="0" applyBorder="0" applyAlignment="0" applyProtection="0"/>
    <xf numFmtId="177" fontId="19" fillId="0" borderId="3">
      <alignment horizontal="right" vertical="center"/>
    </xf>
    <xf numFmtId="0" fontId="29" fillId="0" borderId="0"/>
    <xf numFmtId="178" fontId="22" fillId="0" borderId="3">
      <alignment horizontal="right" vertical="center"/>
    </xf>
    <xf numFmtId="221" fontId="15" fillId="0" borderId="0" applyFont="0" applyFill="0" applyBorder="0" applyAlignment="0" applyProtection="0"/>
    <xf numFmtId="178" fontId="22" fillId="0" borderId="3">
      <alignment horizontal="right" vertical="center"/>
    </xf>
    <xf numFmtId="228" fontId="15" fillId="0" borderId="0" applyFont="0" applyFill="0" applyBorder="0" applyAlignment="0" applyProtection="0"/>
    <xf numFmtId="0" fontId="216" fillId="0" borderId="0"/>
    <xf numFmtId="185" fontId="18" fillId="0" borderId="3">
      <alignment horizontal="right" vertical="center"/>
    </xf>
    <xf numFmtId="42" fontId="15" fillId="0" borderId="0" applyFont="0" applyFill="0" applyBorder="0" applyAlignment="0" applyProtection="0"/>
    <xf numFmtId="178" fontId="22" fillId="0" borderId="3">
      <alignment horizontal="right" vertical="center"/>
    </xf>
    <xf numFmtId="0" fontId="29" fillId="0" borderId="0"/>
    <xf numFmtId="178" fontId="22" fillId="0" borderId="3">
      <alignment horizontal="right" vertical="center"/>
    </xf>
    <xf numFmtId="168" fontId="15" fillId="0" borderId="0" applyFont="0" applyFill="0" applyBorder="0" applyAlignment="0" applyProtection="0"/>
    <xf numFmtId="185" fontId="18" fillId="0" borderId="3">
      <alignment horizontal="right" vertical="center"/>
    </xf>
    <xf numFmtId="0" fontId="39" fillId="6" borderId="15" applyNumberFormat="0" applyAlignment="0" applyProtection="0"/>
    <xf numFmtId="198" fontId="34" fillId="0" borderId="3">
      <alignment horizontal="right" vertical="center"/>
    </xf>
    <xf numFmtId="178" fontId="22" fillId="0" borderId="3">
      <alignment horizontal="right" vertical="center"/>
    </xf>
    <xf numFmtId="0" fontId="29" fillId="0" borderId="0"/>
    <xf numFmtId="174" fontId="18" fillId="0" borderId="3">
      <alignment horizontal="right" vertical="center"/>
    </xf>
    <xf numFmtId="216" fontId="34" fillId="0" borderId="3">
      <alignment horizontal="right" vertical="center"/>
    </xf>
    <xf numFmtId="178" fontId="22" fillId="0" borderId="3">
      <alignment horizontal="right" vertical="center"/>
    </xf>
    <xf numFmtId="239" fontId="48" fillId="0" borderId="0" applyFont="0" applyFill="0" applyBorder="0" applyAlignment="0" applyProtection="0"/>
    <xf numFmtId="197" fontId="15" fillId="0" borderId="0" applyFont="0" applyFill="0" applyBorder="0" applyAlignment="0" applyProtection="0"/>
    <xf numFmtId="42" fontId="15" fillId="0" borderId="0" applyFont="0" applyFill="0" applyBorder="0" applyAlignment="0" applyProtection="0"/>
    <xf numFmtId="165" fontId="15" fillId="0" borderId="0" applyFont="0" applyFill="0" applyBorder="0" applyAlignment="0" applyProtection="0"/>
    <xf numFmtId="185" fontId="18" fillId="0" borderId="3">
      <alignment horizontal="right" vertical="center"/>
    </xf>
    <xf numFmtId="178" fontId="22" fillId="0" borderId="3">
      <alignment horizontal="right" vertical="center"/>
    </xf>
    <xf numFmtId="0" fontId="56" fillId="0" borderId="0">
      <alignment vertical="top" wrapText="1"/>
    </xf>
    <xf numFmtId="167" fontId="59" fillId="0" borderId="0" applyFont="0" applyFill="0" applyBorder="0" applyAlignment="0" applyProtection="0"/>
    <xf numFmtId="211" fontId="19" fillId="0" borderId="0" applyFont="0" applyFill="0" applyBorder="0" applyAlignment="0" applyProtection="0"/>
    <xf numFmtId="178" fontId="22" fillId="0" borderId="3">
      <alignment horizontal="right" vertical="center"/>
    </xf>
    <xf numFmtId="0" fontId="28" fillId="0" borderId="0">
      <alignment vertical="top"/>
    </xf>
    <xf numFmtId="0" fontId="25" fillId="9" borderId="0"/>
    <xf numFmtId="0" fontId="28" fillId="0" borderId="0">
      <alignment vertical="top"/>
    </xf>
    <xf numFmtId="0" fontId="22" fillId="0" borderId="6"/>
    <xf numFmtId="0" fontId="70" fillId="0" borderId="0" applyFill="0" applyBorder="0" applyProtection="0">
      <alignment horizontal="center"/>
      <protection locked="0"/>
    </xf>
    <xf numFmtId="0" fontId="28" fillId="0" borderId="0">
      <alignment vertical="top"/>
    </xf>
    <xf numFmtId="0" fontId="15" fillId="0" borderId="0" applyFont="0" applyFill="0" applyBorder="0" applyAlignment="0" applyProtection="0"/>
    <xf numFmtId="0" fontId="20" fillId="0" borderId="0" applyNumberFormat="0" applyFill="0" applyBorder="0" applyAlignment="0" applyProtection="0"/>
    <xf numFmtId="213" fontId="15" fillId="0" borderId="0" applyFont="0" applyFill="0" applyBorder="0" applyAlignment="0" applyProtection="0"/>
    <xf numFmtId="177" fontId="19" fillId="0" borderId="3">
      <alignment horizontal="right" vertical="center"/>
    </xf>
    <xf numFmtId="178" fontId="22" fillId="0" borderId="3">
      <alignment horizontal="right" vertical="center"/>
    </xf>
    <xf numFmtId="219" fontId="48" fillId="0" borderId="0" applyFont="0" applyFill="0" applyBorder="0" applyAlignment="0" applyProtection="0"/>
    <xf numFmtId="177" fontId="19" fillId="0" borderId="3">
      <alignment horizontal="right" vertical="center"/>
    </xf>
    <xf numFmtId="42" fontId="15" fillId="0" borderId="0" applyFont="0" applyFill="0" applyBorder="0" applyAlignment="0" applyProtection="0"/>
    <xf numFmtId="167" fontId="57" fillId="0" borderId="0" applyFont="0" applyFill="0" applyBorder="0" applyAlignment="0" applyProtection="0"/>
    <xf numFmtId="194" fontId="30" fillId="0" borderId="3">
      <alignment horizontal="right" vertical="center"/>
    </xf>
    <xf numFmtId="298" fontId="19" fillId="0" borderId="0" applyFill="0" applyBorder="0" applyAlignment="0"/>
    <xf numFmtId="167" fontId="216" fillId="0" borderId="0" applyFont="0" applyFill="0" applyBorder="0" applyAlignment="0" applyProtection="0"/>
    <xf numFmtId="0" fontId="29" fillId="0" borderId="0"/>
    <xf numFmtId="0" fontId="29" fillId="0" borderId="0"/>
    <xf numFmtId="185" fontId="18" fillId="0" borderId="3">
      <alignment horizontal="right" vertical="center"/>
    </xf>
    <xf numFmtId="185" fontId="18" fillId="0" borderId="3">
      <alignment horizontal="right" vertical="center"/>
    </xf>
    <xf numFmtId="0" fontId="20" fillId="0" borderId="0" applyNumberFormat="0" applyFill="0" applyBorder="0" applyAlignment="0" applyProtection="0"/>
    <xf numFmtId="43" fontId="57" fillId="0" borderId="0" applyFont="0" applyFill="0" applyBorder="0" applyAlignment="0" applyProtection="0"/>
    <xf numFmtId="0" fontId="29" fillId="0" borderId="0"/>
    <xf numFmtId="0" fontId="76" fillId="23" borderId="4" applyNumberFormat="0" applyFont="0" applyAlignment="0">
      <alignment horizontal="center"/>
    </xf>
    <xf numFmtId="185" fontId="18" fillId="0" borderId="3">
      <alignment horizontal="right" vertical="center"/>
    </xf>
    <xf numFmtId="211" fontId="19" fillId="0" borderId="0" applyFont="0" applyFill="0" applyBorder="0" applyAlignment="0" applyProtection="0"/>
    <xf numFmtId="43" fontId="216" fillId="0" borderId="0" applyFont="0" applyFill="0" applyBorder="0" applyAlignment="0" applyProtection="0"/>
    <xf numFmtId="4" fontId="28" fillId="4" borderId="0" applyNumberFormat="0" applyProtection="0">
      <alignment horizontal="left" vertical="center" indent="1"/>
    </xf>
    <xf numFmtId="168" fontId="15" fillId="0" borderId="0" applyFont="0" applyFill="0" applyBorder="0" applyAlignment="0" applyProtection="0"/>
    <xf numFmtId="0" fontId="61" fillId="3" borderId="0"/>
    <xf numFmtId="171" fontId="24" fillId="0" borderId="3">
      <alignment horizontal="right" vertical="center"/>
    </xf>
    <xf numFmtId="167" fontId="15" fillId="0" borderId="0" applyFont="0" applyFill="0" applyBorder="0" applyAlignment="0" applyProtection="0"/>
    <xf numFmtId="0" fontId="57" fillId="0" borderId="0"/>
    <xf numFmtId="233" fontId="15" fillId="0" borderId="0" applyFont="0" applyFill="0" applyBorder="0" applyAlignment="0" applyProtection="0"/>
    <xf numFmtId="205" fontId="34" fillId="0" borderId="3">
      <alignment horizontal="right" vertical="center"/>
    </xf>
    <xf numFmtId="0" fontId="20" fillId="0" borderId="0" applyNumberFormat="0" applyFill="0" applyBorder="0" applyAlignment="0" applyProtection="0"/>
    <xf numFmtId="177" fontId="19" fillId="0" borderId="3">
      <alignment horizontal="right" vertical="center"/>
    </xf>
    <xf numFmtId="167" fontId="15" fillId="0" borderId="0" applyFont="0" applyFill="0" applyBorder="0" applyAlignment="0" applyProtection="0"/>
    <xf numFmtId="178" fontId="22" fillId="0" borderId="3">
      <alignment horizontal="right" vertical="center"/>
    </xf>
    <xf numFmtId="178" fontId="22" fillId="0" borderId="3">
      <alignment horizontal="right" vertical="center"/>
    </xf>
    <xf numFmtId="0" fontId="31" fillId="3" borderId="0"/>
    <xf numFmtId="4" fontId="35" fillId="5" borderId="14" applyNumberFormat="0" applyProtection="0">
      <alignment horizontal="right" vertical="center"/>
    </xf>
    <xf numFmtId="0" fontId="57" fillId="13" borderId="0" applyNumberFormat="0" applyBorder="0" applyAlignment="0" applyProtection="0"/>
    <xf numFmtId="0" fontId="79" fillId="0" borderId="0">
      <alignment horizontal="center" wrapText="1"/>
      <protection locked="0"/>
    </xf>
    <xf numFmtId="194" fontId="30" fillId="0" borderId="3">
      <alignment horizontal="right" vertical="center"/>
    </xf>
    <xf numFmtId="235" fontId="34" fillId="0" borderId="3">
      <alignment horizontal="right" vertical="center"/>
    </xf>
    <xf numFmtId="195" fontId="19" fillId="0" borderId="0" applyFont="0" applyFill="0" applyBorder="0" applyAlignment="0" applyProtection="0"/>
    <xf numFmtId="194" fontId="30" fillId="0" borderId="3">
      <alignment horizontal="right" vertical="center"/>
    </xf>
    <xf numFmtId="202" fontId="15" fillId="0" borderId="3">
      <alignment horizontal="right" vertical="center"/>
    </xf>
    <xf numFmtId="185" fontId="18" fillId="0" borderId="3">
      <alignment horizontal="right" vertical="center"/>
    </xf>
    <xf numFmtId="0" fontId="27" fillId="3" borderId="13" applyNumberFormat="0" applyAlignment="0" applyProtection="0"/>
    <xf numFmtId="0" fontId="27" fillId="3" borderId="13" applyNumberFormat="0" applyAlignment="0" applyProtection="0"/>
    <xf numFmtId="190" fontId="15" fillId="0" borderId="0" applyFont="0" applyFill="0" applyBorder="0" applyAlignment="0" applyProtection="0"/>
    <xf numFmtId="0" fontId="19" fillId="0" borderId="0"/>
    <xf numFmtId="231" fontId="15" fillId="0" borderId="0" applyFont="0" applyFill="0" applyBorder="0" applyAlignment="0" applyProtection="0"/>
    <xf numFmtId="0" fontId="57" fillId="13"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78" fontId="22" fillId="0" borderId="3">
      <alignment horizontal="right" vertical="center"/>
    </xf>
    <xf numFmtId="49" fontId="98" fillId="0" borderId="6">
      <alignment vertical="center"/>
    </xf>
    <xf numFmtId="180" fontId="48" fillId="0" borderId="0" applyFont="0" applyFill="0" applyBorder="0" applyAlignment="0" applyProtection="0"/>
    <xf numFmtId="0" fontId="26" fillId="0" borderId="0"/>
    <xf numFmtId="171" fontId="24" fillId="0" borderId="3">
      <alignment horizontal="right" vertical="center"/>
    </xf>
    <xf numFmtId="178" fontId="22" fillId="0" borderId="3">
      <alignment horizontal="right" vertical="center"/>
    </xf>
    <xf numFmtId="43" fontId="15" fillId="0" borderId="0" applyFont="0" applyFill="0" applyBorder="0" applyAlignment="0" applyProtection="0"/>
    <xf numFmtId="0" fontId="29" fillId="0" borderId="0"/>
    <xf numFmtId="202" fontId="15" fillId="0" borderId="3">
      <alignment horizontal="right" vertical="center"/>
    </xf>
    <xf numFmtId="250" fontId="19" fillId="0" borderId="0" applyFont="0" applyFill="0" applyBorder="0" applyAlignment="0" applyProtection="0"/>
    <xf numFmtId="0" fontId="87" fillId="0" borderId="0"/>
    <xf numFmtId="198" fontId="34" fillId="0" borderId="3">
      <alignment horizontal="right" vertical="center"/>
    </xf>
    <xf numFmtId="0" fontId="20" fillId="0" borderId="0" applyNumberFormat="0" applyFill="0" applyBorder="0" applyAlignment="0" applyProtection="0"/>
    <xf numFmtId="202" fontId="15" fillId="0" borderId="3">
      <alignment horizontal="right" vertical="center"/>
    </xf>
    <xf numFmtId="0" fontId="17" fillId="0" borderId="6" applyNumberFormat="0" applyFont="0" applyBorder="0">
      <alignment horizontal="left" indent="2"/>
    </xf>
    <xf numFmtId="178" fontId="22" fillId="0" borderId="3">
      <alignment horizontal="right" vertical="center"/>
    </xf>
    <xf numFmtId="0" fontId="20" fillId="0" borderId="0" applyNumberFormat="0" applyFill="0" applyBorder="0" applyAlignment="0" applyProtection="0"/>
    <xf numFmtId="247" fontId="74" fillId="0" borderId="0" applyFont="0" applyFill="0" applyBorder="0" applyAlignment="0" applyProtection="0"/>
    <xf numFmtId="43" fontId="57" fillId="0" borderId="0" applyFont="0" applyFill="0" applyBorder="0" applyAlignment="0" applyProtection="0"/>
    <xf numFmtId="271" fontId="15" fillId="0" borderId="0" applyFont="0" applyFill="0" applyBorder="0" applyAlignment="0" applyProtection="0"/>
    <xf numFmtId="0" fontId="20" fillId="0" borderId="0" applyNumberFormat="0" applyFill="0" applyBorder="0" applyAlignment="0" applyProtection="0"/>
    <xf numFmtId="185" fontId="18" fillId="0" borderId="3">
      <alignment horizontal="right" vertical="center"/>
    </xf>
    <xf numFmtId="178" fontId="22" fillId="0" borderId="3">
      <alignment horizontal="right" vertical="center"/>
    </xf>
    <xf numFmtId="249" fontId="15" fillId="0" borderId="0" applyFont="0" applyFill="0" applyBorder="0" applyAlignment="0" applyProtection="0"/>
    <xf numFmtId="217" fontId="15" fillId="0" borderId="0" applyFont="0" applyFill="0" applyBorder="0" applyAlignment="0" applyProtection="0"/>
    <xf numFmtId="0" fontId="20" fillId="0" borderId="0" applyNumberFormat="0" applyFill="0" applyBorder="0" applyAlignment="0" applyProtection="0"/>
    <xf numFmtId="178" fontId="22" fillId="0" borderId="3">
      <alignment horizontal="right" vertical="center"/>
    </xf>
    <xf numFmtId="1" fontId="64" fillId="0" borderId="6" applyBorder="0" applyAlignment="0">
      <alignment horizontal="center"/>
    </xf>
    <xf numFmtId="185" fontId="18" fillId="0" borderId="3">
      <alignment horizontal="right" vertical="center"/>
    </xf>
    <xf numFmtId="0" fontId="20" fillId="0" borderId="0" applyNumberFormat="0" applyFill="0" applyBorder="0" applyAlignment="0" applyProtection="0"/>
    <xf numFmtId="0" fontId="216" fillId="0" borderId="0"/>
    <xf numFmtId="185" fontId="18" fillId="0" borderId="3">
      <alignment horizontal="right" vertical="center"/>
    </xf>
    <xf numFmtId="1" fontId="64" fillId="0" borderId="6" applyBorder="0" applyAlignment="0">
      <alignment horizontal="center"/>
    </xf>
    <xf numFmtId="0" fontId="20" fillId="0" borderId="0" applyNumberFormat="0" applyFill="0" applyBorder="0" applyAlignment="0" applyProtection="0"/>
    <xf numFmtId="0" fontId="151" fillId="0" borderId="0"/>
    <xf numFmtId="0" fontId="34" fillId="0" borderId="0"/>
    <xf numFmtId="3" fontId="16" fillId="0" borderId="6"/>
    <xf numFmtId="177" fontId="19" fillId="0" borderId="3">
      <alignment horizontal="right" vertical="center"/>
    </xf>
    <xf numFmtId="206" fontId="19" fillId="0" borderId="0"/>
    <xf numFmtId="0" fontId="216" fillId="0" borderId="0"/>
    <xf numFmtId="43" fontId="15" fillId="0" borderId="0" applyFont="0" applyFill="0" applyBorder="0" applyAlignment="0" applyProtection="0"/>
    <xf numFmtId="224" fontId="19" fillId="0" borderId="17">
      <alignment vertical="center"/>
    </xf>
    <xf numFmtId="0" fontId="20" fillId="0" borderId="0" applyNumberFormat="0" applyFill="0" applyBorder="0" applyAlignment="0" applyProtection="0"/>
    <xf numFmtId="221" fontId="15" fillId="0" borderId="0" applyFont="0" applyFill="0" applyBorder="0" applyAlignment="0" applyProtection="0"/>
    <xf numFmtId="182" fontId="26" fillId="0" borderId="3">
      <alignment horizontal="right" vertical="center"/>
    </xf>
    <xf numFmtId="43" fontId="47" fillId="0" borderId="0" applyFont="0" applyFill="0" applyBorder="0" applyAlignment="0" applyProtection="0"/>
    <xf numFmtId="178" fontId="22" fillId="0" borderId="3">
      <alignment horizontal="right" vertical="center"/>
    </xf>
    <xf numFmtId="0" fontId="19" fillId="0" borderId="0"/>
    <xf numFmtId="0" fontId="19" fillId="0" borderId="0"/>
    <xf numFmtId="0" fontId="20" fillId="0" borderId="0" applyNumberFormat="0" applyFill="0" applyBorder="0" applyAlignment="0" applyProtection="0"/>
    <xf numFmtId="0" fontId="95" fillId="0" borderId="0" applyNumberFormat="0" applyFont="0" applyBorder="0" applyAlignment="0">
      <alignment horizontal="left" vertical="center"/>
    </xf>
    <xf numFmtId="4" fontId="37" fillId="16" borderId="14" applyNumberFormat="0" applyProtection="0">
      <alignment vertical="center"/>
    </xf>
    <xf numFmtId="198" fontId="34" fillId="0" borderId="3">
      <alignment horizontal="right" vertical="center"/>
    </xf>
    <xf numFmtId="202" fontId="15" fillId="0" borderId="3">
      <alignment horizontal="right" vertical="center"/>
    </xf>
    <xf numFmtId="0" fontId="20" fillId="0" borderId="0" applyNumberFormat="0" applyFill="0" applyBorder="0" applyAlignment="0" applyProtection="0"/>
    <xf numFmtId="0" fontId="107" fillId="3" borderId="0"/>
    <xf numFmtId="178" fontId="22" fillId="0" borderId="3">
      <alignment horizontal="right" vertical="center"/>
    </xf>
    <xf numFmtId="0" fontId="216" fillId="0" borderId="0"/>
    <xf numFmtId="179" fontId="19" fillId="0" borderId="3">
      <alignment horizontal="right" vertical="center"/>
    </xf>
    <xf numFmtId="217" fontId="15" fillId="0" borderId="0" applyFont="0" applyFill="0" applyBorder="0" applyAlignment="0" applyProtection="0"/>
    <xf numFmtId="0" fontId="57" fillId="16" borderId="18" applyNumberFormat="0" applyFont="0" applyAlignment="0" applyProtection="0"/>
    <xf numFmtId="178" fontId="22" fillId="0" borderId="3">
      <alignment horizontal="right" vertical="center"/>
    </xf>
    <xf numFmtId="198" fontId="34" fillId="0" borderId="3">
      <alignment horizontal="right" vertical="center"/>
    </xf>
    <xf numFmtId="43" fontId="19" fillId="0" borderId="0" applyFont="0" applyFill="0" applyBorder="0" applyAlignment="0" applyProtection="0"/>
    <xf numFmtId="0" fontId="29" fillId="0" borderId="0"/>
    <xf numFmtId="178" fontId="22" fillId="0" borderId="3">
      <alignment horizontal="right" vertical="center"/>
    </xf>
    <xf numFmtId="0" fontId="20" fillId="0" borderId="0" applyNumberFormat="0" applyFill="0" applyBorder="0" applyAlignment="0" applyProtection="0"/>
    <xf numFmtId="0" fontId="20" fillId="0" borderId="0" applyNumberFormat="0" applyFill="0" applyBorder="0" applyAlignment="0" applyProtection="0"/>
    <xf numFmtId="198" fontId="34" fillId="0" borderId="3">
      <alignment horizontal="right" vertical="center"/>
    </xf>
    <xf numFmtId="0" fontId="172" fillId="0" borderId="0" applyNumberFormat="0" applyFill="0" applyBorder="0" applyAlignment="0" applyProtection="0"/>
    <xf numFmtId="191" fontId="15" fillId="0" borderId="0" applyFont="0" applyFill="0" applyBorder="0" applyAlignment="0" applyProtection="0"/>
    <xf numFmtId="0" fontId="27" fillId="3" borderId="13" applyNumberFormat="0" applyAlignment="0" applyProtection="0"/>
    <xf numFmtId="0" fontId="6" fillId="0" borderId="0"/>
    <xf numFmtId="3" fontId="16" fillId="0" borderId="6"/>
    <xf numFmtId="178" fontId="22" fillId="0" borderId="3">
      <alignment horizontal="right" vertical="center"/>
    </xf>
    <xf numFmtId="177" fontId="19" fillId="0" borderId="3">
      <alignment horizontal="right" vertical="center"/>
    </xf>
    <xf numFmtId="0" fontId="20" fillId="0" borderId="0" applyNumberFormat="0" applyFill="0" applyBorder="0" applyAlignment="0" applyProtection="0"/>
    <xf numFmtId="0" fontId="29" fillId="0" borderId="0"/>
    <xf numFmtId="0" fontId="82" fillId="0" borderId="0"/>
    <xf numFmtId="178" fontId="22" fillId="0" borderId="3">
      <alignment horizontal="right" vertical="center"/>
    </xf>
    <xf numFmtId="43" fontId="15" fillId="0" borderId="0" applyFont="0" applyFill="0" applyBorder="0" applyAlignment="0" applyProtection="0"/>
    <xf numFmtId="0" fontId="57" fillId="0" borderId="0"/>
    <xf numFmtId="0" fontId="20" fillId="0" borderId="0" applyNumberFormat="0" applyFill="0" applyBorder="0" applyAlignment="0" applyProtection="0"/>
    <xf numFmtId="174" fontId="18" fillId="0" borderId="3">
      <alignment horizontal="right" vertical="center"/>
    </xf>
    <xf numFmtId="43" fontId="6" fillId="0" borderId="0" applyFont="0" applyFill="0" applyBorder="0" applyAlignment="0" applyProtection="0"/>
    <xf numFmtId="43" fontId="6" fillId="0" borderId="0" applyFont="0" applyFill="0" applyBorder="0" applyAlignment="0" applyProtection="0"/>
    <xf numFmtId="185" fontId="18" fillId="0" borderId="3">
      <alignment horizontal="right" vertical="center"/>
    </xf>
    <xf numFmtId="0" fontId="20" fillId="0" borderId="0" applyNumberFormat="0" applyFill="0" applyBorder="0" applyAlignment="0" applyProtection="0"/>
    <xf numFmtId="9" fontId="100" fillId="0" borderId="28" applyNumberFormat="0" applyBorder="0"/>
    <xf numFmtId="174" fontId="18" fillId="0" borderId="3">
      <alignment horizontal="right" vertical="center"/>
    </xf>
    <xf numFmtId="169" fontId="19" fillId="0" borderId="0" applyFont="0" applyFill="0" applyBorder="0" applyAlignment="0" applyProtection="0"/>
    <xf numFmtId="242" fontId="19" fillId="0" borderId="0" applyFont="0" applyFill="0" applyBorder="0" applyAlignment="0" applyProtection="0"/>
    <xf numFmtId="0" fontId="20" fillId="0" borderId="0" applyNumberFormat="0" applyFill="0" applyBorder="0" applyAlignment="0" applyProtection="0"/>
    <xf numFmtId="42" fontId="15" fillId="0" borderId="0" applyFont="0" applyFill="0" applyBorder="0" applyAlignment="0" applyProtection="0"/>
    <xf numFmtId="221" fontId="15" fillId="0" borderId="0" applyFont="0" applyFill="0" applyBorder="0" applyAlignment="0" applyProtection="0"/>
    <xf numFmtId="42" fontId="15" fillId="0" borderId="0" applyFont="0" applyFill="0" applyBorder="0" applyAlignment="0" applyProtection="0"/>
    <xf numFmtId="169" fontId="57" fillId="0" borderId="0" applyFont="0" applyFill="0" applyBorder="0" applyAlignment="0" applyProtection="0"/>
    <xf numFmtId="247" fontId="74" fillId="0" borderId="0" applyFont="0" applyFill="0" applyBorder="0" applyAlignment="0" applyProtection="0"/>
    <xf numFmtId="3" fontId="16" fillId="0" borderId="6"/>
    <xf numFmtId="177" fontId="19" fillId="0" borderId="3">
      <alignment horizontal="right" vertical="center"/>
    </xf>
    <xf numFmtId="0" fontId="19" fillId="12" borderId="18" applyNumberFormat="0" applyFont="0" applyAlignment="0" applyProtection="0"/>
    <xf numFmtId="165" fontId="15" fillId="0" borderId="0" applyFont="0" applyFill="0" applyBorder="0" applyAlignment="0" applyProtection="0"/>
    <xf numFmtId="194" fontId="30" fillId="0" borderId="3">
      <alignment horizontal="right" vertical="center"/>
    </xf>
    <xf numFmtId="202" fontId="15" fillId="0" borderId="3">
      <alignment horizontal="right" vertical="center"/>
    </xf>
    <xf numFmtId="211" fontId="19" fillId="0" borderId="0" applyFont="0" applyFill="0" applyBorder="0" applyAlignment="0" applyProtection="0"/>
    <xf numFmtId="0" fontId="29" fillId="0" borderId="0"/>
    <xf numFmtId="196" fontId="29" fillId="0" borderId="0" applyFill="0" applyBorder="0" applyAlignment="0"/>
    <xf numFmtId="0" fontId="60" fillId="7" borderId="0" applyNumberFormat="0" applyBorder="0" applyAlignment="0" applyProtection="0"/>
    <xf numFmtId="0" fontId="38" fillId="3" borderId="15" applyNumberFormat="0" applyAlignment="0" applyProtection="0"/>
    <xf numFmtId="0" fontId="38" fillId="3" borderId="15" applyNumberFormat="0" applyAlignment="0" applyProtection="0"/>
    <xf numFmtId="0" fontId="20" fillId="0" borderId="0" applyNumberFormat="0" applyFill="0" applyBorder="0" applyAlignment="0" applyProtection="0"/>
    <xf numFmtId="0" fontId="29" fillId="0" borderId="0"/>
    <xf numFmtId="0" fontId="29" fillId="0" borderId="0"/>
    <xf numFmtId="204" fontId="15" fillId="0" borderId="0" applyFont="0" applyFill="0" applyBorder="0" applyAlignment="0" applyProtection="0"/>
    <xf numFmtId="177" fontId="19" fillId="0" borderId="3">
      <alignment horizontal="right" vertical="center"/>
    </xf>
    <xf numFmtId="210" fontId="22" fillId="0" borderId="6"/>
    <xf numFmtId="244" fontId="19" fillId="0" borderId="0" applyFont="0" applyFill="0" applyBorder="0" applyAlignment="0" applyProtection="0"/>
    <xf numFmtId="0" fontId="216" fillId="0" borderId="0"/>
    <xf numFmtId="167" fontId="15" fillId="0" borderId="0" applyFont="0" applyFill="0" applyBorder="0" applyAlignment="0" applyProtection="0"/>
    <xf numFmtId="174" fontId="18" fillId="0" borderId="3">
      <alignment horizontal="right" vertical="center"/>
    </xf>
    <xf numFmtId="167" fontId="48" fillId="0" borderId="0" applyFont="0" applyFill="0" applyBorder="0" applyAlignment="0" applyProtection="0"/>
    <xf numFmtId="211" fontId="19" fillId="0" borderId="0" applyFont="0" applyFill="0" applyBorder="0" applyAlignment="0" applyProtection="0"/>
    <xf numFmtId="235" fontId="34" fillId="0" borderId="3">
      <alignment horizontal="right" vertical="center"/>
    </xf>
    <xf numFmtId="197" fontId="15" fillId="0" borderId="0" applyFont="0" applyFill="0" applyBorder="0" applyAlignment="0" applyProtection="0"/>
    <xf numFmtId="43" fontId="216" fillId="0" borderId="0" applyFont="0" applyFill="0" applyBorder="0" applyAlignment="0" applyProtection="0"/>
    <xf numFmtId="0" fontId="29" fillId="0" borderId="0"/>
    <xf numFmtId="0" fontId="76" fillId="23" borderId="4" applyNumberFormat="0" applyFont="0" applyAlignment="0">
      <alignment horizontal="center"/>
    </xf>
    <xf numFmtId="210" fontId="22" fillId="0" borderId="6"/>
    <xf numFmtId="0" fontId="21" fillId="0" borderId="12" applyNumberFormat="0" applyFill="0" applyAlignment="0" applyProtection="0"/>
    <xf numFmtId="183" fontId="19" fillId="0" borderId="0" applyFill="0" applyBorder="0" applyAlignment="0"/>
    <xf numFmtId="174" fontId="18" fillId="0" borderId="3">
      <alignment horizontal="right" vertical="center"/>
    </xf>
    <xf numFmtId="178" fontId="22" fillId="0" borderId="3">
      <alignment horizontal="right" vertical="center"/>
    </xf>
    <xf numFmtId="0" fontId="20" fillId="0" borderId="0" applyNumberFormat="0" applyFill="0" applyBorder="0" applyAlignment="0" applyProtection="0"/>
    <xf numFmtId="0" fontId="20" fillId="0" borderId="10" applyNumberFormat="0" applyAlignment="0">
      <alignment horizontal="center"/>
    </xf>
    <xf numFmtId="0" fontId="56" fillId="0" borderId="46"/>
    <xf numFmtId="212" fontId="57"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78" fontId="22" fillId="0" borderId="3">
      <alignment horizontal="right" vertical="center"/>
    </xf>
    <xf numFmtId="0" fontId="54" fillId="39" borderId="0" applyNumberFormat="0" applyBorder="0" applyAlignment="0" applyProtection="0"/>
    <xf numFmtId="178" fontId="22" fillId="0" borderId="3">
      <alignment horizontal="right" vertical="center"/>
    </xf>
    <xf numFmtId="0" fontId="29" fillId="0" borderId="0"/>
    <xf numFmtId="0" fontId="20" fillId="0" borderId="0" applyNumberFormat="0" applyFill="0" applyBorder="0" applyAlignment="0" applyProtection="0"/>
    <xf numFmtId="178" fontId="22" fillId="0" borderId="3">
      <alignment horizontal="right" vertical="center"/>
    </xf>
    <xf numFmtId="0" fontId="29" fillId="0" borderId="0"/>
    <xf numFmtId="3" fontId="16" fillId="0" borderId="6"/>
    <xf numFmtId="298" fontId="19" fillId="0" borderId="0" applyFill="0" applyBorder="0" applyAlignment="0"/>
    <xf numFmtId="178" fontId="22" fillId="0" borderId="3">
      <alignment horizontal="right" vertical="center"/>
    </xf>
    <xf numFmtId="0" fontId="20" fillId="0" borderId="0" applyNumberFormat="0" applyFill="0" applyBorder="0" applyAlignment="0" applyProtection="0"/>
    <xf numFmtId="43" fontId="216" fillId="0" borderId="0" applyFont="0" applyFill="0" applyBorder="0" applyAlignment="0" applyProtection="0"/>
    <xf numFmtId="174" fontId="18" fillId="0" borderId="3">
      <alignment horizontal="right" vertical="center"/>
    </xf>
    <xf numFmtId="185" fontId="18" fillId="0" borderId="3">
      <alignment horizontal="right" vertical="center"/>
    </xf>
    <xf numFmtId="10" fontId="41" fillId="9" borderId="6" applyNumberFormat="0" applyBorder="0" applyAlignment="0" applyProtection="0"/>
    <xf numFmtId="187" fontId="19" fillId="0" borderId="0" applyFont="0" applyFill="0" applyBorder="0" applyAlignment="0" applyProtection="0"/>
    <xf numFmtId="0" fontId="20" fillId="0" borderId="0" applyNumberFormat="0" applyFill="0" applyBorder="0" applyAlignment="0" applyProtection="0"/>
    <xf numFmtId="0" fontId="35" fillId="0" borderId="0"/>
    <xf numFmtId="43" fontId="15" fillId="0" borderId="0" applyFont="0" applyFill="0" applyBorder="0" applyAlignment="0" applyProtection="0"/>
    <xf numFmtId="188" fontId="19" fillId="0" borderId="0" applyFill="0" applyBorder="0" applyAlignment="0"/>
    <xf numFmtId="169" fontId="15" fillId="0" borderId="0" applyFont="0" applyFill="0" applyBorder="0" applyAlignment="0" applyProtection="0"/>
    <xf numFmtId="0" fontId="216" fillId="0" borderId="0"/>
    <xf numFmtId="0" fontId="20" fillId="0" borderId="0" applyNumberFormat="0" applyFill="0" applyBorder="0" applyAlignment="0" applyProtection="0"/>
    <xf numFmtId="187" fontId="19" fillId="0" borderId="0" applyFill="0" applyBorder="0" applyAlignment="0"/>
    <xf numFmtId="0" fontId="20" fillId="0" borderId="0" applyNumberFormat="0" applyFill="0" applyBorder="0" applyAlignment="0" applyProtection="0"/>
    <xf numFmtId="42" fontId="15"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74" fontId="18" fillId="0" borderId="3">
      <alignment horizontal="right" vertical="center"/>
    </xf>
    <xf numFmtId="185" fontId="18" fillId="0" borderId="3">
      <alignment horizontal="right" vertical="center"/>
    </xf>
    <xf numFmtId="43" fontId="53" fillId="0" borderId="0" applyFont="0" applyFill="0" applyBorder="0" applyAlignment="0" applyProtection="0"/>
    <xf numFmtId="4" fontId="134" fillId="16" borderId="14" applyNumberFormat="0" applyProtection="0">
      <alignment vertical="center"/>
    </xf>
    <xf numFmtId="5" fontId="32" fillId="0" borderId="2">
      <alignment horizontal="left" vertical="top"/>
    </xf>
    <xf numFmtId="185" fontId="18" fillId="0" borderId="3">
      <alignment horizontal="right" vertical="center"/>
    </xf>
    <xf numFmtId="0" fontId="20" fillId="0" borderId="0" applyNumberFormat="0" applyFill="0" applyBorder="0" applyAlignment="0" applyProtection="0"/>
    <xf numFmtId="266" fontId="19" fillId="0" borderId="0" applyFont="0" applyFill="0" applyBorder="0" applyAlignment="0" applyProtection="0"/>
    <xf numFmtId="178" fontId="22" fillId="0" borderId="3">
      <alignment horizontal="right" vertical="center"/>
    </xf>
    <xf numFmtId="207" fontId="19" fillId="0" borderId="0" applyFont="0" applyFill="0" applyBorder="0" applyAlignment="0" applyProtection="0"/>
    <xf numFmtId="0" fontId="1" fillId="0" borderId="0">
      <alignment vertical="top"/>
    </xf>
    <xf numFmtId="178" fontId="22" fillId="0" borderId="3">
      <alignment horizontal="right" vertical="center"/>
    </xf>
    <xf numFmtId="183" fontId="19" fillId="0" borderId="0" applyFill="0" applyBorder="0" applyAlignment="0"/>
    <xf numFmtId="43" fontId="216" fillId="0" borderId="0" applyFont="0" applyFill="0" applyBorder="0" applyAlignment="0" applyProtection="0"/>
    <xf numFmtId="249" fontId="15" fillId="0" borderId="0" applyFont="0" applyFill="0" applyBorder="0" applyAlignment="0" applyProtection="0"/>
    <xf numFmtId="183" fontId="19" fillId="0" borderId="0" applyFill="0" applyBorder="0" applyAlignment="0"/>
    <xf numFmtId="0" fontId="20" fillId="0" borderId="0" applyNumberFormat="0" applyFill="0" applyBorder="0" applyAlignment="0" applyProtection="0"/>
    <xf numFmtId="178" fontId="22" fillId="0" borderId="3">
      <alignment horizontal="right" vertical="center"/>
    </xf>
    <xf numFmtId="178" fontId="22" fillId="0" borderId="3">
      <alignment horizontal="right" vertical="center"/>
    </xf>
    <xf numFmtId="169" fontId="15" fillId="0" borderId="0" applyFont="0" applyFill="0" applyBorder="0" applyAlignment="0" applyProtection="0"/>
    <xf numFmtId="178" fontId="22" fillId="0" borderId="3">
      <alignment horizontal="right" vertical="center"/>
    </xf>
    <xf numFmtId="228" fontId="15" fillId="0" borderId="0" applyFont="0" applyFill="0" applyBorder="0" applyAlignment="0" applyProtection="0"/>
    <xf numFmtId="43" fontId="15" fillId="0" borderId="0" applyFont="0" applyFill="0" applyBorder="0" applyAlignment="0" applyProtection="0"/>
    <xf numFmtId="266" fontId="19" fillId="0" borderId="0" applyFont="0" applyFill="0" applyBorder="0" applyAlignment="0" applyProtection="0"/>
    <xf numFmtId="178" fontId="22" fillId="0" borderId="3">
      <alignment horizontal="right" vertical="center"/>
    </xf>
    <xf numFmtId="43" fontId="19" fillId="0" borderId="0" applyFont="0" applyFill="0" applyBorder="0" applyAlignment="0" applyProtection="0"/>
    <xf numFmtId="43" fontId="57"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9" fontId="57"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74" fontId="18" fillId="0" borderId="3">
      <alignment horizontal="right" vertical="center"/>
    </xf>
    <xf numFmtId="0" fontId="28" fillId="0" borderId="0">
      <alignment vertical="top"/>
    </xf>
    <xf numFmtId="168" fontId="15" fillId="0" borderId="0" applyFont="0" applyFill="0" applyBorder="0" applyAlignment="0" applyProtection="0"/>
    <xf numFmtId="165" fontId="15" fillId="0" borderId="0" applyFont="0" applyFill="0" applyBorder="0" applyAlignment="0" applyProtection="0"/>
    <xf numFmtId="178" fontId="22" fillId="0" borderId="3">
      <alignment horizontal="right" vertical="center"/>
    </xf>
    <xf numFmtId="177" fontId="19" fillId="0" borderId="3">
      <alignment horizontal="right" vertical="center"/>
    </xf>
    <xf numFmtId="241" fontId="15" fillId="0" borderId="0" applyFont="0" applyFill="0" applyBorder="0" applyAlignment="0" applyProtection="0"/>
    <xf numFmtId="271" fontId="15" fillId="0" borderId="0" applyFont="0" applyFill="0" applyBorder="0" applyAlignment="0" applyProtection="0"/>
    <xf numFmtId="0" fontId="15" fillId="0" borderId="0" applyFont="0" applyFill="0" applyBorder="0" applyAlignment="0" applyProtection="0"/>
    <xf numFmtId="271" fontId="15" fillId="0" borderId="0" applyFont="0" applyFill="0" applyBorder="0" applyAlignment="0" applyProtection="0"/>
    <xf numFmtId="0" fontId="27" fillId="3" borderId="13" applyNumberFormat="0" applyAlignment="0" applyProtection="0"/>
    <xf numFmtId="0" fontId="57" fillId="0" borderId="0"/>
    <xf numFmtId="185" fontId="18" fillId="0" borderId="3">
      <alignment horizontal="right" vertical="center"/>
    </xf>
    <xf numFmtId="177" fontId="19" fillId="0" borderId="3">
      <alignment horizontal="right" vertical="center"/>
    </xf>
    <xf numFmtId="0" fontId="56" fillId="0" borderId="46"/>
    <xf numFmtId="174" fontId="18" fillId="0" borderId="3">
      <alignment horizontal="right" vertical="center"/>
    </xf>
    <xf numFmtId="0" fontId="20" fillId="0" borderId="0" applyNumberFormat="0" applyFill="0" applyBorder="0" applyAlignment="0" applyProtection="0"/>
    <xf numFmtId="0" fontId="20" fillId="0" borderId="0" applyNumberFormat="0" applyFill="0" applyBorder="0" applyAlignment="0" applyProtection="0"/>
    <xf numFmtId="5" fontId="32" fillId="30" borderId="6" applyNumberFormat="0" applyAlignment="0">
      <alignment horizontal="left" vertical="top"/>
    </xf>
    <xf numFmtId="0" fontId="38" fillId="3" borderId="15" applyNumberFormat="0" applyAlignment="0" applyProtection="0"/>
    <xf numFmtId="0" fontId="27" fillId="3" borderId="13" applyNumberFormat="0" applyAlignment="0" applyProtection="0"/>
    <xf numFmtId="0" fontId="61" fillId="3" borderId="0"/>
    <xf numFmtId="0" fontId="20" fillId="0" borderId="0" applyNumberFormat="0" applyFill="0" applyBorder="0" applyAlignment="0" applyProtection="0"/>
    <xf numFmtId="43" fontId="15" fillId="0" borderId="0" applyFont="0" applyFill="0" applyBorder="0" applyAlignment="0" applyProtection="0"/>
    <xf numFmtId="174" fontId="18" fillId="0" borderId="3">
      <alignment horizontal="right" vertical="center"/>
    </xf>
    <xf numFmtId="43" fontId="6" fillId="0" borderId="0" applyFont="0" applyFill="0" applyBorder="0" applyAlignment="0" applyProtection="0"/>
    <xf numFmtId="210" fontId="22" fillId="0" borderId="6"/>
    <xf numFmtId="0" fontId="20" fillId="0" borderId="0" applyNumberFormat="0" applyFill="0" applyBorder="0" applyAlignment="0" applyProtection="0"/>
    <xf numFmtId="198" fontId="34" fillId="0" borderId="3">
      <alignment horizontal="right" vertical="center"/>
    </xf>
    <xf numFmtId="0" fontId="20" fillId="0" borderId="0" applyNumberFormat="0" applyFill="0" applyBorder="0" applyAlignment="0" applyProtection="0"/>
    <xf numFmtId="10" fontId="41" fillId="9" borderId="6" applyNumberFormat="0" applyBorder="0" applyAlignment="0" applyProtection="0"/>
    <xf numFmtId="180" fontId="48" fillId="0" borderId="0" applyFont="0" applyFill="0" applyBorder="0" applyAlignment="0" applyProtection="0"/>
    <xf numFmtId="178" fontId="22" fillId="0" borderId="3">
      <alignment horizontal="right" vertical="center"/>
    </xf>
    <xf numFmtId="0" fontId="29" fillId="0" borderId="0"/>
    <xf numFmtId="10" fontId="41" fillId="12" borderId="6" applyNumberFormat="0" applyBorder="0" applyAlignment="0" applyProtection="0"/>
    <xf numFmtId="42" fontId="15" fillId="0" borderId="0" applyFont="0" applyFill="0" applyBorder="0" applyAlignment="0" applyProtection="0"/>
    <xf numFmtId="217" fontId="15" fillId="0" borderId="0" applyFont="0" applyFill="0" applyBorder="0" applyAlignment="0" applyProtection="0"/>
    <xf numFmtId="0" fontId="20" fillId="0" borderId="0" applyProtection="0"/>
    <xf numFmtId="0" fontId="29" fillId="0" borderId="0"/>
    <xf numFmtId="178" fontId="22" fillId="0" borderId="3">
      <alignment horizontal="right" vertical="center"/>
    </xf>
    <xf numFmtId="221" fontId="15" fillId="0" borderId="0" applyFont="0" applyFill="0" applyBorder="0" applyAlignment="0" applyProtection="0"/>
    <xf numFmtId="4" fontId="89" fillId="5" borderId="14" applyNumberFormat="0" applyProtection="0">
      <alignment horizontal="right" vertical="center"/>
    </xf>
    <xf numFmtId="233" fontId="15" fillId="0" borderId="0" applyFont="0" applyFill="0" applyBorder="0" applyAlignment="0" applyProtection="0"/>
    <xf numFmtId="217" fontId="15" fillId="0" borderId="0" applyFont="0" applyFill="0" applyBorder="0" applyAlignment="0" applyProtection="0"/>
    <xf numFmtId="171" fontId="24" fillId="0" borderId="3">
      <alignment horizontal="right" vertical="center"/>
    </xf>
    <xf numFmtId="221" fontId="15" fillId="0" borderId="0" applyFont="0" applyFill="0" applyBorder="0" applyAlignment="0" applyProtection="0"/>
    <xf numFmtId="307" fontId="15" fillId="0" borderId="0" applyFont="0" applyFill="0" applyBorder="0" applyAlignment="0" applyProtection="0"/>
    <xf numFmtId="0" fontId="29" fillId="0" borderId="0"/>
    <xf numFmtId="0" fontId="19" fillId="0" borderId="0"/>
    <xf numFmtId="0" fontId="74" fillId="0" borderId="0"/>
    <xf numFmtId="0" fontId="29" fillId="0" borderId="0"/>
    <xf numFmtId="0" fontId="34" fillId="0" borderId="0"/>
    <xf numFmtId="178" fontId="22" fillId="0" borderId="3">
      <alignment horizontal="right" vertical="center"/>
    </xf>
    <xf numFmtId="199" fontId="19" fillId="0" borderId="0" applyFont="0" applyFill="0" applyBorder="0" applyAlignment="0" applyProtection="0"/>
    <xf numFmtId="185" fontId="18" fillId="0" borderId="3">
      <alignment horizontal="right" vertical="center"/>
    </xf>
    <xf numFmtId="185" fontId="18" fillId="0" borderId="3">
      <alignment horizontal="right" vertical="center"/>
    </xf>
    <xf numFmtId="0" fontId="38" fillId="3" borderId="15" applyNumberFormat="0" applyAlignment="0" applyProtection="0"/>
    <xf numFmtId="178" fontId="22" fillId="0" borderId="3">
      <alignment horizontal="right" vertical="center"/>
    </xf>
    <xf numFmtId="0" fontId="20" fillId="0" borderId="0" applyNumberFormat="0" applyFill="0" applyBorder="0" applyAlignment="0" applyProtection="0"/>
    <xf numFmtId="178" fontId="22" fillId="0" borderId="3">
      <alignment horizontal="right" vertical="center"/>
    </xf>
    <xf numFmtId="0" fontId="20" fillId="0" borderId="0" applyNumberFormat="0" applyFill="0" applyBorder="0" applyAlignment="0" applyProtection="0"/>
    <xf numFmtId="244" fontId="19" fillId="0" borderId="0" applyFont="0" applyFill="0" applyBorder="0" applyAlignment="0" applyProtection="0"/>
    <xf numFmtId="0" fontId="216" fillId="0" borderId="0"/>
    <xf numFmtId="236" fontId="81" fillId="0" borderId="23" applyFont="0" applyFill="0" applyBorder="0"/>
    <xf numFmtId="202" fontId="15" fillId="0" borderId="3">
      <alignment horizontal="right" vertical="center"/>
    </xf>
    <xf numFmtId="0" fontId="20" fillId="0" borderId="0" applyNumberFormat="0" applyFill="0" applyBorder="0" applyAlignment="0" applyProtection="0"/>
    <xf numFmtId="0" fontId="61" fillId="3" borderId="0"/>
    <xf numFmtId="174" fontId="18" fillId="0" borderId="3">
      <alignment horizontal="right" vertical="center"/>
    </xf>
    <xf numFmtId="41" fontId="53" fillId="0" borderId="0" applyFont="0" applyFill="0" applyBorder="0" applyAlignment="0" applyProtection="0"/>
    <xf numFmtId="0" fontId="20" fillId="0" borderId="0" applyNumberFormat="0" applyFill="0" applyBorder="0" applyAlignment="0" applyProtection="0"/>
    <xf numFmtId="174" fontId="18" fillId="0" borderId="3">
      <alignment horizontal="right" vertical="center"/>
    </xf>
    <xf numFmtId="172" fontId="20" fillId="0" borderId="6"/>
    <xf numFmtId="197" fontId="15" fillId="0" borderId="0" applyFont="0" applyFill="0" applyBorder="0" applyAlignment="0" applyProtection="0"/>
    <xf numFmtId="1" fontId="64" fillId="0" borderId="6" applyBorder="0" applyAlignment="0">
      <alignment horizontal="center"/>
    </xf>
    <xf numFmtId="49" fontId="98" fillId="0" borderId="6">
      <alignment vertical="center"/>
    </xf>
    <xf numFmtId="0" fontId="27" fillId="3" borderId="13" applyNumberFormat="0" applyAlignment="0" applyProtection="0"/>
    <xf numFmtId="0" fontId="20" fillId="0" borderId="0" applyNumberFormat="0" applyFill="0" applyBorder="0" applyAlignment="0" applyProtection="0"/>
    <xf numFmtId="10" fontId="41" fillId="9" borderId="6" applyNumberFormat="0" applyBorder="0" applyAlignment="0" applyProtection="0"/>
    <xf numFmtId="178" fontId="22" fillId="0" borderId="3">
      <alignment horizontal="right" vertical="center"/>
    </xf>
    <xf numFmtId="171" fontId="24" fillId="0" borderId="3">
      <alignment horizontal="right" vertical="center"/>
    </xf>
    <xf numFmtId="0" fontId="20" fillId="0" borderId="0" applyNumberFormat="0" applyFill="0" applyBorder="0" applyAlignment="0" applyProtection="0"/>
    <xf numFmtId="0" fontId="133" fillId="0" borderId="41">
      <alignment horizontal="center"/>
    </xf>
    <xf numFmtId="0" fontId="55" fillId="3" borderId="15" applyNumberFormat="0" applyAlignment="0" applyProtection="0"/>
    <xf numFmtId="174" fontId="18" fillId="0" borderId="3">
      <alignment horizontal="right" vertical="center"/>
    </xf>
    <xf numFmtId="213" fontId="15" fillId="0" borderId="0" applyFont="0" applyFill="0" applyBorder="0" applyAlignment="0" applyProtection="0"/>
    <xf numFmtId="0" fontId="20" fillId="0" borderId="0" applyNumberFormat="0" applyFill="0" applyBorder="0" applyAlignment="0" applyProtection="0"/>
    <xf numFmtId="0" fontId="61" fillId="3" borderId="0"/>
    <xf numFmtId="182" fontId="26" fillId="0" borderId="3">
      <alignment horizontal="right" vertical="center"/>
    </xf>
    <xf numFmtId="0" fontId="39" fillId="6" borderId="15" applyNumberFormat="0" applyAlignment="0" applyProtection="0"/>
    <xf numFmtId="0" fontId="39" fillId="6" borderId="15" applyNumberFormat="0" applyAlignment="0" applyProtection="0"/>
    <xf numFmtId="10" fontId="41" fillId="9" borderId="6" applyNumberFormat="0" applyBorder="0" applyAlignment="0" applyProtection="0"/>
    <xf numFmtId="3" fontId="163" fillId="0" borderId="5">
      <alignment horizontal="left" vertical="top" wrapText="1"/>
    </xf>
    <xf numFmtId="0" fontId="20" fillId="0" borderId="0" applyNumberFormat="0" applyFill="0" applyBorder="0" applyAlignment="0" applyProtection="0"/>
    <xf numFmtId="177" fontId="19" fillId="0" borderId="3">
      <alignment horizontal="right" vertical="center"/>
    </xf>
    <xf numFmtId="174" fontId="18" fillId="0" borderId="3">
      <alignment horizontal="right" vertical="center"/>
    </xf>
    <xf numFmtId="178" fontId="22" fillId="0" borderId="3">
      <alignment horizontal="right" vertical="center"/>
    </xf>
    <xf numFmtId="43" fontId="15" fillId="0" borderId="0" applyFont="0" applyFill="0" applyBorder="0" applyAlignment="0" applyProtection="0"/>
    <xf numFmtId="0" fontId="127" fillId="0" borderId="0" applyNumberFormat="0" applyFill="0" applyBorder="0" applyAlignment="0" applyProtection="0"/>
    <xf numFmtId="178" fontId="22" fillId="0" borderId="3">
      <alignment horizontal="right" vertical="center"/>
    </xf>
    <xf numFmtId="0" fontId="20" fillId="0" borderId="0" applyNumberFormat="0" applyFill="0" applyBorder="0" applyAlignment="0" applyProtection="0"/>
    <xf numFmtId="0" fontId="61" fillId="3" borderId="0"/>
    <xf numFmtId="230" fontId="75" fillId="0" borderId="0"/>
    <xf numFmtId="309" fontId="19" fillId="0" borderId="0" applyFont="0" applyFill="0" applyBorder="0" applyAlignment="0" applyProtection="0"/>
    <xf numFmtId="10" fontId="41" fillId="9" borderId="6" applyNumberFormat="0" applyBorder="0" applyAlignment="0" applyProtection="0"/>
    <xf numFmtId="178" fontId="22" fillId="0" borderId="3">
      <alignment horizontal="right" vertical="center"/>
    </xf>
    <xf numFmtId="183" fontId="19" fillId="0" borderId="0" applyFill="0" applyBorder="0" applyAlignment="0"/>
    <xf numFmtId="0" fontId="20" fillId="0" borderId="0" applyNumberFormat="0" applyFill="0" applyBorder="0" applyAlignment="0" applyProtection="0"/>
    <xf numFmtId="174" fontId="18" fillId="0" borderId="3">
      <alignment horizontal="right" vertical="center"/>
    </xf>
    <xf numFmtId="219" fontId="15" fillId="0" borderId="0" applyFont="0" applyFill="0" applyBorder="0" applyAlignment="0" applyProtection="0"/>
    <xf numFmtId="0" fontId="216" fillId="0" borderId="0"/>
    <xf numFmtId="174" fontId="18" fillId="0" borderId="3">
      <alignment horizontal="right" vertical="center"/>
    </xf>
    <xf numFmtId="0" fontId="90" fillId="0" borderId="4">
      <alignment horizontal="left" vertical="center"/>
    </xf>
    <xf numFmtId="0" fontId="20" fillId="0" borderId="0" applyNumberFormat="0" applyFill="0" applyBorder="0" applyAlignment="0" applyProtection="0"/>
    <xf numFmtId="43" fontId="13" fillId="0" borderId="0" applyFont="0" applyFill="0" applyBorder="0" applyAlignment="0" applyProtection="0"/>
    <xf numFmtId="0" fontId="29" fillId="0" borderId="0"/>
    <xf numFmtId="0" fontId="29" fillId="0" borderId="0"/>
    <xf numFmtId="198" fontId="34" fillId="0" borderId="3">
      <alignment horizontal="right" vertical="center"/>
    </xf>
    <xf numFmtId="42" fontId="15" fillId="0" borderId="0" applyFont="0" applyFill="0" applyBorder="0" applyAlignment="0" applyProtection="0"/>
    <xf numFmtId="190" fontId="15" fillId="0" borderId="0" applyFont="0" applyFill="0" applyBorder="0" applyAlignment="0" applyProtection="0"/>
    <xf numFmtId="0" fontId="29" fillId="0" borderId="0"/>
    <xf numFmtId="196" fontId="29" fillId="0" borderId="0" applyFill="0" applyBorder="0" applyAlignment="0"/>
    <xf numFmtId="169" fontId="15" fillId="0" borderId="0" applyFont="0" applyFill="0" applyBorder="0" applyAlignment="0" applyProtection="0"/>
    <xf numFmtId="174" fontId="18" fillId="0" borderId="3">
      <alignment horizontal="right" vertical="center"/>
    </xf>
    <xf numFmtId="178" fontId="22" fillId="0" borderId="3">
      <alignment horizontal="right" vertical="center"/>
    </xf>
    <xf numFmtId="0" fontId="29" fillId="0" borderId="0"/>
    <xf numFmtId="193" fontId="115" fillId="31" borderId="2">
      <alignment vertical="top"/>
    </xf>
    <xf numFmtId="43" fontId="216" fillId="0" borderId="0" applyFont="0" applyFill="0" applyBorder="0" applyAlignment="0" applyProtection="0"/>
    <xf numFmtId="202" fontId="15" fillId="0" borderId="3">
      <alignment horizontal="right" vertical="center"/>
    </xf>
    <xf numFmtId="178" fontId="22" fillId="0" borderId="3">
      <alignment horizontal="right" vertical="center"/>
    </xf>
    <xf numFmtId="178" fontId="22" fillId="0" borderId="3">
      <alignment horizontal="right" vertical="center"/>
    </xf>
    <xf numFmtId="0" fontId="20" fillId="0" borderId="0"/>
    <xf numFmtId="174" fontId="18" fillId="0" borderId="3">
      <alignment horizontal="right" vertical="center"/>
    </xf>
    <xf numFmtId="185" fontId="18" fillId="0" borderId="3">
      <alignment horizontal="right" vertical="center"/>
    </xf>
    <xf numFmtId="41" fontId="59"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0" fontId="82" fillId="0" borderId="0" applyProtection="0"/>
    <xf numFmtId="3" fontId="175" fillId="0" borderId="5" applyNumberFormat="0" applyAlignment="0">
      <alignment horizontal="center" vertical="center"/>
    </xf>
    <xf numFmtId="178" fontId="22" fillId="0" borderId="3">
      <alignment horizontal="right" vertical="center"/>
    </xf>
    <xf numFmtId="41" fontId="15" fillId="0" borderId="0" applyFont="0" applyFill="0" applyBorder="0" applyAlignment="0" applyProtection="0"/>
    <xf numFmtId="171" fontId="24" fillId="0" borderId="3">
      <alignment horizontal="right" vertical="center"/>
    </xf>
    <xf numFmtId="0" fontId="27" fillId="3" borderId="13" applyNumberFormat="0" applyAlignment="0" applyProtection="0"/>
    <xf numFmtId="0" fontId="27" fillId="3" borderId="13" applyNumberFormat="0" applyAlignment="0" applyProtection="0"/>
    <xf numFmtId="0" fontId="19" fillId="0" borderId="0"/>
    <xf numFmtId="174" fontId="18" fillId="0" borderId="3">
      <alignment horizontal="right" vertical="center"/>
    </xf>
    <xf numFmtId="174" fontId="18" fillId="0" borderId="3">
      <alignment horizontal="right" vertical="center"/>
    </xf>
    <xf numFmtId="0" fontId="29" fillId="0" borderId="0"/>
    <xf numFmtId="210" fontId="22" fillId="0" borderId="6"/>
    <xf numFmtId="174" fontId="18" fillId="0" borderId="3">
      <alignment horizontal="right" vertical="center"/>
    </xf>
    <xf numFmtId="0" fontId="61" fillId="3" borderId="0"/>
    <xf numFmtId="42" fontId="15" fillId="0" borderId="0" applyFont="0" applyFill="0" applyBorder="0" applyAlignment="0" applyProtection="0"/>
    <xf numFmtId="198" fontId="34" fillId="0" borderId="3">
      <alignment horizontal="right" vertical="center"/>
    </xf>
    <xf numFmtId="0" fontId="17" fillId="0" borderId="6" applyNumberFormat="0" applyFont="0" applyBorder="0">
      <alignment horizontal="left" indent="2"/>
    </xf>
    <xf numFmtId="0" fontId="20" fillId="0" borderId="0" applyNumberFormat="0" applyFill="0" applyBorder="0" applyAlignment="0" applyProtection="0"/>
    <xf numFmtId="0" fontId="20" fillId="0" borderId="0" applyNumberFormat="0" applyFill="0" applyBorder="0" applyAlignment="0" applyProtection="0"/>
    <xf numFmtId="205" fontId="34" fillId="0" borderId="3">
      <alignment horizontal="right" vertical="center"/>
    </xf>
    <xf numFmtId="180" fontId="48" fillId="0" borderId="0" applyFont="0" applyFill="0" applyBorder="0" applyAlignment="0" applyProtection="0"/>
    <xf numFmtId="0" fontId="74" fillId="0" borderId="0"/>
    <xf numFmtId="0" fontId="216" fillId="0" borderId="0"/>
    <xf numFmtId="10" fontId="41" fillId="9" borderId="6" applyNumberFormat="0" applyBorder="0" applyAlignment="0" applyProtection="0"/>
    <xf numFmtId="0" fontId="142" fillId="0" borderId="44" applyNumberFormat="0" applyAlignment="0">
      <alignment horizontal="center"/>
    </xf>
    <xf numFmtId="0" fontId="29" fillId="0" borderId="0"/>
    <xf numFmtId="177" fontId="19" fillId="0" borderId="3">
      <alignment horizontal="right" vertical="center"/>
    </xf>
    <xf numFmtId="194" fontId="30" fillId="0" borderId="3">
      <alignment horizontal="right" vertical="center"/>
    </xf>
    <xf numFmtId="178" fontId="22" fillId="0" borderId="3">
      <alignment horizontal="right" vertical="center"/>
    </xf>
    <xf numFmtId="187" fontId="19" fillId="0" borderId="0" applyFill="0" applyBorder="0" applyAlignment="0"/>
    <xf numFmtId="0" fontId="1" fillId="0" borderId="0">
      <alignment vertical="top"/>
    </xf>
    <xf numFmtId="190" fontId="15" fillId="0" borderId="0" applyFont="0" applyFill="0" applyBorder="0" applyAlignment="0" applyProtection="0"/>
    <xf numFmtId="233" fontId="15" fillId="0" borderId="0" applyFont="0" applyFill="0" applyBorder="0" applyAlignment="0" applyProtection="0"/>
    <xf numFmtId="178" fontId="22" fillId="0" borderId="3">
      <alignment horizontal="right" vertical="center"/>
    </xf>
    <xf numFmtId="42" fontId="15" fillId="0" borderId="0" applyFont="0" applyFill="0" applyBorder="0" applyAlignment="0" applyProtection="0"/>
    <xf numFmtId="0" fontId="142" fillId="0" borderId="44" applyNumberFormat="0" applyAlignment="0">
      <alignment horizontal="center"/>
    </xf>
    <xf numFmtId="0" fontId="57" fillId="0" borderId="0">
      <alignment vertical="top"/>
    </xf>
    <xf numFmtId="165" fontId="15" fillId="0" borderId="0" applyFont="0" applyFill="0" applyBorder="0" applyAlignment="0" applyProtection="0"/>
    <xf numFmtId="188" fontId="19" fillId="0" borderId="0" applyFill="0" applyBorder="0" applyAlignment="0"/>
    <xf numFmtId="42" fontId="15" fillId="0" borderId="0" applyFont="0" applyFill="0" applyBorder="0" applyAlignment="0" applyProtection="0"/>
    <xf numFmtId="0" fontId="45" fillId="3" borderId="13" applyNumberFormat="0" applyAlignment="0" applyProtection="0"/>
    <xf numFmtId="0" fontId="19" fillId="0" borderId="0" applyFill="0" applyBorder="0" applyAlignment="0"/>
    <xf numFmtId="42" fontId="15" fillId="0" borderId="0" applyFont="0" applyFill="0" applyBorder="0" applyAlignment="0" applyProtection="0"/>
    <xf numFmtId="178" fontId="22" fillId="0" borderId="3">
      <alignment horizontal="right" vertical="center"/>
    </xf>
    <xf numFmtId="178" fontId="22" fillId="0" borderId="3">
      <alignment horizontal="right" vertical="center"/>
    </xf>
    <xf numFmtId="0" fontId="93" fillId="3" borderId="0"/>
    <xf numFmtId="242" fontId="19" fillId="0" borderId="0" applyFill="0" applyBorder="0" applyAlignment="0"/>
    <xf numFmtId="3" fontId="16" fillId="0" borderId="6"/>
    <xf numFmtId="4" fontId="35" fillId="5" borderId="14" applyNumberFormat="0" applyProtection="0">
      <alignment horizontal="right" vertical="center"/>
    </xf>
    <xf numFmtId="178" fontId="22" fillId="0" borderId="3">
      <alignment horizontal="right" vertical="center"/>
    </xf>
    <xf numFmtId="217" fontId="15" fillId="0" borderId="0" applyFont="0" applyFill="0" applyBorder="0" applyAlignment="0" applyProtection="0"/>
    <xf numFmtId="0" fontId="85" fillId="0" borderId="12" applyNumberFormat="0" applyFill="0" applyAlignment="0" applyProtection="0"/>
    <xf numFmtId="0" fontId="100" fillId="0" borderId="0" applyFont="0" applyFill="0" applyBorder="0" applyAlignment="0" applyProtection="0"/>
    <xf numFmtId="197" fontId="15" fillId="0" borderId="0" applyFont="0" applyFill="0" applyBorder="0" applyAlignment="0" applyProtection="0"/>
    <xf numFmtId="262" fontId="26" fillId="0" borderId="0" applyFont="0" applyFill="0" applyBorder="0" applyAlignment="0" applyProtection="0"/>
    <xf numFmtId="0" fontId="29" fillId="0" borderId="0"/>
    <xf numFmtId="0" fontId="57" fillId="37" borderId="0" applyNumberFormat="0" applyBorder="0" applyAlignment="0" applyProtection="0"/>
    <xf numFmtId="178" fontId="22" fillId="0" borderId="3">
      <alignment horizontal="right" vertical="center"/>
    </xf>
    <xf numFmtId="0" fontId="20" fillId="0" borderId="0" applyNumberFormat="0" applyFill="0" applyBorder="0" applyAlignment="0" applyProtection="0"/>
    <xf numFmtId="4" fontId="89" fillId="5" borderId="14" applyNumberFormat="0" applyProtection="0">
      <alignment horizontal="right" vertical="center"/>
    </xf>
    <xf numFmtId="41" fontId="15" fillId="0" borderId="0" applyFont="0" applyFill="0" applyBorder="0" applyAlignment="0" applyProtection="0"/>
    <xf numFmtId="174" fontId="18" fillId="0" borderId="3">
      <alignment horizontal="right" vertical="center"/>
    </xf>
    <xf numFmtId="177" fontId="19" fillId="0" borderId="3">
      <alignment horizontal="right" vertical="center"/>
    </xf>
    <xf numFmtId="0" fontId="36" fillId="6" borderId="15" applyNumberFormat="0" applyAlignment="0" applyProtection="0"/>
    <xf numFmtId="0" fontId="36" fillId="6" borderId="15" applyNumberFormat="0" applyAlignment="0" applyProtection="0"/>
    <xf numFmtId="42" fontId="15" fillId="0" borderId="0" applyFont="0" applyFill="0" applyBorder="0" applyAlignment="0" applyProtection="0"/>
    <xf numFmtId="0" fontId="216" fillId="0" borderId="0"/>
    <xf numFmtId="228" fontId="15" fillId="0" borderId="0" applyFont="0" applyFill="0" applyBorder="0" applyAlignment="0" applyProtection="0"/>
    <xf numFmtId="3" fontId="16" fillId="0" borderId="6"/>
    <xf numFmtId="178" fontId="22" fillId="0" borderId="3">
      <alignment horizontal="right" vertical="center"/>
    </xf>
    <xf numFmtId="0" fontId="20" fillId="0" borderId="0" applyNumberFormat="0" applyFill="0" applyBorder="0" applyAlignment="0" applyProtection="0"/>
    <xf numFmtId="0" fontId="93" fillId="3" borderId="0"/>
    <xf numFmtId="177" fontId="19" fillId="0" borderId="3">
      <alignment horizontal="right" vertical="center"/>
    </xf>
    <xf numFmtId="217" fontId="15" fillId="0" borderId="0" applyFont="0" applyFill="0" applyBorder="0" applyAlignment="0" applyProtection="0"/>
    <xf numFmtId="0" fontId="34" fillId="0" borderId="0"/>
    <xf numFmtId="0" fontId="20" fillId="0" borderId="0" applyNumberFormat="0" applyFill="0" applyBorder="0" applyAlignment="0" applyProtection="0"/>
    <xf numFmtId="178" fontId="22" fillId="0" borderId="3">
      <alignment horizontal="right" vertical="center"/>
    </xf>
    <xf numFmtId="0" fontId="110" fillId="28" borderId="6">
      <alignment horizontal="left" vertical="center"/>
    </xf>
    <xf numFmtId="178" fontId="22" fillId="0" borderId="3">
      <alignment horizontal="right" vertical="center"/>
    </xf>
    <xf numFmtId="234" fontId="78" fillId="0" borderId="0" applyFont="0" applyFill="0" applyBorder="0" applyAlignment="0" applyProtection="0"/>
    <xf numFmtId="178" fontId="22" fillId="0" borderId="3">
      <alignment horizontal="right" vertical="center"/>
    </xf>
    <xf numFmtId="177" fontId="19" fillId="0" borderId="3">
      <alignment horizontal="right" vertical="center"/>
    </xf>
    <xf numFmtId="178" fontId="22" fillId="0" borderId="3">
      <alignment horizontal="right" vertical="center"/>
    </xf>
    <xf numFmtId="0" fontId="39" fillId="6" borderId="15" applyNumberFormat="0" applyAlignment="0" applyProtection="0"/>
    <xf numFmtId="169" fontId="15" fillId="0" borderId="0" applyFont="0" applyFill="0" applyBorder="0" applyAlignment="0" applyProtection="0"/>
    <xf numFmtId="10" fontId="19" fillId="0" borderId="0" applyFont="0" applyFill="0" applyBorder="0" applyAlignment="0" applyProtection="0"/>
    <xf numFmtId="0" fontId="20" fillId="0" borderId="0" applyNumberFormat="0" applyFill="0" applyBorder="0" applyAlignment="0" applyProtection="0"/>
    <xf numFmtId="4" fontId="35" fillId="8" borderId="14" applyNumberFormat="0" applyProtection="0">
      <alignment horizontal="right" vertical="center"/>
    </xf>
    <xf numFmtId="168" fontId="15" fillId="0" borderId="0" applyFont="0" applyFill="0" applyBorder="0" applyAlignment="0" applyProtection="0"/>
    <xf numFmtId="207" fontId="19" fillId="0" borderId="0" applyFont="0" applyFill="0" applyBorder="0" applyAlignment="0" applyProtection="0"/>
    <xf numFmtId="43" fontId="216" fillId="0" borderId="0" applyFont="0" applyFill="0" applyBorder="0" applyAlignment="0" applyProtection="0"/>
    <xf numFmtId="183" fontId="19" fillId="0" borderId="0" applyFill="0" applyBorder="0" applyAlignment="0"/>
    <xf numFmtId="224" fontId="19" fillId="0" borderId="17">
      <alignment vertical="center"/>
    </xf>
    <xf numFmtId="0" fontId="20" fillId="0" borderId="0" applyNumberFormat="0" applyFill="0" applyBorder="0" applyAlignment="0" applyProtection="0"/>
    <xf numFmtId="224" fontId="19" fillId="0" borderId="17">
      <alignment vertical="center"/>
    </xf>
    <xf numFmtId="187" fontId="19" fillId="0" borderId="0" applyFill="0" applyBorder="0" applyAlignment="0"/>
    <xf numFmtId="178" fontId="22" fillId="0" borderId="3">
      <alignment horizontal="right" vertical="center"/>
    </xf>
    <xf numFmtId="256" fontId="19" fillId="0" borderId="0" applyFont="0" applyFill="0" applyBorder="0" applyAlignment="0" applyProtection="0"/>
    <xf numFmtId="0" fontId="20" fillId="0" borderId="0" applyNumberFormat="0" applyFill="0" applyBorder="0" applyAlignment="0" applyProtection="0"/>
    <xf numFmtId="4" fontId="35" fillId="5" borderId="14" applyNumberFormat="0" applyProtection="0">
      <alignment vertical="center"/>
    </xf>
    <xf numFmtId="178" fontId="22" fillId="0" borderId="3">
      <alignment horizontal="right" vertical="center"/>
    </xf>
    <xf numFmtId="186" fontId="19" fillId="0" borderId="0" applyFill="0" applyBorder="0" applyAlignment="0"/>
    <xf numFmtId="202" fontId="15" fillId="0" borderId="3">
      <alignment horizontal="right" vertical="center"/>
    </xf>
    <xf numFmtId="185" fontId="18" fillId="0" borderId="3">
      <alignment horizontal="right" vertical="center"/>
    </xf>
    <xf numFmtId="168" fontId="15" fillId="0" borderId="0" applyFont="0" applyFill="0" applyBorder="0" applyAlignment="0" applyProtection="0"/>
    <xf numFmtId="0" fontId="55" fillId="3" borderId="15" applyNumberFormat="0" applyAlignment="0" applyProtection="0"/>
    <xf numFmtId="174" fontId="18" fillId="0" borderId="3">
      <alignment horizontal="right" vertical="center"/>
    </xf>
    <xf numFmtId="205" fontId="34" fillId="0" borderId="3">
      <alignment horizontal="right" vertical="center"/>
    </xf>
    <xf numFmtId="0" fontId="20" fillId="0" borderId="0" applyNumberFormat="0" applyFill="0" applyBorder="0" applyAlignment="0" applyProtection="0"/>
    <xf numFmtId="165" fontId="15" fillId="0" borderId="0" applyFont="0" applyFill="0" applyBorder="0" applyAlignment="0" applyProtection="0"/>
    <xf numFmtId="41" fontId="15" fillId="0" borderId="0" applyFont="0" applyFill="0" applyBorder="0" applyAlignment="0" applyProtection="0"/>
    <xf numFmtId="0" fontId="85" fillId="0" borderId="12" applyNumberFormat="0" applyFill="0" applyAlignment="0" applyProtection="0"/>
    <xf numFmtId="170" fontId="1" fillId="0" borderId="0" applyFont="0" applyFill="0" applyBorder="0" applyAlignment="0" applyProtection="0"/>
    <xf numFmtId="0" fontId="20" fillId="0" borderId="0" applyNumberFormat="0" applyFill="0" applyBorder="0" applyAlignment="0" applyProtection="0"/>
    <xf numFmtId="0" fontId="216" fillId="0" borderId="0"/>
    <xf numFmtId="0" fontId="20" fillId="0" borderId="0" applyNumberFormat="0" applyFill="0" applyBorder="0" applyAlignment="0" applyProtection="0"/>
    <xf numFmtId="174" fontId="18" fillId="0" borderId="3">
      <alignment horizontal="right" vertical="center"/>
    </xf>
    <xf numFmtId="0" fontId="76" fillId="23" borderId="4" applyNumberFormat="0" applyFont="0" applyAlignment="0">
      <alignment horizontal="center"/>
    </xf>
    <xf numFmtId="0" fontId="20" fillId="0" borderId="0" applyNumberFormat="0" applyFill="0" applyBorder="0" applyAlignment="0" applyProtection="0"/>
    <xf numFmtId="4" fontId="35" fillId="5" borderId="14" applyNumberFormat="0" applyProtection="0">
      <alignment vertical="center"/>
    </xf>
    <xf numFmtId="195" fontId="19" fillId="0" borderId="0" applyFont="0" applyFill="0" applyBorder="0" applyAlignment="0" applyProtection="0"/>
    <xf numFmtId="180" fontId="48" fillId="0" borderId="0" applyFont="0" applyFill="0" applyBorder="0" applyAlignment="0" applyProtection="0"/>
    <xf numFmtId="5" fontId="115" fillId="31" borderId="2">
      <alignment vertical="top"/>
    </xf>
    <xf numFmtId="43" fontId="57" fillId="0" borderId="0" applyFont="0" applyFill="0" applyBorder="0" applyAlignment="0" applyProtection="0"/>
    <xf numFmtId="0" fontId="36" fillId="6" borderId="15" applyNumberFormat="0" applyAlignment="0" applyProtection="0"/>
    <xf numFmtId="0" fontId="216" fillId="0" borderId="0"/>
    <xf numFmtId="0" fontId="20" fillId="0" borderId="0" applyNumberFormat="0" applyFill="0" applyBorder="0" applyAlignment="0" applyProtection="0"/>
    <xf numFmtId="205" fontId="34" fillId="0" borderId="3">
      <alignment horizontal="right" vertical="center"/>
    </xf>
    <xf numFmtId="178" fontId="22" fillId="0" borderId="3">
      <alignment horizontal="right" vertical="center"/>
    </xf>
    <xf numFmtId="0" fontId="45" fillId="3" borderId="13" applyNumberFormat="0" applyAlignment="0" applyProtection="0"/>
    <xf numFmtId="40" fontId="100" fillId="0" borderId="0" applyFont="0" applyFill="0" applyBorder="0" applyAlignment="0" applyProtection="0"/>
    <xf numFmtId="167" fontId="15" fillId="0" borderId="0" applyFont="0" applyFill="0" applyBorder="0" applyAlignment="0" applyProtection="0"/>
    <xf numFmtId="0" fontId="20" fillId="0" borderId="0" applyNumberFormat="0" applyFill="0" applyBorder="0" applyAlignment="0" applyProtection="0"/>
    <xf numFmtId="185" fontId="18" fillId="0" borderId="3">
      <alignment horizontal="right" vertical="center"/>
    </xf>
    <xf numFmtId="174" fontId="18" fillId="0" borderId="3">
      <alignment horizontal="right" vertical="center"/>
    </xf>
    <xf numFmtId="210" fontId="22" fillId="0" borderId="6"/>
    <xf numFmtId="0" fontId="20" fillId="0" borderId="10" applyNumberFormat="0" applyAlignment="0">
      <alignment horizontal="center"/>
    </xf>
    <xf numFmtId="0" fontId="54" fillId="41" borderId="0" applyNumberFormat="0" applyBorder="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43" fontId="57" fillId="0" borderId="0" applyFont="0" applyFill="0" applyBorder="0" applyAlignment="0" applyProtection="0"/>
    <xf numFmtId="193" fontId="115" fillId="31" borderId="2">
      <alignment vertical="top"/>
    </xf>
    <xf numFmtId="0" fontId="20" fillId="0" borderId="0" applyNumberFormat="0" applyFill="0" applyBorder="0" applyAlignment="0" applyProtection="0"/>
    <xf numFmtId="210" fontId="22" fillId="0" borderId="6"/>
    <xf numFmtId="221" fontId="15" fillId="0" borderId="0" applyFont="0" applyFill="0" applyBorder="0" applyAlignment="0" applyProtection="0"/>
    <xf numFmtId="0" fontId="36" fillId="6" borderId="15" applyNumberFormat="0" applyAlignment="0" applyProtection="0"/>
    <xf numFmtId="234" fontId="78" fillId="0" borderId="0" applyFont="0" applyFill="0" applyBorder="0" applyAlignment="0" applyProtection="0"/>
    <xf numFmtId="0" fontId="29" fillId="0" borderId="0"/>
    <xf numFmtId="178" fontId="22" fillId="0" borderId="3">
      <alignment horizontal="right" vertical="center"/>
    </xf>
    <xf numFmtId="183" fontId="19" fillId="0" borderId="0" applyFill="0" applyBorder="0" applyAlignment="0"/>
    <xf numFmtId="0" fontId="29" fillId="0" borderId="0"/>
    <xf numFmtId="0" fontId="57" fillId="0" borderId="0" applyFont="0" applyFill="0" applyBorder="0" applyAlignment="0" applyProtection="0"/>
    <xf numFmtId="178" fontId="22" fillId="0" borderId="3">
      <alignment horizontal="right" vertical="center"/>
    </xf>
    <xf numFmtId="41" fontId="15" fillId="0" borderId="0" applyFont="0" applyFill="0" applyBorder="0" applyAlignment="0" applyProtection="0"/>
    <xf numFmtId="43" fontId="34" fillId="0" borderId="0" applyFont="0" applyFill="0" applyBorder="0" applyAlignment="0" applyProtection="0"/>
    <xf numFmtId="183" fontId="19" fillId="0" borderId="0" applyFill="0" applyBorder="0" applyAlignment="0"/>
    <xf numFmtId="178" fontId="22" fillId="0" borderId="3">
      <alignment horizontal="right" vertical="center"/>
    </xf>
    <xf numFmtId="0" fontId="29" fillId="0" borderId="0"/>
    <xf numFmtId="204" fontId="15" fillId="0" borderId="0" applyFont="0" applyFill="0" applyBorder="0" applyAlignment="0" applyProtection="0"/>
    <xf numFmtId="0" fontId="136" fillId="0" borderId="0" applyNumberFormat="0" applyFill="0" applyBorder="0" applyAlignment="0" applyProtection="0"/>
    <xf numFmtId="178" fontId="22" fillId="0" borderId="3">
      <alignment horizontal="right" vertical="center"/>
    </xf>
    <xf numFmtId="211" fontId="14" fillId="0" borderId="0" applyFont="0" applyFill="0" applyBorder="0" applyAlignment="0" applyProtection="0"/>
    <xf numFmtId="41" fontId="15" fillId="0" borderId="0" applyFont="0" applyFill="0" applyBorder="0" applyAlignment="0" applyProtection="0"/>
    <xf numFmtId="186" fontId="19" fillId="0" borderId="0" applyFill="0" applyBorder="0" applyAlignment="0"/>
    <xf numFmtId="202" fontId="15" fillId="0" borderId="3">
      <alignment horizontal="right" vertical="center"/>
    </xf>
    <xf numFmtId="4" fontId="35" fillId="5" borderId="14" applyNumberFormat="0" applyProtection="0">
      <alignment horizontal="right" vertical="center"/>
    </xf>
    <xf numFmtId="0" fontId="31" fillId="3" borderId="0"/>
    <xf numFmtId="177" fontId="19" fillId="0" borderId="3">
      <alignment horizontal="right" vertical="center"/>
    </xf>
    <xf numFmtId="178" fontId="22" fillId="0" borderId="3">
      <alignment horizontal="right" vertical="center"/>
    </xf>
    <xf numFmtId="0" fontId="29" fillId="0" borderId="0"/>
    <xf numFmtId="42" fontId="15" fillId="0" borderId="0" applyFont="0" applyFill="0" applyBorder="0" applyAlignment="0" applyProtection="0"/>
    <xf numFmtId="186" fontId="19" fillId="0" borderId="0" applyFill="0" applyBorder="0" applyAlignment="0"/>
    <xf numFmtId="202" fontId="15" fillId="0" borderId="3">
      <alignment horizontal="right" vertical="center"/>
    </xf>
    <xf numFmtId="0" fontId="29" fillId="0" borderId="0"/>
    <xf numFmtId="0" fontId="100" fillId="0" borderId="0"/>
    <xf numFmtId="177" fontId="19" fillId="0" borderId="3">
      <alignment horizontal="right" vertical="center"/>
    </xf>
    <xf numFmtId="174" fontId="18" fillId="0" borderId="3">
      <alignment horizontal="right" vertical="center"/>
    </xf>
    <xf numFmtId="0" fontId="38" fillId="3" borderId="15" applyNumberFormat="0" applyAlignment="0" applyProtection="0"/>
    <xf numFmtId="0" fontId="29" fillId="0" borderId="0"/>
    <xf numFmtId="174" fontId="18" fillId="0" borderId="3">
      <alignment horizontal="right" vertical="center"/>
    </xf>
    <xf numFmtId="0" fontId="38" fillId="3" borderId="15" applyNumberFormat="0" applyAlignment="0" applyProtection="0"/>
    <xf numFmtId="228" fontId="15" fillId="0" borderId="0" applyFont="0" applyFill="0" applyBorder="0" applyAlignment="0" applyProtection="0"/>
    <xf numFmtId="0" fontId="29" fillId="0" borderId="0"/>
    <xf numFmtId="0" fontId="19" fillId="0" borderId="0"/>
    <xf numFmtId="236" fontId="81" fillId="0" borderId="23" applyFont="0" applyFill="0" applyBorder="0"/>
    <xf numFmtId="180" fontId="48" fillId="0" borderId="0" applyFont="0" applyFill="0" applyBorder="0" applyAlignment="0" applyProtection="0"/>
    <xf numFmtId="0" fontId="76" fillId="19" borderId="0" applyNumberFormat="0" applyFont="0" applyBorder="0" applyAlignment="0">
      <alignment horizontal="center"/>
    </xf>
    <xf numFmtId="42" fontId="15" fillId="0" borderId="0" applyFont="0" applyFill="0" applyBorder="0" applyAlignment="0" applyProtection="0"/>
    <xf numFmtId="41" fontId="53" fillId="0" borderId="0" applyFont="0" applyFill="0" applyBorder="0" applyAlignment="0" applyProtection="0"/>
    <xf numFmtId="230" fontId="75" fillId="0" borderId="0"/>
    <xf numFmtId="10" fontId="41" fillId="9" borderId="6" applyNumberFormat="0" applyBorder="0" applyAlignment="0" applyProtection="0"/>
    <xf numFmtId="185" fontId="18" fillId="0" borderId="3">
      <alignment horizontal="right" vertical="center"/>
    </xf>
    <xf numFmtId="213" fontId="15" fillId="0" borderId="0" applyFont="0" applyFill="0" applyBorder="0" applyAlignment="0" applyProtection="0"/>
    <xf numFmtId="178" fontId="22" fillId="0" borderId="3">
      <alignment horizontal="right" vertical="center"/>
    </xf>
    <xf numFmtId="178" fontId="22" fillId="0" borderId="3">
      <alignment horizontal="right" vertical="center"/>
    </xf>
    <xf numFmtId="191" fontId="15" fillId="0" borderId="0" applyFont="0" applyFill="0" applyBorder="0" applyAlignment="0" applyProtection="0"/>
    <xf numFmtId="228" fontId="15" fillId="0" borderId="0" applyFont="0" applyFill="0" applyBorder="0" applyAlignment="0" applyProtection="0"/>
    <xf numFmtId="174" fontId="18" fillId="0" borderId="3">
      <alignment horizontal="right" vertical="center"/>
    </xf>
    <xf numFmtId="180" fontId="48" fillId="0" borderId="0" applyFont="0" applyFill="0" applyBorder="0" applyAlignment="0" applyProtection="0"/>
    <xf numFmtId="0" fontId="93" fillId="3" borderId="0"/>
    <xf numFmtId="174" fontId="18" fillId="0" borderId="3">
      <alignment horizontal="right" vertical="center"/>
    </xf>
    <xf numFmtId="180" fontId="48" fillId="0" borderId="0" applyFont="0" applyFill="0" applyBorder="0" applyAlignment="0" applyProtection="0"/>
    <xf numFmtId="231" fontId="15" fillId="0" borderId="0" applyFont="0" applyFill="0" applyBorder="0" applyAlignment="0" applyProtection="0"/>
    <xf numFmtId="165" fontId="15" fillId="0" borderId="0" applyFont="0" applyFill="0" applyBorder="0" applyAlignment="0" applyProtection="0"/>
    <xf numFmtId="43" fontId="59" fillId="0" borderId="0" applyFont="0" applyFill="0" applyBorder="0" applyAlignment="0" applyProtection="0"/>
    <xf numFmtId="180" fontId="48"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221" fontId="15" fillId="0" borderId="0" applyFont="0" applyFill="0" applyBorder="0" applyAlignment="0" applyProtection="0"/>
    <xf numFmtId="217" fontId="15" fillId="0" borderId="0" applyFont="0" applyFill="0" applyBorder="0" applyAlignment="0" applyProtection="0"/>
    <xf numFmtId="10" fontId="41" fillId="12" borderId="6" applyNumberFormat="0" applyBorder="0" applyAlignment="0" applyProtection="0"/>
    <xf numFmtId="221" fontId="15" fillId="0" borderId="0" applyFont="0" applyFill="0" applyBorder="0" applyAlignment="0" applyProtection="0"/>
    <xf numFmtId="174" fontId="18" fillId="0" borderId="3">
      <alignment horizontal="right" vertical="center"/>
    </xf>
    <xf numFmtId="227" fontId="15" fillId="0" borderId="0" applyFont="0" applyFill="0" applyBorder="0" applyAlignment="0" applyProtection="0"/>
    <xf numFmtId="43" fontId="15" fillId="0" borderId="0" applyFont="0" applyFill="0" applyBorder="0" applyAlignment="0" applyProtection="0"/>
    <xf numFmtId="0" fontId="36" fillId="6" borderId="15" applyNumberFormat="0" applyAlignment="0" applyProtection="0"/>
    <xf numFmtId="260" fontId="15" fillId="0" borderId="0" applyFont="0" applyFill="0" applyBorder="0" applyAlignment="0" applyProtection="0"/>
    <xf numFmtId="187" fontId="19" fillId="0" borderId="0" applyFill="0" applyBorder="0" applyAlignment="0"/>
    <xf numFmtId="178" fontId="22" fillId="0" borderId="3">
      <alignment horizontal="right" vertical="center"/>
    </xf>
    <xf numFmtId="185" fontId="18" fillId="0" borderId="3">
      <alignment horizontal="right" vertical="center"/>
    </xf>
    <xf numFmtId="174" fontId="18" fillId="0" borderId="3">
      <alignment horizontal="right" vertical="center"/>
    </xf>
    <xf numFmtId="167" fontId="15" fillId="0" borderId="0" applyFont="0" applyFill="0" applyBorder="0" applyAlignment="0" applyProtection="0"/>
    <xf numFmtId="289" fontId="15" fillId="0" borderId="0" applyFont="0" applyFill="0" applyBorder="0" applyAlignment="0" applyProtection="0"/>
    <xf numFmtId="43" fontId="15" fillId="0" borderId="0" applyFont="0" applyFill="0" applyBorder="0" applyAlignment="0" applyProtection="0"/>
    <xf numFmtId="0" fontId="216" fillId="0" borderId="0"/>
    <xf numFmtId="0" fontId="36" fillId="6" borderId="15" applyNumberFormat="0" applyAlignment="0" applyProtection="0"/>
    <xf numFmtId="0" fontId="64" fillId="0" borderId="0" applyFont="0"/>
    <xf numFmtId="221" fontId="15" fillId="0" borderId="0" applyFont="0" applyFill="0" applyBorder="0" applyAlignment="0" applyProtection="0"/>
    <xf numFmtId="185" fontId="18" fillId="0" borderId="3">
      <alignment horizontal="right" vertical="center"/>
    </xf>
    <xf numFmtId="0" fontId="11" fillId="0" borderId="0"/>
    <xf numFmtId="211" fontId="15" fillId="0" borderId="0" applyFont="0" applyFill="0" applyBorder="0" applyAlignment="0" applyProtection="0"/>
    <xf numFmtId="169" fontId="15" fillId="0" borderId="0" applyFont="0" applyFill="0" applyBorder="0" applyAlignment="0" applyProtection="0"/>
    <xf numFmtId="0" fontId="38" fillId="3" borderId="15" applyNumberFormat="0" applyAlignment="0" applyProtection="0"/>
    <xf numFmtId="271" fontId="15" fillId="0" borderId="0" applyFont="0" applyFill="0" applyBorder="0" applyAlignment="0" applyProtection="0"/>
    <xf numFmtId="0" fontId="18" fillId="0" borderId="21" applyFont="0" applyBorder="0" applyAlignment="0">
      <alignment horizontal="center"/>
    </xf>
    <xf numFmtId="258" fontId="19" fillId="0" borderId="0" applyFill="0" applyBorder="0" applyAlignment="0"/>
    <xf numFmtId="167" fontId="15" fillId="0" borderId="0" applyFont="0" applyFill="0" applyBorder="0" applyAlignment="0" applyProtection="0"/>
    <xf numFmtId="221" fontId="15" fillId="0" borderId="0" applyFont="0" applyFill="0" applyBorder="0" applyAlignment="0" applyProtection="0"/>
    <xf numFmtId="235" fontId="34" fillId="0" borderId="3">
      <alignment horizontal="right" vertical="center"/>
    </xf>
    <xf numFmtId="4" fontId="120" fillId="30" borderId="36" applyNumberFormat="0" applyProtection="0">
      <alignment horizontal="left" vertical="center" indent="1"/>
    </xf>
    <xf numFmtId="0" fontId="57" fillId="0" borderId="0"/>
    <xf numFmtId="0" fontId="216" fillId="0" borderId="0"/>
    <xf numFmtId="0" fontId="27" fillId="3" borderId="13" applyNumberFormat="0" applyAlignment="0" applyProtection="0"/>
    <xf numFmtId="202" fontId="15" fillId="0" borderId="3">
      <alignment horizontal="right" vertical="center"/>
    </xf>
    <xf numFmtId="4" fontId="37" fillId="16" borderId="14" applyNumberFormat="0" applyProtection="0">
      <alignment vertical="center"/>
    </xf>
    <xf numFmtId="0" fontId="25" fillId="0" borderId="0"/>
    <xf numFmtId="221" fontId="15" fillId="0" borderId="0" applyFont="0" applyFill="0" applyBorder="0" applyAlignment="0" applyProtection="0"/>
    <xf numFmtId="43" fontId="57" fillId="0" borderId="0" applyFont="0" applyFill="0" applyBorder="0" applyAlignment="0" applyProtection="0"/>
    <xf numFmtId="0" fontId="56" fillId="0" borderId="0">
      <alignment vertical="top" wrapText="1"/>
    </xf>
    <xf numFmtId="224" fontId="19" fillId="0" borderId="17">
      <alignment vertical="center"/>
    </xf>
    <xf numFmtId="43" fontId="15" fillId="0" borderId="0" applyFont="0" applyFill="0" applyBorder="0" applyAlignment="0" applyProtection="0"/>
    <xf numFmtId="41" fontId="15" fillId="0" borderId="0" applyFont="0" applyFill="0" applyBorder="0" applyAlignment="0" applyProtection="0"/>
    <xf numFmtId="201" fontId="19" fillId="0" borderId="0" applyFont="0" applyFill="0" applyBorder="0" applyAlignment="0" applyProtection="0"/>
    <xf numFmtId="167" fontId="15" fillId="0" borderId="0" applyFont="0" applyFill="0" applyBorder="0" applyAlignment="0" applyProtection="0"/>
    <xf numFmtId="195" fontId="19" fillId="0" borderId="0" applyFont="0" applyFill="0" applyBorder="0" applyAlignment="0" applyProtection="0"/>
    <xf numFmtId="169" fontId="15" fillId="0" borderId="0" applyFont="0" applyFill="0" applyBorder="0" applyAlignment="0" applyProtection="0"/>
    <xf numFmtId="228" fontId="15" fillId="0" borderId="0" applyFont="0" applyFill="0" applyBorder="0" applyAlignment="0" applyProtection="0"/>
    <xf numFmtId="10" fontId="41" fillId="12" borderId="6" applyNumberFormat="0" applyBorder="0" applyAlignment="0" applyProtection="0"/>
    <xf numFmtId="0" fontId="76" fillId="23" borderId="4" applyNumberFormat="0" applyFont="0" applyAlignment="0">
      <alignment horizontal="center"/>
    </xf>
    <xf numFmtId="169" fontId="15" fillId="0" borderId="0" applyFont="0" applyFill="0" applyBorder="0" applyAlignment="0" applyProtection="0"/>
    <xf numFmtId="178" fontId="22" fillId="0" borderId="3">
      <alignment horizontal="right" vertical="center"/>
    </xf>
    <xf numFmtId="213" fontId="15" fillId="0" borderId="0" applyFont="0" applyFill="0" applyBorder="0" applyAlignment="0" applyProtection="0"/>
    <xf numFmtId="41" fontId="15" fillId="0" borderId="0" applyFont="0" applyFill="0" applyBorder="0" applyAlignment="0" applyProtection="0"/>
    <xf numFmtId="0" fontId="57" fillId="0" borderId="0"/>
    <xf numFmtId="167" fontId="15" fillId="0" borderId="0" applyFont="0" applyFill="0" applyBorder="0" applyAlignment="0" applyProtection="0"/>
    <xf numFmtId="217" fontId="15" fillId="0" borderId="0" applyFont="0" applyFill="0" applyBorder="0" applyAlignment="0" applyProtection="0"/>
    <xf numFmtId="0" fontId="117" fillId="0" borderId="35" applyNumberFormat="0" applyFill="0" applyAlignment="0" applyProtection="0"/>
    <xf numFmtId="0" fontId="114" fillId="0" borderId="2" applyBorder="0" applyAlignment="0">
      <alignment horizontal="center" vertical="center"/>
    </xf>
    <xf numFmtId="0" fontId="61" fillId="3" borderId="0"/>
    <xf numFmtId="174" fontId="18" fillId="0" borderId="3">
      <alignment horizontal="right" vertical="center"/>
    </xf>
    <xf numFmtId="221" fontId="15" fillId="0" borderId="0" applyFont="0" applyFill="0" applyBorder="0" applyAlignment="0" applyProtection="0"/>
    <xf numFmtId="178" fontId="22" fillId="0" borderId="3">
      <alignment horizontal="right" vertical="center"/>
    </xf>
    <xf numFmtId="0" fontId="60" fillId="12" borderId="18" applyNumberFormat="0" applyFont="0" applyAlignment="0" applyProtection="0"/>
    <xf numFmtId="0" fontId="60" fillId="12" borderId="18" applyNumberFormat="0" applyFont="0" applyAlignment="0" applyProtection="0"/>
    <xf numFmtId="205" fontId="34" fillId="0" borderId="3">
      <alignment horizontal="right" vertical="center"/>
    </xf>
    <xf numFmtId="171" fontId="24" fillId="0" borderId="3">
      <alignment horizontal="right" vertical="center"/>
    </xf>
    <xf numFmtId="43" fontId="15" fillId="0" borderId="0" applyFont="0" applyFill="0" applyBorder="0" applyAlignment="0" applyProtection="0"/>
    <xf numFmtId="10" fontId="41" fillId="12" borderId="6" applyNumberFormat="0" applyBorder="0" applyAlignment="0" applyProtection="0"/>
    <xf numFmtId="202" fontId="15" fillId="0" borderId="3">
      <alignment horizontal="right" vertical="center"/>
    </xf>
    <xf numFmtId="221" fontId="15" fillId="0" borderId="0" applyFont="0" applyFill="0" applyBorder="0" applyAlignment="0" applyProtection="0"/>
    <xf numFmtId="179" fontId="19" fillId="0" borderId="3">
      <alignment horizontal="right" vertical="center"/>
    </xf>
    <xf numFmtId="221" fontId="15" fillId="0" borderId="0" applyFont="0" applyFill="0" applyBorder="0" applyAlignment="0" applyProtection="0"/>
    <xf numFmtId="0" fontId="90" fillId="0" borderId="4">
      <alignment horizontal="left" vertical="center"/>
    </xf>
    <xf numFmtId="241" fontId="15" fillId="0" borderId="0" applyFont="0" applyFill="0" applyBorder="0" applyAlignment="0" applyProtection="0"/>
    <xf numFmtId="217" fontId="15" fillId="0" borderId="0" applyFont="0" applyFill="0" applyBorder="0" applyAlignment="0" applyProtection="0"/>
    <xf numFmtId="221" fontId="15" fillId="0" borderId="0" applyFont="0" applyFill="0" applyBorder="0" applyAlignment="0" applyProtection="0"/>
    <xf numFmtId="174" fontId="18" fillId="0" borderId="3">
      <alignment horizontal="right" vertical="center"/>
    </xf>
    <xf numFmtId="0" fontId="17" fillId="0" borderId="6" applyNumberFormat="0" applyFont="0" applyBorder="0">
      <alignment horizontal="left" indent="2"/>
    </xf>
    <xf numFmtId="221" fontId="116" fillId="0" borderId="0" applyFont="0" applyFill="0" applyBorder="0" applyAlignment="0" applyProtection="0"/>
    <xf numFmtId="202" fontId="15" fillId="0" borderId="3">
      <alignment horizontal="right" vertical="center"/>
    </xf>
    <xf numFmtId="221" fontId="15" fillId="0" borderId="0" applyFont="0" applyFill="0" applyBorder="0" applyAlignment="0" applyProtection="0"/>
    <xf numFmtId="249" fontId="15" fillId="0" borderId="0" applyFont="0" applyFill="0" applyBorder="0" applyAlignment="0" applyProtection="0"/>
    <xf numFmtId="0" fontId="114" fillId="0" borderId="2" applyBorder="0" applyAlignment="0">
      <alignment horizontal="center" vertical="center"/>
    </xf>
    <xf numFmtId="193" fontId="115" fillId="31" borderId="2">
      <alignment vertical="top"/>
    </xf>
    <xf numFmtId="0" fontId="76" fillId="23" borderId="4" applyNumberFormat="0" applyFont="0" applyAlignment="0">
      <alignment horizontal="center"/>
    </xf>
    <xf numFmtId="165" fontId="48" fillId="0" borderId="0" applyFont="0" applyFill="0" applyBorder="0" applyAlignment="0" applyProtection="0"/>
    <xf numFmtId="0" fontId="29" fillId="0" borderId="0"/>
    <xf numFmtId="178" fontId="22" fillId="0" borderId="3">
      <alignment horizontal="right" vertical="center"/>
    </xf>
    <xf numFmtId="221" fontId="15" fillId="0" borderId="0" applyFont="0" applyFill="0" applyBorder="0" applyAlignment="0" applyProtection="0"/>
    <xf numFmtId="221" fontId="15" fillId="0" borderId="0" applyFont="0" applyFill="0" applyBorder="0" applyAlignment="0" applyProtection="0"/>
    <xf numFmtId="10" fontId="41" fillId="12" borderId="6" applyNumberFormat="0" applyBorder="0" applyAlignment="0" applyProtection="0"/>
    <xf numFmtId="0" fontId="54" fillId="32" borderId="0" applyNumberFormat="0" applyBorder="0" applyAlignment="0" applyProtection="0"/>
    <xf numFmtId="221" fontId="15" fillId="0" borderId="0" applyFont="0" applyFill="0" applyBorder="0" applyAlignment="0" applyProtection="0"/>
    <xf numFmtId="41" fontId="57" fillId="0" borderId="0" applyFont="0" applyFill="0" applyBorder="0" applyAlignment="0" applyProtection="0"/>
    <xf numFmtId="0" fontId="146" fillId="0" borderId="0">
      <alignment vertical="center" wrapText="1"/>
      <protection locked="0"/>
    </xf>
    <xf numFmtId="0" fontId="19" fillId="12" borderId="18" applyNumberFormat="0" applyFont="0" applyAlignment="0" applyProtection="0"/>
    <xf numFmtId="0" fontId="61" fillId="3" borderId="0"/>
    <xf numFmtId="168" fontId="15" fillId="0" borderId="0" applyFont="0" applyFill="0" applyBorder="0" applyAlignment="0" applyProtection="0"/>
    <xf numFmtId="221" fontId="15" fillId="0" borderId="0" applyFont="0" applyFill="0" applyBorder="0" applyAlignment="0" applyProtection="0"/>
    <xf numFmtId="211" fontId="15" fillId="0" borderId="0" applyFont="0" applyFill="0" applyBorder="0" applyAlignment="0" applyProtection="0"/>
    <xf numFmtId="0" fontId="216" fillId="0" borderId="0"/>
    <xf numFmtId="169" fontId="15" fillId="0" borderId="0" applyFont="0" applyFill="0" applyBorder="0" applyAlignment="0" applyProtection="0"/>
    <xf numFmtId="205" fontId="34" fillId="0" borderId="3">
      <alignment horizontal="right" vertical="center"/>
    </xf>
    <xf numFmtId="43" fontId="15" fillId="0" borderId="0" applyFont="0" applyFill="0" applyBorder="0" applyAlignment="0" applyProtection="0"/>
    <xf numFmtId="167" fontId="15" fillId="0" borderId="0" applyFont="0" applyFill="0" applyBorder="0" applyAlignment="0" applyProtection="0"/>
    <xf numFmtId="198" fontId="34" fillId="0" borderId="3">
      <alignment horizontal="right" vertical="center"/>
    </xf>
    <xf numFmtId="185" fontId="18" fillId="0" borderId="3">
      <alignment horizontal="right" vertical="center"/>
    </xf>
    <xf numFmtId="42" fontId="15" fillId="0" borderId="0" applyFont="0" applyFill="0" applyBorder="0" applyAlignment="0" applyProtection="0"/>
    <xf numFmtId="190" fontId="15" fillId="0" borderId="0" applyFont="0" applyFill="0" applyBorder="0" applyAlignment="0" applyProtection="0"/>
    <xf numFmtId="0" fontId="25" fillId="9" borderId="0"/>
    <xf numFmtId="0" fontId="19" fillId="0" borderId="0"/>
    <xf numFmtId="41" fontId="15" fillId="0" borderId="0" applyFont="0" applyFill="0" applyBorder="0" applyAlignment="0" applyProtection="0"/>
    <xf numFmtId="211" fontId="19" fillId="0" borderId="0" applyFont="0" applyFill="0" applyBorder="0" applyAlignment="0" applyProtection="0"/>
    <xf numFmtId="0" fontId="38" fillId="3" borderId="15" applyNumberFormat="0" applyAlignment="0" applyProtection="0"/>
    <xf numFmtId="221" fontId="15" fillId="0" borderId="0" applyFont="0" applyFill="0" applyBorder="0" applyAlignment="0" applyProtection="0"/>
    <xf numFmtId="183" fontId="19" fillId="0" borderId="0" applyFill="0" applyBorder="0" applyAlignment="0"/>
    <xf numFmtId="0" fontId="178" fillId="0" borderId="0"/>
    <xf numFmtId="171" fontId="24" fillId="0" borderId="3">
      <alignment horizontal="right" vertical="center"/>
    </xf>
    <xf numFmtId="174" fontId="18" fillId="0" borderId="3">
      <alignment horizontal="right" vertical="center"/>
    </xf>
    <xf numFmtId="9" fontId="57" fillId="0" borderId="0" applyFont="0" applyFill="0" applyBorder="0" applyAlignment="0" applyProtection="0"/>
    <xf numFmtId="9" fontId="19" fillId="0" borderId="0" applyFont="0" applyFill="0" applyBorder="0" applyAlignment="0" applyProtection="0"/>
    <xf numFmtId="217" fontId="48" fillId="0" borderId="0" applyFont="0" applyFill="0" applyBorder="0" applyAlignment="0" applyProtection="0"/>
    <xf numFmtId="169" fontId="15" fillId="0" borderId="0" applyFont="0" applyFill="0" applyBorder="0" applyAlignment="0" applyProtection="0"/>
    <xf numFmtId="178" fontId="22" fillId="0" borderId="3">
      <alignment horizontal="right" vertical="center"/>
    </xf>
    <xf numFmtId="0" fontId="70" fillId="0" borderId="0" applyNumberFormat="0" applyFill="0" applyBorder="0" applyAlignment="0" applyProtection="0"/>
    <xf numFmtId="180" fontId="48" fillId="0" borderId="0" applyFont="0" applyFill="0" applyBorder="0" applyAlignment="0" applyProtection="0"/>
    <xf numFmtId="198" fontId="34" fillId="0" borderId="3">
      <alignment horizontal="right" vertical="center"/>
    </xf>
    <xf numFmtId="43" fontId="216" fillId="0" borderId="0" applyFont="0" applyFill="0" applyBorder="0" applyAlignment="0" applyProtection="0"/>
    <xf numFmtId="43" fontId="13" fillId="0" borderId="0" applyFont="0" applyFill="0" applyBorder="0" applyAlignment="0" applyProtection="0"/>
    <xf numFmtId="4" fontId="35" fillId="40" borderId="14" applyNumberFormat="0" applyProtection="0">
      <alignment horizontal="right" vertical="center"/>
    </xf>
    <xf numFmtId="0" fontId="179" fillId="0" borderId="0"/>
    <xf numFmtId="4" fontId="35" fillId="5" borderId="14" applyNumberFormat="0" applyProtection="0">
      <alignment vertical="center"/>
    </xf>
    <xf numFmtId="249" fontId="15" fillId="0" borderId="0" applyFont="0" applyFill="0" applyBorder="0" applyAlignment="0" applyProtection="0"/>
    <xf numFmtId="185" fontId="18" fillId="0" borderId="3">
      <alignment horizontal="right" vertical="center"/>
    </xf>
    <xf numFmtId="174" fontId="18" fillId="0" borderId="3">
      <alignment horizontal="right" vertical="center"/>
    </xf>
    <xf numFmtId="186" fontId="19" fillId="0" borderId="0" applyFill="0" applyBorder="0" applyAlignment="0"/>
    <xf numFmtId="0" fontId="31" fillId="3" borderId="0"/>
    <xf numFmtId="43" fontId="15" fillId="0" borderId="0" applyFont="0" applyFill="0" applyBorder="0" applyAlignment="0" applyProtection="0"/>
    <xf numFmtId="0" fontId="29" fillId="0" borderId="0"/>
    <xf numFmtId="0" fontId="36" fillId="6" borderId="15" applyNumberFormat="0" applyAlignment="0" applyProtection="0"/>
    <xf numFmtId="0" fontId="127" fillId="0" borderId="0" applyNumberFormat="0" applyFill="0" applyBorder="0" applyAlignment="0" applyProtection="0"/>
    <xf numFmtId="43" fontId="15" fillId="0" borderId="0" applyFont="0" applyFill="0" applyBorder="0" applyAlignment="0" applyProtection="0"/>
    <xf numFmtId="178" fontId="22" fillId="0" borderId="3">
      <alignment horizontal="right" vertical="center"/>
    </xf>
    <xf numFmtId="174" fontId="18" fillId="0" borderId="3">
      <alignment horizontal="right" vertical="center"/>
    </xf>
    <xf numFmtId="167" fontId="15" fillId="0" borderId="0" applyFont="0" applyFill="0" applyBorder="0" applyAlignment="0" applyProtection="0"/>
    <xf numFmtId="0" fontId="216" fillId="0" borderId="0"/>
    <xf numFmtId="224" fontId="19" fillId="0" borderId="17">
      <alignment vertical="center"/>
    </xf>
    <xf numFmtId="178" fontId="22" fillId="0" borderId="3">
      <alignment horizontal="right" vertical="center"/>
    </xf>
    <xf numFmtId="178" fontId="22" fillId="0" borderId="3">
      <alignment horizontal="right" vertical="center"/>
    </xf>
    <xf numFmtId="187" fontId="19" fillId="0" borderId="0" applyFill="0" applyBorder="0" applyAlignment="0"/>
    <xf numFmtId="211" fontId="15" fillId="0" borderId="0" applyFont="0" applyFill="0" applyBorder="0" applyAlignment="0" applyProtection="0"/>
    <xf numFmtId="177" fontId="19" fillId="0" borderId="3">
      <alignment horizontal="right" vertical="center"/>
    </xf>
    <xf numFmtId="250" fontId="19" fillId="0" borderId="0" applyFont="0" applyFill="0" applyBorder="0" applyAlignment="0" applyProtection="0"/>
    <xf numFmtId="185" fontId="18" fillId="0" borderId="3">
      <alignment horizontal="right" vertical="center"/>
    </xf>
    <xf numFmtId="0" fontId="61" fillId="0" borderId="0">
      <alignment wrapText="1"/>
    </xf>
    <xf numFmtId="0" fontId="90" fillId="0" borderId="4">
      <alignment horizontal="left" vertical="center"/>
    </xf>
    <xf numFmtId="221" fontId="15" fillId="0" borderId="0" applyFont="0" applyFill="0" applyBorder="0" applyAlignment="0" applyProtection="0"/>
    <xf numFmtId="167" fontId="48" fillId="0" borderId="0" applyFont="0" applyFill="0" applyBorder="0" applyAlignment="0" applyProtection="0"/>
    <xf numFmtId="229" fontId="34" fillId="0" borderId="0" applyFont="0" applyFill="0" applyBorder="0" applyAlignment="0" applyProtection="0"/>
    <xf numFmtId="0" fontId="90" fillId="0" borderId="4">
      <alignment horizontal="left" vertical="center"/>
    </xf>
    <xf numFmtId="171" fontId="24" fillId="0" borderId="3">
      <alignment horizontal="right" vertical="center"/>
    </xf>
    <xf numFmtId="198" fontId="34" fillId="0" borderId="3">
      <alignment horizontal="right" vertical="center"/>
    </xf>
    <xf numFmtId="288" fontId="15" fillId="0" borderId="0" applyFont="0" applyFill="0" applyBorder="0" applyAlignment="0" applyProtection="0"/>
    <xf numFmtId="167" fontId="15" fillId="0" borderId="0" applyFont="0" applyFill="0" applyBorder="0" applyAlignment="0" applyProtection="0"/>
    <xf numFmtId="257" fontId="34" fillId="0" borderId="0"/>
    <xf numFmtId="185" fontId="18" fillId="0" borderId="3">
      <alignment horizontal="right" vertical="center"/>
    </xf>
    <xf numFmtId="219" fontId="15" fillId="0" borderId="0" applyFont="0" applyFill="0" applyBorder="0" applyAlignment="0" applyProtection="0"/>
    <xf numFmtId="4" fontId="89" fillId="5" borderId="14" applyNumberFormat="0" applyProtection="0">
      <alignment vertical="center"/>
    </xf>
    <xf numFmtId="0" fontId="27" fillId="3" borderId="13" applyNumberFormat="0" applyAlignment="0" applyProtection="0"/>
    <xf numFmtId="217" fontId="15" fillId="0" borderId="0" applyFont="0" applyFill="0" applyBorder="0" applyAlignment="0" applyProtection="0"/>
    <xf numFmtId="174" fontId="18" fillId="0" borderId="3">
      <alignment horizontal="right" vertical="center"/>
    </xf>
    <xf numFmtId="232" fontId="15" fillId="0" borderId="0" applyFont="0" applyFill="0" applyBorder="0" applyAlignment="0" applyProtection="0"/>
    <xf numFmtId="225" fontId="20" fillId="0" borderId="5">
      <alignment horizontal="left" vertical="top"/>
    </xf>
    <xf numFmtId="187" fontId="19" fillId="0" borderId="0" applyFill="0" applyBorder="0" applyAlignment="0"/>
    <xf numFmtId="248" fontId="59" fillId="0" borderId="0" applyFont="0" applyFill="0" applyBorder="0" applyAlignment="0" applyProtection="0"/>
    <xf numFmtId="221" fontId="15" fillId="0" borderId="0" applyFont="0" applyFill="0" applyBorder="0" applyAlignment="0" applyProtection="0"/>
    <xf numFmtId="174" fontId="18" fillId="0" borderId="3">
      <alignment horizontal="right" vertical="center"/>
    </xf>
    <xf numFmtId="179" fontId="19" fillId="0" borderId="3">
      <alignment horizontal="right" vertical="center"/>
    </xf>
    <xf numFmtId="178" fontId="22" fillId="0" borderId="3">
      <alignment horizontal="right" vertical="center"/>
    </xf>
    <xf numFmtId="216" fontId="34" fillId="0" borderId="3">
      <alignment horizontal="right" vertical="center"/>
    </xf>
    <xf numFmtId="0" fontId="90" fillId="0" borderId="4">
      <alignment horizontal="left" vertical="center"/>
    </xf>
    <xf numFmtId="174" fontId="18" fillId="0" borderId="3">
      <alignment horizontal="right" vertical="center"/>
    </xf>
    <xf numFmtId="178" fontId="22" fillId="0" borderId="3">
      <alignment horizontal="right" vertical="center"/>
    </xf>
    <xf numFmtId="271" fontId="15" fillId="0" borderId="0" applyFont="0" applyFill="0" applyBorder="0" applyAlignment="0" applyProtection="0"/>
    <xf numFmtId="231" fontId="15" fillId="0" borderId="0" applyFont="0" applyFill="0" applyBorder="0" applyAlignment="0" applyProtection="0"/>
    <xf numFmtId="43" fontId="15" fillId="0" borderId="0" applyFont="0" applyFill="0" applyBorder="0" applyAlignment="0" applyProtection="0"/>
    <xf numFmtId="221" fontId="15" fillId="0" borderId="0" applyFont="0" applyFill="0" applyBorder="0" applyAlignment="0" applyProtection="0"/>
    <xf numFmtId="236" fontId="81" fillId="0" borderId="23" applyFont="0" applyFill="0" applyBorder="0"/>
    <xf numFmtId="0" fontId="19" fillId="0" borderId="0"/>
    <xf numFmtId="211" fontId="19" fillId="0" borderId="0" applyFont="0" applyFill="0" applyBorder="0" applyAlignment="0" applyProtection="0"/>
    <xf numFmtId="211" fontId="19" fillId="0" borderId="0" applyFont="0" applyFill="0" applyBorder="0" applyAlignment="0" applyProtection="0"/>
    <xf numFmtId="42" fontId="15" fillId="0" borderId="0" applyFont="0" applyFill="0" applyBorder="0" applyAlignment="0" applyProtection="0"/>
    <xf numFmtId="228" fontId="15" fillId="0" borderId="0" applyFont="0" applyFill="0" applyBorder="0" applyAlignment="0" applyProtection="0"/>
    <xf numFmtId="205" fontId="34" fillId="0" borderId="3">
      <alignment horizontal="right" vertical="center"/>
    </xf>
    <xf numFmtId="174" fontId="18" fillId="0" borderId="3">
      <alignment horizontal="right" vertical="center"/>
    </xf>
    <xf numFmtId="9" fontId="57" fillId="0" borderId="0" applyFont="0" applyFill="0" applyBorder="0" applyAlignment="0" applyProtection="0"/>
    <xf numFmtId="9" fontId="19" fillId="0" borderId="0" applyFont="0" applyFill="0" applyBorder="0" applyAlignment="0" applyProtection="0"/>
    <xf numFmtId="217" fontId="15" fillId="0" borderId="0" applyFont="0" applyFill="0" applyBorder="0" applyAlignment="0" applyProtection="0"/>
    <xf numFmtId="178" fontId="22" fillId="0" borderId="3">
      <alignment horizontal="right" vertical="center"/>
    </xf>
    <xf numFmtId="42" fontId="15" fillId="0" borderId="0" applyFont="0" applyFill="0" applyBorder="0" applyAlignment="0" applyProtection="0"/>
    <xf numFmtId="278" fontId="6" fillId="0" borderId="0" applyFont="0" applyFill="0" applyBorder="0" applyAlignment="0" applyProtection="0"/>
    <xf numFmtId="228" fontId="15" fillId="0" borderId="0" applyFont="0" applyFill="0" applyBorder="0" applyAlignment="0" applyProtection="0"/>
    <xf numFmtId="178" fontId="22" fillId="0" borderId="3">
      <alignment horizontal="right" vertical="center"/>
    </xf>
    <xf numFmtId="42" fontId="15" fillId="0" borderId="0" applyFont="0" applyFill="0" applyBorder="0" applyAlignment="0" applyProtection="0"/>
    <xf numFmtId="191" fontId="15" fillId="0" borderId="0" applyFont="0" applyFill="0" applyBorder="0" applyAlignment="0" applyProtection="0"/>
    <xf numFmtId="43" fontId="216" fillId="0" borderId="0" applyFont="0" applyFill="0" applyBorder="0" applyAlignment="0" applyProtection="0"/>
    <xf numFmtId="221" fontId="15" fillId="0" borderId="0" applyFont="0" applyFill="0" applyBorder="0" applyAlignment="0" applyProtection="0"/>
    <xf numFmtId="178" fontId="22" fillId="0" borderId="3">
      <alignment horizontal="right" vertical="center"/>
    </xf>
    <xf numFmtId="219" fontId="48" fillId="0" borderId="0" applyFont="0" applyFill="0" applyBorder="0" applyAlignment="0" applyProtection="0"/>
    <xf numFmtId="221" fontId="15" fillId="0" borderId="0" applyFont="0" applyFill="0" applyBorder="0" applyAlignment="0" applyProtection="0"/>
    <xf numFmtId="221" fontId="15" fillId="0" borderId="0" applyFont="0" applyFill="0" applyBorder="0" applyAlignment="0" applyProtection="0"/>
    <xf numFmtId="0" fontId="70" fillId="0" borderId="0" applyNumberFormat="0" applyFill="0" applyBorder="0" applyAlignment="0" applyProtection="0"/>
    <xf numFmtId="204" fontId="15" fillId="0" borderId="0" applyFont="0" applyFill="0" applyBorder="0" applyAlignment="0" applyProtection="0"/>
    <xf numFmtId="211" fontId="15" fillId="0" borderId="0" applyFont="0" applyFill="0" applyBorder="0" applyAlignment="0" applyProtection="0"/>
    <xf numFmtId="185" fontId="18" fillId="0" borderId="3">
      <alignment horizontal="right" vertical="center"/>
    </xf>
    <xf numFmtId="42" fontId="15" fillId="0" borderId="0" applyFont="0" applyFill="0" applyBorder="0" applyAlignment="0" applyProtection="0"/>
    <xf numFmtId="178" fontId="22" fillId="0" borderId="3">
      <alignment horizontal="right" vertical="center"/>
    </xf>
    <xf numFmtId="168" fontId="15" fillId="0" borderId="0" applyFont="0" applyFill="0" applyBorder="0" applyAlignment="0" applyProtection="0"/>
    <xf numFmtId="197" fontId="15" fillId="0" borderId="0" applyFont="0" applyFill="0" applyBorder="0" applyAlignment="0" applyProtection="0"/>
    <xf numFmtId="221" fontId="15" fillId="0" borderId="0" applyFont="0" applyFill="0" applyBorder="0" applyAlignment="0" applyProtection="0"/>
    <xf numFmtId="42" fontId="15" fillId="0" borderId="0" applyFont="0" applyFill="0" applyBorder="0" applyAlignment="0" applyProtection="0"/>
    <xf numFmtId="178" fontId="22" fillId="0" borderId="3">
      <alignment horizontal="right" vertical="center"/>
    </xf>
    <xf numFmtId="14" fontId="28" fillId="0" borderId="0" applyFill="0" applyBorder="0" applyAlignment="0"/>
    <xf numFmtId="197" fontId="15" fillId="0" borderId="0" applyFont="0" applyFill="0" applyBorder="0" applyAlignment="0" applyProtection="0"/>
    <xf numFmtId="178" fontId="22" fillId="0" borderId="3">
      <alignment horizontal="right" vertical="center"/>
    </xf>
    <xf numFmtId="217" fontId="15" fillId="0" borderId="0" applyFont="0" applyFill="0" applyBorder="0" applyAlignment="0" applyProtection="0"/>
    <xf numFmtId="0" fontId="216" fillId="0" borderId="0"/>
    <xf numFmtId="230" fontId="75" fillId="0" borderId="0"/>
    <xf numFmtId="174" fontId="18" fillId="0" borderId="3">
      <alignment horizontal="right" vertical="center"/>
    </xf>
    <xf numFmtId="232" fontId="15" fillId="0" borderId="0" applyFont="0" applyFill="0" applyBorder="0" applyAlignment="0" applyProtection="0"/>
    <xf numFmtId="178" fontId="22" fillId="0" borderId="3">
      <alignment horizontal="right" vertical="center"/>
    </xf>
    <xf numFmtId="262" fontId="26" fillId="0" borderId="0" applyFont="0" applyFill="0" applyBorder="0" applyAlignment="0" applyProtection="0"/>
    <xf numFmtId="228" fontId="15" fillId="0" borderId="0" applyFont="0" applyFill="0" applyBorder="0" applyAlignment="0" applyProtection="0"/>
    <xf numFmtId="178" fontId="22" fillId="0" borderId="3">
      <alignment horizontal="right" vertical="center"/>
    </xf>
    <xf numFmtId="171" fontId="24" fillId="0" borderId="3">
      <alignment horizontal="right" vertical="center"/>
    </xf>
    <xf numFmtId="196" fontId="29" fillId="0" borderId="0" applyFill="0" applyBorder="0" applyAlignment="0"/>
    <xf numFmtId="42" fontId="15" fillId="0" borderId="0" applyFont="0" applyFill="0" applyBorder="0" applyAlignment="0" applyProtection="0"/>
    <xf numFmtId="174" fontId="18" fillId="0" borderId="3">
      <alignment horizontal="right" vertical="center"/>
    </xf>
    <xf numFmtId="204" fontId="15" fillId="0" borderId="0" applyFont="0" applyFill="0" applyBorder="0" applyAlignment="0" applyProtection="0"/>
    <xf numFmtId="178" fontId="22" fillId="0" borderId="3">
      <alignment horizontal="right" vertical="center"/>
    </xf>
    <xf numFmtId="0" fontId="19" fillId="0" borderId="0"/>
    <xf numFmtId="0" fontId="50" fillId="0" borderId="0"/>
    <xf numFmtId="217" fontId="15" fillId="0" borderId="0" applyFont="0" applyFill="0" applyBorder="0" applyAlignment="0" applyProtection="0"/>
    <xf numFmtId="0" fontId="181" fillId="42" borderId="0">
      <alignment horizontal="left" vertical="center"/>
    </xf>
    <xf numFmtId="212" fontId="19" fillId="0" borderId="0" applyFont="0" applyFill="0" applyBorder="0" applyAlignment="0" applyProtection="0"/>
    <xf numFmtId="42" fontId="15" fillId="0" borderId="0" applyFont="0" applyFill="0" applyBorder="0" applyAlignment="0" applyProtection="0"/>
    <xf numFmtId="183" fontId="19" fillId="0" borderId="0" applyFill="0" applyBorder="0" applyAlignment="0"/>
    <xf numFmtId="227" fontId="19" fillId="0" borderId="0" applyFont="0" applyFill="0" applyBorder="0" applyAlignment="0" applyProtection="0"/>
    <xf numFmtId="42" fontId="15" fillId="0" borderId="0" applyFont="0" applyFill="0" applyBorder="0" applyAlignment="0" applyProtection="0"/>
    <xf numFmtId="233" fontId="15" fillId="0" borderId="0" applyFont="0" applyFill="0" applyBorder="0" applyAlignment="0" applyProtection="0"/>
    <xf numFmtId="258" fontId="19" fillId="0" borderId="0" applyFill="0" applyBorder="0" applyAlignment="0"/>
    <xf numFmtId="0" fontId="164" fillId="0" borderId="0">
      <alignment horizontal="center"/>
    </xf>
    <xf numFmtId="228" fontId="15" fillId="0" borderId="0" applyFont="0" applyFill="0" applyBorder="0" applyAlignment="0" applyProtection="0"/>
    <xf numFmtId="174" fontId="18" fillId="0" borderId="3">
      <alignment horizontal="right" vertical="center"/>
    </xf>
    <xf numFmtId="219" fontId="15" fillId="0" borderId="0" applyFont="0" applyFill="0" applyBorder="0" applyAlignment="0" applyProtection="0"/>
    <xf numFmtId="197" fontId="15" fillId="0" borderId="0" applyFont="0" applyFill="0" applyBorder="0" applyAlignment="0" applyProtection="0"/>
    <xf numFmtId="0" fontId="36" fillId="6" borderId="15" applyNumberFormat="0" applyAlignment="0" applyProtection="0"/>
    <xf numFmtId="0" fontId="36" fillId="6" borderId="15" applyNumberFormat="0" applyAlignment="0" applyProtection="0"/>
    <xf numFmtId="185" fontId="18" fillId="0" borderId="3">
      <alignment horizontal="right" vertical="center"/>
    </xf>
    <xf numFmtId="217" fontId="15" fillId="0" borderId="0" applyFont="0" applyFill="0" applyBorder="0" applyAlignment="0" applyProtection="0"/>
    <xf numFmtId="197" fontId="15" fillId="0" borderId="0" applyFont="0" applyFill="0" applyBorder="0" applyAlignment="0" applyProtection="0"/>
    <xf numFmtId="0" fontId="61" fillId="3" borderId="0"/>
    <xf numFmtId="246" fontId="15" fillId="0" borderId="0" applyFont="0" applyFill="0" applyBorder="0" applyAlignment="0" applyProtection="0"/>
    <xf numFmtId="233" fontId="15" fillId="0" borderId="0" applyFont="0" applyFill="0" applyBorder="0" applyAlignment="0" applyProtection="0"/>
    <xf numFmtId="178" fontId="22" fillId="0" borderId="3">
      <alignment horizontal="right" vertical="center"/>
    </xf>
    <xf numFmtId="197" fontId="15" fillId="0" borderId="0" applyFont="0" applyFill="0" applyBorder="0" applyAlignment="0" applyProtection="0"/>
    <xf numFmtId="213" fontId="15" fillId="0" borderId="0" applyFont="0" applyFill="0" applyBorder="0" applyAlignment="0" applyProtection="0"/>
    <xf numFmtId="197" fontId="15" fillId="0" borderId="0" applyFont="0" applyFill="0" applyBorder="0" applyAlignment="0" applyProtection="0"/>
    <xf numFmtId="0" fontId="90" fillId="0" borderId="4">
      <alignment horizontal="left" vertical="center"/>
    </xf>
    <xf numFmtId="177" fontId="19" fillId="0" borderId="3">
      <alignment horizontal="right" vertical="center"/>
    </xf>
    <xf numFmtId="3" fontId="16" fillId="0" borderId="6"/>
    <xf numFmtId="289" fontId="15" fillId="0" borderId="0" applyFont="0" applyFill="0" applyBorder="0" applyAlignment="0" applyProtection="0"/>
    <xf numFmtId="272" fontId="131" fillId="0" borderId="0" applyFont="0" applyFill="0" applyBorder="0" applyAlignment="0" applyProtection="0"/>
    <xf numFmtId="236" fontId="81" fillId="0" borderId="23" applyFont="0" applyFill="0" applyBorder="0"/>
    <xf numFmtId="42" fontId="15" fillId="0" borderId="0" applyFont="0" applyFill="0" applyBorder="0" applyAlignment="0" applyProtection="0"/>
    <xf numFmtId="174" fontId="18" fillId="0" borderId="3">
      <alignment horizontal="right" vertical="center"/>
    </xf>
    <xf numFmtId="185" fontId="18" fillId="0" borderId="3">
      <alignment horizontal="right" vertical="center"/>
    </xf>
    <xf numFmtId="0" fontId="57" fillId="0" borderId="0"/>
    <xf numFmtId="204" fontId="15" fillId="0" borderId="0" applyFont="0" applyFill="0" applyBorder="0" applyAlignment="0" applyProtection="0"/>
    <xf numFmtId="178" fontId="22" fillId="0" borderId="3">
      <alignment horizontal="right" vertical="center"/>
    </xf>
    <xf numFmtId="210" fontId="22" fillId="0" borderId="6"/>
    <xf numFmtId="1" fontId="19" fillId="0" borderId="5" applyNumberFormat="0" applyFill="0" applyAlignment="0" applyProtection="0">
      <alignment horizontal="center" vertical="center"/>
    </xf>
    <xf numFmtId="0" fontId="29" fillId="0" borderId="0"/>
    <xf numFmtId="10" fontId="41" fillId="12" borderId="6" applyNumberFormat="0" applyBorder="0" applyAlignment="0" applyProtection="0"/>
    <xf numFmtId="178" fontId="22" fillId="0" borderId="3">
      <alignment horizontal="right" vertical="center"/>
    </xf>
    <xf numFmtId="165" fontId="15" fillId="0" borderId="0" applyFont="0" applyFill="0" applyBorder="0" applyAlignment="0" applyProtection="0"/>
    <xf numFmtId="42" fontId="15" fillId="0" borderId="0" applyFont="0" applyFill="0" applyBorder="0" applyAlignment="0" applyProtection="0"/>
    <xf numFmtId="183" fontId="19" fillId="0" borderId="0" applyFill="0" applyBorder="0" applyAlignment="0"/>
    <xf numFmtId="221" fontId="15" fillId="0" borderId="0" applyFont="0" applyFill="0" applyBorder="0" applyAlignment="0" applyProtection="0"/>
    <xf numFmtId="0" fontId="6" fillId="0" borderId="0"/>
    <xf numFmtId="178" fontId="22" fillId="0" borderId="3">
      <alignment horizontal="right" vertical="center"/>
    </xf>
    <xf numFmtId="178" fontId="22" fillId="0" borderId="3">
      <alignment horizontal="right" vertical="center"/>
    </xf>
    <xf numFmtId="186" fontId="19" fillId="0" borderId="0" applyFill="0" applyBorder="0" applyAlignment="0"/>
    <xf numFmtId="227"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194" fontId="30" fillId="0" borderId="3">
      <alignment horizontal="right" vertical="center"/>
    </xf>
    <xf numFmtId="0" fontId="61" fillId="3" borderId="0"/>
    <xf numFmtId="41" fontId="53" fillId="0" borderId="0" applyFont="0" applyFill="0" applyBorder="0" applyAlignment="0" applyProtection="0"/>
    <xf numFmtId="178" fontId="22" fillId="0" borderId="3">
      <alignment horizontal="right" vertical="center"/>
    </xf>
    <xf numFmtId="10" fontId="41" fillId="9" borderId="6" applyNumberFormat="0" applyBorder="0" applyAlignment="0" applyProtection="0"/>
    <xf numFmtId="169" fontId="15" fillId="0" borderId="0" applyFont="0" applyFill="0" applyBorder="0" applyAlignment="0" applyProtection="0"/>
    <xf numFmtId="187" fontId="19" fillId="0" borderId="0" applyFill="0" applyBorder="0" applyAlignment="0"/>
    <xf numFmtId="178" fontId="22" fillId="0" borderId="3">
      <alignment horizontal="right" vertical="center"/>
    </xf>
    <xf numFmtId="0" fontId="216" fillId="0" borderId="0"/>
    <xf numFmtId="0" fontId="17" fillId="0" borderId="6" applyNumberFormat="0" applyFont="0" applyBorder="0" applyAlignment="0">
      <alignment horizontal="center"/>
    </xf>
    <xf numFmtId="314" fontId="119" fillId="0" borderId="0" applyFont="0" applyFill="0" applyBorder="0" applyAlignment="0" applyProtection="0"/>
    <xf numFmtId="171" fontId="24" fillId="0" borderId="3">
      <alignment horizontal="right" vertical="center"/>
    </xf>
    <xf numFmtId="260" fontId="15" fillId="0" borderId="0" applyFont="0" applyFill="0" applyBorder="0" applyAlignment="0" applyProtection="0"/>
    <xf numFmtId="217" fontId="15" fillId="0" borderId="0" applyFont="0" applyFill="0" applyBorder="0" applyAlignment="0" applyProtection="0"/>
    <xf numFmtId="180" fontId="48" fillId="0" borderId="0" applyFont="0" applyFill="0" applyBorder="0" applyAlignment="0" applyProtection="0"/>
    <xf numFmtId="178" fontId="22" fillId="0" borderId="3">
      <alignment horizontal="right" vertical="center"/>
    </xf>
    <xf numFmtId="174" fontId="18" fillId="0" borderId="3">
      <alignment horizontal="right" vertical="center"/>
    </xf>
    <xf numFmtId="0" fontId="21" fillId="0" borderId="12" applyNumberFormat="0" applyFill="0" applyAlignment="0" applyProtection="0"/>
    <xf numFmtId="178" fontId="22" fillId="0" borderId="3">
      <alignment horizontal="right" vertical="center"/>
    </xf>
    <xf numFmtId="211" fontId="15" fillId="0" borderId="0" applyFont="0" applyFill="0" applyBorder="0" applyAlignment="0" applyProtection="0"/>
    <xf numFmtId="42" fontId="15" fillId="0" borderId="0" applyFont="0" applyFill="0" applyBorder="0" applyAlignment="0" applyProtection="0"/>
    <xf numFmtId="0" fontId="19" fillId="12" borderId="18" applyNumberFormat="0" applyFont="0" applyAlignment="0" applyProtection="0"/>
    <xf numFmtId="221" fontId="15" fillId="0" borderId="0" applyFont="0" applyFill="0" applyBorder="0" applyAlignment="0" applyProtection="0"/>
    <xf numFmtId="3" fontId="34" fillId="36" borderId="45">
      <alignment horizontal="right" vertical="top" wrapText="1"/>
    </xf>
    <xf numFmtId="0" fontId="20" fillId="0" borderId="0"/>
    <xf numFmtId="211" fontId="15" fillId="0" borderId="0" applyFont="0" applyFill="0" applyBorder="0" applyAlignment="0" applyProtection="0"/>
    <xf numFmtId="178" fontId="22" fillId="0" borderId="3">
      <alignment horizontal="right" vertical="center"/>
    </xf>
    <xf numFmtId="0" fontId="28" fillId="0" borderId="0">
      <alignment vertical="top"/>
    </xf>
    <xf numFmtId="206" fontId="19" fillId="0" borderId="0"/>
    <xf numFmtId="262" fontId="26" fillId="0" borderId="0" applyFont="0" applyFill="0" applyBorder="0" applyAlignment="0" applyProtection="0"/>
    <xf numFmtId="282" fontId="22" fillId="0" borderId="0" applyFont="0" applyFill="0" applyBorder="0" applyAlignment="0" applyProtection="0"/>
    <xf numFmtId="255" fontId="58" fillId="0" borderId="8" applyFill="0" applyProtection="0"/>
    <xf numFmtId="43" fontId="15" fillId="0" borderId="0" applyFont="0" applyFill="0" applyBorder="0" applyAlignment="0" applyProtection="0"/>
    <xf numFmtId="167" fontId="15" fillId="0" borderId="0" applyFont="0" applyFill="0" applyBorder="0" applyAlignment="0" applyProtection="0"/>
    <xf numFmtId="0" fontId="38" fillId="3" borderId="15" applyNumberFormat="0" applyAlignment="0" applyProtection="0"/>
    <xf numFmtId="197" fontId="15" fillId="0" borderId="0" applyFont="0" applyFill="0" applyBorder="0" applyAlignment="0" applyProtection="0"/>
    <xf numFmtId="42" fontId="15" fillId="0" borderId="0" applyFont="0" applyFill="0" applyBorder="0" applyAlignment="0" applyProtection="0"/>
    <xf numFmtId="0" fontId="20" fillId="0" borderId="0"/>
    <xf numFmtId="177" fontId="19" fillId="0" borderId="3">
      <alignment horizontal="right" vertical="center"/>
    </xf>
    <xf numFmtId="4" fontId="37" fillId="7" borderId="14" applyNumberFormat="0" applyProtection="0">
      <alignment horizontal="left" vertical="center" indent="1"/>
    </xf>
    <xf numFmtId="185" fontId="18" fillId="0" borderId="3">
      <alignment horizontal="right" vertical="center"/>
    </xf>
    <xf numFmtId="0" fontId="19" fillId="12" borderId="18" applyNumberFormat="0" applyFont="0" applyAlignment="0" applyProtection="0"/>
    <xf numFmtId="221" fontId="15" fillId="0" borderId="0" applyFont="0" applyFill="0" applyBorder="0" applyAlignment="0" applyProtection="0"/>
    <xf numFmtId="179" fontId="19" fillId="0" borderId="3">
      <alignment horizontal="right" vertical="center"/>
    </xf>
    <xf numFmtId="0" fontId="19" fillId="0" borderId="0" applyFont="0" applyFill="0" applyBorder="0" applyAlignment="0" applyProtection="0"/>
    <xf numFmtId="202" fontId="15" fillId="0" borderId="3">
      <alignment horizontal="right" vertical="center"/>
    </xf>
    <xf numFmtId="249" fontId="15" fillId="0" borderId="0" applyFont="0" applyFill="0" applyBorder="0" applyAlignment="0" applyProtection="0"/>
    <xf numFmtId="0" fontId="107" fillId="3" borderId="0"/>
    <xf numFmtId="249" fontId="15" fillId="0" borderId="0" applyFont="0" applyFill="0" applyBorder="0" applyAlignment="0" applyProtection="0"/>
    <xf numFmtId="0" fontId="216" fillId="0" borderId="0"/>
    <xf numFmtId="178" fontId="22" fillId="0" borderId="3">
      <alignment horizontal="right" vertical="center"/>
    </xf>
    <xf numFmtId="43" fontId="15" fillId="0" borderId="0" applyFont="0" applyFill="0" applyBorder="0" applyAlignment="0" applyProtection="0"/>
    <xf numFmtId="0" fontId="125" fillId="0" borderId="0"/>
    <xf numFmtId="0" fontId="68" fillId="0" borderId="0"/>
    <xf numFmtId="0" fontId="19" fillId="0" borderId="0"/>
    <xf numFmtId="211" fontId="15" fillId="0" borderId="0" applyFont="0" applyFill="0" applyBorder="0" applyAlignment="0" applyProtection="0"/>
    <xf numFmtId="43" fontId="15" fillId="0" borderId="0" applyFont="0" applyFill="0" applyBorder="0" applyAlignment="0" applyProtection="0"/>
    <xf numFmtId="173" fontId="216" fillId="0" borderId="0" applyFont="0" applyFill="0" applyBorder="0" applyAlignment="0" applyProtection="0"/>
    <xf numFmtId="41" fontId="15" fillId="0" borderId="0" applyFont="0" applyFill="0" applyBorder="0" applyAlignment="0" applyProtection="0"/>
    <xf numFmtId="43" fontId="6" fillId="0" borderId="0" applyFont="0" applyFill="0" applyBorder="0" applyAlignment="0" applyProtection="0"/>
    <xf numFmtId="0" fontId="57" fillId="16" borderId="18" applyNumberFormat="0" applyFont="0" applyAlignment="0" applyProtection="0"/>
    <xf numFmtId="260" fontId="15" fillId="0" borderId="0" applyFont="0" applyFill="0" applyBorder="0" applyAlignment="0" applyProtection="0"/>
    <xf numFmtId="185" fontId="18" fillId="0" borderId="3">
      <alignment horizontal="right" vertical="center"/>
    </xf>
    <xf numFmtId="178" fontId="22" fillId="0" borderId="3">
      <alignment horizontal="right" vertical="center"/>
    </xf>
    <xf numFmtId="194" fontId="30" fillId="0" borderId="3">
      <alignment horizontal="right" vertical="center"/>
    </xf>
    <xf numFmtId="262" fontId="26" fillId="0" borderId="0" applyFont="0" applyFill="0" applyBorder="0" applyAlignment="0" applyProtection="0"/>
    <xf numFmtId="0" fontId="57" fillId="0" borderId="0"/>
    <xf numFmtId="0" fontId="61" fillId="3" borderId="0"/>
    <xf numFmtId="222" fontId="19" fillId="0" borderId="0" applyFont="0" applyFill="0" applyBorder="0" applyAlignment="0" applyProtection="0"/>
    <xf numFmtId="178" fontId="22" fillId="0" borderId="3">
      <alignment horizontal="right" vertical="center"/>
    </xf>
    <xf numFmtId="9" fontId="57" fillId="0" borderId="0" applyFont="0" applyFill="0" applyBorder="0" applyAlignment="0" applyProtection="0"/>
    <xf numFmtId="169" fontId="15" fillId="0" borderId="0" applyFont="0" applyFill="0" applyBorder="0" applyAlignment="0" applyProtection="0"/>
    <xf numFmtId="4" fontId="35" fillId="6" borderId="14" applyNumberFormat="0" applyProtection="0">
      <alignment horizontal="right" vertical="center"/>
    </xf>
    <xf numFmtId="41" fontId="15" fillId="0" borderId="0" applyFont="0" applyFill="0" applyBorder="0" applyAlignment="0" applyProtection="0"/>
    <xf numFmtId="169" fontId="15" fillId="0" borderId="0" applyFont="0" applyFill="0" applyBorder="0" applyAlignment="0" applyProtection="0"/>
    <xf numFmtId="178" fontId="22" fillId="0" borderId="3">
      <alignment horizontal="right" vertical="center"/>
    </xf>
    <xf numFmtId="182" fontId="26" fillId="0" borderId="3">
      <alignment horizontal="right" vertical="center"/>
    </xf>
    <xf numFmtId="0" fontId="50" fillId="0" borderId="0"/>
    <xf numFmtId="0" fontId="29" fillId="0" borderId="0"/>
    <xf numFmtId="0" fontId="34" fillId="0" borderId="0" applyProtection="0"/>
    <xf numFmtId="0" fontId="141" fillId="0" borderId="0"/>
    <xf numFmtId="10" fontId="41" fillId="9" borderId="6" applyNumberFormat="0" applyBorder="0" applyAlignment="0" applyProtection="0"/>
    <xf numFmtId="178" fontId="22" fillId="0" borderId="3">
      <alignment horizontal="right" vertical="center"/>
    </xf>
    <xf numFmtId="169" fontId="15" fillId="0" borderId="0" applyFont="0" applyFill="0" applyBorder="0" applyAlignment="0" applyProtection="0"/>
    <xf numFmtId="167" fontId="15" fillId="0" borderId="0" applyFont="0" applyFill="0" applyBorder="0" applyAlignment="0" applyProtection="0"/>
    <xf numFmtId="0" fontId="54" fillId="35" borderId="0" applyNumberFormat="0" applyBorder="0" applyAlignment="0" applyProtection="0"/>
    <xf numFmtId="0" fontId="36" fillId="6" borderId="15" applyNumberFormat="0" applyAlignment="0" applyProtection="0"/>
    <xf numFmtId="169" fontId="15" fillId="0" borderId="0" applyFont="0" applyFill="0" applyBorder="0" applyAlignment="0" applyProtection="0"/>
    <xf numFmtId="0" fontId="92" fillId="0" borderId="26" applyNumberFormat="0" applyFill="0" applyAlignment="0" applyProtection="0"/>
    <xf numFmtId="178" fontId="22" fillId="0" borderId="3">
      <alignment horizontal="right" vertical="center"/>
    </xf>
    <xf numFmtId="167" fontId="15" fillId="0" borderId="0" applyFont="0" applyFill="0" applyBorder="0" applyAlignment="0" applyProtection="0"/>
    <xf numFmtId="205" fontId="34" fillId="0" borderId="3">
      <alignment horizontal="right" vertical="center"/>
    </xf>
    <xf numFmtId="178" fontId="22" fillId="0" borderId="3">
      <alignment horizontal="right" vertical="center"/>
    </xf>
    <xf numFmtId="0" fontId="68" fillId="0" borderId="0"/>
    <xf numFmtId="0" fontId="11" fillId="0" borderId="0"/>
    <xf numFmtId="169" fontId="15" fillId="0" borderId="0" applyFont="0" applyFill="0" applyBorder="0" applyAlignment="0" applyProtection="0"/>
    <xf numFmtId="199" fontId="19" fillId="0" borderId="0" applyFont="0" applyFill="0" applyBorder="0" applyAlignment="0" applyProtection="0"/>
    <xf numFmtId="221" fontId="15" fillId="0" borderId="0" applyFont="0" applyFill="0" applyBorder="0" applyAlignment="0" applyProtection="0"/>
    <xf numFmtId="0" fontId="15" fillId="0" borderId="0" applyFont="0" applyFill="0" applyBorder="0" applyAlignment="0" applyProtection="0"/>
    <xf numFmtId="167" fontId="15" fillId="0" borderId="0" applyFont="0" applyFill="0" applyBorder="0" applyAlignment="0" applyProtection="0"/>
    <xf numFmtId="178" fontId="22" fillId="0" borderId="3">
      <alignment horizontal="right" vertical="center"/>
    </xf>
    <xf numFmtId="0" fontId="28" fillId="0" borderId="0">
      <alignment vertical="top"/>
    </xf>
    <xf numFmtId="206" fontId="19" fillId="0" borderId="0"/>
    <xf numFmtId="167" fontId="15" fillId="0" borderId="0" applyFont="0" applyFill="0" applyBorder="0" applyAlignment="0" applyProtection="0"/>
    <xf numFmtId="167" fontId="15" fillId="0" borderId="0" applyFont="0" applyFill="0" applyBorder="0" applyAlignment="0" applyProtection="0"/>
    <xf numFmtId="271" fontId="15" fillId="0" borderId="0" applyFont="0" applyFill="0" applyBorder="0" applyAlignment="0" applyProtection="0"/>
    <xf numFmtId="10" fontId="41" fillId="12" borderId="6" applyNumberFormat="0" applyBorder="0" applyAlignment="0" applyProtection="0"/>
    <xf numFmtId="169" fontId="15" fillId="0" borderId="0" applyFont="0" applyFill="0" applyBorder="0" applyAlignment="0" applyProtection="0"/>
    <xf numFmtId="43" fontId="6" fillId="0" borderId="0" applyFont="0" applyFill="0" applyBorder="0" applyAlignment="0" applyProtection="0"/>
    <xf numFmtId="221" fontId="15" fillId="0" borderId="0" applyFont="0" applyFill="0" applyBorder="0" applyAlignment="0" applyProtection="0"/>
    <xf numFmtId="0" fontId="19" fillId="0" borderId="0" applyFont="0" applyFill="0" applyBorder="0" applyAlignment="0" applyProtection="0"/>
    <xf numFmtId="0" fontId="19" fillId="12" borderId="18" applyNumberFormat="0" applyFont="0" applyAlignment="0" applyProtection="0"/>
    <xf numFmtId="0" fontId="15" fillId="0" borderId="0" applyFont="0" applyFill="0" applyBorder="0" applyAlignment="0" applyProtection="0"/>
    <xf numFmtId="10" fontId="41" fillId="12" borderId="6" applyNumberFormat="0" applyBorder="0" applyAlignment="0" applyProtection="0"/>
    <xf numFmtId="217" fontId="15" fillId="0" borderId="0" applyFont="0" applyFill="0" applyBorder="0" applyAlignment="0" applyProtection="0"/>
    <xf numFmtId="0" fontId="114" fillId="0" borderId="2" applyBorder="0" applyAlignment="0">
      <alignment horizontal="center" vertical="center"/>
    </xf>
    <xf numFmtId="221" fontId="15" fillId="0" borderId="0" applyFont="0" applyFill="0" applyBorder="0" applyAlignment="0" applyProtection="0"/>
    <xf numFmtId="4" fontId="35" fillId="7" borderId="14" applyNumberFormat="0" applyProtection="0">
      <alignment horizontal="right" vertical="center"/>
    </xf>
    <xf numFmtId="249" fontId="15" fillId="0" borderId="0" applyFont="0" applyFill="0" applyBorder="0" applyAlignment="0" applyProtection="0"/>
    <xf numFmtId="198" fontId="34" fillId="0" borderId="3">
      <alignment horizontal="right" vertical="center"/>
    </xf>
    <xf numFmtId="185" fontId="18" fillId="0" borderId="3">
      <alignment horizontal="right" vertical="center"/>
    </xf>
    <xf numFmtId="0" fontId="216" fillId="0" borderId="0"/>
    <xf numFmtId="248" fontId="15" fillId="0" borderId="0" applyFont="0" applyFill="0" applyBorder="0" applyAlignment="0" applyProtection="0"/>
    <xf numFmtId="221" fontId="15" fillId="0" borderId="0" applyFont="0" applyFill="0" applyBorder="0" applyAlignment="0" applyProtection="0"/>
    <xf numFmtId="174" fontId="18" fillId="0" borderId="3">
      <alignment horizontal="right" vertical="center"/>
    </xf>
    <xf numFmtId="173" fontId="57" fillId="0" borderId="0" applyFont="0" applyFill="0" applyBorder="0" applyAlignment="0" applyProtection="0"/>
    <xf numFmtId="178" fontId="22" fillId="0" borderId="3">
      <alignment horizontal="right" vertical="center"/>
    </xf>
    <xf numFmtId="0" fontId="82" fillId="0" borderId="0"/>
    <xf numFmtId="0" fontId="29" fillId="0" borderId="0"/>
    <xf numFmtId="221" fontId="15" fillId="0" borderId="0" applyFont="0" applyFill="0" applyBorder="0" applyAlignment="0" applyProtection="0"/>
    <xf numFmtId="178" fontId="22" fillId="0" borderId="3">
      <alignment horizontal="right" vertical="center"/>
    </xf>
    <xf numFmtId="178" fontId="22" fillId="0" borderId="3">
      <alignment horizontal="right" vertical="center"/>
    </xf>
    <xf numFmtId="43" fontId="57" fillId="0" borderId="0" applyFont="0" applyFill="0" applyBorder="0" applyAlignment="0" applyProtection="0"/>
    <xf numFmtId="0" fontId="20" fillId="0" borderId="0"/>
    <xf numFmtId="0" fontId="19" fillId="0" borderId="0" applyFont="0" applyFill="0" applyBorder="0" applyAlignment="0" applyProtection="0"/>
    <xf numFmtId="0" fontId="19" fillId="12" borderId="18" applyNumberFormat="0" applyFont="0" applyAlignment="0" applyProtection="0"/>
    <xf numFmtId="182" fontId="26" fillId="0" borderId="3">
      <alignment horizontal="right" vertical="center"/>
    </xf>
    <xf numFmtId="178" fontId="22" fillId="0" borderId="3">
      <alignment horizontal="right" vertical="center"/>
    </xf>
    <xf numFmtId="10" fontId="41" fillId="9" borderId="6" applyNumberFormat="0" applyBorder="0" applyAlignment="0" applyProtection="0"/>
    <xf numFmtId="221" fontId="15" fillId="0" borderId="0" applyFont="0" applyFill="0" applyBorder="0" applyAlignment="0" applyProtection="0"/>
    <xf numFmtId="3" fontId="19" fillId="0" borderId="0" applyFont="0" applyFill="0" applyBorder="0" applyAlignment="0" applyProtection="0"/>
    <xf numFmtId="43" fontId="15" fillId="0" borderId="0" applyFont="0" applyFill="0" applyBorder="0" applyAlignment="0" applyProtection="0"/>
    <xf numFmtId="178" fontId="22" fillId="0" borderId="3">
      <alignment horizontal="right" vertical="center"/>
    </xf>
    <xf numFmtId="198" fontId="34" fillId="0" borderId="3">
      <alignment horizontal="right" vertical="center"/>
    </xf>
    <xf numFmtId="168" fontId="15" fillId="0" borderId="0" applyFont="0" applyFill="0" applyBorder="0" applyAlignment="0" applyProtection="0"/>
    <xf numFmtId="178" fontId="22" fillId="0" borderId="3">
      <alignment horizontal="right" vertical="center"/>
    </xf>
    <xf numFmtId="185" fontId="18" fillId="0" borderId="3">
      <alignment horizontal="right" vertical="center"/>
    </xf>
    <xf numFmtId="6" fontId="73" fillId="18" borderId="2"/>
    <xf numFmtId="179" fontId="19" fillId="0" borderId="3">
      <alignment horizontal="right" vertical="center"/>
    </xf>
    <xf numFmtId="221" fontId="15" fillId="0" borderId="0" applyFont="0" applyFill="0" applyBorder="0" applyAlignment="0" applyProtection="0"/>
    <xf numFmtId="221" fontId="15" fillId="0" borderId="0" applyFont="0" applyFill="0" applyBorder="0" applyAlignment="0" applyProtection="0"/>
    <xf numFmtId="169" fontId="57" fillId="0" borderId="0" applyFont="0" applyFill="0" applyBorder="0" applyAlignment="0" applyProtection="0"/>
    <xf numFmtId="43" fontId="19" fillId="0" borderId="0" applyFont="0" applyFill="0" applyBorder="0" applyAlignment="0" applyProtection="0"/>
    <xf numFmtId="210" fontId="22" fillId="0" borderId="6"/>
    <xf numFmtId="43" fontId="15" fillId="0" borderId="0" applyFont="0" applyFill="0" applyBorder="0" applyAlignment="0" applyProtection="0"/>
    <xf numFmtId="221" fontId="15" fillId="0" borderId="0" applyFont="0" applyFill="0" applyBorder="0" applyAlignment="0" applyProtection="0"/>
    <xf numFmtId="0" fontId="182" fillId="37" borderId="0" applyNumberFormat="0" applyBorder="0" applyAlignment="0" applyProtection="0"/>
    <xf numFmtId="205" fontId="34" fillId="0" borderId="3">
      <alignment horizontal="right" vertical="center"/>
    </xf>
    <xf numFmtId="179" fontId="19" fillId="0" borderId="3">
      <alignment horizontal="right" vertical="center"/>
    </xf>
    <xf numFmtId="168" fontId="15" fillId="0" borderId="0" applyFont="0" applyFill="0" applyBorder="0" applyAlignment="0" applyProtection="0"/>
    <xf numFmtId="178" fontId="22" fillId="0" borderId="3">
      <alignment horizontal="right" vertical="center"/>
    </xf>
    <xf numFmtId="168" fontId="15" fillId="0" borderId="0" applyFont="0" applyFill="0" applyBorder="0" applyAlignment="0" applyProtection="0"/>
    <xf numFmtId="178" fontId="22" fillId="0" borderId="3">
      <alignment horizontal="right" vertical="center"/>
    </xf>
    <xf numFmtId="0" fontId="20" fillId="0" borderId="0"/>
    <xf numFmtId="178" fontId="22" fillId="0" borderId="3">
      <alignment horizontal="right" vertical="center"/>
    </xf>
    <xf numFmtId="185" fontId="18" fillId="0" borderId="3">
      <alignment horizontal="right" vertical="center"/>
    </xf>
    <xf numFmtId="191" fontId="57" fillId="0" borderId="0" applyFont="0" applyFill="0" applyBorder="0" applyAlignment="0" applyProtection="0"/>
    <xf numFmtId="221" fontId="15" fillId="0" borderId="0" applyFont="0" applyFill="0" applyBorder="0" applyAlignment="0" applyProtection="0"/>
    <xf numFmtId="43" fontId="216" fillId="0" borderId="0" applyFont="0" applyFill="0" applyBorder="0" applyAlignment="0" applyProtection="0"/>
    <xf numFmtId="187" fontId="19" fillId="0" borderId="0" applyFill="0" applyBorder="0" applyAlignment="0"/>
    <xf numFmtId="0" fontId="31" fillId="3" borderId="0"/>
    <xf numFmtId="41" fontId="15" fillId="0" borderId="0" applyFont="0" applyFill="0" applyBorder="0" applyAlignment="0" applyProtection="0"/>
    <xf numFmtId="38" fontId="41" fillId="9" borderId="0" applyNumberFormat="0" applyBorder="0" applyAlignment="0" applyProtection="0"/>
    <xf numFmtId="208" fontId="29" fillId="0" borderId="0" applyFill="0" applyBorder="0" applyAlignment="0"/>
    <xf numFmtId="169" fontId="15" fillId="0" borderId="0" applyFont="0" applyFill="0" applyBorder="0" applyAlignment="0" applyProtection="0"/>
    <xf numFmtId="178" fontId="22" fillId="0" borderId="3">
      <alignment horizontal="right" vertical="center"/>
    </xf>
    <xf numFmtId="0" fontId="27" fillId="3" borderId="13" applyNumberFormat="0" applyAlignment="0" applyProtection="0"/>
    <xf numFmtId="178" fontId="22" fillId="0" borderId="3">
      <alignment horizontal="right" vertical="center"/>
    </xf>
    <xf numFmtId="0" fontId="31" fillId="3" borderId="0"/>
    <xf numFmtId="268" fontId="15" fillId="0" borderId="0" applyFont="0" applyFill="0" applyBorder="0" applyAlignment="0" applyProtection="0"/>
    <xf numFmtId="178" fontId="22" fillId="0" borderId="3">
      <alignment horizontal="right" vertical="center"/>
    </xf>
    <xf numFmtId="178" fontId="22" fillId="0" borderId="3">
      <alignment horizontal="right" vertical="center"/>
    </xf>
    <xf numFmtId="5" fontId="32" fillId="0" borderId="2">
      <alignment horizontal="left" vertical="top"/>
    </xf>
    <xf numFmtId="43" fontId="15" fillId="0" borderId="0" applyFont="0" applyFill="0" applyBorder="0" applyAlignment="0" applyProtection="0"/>
    <xf numFmtId="183" fontId="19" fillId="0" borderId="0" applyFill="0" applyBorder="0" applyAlignment="0"/>
    <xf numFmtId="178" fontId="22" fillId="0" borderId="3">
      <alignment horizontal="right" vertical="center"/>
    </xf>
    <xf numFmtId="169" fontId="15" fillId="0" borderId="0" applyFont="0" applyFill="0" applyBorder="0" applyAlignment="0" applyProtection="0"/>
    <xf numFmtId="178" fontId="22" fillId="0" borderId="3">
      <alignment horizontal="right" vertical="center"/>
    </xf>
    <xf numFmtId="0" fontId="21" fillId="0" borderId="12" applyNumberFormat="0" applyFill="0" applyAlignment="0" applyProtection="0"/>
    <xf numFmtId="207" fontId="19" fillId="0" borderId="0" applyFont="0" applyFill="0" applyBorder="0" applyAlignment="0" applyProtection="0"/>
    <xf numFmtId="198" fontId="34" fillId="0" borderId="3">
      <alignment horizontal="right" vertical="center"/>
    </xf>
    <xf numFmtId="167" fontId="15" fillId="0" borderId="0" applyFont="0" applyFill="0" applyBorder="0" applyAlignment="0" applyProtection="0"/>
    <xf numFmtId="183" fontId="19" fillId="0" borderId="0" applyFill="0" applyBorder="0" applyAlignment="0"/>
    <xf numFmtId="218" fontId="15" fillId="0" borderId="0" applyFont="0" applyFill="0" applyBorder="0" applyAlignment="0" applyProtection="0"/>
    <xf numFmtId="221" fontId="15" fillId="0" borderId="0" applyFont="0" applyFill="0" applyBorder="0" applyAlignment="0" applyProtection="0"/>
    <xf numFmtId="273" fontId="57" fillId="0" borderId="0" applyFont="0" applyFill="0" applyBorder="0" applyAlignment="0" applyProtection="0"/>
    <xf numFmtId="0" fontId="114" fillId="0" borderId="2" applyBorder="0" applyAlignment="0">
      <alignment horizontal="center" vertical="center"/>
    </xf>
    <xf numFmtId="4" fontId="35" fillId="4" borderId="0" applyNumberFormat="0" applyProtection="0">
      <alignment horizontal="left" vertical="center" indent="1"/>
    </xf>
    <xf numFmtId="43" fontId="15" fillId="0" borderId="0" applyFont="0" applyFill="0" applyBorder="0" applyAlignment="0" applyProtection="0"/>
    <xf numFmtId="202" fontId="15" fillId="0" borderId="3">
      <alignment horizontal="right" vertical="center"/>
    </xf>
    <xf numFmtId="177" fontId="19" fillId="0" borderId="3">
      <alignment horizontal="right" vertical="center"/>
    </xf>
    <xf numFmtId="165" fontId="15" fillId="0" borderId="0" applyFont="0" applyFill="0" applyBorder="0" applyAlignment="0" applyProtection="0"/>
    <xf numFmtId="0" fontId="96" fillId="0" borderId="39"/>
    <xf numFmtId="233" fontId="15" fillId="0" borderId="0" applyFont="0" applyFill="0" applyBorder="0" applyAlignment="0" applyProtection="0"/>
    <xf numFmtId="0" fontId="60" fillId="13" borderId="0" applyNumberFormat="0" applyBorder="0" applyAlignment="0" applyProtection="0"/>
    <xf numFmtId="178" fontId="22" fillId="0" borderId="3">
      <alignment horizontal="right" vertical="center"/>
    </xf>
    <xf numFmtId="221" fontId="15" fillId="0" borderId="0" applyFont="0" applyFill="0" applyBorder="0" applyAlignment="0" applyProtection="0"/>
    <xf numFmtId="0" fontId="18" fillId="0" borderId="21" applyFont="0" applyBorder="0" applyAlignment="0">
      <alignment horizontal="center"/>
    </xf>
    <xf numFmtId="167" fontId="15" fillId="0" borderId="0" applyFont="0" applyFill="0" applyBorder="0" applyAlignment="0" applyProtection="0"/>
    <xf numFmtId="0" fontId="216" fillId="0" borderId="0"/>
    <xf numFmtId="41" fontId="15" fillId="0" borderId="0" applyFont="0" applyFill="0" applyBorder="0" applyAlignment="0" applyProtection="0"/>
    <xf numFmtId="43" fontId="47" fillId="0" borderId="0" applyFont="0" applyFill="0" applyBorder="0" applyAlignment="0" applyProtection="0"/>
    <xf numFmtId="205" fontId="34" fillId="0" borderId="3">
      <alignment horizontal="right" vertical="center"/>
    </xf>
    <xf numFmtId="0" fontId="54" fillId="39" borderId="0" applyNumberFormat="0" applyBorder="0" applyAlignment="0" applyProtection="0"/>
    <xf numFmtId="0" fontId="61" fillId="3" borderId="0"/>
    <xf numFmtId="43" fontId="15" fillId="0" borderId="0" applyFont="0" applyFill="0" applyBorder="0" applyAlignment="0" applyProtection="0"/>
    <xf numFmtId="43" fontId="25" fillId="0" borderId="0" applyFont="0" applyFill="0" applyBorder="0" applyAlignment="0" applyProtection="0"/>
    <xf numFmtId="169" fontId="57" fillId="0" borderId="0" applyFont="0" applyFill="0" applyBorder="0" applyAlignment="0" applyProtection="0"/>
    <xf numFmtId="0" fontId="20" fillId="0" borderId="0"/>
    <xf numFmtId="167" fontId="15" fillId="0" borderId="0" applyFont="0" applyFill="0" applyBorder="0" applyAlignment="0" applyProtection="0"/>
    <xf numFmtId="217" fontId="15" fillId="0" borderId="0" applyFont="0" applyFill="0" applyBorder="0" applyAlignment="0" applyProtection="0"/>
    <xf numFmtId="249" fontId="15" fillId="0" borderId="0" applyFont="0" applyFill="0" applyBorder="0" applyAlignment="0" applyProtection="0"/>
    <xf numFmtId="0" fontId="90" fillId="0" borderId="4">
      <alignment horizontal="left" vertical="center"/>
    </xf>
    <xf numFmtId="43" fontId="15" fillId="0" borderId="0" applyFont="0" applyFill="0" applyBorder="0" applyAlignment="0" applyProtection="0"/>
    <xf numFmtId="178" fontId="22" fillId="0" borderId="3">
      <alignment horizontal="right" vertical="center"/>
    </xf>
    <xf numFmtId="171" fontId="24" fillId="0" borderId="3">
      <alignment horizontal="right" vertical="center"/>
    </xf>
    <xf numFmtId="43" fontId="57" fillId="0" borderId="0" applyFont="0" applyFill="0" applyBorder="0" applyAlignment="0" applyProtection="0"/>
    <xf numFmtId="185" fontId="18" fillId="0" borderId="3">
      <alignment horizontal="right" vertical="center"/>
    </xf>
    <xf numFmtId="0" fontId="36" fillId="6" borderId="15" applyNumberFormat="0" applyAlignment="0" applyProtection="0"/>
    <xf numFmtId="221" fontId="15" fillId="0" borderId="0" applyFont="0" applyFill="0" applyBorder="0" applyAlignment="0" applyProtection="0"/>
    <xf numFmtId="41" fontId="63" fillId="0" borderId="0" applyFont="0" applyFill="0" applyBorder="0" applyAlignment="0" applyProtection="0"/>
    <xf numFmtId="0" fontId="19" fillId="0" borderId="0"/>
    <xf numFmtId="167" fontId="15" fillId="0" borderId="0" applyFont="0" applyFill="0" applyBorder="0" applyAlignment="0" applyProtection="0"/>
    <xf numFmtId="43" fontId="15" fillId="0" borderId="0" applyFont="0" applyFill="0" applyBorder="0" applyAlignment="0" applyProtection="0"/>
    <xf numFmtId="167" fontId="68" fillId="0" borderId="0" applyProtection="0"/>
    <xf numFmtId="185" fontId="18" fillId="0" borderId="3">
      <alignment horizontal="right" vertical="center"/>
    </xf>
    <xf numFmtId="211" fontId="15" fillId="0" borderId="0" applyFont="0" applyFill="0" applyBorder="0" applyAlignment="0" applyProtection="0"/>
    <xf numFmtId="49" fontId="98" fillId="0" borderId="6">
      <alignment vertical="center"/>
    </xf>
    <xf numFmtId="232" fontId="15" fillId="0" borderId="0" applyFont="0" applyFill="0" applyBorder="0" applyAlignment="0" applyProtection="0"/>
    <xf numFmtId="188" fontId="19" fillId="0" borderId="0" applyFill="0" applyBorder="0" applyAlignment="0"/>
    <xf numFmtId="0" fontId="31" fillId="3" borderId="0"/>
    <xf numFmtId="198" fontId="34" fillId="0" borderId="3">
      <alignment horizontal="right" vertical="center"/>
    </xf>
    <xf numFmtId="0" fontId="146" fillId="0" borderId="0"/>
    <xf numFmtId="0" fontId="216" fillId="0" borderId="0"/>
    <xf numFmtId="249" fontId="15" fillId="0" borderId="0" applyFont="0" applyFill="0" applyBorder="0" applyAlignment="0" applyProtection="0"/>
    <xf numFmtId="0" fontId="85" fillId="0" borderId="12" applyNumberFormat="0" applyFill="0" applyAlignment="0" applyProtection="0"/>
    <xf numFmtId="0" fontId="21" fillId="0" borderId="12" applyNumberFormat="0" applyFill="0" applyAlignment="0" applyProtection="0"/>
    <xf numFmtId="0" fontId="90" fillId="0" borderId="4">
      <alignment horizontal="left" vertical="center"/>
    </xf>
    <xf numFmtId="178" fontId="22" fillId="0" borderId="3">
      <alignment horizontal="right" vertical="center"/>
    </xf>
    <xf numFmtId="0" fontId="57" fillId="22" borderId="0" applyNumberFormat="0" applyBorder="0" applyAlignment="0" applyProtection="0"/>
    <xf numFmtId="221" fontId="15" fillId="0" borderId="0" applyFont="0" applyFill="0" applyBorder="0" applyAlignment="0" applyProtection="0"/>
    <xf numFmtId="43" fontId="15" fillId="0" borderId="0" applyFont="0" applyFill="0" applyBorder="0" applyAlignment="0" applyProtection="0"/>
    <xf numFmtId="183" fontId="19" fillId="0" borderId="0" applyFill="0" applyBorder="0" applyAlignment="0"/>
    <xf numFmtId="221" fontId="15" fillId="0" borderId="0" applyFont="0" applyFill="0" applyBorder="0" applyAlignment="0" applyProtection="0"/>
    <xf numFmtId="221" fontId="15" fillId="0" borderId="0" applyFont="0" applyFill="0" applyBorder="0" applyAlignment="0" applyProtection="0"/>
    <xf numFmtId="41" fontId="15" fillId="0" borderId="0" applyFont="0" applyFill="0" applyBorder="0" applyAlignment="0" applyProtection="0"/>
    <xf numFmtId="217" fontId="15" fillId="0" borderId="0" applyFont="0" applyFill="0" applyBorder="0" applyAlignment="0" applyProtection="0"/>
    <xf numFmtId="0" fontId="57" fillId="0" borderId="0"/>
    <xf numFmtId="178" fontId="22" fillId="0" borderId="3">
      <alignment horizontal="right" vertical="center"/>
    </xf>
    <xf numFmtId="165" fontId="15" fillId="0" borderId="0" applyFont="0" applyFill="0" applyBorder="0" applyAlignment="0" applyProtection="0"/>
    <xf numFmtId="178" fontId="22" fillId="0" borderId="3">
      <alignment horizontal="right" vertical="center"/>
    </xf>
    <xf numFmtId="185" fontId="18" fillId="0" borderId="3">
      <alignment horizontal="right" vertical="center"/>
    </xf>
    <xf numFmtId="213" fontId="15" fillId="0" borderId="0" applyFont="0" applyFill="0" applyBorder="0" applyAlignment="0" applyProtection="0"/>
    <xf numFmtId="178" fontId="22" fillId="0" borderId="3">
      <alignment horizontal="right" vertical="center"/>
    </xf>
    <xf numFmtId="217" fontId="15" fillId="0" borderId="0" applyFont="0" applyFill="0" applyBorder="0" applyAlignment="0" applyProtection="0"/>
    <xf numFmtId="185" fontId="18" fillId="0" borderId="3">
      <alignment horizontal="right" vertical="center"/>
    </xf>
    <xf numFmtId="178" fontId="22" fillId="0" borderId="3">
      <alignment horizontal="right" vertical="center"/>
    </xf>
    <xf numFmtId="202" fontId="15" fillId="0" borderId="3">
      <alignment horizontal="right" vertical="center"/>
    </xf>
    <xf numFmtId="191" fontId="15" fillId="0" borderId="0" applyFont="0" applyFill="0" applyBorder="0" applyAlignment="0" applyProtection="0"/>
    <xf numFmtId="178" fontId="22" fillId="0" borderId="3">
      <alignment horizontal="right" vertical="center"/>
    </xf>
    <xf numFmtId="191" fontId="15" fillId="0" borderId="0" applyFont="0" applyFill="0" applyBorder="0" applyAlignment="0" applyProtection="0"/>
    <xf numFmtId="185" fontId="18" fillId="0" borderId="3">
      <alignment horizontal="right" vertical="center"/>
    </xf>
    <xf numFmtId="179" fontId="19" fillId="0" borderId="3">
      <alignment horizontal="right" vertical="center"/>
    </xf>
    <xf numFmtId="4" fontId="35" fillId="26" borderId="14" applyNumberFormat="0" applyProtection="0">
      <alignment horizontal="right" vertical="center"/>
    </xf>
    <xf numFmtId="0" fontId="26" fillId="0" borderId="0" applyProtection="0"/>
    <xf numFmtId="174" fontId="18" fillId="0" borderId="3">
      <alignment horizontal="right" vertical="center"/>
    </xf>
    <xf numFmtId="43" fontId="59" fillId="0" borderId="0" applyFont="0" applyFill="0" applyBorder="0" applyAlignment="0" applyProtection="0"/>
    <xf numFmtId="187" fontId="19" fillId="0" borderId="0" applyFill="0" applyBorder="0" applyAlignment="0"/>
    <xf numFmtId="194" fontId="30" fillId="0" borderId="3">
      <alignment horizontal="right" vertical="center"/>
    </xf>
    <xf numFmtId="205" fontId="34" fillId="0" borderId="3">
      <alignment horizontal="right" vertical="center"/>
    </xf>
    <xf numFmtId="40" fontId="162" fillId="0" borderId="0" applyBorder="0">
      <alignment horizontal="right"/>
    </xf>
    <xf numFmtId="0" fontId="216" fillId="0" borderId="0"/>
    <xf numFmtId="297" fontId="15" fillId="0" borderId="0" applyFont="0" applyFill="0" applyBorder="0" applyAlignment="0" applyProtection="0"/>
    <xf numFmtId="41" fontId="15" fillId="0" borderId="0" applyFont="0" applyFill="0" applyBorder="0" applyAlignment="0" applyProtection="0"/>
    <xf numFmtId="205" fontId="34" fillId="0" borderId="3">
      <alignment horizontal="right" vertical="center"/>
    </xf>
    <xf numFmtId="165" fontId="15" fillId="0" borderId="0" applyFont="0" applyFill="0" applyBorder="0" applyAlignment="0" applyProtection="0"/>
    <xf numFmtId="178" fontId="22" fillId="0" borderId="3">
      <alignment horizontal="right" vertical="center"/>
    </xf>
    <xf numFmtId="0" fontId="147" fillId="16" borderId="0" applyNumberFormat="0" applyBorder="0" applyAlignment="0" applyProtection="0"/>
    <xf numFmtId="165" fontId="15" fillId="0" borderId="0" applyFont="0" applyFill="0" applyBorder="0" applyAlignment="0" applyProtection="0"/>
    <xf numFmtId="165" fontId="15" fillId="0" borderId="0" applyFont="0" applyFill="0" applyBorder="0" applyAlignment="0" applyProtection="0"/>
    <xf numFmtId="241" fontId="15" fillId="0" borderId="0" applyFont="0" applyFill="0" applyBorder="0" applyAlignment="0" applyProtection="0"/>
    <xf numFmtId="171" fontId="24" fillId="0" borderId="3">
      <alignment horizontal="right" vertical="center"/>
    </xf>
    <xf numFmtId="178" fontId="22" fillId="0" borderId="3">
      <alignment horizontal="right" vertical="center"/>
    </xf>
    <xf numFmtId="41" fontId="15" fillId="0" borderId="0" applyFont="0" applyFill="0" applyBorder="0" applyAlignment="0" applyProtection="0"/>
    <xf numFmtId="165" fontId="15" fillId="0" borderId="0" applyFont="0" applyFill="0" applyBorder="0" applyAlignment="0" applyProtection="0"/>
    <xf numFmtId="0" fontId="6" fillId="0" borderId="0"/>
    <xf numFmtId="41" fontId="15" fillId="0" borderId="0" applyFont="0" applyFill="0" applyBorder="0" applyAlignment="0" applyProtection="0"/>
    <xf numFmtId="194" fontId="30" fillId="0" borderId="3">
      <alignment horizontal="right" vertical="center"/>
    </xf>
    <xf numFmtId="0" fontId="20" fillId="0" borderId="0" applyNumberForma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0" fontId="27" fillId="3" borderId="13" applyNumberFormat="0" applyAlignment="0" applyProtection="0"/>
    <xf numFmtId="0" fontId="55" fillId="3" borderId="15" applyNumberFormat="0" applyAlignment="0" applyProtection="0"/>
    <xf numFmtId="10" fontId="41" fillId="12" borderId="6" applyNumberFormat="0" applyBorder="0" applyAlignment="0" applyProtection="0"/>
    <xf numFmtId="165" fontId="15" fillId="0" borderId="0" applyFont="0" applyFill="0" applyBorder="0" applyAlignment="0" applyProtection="0"/>
    <xf numFmtId="176" fontId="29" fillId="0" borderId="0" applyFill="0" applyBorder="0" applyAlignment="0"/>
    <xf numFmtId="167" fontId="15" fillId="0" borderId="0" applyFont="0" applyFill="0" applyBorder="0" applyAlignment="0" applyProtection="0"/>
    <xf numFmtId="174" fontId="18" fillId="0" borderId="3">
      <alignment horizontal="right" vertical="center"/>
    </xf>
    <xf numFmtId="42" fontId="15" fillId="0" borderId="0" applyFont="0" applyFill="0" applyBorder="0" applyAlignment="0" applyProtection="0"/>
    <xf numFmtId="178" fontId="22" fillId="0" borderId="3">
      <alignment horizontal="right" vertical="center"/>
    </xf>
    <xf numFmtId="165" fontId="15" fillId="0" borderId="0" applyFont="0" applyFill="0" applyBorder="0" applyAlignment="0" applyProtection="0"/>
    <xf numFmtId="0" fontId="216" fillId="0" borderId="0"/>
    <xf numFmtId="191" fontId="15" fillId="0" borderId="0" applyFont="0" applyFill="0" applyBorder="0" applyAlignment="0" applyProtection="0"/>
    <xf numFmtId="0" fontId="117" fillId="0" borderId="35" applyNumberFormat="0" applyFill="0" applyAlignment="0" applyProtection="0"/>
    <xf numFmtId="0" fontId="114" fillId="0" borderId="2" applyBorder="0" applyAlignment="0">
      <alignment horizontal="center" vertical="center"/>
    </xf>
    <xf numFmtId="0" fontId="216" fillId="0" borderId="0"/>
    <xf numFmtId="217" fontId="48" fillId="0" borderId="0" applyFont="0" applyFill="0" applyBorder="0" applyAlignment="0" applyProtection="0"/>
    <xf numFmtId="217" fontId="15" fillId="0" borderId="0" applyFont="0" applyFill="0" applyBorder="0" applyAlignment="0" applyProtection="0"/>
    <xf numFmtId="0" fontId="54" fillId="39" borderId="0" applyNumberFormat="0" applyBorder="0" applyAlignment="0" applyProtection="0"/>
    <xf numFmtId="0" fontId="34" fillId="0" borderId="0"/>
    <xf numFmtId="217" fontId="15" fillId="0" borderId="0" applyFont="0" applyFill="0" applyBorder="0" applyAlignment="0" applyProtection="0"/>
    <xf numFmtId="183" fontId="19" fillId="0" borderId="0" applyFont="0" applyFill="0" applyBorder="0" applyAlignment="0" applyProtection="0"/>
    <xf numFmtId="179" fontId="19" fillId="0" borderId="3">
      <alignment horizontal="right" vertical="center"/>
    </xf>
    <xf numFmtId="217" fontId="15" fillId="0" borderId="0" applyFont="0" applyFill="0" applyBorder="0" applyAlignment="0" applyProtection="0"/>
    <xf numFmtId="0" fontId="70" fillId="0" borderId="0" applyNumberFormat="0" applyFill="0" applyBorder="0" applyAlignment="0" applyProtection="0"/>
    <xf numFmtId="217" fontId="15" fillId="0" borderId="0" applyFont="0" applyFill="0" applyBorder="0" applyAlignment="0" applyProtection="0"/>
    <xf numFmtId="183" fontId="19" fillId="0" borderId="0" applyFill="0" applyBorder="0" applyAlignment="0"/>
    <xf numFmtId="0" fontId="29" fillId="0" borderId="0"/>
    <xf numFmtId="178" fontId="22" fillId="0" borderId="3">
      <alignment horizontal="right" vertical="center"/>
    </xf>
    <xf numFmtId="6" fontId="73" fillId="18" borderId="2"/>
    <xf numFmtId="0" fontId="17" fillId="0" borderId="6" applyNumberFormat="0" applyFont="0" applyBorder="0" applyAlignment="0">
      <alignment horizontal="center"/>
    </xf>
    <xf numFmtId="42" fontId="15" fillId="0" borderId="0" applyFont="0" applyFill="0" applyBorder="0" applyAlignment="0" applyProtection="0"/>
    <xf numFmtId="168" fontId="15" fillId="0" borderId="0" applyFont="0" applyFill="0" applyBorder="0" applyAlignment="0" applyProtection="0"/>
    <xf numFmtId="174" fontId="18" fillId="0" borderId="3">
      <alignment horizontal="right" vertical="center"/>
    </xf>
    <xf numFmtId="241" fontId="15" fillId="0" borderId="0" applyFont="0" applyFill="0" applyBorder="0" applyAlignment="0" applyProtection="0"/>
    <xf numFmtId="0" fontId="38" fillId="3" borderId="15" applyNumberFormat="0" applyAlignment="0" applyProtection="0"/>
    <xf numFmtId="165" fontId="15" fillId="0" borderId="0" applyFont="0" applyFill="0" applyBorder="0" applyAlignment="0" applyProtection="0"/>
    <xf numFmtId="41" fontId="15" fillId="0" borderId="0" applyFont="0" applyFill="0" applyBorder="0" applyAlignment="0" applyProtection="0"/>
    <xf numFmtId="0" fontId="38" fillId="3" borderId="15" applyNumberFormat="0" applyAlignment="0" applyProtection="0"/>
    <xf numFmtId="217" fontId="15" fillId="0" borderId="0" applyFont="0" applyFill="0" applyBorder="0" applyAlignment="0" applyProtection="0"/>
    <xf numFmtId="0" fontId="55" fillId="3" borderId="15" applyNumberFormat="0" applyAlignment="0" applyProtection="0"/>
    <xf numFmtId="276" fontId="139" fillId="0" borderId="0" applyFont="0" applyFill="0" applyBorder="0" applyAlignment="0" applyProtection="0"/>
    <xf numFmtId="171" fontId="24" fillId="0" borderId="3">
      <alignment horizontal="right" vertical="center"/>
    </xf>
    <xf numFmtId="43" fontId="216" fillId="0" borderId="0" applyFont="0" applyFill="0" applyBorder="0" applyAlignment="0" applyProtection="0"/>
    <xf numFmtId="177" fontId="19" fillId="0" borderId="3">
      <alignment horizontal="right" vertical="center"/>
    </xf>
    <xf numFmtId="0" fontId="20" fillId="0" borderId="0"/>
    <xf numFmtId="211" fontId="15" fillId="0" borderId="0" applyFont="0" applyFill="0" applyBorder="0" applyAlignment="0" applyProtection="0"/>
    <xf numFmtId="0" fontId="184" fillId="0" borderId="0" applyNumberFormat="0" applyFill="0" applyBorder="0" applyAlignment="0" applyProtection="0">
      <alignment vertical="top"/>
      <protection locked="0"/>
    </xf>
    <xf numFmtId="165" fontId="15" fillId="0" borderId="0" applyFont="0" applyFill="0" applyBorder="0" applyAlignment="0" applyProtection="0"/>
    <xf numFmtId="0" fontId="36" fillId="6" borderId="15" applyNumberFormat="0" applyAlignment="0" applyProtection="0"/>
    <xf numFmtId="177" fontId="19" fillId="0" borderId="3">
      <alignment horizontal="right" vertical="center"/>
    </xf>
    <xf numFmtId="178" fontId="22" fillId="0" borderId="3">
      <alignment horizontal="right" vertical="center"/>
    </xf>
    <xf numFmtId="41" fontId="15" fillId="0" borderId="0" applyFont="0" applyFill="0" applyBorder="0" applyAlignment="0" applyProtection="0"/>
    <xf numFmtId="0" fontId="107" fillId="3" borderId="0"/>
    <xf numFmtId="0" fontId="130"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178" fontId="22" fillId="0" borderId="3">
      <alignment horizontal="right" vertical="center"/>
    </xf>
    <xf numFmtId="174" fontId="18" fillId="0" borderId="3">
      <alignment horizontal="right" vertical="center"/>
    </xf>
    <xf numFmtId="43" fontId="216" fillId="0" borderId="0" applyFont="0" applyFill="0" applyBorder="0" applyAlignment="0" applyProtection="0"/>
    <xf numFmtId="168" fontId="15" fillId="0" borderId="0" applyFont="0" applyFill="0" applyBorder="0" applyAlignment="0" applyProtection="0"/>
    <xf numFmtId="178" fontId="22" fillId="0" borderId="3">
      <alignment horizontal="right" vertical="center"/>
    </xf>
    <xf numFmtId="217" fontId="15" fillId="0" borderId="0" applyFont="0" applyFill="0" applyBorder="0" applyAlignment="0" applyProtection="0"/>
    <xf numFmtId="41" fontId="15" fillId="0" borderId="0" applyFont="0" applyFill="0" applyBorder="0" applyAlignment="0" applyProtection="0"/>
    <xf numFmtId="0" fontId="61" fillId="3" borderId="0"/>
    <xf numFmtId="205" fontId="50" fillId="0" borderId="0" applyFont="0" applyFill="0" applyBorder="0" applyAlignment="0" applyProtection="0"/>
    <xf numFmtId="0" fontId="26" fillId="0" borderId="0"/>
    <xf numFmtId="241" fontId="15" fillId="0" borderId="0" applyFont="0" applyFill="0" applyBorder="0" applyAlignment="0" applyProtection="0"/>
    <xf numFmtId="178" fontId="22" fillId="0" borderId="3">
      <alignment horizontal="right" vertical="center"/>
    </xf>
    <xf numFmtId="49" fontId="98" fillId="0" borderId="6">
      <alignment vertical="center"/>
    </xf>
    <xf numFmtId="167" fontId="15" fillId="0" borderId="0" applyFont="0" applyFill="0" applyBorder="0" applyAlignment="0" applyProtection="0"/>
    <xf numFmtId="178" fontId="22" fillId="0" borderId="3">
      <alignment horizontal="right" vertical="center"/>
    </xf>
    <xf numFmtId="213" fontId="15" fillId="0" borderId="0" applyFont="0" applyFill="0" applyBorder="0" applyAlignment="0" applyProtection="0"/>
    <xf numFmtId="178" fontId="22" fillId="0" borderId="3">
      <alignment horizontal="right" vertical="center"/>
    </xf>
    <xf numFmtId="43" fontId="19" fillId="0" borderId="0" applyFont="0" applyFill="0" applyBorder="0" applyAlignment="0" applyProtection="0"/>
    <xf numFmtId="10" fontId="41" fillId="9" borderId="6" applyNumberFormat="0" applyBorder="0" applyAlignment="0" applyProtection="0"/>
    <xf numFmtId="198" fontId="34" fillId="0" borderId="3">
      <alignment horizontal="right" vertical="center"/>
    </xf>
    <xf numFmtId="185" fontId="18" fillId="0" borderId="3">
      <alignment horizontal="right" vertical="center"/>
    </xf>
    <xf numFmtId="4" fontId="35" fillId="7" borderId="14" applyNumberFormat="0" applyProtection="0">
      <alignment horizontal="right" vertical="center"/>
    </xf>
    <xf numFmtId="41" fontId="15" fillId="0" borderId="0" applyFont="0" applyFill="0" applyBorder="0" applyAlignment="0" applyProtection="0"/>
    <xf numFmtId="177" fontId="19" fillId="0" borderId="3">
      <alignment horizontal="right" vertical="center"/>
    </xf>
    <xf numFmtId="178" fontId="22" fillId="0" borderId="3">
      <alignment horizontal="right" vertical="center"/>
    </xf>
    <xf numFmtId="211" fontId="15" fillId="0" borderId="0" applyFont="0" applyFill="0" applyBorder="0" applyAlignment="0" applyProtection="0"/>
    <xf numFmtId="0" fontId="164" fillId="0" borderId="39">
      <alignment horizontal="center"/>
    </xf>
    <xf numFmtId="178" fontId="22" fillId="0" borderId="3">
      <alignment horizontal="right" vertical="center"/>
    </xf>
    <xf numFmtId="182" fontId="26" fillId="0" borderId="3">
      <alignment horizontal="right" vertical="center"/>
    </xf>
    <xf numFmtId="4" fontId="89" fillId="5" borderId="14" applyNumberFormat="0" applyProtection="0">
      <alignment horizontal="right" vertical="center"/>
    </xf>
    <xf numFmtId="213" fontId="15" fillId="0" borderId="0" applyFont="0" applyFill="0" applyBorder="0" applyAlignment="0" applyProtection="0"/>
    <xf numFmtId="10" fontId="41" fillId="9" borderId="6" applyNumberFormat="0" applyBorder="0" applyAlignment="0" applyProtection="0"/>
    <xf numFmtId="241" fontId="15" fillId="0" borderId="0" applyFont="0" applyFill="0" applyBorder="0" applyAlignment="0" applyProtection="0"/>
    <xf numFmtId="10" fontId="41" fillId="9" borderId="6" applyNumberFormat="0" applyBorder="0" applyAlignment="0" applyProtection="0"/>
    <xf numFmtId="182" fontId="26" fillId="0" borderId="3">
      <alignment horizontal="right" vertical="center"/>
    </xf>
    <xf numFmtId="4" fontId="89" fillId="5" borderId="14" applyNumberFormat="0" applyProtection="0">
      <alignment horizontal="right" vertical="center"/>
    </xf>
    <xf numFmtId="213" fontId="15" fillId="0" borderId="0" applyFont="0" applyFill="0" applyBorder="0" applyAlignment="0" applyProtection="0"/>
    <xf numFmtId="10" fontId="41" fillId="9" borderId="6" applyNumberFormat="0" applyBorder="0" applyAlignment="0" applyProtection="0"/>
    <xf numFmtId="209" fontId="168" fillId="0" borderId="9" applyNumberFormat="0" applyFont="0" applyFill="0" applyBorder="0">
      <alignment horizontal="center"/>
    </xf>
    <xf numFmtId="178" fontId="22" fillId="0" borderId="3">
      <alignment horizontal="right" vertical="center"/>
    </xf>
    <xf numFmtId="185" fontId="18" fillId="0" borderId="3">
      <alignment horizontal="right" vertical="center"/>
    </xf>
    <xf numFmtId="0" fontId="20" fillId="0" borderId="0"/>
    <xf numFmtId="0" fontId="216" fillId="0" borderId="0"/>
    <xf numFmtId="217" fontId="15" fillId="0" borderId="0" applyFont="0" applyFill="0" applyBorder="0" applyAlignment="0" applyProtection="0"/>
    <xf numFmtId="235" fontId="34" fillId="0" borderId="3">
      <alignment horizontal="right" vertical="center"/>
    </xf>
    <xf numFmtId="178" fontId="22" fillId="0" borderId="3">
      <alignment horizontal="right" vertical="center"/>
    </xf>
    <xf numFmtId="297" fontId="15" fillId="0" borderId="0" applyFont="0" applyFill="0" applyBorder="0" applyAlignment="0" applyProtection="0"/>
    <xf numFmtId="235" fontId="34" fillId="0" borderId="3">
      <alignment horizontal="right" vertical="center"/>
    </xf>
    <xf numFmtId="4" fontId="28" fillId="7" borderId="0" applyNumberFormat="0" applyProtection="0">
      <alignment horizontal="left" vertical="center" indent="1"/>
    </xf>
    <xf numFmtId="43" fontId="15" fillId="0" borderId="0" applyFont="0" applyFill="0" applyBorder="0" applyAlignment="0" applyProtection="0"/>
    <xf numFmtId="178" fontId="22" fillId="0" borderId="3">
      <alignment horizontal="right" vertical="center"/>
    </xf>
    <xf numFmtId="0" fontId="19" fillId="0" borderId="0" applyProtection="0"/>
    <xf numFmtId="0" fontId="19" fillId="0" borderId="0"/>
    <xf numFmtId="0" fontId="34" fillId="0" borderId="0"/>
    <xf numFmtId="167" fontId="15" fillId="0" borderId="0" applyFont="0" applyFill="0" applyBorder="0" applyAlignment="0" applyProtection="0"/>
    <xf numFmtId="171" fontId="24" fillId="0" borderId="3">
      <alignment horizontal="right" vertical="center"/>
    </xf>
    <xf numFmtId="0" fontId="93" fillId="3" borderId="0"/>
    <xf numFmtId="41" fontId="15" fillId="0" borderId="0" applyFont="0" applyFill="0" applyBorder="0" applyAlignment="0" applyProtection="0"/>
    <xf numFmtId="178" fontId="22" fillId="0" borderId="3">
      <alignment horizontal="right" vertical="center"/>
    </xf>
    <xf numFmtId="234" fontId="78" fillId="0" borderId="0" applyFont="0" applyFill="0" applyBorder="0" applyAlignment="0" applyProtection="0"/>
    <xf numFmtId="0" fontId="25" fillId="0" borderId="0"/>
    <xf numFmtId="174" fontId="18" fillId="0" borderId="3">
      <alignment horizontal="right" vertical="center"/>
    </xf>
    <xf numFmtId="41" fontId="15" fillId="0" borderId="0" applyFont="0" applyFill="0" applyBorder="0" applyAlignment="0" applyProtection="0"/>
    <xf numFmtId="174" fontId="18" fillId="0" borderId="3">
      <alignment horizontal="right" vertical="center"/>
    </xf>
    <xf numFmtId="179" fontId="19" fillId="0" borderId="3">
      <alignment horizontal="right" vertical="center"/>
    </xf>
    <xf numFmtId="3" fontId="16" fillId="0" borderId="6"/>
    <xf numFmtId="0" fontId="126" fillId="0" borderId="39">
      <alignment horizontal="center"/>
    </xf>
    <xf numFmtId="0" fontId="38" fillId="3" borderId="15" applyNumberFormat="0" applyAlignment="0" applyProtection="0"/>
    <xf numFmtId="5" fontId="32" fillId="30" borderId="6" applyNumberFormat="0" applyAlignment="0">
      <alignment horizontal="left" vertical="top"/>
    </xf>
    <xf numFmtId="178" fontId="22" fillId="0" borderId="3">
      <alignment horizontal="right" vertical="center"/>
    </xf>
    <xf numFmtId="204" fontId="15" fillId="0" borderId="0" applyFont="0" applyFill="0" applyBorder="0" applyAlignment="0" applyProtection="0"/>
    <xf numFmtId="165" fontId="15" fillId="0" borderId="0" applyFont="0" applyFill="0" applyBorder="0" applyAlignment="0" applyProtection="0"/>
    <xf numFmtId="228" fontId="15" fillId="0" borderId="0" applyFont="0" applyFill="0" applyBorder="0" applyAlignment="0" applyProtection="0"/>
    <xf numFmtId="0" fontId="20" fillId="0" borderId="0" applyNumberFormat="0" applyFill="0" applyBorder="0" applyAlignment="0" applyProtection="0"/>
    <xf numFmtId="0" fontId="137" fillId="0" borderId="11" applyNumberFormat="0" applyFill="0" applyBorder="0" applyAlignment="0" applyProtection="0">
      <alignment horizontal="center" vertical="center"/>
    </xf>
    <xf numFmtId="0" fontId="178" fillId="0" borderId="0"/>
    <xf numFmtId="178" fontId="22" fillId="0" borderId="3">
      <alignment horizontal="right" vertical="center"/>
    </xf>
    <xf numFmtId="42" fontId="15" fillId="0" borderId="0" applyFont="0" applyFill="0" applyBorder="0" applyAlignment="0" applyProtection="0"/>
    <xf numFmtId="10" fontId="41" fillId="12" borderId="6" applyNumberFormat="0" applyBorder="0" applyAlignment="0" applyProtection="0"/>
    <xf numFmtId="0" fontId="29" fillId="0" borderId="0"/>
    <xf numFmtId="43" fontId="57" fillId="0" borderId="0" applyFont="0" applyFill="0" applyBorder="0" applyAlignment="0" applyProtection="0"/>
    <xf numFmtId="42" fontId="15" fillId="0" borderId="0" applyFont="0" applyFill="0" applyBorder="0" applyAlignment="0" applyProtection="0"/>
    <xf numFmtId="174" fontId="18" fillId="0" borderId="3">
      <alignment horizontal="right" vertical="center"/>
    </xf>
    <xf numFmtId="206" fontId="19" fillId="0" borderId="0"/>
    <xf numFmtId="228" fontId="15" fillId="0" borderId="0" applyFont="0" applyFill="0" applyBorder="0" applyAlignment="0" applyProtection="0"/>
    <xf numFmtId="211" fontId="15" fillId="0" borderId="0" applyFont="0" applyFill="0" applyBorder="0" applyAlignment="0" applyProtection="0"/>
    <xf numFmtId="174" fontId="18" fillId="0" borderId="3">
      <alignment horizontal="right" vertical="center"/>
    </xf>
    <xf numFmtId="249" fontId="15" fillId="0" borderId="0" applyFont="0" applyFill="0" applyBorder="0" applyAlignment="0" applyProtection="0"/>
    <xf numFmtId="0" fontId="20" fillId="0" borderId="0"/>
    <xf numFmtId="178" fontId="22" fillId="0" borderId="3">
      <alignment horizontal="right" vertical="center"/>
    </xf>
    <xf numFmtId="213" fontId="15" fillId="0" borderId="0" applyFont="0" applyFill="0" applyBorder="0" applyAlignment="0" applyProtection="0"/>
    <xf numFmtId="174" fontId="18" fillId="0" borderId="3">
      <alignment horizontal="right" vertical="center"/>
    </xf>
    <xf numFmtId="219" fontId="48" fillId="0" borderId="0" applyFont="0" applyFill="0" applyBorder="0" applyAlignment="0" applyProtection="0"/>
    <xf numFmtId="179" fontId="19" fillId="0" borderId="3">
      <alignment horizontal="right" vertical="center"/>
    </xf>
    <xf numFmtId="219" fontId="15" fillId="0" borderId="0" applyFont="0" applyFill="0" applyBorder="0" applyAlignment="0" applyProtection="0"/>
    <xf numFmtId="42" fontId="15" fillId="0" borderId="0" applyFont="0" applyFill="0" applyBorder="0" applyAlignment="0" applyProtection="0"/>
    <xf numFmtId="0" fontId="38" fillId="3" borderId="15" applyNumberFormat="0" applyAlignment="0" applyProtection="0"/>
    <xf numFmtId="204"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178" fontId="22" fillId="0" borderId="3">
      <alignment horizontal="right" vertical="center"/>
    </xf>
    <xf numFmtId="0" fontId="57" fillId="26" borderId="0" applyNumberFormat="0" applyBorder="0" applyAlignment="0" applyProtection="0"/>
    <xf numFmtId="177" fontId="19" fillId="0" borderId="3">
      <alignment horizontal="right" vertical="center"/>
    </xf>
    <xf numFmtId="185" fontId="18" fillId="0" borderId="3">
      <alignment horizontal="right" vertical="center"/>
    </xf>
    <xf numFmtId="42" fontId="15" fillId="0" borderId="0" applyFont="0" applyFill="0" applyBorder="0" applyAlignment="0" applyProtection="0"/>
    <xf numFmtId="204" fontId="1" fillId="0" borderId="0" applyFont="0" applyFill="0" applyBorder="0" applyAlignment="0" applyProtection="0"/>
    <xf numFmtId="0" fontId="82" fillId="0" borderId="0"/>
    <xf numFmtId="0" fontId="36" fillId="6" borderId="15" applyNumberFormat="0" applyAlignment="0" applyProtection="0"/>
    <xf numFmtId="0" fontId="113" fillId="0" borderId="5">
      <alignment horizontal="left" vertical="center"/>
    </xf>
    <xf numFmtId="180" fontId="68" fillId="0" borderId="0" applyProtection="0"/>
    <xf numFmtId="236" fontId="81" fillId="0" borderId="23" applyFont="0" applyFill="0" applyBorder="0"/>
    <xf numFmtId="185" fontId="18" fillId="0" borderId="3">
      <alignment horizontal="right" vertical="center"/>
    </xf>
    <xf numFmtId="228" fontId="15" fillId="0" borderId="0" applyFont="0" applyFill="0" applyBorder="0" applyAlignment="0" applyProtection="0"/>
    <xf numFmtId="42" fontId="15" fillId="0" borderId="0" applyFont="0" applyFill="0" applyBorder="0" applyAlignment="0" applyProtection="0"/>
    <xf numFmtId="185" fontId="18" fillId="0" borderId="3">
      <alignment horizontal="right" vertical="center"/>
    </xf>
    <xf numFmtId="205" fontId="34" fillId="0" borderId="3">
      <alignment horizontal="right" vertical="center"/>
    </xf>
    <xf numFmtId="178" fontId="22" fillId="0" borderId="3">
      <alignment horizontal="right" vertical="center"/>
    </xf>
    <xf numFmtId="204" fontId="15" fillId="0" borderId="0" applyFont="0" applyFill="0" applyBorder="0" applyAlignment="0" applyProtection="0"/>
    <xf numFmtId="42" fontId="15" fillId="0" borderId="0" applyFont="0" applyFill="0" applyBorder="0" applyAlignment="0" applyProtection="0"/>
    <xf numFmtId="197" fontId="15" fillId="0" borderId="0" applyFont="0" applyFill="0" applyBorder="0" applyAlignment="0" applyProtection="0"/>
    <xf numFmtId="0" fontId="20" fillId="0" borderId="0" applyNumberFormat="0" applyFill="0" applyBorder="0" applyAlignment="0" applyProtection="0"/>
    <xf numFmtId="233" fontId="15" fillId="0" borderId="0" applyFont="0" applyFill="0" applyBorder="0" applyAlignment="0" applyProtection="0"/>
    <xf numFmtId="10" fontId="19" fillId="0" borderId="0" applyFont="0" applyFill="0" applyBorder="0" applyAlignment="0" applyProtection="0"/>
    <xf numFmtId="43" fontId="19" fillId="0" borderId="0" applyFont="0" applyFill="0" applyBorder="0" applyAlignment="0" applyProtection="0"/>
    <xf numFmtId="205" fontId="34" fillId="0" borderId="3">
      <alignment horizontal="right" vertical="center"/>
    </xf>
    <xf numFmtId="0" fontId="216" fillId="0" borderId="0"/>
    <xf numFmtId="244" fontId="19" fillId="0" borderId="0" applyFont="0" applyFill="0" applyBorder="0" applyAlignment="0" applyProtection="0"/>
    <xf numFmtId="210" fontId="22" fillId="0" borderId="6"/>
    <xf numFmtId="183" fontId="19" fillId="0" borderId="0" applyFill="0" applyBorder="0" applyAlignment="0"/>
    <xf numFmtId="174" fontId="18" fillId="0" borderId="3">
      <alignment horizontal="right" vertical="center"/>
    </xf>
    <xf numFmtId="42" fontId="15" fillId="0" borderId="0" applyFont="0" applyFill="0" applyBorder="0" applyAlignment="0" applyProtection="0"/>
    <xf numFmtId="43" fontId="216" fillId="0" borderId="0" applyFont="0" applyFill="0" applyBorder="0" applyAlignment="0" applyProtection="0"/>
    <xf numFmtId="228" fontId="15" fillId="0" borderId="0" applyFont="0" applyFill="0" applyBorder="0" applyAlignment="0" applyProtection="0"/>
    <xf numFmtId="174" fontId="18" fillId="0" borderId="3">
      <alignment horizontal="right" vertical="center"/>
    </xf>
    <xf numFmtId="202" fontId="15" fillId="0" borderId="3">
      <alignment horizontal="right" vertical="center"/>
    </xf>
    <xf numFmtId="179" fontId="19" fillId="0" borderId="3">
      <alignment horizontal="right" vertical="center"/>
    </xf>
    <xf numFmtId="178" fontId="22" fillId="0" borderId="3">
      <alignment horizontal="right" vertical="center"/>
    </xf>
    <xf numFmtId="178" fontId="22" fillId="0" borderId="3">
      <alignment horizontal="right" vertical="center"/>
    </xf>
    <xf numFmtId="0" fontId="60" fillId="12" borderId="18" applyNumberFormat="0" applyFont="0" applyAlignment="0" applyProtection="0"/>
    <xf numFmtId="43" fontId="57" fillId="0" borderId="0" applyFont="0" applyFill="0" applyBorder="0" applyAlignment="0" applyProtection="0"/>
    <xf numFmtId="230" fontId="75" fillId="0" borderId="0"/>
    <xf numFmtId="197" fontId="15" fillId="0" borderId="0" applyFont="0" applyFill="0" applyBorder="0" applyAlignment="0" applyProtection="0"/>
    <xf numFmtId="246" fontId="15" fillId="0" borderId="0" applyFont="0" applyFill="0" applyBorder="0" applyAlignment="0" applyProtection="0"/>
    <xf numFmtId="202" fontId="15" fillId="0" borderId="3">
      <alignment horizontal="right" vertical="center"/>
    </xf>
    <xf numFmtId="0" fontId="27" fillId="3" borderId="13" applyNumberFormat="0" applyAlignment="0" applyProtection="0"/>
    <xf numFmtId="0" fontId="54" fillId="25" borderId="0" applyNumberFormat="0" applyBorder="0" applyAlignment="0" applyProtection="0"/>
    <xf numFmtId="41" fontId="15" fillId="0" borderId="0" applyFont="0" applyFill="0" applyBorder="0" applyAlignment="0" applyProtection="0"/>
    <xf numFmtId="179" fontId="19" fillId="0" borderId="3">
      <alignment horizontal="right" vertical="center"/>
    </xf>
    <xf numFmtId="197" fontId="15" fillId="0" borderId="0" applyFont="0" applyFill="0" applyBorder="0" applyAlignment="0" applyProtection="0"/>
    <xf numFmtId="43" fontId="57" fillId="0" borderId="0" applyFont="0" applyFill="0" applyBorder="0" applyAlignment="0" applyProtection="0"/>
    <xf numFmtId="312" fontId="58" fillId="0" borderId="0"/>
    <xf numFmtId="289" fontId="15" fillId="0" borderId="0" applyFont="0" applyFill="0" applyBorder="0" applyAlignment="0" applyProtection="0"/>
    <xf numFmtId="178" fontId="22" fillId="0" borderId="3">
      <alignment horizontal="right" vertical="center"/>
    </xf>
    <xf numFmtId="178" fontId="22" fillId="0" borderId="3">
      <alignment horizontal="right" vertical="center"/>
    </xf>
    <xf numFmtId="0" fontId="19" fillId="0" borderId="0"/>
    <xf numFmtId="0" fontId="20" fillId="0" borderId="0" applyNumberFormat="0" applyFill="0" applyBorder="0" applyAlignment="0" applyProtection="0"/>
    <xf numFmtId="177" fontId="19" fillId="0" borderId="3">
      <alignment horizontal="right" vertical="center"/>
    </xf>
    <xf numFmtId="204" fontId="15" fillId="0" borderId="0" applyFont="0" applyFill="0" applyBorder="0" applyAlignment="0" applyProtection="0"/>
    <xf numFmtId="42" fontId="15" fillId="0" borderId="0" applyFont="0" applyFill="0" applyBorder="0" applyAlignment="0" applyProtection="0"/>
    <xf numFmtId="218" fontId="15" fillId="0" borderId="0" applyFont="0" applyFill="0" applyBorder="0" applyAlignment="0" applyProtection="0"/>
    <xf numFmtId="178" fontId="22" fillId="0" borderId="3">
      <alignment horizontal="right" vertical="center"/>
    </xf>
    <xf numFmtId="217" fontId="15" fillId="0" borderId="0" applyFont="0" applyFill="0" applyBorder="0" applyAlignment="0" applyProtection="0"/>
    <xf numFmtId="168" fontId="15" fillId="0" borderId="0" applyFont="0" applyFill="0" applyBorder="0" applyAlignment="0" applyProtection="0"/>
    <xf numFmtId="241"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43" fontId="13" fillId="0" borderId="0" applyFont="0" applyFill="0" applyBorder="0" applyAlignment="0" applyProtection="0"/>
    <xf numFmtId="41" fontId="15" fillId="0" borderId="0" applyFont="0" applyFill="0" applyBorder="0" applyAlignment="0" applyProtection="0"/>
    <xf numFmtId="0" fontId="216" fillId="0" borderId="0"/>
    <xf numFmtId="195" fontId="19" fillId="0" borderId="0" applyFont="0" applyFill="0" applyBorder="0" applyAlignment="0" applyProtection="0"/>
    <xf numFmtId="234" fontId="78" fillId="0" borderId="0" applyFont="0" applyFill="0" applyBorder="0" applyAlignment="0" applyProtection="0"/>
    <xf numFmtId="174" fontId="18" fillId="0" borderId="3">
      <alignment horizontal="right" vertical="center"/>
    </xf>
    <xf numFmtId="0" fontId="216" fillId="0" borderId="0"/>
    <xf numFmtId="0" fontId="80" fillId="0" borderId="0">
      <alignment wrapText="1"/>
    </xf>
    <xf numFmtId="165" fontId="15" fillId="0" borderId="0" applyFont="0" applyFill="0" applyBorder="0" applyAlignment="0" applyProtection="0"/>
    <xf numFmtId="41" fontId="15" fillId="0" borderId="0" applyFont="0" applyFill="0" applyBorder="0" applyAlignment="0" applyProtection="0"/>
    <xf numFmtId="0" fontId="20" fillId="0" borderId="0" applyNumberFormat="0" applyFill="0" applyBorder="0" applyAlignment="0" applyProtection="0"/>
    <xf numFmtId="171" fontId="24" fillId="0" borderId="3">
      <alignment horizontal="right" vertical="center"/>
    </xf>
    <xf numFmtId="218" fontId="15" fillId="0" borderId="0" applyFont="0" applyFill="0" applyBorder="0" applyAlignment="0" applyProtection="0"/>
    <xf numFmtId="43" fontId="15" fillId="0" borderId="0" applyFont="0" applyFill="0" applyBorder="0" applyAlignment="0" applyProtection="0"/>
    <xf numFmtId="185" fontId="18" fillId="0" borderId="3">
      <alignment horizontal="right" vertical="center"/>
    </xf>
    <xf numFmtId="178" fontId="22" fillId="0" borderId="3">
      <alignment horizontal="right" vertical="center"/>
    </xf>
    <xf numFmtId="216" fontId="34" fillId="0" borderId="3">
      <alignment horizontal="right" vertical="center"/>
    </xf>
    <xf numFmtId="168" fontId="15" fillId="0" borderId="0" applyFont="0" applyFill="0" applyBorder="0" applyAlignment="0" applyProtection="0"/>
    <xf numFmtId="205" fontId="34" fillId="0" borderId="3">
      <alignment horizontal="right" vertical="center"/>
    </xf>
    <xf numFmtId="180" fontId="48" fillId="0" borderId="0" applyFont="0" applyFill="0" applyBorder="0" applyAlignment="0" applyProtection="0"/>
    <xf numFmtId="217" fontId="48" fillId="0" borderId="0" applyFont="0" applyFill="0" applyBorder="0" applyAlignment="0" applyProtection="0"/>
    <xf numFmtId="165" fontId="59" fillId="0" borderId="0" applyFont="0" applyFill="0" applyBorder="0" applyAlignment="0" applyProtection="0"/>
    <xf numFmtId="178" fontId="22" fillId="0" borderId="3">
      <alignment horizontal="right" vertical="center"/>
    </xf>
    <xf numFmtId="4" fontId="89" fillId="5" borderId="14" applyNumberFormat="0" applyProtection="0">
      <alignment horizontal="right" vertical="center"/>
    </xf>
    <xf numFmtId="165" fontId="15" fillId="0" borderId="0" applyFont="0" applyFill="0" applyBorder="0" applyAlignment="0" applyProtection="0"/>
    <xf numFmtId="311" fontId="177" fillId="0" borderId="48" applyNumberFormat="0" applyFill="0" applyBorder="0" applyAlignment="0" applyProtection="0"/>
    <xf numFmtId="178" fontId="22" fillId="0" borderId="3">
      <alignment horizontal="right" vertical="center"/>
    </xf>
    <xf numFmtId="198" fontId="34" fillId="0" borderId="3">
      <alignment horizontal="right" vertical="center"/>
    </xf>
    <xf numFmtId="0" fontId="39" fillId="6" borderId="15" applyNumberFormat="0" applyAlignment="0" applyProtection="0"/>
    <xf numFmtId="185" fontId="18" fillId="0" borderId="3">
      <alignment horizontal="right" vertical="center"/>
    </xf>
    <xf numFmtId="271" fontId="15" fillId="0" borderId="0" applyFont="0" applyFill="0" applyBorder="0" applyAlignment="0" applyProtection="0"/>
    <xf numFmtId="198" fontId="34" fillId="0" borderId="3">
      <alignment horizontal="right" vertical="center"/>
    </xf>
    <xf numFmtId="0" fontId="38" fillId="3" borderId="15" applyNumberFormat="0" applyAlignment="0" applyProtection="0"/>
    <xf numFmtId="196" fontId="29" fillId="0" borderId="0" applyFill="0" applyBorder="0" applyAlignment="0"/>
    <xf numFmtId="165" fontId="15" fillId="0" borderId="0" applyFont="0" applyFill="0" applyBorder="0" applyAlignment="0" applyProtection="0"/>
    <xf numFmtId="205" fontId="34" fillId="0" borderId="3">
      <alignment horizontal="right" vertical="center"/>
    </xf>
    <xf numFmtId="217" fontId="15" fillId="0" borderId="0" applyFont="0" applyFill="0" applyBorder="0" applyAlignment="0" applyProtection="0"/>
    <xf numFmtId="178" fontId="22" fillId="0" borderId="3">
      <alignment horizontal="right" vertical="center"/>
    </xf>
    <xf numFmtId="0" fontId="20" fillId="0" borderId="0" applyNumberFormat="0" applyFill="0" applyBorder="0" applyAlignment="0" applyProtection="0"/>
    <xf numFmtId="0" fontId="20" fillId="0" borderId="0" applyNumberFormat="0" applyFill="0" applyBorder="0" applyAlignment="0" applyProtection="0"/>
    <xf numFmtId="178" fontId="22" fillId="0" borderId="3">
      <alignment horizontal="right" vertical="center"/>
    </xf>
    <xf numFmtId="217" fontId="15" fillId="0" borderId="0" applyFont="0" applyFill="0" applyBorder="0" applyAlignment="0" applyProtection="0"/>
    <xf numFmtId="0" fontId="216" fillId="0" borderId="0"/>
    <xf numFmtId="178" fontId="22" fillId="0" borderId="3">
      <alignment horizontal="right" vertical="center"/>
    </xf>
    <xf numFmtId="5" fontId="32" fillId="0" borderId="2">
      <alignment horizontal="left" vertical="top"/>
    </xf>
    <xf numFmtId="241" fontId="15" fillId="0" borderId="0" applyFont="0" applyFill="0" applyBorder="0" applyAlignment="0" applyProtection="0"/>
    <xf numFmtId="0" fontId="18" fillId="0" borderId="0"/>
    <xf numFmtId="0" fontId="90" fillId="0" borderId="4">
      <alignment horizontal="left" vertical="center"/>
    </xf>
    <xf numFmtId="178" fontId="22" fillId="0" borderId="3">
      <alignment horizontal="right" vertical="center"/>
    </xf>
    <xf numFmtId="234" fontId="78" fillId="0" borderId="0" applyFont="0" applyFill="0" applyBorder="0" applyAlignment="0" applyProtection="0"/>
    <xf numFmtId="0" fontId="6" fillId="0" borderId="0"/>
    <xf numFmtId="0" fontId="27" fillId="3" borderId="13" applyNumberFormat="0" applyAlignment="0" applyProtection="0"/>
    <xf numFmtId="178" fontId="22" fillId="0" borderId="3">
      <alignment horizontal="right" vertical="center"/>
    </xf>
    <xf numFmtId="217" fontId="15" fillId="0" borderId="0" applyFont="0" applyFill="0" applyBorder="0" applyAlignment="0" applyProtection="0"/>
    <xf numFmtId="178" fontId="22" fillId="0" borderId="3">
      <alignment horizontal="right" vertical="center"/>
    </xf>
    <xf numFmtId="38" fontId="100" fillId="0" borderId="0" applyFont="0" applyFill="0" applyBorder="0" applyAlignment="0" applyProtection="0"/>
    <xf numFmtId="200" fontId="19" fillId="0" borderId="0" applyFont="0" applyFill="0" applyBorder="0" applyAlignment="0" applyProtection="0"/>
    <xf numFmtId="0" fontId="19" fillId="0" borderId="0"/>
    <xf numFmtId="165" fontId="48" fillId="0" borderId="0" applyFont="0" applyFill="0" applyBorder="0" applyAlignment="0" applyProtection="0"/>
    <xf numFmtId="217" fontId="15" fillId="0" borderId="0" applyFont="0" applyFill="0" applyBorder="0" applyAlignment="0" applyProtection="0"/>
    <xf numFmtId="178" fontId="22" fillId="0" borderId="3">
      <alignment horizontal="right" vertical="center"/>
    </xf>
    <xf numFmtId="299" fontId="20" fillId="0" borderId="0"/>
    <xf numFmtId="0" fontId="127" fillId="0" borderId="0" applyNumberFormat="0" applyFill="0" applyBorder="0" applyAlignment="0" applyProtection="0"/>
    <xf numFmtId="217" fontId="15" fillId="0" borderId="0" applyFont="0" applyFill="0" applyBorder="0" applyAlignment="0" applyProtection="0"/>
    <xf numFmtId="174" fontId="18" fillId="0" borderId="3">
      <alignment horizontal="right" vertical="center"/>
    </xf>
    <xf numFmtId="0" fontId="20" fillId="0" borderId="0" applyNumberFormat="0" applyFill="0" applyBorder="0" applyAlignment="0" applyProtection="0"/>
    <xf numFmtId="217" fontId="15" fillId="0" borderId="0" applyFont="0" applyFill="0" applyBorder="0" applyAlignment="0" applyProtection="0"/>
    <xf numFmtId="178" fontId="22" fillId="0" borderId="3">
      <alignment horizontal="right" vertical="center"/>
    </xf>
    <xf numFmtId="290" fontId="19" fillId="0" borderId="0"/>
    <xf numFmtId="185" fontId="18" fillId="0" borderId="3">
      <alignment horizontal="right" vertical="center"/>
    </xf>
    <xf numFmtId="178" fontId="22" fillId="0" borderId="3">
      <alignment horizontal="right" vertical="center"/>
    </xf>
    <xf numFmtId="0" fontId="17" fillId="0" borderId="6" applyNumberFormat="0" applyFont="0" applyBorder="0" applyAlignment="0">
      <alignment horizontal="center"/>
    </xf>
    <xf numFmtId="185" fontId="18" fillId="0" borderId="3">
      <alignment horizontal="right" vertical="center"/>
    </xf>
    <xf numFmtId="171" fontId="24" fillId="0" borderId="3">
      <alignment horizontal="right" vertical="center"/>
    </xf>
    <xf numFmtId="0" fontId="188" fillId="0" borderId="0"/>
    <xf numFmtId="42" fontId="15" fillId="0" borderId="0" applyFont="0" applyFill="0" applyBorder="0" applyAlignment="0" applyProtection="0"/>
    <xf numFmtId="217" fontId="15" fillId="0" borderId="0" applyFont="0" applyFill="0" applyBorder="0" applyAlignment="0" applyProtection="0"/>
    <xf numFmtId="0" fontId="155" fillId="0" borderId="10">
      <alignment horizontal="center" vertical="center" wrapText="1"/>
    </xf>
    <xf numFmtId="167" fontId="57" fillId="0" borderId="0" applyFont="0" applyFill="0" applyBorder="0" applyAlignment="0" applyProtection="0"/>
    <xf numFmtId="178" fontId="22" fillId="0" borderId="3">
      <alignment horizontal="right" vertical="center"/>
    </xf>
    <xf numFmtId="168" fontId="15" fillId="0" borderId="0" applyFont="0" applyFill="0" applyBorder="0" applyAlignment="0" applyProtection="0"/>
    <xf numFmtId="217" fontId="15" fillId="0" borderId="0" applyFont="0" applyFill="0" applyBorder="0" applyAlignment="0" applyProtection="0"/>
    <xf numFmtId="42" fontId="15" fillId="0" borderId="0" applyFont="0" applyFill="0" applyBorder="0" applyAlignment="0" applyProtection="0"/>
    <xf numFmtId="217" fontId="15" fillId="0" borderId="0" applyFont="0" applyFill="0" applyBorder="0" applyAlignment="0" applyProtection="0"/>
    <xf numFmtId="221" fontId="15" fillId="0" borderId="0" applyFont="0" applyFill="0" applyBorder="0" applyAlignment="0" applyProtection="0"/>
    <xf numFmtId="41" fontId="15" fillId="0" borderId="0" applyFont="0" applyFill="0" applyBorder="0" applyAlignment="0" applyProtection="0"/>
    <xf numFmtId="165" fontId="15" fillId="0" borderId="0" applyFont="0" applyFill="0" applyBorder="0" applyAlignment="0" applyProtection="0"/>
    <xf numFmtId="41" fontId="15" fillId="0" borderId="0" applyFont="0" applyFill="0" applyBorder="0" applyAlignment="0" applyProtection="0"/>
    <xf numFmtId="0" fontId="20" fillId="0" borderId="0" applyNumberFormat="0" applyFill="0" applyBorder="0" applyAlignment="0" applyProtection="0"/>
    <xf numFmtId="202" fontId="15" fillId="0" borderId="3">
      <alignment horizontal="right" vertical="center"/>
    </xf>
    <xf numFmtId="165" fontId="15" fillId="0" borderId="0" applyFont="0" applyFill="0" applyBorder="0" applyAlignment="0" applyProtection="0"/>
    <xf numFmtId="178" fontId="22" fillId="0" borderId="3">
      <alignment horizontal="right" vertical="center"/>
    </xf>
    <xf numFmtId="0" fontId="27" fillId="3" borderId="13" applyNumberFormat="0" applyAlignment="0" applyProtection="0"/>
    <xf numFmtId="183" fontId="19" fillId="0" borderId="0" applyFill="0" applyBorder="0" applyAlignment="0"/>
    <xf numFmtId="221" fontId="15" fillId="0" borderId="0" applyFont="0" applyFill="0" applyBorder="0" applyAlignment="0" applyProtection="0"/>
    <xf numFmtId="43" fontId="57" fillId="0" borderId="0" applyFont="0" applyFill="0" applyBorder="0" applyAlignment="0" applyProtection="0"/>
    <xf numFmtId="167" fontId="57" fillId="0" borderId="0" applyFont="0" applyFill="0" applyBorder="0" applyAlignment="0" applyProtection="0"/>
    <xf numFmtId="3" fontId="16" fillId="0" borderId="6"/>
    <xf numFmtId="41" fontId="15" fillId="0" borderId="0" applyFont="0" applyFill="0" applyBorder="0" applyAlignment="0" applyProtection="0"/>
    <xf numFmtId="0" fontId="20" fillId="0" borderId="0" applyNumberFormat="0" applyFill="0" applyBorder="0" applyAlignment="0" applyProtection="0"/>
    <xf numFmtId="165" fontId="15" fillId="0" borderId="0" applyFont="0" applyFill="0" applyBorder="0" applyAlignment="0" applyProtection="0"/>
    <xf numFmtId="217" fontId="15" fillId="0" borderId="0" applyFont="0" applyFill="0" applyBorder="0" applyAlignment="0" applyProtection="0"/>
    <xf numFmtId="194" fontId="30" fillId="0" borderId="3">
      <alignment horizontal="right" vertical="center"/>
    </xf>
    <xf numFmtId="217" fontId="15" fillId="0" borderId="0" applyFont="0" applyFill="0" applyBorder="0" applyAlignment="0" applyProtection="0"/>
    <xf numFmtId="178" fontId="22" fillId="0" borderId="3">
      <alignment horizontal="right" vertical="center"/>
    </xf>
    <xf numFmtId="41" fontId="15" fillId="0" borderId="0" applyFont="0" applyFill="0" applyBorder="0" applyAlignment="0" applyProtection="0"/>
    <xf numFmtId="249" fontId="15" fillId="0" borderId="0" applyFont="0" applyFill="0" applyBorder="0" applyAlignment="0" applyProtection="0"/>
    <xf numFmtId="0" fontId="61" fillId="3" borderId="0"/>
    <xf numFmtId="169" fontId="46" fillId="0" borderId="0" applyFont="0" applyFill="0" applyBorder="0" applyAlignment="0" applyProtection="0"/>
    <xf numFmtId="187" fontId="19" fillId="0" borderId="0" applyFont="0" applyFill="0" applyBorder="0" applyAlignment="0" applyProtection="0"/>
    <xf numFmtId="43" fontId="57" fillId="0" borderId="0" applyFont="0" applyFill="0" applyBorder="0" applyAlignment="0" applyProtection="0"/>
    <xf numFmtId="178" fontId="22" fillId="0" borderId="3">
      <alignment horizontal="right" vertical="center"/>
    </xf>
    <xf numFmtId="219" fontId="22" fillId="0" borderId="3">
      <alignment horizontal="center"/>
    </xf>
    <xf numFmtId="241" fontId="15" fillId="0" borderId="0" applyFont="0" applyFill="0" applyBorder="0" applyAlignment="0" applyProtection="0"/>
    <xf numFmtId="10" fontId="41" fillId="12" borderId="6" applyNumberFormat="0" applyBorder="0" applyAlignment="0" applyProtection="0"/>
    <xf numFmtId="0" fontId="19" fillId="0" borderId="0" applyFont="0" applyFill="0" applyBorder="0" applyAlignment="0" applyProtection="0"/>
    <xf numFmtId="179" fontId="19" fillId="0" borderId="3">
      <alignment horizontal="right" vertical="center"/>
    </xf>
    <xf numFmtId="0" fontId="61" fillId="3" borderId="0"/>
    <xf numFmtId="41" fontId="15" fillId="0" borderId="0" applyFont="0" applyFill="0" applyBorder="0" applyAlignment="0" applyProtection="0"/>
    <xf numFmtId="0" fontId="76" fillId="23" borderId="4" applyNumberFormat="0" applyFont="0" applyAlignment="0">
      <alignment horizontal="center"/>
    </xf>
    <xf numFmtId="217" fontId="15" fillId="0" borderId="0" applyFont="0" applyFill="0" applyBorder="0" applyAlignment="0" applyProtection="0"/>
    <xf numFmtId="0" fontId="19" fillId="12" borderId="18" applyNumberFormat="0" applyFont="0" applyAlignment="0" applyProtection="0"/>
    <xf numFmtId="171" fontId="24" fillId="0" borderId="3">
      <alignment horizontal="right" vertical="center"/>
    </xf>
    <xf numFmtId="0" fontId="57" fillId="10" borderId="0" applyNumberFormat="0" applyBorder="0" applyAlignment="0" applyProtection="0"/>
    <xf numFmtId="1" fontId="64" fillId="0" borderId="6" applyBorder="0" applyAlignment="0">
      <alignment horizontal="center"/>
    </xf>
    <xf numFmtId="0" fontId="19" fillId="0" borderId="0"/>
    <xf numFmtId="0" fontId="216" fillId="0" borderId="0"/>
    <xf numFmtId="217" fontId="15" fillId="0" borderId="0" applyFont="0" applyFill="0" applyBorder="0" applyAlignment="0" applyProtection="0"/>
    <xf numFmtId="262" fontId="26" fillId="0" borderId="0" applyFont="0" applyFill="0" applyBorder="0" applyAlignment="0" applyProtection="0"/>
    <xf numFmtId="248" fontId="59" fillId="0" borderId="0" applyFont="0" applyFill="0" applyBorder="0" applyAlignment="0" applyProtection="0"/>
    <xf numFmtId="0" fontId="57" fillId="16" borderId="18" applyNumberFormat="0" applyFont="0" applyAlignment="0" applyProtection="0"/>
    <xf numFmtId="297" fontId="15" fillId="0" borderId="0" applyFont="0" applyFill="0" applyBorder="0" applyAlignment="0" applyProtection="0"/>
    <xf numFmtId="0" fontId="28" fillId="0" borderId="0">
      <alignment vertical="top"/>
    </xf>
    <xf numFmtId="178" fontId="22" fillId="0" borderId="3">
      <alignment horizontal="right" vertical="center"/>
    </xf>
    <xf numFmtId="191" fontId="15" fillId="0" borderId="0" applyFont="0" applyFill="0" applyBorder="0" applyAlignment="0" applyProtection="0"/>
    <xf numFmtId="227" fontId="15" fillId="0" borderId="0" applyFont="0" applyFill="0" applyBorder="0" applyAlignment="0" applyProtection="0"/>
    <xf numFmtId="0" fontId="92" fillId="0" borderId="0" applyNumberFormat="0" applyFill="0" applyBorder="0" applyAlignment="0" applyProtection="0"/>
    <xf numFmtId="198" fontId="34" fillId="0" borderId="3">
      <alignment horizontal="right" vertical="center"/>
    </xf>
    <xf numFmtId="169" fontId="15" fillId="0" borderId="0" applyFont="0" applyFill="0" applyBorder="0" applyAlignment="0" applyProtection="0"/>
    <xf numFmtId="167" fontId="57" fillId="0" borderId="0" applyFont="0" applyFill="0" applyBorder="0" applyAlignment="0" applyProtection="0"/>
    <xf numFmtId="202" fontId="15" fillId="0" borderId="3">
      <alignment horizontal="right" vertical="center"/>
    </xf>
    <xf numFmtId="205" fontId="34" fillId="0" borderId="3">
      <alignment horizontal="right" vertical="center"/>
    </xf>
    <xf numFmtId="260" fontId="15" fillId="0" borderId="0" applyFont="0" applyFill="0" applyBorder="0" applyAlignment="0" applyProtection="0"/>
    <xf numFmtId="211" fontId="15" fillId="0" borderId="0" applyFont="0" applyFill="0" applyBorder="0" applyAlignment="0" applyProtection="0"/>
    <xf numFmtId="198" fontId="34" fillId="0" borderId="3">
      <alignment horizontal="right" vertical="center"/>
    </xf>
    <xf numFmtId="221" fontId="15" fillId="0" borderId="0" applyFont="0" applyFill="0" applyBorder="0" applyAlignment="0" applyProtection="0"/>
    <xf numFmtId="198" fontId="34" fillId="0" borderId="3">
      <alignment horizontal="right" vertical="center"/>
    </xf>
    <xf numFmtId="198" fontId="34" fillId="0" borderId="3">
      <alignment horizontal="right" vertical="center"/>
    </xf>
    <xf numFmtId="177" fontId="19" fillId="0" borderId="3">
      <alignment horizontal="right" vertical="center"/>
    </xf>
    <xf numFmtId="194" fontId="30" fillId="0" borderId="3">
      <alignment horizontal="right" vertical="center"/>
    </xf>
    <xf numFmtId="271" fontId="15" fillId="0" borderId="0" applyFont="0" applyFill="0" applyBorder="0" applyAlignment="0" applyProtection="0"/>
    <xf numFmtId="178" fontId="22" fillId="0" borderId="3">
      <alignment horizontal="right" vertical="center"/>
    </xf>
    <xf numFmtId="167" fontId="15" fillId="0" borderId="0" applyFont="0" applyFill="0" applyBorder="0" applyAlignment="0" applyProtection="0"/>
    <xf numFmtId="198" fontId="34" fillId="0" borderId="3">
      <alignment horizontal="right" vertical="center"/>
    </xf>
    <xf numFmtId="43" fontId="15" fillId="0" borderId="0" applyFont="0" applyFill="0" applyBorder="0" applyAlignment="0" applyProtection="0"/>
    <xf numFmtId="43" fontId="57" fillId="0" borderId="0" applyFont="0" applyFill="0" applyBorder="0" applyAlignment="0" applyProtection="0"/>
    <xf numFmtId="188" fontId="19" fillId="0" borderId="0" applyFill="0" applyBorder="0" applyAlignment="0"/>
    <xf numFmtId="198" fontId="34" fillId="0" borderId="3">
      <alignment horizontal="right" vertical="center"/>
    </xf>
    <xf numFmtId="0" fontId="216" fillId="0" borderId="0"/>
    <xf numFmtId="167" fontId="15" fillId="0" borderId="0" applyFont="0" applyFill="0" applyBorder="0" applyAlignment="0" applyProtection="0"/>
    <xf numFmtId="43" fontId="15" fillId="0" borderId="0" applyFont="0" applyFill="0" applyBorder="0" applyAlignment="0" applyProtection="0"/>
    <xf numFmtId="179" fontId="19" fillId="0" borderId="3">
      <alignment horizontal="right" vertical="center"/>
    </xf>
    <xf numFmtId="260" fontId="15" fillId="0" borderId="0" applyFont="0" applyFill="0" applyBorder="0" applyAlignment="0" applyProtection="0"/>
    <xf numFmtId="5" fontId="32" fillId="30" borderId="6" applyNumberFormat="0" applyAlignment="0">
      <alignment horizontal="left" vertical="top"/>
    </xf>
    <xf numFmtId="182" fontId="26" fillId="0" borderId="3">
      <alignment horizontal="right" vertical="center"/>
    </xf>
    <xf numFmtId="177" fontId="19" fillId="0" borderId="3">
      <alignment horizontal="right" vertical="center"/>
    </xf>
    <xf numFmtId="169" fontId="15" fillId="0" borderId="0" applyFont="0" applyFill="0" applyBorder="0" applyAlignment="0" applyProtection="0"/>
    <xf numFmtId="168" fontId="57" fillId="0" borderId="0" applyFont="0" applyFill="0" applyBorder="0" applyAlignment="0" applyProtection="0"/>
    <xf numFmtId="0" fontId="109" fillId="0" borderId="0" applyNumberFormat="0" applyFill="0" applyBorder="0" applyProtection="0">
      <alignment vertical="center"/>
    </xf>
    <xf numFmtId="0" fontId="216" fillId="0" borderId="0"/>
    <xf numFmtId="169" fontId="15" fillId="0" borderId="0" applyFont="0" applyFill="0" applyBorder="0" applyAlignment="0" applyProtection="0"/>
    <xf numFmtId="217" fontId="48" fillId="0" borderId="0" applyFont="0" applyFill="0" applyBorder="0" applyAlignment="0" applyProtection="0"/>
    <xf numFmtId="0" fontId="20" fillId="0" borderId="0"/>
    <xf numFmtId="221" fontId="15" fillId="0" borderId="0" applyFont="0" applyFill="0" applyBorder="0" applyAlignment="0" applyProtection="0"/>
    <xf numFmtId="0" fontId="20" fillId="0" borderId="0" applyNumberFormat="0" applyFill="0" applyBorder="0" applyAlignment="0" applyProtection="0"/>
    <xf numFmtId="0" fontId="15" fillId="0" borderId="0" applyFont="0" applyFill="0" applyBorder="0" applyAlignment="0" applyProtection="0"/>
    <xf numFmtId="193" fontId="32" fillId="30" borderId="6" applyNumberFormat="0" applyAlignment="0">
      <alignment horizontal="left" vertical="top"/>
    </xf>
    <xf numFmtId="14" fontId="118" fillId="0" borderId="0" applyNumberFormat="0" applyFill="0" applyBorder="0" applyAlignment="0" applyProtection="0">
      <alignment horizontal="left"/>
    </xf>
    <xf numFmtId="167" fontId="15" fillId="0" borderId="0" applyFont="0" applyFill="0" applyBorder="0" applyAlignment="0" applyProtection="0"/>
    <xf numFmtId="167" fontId="216" fillId="0" borderId="0" applyFont="0" applyFill="0" applyBorder="0" applyAlignment="0" applyProtection="0"/>
    <xf numFmtId="0" fontId="23" fillId="0" borderId="0"/>
    <xf numFmtId="227" fontId="15" fillId="0" borderId="0" applyFont="0" applyFill="0" applyBorder="0" applyAlignment="0" applyProtection="0"/>
    <xf numFmtId="0" fontId="57" fillId="13" borderId="0" applyNumberFormat="0" applyBorder="0" applyAlignment="0" applyProtection="0"/>
    <xf numFmtId="167" fontId="15" fillId="0" borderId="0" applyFont="0" applyFill="0" applyBorder="0" applyAlignment="0" applyProtection="0"/>
    <xf numFmtId="185" fontId="18" fillId="0" borderId="3">
      <alignment horizontal="right" vertical="center"/>
    </xf>
    <xf numFmtId="271" fontId="15" fillId="0" borderId="0" applyFont="0" applyFill="0" applyBorder="0" applyAlignment="0" applyProtection="0"/>
    <xf numFmtId="191" fontId="15" fillId="0" borderId="0" applyFont="0" applyFill="0" applyBorder="0" applyAlignment="0" applyProtection="0"/>
    <xf numFmtId="221" fontId="15" fillId="0" borderId="0" applyFont="0" applyFill="0" applyBorder="0" applyAlignment="0" applyProtection="0"/>
    <xf numFmtId="0" fontId="35" fillId="0" borderId="0"/>
    <xf numFmtId="249" fontId="15" fillId="0" borderId="0" applyFont="0" applyFill="0" applyBorder="0" applyAlignment="0" applyProtection="0"/>
    <xf numFmtId="177" fontId="19" fillId="0" borderId="3">
      <alignment horizontal="right" vertical="center"/>
    </xf>
    <xf numFmtId="221" fontId="15" fillId="0" borderId="0" applyFont="0" applyFill="0" applyBorder="0" applyAlignment="0" applyProtection="0"/>
    <xf numFmtId="179" fontId="19" fillId="0" borderId="3">
      <alignment horizontal="right" vertical="center"/>
    </xf>
    <xf numFmtId="0" fontId="68" fillId="0" borderId="0" applyProtection="0"/>
    <xf numFmtId="0" fontId="77" fillId="0" borderId="0"/>
    <xf numFmtId="0" fontId="107" fillId="3" borderId="0"/>
    <xf numFmtId="0" fontId="110" fillId="28" borderId="6">
      <alignment horizontal="left" vertical="center"/>
    </xf>
    <xf numFmtId="224" fontId="19" fillId="0" borderId="17">
      <alignment vertical="center"/>
    </xf>
    <xf numFmtId="178" fontId="22" fillId="0" borderId="3">
      <alignment horizontal="right" vertical="center"/>
    </xf>
    <xf numFmtId="221" fontId="15" fillId="0" borderId="0" applyFont="0" applyFill="0" applyBorder="0" applyAlignment="0" applyProtection="0"/>
    <xf numFmtId="194" fontId="30" fillId="0" borderId="3">
      <alignment horizontal="right" vertical="center"/>
    </xf>
    <xf numFmtId="221" fontId="15" fillId="0" borderId="0" applyFont="0" applyFill="0" applyBorder="0" applyAlignment="0" applyProtection="0"/>
    <xf numFmtId="177" fontId="19" fillId="0" borderId="3">
      <alignment horizontal="right" vertical="center"/>
    </xf>
    <xf numFmtId="0" fontId="20" fillId="0" borderId="0"/>
    <xf numFmtId="178" fontId="22" fillId="0" borderId="3">
      <alignment horizontal="right" vertical="center"/>
    </xf>
    <xf numFmtId="216" fontId="34" fillId="0" borderId="3">
      <alignment horizontal="right" vertical="center"/>
    </xf>
    <xf numFmtId="174" fontId="18" fillId="0" borderId="3">
      <alignment horizontal="right" vertical="center"/>
    </xf>
    <xf numFmtId="0" fontId="61" fillId="3" borderId="0"/>
    <xf numFmtId="43" fontId="13" fillId="0" borderId="0" applyFont="0" applyFill="0" applyBorder="0" applyAlignment="0" applyProtection="0"/>
    <xf numFmtId="43" fontId="19" fillId="0" borderId="0" applyFont="0" applyFill="0" applyBorder="0" applyAlignment="0" applyProtection="0"/>
    <xf numFmtId="221" fontId="15" fillId="0" borderId="0" applyFont="0" applyFill="0" applyBorder="0" applyAlignment="0" applyProtection="0"/>
    <xf numFmtId="178" fontId="22" fillId="0" borderId="3">
      <alignment horizontal="right" vertical="center"/>
    </xf>
    <xf numFmtId="43" fontId="15" fillId="0" borderId="0" applyFont="0" applyFill="0" applyBorder="0" applyAlignment="0" applyProtection="0"/>
    <xf numFmtId="165" fontId="34" fillId="0" borderId="0" applyFont="0" applyFill="0" applyBorder="0" applyAlignment="0" applyProtection="0"/>
    <xf numFmtId="171" fontId="24" fillId="0" borderId="3">
      <alignment horizontal="right" vertical="center"/>
    </xf>
    <xf numFmtId="167" fontId="15" fillId="0" borderId="0" applyFont="0" applyFill="0" applyBorder="0" applyAlignment="0" applyProtection="0"/>
    <xf numFmtId="169" fontId="19" fillId="0" borderId="0" applyFont="0" applyFill="0" applyBorder="0" applyAlignment="0" applyProtection="0"/>
    <xf numFmtId="4" fontId="35" fillId="8" borderId="14" applyNumberFormat="0" applyProtection="0">
      <alignment horizontal="right" vertical="center"/>
    </xf>
    <xf numFmtId="178" fontId="22" fillId="0" borderId="3">
      <alignment horizontal="right" vertical="center"/>
    </xf>
    <xf numFmtId="43" fontId="15" fillId="0" borderId="0" applyFont="0" applyFill="0" applyBorder="0" applyAlignment="0" applyProtection="0"/>
    <xf numFmtId="221" fontId="15" fillId="0" borderId="0" applyFont="0" applyFill="0" applyBorder="0" applyAlignment="0" applyProtection="0"/>
    <xf numFmtId="49" fontId="98" fillId="0" borderId="6">
      <alignment vertical="center"/>
    </xf>
    <xf numFmtId="167" fontId="15" fillId="0" borderId="0" applyFont="0" applyFill="0" applyBorder="0" applyAlignment="0" applyProtection="0"/>
    <xf numFmtId="249" fontId="15" fillId="0" borderId="0" applyFont="0" applyFill="0" applyBorder="0" applyAlignment="0" applyProtection="0"/>
    <xf numFmtId="0" fontId="216" fillId="0" borderId="0"/>
    <xf numFmtId="178" fontId="22" fillId="0" borderId="3">
      <alignment horizontal="right" vertical="center"/>
    </xf>
    <xf numFmtId="43" fontId="19" fillId="0" borderId="0" applyFont="0" applyFill="0" applyBorder="0" applyAlignment="0" applyProtection="0"/>
    <xf numFmtId="249" fontId="15" fillId="0" borderId="0" applyFont="0" applyFill="0" applyBorder="0" applyAlignment="0" applyProtection="0"/>
    <xf numFmtId="202" fontId="15" fillId="0" borderId="3">
      <alignment horizontal="right" vertical="center"/>
    </xf>
    <xf numFmtId="262" fontId="26" fillId="0" borderId="0" applyFont="0" applyFill="0" applyBorder="0" applyAlignment="0" applyProtection="0"/>
    <xf numFmtId="0" fontId="17" fillId="0" borderId="6" applyNumberFormat="0" applyFont="0" applyBorder="0" applyAlignment="0">
      <alignment horizontal="center"/>
    </xf>
    <xf numFmtId="211" fontId="15" fillId="0" borderId="0" applyFont="0" applyFill="0" applyBorder="0" applyAlignment="0" applyProtection="0"/>
    <xf numFmtId="205" fontId="34" fillId="0" borderId="3">
      <alignment horizontal="right" vertical="center"/>
    </xf>
    <xf numFmtId="0" fontId="216" fillId="0" borderId="0"/>
    <xf numFmtId="0" fontId="20" fillId="0" borderId="0" applyNumberFormat="0" applyFill="0" applyBorder="0" applyAlignment="0" applyProtection="0"/>
    <xf numFmtId="262" fontId="26" fillId="0" borderId="0" applyFont="0" applyFill="0" applyBorder="0" applyAlignment="0" applyProtection="0"/>
    <xf numFmtId="0" fontId="17" fillId="0" borderId="6" applyNumberFormat="0" applyFont="0" applyBorder="0" applyAlignment="0">
      <alignment horizontal="center"/>
    </xf>
    <xf numFmtId="198" fontId="34" fillId="0" borderId="3">
      <alignment horizontal="right" vertical="center"/>
    </xf>
    <xf numFmtId="211" fontId="15" fillId="0" borderId="0" applyFont="0" applyFill="0" applyBorder="0" applyAlignment="0" applyProtection="0"/>
    <xf numFmtId="205" fontId="34" fillId="0" borderId="3">
      <alignment horizontal="right" vertical="center"/>
    </xf>
    <xf numFmtId="41" fontId="15" fillId="0" borderId="0" applyFont="0" applyFill="0" applyBorder="0" applyAlignment="0" applyProtection="0"/>
    <xf numFmtId="168" fontId="15" fillId="0" borderId="0" applyFont="0" applyFill="0" applyBorder="0" applyAlignment="0" applyProtection="0"/>
    <xf numFmtId="221" fontId="15" fillId="0" borderId="0" applyFont="0" applyFill="0" applyBorder="0" applyAlignment="0" applyProtection="0"/>
    <xf numFmtId="288" fontId="15" fillId="0" borderId="0" applyFont="0" applyFill="0" applyBorder="0" applyAlignment="0" applyProtection="0"/>
    <xf numFmtId="186" fontId="19" fillId="0" borderId="0" applyFill="0" applyBorder="0" applyAlignment="0"/>
    <xf numFmtId="249" fontId="15" fillId="0" borderId="0" applyFont="0" applyFill="0" applyBorder="0" applyAlignment="0" applyProtection="0"/>
    <xf numFmtId="10" fontId="41" fillId="9" borderId="6" applyNumberFormat="0" applyBorder="0" applyAlignment="0" applyProtection="0"/>
    <xf numFmtId="3" fontId="16" fillId="0" borderId="6"/>
    <xf numFmtId="178" fontId="22" fillId="0" borderId="3">
      <alignment horizontal="right" vertical="center"/>
    </xf>
    <xf numFmtId="43" fontId="15" fillId="0" borderId="0" applyFont="0" applyFill="0" applyBorder="0" applyAlignment="0" applyProtection="0"/>
    <xf numFmtId="0" fontId="27" fillId="3" borderId="13" applyNumberFormat="0" applyAlignment="0" applyProtection="0"/>
    <xf numFmtId="0" fontId="55" fillId="3" borderId="15" applyNumberFormat="0" applyAlignment="0" applyProtection="0"/>
    <xf numFmtId="202" fontId="15" fillId="0" borderId="3">
      <alignment horizontal="right" vertical="center"/>
    </xf>
    <xf numFmtId="0" fontId="55" fillId="3" borderId="15" applyNumberFormat="0" applyAlignment="0" applyProtection="0"/>
    <xf numFmtId="198" fontId="34" fillId="0" borderId="3">
      <alignment horizontal="right" vertical="center"/>
    </xf>
    <xf numFmtId="0" fontId="87" fillId="0" borderId="0"/>
    <xf numFmtId="0" fontId="90" fillId="0" borderId="4">
      <alignment horizontal="left" vertical="center"/>
    </xf>
    <xf numFmtId="0" fontId="102" fillId="0" borderId="6" applyNumberFormat="0" applyFont="0" applyFill="0" applyBorder="0" applyAlignment="0">
      <alignment horizontal="center"/>
    </xf>
    <xf numFmtId="271" fontId="15" fillId="0" borderId="0" applyFont="0" applyFill="0" applyBorder="0" applyAlignment="0" applyProtection="0"/>
    <xf numFmtId="185" fontId="18" fillId="0" borderId="3">
      <alignment horizontal="right" vertical="center"/>
    </xf>
    <xf numFmtId="221" fontId="15" fillId="0" borderId="0" applyFont="0" applyFill="0" applyBorder="0" applyAlignment="0" applyProtection="0"/>
    <xf numFmtId="205" fontId="34" fillId="0" borderId="3">
      <alignment horizontal="right" vertical="center"/>
    </xf>
    <xf numFmtId="9" fontId="57" fillId="0" borderId="0" applyFont="0" applyFill="0" applyBorder="0" applyAlignment="0" applyProtection="0"/>
    <xf numFmtId="188" fontId="19" fillId="0" borderId="0" applyFill="0" applyBorder="0" applyAlignment="0"/>
    <xf numFmtId="0" fontId="57" fillId="22" borderId="0" applyNumberFormat="0" applyBorder="0" applyAlignment="0" applyProtection="0"/>
    <xf numFmtId="271" fontId="15" fillId="0" borderId="0" applyFont="0" applyFill="0" applyBorder="0" applyAlignment="0" applyProtection="0"/>
    <xf numFmtId="285" fontId="48" fillId="0" borderId="0" applyFont="0" applyFill="0" applyBorder="0" applyAlignment="0" applyProtection="0"/>
    <xf numFmtId="0" fontId="216" fillId="0" borderId="0"/>
    <xf numFmtId="180" fontId="48" fillId="0" borderId="0" applyFont="0" applyFill="0" applyBorder="0" applyAlignment="0" applyProtection="0"/>
    <xf numFmtId="0" fontId="36" fillId="6" borderId="15" applyNumberFormat="0" applyAlignment="0" applyProtection="0"/>
    <xf numFmtId="0" fontId="27" fillId="3" borderId="13" applyNumberFormat="0" applyAlignment="0" applyProtection="0"/>
    <xf numFmtId="180" fontId="48"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216" fontId="34" fillId="0" borderId="3">
      <alignment horizontal="right" vertical="center"/>
    </xf>
    <xf numFmtId="0" fontId="70" fillId="0" borderId="0" applyNumberFormat="0" applyFill="0" applyBorder="0" applyAlignment="0" applyProtection="0"/>
    <xf numFmtId="285" fontId="48" fillId="0" borderId="0" applyFont="0" applyFill="0" applyBorder="0" applyAlignment="0" applyProtection="0"/>
    <xf numFmtId="43" fontId="216" fillId="0" borderId="0" applyFont="0" applyFill="0" applyBorder="0" applyAlignment="0" applyProtection="0"/>
    <xf numFmtId="180" fontId="48" fillId="0" borderId="0" applyFont="0" applyFill="0" applyBorder="0" applyAlignment="0" applyProtection="0"/>
    <xf numFmtId="182" fontId="26" fillId="0" borderId="3">
      <alignment horizontal="right" vertical="center"/>
    </xf>
    <xf numFmtId="180" fontId="48" fillId="0" borderId="0" applyFont="0" applyFill="0" applyBorder="0" applyAlignment="0" applyProtection="0"/>
    <xf numFmtId="0" fontId="20" fillId="0" borderId="0" applyNumberFormat="0" applyFill="0" applyBorder="0" applyAlignment="0" applyProtection="0"/>
    <xf numFmtId="180" fontId="48" fillId="0" borderId="0" applyFont="0" applyFill="0" applyBorder="0" applyAlignment="0" applyProtection="0"/>
    <xf numFmtId="177" fontId="19" fillId="0" borderId="3">
      <alignment horizontal="right" vertical="center"/>
    </xf>
    <xf numFmtId="177" fontId="19" fillId="0" borderId="3">
      <alignment horizontal="right" vertical="center"/>
    </xf>
    <xf numFmtId="42" fontId="15" fillId="0" borderId="0" applyFont="0" applyFill="0" applyBorder="0" applyAlignment="0" applyProtection="0"/>
    <xf numFmtId="43" fontId="57" fillId="0" borderId="0" applyFont="0" applyFill="0" applyBorder="0" applyAlignment="0" applyProtection="0"/>
    <xf numFmtId="5" fontId="115" fillId="31" borderId="2">
      <alignment vertical="top"/>
    </xf>
    <xf numFmtId="42" fontId="15" fillId="0" borderId="0" applyFont="0" applyFill="0" applyBorder="0" applyAlignment="0" applyProtection="0"/>
    <xf numFmtId="42" fontId="15" fillId="0" borderId="0" applyFont="0" applyFill="0" applyBorder="0" applyAlignment="0" applyProtection="0"/>
    <xf numFmtId="43" fontId="216" fillId="0" borderId="0" applyFont="0" applyFill="0" applyBorder="0" applyAlignment="0" applyProtection="0"/>
    <xf numFmtId="0" fontId="114" fillId="0" borderId="2" applyBorder="0" applyAlignment="0">
      <alignment horizontal="center" vertical="center"/>
    </xf>
    <xf numFmtId="5" fontId="115" fillId="31" borderId="2">
      <alignment vertical="top"/>
    </xf>
    <xf numFmtId="4" fontId="35" fillId="6" borderId="14" applyNumberFormat="0" applyProtection="0">
      <alignment horizontal="right" vertical="center"/>
    </xf>
    <xf numFmtId="199" fontId="19"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78" fontId="22" fillId="0" borderId="3">
      <alignment horizontal="right" vertical="center"/>
    </xf>
    <xf numFmtId="174" fontId="18" fillId="0" borderId="3">
      <alignment horizontal="right" vertical="center"/>
    </xf>
    <xf numFmtId="10" fontId="41" fillId="9" borderId="6" applyNumberFormat="0" applyBorder="0" applyAlignment="0" applyProtection="0"/>
    <xf numFmtId="285" fontId="48" fillId="0" borderId="0" applyFont="0" applyFill="0" applyBorder="0" applyAlignment="0" applyProtection="0"/>
    <xf numFmtId="174" fontId="18" fillId="0" borderId="3">
      <alignment horizontal="right" vertical="center"/>
    </xf>
    <xf numFmtId="228" fontId="15" fillId="0" borderId="0" applyFont="0" applyFill="0" applyBorder="0" applyAlignment="0" applyProtection="0"/>
    <xf numFmtId="202" fontId="15" fillId="0" borderId="3">
      <alignment horizontal="right" vertical="center"/>
    </xf>
    <xf numFmtId="254" fontId="12" fillId="0" borderId="0" applyFont="0" applyFill="0" applyBorder="0" applyAlignment="0" applyProtection="0"/>
    <xf numFmtId="178" fontId="22" fillId="0" borderId="3">
      <alignment horizontal="right" vertical="center"/>
    </xf>
    <xf numFmtId="0" fontId="61" fillId="3" borderId="0"/>
    <xf numFmtId="197" fontId="15" fillId="0" borderId="0" applyFont="0" applyFill="0" applyBorder="0" applyAlignment="0" applyProtection="0"/>
    <xf numFmtId="197" fontId="15" fillId="0" borderId="0" applyFont="0" applyFill="0" applyBorder="0" applyAlignment="0" applyProtection="0"/>
    <xf numFmtId="221" fontId="15" fillId="0" borderId="0" applyFont="0" applyFill="0" applyBorder="0" applyAlignment="0" applyProtection="0"/>
    <xf numFmtId="236" fontId="81" fillId="0" borderId="23" applyFont="0" applyFill="0" applyBorder="0"/>
    <xf numFmtId="197" fontId="15" fillId="0" borderId="0" applyFont="0" applyFill="0" applyBorder="0" applyAlignment="0" applyProtection="0"/>
    <xf numFmtId="219" fontId="48" fillId="0" borderId="0" applyFont="0" applyFill="0" applyBorder="0" applyAlignment="0" applyProtection="0"/>
    <xf numFmtId="276" fontId="139" fillId="0" borderId="0" applyFont="0" applyFill="0" applyBorder="0" applyAlignment="0" applyProtection="0"/>
    <xf numFmtId="4" fontId="35" fillId="21" borderId="14" applyNumberFormat="0" applyProtection="0">
      <alignment horizontal="right" vertical="center"/>
    </xf>
    <xf numFmtId="246" fontId="15" fillId="0" borderId="0" applyFont="0" applyFill="0" applyBorder="0" applyAlignment="0" applyProtection="0"/>
    <xf numFmtId="243" fontId="19" fillId="0" borderId="0" applyFill="0" applyBorder="0" applyAlignment="0"/>
    <xf numFmtId="268" fontId="15" fillId="0" borderId="0" applyFont="0" applyFill="0" applyBorder="0" applyAlignment="0" applyProtection="0"/>
    <xf numFmtId="219" fontId="15" fillId="0" borderId="0" applyFont="0" applyFill="0" applyBorder="0" applyAlignment="0" applyProtection="0"/>
    <xf numFmtId="274" fontId="68" fillId="0" borderId="0" applyFont="0" applyFill="0" applyBorder="0" applyAlignment="0" applyProtection="0"/>
    <xf numFmtId="9" fontId="57" fillId="0" borderId="0" applyFont="0" applyFill="0" applyBorder="0" applyAlignment="0" applyProtection="0"/>
    <xf numFmtId="43" fontId="6" fillId="0" borderId="0" applyFont="0" applyFill="0" applyBorder="0" applyAlignment="0" applyProtection="0"/>
    <xf numFmtId="0" fontId="216" fillId="0" borderId="0"/>
    <xf numFmtId="0" fontId="20" fillId="0" borderId="0" applyNumberFormat="0" applyFill="0" applyBorder="0" applyAlignment="0" applyProtection="0"/>
    <xf numFmtId="263" fontId="73" fillId="18" borderId="2"/>
    <xf numFmtId="43" fontId="19" fillId="0" borderId="0" applyFont="0" applyFill="0" applyBorder="0" applyAlignment="0" applyProtection="0"/>
    <xf numFmtId="185" fontId="18" fillId="0" borderId="3">
      <alignment horizontal="right" vertical="center"/>
    </xf>
    <xf numFmtId="0" fontId="90" fillId="0" borderId="24" applyNumberFormat="0" applyAlignment="0" applyProtection="0">
      <alignment horizontal="left" vertical="center"/>
    </xf>
    <xf numFmtId="178" fontId="22" fillId="0" borderId="3">
      <alignment horizontal="right" vertical="center"/>
    </xf>
    <xf numFmtId="0" fontId="29" fillId="0" borderId="0"/>
    <xf numFmtId="0" fontId="29" fillId="0" borderId="0"/>
    <xf numFmtId="187" fontId="19" fillId="0" borderId="0" applyFill="0" applyBorder="0" applyAlignment="0"/>
    <xf numFmtId="182" fontId="26" fillId="0" borderId="3">
      <alignment horizontal="right" vertical="center"/>
    </xf>
    <xf numFmtId="42" fontId="15" fillId="0" borderId="0" applyFont="0" applyFill="0" applyBorder="0" applyAlignment="0" applyProtection="0"/>
    <xf numFmtId="262" fontId="26" fillId="0" borderId="0" applyFont="0" applyFill="0" applyBorder="0" applyAlignment="0" applyProtection="0"/>
    <xf numFmtId="178" fontId="22" fillId="0" borderId="3">
      <alignment horizontal="right" vertical="center"/>
    </xf>
    <xf numFmtId="42" fontId="15" fillId="0" borderId="0" applyFont="0" applyFill="0" applyBorder="0" applyAlignment="0" applyProtection="0"/>
    <xf numFmtId="0" fontId="216" fillId="0" borderId="0"/>
    <xf numFmtId="185" fontId="18" fillId="0" borderId="3">
      <alignment horizontal="right" vertical="center"/>
    </xf>
    <xf numFmtId="0" fontId="36" fillId="6" borderId="15" applyNumberFormat="0" applyAlignment="0" applyProtection="0"/>
    <xf numFmtId="0" fontId="29" fillId="0" borderId="0"/>
    <xf numFmtId="169" fontId="15" fillId="0" borderId="0" applyFont="0" applyFill="0" applyBorder="0" applyAlignment="0" applyProtection="0"/>
    <xf numFmtId="224" fontId="19" fillId="0" borderId="17">
      <alignment vertical="center"/>
    </xf>
    <xf numFmtId="178" fontId="22" fillId="0" borderId="3">
      <alignment horizontal="right" vertical="center"/>
    </xf>
    <xf numFmtId="196" fontId="29" fillId="0" borderId="0" applyFill="0" applyBorder="0" applyAlignment="0"/>
    <xf numFmtId="0" fontId="29" fillId="0" borderId="0"/>
    <xf numFmtId="294" fontId="57" fillId="0" borderId="0" applyFont="0" applyFill="0" applyBorder="0" applyAlignment="0" applyProtection="0"/>
    <xf numFmtId="0" fontId="19" fillId="0" borderId="0"/>
    <xf numFmtId="174" fontId="18" fillId="0" borderId="3">
      <alignment horizontal="right" vertical="center"/>
    </xf>
    <xf numFmtId="167" fontId="216" fillId="0" borderId="0" applyFont="0" applyFill="0" applyBorder="0" applyAlignment="0" applyProtection="0"/>
    <xf numFmtId="42" fontId="15" fillId="0" borderId="0" applyFont="0" applyFill="0" applyBorder="0" applyAlignment="0" applyProtection="0"/>
    <xf numFmtId="202" fontId="15" fillId="0" borderId="3">
      <alignment horizontal="right" vertical="center"/>
    </xf>
    <xf numFmtId="165" fontId="48" fillId="0" borderId="0" applyFont="0" applyFill="0" applyBorder="0" applyAlignment="0" applyProtection="0"/>
    <xf numFmtId="183" fontId="19" fillId="0" borderId="0" applyFill="0" applyBorder="0" applyAlignment="0"/>
    <xf numFmtId="178" fontId="22" fillId="0" borderId="3">
      <alignment horizontal="right" vertical="center"/>
    </xf>
    <xf numFmtId="0" fontId="28" fillId="0" borderId="0">
      <alignment vertical="top"/>
    </xf>
    <xf numFmtId="41" fontId="57" fillId="0" borderId="0" applyFont="0" applyFill="0" applyBorder="0" applyAlignment="0" applyProtection="0"/>
    <xf numFmtId="316" fontId="68" fillId="0" borderId="0" applyProtection="0"/>
    <xf numFmtId="0" fontId="216" fillId="0" borderId="0"/>
    <xf numFmtId="41" fontId="15" fillId="0" borderId="0" applyFont="0" applyFill="0" applyBorder="0" applyAlignment="0" applyProtection="0"/>
    <xf numFmtId="178" fontId="22" fillId="0" borderId="3">
      <alignment horizontal="right" vertical="center"/>
    </xf>
    <xf numFmtId="0" fontId="20" fillId="0" borderId="0" applyNumberFormat="0" applyFill="0" applyBorder="0" applyAlignment="0" applyProtection="0"/>
    <xf numFmtId="165" fontId="15" fillId="0" borderId="0" applyFont="0" applyFill="0" applyBorder="0" applyAlignment="0" applyProtection="0"/>
    <xf numFmtId="178" fontId="22" fillId="0" borderId="3">
      <alignment horizontal="right" vertical="center"/>
    </xf>
    <xf numFmtId="0" fontId="21" fillId="0" borderId="12" applyNumberFormat="0" applyFill="0" applyAlignment="0" applyProtection="0"/>
    <xf numFmtId="0" fontId="216" fillId="0" borderId="0"/>
    <xf numFmtId="168" fontId="15" fillId="0" borderId="0" applyFont="0" applyFill="0" applyBorder="0" applyAlignment="0" applyProtection="0"/>
    <xf numFmtId="236" fontId="81" fillId="0" borderId="23" applyFont="0" applyFill="0" applyBorder="0"/>
    <xf numFmtId="218" fontId="15" fillId="0" borderId="0" applyFont="0" applyFill="0" applyBorder="0" applyAlignment="0" applyProtection="0"/>
    <xf numFmtId="43" fontId="57" fillId="0" borderId="0" applyFont="0" applyFill="0" applyBorder="0" applyAlignment="0" applyProtection="0"/>
    <xf numFmtId="205" fontId="34" fillId="0" borderId="3">
      <alignment horizontal="right" vertical="center"/>
    </xf>
    <xf numFmtId="0" fontId="216" fillId="0" borderId="0"/>
    <xf numFmtId="0" fontId="216" fillId="0" borderId="0"/>
    <xf numFmtId="0" fontId="57" fillId="37" borderId="0" applyNumberFormat="0" applyBorder="0" applyAlignment="0" applyProtection="0"/>
    <xf numFmtId="217" fontId="15" fillId="0" borderId="0" applyFont="0" applyFill="0" applyBorder="0" applyAlignment="0" applyProtection="0"/>
    <xf numFmtId="165" fontId="15" fillId="0" borderId="0" applyFont="0" applyFill="0" applyBorder="0" applyAlignment="0" applyProtection="0"/>
    <xf numFmtId="177" fontId="19" fillId="0" borderId="3">
      <alignment horizontal="right" vertical="center"/>
    </xf>
    <xf numFmtId="0" fontId="45" fillId="3" borderId="13" applyNumberFormat="0" applyAlignment="0" applyProtection="0"/>
    <xf numFmtId="278" fontId="6" fillId="0" borderId="0" applyFont="0" applyFill="0" applyBorder="0" applyAlignment="0" applyProtection="0"/>
    <xf numFmtId="262" fontId="26" fillId="0" borderId="0" applyFont="0" applyFill="0" applyBorder="0" applyAlignment="0" applyProtection="0"/>
    <xf numFmtId="41" fontId="15" fillId="0" borderId="0" applyFont="0" applyFill="0" applyBorder="0" applyAlignment="0" applyProtection="0"/>
    <xf numFmtId="258" fontId="19" fillId="0" borderId="0" applyFill="0" applyBorder="0" applyAlignment="0"/>
    <xf numFmtId="178" fontId="22" fillId="0" borderId="3">
      <alignment horizontal="right" vertical="center"/>
    </xf>
    <xf numFmtId="178" fontId="22" fillId="0" borderId="3">
      <alignment horizontal="right" vertical="center"/>
    </xf>
    <xf numFmtId="41" fontId="15" fillId="0" borderId="0" applyFont="0" applyFill="0" applyBorder="0" applyAlignment="0" applyProtection="0"/>
    <xf numFmtId="0" fontId="60" fillId="10" borderId="0" applyNumberFormat="0" applyBorder="0" applyAlignment="0" applyProtection="0"/>
    <xf numFmtId="194" fontId="30" fillId="0" borderId="3">
      <alignment horizontal="right" vertical="center"/>
    </xf>
    <xf numFmtId="41" fontId="15" fillId="0" borderId="0" applyFont="0" applyFill="0" applyBorder="0" applyAlignment="0" applyProtection="0"/>
    <xf numFmtId="0" fontId="19" fillId="12" borderId="18" applyNumberFormat="0" applyFont="0" applyAlignment="0" applyProtection="0"/>
    <xf numFmtId="165" fontId="15" fillId="0" borderId="0" applyFont="0" applyFill="0" applyBorder="0" applyAlignment="0" applyProtection="0"/>
    <xf numFmtId="177" fontId="19" fillId="0" borderId="3">
      <alignment horizontal="right" vertical="center"/>
    </xf>
    <xf numFmtId="0" fontId="65" fillId="0" borderId="0" applyNumberFormat="0" applyFill="0" applyBorder="0" applyAlignment="0" applyProtection="0">
      <alignment vertical="top"/>
      <protection locked="0"/>
    </xf>
    <xf numFmtId="0" fontId="61" fillId="3" borderId="0"/>
    <xf numFmtId="178" fontId="22" fillId="0" borderId="3">
      <alignment horizontal="right" vertical="center"/>
    </xf>
    <xf numFmtId="198" fontId="34" fillId="0" borderId="3">
      <alignment horizontal="right" vertical="center"/>
    </xf>
    <xf numFmtId="0" fontId="57" fillId="16" borderId="18" applyNumberFormat="0" applyFont="0" applyAlignment="0" applyProtection="0"/>
    <xf numFmtId="213" fontId="15" fillId="0" borderId="0" applyFont="0" applyFill="0" applyBorder="0" applyAlignment="0" applyProtection="0"/>
    <xf numFmtId="41" fontId="15" fillId="0" borderId="0" applyFont="0" applyFill="0" applyBorder="0" applyAlignment="0" applyProtection="0"/>
    <xf numFmtId="218" fontId="15" fillId="0" borderId="0" applyFont="0" applyFill="0" applyBorder="0" applyAlignment="0" applyProtection="0"/>
    <xf numFmtId="168" fontId="15" fillId="0" borderId="0" applyFont="0" applyFill="0" applyBorder="0" applyAlignment="0" applyProtection="0"/>
    <xf numFmtId="4" fontId="37" fillId="7" borderId="14" applyNumberFormat="0" applyProtection="0">
      <alignment horizontal="left" vertical="center" indent="1"/>
    </xf>
    <xf numFmtId="0" fontId="111" fillId="15" borderId="0" applyNumberFormat="0" applyBorder="0" applyAlignment="0" applyProtection="0"/>
    <xf numFmtId="271" fontId="15" fillId="0" borderId="0" applyFont="0" applyFill="0" applyBorder="0" applyAlignment="0" applyProtection="0"/>
    <xf numFmtId="0" fontId="216" fillId="0" borderId="0"/>
    <xf numFmtId="0" fontId="49" fillId="10" borderId="0" applyNumberFormat="0" applyBorder="0" applyAlignment="0" applyProtection="0"/>
    <xf numFmtId="171" fontId="24" fillId="0" borderId="3">
      <alignment horizontal="right" vertical="center"/>
    </xf>
    <xf numFmtId="168" fontId="15" fillId="0" borderId="0" applyFont="0" applyFill="0" applyBorder="0" applyAlignment="0" applyProtection="0"/>
    <xf numFmtId="0" fontId="61" fillId="3" borderId="0"/>
    <xf numFmtId="177" fontId="19" fillId="0" borderId="3">
      <alignment horizontal="right" vertical="center"/>
    </xf>
    <xf numFmtId="168" fontId="15" fillId="0" borderId="0" applyFont="0" applyFill="0" applyBorder="0" applyAlignment="0" applyProtection="0"/>
    <xf numFmtId="41" fontId="15" fillId="0" borderId="0" applyFont="0" applyFill="0" applyBorder="0" applyAlignment="0" applyProtection="0"/>
    <xf numFmtId="178" fontId="22" fillId="0" borderId="3">
      <alignment horizontal="right" vertical="center"/>
    </xf>
    <xf numFmtId="165" fontId="15" fillId="0" borderId="0" applyFont="0" applyFill="0" applyBorder="0" applyAlignment="0" applyProtection="0"/>
    <xf numFmtId="217" fontId="15" fillId="0" borderId="0" applyFont="0" applyFill="0" applyBorder="0" applyAlignment="0" applyProtection="0"/>
    <xf numFmtId="178" fontId="22" fillId="0" borderId="3">
      <alignment horizontal="right" vertical="center"/>
    </xf>
    <xf numFmtId="0" fontId="45" fillId="3" borderId="13" applyNumberFormat="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91" fontId="15" fillId="0" borderId="0" applyFont="0" applyFill="0" applyBorder="0" applyAlignment="0" applyProtection="0"/>
    <xf numFmtId="0" fontId="111" fillId="11" borderId="0" applyNumberFormat="0" applyBorder="0" applyAlignment="0" applyProtection="0"/>
    <xf numFmtId="268" fontId="15" fillId="0" borderId="0" applyFont="0" applyFill="0" applyBorder="0" applyAlignment="0" applyProtection="0"/>
    <xf numFmtId="0" fontId="216" fillId="0" borderId="0"/>
    <xf numFmtId="1" fontId="64" fillId="0" borderId="6" applyBorder="0" applyAlignment="0">
      <alignment horizontal="center"/>
    </xf>
    <xf numFmtId="217" fontId="15" fillId="0" borderId="0" applyFont="0" applyFill="0" applyBorder="0" applyAlignment="0" applyProtection="0"/>
    <xf numFmtId="178" fontId="22" fillId="0" borderId="3">
      <alignment horizontal="right" vertical="center"/>
    </xf>
    <xf numFmtId="241" fontId="15" fillId="0" borderId="0" applyFont="0" applyFill="0" applyBorder="0" applyAlignment="0" applyProtection="0"/>
    <xf numFmtId="221" fontId="15" fillId="0" borderId="0" applyFont="0" applyFill="0" applyBorder="0" applyAlignment="0" applyProtection="0"/>
    <xf numFmtId="217" fontId="15" fillId="0" borderId="0" applyFont="0" applyFill="0" applyBorder="0" applyAlignment="0" applyProtection="0"/>
    <xf numFmtId="0" fontId="189" fillId="0" borderId="0" applyFont="0" applyFill="0" applyBorder="0" applyAlignment="0">
      <alignment horizontal="left"/>
    </xf>
    <xf numFmtId="217" fontId="15" fillId="0" borderId="0" applyFont="0" applyFill="0" applyBorder="0" applyAlignment="0" applyProtection="0"/>
    <xf numFmtId="185" fontId="18" fillId="0" borderId="3">
      <alignment horizontal="right" vertical="center"/>
    </xf>
    <xf numFmtId="0" fontId="54" fillId="14" borderId="0" applyNumberFormat="0" applyBorder="0" applyAlignment="0" applyProtection="0"/>
    <xf numFmtId="178" fontId="22" fillId="0" borderId="3">
      <alignment horizontal="right" vertical="center"/>
    </xf>
    <xf numFmtId="217" fontId="15" fillId="0" borderId="0" applyFont="0" applyFill="0" applyBorder="0" applyAlignment="0" applyProtection="0"/>
    <xf numFmtId="43" fontId="57" fillId="0" borderId="0" applyFont="0" applyFill="0" applyBorder="0" applyAlignment="0" applyProtection="0"/>
    <xf numFmtId="5" fontId="115" fillId="31" borderId="2">
      <alignment vertical="top"/>
    </xf>
    <xf numFmtId="217" fontId="15" fillId="0" borderId="0" applyFont="0" applyFill="0" applyBorder="0" applyAlignment="0" applyProtection="0"/>
    <xf numFmtId="178" fontId="22" fillId="0" borderId="3">
      <alignment horizontal="right" vertical="center"/>
    </xf>
    <xf numFmtId="0" fontId="23" fillId="0" borderId="0"/>
    <xf numFmtId="178" fontId="22" fillId="0" borderId="3">
      <alignment horizontal="right" vertical="center"/>
    </xf>
    <xf numFmtId="0" fontId="54" fillId="29" borderId="0" applyNumberFormat="0" applyBorder="0" applyAlignment="0" applyProtection="0"/>
    <xf numFmtId="178" fontId="22" fillId="0" borderId="3">
      <alignment horizontal="right" vertical="center"/>
    </xf>
    <xf numFmtId="168" fontId="15" fillId="0" borderId="0" applyFont="0" applyFill="0" applyBorder="0" applyAlignment="0" applyProtection="0"/>
    <xf numFmtId="178" fontId="22" fillId="0" borderId="3">
      <alignment horizontal="right" vertical="center"/>
    </xf>
    <xf numFmtId="174" fontId="18" fillId="0" borderId="3">
      <alignment horizontal="right" vertical="center"/>
    </xf>
    <xf numFmtId="0" fontId="38" fillId="3" borderId="15" applyNumberFormat="0" applyAlignment="0" applyProtection="0"/>
    <xf numFmtId="0" fontId="31" fillId="3" borderId="0"/>
    <xf numFmtId="178" fontId="22" fillId="0" borderId="3">
      <alignment horizontal="right" vertical="center"/>
    </xf>
    <xf numFmtId="303" fontId="15" fillId="0" borderId="0" applyFont="0" applyFill="0" applyBorder="0" applyAlignment="0" applyProtection="0"/>
    <xf numFmtId="174" fontId="18" fillId="0" borderId="3">
      <alignment horizontal="right" vertical="center"/>
    </xf>
    <xf numFmtId="0" fontId="31" fillId="3" borderId="0"/>
    <xf numFmtId="165" fontId="15" fillId="0" borderId="0" applyFont="0" applyFill="0" applyBorder="0" applyAlignment="0" applyProtection="0"/>
    <xf numFmtId="0" fontId="93" fillId="3" borderId="0"/>
    <xf numFmtId="167" fontId="15" fillId="0" borderId="0" applyFont="0" applyFill="0" applyBorder="0" applyAlignment="0" applyProtection="0"/>
    <xf numFmtId="0" fontId="31" fillId="3" borderId="0"/>
    <xf numFmtId="41" fontId="15" fillId="0" borderId="0" applyFont="0" applyFill="0" applyBorder="0" applyAlignment="0" applyProtection="0"/>
    <xf numFmtId="0" fontId="55" fillId="3" borderId="15" applyNumberFormat="0" applyAlignment="0" applyProtection="0"/>
    <xf numFmtId="0" fontId="58" fillId="0" borderId="0" applyNumberFormat="0" applyFont="0" applyFill="0" applyBorder="0" applyProtection="0">
      <alignment horizontal="left" vertical="center"/>
    </xf>
    <xf numFmtId="0" fontId="61" fillId="3" borderId="0"/>
    <xf numFmtId="235" fontId="34" fillId="0" borderId="3">
      <alignment horizontal="right" vertical="center"/>
    </xf>
    <xf numFmtId="165" fontId="15" fillId="0" borderId="0" applyFont="0" applyFill="0" applyBorder="0" applyAlignment="0" applyProtection="0"/>
    <xf numFmtId="177" fontId="19" fillId="0" borderId="3">
      <alignment horizontal="right" vertical="center"/>
    </xf>
    <xf numFmtId="0" fontId="109" fillId="0" borderId="0" applyNumberFormat="0" applyFill="0" applyBorder="0" applyProtection="0">
      <alignment vertical="center"/>
    </xf>
    <xf numFmtId="178" fontId="22" fillId="0" borderId="3">
      <alignment horizontal="right" vertical="center"/>
    </xf>
    <xf numFmtId="165" fontId="15" fillId="0" borderId="0" applyFont="0" applyFill="0" applyBorder="0" applyAlignment="0" applyProtection="0"/>
    <xf numFmtId="0" fontId="216" fillId="0" borderId="0"/>
    <xf numFmtId="43" fontId="47" fillId="0" borderId="0" applyFont="0" applyFill="0" applyBorder="0" applyAlignment="0" applyProtection="0"/>
    <xf numFmtId="0" fontId="34" fillId="0" borderId="0"/>
    <xf numFmtId="244" fontId="19" fillId="0" borderId="0" applyFont="0" applyFill="0" applyBorder="0" applyAlignment="0" applyProtection="0"/>
    <xf numFmtId="202" fontId="15" fillId="0" borderId="3">
      <alignment horizontal="right" vertical="center"/>
    </xf>
    <xf numFmtId="0" fontId="51" fillId="0" borderId="0" applyProtection="0"/>
    <xf numFmtId="41" fontId="15" fillId="0" borderId="0" applyFont="0" applyFill="0" applyBorder="0" applyAlignment="0" applyProtection="0"/>
    <xf numFmtId="0" fontId="36" fillId="6" borderId="15" applyNumberFormat="0" applyAlignment="0" applyProtection="0"/>
    <xf numFmtId="0" fontId="27" fillId="3" borderId="13" applyNumberFormat="0" applyAlignment="0" applyProtection="0"/>
    <xf numFmtId="38" fontId="41" fillId="9" borderId="0" applyNumberFormat="0" applyBorder="0" applyAlignment="0" applyProtection="0"/>
    <xf numFmtId="0" fontId="61" fillId="0" borderId="0">
      <alignment wrapText="1"/>
    </xf>
    <xf numFmtId="217" fontId="15" fillId="0" borderId="0" applyFont="0" applyFill="0" applyBorder="0" applyAlignment="0" applyProtection="0"/>
    <xf numFmtId="174" fontId="18" fillId="0" borderId="3">
      <alignment horizontal="right" vertical="center"/>
    </xf>
    <xf numFmtId="41" fontId="15" fillId="0" borderId="0" applyFont="0" applyFill="0" applyBorder="0" applyAlignment="0" applyProtection="0"/>
    <xf numFmtId="241" fontId="15" fillId="0" borderId="0" applyFont="0" applyFill="0" applyBorder="0" applyAlignment="0" applyProtection="0"/>
    <xf numFmtId="43" fontId="57" fillId="0" borderId="0" applyFont="0" applyFill="0" applyBorder="0" applyAlignment="0" applyProtection="0"/>
    <xf numFmtId="43" fontId="13" fillId="0" borderId="0" applyFont="0" applyFill="0" applyBorder="0" applyAlignment="0" applyProtection="0"/>
    <xf numFmtId="239" fontId="68" fillId="0" borderId="0" applyProtection="0"/>
    <xf numFmtId="242" fontId="19" fillId="0" borderId="0" applyFont="0" applyFill="0" applyBorder="0" applyAlignment="0" applyProtection="0"/>
    <xf numFmtId="0" fontId="216" fillId="0" borderId="0"/>
    <xf numFmtId="43" fontId="1" fillId="0" borderId="0" applyFont="0" applyFill="0" applyBorder="0" applyAlignment="0" applyProtection="0"/>
    <xf numFmtId="0" fontId="27" fillId="3" borderId="13" applyNumberFormat="0" applyAlignment="0" applyProtection="0"/>
    <xf numFmtId="0" fontId="20" fillId="0" borderId="0" applyNumberFormat="0" applyFill="0" applyBorder="0" applyAlignment="0" applyProtection="0"/>
    <xf numFmtId="198" fontId="34" fillId="0" borderId="3">
      <alignment horizontal="right" vertical="center"/>
    </xf>
    <xf numFmtId="168" fontId="15" fillId="0" borderId="0" applyFont="0" applyFill="0" applyBorder="0" applyAlignment="0" applyProtection="0"/>
    <xf numFmtId="0" fontId="38" fillId="3" borderId="15" applyNumberFormat="0" applyAlignment="0" applyProtection="0"/>
    <xf numFmtId="185" fontId="18" fillId="0" borderId="3">
      <alignment horizontal="right" vertical="center"/>
    </xf>
    <xf numFmtId="224" fontId="19" fillId="0" borderId="17">
      <alignment vertical="center"/>
    </xf>
    <xf numFmtId="0" fontId="92" fillId="0" borderId="0" applyNumberFormat="0" applyFill="0" applyBorder="0" applyAlignment="0" applyProtection="0"/>
    <xf numFmtId="4" fontId="35" fillId="15" borderId="14" applyNumberFormat="0" applyProtection="0">
      <alignment horizontal="right" vertical="center"/>
    </xf>
    <xf numFmtId="192" fontId="19" fillId="0" borderId="0" applyFont="0" applyFill="0" applyBorder="0" applyAlignment="0" applyProtection="0"/>
    <xf numFmtId="41" fontId="15" fillId="0" borderId="0" applyFont="0" applyFill="0" applyBorder="0" applyAlignment="0" applyProtection="0"/>
    <xf numFmtId="178" fontId="22" fillId="0" borderId="3">
      <alignment horizontal="right" vertical="center"/>
    </xf>
    <xf numFmtId="0" fontId="60" fillId="12" borderId="18" applyNumberFormat="0" applyFont="0" applyAlignment="0" applyProtection="0"/>
    <xf numFmtId="217" fontId="15" fillId="0" borderId="0" applyFont="0" applyFill="0" applyBorder="0" applyAlignment="0" applyProtection="0"/>
    <xf numFmtId="224" fontId="19" fillId="0" borderId="17">
      <alignment vertical="center"/>
    </xf>
    <xf numFmtId="178" fontId="22" fillId="0" borderId="3">
      <alignment horizontal="right" vertical="center"/>
    </xf>
    <xf numFmtId="178" fontId="22" fillId="0" borderId="3">
      <alignment horizontal="right" vertical="center"/>
    </xf>
    <xf numFmtId="180" fontId="48" fillId="0" borderId="0" applyFont="0" applyFill="0" applyBorder="0" applyAlignment="0" applyProtection="0"/>
    <xf numFmtId="255" fontId="58" fillId="0" borderId="8" applyFill="0" applyProtection="0"/>
    <xf numFmtId="191" fontId="15" fillId="0" borderId="0" applyFont="0" applyFill="0" applyBorder="0" applyAlignment="0" applyProtection="0"/>
    <xf numFmtId="177" fontId="19" fillId="0" borderId="3">
      <alignment horizontal="right" vertical="center"/>
    </xf>
    <xf numFmtId="182" fontId="26" fillId="0" borderId="3">
      <alignment horizontal="right" vertical="center"/>
    </xf>
    <xf numFmtId="10" fontId="41" fillId="9" borderId="6" applyNumberFormat="0" applyBorder="0" applyAlignment="0" applyProtection="0"/>
    <xf numFmtId="217" fontId="15" fillId="0" borderId="0" applyFont="0" applyFill="0" applyBorder="0" applyAlignment="0" applyProtection="0"/>
    <xf numFmtId="171" fontId="24" fillId="0" borderId="3">
      <alignment horizontal="right" vertical="center"/>
    </xf>
    <xf numFmtId="185" fontId="18" fillId="0" borderId="3">
      <alignment horizontal="right" vertical="center"/>
    </xf>
    <xf numFmtId="241" fontId="15" fillId="0" borderId="0" applyFont="0" applyFill="0" applyBorder="0" applyAlignment="0" applyProtection="0"/>
    <xf numFmtId="178" fontId="22" fillId="0" borderId="3">
      <alignment horizontal="right" vertical="center"/>
    </xf>
    <xf numFmtId="178" fontId="22" fillId="0" borderId="3">
      <alignment horizontal="right" vertical="center"/>
    </xf>
    <xf numFmtId="246" fontId="15" fillId="0" borderId="0" applyFont="0" applyFill="0" applyBorder="0" applyAlignment="0" applyProtection="0"/>
    <xf numFmtId="219" fontId="48" fillId="0" borderId="0" applyFont="0" applyFill="0" applyBorder="0" applyAlignment="0" applyProtection="0"/>
    <xf numFmtId="217" fontId="15" fillId="0" borderId="0" applyFont="0" applyFill="0" applyBorder="0" applyAlignment="0" applyProtection="0"/>
    <xf numFmtId="213" fontId="15" fillId="0" borderId="0" applyFont="0" applyFill="0" applyBorder="0" applyAlignment="0" applyProtection="0"/>
    <xf numFmtId="174" fontId="18" fillId="0" borderId="3">
      <alignment horizontal="right" vertical="center"/>
    </xf>
    <xf numFmtId="178" fontId="22" fillId="0" borderId="3">
      <alignment horizontal="right" vertical="center"/>
    </xf>
    <xf numFmtId="194" fontId="30" fillId="0" borderId="3">
      <alignment horizontal="right" vertical="center"/>
    </xf>
    <xf numFmtId="0" fontId="17" fillId="0" borderId="6" applyNumberFormat="0" applyFont="0" applyBorder="0" applyAlignment="0">
      <alignment horizontal="center"/>
    </xf>
    <xf numFmtId="217" fontId="15" fillId="0" borderId="0" applyFont="0" applyFill="0" applyBorder="0" applyAlignment="0" applyProtection="0"/>
    <xf numFmtId="4" fontId="35" fillId="4" borderId="0" applyNumberFormat="0" applyProtection="0">
      <alignment horizontal="left" vertical="center" indent="1"/>
    </xf>
    <xf numFmtId="213" fontId="15" fillId="0" borderId="0" applyFont="0" applyFill="0" applyBorder="0" applyAlignment="0" applyProtection="0"/>
    <xf numFmtId="241" fontId="15" fillId="0" borderId="0" applyFont="0" applyFill="0" applyBorder="0" applyAlignment="0" applyProtection="0"/>
    <xf numFmtId="194" fontId="30" fillId="0" borderId="3">
      <alignment horizontal="right" vertical="center"/>
    </xf>
    <xf numFmtId="174" fontId="18" fillId="0" borderId="3">
      <alignment horizontal="right" vertical="center"/>
    </xf>
    <xf numFmtId="0" fontId="61" fillId="3" borderId="0"/>
    <xf numFmtId="0" fontId="216" fillId="0" borderId="0"/>
    <xf numFmtId="41" fontId="15" fillId="0" borderId="0" applyFont="0" applyFill="0" applyBorder="0" applyAlignment="0" applyProtection="0"/>
    <xf numFmtId="41" fontId="15" fillId="0" borderId="0" applyFont="0" applyFill="0" applyBorder="0" applyAlignment="0" applyProtection="0"/>
    <xf numFmtId="0" fontId="19" fillId="0" borderId="0" applyFont="0" applyFill="0" applyBorder="0" applyAlignment="0" applyProtection="0"/>
    <xf numFmtId="0" fontId="19" fillId="12" borderId="18" applyNumberFormat="0" applyFont="0" applyAlignment="0" applyProtection="0"/>
    <xf numFmtId="0" fontId="19" fillId="12" borderId="18" applyNumberFormat="0" applyFont="0" applyAlignment="0" applyProtection="0"/>
    <xf numFmtId="177" fontId="19" fillId="0" borderId="3">
      <alignment horizontal="right" vertical="center"/>
    </xf>
    <xf numFmtId="169" fontId="15" fillId="0" borderId="0" applyFont="0" applyFill="0" applyBorder="0" applyAlignment="0" applyProtection="0"/>
    <xf numFmtId="0" fontId="90" fillId="0" borderId="4">
      <alignment horizontal="left" vertical="center"/>
    </xf>
    <xf numFmtId="198" fontId="34" fillId="0" borderId="3">
      <alignment horizontal="right" vertical="center"/>
    </xf>
    <xf numFmtId="171" fontId="24" fillId="0" borderId="3">
      <alignment horizontal="right" vertical="center"/>
    </xf>
    <xf numFmtId="41" fontId="15" fillId="0" borderId="0" applyFont="0" applyFill="0" applyBorder="0" applyAlignment="0" applyProtection="0"/>
    <xf numFmtId="178" fontId="22" fillId="0" borderId="3">
      <alignment horizontal="right" vertical="center"/>
    </xf>
    <xf numFmtId="0" fontId="19" fillId="0" borderId="0"/>
    <xf numFmtId="14" fontId="28" fillId="0" borderId="0" applyFill="0" applyBorder="0" applyAlignment="0"/>
    <xf numFmtId="43" fontId="15" fillId="0" borderId="0" applyFont="0" applyFill="0" applyBorder="0" applyAlignment="0" applyProtection="0"/>
    <xf numFmtId="0" fontId="216" fillId="0" borderId="0"/>
    <xf numFmtId="249" fontId="15" fillId="0" borderId="0" applyFont="0" applyFill="0" applyBorder="0" applyAlignment="0" applyProtection="0"/>
    <xf numFmtId="167" fontId="15" fillId="0" borderId="0" applyFont="0" applyFill="0" applyBorder="0" applyAlignment="0" applyProtection="0"/>
    <xf numFmtId="0" fontId="77" fillId="0" borderId="0"/>
    <xf numFmtId="169" fontId="15" fillId="0" borderId="0" applyFont="0" applyFill="0" applyBorder="0" applyAlignment="0" applyProtection="0"/>
    <xf numFmtId="167" fontId="59" fillId="0" borderId="0" applyFont="0" applyFill="0" applyBorder="0" applyAlignment="0" applyProtection="0"/>
    <xf numFmtId="171" fontId="24" fillId="0" borderId="3">
      <alignment horizontal="right" vertical="center"/>
    </xf>
    <xf numFmtId="198" fontId="34" fillId="0" borderId="3">
      <alignment horizontal="right" vertical="center"/>
    </xf>
    <xf numFmtId="260" fontId="15" fillId="0" borderId="0" applyFont="0" applyFill="0" applyBorder="0" applyAlignment="0" applyProtection="0"/>
    <xf numFmtId="211" fontId="15" fillId="0" borderId="0" applyFont="0" applyFill="0" applyBorder="0" applyAlignment="0" applyProtection="0"/>
    <xf numFmtId="185" fontId="18" fillId="0" borderId="3">
      <alignment horizontal="right" vertical="center"/>
    </xf>
    <xf numFmtId="0" fontId="67" fillId="0" borderId="0" applyNumberFormat="0" applyFill="0" applyBorder="0" applyAlignment="0" applyProtection="0"/>
    <xf numFmtId="221" fontId="15" fillId="0" borderId="0" applyFont="0" applyFill="0" applyBorder="0" applyAlignment="0" applyProtection="0"/>
    <xf numFmtId="0" fontId="27" fillId="3" borderId="13" applyNumberFormat="0" applyAlignment="0" applyProtection="0"/>
    <xf numFmtId="167" fontId="15" fillId="0" borderId="0" applyFont="0" applyFill="0" applyBorder="0" applyAlignment="0" applyProtection="0"/>
    <xf numFmtId="258" fontId="19" fillId="0" borderId="0" applyFill="0" applyBorder="0" applyAlignment="0"/>
    <xf numFmtId="167" fontId="15" fillId="0" borderId="0" applyFont="0" applyFill="0" applyBorder="0" applyAlignment="0" applyProtection="0"/>
    <xf numFmtId="194" fontId="30" fillId="0" borderId="3">
      <alignment horizontal="right" vertical="center"/>
    </xf>
    <xf numFmtId="0" fontId="27" fillId="3" borderId="13" applyNumberFormat="0" applyAlignment="0" applyProtection="0"/>
    <xf numFmtId="0" fontId="67" fillId="0" borderId="0" applyNumberFormat="0" applyFill="0" applyBorder="0" applyAlignment="0" applyProtection="0"/>
    <xf numFmtId="0" fontId="36" fillId="6" borderId="15" applyNumberFormat="0" applyAlignment="0" applyProtection="0"/>
    <xf numFmtId="43" fontId="15" fillId="0" borderId="0" applyFont="0" applyFill="0" applyBorder="0" applyAlignment="0" applyProtection="0"/>
    <xf numFmtId="167" fontId="59" fillId="0" borderId="0" applyFont="0" applyFill="0" applyBorder="0" applyAlignment="0" applyProtection="0"/>
    <xf numFmtId="178" fontId="22" fillId="0" borderId="3">
      <alignment horizontal="right" vertical="center"/>
    </xf>
    <xf numFmtId="221" fontId="15" fillId="0" borderId="0" applyFont="0" applyFill="0" applyBorder="0" applyAlignment="0" applyProtection="0"/>
    <xf numFmtId="249" fontId="15" fillId="0" borderId="0" applyFont="0" applyFill="0" applyBorder="0" applyAlignment="0" applyProtection="0"/>
    <xf numFmtId="43" fontId="15" fillId="0" borderId="0" applyFont="0" applyFill="0" applyBorder="0" applyAlignment="0" applyProtection="0"/>
    <xf numFmtId="0" fontId="19" fillId="0" borderId="0"/>
    <xf numFmtId="43" fontId="216" fillId="0" borderId="0" applyFont="0" applyFill="0" applyBorder="0" applyAlignment="0" applyProtection="0"/>
    <xf numFmtId="0" fontId="61" fillId="3" borderId="0"/>
    <xf numFmtId="0" fontId="57" fillId="24" borderId="27" applyNumberFormat="0" applyFont="0" applyAlignment="0" applyProtection="0"/>
    <xf numFmtId="167" fontId="15" fillId="0" borderId="0" applyFont="0" applyFill="0" applyBorder="0" applyAlignment="0" applyProtection="0"/>
    <xf numFmtId="211" fontId="15" fillId="0" borderId="0" applyFont="0" applyFill="0" applyBorder="0" applyAlignment="0" applyProtection="0"/>
    <xf numFmtId="43" fontId="19" fillId="0" borderId="0" applyFont="0" applyFill="0" applyBorder="0" applyAlignment="0" applyProtection="0"/>
    <xf numFmtId="0" fontId="61" fillId="3" borderId="0"/>
    <xf numFmtId="43" fontId="15" fillId="0" borderId="0" applyFont="0" applyFill="0" applyBorder="0" applyAlignment="0" applyProtection="0"/>
    <xf numFmtId="174" fontId="18" fillId="0" borderId="3">
      <alignment horizontal="right" vertical="center"/>
    </xf>
    <xf numFmtId="260" fontId="15" fillId="0" borderId="0" applyFont="0" applyFill="0" applyBorder="0" applyAlignment="0" applyProtection="0"/>
    <xf numFmtId="0" fontId="60" fillId="26" borderId="0" applyNumberFormat="0" applyBorder="0" applyAlignment="0" applyProtection="0"/>
    <xf numFmtId="169" fontId="15" fillId="0" borderId="0" applyFont="0" applyFill="0" applyBorder="0" applyAlignment="0" applyProtection="0"/>
    <xf numFmtId="0" fontId="20" fillId="0" borderId="0"/>
    <xf numFmtId="0" fontId="57" fillId="34" borderId="0" applyNumberFormat="0" applyBorder="0" applyAlignment="0" applyProtection="0"/>
    <xf numFmtId="178" fontId="22" fillId="0" borderId="3">
      <alignment horizontal="right" vertical="center"/>
    </xf>
    <xf numFmtId="169" fontId="15" fillId="0" borderId="0" applyFont="0" applyFill="0" applyBorder="0" applyAlignment="0" applyProtection="0"/>
    <xf numFmtId="167" fontId="15" fillId="0" borderId="0" applyFont="0" applyFill="0" applyBorder="0" applyAlignment="0" applyProtection="0"/>
    <xf numFmtId="178" fontId="22" fillId="0" borderId="3">
      <alignment horizontal="right" vertical="center"/>
    </xf>
    <xf numFmtId="0" fontId="25" fillId="0" borderId="0"/>
    <xf numFmtId="169" fontId="15" fillId="0" borderId="0" applyFont="0" applyFill="0" applyBorder="0" applyAlignment="0" applyProtection="0"/>
    <xf numFmtId="43" fontId="57" fillId="0" borderId="0" applyFont="0" applyFill="0" applyBorder="0" applyAlignment="0" applyProtection="0"/>
    <xf numFmtId="0" fontId="20" fillId="0" borderId="0"/>
    <xf numFmtId="198" fontId="34" fillId="0" borderId="3">
      <alignment horizontal="right" vertical="center"/>
    </xf>
    <xf numFmtId="0" fontId="15" fillId="0" borderId="0" applyFont="0" applyFill="0" applyBorder="0" applyAlignment="0" applyProtection="0"/>
    <xf numFmtId="167" fontId="15" fillId="0" borderId="0" applyFont="0" applyFill="0" applyBorder="0" applyAlignment="0" applyProtection="0"/>
    <xf numFmtId="179" fontId="19" fillId="0" borderId="3">
      <alignment horizontal="right" vertical="center"/>
    </xf>
    <xf numFmtId="0" fontId="111" fillId="26" borderId="0" applyNumberFormat="0" applyBorder="0" applyAlignment="0" applyProtection="0"/>
    <xf numFmtId="0" fontId="61" fillId="3" borderId="0"/>
    <xf numFmtId="167" fontId="15" fillId="0" borderId="0" applyFont="0" applyFill="0" applyBorder="0" applyAlignment="0" applyProtection="0"/>
    <xf numFmtId="178" fontId="22" fillId="0" borderId="3">
      <alignment horizontal="right" vertical="center"/>
    </xf>
    <xf numFmtId="188" fontId="19" fillId="0" borderId="0" applyFill="0" applyBorder="0" applyAlignment="0"/>
    <xf numFmtId="0" fontId="15" fillId="0" borderId="0" applyFont="0" applyFill="0" applyBorder="0" applyAlignment="0" applyProtection="0"/>
    <xf numFmtId="174" fontId="18" fillId="0" borderId="3">
      <alignment horizontal="right" vertical="center"/>
    </xf>
    <xf numFmtId="43" fontId="19" fillId="0" borderId="0" applyFont="0" applyFill="0" applyBorder="0" applyAlignment="0" applyProtection="0"/>
    <xf numFmtId="43" fontId="57" fillId="0" borderId="0" applyFont="0" applyFill="0" applyBorder="0" applyAlignment="0" applyProtection="0"/>
    <xf numFmtId="194" fontId="30" fillId="0" borderId="3">
      <alignment horizontal="right" vertical="center"/>
    </xf>
    <xf numFmtId="221" fontId="15" fillId="0" borderId="0" applyFont="0" applyFill="0" applyBorder="0" applyAlignment="0" applyProtection="0"/>
    <xf numFmtId="186" fontId="19" fillId="0" borderId="0" applyFill="0" applyBorder="0" applyAlignment="0"/>
    <xf numFmtId="221" fontId="15" fillId="0" borderId="0" applyFont="0" applyFill="0" applyBorder="0" applyAlignment="0" applyProtection="0"/>
    <xf numFmtId="178" fontId="22" fillId="0" borderId="3">
      <alignment horizontal="right" vertical="center"/>
    </xf>
    <xf numFmtId="178" fontId="22" fillId="0" borderId="3">
      <alignment horizontal="right" vertical="center"/>
    </xf>
    <xf numFmtId="187" fontId="19" fillId="0" borderId="0" applyFill="0" applyBorder="0" applyAlignment="0"/>
    <xf numFmtId="224" fontId="19" fillId="0" borderId="17">
      <alignment vertical="center"/>
    </xf>
    <xf numFmtId="183" fontId="19" fillId="0" borderId="0" applyFill="0" applyBorder="0" applyAlignment="0"/>
    <xf numFmtId="249" fontId="15" fillId="0" borderId="0" applyFont="0" applyFill="0" applyBorder="0" applyAlignment="0" applyProtection="0"/>
    <xf numFmtId="187" fontId="19" fillId="0" borderId="0" applyFill="0" applyBorder="0" applyAlignment="0"/>
    <xf numFmtId="177" fontId="19" fillId="0" borderId="3">
      <alignment horizontal="right" vertical="center"/>
    </xf>
    <xf numFmtId="250" fontId="19" fillId="0" borderId="0" applyFont="0" applyFill="0" applyBorder="0" applyAlignment="0" applyProtection="0"/>
    <xf numFmtId="10" fontId="41" fillId="9" borderId="6" applyNumberFormat="0" applyBorder="0" applyAlignment="0" applyProtection="0"/>
    <xf numFmtId="221" fontId="15" fillId="0" borderId="0" applyFont="0" applyFill="0" applyBorder="0" applyAlignment="0" applyProtection="0"/>
    <xf numFmtId="5" fontId="32" fillId="0" borderId="2">
      <alignment horizontal="left" vertical="top"/>
    </xf>
    <xf numFmtId="221" fontId="15" fillId="0" borderId="0" applyFont="0" applyFill="0" applyBorder="0" applyAlignment="0" applyProtection="0"/>
    <xf numFmtId="185" fontId="18" fillId="0" borderId="3">
      <alignment horizontal="right" vertical="center"/>
    </xf>
    <xf numFmtId="183" fontId="19" fillId="0" borderId="0" applyFill="0" applyBorder="0" applyAlignment="0"/>
    <xf numFmtId="198" fontId="34" fillId="0" borderId="3">
      <alignment horizontal="right" vertical="center"/>
    </xf>
    <xf numFmtId="43" fontId="216" fillId="0" borderId="0" applyFont="0" applyFill="0" applyBorder="0" applyAlignment="0" applyProtection="0"/>
    <xf numFmtId="0" fontId="36" fillId="6" borderId="15" applyNumberFormat="0" applyAlignment="0" applyProtection="0"/>
    <xf numFmtId="221" fontId="15" fillId="0" borderId="0" applyFont="0" applyFill="0" applyBorder="0" applyAlignment="0" applyProtection="0"/>
    <xf numFmtId="0" fontId="103" fillId="0" borderId="0" applyNumberFormat="0" applyFont="0" applyFill="0" applyBorder="0" applyProtection="0">
      <alignment horizontal="center" vertical="center" wrapText="1"/>
    </xf>
    <xf numFmtId="185" fontId="18" fillId="0" borderId="3">
      <alignment horizontal="right" vertical="center"/>
    </xf>
    <xf numFmtId="221" fontId="15" fillId="0" borderId="0" applyFont="0" applyFill="0" applyBorder="0" applyAlignment="0" applyProtection="0"/>
    <xf numFmtId="0" fontId="96" fillId="0" borderId="39"/>
    <xf numFmtId="179" fontId="19" fillId="0" borderId="3">
      <alignment horizontal="right" vertical="center"/>
    </xf>
    <xf numFmtId="185" fontId="18" fillId="0" borderId="3">
      <alignment horizontal="right" vertical="center"/>
    </xf>
    <xf numFmtId="221" fontId="15" fillId="0" borderId="0" applyFont="0" applyFill="0" applyBorder="0" applyAlignment="0" applyProtection="0"/>
    <xf numFmtId="178" fontId="22" fillId="0" borderId="3">
      <alignment horizontal="right" vertical="center"/>
    </xf>
    <xf numFmtId="0" fontId="29" fillId="0" borderId="0"/>
    <xf numFmtId="174" fontId="18" fillId="0" borderId="3">
      <alignment horizontal="right" vertical="center"/>
    </xf>
    <xf numFmtId="221" fontId="15" fillId="0" borderId="0" applyFont="0" applyFill="0" applyBorder="0" applyAlignment="0" applyProtection="0"/>
    <xf numFmtId="0" fontId="38" fillId="3" borderId="15" applyNumberFormat="0" applyAlignment="0" applyProtection="0"/>
    <xf numFmtId="0" fontId="38" fillId="3" borderId="15" applyNumberFormat="0" applyAlignment="0" applyProtection="0"/>
    <xf numFmtId="185" fontId="18" fillId="0" borderId="3">
      <alignment horizontal="right" vertical="center"/>
    </xf>
    <xf numFmtId="219" fontId="15" fillId="0" borderId="0" applyFont="0" applyFill="0" applyBorder="0" applyAlignment="0" applyProtection="0"/>
    <xf numFmtId="228" fontId="15" fillId="0" borderId="0" applyFont="0" applyFill="0" applyBorder="0" applyAlignment="0" applyProtection="0"/>
    <xf numFmtId="221" fontId="15" fillId="0" borderId="0" applyFont="0" applyFill="0" applyBorder="0" applyAlignment="0" applyProtection="0"/>
    <xf numFmtId="169" fontId="15" fillId="0" borderId="0" applyFont="0" applyFill="0" applyBorder="0" applyAlignment="0" applyProtection="0"/>
    <xf numFmtId="43" fontId="15" fillId="0" borderId="0" applyFont="0" applyFill="0" applyBorder="0" applyAlignment="0" applyProtection="0"/>
    <xf numFmtId="0" fontId="65" fillId="0" borderId="0" applyNumberFormat="0" applyFill="0" applyBorder="0" applyAlignment="0" applyProtection="0">
      <alignment vertical="top"/>
      <protection locked="0"/>
    </xf>
    <xf numFmtId="183" fontId="19" fillId="0" borderId="0" applyFill="0" applyBorder="0" applyAlignment="0"/>
    <xf numFmtId="43" fontId="15" fillId="0" borderId="0" applyFont="0" applyFill="0" applyBorder="0" applyAlignment="0" applyProtection="0"/>
    <xf numFmtId="2" fontId="19" fillId="0" borderId="0" applyFont="0" applyFill="0" applyBorder="0" applyAlignment="0" applyProtection="0"/>
    <xf numFmtId="1" fontId="64" fillId="0" borderId="6" applyBorder="0" applyAlignment="0">
      <alignment horizontal="center"/>
    </xf>
    <xf numFmtId="178" fontId="22" fillId="0" borderId="3">
      <alignment horizontal="right" vertical="center"/>
    </xf>
    <xf numFmtId="43" fontId="15" fillId="0" borderId="0" applyFont="0" applyFill="0" applyBorder="0" applyAlignment="0" applyProtection="0"/>
    <xf numFmtId="4" fontId="37" fillId="7" borderId="14" applyNumberFormat="0" applyProtection="0">
      <alignment horizontal="left" vertical="center" indent="1"/>
    </xf>
    <xf numFmtId="221" fontId="15" fillId="0" borderId="0" applyFont="0" applyFill="0" applyBorder="0" applyAlignment="0" applyProtection="0"/>
    <xf numFmtId="0" fontId="61" fillId="3" borderId="0"/>
    <xf numFmtId="167" fontId="15" fillId="0" borderId="0" applyFont="0" applyFill="0" applyBorder="0" applyAlignment="0" applyProtection="0"/>
    <xf numFmtId="206" fontId="19" fillId="0" borderId="0"/>
    <xf numFmtId="178" fontId="22" fillId="0" borderId="3">
      <alignment horizontal="right" vertical="center"/>
    </xf>
    <xf numFmtId="222" fontId="34" fillId="0" borderId="0" applyFont="0" applyFill="0" applyBorder="0" applyAlignment="0" applyProtection="0"/>
    <xf numFmtId="0" fontId="216" fillId="0" borderId="0"/>
    <xf numFmtId="43" fontId="15" fillId="0" borderId="0" applyFont="0" applyFill="0" applyBorder="0" applyAlignment="0" applyProtection="0"/>
    <xf numFmtId="178" fontId="22" fillId="0" borderId="3">
      <alignment horizontal="right" vertical="center"/>
    </xf>
    <xf numFmtId="167" fontId="15" fillId="0" borderId="0" applyFont="0" applyFill="0" applyBorder="0" applyAlignment="0" applyProtection="0"/>
    <xf numFmtId="43" fontId="216" fillId="0" borderId="0" applyFont="0" applyFill="0" applyBorder="0" applyAlignment="0" applyProtection="0"/>
    <xf numFmtId="202" fontId="15" fillId="0" borderId="3">
      <alignment horizontal="right" vertical="center"/>
    </xf>
    <xf numFmtId="0" fontId="40" fillId="0" borderId="16" applyNumberFormat="0" applyBorder="0" applyAlignment="0">
      <alignment vertical="center"/>
    </xf>
    <xf numFmtId="41" fontId="53" fillId="0" borderId="0" applyFont="0" applyFill="0" applyBorder="0" applyAlignment="0" applyProtection="0"/>
    <xf numFmtId="263" fontId="73" fillId="18" borderId="2"/>
    <xf numFmtId="188" fontId="19" fillId="0" borderId="0" applyFill="0" applyBorder="0" applyAlignment="0"/>
    <xf numFmtId="178" fontId="22" fillId="0" borderId="3">
      <alignment horizontal="right" vertical="center"/>
    </xf>
    <xf numFmtId="249" fontId="15" fillId="0" borderId="0" applyFont="0" applyFill="0" applyBorder="0" applyAlignment="0" applyProtection="0"/>
    <xf numFmtId="0" fontId="114" fillId="0" borderId="2" applyBorder="0" applyAlignment="0">
      <alignment horizontal="center" vertical="center"/>
    </xf>
    <xf numFmtId="169" fontId="15" fillId="0" borderId="0" applyFont="0" applyFill="0" applyBorder="0" applyAlignment="0" applyProtection="0"/>
    <xf numFmtId="0" fontId="23" fillId="0" borderId="0"/>
    <xf numFmtId="43" fontId="15" fillId="0" borderId="0" applyFont="0" applyFill="0" applyBorder="0" applyAlignment="0" applyProtection="0"/>
    <xf numFmtId="4" fontId="89" fillId="5" borderId="14" applyNumberFormat="0" applyProtection="0">
      <alignment horizontal="right" vertical="center"/>
    </xf>
    <xf numFmtId="183" fontId="19" fillId="0" borderId="0" applyFill="0" applyBorder="0" applyAlignment="0"/>
    <xf numFmtId="271" fontId="15" fillId="0" borderId="0" applyFont="0" applyFill="0" applyBorder="0" applyAlignment="0" applyProtection="0"/>
    <xf numFmtId="0" fontId="27" fillId="3" borderId="13" applyNumberFormat="0" applyAlignment="0" applyProtection="0"/>
    <xf numFmtId="0" fontId="55" fillId="3" borderId="15" applyNumberFormat="0" applyAlignment="0" applyProtection="0"/>
    <xf numFmtId="10" fontId="41" fillId="9" borderId="6" applyNumberFormat="0" applyBorder="0" applyAlignment="0" applyProtection="0"/>
    <xf numFmtId="221" fontId="15" fillId="0" borderId="0" applyFont="0" applyFill="0" applyBorder="0" applyAlignment="0" applyProtection="0"/>
    <xf numFmtId="211" fontId="15" fillId="0" borderId="0" applyFont="0" applyFill="0" applyBorder="0" applyAlignment="0" applyProtection="0"/>
    <xf numFmtId="221" fontId="15" fillId="0" borderId="0" applyFont="0" applyFill="0" applyBorder="0" applyAlignment="0" applyProtection="0"/>
    <xf numFmtId="4" fontId="37" fillId="27" borderId="32" applyNumberFormat="0" applyProtection="0">
      <alignment horizontal="left" vertical="center" indent="1"/>
    </xf>
    <xf numFmtId="288" fontId="15" fillId="0" borderId="0" applyFont="0" applyFill="0" applyBorder="0" applyAlignment="0" applyProtection="0"/>
    <xf numFmtId="43" fontId="19" fillId="0" borderId="0" applyFont="0" applyFill="0" applyBorder="0" applyAlignment="0" applyProtection="0"/>
    <xf numFmtId="0" fontId="61" fillId="3" borderId="0"/>
    <xf numFmtId="43" fontId="15" fillId="0" borderId="0" applyFont="0" applyFill="0" applyBorder="0" applyAlignment="0" applyProtection="0"/>
    <xf numFmtId="0" fontId="20" fillId="0" borderId="0"/>
    <xf numFmtId="43" fontId="15" fillId="0" borderId="0" applyFont="0" applyFill="0" applyBorder="0" applyAlignment="0" applyProtection="0"/>
    <xf numFmtId="177" fontId="19" fillId="0" borderId="3">
      <alignment horizontal="right" vertical="center"/>
    </xf>
    <xf numFmtId="3" fontId="16" fillId="0" borderId="6"/>
    <xf numFmtId="182" fontId="26" fillId="0" borderId="3">
      <alignment horizontal="right" vertical="center"/>
    </xf>
    <xf numFmtId="43" fontId="15" fillId="0" borderId="0" applyFont="0" applyFill="0" applyBorder="0" applyAlignment="0" applyProtection="0"/>
    <xf numFmtId="221" fontId="15" fillId="0" borderId="0" applyFont="0" applyFill="0" applyBorder="0" applyAlignment="0" applyProtection="0"/>
    <xf numFmtId="0" fontId="38" fillId="3" borderId="15" applyNumberFormat="0" applyAlignment="0" applyProtection="0"/>
    <xf numFmtId="0" fontId="38" fillId="3" borderId="15" applyNumberFormat="0" applyAlignment="0" applyProtection="0"/>
    <xf numFmtId="0" fontId="57" fillId="7" borderId="0" applyNumberFormat="0" applyBorder="0" applyAlignment="0" applyProtection="0"/>
    <xf numFmtId="285" fontId="48" fillId="0" borderId="0" applyFont="0" applyFill="0" applyBorder="0" applyAlignment="0" applyProtection="0"/>
    <xf numFmtId="178" fontId="22" fillId="0" borderId="3">
      <alignment horizontal="right" vertical="center"/>
    </xf>
    <xf numFmtId="41" fontId="59" fillId="0" borderId="0" applyFont="0" applyFill="0" applyBorder="0" applyAlignment="0" applyProtection="0"/>
    <xf numFmtId="216" fontId="34" fillId="0" borderId="3">
      <alignment horizontal="right" vertical="center"/>
    </xf>
    <xf numFmtId="178" fontId="22" fillId="0" borderId="3">
      <alignment horizontal="right" vertical="center"/>
    </xf>
    <xf numFmtId="186" fontId="19" fillId="0" borderId="0" applyFill="0" applyBorder="0" applyAlignment="0"/>
    <xf numFmtId="202" fontId="15" fillId="0" borderId="3">
      <alignment horizontal="right" vertical="center"/>
    </xf>
    <xf numFmtId="169" fontId="46" fillId="0" borderId="0" applyFont="0" applyFill="0" applyBorder="0" applyAlignment="0" applyProtection="0"/>
    <xf numFmtId="180" fontId="48" fillId="0" borderId="0" applyFont="0" applyFill="0" applyBorder="0" applyAlignment="0" applyProtection="0"/>
    <xf numFmtId="180" fontId="48" fillId="0" borderId="0" applyFont="0" applyFill="0" applyBorder="0" applyAlignment="0" applyProtection="0"/>
    <xf numFmtId="178" fontId="22" fillId="0" borderId="3">
      <alignment horizontal="right" vertical="center"/>
    </xf>
    <xf numFmtId="10" fontId="41" fillId="9" borderId="6" applyNumberFormat="0" applyBorder="0" applyAlignment="0" applyProtection="0"/>
    <xf numFmtId="185" fontId="18" fillId="0" borderId="3">
      <alignment horizontal="right" vertical="center"/>
    </xf>
    <xf numFmtId="205" fontId="34" fillId="0" borderId="3">
      <alignment horizontal="right" vertical="center"/>
    </xf>
    <xf numFmtId="0" fontId="216" fillId="0" borderId="0"/>
    <xf numFmtId="0" fontId="80" fillId="0" borderId="0">
      <alignment wrapText="1"/>
    </xf>
    <xf numFmtId="180" fontId="48" fillId="0" borderId="0" applyFont="0" applyFill="0" applyBorder="0" applyAlignment="0" applyProtection="0"/>
    <xf numFmtId="178" fontId="22" fillId="0" borderId="3">
      <alignment horizontal="right" vertical="center"/>
    </xf>
    <xf numFmtId="285" fontId="48" fillId="0" borderId="0" applyFont="0" applyFill="0" applyBorder="0" applyAlignment="0" applyProtection="0"/>
    <xf numFmtId="178" fontId="22" fillId="0" borderId="3">
      <alignment horizontal="right" vertical="center"/>
    </xf>
    <xf numFmtId="0" fontId="85" fillId="0" borderId="12" applyNumberFormat="0" applyFill="0" applyAlignment="0" applyProtection="0"/>
    <xf numFmtId="0" fontId="93" fillId="3" borderId="0"/>
    <xf numFmtId="206" fontId="19" fillId="0" borderId="0"/>
    <xf numFmtId="0" fontId="150" fillId="0" borderId="0"/>
    <xf numFmtId="202" fontId="15" fillId="0" borderId="3">
      <alignment horizontal="right" vertical="center"/>
    </xf>
    <xf numFmtId="0" fontId="55" fillId="3" borderId="15" applyNumberFormat="0" applyAlignment="0" applyProtection="0"/>
    <xf numFmtId="0" fontId="29" fillId="0" borderId="0"/>
    <xf numFmtId="10" fontId="41" fillId="12" borderId="6" applyNumberFormat="0" applyBorder="0" applyAlignment="0" applyProtection="0"/>
    <xf numFmtId="0" fontId="63" fillId="0" borderId="0"/>
    <xf numFmtId="0" fontId="20" fillId="0" borderId="0" applyNumberFormat="0" applyFill="0" applyBorder="0" applyAlignment="0" applyProtection="0"/>
    <xf numFmtId="178" fontId="22" fillId="0" borderId="3">
      <alignment horizontal="right" vertical="center"/>
    </xf>
    <xf numFmtId="182" fontId="26" fillId="0" borderId="3">
      <alignment horizontal="right" vertical="center"/>
    </xf>
    <xf numFmtId="178" fontId="22" fillId="0" borderId="3">
      <alignment horizontal="right" vertical="center"/>
    </xf>
    <xf numFmtId="0" fontId="141" fillId="0" borderId="0"/>
    <xf numFmtId="10" fontId="41" fillId="9" borderId="6" applyNumberFormat="0" applyBorder="0" applyAlignment="0" applyProtection="0"/>
    <xf numFmtId="4" fontId="35" fillId="5" borderId="14" applyNumberFormat="0" applyProtection="0">
      <alignment horizontal="right" vertical="center"/>
    </xf>
    <xf numFmtId="0" fontId="31" fillId="3" borderId="0"/>
    <xf numFmtId="0" fontId="20" fillId="0" borderId="0" applyNumberFormat="0" applyFill="0" applyBorder="0" applyAlignment="0" applyProtection="0"/>
    <xf numFmtId="0" fontId="39" fillId="6" borderId="15" applyNumberFormat="0" applyAlignment="0" applyProtection="0"/>
    <xf numFmtId="178" fontId="22" fillId="0" borderId="3">
      <alignment horizontal="right" vertical="center"/>
    </xf>
    <xf numFmtId="0" fontId="20" fillId="0" borderId="0" applyNumberFormat="0" applyFill="0" applyBorder="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83" fontId="19" fillId="0" borderId="0" applyFill="0" applyBorder="0" applyAlignment="0"/>
    <xf numFmtId="185" fontId="18" fillId="0" borderId="3">
      <alignment horizontal="right" vertical="center"/>
    </xf>
    <xf numFmtId="0" fontId="20" fillId="0" borderId="0" applyNumberFormat="0" applyFill="0" applyBorder="0" applyAlignment="0" applyProtection="0"/>
    <xf numFmtId="226" fontId="19" fillId="0" borderId="0" applyFill="0" applyBorder="0" applyAlignment="0"/>
    <xf numFmtId="188" fontId="19" fillId="0" borderId="0" applyFill="0" applyBorder="0" applyAlignment="0"/>
    <xf numFmtId="0" fontId="61" fillId="3" borderId="0"/>
    <xf numFmtId="0" fontId="20" fillId="0" borderId="0" applyNumberFormat="0" applyFill="0" applyBorder="0" applyAlignment="0" applyProtection="0"/>
    <xf numFmtId="0" fontId="93" fillId="3" borderId="0"/>
    <xf numFmtId="0" fontId="20" fillId="0" borderId="0" applyNumberFormat="0" applyFill="0" applyBorder="0" applyAlignment="0" applyProtection="0"/>
    <xf numFmtId="178" fontId="22" fillId="0" borderId="3">
      <alignment horizontal="right" vertical="center"/>
    </xf>
    <xf numFmtId="0" fontId="31" fillId="3" borderId="0"/>
    <xf numFmtId="0" fontId="15" fillId="0" borderId="0" applyFont="0" applyFill="0" applyBorder="0" applyAlignment="0" applyProtection="0"/>
    <xf numFmtId="0" fontId="31" fillId="3" borderId="0"/>
    <xf numFmtId="178" fontId="22" fillId="0" borderId="3">
      <alignment horizontal="right" vertical="center"/>
    </xf>
    <xf numFmtId="0" fontId="19" fillId="0" borderId="0"/>
    <xf numFmtId="0" fontId="80" fillId="0" borderId="0">
      <alignment wrapText="1"/>
    </xf>
    <xf numFmtId="6" fontId="73" fillId="18" borderId="2"/>
    <xf numFmtId="174" fontId="18" fillId="0" borderId="3">
      <alignment horizontal="right" vertical="center"/>
    </xf>
    <xf numFmtId="178" fontId="22" fillId="0" borderId="3">
      <alignment horizontal="right" vertical="center"/>
    </xf>
    <xf numFmtId="0" fontId="104" fillId="0" borderId="30" applyNumberFormat="0" applyFill="0" applyAlignment="0" applyProtection="0"/>
    <xf numFmtId="0" fontId="20" fillId="0" borderId="0" applyNumberFormat="0" applyFill="0" applyBorder="0" applyAlignment="0" applyProtection="0"/>
    <xf numFmtId="0" fontId="155" fillId="0" borderId="10">
      <alignment horizontal="center" vertical="center" wrapText="1"/>
    </xf>
    <xf numFmtId="178" fontId="22" fillId="0" borderId="3">
      <alignment horizontal="right" vertical="center"/>
    </xf>
    <xf numFmtId="185" fontId="18" fillId="0" borderId="3">
      <alignment horizontal="right" vertical="center"/>
    </xf>
    <xf numFmtId="0" fontId="20" fillId="0" borderId="0" applyNumberFormat="0" applyFill="0" applyBorder="0" applyAlignment="0" applyProtection="0"/>
    <xf numFmtId="185" fontId="18" fillId="0" borderId="3">
      <alignment horizontal="right" vertical="center"/>
    </xf>
    <xf numFmtId="169" fontId="59" fillId="0" borderId="0" applyFont="0" applyFill="0" applyBorder="0" applyAlignment="0" applyProtection="0"/>
    <xf numFmtId="174" fontId="18" fillId="0" borderId="3">
      <alignment horizontal="right" vertical="center"/>
    </xf>
    <xf numFmtId="0" fontId="20" fillId="0" borderId="0" applyNumberFormat="0" applyFill="0" applyBorder="0" applyAlignment="0" applyProtection="0"/>
    <xf numFmtId="178" fontId="22" fillId="0" borderId="3">
      <alignment horizontal="right" vertical="center"/>
    </xf>
    <xf numFmtId="178" fontId="22" fillId="0" borderId="3">
      <alignment horizontal="right" vertical="center"/>
    </xf>
    <xf numFmtId="43" fontId="216" fillId="0" borderId="0" applyFont="0" applyFill="0" applyBorder="0" applyAlignment="0" applyProtection="0"/>
    <xf numFmtId="194" fontId="30" fillId="0" borderId="3">
      <alignment horizontal="right" vertical="center"/>
    </xf>
    <xf numFmtId="0" fontId="57" fillId="16" borderId="18" applyNumberFormat="0" applyFont="0" applyAlignment="0" applyProtection="0"/>
    <xf numFmtId="0" fontId="28" fillId="0" borderId="0">
      <alignment vertical="top"/>
    </xf>
    <xf numFmtId="178" fontId="22" fillId="0" borderId="3">
      <alignment horizontal="right" vertical="center"/>
    </xf>
    <xf numFmtId="0" fontId="60" fillId="12" borderId="18" applyNumberFormat="0" applyFont="0" applyAlignment="0" applyProtection="0"/>
    <xf numFmtId="0" fontId="19" fillId="0" borderId="0"/>
    <xf numFmtId="0" fontId="28" fillId="0" borderId="0">
      <alignment vertical="top"/>
    </xf>
    <xf numFmtId="174" fontId="18" fillId="0" borderId="3">
      <alignment horizontal="right" vertical="center"/>
    </xf>
    <xf numFmtId="0" fontId="28" fillId="0" borderId="0">
      <alignment vertical="top"/>
    </xf>
    <xf numFmtId="43" fontId="216" fillId="0" borderId="0" applyFont="0" applyFill="0" applyBorder="0" applyAlignment="0" applyProtection="0"/>
    <xf numFmtId="181" fontId="58" fillId="0" borderId="37" applyFill="0" applyProtection="0"/>
    <xf numFmtId="179" fontId="19" fillId="0" borderId="3">
      <alignment horizontal="right" vertical="center"/>
    </xf>
    <xf numFmtId="0" fontId="28" fillId="0" borderId="0">
      <alignment vertical="top"/>
    </xf>
    <xf numFmtId="202" fontId="15" fillId="0" borderId="3">
      <alignment horizontal="right" vertical="center"/>
    </xf>
    <xf numFmtId="0" fontId="90" fillId="0" borderId="4">
      <alignment horizontal="left" vertical="center"/>
    </xf>
    <xf numFmtId="174" fontId="18" fillId="0" borderId="3">
      <alignment horizontal="right" vertical="center"/>
    </xf>
    <xf numFmtId="0" fontId="57" fillId="0" borderId="0"/>
    <xf numFmtId="0" fontId="28" fillId="0" borderId="0">
      <alignment vertical="top"/>
    </xf>
    <xf numFmtId="0" fontId="90" fillId="0" borderId="4">
      <alignment horizontal="left" vertical="center"/>
    </xf>
    <xf numFmtId="174" fontId="18" fillId="0" borderId="3">
      <alignment horizontal="right" vertical="center"/>
    </xf>
    <xf numFmtId="0" fontId="19" fillId="0" borderId="0" applyFill="0" applyBorder="0" applyAlignment="0"/>
    <xf numFmtId="0" fontId="28" fillId="0" borderId="0">
      <alignment vertical="top"/>
    </xf>
    <xf numFmtId="40" fontId="192" fillId="0" borderId="0" applyFont="0" applyFill="0" applyBorder="0" applyAlignment="0" applyProtection="0"/>
    <xf numFmtId="183" fontId="19" fillId="0" borderId="0" applyFill="0" applyBorder="0" applyAlignment="0"/>
    <xf numFmtId="0" fontId="51" fillId="0" borderId="0" applyProtection="0"/>
    <xf numFmtId="188" fontId="19" fillId="0" borderId="0" applyFill="0" applyBorder="0" applyAlignment="0"/>
    <xf numFmtId="0" fontId="56" fillId="0" borderId="19" applyProtection="0"/>
    <xf numFmtId="0" fontId="28" fillId="0" borderId="0">
      <alignment vertical="top"/>
    </xf>
    <xf numFmtId="185" fontId="18" fillId="0" borderId="3">
      <alignment horizontal="right" vertical="center"/>
    </xf>
    <xf numFmtId="4" fontId="35" fillId="10" borderId="14" applyNumberFormat="0" applyProtection="0">
      <alignment horizontal="right" vertical="center"/>
    </xf>
    <xf numFmtId="0" fontId="28" fillId="0" borderId="0">
      <alignment vertical="top"/>
    </xf>
    <xf numFmtId="182" fontId="26" fillId="0" borderId="3">
      <alignment horizontal="right" vertical="center"/>
    </xf>
    <xf numFmtId="4" fontId="35" fillId="10" borderId="14" applyNumberFormat="0" applyProtection="0">
      <alignment horizontal="right" vertical="center"/>
    </xf>
    <xf numFmtId="0" fontId="28" fillId="0" borderId="0">
      <alignment vertical="top"/>
    </xf>
    <xf numFmtId="198" fontId="34" fillId="0" borderId="3">
      <alignment horizontal="right" vertical="center"/>
    </xf>
    <xf numFmtId="0" fontId="57" fillId="6" borderId="0" applyNumberFormat="0" applyBorder="0" applyAlignment="0" applyProtection="0"/>
    <xf numFmtId="0" fontId="27" fillId="3" borderId="13" applyNumberFormat="0" applyAlignment="0" applyProtection="0"/>
    <xf numFmtId="177" fontId="19" fillId="0" borderId="3">
      <alignment horizontal="right" vertical="center"/>
    </xf>
    <xf numFmtId="178" fontId="22" fillId="0" borderId="3">
      <alignment horizontal="right" vertical="center"/>
    </xf>
    <xf numFmtId="3" fontId="16" fillId="0" borderId="6"/>
    <xf numFmtId="174" fontId="18" fillId="0" borderId="3">
      <alignment horizontal="right" vertical="center"/>
    </xf>
    <xf numFmtId="0" fontId="85" fillId="0" borderId="12" applyNumberFormat="0" applyFill="0" applyAlignment="0" applyProtection="0"/>
    <xf numFmtId="182" fontId="26" fillId="0" borderId="3">
      <alignment horizontal="right" vertical="center"/>
    </xf>
    <xf numFmtId="4" fontId="35" fillId="10" borderId="14" applyNumberFormat="0" applyProtection="0">
      <alignment horizontal="right" vertical="center"/>
    </xf>
    <xf numFmtId="0" fontId="28" fillId="0" borderId="0">
      <alignment vertical="top"/>
    </xf>
    <xf numFmtId="165" fontId="15" fillId="0" borderId="0" applyFont="0" applyFill="0" applyBorder="0" applyAlignment="0" applyProtection="0"/>
    <xf numFmtId="165" fontId="15" fillId="0" borderId="0" applyFont="0" applyFill="0" applyBorder="0" applyAlignment="0" applyProtection="0"/>
    <xf numFmtId="236" fontId="81" fillId="0" borderId="23" applyFont="0" applyFill="0" applyBorder="0"/>
    <xf numFmtId="0" fontId="28" fillId="0" borderId="0">
      <alignment vertical="top"/>
    </xf>
    <xf numFmtId="3" fontId="16" fillId="0" borderId="6"/>
    <xf numFmtId="0" fontId="28" fillId="0" borderId="0">
      <alignment vertical="top"/>
    </xf>
    <xf numFmtId="174" fontId="18" fillId="0" borderId="3">
      <alignment horizontal="right" vertical="center"/>
    </xf>
    <xf numFmtId="0" fontId="61" fillId="3" borderId="0"/>
    <xf numFmtId="0" fontId="28" fillId="0" borderId="0">
      <alignment vertical="top"/>
    </xf>
    <xf numFmtId="10" fontId="19" fillId="0" borderId="0" applyFont="0" applyFill="0" applyBorder="0" applyAlignment="0" applyProtection="0"/>
    <xf numFmtId="41" fontId="216" fillId="0" borderId="0" applyFont="0" applyFill="0" applyBorder="0" applyAlignment="0" applyProtection="0"/>
    <xf numFmtId="177" fontId="19" fillId="0" borderId="3">
      <alignment horizontal="right" vertical="center"/>
    </xf>
    <xf numFmtId="178" fontId="22" fillId="0" borderId="3">
      <alignment horizontal="right" vertical="center"/>
    </xf>
    <xf numFmtId="0" fontId="61" fillId="3" borderId="0"/>
    <xf numFmtId="213" fontId="15" fillId="0" borderId="0" applyFont="0" applyFill="0" applyBorder="0" applyAlignment="0" applyProtection="0"/>
    <xf numFmtId="213" fontId="15" fillId="0" borderId="0" applyFont="0" applyFill="0" applyBorder="0" applyAlignment="0" applyProtection="0"/>
    <xf numFmtId="174" fontId="18" fillId="0" borderId="3">
      <alignment horizontal="right" vertical="center"/>
    </xf>
    <xf numFmtId="0" fontId="28" fillId="0" borderId="0">
      <alignment vertical="top"/>
    </xf>
    <xf numFmtId="0" fontId="85" fillId="0" borderId="12" applyNumberFormat="0" applyFill="0" applyAlignment="0" applyProtection="0"/>
    <xf numFmtId="0" fontId="28" fillId="0" borderId="0">
      <alignment vertical="top"/>
    </xf>
    <xf numFmtId="182" fontId="26" fillId="0" borderId="3">
      <alignment horizontal="right" vertical="center"/>
    </xf>
    <xf numFmtId="0" fontId="20" fillId="0" borderId="0"/>
    <xf numFmtId="0" fontId="19" fillId="0" borderId="0"/>
    <xf numFmtId="0" fontId="19" fillId="0" borderId="0"/>
    <xf numFmtId="0" fontId="6" fillId="0" borderId="0"/>
    <xf numFmtId="178" fontId="22" fillId="0" borderId="3">
      <alignment horizontal="right" vertical="center"/>
    </xf>
    <xf numFmtId="0" fontId="28" fillId="0" borderId="0">
      <alignment vertical="top"/>
    </xf>
    <xf numFmtId="177" fontId="19" fillId="0" borderId="3">
      <alignment horizontal="right" vertical="center"/>
    </xf>
    <xf numFmtId="0" fontId="45" fillId="3" borderId="13" applyNumberFormat="0" applyAlignment="0" applyProtection="0"/>
    <xf numFmtId="0" fontId="61" fillId="3" borderId="0"/>
    <xf numFmtId="0" fontId="28" fillId="0" borderId="0">
      <alignment vertical="top"/>
    </xf>
    <xf numFmtId="0" fontId="18" fillId="0" borderId="21" applyFont="0" applyBorder="0" applyAlignment="0">
      <alignment horizontal="center"/>
    </xf>
    <xf numFmtId="165" fontId="15" fillId="0" borderId="0" applyFont="0" applyFill="0" applyBorder="0" applyAlignment="0" applyProtection="0"/>
    <xf numFmtId="165" fontId="15" fillId="0" borderId="0" applyFont="0" applyFill="0" applyBorder="0" applyAlignment="0" applyProtection="0"/>
    <xf numFmtId="0" fontId="28" fillId="0" borderId="0">
      <alignment vertical="top"/>
    </xf>
    <xf numFmtId="0" fontId="28" fillId="0" borderId="0">
      <alignment vertical="top"/>
    </xf>
    <xf numFmtId="0" fontId="28" fillId="0" borderId="0">
      <alignment vertical="top"/>
    </xf>
    <xf numFmtId="171" fontId="24" fillId="0" borderId="3">
      <alignment horizontal="right" vertical="center"/>
    </xf>
    <xf numFmtId="4" fontId="28" fillId="4" borderId="0" applyNumberFormat="0" applyProtection="0">
      <alignment horizontal="left" vertical="center" indent="1"/>
    </xf>
    <xf numFmtId="0" fontId="28" fillId="0" borderId="0">
      <alignment vertical="top"/>
    </xf>
    <xf numFmtId="43" fontId="19" fillId="0" borderId="0" applyFont="0" applyFill="0" applyBorder="0" applyAlignment="0" applyProtection="0"/>
    <xf numFmtId="211" fontId="19" fillId="0" borderId="0" applyFont="0" applyFill="0" applyBorder="0" applyAlignment="0" applyProtection="0"/>
    <xf numFmtId="177" fontId="19" fillId="0" borderId="3">
      <alignment horizontal="right" vertical="center"/>
    </xf>
    <xf numFmtId="3" fontId="16" fillId="0" borderId="6"/>
    <xf numFmtId="0" fontId="28" fillId="0" borderId="0">
      <alignment vertical="top"/>
    </xf>
    <xf numFmtId="177" fontId="19" fillId="0" borderId="3">
      <alignment horizontal="right" vertical="center"/>
    </xf>
    <xf numFmtId="185" fontId="18" fillId="0" borderId="3">
      <alignment horizontal="right" vertical="center"/>
    </xf>
    <xf numFmtId="0" fontId="27" fillId="3" borderId="13" applyNumberFormat="0" applyAlignment="0" applyProtection="0"/>
    <xf numFmtId="183" fontId="19" fillId="0" borderId="0" applyFill="0" applyBorder="0" applyAlignment="0"/>
    <xf numFmtId="0" fontId="28" fillId="0" borderId="0">
      <alignment vertical="top"/>
    </xf>
    <xf numFmtId="227" fontId="19" fillId="0" borderId="0" applyFont="0" applyFill="0" applyBorder="0" applyAlignment="0" applyProtection="0"/>
    <xf numFmtId="236" fontId="81" fillId="0" borderId="23" applyFont="0" applyFill="0" applyBorder="0"/>
    <xf numFmtId="0" fontId="28" fillId="0" borderId="0">
      <alignment vertical="top"/>
    </xf>
    <xf numFmtId="0" fontId="28" fillId="0" borderId="0">
      <alignment vertical="top"/>
    </xf>
    <xf numFmtId="0" fontId="20" fillId="0" borderId="0" applyNumberFormat="0" applyFill="0" applyBorder="0" applyAlignment="0" applyProtection="0"/>
    <xf numFmtId="0" fontId="216" fillId="0" borderId="0"/>
    <xf numFmtId="178" fontId="22" fillId="0" borderId="3">
      <alignment horizontal="right" vertical="center"/>
    </xf>
    <xf numFmtId="0" fontId="20" fillId="0" borderId="0" applyNumberFormat="0" applyFill="0" applyBorder="0" applyAlignment="0" applyProtection="0"/>
    <xf numFmtId="0" fontId="216" fillId="0" borderId="0"/>
    <xf numFmtId="0" fontId="20" fillId="0" borderId="0" applyNumberFormat="0" applyFill="0" applyBorder="0" applyAlignment="0" applyProtection="0"/>
    <xf numFmtId="198" fontId="34" fillId="0" borderId="3">
      <alignment horizontal="right" vertical="center"/>
    </xf>
    <xf numFmtId="178" fontId="22" fillId="0" borderId="3">
      <alignment horizontal="right" vertical="center"/>
    </xf>
    <xf numFmtId="0" fontId="20" fillId="0" borderId="0" applyNumberFormat="0" applyFill="0" applyBorder="0" applyAlignment="0" applyProtection="0"/>
    <xf numFmtId="0" fontId="216" fillId="0" borderId="0"/>
    <xf numFmtId="263" fontId="73" fillId="18" borderId="2"/>
    <xf numFmtId="178" fontId="22" fillId="0" borderId="3">
      <alignment horizontal="right" vertical="center"/>
    </xf>
    <xf numFmtId="4" fontId="89" fillId="5" borderId="14" applyNumberFormat="0" applyProtection="0">
      <alignment vertical="center"/>
    </xf>
    <xf numFmtId="0" fontId="90" fillId="0" borderId="24" applyNumberFormat="0" applyAlignment="0" applyProtection="0">
      <alignment horizontal="left" vertical="center"/>
    </xf>
    <xf numFmtId="177" fontId="19" fillId="0" borderId="3">
      <alignment horizontal="right" vertical="center"/>
    </xf>
    <xf numFmtId="0" fontId="20" fillId="0" borderId="0" applyNumberFormat="0" applyFill="0" applyBorder="0" applyAlignment="0" applyProtection="0"/>
    <xf numFmtId="0" fontId="27" fillId="3" borderId="13" applyNumberFormat="0" applyAlignment="0" applyProtection="0"/>
    <xf numFmtId="0" fontId="45" fillId="3" borderId="13" applyNumberFormat="0" applyAlignment="0" applyProtection="0"/>
    <xf numFmtId="178" fontId="22" fillId="0" borderId="3">
      <alignment horizontal="right" vertical="center"/>
    </xf>
    <xf numFmtId="0" fontId="38" fillId="3" borderId="15" applyNumberFormat="0" applyAlignment="0" applyProtection="0"/>
    <xf numFmtId="178" fontId="22" fillId="0" borderId="3">
      <alignment horizontal="right" vertical="center"/>
    </xf>
    <xf numFmtId="0" fontId="60" fillId="7" borderId="0" applyNumberFormat="0" applyBorder="0" applyAlignment="0" applyProtection="0"/>
    <xf numFmtId="0" fontId="20" fillId="0" borderId="0" applyNumberFormat="0" applyFill="0" applyBorder="0" applyAlignment="0" applyProtection="0"/>
    <xf numFmtId="178" fontId="22" fillId="0" borderId="3">
      <alignment horizontal="right" vertical="center"/>
    </xf>
    <xf numFmtId="0" fontId="61" fillId="0" borderId="0">
      <alignment wrapText="1"/>
    </xf>
    <xf numFmtId="0" fontId="20" fillId="0" borderId="0" applyNumberFormat="0" applyFill="0" applyBorder="0" applyAlignment="0" applyProtection="0"/>
    <xf numFmtId="178" fontId="22" fillId="0" borderId="3">
      <alignment horizontal="right" vertical="center"/>
    </xf>
    <xf numFmtId="216" fontId="34" fillId="0" borderId="3">
      <alignment horizontal="right" vertical="center"/>
    </xf>
    <xf numFmtId="0" fontId="216" fillId="0" borderId="0"/>
    <xf numFmtId="0" fontId="216" fillId="0" borderId="0"/>
    <xf numFmtId="0" fontId="20" fillId="0" borderId="0" applyNumberFormat="0" applyFill="0" applyBorder="0" applyAlignment="0" applyProtection="0"/>
    <xf numFmtId="0" fontId="20" fillId="0" borderId="0" applyNumberFormat="0" applyFill="0" applyBorder="0" applyAlignment="0" applyProtection="0"/>
    <xf numFmtId="187" fontId="19" fillId="0" borderId="0" applyFont="0" applyFill="0" applyBorder="0" applyAlignment="0" applyProtection="0"/>
    <xf numFmtId="43" fontId="57" fillId="0" borderId="0" applyFont="0" applyFill="0" applyBorder="0" applyAlignment="0" applyProtection="0"/>
    <xf numFmtId="178" fontId="22" fillId="0" borderId="3">
      <alignment horizontal="right" vertical="center"/>
    </xf>
    <xf numFmtId="0" fontId="20" fillId="0" borderId="0" applyNumberFormat="0" applyFill="0" applyBorder="0" applyAlignment="0" applyProtection="0"/>
    <xf numFmtId="4" fontId="35" fillId="5" borderId="14" applyNumberFormat="0" applyProtection="0">
      <alignment vertical="center"/>
    </xf>
    <xf numFmtId="3" fontId="19" fillId="0" borderId="0" applyFont="0" applyFill="0" applyBorder="0" applyAlignment="0" applyProtection="0"/>
    <xf numFmtId="178" fontId="22" fillId="0" borderId="3">
      <alignment horizontal="right" vertical="center"/>
    </xf>
    <xf numFmtId="0" fontId="20" fillId="0" borderId="0" applyNumberFormat="0" applyFill="0" applyBorder="0" applyAlignment="0" applyProtection="0"/>
    <xf numFmtId="4" fontId="37" fillId="7" borderId="36" applyNumberFormat="0" applyProtection="0">
      <alignment horizontal="left" vertical="center" indent="1"/>
    </xf>
    <xf numFmtId="0" fontId="20" fillId="0" borderId="0" applyNumberFormat="0" applyFill="0" applyBorder="0" applyAlignment="0" applyProtection="0"/>
    <xf numFmtId="167" fontId="57" fillId="0" borderId="0" applyFont="0" applyFill="0" applyBorder="0" applyAlignment="0" applyProtection="0"/>
    <xf numFmtId="202" fontId="15" fillId="0" borderId="3">
      <alignment horizontal="right" vertical="center"/>
    </xf>
    <xf numFmtId="0" fontId="20" fillId="0" borderId="0" applyNumberFormat="0" applyFill="0" applyBorder="0" applyAlignment="0" applyProtection="0"/>
    <xf numFmtId="183" fontId="19" fillId="0" borderId="0" applyFill="0" applyBorder="0" applyAlignment="0"/>
    <xf numFmtId="0" fontId="20" fillId="0" borderId="0" applyNumberFormat="0" applyFill="0" applyBorder="0" applyAlignment="0" applyProtection="0"/>
    <xf numFmtId="0" fontId="31" fillId="3" borderId="0"/>
    <xf numFmtId="0" fontId="20" fillId="0" borderId="0" applyNumberFormat="0" applyFill="0" applyBorder="0" applyAlignment="0" applyProtection="0"/>
    <xf numFmtId="0" fontId="103" fillId="0" borderId="0" applyNumberFormat="0" applyFont="0" applyFill="0" applyBorder="0" applyProtection="0">
      <alignment horizontal="center" vertical="center" wrapText="1"/>
    </xf>
    <xf numFmtId="245" fontId="97" fillId="0" borderId="0" applyFill="0" applyBorder="0" applyProtection="0"/>
    <xf numFmtId="216" fontId="34" fillId="0" borderId="3">
      <alignment horizontal="right" vertical="center"/>
    </xf>
    <xf numFmtId="0" fontId="20" fillId="0" borderId="0" applyNumberFormat="0" applyFill="0" applyBorder="0" applyAlignment="0" applyProtection="0"/>
    <xf numFmtId="4" fontId="35" fillId="7" borderId="14" applyNumberFormat="0" applyProtection="0">
      <alignment horizontal="right" vertical="center"/>
    </xf>
    <xf numFmtId="239" fontId="68" fillId="0" borderId="0" applyProtection="0"/>
    <xf numFmtId="178" fontId="22" fillId="0" borderId="3">
      <alignment horizontal="right" vertical="center"/>
    </xf>
    <xf numFmtId="180" fontId="68" fillId="0" borderId="0" applyProtection="0"/>
    <xf numFmtId="180" fontId="68" fillId="0" borderId="0" applyProtection="0"/>
    <xf numFmtId="185" fontId="18" fillId="0" borderId="3">
      <alignment horizontal="right" vertical="center"/>
    </xf>
    <xf numFmtId="0" fontId="153" fillId="33" borderId="40" applyNumberFormat="0" applyAlignment="0" applyProtection="0"/>
    <xf numFmtId="174" fontId="18" fillId="0" borderId="3">
      <alignment horizontal="right" vertical="center"/>
    </xf>
    <xf numFmtId="0" fontId="27" fillId="3" borderId="13" applyNumberFormat="0" applyAlignment="0" applyProtection="0"/>
    <xf numFmtId="178" fontId="22" fillId="0" borderId="3">
      <alignment horizontal="right" vertical="center"/>
    </xf>
    <xf numFmtId="179" fontId="19" fillId="0" borderId="3">
      <alignment horizontal="right" vertical="center"/>
    </xf>
    <xf numFmtId="0" fontId="20" fillId="0" borderId="0" applyNumberFormat="0" applyFill="0" applyBorder="0" applyAlignment="0" applyProtection="0"/>
    <xf numFmtId="178" fontId="22" fillId="0" borderId="3">
      <alignment horizontal="right" vertical="center"/>
    </xf>
    <xf numFmtId="0" fontId="20" fillId="0" borderId="0" applyNumberFormat="0" applyFill="0" applyBorder="0" applyAlignment="0" applyProtection="0"/>
    <xf numFmtId="178" fontId="22" fillId="0" borderId="3">
      <alignment horizontal="right" vertical="center"/>
    </xf>
    <xf numFmtId="41" fontId="216" fillId="0" borderId="0" applyFont="0" applyFill="0" applyBorder="0" applyAlignment="0" applyProtection="0"/>
    <xf numFmtId="181" fontId="58" fillId="0" borderId="8" applyFill="0" applyProtection="0"/>
    <xf numFmtId="0" fontId="52" fillId="0" borderId="0"/>
    <xf numFmtId="178" fontId="22" fillId="0" borderId="3">
      <alignment horizontal="right" vertical="center"/>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12" applyNumberFormat="0" applyFill="0" applyAlignment="0" applyProtection="0"/>
    <xf numFmtId="43" fontId="19" fillId="0" borderId="0" applyFont="0" applyFill="0" applyBorder="0" applyAlignment="0" applyProtection="0"/>
    <xf numFmtId="0" fontId="43" fillId="0" borderId="9" applyNumberFormat="0" applyBorder="0" applyAlignment="0">
      <alignment horizontal="center"/>
    </xf>
    <xf numFmtId="4" fontId="120" fillId="30" borderId="36" applyNumberFormat="0" applyProtection="0">
      <alignment horizontal="left" vertical="center" indent="1"/>
    </xf>
    <xf numFmtId="0" fontId="57" fillId="0" borderId="0"/>
    <xf numFmtId="0" fontId="29" fillId="0" borderId="0"/>
    <xf numFmtId="0" fontId="27" fillId="3" borderId="13" applyNumberFormat="0" applyAlignment="0" applyProtection="0"/>
    <xf numFmtId="0" fontId="17" fillId="0" borderId="6" applyNumberFormat="0" applyFont="0" applyBorder="0">
      <alignment horizontal="left" indent="2"/>
    </xf>
    <xf numFmtId="0" fontId="29" fillId="0" borderId="0"/>
    <xf numFmtId="0" fontId="29" fillId="0" borderId="0"/>
    <xf numFmtId="204" fontId="15" fillId="0" borderId="0" applyFont="0" applyFill="0" applyBorder="0" applyAlignment="0" applyProtection="0"/>
    <xf numFmtId="178" fontId="22" fillId="0" borderId="3">
      <alignment horizontal="right" vertical="center"/>
    </xf>
    <xf numFmtId="0" fontId="29" fillId="0" borderId="0"/>
    <xf numFmtId="174" fontId="18" fillId="0" borderId="3">
      <alignment horizontal="right" vertical="center"/>
    </xf>
    <xf numFmtId="178" fontId="22" fillId="0" borderId="3">
      <alignment horizontal="right" vertical="center"/>
    </xf>
    <xf numFmtId="0" fontId="29" fillId="0" borderId="0"/>
    <xf numFmtId="174" fontId="18" fillId="0" borderId="3">
      <alignment horizontal="right" vertical="center"/>
    </xf>
    <xf numFmtId="0" fontId="57" fillId="0" borderId="0"/>
    <xf numFmtId="0" fontId="54" fillId="32" borderId="0" applyNumberFormat="0" applyBorder="0" applyAlignment="0" applyProtection="0"/>
    <xf numFmtId="178" fontId="22" fillId="0" borderId="3">
      <alignment horizontal="right" vertical="center"/>
    </xf>
    <xf numFmtId="237" fontId="86" fillId="0" borderId="0" applyFont="0" applyFill="0" applyBorder="0" applyAlignment="0" applyProtection="0"/>
    <xf numFmtId="0" fontId="178" fillId="0" borderId="0"/>
    <xf numFmtId="41" fontId="57" fillId="0" borderId="0" applyFont="0" applyFill="0" applyBorder="0" applyAlignment="0" applyProtection="0"/>
    <xf numFmtId="210" fontId="22" fillId="0" borderId="6"/>
    <xf numFmtId="0" fontId="58" fillId="0" borderId="0"/>
    <xf numFmtId="174" fontId="18" fillId="0" borderId="3">
      <alignment horizontal="right" vertical="center"/>
    </xf>
    <xf numFmtId="0" fontId="61" fillId="3" borderId="0"/>
    <xf numFmtId="1" fontId="64" fillId="0" borderId="6" applyBorder="0" applyAlignment="0">
      <alignment horizontal="center"/>
    </xf>
    <xf numFmtId="177" fontId="6" fillId="0" borderId="0" applyFont="0" applyFill="0" applyBorder="0" applyAlignment="0" applyProtection="0"/>
    <xf numFmtId="201" fontId="19" fillId="0" borderId="0" applyFont="0" applyFill="0" applyBorder="0" applyAlignment="0" applyProtection="0"/>
    <xf numFmtId="1" fontId="64" fillId="0" borderId="6" applyBorder="0" applyAlignment="0">
      <alignment horizont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0" fontId="128" fillId="33" borderId="40" applyNumberFormat="0" applyAlignment="0" applyProtection="0"/>
    <xf numFmtId="178" fontId="22" fillId="0" borderId="3">
      <alignment horizontal="right" vertical="center"/>
    </xf>
    <xf numFmtId="3" fontId="91" fillId="0" borderId="5" applyNumberFormat="0" applyAlignment="0">
      <alignment horizontal="center" vertical="center"/>
    </xf>
    <xf numFmtId="1" fontId="64" fillId="0" borderId="6" applyBorder="0" applyAlignment="0">
      <alignment horizontal="center"/>
    </xf>
    <xf numFmtId="193" fontId="140" fillId="0" borderId="5">
      <alignment horizontal="left" vertical="top"/>
    </xf>
    <xf numFmtId="0" fontId="45" fillId="3" borderId="13" applyNumberFormat="0" applyAlignment="0" applyProtection="0"/>
    <xf numFmtId="187" fontId="19" fillId="0" borderId="0" applyFill="0" applyBorder="0" applyAlignment="0"/>
    <xf numFmtId="178" fontId="22" fillId="0" borderId="3">
      <alignment horizontal="right" vertical="center"/>
    </xf>
    <xf numFmtId="0" fontId="57" fillId="37" borderId="0" applyNumberFormat="0" applyBorder="0" applyAlignment="0" applyProtection="0"/>
    <xf numFmtId="1" fontId="64" fillId="0" borderId="6" applyBorder="0" applyAlignment="0">
      <alignment horizontal="center"/>
    </xf>
    <xf numFmtId="178" fontId="22" fillId="0" borderId="3">
      <alignment horizontal="right" vertical="center"/>
    </xf>
    <xf numFmtId="219" fontId="15" fillId="0" borderId="0" applyFont="0" applyFill="0" applyBorder="0" applyAlignment="0" applyProtection="0"/>
    <xf numFmtId="297" fontId="15" fillId="0" borderId="0" applyFont="0" applyFill="0" applyBorder="0" applyAlignment="0" applyProtection="0"/>
    <xf numFmtId="1" fontId="64" fillId="0" borderId="6" applyBorder="0" applyAlignment="0">
      <alignment horizontal="center"/>
    </xf>
    <xf numFmtId="178" fontId="22" fillId="0" borderId="3">
      <alignment horizontal="right" vertical="center"/>
    </xf>
    <xf numFmtId="1" fontId="64" fillId="0" borderId="6" applyBorder="0" applyAlignment="0">
      <alignment horizontal="center"/>
    </xf>
    <xf numFmtId="262" fontId="26" fillId="0" borderId="0" applyFont="0" applyFill="0" applyBorder="0" applyAlignment="0" applyProtection="0"/>
    <xf numFmtId="1" fontId="64" fillId="0" borderId="6" applyBorder="0" applyAlignment="0">
      <alignment horizontal="center"/>
    </xf>
    <xf numFmtId="178" fontId="22" fillId="0" borderId="3">
      <alignment horizontal="right" vertical="center"/>
    </xf>
    <xf numFmtId="182" fontId="26" fillId="0" borderId="3">
      <alignment horizontal="right" vertical="center"/>
    </xf>
    <xf numFmtId="10" fontId="41" fillId="9" borderId="6" applyNumberFormat="0" applyBorder="0" applyAlignment="0" applyProtection="0"/>
    <xf numFmtId="0" fontId="61" fillId="3" borderId="0"/>
    <xf numFmtId="1" fontId="64" fillId="0" borderId="6" applyBorder="0" applyAlignment="0">
      <alignment horizontal="center"/>
    </xf>
    <xf numFmtId="10" fontId="41" fillId="9" borderId="6" applyNumberFormat="0" applyBorder="0" applyAlignment="0" applyProtection="0"/>
    <xf numFmtId="276" fontId="139" fillId="0" borderId="0" applyFont="0" applyFill="0" applyBorder="0" applyAlignment="0" applyProtection="0"/>
    <xf numFmtId="233" fontId="15" fillId="0" borderId="0" applyFont="0" applyFill="0" applyBorder="0" applyAlignment="0" applyProtection="0"/>
    <xf numFmtId="0" fontId="20" fillId="0" borderId="0"/>
    <xf numFmtId="1" fontId="64" fillId="0" borderId="6" applyBorder="0" applyAlignment="0">
      <alignment horizontal="center"/>
    </xf>
    <xf numFmtId="198" fontId="34" fillId="0" borderId="3">
      <alignment horizontal="right" vertical="center"/>
    </xf>
    <xf numFmtId="178" fontId="22" fillId="0" borderId="3">
      <alignment horizontal="right" vertical="center"/>
    </xf>
    <xf numFmtId="185" fontId="18" fillId="0" borderId="3">
      <alignment horizontal="right" vertical="center"/>
    </xf>
    <xf numFmtId="1" fontId="64" fillId="0" borderId="6" applyBorder="0" applyAlignment="0">
      <alignment horizontal="center"/>
    </xf>
    <xf numFmtId="185" fontId="18" fillId="0" borderId="3">
      <alignment horizontal="right" vertical="center"/>
    </xf>
    <xf numFmtId="1" fontId="64" fillId="0" borderId="6" applyBorder="0" applyAlignment="0">
      <alignment horizontal="center"/>
    </xf>
    <xf numFmtId="178" fontId="22" fillId="0" borderId="3">
      <alignment horizontal="right" vertical="center"/>
    </xf>
    <xf numFmtId="43" fontId="57" fillId="0" borderId="0" applyFont="0" applyFill="0" applyBorder="0" applyAlignment="0" applyProtection="0"/>
    <xf numFmtId="174" fontId="18" fillId="0" borderId="3">
      <alignment horizontal="right" vertical="center"/>
    </xf>
    <xf numFmtId="198" fontId="34" fillId="0" borderId="3">
      <alignment horizontal="right" vertical="center"/>
    </xf>
    <xf numFmtId="0" fontId="26" fillId="0" borderId="0"/>
    <xf numFmtId="211" fontId="19" fillId="0" borderId="0" applyFont="0" applyFill="0" applyBorder="0" applyAlignment="0" applyProtection="0"/>
    <xf numFmtId="211" fontId="19" fillId="0" borderId="0" applyFont="0" applyFill="0" applyBorder="0" applyAlignment="0" applyProtection="0"/>
    <xf numFmtId="198" fontId="34" fillId="0" borderId="3">
      <alignment horizontal="right" vertical="center"/>
    </xf>
    <xf numFmtId="0" fontId="26" fillId="0" borderId="0"/>
    <xf numFmtId="198" fontId="34" fillId="0" borderId="3">
      <alignment horizontal="right" vertical="center"/>
    </xf>
    <xf numFmtId="0" fontId="26" fillId="0" borderId="0"/>
    <xf numFmtId="167" fontId="216" fillId="0" borderId="0" applyFont="0" applyFill="0" applyBorder="0" applyAlignment="0" applyProtection="0"/>
    <xf numFmtId="0" fontId="216" fillId="0" borderId="0"/>
    <xf numFmtId="187" fontId="19" fillId="0" borderId="0" applyFill="0" applyBorder="0" applyAlignment="0"/>
    <xf numFmtId="0" fontId="26" fillId="0" borderId="0"/>
    <xf numFmtId="0" fontId="17" fillId="0" borderId="6" applyNumberFormat="0" applyFont="0" applyBorder="0">
      <alignment horizontal="left" indent="2"/>
    </xf>
    <xf numFmtId="178" fontId="22" fillId="0" borderId="3">
      <alignment horizontal="right" vertical="center"/>
    </xf>
    <xf numFmtId="198" fontId="34" fillId="0" borderId="3">
      <alignment horizontal="right" vertical="center"/>
    </xf>
    <xf numFmtId="0" fontId="26" fillId="0" borderId="0"/>
    <xf numFmtId="49" fontId="98" fillId="0" borderId="6">
      <alignment vertical="center"/>
    </xf>
    <xf numFmtId="177" fontId="19" fillId="0" borderId="3">
      <alignment horizontal="right" vertical="center"/>
    </xf>
    <xf numFmtId="3" fontId="16" fillId="0" borderId="6"/>
    <xf numFmtId="0" fontId="96" fillId="0" borderId="0"/>
    <xf numFmtId="178" fontId="22" fillId="0" borderId="3">
      <alignment horizontal="right" vertical="center"/>
    </xf>
    <xf numFmtId="177" fontId="19" fillId="0" borderId="3">
      <alignment horizontal="right" vertical="center"/>
    </xf>
    <xf numFmtId="3" fontId="16" fillId="0" borderId="6"/>
    <xf numFmtId="185" fontId="18" fillId="0" borderId="3">
      <alignment horizontal="right" vertical="center"/>
    </xf>
    <xf numFmtId="0" fontId="27" fillId="3" borderId="13" applyNumberFormat="0" applyAlignment="0" applyProtection="0"/>
    <xf numFmtId="178" fontId="22" fillId="0" borderId="3">
      <alignment horizontal="right" vertical="center"/>
    </xf>
    <xf numFmtId="0" fontId="216" fillId="0" borderId="0"/>
    <xf numFmtId="177" fontId="19" fillId="0" borderId="3">
      <alignment horizontal="right" vertical="center"/>
    </xf>
    <xf numFmtId="3" fontId="16" fillId="0" borderId="6"/>
    <xf numFmtId="178" fontId="22" fillId="0" borderId="3">
      <alignment horizontal="right" vertical="center"/>
    </xf>
    <xf numFmtId="177" fontId="19" fillId="0" borderId="3">
      <alignment horizontal="right" vertical="center"/>
    </xf>
    <xf numFmtId="174" fontId="18" fillId="0" borderId="3">
      <alignment horizontal="right" vertical="center"/>
    </xf>
    <xf numFmtId="3" fontId="16" fillId="0" borderId="6"/>
    <xf numFmtId="178" fontId="22" fillId="0" borderId="3">
      <alignment horizontal="right" vertical="center"/>
    </xf>
    <xf numFmtId="0" fontId="152" fillId="0" borderId="0">
      <alignment horizontal="center"/>
    </xf>
    <xf numFmtId="172" fontId="20" fillId="0" borderId="6"/>
    <xf numFmtId="178" fontId="22" fillId="0" borderId="3">
      <alignment horizontal="right" vertical="center"/>
    </xf>
    <xf numFmtId="177" fontId="19" fillId="0" borderId="3">
      <alignment horizontal="right" vertical="center"/>
    </xf>
    <xf numFmtId="3" fontId="16" fillId="0" borderId="6"/>
    <xf numFmtId="177" fontId="19" fillId="0" borderId="3">
      <alignment horizontal="right" vertical="center"/>
    </xf>
    <xf numFmtId="3" fontId="16" fillId="0" borderId="6"/>
    <xf numFmtId="0" fontId="57" fillId="6" borderId="0" applyNumberFormat="0" applyBorder="0" applyAlignment="0" applyProtection="0"/>
    <xf numFmtId="211" fontId="19" fillId="0" borderId="0" applyFont="0" applyFill="0" applyBorder="0" applyAlignment="0" applyProtection="0"/>
    <xf numFmtId="4" fontId="35" fillId="5" borderId="14" applyNumberFormat="0" applyProtection="0">
      <alignment horizontal="right" vertical="center"/>
    </xf>
    <xf numFmtId="3" fontId="16" fillId="0" borderId="6"/>
    <xf numFmtId="37" fontId="176" fillId="0" borderId="0"/>
    <xf numFmtId="0" fontId="60" fillId="6" borderId="0" applyNumberFormat="0" applyBorder="0" applyAlignment="0" applyProtection="0"/>
    <xf numFmtId="174" fontId="18" fillId="0" borderId="3">
      <alignment horizontal="right" vertical="center"/>
    </xf>
    <xf numFmtId="0" fontId="27" fillId="3" borderId="13" applyNumberFormat="0" applyAlignment="0" applyProtection="0"/>
    <xf numFmtId="179" fontId="19" fillId="0" borderId="3">
      <alignment horizontal="right" vertical="center"/>
    </xf>
    <xf numFmtId="3" fontId="16" fillId="0" borderId="6"/>
    <xf numFmtId="4" fontId="35" fillId="10" borderId="14" applyNumberFormat="0" applyProtection="0">
      <alignment horizontal="right" vertical="center"/>
    </xf>
    <xf numFmtId="0" fontId="126" fillId="0" borderId="39">
      <alignment horizontal="center"/>
    </xf>
    <xf numFmtId="5" fontId="32" fillId="30" borderId="6" applyNumberFormat="0" applyAlignment="0">
      <alignment horizontal="left" vertical="top"/>
    </xf>
    <xf numFmtId="178" fontId="22" fillId="0" borderId="3">
      <alignment horizontal="right" vertical="center"/>
    </xf>
    <xf numFmtId="0" fontId="61" fillId="0" borderId="0">
      <alignment wrapText="1"/>
    </xf>
    <xf numFmtId="0" fontId="27" fillId="3" borderId="13" applyNumberFormat="0" applyAlignment="0" applyProtection="0"/>
    <xf numFmtId="178" fontId="22" fillId="0" borderId="3">
      <alignment horizontal="right" vertical="center"/>
    </xf>
    <xf numFmtId="3" fontId="16" fillId="0" borderId="6"/>
    <xf numFmtId="178" fontId="22" fillId="0" borderId="3">
      <alignment horizontal="right" vertical="center"/>
    </xf>
    <xf numFmtId="3" fontId="16" fillId="0" borderId="6"/>
    <xf numFmtId="4" fontId="35" fillId="5" borderId="14" applyNumberFormat="0" applyProtection="0">
      <alignment horizontal="right" vertical="center"/>
    </xf>
    <xf numFmtId="3" fontId="16" fillId="0" borderId="6"/>
    <xf numFmtId="242" fontId="19" fillId="0" borderId="0" applyFill="0" applyBorder="0" applyAlignment="0"/>
    <xf numFmtId="3" fontId="16" fillId="0" borderId="6"/>
    <xf numFmtId="3" fontId="16" fillId="0" borderId="6"/>
    <xf numFmtId="178" fontId="22" fillId="0" borderId="3">
      <alignment horizontal="right" vertical="center"/>
    </xf>
    <xf numFmtId="165" fontId="57" fillId="0" borderId="0" applyFont="0" applyFill="0" applyBorder="0" applyAlignment="0" applyProtection="0"/>
    <xf numFmtId="43" fontId="57" fillId="0" borderId="0" applyFont="0" applyFill="0" applyBorder="0" applyAlignment="0" applyProtection="0"/>
    <xf numFmtId="202" fontId="15" fillId="0" borderId="3">
      <alignment horizontal="right" vertical="center"/>
    </xf>
    <xf numFmtId="3" fontId="16" fillId="0" borderId="6"/>
    <xf numFmtId="211" fontId="1" fillId="0" borderId="0" applyFont="0" applyFill="0" applyBorder="0" applyAlignment="0" applyProtection="0"/>
    <xf numFmtId="298" fontId="19" fillId="0" borderId="0" applyFill="0" applyBorder="0" applyAlignment="0"/>
    <xf numFmtId="3" fontId="16" fillId="0" borderId="6"/>
    <xf numFmtId="234" fontId="78" fillId="0" borderId="0" applyFont="0" applyFill="0" applyBorder="0" applyAlignment="0" applyProtection="0"/>
    <xf numFmtId="186" fontId="19" fillId="0" borderId="0" applyFill="0" applyBorder="0" applyAlignment="0"/>
    <xf numFmtId="0" fontId="31" fillId="3" borderId="0"/>
    <xf numFmtId="234" fontId="78" fillId="0" borderId="0" applyFont="0" applyFill="0" applyBorder="0" applyAlignment="0" applyProtection="0"/>
    <xf numFmtId="174" fontId="18" fillId="0" borderId="3">
      <alignment horizontal="right" vertical="center"/>
    </xf>
    <xf numFmtId="0" fontId="31" fillId="3" borderId="0"/>
    <xf numFmtId="174" fontId="18" fillId="0" borderId="3">
      <alignment horizontal="right" vertical="center"/>
    </xf>
    <xf numFmtId="178" fontId="22" fillId="0" borderId="3">
      <alignment horizontal="right" vertical="center"/>
    </xf>
    <xf numFmtId="234" fontId="78" fillId="0" borderId="0" applyFont="0" applyFill="0" applyBorder="0" applyAlignment="0" applyProtection="0"/>
    <xf numFmtId="41"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304" fontId="15" fillId="0" borderId="0" applyFont="0" applyFill="0" applyBorder="0" applyAlignment="0" applyProtection="0"/>
    <xf numFmtId="234" fontId="78" fillId="0" borderId="0" applyFont="0" applyFill="0" applyBorder="0" applyAlignment="0" applyProtection="0"/>
    <xf numFmtId="41" fontId="216"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93" fillId="3" borderId="0"/>
    <xf numFmtId="0" fontId="31" fillId="3" borderId="0"/>
    <xf numFmtId="43" fontId="19" fillId="0" borderId="0" applyFont="0" applyFill="0" applyBorder="0" applyAlignment="0" applyProtection="0"/>
    <xf numFmtId="0" fontId="185" fillId="0" borderId="0" applyNumberFormat="0" applyAlignment="0">
      <alignment horizontal="left"/>
    </xf>
    <xf numFmtId="0" fontId="93" fillId="3" borderId="0"/>
    <xf numFmtId="0" fontId="31" fillId="3" borderId="0"/>
    <xf numFmtId="173" fontId="19" fillId="0" borderId="0" applyFont="0" applyFill="0" applyBorder="0" applyAlignment="0" applyProtection="0"/>
    <xf numFmtId="0" fontId="61" fillId="3" borderId="0"/>
    <xf numFmtId="178" fontId="22" fillId="0" borderId="3">
      <alignment horizontal="right" vertical="center"/>
    </xf>
    <xf numFmtId="169" fontId="19" fillId="0" borderId="0" applyFont="0" applyFill="0" applyBorder="0" applyAlignment="0" applyProtection="0"/>
    <xf numFmtId="219" fontId="22" fillId="0" borderId="3">
      <alignment horizontal="center"/>
    </xf>
    <xf numFmtId="0" fontId="61" fillId="3" borderId="0"/>
    <xf numFmtId="0" fontId="61" fillId="3" borderId="0"/>
    <xf numFmtId="171" fontId="24" fillId="0" borderId="3">
      <alignment horizontal="right" vertical="center"/>
    </xf>
    <xf numFmtId="0" fontId="216" fillId="0" borderId="0"/>
    <xf numFmtId="38" fontId="100" fillId="0" borderId="0" applyFont="0" applyFill="0" applyBorder="0" applyAlignment="0" applyProtection="0"/>
    <xf numFmtId="0" fontId="61" fillId="3" borderId="0"/>
    <xf numFmtId="178" fontId="22" fillId="0" borderId="3">
      <alignment horizontal="right" vertical="center"/>
    </xf>
    <xf numFmtId="174" fontId="18" fillId="0" borderId="3">
      <alignment horizontal="right" vertical="center"/>
    </xf>
    <xf numFmtId="0" fontId="61" fillId="3" borderId="0"/>
    <xf numFmtId="185" fontId="18" fillId="0" borderId="3">
      <alignment horizontal="right" vertical="center"/>
    </xf>
    <xf numFmtId="0" fontId="216" fillId="0" borderId="0"/>
    <xf numFmtId="49" fontId="98" fillId="0" borderId="6">
      <alignment vertical="center"/>
    </xf>
    <xf numFmtId="0" fontId="61" fillId="3" borderId="0"/>
    <xf numFmtId="0" fontId="80" fillId="0" borderId="0">
      <alignment wrapText="1"/>
    </xf>
    <xf numFmtId="262" fontId="193" fillId="0" borderId="1" applyNumberFormat="0" applyFont="0" applyBorder="0" applyAlignment="0">
      <alignment horizontal="center" vertical="center"/>
    </xf>
    <xf numFmtId="0" fontId="38" fillId="3" borderId="15" applyNumberFormat="0" applyAlignment="0" applyProtection="0"/>
    <xf numFmtId="174" fontId="18" fillId="0" borderId="3">
      <alignment horizontal="right" vertical="center"/>
    </xf>
    <xf numFmtId="0" fontId="61" fillId="3" borderId="0"/>
    <xf numFmtId="178" fontId="22" fillId="0" borderId="3">
      <alignment horizontal="right" vertical="center"/>
    </xf>
    <xf numFmtId="0" fontId="61" fillId="3" borderId="0"/>
    <xf numFmtId="0" fontId="216" fillId="0" borderId="0"/>
    <xf numFmtId="0" fontId="61" fillId="3" borderId="0"/>
    <xf numFmtId="188" fontId="19" fillId="0" borderId="0" applyFill="0" applyBorder="0" applyAlignment="0"/>
    <xf numFmtId="217" fontId="15" fillId="0" borderId="0" applyFont="0" applyFill="0" applyBorder="0" applyAlignment="0" applyProtection="0"/>
    <xf numFmtId="165" fontId="15" fillId="0" borderId="0" applyFont="0" applyFill="0" applyBorder="0" applyAlignment="0" applyProtection="0"/>
    <xf numFmtId="0" fontId="61" fillId="3" borderId="0"/>
    <xf numFmtId="0" fontId="61" fillId="3" borderId="0"/>
    <xf numFmtId="174" fontId="18" fillId="0" borderId="3">
      <alignment horizontal="right" vertical="center"/>
    </xf>
    <xf numFmtId="0" fontId="27" fillId="3" borderId="13" applyNumberFormat="0" applyAlignment="0" applyProtection="0"/>
    <xf numFmtId="185" fontId="18" fillId="0" borderId="3">
      <alignment horizontal="right" vertical="center"/>
    </xf>
    <xf numFmtId="202" fontId="15" fillId="0" borderId="3">
      <alignment horizontal="right" vertical="center"/>
    </xf>
    <xf numFmtId="0" fontId="189" fillId="0" borderId="0" applyFont="0" applyFill="0" applyBorder="0" applyAlignment="0">
      <alignment horizontal="left"/>
    </xf>
    <xf numFmtId="0" fontId="57" fillId="0" borderId="0"/>
    <xf numFmtId="178" fontId="22" fillId="0" borderId="3">
      <alignment horizontal="right" vertical="center"/>
    </xf>
    <xf numFmtId="0" fontId="31" fillId="3" borderId="0"/>
    <xf numFmtId="178" fontId="22" fillId="0" borderId="3">
      <alignment horizontal="right" vertical="center"/>
    </xf>
    <xf numFmtId="167" fontId="216" fillId="0" borderId="0" applyFont="0" applyFill="0" applyBorder="0" applyAlignment="0" applyProtection="0"/>
    <xf numFmtId="0" fontId="31" fillId="3" borderId="0"/>
    <xf numFmtId="10" fontId="41" fillId="12" borderId="6" applyNumberFormat="0" applyBorder="0" applyAlignment="0" applyProtection="0"/>
    <xf numFmtId="0" fontId="31" fillId="3" borderId="0"/>
    <xf numFmtId="10" fontId="41" fillId="9" borderId="6" applyNumberFormat="0" applyBorder="0" applyAlignment="0" applyProtection="0"/>
    <xf numFmtId="165" fontId="34" fillId="0" borderId="0" applyFont="0" applyFill="0" applyBorder="0" applyAlignment="0" applyProtection="0"/>
    <xf numFmtId="0" fontId="31" fillId="3" borderId="0"/>
    <xf numFmtId="43" fontId="53" fillId="0" borderId="0" applyFont="0" applyFill="0" applyBorder="0" applyAlignment="0" applyProtection="0"/>
    <xf numFmtId="0" fontId="189" fillId="0" borderId="0" applyFont="0" applyFill="0" applyBorder="0" applyAlignment="0">
      <alignment horizontal="left"/>
    </xf>
    <xf numFmtId="4" fontId="37" fillId="7" borderId="36" applyNumberFormat="0" applyProtection="0">
      <alignment horizontal="left" vertical="center" indent="1"/>
    </xf>
    <xf numFmtId="198" fontId="34" fillId="0" borderId="3">
      <alignment horizontal="right" vertical="center"/>
    </xf>
    <xf numFmtId="0" fontId="61" fillId="3" borderId="0"/>
    <xf numFmtId="258" fontId="19" fillId="0" borderId="0" applyFill="0" applyBorder="0" applyAlignment="0"/>
    <xf numFmtId="10" fontId="41" fillId="9" borderId="6" applyNumberFormat="0" applyBorder="0" applyAlignment="0" applyProtection="0"/>
    <xf numFmtId="0" fontId="61" fillId="3" borderId="0"/>
    <xf numFmtId="177" fontId="19" fillId="0" borderId="3">
      <alignment horizontal="right" vertical="center"/>
    </xf>
    <xf numFmtId="234" fontId="78" fillId="0" borderId="0" applyFont="0" applyFill="0" applyBorder="0" applyAlignment="0" applyProtection="0"/>
    <xf numFmtId="4" fontId="35" fillId="21" borderId="14" applyNumberFormat="0" applyProtection="0">
      <alignment horizontal="right" vertical="center"/>
    </xf>
    <xf numFmtId="0" fontId="31" fillId="3" borderId="0"/>
    <xf numFmtId="266" fontId="19" fillId="0" borderId="0" applyFont="0" applyFill="0" applyBorder="0" applyAlignment="0" applyProtection="0"/>
    <xf numFmtId="0" fontId="146" fillId="0" borderId="0">
      <alignment vertical="center" wrapText="1"/>
      <protection locked="0"/>
    </xf>
    <xf numFmtId="178" fontId="22" fillId="0" borderId="3">
      <alignment horizontal="right" vertical="center"/>
    </xf>
    <xf numFmtId="0" fontId="31" fillId="3" borderId="0"/>
    <xf numFmtId="0" fontId="146" fillId="0" borderId="0">
      <alignment vertical="center" wrapText="1"/>
      <protection locked="0"/>
    </xf>
    <xf numFmtId="178" fontId="22" fillId="0" borderId="3">
      <alignment horizontal="right" vertical="center"/>
    </xf>
    <xf numFmtId="0" fontId="21" fillId="0" borderId="12" applyNumberFormat="0" applyFill="0" applyAlignment="0" applyProtection="0"/>
    <xf numFmtId="0" fontId="21" fillId="0" borderId="12" applyNumberFormat="0" applyFill="0" applyAlignment="0" applyProtection="0"/>
    <xf numFmtId="0" fontId="31" fillId="3" borderId="0"/>
    <xf numFmtId="0" fontId="21" fillId="0" borderId="12" applyNumberFormat="0" applyFill="0" applyAlignment="0" applyProtection="0"/>
    <xf numFmtId="0" fontId="21" fillId="0" borderId="12" applyNumberFormat="0" applyFill="0" applyAlignment="0" applyProtection="0"/>
    <xf numFmtId="0" fontId="31" fillId="3" borderId="0"/>
    <xf numFmtId="0" fontId="17" fillId="0" borderId="6" applyNumberFormat="0" applyFont="0" applyBorder="0">
      <alignment horizontal="left" indent="2"/>
    </xf>
    <xf numFmtId="295" fontId="119" fillId="0" borderId="0" applyFont="0" applyFill="0" applyBorder="0" applyAlignment="0" applyProtection="0"/>
    <xf numFmtId="171" fontId="24" fillId="0" borderId="3">
      <alignment horizontal="right" vertical="center"/>
    </xf>
    <xf numFmtId="178" fontId="22" fillId="0" borderId="3">
      <alignment horizontal="right" vertical="center"/>
    </xf>
    <xf numFmtId="0" fontId="17" fillId="0" borderId="6" applyNumberFormat="0" applyFont="0" applyBorder="0">
      <alignment horizontal="left" indent="2"/>
    </xf>
    <xf numFmtId="0" fontId="17" fillId="0" borderId="6" applyNumberFormat="0" applyFont="0" applyBorder="0">
      <alignment horizontal="left" indent="2"/>
    </xf>
    <xf numFmtId="0" fontId="17" fillId="0" borderId="6" applyNumberFormat="0" applyFont="0" applyBorder="0">
      <alignment horizontal="left" indent="2"/>
    </xf>
    <xf numFmtId="171" fontId="24" fillId="0" borderId="3">
      <alignment horizontal="right" vertical="center"/>
    </xf>
    <xf numFmtId="0" fontId="17" fillId="0" borderId="6" applyNumberFormat="0" applyFont="0" applyBorder="0">
      <alignment horizontal="left" indent="2"/>
    </xf>
    <xf numFmtId="0" fontId="17" fillId="0" borderId="6" applyNumberFormat="0" applyFont="0" applyBorder="0">
      <alignment horizontal="left" indent="2"/>
    </xf>
    <xf numFmtId="185" fontId="18" fillId="0" borderId="3">
      <alignment horizontal="right" vertical="center"/>
    </xf>
    <xf numFmtId="198" fontId="34" fillId="0" borderId="3">
      <alignment horizontal="right" vertical="center"/>
    </xf>
    <xf numFmtId="0" fontId="17" fillId="0" borderId="6" applyNumberFormat="0" applyFont="0" applyBorder="0">
      <alignment horizontal="left" indent="2"/>
    </xf>
    <xf numFmtId="0" fontId="17" fillId="0" borderId="6" applyNumberFormat="0" applyFont="0" applyBorder="0">
      <alignment horizontal="left" indent="2"/>
    </xf>
    <xf numFmtId="0" fontId="29" fillId="0" borderId="0"/>
    <xf numFmtId="169" fontId="60" fillId="0" borderId="0" applyFont="0" applyFill="0" applyBorder="0" applyAlignment="0" applyProtection="0"/>
    <xf numFmtId="178" fontId="22" fillId="0" borderId="3">
      <alignment horizontal="right" vertical="center"/>
    </xf>
    <xf numFmtId="0" fontId="189" fillId="0" borderId="0" applyFont="0" applyFill="0" applyBorder="0" applyAlignment="0">
      <alignment horizontal="left"/>
    </xf>
    <xf numFmtId="178" fontId="22" fillId="0" borderId="3">
      <alignment horizontal="right" vertical="center"/>
    </xf>
    <xf numFmtId="0" fontId="29" fillId="0" borderId="0"/>
    <xf numFmtId="178" fontId="22" fillId="0" borderId="3">
      <alignment horizontal="right" vertical="center"/>
    </xf>
    <xf numFmtId="290" fontId="19" fillId="0" borderId="0"/>
    <xf numFmtId="194" fontId="30" fillId="0" borderId="3">
      <alignment horizontal="right" vertical="center"/>
    </xf>
    <xf numFmtId="202" fontId="15" fillId="0" borderId="3">
      <alignment horizontal="right" vertical="center"/>
    </xf>
    <xf numFmtId="174" fontId="18" fillId="0" borderId="3">
      <alignment horizontal="right" vertical="center"/>
    </xf>
    <xf numFmtId="185" fontId="18" fillId="0" borderId="3">
      <alignment horizontal="right" vertical="center"/>
    </xf>
    <xf numFmtId="0" fontId="160" fillId="0" borderId="47" applyFont="0" applyFill="0" applyAlignment="0">
      <alignment vertical="center" wrapText="1"/>
    </xf>
    <xf numFmtId="290" fontId="19" fillId="0" borderId="0" applyProtection="0"/>
    <xf numFmtId="194" fontId="30" fillId="0" borderId="3">
      <alignment horizontal="right" vertical="center"/>
    </xf>
    <xf numFmtId="202" fontId="15" fillId="0" borderId="3">
      <alignment horizontal="right" vertical="center"/>
    </xf>
    <xf numFmtId="185" fontId="18" fillId="0" borderId="3">
      <alignment horizontal="right" vertical="center"/>
    </xf>
    <xf numFmtId="0" fontId="160" fillId="0" borderId="47" applyFont="0" applyFill="0" applyAlignment="0">
      <alignment vertical="center" wrapText="1"/>
    </xf>
    <xf numFmtId="0" fontId="27" fillId="3" borderId="13" applyNumberFormat="0" applyAlignment="0" applyProtection="0"/>
    <xf numFmtId="0" fontId="27" fillId="3" borderId="13" applyNumberFormat="0" applyAlignment="0" applyProtection="0"/>
    <xf numFmtId="0" fontId="34" fillId="0" borderId="0"/>
    <xf numFmtId="0" fontId="216" fillId="0" borderId="0"/>
    <xf numFmtId="49" fontId="98" fillId="0" borderId="6">
      <alignment vertical="center"/>
    </xf>
    <xf numFmtId="178" fontId="22" fillId="0" borderId="3">
      <alignment horizontal="right" vertical="center"/>
    </xf>
    <xf numFmtId="183" fontId="19" fillId="0" borderId="0" applyFill="0" applyBorder="0" applyAlignment="0"/>
    <xf numFmtId="185" fontId="18" fillId="0" borderId="3">
      <alignment horizontal="right" vertical="center"/>
    </xf>
    <xf numFmtId="0" fontId="27" fillId="3" borderId="13" applyNumberFormat="0" applyAlignment="0" applyProtection="0"/>
    <xf numFmtId="0" fontId="160" fillId="0" borderId="47" applyFont="0" applyFill="0" applyAlignment="0">
      <alignment vertical="center" wrapText="1"/>
    </xf>
    <xf numFmtId="0" fontId="112" fillId="0" borderId="0" applyNumberFormat="0" applyFill="0" applyBorder="0" applyAlignment="0" applyProtection="0"/>
    <xf numFmtId="2" fontId="19" fillId="0" borderId="0" applyFont="0" applyFill="0" applyBorder="0" applyAlignment="0" applyProtection="0"/>
    <xf numFmtId="0" fontId="160" fillId="0" borderId="47" applyFont="0" applyFill="0" applyAlignment="0">
      <alignment vertical="center" wrapText="1"/>
    </xf>
    <xf numFmtId="178" fontId="22" fillId="0" borderId="3">
      <alignment horizontal="right" vertical="center"/>
    </xf>
    <xf numFmtId="178" fontId="22" fillId="0" borderId="3">
      <alignment horizontal="right" vertical="center"/>
    </xf>
    <xf numFmtId="0" fontId="54" fillId="41" borderId="0" applyNumberFormat="0" applyBorder="0" applyAlignment="0" applyProtection="0"/>
    <xf numFmtId="0" fontId="160" fillId="0" borderId="47" applyFont="0" applyFill="0" applyAlignment="0">
      <alignment vertical="center" wrapText="1"/>
    </xf>
    <xf numFmtId="0" fontId="27" fillId="3" borderId="13" applyNumberFormat="0" applyAlignment="0" applyProtection="0"/>
    <xf numFmtId="0" fontId="27" fillId="3" borderId="13" applyNumberFormat="0" applyAlignment="0" applyProtection="0"/>
    <xf numFmtId="0" fontId="34" fillId="0" borderId="0"/>
    <xf numFmtId="0" fontId="19" fillId="0" borderId="0"/>
    <xf numFmtId="206" fontId="19" fillId="0" borderId="0"/>
    <xf numFmtId="0" fontId="93" fillId="3" borderId="0"/>
    <xf numFmtId="206" fontId="19" fillId="0" borderId="0"/>
    <xf numFmtId="0" fontId="93" fillId="3" borderId="0"/>
    <xf numFmtId="178" fontId="22" fillId="0" borderId="3">
      <alignment horizontal="right" vertical="center"/>
    </xf>
    <xf numFmtId="0" fontId="93" fillId="3" borderId="0"/>
    <xf numFmtId="187" fontId="19" fillId="0" borderId="0" applyFill="0" applyBorder="0" applyAlignment="0"/>
    <xf numFmtId="174" fontId="18" fillId="0" borderId="3">
      <alignment horizontal="right" vertical="center"/>
    </xf>
    <xf numFmtId="174" fontId="18" fillId="0" borderId="3">
      <alignment horizontal="right" vertical="center"/>
    </xf>
    <xf numFmtId="0" fontId="90" fillId="0" borderId="4">
      <alignment horizontal="left" vertical="center"/>
    </xf>
    <xf numFmtId="0" fontId="61" fillId="3" borderId="0"/>
    <xf numFmtId="0" fontId="216" fillId="0" borderId="0"/>
    <xf numFmtId="222" fontId="19" fillId="0" borderId="0" applyFont="0" applyFill="0" applyBorder="0" applyAlignment="0" applyProtection="0"/>
    <xf numFmtId="9" fontId="19" fillId="0" borderId="0" applyFont="0" applyFill="0" applyBorder="0" applyAlignment="0" applyProtection="0"/>
    <xf numFmtId="181" fontId="58" fillId="0" borderId="37" applyFill="0" applyProtection="0"/>
    <xf numFmtId="43" fontId="26" fillId="0" borderId="0" applyFont="0" applyFill="0" applyBorder="0" applyAlignment="0" applyProtection="0"/>
    <xf numFmtId="0" fontId="61" fillId="0" borderId="0">
      <alignment wrapText="1"/>
    </xf>
    <xf numFmtId="0" fontId="61" fillId="3" borderId="0"/>
    <xf numFmtId="321" fontId="19" fillId="0" borderId="0" applyFill="0" applyBorder="0" applyAlignment="0"/>
    <xf numFmtId="43" fontId="19" fillId="0" borderId="0" applyFont="0" applyFill="0" applyBorder="0" applyAlignment="0" applyProtection="0"/>
    <xf numFmtId="0" fontId="61" fillId="0" borderId="0">
      <alignment wrapText="1"/>
    </xf>
    <xf numFmtId="0" fontId="61" fillId="3" borderId="0"/>
    <xf numFmtId="0" fontId="45" fillId="3" borderId="13" applyNumberFormat="0" applyAlignment="0" applyProtection="0"/>
    <xf numFmtId="4" fontId="37" fillId="27" borderId="32" applyNumberFormat="0" applyProtection="0">
      <alignment horizontal="left" vertical="center" indent="1"/>
    </xf>
    <xf numFmtId="178" fontId="22" fillId="0" borderId="3">
      <alignment horizontal="right" vertical="center"/>
    </xf>
    <xf numFmtId="38" fontId="41" fillId="9" borderId="0" applyNumberFormat="0" applyBorder="0" applyAlignment="0" applyProtection="0"/>
    <xf numFmtId="185" fontId="18" fillId="0" borderId="3">
      <alignment horizontal="right" vertical="center"/>
    </xf>
    <xf numFmtId="0" fontId="61" fillId="3" borderId="0"/>
    <xf numFmtId="0" fontId="216" fillId="0" borderId="0"/>
    <xf numFmtId="0" fontId="61" fillId="3" borderId="0"/>
    <xf numFmtId="187" fontId="19" fillId="0" borderId="0" applyFill="0" applyBorder="0" applyAlignment="0"/>
    <xf numFmtId="174" fontId="18" fillId="0" borderId="3">
      <alignment horizontal="right" vertical="center"/>
    </xf>
    <xf numFmtId="267" fontId="57" fillId="0" borderId="0" applyFont="0" applyFill="0" applyBorder="0" applyAlignment="0" applyProtection="0"/>
    <xf numFmtId="0" fontId="61" fillId="3" borderId="0"/>
    <xf numFmtId="41" fontId="57" fillId="0" borderId="0" applyFont="0" applyFill="0" applyBorder="0" applyAlignment="0" applyProtection="0"/>
    <xf numFmtId="0" fontId="96" fillId="0" borderId="39"/>
    <xf numFmtId="0" fontId="61" fillId="3" borderId="0"/>
    <xf numFmtId="10" fontId="41" fillId="9" borderId="6" applyNumberFormat="0" applyBorder="0" applyAlignment="0" applyProtection="0"/>
    <xf numFmtId="3" fontId="19" fillId="0" borderId="0" applyFont="0" applyFill="0" applyBorder="0" applyAlignment="0" applyProtection="0"/>
    <xf numFmtId="178" fontId="22" fillId="0" borderId="3">
      <alignment horizontal="right" vertical="center"/>
    </xf>
    <xf numFmtId="0" fontId="61" fillId="3" borderId="0"/>
    <xf numFmtId="194" fontId="30" fillId="0" borderId="3">
      <alignment horizontal="right" vertical="center"/>
    </xf>
    <xf numFmtId="185" fontId="18" fillId="0" borderId="3">
      <alignment horizontal="right" vertical="center"/>
    </xf>
    <xf numFmtId="0" fontId="61" fillId="3" borderId="0"/>
    <xf numFmtId="182" fontId="26" fillId="0" borderId="3">
      <alignment horizontal="right" vertical="center"/>
    </xf>
    <xf numFmtId="0" fontId="61" fillId="3" borderId="0"/>
    <xf numFmtId="196" fontId="29" fillId="0" borderId="0" applyFill="0" applyBorder="0" applyAlignment="0"/>
    <xf numFmtId="0" fontId="85" fillId="0" borderId="12" applyNumberFormat="0" applyFill="0" applyAlignment="0" applyProtection="0"/>
    <xf numFmtId="0" fontId="61" fillId="3" borderId="0"/>
    <xf numFmtId="178" fontId="22" fillId="0" borderId="3">
      <alignment horizontal="right" vertical="center"/>
    </xf>
    <xf numFmtId="0" fontId="61" fillId="3" borderId="0"/>
    <xf numFmtId="0" fontId="90" fillId="0" borderId="4">
      <alignment horizontal="left" vertical="center"/>
    </xf>
    <xf numFmtId="0" fontId="61" fillId="3" borderId="0"/>
    <xf numFmtId="185" fontId="18" fillId="0" borderId="3">
      <alignment horizontal="right" vertical="center"/>
    </xf>
    <xf numFmtId="43" fontId="57" fillId="0" borderId="0" applyFont="0" applyFill="0" applyBorder="0" applyAlignment="0" applyProtection="0"/>
    <xf numFmtId="0" fontId="61" fillId="3" borderId="0"/>
    <xf numFmtId="179" fontId="19" fillId="0" borderId="3">
      <alignment horizontal="right" vertical="center"/>
    </xf>
    <xf numFmtId="174" fontId="18" fillId="0" borderId="3">
      <alignment horizontal="right" vertical="center"/>
    </xf>
    <xf numFmtId="0" fontId="36" fillId="6" borderId="15" applyNumberFormat="0" applyAlignment="0" applyProtection="0"/>
    <xf numFmtId="210" fontId="22" fillId="0" borderId="6"/>
    <xf numFmtId="244" fontId="19" fillId="0" borderId="0" applyFont="0" applyFill="0" applyBorder="0" applyAlignment="0" applyProtection="0"/>
    <xf numFmtId="0" fontId="61" fillId="3" borderId="0"/>
    <xf numFmtId="0" fontId="21" fillId="0" borderId="12" applyNumberFormat="0" applyFill="0" applyAlignment="0" applyProtection="0"/>
    <xf numFmtId="0" fontId="61" fillId="3" borderId="0"/>
    <xf numFmtId="179" fontId="19" fillId="0" borderId="3">
      <alignment horizontal="right" vertical="center"/>
    </xf>
    <xf numFmtId="43" fontId="216" fillId="0" borderId="0" applyFont="0" applyFill="0" applyBorder="0" applyAlignment="0" applyProtection="0"/>
    <xf numFmtId="0" fontId="61" fillId="3" borderId="0"/>
    <xf numFmtId="165" fontId="178" fillId="0" borderId="0" applyFont="0" applyFill="0" applyBorder="0" applyAlignment="0" applyProtection="0"/>
    <xf numFmtId="0" fontId="61" fillId="3" borderId="0"/>
    <xf numFmtId="182" fontId="26" fillId="0" borderId="3">
      <alignment horizontal="right" vertical="center"/>
    </xf>
    <xf numFmtId="0" fontId="36" fillId="6" borderId="15" applyNumberFormat="0" applyAlignment="0" applyProtection="0"/>
    <xf numFmtId="0" fontId="61" fillId="3" borderId="0"/>
    <xf numFmtId="174" fontId="18" fillId="0" borderId="3">
      <alignment horizontal="right" vertical="center"/>
    </xf>
    <xf numFmtId="0" fontId="93" fillId="3" borderId="0"/>
    <xf numFmtId="178" fontId="22" fillId="0" borderId="3">
      <alignment horizontal="right" vertical="center"/>
    </xf>
    <xf numFmtId="0" fontId="93" fillId="3" borderId="0"/>
    <xf numFmtId="177" fontId="19" fillId="0" borderId="3">
      <alignment horizontal="right" vertical="center"/>
    </xf>
    <xf numFmtId="0" fontId="57" fillId="0" borderId="0"/>
    <xf numFmtId="0" fontId="110" fillId="28" borderId="6">
      <alignment horizontal="left" vertical="center"/>
    </xf>
    <xf numFmtId="49" fontId="98" fillId="0" borderId="6">
      <alignment vertical="center"/>
    </xf>
    <xf numFmtId="0" fontId="38" fillId="3" borderId="15" applyNumberFormat="0" applyAlignment="0" applyProtection="0"/>
    <xf numFmtId="0" fontId="17" fillId="0" borderId="6" applyNumberFormat="0" applyFont="0" applyBorder="0" applyAlignment="0">
      <alignment horizontal="center"/>
    </xf>
    <xf numFmtId="6" fontId="73" fillId="18" borderId="2"/>
    <xf numFmtId="178" fontId="22" fillId="0" borderId="3">
      <alignment horizontal="right" vertical="center"/>
    </xf>
    <xf numFmtId="0" fontId="61" fillId="3" borderId="0"/>
    <xf numFmtId="0" fontId="17" fillId="0" borderId="6" applyNumberFormat="0" applyFont="0" applyBorder="0" applyAlignment="0">
      <alignment horizontal="center"/>
    </xf>
    <xf numFmtId="0" fontId="17" fillId="0" borderId="6" applyNumberFormat="0" applyFont="0" applyBorder="0" applyAlignment="0">
      <alignment horizontal="center"/>
    </xf>
    <xf numFmtId="178" fontId="22" fillId="0" borderId="3">
      <alignment horizontal="right" vertical="center"/>
    </xf>
    <xf numFmtId="0" fontId="17" fillId="0" borderId="6" applyNumberFormat="0" applyFont="0" applyBorder="0" applyAlignment="0">
      <alignment horizontal="center"/>
    </xf>
    <xf numFmtId="178" fontId="22" fillId="0" borderId="3">
      <alignment horizontal="right" vertical="center"/>
    </xf>
    <xf numFmtId="0" fontId="17" fillId="0" borderId="6" applyNumberFormat="0" applyFont="0" applyBorder="0" applyAlignment="0">
      <alignment horizontal="center"/>
    </xf>
    <xf numFmtId="0" fontId="60" fillId="37" borderId="0" applyNumberFormat="0" applyBorder="0" applyAlignment="0" applyProtection="0"/>
    <xf numFmtId="0" fontId="216" fillId="0" borderId="0"/>
    <xf numFmtId="185" fontId="18" fillId="0" borderId="3">
      <alignment horizontal="right" vertical="center"/>
    </xf>
    <xf numFmtId="0" fontId="57" fillId="10" borderId="0" applyNumberFormat="0" applyBorder="0" applyAlignment="0" applyProtection="0"/>
    <xf numFmtId="174" fontId="18" fillId="0" borderId="3">
      <alignment horizontal="right" vertical="center"/>
    </xf>
    <xf numFmtId="167" fontId="216" fillId="0" borderId="0" applyFont="0" applyFill="0" applyBorder="0" applyAlignment="0" applyProtection="0"/>
    <xf numFmtId="0" fontId="57" fillId="13" borderId="0" applyNumberFormat="0" applyBorder="0" applyAlignment="0" applyProtection="0"/>
    <xf numFmtId="0" fontId="57" fillId="34" borderId="0" applyNumberFormat="0" applyBorder="0" applyAlignment="0" applyProtection="0"/>
    <xf numFmtId="3" fontId="132" fillId="0" borderId="10" applyNumberFormat="0" applyAlignment="0">
      <alignment horizontal="left" wrapText="1"/>
    </xf>
    <xf numFmtId="0" fontId="60" fillId="34" borderId="0" applyNumberFormat="0" applyBorder="0" applyAlignment="0" applyProtection="0"/>
    <xf numFmtId="178" fontId="22" fillId="0" borderId="3">
      <alignment horizontal="right" vertical="center"/>
    </xf>
    <xf numFmtId="0" fontId="57" fillId="34" borderId="0" applyNumberFormat="0" applyBorder="0" applyAlignment="0" applyProtection="0"/>
    <xf numFmtId="178" fontId="22" fillId="0" borderId="3">
      <alignment horizontal="right" vertical="center"/>
    </xf>
    <xf numFmtId="178" fontId="22" fillId="0" borderId="3">
      <alignment horizontal="right" vertical="center"/>
    </xf>
    <xf numFmtId="0" fontId="57" fillId="6" borderId="0" applyNumberFormat="0" applyBorder="0" applyAlignment="0" applyProtection="0"/>
    <xf numFmtId="0" fontId="19" fillId="0" borderId="0"/>
    <xf numFmtId="0" fontId="107" fillId="3" borderId="0"/>
    <xf numFmtId="0" fontId="107" fillId="3" borderId="0"/>
    <xf numFmtId="224" fontId="19" fillId="0" borderId="17">
      <alignment vertical="center"/>
    </xf>
    <xf numFmtId="0" fontId="107" fillId="3" borderId="0"/>
    <xf numFmtId="198" fontId="34" fillId="0" borderId="3">
      <alignment horizontal="right" vertical="center"/>
    </xf>
    <xf numFmtId="0" fontId="39" fillId="6" borderId="15" applyNumberFormat="0" applyAlignment="0" applyProtection="0"/>
    <xf numFmtId="0" fontId="107" fillId="3" borderId="0"/>
    <xf numFmtId="224" fontId="19" fillId="0" borderId="17">
      <alignment vertical="center"/>
    </xf>
    <xf numFmtId="0" fontId="39" fillId="6" borderId="15" applyNumberFormat="0" applyAlignment="0" applyProtection="0"/>
    <xf numFmtId="0" fontId="107" fillId="3" borderId="0"/>
    <xf numFmtId="0" fontId="61" fillId="3" borderId="0"/>
    <xf numFmtId="185" fontId="18" fillId="0" borderId="3">
      <alignment horizontal="right" vertical="center"/>
    </xf>
    <xf numFmtId="0" fontId="61" fillId="3" borderId="0"/>
    <xf numFmtId="0" fontId="100" fillId="0" borderId="0"/>
    <xf numFmtId="255" fontId="58" fillId="0" borderId="0" applyFill="0" applyBorder="0" applyProtection="0"/>
    <xf numFmtId="0" fontId="61" fillId="3" borderId="0"/>
    <xf numFmtId="43" fontId="19" fillId="0" borderId="0" applyFont="0" applyFill="0" applyBorder="0" applyAlignment="0" applyProtection="0"/>
    <xf numFmtId="0" fontId="61" fillId="3" borderId="0"/>
    <xf numFmtId="0" fontId="57" fillId="16" borderId="18" applyNumberFormat="0" applyFont="0" applyAlignment="0" applyProtection="0"/>
    <xf numFmtId="178" fontId="22" fillId="0" borderId="3">
      <alignment horizontal="right" vertical="center"/>
    </xf>
    <xf numFmtId="198" fontId="34" fillId="0" borderId="3">
      <alignment horizontal="right" vertical="center"/>
    </xf>
    <xf numFmtId="0" fontId="107" fillId="3" borderId="0"/>
    <xf numFmtId="178" fontId="22" fillId="0" borderId="3">
      <alignment horizontal="right" vertical="center"/>
    </xf>
    <xf numFmtId="0" fontId="95" fillId="0" borderId="0" applyNumberFormat="0" applyFont="0" applyBorder="0" applyAlignment="0">
      <alignment horizontal="left" vertical="center"/>
    </xf>
    <xf numFmtId="0" fontId="19" fillId="0" borderId="0"/>
    <xf numFmtId="4" fontId="35" fillId="40" borderId="14" applyNumberFormat="0" applyProtection="0">
      <alignment horizontal="right" vertical="center"/>
    </xf>
    <xf numFmtId="0" fontId="61" fillId="3" borderId="0"/>
    <xf numFmtId="185" fontId="18" fillId="0" borderId="3">
      <alignment horizontal="right" vertical="center"/>
    </xf>
    <xf numFmtId="0" fontId="61" fillId="3" borderId="0"/>
    <xf numFmtId="0" fontId="39" fillId="6" borderId="15" applyNumberFormat="0" applyAlignment="0" applyProtection="0"/>
    <xf numFmtId="0" fontId="61" fillId="3" borderId="0"/>
    <xf numFmtId="0" fontId="61" fillId="3" borderId="0"/>
    <xf numFmtId="0" fontId="65" fillId="0" borderId="0" applyNumberFormat="0" applyFill="0" applyBorder="0" applyAlignment="0" applyProtection="0">
      <alignment vertical="top"/>
      <protection locked="0"/>
    </xf>
    <xf numFmtId="0" fontId="216" fillId="0" borderId="0"/>
    <xf numFmtId="0" fontId="61" fillId="3" borderId="0"/>
    <xf numFmtId="196" fontId="29" fillId="0" borderId="0" applyFill="0" applyBorder="0" applyAlignment="0"/>
    <xf numFmtId="0" fontId="61" fillId="3" borderId="0"/>
    <xf numFmtId="188" fontId="19" fillId="0" borderId="0" applyFill="0" applyBorder="0" applyAlignment="0"/>
    <xf numFmtId="0" fontId="61" fillId="3" borderId="0"/>
    <xf numFmtId="178" fontId="22" fillId="0" borderId="3">
      <alignment horizontal="right" vertical="center"/>
    </xf>
    <xf numFmtId="0" fontId="61" fillId="3" borderId="0"/>
    <xf numFmtId="43" fontId="57" fillId="0" borderId="0" applyFont="0" applyFill="0" applyBorder="0" applyAlignment="0" applyProtection="0"/>
    <xf numFmtId="174" fontId="18" fillId="0" borderId="3">
      <alignment horizontal="right" vertical="center"/>
    </xf>
    <xf numFmtId="0" fontId="61" fillId="3" borderId="0"/>
    <xf numFmtId="4" fontId="35" fillId="37" borderId="14" applyNumberFormat="0" applyProtection="0">
      <alignment horizontal="right" vertical="center"/>
    </xf>
    <xf numFmtId="0" fontId="85" fillId="0" borderId="12" applyNumberFormat="0" applyFill="0" applyAlignment="0" applyProtection="0"/>
    <xf numFmtId="0" fontId="85" fillId="0" borderId="12" applyNumberFormat="0" applyFill="0" applyAlignment="0" applyProtection="0"/>
    <xf numFmtId="0" fontId="61" fillId="3" borderId="0"/>
    <xf numFmtId="178" fontId="22" fillId="0" borderId="3">
      <alignment horizontal="right" vertical="center"/>
    </xf>
    <xf numFmtId="0" fontId="107" fillId="3" borderId="0"/>
    <xf numFmtId="0" fontId="107" fillId="3" borderId="0"/>
    <xf numFmtId="210" fontId="22" fillId="0" borderId="6"/>
    <xf numFmtId="230" fontId="75" fillId="0" borderId="0"/>
    <xf numFmtId="0" fontId="68" fillId="0" borderId="0"/>
    <xf numFmtId="0" fontId="68" fillId="0" borderId="0"/>
    <xf numFmtId="0" fontId="80" fillId="0" borderId="0">
      <alignment wrapText="1"/>
    </xf>
    <xf numFmtId="178" fontId="22" fillId="0" borderId="3">
      <alignment horizontal="right" vertical="center"/>
    </xf>
    <xf numFmtId="178" fontId="22" fillId="0" borderId="3">
      <alignment horizontal="right" vertical="center"/>
    </xf>
    <xf numFmtId="0" fontId="80" fillId="0" borderId="0">
      <alignment wrapText="1"/>
    </xf>
    <xf numFmtId="177" fontId="19" fillId="0" borderId="3">
      <alignment horizontal="right" vertical="center"/>
    </xf>
    <xf numFmtId="0" fontId="36" fillId="6" borderId="15" applyNumberFormat="0" applyAlignment="0" applyProtection="0"/>
    <xf numFmtId="0" fontId="80" fillId="0" borderId="0">
      <alignment wrapText="1"/>
    </xf>
    <xf numFmtId="0" fontId="80" fillId="0" borderId="0">
      <alignment wrapText="1"/>
    </xf>
    <xf numFmtId="0" fontId="29" fillId="0" borderId="0"/>
    <xf numFmtId="0" fontId="216" fillId="0" borderId="0"/>
    <xf numFmtId="227" fontId="19" fillId="0" borderId="0" applyFont="0" applyFill="0" applyBorder="0" applyAlignment="0" applyProtection="0"/>
    <xf numFmtId="177" fontId="19" fillId="0" borderId="3">
      <alignment horizontal="right" vertical="center"/>
    </xf>
    <xf numFmtId="0" fontId="61" fillId="0" borderId="0">
      <alignment wrapText="1"/>
    </xf>
    <xf numFmtId="0" fontId="61" fillId="0" borderId="0">
      <alignment wrapText="1"/>
    </xf>
    <xf numFmtId="9" fontId="57" fillId="0" borderId="0" applyFont="0" applyFill="0" applyBorder="0" applyAlignment="0" applyProtection="0"/>
    <xf numFmtId="1" fontId="194" fillId="0" borderId="7" applyBorder="0"/>
    <xf numFmtId="178" fontId="22" fillId="0" borderId="3">
      <alignment horizontal="right" vertical="center"/>
    </xf>
    <xf numFmtId="178" fontId="22" fillId="0" borderId="3">
      <alignment horizontal="right" vertical="center"/>
    </xf>
    <xf numFmtId="185" fontId="18" fillId="0" borderId="3">
      <alignment horizontal="right" vertical="center"/>
    </xf>
    <xf numFmtId="0" fontId="61" fillId="0" borderId="0">
      <alignment wrapText="1"/>
    </xf>
    <xf numFmtId="0" fontId="36" fillId="6" borderId="15" applyNumberFormat="0" applyAlignment="0" applyProtection="0"/>
    <xf numFmtId="178" fontId="22" fillId="0" borderId="3">
      <alignment horizontal="right" vertical="center"/>
    </xf>
    <xf numFmtId="0" fontId="61" fillId="0" borderId="0">
      <alignment wrapText="1"/>
    </xf>
    <xf numFmtId="185" fontId="18" fillId="0" borderId="3">
      <alignment horizontal="right" vertical="center"/>
    </xf>
    <xf numFmtId="178" fontId="22" fillId="0" borderId="3">
      <alignment horizontal="right" vertical="center"/>
    </xf>
    <xf numFmtId="0" fontId="61" fillId="0" borderId="0">
      <alignment wrapText="1"/>
    </xf>
    <xf numFmtId="174" fontId="18" fillId="0" borderId="3">
      <alignment horizontal="right" vertical="center"/>
    </xf>
    <xf numFmtId="0" fontId="61" fillId="0" borderId="0">
      <alignment wrapText="1"/>
    </xf>
    <xf numFmtId="43" fontId="11" fillId="0" borderId="0" applyFont="0" applyFill="0" applyBorder="0" applyAlignment="0" applyProtection="0"/>
    <xf numFmtId="188" fontId="19" fillId="0" borderId="0" applyFill="0" applyBorder="0" applyAlignment="0"/>
    <xf numFmtId="185" fontId="18" fillId="0" borderId="3">
      <alignment horizontal="right" vertical="center"/>
    </xf>
    <xf numFmtId="0" fontId="61" fillId="0" borderId="0">
      <alignment wrapText="1"/>
    </xf>
    <xf numFmtId="0" fontId="216" fillId="0" borderId="0"/>
    <xf numFmtId="0" fontId="61" fillId="0" borderId="0">
      <alignment wrapText="1"/>
    </xf>
    <xf numFmtId="194" fontId="30" fillId="0" borderId="3">
      <alignment horizontal="right" vertical="center"/>
    </xf>
    <xf numFmtId="187" fontId="19" fillId="0" borderId="0" applyFill="0" applyBorder="0" applyAlignment="0"/>
    <xf numFmtId="178" fontId="22" fillId="0" borderId="3">
      <alignment horizontal="right" vertical="center"/>
    </xf>
    <xf numFmtId="0" fontId="61" fillId="0" borderId="0">
      <alignment wrapText="1"/>
    </xf>
    <xf numFmtId="178" fontId="22" fillId="0" borderId="3">
      <alignment horizontal="right" vertical="center"/>
    </xf>
    <xf numFmtId="219" fontId="22" fillId="0" borderId="3">
      <alignment horizontal="center"/>
    </xf>
    <xf numFmtId="174" fontId="18" fillId="0" borderId="3">
      <alignment horizontal="right" vertical="center"/>
    </xf>
    <xf numFmtId="0" fontId="61" fillId="0" borderId="0">
      <alignment wrapText="1"/>
    </xf>
    <xf numFmtId="0" fontId="61" fillId="0" borderId="0">
      <alignment wrapText="1"/>
    </xf>
    <xf numFmtId="325" fontId="180" fillId="0" borderId="0" applyFont="0" applyFill="0" applyBorder="0" applyAlignment="0" applyProtection="0"/>
    <xf numFmtId="0" fontId="61" fillId="0" borderId="0">
      <alignment wrapText="1"/>
    </xf>
    <xf numFmtId="178" fontId="22" fillId="0" borderId="3">
      <alignment horizontal="right" vertical="center"/>
    </xf>
    <xf numFmtId="0" fontId="61" fillId="0" borderId="0">
      <alignment wrapText="1"/>
    </xf>
    <xf numFmtId="0" fontId="29" fillId="0" borderId="0"/>
    <xf numFmtId="0" fontId="61" fillId="0" borderId="0">
      <alignment wrapText="1"/>
    </xf>
    <xf numFmtId="0" fontId="216" fillId="0" borderId="0"/>
    <xf numFmtId="182" fontId="26" fillId="0" borderId="3">
      <alignment horizontal="right" vertical="center"/>
    </xf>
    <xf numFmtId="0" fontId="166" fillId="0" borderId="0" applyNumberFormat="0" applyFill="0" applyBorder="0" applyAlignment="0" applyProtection="0"/>
    <xf numFmtId="212" fontId="1" fillId="0" borderId="0" applyFont="0" applyFill="0" applyBorder="0" applyAlignment="0" applyProtection="0"/>
    <xf numFmtId="178" fontId="22" fillId="0" borderId="3">
      <alignment horizontal="right" vertical="center"/>
    </xf>
    <xf numFmtId="0" fontId="61" fillId="0" borderId="0">
      <alignment wrapText="1"/>
    </xf>
    <xf numFmtId="174" fontId="18" fillId="0" borderId="3">
      <alignment horizontal="right" vertical="center"/>
    </xf>
    <xf numFmtId="0" fontId="61" fillId="0" borderId="0">
      <alignment wrapText="1"/>
    </xf>
    <xf numFmtId="167" fontId="18" fillId="0" borderId="0" applyFont="0" applyFill="0" applyBorder="0" applyAlignment="0" applyProtection="0"/>
    <xf numFmtId="178" fontId="22" fillId="0" borderId="3">
      <alignment horizontal="right" vertical="center"/>
    </xf>
    <xf numFmtId="174" fontId="18" fillId="0" borderId="3">
      <alignment horizontal="right" vertical="center"/>
    </xf>
    <xf numFmtId="14" fontId="129" fillId="34" borderId="39">
      <alignment horizontal="center" vertical="center" wrapText="1"/>
    </xf>
    <xf numFmtId="0" fontId="61" fillId="0" borderId="0">
      <alignment wrapText="1"/>
    </xf>
    <xf numFmtId="0" fontId="38" fillId="3" borderId="15" applyNumberFormat="0" applyAlignment="0" applyProtection="0"/>
    <xf numFmtId="224" fontId="19" fillId="0" borderId="17">
      <alignment vertical="center"/>
    </xf>
    <xf numFmtId="0" fontId="61" fillId="0" borderId="0">
      <alignment wrapText="1"/>
    </xf>
    <xf numFmtId="185" fontId="18" fillId="0" borderId="3">
      <alignment horizontal="right" vertical="center"/>
    </xf>
    <xf numFmtId="0" fontId="61" fillId="0" borderId="0">
      <alignment wrapText="1"/>
    </xf>
    <xf numFmtId="211" fontId="19" fillId="0" borderId="0" applyFont="0" applyFill="0" applyBorder="0" applyAlignment="0" applyProtection="0"/>
    <xf numFmtId="0" fontId="61" fillId="0" borderId="0">
      <alignment wrapText="1"/>
    </xf>
    <xf numFmtId="224" fontId="19" fillId="0" borderId="17">
      <alignment vertical="center"/>
    </xf>
    <xf numFmtId="0" fontId="80" fillId="0" borderId="0">
      <alignment wrapText="1"/>
    </xf>
    <xf numFmtId="0" fontId="216" fillId="0" borderId="0"/>
    <xf numFmtId="225" fontId="20" fillId="0" borderId="5">
      <alignment horizontal="left" vertical="top"/>
    </xf>
    <xf numFmtId="0" fontId="36" fillId="6" borderId="15" applyNumberFormat="0" applyAlignment="0" applyProtection="0"/>
    <xf numFmtId="0" fontId="216" fillId="0" borderId="0"/>
    <xf numFmtId="0" fontId="57" fillId="7" borderId="0" applyNumberFormat="0" applyBorder="0" applyAlignment="0" applyProtection="0"/>
    <xf numFmtId="187" fontId="19" fillId="0" borderId="0" applyFill="0" applyBorder="0" applyAlignment="0"/>
    <xf numFmtId="177" fontId="19" fillId="0" borderId="3">
      <alignment horizontal="right" vertical="center"/>
    </xf>
    <xf numFmtId="0" fontId="57" fillId="7" borderId="0" applyNumberFormat="0" applyBorder="0" applyAlignment="0" applyProtection="0"/>
    <xf numFmtId="178" fontId="22" fillId="0" borderId="3">
      <alignment horizontal="right" vertical="center"/>
    </xf>
    <xf numFmtId="225" fontId="20" fillId="0" borderId="5">
      <alignment horizontal="left" vertical="top"/>
    </xf>
    <xf numFmtId="0" fontId="38" fillId="3" borderId="15" applyNumberFormat="0" applyAlignment="0" applyProtection="0"/>
    <xf numFmtId="0" fontId="216" fillId="0" borderId="0"/>
    <xf numFmtId="0" fontId="57" fillId="35" borderId="0" applyNumberFormat="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82" fontId="26" fillId="0" borderId="3">
      <alignment horizontal="right" vertical="center"/>
    </xf>
    <xf numFmtId="0" fontId="60" fillId="35" borderId="0" applyNumberFormat="0" applyBorder="0" applyAlignment="0" applyProtection="0"/>
    <xf numFmtId="217" fontId="15" fillId="0" borderId="0" applyFont="0" applyFill="0" applyBorder="0" applyAlignment="0" applyProtection="0"/>
    <xf numFmtId="41" fontId="15" fillId="0" borderId="0" applyFont="0" applyFill="0" applyBorder="0" applyAlignment="0" applyProtection="0"/>
    <xf numFmtId="0" fontId="57" fillId="13" borderId="0" applyNumberFormat="0" applyBorder="0" applyAlignment="0" applyProtection="0"/>
    <xf numFmtId="0" fontId="19" fillId="0" borderId="0"/>
    <xf numFmtId="0" fontId="57" fillId="7" borderId="0" applyNumberFormat="0" applyBorder="0" applyAlignment="0" applyProtection="0"/>
    <xf numFmtId="0" fontId="38" fillId="3" borderId="15" applyNumberFormat="0" applyAlignment="0" applyProtection="0"/>
    <xf numFmtId="0" fontId="38" fillId="3" borderId="15" applyNumberFormat="0" applyAlignment="0" applyProtection="0"/>
    <xf numFmtId="211" fontId="19" fillId="0" borderId="0" applyFont="0" applyFill="0" applyBorder="0" applyAlignment="0" applyProtection="0"/>
    <xf numFmtId="196" fontId="29" fillId="0" borderId="0" applyFill="0" applyBorder="0" applyAlignment="0"/>
    <xf numFmtId="0" fontId="195" fillId="0" borderId="0">
      <alignment horizontal="left"/>
    </xf>
    <xf numFmtId="198" fontId="34" fillId="0" borderId="3">
      <alignment horizontal="right" vertical="center"/>
    </xf>
    <xf numFmtId="0" fontId="57" fillId="8" borderId="0" applyNumberFormat="0" applyBorder="0" applyAlignment="0" applyProtection="0"/>
    <xf numFmtId="188" fontId="19" fillId="0" borderId="0" applyFill="0" applyBorder="0" applyAlignment="0"/>
    <xf numFmtId="0" fontId="36" fillId="6" borderId="15" applyNumberFormat="0" applyAlignment="0" applyProtection="0"/>
    <xf numFmtId="0" fontId="27" fillId="3" borderId="13" applyNumberFormat="0" applyAlignment="0" applyProtection="0"/>
    <xf numFmtId="198" fontId="34" fillId="0" borderId="3">
      <alignment horizontal="right" vertical="center"/>
    </xf>
    <xf numFmtId="0" fontId="57" fillId="8" borderId="0" applyNumberFormat="0" applyBorder="0" applyAlignment="0" applyProtection="0"/>
    <xf numFmtId="0" fontId="56" fillId="0" borderId="0">
      <alignment vertical="top" wrapText="1"/>
    </xf>
    <xf numFmtId="178" fontId="22" fillId="0" borderId="3">
      <alignment horizontal="right" vertical="center"/>
    </xf>
    <xf numFmtId="0" fontId="27" fillId="3" borderId="13" applyNumberFormat="0" applyAlignment="0" applyProtection="0"/>
    <xf numFmtId="198" fontId="34" fillId="0" borderId="3">
      <alignment horizontal="right" vertical="center"/>
    </xf>
    <xf numFmtId="0" fontId="60" fillId="8" borderId="0" applyNumberFormat="0" applyBorder="0" applyAlignment="0" applyProtection="0"/>
    <xf numFmtId="0" fontId="57" fillId="7" borderId="0" applyNumberFormat="0" applyBorder="0" applyAlignment="0" applyProtection="0"/>
    <xf numFmtId="0" fontId="25" fillId="9" borderId="0"/>
    <xf numFmtId="41" fontId="57" fillId="0" borderId="0" applyFont="0" applyFill="0" applyBorder="0" applyAlignment="0" applyProtection="0"/>
    <xf numFmtId="0" fontId="57" fillId="26" borderId="0" applyNumberFormat="0" applyBorder="0" applyAlignment="0" applyProtection="0"/>
    <xf numFmtId="41" fontId="216" fillId="0" borderId="0" applyFont="0" applyFill="0" applyBorder="0" applyAlignment="0" applyProtection="0"/>
    <xf numFmtId="0" fontId="57" fillId="35" borderId="0" applyNumberFormat="0" applyBorder="0" applyAlignment="0" applyProtection="0"/>
    <xf numFmtId="43" fontId="57" fillId="0" borderId="0" applyFont="0" applyFill="0" applyBorder="0" applyAlignment="0" applyProtection="0"/>
    <xf numFmtId="185" fontId="18" fillId="0" borderId="3">
      <alignment horizontal="right" vertical="center"/>
    </xf>
    <xf numFmtId="0" fontId="57" fillId="13" borderId="0" applyNumberFormat="0" applyBorder="0" applyAlignment="0" applyProtection="0"/>
    <xf numFmtId="43" fontId="50" fillId="0" borderId="0" applyFont="0" applyFill="0" applyBorder="0" applyAlignment="0" applyProtection="0"/>
    <xf numFmtId="185" fontId="18" fillId="0" borderId="3">
      <alignment horizontal="right" vertical="center"/>
    </xf>
    <xf numFmtId="0" fontId="57" fillId="7" borderId="0" applyNumberFormat="0" applyBorder="0" applyAlignment="0" applyProtection="0"/>
    <xf numFmtId="0" fontId="20" fillId="0" borderId="0"/>
    <xf numFmtId="185" fontId="18" fillId="0" borderId="3">
      <alignment horizontal="right" vertical="center"/>
    </xf>
    <xf numFmtId="178" fontId="22" fillId="0" borderId="3">
      <alignment horizontal="right" vertical="center"/>
    </xf>
    <xf numFmtId="0" fontId="20" fillId="0" borderId="0"/>
    <xf numFmtId="0" fontId="20" fillId="0" borderId="0"/>
    <xf numFmtId="4" fontId="134" fillId="16" borderId="14" applyNumberFormat="0" applyProtection="0">
      <alignment vertical="center"/>
    </xf>
    <xf numFmtId="0" fontId="20" fillId="0" borderId="0"/>
    <xf numFmtId="4" fontId="37" fillId="16" borderId="14" applyNumberFormat="0" applyProtection="0">
      <alignment vertical="center"/>
    </xf>
    <xf numFmtId="177" fontId="19" fillId="0" borderId="3">
      <alignment horizontal="right" vertical="center"/>
    </xf>
    <xf numFmtId="178" fontId="22" fillId="0" borderId="3">
      <alignment horizontal="right" vertical="center"/>
    </xf>
    <xf numFmtId="0" fontId="20" fillId="0" borderId="0"/>
    <xf numFmtId="202" fontId="15" fillId="0" borderId="3">
      <alignment horizontal="right" vertical="center"/>
    </xf>
    <xf numFmtId="10" fontId="41" fillId="9" borderId="6" applyNumberFormat="0" applyBorder="0" applyAlignment="0" applyProtection="0"/>
    <xf numFmtId="0" fontId="20" fillId="0" borderId="0"/>
    <xf numFmtId="182" fontId="26" fillId="0" borderId="3">
      <alignment horizontal="right" vertical="center"/>
    </xf>
    <xf numFmtId="0" fontId="18" fillId="0" borderId="0"/>
    <xf numFmtId="0" fontId="20" fillId="0" borderId="0"/>
    <xf numFmtId="0" fontId="20" fillId="0" borderId="0"/>
    <xf numFmtId="208" fontId="29" fillId="0" borderId="0" applyFill="0" applyBorder="0" applyAlignment="0"/>
    <xf numFmtId="179" fontId="19" fillId="0" borderId="3">
      <alignment horizontal="right" vertical="center"/>
    </xf>
    <xf numFmtId="0" fontId="20" fillId="0" borderId="0"/>
    <xf numFmtId="0" fontId="27" fillId="3" borderId="13" applyNumberFormat="0" applyAlignment="0" applyProtection="0"/>
    <xf numFmtId="0" fontId="27" fillId="3" borderId="13" applyNumberFormat="0" applyAlignment="0" applyProtection="0"/>
    <xf numFmtId="0" fontId="20" fillId="0" borderId="0"/>
    <xf numFmtId="0" fontId="6" fillId="0" borderId="0"/>
    <xf numFmtId="205" fontId="34" fillId="0" borderId="3">
      <alignment horizontal="right" vertical="center"/>
    </xf>
    <xf numFmtId="0" fontId="20" fillId="0" borderId="0"/>
    <xf numFmtId="0" fontId="60" fillId="12" borderId="18" applyNumberFormat="0" applyFont="0" applyAlignment="0" applyProtection="0"/>
    <xf numFmtId="174" fontId="18" fillId="0" borderId="3">
      <alignment horizontal="right" vertical="center"/>
    </xf>
    <xf numFmtId="0" fontId="20" fillId="0" borderId="0"/>
    <xf numFmtId="178" fontId="22" fillId="0" borderId="3">
      <alignment horizontal="right" vertical="center"/>
    </xf>
    <xf numFmtId="0" fontId="20" fillId="0" borderId="0"/>
    <xf numFmtId="41" fontId="15" fillId="0" borderId="0" applyFont="0" applyFill="0" applyBorder="0" applyAlignment="0" applyProtection="0"/>
    <xf numFmtId="297" fontId="15" fillId="0" borderId="0" applyFont="0" applyFill="0" applyBorder="0" applyAlignment="0" applyProtection="0"/>
    <xf numFmtId="178" fontId="22" fillId="0" borderId="3">
      <alignment horizontal="right" vertical="center"/>
    </xf>
    <xf numFmtId="177" fontId="19" fillId="0" borderId="3">
      <alignment horizontal="right" vertical="center"/>
    </xf>
    <xf numFmtId="0" fontId="27" fillId="3" borderId="13" applyNumberFormat="0" applyAlignment="0" applyProtection="0"/>
    <xf numFmtId="208" fontId="29" fillId="0" borderId="0" applyFill="0" applyBorder="0" applyAlignment="0"/>
    <xf numFmtId="0" fontId="20" fillId="0" borderId="0"/>
    <xf numFmtId="4" fontId="35" fillId="10" borderId="14" applyNumberFormat="0" applyProtection="0">
      <alignment horizontal="right" vertical="center"/>
    </xf>
    <xf numFmtId="178" fontId="22" fillId="0" borderId="3">
      <alignment horizontal="right" vertical="center"/>
    </xf>
    <xf numFmtId="0" fontId="64" fillId="0" borderId="0" applyFont="0"/>
    <xf numFmtId="165" fontId="34" fillId="0" borderId="0" applyFont="0" applyFill="0" applyBorder="0" applyAlignment="0" applyProtection="0"/>
    <xf numFmtId="326" fontId="19" fillId="0" borderId="0" applyFont="0" applyFill="0" applyBorder="0" applyAlignment="0" applyProtection="0"/>
    <xf numFmtId="43" fontId="6" fillId="0" borderId="0" applyFont="0" applyFill="0" applyBorder="0" applyAlignment="0" applyProtection="0"/>
    <xf numFmtId="0" fontId="111" fillId="39" borderId="0" applyNumberFormat="0" applyBorder="0" applyAlignment="0" applyProtection="0"/>
    <xf numFmtId="0" fontId="54" fillId="26" borderId="0" applyNumberFormat="0" applyBorder="0" applyAlignment="0" applyProtection="0"/>
    <xf numFmtId="0" fontId="191" fillId="37" borderId="0" applyNumberFormat="0" applyBorder="0" applyAlignment="0" applyProtection="0"/>
    <xf numFmtId="0" fontId="54" fillId="35" borderId="0" applyNumberFormat="0" applyBorder="0" applyAlignment="0" applyProtection="0"/>
    <xf numFmtId="185" fontId="18" fillId="0" borderId="3">
      <alignment horizontal="right" vertical="center"/>
    </xf>
    <xf numFmtId="0" fontId="111" fillId="35" borderId="0" applyNumberFormat="0" applyBorder="0" applyAlignment="0" applyProtection="0"/>
    <xf numFmtId="185" fontId="18" fillId="0" borderId="3">
      <alignment horizontal="right" vertical="center"/>
    </xf>
    <xf numFmtId="4" fontId="35" fillId="8" borderId="14" applyNumberFormat="0" applyProtection="0">
      <alignment horizontal="right" vertical="center"/>
    </xf>
    <xf numFmtId="0" fontId="54" fillId="11" borderId="0" applyNumberFormat="0" applyBorder="0" applyAlignment="0" applyProtection="0"/>
    <xf numFmtId="14" fontId="79" fillId="0" borderId="0">
      <alignment horizontal="center" wrapText="1"/>
      <protection locked="0"/>
    </xf>
    <xf numFmtId="4" fontId="138" fillId="5" borderId="14" applyNumberFormat="0" applyProtection="0">
      <alignment horizontal="right" vertical="center"/>
    </xf>
    <xf numFmtId="169" fontId="10" fillId="0" borderId="0" applyFont="0" applyFill="0" applyBorder="0" applyAlignment="0" applyProtection="0"/>
    <xf numFmtId="0" fontId="54" fillId="11" borderId="0" applyNumberFormat="0" applyBorder="0" applyAlignment="0" applyProtection="0"/>
    <xf numFmtId="0" fontId="54" fillId="29" borderId="0" applyNumberFormat="0" applyBorder="0" applyAlignment="0" applyProtection="0"/>
    <xf numFmtId="178" fontId="22" fillId="0" borderId="3">
      <alignment horizontal="right" vertical="center"/>
    </xf>
    <xf numFmtId="0" fontId="52" fillId="0" borderId="0"/>
    <xf numFmtId="0" fontId="36" fillId="6" borderId="15" applyNumberFormat="0" applyAlignment="0" applyProtection="0"/>
    <xf numFmtId="0" fontId="54" fillId="26" borderId="0" applyNumberFormat="0" applyBorder="0" applyAlignment="0" applyProtection="0"/>
    <xf numFmtId="185" fontId="18" fillId="0" borderId="3">
      <alignment horizontal="right" vertical="center"/>
    </xf>
    <xf numFmtId="0" fontId="36" fillId="6" borderId="15" applyNumberFormat="0" applyAlignment="0" applyProtection="0"/>
    <xf numFmtId="0" fontId="54" fillId="11" borderId="0" applyNumberFormat="0" applyBorder="0" applyAlignment="0" applyProtection="0"/>
    <xf numFmtId="0" fontId="29" fillId="0" borderId="0"/>
    <xf numFmtId="177" fontId="19" fillId="0" borderId="3">
      <alignment horizontal="right" vertical="center"/>
    </xf>
    <xf numFmtId="0" fontId="36" fillId="6" borderId="15" applyNumberFormat="0" applyAlignment="0" applyProtection="0"/>
    <xf numFmtId="208" fontId="29" fillId="0" borderId="0" applyFill="0" applyBorder="0" applyAlignment="0"/>
    <xf numFmtId="171" fontId="24" fillId="0" borderId="3">
      <alignment horizontal="right" vertical="center"/>
    </xf>
    <xf numFmtId="0" fontId="54" fillId="14" borderId="0" applyNumberFormat="0" applyBorder="0" applyAlignment="0" applyProtection="0"/>
    <xf numFmtId="0" fontId="18" fillId="0" borderId="0"/>
    <xf numFmtId="171" fontId="24" fillId="0" borderId="3">
      <alignment horizontal="right" vertical="center"/>
    </xf>
    <xf numFmtId="0" fontId="54" fillId="29" borderId="0" applyNumberFormat="0" applyBorder="0" applyAlignment="0" applyProtection="0"/>
    <xf numFmtId="174" fontId="18" fillId="0" borderId="3">
      <alignment horizontal="right" vertical="center"/>
    </xf>
    <xf numFmtId="174" fontId="18" fillId="0" borderId="3">
      <alignment horizontal="right" vertical="center"/>
    </xf>
    <xf numFmtId="14" fontId="129" fillId="34" borderId="39">
      <alignment horizontal="center" vertical="center" wrapText="1"/>
    </xf>
    <xf numFmtId="0" fontId="18" fillId="0" borderId="0"/>
    <xf numFmtId="0" fontId="38" fillId="3" borderId="15" applyNumberFormat="0" applyAlignment="0" applyProtection="0"/>
    <xf numFmtId="0" fontId="18" fillId="0" borderId="0"/>
    <xf numFmtId="210" fontId="22" fillId="0" borderId="6"/>
    <xf numFmtId="244" fontId="19" fillId="0" borderId="0" applyFont="0" applyFill="0" applyBorder="0" applyAlignment="0" applyProtection="0"/>
    <xf numFmtId="174" fontId="18" fillId="0" borderId="3">
      <alignment horizontal="right" vertical="center"/>
    </xf>
    <xf numFmtId="0" fontId="216" fillId="0" borderId="0"/>
    <xf numFmtId="43" fontId="216" fillId="0" borderId="0" applyFont="0" applyFill="0" applyBorder="0" applyAlignment="0" applyProtection="0"/>
    <xf numFmtId="183" fontId="19" fillId="0" borderId="0" applyFill="0" applyBorder="0" applyAlignment="0"/>
    <xf numFmtId="202" fontId="15" fillId="0" borderId="3">
      <alignment horizontal="right" vertical="center"/>
    </xf>
    <xf numFmtId="174" fontId="18" fillId="0" borderId="3">
      <alignment horizontal="right" vertical="center"/>
    </xf>
    <xf numFmtId="0" fontId="18" fillId="0" borderId="0"/>
    <xf numFmtId="4" fontId="35" fillId="40" borderId="14" applyNumberFormat="0" applyProtection="0">
      <alignment horizontal="right" vertical="center"/>
    </xf>
    <xf numFmtId="185" fontId="18" fillId="0" borderId="3">
      <alignment horizontal="right" vertical="center"/>
    </xf>
    <xf numFmtId="0" fontId="19" fillId="12" borderId="18" applyNumberFormat="0" applyFont="0" applyAlignment="0" applyProtection="0"/>
    <xf numFmtId="0" fontId="19" fillId="0" borderId="0" applyFont="0" applyFill="0" applyBorder="0" applyAlignment="0" applyProtection="0"/>
    <xf numFmtId="0" fontId="186" fillId="0" borderId="0" applyNumberFormat="0" applyFill="0" applyBorder="0" applyAlignment="0" applyProtection="0"/>
    <xf numFmtId="0" fontId="54" fillId="32" borderId="0" applyNumberFormat="0" applyBorder="0" applyAlignment="0" applyProtection="0"/>
    <xf numFmtId="41" fontId="57" fillId="0" borderId="0" applyFont="0" applyFill="0" applyBorder="0" applyAlignment="0" applyProtection="0"/>
    <xf numFmtId="0" fontId="111" fillId="32" borderId="0" applyNumberFormat="0" applyBorder="0" applyAlignment="0" applyProtection="0"/>
    <xf numFmtId="0" fontId="54" fillId="15" borderId="0" applyNumberFormat="0" applyBorder="0" applyAlignment="0" applyProtection="0"/>
    <xf numFmtId="0" fontId="25" fillId="0" borderId="0"/>
    <xf numFmtId="207" fontId="19" fillId="0" borderId="0" applyFont="0" applyFill="0" applyBorder="0" applyAlignment="0" applyProtection="0"/>
    <xf numFmtId="0" fontId="54" fillId="25" borderId="0" applyNumberFormat="0" applyBorder="0" applyAlignment="0" applyProtection="0"/>
    <xf numFmtId="0" fontId="27" fillId="3" borderId="13" applyNumberFormat="0" applyAlignment="0" applyProtection="0"/>
    <xf numFmtId="4" fontId="120" fillId="30" borderId="36" applyNumberFormat="0" applyProtection="0">
      <alignment horizontal="left" vertical="center" indent="1"/>
    </xf>
    <xf numFmtId="202" fontId="15" fillId="0" borderId="3">
      <alignment horizontal="right" vertical="center"/>
    </xf>
    <xf numFmtId="0" fontId="111" fillId="25" borderId="0" applyNumberFormat="0" applyBorder="0" applyAlignment="0" applyProtection="0"/>
    <xf numFmtId="0" fontId="27" fillId="3" borderId="13" applyNumberFormat="0" applyAlignment="0" applyProtection="0"/>
    <xf numFmtId="185" fontId="18" fillId="0" borderId="3">
      <alignment horizontal="right" vertical="center"/>
    </xf>
    <xf numFmtId="202" fontId="15" fillId="0" borderId="3">
      <alignment horizontal="right" vertical="center"/>
    </xf>
    <xf numFmtId="0" fontId="54" fillId="11" borderId="0" applyNumberFormat="0" applyBorder="0" applyAlignment="0" applyProtection="0"/>
    <xf numFmtId="0" fontId="111" fillId="11" borderId="0" applyNumberFormat="0" applyBorder="0" applyAlignment="0" applyProtection="0"/>
    <xf numFmtId="4" fontId="134" fillId="16" borderId="14" applyNumberFormat="0" applyProtection="0">
      <alignment vertical="center"/>
    </xf>
    <xf numFmtId="178" fontId="22" fillId="0" borderId="3">
      <alignment horizontal="right" vertical="center"/>
    </xf>
    <xf numFmtId="0" fontId="54" fillId="14" borderId="0" applyNumberFormat="0" applyBorder="0" applyAlignment="0" applyProtection="0"/>
    <xf numFmtId="0" fontId="111" fillId="14" borderId="0" applyNumberFormat="0" applyBorder="0" applyAlignment="0" applyProtection="0"/>
    <xf numFmtId="178" fontId="22" fillId="0" borderId="3">
      <alignment horizontal="right" vertical="center"/>
    </xf>
    <xf numFmtId="0" fontId="111" fillId="41" borderId="0" applyNumberFormat="0" applyBorder="0" applyAlignment="0" applyProtection="0"/>
    <xf numFmtId="191" fontId="180" fillId="0" borderId="0" applyFont="0" applyFill="0" applyBorder="0" applyAlignment="0" applyProtection="0"/>
    <xf numFmtId="185" fontId="18" fillId="0" borderId="3">
      <alignment horizontal="right" vertical="center"/>
    </xf>
    <xf numFmtId="0" fontId="130" fillId="0" borderId="0" applyFont="0" applyFill="0" applyBorder="0" applyAlignment="0" applyProtection="0"/>
    <xf numFmtId="0" fontId="216" fillId="0" borderId="0"/>
    <xf numFmtId="0" fontId="90" fillId="0" borderId="24" applyNumberFormat="0" applyAlignment="0" applyProtection="0">
      <alignment horizontal="left" vertical="center"/>
    </xf>
    <xf numFmtId="185" fontId="18" fillId="0" borderId="3">
      <alignment horizontal="right" vertical="center"/>
    </xf>
    <xf numFmtId="43" fontId="19" fillId="0" borderId="0" applyFont="0" applyFill="0" applyBorder="0" applyAlignment="0" applyProtection="0"/>
    <xf numFmtId="313" fontId="180" fillId="0" borderId="0" applyFont="0" applyFill="0" applyBorder="0" applyAlignment="0" applyProtection="0"/>
    <xf numFmtId="263" fontId="73" fillId="18" borderId="2"/>
    <xf numFmtId="0" fontId="216" fillId="0" borderId="0"/>
    <xf numFmtId="0" fontId="19" fillId="0" borderId="0"/>
    <xf numFmtId="174" fontId="18" fillId="0" borderId="3">
      <alignment horizontal="right" vertical="center"/>
    </xf>
    <xf numFmtId="0" fontId="79" fillId="0" borderId="0">
      <alignment horizontal="center" wrapText="1"/>
      <protection locked="0"/>
    </xf>
    <xf numFmtId="198" fontId="34" fillId="0" borderId="3">
      <alignment horizontal="right" vertical="center"/>
    </xf>
    <xf numFmtId="202" fontId="15" fillId="0" borderId="3">
      <alignment horizontal="right" vertical="center"/>
    </xf>
    <xf numFmtId="169" fontId="216" fillId="0" borderId="0" applyFont="0" applyFill="0" applyBorder="0" applyAlignment="0" applyProtection="0"/>
    <xf numFmtId="235" fontId="34" fillId="0" borderId="3">
      <alignment horizontal="right" vertical="center"/>
    </xf>
    <xf numFmtId="0" fontId="79" fillId="0" borderId="0">
      <alignment horizontal="center" wrapText="1"/>
      <protection locked="0"/>
    </xf>
    <xf numFmtId="0" fontId="35" fillId="0" borderId="0"/>
    <xf numFmtId="179" fontId="19" fillId="0" borderId="3">
      <alignment horizontal="right" vertical="center"/>
    </xf>
    <xf numFmtId="0" fontId="19" fillId="12" borderId="18" applyNumberFormat="0" applyFont="0" applyAlignment="0" applyProtection="0"/>
    <xf numFmtId="218" fontId="179" fillId="0" borderId="0" applyFont="0" applyFill="0" applyBorder="0" applyAlignment="0" applyProtection="0"/>
    <xf numFmtId="236" fontId="81" fillId="0" borderId="23" applyFont="0" applyFill="0" applyBorder="0"/>
    <xf numFmtId="227" fontId="19" fillId="0" borderId="0" applyFont="0" applyFill="0" applyBorder="0" applyAlignment="0" applyProtection="0"/>
    <xf numFmtId="0" fontId="125" fillId="0" borderId="0" applyFont="0" applyFill="0" applyBorder="0" applyAlignment="0" applyProtection="0"/>
    <xf numFmtId="178" fontId="22" fillId="0" borderId="3">
      <alignment horizontal="right" vertical="center"/>
    </xf>
    <xf numFmtId="5" fontId="32" fillId="30" borderId="6" applyNumberFormat="0" applyAlignment="0">
      <alignment horizontal="left" vertical="top"/>
    </xf>
    <xf numFmtId="260" fontId="179" fillId="0" borderId="0" applyFont="0" applyFill="0" applyBorder="0" applyAlignment="0" applyProtection="0"/>
    <xf numFmtId="192" fontId="19" fillId="0" borderId="0" applyFont="0" applyFill="0" applyBorder="0" applyAlignment="0" applyProtection="0"/>
    <xf numFmtId="4" fontId="35" fillId="25" borderId="14" applyNumberFormat="0" applyProtection="0">
      <alignment horizontal="right" vertical="center"/>
    </xf>
    <xf numFmtId="43" fontId="13" fillId="0" borderId="0" applyFont="0" applyFill="0" applyBorder="0" applyAlignment="0" applyProtection="0"/>
    <xf numFmtId="0" fontId="19" fillId="0" borderId="0"/>
    <xf numFmtId="185" fontId="18" fillId="0" borderId="3">
      <alignment horizontal="right" vertical="center"/>
    </xf>
    <xf numFmtId="0" fontId="125" fillId="0" borderId="0" applyFont="0" applyFill="0" applyBorder="0" applyAlignment="0" applyProtection="0"/>
    <xf numFmtId="0" fontId="191" fillId="37" borderId="0" applyNumberFormat="0" applyBorder="0" applyAlignment="0" applyProtection="0"/>
    <xf numFmtId="185" fontId="18" fillId="0" borderId="3">
      <alignment horizontal="right" vertical="center"/>
    </xf>
    <xf numFmtId="0" fontId="1" fillId="0" borderId="0"/>
    <xf numFmtId="0" fontId="27" fillId="3" borderId="13" applyNumberFormat="0" applyAlignment="0" applyProtection="0"/>
    <xf numFmtId="0" fontId="27" fillId="3" borderId="13" applyNumberFormat="0" applyAlignment="0" applyProtection="0"/>
    <xf numFmtId="0" fontId="11" fillId="0" borderId="0"/>
    <xf numFmtId="0" fontId="6" fillId="0" borderId="0"/>
    <xf numFmtId="0" fontId="125" fillId="0" borderId="0"/>
    <xf numFmtId="0" fontId="22" fillId="0" borderId="0"/>
    <xf numFmtId="43" fontId="47" fillId="0" borderId="0" applyFont="0" applyFill="0" applyBorder="0" applyAlignment="0" applyProtection="0"/>
    <xf numFmtId="0" fontId="58" fillId="0" borderId="0"/>
    <xf numFmtId="0" fontId="27" fillId="3" borderId="13" applyNumberFormat="0" applyAlignment="0" applyProtection="0"/>
    <xf numFmtId="0" fontId="110" fillId="28" borderId="6">
      <alignment horizontal="left" vertical="center"/>
    </xf>
    <xf numFmtId="0" fontId="21" fillId="0" borderId="12" applyNumberFormat="0" applyFill="0" applyAlignment="0" applyProtection="0"/>
    <xf numFmtId="0" fontId="21" fillId="0" borderId="12" applyNumberFormat="0" applyFill="0" applyAlignment="0" applyProtection="0"/>
    <xf numFmtId="0" fontId="173" fillId="0" borderId="0"/>
    <xf numFmtId="0" fontId="29" fillId="9" borderId="0"/>
    <xf numFmtId="0" fontId="90" fillId="0" borderId="29">
      <alignment horizontal="center"/>
    </xf>
    <xf numFmtId="296" fontId="100" fillId="0" borderId="0" applyFill="0" applyBorder="0" applyAlignment="0"/>
    <xf numFmtId="188" fontId="19" fillId="0" borderId="0" applyFill="0" applyBorder="0" applyAlignment="0"/>
    <xf numFmtId="0" fontId="85" fillId="0" borderId="12" applyNumberFormat="0" applyFill="0" applyAlignment="0" applyProtection="0"/>
    <xf numFmtId="327" fontId="34" fillId="0" borderId="0" applyFill="0" applyBorder="0" applyAlignment="0"/>
    <xf numFmtId="219" fontId="48" fillId="0" borderId="0" applyFont="0" applyFill="0" applyBorder="0" applyAlignment="0" applyProtection="0"/>
    <xf numFmtId="228" fontId="15" fillId="0" borderId="0" applyFont="0" applyFill="0" applyBorder="0" applyAlignment="0" applyProtection="0"/>
    <xf numFmtId="0" fontId="85" fillId="0" borderId="12" applyNumberFormat="0" applyFill="0" applyAlignment="0" applyProtection="0"/>
    <xf numFmtId="0" fontId="196" fillId="0" borderId="0" applyFill="0" applyBorder="0" applyAlignment="0"/>
    <xf numFmtId="197" fontId="15" fillId="0" borderId="0" applyFont="0" applyFill="0" applyBorder="0" applyAlignment="0" applyProtection="0"/>
    <xf numFmtId="42" fontId="15" fillId="0" borderId="0" applyFont="0" applyFill="0" applyBorder="0" applyAlignment="0" applyProtection="0"/>
    <xf numFmtId="183" fontId="19" fillId="0" borderId="0" applyFill="0" applyBorder="0" applyAlignment="0"/>
    <xf numFmtId="183" fontId="19" fillId="0" borderId="0" applyFill="0" applyBorder="0" applyAlignment="0"/>
    <xf numFmtId="185" fontId="18" fillId="0" borderId="3">
      <alignment horizontal="right" vertical="center"/>
    </xf>
    <xf numFmtId="211" fontId="19" fillId="0" borderId="0" applyFont="0" applyFill="0" applyBorder="0" applyAlignment="0" applyProtection="0"/>
    <xf numFmtId="183" fontId="19" fillId="0" borderId="0" applyFill="0" applyBorder="0" applyAlignment="0"/>
    <xf numFmtId="185" fontId="18" fillId="0" borderId="3">
      <alignment horizontal="right" vertical="center"/>
    </xf>
    <xf numFmtId="211" fontId="19" fillId="0" borderId="0" applyFont="0" applyFill="0" applyBorder="0" applyAlignment="0" applyProtection="0"/>
    <xf numFmtId="183" fontId="19" fillId="0" borderId="0" applyFill="0" applyBorder="0" applyAlignment="0"/>
    <xf numFmtId="185" fontId="18" fillId="0" borderId="3">
      <alignment horizontal="right" vertical="center"/>
    </xf>
    <xf numFmtId="211" fontId="19" fillId="0" borderId="0" applyFont="0" applyFill="0" applyBorder="0" applyAlignment="0" applyProtection="0"/>
    <xf numFmtId="183" fontId="19" fillId="0" borderId="0" applyFill="0" applyBorder="0" applyAlignment="0"/>
    <xf numFmtId="43" fontId="57" fillId="0" borderId="0" applyFont="0" applyFill="0" applyBorder="0" applyAlignment="0" applyProtection="0"/>
    <xf numFmtId="183" fontId="19" fillId="0" borderId="0" applyFill="0" applyBorder="0" applyAlignment="0"/>
    <xf numFmtId="207" fontId="19" fillId="0" borderId="0" applyFont="0" applyFill="0" applyBorder="0" applyAlignment="0" applyProtection="0"/>
    <xf numFmtId="183" fontId="19" fillId="0" borderId="0" applyFill="0" applyBorder="0" applyAlignment="0"/>
    <xf numFmtId="178" fontId="22" fillId="0" borderId="3">
      <alignment horizontal="right" vertical="center"/>
    </xf>
    <xf numFmtId="207" fontId="19" fillId="0" borderId="0" applyFont="0" applyFill="0" applyBorder="0" applyAlignment="0" applyProtection="0"/>
    <xf numFmtId="178" fontId="22" fillId="0" borderId="3">
      <alignment horizontal="right" vertical="center"/>
    </xf>
    <xf numFmtId="183" fontId="19" fillId="0" borderId="0" applyFill="0" applyBorder="0" applyAlignment="0"/>
    <xf numFmtId="0" fontId="21" fillId="0" borderId="12" applyNumberFormat="0" applyFill="0" applyAlignment="0" applyProtection="0"/>
    <xf numFmtId="178" fontId="22" fillId="0" borderId="3">
      <alignment horizontal="right" vertical="center"/>
    </xf>
    <xf numFmtId="167" fontId="59" fillId="0" borderId="0" applyFont="0" applyFill="0" applyBorder="0" applyAlignment="0" applyProtection="0"/>
    <xf numFmtId="207" fontId="19" fillId="0" borderId="0" applyFont="0" applyFill="0" applyBorder="0" applyAlignment="0" applyProtection="0"/>
    <xf numFmtId="0" fontId="20" fillId="0" borderId="0" applyProtection="0"/>
    <xf numFmtId="178" fontId="22" fillId="0" borderId="3">
      <alignment horizontal="right" vertical="center"/>
    </xf>
    <xf numFmtId="183" fontId="19" fillId="0" borderId="0" applyFill="0" applyBorder="0" applyAlignment="0"/>
    <xf numFmtId="308" fontId="19" fillId="0" borderId="0" applyFill="0" applyBorder="0" applyAlignment="0"/>
    <xf numFmtId="0" fontId="216" fillId="0" borderId="0"/>
    <xf numFmtId="182" fontId="26" fillId="0" borderId="3">
      <alignment horizontal="right" vertical="center"/>
    </xf>
    <xf numFmtId="0" fontId="29" fillId="0" borderId="0"/>
    <xf numFmtId="185" fontId="18" fillId="0" borderId="3">
      <alignment horizontal="right" vertical="center"/>
    </xf>
    <xf numFmtId="258" fontId="19" fillId="0" borderId="0" applyFill="0" applyBorder="0" applyAlignment="0"/>
    <xf numFmtId="258" fontId="19" fillId="0" borderId="0" applyFill="0" applyBorder="0" applyAlignment="0"/>
    <xf numFmtId="0" fontId="19" fillId="12" borderId="18" applyNumberFormat="0" applyFont="0" applyAlignment="0" applyProtection="0"/>
    <xf numFmtId="194" fontId="30" fillId="0" borderId="3">
      <alignment horizontal="right" vertical="center"/>
    </xf>
    <xf numFmtId="258" fontId="19" fillId="0" borderId="0" applyFill="0" applyBorder="0" applyAlignment="0"/>
    <xf numFmtId="43" fontId="53" fillId="0" borderId="0" applyFont="0" applyFill="0" applyBorder="0" applyAlignment="0" applyProtection="0"/>
    <xf numFmtId="258" fontId="19" fillId="0" borderId="0" applyFill="0" applyBorder="0" applyAlignment="0"/>
    <xf numFmtId="194" fontId="30" fillId="0" borderId="3">
      <alignment horizontal="right" vertical="center"/>
    </xf>
    <xf numFmtId="43" fontId="53" fillId="0" borderId="0" applyFont="0" applyFill="0" applyBorder="0" applyAlignment="0" applyProtection="0"/>
    <xf numFmtId="258" fontId="19" fillId="0" borderId="0" applyFill="0" applyBorder="0" applyAlignment="0"/>
    <xf numFmtId="258" fontId="19" fillId="0" borderId="0" applyFill="0" applyBorder="0" applyAlignment="0"/>
    <xf numFmtId="258" fontId="19" fillId="0" borderId="0" applyFill="0" applyBorder="0" applyAlignment="0"/>
    <xf numFmtId="258" fontId="19" fillId="0" borderId="0" applyFill="0" applyBorder="0" applyAlignment="0"/>
    <xf numFmtId="258" fontId="19" fillId="0" borderId="0" applyFill="0" applyBorder="0" applyAlignment="0"/>
    <xf numFmtId="258" fontId="19" fillId="0" borderId="0" applyFill="0" applyBorder="0" applyAlignment="0"/>
    <xf numFmtId="186" fontId="19" fillId="0" borderId="0" applyFill="0" applyBorder="0" applyAlignment="0"/>
    <xf numFmtId="178" fontId="22" fillId="0" borderId="3">
      <alignment horizontal="right" vertical="center"/>
    </xf>
    <xf numFmtId="186" fontId="19" fillId="0" borderId="0" applyFill="0" applyBorder="0" applyAlignment="0"/>
    <xf numFmtId="178" fontId="22" fillId="0" borderId="3">
      <alignment horizontal="right" vertical="center"/>
    </xf>
    <xf numFmtId="186" fontId="19" fillId="0" borderId="0" applyFill="0" applyBorder="0" applyAlignment="0"/>
    <xf numFmtId="178" fontId="22" fillId="0" borderId="3">
      <alignment horizontal="right" vertical="center"/>
    </xf>
    <xf numFmtId="186" fontId="19" fillId="0" borderId="0" applyFill="0" applyBorder="0" applyAlignment="0"/>
    <xf numFmtId="186" fontId="19" fillId="0" borderId="0" applyFill="0" applyBorder="0" applyAlignment="0"/>
    <xf numFmtId="174" fontId="18" fillId="0" borderId="3">
      <alignment horizontal="right" vertical="center"/>
    </xf>
    <xf numFmtId="242" fontId="19" fillId="0" borderId="0" applyFill="0" applyBorder="0" applyAlignment="0"/>
    <xf numFmtId="178" fontId="22" fillId="0" borderId="3">
      <alignment horizontal="right" vertical="center"/>
    </xf>
    <xf numFmtId="242" fontId="19" fillId="0" borderId="0" applyFill="0" applyBorder="0" applyAlignment="0"/>
    <xf numFmtId="182" fontId="26" fillId="0" borderId="3">
      <alignment horizontal="right" vertical="center"/>
    </xf>
    <xf numFmtId="242" fontId="19" fillId="0" borderId="0" applyFill="0" applyBorder="0" applyAlignment="0"/>
    <xf numFmtId="328" fontId="19" fillId="0" borderId="0" applyFont="0" applyFill="0" applyBorder="0" applyAlignment="0" applyProtection="0"/>
    <xf numFmtId="179" fontId="19" fillId="0" borderId="3">
      <alignment horizontal="right" vertical="center"/>
    </xf>
    <xf numFmtId="242" fontId="19" fillId="0" borderId="0" applyFill="0" applyBorder="0" applyAlignment="0"/>
    <xf numFmtId="202" fontId="15" fillId="0" borderId="3">
      <alignment horizontal="right" vertical="center"/>
    </xf>
    <xf numFmtId="179" fontId="19" fillId="0" borderId="3">
      <alignment horizontal="right" vertical="center"/>
    </xf>
    <xf numFmtId="242" fontId="19" fillId="0" borderId="0" applyFill="0" applyBorder="0" applyAlignment="0"/>
    <xf numFmtId="202" fontId="15" fillId="0" borderId="3">
      <alignment horizontal="right" vertical="center"/>
    </xf>
    <xf numFmtId="208" fontId="29" fillId="0" borderId="0" applyFill="0" applyBorder="0" applyAlignment="0"/>
    <xf numFmtId="265" fontId="34" fillId="0" borderId="0" applyFont="0" applyFill="0" applyBorder="0" applyAlignment="0" applyProtection="0"/>
    <xf numFmtId="178" fontId="22" fillId="0" borderId="3">
      <alignment horizontal="right" vertical="center"/>
    </xf>
    <xf numFmtId="178" fontId="22" fillId="0" borderId="3">
      <alignment horizontal="right" vertical="center"/>
    </xf>
    <xf numFmtId="187" fontId="19" fillId="0" borderId="0" applyFill="0" applyBorder="0" applyAlignment="0"/>
    <xf numFmtId="174" fontId="18" fillId="0" borderId="3">
      <alignment horizontal="right" vertical="center"/>
    </xf>
    <xf numFmtId="178" fontId="22" fillId="0" borderId="3">
      <alignment horizontal="right" vertical="center"/>
    </xf>
    <xf numFmtId="187" fontId="19" fillId="0" borderId="0" applyFill="0" applyBorder="0" applyAlignment="0"/>
    <xf numFmtId="0" fontId="45" fillId="3" borderId="13" applyNumberFormat="0" applyAlignment="0" applyProtection="0"/>
    <xf numFmtId="187" fontId="19" fillId="0" borderId="0" applyFill="0" applyBorder="0" applyAlignment="0"/>
    <xf numFmtId="0" fontId="216" fillId="0" borderId="0"/>
    <xf numFmtId="0" fontId="216" fillId="0" borderId="0"/>
    <xf numFmtId="187" fontId="19" fillId="0" borderId="0" applyFill="0" applyBorder="0" applyAlignment="0"/>
    <xf numFmtId="0" fontId="216" fillId="0" borderId="0"/>
    <xf numFmtId="10" fontId="41" fillId="9" borderId="6" applyNumberFormat="0" applyBorder="0" applyAlignment="0" applyProtection="0"/>
    <xf numFmtId="202" fontId="15" fillId="0" borderId="3">
      <alignment horizontal="right" vertical="center"/>
    </xf>
    <xf numFmtId="169" fontId="57" fillId="0" borderId="0" applyFont="0" applyFill="0" applyBorder="0" applyAlignment="0" applyProtection="0"/>
    <xf numFmtId="175" fontId="57" fillId="0" borderId="0" applyFont="0" applyFill="0" applyBorder="0" applyAlignment="0" applyProtection="0"/>
    <xf numFmtId="187" fontId="19" fillId="0" borderId="0" applyFill="0" applyBorder="0" applyAlignment="0"/>
    <xf numFmtId="10" fontId="41" fillId="9" borderId="6" applyNumberFormat="0" applyBorder="0" applyAlignment="0" applyProtection="0"/>
    <xf numFmtId="187" fontId="19" fillId="0" borderId="0" applyFill="0" applyBorder="0" applyAlignment="0"/>
    <xf numFmtId="176" fontId="29" fillId="0" borderId="0" applyFill="0" applyBorder="0" applyAlignment="0"/>
    <xf numFmtId="188" fontId="19" fillId="0" borderId="0" applyFill="0" applyBorder="0" applyAlignment="0"/>
    <xf numFmtId="176" fontId="29" fillId="0" borderId="0" applyFill="0" applyBorder="0" applyAlignment="0"/>
    <xf numFmtId="188" fontId="19" fillId="0" borderId="0" applyFill="0" applyBorder="0" applyAlignment="0"/>
    <xf numFmtId="188" fontId="19" fillId="0" borderId="0" applyFill="0" applyBorder="0" applyAlignment="0"/>
    <xf numFmtId="188" fontId="19" fillId="0" borderId="0" applyFill="0" applyBorder="0" applyAlignment="0"/>
    <xf numFmtId="43" fontId="25" fillId="0" borderId="0" applyFont="0" applyFill="0" applyBorder="0" applyAlignment="0" applyProtection="0"/>
    <xf numFmtId="188" fontId="19" fillId="0" borderId="0" applyFill="0" applyBorder="0" applyAlignment="0"/>
    <xf numFmtId="0" fontId="29" fillId="0" borderId="0"/>
    <xf numFmtId="178" fontId="22" fillId="0" borderId="3">
      <alignment horizontal="right" vertical="center"/>
    </xf>
    <xf numFmtId="196" fontId="29" fillId="0" borderId="0" applyFill="0" applyBorder="0" applyAlignment="0"/>
    <xf numFmtId="183" fontId="19" fillId="0" borderId="0" applyFill="0" applyBorder="0" applyAlignment="0"/>
    <xf numFmtId="183" fontId="19" fillId="0" borderId="0" applyFill="0" applyBorder="0" applyAlignment="0"/>
    <xf numFmtId="4" fontId="35" fillId="25" borderId="14" applyNumberFormat="0" applyProtection="0">
      <alignment horizontal="right" vertical="center"/>
    </xf>
    <xf numFmtId="183" fontId="19" fillId="0" borderId="0" applyFill="0" applyBorder="0" applyAlignment="0"/>
    <xf numFmtId="4" fontId="35" fillId="25" borderId="14" applyNumberFormat="0" applyProtection="0">
      <alignment horizontal="right" vertical="center"/>
    </xf>
    <xf numFmtId="183" fontId="19" fillId="0" borderId="0" applyFill="0" applyBorder="0" applyAlignment="0"/>
    <xf numFmtId="183" fontId="19" fillId="0" borderId="0" applyFill="0" applyBorder="0" applyAlignment="0"/>
    <xf numFmtId="0" fontId="145" fillId="38" borderId="0"/>
    <xf numFmtId="4" fontId="35" fillId="16" borderId="14" applyNumberFormat="0" applyProtection="0">
      <alignment horizontal="left" vertical="center" indent="1"/>
    </xf>
    <xf numFmtId="178" fontId="22" fillId="0" borderId="3">
      <alignment horizontal="right" vertical="center"/>
    </xf>
    <xf numFmtId="0" fontId="29" fillId="0" borderId="0"/>
    <xf numFmtId="185" fontId="18" fillId="0" borderId="3">
      <alignment horizontal="right" vertical="center"/>
    </xf>
    <xf numFmtId="290" fontId="19" fillId="0" borderId="0"/>
    <xf numFmtId="183" fontId="19" fillId="0" borderId="0" applyFill="0" applyBorder="0" applyAlignment="0"/>
    <xf numFmtId="198" fontId="34" fillId="0" borderId="3">
      <alignment horizontal="right" vertical="center"/>
    </xf>
    <xf numFmtId="177" fontId="19" fillId="0" borderId="3">
      <alignment horizontal="right" vertical="center"/>
    </xf>
    <xf numFmtId="290" fontId="19" fillId="0" borderId="0"/>
    <xf numFmtId="183" fontId="19" fillId="0" borderId="0" applyFill="0" applyBorder="0" applyAlignment="0"/>
    <xf numFmtId="290" fontId="19" fillId="0" borderId="0"/>
    <xf numFmtId="183" fontId="19" fillId="0" borderId="0" applyFill="0" applyBorder="0" applyAlignment="0"/>
    <xf numFmtId="211" fontId="19" fillId="0" borderId="0" applyFont="0" applyFill="0" applyBorder="0" applyAlignment="0" applyProtection="0"/>
    <xf numFmtId="178" fontId="22" fillId="0" borderId="3">
      <alignment horizontal="right" vertical="center"/>
    </xf>
    <xf numFmtId="290" fontId="19" fillId="0" borderId="0"/>
    <xf numFmtId="183" fontId="19" fillId="0" borderId="0" applyFill="0" applyBorder="0" applyAlignment="0"/>
    <xf numFmtId="0" fontId="36" fillId="6" borderId="15" applyNumberFormat="0" applyAlignment="0" applyProtection="0"/>
    <xf numFmtId="185" fontId="18" fillId="0" borderId="3">
      <alignment horizontal="right" vertical="center"/>
    </xf>
    <xf numFmtId="183" fontId="19" fillId="0" borderId="0" applyFill="0" applyBorder="0" applyAlignment="0"/>
    <xf numFmtId="0" fontId="38" fillId="3" borderId="15" applyNumberFormat="0" applyAlignment="0" applyProtection="0"/>
    <xf numFmtId="0" fontId="92" fillId="0" borderId="26" applyNumberFormat="0" applyFill="0" applyAlignment="0" applyProtection="0"/>
    <xf numFmtId="0" fontId="38" fillId="3" borderId="15" applyNumberFormat="0" applyAlignment="0" applyProtection="0"/>
    <xf numFmtId="185" fontId="18" fillId="0" borderId="3">
      <alignment horizontal="right" vertical="center"/>
    </xf>
    <xf numFmtId="0" fontId="38" fillId="3" borderId="15" applyNumberFormat="0" applyAlignment="0" applyProtection="0"/>
    <xf numFmtId="166" fontId="57" fillId="0" borderId="0" applyFont="0" applyFill="0" applyBorder="0" applyAlignment="0" applyProtection="0"/>
    <xf numFmtId="185" fontId="18" fillId="0" borderId="3">
      <alignment horizontal="right" vertical="center"/>
    </xf>
    <xf numFmtId="0" fontId="38" fillId="3" borderId="15" applyNumberFormat="0" applyAlignment="0" applyProtection="0"/>
    <xf numFmtId="0" fontId="38" fillId="3" borderId="15" applyNumberFormat="0" applyAlignment="0" applyProtection="0"/>
    <xf numFmtId="0" fontId="90" fillId="0" borderId="29">
      <alignment horizontal="center"/>
    </xf>
    <xf numFmtId="0" fontId="38" fillId="3" borderId="15" applyNumberFormat="0" applyAlignment="0" applyProtection="0"/>
    <xf numFmtId="205" fontId="34" fillId="0" borderId="3">
      <alignment horizontal="right" vertical="center"/>
    </xf>
    <xf numFmtId="0" fontId="38" fillId="3" borderId="15" applyNumberFormat="0" applyAlignment="0" applyProtection="0"/>
    <xf numFmtId="0" fontId="38" fillId="3" borderId="15" applyNumberFormat="0" applyAlignment="0" applyProtection="0"/>
    <xf numFmtId="0" fontId="38" fillId="3" borderId="15" applyNumberFormat="0" applyAlignment="0" applyProtection="0"/>
    <xf numFmtId="205" fontId="34" fillId="0" borderId="3">
      <alignment horizontal="right" vertical="center"/>
    </xf>
    <xf numFmtId="0" fontId="38" fillId="3" borderId="15" applyNumberFormat="0" applyAlignment="0" applyProtection="0"/>
    <xf numFmtId="0" fontId="55" fillId="3" borderId="15" applyNumberFormat="0" applyAlignment="0" applyProtection="0"/>
    <xf numFmtId="0" fontId="38" fillId="3" borderId="15" applyNumberFormat="0" applyAlignment="0" applyProtection="0"/>
    <xf numFmtId="49" fontId="98" fillId="0" borderId="6">
      <alignment vertical="center"/>
    </xf>
    <xf numFmtId="0" fontId="38" fillId="3" borderId="15" applyNumberFormat="0" applyAlignment="0" applyProtection="0"/>
    <xf numFmtId="0" fontId="55" fillId="3" borderId="15" applyNumberFormat="0" applyAlignment="0" applyProtection="0"/>
    <xf numFmtId="174" fontId="18" fillId="0" borderId="3">
      <alignment horizontal="right" vertical="center"/>
    </xf>
    <xf numFmtId="0" fontId="38" fillId="3" borderId="15" applyNumberFormat="0" applyAlignment="0" applyProtection="0"/>
    <xf numFmtId="169" fontId="59" fillId="0" borderId="0" applyFont="0" applyFill="0" applyBorder="0" applyAlignment="0" applyProtection="0"/>
    <xf numFmtId="0" fontId="55" fillId="3" borderId="15" applyNumberFormat="0" applyAlignment="0" applyProtection="0"/>
    <xf numFmtId="177" fontId="19" fillId="0" borderId="3">
      <alignment horizontal="right" vertical="center"/>
    </xf>
    <xf numFmtId="0" fontId="38" fillId="3" borderId="15" applyNumberFormat="0" applyAlignment="0" applyProtection="0"/>
    <xf numFmtId="230" fontId="75" fillId="0" borderId="0"/>
    <xf numFmtId="0" fontId="38" fillId="3" borderId="15" applyNumberFormat="0" applyAlignment="0" applyProtection="0"/>
    <xf numFmtId="0" fontId="38" fillId="3" borderId="15" applyNumberFormat="0" applyAlignment="0" applyProtection="0"/>
    <xf numFmtId="0" fontId="38" fillId="3" borderId="15" applyNumberFormat="0" applyAlignment="0" applyProtection="0"/>
    <xf numFmtId="0" fontId="38" fillId="3" borderId="15" applyNumberFormat="0" applyAlignment="0" applyProtection="0"/>
    <xf numFmtId="178" fontId="22" fillId="0" borderId="3">
      <alignment horizontal="right" vertical="center"/>
    </xf>
    <xf numFmtId="0" fontId="38" fillId="3" borderId="15" applyNumberFormat="0" applyAlignment="0" applyProtection="0"/>
    <xf numFmtId="262" fontId="26" fillId="0" borderId="0" applyFont="0" applyFill="0" applyBorder="0" applyAlignment="0" applyProtection="0"/>
    <xf numFmtId="168" fontId="15" fillId="0" borderId="0" applyFont="0" applyFill="0" applyBorder="0" applyAlignment="0" applyProtection="0"/>
    <xf numFmtId="0" fontId="38" fillId="3" borderId="15" applyNumberFormat="0" applyAlignment="0" applyProtection="0"/>
    <xf numFmtId="41" fontId="15" fillId="0" borderId="0" applyFont="0" applyFill="0" applyBorder="0" applyAlignment="0" applyProtection="0"/>
    <xf numFmtId="168" fontId="15" fillId="0" borderId="0" applyFont="0" applyFill="0" applyBorder="0" applyAlignment="0" applyProtection="0"/>
    <xf numFmtId="0" fontId="38" fillId="3" borderId="15" applyNumberFormat="0" applyAlignment="0" applyProtection="0"/>
    <xf numFmtId="42" fontId="15" fillId="0" borderId="0" applyFont="0" applyFill="0" applyBorder="0" applyAlignment="0" applyProtection="0"/>
    <xf numFmtId="197" fontId="15" fillId="0" borderId="0" applyFont="0" applyFill="0" applyBorder="0" applyAlignment="0" applyProtection="0"/>
    <xf numFmtId="0" fontId="216" fillId="0" borderId="0"/>
    <xf numFmtId="0" fontId="1" fillId="0" borderId="0"/>
    <xf numFmtId="0" fontId="149" fillId="0" borderId="0"/>
    <xf numFmtId="174" fontId="18" fillId="0" borderId="3">
      <alignment horizontal="right" vertical="center"/>
    </xf>
    <xf numFmtId="0" fontId="87" fillId="0" borderId="0"/>
    <xf numFmtId="198" fontId="34" fillId="0" borderId="3">
      <alignment horizontal="right" vertical="center"/>
    </xf>
    <xf numFmtId="202" fontId="15" fillId="0" borderId="3">
      <alignment horizontal="right" vertical="center"/>
    </xf>
    <xf numFmtId="250" fontId="19" fillId="0" borderId="0" applyFont="0" applyFill="0" applyBorder="0" applyAlignment="0" applyProtection="0"/>
    <xf numFmtId="0" fontId="87" fillId="0" borderId="0"/>
    <xf numFmtId="198" fontId="34" fillId="0" borderId="3">
      <alignment horizontal="right" vertical="center"/>
    </xf>
    <xf numFmtId="0" fontId="55" fillId="3" borderId="15" applyNumberFormat="0" applyAlignment="0" applyProtection="0"/>
    <xf numFmtId="202" fontId="15" fillId="0" borderId="3">
      <alignment horizontal="right" vertical="center"/>
    </xf>
    <xf numFmtId="329" fontId="15" fillId="0" borderId="0" applyFont="0" applyFill="0" applyBorder="0" applyAlignment="0" applyProtection="0"/>
    <xf numFmtId="174" fontId="18" fillId="0" borderId="3">
      <alignment horizontal="right" vertical="center"/>
    </xf>
    <xf numFmtId="185" fontId="18" fillId="0" borderId="3">
      <alignment horizontal="right" vertical="center"/>
    </xf>
    <xf numFmtId="178" fontId="22" fillId="0" borderId="3">
      <alignment horizontal="right" vertical="center"/>
    </xf>
    <xf numFmtId="187" fontId="19" fillId="0" borderId="0" applyFill="0" applyBorder="0" applyAlignment="0"/>
    <xf numFmtId="178" fontId="22" fillId="0" borderId="3">
      <alignment horizontal="right" vertical="center"/>
    </xf>
    <xf numFmtId="0" fontId="171" fillId="20" borderId="25" applyNumberFormat="0" applyAlignment="0" applyProtection="0"/>
    <xf numFmtId="0" fontId="27" fillId="3" borderId="13" applyNumberFormat="0" applyAlignment="0" applyProtection="0"/>
    <xf numFmtId="178" fontId="22" fillId="0" borderId="3">
      <alignment horizontal="right" vertical="center"/>
    </xf>
    <xf numFmtId="0" fontId="171" fillId="20" borderId="25" applyNumberFormat="0" applyAlignment="0" applyProtection="0"/>
    <xf numFmtId="178" fontId="22" fillId="0" borderId="3">
      <alignment horizontal="right" vertical="center"/>
    </xf>
    <xf numFmtId="0" fontId="199" fillId="0" borderId="2">
      <alignment horizontal="center"/>
    </xf>
    <xf numFmtId="230" fontId="75" fillId="0" borderId="0"/>
    <xf numFmtId="230" fontId="75" fillId="0" borderId="0"/>
    <xf numFmtId="178" fontId="22" fillId="0" borderId="3">
      <alignment horizontal="right" vertical="center"/>
    </xf>
    <xf numFmtId="174" fontId="18" fillId="0" borderId="3">
      <alignment horizontal="right" vertical="center"/>
    </xf>
    <xf numFmtId="230" fontId="75" fillId="0" borderId="0"/>
    <xf numFmtId="178" fontId="22" fillId="0" borderId="3">
      <alignment horizontal="right" vertical="center"/>
    </xf>
    <xf numFmtId="174" fontId="18" fillId="0" borderId="3">
      <alignment horizontal="right" vertical="center"/>
    </xf>
    <xf numFmtId="230" fontId="75" fillId="0" borderId="0"/>
    <xf numFmtId="185" fontId="18" fillId="0" borderId="3">
      <alignment horizontal="right" vertical="center"/>
    </xf>
    <xf numFmtId="4" fontId="134" fillId="16" borderId="14" applyNumberFormat="0" applyProtection="0">
      <alignment vertical="center"/>
    </xf>
    <xf numFmtId="230" fontId="75" fillId="0" borderId="0"/>
    <xf numFmtId="230" fontId="75" fillId="0" borderId="0"/>
    <xf numFmtId="230" fontId="75" fillId="0" borderId="0"/>
    <xf numFmtId="230" fontId="75" fillId="0" borderId="0"/>
    <xf numFmtId="10" fontId="41" fillId="9" borderId="6" applyNumberFormat="0" applyBorder="0" applyAlignment="0" applyProtection="0"/>
    <xf numFmtId="230" fontId="75" fillId="0" borderId="0"/>
    <xf numFmtId="10" fontId="41" fillId="12" borderId="6" applyNumberFormat="0" applyBorder="0" applyAlignment="0" applyProtection="0"/>
    <xf numFmtId="230" fontId="75" fillId="0" borderId="0"/>
    <xf numFmtId="244" fontId="19" fillId="0" borderId="0" applyFont="0" applyFill="0" applyBorder="0" applyAlignment="0" applyProtection="0"/>
    <xf numFmtId="185" fontId="18" fillId="0" borderId="3">
      <alignment horizontal="right" vertical="center"/>
    </xf>
    <xf numFmtId="0" fontId="216" fillId="0" borderId="0"/>
    <xf numFmtId="244" fontId="19" fillId="0" borderId="0" applyFont="0" applyFill="0" applyBorder="0" applyAlignment="0" applyProtection="0"/>
    <xf numFmtId="0" fontId="216" fillId="0" borderId="0"/>
    <xf numFmtId="205" fontId="34" fillId="0" borderId="3">
      <alignment horizontal="right" vertical="center"/>
    </xf>
    <xf numFmtId="244" fontId="19" fillId="0" borderId="0" applyFont="0" applyFill="0" applyBorder="0" applyAlignment="0" applyProtection="0"/>
    <xf numFmtId="205" fontId="34" fillId="0" borderId="3">
      <alignment horizontal="right" vertical="center"/>
    </xf>
    <xf numFmtId="244" fontId="19" fillId="0" borderId="0" applyFont="0" applyFill="0" applyBorder="0" applyAlignment="0" applyProtection="0"/>
    <xf numFmtId="244" fontId="19" fillId="0" borderId="0" applyFont="0" applyFill="0" applyBorder="0" applyAlignment="0" applyProtection="0"/>
    <xf numFmtId="185" fontId="18" fillId="0" borderId="3">
      <alignment horizontal="right" vertical="center"/>
    </xf>
    <xf numFmtId="0" fontId="216" fillId="0" borderId="0"/>
    <xf numFmtId="244" fontId="19" fillId="0" borderId="0" applyFont="0" applyFill="0" applyBorder="0" applyAlignment="0" applyProtection="0"/>
    <xf numFmtId="0" fontId="216" fillId="0" borderId="0"/>
    <xf numFmtId="244" fontId="19" fillId="0" borderId="0" applyFont="0" applyFill="0" applyBorder="0" applyAlignment="0" applyProtection="0"/>
    <xf numFmtId="167" fontId="57" fillId="0" borderId="0" applyFont="0" applyFill="0" applyBorder="0" applyAlignment="0" applyProtection="0"/>
    <xf numFmtId="41" fontId="19" fillId="0" borderId="0" applyFont="0" applyFill="0" applyBorder="0" applyAlignment="0" applyProtection="0"/>
    <xf numFmtId="171" fontId="24" fillId="0" borderId="3">
      <alignment horizontal="right" vertical="center"/>
    </xf>
    <xf numFmtId="43" fontId="57" fillId="0" borderId="0" applyFont="0" applyFill="0" applyBorder="0" applyAlignment="0" applyProtection="0"/>
    <xf numFmtId="0" fontId="19" fillId="0" borderId="0"/>
    <xf numFmtId="185" fontId="18" fillId="0" borderId="3">
      <alignment horizontal="right" vertical="center"/>
    </xf>
    <xf numFmtId="171" fontId="24" fillId="0" borderId="3">
      <alignment horizontal="right" vertical="center"/>
    </xf>
    <xf numFmtId="43" fontId="57" fillId="0" borderId="0" applyFont="0" applyFill="0" applyBorder="0" applyAlignment="0" applyProtection="0"/>
    <xf numFmtId="0" fontId="19" fillId="0" borderId="0"/>
    <xf numFmtId="0" fontId="109" fillId="0" borderId="0" applyNumberFormat="0" applyFill="0" applyBorder="0" applyProtection="0">
      <alignment vertical="center"/>
    </xf>
    <xf numFmtId="41" fontId="63" fillId="0" borderId="0" applyFont="0" applyFill="0" applyBorder="0" applyAlignment="0" applyProtection="0"/>
    <xf numFmtId="177" fontId="19" fillId="0" borderId="3">
      <alignment horizontal="right" vertical="center"/>
    </xf>
    <xf numFmtId="168" fontId="57" fillId="0" borderId="0" applyFont="0" applyFill="0" applyBorder="0" applyAlignment="0" applyProtection="0"/>
    <xf numFmtId="182" fontId="26" fillId="0" borderId="3">
      <alignment horizontal="right" vertical="center"/>
    </xf>
    <xf numFmtId="165" fontId="18" fillId="0" borderId="0" applyFont="0" applyFill="0" applyBorder="0" applyAlignment="0" applyProtection="0"/>
    <xf numFmtId="169" fontId="57" fillId="0" borderId="0" applyFont="0" applyFill="0" applyBorder="0" applyAlignment="0" applyProtection="0">
      <alignment vertical="center"/>
    </xf>
    <xf numFmtId="41" fontId="57" fillId="0" borderId="0" applyFont="0" applyFill="0" applyBorder="0" applyAlignment="0" applyProtection="0"/>
    <xf numFmtId="178" fontId="22" fillId="0" borderId="3">
      <alignment horizontal="right" vertical="center"/>
    </xf>
    <xf numFmtId="41" fontId="57"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0" fontId="82" fillId="0" borderId="0"/>
    <xf numFmtId="178" fontId="22" fillId="0" borderId="3">
      <alignment horizontal="right" vertical="center"/>
    </xf>
    <xf numFmtId="41" fontId="57" fillId="0" borderId="0" applyFont="0" applyFill="0" applyBorder="0" applyAlignment="0" applyProtection="0"/>
    <xf numFmtId="41" fontId="57" fillId="0" borderId="0" applyFont="0" applyFill="0" applyBorder="0" applyAlignment="0" applyProtection="0"/>
    <xf numFmtId="0" fontId="82" fillId="0" borderId="0"/>
    <xf numFmtId="178" fontId="22" fillId="0" borderId="3">
      <alignment horizontal="right" vertical="center"/>
    </xf>
    <xf numFmtId="41" fontId="57" fillId="0" borderId="0" applyFont="0" applyFill="0" applyBorder="0" applyAlignment="0" applyProtection="0"/>
    <xf numFmtId="3" fontId="64" fillId="0" borderId="0">
      <protection locked="0"/>
    </xf>
    <xf numFmtId="179" fontId="19" fillId="0" borderId="3">
      <alignment horizontal="right" vertical="center"/>
    </xf>
    <xf numFmtId="248" fontId="57" fillId="0" borderId="0" applyFont="0" applyFill="0" applyBorder="0" applyAlignment="0" applyProtection="0"/>
    <xf numFmtId="41" fontId="57" fillId="0" borderId="0" applyFont="0" applyFill="0" applyBorder="0" applyAlignment="0" applyProtection="0"/>
    <xf numFmtId="10" fontId="41" fillId="9" borderId="6" applyNumberFormat="0" applyBorder="0" applyAlignment="0" applyProtection="0"/>
    <xf numFmtId="41" fontId="57" fillId="0" borderId="0" applyFont="0" applyFill="0" applyBorder="0" applyAlignment="0" applyProtection="0"/>
    <xf numFmtId="196" fontId="29" fillId="0" borderId="0" applyFill="0" applyBorder="0" applyAlignment="0"/>
    <xf numFmtId="41" fontId="57" fillId="0" borderId="0" applyFont="0" applyFill="0" applyBorder="0" applyAlignment="0" applyProtection="0"/>
    <xf numFmtId="41" fontId="57" fillId="0" borderId="0" applyFont="0" applyFill="0" applyBorder="0" applyAlignment="0" applyProtection="0"/>
    <xf numFmtId="10" fontId="19" fillId="0" borderId="0" applyFont="0" applyFill="0" applyBorder="0" applyAlignment="0" applyProtection="0"/>
    <xf numFmtId="196" fontId="29" fillId="0" borderId="0" applyFill="0" applyBorder="0" applyAlignment="0"/>
    <xf numFmtId="41" fontId="57" fillId="0" borderId="0" applyFont="0" applyFill="0" applyBorder="0" applyAlignment="0" applyProtection="0"/>
    <xf numFmtId="208" fontId="57" fillId="0" borderId="0" applyFont="0" applyFill="0" applyBorder="0" applyAlignment="0" applyProtection="0"/>
    <xf numFmtId="185" fontId="18" fillId="0" borderId="3">
      <alignment horizontal="right" vertical="center"/>
    </xf>
    <xf numFmtId="41" fontId="216"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193" fontId="115" fillId="31" borderId="2">
      <alignment vertical="top"/>
    </xf>
    <xf numFmtId="43" fontId="57" fillId="0" borderId="0" applyFont="0" applyFill="0" applyBorder="0" applyAlignment="0" applyProtection="0"/>
    <xf numFmtId="43" fontId="57" fillId="0" borderId="0" applyFont="0" applyFill="0" applyBorder="0" applyAlignment="0" applyProtection="0"/>
    <xf numFmtId="41" fontId="57" fillId="0" borderId="0" applyFont="0" applyFill="0" applyBorder="0" applyAlignment="0" applyProtection="0"/>
    <xf numFmtId="10" fontId="41" fillId="12" borderId="6" applyNumberFormat="0" applyBorder="0" applyAlignment="0" applyProtection="0"/>
    <xf numFmtId="41" fontId="216" fillId="0" borderId="0" applyFont="0" applyFill="0" applyBorder="0" applyAlignment="0" applyProtection="0"/>
    <xf numFmtId="178" fontId="22" fillId="0" borderId="3">
      <alignment horizontal="right" vertical="center"/>
    </xf>
    <xf numFmtId="316" fontId="68" fillId="0" borderId="0" applyProtection="0"/>
    <xf numFmtId="262" fontId="167" fillId="0" borderId="0" applyNumberFormat="0" applyBorder="0" applyAlignment="0">
      <alignment horizontal="centerContinuous"/>
    </xf>
    <xf numFmtId="178" fontId="22" fillId="0" borderId="3">
      <alignment horizontal="right" vertical="center"/>
    </xf>
    <xf numFmtId="178" fontId="22" fillId="0" borderId="3">
      <alignment horizontal="right" vertical="center"/>
    </xf>
    <xf numFmtId="248" fontId="57" fillId="0" borderId="0" applyFont="0" applyFill="0" applyBorder="0" applyAlignment="0" applyProtection="0"/>
    <xf numFmtId="262" fontId="167" fillId="0" borderId="0" applyNumberFormat="0" applyBorder="0" applyAlignment="0">
      <alignment horizontal="centerContinuous"/>
    </xf>
    <xf numFmtId="41" fontId="57" fillId="0" borderId="0" applyFont="0" applyFill="0" applyBorder="0" applyAlignment="0" applyProtection="0"/>
    <xf numFmtId="3" fontId="64" fillId="0" borderId="0">
      <protection locked="0"/>
    </xf>
    <xf numFmtId="179" fontId="19" fillId="0" borderId="3">
      <alignment horizontal="right" vertical="center"/>
    </xf>
    <xf numFmtId="41" fontId="57" fillId="0" borderId="0" applyFont="0" applyFill="0" applyBorder="0" applyAlignment="0" applyProtection="0"/>
    <xf numFmtId="41" fontId="57" fillId="0" borderId="0" applyFont="0" applyFill="0" applyBorder="0" applyAlignment="0" applyProtection="0"/>
    <xf numFmtId="210" fontId="22" fillId="0" borderId="6"/>
    <xf numFmtId="41" fontId="57"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178" fontId="22" fillId="0" borderId="3">
      <alignment horizontal="right" vertical="center"/>
    </xf>
    <xf numFmtId="6" fontId="68" fillId="0" borderId="0" applyFont="0" applyFill="0" applyBorder="0" applyAlignment="0" applyProtection="0"/>
    <xf numFmtId="169" fontId="57" fillId="0" borderId="0" applyFont="0" applyFill="0" applyBorder="0" applyAlignment="0" applyProtection="0"/>
    <xf numFmtId="43" fontId="57" fillId="0" borderId="0" applyFont="0" applyFill="0" applyBorder="0" applyAlignment="0" applyProtection="0"/>
    <xf numFmtId="167" fontId="68" fillId="0" borderId="0" applyFont="0" applyFill="0" applyBorder="0" applyAlignment="0" applyProtection="0"/>
    <xf numFmtId="43" fontId="57" fillId="0" borderId="0" applyFont="0" applyFill="0" applyBorder="0" applyAlignment="0" applyProtection="0"/>
    <xf numFmtId="247" fontId="74" fillId="0" borderId="0" applyFont="0" applyFill="0" applyBorder="0" applyAlignment="0" applyProtection="0"/>
    <xf numFmtId="0" fontId="34" fillId="0" borderId="0" applyFont="0" applyFill="0" applyBorder="0" applyAlignment="0" applyProtection="0"/>
    <xf numFmtId="169" fontId="57" fillId="0" borderId="0" applyFont="0" applyFill="0" applyBorder="0" applyAlignment="0" applyProtection="0"/>
    <xf numFmtId="225" fontId="68" fillId="0" borderId="0" applyProtection="0"/>
    <xf numFmtId="41" fontId="57" fillId="0" borderId="0" applyFont="0" applyFill="0" applyBorder="0" applyAlignment="0" applyProtection="0"/>
    <xf numFmtId="165" fontId="68" fillId="0" borderId="0" applyFont="0" applyFill="0" applyBorder="0" applyAlignment="0" applyProtection="0"/>
    <xf numFmtId="178" fontId="22" fillId="0" borderId="3">
      <alignment horizontal="right" vertical="center"/>
    </xf>
    <xf numFmtId="178" fontId="22" fillId="0" borderId="3">
      <alignment horizontal="right" vertical="center"/>
    </xf>
    <xf numFmtId="224" fontId="19" fillId="0" borderId="17">
      <alignment vertical="center"/>
    </xf>
    <xf numFmtId="41" fontId="19" fillId="0" borderId="0" applyFont="0" applyFill="0" applyBorder="0" applyAlignment="0" applyProtection="0"/>
    <xf numFmtId="0" fontId="110" fillId="28" borderId="6">
      <alignment horizontal="left" vertical="center"/>
    </xf>
    <xf numFmtId="3" fontId="64" fillId="0" borderId="0">
      <protection locked="0"/>
    </xf>
    <xf numFmtId="0" fontId="216" fillId="0" borderId="0"/>
    <xf numFmtId="178" fontId="22" fillId="0" borderId="3">
      <alignment horizontal="right" vertical="center"/>
    </xf>
    <xf numFmtId="41" fontId="19" fillId="0" borderId="0" applyFont="0" applyFill="0" applyBorder="0" applyAlignment="0" applyProtection="0"/>
    <xf numFmtId="0" fontId="216" fillId="0" borderId="0"/>
    <xf numFmtId="198" fontId="34" fillId="0" borderId="3">
      <alignment horizontal="right" vertical="center"/>
    </xf>
    <xf numFmtId="178" fontId="22" fillId="0" borderId="3">
      <alignment horizontal="right" vertical="center"/>
    </xf>
    <xf numFmtId="41" fontId="19" fillId="0" borderId="0" applyFont="0" applyFill="0" applyBorder="0" applyAlignment="0" applyProtection="0"/>
    <xf numFmtId="178" fontId="22" fillId="0" borderId="3">
      <alignment horizontal="right" vertical="center"/>
    </xf>
    <xf numFmtId="198" fontId="34" fillId="0" borderId="3">
      <alignment horizontal="right" vertical="center"/>
    </xf>
    <xf numFmtId="178" fontId="22" fillId="0" borderId="3">
      <alignment horizontal="right" vertical="center"/>
    </xf>
    <xf numFmtId="41" fontId="19" fillId="0" borderId="0" applyFont="0" applyFill="0" applyBorder="0" applyAlignment="0" applyProtection="0"/>
    <xf numFmtId="171" fontId="24" fillId="0" borderId="3">
      <alignment horizontal="right" vertical="center"/>
    </xf>
    <xf numFmtId="178" fontId="22" fillId="0" borderId="3">
      <alignment horizontal="right" vertical="center"/>
    </xf>
    <xf numFmtId="198" fontId="34" fillId="0" borderId="3">
      <alignment horizontal="right" vertical="center"/>
    </xf>
    <xf numFmtId="178" fontId="22" fillId="0" borderId="3">
      <alignment horizontal="right" vertical="center"/>
    </xf>
    <xf numFmtId="41" fontId="19" fillId="0" borderId="0" applyFont="0" applyFill="0" applyBorder="0" applyAlignment="0" applyProtection="0"/>
    <xf numFmtId="171" fontId="24" fillId="0" borderId="3">
      <alignment horizontal="right" vertical="center"/>
    </xf>
    <xf numFmtId="178" fontId="22" fillId="0" borderId="3">
      <alignment horizontal="right" vertical="center"/>
    </xf>
    <xf numFmtId="198" fontId="34" fillId="0" borderId="3">
      <alignment horizontal="right" vertical="center"/>
    </xf>
    <xf numFmtId="43" fontId="216" fillId="0" borderId="0" applyFont="0" applyFill="0" applyBorder="0" applyAlignment="0" applyProtection="0"/>
    <xf numFmtId="205" fontId="34" fillId="0" borderId="3">
      <alignment horizontal="right" vertical="center"/>
    </xf>
    <xf numFmtId="208" fontId="29" fillId="0" borderId="0" applyFont="0" applyFill="0" applyBorder="0" applyAlignment="0" applyProtection="0"/>
    <xf numFmtId="185" fontId="18" fillId="0" borderId="3">
      <alignment horizontal="right" vertical="center"/>
    </xf>
    <xf numFmtId="10" fontId="41" fillId="9" borderId="6" applyNumberFormat="0" applyBorder="0" applyAlignment="0" applyProtection="0"/>
    <xf numFmtId="187" fontId="19" fillId="0" borderId="0" applyFont="0" applyFill="0" applyBorder="0" applyAlignment="0" applyProtection="0"/>
    <xf numFmtId="185" fontId="18" fillId="0" borderId="3">
      <alignment horizontal="right" vertical="center"/>
    </xf>
    <xf numFmtId="10" fontId="41" fillId="12" borderId="6" applyNumberFormat="0" applyBorder="0" applyAlignment="0" applyProtection="0"/>
    <xf numFmtId="187" fontId="19" fillId="0" borderId="0" applyFont="0" applyFill="0" applyBorder="0" applyAlignment="0" applyProtection="0"/>
    <xf numFmtId="10" fontId="41" fillId="9" borderId="6" applyNumberFormat="0" applyBorder="0" applyAlignment="0" applyProtection="0"/>
    <xf numFmtId="211" fontId="19" fillId="0" borderId="0" applyFont="0" applyFill="0" applyBorder="0" applyAlignment="0" applyProtection="0"/>
    <xf numFmtId="187" fontId="19" fillId="0" borderId="0" applyFont="0" applyFill="0" applyBorder="0" applyAlignment="0" applyProtection="0"/>
    <xf numFmtId="184" fontId="19" fillId="0" borderId="0" applyFont="0" applyFill="0" applyBorder="0" applyAlignment="0" applyProtection="0"/>
    <xf numFmtId="187" fontId="19" fillId="0" borderId="0" applyFont="0" applyFill="0" applyBorder="0" applyAlignment="0" applyProtection="0"/>
    <xf numFmtId="43" fontId="34" fillId="0" borderId="0" applyFont="0" applyFill="0" applyBorder="0" applyAlignment="0" applyProtection="0"/>
    <xf numFmtId="208" fontId="29" fillId="0" borderId="0" applyFont="0" applyFill="0" applyBorder="0" applyAlignment="0" applyProtection="0"/>
    <xf numFmtId="43" fontId="57" fillId="0" borderId="0" applyFont="0" applyFill="0" applyBorder="0" applyAlignment="0" applyProtection="0"/>
    <xf numFmtId="208" fontId="29" fillId="0" borderId="0" applyFont="0" applyFill="0" applyBorder="0" applyAlignment="0" applyProtection="0"/>
    <xf numFmtId="174" fontId="18" fillId="0" borderId="3">
      <alignment horizontal="right" vertical="center"/>
    </xf>
    <xf numFmtId="43" fontId="59" fillId="0" borderId="0" applyFont="0" applyFill="0" applyBorder="0" applyAlignment="0" applyProtection="0"/>
    <xf numFmtId="185" fontId="18" fillId="0" borderId="3">
      <alignment horizontal="right" vertical="center"/>
    </xf>
    <xf numFmtId="187" fontId="19" fillId="0" borderId="0" applyFont="0" applyFill="0" applyBorder="0" applyAlignment="0" applyProtection="0"/>
    <xf numFmtId="171" fontId="24" fillId="0" borderId="3">
      <alignment horizontal="right" vertical="center"/>
    </xf>
    <xf numFmtId="174" fontId="18" fillId="0" borderId="3">
      <alignment horizontal="right" vertical="center"/>
    </xf>
    <xf numFmtId="10" fontId="41" fillId="12" borderId="6" applyNumberFormat="0" applyBorder="0" applyAlignment="0" applyProtection="0"/>
    <xf numFmtId="185" fontId="18" fillId="0" borderId="3">
      <alignment horizontal="right" vertical="center"/>
    </xf>
    <xf numFmtId="187" fontId="19" fillId="0" borderId="0" applyFont="0" applyFill="0" applyBorder="0" applyAlignment="0" applyProtection="0"/>
    <xf numFmtId="185" fontId="18" fillId="0" borderId="3">
      <alignment horizontal="right" vertical="center"/>
    </xf>
    <xf numFmtId="187" fontId="19" fillId="0" borderId="0" applyFont="0" applyFill="0" applyBorder="0" applyAlignment="0" applyProtection="0"/>
    <xf numFmtId="0" fontId="216" fillId="0" borderId="0"/>
    <xf numFmtId="185" fontId="18" fillId="0" borderId="3">
      <alignment horizontal="right" vertical="center"/>
    </xf>
    <xf numFmtId="187" fontId="19" fillId="0" borderId="0" applyFont="0" applyFill="0" applyBorder="0" applyAlignment="0" applyProtection="0"/>
    <xf numFmtId="0" fontId="27" fillId="3" borderId="13" applyNumberFormat="0" applyAlignment="0" applyProtection="0"/>
    <xf numFmtId="185" fontId="18" fillId="0" borderId="3">
      <alignment horizontal="right" vertical="center"/>
    </xf>
    <xf numFmtId="187" fontId="19" fillId="0" borderId="0" applyFont="0" applyFill="0" applyBorder="0" applyAlignment="0" applyProtection="0"/>
    <xf numFmtId="0" fontId="27" fillId="3" borderId="13" applyNumberFormat="0" applyAlignment="0" applyProtection="0"/>
    <xf numFmtId="174" fontId="18" fillId="0" borderId="3">
      <alignment horizontal="right" vertical="center"/>
    </xf>
    <xf numFmtId="185" fontId="18" fillId="0" borderId="3">
      <alignment horizontal="right" vertical="center"/>
    </xf>
    <xf numFmtId="187" fontId="19" fillId="0" borderId="0" applyFont="0" applyFill="0" applyBorder="0" applyAlignment="0" applyProtection="0"/>
    <xf numFmtId="178" fontId="22" fillId="0" borderId="3">
      <alignment horizontal="right" vertical="center"/>
    </xf>
    <xf numFmtId="189" fontId="12" fillId="0" borderId="0" applyFont="0" applyFill="0" applyBorder="0" applyAlignment="0" applyProtection="0"/>
    <xf numFmtId="330" fontId="68" fillId="0" borderId="0" applyFont="0" applyFill="0" applyBorder="0" applyAlignment="0" applyProtection="0"/>
    <xf numFmtId="178" fontId="22" fillId="0" borderId="3">
      <alignment horizontal="right" vertical="center"/>
    </xf>
    <xf numFmtId="331" fontId="119" fillId="0" borderId="0" applyFont="0" applyFill="0" applyBorder="0" applyAlignment="0" applyProtection="0"/>
    <xf numFmtId="178" fontId="22" fillId="0" borderId="3">
      <alignment horizontal="right" vertical="center"/>
    </xf>
    <xf numFmtId="332" fontId="68" fillId="0" borderId="0" applyFont="0" applyFill="0" applyBorder="0" applyAlignment="0" applyProtection="0"/>
    <xf numFmtId="9" fontId="57" fillId="0" borderId="0" applyFont="0" applyFill="0" applyBorder="0" applyAlignment="0" applyProtection="0"/>
    <xf numFmtId="10" fontId="41" fillId="12" borderId="6" applyNumberFormat="0" applyBorder="0" applyAlignment="0" applyProtection="0"/>
    <xf numFmtId="317" fontId="119" fillId="0" borderId="0" applyFont="0" applyFill="0" applyBorder="0" applyAlignment="0" applyProtection="0"/>
    <xf numFmtId="178" fontId="22" fillId="0" borderId="3">
      <alignment horizontal="right" vertical="center"/>
    </xf>
    <xf numFmtId="167" fontId="57" fillId="0" borderId="0" applyFont="0" applyFill="0" applyBorder="0" applyAlignment="0" applyProtection="0"/>
    <xf numFmtId="187" fontId="19" fillId="0" borderId="0" applyFill="0" applyBorder="0" applyAlignment="0"/>
    <xf numFmtId="205" fontId="34" fillId="0" borderId="3">
      <alignment horizontal="right" vertical="center"/>
    </xf>
    <xf numFmtId="43" fontId="57" fillId="0" borderId="0" applyFont="0" applyFill="0" applyBorder="0" applyAlignment="0" applyProtection="0"/>
    <xf numFmtId="43" fontId="58" fillId="0" borderId="0" applyFont="0" applyFill="0" applyBorder="0" applyAlignment="0" applyProtection="0"/>
    <xf numFmtId="0" fontId="76" fillId="23" borderId="4" applyNumberFormat="0" applyFont="0" applyAlignment="0">
      <alignment horizontal="center"/>
    </xf>
    <xf numFmtId="43" fontId="57" fillId="0" borderId="0" applyFont="0" applyFill="0" applyBorder="0" applyAlignment="0" applyProtection="0"/>
    <xf numFmtId="179" fontId="19" fillId="0" borderId="3">
      <alignment horizontal="right" vertical="center"/>
    </xf>
    <xf numFmtId="43" fontId="58" fillId="0" borderId="0" applyFont="0" applyFill="0" applyBorder="0" applyAlignment="0" applyProtection="0"/>
    <xf numFmtId="0" fontId="26" fillId="0" borderId="0"/>
    <xf numFmtId="43" fontId="57" fillId="0" borderId="0" applyFont="0" applyFill="0" applyBorder="0" applyAlignment="0" applyProtection="0"/>
    <xf numFmtId="4" fontId="37" fillId="7" borderId="14" applyNumberFormat="0" applyProtection="0">
      <alignment horizontal="left" vertical="center" indent="1"/>
    </xf>
    <xf numFmtId="169" fontId="34" fillId="0" borderId="0" applyFont="0" applyFill="0" applyBorder="0" applyAlignment="0" applyProtection="0"/>
    <xf numFmtId="0" fontId="76" fillId="23" borderId="4" applyNumberFormat="0" applyFont="0" applyAlignment="0">
      <alignment horizontal="center"/>
    </xf>
    <xf numFmtId="174" fontId="18" fillId="0" borderId="3">
      <alignment horizontal="right" vertical="center"/>
    </xf>
    <xf numFmtId="43" fontId="57" fillId="0" borderId="0" applyFont="0" applyFill="0" applyBorder="0" applyAlignment="0" applyProtection="0"/>
    <xf numFmtId="169" fontId="34" fillId="0" borderId="0" applyFont="0" applyFill="0" applyBorder="0" applyAlignment="0" applyProtection="0"/>
    <xf numFmtId="170" fontId="57" fillId="0" borderId="0" applyFont="0" applyFill="0" applyBorder="0" applyAlignment="0" applyProtection="0"/>
    <xf numFmtId="185" fontId="18" fillId="0" borderId="3">
      <alignment horizontal="right" vertical="center"/>
    </xf>
    <xf numFmtId="0" fontId="33" fillId="0" borderId="0" applyNumberFormat="0" applyFill="0" applyBorder="0" applyAlignment="0" applyProtection="0">
      <alignment vertical="top"/>
      <protection locked="0"/>
    </xf>
    <xf numFmtId="187" fontId="19" fillId="0" borderId="0" applyFill="0" applyBorder="0" applyAlignment="0"/>
    <xf numFmtId="171" fontId="24" fillId="0" borderId="3">
      <alignment horizontal="right" vertical="center"/>
    </xf>
    <xf numFmtId="174" fontId="18" fillId="0" borderId="3">
      <alignment horizontal="right" vertical="center"/>
    </xf>
    <xf numFmtId="319" fontId="57" fillId="0" borderId="0" applyFont="0" applyFill="0" applyBorder="0" applyAlignment="0" applyProtection="0"/>
    <xf numFmtId="205" fontId="34" fillId="0" borderId="3">
      <alignment horizontal="right" vertical="center"/>
    </xf>
    <xf numFmtId="169" fontId="57" fillId="0" borderId="0" applyFont="0" applyFill="0" applyBorder="0" applyAlignment="0" applyProtection="0"/>
    <xf numFmtId="273" fontId="57" fillId="0" borderId="0" applyFont="0" applyFill="0" applyBorder="0" applyAlignment="0" applyProtection="0"/>
    <xf numFmtId="178" fontId="22" fillId="0" borderId="3">
      <alignment horizontal="right" vertical="center"/>
    </xf>
    <xf numFmtId="0" fontId="90" fillId="0" borderId="4">
      <alignment horizontal="left" vertical="center"/>
    </xf>
    <xf numFmtId="178" fontId="22" fillId="0" borderId="3">
      <alignment horizontal="right" vertical="center"/>
    </xf>
    <xf numFmtId="43" fontId="19" fillId="0" borderId="0" applyFont="0" applyFill="0" applyBorder="0" applyAlignment="0" applyProtection="0"/>
    <xf numFmtId="4" fontId="89" fillId="5" borderId="14" applyNumberFormat="0" applyProtection="0">
      <alignment horizontal="right" vertical="center"/>
    </xf>
    <xf numFmtId="0" fontId="90" fillId="0" borderId="4">
      <alignment horizontal="left" vertical="center"/>
    </xf>
    <xf numFmtId="169" fontId="57" fillId="0" borderId="0" applyFont="0" applyFill="0" applyBorder="0" applyAlignment="0" applyProtection="0"/>
    <xf numFmtId="169" fontId="46" fillId="0" borderId="0" applyFont="0" applyFill="0" applyBorder="0" applyAlignment="0" applyProtection="0"/>
    <xf numFmtId="169" fontId="19" fillId="0" borderId="0" applyFont="0" applyFill="0" applyBorder="0" applyAlignment="0" applyProtection="0"/>
    <xf numFmtId="169" fontId="46" fillId="0" borderId="0" applyFont="0" applyFill="0" applyBorder="0" applyAlignment="0" applyProtection="0"/>
    <xf numFmtId="43" fontId="19" fillId="0" borderId="0" applyFont="0" applyFill="0" applyBorder="0" applyAlignment="0" applyProtection="0"/>
    <xf numFmtId="178" fontId="22" fillId="0" borderId="3">
      <alignment horizontal="right" vertical="center"/>
    </xf>
    <xf numFmtId="205" fontId="57" fillId="0" borderId="0" applyFont="0" applyFill="0" applyBorder="0" applyAlignment="0" applyProtection="0"/>
    <xf numFmtId="183" fontId="19" fillId="0" borderId="0" applyFont="0" applyFill="0" applyBorder="0" applyAlignment="0" applyProtection="0"/>
    <xf numFmtId="239" fontId="57" fillId="0" borderId="0" applyFont="0" applyFill="0" applyBorder="0" applyAlignment="0" applyProtection="0"/>
    <xf numFmtId="43" fontId="50" fillId="0" borderId="0" applyFont="0" applyFill="0" applyBorder="0" applyAlignment="0" applyProtection="0"/>
    <xf numFmtId="275" fontId="19" fillId="0" borderId="0" applyFont="0" applyFill="0" applyBorder="0" applyAlignment="0" applyProtection="0"/>
    <xf numFmtId="169" fontId="19" fillId="0" borderId="0" applyFont="0" applyFill="0" applyBorder="0" applyAlignment="0" applyProtection="0"/>
    <xf numFmtId="275" fontId="19" fillId="0" borderId="0" applyFont="0" applyFill="0" applyBorder="0" applyAlignment="0" applyProtection="0"/>
    <xf numFmtId="178" fontId="22" fillId="0" borderId="3">
      <alignment horizontal="right" vertical="center"/>
    </xf>
    <xf numFmtId="43" fontId="6" fillId="0" borderId="0" applyFont="0" applyFill="0" applyBorder="0" applyAlignment="0" applyProtection="0"/>
    <xf numFmtId="178" fontId="22" fillId="0" borderId="3">
      <alignment horizontal="right" vertical="center"/>
    </xf>
    <xf numFmtId="43" fontId="6" fillId="0" borderId="0" applyFont="0" applyFill="0" applyBorder="0" applyAlignment="0" applyProtection="0"/>
    <xf numFmtId="4" fontId="89" fillId="5" borderId="14" applyNumberFormat="0" applyProtection="0">
      <alignment horizontal="right" vertical="center"/>
    </xf>
    <xf numFmtId="43" fontId="6" fillId="0" borderId="0" applyFont="0" applyFill="0" applyBorder="0" applyAlignment="0" applyProtection="0"/>
    <xf numFmtId="198" fontId="34" fillId="0" borderId="3">
      <alignment horizontal="right" vertical="center"/>
    </xf>
    <xf numFmtId="169" fontId="19" fillId="0" borderId="0" applyFont="0" applyFill="0" applyBorder="0" applyAlignment="0" applyProtection="0"/>
    <xf numFmtId="198" fontId="34" fillId="0" borderId="3">
      <alignment horizontal="right" vertical="center"/>
    </xf>
    <xf numFmtId="275" fontId="19" fillId="0" borderId="0" applyFont="0" applyFill="0" applyBorder="0" applyAlignment="0" applyProtection="0"/>
    <xf numFmtId="178" fontId="22" fillId="0" borderId="3">
      <alignment horizontal="right" vertical="center"/>
    </xf>
    <xf numFmtId="170" fontId="19" fillId="0" borderId="0" applyFont="0" applyFill="0" applyBorder="0" applyAlignment="0" applyProtection="0"/>
    <xf numFmtId="178" fontId="22" fillId="0" borderId="3">
      <alignment horizontal="right" vertical="center"/>
    </xf>
    <xf numFmtId="43" fontId="19" fillId="0" borderId="0" applyFont="0" applyFill="0" applyBorder="0" applyAlignment="0" applyProtection="0"/>
    <xf numFmtId="43" fontId="25" fillId="0" borderId="0" applyFont="0" applyFill="0" applyBorder="0" applyAlignment="0" applyProtection="0"/>
    <xf numFmtId="178" fontId="22" fillId="0" borderId="3">
      <alignment horizontal="right" vertical="center"/>
    </xf>
    <xf numFmtId="174" fontId="18" fillId="0" borderId="3">
      <alignment horizontal="right" vertical="center"/>
    </xf>
    <xf numFmtId="43" fontId="47" fillId="0" borderId="0" applyFont="0" applyFill="0" applyBorder="0" applyAlignment="0" applyProtection="0"/>
    <xf numFmtId="43" fontId="47" fillId="0" borderId="0" applyFont="0" applyFill="0" applyBorder="0" applyAlignment="0" applyProtection="0"/>
    <xf numFmtId="212" fontId="19" fillId="0" borderId="0" applyFont="0" applyFill="0" applyBorder="0" applyAlignment="0" applyProtection="0"/>
    <xf numFmtId="0" fontId="166" fillId="0" borderId="0" applyNumberFormat="0" applyFill="0" applyBorder="0" applyAlignment="0" applyProtection="0"/>
    <xf numFmtId="212" fontId="1" fillId="0" borderId="0" applyFont="0" applyFill="0" applyBorder="0" applyAlignment="0" applyProtection="0"/>
    <xf numFmtId="0" fontId="166" fillId="0" borderId="0" applyNumberFormat="0" applyFill="0" applyBorder="0" applyAlignment="0" applyProtection="0"/>
    <xf numFmtId="212" fontId="1" fillId="0" borderId="0" applyFont="0" applyFill="0" applyBorder="0" applyAlignment="0" applyProtection="0"/>
    <xf numFmtId="212" fontId="19" fillId="0" borderId="0" applyFont="0" applyFill="0" applyBorder="0" applyAlignment="0" applyProtection="0"/>
    <xf numFmtId="178" fontId="22" fillId="0" borderId="3">
      <alignment horizontal="right" vertical="center"/>
    </xf>
    <xf numFmtId="0" fontId="19" fillId="0" borderId="0"/>
    <xf numFmtId="0" fontId="68" fillId="0" borderId="0" applyProtection="0"/>
    <xf numFmtId="169" fontId="19" fillId="0" borderId="0" applyFont="0" applyFill="0" applyBorder="0" applyAlignment="0" applyProtection="0"/>
    <xf numFmtId="0" fontId="128" fillId="33" borderId="40" applyNumberFormat="0" applyAlignment="0" applyProtection="0"/>
    <xf numFmtId="185" fontId="18" fillId="0" borderId="3">
      <alignment horizontal="right" vertical="center"/>
    </xf>
    <xf numFmtId="174" fontId="18" fillId="0" borderId="3">
      <alignment horizontal="right" vertical="center"/>
    </xf>
    <xf numFmtId="178" fontId="22" fillId="0" borderId="3">
      <alignment horizontal="right" vertical="center"/>
    </xf>
    <xf numFmtId="43" fontId="57" fillId="0" borderId="0" applyFont="0" applyFill="0" applyBorder="0" applyAlignment="0" applyProtection="0"/>
    <xf numFmtId="43" fontId="57" fillId="0" borderId="0" applyFont="0" applyFill="0" applyBorder="0" applyAlignment="0" applyProtection="0"/>
    <xf numFmtId="171" fontId="24" fillId="0" borderId="3">
      <alignment horizontal="right" vertical="center"/>
    </xf>
    <xf numFmtId="174" fontId="18" fillId="0" borderId="3">
      <alignment horizontal="right" vertical="center"/>
    </xf>
    <xf numFmtId="43" fontId="57" fillId="0" borderId="0" applyFont="0" applyFill="0" applyBorder="0" applyAlignment="0" applyProtection="0"/>
    <xf numFmtId="43" fontId="19" fillId="0" borderId="0" applyFont="0" applyFill="0" applyBorder="0" applyAlignment="0" applyProtection="0"/>
    <xf numFmtId="169" fontId="57" fillId="0" borderId="0" applyFont="0" applyFill="0" applyBorder="0" applyAlignment="0" applyProtection="0"/>
    <xf numFmtId="171" fontId="24" fillId="0" borderId="3">
      <alignment horizontal="right" vertical="center"/>
    </xf>
    <xf numFmtId="43" fontId="57" fillId="0" borderId="0" applyFont="0" applyFill="0" applyBorder="0" applyAlignment="0" applyProtection="0"/>
    <xf numFmtId="169" fontId="57" fillId="0" borderId="0" applyFont="0" applyFill="0" applyBorder="0" applyAlignment="0" applyProtection="0"/>
    <xf numFmtId="0" fontId="57" fillId="16" borderId="18" applyNumberFormat="0" applyFont="0" applyAlignment="0" applyProtection="0"/>
    <xf numFmtId="198" fontId="34" fillId="0" borderId="3">
      <alignment horizontal="right" vertical="center"/>
    </xf>
    <xf numFmtId="239" fontId="57" fillId="0" borderId="0" applyFont="0" applyFill="0" applyBorder="0" applyAlignment="0" applyProtection="0"/>
    <xf numFmtId="43" fontId="57" fillId="0" borderId="0" applyFont="0" applyFill="0" applyBorder="0" applyAlignment="0" applyProtection="0"/>
    <xf numFmtId="168" fontId="59" fillId="0" borderId="0" applyFont="0" applyFill="0" applyBorder="0" applyAlignment="0" applyProtection="0"/>
    <xf numFmtId="174" fontId="18" fillId="0" borderId="3">
      <alignment horizontal="right" vertical="center"/>
    </xf>
    <xf numFmtId="198" fontId="34" fillId="0" borderId="3">
      <alignment horizontal="right" vertical="center"/>
    </xf>
    <xf numFmtId="310" fontId="57" fillId="0" borderId="0" applyFont="0" applyFill="0" applyBorder="0" applyAlignment="0" applyProtection="0"/>
    <xf numFmtId="43" fontId="19" fillId="0" borderId="0" applyFont="0" applyFill="0" applyBorder="0" applyAlignment="0" applyProtection="0"/>
    <xf numFmtId="40" fontId="100"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169" fontId="57" fillId="0" borderId="0" applyFont="0" applyFill="0" applyBorder="0" applyAlignment="0" applyProtection="0"/>
    <xf numFmtId="294" fontId="57" fillId="0" borderId="0" applyFont="0" applyFill="0" applyBorder="0" applyAlignment="0" applyProtection="0"/>
    <xf numFmtId="171" fontId="24" fillId="0" borderId="3">
      <alignment horizontal="right" vertical="center"/>
    </xf>
    <xf numFmtId="43" fontId="57" fillId="0" borderId="0" applyFont="0" applyFill="0" applyBorder="0" applyAlignment="0" applyProtection="0"/>
    <xf numFmtId="226" fontId="19" fillId="0" borderId="0" applyFill="0" applyBorder="0" applyAlignment="0"/>
    <xf numFmtId="43" fontId="57" fillId="0" borderId="0" applyFont="0" applyFill="0" applyBorder="0" applyAlignment="0" applyProtection="0"/>
    <xf numFmtId="0" fontId="70" fillId="0" borderId="0" applyNumberFormat="0" applyFill="0" applyBorder="0" applyAlignment="0" applyProtection="0"/>
    <xf numFmtId="171" fontId="24" fillId="0" borderId="3">
      <alignment horizontal="right" vertical="center"/>
    </xf>
    <xf numFmtId="43" fontId="57" fillId="0" borderId="0" applyFont="0" applyFill="0" applyBorder="0" applyAlignment="0" applyProtection="0"/>
    <xf numFmtId="301" fontId="57" fillId="0" borderId="0" applyFont="0" applyFill="0" applyBorder="0" applyAlignment="0" applyProtection="0"/>
    <xf numFmtId="301" fontId="57" fillId="0" borderId="0" applyFont="0" applyFill="0" applyBorder="0" applyAlignment="0" applyProtection="0"/>
    <xf numFmtId="178" fontId="22" fillId="0" borderId="3">
      <alignment horizontal="right" vertical="center"/>
    </xf>
    <xf numFmtId="185" fontId="18" fillId="0" borderId="3">
      <alignment horizontal="right" vertical="center"/>
    </xf>
    <xf numFmtId="43" fontId="19" fillId="0" borderId="0" applyFont="0" applyFill="0" applyBorder="0" applyAlignment="0" applyProtection="0"/>
    <xf numFmtId="219" fontId="22" fillId="0" borderId="3">
      <alignment horizontal="center"/>
    </xf>
    <xf numFmtId="185" fontId="18" fillId="0" borderId="3">
      <alignment horizontal="right" vertical="center"/>
    </xf>
    <xf numFmtId="0" fontId="36" fillId="6" borderId="15" applyNumberFormat="0" applyAlignment="0" applyProtection="0"/>
    <xf numFmtId="43" fontId="6" fillId="0" borderId="0" applyFont="0" applyFill="0" applyBorder="0" applyAlignment="0" applyProtection="0"/>
    <xf numFmtId="301" fontId="57" fillId="0" borderId="0" applyFont="0" applyFill="0" applyBorder="0" applyAlignment="0" applyProtection="0"/>
    <xf numFmtId="219" fontId="22" fillId="0" borderId="3">
      <alignment horizontal="center"/>
    </xf>
    <xf numFmtId="185" fontId="18" fillId="0" borderId="3">
      <alignment horizontal="right" vertical="center"/>
    </xf>
    <xf numFmtId="301" fontId="57" fillId="0" borderId="0" applyFont="0" applyFill="0" applyBorder="0" applyAlignment="0" applyProtection="0"/>
    <xf numFmtId="185" fontId="18" fillId="0" borderId="3">
      <alignment horizontal="right" vertical="center"/>
    </xf>
    <xf numFmtId="44" fontId="68" fillId="0" borderId="0" applyFont="0" applyFill="0" applyBorder="0" applyAlignment="0" applyProtection="0"/>
    <xf numFmtId="43" fontId="19" fillId="0" borderId="0" applyFont="0" applyFill="0" applyBorder="0" applyAlignment="0" applyProtection="0"/>
    <xf numFmtId="185" fontId="18" fillId="0" borderId="3">
      <alignment horizontal="right" vertical="center"/>
    </xf>
    <xf numFmtId="205" fontId="34" fillId="0" borderId="3">
      <alignment horizontal="right" vertical="center"/>
    </xf>
    <xf numFmtId="169" fontId="10" fillId="0" borderId="0" applyFont="0" applyFill="0" applyBorder="0" applyAlignment="0" applyProtection="0"/>
    <xf numFmtId="0" fontId="39" fillId="6" borderId="15" applyNumberFormat="0" applyAlignment="0" applyProtection="0"/>
    <xf numFmtId="216" fontId="34" fillId="0" borderId="3">
      <alignment horizontal="right" vertical="center"/>
    </xf>
    <xf numFmtId="185" fontId="18" fillId="0" borderId="3">
      <alignment horizontal="right" vertical="center"/>
    </xf>
    <xf numFmtId="264" fontId="68" fillId="0" borderId="0" applyFont="0" applyFill="0" applyBorder="0" applyAlignment="0" applyProtection="0"/>
    <xf numFmtId="43" fontId="57" fillId="0" borderId="0" applyFont="0" applyFill="0" applyBorder="0" applyAlignment="0" applyProtection="0"/>
    <xf numFmtId="216" fontId="34" fillId="0" borderId="3">
      <alignment horizontal="right" vertical="center"/>
    </xf>
    <xf numFmtId="185" fontId="18" fillId="0" borderId="3">
      <alignment horizontal="right" vertical="center"/>
    </xf>
    <xf numFmtId="43" fontId="19" fillId="0" borderId="0" applyFont="0" applyFill="0" applyBorder="0" applyAlignment="0" applyProtection="0"/>
    <xf numFmtId="43" fontId="216" fillId="0" borderId="0" applyFont="0" applyFill="0" applyBorder="0" applyAlignment="0" applyProtection="0"/>
    <xf numFmtId="178" fontId="22" fillId="0" borderId="3">
      <alignment horizontal="right" vertical="center"/>
    </xf>
    <xf numFmtId="43" fontId="216" fillId="0" borderId="0" applyFont="0" applyFill="0" applyBorder="0" applyAlignment="0" applyProtection="0"/>
    <xf numFmtId="187" fontId="19" fillId="0" borderId="0" applyFill="0" applyBorder="0" applyAlignment="0"/>
    <xf numFmtId="43" fontId="216" fillId="0" borderId="0" applyFont="0" applyFill="0" applyBorder="0" applyAlignment="0" applyProtection="0"/>
    <xf numFmtId="0" fontId="40" fillId="0" borderId="16" applyNumberFormat="0" applyBorder="0" applyAlignment="0">
      <alignment vertical="center"/>
    </xf>
    <xf numFmtId="333" fontId="119"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178" fontId="22" fillId="0" borderId="3">
      <alignment horizontal="right" vertical="center"/>
    </xf>
    <xf numFmtId="0" fontId="112" fillId="0" borderId="0" applyNumberFormat="0" applyFill="0" applyBorder="0" applyAlignment="0" applyProtection="0"/>
    <xf numFmtId="2" fontId="19" fillId="0" borderId="0" applyFont="0" applyFill="0" applyBorder="0" applyAlignment="0" applyProtection="0"/>
    <xf numFmtId="227" fontId="19" fillId="0" borderId="0" applyFont="0" applyFill="0" applyBorder="0" applyAlignment="0" applyProtection="0"/>
    <xf numFmtId="43" fontId="216" fillId="0" borderId="0" applyFont="0" applyFill="0" applyBorder="0" applyAlignment="0" applyProtection="0"/>
    <xf numFmtId="0" fontId="90" fillId="0" borderId="4">
      <alignment horizontal="left" vertical="center"/>
    </xf>
    <xf numFmtId="43" fontId="57" fillId="0" borderId="0" applyFont="0" applyFill="0" applyBorder="0" applyAlignment="0" applyProtection="0"/>
    <xf numFmtId="0" fontId="90" fillId="0" borderId="4">
      <alignment horizontal="left" vertical="center"/>
    </xf>
    <xf numFmtId="43" fontId="216" fillId="0" borderId="0" applyFont="0" applyFill="0" applyBorder="0" applyAlignment="0" applyProtection="0"/>
    <xf numFmtId="5" fontId="115" fillId="31" borderId="2">
      <alignment vertical="top"/>
    </xf>
    <xf numFmtId="0" fontId="114" fillId="0" borderId="2" applyBorder="0" applyAlignment="0">
      <alignment horizontal="center" vertical="center"/>
    </xf>
    <xf numFmtId="43" fontId="57" fillId="0" borderId="0" applyFont="0" applyFill="0" applyBorder="0" applyAlignment="0" applyProtection="0"/>
    <xf numFmtId="174" fontId="18" fillId="0" borderId="3">
      <alignment horizontal="right" vertical="center"/>
    </xf>
    <xf numFmtId="183" fontId="19" fillId="0" borderId="0" applyFont="0" applyFill="0" applyBorder="0" applyAlignment="0" applyProtection="0"/>
    <xf numFmtId="43" fontId="57" fillId="0" borderId="0" applyFont="0" applyFill="0" applyBorder="0" applyAlignment="0" applyProtection="0"/>
    <xf numFmtId="225" fontId="34" fillId="0" borderId="0" applyFont="0" applyFill="0" applyBorder="0" applyAlignment="0" applyProtection="0"/>
    <xf numFmtId="0" fontId="216" fillId="0" borderId="0"/>
    <xf numFmtId="196" fontId="29"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193" fontId="115" fillId="31" borderId="2">
      <alignment vertical="top"/>
    </xf>
    <xf numFmtId="43" fontId="57" fillId="0" borderId="0" applyFont="0" applyFill="0" applyBorder="0" applyAlignment="0" applyProtection="0"/>
    <xf numFmtId="43" fontId="216" fillId="0" borderId="0" applyFont="0" applyFill="0" applyBorder="0" applyAlignment="0" applyProtection="0"/>
    <xf numFmtId="43" fontId="57" fillId="0" borderId="0" applyFont="0" applyFill="0" applyBorder="0" applyAlignment="0" applyProtection="0"/>
    <xf numFmtId="43" fontId="216" fillId="0" borderId="0" applyFont="0" applyFill="0" applyBorder="0" applyAlignment="0" applyProtection="0"/>
    <xf numFmtId="43" fontId="57" fillId="0" borderId="0" applyFont="0" applyFill="0" applyBorder="0" applyAlignment="0" applyProtection="0"/>
    <xf numFmtId="178" fontId="22" fillId="0" borderId="3">
      <alignment horizontal="right" vertical="center"/>
    </xf>
    <xf numFmtId="178" fontId="22" fillId="0" borderId="3">
      <alignment horizontal="right" vertical="center"/>
    </xf>
    <xf numFmtId="0" fontId="20" fillId="0" borderId="10" applyNumberFormat="0" applyAlignment="0">
      <alignment horizontal="center"/>
    </xf>
    <xf numFmtId="210" fontId="22" fillId="0" borderId="6"/>
    <xf numFmtId="174" fontId="18" fillId="0" borderId="3">
      <alignment horizontal="right" vertical="center"/>
    </xf>
    <xf numFmtId="43" fontId="57" fillId="0" borderId="0" applyFont="0" applyFill="0" applyBorder="0" applyAlignment="0" applyProtection="0"/>
    <xf numFmtId="185" fontId="18" fillId="0" borderId="3">
      <alignment horizontal="right" vertical="center"/>
    </xf>
    <xf numFmtId="43" fontId="216" fillId="0" borderId="0" applyFont="0" applyFill="0" applyBorder="0" applyAlignment="0" applyProtection="0"/>
    <xf numFmtId="43" fontId="216" fillId="0" borderId="0" applyFont="0" applyFill="0" applyBorder="0" applyAlignment="0" applyProtection="0"/>
    <xf numFmtId="183" fontId="19" fillId="0" borderId="0" applyFill="0" applyBorder="0" applyAlignment="0"/>
    <xf numFmtId="202" fontId="15" fillId="0" borderId="3">
      <alignment horizontal="right" vertical="center"/>
    </xf>
    <xf numFmtId="41" fontId="59" fillId="0" borderId="0" applyFont="0" applyFill="0" applyBorder="0" applyAlignment="0" applyProtection="0"/>
    <xf numFmtId="43" fontId="57" fillId="0" borderId="0" applyFont="0" applyFill="0" applyBorder="0" applyAlignment="0" applyProtection="0"/>
    <xf numFmtId="4" fontId="37" fillId="7" borderId="36" applyNumberFormat="0" applyProtection="0">
      <alignment horizontal="left" vertical="center" indent="1"/>
    </xf>
    <xf numFmtId="43" fontId="216" fillId="0" borderId="0" applyFont="0" applyFill="0" applyBorder="0" applyAlignment="0" applyProtection="0"/>
    <xf numFmtId="4" fontId="37" fillId="7" borderId="36" applyNumberFormat="0" applyProtection="0">
      <alignment horizontal="left" vertical="center" indent="1"/>
    </xf>
    <xf numFmtId="185" fontId="18" fillId="0" borderId="3">
      <alignment horizontal="right" vertical="center"/>
    </xf>
    <xf numFmtId="43" fontId="57" fillId="0" borderId="0" applyFont="0" applyFill="0" applyBorder="0" applyAlignment="0" applyProtection="0"/>
    <xf numFmtId="183" fontId="19" fillId="0" borderId="0" applyFill="0" applyBorder="0" applyAlignment="0"/>
    <xf numFmtId="202" fontId="15" fillId="0" borderId="3">
      <alignment horizontal="right" vertical="center"/>
    </xf>
    <xf numFmtId="178" fontId="22" fillId="0" borderId="3">
      <alignment horizontal="right" vertical="center"/>
    </xf>
    <xf numFmtId="43" fontId="216" fillId="0" borderId="0" applyFont="0" applyFill="0" applyBorder="0" applyAlignment="0" applyProtection="0"/>
    <xf numFmtId="43" fontId="57" fillId="0" borderId="0" applyFont="0" applyFill="0" applyBorder="0" applyAlignment="0" applyProtection="0"/>
    <xf numFmtId="0" fontId="60" fillId="12" borderId="18" applyNumberFormat="0" applyFont="0" applyAlignment="0" applyProtection="0"/>
    <xf numFmtId="43" fontId="57" fillId="0" borderId="0" applyFont="0" applyFill="0" applyBorder="0" applyAlignment="0" applyProtection="0"/>
    <xf numFmtId="183" fontId="19" fillId="0" borderId="0" applyFill="0" applyBorder="0" applyAlignment="0"/>
    <xf numFmtId="202" fontId="15" fillId="0" borderId="3">
      <alignment horizontal="right" vertical="center"/>
    </xf>
    <xf numFmtId="0" fontId="33" fillId="0" borderId="0" applyNumberFormat="0" applyFill="0" applyBorder="0" applyAlignment="0" applyProtection="0">
      <alignment vertical="top"/>
      <protection locked="0"/>
    </xf>
    <xf numFmtId="178" fontId="22" fillId="0" borderId="3">
      <alignment horizontal="right" vertical="center"/>
    </xf>
    <xf numFmtId="43" fontId="216" fillId="0" borderId="0" applyFont="0" applyFill="0" applyBorder="0" applyAlignment="0" applyProtection="0"/>
    <xf numFmtId="0" fontId="39" fillId="6" borderId="15" applyNumberFormat="0" applyAlignment="0" applyProtection="0"/>
    <xf numFmtId="216" fontId="34" fillId="0" borderId="3">
      <alignment horizontal="right" vertical="center"/>
    </xf>
    <xf numFmtId="264" fontId="68" fillId="0" borderId="0" applyFont="0" applyFill="0" applyBorder="0" applyAlignment="0" applyProtection="0"/>
    <xf numFmtId="167" fontId="57" fillId="0" borderId="0" applyFont="0" applyFill="0" applyBorder="0" applyAlignment="0" applyProtection="0"/>
    <xf numFmtId="185" fontId="18" fillId="0" borderId="3">
      <alignment horizontal="right" vertical="center"/>
    </xf>
    <xf numFmtId="43" fontId="57" fillId="0" borderId="0" applyFont="0" applyFill="0" applyBorder="0" applyAlignment="0" applyProtection="0"/>
    <xf numFmtId="43" fontId="57" fillId="0" borderId="0" applyFont="0" applyFill="0" applyBorder="0" applyAlignment="0" applyProtection="0"/>
    <xf numFmtId="178" fontId="22" fillId="0" borderId="3">
      <alignment horizontal="right" vertical="center"/>
    </xf>
    <xf numFmtId="43" fontId="19" fillId="0" borderId="0" applyFont="0" applyFill="0" applyBorder="0" applyAlignment="0" applyProtection="0"/>
    <xf numFmtId="216" fontId="34" fillId="0" borderId="3">
      <alignment horizontal="right" vertical="center"/>
    </xf>
    <xf numFmtId="264" fontId="68"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0" fontId="5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6" fillId="0" borderId="0">
      <alignment vertical="top" wrapText="1"/>
    </xf>
    <xf numFmtId="178" fontId="22" fillId="0" borderId="3">
      <alignment horizontal="right" vertical="center"/>
    </xf>
    <xf numFmtId="178" fontId="22" fillId="0" borderId="3">
      <alignment horizontal="right" vertical="center"/>
    </xf>
    <xf numFmtId="182" fontId="26" fillId="0" borderId="3">
      <alignment horizontal="right" vertical="center"/>
    </xf>
    <xf numFmtId="43" fontId="57" fillId="0" borderId="0" applyFont="0" applyFill="0" applyBorder="0" applyAlignment="0" applyProtection="0"/>
    <xf numFmtId="0" fontId="25"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0" fontId="41" fillId="12" borderId="6" applyNumberFormat="0" applyBorder="0" applyAlignment="0" applyProtection="0"/>
    <xf numFmtId="202" fontId="15" fillId="0" borderId="3">
      <alignment horizontal="right" vertical="center"/>
    </xf>
    <xf numFmtId="193" fontId="115" fillId="31" borderId="2">
      <alignment vertical="top"/>
    </xf>
    <xf numFmtId="43" fontId="57" fillId="0" borderId="0" applyFont="0" applyFill="0" applyBorder="0" applyAlignment="0" applyProtection="0"/>
    <xf numFmtId="43" fontId="57" fillId="0" borderId="0" applyFont="0" applyFill="0" applyBorder="0" applyAlignment="0" applyProtection="0"/>
    <xf numFmtId="211" fontId="19" fillId="0" borderId="0" applyFont="0" applyFill="0" applyBorder="0" applyAlignment="0" applyProtection="0"/>
    <xf numFmtId="211" fontId="19" fillId="0" borderId="0" applyFont="0" applyFill="0" applyBorder="0" applyAlignment="0" applyProtection="0"/>
    <xf numFmtId="194" fontId="30" fillId="0" borderId="3">
      <alignment horizontal="right" vertical="center"/>
    </xf>
    <xf numFmtId="0" fontId="27" fillId="3" borderId="13" applyNumberFormat="0" applyAlignment="0" applyProtection="0"/>
    <xf numFmtId="211" fontId="19" fillId="0" borderId="0" applyFont="0" applyFill="0" applyBorder="0" applyAlignment="0" applyProtection="0"/>
    <xf numFmtId="211" fontId="19" fillId="0" borderId="0" applyFont="0" applyFill="0" applyBorder="0" applyAlignment="0" applyProtection="0"/>
    <xf numFmtId="0" fontId="216" fillId="0" borderId="0"/>
    <xf numFmtId="242" fontId="19" fillId="0" borderId="0" applyFont="0" applyFill="0" applyBorder="0" applyAlignment="0" applyProtection="0"/>
    <xf numFmtId="4" fontId="120" fillId="30" borderId="36" applyNumberFormat="0" applyProtection="0">
      <alignment horizontal="left" vertical="center" indent="1"/>
    </xf>
    <xf numFmtId="0" fontId="27" fillId="3" borderId="13" applyNumberFormat="0" applyAlignment="0" applyProtection="0"/>
    <xf numFmtId="43" fontId="99" fillId="0" borderId="0" applyFont="0" applyFill="0" applyBorder="0" applyAlignment="0" applyProtection="0"/>
    <xf numFmtId="211" fontId="19" fillId="0" borderId="0" applyFont="0" applyFill="0" applyBorder="0" applyAlignment="0" applyProtection="0"/>
    <xf numFmtId="0" fontId="216" fillId="0" borderId="0"/>
    <xf numFmtId="242" fontId="19" fillId="0" borderId="0" applyFont="0" applyFill="0" applyBorder="0" applyAlignment="0" applyProtection="0"/>
    <xf numFmtId="4" fontId="120" fillId="30" borderId="36" applyNumberFormat="0" applyProtection="0">
      <alignment horizontal="left" vertical="center" indent="1"/>
    </xf>
    <xf numFmtId="43" fontId="57" fillId="0" borderId="0" applyFont="0" applyFill="0" applyBorder="0" applyAlignment="0" applyProtection="0"/>
    <xf numFmtId="205" fontId="34" fillId="0" borderId="3">
      <alignment horizontal="right" vertical="center"/>
    </xf>
    <xf numFmtId="43" fontId="6" fillId="0" borderId="0" applyFont="0" applyFill="0" applyBorder="0" applyAlignment="0" applyProtection="0"/>
    <xf numFmtId="43" fontId="6" fillId="0" borderId="0" applyFont="0" applyFill="0" applyBorder="0" applyAlignment="0" applyProtection="0"/>
    <xf numFmtId="9" fontId="58" fillId="0" borderId="0" applyFont="0" applyFill="0" applyBorder="0" applyAlignment="0" applyProtection="0"/>
    <xf numFmtId="43" fontId="6" fillId="0" borderId="0" applyFont="0" applyFill="0" applyBorder="0" applyAlignment="0" applyProtection="0"/>
    <xf numFmtId="9" fontId="5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5" fillId="0" borderId="0"/>
    <xf numFmtId="43" fontId="19" fillId="0" borderId="0" applyFont="0" applyFill="0" applyBorder="0" applyAlignment="0" applyProtection="0"/>
    <xf numFmtId="43" fontId="6" fillId="0" borderId="0" applyFont="0" applyFill="0" applyBorder="0" applyAlignment="0" applyProtection="0"/>
    <xf numFmtId="41" fontId="59" fillId="0" borderId="0" applyFont="0" applyFill="0" applyBorder="0" applyAlignment="0" applyProtection="0"/>
    <xf numFmtId="38" fontId="41" fillId="9" borderId="0" applyNumberFormat="0" applyBorder="0" applyAlignment="0" applyProtection="0"/>
    <xf numFmtId="0" fontId="57" fillId="0" borderId="0"/>
    <xf numFmtId="43" fontId="6" fillId="0" borderId="0" applyFont="0" applyFill="0" applyBorder="0" applyAlignment="0" applyProtection="0"/>
    <xf numFmtId="210" fontId="22" fillId="0" borderId="6"/>
    <xf numFmtId="178" fontId="22" fillId="0" borderId="3">
      <alignment horizontal="right" vertical="center"/>
    </xf>
    <xf numFmtId="43" fontId="216" fillId="0" borderId="0" applyFont="0" applyFill="0" applyBorder="0" applyAlignment="0" applyProtection="0"/>
    <xf numFmtId="43" fontId="57" fillId="0" borderId="0" applyFont="0" applyFill="0" applyBorder="0" applyAlignment="0" applyProtection="0"/>
    <xf numFmtId="174" fontId="18" fillId="0" borderId="3">
      <alignment horizontal="right" vertical="center"/>
    </xf>
    <xf numFmtId="43" fontId="6" fillId="0" borderId="0" applyFont="0" applyFill="0" applyBorder="0" applyAlignment="0" applyProtection="0"/>
    <xf numFmtId="43" fontId="6" fillId="0" borderId="0" applyFont="0" applyFill="0" applyBorder="0" applyAlignment="0" applyProtection="0"/>
    <xf numFmtId="178" fontId="22" fillId="0" borderId="3">
      <alignment horizontal="right" vertical="center"/>
    </xf>
    <xf numFmtId="43" fontId="6"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0" fontId="216" fillId="0" borderId="0"/>
    <xf numFmtId="43" fontId="63" fillId="0" borderId="0" applyFont="0" applyFill="0" applyBorder="0" applyAlignment="0" applyProtection="0"/>
    <xf numFmtId="43" fontId="99" fillId="0" borderId="0" applyFont="0" applyFill="0" applyBorder="0" applyAlignment="0" applyProtection="0"/>
    <xf numFmtId="0" fontId="216" fillId="0" borderId="0"/>
    <xf numFmtId="178" fontId="22" fillId="0" borderId="3">
      <alignment horizontal="right" vertical="center"/>
    </xf>
    <xf numFmtId="43" fontId="99" fillId="0" borderId="0" applyFont="0" applyFill="0" applyBorder="0" applyAlignment="0" applyProtection="0"/>
    <xf numFmtId="0" fontId="27" fillId="3" borderId="13" applyNumberFormat="0" applyAlignment="0" applyProtection="0"/>
    <xf numFmtId="0" fontId="19" fillId="0" borderId="0" applyFont="0" applyFill="0" applyBorder="0" applyAlignment="0" applyProtection="0"/>
    <xf numFmtId="0" fontId="216" fillId="0" borderId="0"/>
    <xf numFmtId="242" fontId="19" fillId="0" borderId="0" applyFont="0" applyFill="0" applyBorder="0" applyAlignment="0" applyProtection="0"/>
    <xf numFmtId="4" fontId="120" fillId="30" borderId="36" applyNumberFormat="0" applyProtection="0">
      <alignment horizontal="left" vertical="center" indent="1"/>
    </xf>
    <xf numFmtId="169" fontId="19" fillId="0" borderId="0" applyFont="0" applyFill="0" applyBorder="0" applyAlignment="0" applyProtection="0"/>
    <xf numFmtId="174" fontId="18" fillId="0" borderId="3">
      <alignment horizontal="right" vertical="center"/>
    </xf>
    <xf numFmtId="43" fontId="1" fillId="0" borderId="0" applyFont="0" applyFill="0" applyBorder="0" applyAlignment="0" applyProtection="0"/>
    <xf numFmtId="242" fontId="19" fillId="0" borderId="0" applyFont="0" applyFill="0" applyBorder="0" applyAlignment="0" applyProtection="0"/>
    <xf numFmtId="0" fontId="195" fillId="0" borderId="0">
      <alignment horizontal="left"/>
    </xf>
    <xf numFmtId="211" fontId="19" fillId="0" borderId="0" applyFont="0" applyFill="0" applyBorder="0" applyAlignment="0" applyProtection="0"/>
    <xf numFmtId="0" fontId="27" fillId="3" borderId="13" applyNumberFormat="0" applyAlignment="0" applyProtection="0"/>
    <xf numFmtId="0" fontId="25" fillId="9" borderId="0"/>
    <xf numFmtId="0" fontId="43" fillId="0" borderId="9" applyNumberFormat="0" applyBorder="0" applyAlignment="0">
      <alignment horizontal="center"/>
    </xf>
    <xf numFmtId="211" fontId="19" fillId="0" borderId="0" applyFont="0" applyFill="0" applyBorder="0" applyAlignment="0" applyProtection="0"/>
    <xf numFmtId="178" fontId="22" fillId="0" borderId="3">
      <alignment horizontal="right" vertical="center"/>
    </xf>
    <xf numFmtId="0" fontId="25" fillId="9" borderId="0"/>
    <xf numFmtId="211" fontId="19" fillId="0" borderId="0" applyFont="0" applyFill="0" applyBorder="0" applyAlignment="0" applyProtection="0"/>
    <xf numFmtId="211" fontId="19"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3" fontId="34" fillId="0" borderId="0" applyFont="0" applyBorder="0" applyAlignment="0"/>
    <xf numFmtId="167" fontId="57" fillId="0" borderId="0" applyFont="0" applyFill="0" applyBorder="0" applyAlignment="0" applyProtection="0"/>
    <xf numFmtId="211" fontId="19" fillId="0" borderId="0" applyFont="0" applyFill="0" applyBorder="0" applyAlignment="0" applyProtection="0"/>
    <xf numFmtId="0" fontId="57" fillId="0" borderId="0" applyFont="0" applyFill="0" applyBorder="0" applyAlignment="0" applyProtection="0"/>
    <xf numFmtId="4" fontId="28" fillId="4" borderId="0" applyNumberFormat="0" applyProtection="0">
      <alignment horizontal="left" vertical="center" indent="1"/>
    </xf>
    <xf numFmtId="211" fontId="19" fillId="0" borderId="0" applyFont="0" applyFill="0" applyBorder="0" applyAlignment="0" applyProtection="0"/>
    <xf numFmtId="43" fontId="1" fillId="0" borderId="0" applyFont="0" applyFill="0" applyBorder="0" applyAlignment="0" applyProtection="0"/>
    <xf numFmtId="211" fontId="19" fillId="0" borderId="0" applyFont="0" applyFill="0" applyBorder="0" applyAlignment="0" applyProtection="0"/>
    <xf numFmtId="43" fontId="57" fillId="0" borderId="0" applyFont="0" applyFill="0" applyBorder="0" applyAlignment="0" applyProtection="0"/>
    <xf numFmtId="0" fontId="19" fillId="0" borderId="0"/>
    <xf numFmtId="199" fontId="19" fillId="0" borderId="0" applyFont="0" applyFill="0" applyBorder="0" applyAlignment="0" applyProtection="0"/>
    <xf numFmtId="0" fontId="57" fillId="0" borderId="0" applyFont="0" applyFill="0" applyBorder="0" applyAlignment="0" applyProtection="0"/>
    <xf numFmtId="178" fontId="22" fillId="0" borderId="3">
      <alignment horizontal="right" vertical="center"/>
    </xf>
    <xf numFmtId="0" fontId="60" fillId="12" borderId="18" applyNumberFormat="0" applyFont="0" applyAlignment="0" applyProtection="0"/>
    <xf numFmtId="224" fontId="19" fillId="0" borderId="17">
      <alignment vertical="center"/>
    </xf>
    <xf numFmtId="310" fontId="57" fillId="0" borderId="0" applyFont="0" applyFill="0" applyBorder="0" applyAlignment="0" applyProtection="0"/>
    <xf numFmtId="319" fontId="57" fillId="0" borderId="0" applyFont="0" applyFill="0" applyBorder="0" applyAlignment="0" applyProtection="0"/>
    <xf numFmtId="0" fontId="57" fillId="0" borderId="0"/>
    <xf numFmtId="177" fontId="19" fillId="0" borderId="3">
      <alignment horizontal="right" vertical="center"/>
    </xf>
    <xf numFmtId="0" fontId="19" fillId="0" borderId="0" applyFont="0" applyFill="0" applyBorder="0" applyAlignment="0" applyProtection="0"/>
    <xf numFmtId="0" fontId="19" fillId="0" borderId="0"/>
    <xf numFmtId="211" fontId="19" fillId="0" borderId="0" applyFont="0" applyFill="0" applyBorder="0" applyAlignment="0" applyProtection="0"/>
    <xf numFmtId="211" fontId="19" fillId="0" borderId="0" applyFont="0" applyFill="0" applyBorder="0" applyAlignment="0" applyProtection="0"/>
    <xf numFmtId="198" fontId="34" fillId="0" borderId="3">
      <alignment horizontal="right" vertical="center"/>
    </xf>
    <xf numFmtId="174" fontId="18" fillId="0" borderId="3">
      <alignment horizontal="right" vertical="center"/>
    </xf>
    <xf numFmtId="211" fontId="19" fillId="0" borderId="0" applyFont="0" applyFill="0" applyBorder="0" applyAlignment="0" applyProtection="0"/>
    <xf numFmtId="198" fontId="34" fillId="0" borderId="3">
      <alignment horizontal="right" vertical="center"/>
    </xf>
    <xf numFmtId="174" fontId="18" fillId="0" borderId="3">
      <alignment horizontal="right" vertical="center"/>
    </xf>
    <xf numFmtId="211" fontId="19" fillId="0" borderId="0" applyFont="0" applyFill="0" applyBorder="0" applyAlignment="0" applyProtection="0"/>
    <xf numFmtId="198" fontId="34" fillId="0" borderId="3">
      <alignment horizontal="right" vertical="center"/>
    </xf>
    <xf numFmtId="0" fontId="29" fillId="0" borderId="0"/>
    <xf numFmtId="178" fontId="22" fillId="0" borderId="3">
      <alignment horizontal="right" vertical="center"/>
    </xf>
    <xf numFmtId="290" fontId="19" fillId="0" borderId="0"/>
    <xf numFmtId="194" fontId="30" fillId="0" borderId="3">
      <alignment horizontal="right" vertical="center"/>
    </xf>
    <xf numFmtId="202" fontId="15" fillId="0" borderId="3">
      <alignment horizontal="right" vertical="center"/>
    </xf>
    <xf numFmtId="174" fontId="18" fillId="0" borderId="3">
      <alignment horizontal="right" vertical="center"/>
    </xf>
    <xf numFmtId="211" fontId="19" fillId="0" borderId="0" applyFont="0" applyFill="0" applyBorder="0" applyAlignment="0" applyProtection="0"/>
    <xf numFmtId="198" fontId="34" fillId="0" borderId="3">
      <alignment horizontal="right" vertical="center"/>
    </xf>
    <xf numFmtId="256" fontId="19" fillId="0" borderId="0" applyFont="0" applyFill="0" applyBorder="0" applyAlignment="0" applyProtection="0"/>
    <xf numFmtId="43" fontId="47" fillId="0" borderId="0" applyFont="0" applyFill="0" applyBorder="0" applyAlignment="0" applyProtection="0"/>
    <xf numFmtId="0" fontId="57" fillId="0" borderId="0"/>
    <xf numFmtId="256" fontId="19" fillId="0" borderId="0" applyFont="0" applyFill="0" applyBorder="0" applyAlignment="0" applyProtection="0"/>
    <xf numFmtId="43" fontId="1" fillId="0" borderId="0" applyFont="0" applyFill="0" applyBorder="0" applyAlignment="0" applyProtection="0"/>
    <xf numFmtId="0" fontId="216" fillId="0" borderId="0"/>
    <xf numFmtId="303" fontId="12"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27" fillId="3" borderId="13" applyNumberFormat="0" applyAlignment="0" applyProtection="0"/>
    <xf numFmtId="173" fontId="1" fillId="0" borderId="0" applyFont="0" applyFill="0" applyBorder="0" applyAlignment="0" applyProtection="0"/>
    <xf numFmtId="185" fontId="18" fillId="0" borderId="3">
      <alignment horizontal="right" vertical="center"/>
    </xf>
    <xf numFmtId="177" fontId="19" fillId="0" borderId="3">
      <alignment horizontal="right" vertical="center"/>
    </xf>
    <xf numFmtId="178" fontId="22" fillId="0" borderId="3">
      <alignment horizontal="right" vertical="center"/>
    </xf>
    <xf numFmtId="256" fontId="19" fillId="0" borderId="0" applyFont="0" applyFill="0" applyBorder="0" applyAlignment="0" applyProtection="0"/>
    <xf numFmtId="177" fontId="19" fillId="0" borderId="3">
      <alignment horizontal="right" vertical="center"/>
    </xf>
    <xf numFmtId="169" fontId="1" fillId="0" borderId="0" applyFont="0" applyFill="0" applyBorder="0" applyAlignment="0" applyProtection="0"/>
    <xf numFmtId="0" fontId="216" fillId="0" borderId="0"/>
    <xf numFmtId="0" fontId="216" fillId="0" borderId="0"/>
    <xf numFmtId="275" fontId="1" fillId="0" borderId="0" applyFont="0" applyFill="0" applyBorder="0" applyAlignment="0" applyProtection="0"/>
    <xf numFmtId="0" fontId="19" fillId="0" borderId="0"/>
    <xf numFmtId="290" fontId="19" fillId="0" borderId="0" applyFont="0" applyFill="0" applyBorder="0" applyAlignment="0" applyProtection="0"/>
    <xf numFmtId="0" fontId="6" fillId="0" borderId="0"/>
    <xf numFmtId="178" fontId="22" fillId="0" borderId="3">
      <alignment horizontal="right" vertical="center"/>
    </xf>
    <xf numFmtId="165" fontId="59" fillId="0" borderId="0" applyFont="0" applyFill="0" applyBorder="0" applyAlignment="0" applyProtection="0"/>
    <xf numFmtId="43" fontId="57" fillId="0" borderId="0" applyFont="0" applyFill="0" applyBorder="0" applyAlignment="0" applyProtection="0"/>
    <xf numFmtId="0" fontId="57" fillId="0" borderId="0" applyProtection="0"/>
    <xf numFmtId="179" fontId="19" fillId="0" borderId="3">
      <alignment horizontal="right" vertical="center"/>
    </xf>
    <xf numFmtId="43" fontId="57" fillId="0" borderId="0" applyFont="0" applyFill="0" applyBorder="0" applyAlignment="0" applyProtection="0"/>
    <xf numFmtId="179" fontId="19" fillId="0" borderId="3">
      <alignment horizontal="right" vertical="center"/>
    </xf>
    <xf numFmtId="43" fontId="57" fillId="0" borderId="0" applyFont="0" applyFill="0" applyBorder="0" applyAlignment="0" applyProtection="0"/>
    <xf numFmtId="178" fontId="22" fillId="0" borderId="3">
      <alignment horizontal="right" vertical="center"/>
    </xf>
    <xf numFmtId="43" fontId="13" fillId="0" borderId="0" applyFont="0" applyFill="0" applyBorder="0" applyAlignment="0" applyProtection="0"/>
    <xf numFmtId="43" fontId="19" fillId="0" borderId="0" applyFont="0" applyFill="0" applyBorder="0" applyAlignment="0" applyProtection="0"/>
    <xf numFmtId="43" fontId="57" fillId="0" borderId="0" applyFont="0" applyFill="0" applyBorder="0" applyAlignment="0" applyProtection="0"/>
    <xf numFmtId="179" fontId="19" fillId="0" borderId="3">
      <alignment horizontal="right" vertical="center"/>
    </xf>
    <xf numFmtId="167" fontId="68" fillId="0" borderId="0" applyProtection="0"/>
    <xf numFmtId="43" fontId="19" fillId="0" borderId="0" applyFont="0" applyFill="0" applyBorder="0" applyAlignment="0" applyProtection="0"/>
    <xf numFmtId="169" fontId="57" fillId="0" borderId="0" applyFont="0" applyFill="0" applyBorder="0" applyAlignment="0" applyProtection="0"/>
    <xf numFmtId="43" fontId="57" fillId="0" borderId="0" applyFont="0" applyFill="0" applyBorder="0" applyAlignment="0" applyProtection="0"/>
    <xf numFmtId="174" fontId="18" fillId="0" borderId="3">
      <alignment horizontal="right" vertical="center"/>
    </xf>
    <xf numFmtId="179" fontId="19" fillId="0" borderId="3">
      <alignment horizontal="right" vertical="center"/>
    </xf>
    <xf numFmtId="43" fontId="25" fillId="0" borderId="0" applyFont="0" applyFill="0" applyBorder="0" applyAlignment="0" applyProtection="0"/>
    <xf numFmtId="236" fontId="81" fillId="0" borderId="23" applyFont="0" applyFill="0" applyBorder="0"/>
    <xf numFmtId="193" fontId="32" fillId="30" borderId="6" applyNumberFormat="0" applyAlignment="0">
      <alignment horizontal="left" vertical="top"/>
    </xf>
    <xf numFmtId="227" fontId="19" fillId="0" borderId="0" applyFont="0" applyFill="0" applyBorder="0" applyAlignment="0" applyProtection="0"/>
    <xf numFmtId="178" fontId="22" fillId="0" borderId="3">
      <alignment horizontal="right" vertical="center"/>
    </xf>
    <xf numFmtId="43" fontId="25" fillId="0" borderId="0" applyFont="0" applyFill="0" applyBorder="0" applyAlignment="0" applyProtection="0"/>
    <xf numFmtId="43" fontId="25" fillId="0" borderId="0" applyFont="0" applyFill="0" applyBorder="0" applyAlignment="0" applyProtection="0"/>
    <xf numFmtId="0" fontId="36" fillId="6" borderId="15" applyNumberFormat="0" applyAlignment="0" applyProtection="0"/>
    <xf numFmtId="185" fontId="18" fillId="0" borderId="3">
      <alignment horizontal="right" vertical="center"/>
    </xf>
    <xf numFmtId="0" fontId="136" fillId="0" borderId="0" applyNumberFormat="0" applyFill="0" applyBorder="0" applyAlignment="0" applyProtection="0"/>
    <xf numFmtId="211" fontId="14" fillId="0" borderId="0" applyFont="0" applyFill="0" applyBorder="0" applyAlignment="0" applyProtection="0"/>
    <xf numFmtId="0" fontId="57" fillId="0" borderId="0" applyFont="0" applyFill="0" applyBorder="0" applyAlignment="0" applyProtection="0"/>
    <xf numFmtId="169" fontId="57" fillId="0" borderId="0" applyFont="0" applyFill="0" applyBorder="0" applyAlignment="0" applyProtection="0"/>
    <xf numFmtId="169" fontId="68"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202" fontId="15" fillId="0" borderId="3">
      <alignment horizontal="right" vertical="center"/>
    </xf>
    <xf numFmtId="43" fontId="19" fillId="0" borderId="0" applyFont="0" applyFill="0" applyBorder="0" applyAlignment="0" applyProtection="0"/>
    <xf numFmtId="178" fontId="22" fillId="0" borderId="3">
      <alignment horizontal="right" vertical="center"/>
    </xf>
    <xf numFmtId="169" fontId="19" fillId="0" borderId="0" applyFont="0" applyFill="0" applyBorder="0" applyAlignment="0" applyProtection="0"/>
    <xf numFmtId="185" fontId="18" fillId="0" borderId="3">
      <alignment horizontal="right" vertical="center"/>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287" fontId="68" fillId="0" borderId="0" applyProtection="0"/>
    <xf numFmtId="272" fontId="131" fillId="0" borderId="0" applyFont="0" applyFill="0" applyBorder="0" applyAlignment="0" applyProtection="0"/>
    <xf numFmtId="178" fontId="22" fillId="0" borderId="3">
      <alignment horizontal="right" vertical="center"/>
    </xf>
    <xf numFmtId="43" fontId="19" fillId="0" borderId="0" applyFont="0" applyFill="0" applyBorder="0" applyAlignment="0" applyProtection="0"/>
    <xf numFmtId="43" fontId="19" fillId="0" borderId="0" applyFont="0" applyFill="0" applyBorder="0" applyAlignment="0" applyProtection="0"/>
    <xf numFmtId="0" fontId="43" fillId="0" borderId="9" applyNumberFormat="0" applyBorder="0" applyAlignment="0">
      <alignment horizontal="center"/>
    </xf>
    <xf numFmtId="43" fontId="19" fillId="0" borderId="0" applyFont="0" applyFill="0" applyBorder="0" applyAlignment="0" applyProtection="0"/>
    <xf numFmtId="287" fontId="68" fillId="0" borderId="0" applyProtection="0"/>
    <xf numFmtId="178" fontId="22" fillId="0" borderId="3">
      <alignment horizontal="right" vertical="center"/>
    </xf>
    <xf numFmtId="171" fontId="24" fillId="0" borderId="3">
      <alignment horizontal="right" vertical="center"/>
    </xf>
    <xf numFmtId="43" fontId="57" fillId="0" borderId="0" applyFont="0" applyFill="0" applyBorder="0" applyAlignment="0" applyProtection="0"/>
    <xf numFmtId="0" fontId="18" fillId="0" borderId="0"/>
    <xf numFmtId="178" fontId="22" fillId="0" borderId="3">
      <alignment horizontal="right" vertical="center"/>
    </xf>
    <xf numFmtId="171" fontId="24" fillId="0" borderId="3">
      <alignment horizontal="right" vertical="center"/>
    </xf>
    <xf numFmtId="43" fontId="57" fillId="0" borderId="0" applyFont="0" applyFill="0" applyBorder="0" applyAlignment="0" applyProtection="0"/>
    <xf numFmtId="0" fontId="57" fillId="0" borderId="0" applyProtection="0"/>
    <xf numFmtId="205" fontId="34" fillId="0" borderId="3">
      <alignment horizontal="right" vertical="center"/>
    </xf>
    <xf numFmtId="177" fontId="19" fillId="0" borderId="3">
      <alignment horizontal="right" vertical="center"/>
    </xf>
    <xf numFmtId="43" fontId="19" fillId="0" borderId="0" applyFont="0" applyFill="0" applyBorder="0" applyAlignment="0" applyProtection="0"/>
    <xf numFmtId="178" fontId="22" fillId="0" borderId="3">
      <alignment horizontal="right" vertical="center"/>
    </xf>
    <xf numFmtId="287" fontId="68" fillId="0" borderId="0" applyProtection="0"/>
    <xf numFmtId="178" fontId="22" fillId="0" borderId="3">
      <alignment horizontal="right" vertical="center"/>
    </xf>
    <xf numFmtId="171" fontId="24" fillId="0" borderId="3">
      <alignment horizontal="right" vertical="center"/>
    </xf>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74" fontId="18" fillId="0" borderId="3">
      <alignment horizontal="right" vertical="center"/>
    </xf>
    <xf numFmtId="256" fontId="19" fillId="0" borderId="0" applyFont="0" applyFill="0" applyBorder="0" applyAlignment="0" applyProtection="0"/>
    <xf numFmtId="43" fontId="19" fillId="0" borderId="0" applyFont="0" applyFill="0" applyBorder="0" applyAlignment="0" applyProtection="0"/>
    <xf numFmtId="206" fontId="19" fillId="0" borderId="0"/>
    <xf numFmtId="286" fontId="19"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202" fontId="15" fillId="0" borderId="3">
      <alignment horizontal="right" vertical="center"/>
    </xf>
    <xf numFmtId="211" fontId="1" fillId="0" borderId="0" applyFont="0" applyFill="0" applyBorder="0" applyAlignment="0" applyProtection="0"/>
    <xf numFmtId="0" fontId="19" fillId="0" borderId="0"/>
    <xf numFmtId="43" fontId="216" fillId="0" borderId="0" applyFont="0" applyFill="0" applyBorder="0" applyAlignment="0" applyProtection="0"/>
    <xf numFmtId="0" fontId="19" fillId="0" borderId="0"/>
    <xf numFmtId="0" fontId="77" fillId="0" borderId="0"/>
    <xf numFmtId="174" fontId="18" fillId="0" borderId="3">
      <alignment horizontal="right" vertical="center"/>
    </xf>
    <xf numFmtId="0" fontId="19" fillId="0" borderId="0"/>
    <xf numFmtId="168" fontId="59" fillId="0" borderId="0" applyFont="0" applyFill="0" applyBorder="0" applyAlignment="0" applyProtection="0"/>
    <xf numFmtId="198" fontId="34" fillId="0" borderId="3">
      <alignment horizontal="right" vertical="center"/>
    </xf>
    <xf numFmtId="169" fontId="19" fillId="0" borderId="0" applyFont="0" applyFill="0" applyBorder="0" applyAlignment="0" applyProtection="0"/>
    <xf numFmtId="43" fontId="57" fillId="0" borderId="0" applyFont="0" applyFill="0" applyBorder="0" applyAlignment="0" applyProtection="0"/>
    <xf numFmtId="169" fontId="57" fillId="0" borderId="0" applyFont="0" applyFill="0" applyBorder="0" applyAlignment="0" applyProtection="0"/>
    <xf numFmtId="43" fontId="13" fillId="0" borderId="0" applyFont="0" applyFill="0" applyBorder="0" applyAlignment="0" applyProtection="0"/>
    <xf numFmtId="169" fontId="57" fillId="0" borderId="0" applyFont="0" applyFill="0" applyBorder="0" applyAlignment="0" applyProtection="0"/>
    <xf numFmtId="43" fontId="57" fillId="0" borderId="0" applyFont="0" applyFill="0" applyBorder="0" applyAlignment="0" applyProtection="0"/>
    <xf numFmtId="0" fontId="76" fillId="23" borderId="4" applyNumberFormat="0" applyFont="0" applyAlignment="0">
      <alignment horizontal="center"/>
    </xf>
    <xf numFmtId="227" fontId="34" fillId="0" borderId="0" applyFont="0" applyFill="0" applyBorder="0" applyAlignment="0" applyProtection="0"/>
    <xf numFmtId="43" fontId="216" fillId="0" borderId="0" applyFont="0" applyFill="0" applyBorder="0" applyAlignment="0" applyProtection="0"/>
    <xf numFmtId="0" fontId="76" fillId="23" borderId="4" applyNumberFormat="0" applyFont="0" applyAlignment="0">
      <alignment horizontal="center"/>
    </xf>
    <xf numFmtId="43" fontId="57" fillId="0" borderId="0" applyFont="0" applyFill="0" applyBorder="0" applyAlignment="0" applyProtection="0"/>
    <xf numFmtId="185" fontId="18" fillId="0" borderId="3">
      <alignment horizontal="right" vertical="center"/>
    </xf>
    <xf numFmtId="43" fontId="57" fillId="0" borderId="0" applyFont="0" applyFill="0" applyBorder="0" applyAlignment="0" applyProtection="0"/>
    <xf numFmtId="43" fontId="216" fillId="0" borderId="0" applyFont="0" applyFill="0" applyBorder="0" applyAlignment="0" applyProtection="0"/>
    <xf numFmtId="43" fontId="57" fillId="0" borderId="0" applyFont="0" applyFill="0" applyBorder="0" applyAlignment="0" applyProtection="0"/>
    <xf numFmtId="43" fontId="216" fillId="0" borderId="0" applyFont="0" applyFill="0" applyBorder="0" applyAlignment="0" applyProtection="0"/>
    <xf numFmtId="43" fontId="13" fillId="0" borderId="0" applyFont="0" applyFill="0" applyBorder="0" applyAlignment="0" applyProtection="0"/>
    <xf numFmtId="43" fontId="216" fillId="0" borderId="0" applyFont="0" applyFill="0" applyBorder="0" applyAlignment="0" applyProtection="0"/>
    <xf numFmtId="43" fontId="47" fillId="0" borderId="0" applyFont="0" applyFill="0" applyBorder="0" applyAlignment="0" applyProtection="0"/>
    <xf numFmtId="185" fontId="18" fillId="0" borderId="3">
      <alignment horizontal="right" vertical="center"/>
    </xf>
    <xf numFmtId="185" fontId="18" fillId="0" borderId="3">
      <alignment horizontal="right" vertical="center"/>
    </xf>
    <xf numFmtId="43" fontId="216" fillId="0" borderId="0" applyFont="0" applyFill="0" applyBorder="0" applyAlignment="0" applyProtection="0"/>
    <xf numFmtId="178" fontId="22" fillId="0" borderId="3">
      <alignment horizontal="right" vertical="center"/>
    </xf>
    <xf numFmtId="179" fontId="19" fillId="0" borderId="3">
      <alignment horizontal="right" vertical="center"/>
    </xf>
    <xf numFmtId="43" fontId="216" fillId="0" borderId="0" applyFont="0" applyFill="0" applyBorder="0" applyAlignment="0" applyProtection="0"/>
    <xf numFmtId="178" fontId="22" fillId="0" borderId="3">
      <alignment horizontal="right" vertical="center"/>
    </xf>
    <xf numFmtId="224" fontId="19" fillId="0" borderId="17">
      <alignment vertical="center"/>
    </xf>
    <xf numFmtId="43" fontId="57" fillId="0" borderId="0" applyFont="0" applyFill="0" applyBorder="0" applyAlignment="0" applyProtection="0"/>
    <xf numFmtId="0" fontId="60" fillId="12" borderId="18" applyNumberFormat="0" applyFont="0" applyAlignment="0" applyProtection="0"/>
    <xf numFmtId="43" fontId="216" fillId="0" borderId="0" applyFont="0" applyFill="0" applyBorder="0" applyAlignment="0" applyProtection="0"/>
    <xf numFmtId="322" fontId="18" fillId="0" borderId="0" applyFont="0" applyFill="0" applyBorder="0" applyAlignment="0" applyProtection="0"/>
    <xf numFmtId="0" fontId="60" fillId="12" borderId="18" applyNumberFormat="0" applyFont="0" applyAlignment="0" applyProtection="0"/>
    <xf numFmtId="43" fontId="57" fillId="0" borderId="0" applyFont="0" applyFill="0" applyBorder="0" applyAlignment="0" applyProtection="0"/>
    <xf numFmtId="224" fontId="19" fillId="0" borderId="17">
      <alignment vertical="center"/>
    </xf>
    <xf numFmtId="43" fontId="216" fillId="0" borderId="0" applyFont="0" applyFill="0" applyBorder="0" applyAlignment="0" applyProtection="0"/>
    <xf numFmtId="43" fontId="216" fillId="0" borderId="0" applyFont="0" applyFill="0" applyBorder="0" applyAlignment="0" applyProtection="0"/>
    <xf numFmtId="191" fontId="57" fillId="0" borderId="0" applyFont="0" applyFill="0" applyBorder="0" applyAlignment="0" applyProtection="0"/>
    <xf numFmtId="177" fontId="19" fillId="0" borderId="3">
      <alignment horizontal="right" vertical="center"/>
    </xf>
    <xf numFmtId="43" fontId="47" fillId="0" borderId="0" applyFont="0" applyFill="0" applyBorder="0" applyAlignment="0" applyProtection="0"/>
    <xf numFmtId="185" fontId="18" fillId="0" borderId="3">
      <alignment horizontal="right" vertical="center"/>
    </xf>
    <xf numFmtId="177" fontId="19" fillId="0" borderId="3">
      <alignment horizontal="right" vertical="center"/>
    </xf>
    <xf numFmtId="179" fontId="19" fillId="0" borderId="3">
      <alignment horizontal="right" vertical="center"/>
    </xf>
    <xf numFmtId="6" fontId="73" fillId="18" borderId="2"/>
    <xf numFmtId="185" fontId="18" fillId="0" borderId="3">
      <alignment horizontal="right" vertical="center"/>
    </xf>
    <xf numFmtId="0" fontId="216" fillId="0" borderId="0" applyFont="0" applyFill="0" applyBorder="0" applyAlignment="0" applyProtection="0"/>
    <xf numFmtId="178" fontId="22" fillId="0" borderId="3">
      <alignment horizontal="right" vertical="center"/>
    </xf>
    <xf numFmtId="0" fontId="216" fillId="0" borderId="0" applyFont="0" applyFill="0" applyBorder="0" applyAlignment="0" applyProtection="0"/>
    <xf numFmtId="178" fontId="22" fillId="0" borderId="3">
      <alignment horizontal="right" vertical="center"/>
    </xf>
    <xf numFmtId="169" fontId="57" fillId="0" borderId="0" applyFont="0" applyFill="0" applyBorder="0" applyAlignment="0" applyProtection="0"/>
    <xf numFmtId="205" fontId="34" fillId="0" borderId="3">
      <alignment horizontal="right" vertical="center"/>
    </xf>
    <xf numFmtId="43" fontId="19" fillId="0" borderId="0" applyFont="0" applyFill="0" applyBorder="0" applyAlignment="0" applyProtection="0"/>
    <xf numFmtId="0" fontId="25" fillId="9" borderId="0"/>
    <xf numFmtId="205" fontId="34" fillId="0" borderId="3">
      <alignment horizontal="right" vertical="center"/>
    </xf>
    <xf numFmtId="223" fontId="57" fillId="0" borderId="0" applyFont="0" applyFill="0" applyBorder="0" applyAlignment="0" applyProtection="0"/>
    <xf numFmtId="205" fontId="34" fillId="0" borderId="3">
      <alignment horizontal="right" vertical="center"/>
    </xf>
    <xf numFmtId="43" fontId="19" fillId="0" borderId="0" applyFont="0" applyFill="0" applyBorder="0" applyAlignment="0" applyProtection="0"/>
    <xf numFmtId="0" fontId="90" fillId="0" borderId="4">
      <alignment horizontal="left" vertical="center"/>
    </xf>
    <xf numFmtId="193" fontId="66" fillId="0" borderId="2">
      <alignment horizontal="left" vertical="top"/>
    </xf>
    <xf numFmtId="43" fontId="19" fillId="0" borderId="0" applyFont="0" applyFill="0" applyBorder="0" applyAlignment="0" applyProtection="0"/>
    <xf numFmtId="0" fontId="216" fillId="0" borderId="0"/>
    <xf numFmtId="10" fontId="19" fillId="0" borderId="0" applyFont="0" applyFill="0" applyBorder="0" applyAlignment="0" applyProtection="0"/>
    <xf numFmtId="0" fontId="90" fillId="0" borderId="4">
      <alignment horizontal="left" vertical="center"/>
    </xf>
    <xf numFmtId="193" fontId="66" fillId="0" borderId="2">
      <alignment horizontal="left" vertical="top"/>
    </xf>
    <xf numFmtId="43" fontId="19" fillId="0" borderId="0" applyFont="0" applyFill="0" applyBorder="0" applyAlignment="0" applyProtection="0"/>
    <xf numFmtId="10" fontId="19" fillId="0" borderId="0" applyFont="0" applyFill="0" applyBorder="0" applyAlignment="0" applyProtection="0"/>
    <xf numFmtId="178" fontId="22" fillId="0" borderId="3">
      <alignment horizontal="right" vertical="center"/>
    </xf>
    <xf numFmtId="185" fontId="18" fillId="0" borderId="3">
      <alignment horizontal="right" vertical="center"/>
    </xf>
    <xf numFmtId="0" fontId="90" fillId="0" borderId="4">
      <alignment horizontal="left" vertical="center"/>
    </xf>
    <xf numFmtId="174" fontId="18" fillId="0" borderId="3">
      <alignment horizontal="right" vertical="center"/>
    </xf>
    <xf numFmtId="0" fontId="1" fillId="0" borderId="0" applyFont="0" applyFill="0" applyBorder="0" applyAlignment="0" applyProtection="0"/>
    <xf numFmtId="43" fontId="19" fillId="0" borderId="0" applyFont="0" applyFill="0" applyBorder="0" applyAlignment="0" applyProtection="0"/>
    <xf numFmtId="10" fontId="19" fillId="0" borderId="0" applyFont="0" applyFill="0" applyBorder="0" applyAlignment="0" applyProtection="0"/>
    <xf numFmtId="178" fontId="22" fillId="0" borderId="3">
      <alignment horizontal="right" vertical="center"/>
    </xf>
    <xf numFmtId="185" fontId="18" fillId="0" borderId="3">
      <alignment horizontal="right" vertical="center"/>
    </xf>
    <xf numFmtId="0" fontId="90" fillId="0" borderId="4">
      <alignment horizontal="left" vertical="center"/>
    </xf>
    <xf numFmtId="169" fontId="57" fillId="0" borderId="0" applyFont="0" applyFill="0" applyBorder="0" applyAlignment="0" applyProtection="0"/>
    <xf numFmtId="43" fontId="47" fillId="0" borderId="0" applyFont="0" applyFill="0" applyBorder="0" applyAlignment="0" applyProtection="0"/>
    <xf numFmtId="10" fontId="19" fillId="0" borderId="0" applyFont="0" applyFill="0" applyBorder="0" applyAlignment="0" applyProtection="0"/>
    <xf numFmtId="178" fontId="22" fillId="0" borderId="3">
      <alignment horizontal="right" vertical="center"/>
    </xf>
    <xf numFmtId="43" fontId="47" fillId="0" borderId="0" applyFont="0" applyFill="0" applyBorder="0" applyAlignment="0" applyProtection="0"/>
    <xf numFmtId="43" fontId="19" fillId="0" borderId="0" applyFont="0" applyFill="0" applyBorder="0" applyAlignment="0" applyProtection="0"/>
    <xf numFmtId="10" fontId="19" fillId="0" borderId="0" applyFont="0" applyFill="0" applyBorder="0" applyAlignment="0" applyProtection="0"/>
    <xf numFmtId="178" fontId="22" fillId="0" borderId="3">
      <alignment horizontal="right" vertical="center"/>
    </xf>
    <xf numFmtId="178" fontId="22" fillId="0" borderId="3">
      <alignment horizontal="right" vertical="center"/>
    </xf>
    <xf numFmtId="0" fontId="36" fillId="6" borderId="15" applyNumberFormat="0" applyAlignment="0" applyProtection="0"/>
    <xf numFmtId="185" fontId="18" fillId="0" borderId="3">
      <alignment horizontal="right" vertical="center"/>
    </xf>
    <xf numFmtId="43" fontId="57" fillId="0" borderId="0" applyFont="0" applyFill="0" applyBorder="0" applyAlignment="0" applyProtection="0"/>
    <xf numFmtId="10" fontId="19" fillId="0" borderId="0" applyFont="0" applyFill="0" applyBorder="0" applyAlignment="0" applyProtection="0"/>
    <xf numFmtId="178" fontId="22" fillId="0" borderId="3">
      <alignment horizontal="right" vertical="center"/>
    </xf>
    <xf numFmtId="198" fontId="34" fillId="0" borderId="3">
      <alignment horizontal="right" vertical="center"/>
    </xf>
    <xf numFmtId="43" fontId="19" fillId="0" borderId="0" applyFont="0" applyFill="0" applyBorder="0" applyAlignment="0" applyProtection="0"/>
    <xf numFmtId="174" fontId="18" fillId="0" borderId="3">
      <alignment horizontal="right" vertical="center"/>
    </xf>
    <xf numFmtId="194" fontId="30" fillId="0" borderId="3">
      <alignment horizontal="right" vertical="center"/>
    </xf>
    <xf numFmtId="43" fontId="57" fillId="0" borderId="0" applyFont="0" applyFill="0" applyBorder="0" applyAlignment="0" applyProtection="0"/>
    <xf numFmtId="174" fontId="18" fillId="0" borderId="3">
      <alignment horizontal="right" vertical="center"/>
    </xf>
    <xf numFmtId="173" fontId="57" fillId="0" borderId="0" applyFont="0" applyFill="0" applyBorder="0" applyAlignment="0" applyProtection="0"/>
    <xf numFmtId="242" fontId="19" fillId="0" borderId="0" applyFont="0" applyFill="0" applyBorder="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43" fontId="216" fillId="0" borderId="0" applyFont="0" applyFill="0" applyBorder="0" applyAlignment="0" applyProtection="0"/>
    <xf numFmtId="43" fontId="57" fillId="0" borderId="0" applyFont="0" applyFill="0" applyBorder="0" applyAlignment="0" applyProtection="0"/>
    <xf numFmtId="242" fontId="19" fillId="0" borderId="0" applyFont="0" applyFill="0" applyBorder="0" applyAlignment="0" applyProtection="0"/>
    <xf numFmtId="178" fontId="22" fillId="0" borderId="3">
      <alignment horizontal="right" vertical="center"/>
    </xf>
    <xf numFmtId="178" fontId="22" fillId="0" borderId="3">
      <alignment horizontal="right" vertical="center"/>
    </xf>
    <xf numFmtId="174" fontId="18" fillId="0" borderId="3">
      <alignment horizontal="right" vertical="center"/>
    </xf>
    <xf numFmtId="0" fontId="19" fillId="0" borderId="0" applyFill="0" applyBorder="0" applyAlignment="0"/>
    <xf numFmtId="43" fontId="57" fillId="0" borderId="0" applyFont="0" applyFill="0" applyBorder="0" applyAlignment="0" applyProtection="0"/>
    <xf numFmtId="187" fontId="19" fillId="0" borderId="0" applyFill="0" applyBorder="0" applyAlignment="0"/>
    <xf numFmtId="275" fontId="57" fillId="0" borderId="0" applyFont="0" applyFill="0" applyBorder="0" applyAlignment="0" applyProtection="0"/>
    <xf numFmtId="0" fontId="57" fillId="0" borderId="0" applyFont="0" applyFill="0" applyBorder="0" applyAlignment="0" applyProtection="0"/>
    <xf numFmtId="178" fontId="22" fillId="0" borderId="3">
      <alignment horizontal="right" vertical="center"/>
    </xf>
    <xf numFmtId="194" fontId="30" fillId="0" borderId="3">
      <alignment horizontal="right" vertical="center"/>
    </xf>
    <xf numFmtId="202" fontId="15" fillId="0" borderId="3">
      <alignment horizontal="right" vertical="center"/>
    </xf>
    <xf numFmtId="185" fontId="18" fillId="0" borderId="3">
      <alignment horizontal="right" vertical="center"/>
    </xf>
    <xf numFmtId="170" fontId="57" fillId="0" borderId="0" applyFont="0" applyFill="0" applyBorder="0" applyAlignment="0" applyProtection="0"/>
    <xf numFmtId="43" fontId="57" fillId="0" borderId="0" applyFont="0" applyFill="0" applyBorder="0" applyAlignment="0" applyProtection="0"/>
    <xf numFmtId="0" fontId="45" fillId="3" borderId="13" applyNumberFormat="0" applyAlignment="0" applyProtection="0"/>
    <xf numFmtId="177" fontId="19" fillId="0" borderId="3">
      <alignment horizontal="right" vertical="center"/>
    </xf>
    <xf numFmtId="185" fontId="18" fillId="0" borderId="3">
      <alignment horizontal="right" vertical="center"/>
    </xf>
    <xf numFmtId="43" fontId="57" fillId="0" borderId="0" applyFont="0" applyFill="0" applyBorder="0" applyAlignment="0" applyProtection="0"/>
    <xf numFmtId="4" fontId="35" fillId="5" borderId="14" applyNumberFormat="0" applyProtection="0">
      <alignment vertical="center"/>
    </xf>
    <xf numFmtId="174" fontId="18" fillId="0" borderId="3">
      <alignment horizontal="right" vertical="center"/>
    </xf>
    <xf numFmtId="43" fontId="57" fillId="0" borderId="0" applyFont="0" applyFill="0" applyBorder="0" applyAlignment="0" applyProtection="0"/>
    <xf numFmtId="178" fontId="22" fillId="0" borderId="3">
      <alignment horizontal="right" vertical="center"/>
    </xf>
    <xf numFmtId="179" fontId="19" fillId="0" borderId="3">
      <alignment horizontal="right" vertical="center"/>
    </xf>
    <xf numFmtId="4" fontId="35" fillId="5" borderId="14" applyNumberFormat="0" applyProtection="0">
      <alignment vertical="center"/>
    </xf>
    <xf numFmtId="43" fontId="57" fillId="0" borderId="0" applyFont="0" applyFill="0" applyBorder="0" applyAlignment="0" applyProtection="0"/>
    <xf numFmtId="178" fontId="22" fillId="0" borderId="3">
      <alignment horizontal="right" vertical="center"/>
    </xf>
    <xf numFmtId="179" fontId="19" fillId="0" borderId="3">
      <alignment horizontal="right" vertical="center"/>
    </xf>
    <xf numFmtId="4" fontId="35" fillId="5" borderId="14" applyNumberFormat="0" applyProtection="0">
      <alignment vertical="center"/>
    </xf>
    <xf numFmtId="205" fontId="34" fillId="0" borderId="3">
      <alignment horizontal="right" vertical="center"/>
    </xf>
    <xf numFmtId="0" fontId="57" fillId="0" borderId="0" applyFont="0" applyFill="0" applyBorder="0" applyAlignment="0" applyProtection="0"/>
    <xf numFmtId="227" fontId="59" fillId="0" borderId="0" applyFont="0" applyFill="0" applyBorder="0" applyAlignment="0" applyProtection="0"/>
    <xf numFmtId="178" fontId="22" fillId="0" borderId="3">
      <alignment horizontal="right" vertical="center"/>
    </xf>
    <xf numFmtId="253" fontId="6" fillId="0" borderId="0" applyFont="0" applyFill="0" applyBorder="0" applyAlignment="0" applyProtection="0"/>
    <xf numFmtId="178" fontId="22" fillId="0" borderId="3">
      <alignment horizontal="right" vertical="center"/>
    </xf>
    <xf numFmtId="43" fontId="19" fillId="0" borderId="0" applyFont="0" applyFill="0" applyBorder="0" applyAlignment="0" applyProtection="0"/>
    <xf numFmtId="41" fontId="53" fillId="0" borderId="0" applyFont="0" applyFill="0" applyBorder="0" applyAlignment="0" applyProtection="0"/>
    <xf numFmtId="227" fontId="57" fillId="0" borderId="0" applyFont="0" applyFill="0" applyBorder="0" applyAlignment="0" applyProtection="0"/>
    <xf numFmtId="43" fontId="57" fillId="0" borderId="0" applyFont="0" applyFill="0" applyBorder="0" applyAlignment="0" applyProtection="0"/>
    <xf numFmtId="227" fontId="57" fillId="0" borderId="0" applyFont="0" applyFill="0" applyBorder="0" applyAlignment="0" applyProtection="0"/>
    <xf numFmtId="43" fontId="34" fillId="0" borderId="0" applyFont="0" applyFill="0" applyBorder="0" applyAlignment="0" applyProtection="0"/>
    <xf numFmtId="173" fontId="57" fillId="0" borderId="0" applyFont="0" applyFill="0" applyBorder="0" applyAlignment="0" applyProtection="0"/>
    <xf numFmtId="0" fontId="45" fillId="3" borderId="13" applyNumberFormat="0" applyAlignment="0" applyProtection="0"/>
    <xf numFmtId="177" fontId="19" fillId="0" borderId="3">
      <alignment horizontal="right" vertical="center"/>
    </xf>
    <xf numFmtId="167" fontId="57" fillId="0" borderId="0" applyFont="0" applyFill="0" applyBorder="0" applyAlignment="0" applyProtection="0"/>
    <xf numFmtId="41" fontId="59" fillId="0" borderId="0" applyFont="0" applyFill="0" applyBorder="0" applyAlignment="0" applyProtection="0"/>
    <xf numFmtId="287" fontId="68" fillId="0" borderId="0" applyProtection="0"/>
    <xf numFmtId="287" fontId="68" fillId="0" borderId="0" applyProtection="0"/>
    <xf numFmtId="43" fontId="19" fillId="0" borderId="0" applyFont="0" applyFill="0" applyBorder="0" applyAlignment="0" applyProtection="0"/>
    <xf numFmtId="43" fontId="19" fillId="0" borderId="0" applyFont="0" applyFill="0" applyBorder="0" applyAlignment="0" applyProtection="0"/>
    <xf numFmtId="0" fontId="192" fillId="0" borderId="0" applyFont="0" applyFill="0" applyBorder="0" applyAlignment="0" applyProtection="0"/>
    <xf numFmtId="0" fontId="216" fillId="0" borderId="0"/>
    <xf numFmtId="43" fontId="19" fillId="0" borderId="0" applyFont="0" applyFill="0" applyBorder="0" applyAlignment="0" applyProtection="0"/>
    <xf numFmtId="0" fontId="216" fillId="0" borderId="0"/>
    <xf numFmtId="227" fontId="59" fillId="0" borderId="0" applyFont="0" applyFill="0" applyBorder="0" applyAlignment="0" applyProtection="0"/>
    <xf numFmtId="43" fontId="19" fillId="0" borderId="0" applyFont="0" applyFill="0" applyBorder="0" applyAlignment="0" applyProtection="0"/>
    <xf numFmtId="0" fontId="216" fillId="0" borderId="0"/>
    <xf numFmtId="43" fontId="13" fillId="0" borderId="0" applyFont="0" applyFill="0" applyBorder="0" applyAlignment="0" applyProtection="0"/>
    <xf numFmtId="43" fontId="13" fillId="0" borderId="0" applyFont="0" applyFill="0" applyBorder="0" applyAlignment="0" applyProtection="0"/>
    <xf numFmtId="0" fontId="6" fillId="0" borderId="0"/>
    <xf numFmtId="43" fontId="216" fillId="0" borderId="0" applyFont="0" applyFill="0" applyBorder="0" applyAlignment="0" applyProtection="0"/>
    <xf numFmtId="43" fontId="19" fillId="0" borderId="0" applyFont="0" applyFill="0" applyBorder="0" applyAlignment="0" applyProtection="0"/>
    <xf numFmtId="43" fontId="63" fillId="0" borderId="0" applyFont="0" applyFill="0" applyBorder="0" applyAlignment="0" applyProtection="0"/>
    <xf numFmtId="43" fontId="19" fillId="0" borderId="0" applyFont="0" applyFill="0" applyBorder="0" applyAlignment="0" applyProtection="0"/>
    <xf numFmtId="185" fontId="18" fillId="0" borderId="3">
      <alignment horizontal="right" vertical="center"/>
    </xf>
    <xf numFmtId="257" fontId="34" fillId="0" borderId="0"/>
    <xf numFmtId="43" fontId="57" fillId="0" borderId="0" applyFont="0" applyFill="0" applyBorder="0" applyAlignment="0" applyProtection="0"/>
    <xf numFmtId="43" fontId="19" fillId="0" borderId="0" applyFont="0" applyFill="0" applyBorder="0" applyAlignment="0" applyProtection="0"/>
    <xf numFmtId="257" fontId="34" fillId="0" borderId="0"/>
    <xf numFmtId="0" fontId="216" fillId="0" borderId="0"/>
    <xf numFmtId="43" fontId="25" fillId="0" borderId="0" applyFont="0" applyFill="0" applyBorder="0" applyAlignment="0" applyProtection="0"/>
    <xf numFmtId="43" fontId="19" fillId="0" borderId="0" applyFont="0" applyFill="0" applyBorder="0" applyAlignment="0" applyProtection="0"/>
    <xf numFmtId="0" fontId="82" fillId="0" borderId="0"/>
    <xf numFmtId="167" fontId="19" fillId="0" borderId="0" applyFont="0" applyFill="0" applyBorder="0" applyAlignment="0" applyProtection="0"/>
    <xf numFmtId="178" fontId="22" fillId="0" borderId="3">
      <alignment horizontal="right" vertical="center"/>
    </xf>
    <xf numFmtId="178" fontId="22" fillId="0" borderId="3">
      <alignment horizontal="right" vertical="center"/>
    </xf>
    <xf numFmtId="236" fontId="81" fillId="0" borderId="23" applyFont="0" applyFill="0" applyBorder="0"/>
    <xf numFmtId="193" fontId="32" fillId="30" borderId="6" applyNumberFormat="0" applyAlignment="0">
      <alignment horizontal="left" vertical="top"/>
    </xf>
    <xf numFmtId="227" fontId="19" fillId="0" borderId="0" applyFont="0" applyFill="0" applyBorder="0" applyAlignment="0" applyProtection="0"/>
    <xf numFmtId="227" fontId="57" fillId="0" borderId="0" applyFont="0" applyFill="0" applyBorder="0" applyAlignment="0" applyProtection="0"/>
    <xf numFmtId="227" fontId="19" fillId="0" borderId="0" applyFont="0" applyFill="0" applyBorder="0" applyAlignment="0" applyProtection="0"/>
    <xf numFmtId="183" fontId="19" fillId="0" borderId="0" applyFill="0" applyBorder="0" applyAlignment="0"/>
    <xf numFmtId="167" fontId="57" fillId="0" borderId="0" applyFont="0" applyFill="0" applyBorder="0" applyAlignment="0" applyProtection="0"/>
    <xf numFmtId="0" fontId="19" fillId="0" borderId="0" applyFont="0" applyFill="0" applyBorder="0" applyAlignment="0" applyProtection="0"/>
    <xf numFmtId="183" fontId="19" fillId="0" borderId="0" applyFill="0" applyBorder="0" applyAlignment="0"/>
    <xf numFmtId="167" fontId="57" fillId="0" borderId="0" applyFont="0" applyFill="0" applyBorder="0" applyAlignment="0" applyProtection="0"/>
    <xf numFmtId="43" fontId="57" fillId="0" borderId="0" applyFont="0" applyFill="0" applyBorder="0" applyAlignment="0" applyProtection="0"/>
    <xf numFmtId="202" fontId="15" fillId="0" borderId="3">
      <alignment horizontal="right" vertical="center"/>
    </xf>
    <xf numFmtId="174" fontId="18" fillId="0" borderId="3">
      <alignment horizontal="right" vertical="center"/>
    </xf>
    <xf numFmtId="167" fontId="57" fillId="0" borderId="0" applyFont="0" applyFill="0" applyBorder="0" applyAlignment="0" applyProtection="0"/>
    <xf numFmtId="41" fontId="57" fillId="0" borderId="0" applyFont="0" applyFill="0" applyBorder="0" applyAlignment="0" applyProtection="0"/>
    <xf numFmtId="202" fontId="15" fillId="0" borderId="3">
      <alignment horizontal="right" vertical="center"/>
    </xf>
    <xf numFmtId="169" fontId="57" fillId="0" borderId="0" applyFont="0" applyFill="0" applyBorder="0" applyAlignment="0" applyProtection="0"/>
    <xf numFmtId="43" fontId="47" fillId="0" borderId="0" applyFont="0" applyFill="0" applyBorder="0" applyAlignment="0" applyProtection="0"/>
    <xf numFmtId="183" fontId="19" fillId="0" borderId="0" applyFill="0" applyBorder="0" applyAlignment="0"/>
    <xf numFmtId="185" fontId="18" fillId="0" borderId="3">
      <alignment horizontal="right" vertical="center"/>
    </xf>
    <xf numFmtId="0" fontId="82" fillId="0" borderId="0" applyProtection="0"/>
    <xf numFmtId="43" fontId="57" fillId="0" borderId="0" applyFont="0" applyFill="0" applyBorder="0" applyAlignment="0" applyProtection="0"/>
    <xf numFmtId="178" fontId="22" fillId="0" borderId="3">
      <alignment horizontal="right" vertical="center"/>
    </xf>
    <xf numFmtId="167" fontId="57" fillId="0" borderId="0" applyFont="0" applyFill="0" applyBorder="0" applyAlignment="0" applyProtection="0"/>
    <xf numFmtId="167" fontId="57" fillId="0" borderId="0" applyFont="0" applyFill="0" applyBorder="0" applyAlignment="0" applyProtection="0"/>
    <xf numFmtId="169" fontId="57" fillId="0" borderId="0" applyFont="0" applyFill="0" applyBorder="0" applyAlignment="0" applyProtection="0"/>
    <xf numFmtId="187" fontId="19" fillId="0" borderId="0" applyFill="0" applyBorder="0" applyAlignment="0"/>
    <xf numFmtId="169" fontId="57" fillId="0" borderId="0" applyFont="0" applyFill="0" applyBorder="0" applyAlignment="0" applyProtection="0"/>
    <xf numFmtId="187" fontId="19" fillId="0" borderId="0" applyFill="0" applyBorder="0" applyAlignment="0"/>
    <xf numFmtId="169" fontId="216"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0" fontId="216" fillId="0" borderId="0"/>
    <xf numFmtId="167" fontId="57" fillId="0" borderId="0" applyFont="0" applyFill="0" applyBorder="0" applyAlignment="0" applyProtection="0"/>
    <xf numFmtId="205" fontId="34" fillId="0" borderId="3">
      <alignment horizontal="right" vertical="center"/>
    </xf>
    <xf numFmtId="0" fontId="33" fillId="0" borderId="0" applyNumberFormat="0" applyFill="0" applyBorder="0" applyAlignment="0" applyProtection="0">
      <alignment vertical="top"/>
      <protection locked="0"/>
    </xf>
    <xf numFmtId="167" fontId="57" fillId="0" borderId="0" applyFont="0" applyFill="0" applyBorder="0" applyAlignment="0" applyProtection="0"/>
    <xf numFmtId="0" fontId="216" fillId="0" borderId="0"/>
    <xf numFmtId="0" fontId="72" fillId="0" borderId="0" applyNumberFormat="0" applyFill="0" applyBorder="0" applyAlignment="0" applyProtection="0">
      <alignment horizontal="centerContinuous"/>
    </xf>
    <xf numFmtId="205" fontId="34" fillId="0" borderId="3">
      <alignment horizontal="right" vertical="center"/>
    </xf>
    <xf numFmtId="167" fontId="57" fillId="0" borderId="0" applyFont="0" applyFill="0" applyBorder="0" applyAlignment="0" applyProtection="0"/>
    <xf numFmtId="0" fontId="35" fillId="0" borderId="0"/>
    <xf numFmtId="0" fontId="137" fillId="0" borderId="43" applyNumberFormat="0" applyFill="0" applyBorder="0" applyAlignment="0" applyProtection="0">
      <alignment horizontal="center" vertical="center" wrapText="1"/>
    </xf>
    <xf numFmtId="205" fontId="34" fillId="0" borderId="3">
      <alignment horizontal="right" vertical="center"/>
    </xf>
    <xf numFmtId="167" fontId="216" fillId="0" borderId="0" applyFont="0" applyFill="0" applyBorder="0" applyAlignment="0" applyProtection="0"/>
    <xf numFmtId="167" fontId="57" fillId="0" borderId="0" applyFont="0" applyFill="0" applyBorder="0" applyAlignment="0" applyProtection="0"/>
    <xf numFmtId="185" fontId="18" fillId="0" borderId="3">
      <alignment horizontal="right" vertical="center"/>
    </xf>
    <xf numFmtId="198" fontId="34" fillId="0" borderId="3">
      <alignment horizontal="right" vertical="center"/>
    </xf>
    <xf numFmtId="14" fontId="118" fillId="0" borderId="0" applyNumberFormat="0" applyFill="0" applyBorder="0" applyAlignment="0" applyProtection="0">
      <alignment horizontal="left"/>
    </xf>
    <xf numFmtId="178" fontId="22" fillId="0" borderId="3">
      <alignment horizontal="right" vertical="center"/>
    </xf>
    <xf numFmtId="167" fontId="57" fillId="0" borderId="0" applyFont="0" applyFill="0" applyBorder="0" applyAlignment="0" applyProtection="0"/>
    <xf numFmtId="4" fontId="37" fillId="7" borderId="36" applyNumberFormat="0" applyProtection="0">
      <alignment horizontal="left" vertical="center" indent="1"/>
    </xf>
    <xf numFmtId="178" fontId="22" fillId="0" borderId="3">
      <alignment horizontal="right" vertical="center"/>
    </xf>
    <xf numFmtId="167" fontId="216" fillId="0" borderId="0" applyFont="0" applyFill="0" applyBorder="0" applyAlignment="0" applyProtection="0"/>
    <xf numFmtId="4" fontId="37" fillId="7" borderId="36" applyNumberFormat="0" applyProtection="0">
      <alignment horizontal="left" vertical="center" indent="1"/>
    </xf>
    <xf numFmtId="0" fontId="82" fillId="0" borderId="0"/>
    <xf numFmtId="43" fontId="57" fillId="0" borderId="0" applyFont="0" applyFill="0" applyBorder="0" applyAlignment="0" applyProtection="0"/>
    <xf numFmtId="0" fontId="82" fillId="0" borderId="0"/>
    <xf numFmtId="43" fontId="57" fillId="0" borderId="0" applyFont="0" applyFill="0" applyBorder="0" applyAlignment="0" applyProtection="0"/>
    <xf numFmtId="0" fontId="79" fillId="0" borderId="34">
      <alignment horizontal="centerContinuous"/>
    </xf>
    <xf numFmtId="43" fontId="50" fillId="0" borderId="0" applyFont="0" applyFill="0" applyBorder="0" applyAlignment="0" applyProtection="0"/>
    <xf numFmtId="227" fontId="19" fillId="0" borderId="0" applyFont="0" applyFill="0" applyBorder="0" applyAlignment="0" applyProtection="0"/>
    <xf numFmtId="0" fontId="42" fillId="0" borderId="0" applyNumberFormat="0" applyFill="0" applyBorder="0" applyProtection="0">
      <alignment vertical="center"/>
    </xf>
    <xf numFmtId="227" fontId="19" fillId="0" borderId="0" applyFont="0" applyFill="0" applyBorder="0" applyAlignment="0" applyProtection="0"/>
    <xf numFmtId="227" fontId="19" fillId="0" borderId="0" applyFont="0" applyFill="0" applyBorder="0" applyAlignment="0" applyProtection="0"/>
    <xf numFmtId="0" fontId="82" fillId="0" borderId="0"/>
    <xf numFmtId="43" fontId="57" fillId="0" borderId="0" applyFont="0" applyFill="0" applyBorder="0" applyAlignment="0" applyProtection="0"/>
    <xf numFmtId="9" fontId="57" fillId="0" borderId="0" applyFont="0" applyFill="0" applyBorder="0" applyAlignment="0" applyProtection="0"/>
    <xf numFmtId="194" fontId="30" fillId="0" borderId="3">
      <alignment horizontal="right" vertical="center"/>
    </xf>
    <xf numFmtId="43" fontId="57" fillId="0" borderId="0" applyFont="0" applyFill="0" applyBorder="0" applyAlignment="0" applyProtection="0"/>
    <xf numFmtId="174" fontId="18" fillId="0" borderId="3">
      <alignment horizontal="right" vertical="center"/>
    </xf>
    <xf numFmtId="43" fontId="57" fillId="0" borderId="0" applyFont="0" applyFill="0" applyBorder="0" applyAlignment="0" applyProtection="0"/>
    <xf numFmtId="174" fontId="18" fillId="0" borderId="3">
      <alignment horizontal="right" vertical="center"/>
    </xf>
    <xf numFmtId="43" fontId="216" fillId="0" borderId="0" applyFont="0" applyFill="0" applyBorder="0" applyAlignment="0" applyProtection="0"/>
    <xf numFmtId="174" fontId="18" fillId="0" borderId="3">
      <alignment horizontal="right" vertical="center"/>
    </xf>
    <xf numFmtId="178" fontId="22" fillId="0" borderId="3">
      <alignment horizontal="right" vertical="center"/>
    </xf>
    <xf numFmtId="199" fontId="19" fillId="0" borderId="0" applyFont="0" applyFill="0" applyBorder="0" applyAlignment="0" applyProtection="0"/>
    <xf numFmtId="43" fontId="57" fillId="0" borderId="0" applyFont="0" applyFill="0" applyBorder="0" applyAlignment="0" applyProtection="0"/>
    <xf numFmtId="199" fontId="19" fillId="0" borderId="0" applyFont="0" applyFill="0" applyBorder="0" applyAlignment="0" applyProtection="0"/>
    <xf numFmtId="43" fontId="216" fillId="0" borderId="0" applyFont="0" applyFill="0" applyBorder="0" applyAlignment="0" applyProtection="0"/>
    <xf numFmtId="43" fontId="57" fillId="0" borderId="0" applyFont="0" applyFill="0" applyBorder="0" applyAlignment="0" applyProtection="0"/>
    <xf numFmtId="0" fontId="216" fillId="0" borderId="0"/>
    <xf numFmtId="185" fontId="18" fillId="0" borderId="3">
      <alignment horizontal="right" vertical="center"/>
    </xf>
    <xf numFmtId="43" fontId="57" fillId="0" borderId="0" applyFont="0" applyFill="0" applyBorder="0" applyAlignment="0" applyProtection="0"/>
    <xf numFmtId="185" fontId="18" fillId="0" borderId="3">
      <alignment horizontal="right" vertical="center"/>
    </xf>
    <xf numFmtId="43" fontId="63" fillId="0" borderId="0" applyFont="0" applyFill="0" applyBorder="0" applyAlignment="0" applyProtection="0"/>
    <xf numFmtId="43" fontId="57" fillId="0" borderId="0" applyFont="0" applyFill="0" applyBorder="0" applyAlignment="0" applyProtection="0"/>
    <xf numFmtId="177" fontId="19" fillId="0" borderId="3">
      <alignment horizontal="right" vertical="center"/>
    </xf>
    <xf numFmtId="43" fontId="57" fillId="0" borderId="0" applyFont="0" applyFill="0" applyBorder="0" applyAlignment="0" applyProtection="0"/>
    <xf numFmtId="43" fontId="216" fillId="0" borderId="0" applyFont="0" applyFill="0" applyBorder="0" applyAlignment="0" applyProtection="0"/>
    <xf numFmtId="217" fontId="15" fillId="0" borderId="0" applyFont="0" applyFill="0" applyBorder="0" applyAlignment="0" applyProtection="0"/>
    <xf numFmtId="217" fontId="15" fillId="0" borderId="0" applyFont="0" applyFill="0" applyBorder="0" applyAlignment="0" applyProtection="0"/>
    <xf numFmtId="43" fontId="57" fillId="0" borderId="0" applyFont="0" applyFill="0" applyBorder="0" applyAlignment="0" applyProtection="0"/>
    <xf numFmtId="0" fontId="60" fillId="12" borderId="18" applyNumberFormat="0" applyFont="0" applyAlignment="0" applyProtection="0"/>
    <xf numFmtId="177" fontId="19" fillId="0" borderId="3">
      <alignment horizontal="right" vertical="center"/>
    </xf>
    <xf numFmtId="201" fontId="19" fillId="0" borderId="0" applyFont="0" applyFill="0" applyBorder="0" applyAlignment="0" applyProtection="0"/>
    <xf numFmtId="43" fontId="216" fillId="0" borderId="0" applyFont="0" applyFill="0" applyBorder="0" applyAlignment="0" applyProtection="0"/>
    <xf numFmtId="43" fontId="11" fillId="0" borderId="0" applyFont="0" applyFill="0" applyBorder="0" applyAlignment="0" applyProtection="0"/>
    <xf numFmtId="178" fontId="22" fillId="0" borderId="3">
      <alignment horizontal="right" vertical="center"/>
    </xf>
    <xf numFmtId="43" fontId="57" fillId="0" borderId="0" applyFont="0" applyFill="0" applyBorder="0" applyAlignment="0" applyProtection="0"/>
    <xf numFmtId="167" fontId="57" fillId="0" borderId="0" applyFont="0" applyFill="0" applyBorder="0" applyAlignment="0" applyProtection="0"/>
    <xf numFmtId="178" fontId="22" fillId="0" borderId="3">
      <alignment horizontal="right" vertical="center"/>
    </xf>
    <xf numFmtId="43"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43" fontId="57" fillId="0" borderId="0" applyFont="0" applyFill="0" applyBorder="0" applyAlignment="0" applyProtection="0"/>
    <xf numFmtId="169" fontId="57" fillId="0" borderId="0" applyFont="0" applyFill="0" applyBorder="0" applyAlignment="0" applyProtection="0"/>
    <xf numFmtId="177" fontId="19" fillId="0" borderId="3">
      <alignment horizontal="right" vertical="center"/>
    </xf>
    <xf numFmtId="169" fontId="57" fillId="0" borderId="0" applyFont="0" applyFill="0" applyBorder="0" applyAlignment="0" applyProtection="0"/>
    <xf numFmtId="202" fontId="15" fillId="0" borderId="3">
      <alignment horizontal="right" vertical="center"/>
    </xf>
    <xf numFmtId="43" fontId="57" fillId="0" borderId="0" applyFont="0" applyFill="0" applyBorder="0" applyAlignment="0" applyProtection="0"/>
    <xf numFmtId="43" fontId="25" fillId="0" borderId="0" applyFont="0" applyFill="0" applyBorder="0" applyAlignment="0" applyProtection="0"/>
    <xf numFmtId="49" fontId="28" fillId="0" borderId="0" applyFill="0" applyBorder="0" applyAlignment="0"/>
    <xf numFmtId="198" fontId="34" fillId="0" borderId="3">
      <alignment horizontal="right" vertical="center"/>
    </xf>
    <xf numFmtId="43" fontId="25" fillId="0" borderId="0" applyFont="0" applyFill="0" applyBorder="0" applyAlignment="0" applyProtection="0"/>
    <xf numFmtId="187" fontId="19" fillId="0" borderId="0" applyFill="0" applyBorder="0" applyAlignment="0"/>
    <xf numFmtId="198" fontId="34" fillId="0" borderId="3">
      <alignment horizontal="right" vertical="center"/>
    </xf>
    <xf numFmtId="185" fontId="18" fillId="0" borderId="3">
      <alignment horizontal="right" vertical="center"/>
    </xf>
    <xf numFmtId="43" fontId="57" fillId="0" borderId="0" applyFont="0" applyFill="0" applyBorder="0" applyAlignment="0" applyProtection="0"/>
    <xf numFmtId="43" fontId="57" fillId="0" borderId="0" applyFont="0" applyFill="0" applyBorder="0" applyAlignment="0" applyProtection="0"/>
    <xf numFmtId="0" fontId="19" fillId="0" borderId="0" applyFill="0" applyBorder="0" applyAlignment="0"/>
    <xf numFmtId="198" fontId="34" fillId="0" borderId="3">
      <alignment horizontal="right" vertical="center"/>
    </xf>
    <xf numFmtId="43" fontId="19" fillId="0" borderId="0" applyFont="0" applyFill="0" applyBorder="0" applyAlignment="0" applyProtection="0"/>
    <xf numFmtId="178" fontId="22" fillId="0" borderId="3">
      <alignment horizontal="right" vertical="center"/>
    </xf>
    <xf numFmtId="178" fontId="22" fillId="0" borderId="3">
      <alignment horizontal="right" vertical="center"/>
    </xf>
    <xf numFmtId="167" fontId="6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78" fontId="22" fillId="0" borderId="3">
      <alignment horizontal="right" vertical="center"/>
    </xf>
    <xf numFmtId="43" fontId="58"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85" fontId="18" fillId="0" borderId="3">
      <alignment horizontal="right" vertical="center"/>
    </xf>
    <xf numFmtId="43" fontId="19" fillId="0" borderId="0" applyFont="0" applyFill="0" applyBorder="0" applyAlignment="0" applyProtection="0"/>
    <xf numFmtId="185" fontId="18" fillId="0" borderId="3">
      <alignment horizontal="right" vertical="center"/>
    </xf>
    <xf numFmtId="185" fontId="18" fillId="0" borderId="3">
      <alignment horizontal="right" vertical="center"/>
    </xf>
    <xf numFmtId="43" fontId="57" fillId="0" borderId="0" applyFont="0" applyFill="0" applyBorder="0" applyAlignment="0" applyProtection="0"/>
    <xf numFmtId="198" fontId="34" fillId="0" borderId="3">
      <alignment horizontal="right" vertical="center"/>
    </xf>
    <xf numFmtId="216" fontId="34" fillId="0" borderId="3">
      <alignment horizontal="right" vertical="center"/>
    </xf>
    <xf numFmtId="43" fontId="57" fillId="0" borderId="0" applyFont="0" applyFill="0" applyBorder="0" applyAlignment="0" applyProtection="0"/>
    <xf numFmtId="188" fontId="19" fillId="0" borderId="0" applyFill="0" applyBorder="0" applyAlignment="0"/>
    <xf numFmtId="198" fontId="34" fillId="0" borderId="3">
      <alignment horizontal="right" vertical="center"/>
    </xf>
    <xf numFmtId="188" fontId="19" fillId="0" borderId="0" applyFill="0" applyBorder="0" applyAlignment="0"/>
    <xf numFmtId="43" fontId="57" fillId="0" borderId="0" applyFont="0" applyFill="0" applyBorder="0" applyAlignment="0" applyProtection="0"/>
    <xf numFmtId="198" fontId="34" fillId="0" borderId="3">
      <alignment horizontal="right" vertical="center"/>
    </xf>
    <xf numFmtId="43" fontId="34" fillId="0" borderId="0" applyFont="0" applyFill="0" applyBorder="0" applyAlignment="0" applyProtection="0"/>
    <xf numFmtId="178" fontId="22" fillId="0" borderId="3">
      <alignment horizontal="right" vertical="center"/>
    </xf>
    <xf numFmtId="43" fontId="34" fillId="0" borderId="0" applyFont="0" applyFill="0" applyBorder="0" applyAlignment="0" applyProtection="0"/>
    <xf numFmtId="0" fontId="85" fillId="0" borderId="12" applyNumberFormat="0" applyFill="0" applyAlignment="0" applyProtection="0"/>
    <xf numFmtId="0" fontId="85" fillId="0" borderId="12" applyNumberFormat="0" applyFill="0" applyAlignment="0" applyProtection="0"/>
    <xf numFmtId="43" fontId="34" fillId="0" borderId="0" applyFont="0" applyFill="0" applyBorder="0" applyAlignment="0" applyProtection="0"/>
    <xf numFmtId="0" fontId="60" fillId="12" borderId="18" applyNumberFormat="0" applyFont="0" applyAlignment="0" applyProtection="0"/>
    <xf numFmtId="43" fontId="216" fillId="0" borderId="0" applyFont="0" applyFill="0" applyBorder="0" applyAlignment="0" applyProtection="0"/>
    <xf numFmtId="188" fontId="19" fillId="0" borderId="0" applyFill="0" applyBorder="0" applyAlignment="0"/>
    <xf numFmtId="179" fontId="19" fillId="0" borderId="3">
      <alignment horizontal="right" vertical="center"/>
    </xf>
    <xf numFmtId="178" fontId="22" fillId="0" borderId="3">
      <alignment horizontal="right" vertical="center"/>
    </xf>
    <xf numFmtId="43" fontId="216" fillId="0" borderId="0" applyFont="0" applyFill="0" applyBorder="0" applyAlignment="0" applyProtection="0"/>
    <xf numFmtId="169" fontId="60" fillId="0" borderId="0" applyFont="0" applyFill="0" applyBorder="0" applyAlignment="0" applyProtection="0"/>
    <xf numFmtId="3" fontId="64" fillId="0" borderId="0">
      <protection locked="0"/>
    </xf>
    <xf numFmtId="174" fontId="18" fillId="0" borderId="3">
      <alignment horizontal="right" vertical="center"/>
    </xf>
    <xf numFmtId="188" fontId="19" fillId="0" borderId="0" applyFill="0" applyBorder="0" applyAlignment="0"/>
    <xf numFmtId="262" fontId="124" fillId="0" borderId="10" applyFont="0" applyBorder="0" applyAlignment="0"/>
    <xf numFmtId="43" fontId="6" fillId="0" borderId="0" applyFont="0" applyFill="0" applyBorder="0" applyAlignment="0" applyProtection="0"/>
    <xf numFmtId="43" fontId="57" fillId="0" borderId="0" applyFont="0" applyFill="0" applyBorder="0" applyAlignment="0" applyProtection="0"/>
    <xf numFmtId="171" fontId="24" fillId="0" borderId="3">
      <alignment horizontal="right" vertical="center"/>
    </xf>
    <xf numFmtId="0" fontId="19" fillId="0" borderId="0"/>
    <xf numFmtId="43" fontId="34" fillId="0" borderId="0" applyFont="0" applyFill="0" applyBorder="0" applyAlignment="0" applyProtection="0"/>
    <xf numFmtId="0" fontId="56" fillId="0" borderId="46"/>
    <xf numFmtId="43" fontId="47" fillId="0" borderId="0" applyFont="0" applyFill="0" applyBorder="0" applyAlignment="0" applyProtection="0"/>
    <xf numFmtId="178" fontId="22" fillId="0" borderId="3">
      <alignment horizontal="right" vertical="center"/>
    </xf>
    <xf numFmtId="43" fontId="19" fillId="0" borderId="0" applyFont="0" applyFill="0" applyBorder="0" applyAlignment="0" applyProtection="0"/>
    <xf numFmtId="208" fontId="6" fillId="0" borderId="0" applyFont="0" applyFill="0" applyBorder="0" applyAlignment="0" applyProtection="0"/>
    <xf numFmtId="169" fontId="57" fillId="0" borderId="0" applyFont="0" applyFill="0" applyBorder="0" applyAlignment="0" applyProtection="0"/>
    <xf numFmtId="208" fontId="57" fillId="0" borderId="0" applyFont="0" applyFill="0" applyBorder="0" applyAlignment="0" applyProtection="0"/>
    <xf numFmtId="185" fontId="18" fillId="0" borderId="3">
      <alignment horizontal="right" vertical="center"/>
    </xf>
    <xf numFmtId="43" fontId="47" fillId="0" borderId="0" applyFont="0" applyFill="0" applyBorder="0" applyAlignment="0" applyProtection="0"/>
    <xf numFmtId="185" fontId="18" fillId="0" borderId="3">
      <alignment horizontal="right" vertical="center"/>
    </xf>
    <xf numFmtId="0" fontId="36" fillId="6" borderId="15" applyNumberFormat="0" applyAlignment="0" applyProtection="0"/>
    <xf numFmtId="38" fontId="41" fillId="9" borderId="0" applyNumberFormat="0" applyBorder="0" applyAlignment="0" applyProtection="0"/>
    <xf numFmtId="0" fontId="27" fillId="3" borderId="13" applyNumberFormat="0" applyAlignment="0" applyProtection="0"/>
    <xf numFmtId="178" fontId="22" fillId="0" borderId="3">
      <alignment horizontal="right" vertical="center"/>
    </xf>
    <xf numFmtId="43" fontId="47" fillId="0" borderId="0" applyFont="0" applyFill="0" applyBorder="0" applyAlignment="0" applyProtection="0"/>
    <xf numFmtId="194" fontId="30" fillId="0" borderId="3">
      <alignment horizontal="right" vertical="center"/>
    </xf>
    <xf numFmtId="185" fontId="18" fillId="0" borderId="3">
      <alignment horizontal="right" vertical="center"/>
    </xf>
    <xf numFmtId="0" fontId="36" fillId="6" borderId="15" applyNumberFormat="0" applyAlignment="0" applyProtection="0"/>
    <xf numFmtId="38" fontId="41" fillId="3" borderId="0" applyNumberFormat="0" applyBorder="0" applyAlignment="0" applyProtection="0"/>
    <xf numFmtId="0" fontId="27" fillId="3" borderId="13" applyNumberFormat="0" applyAlignment="0" applyProtection="0"/>
    <xf numFmtId="174" fontId="18" fillId="0" borderId="3">
      <alignment horizontal="right" vertical="center"/>
    </xf>
    <xf numFmtId="43" fontId="47" fillId="0" borderId="0" applyFont="0" applyFill="0" applyBorder="0" applyAlignment="0" applyProtection="0"/>
    <xf numFmtId="262" fontId="57" fillId="0" borderId="0" applyFont="0" applyFill="0" applyBorder="0" applyAlignment="0" applyProtection="0"/>
    <xf numFmtId="185" fontId="18" fillId="0" borderId="3">
      <alignment horizontal="right" vertical="center"/>
    </xf>
    <xf numFmtId="43" fontId="57" fillId="0" borderId="0" applyFont="0" applyFill="0" applyBorder="0" applyAlignment="0" applyProtection="0"/>
    <xf numFmtId="185" fontId="18" fillId="0" borderId="3">
      <alignment horizontal="right" vertical="center"/>
    </xf>
    <xf numFmtId="169" fontId="35" fillId="0" borderId="0" applyFont="0" applyFill="0" applyBorder="0" applyAlignment="0" applyProtection="0"/>
    <xf numFmtId="185" fontId="18" fillId="0" borderId="3">
      <alignment horizontal="right" vertical="center"/>
    </xf>
    <xf numFmtId="275" fontId="60"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185" fontId="18" fillId="0" borderId="3">
      <alignment horizontal="right" vertical="center"/>
    </xf>
    <xf numFmtId="10" fontId="41" fillId="9" borderId="6" applyNumberFormat="0" applyBorder="0" applyAlignment="0" applyProtection="0"/>
    <xf numFmtId="3" fontId="19" fillId="0" borderId="0" applyFont="0" applyFill="0" applyBorder="0" applyAlignment="0" applyProtection="0"/>
    <xf numFmtId="185" fontId="18" fillId="0" borderId="3">
      <alignment horizontal="right" vertical="center"/>
    </xf>
    <xf numFmtId="10" fontId="41" fillId="9" borderId="6" applyNumberFormat="0" applyBorder="0" applyAlignment="0" applyProtection="0"/>
    <xf numFmtId="3" fontId="19" fillId="0" borderId="0" applyFont="0" applyFill="0" applyBorder="0" applyAlignment="0" applyProtection="0"/>
    <xf numFmtId="185" fontId="18" fillId="0" borderId="3">
      <alignment horizontal="right" vertical="center"/>
    </xf>
    <xf numFmtId="9" fontId="100" fillId="0" borderId="28" applyNumberFormat="0" applyBorder="0"/>
    <xf numFmtId="10" fontId="41" fillId="12" borderId="6" applyNumberFormat="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68" fillId="0" borderId="0" applyProtection="0"/>
    <xf numFmtId="43" fontId="53"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0" fontId="25" fillId="0" borderId="0"/>
    <xf numFmtId="3" fontId="19" fillId="0" borderId="0" applyFont="0" applyFill="0" applyBorder="0" applyAlignment="0" applyProtection="0"/>
    <xf numFmtId="0" fontId="50" fillId="0" borderId="0"/>
    <xf numFmtId="195" fontId="19" fillId="0" borderId="0" applyFont="0" applyFill="0" applyBorder="0" applyAlignment="0" applyProtection="0"/>
    <xf numFmtId="3" fontId="19" fillId="0" borderId="0" applyFont="0" applyFill="0" applyBorder="0" applyAlignment="0" applyProtection="0"/>
    <xf numFmtId="178" fontId="22" fillId="0" borderId="3">
      <alignment horizontal="right" vertical="center"/>
    </xf>
    <xf numFmtId="3" fontId="19" fillId="0" borderId="0" applyFont="0" applyFill="0" applyBorder="0" applyAlignment="0" applyProtection="0"/>
    <xf numFmtId="4" fontId="35" fillId="5" borderId="14" applyNumberFormat="0" applyProtection="0">
      <alignment vertical="center"/>
    </xf>
    <xf numFmtId="181" fontId="58" fillId="0" borderId="0" applyFill="0" applyBorder="0" applyProtection="0"/>
    <xf numFmtId="181" fontId="58" fillId="0" borderId="8" applyFill="0" applyProtection="0"/>
    <xf numFmtId="178" fontId="22" fillId="0" borderId="3">
      <alignment horizontal="right" vertical="center"/>
    </xf>
    <xf numFmtId="178" fontId="22" fillId="0" borderId="3">
      <alignment horizontal="right" vertical="center"/>
    </xf>
    <xf numFmtId="181" fontId="58" fillId="0" borderId="8" applyFill="0" applyProtection="0"/>
    <xf numFmtId="181" fontId="58" fillId="0" borderId="8" applyFill="0" applyProtection="0"/>
    <xf numFmtId="171" fontId="24" fillId="0" borderId="3">
      <alignment horizontal="right" vertical="center"/>
    </xf>
    <xf numFmtId="181" fontId="58" fillId="0" borderId="8" applyFill="0" applyProtection="0"/>
    <xf numFmtId="181" fontId="58" fillId="0" borderId="8" applyFill="0" applyProtection="0"/>
    <xf numFmtId="0" fontId="216" fillId="0" borderId="0"/>
    <xf numFmtId="181" fontId="58" fillId="0" borderId="8" applyFill="0" applyProtection="0"/>
    <xf numFmtId="0" fontId="57" fillId="0" borderId="0"/>
    <xf numFmtId="181" fontId="58" fillId="0" borderId="8" applyFill="0" applyProtection="0"/>
    <xf numFmtId="0" fontId="19" fillId="0" borderId="0"/>
    <xf numFmtId="185" fontId="18" fillId="0" borderId="3">
      <alignment horizontal="right" vertical="center"/>
    </xf>
    <xf numFmtId="181" fontId="58" fillId="0" borderId="37" applyFill="0" applyProtection="0"/>
    <xf numFmtId="178" fontId="22" fillId="0" borderId="3">
      <alignment horizontal="right" vertical="center"/>
    </xf>
    <xf numFmtId="181" fontId="58" fillId="0" borderId="37" applyFill="0" applyProtection="0"/>
    <xf numFmtId="181" fontId="58" fillId="0" borderId="37" applyFill="0" applyProtection="0"/>
    <xf numFmtId="4" fontId="37" fillId="7" borderId="14" applyNumberFormat="0" applyProtection="0">
      <alignment horizontal="left" vertical="center" indent="1"/>
    </xf>
    <xf numFmtId="337" fontId="22" fillId="0" borderId="0" applyFont="0" applyFill="0" applyBorder="0" applyAlignment="0" applyProtection="0"/>
    <xf numFmtId="320" fontId="190"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207" fontId="19" fillId="0" borderId="0" applyFont="0" applyFill="0" applyBorder="0" applyAlignment="0" applyProtection="0"/>
    <xf numFmtId="207" fontId="1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4" fontId="120" fillId="30" borderId="36" applyNumberFormat="0" applyProtection="0">
      <alignment horizontal="left" vertical="center" indent="1"/>
    </xf>
    <xf numFmtId="207" fontId="1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4" fontId="120" fillId="30" borderId="36" applyNumberFormat="0" applyProtection="0">
      <alignment horizontal="left" vertical="center" indent="1"/>
    </xf>
    <xf numFmtId="207" fontId="1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4" fontId="120" fillId="30" borderId="36" applyNumberFormat="0" applyProtection="0">
      <alignment horizontal="left" vertical="center" indent="1"/>
    </xf>
    <xf numFmtId="207" fontId="1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4" fontId="120" fillId="30" borderId="36" applyNumberFormat="0" applyProtection="0">
      <alignment horizontal="left" vertical="center" indent="1"/>
    </xf>
    <xf numFmtId="178" fontId="22" fillId="0" borderId="3">
      <alignment horizontal="right" vertical="center"/>
    </xf>
    <xf numFmtId="207" fontId="19" fillId="0" borderId="0" applyFont="0" applyFill="0" applyBorder="0" applyAlignment="0" applyProtection="0"/>
    <xf numFmtId="164" fontId="57" fillId="0" borderId="0" applyFont="0" applyFill="0" applyBorder="0" applyAlignment="0" applyProtection="0"/>
    <xf numFmtId="178" fontId="22" fillId="0" borderId="3">
      <alignment horizontal="right" vertical="center"/>
    </xf>
    <xf numFmtId="2" fontId="19" fillId="0" borderId="0" applyFont="0" applyFill="0" applyBorder="0" applyAlignment="0" applyProtection="0"/>
    <xf numFmtId="164" fontId="57" fillId="0" borderId="0" applyFont="0" applyFill="0" applyBorder="0" applyAlignment="0" applyProtection="0"/>
    <xf numFmtId="2" fontId="19" fillId="0" borderId="0" applyFont="0" applyFill="0" applyBorder="0" applyAlignment="0" applyProtection="0"/>
    <xf numFmtId="214" fontId="190" fillId="0" borderId="0" applyFont="0" applyFill="0" applyBorder="0" applyAlignment="0" applyProtection="0"/>
    <xf numFmtId="0" fontId="102" fillId="0" borderId="6" applyNumberFormat="0" applyFont="0" applyFill="0" applyBorder="0" applyAlignment="0">
      <alignment horizontal="center"/>
    </xf>
    <xf numFmtId="205" fontId="34" fillId="0" borderId="3">
      <alignment horizontal="right" vertical="center"/>
    </xf>
    <xf numFmtId="201" fontId="19" fillId="0" borderId="0" applyFont="0" applyFill="0" applyBorder="0" applyAlignment="0" applyProtection="0"/>
    <xf numFmtId="196" fontId="29" fillId="0" borderId="0" applyFont="0" applyFill="0" applyBorder="0" applyAlignment="0" applyProtection="0"/>
    <xf numFmtId="179" fontId="19" fillId="0" borderId="3">
      <alignment horizontal="right" vertical="center"/>
    </xf>
    <xf numFmtId="196" fontId="29" fillId="0" borderId="0" applyFill="0" applyBorder="0" applyAlignment="0"/>
    <xf numFmtId="183" fontId="19" fillId="0" borderId="0" applyFont="0" applyFill="0" applyBorder="0" applyAlignment="0" applyProtection="0"/>
    <xf numFmtId="174" fontId="18" fillId="0" borderId="3">
      <alignment horizontal="right" vertical="center"/>
    </xf>
    <xf numFmtId="183" fontId="19" fillId="0" borderId="0" applyFont="0" applyFill="0" applyBorder="0" applyAlignment="0" applyProtection="0"/>
    <xf numFmtId="0" fontId="39" fillId="6" borderId="15" applyNumberFormat="0" applyAlignment="0" applyProtection="0"/>
    <xf numFmtId="174" fontId="18" fillId="0" borderId="3">
      <alignment horizontal="right" vertical="center"/>
    </xf>
    <xf numFmtId="10" fontId="41" fillId="12" borderId="6" applyNumberFormat="0" applyBorder="0" applyAlignment="0" applyProtection="0"/>
    <xf numFmtId="183" fontId="19" fillId="0" borderId="0" applyFont="0" applyFill="0" applyBorder="0" applyAlignment="0" applyProtection="0"/>
    <xf numFmtId="174" fontId="18" fillId="0" borderId="3">
      <alignment horizontal="right" vertical="center"/>
    </xf>
    <xf numFmtId="183" fontId="19" fillId="0" borderId="0" applyFont="0" applyFill="0" applyBorder="0" applyAlignment="0" applyProtection="0"/>
    <xf numFmtId="0" fontId="216" fillId="0" borderId="0"/>
    <xf numFmtId="174" fontId="18" fillId="0" borderId="3">
      <alignment horizontal="right" vertical="center"/>
    </xf>
    <xf numFmtId="183" fontId="19" fillId="0" borderId="0" applyFont="0" applyFill="0" applyBorder="0" applyAlignment="0" applyProtection="0"/>
    <xf numFmtId="0" fontId="216" fillId="0" borderId="0"/>
    <xf numFmtId="196" fontId="29" fillId="0" borderId="0" applyFont="0" applyFill="0" applyBorder="0" applyAlignment="0" applyProtection="0"/>
    <xf numFmtId="183" fontId="19" fillId="0" borderId="0" applyFont="0" applyFill="0" applyBorder="0" applyAlignment="0" applyProtection="0"/>
    <xf numFmtId="179" fontId="19" fillId="0" borderId="3">
      <alignment horizontal="right" vertical="center"/>
    </xf>
    <xf numFmtId="183" fontId="19" fillId="0" borderId="0" applyFont="0" applyFill="0" applyBorder="0" applyAlignment="0" applyProtection="0"/>
    <xf numFmtId="183" fontId="19" fillId="0" borderId="0" applyFont="0" applyFill="0" applyBorder="0" applyAlignment="0" applyProtection="0"/>
    <xf numFmtId="178" fontId="22" fillId="0" borderId="3">
      <alignment horizontal="right" vertical="center"/>
    </xf>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300" fontId="68" fillId="0" borderId="0" applyFont="0" applyFill="0" applyBorder="0" applyAlignment="0" applyProtection="0"/>
    <xf numFmtId="338" fontId="68" fillId="0" borderId="0" applyFont="0" applyFill="0" applyBorder="0" applyAlignment="0" applyProtection="0"/>
    <xf numFmtId="0" fontId="27" fillId="3" borderId="13" applyNumberFormat="0" applyAlignment="0" applyProtection="0"/>
    <xf numFmtId="178" fontId="22" fillId="0" borderId="3">
      <alignment horizontal="right" vertical="center"/>
    </xf>
    <xf numFmtId="323" fontId="119" fillId="0" borderId="0" applyFont="0" applyFill="0" applyBorder="0" applyAlignment="0" applyProtection="0"/>
    <xf numFmtId="178" fontId="22" fillId="0" borderId="3">
      <alignment horizontal="right" vertical="center"/>
    </xf>
    <xf numFmtId="0" fontId="45" fillId="3" borderId="13" applyNumberFormat="0" applyAlignment="0" applyProtection="0"/>
    <xf numFmtId="0" fontId="45" fillId="3" borderId="13" applyNumberFormat="0" applyAlignment="0" applyProtection="0"/>
    <xf numFmtId="178" fontId="22" fillId="0" borderId="3">
      <alignment horizontal="right" vertical="center"/>
    </xf>
    <xf numFmtId="235" fontId="34" fillId="0" borderId="3">
      <alignment horizontal="right" vertical="center"/>
    </xf>
    <xf numFmtId="290" fontId="19" fillId="0" borderId="0"/>
    <xf numFmtId="194" fontId="30" fillId="0" borderId="3">
      <alignment horizontal="right" vertical="center"/>
    </xf>
    <xf numFmtId="202" fontId="15" fillId="0" borderId="3">
      <alignment horizontal="right" vertical="center"/>
    </xf>
    <xf numFmtId="324" fontId="68" fillId="0" borderId="0" applyFont="0" applyFill="0" applyBorder="0" applyAlignment="0" applyProtection="0"/>
    <xf numFmtId="199" fontId="19" fillId="0" borderId="0" applyFont="0" applyFill="0" applyBorder="0" applyAlignment="0" applyProtection="0"/>
    <xf numFmtId="0" fontId="68" fillId="0" borderId="0" applyProtection="0"/>
    <xf numFmtId="0" fontId="68" fillId="0" borderId="0"/>
    <xf numFmtId="199" fontId="19" fillId="0" borderId="0" applyFont="0" applyFill="0" applyBorder="0" applyAlignment="0" applyProtection="0"/>
    <xf numFmtId="0" fontId="68" fillId="0" borderId="0" applyProtection="0"/>
    <xf numFmtId="0" fontId="68" fillId="0" borderId="0"/>
    <xf numFmtId="199" fontId="19" fillId="0" borderId="0" applyFont="0" applyFill="0" applyBorder="0" applyAlignment="0" applyProtection="0"/>
    <xf numFmtId="0" fontId="68" fillId="0" borderId="0"/>
    <xf numFmtId="0" fontId="68" fillId="0" borderId="0"/>
    <xf numFmtId="177" fontId="19" fillId="0" borderId="3">
      <alignment horizontal="right" vertical="center"/>
    </xf>
    <xf numFmtId="199" fontId="19" fillId="0" borderId="0" applyFont="0" applyFill="0" applyBorder="0" applyAlignment="0" applyProtection="0"/>
    <xf numFmtId="0" fontId="68" fillId="0" borderId="0"/>
    <xf numFmtId="0" fontId="19" fillId="0" borderId="0"/>
    <xf numFmtId="177" fontId="19" fillId="0" borderId="3">
      <alignment horizontal="right" vertical="center"/>
    </xf>
    <xf numFmtId="199" fontId="19" fillId="0" borderId="0" applyFont="0" applyFill="0" applyBorder="0" applyAlignment="0" applyProtection="0"/>
    <xf numFmtId="0" fontId="216" fillId="0" borderId="0"/>
    <xf numFmtId="0" fontId="19" fillId="0" borderId="0"/>
    <xf numFmtId="177" fontId="19" fillId="0" borderId="3">
      <alignment horizontal="right" vertical="center"/>
    </xf>
    <xf numFmtId="199" fontId="19" fillId="0" borderId="0" applyFont="0" applyFill="0" applyBorder="0" applyAlignment="0" applyProtection="0"/>
    <xf numFmtId="0" fontId="68" fillId="0" borderId="0"/>
    <xf numFmtId="0" fontId="19" fillId="0" borderId="0"/>
    <xf numFmtId="185" fontId="18" fillId="0" borderId="3">
      <alignment horizontal="right" vertical="center"/>
    </xf>
    <xf numFmtId="177" fontId="19" fillId="0" borderId="3">
      <alignment horizontal="right" vertical="center"/>
    </xf>
    <xf numFmtId="199" fontId="19" fillId="0" borderId="0" applyFont="0" applyFill="0" applyBorder="0" applyAlignment="0" applyProtection="0"/>
    <xf numFmtId="4" fontId="35" fillId="6" borderId="14" applyNumberFormat="0" applyProtection="0">
      <alignment horizontal="right" vertical="center"/>
    </xf>
    <xf numFmtId="178" fontId="22" fillId="0" borderId="3">
      <alignment horizontal="right" vertical="center"/>
    </xf>
    <xf numFmtId="199" fontId="19" fillId="0" borderId="0" applyFont="0" applyFill="0" applyBorder="0" applyAlignment="0" applyProtection="0"/>
    <xf numFmtId="4" fontId="35" fillId="6" borderId="14" applyNumberFormat="0" applyProtection="0">
      <alignment horizontal="right" vertical="center"/>
    </xf>
    <xf numFmtId="178" fontId="22" fillId="0" borderId="3">
      <alignment horizontal="right" vertical="center"/>
    </xf>
    <xf numFmtId="199" fontId="19" fillId="0" borderId="0" applyFont="0" applyFill="0" applyBorder="0" applyAlignment="0" applyProtection="0"/>
    <xf numFmtId="166" fontId="57" fillId="0" borderId="0" applyFont="0" applyFill="0" applyBorder="0" applyAlignment="0" applyProtection="0"/>
    <xf numFmtId="4" fontId="37" fillId="16" borderId="14" applyNumberFormat="0" applyProtection="0">
      <alignment vertical="center"/>
    </xf>
    <xf numFmtId="339" fontId="19" fillId="0" borderId="0" applyFont="0" applyFill="0" applyBorder="0" applyAlignment="0" applyProtection="0"/>
    <xf numFmtId="202" fontId="15" fillId="0" borderId="3">
      <alignment horizontal="right" vertical="center"/>
    </xf>
    <xf numFmtId="256" fontId="19" fillId="0" borderId="0" applyFont="0" applyFill="0" applyBorder="0" applyAlignment="0" applyProtection="0"/>
    <xf numFmtId="256" fontId="19" fillId="0" borderId="0" applyFont="0" applyFill="0" applyBorder="0" applyAlignment="0" applyProtection="0"/>
    <xf numFmtId="0" fontId="58" fillId="0" borderId="0"/>
    <xf numFmtId="178" fontId="22" fillId="0" borderId="3">
      <alignment horizontal="right" vertical="center"/>
    </xf>
    <xf numFmtId="256" fontId="19" fillId="0" borderId="0" applyFont="0" applyFill="0" applyBorder="0" applyAlignment="0" applyProtection="0"/>
    <xf numFmtId="171" fontId="24" fillId="0" borderId="3">
      <alignment horizontal="right" vertical="center"/>
    </xf>
    <xf numFmtId="178" fontId="22" fillId="0" borderId="3">
      <alignment horizontal="right" vertical="center"/>
    </xf>
    <xf numFmtId="0" fontId="19" fillId="0" borderId="0"/>
    <xf numFmtId="178" fontId="22" fillId="0" borderId="3">
      <alignment horizontal="right" vertical="center"/>
    </xf>
    <xf numFmtId="0" fontId="19" fillId="0" borderId="0"/>
    <xf numFmtId="256" fontId="19" fillId="0" borderId="0" applyFont="0" applyFill="0" applyBorder="0" applyAlignment="0" applyProtection="0"/>
    <xf numFmtId="178" fontId="22" fillId="0" borderId="3">
      <alignment horizontal="right" vertical="center"/>
    </xf>
    <xf numFmtId="0" fontId="19" fillId="0" borderId="0"/>
    <xf numFmtId="256" fontId="19" fillId="0" borderId="0" applyFont="0" applyFill="0" applyBorder="0" applyAlignment="0" applyProtection="0"/>
    <xf numFmtId="178" fontId="22" fillId="0" borderId="3">
      <alignment horizontal="right" vertical="center"/>
    </xf>
    <xf numFmtId="256" fontId="19" fillId="0" borderId="0" applyFont="0" applyFill="0" applyBorder="0" applyAlignment="0" applyProtection="0"/>
    <xf numFmtId="224" fontId="19" fillId="0" borderId="17">
      <alignment vertical="center"/>
    </xf>
    <xf numFmtId="208" fontId="29" fillId="0" borderId="0" applyFill="0" applyBorder="0" applyAlignment="0"/>
    <xf numFmtId="306" fontId="68" fillId="0" borderId="0" applyProtection="0"/>
    <xf numFmtId="198" fontId="34" fillId="0" borderId="3">
      <alignment horizontal="right" vertical="center"/>
    </xf>
    <xf numFmtId="256" fontId="19" fillId="0" borderId="0" applyFont="0" applyFill="0" applyBorder="0" applyAlignment="0" applyProtection="0"/>
    <xf numFmtId="256" fontId="19" fillId="0" borderId="0" applyFont="0" applyFill="0" applyBorder="0" applyAlignment="0" applyProtection="0"/>
    <xf numFmtId="256" fontId="19" fillId="0" borderId="0" applyFont="0" applyFill="0" applyBorder="0" applyAlignment="0" applyProtection="0"/>
    <xf numFmtId="208" fontId="29" fillId="0" borderId="0" applyFill="0" applyBorder="0" applyAlignment="0"/>
    <xf numFmtId="178" fontId="22" fillId="0" borderId="3">
      <alignment horizontal="right" vertical="center"/>
    </xf>
    <xf numFmtId="256" fontId="19" fillId="0" borderId="0" applyFont="0" applyFill="0" applyBorder="0" applyAlignment="0" applyProtection="0"/>
    <xf numFmtId="4" fontId="35" fillId="5" borderId="14" applyNumberFormat="0" applyProtection="0">
      <alignment vertical="center"/>
    </xf>
    <xf numFmtId="224" fontId="19" fillId="0" borderId="17">
      <alignment vertical="center"/>
    </xf>
    <xf numFmtId="187" fontId="19" fillId="0" borderId="0" applyFill="0" applyBorder="0" applyAlignment="0"/>
    <xf numFmtId="178" fontId="22" fillId="0" borderId="3">
      <alignment horizontal="right" vertical="center"/>
    </xf>
    <xf numFmtId="256" fontId="19" fillId="0" borderId="0" applyFont="0" applyFill="0" applyBorder="0" applyAlignment="0" applyProtection="0"/>
    <xf numFmtId="206" fontId="19" fillId="0" borderId="0"/>
    <xf numFmtId="0" fontId="25" fillId="0" borderId="0"/>
    <xf numFmtId="206" fontId="19" fillId="0" borderId="0"/>
    <xf numFmtId="206" fontId="19" fillId="0" borderId="0"/>
    <xf numFmtId="0" fontId="22" fillId="0" borderId="6"/>
    <xf numFmtId="206" fontId="19" fillId="0" borderId="0"/>
    <xf numFmtId="206" fontId="19" fillId="0" borderId="0" applyProtection="0"/>
    <xf numFmtId="176" fontId="29" fillId="0" borderId="0" applyFill="0" applyBorder="0" applyAlignment="0"/>
    <xf numFmtId="168" fontId="15" fillId="0" borderId="0" applyFont="0" applyFill="0" applyBorder="0" applyAlignment="0" applyProtection="0"/>
    <xf numFmtId="206" fontId="19" fillId="0" borderId="0"/>
    <xf numFmtId="185" fontId="18" fillId="0" borderId="3">
      <alignment horizontal="right" vertical="center"/>
    </xf>
    <xf numFmtId="209" fontId="34" fillId="0" borderId="49"/>
    <xf numFmtId="0" fontId="186" fillId="0" borderId="0" applyNumberFormat="0" applyFill="0" applyBorder="0" applyAlignment="0" applyProtection="0"/>
    <xf numFmtId="0" fontId="19" fillId="0" borderId="0" applyFont="0" applyFill="0" applyBorder="0" applyAlignment="0" applyProtection="0"/>
    <xf numFmtId="177" fontId="19" fillId="0" borderId="3">
      <alignment horizontal="right" vertical="center"/>
    </xf>
    <xf numFmtId="0" fontId="19" fillId="12" borderId="18" applyNumberFormat="0" applyFont="0" applyAlignment="0" applyProtection="0"/>
    <xf numFmtId="0" fontId="19" fillId="12" borderId="18" applyNumberFormat="0" applyFont="0" applyAlignment="0" applyProtection="0"/>
    <xf numFmtId="0" fontId="19" fillId="0" borderId="0" applyFont="0" applyFill="0" applyBorder="0" applyAlignment="0" applyProtection="0"/>
    <xf numFmtId="14" fontId="169" fillId="0" borderId="0"/>
    <xf numFmtId="194" fontId="30" fillId="0" borderId="3">
      <alignment horizontal="right" vertical="center"/>
    </xf>
    <xf numFmtId="177" fontId="19" fillId="0" borderId="3">
      <alignment horizontal="right" vertical="center"/>
    </xf>
    <xf numFmtId="0" fontId="19" fillId="12" borderId="18" applyNumberFormat="0" applyFont="0" applyAlignment="0" applyProtection="0"/>
    <xf numFmtId="0" fontId="19" fillId="0" borderId="0" applyFont="0" applyFill="0" applyBorder="0" applyAlignment="0" applyProtection="0"/>
    <xf numFmtId="177" fontId="19" fillId="0" borderId="3">
      <alignment horizontal="right" vertical="center"/>
    </xf>
    <xf numFmtId="0" fontId="19" fillId="12" borderId="18" applyNumberFormat="0" applyFont="0" applyAlignment="0" applyProtection="0"/>
    <xf numFmtId="0" fontId="19" fillId="0" borderId="0" applyFont="0" applyFill="0" applyBorder="0" applyAlignment="0" applyProtection="0"/>
    <xf numFmtId="0" fontId="19" fillId="12" borderId="18" applyNumberFormat="0" applyFont="0" applyAlignment="0" applyProtection="0"/>
    <xf numFmtId="0" fontId="19" fillId="0" borderId="0" applyFont="0" applyFill="0" applyBorder="0" applyAlignment="0" applyProtection="0"/>
    <xf numFmtId="0" fontId="19" fillId="0" borderId="0" applyFont="0" applyFill="0" applyBorder="0" applyAlignment="0" applyProtection="0"/>
    <xf numFmtId="174" fontId="18" fillId="0" borderId="3">
      <alignment horizontal="right" vertical="center"/>
    </xf>
    <xf numFmtId="0" fontId="19" fillId="0" borderId="0" applyFont="0" applyFill="0" applyBorder="0" applyAlignment="0" applyProtection="0"/>
    <xf numFmtId="4" fontId="35" fillId="26" borderId="14" applyNumberFormat="0" applyProtection="0">
      <alignment horizontal="right" vertical="center"/>
    </xf>
    <xf numFmtId="179" fontId="19" fillId="0" borderId="3">
      <alignment horizontal="right" vertical="center"/>
    </xf>
    <xf numFmtId="0" fontId="19" fillId="12" borderId="18" applyNumberFormat="0" applyFont="0" applyAlignment="0" applyProtection="0"/>
    <xf numFmtId="0" fontId="19" fillId="0" borderId="0" applyFont="0" applyFill="0" applyBorder="0" applyAlignment="0" applyProtection="0"/>
    <xf numFmtId="0" fontId="186" fillId="0" borderId="0" applyNumberFormat="0" applyFill="0" applyBorder="0" applyAlignment="0" applyProtection="0"/>
    <xf numFmtId="0" fontId="19" fillId="12" borderId="18" applyNumberFormat="0" applyFont="0" applyAlignment="0" applyProtection="0"/>
    <xf numFmtId="0" fontId="68" fillId="0" borderId="0" applyProtection="0"/>
    <xf numFmtId="0" fontId="19" fillId="12" borderId="18" applyNumberFormat="0" applyFont="0" applyAlignment="0" applyProtection="0"/>
    <xf numFmtId="0" fontId="19" fillId="0" borderId="0" applyFont="0" applyFill="0" applyBorder="0" applyAlignment="0" applyProtection="0"/>
    <xf numFmtId="10" fontId="41" fillId="12" borderId="6" applyNumberFormat="0" applyBorder="0" applyAlignment="0" applyProtection="0"/>
    <xf numFmtId="178" fontId="22" fillId="0" borderId="3">
      <alignment horizontal="right" vertical="center"/>
    </xf>
    <xf numFmtId="182" fontId="26" fillId="0" borderId="3">
      <alignment horizontal="right" vertical="center"/>
    </xf>
    <xf numFmtId="0" fontId="19" fillId="12" borderId="18" applyNumberFormat="0" applyFont="0" applyAlignment="0" applyProtection="0"/>
    <xf numFmtId="0" fontId="172" fillId="0" borderId="0" applyNumberFormat="0" applyFill="0" applyBorder="0" applyAlignment="0" applyProtection="0"/>
    <xf numFmtId="0" fontId="19" fillId="0" borderId="0" applyFont="0" applyFill="0" applyBorder="0" applyAlignment="0" applyProtection="0"/>
    <xf numFmtId="185" fontId="18" fillId="0" borderId="3">
      <alignment horizontal="right" vertical="center"/>
    </xf>
    <xf numFmtId="10" fontId="41" fillId="9" borderId="6" applyNumberFormat="0" applyBorder="0" applyAlignment="0" applyProtection="0"/>
    <xf numFmtId="182" fontId="26" fillId="0" borderId="3">
      <alignment horizontal="right" vertical="center"/>
    </xf>
    <xf numFmtId="0" fontId="172" fillId="0" borderId="0" applyNumberFormat="0" applyFill="0" applyBorder="0" applyAlignment="0" applyProtection="0"/>
    <xf numFmtId="0" fontId="19" fillId="0" borderId="0" applyFont="0" applyFill="0" applyBorder="0" applyAlignment="0" applyProtection="0"/>
    <xf numFmtId="14" fontId="28" fillId="0" borderId="0" applyFill="0" applyBorder="0" applyAlignment="0"/>
    <xf numFmtId="178" fontId="22" fillId="0" borderId="3">
      <alignment horizontal="right" vertical="center"/>
    </xf>
    <xf numFmtId="0" fontId="27" fillId="3" borderId="13" applyNumberFormat="0" applyAlignment="0" applyProtection="0"/>
    <xf numFmtId="178" fontId="22" fillId="0" borderId="3">
      <alignment horizontal="right" vertical="center"/>
    </xf>
    <xf numFmtId="0" fontId="27" fillId="3" borderId="13" applyNumberFormat="0" applyAlignment="0" applyProtection="0"/>
    <xf numFmtId="0" fontId="27" fillId="3" borderId="13" applyNumberFormat="0" applyAlignment="0" applyProtection="0"/>
    <xf numFmtId="183" fontId="19" fillId="0" borderId="0" applyFill="0" applyBorder="0" applyAlignment="0"/>
    <xf numFmtId="178" fontId="22" fillId="0" borderId="3">
      <alignment horizontal="right" vertical="center"/>
    </xf>
    <xf numFmtId="179" fontId="19" fillId="0" borderId="3">
      <alignment horizontal="right" vertical="center"/>
    </xf>
    <xf numFmtId="0" fontId="96" fillId="0" borderId="0"/>
    <xf numFmtId="43" fontId="5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38" fontId="41" fillId="9" borderId="0" applyNumberFormat="0" applyBorder="0" applyAlignment="0" applyProtection="0"/>
    <xf numFmtId="0" fontId="27" fillId="3" borderId="13" applyNumberFormat="0" applyAlignment="0" applyProtection="0"/>
    <xf numFmtId="0" fontId="27" fillId="3" borderId="13" applyNumberFormat="0" applyAlignment="0" applyProtection="0"/>
    <xf numFmtId="0" fontId="27" fillId="3" borderId="13" applyNumberFormat="0" applyAlignment="0" applyProtection="0"/>
    <xf numFmtId="185" fontId="18" fillId="0" borderId="3">
      <alignment horizontal="right" vertical="center"/>
    </xf>
    <xf numFmtId="0" fontId="27" fillId="3" borderId="13" applyNumberFormat="0" applyAlignment="0" applyProtection="0"/>
    <xf numFmtId="0" fontId="6" fillId="0" borderId="0"/>
    <xf numFmtId="174" fontId="18" fillId="0" borderId="3">
      <alignment horizontal="right" vertical="center"/>
    </xf>
    <xf numFmtId="41" fontId="15" fillId="0" borderId="0" applyFont="0" applyFill="0" applyBorder="0" applyAlignment="0" applyProtection="0"/>
    <xf numFmtId="171" fontId="24" fillId="0" borderId="3">
      <alignment horizontal="right" vertical="center"/>
    </xf>
    <xf numFmtId="0" fontId="27" fillId="3" borderId="13" applyNumberFormat="0" applyAlignment="0" applyProtection="0"/>
    <xf numFmtId="0" fontId="27" fillId="3" borderId="13" applyNumberFormat="0" applyAlignment="0" applyProtection="0"/>
    <xf numFmtId="0" fontId="18" fillId="0" borderId="0" applyProtection="0"/>
    <xf numFmtId="171" fontId="24" fillId="0" borderId="3">
      <alignment horizontal="right" vertical="center"/>
    </xf>
    <xf numFmtId="0" fontId="27" fillId="3" borderId="13" applyNumberFormat="0" applyAlignment="0" applyProtection="0"/>
    <xf numFmtId="0" fontId="27" fillId="3" borderId="13" applyNumberFormat="0" applyAlignment="0" applyProtection="0"/>
    <xf numFmtId="0" fontId="19" fillId="0" borderId="0"/>
    <xf numFmtId="0" fontId="27" fillId="3" borderId="13" applyNumberFormat="0" applyAlignment="0" applyProtection="0"/>
    <xf numFmtId="0" fontId="27" fillId="3" borderId="13" applyNumberFormat="0" applyAlignment="0" applyProtection="0"/>
    <xf numFmtId="0" fontId="6" fillId="0" borderId="0"/>
    <xf numFmtId="0" fontId="27" fillId="3" borderId="13" applyNumberFormat="0" applyAlignment="0" applyProtection="0"/>
    <xf numFmtId="0" fontId="27" fillId="3" borderId="13" applyNumberFormat="0" applyAlignment="0" applyProtection="0"/>
    <xf numFmtId="0" fontId="6" fillId="0" borderId="0"/>
    <xf numFmtId="0" fontId="27" fillId="3" borderId="13" applyNumberFormat="0" applyAlignment="0" applyProtection="0"/>
    <xf numFmtId="0" fontId="27" fillId="3" borderId="13" applyNumberFormat="0" applyAlignment="0" applyProtection="0"/>
    <xf numFmtId="0" fontId="216" fillId="0" borderId="0"/>
    <xf numFmtId="178" fontId="22" fillId="0" borderId="3">
      <alignment horizontal="right" vertical="center"/>
    </xf>
    <xf numFmtId="0" fontId="45" fillId="3" borderId="13" applyNumberFormat="0" applyAlignment="0" applyProtection="0"/>
    <xf numFmtId="201" fontId="19" fillId="0" borderId="0" applyFont="0" applyFill="0" applyBorder="0" applyAlignment="0" applyProtection="0"/>
    <xf numFmtId="185" fontId="18" fillId="0" borderId="3">
      <alignment horizontal="right" vertical="center"/>
    </xf>
    <xf numFmtId="0" fontId="27" fillId="3" borderId="13" applyNumberFormat="0" applyAlignment="0" applyProtection="0"/>
    <xf numFmtId="0" fontId="27" fillId="3" borderId="13" applyNumberFormat="0" applyAlignment="0" applyProtection="0"/>
    <xf numFmtId="178" fontId="22" fillId="0" borderId="3">
      <alignment horizontal="right" vertical="center"/>
    </xf>
    <xf numFmtId="195" fontId="19" fillId="0" borderId="0" applyFont="0" applyFill="0" applyBorder="0" applyAlignment="0" applyProtection="0"/>
    <xf numFmtId="183" fontId="19" fillId="0" borderId="0" applyFill="0" applyBorder="0" applyAlignment="0"/>
    <xf numFmtId="194" fontId="30" fillId="0" borderId="3">
      <alignment horizontal="right" vertical="center"/>
    </xf>
    <xf numFmtId="0" fontId="27" fillId="3" borderId="13" applyNumberFormat="0" applyAlignment="0" applyProtection="0"/>
    <xf numFmtId="0" fontId="27" fillId="3" borderId="13" applyNumberFormat="0" applyAlignment="0" applyProtection="0"/>
    <xf numFmtId="195" fontId="19" fillId="0" borderId="0" applyFont="0" applyFill="0" applyBorder="0" applyAlignment="0" applyProtection="0"/>
    <xf numFmtId="194" fontId="30" fillId="0" borderId="3">
      <alignment horizontal="right" vertical="center"/>
    </xf>
    <xf numFmtId="0" fontId="27" fillId="3" borderId="13" applyNumberFormat="0" applyAlignment="0" applyProtection="0"/>
    <xf numFmtId="0" fontId="27" fillId="3" borderId="13" applyNumberFormat="0" applyAlignment="0" applyProtection="0"/>
    <xf numFmtId="0" fontId="19" fillId="0" borderId="0"/>
    <xf numFmtId="185" fontId="18" fillId="0" borderId="3">
      <alignment horizontal="right" vertical="center"/>
    </xf>
    <xf numFmtId="0" fontId="27" fillId="3" borderId="13" applyNumberFormat="0" applyAlignment="0" applyProtection="0"/>
    <xf numFmtId="0" fontId="27" fillId="3" borderId="13" applyNumberFormat="0" applyAlignment="0" applyProtection="0"/>
    <xf numFmtId="0" fontId="34" fillId="0" borderId="0"/>
    <xf numFmtId="0" fontId="19" fillId="0" borderId="0"/>
    <xf numFmtId="0" fontId="27" fillId="3" borderId="13" applyNumberFormat="0" applyAlignment="0" applyProtection="0"/>
    <xf numFmtId="0" fontId="27" fillId="3" borderId="13" applyNumberFormat="0" applyAlignment="0" applyProtection="0"/>
    <xf numFmtId="0" fontId="34" fillId="0" borderId="0"/>
    <xf numFmtId="0" fontId="19" fillId="0" borderId="0"/>
    <xf numFmtId="178" fontId="22" fillId="0" borderId="3">
      <alignment horizontal="right" vertical="center"/>
    </xf>
    <xf numFmtId="222" fontId="1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0" fontId="34" fillId="0" borderId="0"/>
    <xf numFmtId="262" fontId="26" fillId="0" borderId="0" applyFont="0" applyFill="0" applyBorder="0" applyAlignment="0" applyProtection="0"/>
    <xf numFmtId="194" fontId="30" fillId="0" borderId="3">
      <alignment horizontal="right" vertical="center"/>
    </xf>
    <xf numFmtId="0" fontId="27" fillId="3" borderId="13" applyNumberFormat="0" applyAlignment="0" applyProtection="0"/>
    <xf numFmtId="0" fontId="27" fillId="3" borderId="13" applyNumberFormat="0" applyAlignment="0" applyProtection="0"/>
    <xf numFmtId="178" fontId="22" fillId="0" borderId="3">
      <alignment horizontal="right" vertical="center"/>
    </xf>
    <xf numFmtId="222" fontId="1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222" fontId="1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222" fontId="19" fillId="0" borderId="0" applyFont="0" applyFill="0" applyBorder="0" applyAlignment="0" applyProtection="0"/>
    <xf numFmtId="0" fontId="36" fillId="6" borderId="15" applyNumberFormat="0" applyAlignment="0" applyProtection="0"/>
    <xf numFmtId="0" fontId="27" fillId="3" borderId="13" applyNumberFormat="0" applyAlignment="0" applyProtection="0"/>
    <xf numFmtId="0" fontId="195" fillId="0" borderId="0">
      <alignment horizontal="left"/>
    </xf>
    <xf numFmtId="0" fontId="36" fillId="6" borderId="15" applyNumberFormat="0" applyAlignment="0" applyProtection="0"/>
    <xf numFmtId="0" fontId="27" fillId="3" borderId="13" applyNumberFormat="0" applyAlignment="0" applyProtection="0"/>
    <xf numFmtId="198" fontId="34" fillId="0" borderId="3">
      <alignment horizontal="right" vertical="center"/>
    </xf>
    <xf numFmtId="0" fontId="27" fillId="3" borderId="13" applyNumberFormat="0" applyAlignment="0" applyProtection="0"/>
    <xf numFmtId="0" fontId="27" fillId="3" borderId="13" applyNumberFormat="0" applyAlignment="0" applyProtection="0"/>
    <xf numFmtId="0" fontId="216" fillId="0" borderId="0"/>
    <xf numFmtId="0" fontId="57" fillId="0" borderId="0"/>
    <xf numFmtId="0" fontId="27" fillId="3" borderId="13" applyNumberFormat="0" applyAlignment="0" applyProtection="0"/>
    <xf numFmtId="4" fontId="120" fillId="30" borderId="36" applyNumberFormat="0" applyProtection="0">
      <alignment horizontal="left" vertical="center" indent="1"/>
    </xf>
    <xf numFmtId="0" fontId="27" fillId="3" borderId="13" applyNumberFormat="0" applyAlignment="0" applyProtection="0"/>
    <xf numFmtId="4" fontId="120" fillId="30" borderId="36" applyNumberFormat="0" applyProtection="0">
      <alignment horizontal="left" vertical="center" indent="1"/>
    </xf>
    <xf numFmtId="0" fontId="27" fillId="3" borderId="13" applyNumberFormat="0" applyAlignment="0" applyProtection="0"/>
    <xf numFmtId="174" fontId="18" fillId="0" borderId="3">
      <alignment horizontal="right" vertical="center"/>
    </xf>
    <xf numFmtId="0" fontId="27" fillId="3" borderId="13" applyNumberFormat="0" applyAlignment="0" applyProtection="0"/>
    <xf numFmtId="198" fontId="34" fillId="0" borderId="3">
      <alignment horizontal="right" vertical="center"/>
    </xf>
    <xf numFmtId="174" fontId="18" fillId="0" borderId="3">
      <alignment horizontal="right" vertical="center"/>
    </xf>
    <xf numFmtId="0" fontId="27" fillId="3" borderId="13" applyNumberFormat="0" applyAlignment="0" applyProtection="0"/>
    <xf numFmtId="202" fontId="15" fillId="0" borderId="3">
      <alignment horizontal="right" vertical="center"/>
    </xf>
    <xf numFmtId="0" fontId="36" fillId="6" borderId="15" applyNumberFormat="0" applyAlignment="0" applyProtection="0"/>
    <xf numFmtId="38" fontId="41" fillId="9" borderId="0" applyNumberFormat="0" applyBorder="0" applyAlignment="0" applyProtection="0"/>
    <xf numFmtId="0" fontId="27" fillId="3" borderId="13" applyNumberFormat="0" applyAlignment="0" applyProtection="0"/>
    <xf numFmtId="0" fontId="56" fillId="0" borderId="0">
      <alignment vertical="top" wrapText="1"/>
    </xf>
    <xf numFmtId="178" fontId="22" fillId="0" borderId="3">
      <alignment horizontal="right" vertical="center"/>
    </xf>
    <xf numFmtId="0" fontId="27" fillId="3" borderId="13" applyNumberFormat="0" applyAlignment="0" applyProtection="0"/>
    <xf numFmtId="0" fontId="36" fillId="6" borderId="15" applyNumberFormat="0" applyAlignment="0" applyProtection="0"/>
    <xf numFmtId="0" fontId="67" fillId="0" borderId="0" applyNumberFormat="0" applyFill="0" applyBorder="0" applyAlignment="0" applyProtection="0"/>
    <xf numFmtId="38" fontId="41" fillId="9" borderId="0" applyNumberFormat="0" applyBorder="0" applyAlignment="0" applyProtection="0"/>
    <xf numFmtId="0" fontId="27" fillId="3" borderId="13" applyNumberFormat="0" applyAlignment="0" applyProtection="0"/>
    <xf numFmtId="178" fontId="22" fillId="0" borderId="3">
      <alignment horizontal="right" vertical="center"/>
    </xf>
    <xf numFmtId="0" fontId="27" fillId="3" borderId="13" applyNumberFormat="0" applyAlignment="0" applyProtection="0"/>
    <xf numFmtId="0" fontId="36" fillId="6" borderId="15" applyNumberFormat="0" applyAlignment="0" applyProtection="0"/>
    <xf numFmtId="0" fontId="216" fillId="0" borderId="0"/>
    <xf numFmtId="0" fontId="27" fillId="3" borderId="13" applyNumberFormat="0" applyAlignment="0" applyProtection="0"/>
    <xf numFmtId="178" fontId="22" fillId="0" borderId="3">
      <alignment horizontal="right" vertical="center"/>
    </xf>
    <xf numFmtId="0" fontId="36" fillId="6" borderId="15" applyNumberFormat="0" applyAlignment="0" applyProtection="0"/>
    <xf numFmtId="0" fontId="216" fillId="0" borderId="0"/>
    <xf numFmtId="0" fontId="216" fillId="0" borderId="0"/>
    <xf numFmtId="178" fontId="22" fillId="0" borderId="3">
      <alignment horizontal="right" vertical="center"/>
    </xf>
    <xf numFmtId="0" fontId="27" fillId="3" borderId="13" applyNumberFormat="0" applyAlignment="0" applyProtection="0"/>
    <xf numFmtId="178" fontId="22" fillId="0" borderId="3">
      <alignment horizontal="right" vertical="center"/>
    </xf>
    <xf numFmtId="0" fontId="216" fillId="0" borderId="0"/>
    <xf numFmtId="0" fontId="216" fillId="0" borderId="0"/>
    <xf numFmtId="0" fontId="27" fillId="3" borderId="13" applyNumberFormat="0" applyAlignment="0" applyProtection="0"/>
    <xf numFmtId="0" fontId="216" fillId="0" borderId="0"/>
    <xf numFmtId="0" fontId="36" fillId="6" borderId="15" applyNumberFormat="0" applyAlignment="0" applyProtection="0"/>
    <xf numFmtId="0" fontId="27" fillId="3" borderId="13" applyNumberFormat="0" applyAlignment="0" applyProtection="0"/>
    <xf numFmtId="0" fontId="27" fillId="3" borderId="13" applyNumberFormat="0" applyAlignment="0" applyProtection="0"/>
    <xf numFmtId="49" fontId="98" fillId="0" borderId="6">
      <alignment vertical="center"/>
    </xf>
    <xf numFmtId="0" fontId="27" fillId="3" borderId="13" applyNumberFormat="0" applyAlignment="0" applyProtection="0"/>
    <xf numFmtId="0" fontId="36" fillId="6" borderId="15" applyNumberFormat="0" applyAlignment="0" applyProtection="0"/>
    <xf numFmtId="0" fontId="33" fillId="0" borderId="0"/>
    <xf numFmtId="0" fontId="36" fillId="6" borderId="15" applyNumberFormat="0" applyAlignment="0" applyProtection="0"/>
    <xf numFmtId="0" fontId="27" fillId="3" borderId="13" applyNumberFormat="0" applyAlignment="0" applyProtection="0"/>
    <xf numFmtId="0" fontId="27" fillId="3" borderId="13" applyNumberFormat="0" applyAlignment="0" applyProtection="0"/>
    <xf numFmtId="178" fontId="22" fillId="0" borderId="3">
      <alignment horizontal="right" vertical="center"/>
    </xf>
    <xf numFmtId="340" fontId="203" fillId="0" borderId="0" applyFont="0" applyFill="0" applyBorder="0" applyAlignment="0" applyProtection="0"/>
    <xf numFmtId="177" fontId="19" fillId="0" borderId="3">
      <alignment horizontal="right" vertical="center"/>
    </xf>
    <xf numFmtId="0" fontId="27" fillId="3" borderId="13" applyNumberFormat="0" applyAlignment="0" applyProtection="0"/>
    <xf numFmtId="193" fontId="32" fillId="30" borderId="6" applyNumberFormat="0" applyAlignment="0">
      <alignment horizontal="left" vertical="top"/>
    </xf>
    <xf numFmtId="178" fontId="22" fillId="0" borderId="3">
      <alignment horizontal="right" vertical="center"/>
    </xf>
    <xf numFmtId="0" fontId="36" fillId="6" borderId="15" applyNumberFormat="0" applyAlignment="0" applyProtection="0"/>
    <xf numFmtId="0" fontId="216" fillId="0" borderId="0"/>
    <xf numFmtId="0" fontId="36" fillId="6" borderId="15" applyNumberFormat="0" applyAlignment="0" applyProtection="0"/>
    <xf numFmtId="0" fontId="25" fillId="0" borderId="0"/>
    <xf numFmtId="0" fontId="36" fillId="6" borderId="15" applyNumberFormat="0" applyAlignment="0" applyProtection="0"/>
    <xf numFmtId="0" fontId="36" fillId="6" borderId="15" applyNumberFormat="0" applyAlignment="0" applyProtection="0"/>
    <xf numFmtId="0" fontId="65" fillId="0" borderId="0" applyNumberFormat="0" applyFill="0" applyBorder="0" applyAlignment="0" applyProtection="0">
      <alignment vertical="top"/>
      <protection locked="0"/>
    </xf>
    <xf numFmtId="0" fontId="36" fillId="6" borderId="15" applyNumberFormat="0" applyAlignment="0" applyProtection="0"/>
    <xf numFmtId="0" fontId="36" fillId="6" borderId="15" applyNumberFormat="0" applyAlignment="0" applyProtection="0"/>
    <xf numFmtId="0" fontId="36" fillId="6" borderId="15" applyNumberFormat="0" applyAlignment="0" applyProtection="0"/>
    <xf numFmtId="0" fontId="36" fillId="6" borderId="15" applyNumberFormat="0" applyAlignment="0" applyProtection="0"/>
    <xf numFmtId="178" fontId="22" fillId="0" borderId="3">
      <alignment horizontal="right" vertical="center"/>
    </xf>
    <xf numFmtId="0" fontId="36" fillId="6" borderId="15" applyNumberFormat="0" applyAlignment="0" applyProtection="0"/>
    <xf numFmtId="10" fontId="41" fillId="12" borderId="6" applyNumberFormat="0" applyBorder="0" applyAlignment="0" applyProtection="0"/>
    <xf numFmtId="0" fontId="36" fillId="6" borderId="15" applyNumberFormat="0" applyAlignment="0" applyProtection="0"/>
    <xf numFmtId="182" fontId="26" fillId="0" borderId="3">
      <alignment horizontal="right" vertical="center"/>
    </xf>
    <xf numFmtId="0" fontId="36" fillId="6" borderId="15" applyNumberFormat="0" applyAlignment="0" applyProtection="0"/>
    <xf numFmtId="0" fontId="18" fillId="0" borderId="21" applyFont="0" applyBorder="0" applyAlignment="0">
      <alignment horizontal="center"/>
    </xf>
    <xf numFmtId="177" fontId="19" fillId="0" borderId="3">
      <alignment horizontal="right" vertical="center"/>
    </xf>
    <xf numFmtId="0" fontId="36" fillId="6" borderId="15" applyNumberFormat="0" applyAlignment="0" applyProtection="0"/>
    <xf numFmtId="171" fontId="24" fillId="0" borderId="3">
      <alignment horizontal="right" vertical="center"/>
    </xf>
    <xf numFmtId="0" fontId="36" fillId="6" borderId="15" applyNumberFormat="0" applyAlignment="0" applyProtection="0"/>
    <xf numFmtId="248" fontId="59" fillId="0" borderId="0" applyFont="0" applyFill="0" applyBorder="0" applyAlignment="0" applyProtection="0"/>
    <xf numFmtId="0" fontId="36" fillId="6" borderId="15" applyNumberFormat="0" applyAlignment="0" applyProtection="0"/>
    <xf numFmtId="0" fontId="36" fillId="6" borderId="15" applyNumberFormat="0" applyAlignment="0" applyProtection="0"/>
    <xf numFmtId="10" fontId="41" fillId="12" borderId="6" applyNumberFormat="0" applyBorder="0" applyAlignment="0" applyProtection="0"/>
    <xf numFmtId="248" fontId="59" fillId="0" borderId="0" applyFont="0" applyFill="0" applyBorder="0" applyAlignment="0" applyProtection="0"/>
    <xf numFmtId="0" fontId="36" fillId="6" borderId="15" applyNumberFormat="0" applyAlignment="0" applyProtection="0"/>
    <xf numFmtId="0" fontId="36" fillId="6" borderId="15" applyNumberFormat="0" applyAlignment="0" applyProtection="0"/>
    <xf numFmtId="178" fontId="22" fillId="0" borderId="3">
      <alignment horizontal="right" vertical="center"/>
    </xf>
    <xf numFmtId="0" fontId="36" fillId="6" borderId="15" applyNumberFormat="0" applyAlignment="0" applyProtection="0"/>
    <xf numFmtId="0" fontId="36" fillId="6" borderId="15" applyNumberFormat="0" applyAlignment="0" applyProtection="0"/>
    <xf numFmtId="178" fontId="22" fillId="0" borderId="3">
      <alignment horizontal="right" vertical="center"/>
    </xf>
    <xf numFmtId="0" fontId="36" fillId="6" borderId="15" applyNumberFormat="0" applyAlignment="0" applyProtection="0"/>
    <xf numFmtId="178" fontId="22" fillId="0" borderId="3">
      <alignment horizontal="right" vertical="center"/>
    </xf>
    <xf numFmtId="0" fontId="36" fillId="6" borderId="15" applyNumberFormat="0" applyAlignment="0" applyProtection="0"/>
    <xf numFmtId="0" fontId="36" fillId="6" borderId="15" applyNumberFormat="0" applyAlignment="0" applyProtection="0"/>
    <xf numFmtId="0" fontId="19" fillId="0" borderId="0" applyFont="0" applyFill="0" applyBorder="0" applyAlignment="0" applyProtection="0"/>
    <xf numFmtId="0" fontId="36" fillId="6" borderId="15" applyNumberFormat="0" applyAlignment="0" applyProtection="0"/>
    <xf numFmtId="0" fontId="36" fillId="6" borderId="15" applyNumberFormat="0" applyAlignment="0" applyProtection="0"/>
    <xf numFmtId="0" fontId="36" fillId="6" borderId="15" applyNumberFormat="0" applyAlignment="0" applyProtection="0"/>
    <xf numFmtId="0" fontId="36" fillId="6" borderId="15" applyNumberFormat="0" applyAlignment="0" applyProtection="0"/>
    <xf numFmtId="185" fontId="18" fillId="0" borderId="3">
      <alignment horizontal="right" vertical="center"/>
    </xf>
    <xf numFmtId="38" fontId="41" fillId="9" borderId="0" applyNumberFormat="0" applyBorder="0" applyAlignment="0" applyProtection="0"/>
    <xf numFmtId="0" fontId="36" fillId="6" borderId="15" applyNumberFormat="0" applyAlignment="0" applyProtection="0"/>
    <xf numFmtId="202" fontId="15" fillId="0" borderId="3">
      <alignment horizontal="right" vertical="center"/>
    </xf>
    <xf numFmtId="341" fontId="19" fillId="0" borderId="0" applyFont="0" applyFill="0" applyBorder="0" applyAlignment="0" applyProtection="0"/>
    <xf numFmtId="0" fontId="183" fillId="0" borderId="0" applyNumberFormat="0" applyFill="0" applyBorder="0" applyAlignment="0" applyProtection="0"/>
    <xf numFmtId="0" fontId="36" fillId="6" borderId="15" applyNumberFormat="0" applyAlignment="0" applyProtection="0"/>
    <xf numFmtId="202" fontId="15" fillId="0" borderId="3">
      <alignment horizontal="right" vertical="center"/>
    </xf>
    <xf numFmtId="224" fontId="19" fillId="0" borderId="17">
      <alignment vertical="center"/>
    </xf>
    <xf numFmtId="0" fontId="36" fillId="6" borderId="15" applyNumberFormat="0" applyAlignment="0" applyProtection="0"/>
    <xf numFmtId="198" fontId="34" fillId="0" borderId="3">
      <alignment horizontal="right" vertical="center"/>
    </xf>
    <xf numFmtId="38" fontId="41" fillId="9" borderId="0" applyNumberFormat="0" applyBorder="0" applyAlignment="0" applyProtection="0"/>
    <xf numFmtId="0" fontId="36" fillId="6" borderId="15" applyNumberFormat="0" applyAlignment="0" applyProtection="0"/>
    <xf numFmtId="202" fontId="15" fillId="0" borderId="3">
      <alignment horizontal="right" vertical="center"/>
    </xf>
    <xf numFmtId="174" fontId="18" fillId="0" borderId="3">
      <alignment horizontal="right" vertical="center"/>
    </xf>
    <xf numFmtId="0" fontId="36" fillId="6" borderId="15" applyNumberFormat="0" applyAlignment="0" applyProtection="0"/>
    <xf numFmtId="210" fontId="22" fillId="0" borderId="6"/>
    <xf numFmtId="198" fontId="34" fillId="0" borderId="3">
      <alignment horizontal="right" vertical="center"/>
    </xf>
    <xf numFmtId="174" fontId="18" fillId="0" borderId="3">
      <alignment horizontal="right" vertical="center"/>
    </xf>
    <xf numFmtId="297" fontId="15" fillId="0" borderId="0" applyFont="0" applyFill="0" applyBorder="0" applyAlignment="0" applyProtection="0"/>
    <xf numFmtId="43" fontId="47" fillId="0" borderId="0" applyFont="0" applyFill="0" applyBorder="0" applyAlignment="0" applyProtection="0"/>
    <xf numFmtId="0" fontId="45" fillId="3" borderId="13" applyNumberFormat="0" applyAlignment="0" applyProtection="0"/>
    <xf numFmtId="0" fontId="45" fillId="3" borderId="13" applyNumberFormat="0" applyAlignment="0" applyProtection="0"/>
    <xf numFmtId="194" fontId="30" fillId="0" borderId="3">
      <alignment horizontal="right" vertical="center"/>
    </xf>
    <xf numFmtId="178" fontId="22" fillId="0" borderId="3">
      <alignment horizontal="right" vertical="center"/>
    </xf>
    <xf numFmtId="3" fontId="163" fillId="0" borderId="5">
      <alignment horizontal="left" vertical="top" wrapText="1"/>
    </xf>
    <xf numFmtId="194" fontId="30" fillId="0" borderId="3">
      <alignment horizontal="right" vertical="center"/>
    </xf>
    <xf numFmtId="202" fontId="15" fillId="0" borderId="3">
      <alignment horizontal="right" vertical="center"/>
    </xf>
    <xf numFmtId="177" fontId="19" fillId="0" borderId="3">
      <alignment horizontal="right" vertical="center"/>
    </xf>
    <xf numFmtId="255" fontId="58" fillId="0" borderId="8" applyFill="0" applyProtection="0"/>
    <xf numFmtId="4" fontId="89" fillId="5" borderId="14" applyNumberFormat="0" applyProtection="0">
      <alignment vertical="center"/>
    </xf>
    <xf numFmtId="178" fontId="22" fillId="0" borderId="3">
      <alignment horizontal="right" vertical="center"/>
    </xf>
    <xf numFmtId="255" fontId="58" fillId="0" borderId="8" applyFill="0" applyProtection="0"/>
    <xf numFmtId="178" fontId="22" fillId="0" borderId="3">
      <alignment horizontal="right" vertical="center"/>
    </xf>
    <xf numFmtId="255" fontId="58" fillId="0" borderId="8" applyFill="0" applyProtection="0"/>
    <xf numFmtId="219" fontId="15" fillId="0" borderId="0" applyFont="0" applyFill="0" applyBorder="0" applyAlignment="0" applyProtection="0"/>
    <xf numFmtId="165" fontId="34" fillId="0" borderId="0" applyFont="0" applyFill="0" applyBorder="0" applyAlignment="0" applyProtection="0"/>
    <xf numFmtId="0" fontId="85" fillId="0" borderId="12" applyNumberFormat="0" applyFill="0" applyAlignment="0" applyProtection="0"/>
    <xf numFmtId="178" fontId="22" fillId="0" borderId="3">
      <alignment horizontal="right" vertical="center"/>
    </xf>
    <xf numFmtId="255" fontId="58" fillId="0" borderId="8" applyFill="0" applyProtection="0"/>
    <xf numFmtId="0" fontId="20" fillId="0" borderId="0"/>
    <xf numFmtId="165" fontId="34" fillId="0" borderId="0" applyFont="0" applyFill="0" applyBorder="0" applyAlignment="0" applyProtection="0"/>
    <xf numFmtId="0" fontId="85" fillId="0" borderId="12" applyNumberFormat="0" applyFill="0" applyAlignment="0" applyProtection="0"/>
    <xf numFmtId="178" fontId="22" fillId="0" borderId="3">
      <alignment horizontal="right" vertical="center"/>
    </xf>
    <xf numFmtId="255" fontId="58" fillId="0" borderId="8" applyFill="0" applyProtection="0"/>
    <xf numFmtId="178" fontId="22" fillId="0" borderId="3">
      <alignment horizontal="right" vertical="center"/>
    </xf>
    <xf numFmtId="178" fontId="22" fillId="0" borderId="3">
      <alignment horizontal="right" vertical="center"/>
    </xf>
    <xf numFmtId="255" fontId="58" fillId="0" borderId="8" applyFill="0" applyProtection="0"/>
    <xf numFmtId="182" fontId="26" fillId="0" borderId="3">
      <alignment horizontal="right" vertical="center"/>
    </xf>
    <xf numFmtId="202" fontId="15" fillId="0" borderId="3">
      <alignment horizontal="right" vertical="center"/>
    </xf>
    <xf numFmtId="255" fontId="58" fillId="0" borderId="37" applyFill="0" applyProtection="0"/>
    <xf numFmtId="226" fontId="19" fillId="0" borderId="0" applyFill="0" applyBorder="0" applyAlignment="0"/>
    <xf numFmtId="178" fontId="22" fillId="0" borderId="3">
      <alignment horizontal="right" vertical="center"/>
    </xf>
    <xf numFmtId="255" fontId="58" fillId="0" borderId="37" applyFill="0" applyProtection="0"/>
    <xf numFmtId="43" fontId="53" fillId="0" borderId="0" applyFont="0" applyFill="0" applyBorder="0" applyAlignment="0" applyProtection="0"/>
    <xf numFmtId="255" fontId="58" fillId="0" borderId="37" applyFill="0" applyProtection="0"/>
    <xf numFmtId="243" fontId="19" fillId="0" borderId="0" applyFill="0" applyBorder="0" applyAlignment="0"/>
    <xf numFmtId="255" fontId="58" fillId="0" borderId="37" applyFill="0" applyProtection="0"/>
    <xf numFmtId="0" fontId="128" fillId="33" borderId="40" applyNumberFormat="0" applyAlignment="0" applyProtection="0"/>
    <xf numFmtId="178" fontId="22" fillId="0" borderId="3">
      <alignment horizontal="right" vertical="center"/>
    </xf>
    <xf numFmtId="198" fontId="34" fillId="0" borderId="3">
      <alignment horizontal="right" vertical="center"/>
    </xf>
    <xf numFmtId="174" fontId="18" fillId="0" borderId="3">
      <alignment horizontal="right" vertical="center"/>
    </xf>
    <xf numFmtId="174" fontId="18" fillId="0" borderId="3">
      <alignment horizontal="right" vertical="center"/>
    </xf>
    <xf numFmtId="43" fontId="59" fillId="0" borderId="0" applyFont="0" applyFill="0" applyBorder="0" applyAlignment="0" applyProtection="0"/>
    <xf numFmtId="255" fontId="58" fillId="0" borderId="37" applyFill="0" applyProtection="0"/>
    <xf numFmtId="224" fontId="19" fillId="0" borderId="17">
      <alignment vertical="center"/>
    </xf>
    <xf numFmtId="224" fontId="19" fillId="0" borderId="17">
      <alignment vertical="center"/>
    </xf>
    <xf numFmtId="182" fontId="26" fillId="0" borderId="3">
      <alignment horizontal="right" vertical="center"/>
    </xf>
    <xf numFmtId="224" fontId="19" fillId="0" borderId="17">
      <alignment vertical="center"/>
    </xf>
    <xf numFmtId="224" fontId="19" fillId="0" borderId="17">
      <alignment vertical="center"/>
    </xf>
    <xf numFmtId="224" fontId="19" fillId="0" borderId="17">
      <alignment vertical="center"/>
    </xf>
    <xf numFmtId="224" fontId="19" fillId="0" borderId="17">
      <alignment vertical="center"/>
    </xf>
    <xf numFmtId="208" fontId="29" fillId="0" borderId="0" applyFill="0" applyBorder="0" applyAlignment="0"/>
    <xf numFmtId="178" fontId="22" fillId="0" borderId="3">
      <alignment horizontal="right" vertical="center"/>
    </xf>
    <xf numFmtId="224" fontId="19" fillId="0" borderId="17">
      <alignment vertical="center"/>
    </xf>
    <xf numFmtId="198" fontId="34" fillId="0" borderId="3">
      <alignment horizontal="right" vertical="center"/>
    </xf>
    <xf numFmtId="224" fontId="19" fillId="0" borderId="17">
      <alignment vertical="center"/>
    </xf>
    <xf numFmtId="224" fontId="19" fillId="0" borderId="17">
      <alignment vertical="center"/>
    </xf>
    <xf numFmtId="0" fontId="216" fillId="0" borderId="0"/>
    <xf numFmtId="178" fontId="22" fillId="0" borderId="3">
      <alignment horizontal="right" vertical="center"/>
    </xf>
    <xf numFmtId="224" fontId="19" fillId="0" borderId="17">
      <alignment vertical="center"/>
    </xf>
    <xf numFmtId="0" fontId="216" fillId="0" borderId="0"/>
    <xf numFmtId="224" fontId="19" fillId="0" borderId="17">
      <alignment vertical="center"/>
    </xf>
    <xf numFmtId="37" fontId="176" fillId="0" borderId="0"/>
    <xf numFmtId="0" fontId="216" fillId="0" borderId="0"/>
    <xf numFmtId="224" fontId="19" fillId="0" borderId="17">
      <alignment vertical="center"/>
    </xf>
    <xf numFmtId="0" fontId="216" fillId="0" borderId="0"/>
    <xf numFmtId="205" fontId="34" fillId="0" borderId="3">
      <alignment horizontal="right" vertical="center"/>
    </xf>
    <xf numFmtId="224" fontId="19" fillId="0" borderId="17">
      <alignment vertical="center"/>
    </xf>
    <xf numFmtId="224" fontId="19" fillId="0" borderId="17">
      <alignment vertical="center"/>
    </xf>
    <xf numFmtId="224" fontId="19" fillId="0" borderId="17">
      <alignment vertical="center"/>
    </xf>
    <xf numFmtId="224" fontId="19" fillId="0" borderId="17">
      <alignment vertical="center"/>
    </xf>
    <xf numFmtId="0" fontId="19" fillId="0" borderId="0" applyFont="0" applyFill="0" applyBorder="0" applyAlignment="0" applyProtection="0"/>
    <xf numFmtId="224" fontId="19" fillId="0" borderId="17">
      <alignment vertical="center"/>
    </xf>
    <xf numFmtId="224" fontId="19" fillId="0" borderId="17">
      <alignment vertical="center"/>
    </xf>
    <xf numFmtId="178" fontId="22" fillId="0" borderId="3">
      <alignment horizontal="right" vertical="center"/>
    </xf>
    <xf numFmtId="188" fontId="19" fillId="0" borderId="0" applyFill="0" applyBorder="0" applyAlignment="0"/>
    <xf numFmtId="185" fontId="18" fillId="0" borderId="3">
      <alignment horizontal="right" vertical="center"/>
    </xf>
    <xf numFmtId="172" fontId="20" fillId="0" borderId="6"/>
    <xf numFmtId="183" fontId="19" fillId="0" borderId="0" applyFill="0" applyBorder="0" applyAlignment="0"/>
    <xf numFmtId="188" fontId="19" fillId="0" borderId="0" applyFill="0" applyBorder="0" applyAlignment="0"/>
    <xf numFmtId="0" fontId="216" fillId="0" borderId="0"/>
    <xf numFmtId="172" fontId="20" fillId="0" borderId="6"/>
    <xf numFmtId="183" fontId="19" fillId="0" borderId="0" applyFill="0" applyBorder="0" applyAlignment="0"/>
    <xf numFmtId="188" fontId="19" fillId="0" borderId="0" applyFill="0" applyBorder="0" applyAlignment="0"/>
    <xf numFmtId="172" fontId="20" fillId="0" borderId="6"/>
    <xf numFmtId="183" fontId="19" fillId="0" borderId="0" applyFill="0" applyBorder="0" applyAlignment="0"/>
    <xf numFmtId="172" fontId="20" fillId="0" borderId="6"/>
    <xf numFmtId="172" fontId="20" fillId="0" borderId="6"/>
    <xf numFmtId="174" fontId="18" fillId="0" borderId="3">
      <alignment horizontal="right" vertical="center"/>
    </xf>
    <xf numFmtId="178" fontId="22" fillId="0" borderId="3">
      <alignment horizontal="right" vertical="center"/>
    </xf>
    <xf numFmtId="172" fontId="20" fillId="0" borderId="6"/>
    <xf numFmtId="172" fontId="20" fillId="0" borderId="6"/>
    <xf numFmtId="42" fontId="15" fillId="0" borderId="0" applyFont="0" applyFill="0" applyBorder="0" applyAlignment="0" applyProtection="0"/>
    <xf numFmtId="42" fontId="15" fillId="0" borderId="0" applyFont="0" applyFill="0" applyBorder="0" applyAlignment="0" applyProtection="0"/>
    <xf numFmtId="178" fontId="22" fillId="0" borderId="3">
      <alignment horizontal="right" vertical="center"/>
    </xf>
    <xf numFmtId="172" fontId="20" fillId="0" borderId="6"/>
    <xf numFmtId="0" fontId="216" fillId="0" borderId="0"/>
    <xf numFmtId="194" fontId="30" fillId="0" borderId="3">
      <alignment horizontal="right" vertical="center"/>
    </xf>
    <xf numFmtId="185" fontId="18" fillId="0" borderId="3">
      <alignment horizontal="right" vertical="center"/>
    </xf>
    <xf numFmtId="290" fontId="19" fillId="0" borderId="0"/>
    <xf numFmtId="185" fontId="18" fillId="0" borderId="3">
      <alignment horizontal="right" vertical="center"/>
    </xf>
    <xf numFmtId="290" fontId="19" fillId="0" borderId="0"/>
    <xf numFmtId="178" fontId="22" fillId="0" borderId="3">
      <alignment horizontal="right" vertical="center"/>
    </xf>
    <xf numFmtId="198" fontId="34" fillId="0" borderId="3">
      <alignment horizontal="right" vertical="center"/>
    </xf>
    <xf numFmtId="178" fontId="22" fillId="0" borderId="3">
      <alignment horizontal="right" vertical="center"/>
    </xf>
    <xf numFmtId="0" fontId="45" fillId="3" borderId="13" applyNumberFormat="0" applyAlignment="0" applyProtection="0"/>
    <xf numFmtId="0" fontId="45" fillId="3" borderId="13" applyNumberFormat="0" applyAlignment="0" applyProtection="0"/>
    <xf numFmtId="235" fontId="34" fillId="0" borderId="3">
      <alignment horizontal="right" vertical="center"/>
    </xf>
    <xf numFmtId="290" fontId="19" fillId="0" borderId="0"/>
    <xf numFmtId="194" fontId="30" fillId="0" borderId="3">
      <alignment horizontal="right" vertical="center"/>
    </xf>
    <xf numFmtId="202" fontId="15" fillId="0" borderId="3">
      <alignment horizontal="right" vertical="center"/>
    </xf>
    <xf numFmtId="235" fontId="34" fillId="0" borderId="3">
      <alignment horizontal="right" vertical="center"/>
    </xf>
    <xf numFmtId="290" fontId="19" fillId="0" borderId="0"/>
    <xf numFmtId="194" fontId="30" fillId="0" borderId="3">
      <alignment horizontal="right" vertical="center"/>
    </xf>
    <xf numFmtId="202" fontId="15" fillId="0" borderId="3">
      <alignment horizontal="right" vertical="center"/>
    </xf>
    <xf numFmtId="171" fontId="24" fillId="0" borderId="3">
      <alignment horizontal="right" vertical="center"/>
    </xf>
    <xf numFmtId="235" fontId="34" fillId="0" borderId="3">
      <alignment horizontal="right" vertical="center"/>
    </xf>
    <xf numFmtId="290" fontId="19" fillId="0" borderId="0"/>
    <xf numFmtId="235" fontId="34" fillId="0" borderId="3">
      <alignment horizontal="right" vertical="center"/>
    </xf>
    <xf numFmtId="290" fontId="19" fillId="0" borderId="0"/>
    <xf numFmtId="235" fontId="34" fillId="0" borderId="3">
      <alignment horizontal="right" vertical="center"/>
    </xf>
    <xf numFmtId="290" fontId="19" fillId="0" borderId="0"/>
    <xf numFmtId="290" fontId="19" fillId="0" borderId="0"/>
    <xf numFmtId="299" fontId="20" fillId="0" borderId="0"/>
    <xf numFmtId="299" fontId="20" fillId="0" borderId="0"/>
    <xf numFmtId="165" fontId="59" fillId="0" borderId="0" applyFont="0" applyFill="0" applyBorder="0" applyAlignment="0" applyProtection="0"/>
    <xf numFmtId="41" fontId="59" fillId="0" borderId="0" applyFont="0" applyFill="0" applyBorder="0" applyAlignment="0" applyProtection="0"/>
    <xf numFmtId="185" fontId="18" fillId="0" borderId="3">
      <alignment horizontal="right" vertical="center"/>
    </xf>
    <xf numFmtId="248" fontId="59" fillId="0" borderId="0" applyFont="0" applyFill="0" applyBorder="0" applyAlignment="0" applyProtection="0"/>
    <xf numFmtId="0" fontId="60" fillId="12" borderId="18" applyNumberFormat="0" applyFont="0" applyAlignment="0" applyProtection="0"/>
    <xf numFmtId="248" fontId="59" fillId="0" borderId="0" applyFont="0" applyFill="0" applyBorder="0" applyAlignment="0" applyProtection="0"/>
    <xf numFmtId="248" fontId="59" fillId="0" borderId="0" applyFont="0" applyFill="0" applyBorder="0" applyAlignment="0" applyProtection="0"/>
    <xf numFmtId="187" fontId="19" fillId="0" borderId="0" applyFill="0" applyBorder="0" applyAlignment="0"/>
    <xf numFmtId="248" fontId="59" fillId="0" borderId="0" applyFont="0" applyFill="0" applyBorder="0" applyAlignment="0" applyProtection="0"/>
    <xf numFmtId="248" fontId="59" fillId="0" borderId="0" applyFont="0" applyFill="0" applyBorder="0" applyAlignment="0" applyProtection="0"/>
    <xf numFmtId="248" fontId="59" fillId="0" borderId="0" applyFont="0" applyFill="0" applyBorder="0" applyAlignment="0" applyProtection="0"/>
    <xf numFmtId="38" fontId="41" fillId="3" borderId="0" applyNumberFormat="0" applyBorder="0" applyAlignment="0" applyProtection="0"/>
    <xf numFmtId="248" fontId="59" fillId="0" borderId="0" applyFont="0" applyFill="0" applyBorder="0" applyAlignment="0" applyProtection="0"/>
    <xf numFmtId="201" fontId="19" fillId="0" borderId="0" applyFont="0" applyFill="0" applyBorder="0" applyAlignment="0" applyProtection="0"/>
    <xf numFmtId="233" fontId="15" fillId="0" borderId="0" applyFont="0" applyFill="0" applyBorder="0" applyAlignment="0" applyProtection="0"/>
    <xf numFmtId="0" fontId="21" fillId="0" borderId="12" applyNumberFormat="0" applyFill="0" applyAlignment="0" applyProtection="0"/>
    <xf numFmtId="174" fontId="18" fillId="0" borderId="3">
      <alignment horizontal="right" vertical="center"/>
    </xf>
    <xf numFmtId="201" fontId="19" fillId="0" borderId="0" applyFont="0" applyFill="0" applyBorder="0" applyAlignment="0" applyProtection="0"/>
    <xf numFmtId="194" fontId="30" fillId="0" borderId="3">
      <alignment horizontal="right" vertical="center"/>
    </xf>
    <xf numFmtId="178" fontId="22" fillId="0" borderId="3">
      <alignment horizontal="right" vertical="center"/>
    </xf>
    <xf numFmtId="41" fontId="53" fillId="0" borderId="0" applyFont="0" applyFill="0" applyBorder="0" applyAlignment="0" applyProtection="0"/>
    <xf numFmtId="194" fontId="30" fillId="0" borderId="3">
      <alignment horizontal="right" vertical="center"/>
    </xf>
    <xf numFmtId="202" fontId="15" fillId="0" borderId="3">
      <alignment horizontal="right" vertical="center"/>
    </xf>
    <xf numFmtId="10" fontId="41" fillId="12" borderId="6" applyNumberFormat="0" applyBorder="0" applyAlignment="0" applyProtection="0"/>
    <xf numFmtId="174" fontId="18" fillId="0" borderId="3">
      <alignment horizontal="right" vertical="center"/>
    </xf>
    <xf numFmtId="41" fontId="53" fillId="0" borderId="0" applyFont="0" applyFill="0" applyBorder="0" applyAlignment="0" applyProtection="0"/>
    <xf numFmtId="171" fontId="24" fillId="0" borderId="3">
      <alignment horizontal="right" vertical="center"/>
    </xf>
    <xf numFmtId="178" fontId="22" fillId="0" borderId="3">
      <alignment horizontal="right" vertical="center"/>
    </xf>
    <xf numFmtId="201" fontId="19" fillId="0" borderId="0" applyFont="0" applyFill="0" applyBorder="0" applyAlignment="0" applyProtection="0"/>
    <xf numFmtId="178" fontId="22" fillId="0" borderId="3">
      <alignment horizontal="right" vertical="center"/>
    </xf>
    <xf numFmtId="178" fontId="22" fillId="0" borderId="3">
      <alignment horizontal="right" vertical="center"/>
    </xf>
    <xf numFmtId="201" fontId="19" fillId="0" borderId="0" applyFont="0" applyFill="0" applyBorder="0" applyAlignment="0" applyProtection="0"/>
    <xf numFmtId="205" fontId="34" fillId="0" borderId="3">
      <alignment horizontal="right" vertical="center"/>
    </xf>
    <xf numFmtId="201" fontId="19" fillId="0" borderId="0" applyFont="0" applyFill="0" applyBorder="0" applyAlignment="0" applyProtection="0"/>
    <xf numFmtId="178" fontId="22" fillId="0" borderId="3">
      <alignment horizontal="right" vertical="center"/>
    </xf>
    <xf numFmtId="201" fontId="19" fillId="0" borderId="0" applyFont="0" applyFill="0" applyBorder="0" applyAlignment="0" applyProtection="0"/>
    <xf numFmtId="0" fontId="42" fillId="0" borderId="0" applyNumberFormat="0" applyFill="0" applyBorder="0" applyProtection="0">
      <alignment vertical="center"/>
    </xf>
    <xf numFmtId="205" fontId="34" fillId="0" borderId="3">
      <alignment horizontal="right" vertical="center"/>
    </xf>
    <xf numFmtId="174" fontId="18" fillId="0" borderId="3">
      <alignment horizontal="right" vertical="center"/>
    </xf>
    <xf numFmtId="201" fontId="19" fillId="0" borderId="0" applyFont="0" applyFill="0" applyBorder="0" applyAlignment="0" applyProtection="0"/>
    <xf numFmtId="178" fontId="22" fillId="0" borderId="3">
      <alignment horizontal="right" vertical="center"/>
    </xf>
    <xf numFmtId="165" fontId="59" fillId="0" borderId="0" applyFont="0" applyFill="0" applyBorder="0" applyAlignment="0" applyProtection="0"/>
    <xf numFmtId="201" fontId="19" fillId="0" borderId="0" applyFont="0" applyFill="0" applyBorder="0" applyAlignment="0" applyProtection="0"/>
    <xf numFmtId="193" fontId="115" fillId="31" borderId="2">
      <alignment vertical="top"/>
    </xf>
    <xf numFmtId="201" fontId="19" fillId="0" borderId="0" applyFont="0" applyFill="0" applyBorder="0" applyAlignment="0" applyProtection="0"/>
    <xf numFmtId="193" fontId="115" fillId="31" borderId="2">
      <alignment vertical="top"/>
    </xf>
    <xf numFmtId="201" fontId="19" fillId="0" borderId="0" applyFont="0" applyFill="0" applyBorder="0" applyAlignment="0" applyProtection="0"/>
    <xf numFmtId="203" fontId="34" fillId="0" borderId="0" applyFont="0" applyFill="0" applyBorder="0" applyAlignment="0" applyProtection="0"/>
    <xf numFmtId="203" fontId="34" fillId="0" borderId="0" applyFont="0" applyFill="0" applyBorder="0" applyAlignment="0" applyProtection="0"/>
    <xf numFmtId="41" fontId="59" fillId="0" borderId="0" applyFont="0" applyFill="0" applyBorder="0" applyAlignment="0" applyProtection="0"/>
    <xf numFmtId="174" fontId="18" fillId="0" borderId="3">
      <alignment horizontal="right" vertical="center"/>
    </xf>
    <xf numFmtId="41" fontId="59" fillId="0" borderId="0" applyFont="0" applyFill="0" applyBorder="0" applyAlignment="0" applyProtection="0"/>
    <xf numFmtId="0" fontId="82" fillId="0" borderId="0"/>
    <xf numFmtId="41" fontId="59" fillId="0" borderId="0" applyFont="0" applyFill="0" applyBorder="0" applyAlignment="0" applyProtection="0"/>
    <xf numFmtId="178" fontId="22" fillId="0" borderId="3">
      <alignment horizontal="right" vertical="center"/>
    </xf>
    <xf numFmtId="185" fontId="18" fillId="0" borderId="3">
      <alignment horizontal="right" vertical="center"/>
    </xf>
    <xf numFmtId="41" fontId="59" fillId="0" borderId="0" applyFont="0" applyFill="0" applyBorder="0" applyAlignment="0" applyProtection="0"/>
    <xf numFmtId="0" fontId="36" fillId="6" borderId="15" applyNumberFormat="0" applyAlignment="0" applyProtection="0"/>
    <xf numFmtId="41" fontId="53" fillId="0" borderId="0" applyFont="0" applyFill="0" applyBorder="0" applyAlignment="0" applyProtection="0"/>
    <xf numFmtId="185" fontId="18" fillId="0" borderId="3">
      <alignment horizontal="right" vertical="center"/>
    </xf>
    <xf numFmtId="41" fontId="53"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49" fontId="98" fillId="0" borderId="6">
      <alignment vertical="center"/>
    </xf>
    <xf numFmtId="0" fontId="57" fillId="16" borderId="18" applyNumberFormat="0" applyFont="0" applyAlignment="0" applyProtection="0"/>
    <xf numFmtId="168" fontId="59" fillId="0" borderId="0" applyFont="0" applyFill="0" applyBorder="0" applyAlignment="0" applyProtection="0"/>
    <xf numFmtId="177" fontId="19" fillId="0" borderId="3">
      <alignment horizontal="right" vertical="center"/>
    </xf>
    <xf numFmtId="41" fontId="59" fillId="0" borderId="0" applyFont="0" applyFill="0" applyBorder="0" applyAlignment="0" applyProtection="0"/>
    <xf numFmtId="165" fontId="59" fillId="0" borderId="0" applyFont="0" applyFill="0" applyBorder="0" applyAlignment="0" applyProtection="0"/>
    <xf numFmtId="6" fontId="73" fillId="18" borderId="2"/>
    <xf numFmtId="178" fontId="22" fillId="0" borderId="3">
      <alignment horizontal="right" vertical="center"/>
    </xf>
    <xf numFmtId="165" fontId="59" fillId="0" borderId="0" applyFont="0" applyFill="0" applyBorder="0" applyAlignment="0" applyProtection="0"/>
    <xf numFmtId="0" fontId="19" fillId="0" borderId="0"/>
    <xf numFmtId="178" fontId="22" fillId="0" borderId="3">
      <alignment horizontal="right" vertical="center"/>
    </xf>
    <xf numFmtId="168" fontId="59" fillId="0" borderId="0" applyFont="0" applyFill="0" applyBorder="0" applyAlignment="0" applyProtection="0"/>
    <xf numFmtId="0" fontId="57" fillId="0" borderId="0"/>
    <xf numFmtId="179" fontId="19" fillId="0" borderId="3">
      <alignment horizontal="right" vertical="center"/>
    </xf>
    <xf numFmtId="202" fontId="15" fillId="0" borderId="3">
      <alignment horizontal="right" vertical="center"/>
    </xf>
    <xf numFmtId="185" fontId="18" fillId="0" borderId="3">
      <alignment horizontal="right" vertical="center"/>
    </xf>
    <xf numFmtId="0" fontId="39" fillId="6" borderId="15" applyNumberFormat="0" applyAlignment="0" applyProtection="0"/>
    <xf numFmtId="196" fontId="29" fillId="0" borderId="0" applyFill="0" applyBorder="0" applyAlignment="0"/>
    <xf numFmtId="43" fontId="59" fillId="0" borderId="0" applyFont="0" applyFill="0" applyBorder="0" applyAlignment="0" applyProtection="0"/>
    <xf numFmtId="198" fontId="34" fillId="0" borderId="3">
      <alignment horizontal="right" vertical="center"/>
    </xf>
    <xf numFmtId="178" fontId="22" fillId="0" borderId="3">
      <alignment horizontal="right" vertical="center"/>
    </xf>
    <xf numFmtId="2" fontId="19" fillId="0" borderId="0" applyFont="0" applyFill="0" applyBorder="0" applyAlignment="0" applyProtection="0"/>
    <xf numFmtId="178" fontId="22" fillId="0" borderId="3">
      <alignment horizontal="right" vertical="center"/>
    </xf>
    <xf numFmtId="205" fontId="34" fillId="0" borderId="3">
      <alignment horizontal="right" vertical="center"/>
    </xf>
    <xf numFmtId="167" fontId="59" fillId="0" borderId="0" applyFont="0" applyFill="0" applyBorder="0" applyAlignment="0" applyProtection="0"/>
    <xf numFmtId="171" fontId="24" fillId="0" borderId="3">
      <alignment horizontal="right" vertical="center"/>
    </xf>
    <xf numFmtId="227" fontId="59" fillId="0" borderId="0" applyFont="0" applyFill="0" applyBorder="0" applyAlignment="0" applyProtection="0"/>
    <xf numFmtId="227" fontId="59" fillId="0" borderId="0" applyFont="0" applyFill="0" applyBorder="0" applyAlignment="0" applyProtection="0"/>
    <xf numFmtId="177" fontId="19" fillId="0" borderId="3">
      <alignment horizontal="right" vertical="center"/>
    </xf>
    <xf numFmtId="169" fontId="59" fillId="0" borderId="0" applyFont="0" applyFill="0" applyBorder="0" applyAlignment="0" applyProtection="0"/>
    <xf numFmtId="227" fontId="59" fillId="0" borderId="0" applyFont="0" applyFill="0" applyBorder="0" applyAlignment="0" applyProtection="0"/>
    <xf numFmtId="227" fontId="59" fillId="0" borderId="0" applyFont="0" applyFill="0" applyBorder="0" applyAlignment="0" applyProtection="0"/>
    <xf numFmtId="0" fontId="216" fillId="0" borderId="0"/>
    <xf numFmtId="227" fontId="59" fillId="0" borderId="0" applyFont="0" applyFill="0" applyBorder="0" applyAlignment="0" applyProtection="0"/>
    <xf numFmtId="0" fontId="216" fillId="0" borderId="0"/>
    <xf numFmtId="0" fontId="19" fillId="12" borderId="18" applyNumberFormat="0" applyFont="0" applyAlignment="0" applyProtection="0"/>
    <xf numFmtId="227" fontId="59" fillId="0" borderId="0" applyFont="0" applyFill="0" applyBorder="0" applyAlignment="0" applyProtection="0"/>
    <xf numFmtId="227" fontId="59" fillId="0" borderId="0" applyFont="0" applyFill="0" applyBorder="0" applyAlignment="0" applyProtection="0"/>
    <xf numFmtId="227" fontId="59" fillId="0" borderId="0" applyFont="0" applyFill="0" applyBorder="0" applyAlignment="0" applyProtection="0"/>
    <xf numFmtId="0" fontId="60" fillId="12" borderId="18" applyNumberFormat="0" applyFont="0" applyAlignment="0" applyProtection="0"/>
    <xf numFmtId="195" fontId="19" fillId="0" borderId="0" applyFont="0" applyFill="0" applyBorder="0" applyAlignment="0" applyProtection="0"/>
    <xf numFmtId="194" fontId="30" fillId="0" borderId="3">
      <alignment horizontal="right" vertical="center"/>
    </xf>
    <xf numFmtId="195" fontId="19" fillId="0" borderId="0" applyFont="0" applyFill="0" applyBorder="0" applyAlignment="0" applyProtection="0"/>
    <xf numFmtId="177" fontId="19" fillId="0" borderId="3">
      <alignment horizontal="right" vertical="center"/>
    </xf>
    <xf numFmtId="178" fontId="22" fillId="0" borderId="3">
      <alignment horizontal="right" vertical="center"/>
    </xf>
    <xf numFmtId="266" fontId="19" fillId="0" borderId="0" applyFont="0" applyFill="0" applyBorder="0" applyAlignment="0" applyProtection="0"/>
    <xf numFmtId="178" fontId="22" fillId="0" borderId="3">
      <alignment horizontal="right" vertical="center"/>
    </xf>
    <xf numFmtId="195" fontId="19" fillId="0" borderId="0" applyFont="0" applyFill="0" applyBorder="0" applyAlignment="0" applyProtection="0"/>
    <xf numFmtId="178" fontId="22" fillId="0" borderId="3">
      <alignment horizontal="right" vertical="center"/>
    </xf>
    <xf numFmtId="266" fontId="19" fillId="0" borderId="0" applyFont="0" applyFill="0" applyBorder="0" applyAlignment="0" applyProtection="0"/>
    <xf numFmtId="178" fontId="22" fillId="0" borderId="3">
      <alignment horizontal="right" vertical="center"/>
    </xf>
    <xf numFmtId="195" fontId="19" fillId="0" borderId="0" applyFont="0" applyFill="0" applyBorder="0" applyAlignment="0" applyProtection="0"/>
    <xf numFmtId="185" fontId="18" fillId="0" borderId="3">
      <alignment horizontal="right" vertical="center"/>
    </xf>
    <xf numFmtId="43" fontId="53" fillId="0" borderId="0" applyFont="0" applyFill="0" applyBorder="0" applyAlignment="0" applyProtection="0"/>
    <xf numFmtId="4" fontId="134" fillId="16" borderId="14" applyNumberFormat="0" applyProtection="0">
      <alignment vertical="center"/>
    </xf>
    <xf numFmtId="202" fontId="15" fillId="0" borderId="3">
      <alignment horizontal="right" vertical="center"/>
    </xf>
    <xf numFmtId="43" fontId="53" fillId="0" borderId="0" applyFont="0" applyFill="0" applyBorder="0" applyAlignment="0" applyProtection="0"/>
    <xf numFmtId="174" fontId="18" fillId="0" borderId="3">
      <alignment horizontal="right" vertical="center"/>
    </xf>
    <xf numFmtId="185" fontId="18" fillId="0" borderId="3">
      <alignment horizontal="right" vertical="center"/>
    </xf>
    <xf numFmtId="43" fontId="53" fillId="0" borderId="0" applyFont="0" applyFill="0" applyBorder="0" applyAlignment="0" applyProtection="0"/>
    <xf numFmtId="4" fontId="134" fillId="16" borderId="14" applyNumberFormat="0" applyProtection="0">
      <alignment vertical="center"/>
    </xf>
    <xf numFmtId="202" fontId="15" fillId="0" borderId="3">
      <alignment horizontal="right" vertical="center"/>
    </xf>
    <xf numFmtId="43" fontId="53" fillId="0" borderId="0" applyFont="0" applyFill="0" applyBorder="0" applyAlignment="0" applyProtection="0"/>
    <xf numFmtId="202" fontId="15" fillId="0" borderId="3">
      <alignment horizontal="right" vertical="center"/>
    </xf>
    <xf numFmtId="195" fontId="19" fillId="0" borderId="0" applyFont="0" applyFill="0" applyBorder="0" applyAlignment="0" applyProtection="0"/>
    <xf numFmtId="195" fontId="19" fillId="0" borderId="0" applyFont="0" applyFill="0" applyBorder="0" applyAlignment="0" applyProtection="0"/>
    <xf numFmtId="167" fontId="59" fillId="0" borderId="0" applyFont="0" applyFill="0" applyBorder="0" applyAlignment="0" applyProtection="0"/>
    <xf numFmtId="174" fontId="18" fillId="0" borderId="3">
      <alignment horizontal="right" vertical="center"/>
    </xf>
    <xf numFmtId="195" fontId="19" fillId="0" borderId="0" applyFont="0" applyFill="0" applyBorder="0" applyAlignment="0" applyProtection="0"/>
    <xf numFmtId="0" fontId="216" fillId="0" borderId="0"/>
    <xf numFmtId="219" fontId="22" fillId="0" borderId="3">
      <alignment horizontal="center"/>
    </xf>
    <xf numFmtId="195" fontId="19" fillId="0" borderId="0" applyFont="0" applyFill="0" applyBorder="0" applyAlignment="0" applyProtection="0"/>
    <xf numFmtId="195" fontId="19" fillId="0" borderId="0" applyFont="0" applyFill="0" applyBorder="0" applyAlignment="0" applyProtection="0"/>
    <xf numFmtId="219" fontId="22" fillId="0" borderId="3">
      <alignment horizontal="center"/>
    </xf>
    <xf numFmtId="195" fontId="19" fillId="0" borderId="0" applyFont="0" applyFill="0" applyBorder="0" applyAlignment="0" applyProtection="0"/>
    <xf numFmtId="0" fontId="79" fillId="0" borderId="34">
      <alignment horizontal="centerContinuous"/>
    </xf>
    <xf numFmtId="225" fontId="34" fillId="0" borderId="0" applyFont="0" applyFill="0" applyBorder="0" applyAlignment="0" applyProtection="0"/>
    <xf numFmtId="222" fontId="34" fillId="0" borderId="0" applyFont="0" applyFill="0" applyBorder="0" applyAlignment="0" applyProtection="0"/>
    <xf numFmtId="0" fontId="216" fillId="0" borderId="0"/>
    <xf numFmtId="43" fontId="59" fillId="0" borderId="0" applyFont="0" applyFill="0" applyBorder="0" applyAlignment="0" applyProtection="0"/>
    <xf numFmtId="262" fontId="124" fillId="0" borderId="10" applyFont="0" applyBorder="0" applyAlignment="0"/>
    <xf numFmtId="198" fontId="34" fillId="0" borderId="3">
      <alignment horizontal="right" vertical="center"/>
    </xf>
    <xf numFmtId="4" fontId="35" fillId="10" borderId="14" applyNumberFormat="0" applyProtection="0">
      <alignment horizontal="right" vertical="center"/>
    </xf>
    <xf numFmtId="43" fontId="59" fillId="0" borderId="0" applyFont="0" applyFill="0" applyBorder="0" applyAlignment="0" applyProtection="0"/>
    <xf numFmtId="178" fontId="22" fillId="0" borderId="3">
      <alignment horizontal="right" vertical="center"/>
    </xf>
    <xf numFmtId="179" fontId="19" fillId="0" borderId="3">
      <alignment horizontal="right" vertical="center"/>
    </xf>
    <xf numFmtId="43" fontId="59" fillId="0" borderId="0" applyFont="0" applyFill="0" applyBorder="0" applyAlignment="0" applyProtection="0"/>
    <xf numFmtId="174" fontId="18" fillId="0" borderId="3">
      <alignment horizontal="right" vertical="center"/>
    </xf>
    <xf numFmtId="178" fontId="22" fillId="0" borderId="3">
      <alignment horizontal="right" vertical="center"/>
    </xf>
    <xf numFmtId="43" fontId="53" fillId="0" borderId="0" applyFont="0" applyFill="0" applyBorder="0" applyAlignment="0" applyProtection="0"/>
    <xf numFmtId="0" fontId="39" fillId="6" borderId="15" applyNumberFormat="0" applyAlignment="0" applyProtection="0"/>
    <xf numFmtId="169" fontId="59" fillId="0" borderId="0" applyFont="0" applyFill="0" applyBorder="0" applyAlignment="0" applyProtection="0"/>
    <xf numFmtId="194" fontId="30" fillId="0" borderId="3">
      <alignment horizontal="right" vertical="center"/>
    </xf>
    <xf numFmtId="3" fontId="132" fillId="0" borderId="10" applyNumberFormat="0" applyAlignment="0">
      <alignment horizontal="left" wrapText="1"/>
    </xf>
    <xf numFmtId="178" fontId="22" fillId="0" borderId="3">
      <alignment horizontal="right" vertical="center"/>
    </xf>
    <xf numFmtId="0" fontId="90" fillId="0" borderId="4">
      <alignment horizontal="left" vertical="center"/>
    </xf>
    <xf numFmtId="185" fontId="18" fillId="0" borderId="3">
      <alignment horizontal="right" vertical="center"/>
    </xf>
    <xf numFmtId="169" fontId="59" fillId="0" borderId="0" applyFont="0" applyFill="0" applyBorder="0" applyAlignment="0" applyProtection="0"/>
    <xf numFmtId="169" fontId="59" fillId="0" borderId="0" applyFont="0" applyFill="0" applyBorder="0" applyAlignment="0" applyProtection="0"/>
    <xf numFmtId="183" fontId="19" fillId="0" borderId="0" applyFill="0" applyBorder="0" applyAlignment="0"/>
    <xf numFmtId="194" fontId="30" fillId="0" borderId="3">
      <alignment horizontal="right" vertical="center"/>
    </xf>
    <xf numFmtId="185" fontId="18" fillId="0" borderId="3">
      <alignment horizontal="right" vertical="center"/>
    </xf>
    <xf numFmtId="169" fontId="59" fillId="0" borderId="0" applyFont="0" applyFill="0" applyBorder="0" applyAlignment="0" applyProtection="0"/>
    <xf numFmtId="0" fontId="216" fillId="0" borderId="0"/>
    <xf numFmtId="178" fontId="22" fillId="0" borderId="3">
      <alignment horizontal="right" vertical="center"/>
    </xf>
    <xf numFmtId="0" fontId="19" fillId="0" borderId="0" applyFill="0" applyBorder="0" applyAlignment="0"/>
    <xf numFmtId="187" fontId="19" fillId="0" borderId="0" applyFill="0" applyBorder="0" applyAlignment="0"/>
    <xf numFmtId="0" fontId="19" fillId="0" borderId="0" applyFill="0" applyBorder="0" applyAlignment="0"/>
    <xf numFmtId="0" fontId="19" fillId="0" borderId="0" applyFill="0" applyBorder="0" applyAlignment="0"/>
    <xf numFmtId="243" fontId="19" fillId="0" borderId="0" applyFill="0" applyBorder="0" applyAlignment="0"/>
    <xf numFmtId="187" fontId="19" fillId="0" borderId="0" applyFill="0" applyBorder="0" applyAlignment="0"/>
    <xf numFmtId="243" fontId="19" fillId="0" borderId="0" applyFill="0" applyBorder="0" applyAlignment="0"/>
    <xf numFmtId="187" fontId="19" fillId="0" borderId="0" applyFill="0" applyBorder="0" applyAlignment="0"/>
    <xf numFmtId="243" fontId="19" fillId="0" borderId="0" applyFill="0" applyBorder="0" applyAlignment="0"/>
    <xf numFmtId="187" fontId="19" fillId="0" borderId="0" applyFill="0" applyBorder="0" applyAlignment="0"/>
    <xf numFmtId="243" fontId="19" fillId="0" borderId="0" applyFill="0" applyBorder="0" applyAlignment="0"/>
    <xf numFmtId="187" fontId="19" fillId="0" borderId="0" applyFill="0" applyBorder="0" applyAlignment="0"/>
    <xf numFmtId="243" fontId="19" fillId="0" borderId="0" applyFill="0" applyBorder="0" applyAlignment="0"/>
    <xf numFmtId="187" fontId="19" fillId="0" borderId="0" applyFill="0" applyBorder="0" applyAlignment="0"/>
    <xf numFmtId="0" fontId="19" fillId="0" borderId="0" applyFill="0" applyBorder="0" applyAlignment="0"/>
    <xf numFmtId="187" fontId="19" fillId="0" borderId="0" applyFill="0" applyBorder="0" applyAlignment="0"/>
    <xf numFmtId="10" fontId="41" fillId="9" borderId="6" applyNumberFormat="0" applyBorder="0" applyAlignment="0" applyProtection="0"/>
    <xf numFmtId="178" fontId="22" fillId="0" borderId="3">
      <alignment horizontal="right" vertical="center"/>
    </xf>
    <xf numFmtId="183" fontId="19" fillId="0" borderId="0" applyFill="0" applyBorder="0" applyAlignment="0"/>
    <xf numFmtId="10" fontId="41" fillId="9" borderId="6" applyNumberFormat="0" applyBorder="0" applyAlignment="0" applyProtection="0"/>
    <xf numFmtId="178" fontId="22" fillId="0" borderId="3">
      <alignment horizontal="right" vertical="center"/>
    </xf>
    <xf numFmtId="178" fontId="22" fillId="0" borderId="3">
      <alignment horizontal="right" vertical="center"/>
    </xf>
    <xf numFmtId="183" fontId="19" fillId="0" borderId="0" applyFill="0" applyBorder="0" applyAlignment="0"/>
    <xf numFmtId="10" fontId="41" fillId="9" borderId="6" applyNumberFormat="0" applyBorder="0" applyAlignment="0" applyProtection="0"/>
    <xf numFmtId="41" fontId="15" fillId="0" borderId="0" applyFont="0" applyFill="0" applyBorder="0" applyAlignment="0" applyProtection="0"/>
    <xf numFmtId="178" fontId="22" fillId="0" borderId="3">
      <alignment horizontal="right" vertical="center"/>
    </xf>
    <xf numFmtId="183" fontId="19" fillId="0" borderId="0" applyFill="0" applyBorder="0" applyAlignment="0"/>
    <xf numFmtId="183" fontId="19" fillId="0" borderId="0" applyFill="0" applyBorder="0" applyAlignment="0"/>
    <xf numFmtId="183" fontId="19" fillId="0" borderId="0" applyFill="0" applyBorder="0" applyAlignment="0"/>
    <xf numFmtId="4" fontId="138" fillId="5" borderId="14" applyNumberFormat="0" applyProtection="0">
      <alignment horizontal="right" vertical="center"/>
    </xf>
    <xf numFmtId="10" fontId="41" fillId="12" borderId="6" applyNumberFormat="0" applyBorder="0" applyAlignment="0" applyProtection="0"/>
    <xf numFmtId="183" fontId="19" fillId="0" borderId="0" applyFill="0" applyBorder="0" applyAlignment="0"/>
    <xf numFmtId="4" fontId="138" fillId="5" borderId="14" applyNumberFormat="0" applyProtection="0">
      <alignment horizontal="right" vertical="center"/>
    </xf>
    <xf numFmtId="183" fontId="19" fillId="0" borderId="0" applyFill="0" applyBorder="0" applyAlignment="0"/>
    <xf numFmtId="4" fontId="138" fillId="5" borderId="14" applyNumberFormat="0" applyProtection="0">
      <alignment horizontal="right" vertical="center"/>
    </xf>
    <xf numFmtId="183" fontId="19" fillId="0" borderId="0" applyFill="0" applyBorder="0" applyAlignment="0"/>
    <xf numFmtId="4" fontId="138" fillId="5" borderId="14" applyNumberFormat="0" applyProtection="0">
      <alignment horizontal="right" vertical="center"/>
    </xf>
    <xf numFmtId="183" fontId="19" fillId="0" borderId="0" applyFill="0" applyBorder="0" applyAlignment="0"/>
    <xf numFmtId="235" fontId="34" fillId="0" borderId="3">
      <alignment horizontal="right" vertical="center"/>
    </xf>
    <xf numFmtId="183" fontId="19" fillId="0" borderId="0" applyFill="0" applyBorder="0" applyAlignment="0"/>
    <xf numFmtId="194" fontId="30" fillId="0" borderId="3">
      <alignment horizontal="right" vertical="center"/>
    </xf>
    <xf numFmtId="178" fontId="22" fillId="0" borderId="3">
      <alignment horizontal="right" vertical="center"/>
    </xf>
    <xf numFmtId="187" fontId="19" fillId="0" borderId="0" applyFill="0" applyBorder="0" applyAlignment="0"/>
    <xf numFmtId="194" fontId="30" fillId="0" borderId="3">
      <alignment horizontal="right" vertical="center"/>
    </xf>
    <xf numFmtId="178" fontId="22" fillId="0" borderId="3">
      <alignment horizontal="right" vertical="center"/>
    </xf>
    <xf numFmtId="187" fontId="19" fillId="0" borderId="0" applyFill="0" applyBorder="0" applyAlignment="0"/>
    <xf numFmtId="187" fontId="19" fillId="0" borderId="0" applyFill="0" applyBorder="0" applyAlignment="0"/>
    <xf numFmtId="187" fontId="19" fillId="0" borderId="0" applyFill="0" applyBorder="0" applyAlignment="0"/>
    <xf numFmtId="219" fontId="22" fillId="0" borderId="3">
      <alignment horizontal="center"/>
    </xf>
    <xf numFmtId="0" fontId="39" fillId="6" borderId="15" applyNumberFormat="0" applyAlignment="0" applyProtection="0"/>
    <xf numFmtId="176" fontId="29" fillId="0" borderId="0" applyFill="0" applyBorder="0" applyAlignment="0"/>
    <xf numFmtId="188" fontId="19" fillId="0" borderId="0" applyFill="0" applyBorder="0" applyAlignment="0"/>
    <xf numFmtId="188" fontId="19" fillId="0" borderId="0" applyFill="0" applyBorder="0" applyAlignment="0"/>
    <xf numFmtId="0" fontId="56" fillId="0" borderId="19" applyProtection="0"/>
    <xf numFmtId="176" fontId="29" fillId="0" borderId="0" applyFill="0" applyBorder="0" applyAlignment="0"/>
    <xf numFmtId="0" fontId="56" fillId="0" borderId="19" applyProtection="0"/>
    <xf numFmtId="176" fontId="29" fillId="0" borderId="0" applyFill="0" applyBorder="0" applyAlignment="0"/>
    <xf numFmtId="183" fontId="19" fillId="0" borderId="0" applyFill="0" applyBorder="0" applyAlignment="0"/>
    <xf numFmtId="198" fontId="34" fillId="0" borderId="3">
      <alignment horizontal="right" vertical="center"/>
    </xf>
    <xf numFmtId="174" fontId="18" fillId="0" borderId="3">
      <alignment horizontal="right" vertical="center"/>
    </xf>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78" fontId="22" fillId="0" borderId="3">
      <alignment horizontal="right" vertical="center"/>
    </xf>
    <xf numFmtId="183" fontId="19" fillId="0" borderId="0" applyFill="0" applyBorder="0" applyAlignment="0"/>
    <xf numFmtId="178" fontId="22" fillId="0" borderId="3">
      <alignment horizontal="right" vertical="center"/>
    </xf>
    <xf numFmtId="183" fontId="19" fillId="0" borderId="0" applyFill="0" applyBorder="0" applyAlignment="0"/>
    <xf numFmtId="10" fontId="41" fillId="9" borderId="6" applyNumberFormat="0" applyBorder="0" applyAlignment="0" applyProtection="0"/>
    <xf numFmtId="178" fontId="22" fillId="0" borderId="3">
      <alignment horizontal="right" vertical="center"/>
    </xf>
    <xf numFmtId="183" fontId="19" fillId="0" borderId="0" applyFill="0" applyBorder="0" applyAlignment="0"/>
    <xf numFmtId="1" fontId="19" fillId="0" borderId="5" applyNumberFormat="0" applyFill="0" applyAlignment="0" applyProtection="0">
      <alignment horizontal="center" vertical="center"/>
    </xf>
    <xf numFmtId="10" fontId="41" fillId="12" borderId="6" applyNumberFormat="0" applyBorder="0" applyAlignment="0" applyProtection="0"/>
    <xf numFmtId="183" fontId="19" fillId="0" borderId="0" applyFill="0" applyBorder="0" applyAlignment="0"/>
    <xf numFmtId="0" fontId="158" fillId="0" borderId="0" applyNumberFormat="0" applyAlignment="0">
      <alignment horizontal="left"/>
    </xf>
    <xf numFmtId="178" fontId="22" fillId="0" borderId="3">
      <alignment horizontal="right" vertical="center"/>
    </xf>
    <xf numFmtId="178" fontId="22" fillId="0" borderId="3">
      <alignment horizontal="right" vertical="center"/>
    </xf>
    <xf numFmtId="174" fontId="18" fillId="0" borderId="3">
      <alignment horizontal="right" vertical="center"/>
    </xf>
    <xf numFmtId="250" fontId="19" fillId="0" borderId="0" applyFont="0" applyFill="0" applyBorder="0" applyAlignment="0" applyProtection="0"/>
    <xf numFmtId="174" fontId="18" fillId="0" borderId="3">
      <alignment horizontal="right" vertical="center"/>
    </xf>
    <xf numFmtId="10" fontId="41" fillId="9" borderId="6" applyNumberFormat="0" applyBorder="0" applyAlignment="0" applyProtection="0"/>
    <xf numFmtId="250" fontId="19" fillId="0" borderId="0" applyFont="0" applyFill="0" applyBorder="0" applyAlignment="0" applyProtection="0"/>
    <xf numFmtId="10" fontId="41" fillId="9" borderId="6" applyNumberFormat="0" applyBorder="0" applyAlignment="0" applyProtection="0"/>
    <xf numFmtId="250" fontId="19" fillId="0" borderId="0" applyFont="0" applyFill="0" applyBorder="0" applyAlignment="0" applyProtection="0"/>
    <xf numFmtId="10" fontId="41" fillId="12" borderId="6" applyNumberFormat="0" applyBorder="0" applyAlignment="0" applyProtection="0"/>
    <xf numFmtId="250" fontId="19" fillId="0" borderId="0" applyFont="0" applyFill="0" applyBorder="0" applyAlignment="0" applyProtection="0"/>
    <xf numFmtId="202" fontId="15" fillId="0" borderId="3">
      <alignment horizontal="right" vertical="center"/>
    </xf>
    <xf numFmtId="250" fontId="19" fillId="0" borderId="0" applyFont="0" applyFill="0" applyBorder="0" applyAlignment="0" applyProtection="0"/>
    <xf numFmtId="198" fontId="34" fillId="0" borderId="3">
      <alignment horizontal="right" vertical="center"/>
    </xf>
    <xf numFmtId="202" fontId="15" fillId="0" borderId="3">
      <alignment horizontal="right" vertical="center"/>
    </xf>
    <xf numFmtId="250" fontId="19" fillId="0" borderId="0" applyFont="0" applyFill="0" applyBorder="0" applyAlignment="0" applyProtection="0"/>
    <xf numFmtId="250" fontId="19" fillId="0" borderId="0" applyFont="0" applyFill="0" applyBorder="0" applyAlignment="0" applyProtection="0"/>
    <xf numFmtId="0" fontId="216" fillId="0" borderId="0"/>
    <xf numFmtId="250" fontId="19" fillId="0" borderId="0" applyFont="0" applyFill="0" applyBorder="0" applyAlignment="0" applyProtection="0"/>
    <xf numFmtId="0" fontId="216" fillId="0" borderId="0"/>
    <xf numFmtId="250" fontId="19" fillId="0" borderId="0" applyFont="0" applyFill="0" applyBorder="0" applyAlignment="0" applyProtection="0"/>
    <xf numFmtId="250" fontId="19" fillId="0" borderId="0" applyFont="0" applyFill="0" applyBorder="0" applyAlignment="0" applyProtection="0"/>
    <xf numFmtId="0" fontId="57" fillId="0" borderId="0"/>
    <xf numFmtId="0" fontId="57" fillId="0" borderId="0"/>
    <xf numFmtId="185" fontId="18" fillId="0" borderId="3">
      <alignment horizontal="right" vertical="center"/>
    </xf>
    <xf numFmtId="0" fontId="183" fillId="0" borderId="0" applyNumberFormat="0" applyFill="0" applyBorder="0" applyAlignment="0" applyProtection="0"/>
    <xf numFmtId="198" fontId="34" fillId="0" borderId="3">
      <alignment horizontal="right" vertical="center"/>
    </xf>
    <xf numFmtId="178" fontId="22" fillId="0" borderId="3">
      <alignment horizontal="right" vertical="center"/>
    </xf>
    <xf numFmtId="4" fontId="35" fillId="7" borderId="14" applyNumberFormat="0" applyProtection="0">
      <alignment horizontal="right" vertical="center"/>
    </xf>
    <xf numFmtId="185" fontId="18" fillId="0" borderId="3">
      <alignment horizontal="right" vertical="center"/>
    </xf>
    <xf numFmtId="0" fontId="206" fillId="0" borderId="0" applyNumberFormat="0" applyFill="0" applyBorder="0" applyAlignment="0" applyProtection="0"/>
    <xf numFmtId="198" fontId="34" fillId="0" borderId="3">
      <alignment horizontal="right" vertical="center"/>
    </xf>
    <xf numFmtId="3" fontId="34" fillId="0" borderId="0" applyFont="0" applyBorder="0" applyAlignment="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179" fontId="19" fillId="0" borderId="3">
      <alignment horizontal="right" vertical="center"/>
    </xf>
    <xf numFmtId="2" fontId="68" fillId="0" borderId="0" applyProtection="0"/>
    <xf numFmtId="0" fontId="112" fillId="0" borderId="0" applyNumberFormat="0" applyFill="0" applyBorder="0" applyAlignment="0" applyProtection="0"/>
    <xf numFmtId="2" fontId="19" fillId="0" borderId="0" applyFont="0" applyFill="0" applyBorder="0" applyAlignment="0" applyProtection="0"/>
    <xf numFmtId="0" fontId="156" fillId="0" borderId="0" applyNumberFormat="0" applyFill="0" applyBorder="0" applyProtection="0">
      <alignment vertical="top"/>
    </xf>
    <xf numFmtId="2" fontId="19" fillId="0" borderId="0" applyFont="0" applyFill="0" applyBorder="0" applyAlignment="0" applyProtection="0"/>
    <xf numFmtId="178" fontId="22" fillId="0" borderId="3">
      <alignment horizontal="right" vertical="center"/>
    </xf>
    <xf numFmtId="2" fontId="19" fillId="0" borderId="0" applyFont="0" applyFill="0" applyBorder="0" applyAlignment="0" applyProtection="0"/>
    <xf numFmtId="178" fontId="22" fillId="0" borderId="3">
      <alignment horizontal="right" vertical="center"/>
    </xf>
    <xf numFmtId="178" fontId="22" fillId="0" borderId="3">
      <alignment horizontal="right" vertical="center"/>
    </xf>
    <xf numFmtId="2" fontId="19" fillId="0" borderId="0" applyFont="0" applyFill="0" applyBorder="0" applyAlignment="0" applyProtection="0"/>
    <xf numFmtId="0" fontId="36" fillId="6" borderId="15" applyNumberFormat="0" applyAlignment="0" applyProtection="0"/>
    <xf numFmtId="0" fontId="216" fillId="0" borderId="0"/>
    <xf numFmtId="236" fontId="81" fillId="0" borderId="23" applyFont="0" applyFill="0" applyBorder="0"/>
    <xf numFmtId="185" fontId="18" fillId="0" borderId="3">
      <alignment horizontal="right" vertical="center"/>
    </xf>
    <xf numFmtId="0" fontId="136" fillId="0" borderId="0" applyNumberFormat="0" applyFill="0" applyBorder="0" applyAlignment="0" applyProtection="0"/>
    <xf numFmtId="311" fontId="177" fillId="0" borderId="48" applyNumberFormat="0" applyFill="0" applyBorder="0" applyAlignment="0" applyProtection="0"/>
    <xf numFmtId="185" fontId="18" fillId="0" borderId="3">
      <alignment horizontal="right" vertical="center"/>
    </xf>
    <xf numFmtId="0" fontId="39" fillId="6" borderId="15" applyNumberFormat="0" applyAlignment="0" applyProtection="0"/>
    <xf numFmtId="198" fontId="34" fillId="0" borderId="3">
      <alignment horizontal="right" vertical="center"/>
    </xf>
    <xf numFmtId="178" fontId="22" fillId="0" borderId="3">
      <alignment horizontal="right" vertical="center"/>
    </xf>
    <xf numFmtId="311" fontId="177" fillId="0" borderId="48" applyNumberFormat="0" applyFill="0" applyBorder="0" applyAlignment="0" applyProtection="0"/>
    <xf numFmtId="178" fontId="22" fillId="0" borderId="3">
      <alignment horizontal="right" vertical="center"/>
    </xf>
    <xf numFmtId="185" fontId="18" fillId="0" borderId="3">
      <alignment horizontal="right" vertical="center"/>
    </xf>
    <xf numFmtId="179" fontId="19" fillId="0" borderId="3">
      <alignment horizontal="right" vertical="center"/>
    </xf>
    <xf numFmtId="0" fontId="19" fillId="12" borderId="18" applyNumberFormat="0" applyFont="0" applyAlignment="0" applyProtection="0"/>
    <xf numFmtId="4" fontId="35" fillId="5" borderId="14" applyNumberFormat="0" applyProtection="0">
      <alignment vertical="center"/>
    </xf>
    <xf numFmtId="0" fontId="19" fillId="12" borderId="18" applyNumberFormat="0" applyFont="0" applyAlignment="0" applyProtection="0"/>
    <xf numFmtId="177" fontId="19" fillId="0" borderId="3">
      <alignment horizontal="right" vertical="center"/>
    </xf>
    <xf numFmtId="0" fontId="19" fillId="12" borderId="18" applyNumberFormat="0" applyFont="0" applyAlignment="0" applyProtection="0"/>
    <xf numFmtId="194" fontId="30" fillId="0" borderId="3">
      <alignment horizontal="right" vertical="center"/>
    </xf>
    <xf numFmtId="177" fontId="19" fillId="0" borderId="3">
      <alignment horizontal="right" vertical="center"/>
    </xf>
    <xf numFmtId="0" fontId="19" fillId="12" borderId="18" applyNumberFormat="0" applyFont="0" applyAlignment="0" applyProtection="0"/>
    <xf numFmtId="177" fontId="19" fillId="0" borderId="3">
      <alignment horizontal="right" vertical="center"/>
    </xf>
    <xf numFmtId="0" fontId="19" fillId="12" borderId="18" applyNumberFormat="0" applyFont="0" applyAlignment="0" applyProtection="0"/>
    <xf numFmtId="0" fontId="19" fillId="12" borderId="18" applyNumberFormat="0" applyFont="0" applyAlignment="0" applyProtection="0"/>
    <xf numFmtId="14" fontId="169" fillId="0" borderId="0"/>
    <xf numFmtId="0" fontId="19" fillId="12" borderId="18" applyNumberFormat="0" applyFont="0" applyAlignment="0" applyProtection="0"/>
    <xf numFmtId="0" fontId="19" fillId="12" borderId="18" applyNumberFormat="0" applyFont="0" applyAlignment="0" applyProtection="0"/>
    <xf numFmtId="0" fontId="19" fillId="12" borderId="18" applyNumberFormat="0" applyFont="0" applyAlignment="0" applyProtection="0"/>
    <xf numFmtId="0" fontId="19" fillId="12" borderId="18" applyNumberFormat="0" applyFont="0" applyAlignment="0" applyProtection="0"/>
    <xf numFmtId="0" fontId="19" fillId="12" borderId="18" applyNumberFormat="0" applyFont="0" applyAlignment="0" applyProtection="0"/>
    <xf numFmtId="178" fontId="22" fillId="0" borderId="3">
      <alignment horizontal="right" vertical="center"/>
    </xf>
    <xf numFmtId="10" fontId="41" fillId="12" borderId="6" applyNumberFormat="0" applyBorder="0" applyAlignment="0" applyProtection="0"/>
    <xf numFmtId="0" fontId="19" fillId="12" borderId="18" applyNumberFormat="0" applyFont="0" applyAlignment="0" applyProtection="0"/>
    <xf numFmtId="0" fontId="19" fillId="12" borderId="18" applyNumberFormat="0" applyFont="0" applyAlignment="0" applyProtection="0"/>
    <xf numFmtId="185" fontId="18" fillId="0" borderId="3">
      <alignment horizontal="right" vertical="center"/>
    </xf>
    <xf numFmtId="10" fontId="41" fillId="9" borderId="6" applyNumberFormat="0" applyBorder="0" applyAlignment="0" applyProtection="0"/>
    <xf numFmtId="3" fontId="34" fillId="36" borderId="45">
      <alignment horizontal="right" vertical="top" wrapText="1"/>
    </xf>
    <xf numFmtId="0" fontId="49" fillId="10" borderId="0" applyNumberFormat="0" applyBorder="0" applyAlignment="0" applyProtection="0"/>
    <xf numFmtId="0" fontId="216" fillId="0" borderId="0"/>
    <xf numFmtId="0" fontId="200" fillId="10" borderId="0" applyNumberFormat="0" applyBorder="0" applyAlignment="0" applyProtection="0"/>
    <xf numFmtId="38" fontId="41" fillId="9" borderId="0" applyNumberFormat="0" applyBorder="0" applyAlignment="0" applyProtection="0"/>
    <xf numFmtId="38" fontId="41" fillId="9" borderId="0" applyNumberFormat="0" applyBorder="0" applyAlignment="0" applyProtection="0"/>
    <xf numFmtId="38" fontId="41" fillId="9" borderId="0" applyNumberFormat="0" applyBorder="0" applyAlignment="0" applyProtection="0"/>
    <xf numFmtId="38" fontId="41" fillId="9" borderId="0" applyNumberFormat="0" applyBorder="0" applyAlignment="0" applyProtection="0"/>
    <xf numFmtId="0" fontId="57" fillId="0" borderId="0"/>
    <xf numFmtId="174" fontId="18" fillId="0" borderId="3">
      <alignment horizontal="right" vertical="center"/>
    </xf>
    <xf numFmtId="38" fontId="41" fillId="9" borderId="0" applyNumberFormat="0" applyBorder="0" applyAlignment="0" applyProtection="0"/>
    <xf numFmtId="0" fontId="174" fillId="0" borderId="0"/>
    <xf numFmtId="174" fontId="18" fillId="0" borderId="3">
      <alignment horizontal="right" vertical="center"/>
    </xf>
    <xf numFmtId="198" fontId="34" fillId="0" borderId="3">
      <alignment horizontal="right" vertical="center"/>
    </xf>
    <xf numFmtId="334" fontId="5" fillId="3" borderId="0" applyBorder="0" applyProtection="0"/>
    <xf numFmtId="198" fontId="34" fillId="0" borderId="3">
      <alignment horizontal="right" vertical="center"/>
    </xf>
    <xf numFmtId="14" fontId="118" fillId="0" borderId="0" applyNumberFormat="0" applyFill="0" applyBorder="0" applyAlignment="0" applyProtection="0">
      <alignment horizontal="left"/>
    </xf>
    <xf numFmtId="178" fontId="22" fillId="0" borderId="3">
      <alignment horizontal="right" vertical="center"/>
    </xf>
    <xf numFmtId="0" fontId="137" fillId="0" borderId="11" applyNumberFormat="0" applyFill="0" applyBorder="0" applyAlignment="0" applyProtection="0">
      <alignment horizontal="center" vertical="center"/>
    </xf>
    <xf numFmtId="171" fontId="24" fillId="0" borderId="3">
      <alignment horizontal="right" vertical="center"/>
    </xf>
    <xf numFmtId="0" fontId="90" fillId="0" borderId="4">
      <alignment horizontal="left" vertical="center"/>
    </xf>
    <xf numFmtId="0" fontId="137" fillId="0" borderId="11" applyNumberFormat="0" applyFill="0" applyBorder="0" applyAlignment="0" applyProtection="0">
      <alignment horizontal="center" vertical="center"/>
    </xf>
    <xf numFmtId="0" fontId="90" fillId="0" borderId="4">
      <alignment horizontal="left" vertical="center"/>
    </xf>
    <xf numFmtId="178" fontId="22" fillId="0" borderId="3">
      <alignment horizontal="right" vertical="center"/>
    </xf>
    <xf numFmtId="0" fontId="137" fillId="0" borderId="11" applyNumberFormat="0" applyFill="0" applyBorder="0" applyAlignment="0" applyProtection="0">
      <alignment horizontal="center" vertical="center"/>
    </xf>
    <xf numFmtId="0" fontId="95" fillId="0" borderId="0" applyNumberFormat="0" applyFont="0" applyBorder="0" applyAlignment="0">
      <alignment horizontal="left" vertical="center"/>
    </xf>
    <xf numFmtId="4" fontId="35" fillId="40" borderId="14" applyNumberFormat="0" applyProtection="0">
      <alignment horizontal="right" vertical="center"/>
    </xf>
    <xf numFmtId="0" fontId="95" fillId="0" borderId="0" applyNumberFormat="0" applyFont="0" applyBorder="0" applyAlignment="0">
      <alignment horizontal="left" vertical="center"/>
    </xf>
    <xf numFmtId="0" fontId="19" fillId="0" borderId="0"/>
    <xf numFmtId="4" fontId="35" fillId="40" borderId="14" applyNumberFormat="0" applyProtection="0">
      <alignment horizontal="right" vertical="center"/>
    </xf>
    <xf numFmtId="336" fontId="22" fillId="0" borderId="0" applyFont="0" applyFill="0" applyBorder="0" applyAlignment="0" applyProtection="0"/>
    <xf numFmtId="179" fontId="19" fillId="0" borderId="3">
      <alignment horizontal="right" vertical="center"/>
    </xf>
    <xf numFmtId="0" fontId="19" fillId="12" borderId="18" applyNumberFormat="0" applyFont="0" applyAlignment="0" applyProtection="0"/>
    <xf numFmtId="4" fontId="35" fillId="10" borderId="14" applyNumberFormat="0" applyProtection="0">
      <alignment horizontal="right" vertical="center"/>
    </xf>
    <xf numFmtId="185" fontId="18" fillId="0" borderId="3">
      <alignment horizontal="right" vertical="center"/>
    </xf>
    <xf numFmtId="0" fontId="145" fillId="38" borderId="0"/>
    <xf numFmtId="185" fontId="18" fillId="0" borderId="3">
      <alignment horizontal="right" vertical="center"/>
    </xf>
    <xf numFmtId="0" fontId="145" fillId="38" borderId="0"/>
    <xf numFmtId="0" fontId="195" fillId="0" borderId="0">
      <alignment horizontal="left"/>
    </xf>
    <xf numFmtId="0" fontId="195" fillId="0" borderId="0">
      <alignment horizontal="left"/>
    </xf>
    <xf numFmtId="188" fontId="19" fillId="0" borderId="0" applyFill="0" applyBorder="0" applyAlignment="0"/>
    <xf numFmtId="10" fontId="41" fillId="12" borderId="6" applyNumberFormat="0" applyBorder="0" applyAlignment="0" applyProtection="0"/>
    <xf numFmtId="0" fontId="195" fillId="0" borderId="0">
      <alignment horizontal="left"/>
    </xf>
    <xf numFmtId="198" fontId="34" fillId="0" borderId="3">
      <alignment horizontal="right" vertical="center"/>
    </xf>
    <xf numFmtId="188" fontId="19" fillId="0" borderId="0" applyFill="0" applyBorder="0" applyAlignment="0"/>
    <xf numFmtId="185" fontId="18" fillId="0" borderId="3">
      <alignment horizontal="right" vertical="center"/>
    </xf>
    <xf numFmtId="4" fontId="35" fillId="6" borderId="14" applyNumberFormat="0" applyProtection="0">
      <alignment horizontal="right" vertical="center"/>
    </xf>
    <xf numFmtId="0" fontId="90" fillId="0" borderId="24" applyNumberFormat="0" applyAlignment="0" applyProtection="0">
      <alignment horizontal="left" vertical="center"/>
    </xf>
    <xf numFmtId="174" fontId="18" fillId="0" borderId="3">
      <alignment horizontal="right" vertical="center"/>
    </xf>
    <xf numFmtId="178" fontId="22" fillId="0" borderId="3">
      <alignment horizontal="right" vertical="center"/>
    </xf>
    <xf numFmtId="0" fontId="90" fillId="0" borderId="24" applyNumberFormat="0" applyAlignment="0" applyProtection="0">
      <alignment horizontal="left" vertical="center"/>
    </xf>
    <xf numFmtId="0" fontId="90" fillId="0" borderId="24" applyNumberFormat="0" applyAlignment="0" applyProtection="0">
      <alignment horizontal="left" vertical="center"/>
    </xf>
    <xf numFmtId="185" fontId="18" fillId="0" borderId="3">
      <alignment horizontal="right" vertical="center"/>
    </xf>
    <xf numFmtId="185" fontId="18" fillId="0" borderId="3">
      <alignment horizontal="right" vertical="center"/>
    </xf>
    <xf numFmtId="219" fontId="22" fillId="0" borderId="3">
      <alignment horizontal="center"/>
    </xf>
    <xf numFmtId="0" fontId="90" fillId="0" borderId="24" applyNumberFormat="0" applyAlignment="0" applyProtection="0">
      <alignment horizontal="left" vertical="center"/>
    </xf>
    <xf numFmtId="0" fontId="90" fillId="0" borderId="24" applyNumberFormat="0" applyAlignment="0" applyProtection="0">
      <alignment horizontal="left" vertical="center"/>
    </xf>
    <xf numFmtId="178" fontId="22" fillId="0" borderId="3">
      <alignment horizontal="right" vertical="center"/>
    </xf>
    <xf numFmtId="0" fontId="6" fillId="0" borderId="0"/>
    <xf numFmtId="0" fontId="90" fillId="0" borderId="24" applyNumberFormat="0" applyAlignment="0" applyProtection="0">
      <alignment horizontal="left" vertical="center"/>
    </xf>
    <xf numFmtId="0" fontId="90" fillId="0" borderId="24" applyNumberFormat="0" applyAlignment="0" applyProtection="0">
      <alignment horizontal="left" vertical="center"/>
    </xf>
    <xf numFmtId="198" fontId="34" fillId="0" borderId="3">
      <alignment horizontal="right" vertical="center"/>
    </xf>
    <xf numFmtId="0" fontId="90" fillId="0" borderId="4">
      <alignment horizontal="left" vertical="center"/>
    </xf>
    <xf numFmtId="4" fontId="35" fillId="6" borderId="14" applyNumberFormat="0" applyProtection="0">
      <alignment horizontal="right" vertical="center"/>
    </xf>
    <xf numFmtId="0" fontId="90" fillId="0" borderId="4">
      <alignment horizontal="left" vertical="center"/>
    </xf>
    <xf numFmtId="179" fontId="19" fillId="0" borderId="3">
      <alignment horizontal="right" vertical="center"/>
    </xf>
    <xf numFmtId="174" fontId="18" fillId="0" borderId="3">
      <alignment horizontal="right" vertical="center"/>
    </xf>
    <xf numFmtId="0" fontId="90" fillId="0" borderId="4">
      <alignment horizontal="left" vertical="center"/>
    </xf>
    <xf numFmtId="174" fontId="18" fillId="0" borderId="3">
      <alignment horizontal="right" vertical="center"/>
    </xf>
    <xf numFmtId="0" fontId="90" fillId="0" borderId="4">
      <alignment horizontal="left" vertical="center"/>
    </xf>
    <xf numFmtId="178" fontId="22" fillId="0" borderId="3">
      <alignment horizontal="right" vertical="center"/>
    </xf>
    <xf numFmtId="174" fontId="18" fillId="0" borderId="3">
      <alignment horizontal="right" vertical="center"/>
    </xf>
    <xf numFmtId="0" fontId="90" fillId="0" borderId="4">
      <alignment horizontal="left" vertical="center"/>
    </xf>
    <xf numFmtId="178" fontId="22" fillId="0" borderId="3">
      <alignment horizontal="right" vertical="center"/>
    </xf>
    <xf numFmtId="171" fontId="24" fillId="0" borderId="3">
      <alignment horizontal="right" vertical="center"/>
    </xf>
    <xf numFmtId="171" fontId="24" fillId="0" borderId="3">
      <alignment horizontal="right" vertical="center"/>
    </xf>
    <xf numFmtId="198" fontId="34" fillId="0" borderId="3">
      <alignment horizontal="right" vertical="center"/>
    </xf>
    <xf numFmtId="0" fontId="90" fillId="0" borderId="4">
      <alignment horizontal="left" vertical="center"/>
    </xf>
    <xf numFmtId="171" fontId="24" fillId="0" borderId="3">
      <alignment horizontal="right" vertical="center"/>
    </xf>
    <xf numFmtId="0" fontId="90" fillId="0" borderId="4">
      <alignment horizontal="left" vertical="center"/>
    </xf>
    <xf numFmtId="0" fontId="90" fillId="0" borderId="4">
      <alignment horizontal="left" vertical="center"/>
    </xf>
    <xf numFmtId="0" fontId="90" fillId="0" borderId="4">
      <alignment horizontal="left" vertical="center"/>
    </xf>
    <xf numFmtId="171" fontId="24" fillId="0" borderId="3">
      <alignment horizontal="right" vertical="center"/>
    </xf>
    <xf numFmtId="0" fontId="90" fillId="0" borderId="4">
      <alignment horizontal="left" vertical="center"/>
    </xf>
    <xf numFmtId="0" fontId="90" fillId="0" borderId="4">
      <alignment horizontal="left" vertical="center"/>
    </xf>
    <xf numFmtId="10" fontId="68" fillId="0" borderId="0" applyProtection="0"/>
    <xf numFmtId="178" fontId="22" fillId="0" borderId="3">
      <alignment horizontal="right" vertical="center"/>
    </xf>
    <xf numFmtId="178" fontId="22" fillId="0" borderId="3">
      <alignment horizontal="right" vertical="center"/>
    </xf>
    <xf numFmtId="0" fontId="90" fillId="0" borderId="4">
      <alignment horizontal="left" vertical="center"/>
    </xf>
    <xf numFmtId="178" fontId="22" fillId="0" borderId="3">
      <alignment horizontal="right" vertical="center"/>
    </xf>
    <xf numFmtId="10" fontId="41" fillId="12" borderId="6" applyNumberFormat="0" applyBorder="0" applyAlignment="0" applyProtection="0"/>
    <xf numFmtId="0" fontId="90" fillId="0" borderId="4">
      <alignment horizontal="left" vertical="center"/>
    </xf>
    <xf numFmtId="0" fontId="90" fillId="0" borderId="4">
      <alignment horizontal="left" vertical="center"/>
    </xf>
    <xf numFmtId="178" fontId="22" fillId="0" borderId="3">
      <alignment horizontal="right" vertical="center"/>
    </xf>
    <xf numFmtId="171" fontId="24" fillId="0" borderId="3">
      <alignment horizontal="right" vertical="center"/>
    </xf>
    <xf numFmtId="0" fontId="90" fillId="0" borderId="4">
      <alignment horizontal="left" vertical="center"/>
    </xf>
    <xf numFmtId="193" fontId="140" fillId="0" borderId="5">
      <alignment horizontal="left" vertical="top"/>
    </xf>
    <xf numFmtId="0" fontId="65" fillId="0" borderId="0" applyNumberFormat="0" applyFill="0" applyBorder="0" applyAlignment="0" applyProtection="0">
      <alignment vertical="top"/>
      <protection locked="0"/>
    </xf>
    <xf numFmtId="178" fontId="22" fillId="0" borderId="3">
      <alignment horizontal="right" vertical="center"/>
    </xf>
    <xf numFmtId="0" fontId="90" fillId="0" borderId="4">
      <alignment horizontal="left" vertical="center"/>
    </xf>
    <xf numFmtId="185" fontId="18" fillId="0" borderId="3">
      <alignment horizontal="right" vertical="center"/>
    </xf>
    <xf numFmtId="0" fontId="90" fillId="0" borderId="4">
      <alignment horizontal="left" vertical="center"/>
    </xf>
    <xf numFmtId="0" fontId="90" fillId="0" borderId="4">
      <alignment horizontal="left" vertical="center"/>
    </xf>
    <xf numFmtId="0" fontId="90" fillId="0" borderId="4">
      <alignment horizontal="left" vertical="center"/>
    </xf>
    <xf numFmtId="4" fontId="89" fillId="5" borderId="14" applyNumberFormat="0" applyProtection="0">
      <alignment horizontal="right" vertical="center"/>
    </xf>
    <xf numFmtId="0" fontId="90" fillId="0" borderId="4">
      <alignment horizontal="left" vertical="center"/>
    </xf>
    <xf numFmtId="182" fontId="26" fillId="0" borderId="3">
      <alignment horizontal="right" vertical="center"/>
    </xf>
    <xf numFmtId="178" fontId="22" fillId="0" borderId="3">
      <alignment horizontal="right" vertical="center"/>
    </xf>
    <xf numFmtId="14" fontId="129" fillId="34" borderId="39">
      <alignment horizontal="center" vertical="center" wrapText="1"/>
    </xf>
    <xf numFmtId="0" fontId="117" fillId="0" borderId="35" applyNumberFormat="0" applyFill="0" applyAlignment="0" applyProtection="0"/>
    <xf numFmtId="0" fontId="105" fillId="0" borderId="31" applyNumberFormat="0" applyFill="0" applyAlignment="0" applyProtection="0"/>
    <xf numFmtId="0" fontId="33" fillId="0" borderId="0" applyNumberFormat="0" applyFill="0" applyBorder="0" applyAlignment="0" applyProtection="0">
      <alignment vertical="top"/>
      <protection locked="0"/>
    </xf>
    <xf numFmtId="178" fontId="22" fillId="0" borderId="3">
      <alignment horizontal="right" vertical="center"/>
    </xf>
    <xf numFmtId="0" fontId="216" fillId="0" borderId="0"/>
    <xf numFmtId="216" fontId="34" fillId="0" borderId="3">
      <alignment horizontal="right" vertical="center"/>
    </xf>
    <xf numFmtId="0" fontId="105" fillId="0" borderId="31" applyNumberFormat="0" applyFill="0" applyAlignment="0" applyProtection="0"/>
    <xf numFmtId="0" fontId="92" fillId="0" borderId="26" applyNumberFormat="0" applyFill="0" applyAlignment="0" applyProtection="0"/>
    <xf numFmtId="43" fontId="19" fillId="0" borderId="0" applyFont="0" applyFill="0" applyBorder="0" applyAlignment="0" applyProtection="0"/>
    <xf numFmtId="174" fontId="18" fillId="0" borderId="3">
      <alignment horizontal="right" vertical="center"/>
    </xf>
    <xf numFmtId="0" fontId="92" fillId="0" borderId="0" applyNumberFormat="0" applyFill="0" applyBorder="0" applyAlignment="0" applyProtection="0"/>
    <xf numFmtId="171" fontId="24" fillId="0" borderId="3">
      <alignment horizontal="right" vertical="center"/>
    </xf>
    <xf numFmtId="0" fontId="92" fillId="0" borderId="0" applyNumberFormat="0" applyFill="0" applyBorder="0" applyAlignment="0" applyProtection="0"/>
    <xf numFmtId="0" fontId="70" fillId="0" borderId="0" applyFill="0" applyAlignment="0" applyProtection="0">
      <protection locked="0"/>
    </xf>
    <xf numFmtId="178" fontId="22" fillId="0" borderId="3">
      <alignment horizontal="right" vertical="center"/>
    </xf>
    <xf numFmtId="178" fontId="22" fillId="0" borderId="3">
      <alignment horizontal="right" vertical="center"/>
    </xf>
    <xf numFmtId="0" fontId="39" fillId="6" borderId="15" applyNumberFormat="0" applyAlignment="0" applyProtection="0"/>
    <xf numFmtId="0" fontId="70" fillId="0" borderId="1" applyFill="0" applyAlignment="0" applyProtection="0">
      <protection locked="0"/>
    </xf>
    <xf numFmtId="4" fontId="35" fillId="26" borderId="14" applyNumberFormat="0" applyProtection="0">
      <alignment horizontal="right" vertical="center"/>
    </xf>
    <xf numFmtId="0" fontId="197" fillId="0" borderId="0" applyProtection="0"/>
    <xf numFmtId="0" fontId="90" fillId="0" borderId="0" applyProtection="0"/>
    <xf numFmtId="0" fontId="164" fillId="0" borderId="39">
      <alignment horizontal="center"/>
    </xf>
    <xf numFmtId="5" fontId="32" fillId="30" borderId="6" applyNumberFormat="0" applyAlignment="0">
      <alignment horizontal="left" vertical="top"/>
    </xf>
    <xf numFmtId="178" fontId="22" fillId="0" borderId="3">
      <alignment horizontal="right" vertical="center"/>
    </xf>
    <xf numFmtId="0" fontId="39" fillId="6" borderId="15" applyNumberFormat="0" applyAlignment="0" applyProtection="0"/>
    <xf numFmtId="0" fontId="216" fillId="0" borderId="0"/>
    <xf numFmtId="193" fontId="32" fillId="30" borderId="6" applyNumberFormat="0" applyAlignment="0">
      <alignment horizontal="left" vertical="top"/>
    </xf>
    <xf numFmtId="178" fontId="22" fillId="0" borderId="3">
      <alignment horizontal="right" vertical="center"/>
    </xf>
    <xf numFmtId="0" fontId="39" fillId="6" borderId="15" applyNumberFormat="0" applyAlignment="0" applyProtection="0"/>
    <xf numFmtId="193" fontId="32" fillId="30" borderId="6" applyNumberFormat="0" applyAlignment="0">
      <alignment horizontal="left" vertical="top"/>
    </xf>
    <xf numFmtId="14" fontId="79" fillId="0" borderId="0">
      <alignment horizontal="center" wrapText="1"/>
      <protection locked="0"/>
    </xf>
    <xf numFmtId="178" fontId="22" fillId="0" borderId="3">
      <alignment horizontal="right" vertical="center"/>
    </xf>
    <xf numFmtId="4" fontId="35" fillId="8" borderId="14" applyNumberFormat="0" applyProtection="0">
      <alignment horizontal="right" vertical="center"/>
    </xf>
    <xf numFmtId="193" fontId="32" fillId="30" borderId="6" applyNumberFormat="0" applyAlignment="0">
      <alignment horizontal="left" vertical="top"/>
    </xf>
    <xf numFmtId="198" fontId="34" fillId="0" borderId="3">
      <alignment horizontal="right" vertical="center"/>
    </xf>
    <xf numFmtId="5" fontId="32" fillId="30" borderId="6" applyNumberFormat="0" applyAlignment="0">
      <alignment horizontal="left" vertical="top"/>
    </xf>
    <xf numFmtId="198" fontId="34" fillId="0" borderId="3">
      <alignment horizontal="right" vertical="center"/>
    </xf>
    <xf numFmtId="5" fontId="32" fillId="30" borderId="6" applyNumberFormat="0" applyAlignment="0">
      <alignment horizontal="left" vertical="top"/>
    </xf>
    <xf numFmtId="198" fontId="34" fillId="0" borderId="3">
      <alignment horizontal="right" vertical="center"/>
    </xf>
    <xf numFmtId="5" fontId="32" fillId="30" borderId="6" applyNumberFormat="0" applyAlignment="0">
      <alignment horizontal="left" vertical="top"/>
    </xf>
    <xf numFmtId="198" fontId="34" fillId="0" borderId="3">
      <alignment horizontal="right" vertical="center"/>
    </xf>
    <xf numFmtId="5" fontId="32" fillId="30" borderId="6" applyNumberFormat="0" applyAlignment="0">
      <alignment horizontal="left" vertical="top"/>
    </xf>
    <xf numFmtId="174" fontId="18" fillId="0" borderId="3">
      <alignment horizontal="right" vertical="center"/>
    </xf>
    <xf numFmtId="49" fontId="98" fillId="0" borderId="6">
      <alignment vertical="center"/>
    </xf>
    <xf numFmtId="49" fontId="98" fillId="0" borderId="6">
      <alignment vertical="center"/>
    </xf>
    <xf numFmtId="49" fontId="98" fillId="0" borderId="6">
      <alignment vertical="center"/>
    </xf>
    <xf numFmtId="185" fontId="18" fillId="0" borderId="3">
      <alignment horizontal="right" vertical="center"/>
    </xf>
    <xf numFmtId="49" fontId="98" fillId="0" borderId="6">
      <alignment vertical="center"/>
    </xf>
    <xf numFmtId="0" fontId="57" fillId="16" borderId="18" applyNumberFormat="0" applyFont="0" applyAlignment="0" applyProtection="0"/>
    <xf numFmtId="225" fontId="20" fillId="0" borderId="5">
      <alignment horizontal="left" vertical="top"/>
    </xf>
    <xf numFmtId="0" fontId="58" fillId="0" borderId="0"/>
    <xf numFmtId="10" fontId="41" fillId="12" borderId="6" applyNumberFormat="0" applyBorder="0" applyAlignment="0" applyProtection="0"/>
    <xf numFmtId="3" fontId="32" fillId="0" borderId="5" applyNumberFormat="0" applyAlignment="0">
      <alignment horizontal="center" vertical="center"/>
    </xf>
    <xf numFmtId="10" fontId="41" fillId="9" borderId="6" applyNumberFormat="0" applyBorder="0" applyAlignment="0" applyProtection="0"/>
    <xf numFmtId="10" fontId="41" fillId="12" borderId="6" applyNumberFormat="0" applyBorder="0" applyAlignment="0" applyProtection="0"/>
    <xf numFmtId="185" fontId="18" fillId="0" borderId="3">
      <alignment horizontal="right" vertical="center"/>
    </xf>
    <xf numFmtId="10" fontId="41" fillId="12" borderId="6" applyNumberFormat="0" applyBorder="0" applyAlignment="0" applyProtection="0"/>
    <xf numFmtId="10" fontId="41" fillId="9" borderId="6" applyNumberFormat="0" applyBorder="0" applyAlignment="0" applyProtection="0"/>
    <xf numFmtId="185" fontId="18" fillId="0" borderId="3">
      <alignment horizontal="right" vertical="center"/>
    </xf>
    <xf numFmtId="10" fontId="41" fillId="9" borderId="6" applyNumberFormat="0" applyBorder="0" applyAlignment="0" applyProtection="0"/>
    <xf numFmtId="185" fontId="18" fillId="0" borderId="3">
      <alignment horizontal="right" vertical="center"/>
    </xf>
    <xf numFmtId="10" fontId="41" fillId="12" borderId="6" applyNumberFormat="0" applyBorder="0" applyAlignment="0" applyProtection="0"/>
    <xf numFmtId="10" fontId="41" fillId="9" borderId="6" applyNumberFormat="0" applyBorder="0" applyAlignment="0" applyProtection="0"/>
    <xf numFmtId="185" fontId="18" fillId="0" borderId="3">
      <alignment horizontal="right" vertical="center"/>
    </xf>
    <xf numFmtId="10" fontId="41" fillId="9" borderId="6" applyNumberFormat="0" applyBorder="0" applyAlignment="0" applyProtection="0"/>
    <xf numFmtId="10" fontId="41" fillId="9" borderId="6" applyNumberFormat="0" applyBorder="0" applyAlignment="0" applyProtection="0"/>
    <xf numFmtId="171" fontId="24" fillId="0" borderId="3">
      <alignment horizontal="right" vertical="center"/>
    </xf>
    <xf numFmtId="10" fontId="41" fillId="9" borderId="6" applyNumberFormat="0" applyBorder="0" applyAlignment="0" applyProtection="0"/>
    <xf numFmtId="171" fontId="24" fillId="0" borderId="3">
      <alignment horizontal="right" vertical="center"/>
    </xf>
    <xf numFmtId="10" fontId="41" fillId="12" borderId="6" applyNumberFormat="0" applyBorder="0" applyAlignment="0" applyProtection="0"/>
    <xf numFmtId="171" fontId="24" fillId="0" borderId="3">
      <alignment horizontal="right" vertical="center"/>
    </xf>
    <xf numFmtId="10" fontId="41" fillId="9" borderId="6" applyNumberFormat="0" applyBorder="0" applyAlignment="0" applyProtection="0"/>
    <xf numFmtId="10" fontId="41" fillId="9" borderId="6" applyNumberFormat="0" applyBorder="0" applyAlignment="0" applyProtection="0"/>
    <xf numFmtId="10" fontId="41" fillId="9" borderId="6" applyNumberFormat="0" applyBorder="0" applyAlignment="0" applyProtection="0"/>
    <xf numFmtId="10" fontId="41" fillId="9" borderId="6" applyNumberFormat="0" applyBorder="0" applyAlignment="0" applyProtection="0"/>
    <xf numFmtId="10" fontId="41" fillId="12" borderId="6" applyNumberFormat="0" applyBorder="0" applyAlignment="0" applyProtection="0"/>
    <xf numFmtId="178" fontId="22" fillId="0" borderId="3">
      <alignment horizontal="right" vertical="center"/>
    </xf>
    <xf numFmtId="10" fontId="41" fillId="9" borderId="6" applyNumberFormat="0" applyBorder="0" applyAlignment="0" applyProtection="0"/>
    <xf numFmtId="179" fontId="19" fillId="0" borderId="3">
      <alignment horizontal="right" vertical="center"/>
    </xf>
    <xf numFmtId="10" fontId="41" fillId="12" borderId="6" applyNumberFormat="0" applyBorder="0" applyAlignment="0" applyProtection="0"/>
    <xf numFmtId="10" fontId="41" fillId="9" borderId="6" applyNumberFormat="0" applyBorder="0" applyAlignment="0" applyProtection="0"/>
    <xf numFmtId="0" fontId="39" fillId="6" borderId="15" applyNumberFormat="0" applyAlignment="0" applyProtection="0"/>
    <xf numFmtId="0" fontId="39" fillId="6" borderId="15" applyNumberFormat="0" applyAlignment="0" applyProtection="0"/>
    <xf numFmtId="10" fontId="41" fillId="9" borderId="6" applyNumberFormat="0" applyBorder="0" applyAlignment="0" applyProtection="0"/>
    <xf numFmtId="10" fontId="41" fillId="9" borderId="6" applyNumberFormat="0" applyBorder="0" applyAlignment="0" applyProtection="0"/>
    <xf numFmtId="0" fontId="39" fillId="6" borderId="15" applyNumberFormat="0" applyAlignment="0" applyProtection="0"/>
    <xf numFmtId="0" fontId="39" fillId="6" borderId="15" applyNumberFormat="0" applyAlignment="0" applyProtection="0"/>
    <xf numFmtId="178" fontId="22" fillId="0" borderId="3">
      <alignment horizontal="right" vertical="center"/>
    </xf>
    <xf numFmtId="10" fontId="41" fillId="12" borderId="6" applyNumberFormat="0" applyBorder="0" applyAlignment="0" applyProtection="0"/>
    <xf numFmtId="178" fontId="22" fillId="0" borderId="3">
      <alignment horizontal="right" vertical="center"/>
    </xf>
    <xf numFmtId="178" fontId="22" fillId="0" borderId="3">
      <alignment horizontal="right" vertical="center"/>
    </xf>
    <xf numFmtId="0" fontId="39" fillId="6" borderId="15" applyNumberFormat="0" applyAlignment="0" applyProtection="0"/>
    <xf numFmtId="10" fontId="41" fillId="9" borderId="6" applyNumberFormat="0" applyBorder="0" applyAlignment="0" applyProtection="0"/>
    <xf numFmtId="10" fontId="19" fillId="0" borderId="0" applyFont="0" applyFill="0" applyBorder="0" applyAlignment="0" applyProtection="0"/>
    <xf numFmtId="10" fontId="41" fillId="12" borderId="6" applyNumberFormat="0" applyBorder="0" applyAlignment="0" applyProtection="0"/>
    <xf numFmtId="10" fontId="41" fillId="12" borderId="6" applyNumberFormat="0" applyBorder="0" applyAlignment="0" applyProtection="0"/>
    <xf numFmtId="10" fontId="41" fillId="12" borderId="6" applyNumberFormat="0" applyBorder="0" applyAlignment="0" applyProtection="0"/>
    <xf numFmtId="178" fontId="22" fillId="0" borderId="3">
      <alignment horizontal="right" vertical="center"/>
    </xf>
    <xf numFmtId="178" fontId="22" fillId="0" borderId="3">
      <alignment horizontal="right" vertical="center"/>
    </xf>
    <xf numFmtId="10" fontId="41" fillId="12" borderId="6" applyNumberFormat="0" applyBorder="0" applyAlignment="0" applyProtection="0"/>
    <xf numFmtId="0" fontId="76" fillId="23" borderId="4" applyNumberFormat="0" applyFont="0" applyAlignment="0">
      <alignment horizontal="center"/>
    </xf>
    <xf numFmtId="175" fontId="34" fillId="43" borderId="45">
      <alignment vertical="top" wrapText="1"/>
    </xf>
    <xf numFmtId="10" fontId="41" fillId="12" borderId="6" applyNumberFormat="0" applyBorder="0" applyAlignment="0" applyProtection="0"/>
    <xf numFmtId="185" fontId="18" fillId="0" borderId="3">
      <alignment horizontal="right" vertical="center"/>
    </xf>
    <xf numFmtId="10" fontId="41" fillId="12" borderId="6" applyNumberFormat="0" applyBorder="0" applyAlignment="0" applyProtection="0"/>
    <xf numFmtId="0" fontId="76" fillId="23" borderId="4" applyNumberFormat="0" applyFont="0" applyAlignment="0">
      <alignment horizontal="center"/>
    </xf>
    <xf numFmtId="10" fontId="41" fillId="12" borderId="6" applyNumberFormat="0" applyBorder="0" applyAlignment="0" applyProtection="0"/>
    <xf numFmtId="178" fontId="22" fillId="0" borderId="3">
      <alignment horizontal="right" vertical="center"/>
    </xf>
    <xf numFmtId="10" fontId="41" fillId="12" borderId="6" applyNumberFormat="0" applyBorder="0" applyAlignment="0" applyProtection="0"/>
    <xf numFmtId="178" fontId="22" fillId="0" borderId="3">
      <alignment horizontal="right" vertical="center"/>
    </xf>
    <xf numFmtId="10" fontId="41" fillId="9" borderId="6" applyNumberFormat="0" applyBorder="0" applyAlignment="0" applyProtection="0"/>
    <xf numFmtId="10" fontId="41" fillId="9" borderId="6" applyNumberFormat="0" applyBorder="0" applyAlignment="0" applyProtection="0"/>
    <xf numFmtId="10" fontId="41" fillId="12" borderId="6" applyNumberFormat="0" applyBorder="0" applyAlignment="0" applyProtection="0"/>
    <xf numFmtId="10" fontId="41" fillId="12" borderId="6" applyNumberFormat="0" applyBorder="0" applyAlignment="0" applyProtection="0"/>
    <xf numFmtId="10" fontId="41" fillId="12" borderId="6" applyNumberFormat="0" applyBorder="0" applyAlignment="0" applyProtection="0"/>
    <xf numFmtId="10" fontId="41" fillId="12" borderId="6" applyNumberFormat="0" applyBorder="0" applyAlignment="0" applyProtection="0"/>
    <xf numFmtId="10" fontId="41" fillId="12" borderId="6" applyNumberFormat="0" applyBorder="0" applyAlignment="0" applyProtection="0"/>
    <xf numFmtId="10" fontId="41" fillId="12" borderId="6" applyNumberFormat="0" applyBorder="0" applyAlignment="0" applyProtection="0"/>
    <xf numFmtId="178" fontId="22" fillId="0" borderId="3">
      <alignment horizontal="right" vertical="center"/>
    </xf>
    <xf numFmtId="10" fontId="41" fillId="9" borderId="6" applyNumberFormat="0" applyBorder="0" applyAlignment="0" applyProtection="0"/>
    <xf numFmtId="10" fontId="41" fillId="9" borderId="6" applyNumberFormat="0" applyBorder="0" applyAlignment="0" applyProtection="0"/>
    <xf numFmtId="10" fontId="41" fillId="12" borderId="6" applyNumberFormat="0" applyBorder="0" applyAlignment="0" applyProtection="0"/>
    <xf numFmtId="178" fontId="22" fillId="0" borderId="3">
      <alignment horizontal="right" vertical="center"/>
    </xf>
    <xf numFmtId="185" fontId="18" fillId="0" borderId="3">
      <alignment horizontal="right" vertical="center"/>
    </xf>
    <xf numFmtId="0" fontId="20" fillId="0" borderId="0"/>
    <xf numFmtId="10" fontId="41" fillId="9" borderId="6" applyNumberFormat="0" applyBorder="0" applyAlignment="0" applyProtection="0"/>
    <xf numFmtId="178" fontId="22" fillId="0" borderId="3">
      <alignment horizontal="right" vertical="center"/>
    </xf>
    <xf numFmtId="10" fontId="41" fillId="12" borderId="6" applyNumberFormat="0" applyBorder="0" applyAlignment="0" applyProtection="0"/>
    <xf numFmtId="178" fontId="22" fillId="0" borderId="3">
      <alignment horizontal="right" vertical="center"/>
    </xf>
    <xf numFmtId="10" fontId="41" fillId="9" borderId="6" applyNumberFormat="0" applyBorder="0" applyAlignment="0" applyProtection="0"/>
    <xf numFmtId="177" fontId="19" fillId="0" borderId="3">
      <alignment horizontal="right" vertical="center"/>
    </xf>
    <xf numFmtId="10" fontId="41" fillId="9" borderId="6" applyNumberFormat="0" applyBorder="0" applyAlignment="0" applyProtection="0"/>
    <xf numFmtId="10" fontId="41" fillId="9" borderId="6" applyNumberFormat="0" applyBorder="0" applyAlignment="0" applyProtection="0"/>
    <xf numFmtId="10" fontId="41" fillId="12" borderId="6" applyNumberFormat="0" applyBorder="0" applyAlignment="0" applyProtection="0"/>
    <xf numFmtId="177" fontId="19" fillId="0" borderId="3">
      <alignment horizontal="right" vertical="center"/>
    </xf>
    <xf numFmtId="10" fontId="41" fillId="9" borderId="6" applyNumberFormat="0" applyBorder="0" applyAlignment="0" applyProtection="0"/>
    <xf numFmtId="10" fontId="41" fillId="12" borderId="6" applyNumberFormat="0" applyBorder="0" applyAlignment="0" applyProtection="0"/>
    <xf numFmtId="10" fontId="41" fillId="9" borderId="6" applyNumberFormat="0" applyBorder="0" applyAlignment="0" applyProtection="0"/>
    <xf numFmtId="177" fontId="19" fillId="0" borderId="3">
      <alignment horizontal="right" vertical="center"/>
    </xf>
    <xf numFmtId="10" fontId="41" fillId="9" borderId="6" applyNumberFormat="0" applyBorder="0" applyAlignment="0" applyProtection="0"/>
    <xf numFmtId="182" fontId="26" fillId="0" borderId="3">
      <alignment horizontal="right" vertical="center"/>
    </xf>
    <xf numFmtId="10" fontId="41" fillId="9" borderId="6" applyNumberFormat="0" applyBorder="0" applyAlignment="0" applyProtection="0"/>
    <xf numFmtId="182" fontId="26" fillId="0" borderId="3">
      <alignment horizontal="right" vertical="center"/>
    </xf>
    <xf numFmtId="10" fontId="41" fillId="12" borderId="6" applyNumberFormat="0" applyBorder="0" applyAlignment="0" applyProtection="0"/>
    <xf numFmtId="182" fontId="26" fillId="0" borderId="3">
      <alignment horizontal="right" vertical="center"/>
    </xf>
    <xf numFmtId="10" fontId="41" fillId="9" borderId="6" applyNumberFormat="0" applyBorder="0" applyAlignment="0" applyProtection="0"/>
    <xf numFmtId="0" fontId="141" fillId="0" borderId="0"/>
    <xf numFmtId="182" fontId="26" fillId="0" borderId="3">
      <alignment horizontal="right" vertical="center"/>
    </xf>
    <xf numFmtId="10" fontId="41" fillId="12" borderId="6" applyNumberFormat="0" applyBorder="0" applyAlignment="0" applyProtection="0"/>
    <xf numFmtId="10" fontId="41" fillId="12" borderId="6" applyNumberFormat="0" applyBorder="0" applyAlignment="0" applyProtection="0"/>
    <xf numFmtId="10" fontId="41" fillId="9" borderId="6" applyNumberFormat="0" applyBorder="0" applyAlignment="0" applyProtection="0"/>
    <xf numFmtId="0" fontId="141" fillId="0" borderId="0"/>
    <xf numFmtId="182" fontId="26" fillId="0" borderId="3">
      <alignment horizontal="right" vertical="center"/>
    </xf>
    <xf numFmtId="10" fontId="41" fillId="9" borderId="6" applyNumberFormat="0" applyBorder="0" applyAlignment="0" applyProtection="0"/>
    <xf numFmtId="171" fontId="24" fillId="0" borderId="3">
      <alignment horizontal="right" vertical="center"/>
    </xf>
    <xf numFmtId="10" fontId="41" fillId="12" borderId="6" applyNumberFormat="0" applyBorder="0" applyAlignment="0" applyProtection="0"/>
    <xf numFmtId="10" fontId="41" fillId="9" borderId="6" applyNumberFormat="0" applyBorder="0" applyAlignment="0" applyProtection="0"/>
    <xf numFmtId="0" fontId="63" fillId="0" borderId="0"/>
    <xf numFmtId="10" fontId="41" fillId="12" borderId="6" applyNumberFormat="0" applyBorder="0" applyAlignment="0" applyProtection="0"/>
    <xf numFmtId="0" fontId="63" fillId="0" borderId="0"/>
    <xf numFmtId="10" fontId="41" fillId="12" borderId="6" applyNumberFormat="0" applyBorder="0" applyAlignment="0" applyProtection="0"/>
    <xf numFmtId="0" fontId="187" fillId="0" borderId="0"/>
    <xf numFmtId="9" fontId="154" fillId="0" borderId="0" applyBorder="0" applyAlignment="0" applyProtection="0"/>
    <xf numFmtId="10" fontId="41" fillId="9" borderId="6" applyNumberFormat="0" applyBorder="0" applyAlignment="0" applyProtection="0"/>
    <xf numFmtId="0" fontId="63" fillId="0" borderId="0"/>
    <xf numFmtId="10" fontId="41" fillId="9" borderId="6" applyNumberFormat="0" applyBorder="0" applyAlignment="0" applyProtection="0"/>
    <xf numFmtId="0" fontId="141" fillId="0" borderId="0"/>
    <xf numFmtId="182" fontId="26" fillId="0" borderId="3">
      <alignment horizontal="right" vertical="center"/>
    </xf>
    <xf numFmtId="185" fontId="18" fillId="0" borderId="3">
      <alignment horizontal="right" vertical="center"/>
    </xf>
    <xf numFmtId="10" fontId="41" fillId="9" borderId="6" applyNumberFormat="0" applyBorder="0" applyAlignment="0" applyProtection="0"/>
    <xf numFmtId="0" fontId="60" fillId="12" borderId="18" applyNumberFormat="0" applyFont="0" applyAlignment="0" applyProtection="0"/>
    <xf numFmtId="178" fontId="22" fillId="0" borderId="3">
      <alignment horizontal="right" vertical="center"/>
    </xf>
    <xf numFmtId="10" fontId="41" fillId="12" borderId="6" applyNumberFormat="0" applyBorder="0" applyAlignment="0" applyProtection="0"/>
    <xf numFmtId="0" fontId="60" fillId="12" borderId="18" applyNumberFormat="0" applyFont="0" applyAlignment="0" applyProtection="0"/>
    <xf numFmtId="10" fontId="41" fillId="12" borderId="6" applyNumberFormat="0" applyBorder="0" applyAlignment="0" applyProtection="0"/>
    <xf numFmtId="0" fontId="60" fillId="12" borderId="18" applyNumberFormat="0" applyFont="0" applyAlignment="0" applyProtection="0"/>
    <xf numFmtId="178" fontId="22" fillId="0" borderId="3">
      <alignment horizontal="right" vertical="center"/>
    </xf>
    <xf numFmtId="10" fontId="41" fillId="9" borderId="6" applyNumberFormat="0" applyBorder="0" applyAlignment="0" applyProtection="0"/>
    <xf numFmtId="235" fontId="34" fillId="0" borderId="3">
      <alignment horizontal="right" vertical="center"/>
    </xf>
    <xf numFmtId="10" fontId="41" fillId="9" borderId="6" applyNumberFormat="0" applyBorder="0" applyAlignment="0" applyProtection="0"/>
    <xf numFmtId="0" fontId="21" fillId="0" borderId="12" applyNumberFormat="0" applyFill="0" applyAlignment="0" applyProtection="0"/>
    <xf numFmtId="0" fontId="216" fillId="0" borderId="0"/>
    <xf numFmtId="10" fontId="41" fillId="12" borderId="6" applyNumberFormat="0" applyBorder="0" applyAlignment="0" applyProtection="0"/>
    <xf numFmtId="10" fontId="41" fillId="9" borderId="6" applyNumberFormat="0" applyBorder="0" applyAlignment="0" applyProtection="0"/>
    <xf numFmtId="10" fontId="41" fillId="12" borderId="6" applyNumberFormat="0" applyBorder="0" applyAlignment="0" applyProtection="0"/>
    <xf numFmtId="0" fontId="45" fillId="3" borderId="13" applyNumberFormat="0" applyAlignment="0" applyProtection="0"/>
    <xf numFmtId="0" fontId="45" fillId="3" borderId="13" applyNumberFormat="0" applyAlignment="0" applyProtection="0"/>
    <xf numFmtId="10" fontId="41" fillId="12" borderId="6" applyNumberFormat="0" applyBorder="0" applyAlignment="0" applyProtection="0"/>
    <xf numFmtId="10" fontId="41" fillId="9" borderId="6" applyNumberFormat="0" applyBorder="0" applyAlignment="0" applyProtection="0"/>
    <xf numFmtId="185" fontId="18" fillId="0" borderId="3">
      <alignment horizontal="right" vertical="center"/>
    </xf>
    <xf numFmtId="185" fontId="18" fillId="0" borderId="3">
      <alignment horizontal="right" vertical="center"/>
    </xf>
    <xf numFmtId="0" fontId="216" fillId="0" borderId="0"/>
    <xf numFmtId="0" fontId="36" fillId="6" borderId="15" applyNumberFormat="0" applyAlignment="0" applyProtection="0"/>
    <xf numFmtId="0" fontId="39" fillId="6" borderId="15" applyNumberFormat="0" applyAlignment="0" applyProtection="0"/>
    <xf numFmtId="174" fontId="18" fillId="0" borderId="3">
      <alignment horizontal="right" vertical="center"/>
    </xf>
    <xf numFmtId="185" fontId="18" fillId="0" borderId="3">
      <alignment horizontal="right" vertical="center"/>
    </xf>
    <xf numFmtId="0" fontId="39" fillId="6" borderId="15" applyNumberFormat="0" applyAlignment="0" applyProtection="0"/>
    <xf numFmtId="4" fontId="35" fillId="26" borderId="14" applyNumberFormat="0" applyProtection="0">
      <alignment horizontal="right" vertical="center"/>
    </xf>
    <xf numFmtId="0" fontId="39" fillId="6" borderId="15" applyNumberFormat="0" applyAlignment="0" applyProtection="0"/>
    <xf numFmtId="0" fontId="39" fillId="6" borderId="15" applyNumberFormat="0" applyAlignment="0" applyProtection="0"/>
    <xf numFmtId="0" fontId="39" fillId="6" borderId="15" applyNumberFormat="0" applyAlignment="0" applyProtection="0"/>
    <xf numFmtId="178" fontId="22" fillId="0" borderId="3">
      <alignment horizontal="right" vertical="center"/>
    </xf>
    <xf numFmtId="0" fontId="39" fillId="6" borderId="15" applyNumberFormat="0" applyAlignment="0" applyProtection="0"/>
    <xf numFmtId="0" fontId="57" fillId="16" borderId="18" applyNumberFormat="0" applyFont="0" applyAlignment="0" applyProtection="0"/>
    <xf numFmtId="177" fontId="19" fillId="0" borderId="3">
      <alignment horizontal="right" vertical="center"/>
    </xf>
    <xf numFmtId="0" fontId="39" fillId="6" borderId="15" applyNumberFormat="0" applyAlignment="0" applyProtection="0"/>
    <xf numFmtId="178" fontId="22" fillId="0" borderId="3">
      <alignment horizontal="right" vertical="center"/>
    </xf>
    <xf numFmtId="0" fontId="36" fillId="6" borderId="15" applyNumberFormat="0" applyAlignment="0" applyProtection="0"/>
    <xf numFmtId="4" fontId="89" fillId="5" borderId="14" applyNumberFormat="0" applyProtection="0">
      <alignment horizontal="right" vertical="center"/>
    </xf>
    <xf numFmtId="219" fontId="22" fillId="0" borderId="3">
      <alignment horizontal="center"/>
    </xf>
    <xf numFmtId="0" fontId="36" fillId="6" borderId="15" applyNumberFormat="0" applyAlignment="0" applyProtection="0"/>
    <xf numFmtId="0" fontId="36" fillId="6" borderId="15" applyNumberFormat="0" applyAlignment="0" applyProtection="0"/>
    <xf numFmtId="0" fontId="39" fillId="6" borderId="15" applyNumberFormat="0" applyAlignment="0" applyProtection="0"/>
    <xf numFmtId="0" fontId="39" fillId="6" borderId="15" applyNumberFormat="0" applyAlignment="0" applyProtection="0"/>
    <xf numFmtId="0" fontId="39" fillId="6" borderId="15" applyNumberFormat="0" applyAlignment="0" applyProtection="0"/>
    <xf numFmtId="6" fontId="73" fillId="18" borderId="2"/>
    <xf numFmtId="0" fontId="39" fillId="6" borderId="15" applyNumberFormat="0" applyAlignment="0" applyProtection="0"/>
    <xf numFmtId="185" fontId="18" fillId="0" borderId="3">
      <alignment horizontal="right" vertical="center"/>
    </xf>
    <xf numFmtId="185" fontId="18" fillId="0" borderId="3">
      <alignment horizontal="right" vertical="center"/>
    </xf>
    <xf numFmtId="0" fontId="39" fillId="6" borderId="15" applyNumberFormat="0" applyAlignment="0" applyProtection="0"/>
    <xf numFmtId="185" fontId="18" fillId="0" borderId="3">
      <alignment horizontal="right" vertical="center"/>
    </xf>
    <xf numFmtId="0" fontId="39" fillId="6" borderId="15" applyNumberFormat="0" applyAlignment="0" applyProtection="0"/>
    <xf numFmtId="0" fontId="36" fillId="6" borderId="15" applyNumberFormat="0" applyAlignment="0" applyProtection="0"/>
    <xf numFmtId="185" fontId="18" fillId="0" borderId="3">
      <alignment horizontal="right" vertical="center"/>
    </xf>
    <xf numFmtId="0" fontId="36" fillId="6" borderId="15" applyNumberFormat="0" applyAlignment="0" applyProtection="0"/>
    <xf numFmtId="185" fontId="18" fillId="0" borderId="3">
      <alignment horizontal="right" vertical="center"/>
    </xf>
    <xf numFmtId="178" fontId="22" fillId="0" borderId="3">
      <alignment horizontal="right" vertical="center"/>
    </xf>
    <xf numFmtId="0" fontId="36" fillId="6" borderId="15" applyNumberFormat="0" applyAlignment="0" applyProtection="0"/>
    <xf numFmtId="178" fontId="22" fillId="0" borderId="3">
      <alignment horizontal="right" vertical="center"/>
    </xf>
    <xf numFmtId="0" fontId="36" fillId="6" borderId="15" applyNumberFormat="0" applyAlignment="0" applyProtection="0"/>
    <xf numFmtId="0" fontId="36" fillId="6" borderId="15" applyNumberFormat="0" applyAlignment="0" applyProtection="0"/>
    <xf numFmtId="0" fontId="36" fillId="6" borderId="15" applyNumberFormat="0" applyAlignment="0" applyProtection="0"/>
    <xf numFmtId="205" fontId="34" fillId="0" borderId="3">
      <alignment horizontal="right" vertical="center"/>
    </xf>
    <xf numFmtId="0" fontId="36" fillId="6" borderId="15" applyNumberFormat="0" applyAlignment="0" applyProtection="0"/>
    <xf numFmtId="236" fontId="81" fillId="0" borderId="23" applyFont="0" applyFill="0" applyBorder="0"/>
    <xf numFmtId="185" fontId="18" fillId="0" borderId="3">
      <alignment horizontal="right" vertical="center"/>
    </xf>
    <xf numFmtId="236" fontId="81" fillId="0" borderId="23" applyFont="0" applyFill="0" applyBorder="0"/>
    <xf numFmtId="205" fontId="34" fillId="0" borderId="3">
      <alignment horizontal="right" vertical="center"/>
    </xf>
    <xf numFmtId="0" fontId="36" fillId="6" borderId="15" applyNumberFormat="0" applyAlignment="0" applyProtection="0"/>
    <xf numFmtId="178" fontId="22" fillId="0" borderId="3">
      <alignment horizontal="right" vertical="center"/>
    </xf>
    <xf numFmtId="0" fontId="216" fillId="0" borderId="0"/>
    <xf numFmtId="185" fontId="18" fillId="0" borderId="3">
      <alignment horizontal="right" vertical="center"/>
    </xf>
    <xf numFmtId="0" fontId="36" fillId="6" borderId="15" applyNumberFormat="0" applyAlignment="0" applyProtection="0"/>
    <xf numFmtId="226" fontId="19" fillId="0" borderId="0" applyFill="0" applyBorder="0" applyAlignment="0"/>
    <xf numFmtId="0" fontId="77" fillId="0" borderId="0"/>
    <xf numFmtId="0" fontId="36" fillId="6" borderId="15" applyNumberFormat="0" applyAlignment="0" applyProtection="0"/>
    <xf numFmtId="0" fontId="216" fillId="0" borderId="0"/>
    <xf numFmtId="0" fontId="36" fillId="6" borderId="15" applyNumberFormat="0" applyAlignment="0" applyProtection="0"/>
    <xf numFmtId="185" fontId="18" fillId="0" borderId="3">
      <alignment horizontal="right" vertical="center"/>
    </xf>
    <xf numFmtId="0" fontId="36" fillId="6" borderId="15" applyNumberFormat="0" applyAlignment="0" applyProtection="0"/>
    <xf numFmtId="0" fontId="36" fillId="6" borderId="15" applyNumberFormat="0" applyAlignment="0" applyProtection="0"/>
    <xf numFmtId="0" fontId="77" fillId="0" borderId="0"/>
    <xf numFmtId="0" fontId="36" fillId="6" borderId="15" applyNumberFormat="0" applyAlignment="0" applyProtection="0"/>
    <xf numFmtId="178" fontId="22" fillId="0" borderId="3">
      <alignment horizontal="right" vertical="center"/>
    </xf>
    <xf numFmtId="185" fontId="18" fillId="0" borderId="3">
      <alignment horizontal="right" vertical="center"/>
    </xf>
    <xf numFmtId="225" fontId="20" fillId="0" borderId="5">
      <alignment horizontal="left" vertical="top"/>
    </xf>
    <xf numFmtId="0" fontId="36" fillId="6" borderId="15" applyNumberFormat="0" applyAlignment="0" applyProtection="0"/>
    <xf numFmtId="0" fontId="216" fillId="0" borderId="0"/>
    <xf numFmtId="225" fontId="20" fillId="0" borderId="5">
      <alignment horizontal="left" vertical="top"/>
    </xf>
    <xf numFmtId="0" fontId="36" fillId="6" borderId="15" applyNumberFormat="0" applyAlignment="0" applyProtection="0"/>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4" fontId="35" fillId="16" borderId="14" applyNumberFormat="0" applyProtection="0">
      <alignment horizontal="left" vertical="center" indent="1"/>
    </xf>
    <xf numFmtId="185" fontId="18" fillId="0" borderId="3">
      <alignment horizontal="right" vertical="center"/>
    </xf>
    <xf numFmtId="216" fontId="34" fillId="0" borderId="3">
      <alignment horizontal="right" vertical="center"/>
    </xf>
    <xf numFmtId="0" fontId="65" fillId="0" borderId="0" applyNumberFormat="0" applyFill="0" applyBorder="0" applyAlignment="0" applyProtection="0">
      <alignment vertical="top"/>
      <protection locked="0"/>
    </xf>
    <xf numFmtId="178" fontId="22" fillId="0" borderId="3">
      <alignment horizontal="right" vertical="center"/>
    </xf>
    <xf numFmtId="0" fontId="33" fillId="0" borderId="0" applyNumberFormat="0" applyFill="0" applyBorder="0" applyAlignment="0" applyProtection="0">
      <alignment vertical="top"/>
      <protection locked="0"/>
    </xf>
    <xf numFmtId="0" fontId="216" fillId="0" borderId="0"/>
    <xf numFmtId="185" fontId="18" fillId="0" borderId="3">
      <alignment horizontal="right" vertical="center"/>
    </xf>
    <xf numFmtId="165" fontId="34" fillId="0" borderId="0" applyFont="0" applyFill="0" applyBorder="0" applyAlignment="0" applyProtection="0"/>
    <xf numFmtId="178" fontId="22" fillId="0" borderId="3">
      <alignment horizontal="right" vertical="center"/>
    </xf>
    <xf numFmtId="0" fontId="34" fillId="0" borderId="0"/>
    <xf numFmtId="0" fontId="79" fillId="0" borderId="34">
      <alignment horizontal="centerContinuous"/>
    </xf>
    <xf numFmtId="187" fontId="19" fillId="0" borderId="0" applyFill="0" applyBorder="0" applyAlignment="0"/>
    <xf numFmtId="198" fontId="34" fillId="0" borderId="3">
      <alignment horizontal="right" vertical="center"/>
    </xf>
    <xf numFmtId="0" fontId="79" fillId="0" borderId="34">
      <alignment horizontal="centerContinuous"/>
    </xf>
    <xf numFmtId="0" fontId="79" fillId="0" borderId="34">
      <alignment horizontal="centerContinuous"/>
    </xf>
    <xf numFmtId="0" fontId="79" fillId="0" borderId="34">
      <alignment horizontal="centerContinuous"/>
    </xf>
    <xf numFmtId="0" fontId="79" fillId="0" borderId="34">
      <alignment horizontal="centerContinuous"/>
    </xf>
    <xf numFmtId="0" fontId="79" fillId="0" borderId="34">
      <alignment horizontal="centerContinuous"/>
    </xf>
    <xf numFmtId="0" fontId="156" fillId="0" borderId="0" applyNumberFormat="0" applyFill="0" applyBorder="0" applyProtection="0">
      <alignment vertical="top"/>
    </xf>
    <xf numFmtId="0" fontId="79" fillId="0" borderId="34">
      <alignment horizontal="centerContinuous"/>
    </xf>
    <xf numFmtId="185" fontId="18" fillId="0" borderId="3">
      <alignment horizontal="right" vertical="center"/>
    </xf>
    <xf numFmtId="5" fontId="32" fillId="0" borderId="2">
      <alignment horizontal="left" vertical="top"/>
    </xf>
    <xf numFmtId="4" fontId="35" fillId="6" borderId="14" applyNumberFormat="0" applyProtection="0">
      <alignment horizontal="right" vertical="center"/>
    </xf>
    <xf numFmtId="175" fontId="34" fillId="43" borderId="45">
      <alignment vertical="top" wrapText="1"/>
    </xf>
    <xf numFmtId="185" fontId="18" fillId="0" borderId="3">
      <alignment horizontal="right" vertical="center"/>
    </xf>
    <xf numFmtId="174" fontId="18" fillId="0" borderId="3">
      <alignment horizontal="right" vertical="center"/>
    </xf>
    <xf numFmtId="174" fontId="18" fillId="0" borderId="3">
      <alignment horizontal="right" vertical="center"/>
    </xf>
    <xf numFmtId="0" fontId="100" fillId="0" borderId="0"/>
    <xf numFmtId="174" fontId="18" fillId="0" borderId="3">
      <alignment horizontal="right" vertical="center"/>
    </xf>
    <xf numFmtId="178" fontId="22" fillId="0" borderId="3">
      <alignment horizontal="right" vertical="center"/>
    </xf>
    <xf numFmtId="0" fontId="6" fillId="0" borderId="0"/>
    <xf numFmtId="178" fontId="22" fillId="0" borderId="3">
      <alignment horizontal="right" vertical="center"/>
    </xf>
    <xf numFmtId="0" fontId="6" fillId="0" borderId="0"/>
    <xf numFmtId="0" fontId="57" fillId="0" borderId="0"/>
    <xf numFmtId="187" fontId="19" fillId="0" borderId="0" applyFill="0" applyBorder="0" applyAlignment="0"/>
    <xf numFmtId="178" fontId="22" fillId="0" borderId="3">
      <alignment horizontal="right" vertical="center"/>
    </xf>
    <xf numFmtId="178" fontId="22" fillId="0" borderId="3">
      <alignment horizontal="right" vertical="center"/>
    </xf>
    <xf numFmtId="198" fontId="34" fillId="0" borderId="3">
      <alignment horizontal="right" vertical="center"/>
    </xf>
    <xf numFmtId="174" fontId="18" fillId="0" borderId="3">
      <alignment horizontal="right" vertical="center"/>
    </xf>
    <xf numFmtId="0" fontId="19" fillId="0" borderId="0" applyFill="0" applyBorder="0" applyAlignment="0"/>
    <xf numFmtId="187" fontId="19" fillId="0" borderId="0" applyFill="0" applyBorder="0" applyAlignment="0"/>
    <xf numFmtId="187" fontId="19" fillId="0" borderId="0" applyFill="0" applyBorder="0" applyAlignment="0"/>
    <xf numFmtId="187" fontId="19" fillId="0" borderId="0" applyFill="0" applyBorder="0" applyAlignment="0"/>
    <xf numFmtId="174" fontId="18" fillId="0" borderId="3">
      <alignment horizontal="right" vertical="center"/>
    </xf>
    <xf numFmtId="194" fontId="30" fillId="0" borderId="3">
      <alignment horizontal="right" vertical="center"/>
    </xf>
    <xf numFmtId="262" fontId="26" fillId="0" borderId="0" applyFont="0" applyFill="0" applyBorder="0" applyAlignment="0" applyProtection="0"/>
    <xf numFmtId="187" fontId="19" fillId="0" borderId="0" applyFill="0" applyBorder="0" applyAlignment="0"/>
    <xf numFmtId="174" fontId="18" fillId="0" borderId="3">
      <alignment horizontal="right" vertical="center"/>
    </xf>
    <xf numFmtId="262" fontId="26" fillId="0" borderId="0" applyFont="0" applyFill="0" applyBorder="0" applyAlignment="0" applyProtection="0"/>
    <xf numFmtId="183" fontId="19" fillId="0" borderId="0" applyFill="0" applyBorder="0" applyAlignment="0"/>
    <xf numFmtId="0" fontId="34" fillId="0" borderId="0" applyNumberFormat="0" applyFill="0" applyBorder="0" applyAlignment="0" applyProtection="0"/>
    <xf numFmtId="178" fontId="22" fillId="0" borderId="3">
      <alignment horizontal="right" vertical="center"/>
    </xf>
    <xf numFmtId="183" fontId="19" fillId="0" borderId="0" applyFill="0" applyBorder="0" applyAlignment="0"/>
    <xf numFmtId="183" fontId="19" fillId="0" borderId="0" applyFill="0" applyBorder="0" applyAlignment="0"/>
    <xf numFmtId="183" fontId="19" fillId="0" borderId="0" applyFill="0" applyBorder="0" applyAlignment="0"/>
    <xf numFmtId="178" fontId="22" fillId="0" borderId="3">
      <alignment horizontal="right" vertical="center"/>
    </xf>
    <xf numFmtId="183" fontId="19" fillId="0" borderId="0" applyFill="0" applyBorder="0" applyAlignment="0"/>
    <xf numFmtId="196" fontId="29" fillId="0" borderId="0" applyFill="0" applyBorder="0" applyAlignment="0"/>
    <xf numFmtId="196" fontId="29" fillId="0" borderId="0" applyFill="0" applyBorder="0" applyAlignment="0"/>
    <xf numFmtId="183" fontId="19" fillId="0" borderId="0" applyFill="0" applyBorder="0" applyAlignment="0"/>
    <xf numFmtId="185" fontId="18" fillId="0" borderId="3">
      <alignment horizontal="right" vertical="center"/>
    </xf>
    <xf numFmtId="185" fontId="18" fillId="0" borderId="3">
      <alignment horizontal="right" vertical="center"/>
    </xf>
    <xf numFmtId="208" fontId="29" fillId="0" borderId="0" applyFill="0" applyBorder="0" applyAlignment="0"/>
    <xf numFmtId="198" fontId="34" fillId="0" borderId="3">
      <alignment horizontal="right" vertical="center"/>
    </xf>
    <xf numFmtId="233" fontId="15" fillId="0" borderId="0" applyFont="0" applyFill="0" applyBorder="0" applyAlignment="0" applyProtection="0"/>
    <xf numFmtId="276" fontId="139" fillId="0" borderId="0" applyFont="0" applyFill="0" applyBorder="0" applyAlignment="0" applyProtection="0"/>
    <xf numFmtId="178" fontId="22" fillId="0" borderId="3">
      <alignment horizontal="right" vertical="center"/>
    </xf>
    <xf numFmtId="187" fontId="19" fillId="0" borderId="0" applyFill="0" applyBorder="0" applyAlignment="0"/>
    <xf numFmtId="178" fontId="22" fillId="0" borderId="3">
      <alignment horizontal="right" vertical="center"/>
    </xf>
    <xf numFmtId="187" fontId="19" fillId="0" borderId="0" applyFill="0" applyBorder="0" applyAlignment="0"/>
    <xf numFmtId="187" fontId="19" fillId="0" borderId="0" applyFill="0" applyBorder="0" applyAlignment="0"/>
    <xf numFmtId="187" fontId="19" fillId="0" borderId="0" applyFill="0" applyBorder="0" applyAlignment="0"/>
    <xf numFmtId="187" fontId="19" fillId="0" borderId="0" applyFill="0" applyBorder="0" applyAlignment="0"/>
    <xf numFmtId="187" fontId="19" fillId="0" borderId="0" applyFill="0" applyBorder="0" applyAlignment="0"/>
    <xf numFmtId="179" fontId="19" fillId="0" borderId="3">
      <alignment horizontal="right" vertical="center"/>
    </xf>
    <xf numFmtId="208" fontId="29" fillId="0" borderId="0" applyFill="0" applyBorder="0" applyAlignment="0"/>
    <xf numFmtId="179" fontId="19" fillId="0" borderId="3">
      <alignment horizontal="right" vertical="center"/>
    </xf>
    <xf numFmtId="185" fontId="18" fillId="0" borderId="3">
      <alignment horizontal="right" vertical="center"/>
    </xf>
    <xf numFmtId="187" fontId="19" fillId="0" borderId="0" applyFill="0" applyBorder="0" applyAlignment="0"/>
    <xf numFmtId="185" fontId="18" fillId="0" borderId="3">
      <alignment horizontal="right" vertical="center"/>
    </xf>
    <xf numFmtId="187" fontId="19" fillId="0" borderId="0" applyFill="0" applyBorder="0" applyAlignment="0"/>
    <xf numFmtId="185" fontId="18" fillId="0" borderId="3">
      <alignment horizontal="right" vertical="center"/>
    </xf>
    <xf numFmtId="178" fontId="22" fillId="0" borderId="3">
      <alignment horizontal="right" vertical="center"/>
    </xf>
    <xf numFmtId="187" fontId="19" fillId="0" borderId="0" applyFill="0" applyBorder="0" applyAlignment="0"/>
    <xf numFmtId="187" fontId="19" fillId="0" borderId="0" applyFill="0" applyBorder="0" applyAlignment="0"/>
    <xf numFmtId="216" fontId="34" fillId="0" borderId="3">
      <alignment horizontal="right" vertical="center"/>
    </xf>
    <xf numFmtId="187" fontId="19" fillId="0" borderId="0" applyFill="0" applyBorder="0" applyAlignment="0"/>
    <xf numFmtId="176" fontId="29" fillId="0" borderId="0" applyFill="0" applyBorder="0" applyAlignment="0"/>
    <xf numFmtId="188" fontId="19" fillId="0" borderId="0" applyFill="0" applyBorder="0" applyAlignment="0"/>
    <xf numFmtId="0" fontId="90" fillId="0" borderId="29">
      <alignment horizontal="center"/>
    </xf>
    <xf numFmtId="185" fontId="18" fillId="0" borderId="3">
      <alignment horizontal="right" vertical="center"/>
    </xf>
    <xf numFmtId="188" fontId="19" fillId="0" borderId="0" applyFill="0" applyBorder="0" applyAlignment="0"/>
    <xf numFmtId="0" fontId="90" fillId="0" borderId="29">
      <alignment horizontal="center"/>
    </xf>
    <xf numFmtId="198" fontId="34" fillId="0" borderId="3">
      <alignment horizontal="right" vertical="center"/>
    </xf>
    <xf numFmtId="185" fontId="18" fillId="0" borderId="3">
      <alignment horizontal="right" vertical="center"/>
    </xf>
    <xf numFmtId="188" fontId="19" fillId="0" borderId="0" applyFill="0" applyBorder="0" applyAlignment="0"/>
    <xf numFmtId="188" fontId="19" fillId="0" borderId="0" applyFill="0" applyBorder="0" applyAlignment="0"/>
    <xf numFmtId="188" fontId="19" fillId="0" borderId="0" applyFill="0" applyBorder="0" applyAlignment="0"/>
    <xf numFmtId="176" fontId="29" fillId="0" borderId="0" applyFill="0" applyBorder="0" applyAlignment="0"/>
    <xf numFmtId="188" fontId="19" fillId="0" borderId="0" applyFill="0" applyBorder="0" applyAlignment="0"/>
    <xf numFmtId="178" fontId="22" fillId="0" borderId="3">
      <alignment horizontal="right" vertical="center"/>
    </xf>
    <xf numFmtId="188" fontId="19" fillId="0" borderId="0" applyFill="0" applyBorder="0" applyAlignment="0"/>
    <xf numFmtId="178" fontId="22" fillId="0" borderId="3">
      <alignment horizontal="right" vertical="center"/>
    </xf>
    <xf numFmtId="188" fontId="19" fillId="0" borderId="0" applyFill="0" applyBorder="0" applyAlignment="0"/>
    <xf numFmtId="188" fontId="19" fillId="0" borderId="0" applyFill="0" applyBorder="0" applyAlignment="0"/>
    <xf numFmtId="174" fontId="18" fillId="0" borderId="3">
      <alignment horizontal="right" vertical="center"/>
    </xf>
    <xf numFmtId="179" fontId="19" fillId="0" borderId="3">
      <alignment horizontal="right" vertical="center"/>
    </xf>
    <xf numFmtId="188" fontId="19" fillId="0" borderId="0" applyFill="0" applyBorder="0" applyAlignment="0"/>
    <xf numFmtId="202" fontId="15" fillId="0" borderId="3">
      <alignment horizontal="right" vertical="center"/>
    </xf>
    <xf numFmtId="174" fontId="18" fillId="0" borderId="3">
      <alignment horizontal="right" vertical="center"/>
    </xf>
    <xf numFmtId="177" fontId="19" fillId="0" borderId="3">
      <alignment horizontal="right" vertical="center"/>
    </xf>
    <xf numFmtId="179" fontId="19" fillId="0" borderId="3">
      <alignment horizontal="right" vertical="center"/>
    </xf>
    <xf numFmtId="188" fontId="19" fillId="0" borderId="0" applyFill="0" applyBorder="0" applyAlignment="0"/>
    <xf numFmtId="202" fontId="15" fillId="0" borderId="3">
      <alignment horizontal="right" vertical="center"/>
    </xf>
    <xf numFmtId="0" fontId="170" fillId="0" borderId="0" applyFill="0" applyBorder="0" applyProtection="0">
      <alignment horizontal="left" vertical="top"/>
    </xf>
    <xf numFmtId="188" fontId="19" fillId="0" borderId="0" applyFill="0" applyBorder="0" applyAlignment="0"/>
    <xf numFmtId="243" fontId="19" fillId="0" borderId="0" applyFill="0" applyBorder="0" applyAlignment="0"/>
    <xf numFmtId="196" fontId="29" fillId="0" borderId="0" applyFill="0" applyBorder="0" applyAlignment="0"/>
    <xf numFmtId="210" fontId="22" fillId="0" borderId="6"/>
    <xf numFmtId="0" fontId="21" fillId="0" borderId="12" applyNumberFormat="0" applyFill="0" applyAlignment="0" applyProtection="0"/>
    <xf numFmtId="183" fontId="19" fillId="0" borderId="0" applyFill="0" applyBorder="0" applyAlignment="0"/>
    <xf numFmtId="178" fontId="22" fillId="0" borderId="3">
      <alignment horizontal="right" vertical="center"/>
    </xf>
    <xf numFmtId="0" fontId="20" fillId="0" borderId="10" applyNumberFormat="0" applyAlignment="0">
      <alignment horizontal="center"/>
    </xf>
    <xf numFmtId="174" fontId="18" fillId="0" borderId="3">
      <alignment horizontal="right" vertical="center"/>
    </xf>
    <xf numFmtId="178" fontId="22" fillId="0" borderId="3">
      <alignment horizontal="right" vertical="center"/>
    </xf>
    <xf numFmtId="0" fontId="20" fillId="0" borderId="10" applyNumberFormat="0" applyAlignment="0">
      <alignment horizontal="center"/>
    </xf>
    <xf numFmtId="210" fontId="22" fillId="0" borderId="6"/>
    <xf numFmtId="183" fontId="19" fillId="0" borderId="0" applyFill="0" applyBorder="0" applyAlignment="0"/>
    <xf numFmtId="217" fontId="15" fillId="0" borderId="0" applyFont="0" applyFill="0" applyBorder="0" applyAlignment="0" applyProtection="0"/>
    <xf numFmtId="196" fontId="29" fillId="0" borderId="0" applyFill="0" applyBorder="0" applyAlignment="0"/>
    <xf numFmtId="196" fontId="29" fillId="0" borderId="0" applyFill="0" applyBorder="0" applyAlignment="0"/>
    <xf numFmtId="183" fontId="19" fillId="0" borderId="0" applyFill="0" applyBorder="0" applyAlignment="0"/>
    <xf numFmtId="0" fontId="155" fillId="0" borderId="10">
      <alignment horizontal="center" vertical="center" wrapText="1"/>
    </xf>
    <xf numFmtId="0" fontId="104" fillId="0" borderId="30" applyNumberFormat="0" applyFill="0" applyAlignment="0" applyProtection="0"/>
    <xf numFmtId="0" fontId="155" fillId="0" borderId="10">
      <alignment horizontal="center" vertical="center" wrapText="1"/>
    </xf>
    <xf numFmtId="0" fontId="106" fillId="0" borderId="30" applyNumberFormat="0" applyFill="0" applyAlignment="0" applyProtection="0"/>
    <xf numFmtId="3" fontId="17" fillId="0" borderId="5" applyNumberFormat="0" applyAlignment="0">
      <alignment horizontal="center" vertical="center"/>
    </xf>
    <xf numFmtId="3" fontId="17" fillId="0" borderId="5" applyNumberFormat="0" applyAlignment="0">
      <alignment horizontal="center" vertical="center"/>
    </xf>
    <xf numFmtId="3" fontId="48" fillId="0" borderId="0"/>
    <xf numFmtId="3" fontId="17" fillId="0" borderId="5" applyNumberFormat="0" applyAlignment="0">
      <alignment horizontal="center" vertical="center"/>
    </xf>
    <xf numFmtId="0" fontId="208" fillId="17" borderId="22" applyNumberFormat="0" applyAlignment="0" applyProtection="0"/>
    <xf numFmtId="202" fontId="15" fillId="0" borderId="3">
      <alignment horizontal="right" vertical="center"/>
    </xf>
    <xf numFmtId="174" fontId="18" fillId="0" borderId="3">
      <alignment horizontal="right" vertical="center"/>
    </xf>
    <xf numFmtId="209" fontId="71" fillId="0" borderId="9" applyNumberFormat="0" applyFont="0" applyFill="0" applyBorder="0">
      <alignment horizontal="center"/>
    </xf>
    <xf numFmtId="182" fontId="26" fillId="0" borderId="3">
      <alignment horizontal="right" vertical="center"/>
    </xf>
    <xf numFmtId="209" fontId="71" fillId="0" borderId="9" applyNumberFormat="0" applyFont="0" applyFill="0" applyBorder="0">
      <alignment horizontal="center"/>
    </xf>
    <xf numFmtId="198" fontId="34" fillId="0" borderId="3">
      <alignment horizontal="right" vertical="center"/>
    </xf>
    <xf numFmtId="178" fontId="22" fillId="0" borderId="3">
      <alignment horizontal="right" vertical="center"/>
    </xf>
    <xf numFmtId="178" fontId="22" fillId="0" borderId="3">
      <alignment horizontal="right" vertical="center"/>
    </xf>
    <xf numFmtId="209" fontId="168" fillId="0" borderId="9" applyNumberFormat="0" applyFont="0" applyFill="0" applyBorder="0">
      <alignment horizontal="center"/>
    </xf>
    <xf numFmtId="185" fontId="18" fillId="0" borderId="3">
      <alignment horizontal="right" vertical="center"/>
    </xf>
    <xf numFmtId="209" fontId="168" fillId="0" borderId="9" applyNumberFormat="0" applyFont="0" applyFill="0" applyBorder="0">
      <alignment horizontal="center"/>
    </xf>
    <xf numFmtId="178" fontId="22" fillId="0" borderId="3">
      <alignment horizontal="right" vertical="center"/>
    </xf>
    <xf numFmtId="209" fontId="71" fillId="0" borderId="9" applyNumberFormat="0" applyFont="0" applyFill="0" applyBorder="0">
      <alignment horizontal="center"/>
    </xf>
    <xf numFmtId="209" fontId="168" fillId="0" borderId="9" applyNumberFormat="0" applyFont="0" applyFill="0" applyBorder="0">
      <alignment horizontal="center"/>
    </xf>
    <xf numFmtId="178" fontId="22" fillId="0" borderId="3">
      <alignment horizontal="right" vertical="center"/>
    </xf>
    <xf numFmtId="209" fontId="168" fillId="0" borderId="9" applyNumberFormat="0" applyFont="0" applyFill="0" applyBorder="0">
      <alignment horizontal="center"/>
    </xf>
    <xf numFmtId="0" fontId="216" fillId="0" borderId="0"/>
    <xf numFmtId="178" fontId="22" fillId="0" borderId="3">
      <alignment horizontal="right" vertical="center"/>
    </xf>
    <xf numFmtId="209" fontId="168" fillId="0" borderId="9" applyNumberFormat="0" applyFont="0" applyFill="0" applyBorder="0">
      <alignment horizontal="center"/>
    </xf>
    <xf numFmtId="0" fontId="216" fillId="0" borderId="0"/>
    <xf numFmtId="178" fontId="22" fillId="0" borderId="3">
      <alignment horizontal="right" vertical="center"/>
    </xf>
    <xf numFmtId="177" fontId="19" fillId="0" borderId="3">
      <alignment horizontal="right" vertical="center"/>
    </xf>
    <xf numFmtId="4" fontId="29" fillId="0" borderId="0" applyFont="0" applyFill="0" applyBorder="0" applyAlignment="0" applyProtection="0"/>
    <xf numFmtId="178" fontId="22" fillId="0" borderId="3">
      <alignment horizontal="right" vertical="center"/>
    </xf>
    <xf numFmtId="178" fontId="22" fillId="0" borderId="3">
      <alignment horizontal="right" vertical="center"/>
    </xf>
    <xf numFmtId="38" fontId="100" fillId="0" borderId="0" applyFont="0" applyFill="0" applyBorder="0" applyAlignment="0" applyProtection="0"/>
    <xf numFmtId="0" fontId="55" fillId="3" borderId="15" applyNumberFormat="0" applyAlignment="0" applyProtection="0"/>
    <xf numFmtId="165" fontId="19" fillId="0" borderId="0" applyFont="0" applyFill="0" applyBorder="0" applyAlignment="0" applyProtection="0"/>
    <xf numFmtId="167" fontId="19" fillId="0" borderId="0" applyFont="0" applyFill="0" applyBorder="0" applyAlignment="0" applyProtection="0"/>
    <xf numFmtId="0" fontId="96" fillId="0" borderId="39"/>
    <xf numFmtId="0" fontId="96" fillId="0" borderId="39"/>
    <xf numFmtId="178" fontId="22" fillId="0" borderId="3">
      <alignment horizontal="right" vertical="center"/>
    </xf>
    <xf numFmtId="178" fontId="22" fillId="0" borderId="3">
      <alignment horizontal="right" vertical="center"/>
    </xf>
    <xf numFmtId="0" fontId="96" fillId="0" borderId="39"/>
    <xf numFmtId="0" fontId="96" fillId="0" borderId="39"/>
    <xf numFmtId="0" fontId="96" fillId="0" borderId="39"/>
    <xf numFmtId="0" fontId="96" fillId="0" borderId="39"/>
    <xf numFmtId="0" fontId="96" fillId="0" borderId="39"/>
    <xf numFmtId="0" fontId="57" fillId="0" borderId="0"/>
    <xf numFmtId="194" fontId="19" fillId="0" borderId="9"/>
    <xf numFmtId="194" fontId="19" fillId="0" borderId="9"/>
    <xf numFmtId="194" fontId="19" fillId="0" borderId="9"/>
    <xf numFmtId="302" fontId="142" fillId="0" borderId="9"/>
    <xf numFmtId="302" fontId="142" fillId="0" borderId="9"/>
    <xf numFmtId="302" fontId="142" fillId="0" borderId="9"/>
    <xf numFmtId="302" fontId="142" fillId="0" borderId="9"/>
    <xf numFmtId="185" fontId="18" fillId="0" borderId="3">
      <alignment horizontal="right" vertical="center"/>
    </xf>
    <xf numFmtId="302" fontId="142" fillId="0" borderId="9"/>
    <xf numFmtId="194" fontId="19" fillId="0" borderId="9"/>
    <xf numFmtId="194" fontId="19" fillId="0" borderId="9"/>
    <xf numFmtId="194" fontId="19" fillId="0" borderId="9"/>
    <xf numFmtId="264" fontId="34" fillId="0" borderId="9"/>
    <xf numFmtId="178" fontId="22" fillId="0" borderId="3">
      <alignment horizontal="right" vertical="center"/>
    </xf>
    <xf numFmtId="342" fontId="18" fillId="0" borderId="0" applyFont="0" applyFill="0" applyBorder="0" applyAlignment="0" applyProtection="0"/>
    <xf numFmtId="0" fontId="216" fillId="0" borderId="0"/>
    <xf numFmtId="0" fontId="74" fillId="0" borderId="0" applyNumberFormat="0" applyFont="0" applyFill="0" applyAlignment="0"/>
    <xf numFmtId="0" fontId="57" fillId="0" borderId="0"/>
    <xf numFmtId="178" fontId="22" fillId="0" borderId="3">
      <alignment horizontal="right" vertical="center"/>
    </xf>
    <xf numFmtId="0" fontId="147" fillId="16" borderId="0" applyNumberFormat="0" applyBorder="0" applyAlignment="0" applyProtection="0"/>
    <xf numFmtId="0" fontId="122" fillId="16" borderId="0" applyNumberFormat="0" applyBorder="0" applyAlignment="0" applyProtection="0"/>
    <xf numFmtId="0" fontId="22" fillId="0" borderId="6"/>
    <xf numFmtId="0" fontId="60" fillId="12" borderId="18" applyNumberFormat="0" applyFont="0" applyAlignment="0" applyProtection="0"/>
    <xf numFmtId="0" fontId="22" fillId="0" borderId="6"/>
    <xf numFmtId="0" fontId="22" fillId="0" borderId="6"/>
    <xf numFmtId="0" fontId="22" fillId="0" borderId="6"/>
    <xf numFmtId="0" fontId="22" fillId="0" borderId="6"/>
    <xf numFmtId="0" fontId="22" fillId="0" borderId="6"/>
    <xf numFmtId="213" fontId="15" fillId="0" borderId="0" applyFont="0" applyFill="0" applyBorder="0" applyAlignment="0" applyProtection="0"/>
    <xf numFmtId="233" fontId="15" fillId="0" borderId="0" applyFont="0" applyFill="0" applyBorder="0" applyAlignment="0" applyProtection="0"/>
    <xf numFmtId="0" fontId="58" fillId="0" borderId="0"/>
    <xf numFmtId="0" fontId="20" fillId="0" borderId="10" applyNumberFormat="0" applyAlignment="0">
      <alignment horizontal="center"/>
    </xf>
    <xf numFmtId="0" fontId="216" fillId="0" borderId="0"/>
    <xf numFmtId="174" fontId="18"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0" fontId="20" fillId="0" borderId="10" applyNumberFormat="0" applyAlignment="0">
      <alignment horizontal="center"/>
    </xf>
    <xf numFmtId="0" fontId="55" fillId="3" borderId="15" applyNumberFormat="0" applyAlignment="0" applyProtection="0"/>
    <xf numFmtId="178" fontId="22" fillId="0" borderId="3">
      <alignment horizontal="right" vertical="center"/>
    </xf>
    <xf numFmtId="0" fontId="54" fillId="15" borderId="0" applyNumberFormat="0" applyBorder="0" applyAlignment="0" applyProtection="0"/>
    <xf numFmtId="202" fontId="15" fillId="0" borderId="3">
      <alignment horizontal="right" vertical="center"/>
    </xf>
    <xf numFmtId="178" fontId="22" fillId="0" borderId="3">
      <alignment horizontal="right" vertical="center"/>
    </xf>
    <xf numFmtId="198" fontId="34" fillId="0" borderId="3">
      <alignment horizontal="right" vertical="center"/>
    </xf>
    <xf numFmtId="178" fontId="22" fillId="0" borderId="3">
      <alignment horizontal="right" vertical="center"/>
    </xf>
    <xf numFmtId="0" fontId="54" fillId="25" borderId="0" applyNumberFormat="0" applyBorder="0" applyAlignment="0" applyProtection="0"/>
    <xf numFmtId="178" fontId="22" fillId="0" borderId="3">
      <alignment horizontal="right" vertical="center"/>
    </xf>
    <xf numFmtId="0" fontId="54" fillId="11" borderId="0" applyNumberFormat="0" applyBorder="0" applyAlignment="0" applyProtection="0"/>
    <xf numFmtId="0" fontId="54" fillId="14" borderId="0" applyNumberFormat="0" applyBorder="0" applyAlignment="0" applyProtection="0"/>
    <xf numFmtId="0" fontId="54" fillId="41" borderId="0" applyNumberFormat="0" applyBorder="0" applyAlignment="0" applyProtection="0"/>
    <xf numFmtId="202" fontId="15" fillId="0" borderId="3">
      <alignment horizontal="right" vertical="center"/>
    </xf>
    <xf numFmtId="174" fontId="18" fillId="0" borderId="3">
      <alignment horizontal="right" vertical="center"/>
    </xf>
    <xf numFmtId="37" fontId="176" fillId="0" borderId="0"/>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198" fontId="34" fillId="0" borderId="3">
      <alignment horizontal="right" vertical="center"/>
    </xf>
    <xf numFmtId="185" fontId="18" fillId="0" borderId="3">
      <alignment horizontal="right" vertical="center"/>
    </xf>
    <xf numFmtId="0" fontId="102" fillId="0" borderId="6" applyNumberFormat="0" applyFont="0" applyFill="0" applyBorder="0" applyAlignment="0">
      <alignment horizontal="center"/>
    </xf>
    <xf numFmtId="0" fontId="6" fillId="0" borderId="0">
      <alignment vertic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262" fontId="167" fillId="0" borderId="0" applyNumberFormat="0" applyBorder="0" applyAlignment="0">
      <alignment horizontal="centerContinuous"/>
    </xf>
    <xf numFmtId="0" fontId="102" fillId="0" borderId="6" applyNumberFormat="0" applyFont="0" applyFill="0" applyBorder="0" applyAlignment="0">
      <alignment horizontal="center"/>
    </xf>
    <xf numFmtId="262" fontId="167" fillId="0" borderId="0" applyNumberFormat="0" applyBorder="0" applyAlignment="0">
      <alignment horizontal="centerContinuous"/>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9" fillId="0" borderId="0"/>
    <xf numFmtId="215" fontId="82" fillId="0" borderId="0"/>
    <xf numFmtId="215" fontId="82" fillId="0" borderId="0"/>
    <xf numFmtId="0" fontId="149" fillId="0" borderId="0"/>
    <xf numFmtId="198" fontId="34" fillId="0" borderId="3">
      <alignment horizontal="right" vertical="center"/>
    </xf>
    <xf numFmtId="0" fontId="149" fillId="0" borderId="0"/>
    <xf numFmtId="0" fontId="216" fillId="0" borderId="0"/>
    <xf numFmtId="205" fontId="34" fillId="0" borderId="3">
      <alignment horizontal="right" vertical="center"/>
    </xf>
    <xf numFmtId="0" fontId="216" fillId="0" borderId="0"/>
    <xf numFmtId="0" fontId="50" fillId="0" borderId="0"/>
    <xf numFmtId="0" fontId="50" fillId="0" borderId="0"/>
    <xf numFmtId="0" fontId="34" fillId="0" borderId="0"/>
    <xf numFmtId="0" fontId="216" fillId="0" borderId="0"/>
    <xf numFmtId="178" fontId="22" fillId="0" borderId="3">
      <alignment horizontal="right" vertical="center"/>
    </xf>
    <xf numFmtId="0" fontId="50" fillId="0" borderId="0"/>
    <xf numFmtId="0" fontId="50" fillId="0" borderId="0"/>
    <xf numFmtId="0" fontId="216" fillId="0" borderId="0"/>
    <xf numFmtId="0" fontId="57" fillId="0" borderId="0"/>
    <xf numFmtId="0" fontId="207" fillId="0" borderId="0"/>
    <xf numFmtId="0" fontId="19" fillId="0" borderId="0"/>
    <xf numFmtId="0" fontId="1" fillId="0" borderId="0"/>
    <xf numFmtId="0" fontId="4" fillId="0" borderId="0"/>
    <xf numFmtId="0" fontId="77" fillId="0" borderId="0"/>
    <xf numFmtId="4" fontId="37" fillId="7" borderId="0" applyNumberFormat="0" applyProtection="0">
      <alignment horizontal="left" vertical="center" indent="1"/>
    </xf>
    <xf numFmtId="0" fontId="26" fillId="0" borderId="0"/>
    <xf numFmtId="4" fontId="37" fillId="7" borderId="0" applyNumberFormat="0" applyProtection="0">
      <alignment horizontal="left" vertical="center" indent="1"/>
    </xf>
    <xf numFmtId="0" fontId="26" fillId="0" borderId="0"/>
    <xf numFmtId="193" fontId="66" fillId="0" borderId="2">
      <alignment horizontal="left" vertical="top"/>
    </xf>
    <xf numFmtId="0" fontId="26" fillId="0" borderId="0"/>
    <xf numFmtId="0" fontId="216" fillId="0" borderId="0"/>
    <xf numFmtId="193" fontId="66" fillId="0" borderId="2">
      <alignment horizontal="left" vertical="top"/>
    </xf>
    <xf numFmtId="0" fontId="26" fillId="0" borderId="0"/>
    <xf numFmtId="0" fontId="216" fillId="0" borderId="0"/>
    <xf numFmtId="185" fontId="18" fillId="0" borderId="3">
      <alignment horizontal="right" vertical="center"/>
    </xf>
    <xf numFmtId="0" fontId="19" fillId="0" borderId="0"/>
    <xf numFmtId="182" fontId="26" fillId="0" borderId="3">
      <alignment horizontal="right" vertical="center"/>
    </xf>
    <xf numFmtId="178" fontId="22" fillId="0" borderId="3">
      <alignment horizontal="right" vertical="center"/>
    </xf>
    <xf numFmtId="0" fontId="19" fillId="0" borderId="0"/>
    <xf numFmtId="0" fontId="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171" fontId="24"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0" fontId="216" fillId="0" borderId="0"/>
    <xf numFmtId="0" fontId="216" fillId="0" borderId="0"/>
    <xf numFmtId="0" fontId="216" fillId="0" borderId="0"/>
    <xf numFmtId="0" fontId="216" fillId="0" borderId="0"/>
    <xf numFmtId="194" fontId="30" fillId="0" borderId="3">
      <alignment horizontal="right" vertical="center"/>
    </xf>
    <xf numFmtId="0" fontId="216" fillId="0" borderId="0"/>
    <xf numFmtId="0" fontId="216" fillId="0" borderId="0"/>
    <xf numFmtId="0" fontId="216" fillId="0" borderId="0"/>
    <xf numFmtId="0" fontId="216" fillId="0" borderId="0"/>
    <xf numFmtId="0" fontId="216" fillId="0" borderId="0"/>
    <xf numFmtId="178" fontId="22" fillId="0" borderId="3">
      <alignment horizontal="right" vertical="center"/>
    </xf>
    <xf numFmtId="0" fontId="216" fillId="0" borderId="0"/>
    <xf numFmtId="216" fontId="34" fillId="0" borderId="3">
      <alignment horizontal="right" vertical="center"/>
    </xf>
    <xf numFmtId="178" fontId="22"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178" fontId="22" fillId="0" borderId="3">
      <alignment horizontal="right" vertical="center"/>
    </xf>
    <xf numFmtId="0" fontId="216" fillId="0" borderId="0"/>
    <xf numFmtId="0" fontId="216" fillId="0" borderId="0"/>
    <xf numFmtId="0" fontId="19"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185" fontId="18" fillId="0" borderId="3">
      <alignment horizontal="right" vertical="center"/>
    </xf>
    <xf numFmtId="179" fontId="19" fillId="0" borderId="3">
      <alignment horizontal="right" vertical="center"/>
    </xf>
    <xf numFmtId="178" fontId="22" fillId="0" borderId="3">
      <alignment horizontal="right" vertical="center"/>
    </xf>
    <xf numFmtId="0" fontId="216" fillId="0" borderId="0"/>
    <xf numFmtId="202" fontId="15" fillId="0" borderId="3">
      <alignment horizontal="right" vertical="center"/>
    </xf>
    <xf numFmtId="0" fontId="170" fillId="0" borderId="0" applyFill="0" applyBorder="0" applyProtection="0">
      <alignment horizontal="left" vertical="top"/>
    </xf>
    <xf numFmtId="178" fontId="22"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178" fontId="22" fillId="0" borderId="3">
      <alignment horizontal="right" vertical="center"/>
    </xf>
    <xf numFmtId="0" fontId="216" fillId="0" borderId="0"/>
    <xf numFmtId="178" fontId="22" fillId="0" borderId="3">
      <alignment horizontal="right" vertical="center"/>
    </xf>
    <xf numFmtId="0" fontId="216" fillId="0" borderId="0"/>
    <xf numFmtId="198" fontId="34" fillId="0" borderId="3">
      <alignment horizontal="right" vertical="center"/>
    </xf>
    <xf numFmtId="178" fontId="22" fillId="0" borderId="3">
      <alignment horizontal="right" vertical="center"/>
    </xf>
    <xf numFmtId="205" fontId="34" fillId="0" borderId="3">
      <alignment horizontal="right" vertical="center"/>
    </xf>
    <xf numFmtId="0" fontId="216" fillId="0" borderId="0"/>
    <xf numFmtId="0" fontId="216" fillId="0" borderId="0"/>
    <xf numFmtId="185" fontId="18" fillId="0" borderId="3">
      <alignment horizontal="right" vertical="center"/>
    </xf>
    <xf numFmtId="0" fontId="216" fillId="0" borderId="0"/>
    <xf numFmtId="0" fontId="1" fillId="0" borderId="0">
      <alignment vertical="top"/>
    </xf>
    <xf numFmtId="185" fontId="18" fillId="0" borderId="3">
      <alignment horizontal="right" vertical="center"/>
    </xf>
    <xf numFmtId="174" fontId="18" fillId="0" borderId="3">
      <alignment horizontal="right" vertical="center"/>
    </xf>
    <xf numFmtId="0" fontId="57" fillId="0" borderId="0"/>
    <xf numFmtId="0" fontId="207" fillId="0" borderId="0"/>
    <xf numFmtId="0" fontId="207" fillId="0" borderId="0"/>
    <xf numFmtId="0" fontId="207" fillId="0" borderId="0"/>
    <xf numFmtId="0" fontId="57" fillId="0" borderId="0"/>
    <xf numFmtId="266" fontId="19" fillId="0" borderId="0" applyFont="0" applyFill="0" applyBorder="0" applyAlignment="0" applyProtection="0"/>
    <xf numFmtId="0" fontId="57" fillId="0" borderId="0">
      <alignment vertical="top"/>
    </xf>
    <xf numFmtId="4" fontId="37" fillId="27" borderId="32" applyNumberFormat="0" applyProtection="0">
      <alignment horizontal="left" vertical="center" indent="1"/>
    </xf>
    <xf numFmtId="174" fontId="18" fillId="0" borderId="3">
      <alignment horizontal="right" vertical="center"/>
    </xf>
    <xf numFmtId="0" fontId="50" fillId="0" borderId="0">
      <alignment vertical="top"/>
    </xf>
    <xf numFmtId="177" fontId="19" fillId="0" borderId="3">
      <alignment horizontal="right" vertical="center"/>
    </xf>
    <xf numFmtId="4" fontId="37" fillId="27" borderId="32" applyNumberFormat="0" applyProtection="0">
      <alignment horizontal="left" vertical="center" indent="1"/>
    </xf>
    <xf numFmtId="0" fontId="50" fillId="0" borderId="0">
      <alignment vertical="top"/>
    </xf>
    <xf numFmtId="0" fontId="26" fillId="0" borderId="0"/>
    <xf numFmtId="266" fontId="19" fillId="0" borderId="0" applyFont="0" applyFill="0" applyBorder="0" applyAlignment="0" applyProtection="0"/>
    <xf numFmtId="0" fontId="26" fillId="0" borderId="0"/>
    <xf numFmtId="0" fontId="19" fillId="0" borderId="0">
      <alignment vertical="top"/>
    </xf>
    <xf numFmtId="185" fontId="18" fillId="0" borderId="3">
      <alignment horizontal="right" vertical="center"/>
    </xf>
    <xf numFmtId="0" fontId="19" fillId="0" borderId="0">
      <alignment vertical="top"/>
    </xf>
    <xf numFmtId="0" fontId="26" fillId="0" borderId="0"/>
    <xf numFmtId="0" fontId="57" fillId="0" borderId="0">
      <alignment vertical="top"/>
    </xf>
    <xf numFmtId="198" fontId="34" fillId="0" borderId="3">
      <alignment horizontal="right" vertical="center"/>
    </xf>
    <xf numFmtId="0" fontId="55" fillId="3" borderId="15" applyNumberFormat="0" applyAlignment="0" applyProtection="0"/>
    <xf numFmtId="0" fontId="19" fillId="0" borderId="0"/>
    <xf numFmtId="202" fontId="15" fillId="0" borderId="3">
      <alignment horizontal="right" vertical="center"/>
    </xf>
    <xf numFmtId="0" fontId="57" fillId="0" borderId="0"/>
    <xf numFmtId="198" fontId="34" fillId="0" borderId="3">
      <alignment horizontal="right" vertical="center"/>
    </xf>
    <xf numFmtId="0" fontId="19" fillId="0" borderId="0"/>
    <xf numFmtId="198" fontId="34" fillId="0" borderId="3">
      <alignment horizontal="right" vertical="center"/>
    </xf>
    <xf numFmtId="0" fontId="63" fillId="0" borderId="0"/>
    <xf numFmtId="0" fontId="63" fillId="0" borderId="0"/>
    <xf numFmtId="0" fontId="63" fillId="0" borderId="0"/>
    <xf numFmtId="0" fontId="60" fillId="0" borderId="0"/>
    <xf numFmtId="0" fontId="165" fillId="0" borderId="0" applyNumberFormat="0" applyFill="0" applyBorder="0" applyAlignment="0" applyProtection="0"/>
    <xf numFmtId="0" fontId="35" fillId="0" borderId="0"/>
    <xf numFmtId="0" fontId="110" fillId="28" borderId="6">
      <alignment horizontal="left" vertical="center"/>
    </xf>
    <xf numFmtId="0" fontId="57" fillId="0" borderId="0"/>
    <xf numFmtId="0" fontId="110" fillId="28" borderId="6">
      <alignment horizontal="left" vertical="center"/>
    </xf>
    <xf numFmtId="0" fontId="174" fillId="0" borderId="0"/>
    <xf numFmtId="0" fontId="110" fillId="28" borderId="6">
      <alignment horizontal="left" vertical="center"/>
    </xf>
    <xf numFmtId="0" fontId="174" fillId="0" borderId="0"/>
    <xf numFmtId="0" fontId="110" fillId="28" borderId="6">
      <alignment horizontal="left" vertical="center"/>
    </xf>
    <xf numFmtId="0" fontId="174" fillId="0" borderId="0"/>
    <xf numFmtId="0" fontId="110" fillId="28" borderId="6">
      <alignment horizontal="left" vertical="center"/>
    </xf>
    <xf numFmtId="0" fontId="174" fillId="0" borderId="0"/>
    <xf numFmtId="0" fontId="110" fillId="28" borderId="6">
      <alignment horizontal="left" vertical="center"/>
    </xf>
    <xf numFmtId="0" fontId="1" fillId="0" borderId="0"/>
    <xf numFmtId="6" fontId="73" fillId="18" borderId="2"/>
    <xf numFmtId="178" fontId="22" fillId="0" borderId="3">
      <alignment horizontal="right" vertical="center"/>
    </xf>
    <xf numFmtId="0" fontId="74" fillId="0" borderId="0"/>
    <xf numFmtId="0" fontId="6" fillId="0" borderId="0"/>
    <xf numFmtId="263" fontId="73" fillId="18" borderId="2"/>
    <xf numFmtId="178" fontId="22" fillId="0" borderId="3">
      <alignment horizontal="right" vertical="center"/>
    </xf>
    <xf numFmtId="0" fontId="216" fillId="0" borderId="0"/>
    <xf numFmtId="0" fontId="19" fillId="0" borderId="0"/>
    <xf numFmtId="263" fontId="73" fillId="18" borderId="2"/>
    <xf numFmtId="0" fontId="216" fillId="0" borderId="0"/>
    <xf numFmtId="263" fontId="73" fillId="18" borderId="2"/>
    <xf numFmtId="0" fontId="216" fillId="0" borderId="0"/>
    <xf numFmtId="178" fontId="22" fillId="0" borderId="3">
      <alignment horizontal="right" vertical="center"/>
    </xf>
    <xf numFmtId="6" fontId="73" fillId="18" borderId="2"/>
    <xf numFmtId="178" fontId="22" fillId="0" borderId="3">
      <alignment horizontal="right" vertical="center"/>
    </xf>
    <xf numFmtId="0" fontId="1" fillId="0" borderId="0"/>
    <xf numFmtId="0" fontId="68" fillId="0" borderId="0"/>
    <xf numFmtId="0" fontId="77" fillId="0" borderId="0"/>
    <xf numFmtId="174" fontId="18" fillId="0" borderId="3">
      <alignment horizontal="right" vertical="center"/>
    </xf>
    <xf numFmtId="198" fontId="34" fillId="0" borderId="3">
      <alignment horizontal="right" vertical="center"/>
    </xf>
    <xf numFmtId="185" fontId="18" fillId="0" borderId="3">
      <alignment horizontal="right" vertical="center"/>
    </xf>
    <xf numFmtId="0" fontId="216" fillId="0" borderId="0"/>
    <xf numFmtId="0" fontId="216" fillId="0" borderId="0"/>
    <xf numFmtId="0" fontId="216" fillId="0" borderId="0"/>
    <xf numFmtId="174" fontId="18" fillId="0" borderId="3">
      <alignment horizontal="right" vertical="center"/>
    </xf>
    <xf numFmtId="0" fontId="216" fillId="0" borderId="0"/>
    <xf numFmtId="0" fontId="57" fillId="0" borderId="0"/>
    <xf numFmtId="0" fontId="216" fillId="0" borderId="0"/>
    <xf numFmtId="0" fontId="216" fillId="0" borderId="0"/>
    <xf numFmtId="0" fontId="216" fillId="0" borderId="0"/>
    <xf numFmtId="0" fontId="68" fillId="0" borderId="0" applyProtection="0"/>
    <xf numFmtId="5" fontId="32" fillId="0" borderId="2">
      <alignment horizontal="left" vertical="top"/>
    </xf>
    <xf numFmtId="178" fontId="22" fillId="0" borderId="3">
      <alignment horizontal="right" vertical="center"/>
    </xf>
    <xf numFmtId="0" fontId="19" fillId="0" borderId="0"/>
    <xf numFmtId="0" fontId="19" fillId="0" borderId="0"/>
    <xf numFmtId="193" fontId="66" fillId="0" borderId="2">
      <alignment horizontal="left" vertical="top"/>
    </xf>
    <xf numFmtId="0" fontId="216" fillId="0" borderId="0"/>
    <xf numFmtId="193" fontId="66" fillId="0" borderId="2">
      <alignment horizontal="left" vertical="top"/>
    </xf>
    <xf numFmtId="0" fontId="216" fillId="0" borderId="0"/>
    <xf numFmtId="193" fontId="66" fillId="0" borderId="2">
      <alignment horizontal="left" vertical="top"/>
    </xf>
    <xf numFmtId="0" fontId="216" fillId="0" borderId="0"/>
    <xf numFmtId="193" fontId="66" fillId="0" borderId="2">
      <alignment horizontal="left" vertical="top"/>
    </xf>
    <xf numFmtId="0" fontId="216" fillId="0" borderId="0"/>
    <xf numFmtId="5" fontId="32" fillId="0" borderId="2">
      <alignment horizontal="left" vertical="top"/>
    </xf>
    <xf numFmtId="0" fontId="216" fillId="0" borderId="0"/>
    <xf numFmtId="5" fontId="32" fillId="0" borderId="2">
      <alignment horizontal="left" vertical="top"/>
    </xf>
    <xf numFmtId="0" fontId="216" fillId="0" borderId="0"/>
    <xf numFmtId="5" fontId="32" fillId="0" borderId="2">
      <alignment horizontal="left" vertical="top"/>
    </xf>
    <xf numFmtId="0" fontId="216" fillId="0" borderId="0"/>
    <xf numFmtId="0" fontId="216" fillId="0" borderId="0"/>
    <xf numFmtId="5" fontId="32" fillId="0" borderId="2">
      <alignment horizontal="left" vertical="top"/>
    </xf>
    <xf numFmtId="0" fontId="216" fillId="0" borderId="0"/>
    <xf numFmtId="5" fontId="32" fillId="0" borderId="2">
      <alignment horizontal="left" vertical="top"/>
    </xf>
    <xf numFmtId="178" fontId="22" fillId="0" borderId="3">
      <alignment horizontal="right" vertical="center"/>
    </xf>
    <xf numFmtId="0" fontId="216" fillId="0" borderId="0"/>
    <xf numFmtId="5" fontId="32" fillId="0" borderId="2">
      <alignment horizontal="left" vertical="top"/>
    </xf>
    <xf numFmtId="178" fontId="22" fillId="0" borderId="3">
      <alignment horizontal="right" vertical="center"/>
    </xf>
    <xf numFmtId="0" fontId="216" fillId="0" borderId="0"/>
    <xf numFmtId="5" fontId="32" fillId="0" borderId="2">
      <alignment horizontal="left" vertical="top"/>
    </xf>
    <xf numFmtId="0" fontId="1" fillId="0" borderId="0"/>
    <xf numFmtId="0" fontId="82" fillId="0" borderId="0"/>
    <xf numFmtId="178" fontId="22" fillId="0" borderId="3">
      <alignment horizontal="right" vertical="center"/>
    </xf>
    <xf numFmtId="0" fontId="216" fillId="0" borderId="0"/>
    <xf numFmtId="174" fontId="18" fillId="0" borderId="3">
      <alignment horizontal="right" vertical="center"/>
    </xf>
    <xf numFmtId="178" fontId="22" fillId="0" borderId="3">
      <alignment horizontal="right" vertical="center"/>
    </xf>
    <xf numFmtId="0" fontId="216" fillId="0" borderId="0"/>
    <xf numFmtId="179" fontId="19" fillId="0" borderId="3">
      <alignment horizontal="right" vertical="center"/>
    </xf>
    <xf numFmtId="174" fontId="18" fillId="0" borderId="3">
      <alignment horizontal="right" vertical="center"/>
    </xf>
    <xf numFmtId="178" fontId="22" fillId="0" borderId="3">
      <alignment horizontal="right" vertical="center"/>
    </xf>
    <xf numFmtId="0" fontId="216" fillId="0" borderId="0"/>
    <xf numFmtId="179" fontId="19" fillId="0" borderId="3">
      <alignment horizontal="right" vertical="center"/>
    </xf>
    <xf numFmtId="198" fontId="34" fillId="0" borderId="3">
      <alignment horizontal="right" vertical="center"/>
    </xf>
    <xf numFmtId="178" fontId="22" fillId="0" borderId="3">
      <alignment horizontal="right" vertical="center"/>
    </xf>
    <xf numFmtId="178" fontId="22" fillId="0" borderId="3">
      <alignment horizontal="right" vertical="center"/>
    </xf>
    <xf numFmtId="0" fontId="216" fillId="0" borderId="0"/>
    <xf numFmtId="198" fontId="34" fillId="0" borderId="3">
      <alignment horizontal="right" vertical="center"/>
    </xf>
    <xf numFmtId="178" fontId="22" fillId="0" borderId="3">
      <alignment horizontal="right" vertical="center"/>
    </xf>
    <xf numFmtId="0" fontId="216" fillId="0" borderId="0"/>
    <xf numFmtId="198" fontId="34" fillId="0" borderId="3">
      <alignment horizontal="right" vertical="center"/>
    </xf>
    <xf numFmtId="174" fontId="18" fillId="0" borderId="3">
      <alignment horizontal="right" vertical="center"/>
    </xf>
    <xf numFmtId="178" fontId="22" fillId="0" borderId="3">
      <alignment horizontal="right" vertical="center"/>
    </xf>
    <xf numFmtId="0" fontId="216" fillId="0" borderId="0"/>
    <xf numFmtId="179" fontId="19" fillId="0" borderId="3">
      <alignment horizontal="right" vertical="center"/>
    </xf>
    <xf numFmtId="178" fontId="22" fillId="0" borderId="3">
      <alignment horizontal="right" vertical="center"/>
    </xf>
    <xf numFmtId="0" fontId="216" fillId="0" borderId="0"/>
    <xf numFmtId="174" fontId="18" fillId="0" borderId="3">
      <alignment horizontal="right" vertical="center"/>
    </xf>
    <xf numFmtId="178" fontId="22" fillId="0" borderId="3">
      <alignment horizontal="right" vertical="center"/>
    </xf>
    <xf numFmtId="0" fontId="216" fillId="0" borderId="0"/>
    <xf numFmtId="179" fontId="19" fillId="0" borderId="3">
      <alignment horizontal="right" vertical="center"/>
    </xf>
    <xf numFmtId="0" fontId="216" fillId="0" borderId="0"/>
    <xf numFmtId="179" fontId="19" fillId="0" borderId="3">
      <alignment horizontal="right" vertical="center"/>
    </xf>
    <xf numFmtId="0" fontId="216" fillId="0" borderId="0"/>
    <xf numFmtId="0" fontId="216" fillId="0" borderId="0"/>
    <xf numFmtId="0" fontId="216" fillId="0" borderId="0"/>
    <xf numFmtId="0" fontId="216" fillId="0" borderId="0"/>
    <xf numFmtId="0" fontId="21" fillId="0" borderId="12" applyNumberFormat="0" applyFill="0" applyAlignment="0" applyProtection="0"/>
    <xf numFmtId="0" fontId="216" fillId="0" borderId="0"/>
    <xf numFmtId="235" fontId="34" fillId="0" borderId="3">
      <alignment horizontal="right" vertical="center"/>
    </xf>
    <xf numFmtId="0" fontId="216" fillId="0" borderId="0"/>
    <xf numFmtId="0" fontId="21" fillId="0" borderId="12" applyNumberFormat="0" applyFill="0" applyAlignment="0" applyProtection="0"/>
    <xf numFmtId="177" fontId="19" fillId="0" borderId="3">
      <alignment horizontal="right" vertical="center"/>
    </xf>
    <xf numFmtId="0" fontId="216" fillId="0" borderId="0"/>
    <xf numFmtId="0" fontId="21" fillId="0" borderId="12" applyNumberFormat="0" applyFill="0" applyAlignment="0" applyProtection="0"/>
    <xf numFmtId="235" fontId="34" fillId="0" borderId="3">
      <alignment horizontal="right" vertical="center"/>
    </xf>
    <xf numFmtId="178" fontId="22" fillId="0" borderId="3">
      <alignment horizontal="right" vertical="center"/>
    </xf>
    <xf numFmtId="177" fontId="19" fillId="0" borderId="3">
      <alignment horizontal="right" vertical="center"/>
    </xf>
    <xf numFmtId="0" fontId="216" fillId="0" borderId="0"/>
    <xf numFmtId="0" fontId="216" fillId="0" borderId="0"/>
    <xf numFmtId="235" fontId="34" fillId="0" borderId="3">
      <alignment horizontal="right" vertical="center"/>
    </xf>
    <xf numFmtId="0" fontId="216" fillId="0" borderId="0"/>
    <xf numFmtId="0" fontId="216" fillId="0" borderId="0"/>
    <xf numFmtId="235" fontId="34" fillId="0" borderId="3">
      <alignment horizontal="right" vertical="center"/>
    </xf>
    <xf numFmtId="0" fontId="216" fillId="0" borderId="0"/>
    <xf numFmtId="0" fontId="45" fillId="3" borderId="13" applyNumberFormat="0" applyAlignment="0" applyProtection="0"/>
    <xf numFmtId="0" fontId="45" fillId="3" borderId="13" applyNumberFormat="0" applyAlignment="0" applyProtection="0"/>
    <xf numFmtId="0" fontId="34" fillId="0" borderId="0"/>
    <xf numFmtId="0" fontId="19" fillId="0" borderId="0"/>
    <xf numFmtId="179" fontId="19" fillId="0" borderId="3">
      <alignment horizontal="right" vertical="center"/>
    </xf>
    <xf numFmtId="0" fontId="68" fillId="0" borderId="0"/>
    <xf numFmtId="0" fontId="68" fillId="0" borderId="0"/>
    <xf numFmtId="179" fontId="19" fillId="0" borderId="3">
      <alignment horizontal="right" vertical="center"/>
    </xf>
    <xf numFmtId="177" fontId="19" fillId="0" borderId="3">
      <alignment horizontal="right" vertical="center"/>
    </xf>
    <xf numFmtId="0" fontId="68" fillId="0" borderId="0"/>
    <xf numFmtId="0" fontId="68" fillId="0" borderId="0" applyProtection="0"/>
    <xf numFmtId="202" fontId="15" fillId="0" borderId="3">
      <alignment horizontal="right" vertical="center"/>
    </xf>
    <xf numFmtId="0" fontId="19" fillId="0" borderId="0"/>
    <xf numFmtId="202" fontId="15" fillId="0" borderId="3">
      <alignment horizontal="right" vertical="center"/>
    </xf>
    <xf numFmtId="0" fontId="19" fillId="0" borderId="0"/>
    <xf numFmtId="0" fontId="19" fillId="0" borderId="0"/>
    <xf numFmtId="202" fontId="15" fillId="0" borderId="3">
      <alignment horizontal="right" vertical="center"/>
    </xf>
    <xf numFmtId="0" fontId="60" fillId="0" borderId="0"/>
    <xf numFmtId="202" fontId="15" fillId="0" borderId="3">
      <alignment horizontal="right" vertical="center"/>
    </xf>
    <xf numFmtId="0" fontId="57" fillId="0" borderId="0"/>
    <xf numFmtId="0" fontId="40" fillId="0" borderId="16" applyNumberFormat="0" applyBorder="0" applyAlignment="0">
      <alignment vertical="center"/>
    </xf>
    <xf numFmtId="202" fontId="15" fillId="0" borderId="3">
      <alignment horizontal="right" vertical="center"/>
    </xf>
    <xf numFmtId="0" fontId="19" fillId="0" borderId="0"/>
    <xf numFmtId="0" fontId="10" fillId="0" borderId="0"/>
    <xf numFmtId="0" fontId="216" fillId="0" borderId="0"/>
    <xf numFmtId="0" fontId="216" fillId="0" borderId="0"/>
    <xf numFmtId="0" fontId="216" fillId="0" borderId="0"/>
    <xf numFmtId="0" fontId="216" fillId="0" borderId="0"/>
    <xf numFmtId="0" fontId="1" fillId="0" borderId="0"/>
    <xf numFmtId="0" fontId="34" fillId="0" borderId="0"/>
    <xf numFmtId="0" fontId="19" fillId="0" borderId="0"/>
    <xf numFmtId="178" fontId="22" fillId="0" borderId="3">
      <alignment horizontal="right" vertical="center"/>
    </xf>
    <xf numFmtId="0" fontId="6" fillId="0" borderId="0"/>
    <xf numFmtId="178" fontId="22" fillId="0" borderId="3">
      <alignment horizontal="right" vertical="center"/>
    </xf>
    <xf numFmtId="178" fontId="22" fillId="0" borderId="3">
      <alignment horizontal="right" vertical="center"/>
    </xf>
    <xf numFmtId="0" fontId="6" fillId="0" borderId="0"/>
    <xf numFmtId="0" fontId="60" fillId="12" borderId="18" applyNumberFormat="0" applyFont="0" applyAlignment="0" applyProtection="0"/>
    <xf numFmtId="178" fontId="22" fillId="0" borderId="3">
      <alignment horizontal="right" vertical="center"/>
    </xf>
    <xf numFmtId="0" fontId="57" fillId="0" borderId="0"/>
    <xf numFmtId="178" fontId="22" fillId="0" borderId="3">
      <alignment horizontal="right" vertical="center"/>
    </xf>
    <xf numFmtId="0" fontId="6" fillId="0" borderId="0"/>
    <xf numFmtId="178" fontId="22" fillId="0" borderId="3">
      <alignment horizontal="right" vertical="center"/>
    </xf>
    <xf numFmtId="0" fontId="6" fillId="0" borderId="0"/>
    <xf numFmtId="0" fontId="57" fillId="0" borderId="0"/>
    <xf numFmtId="174" fontId="18" fillId="0" borderId="3">
      <alignment horizontal="right" vertical="center"/>
    </xf>
    <xf numFmtId="0" fontId="57" fillId="0" borderId="0"/>
    <xf numFmtId="202" fontId="15" fillId="0" borderId="3">
      <alignment horizontal="right" vertical="center"/>
    </xf>
    <xf numFmtId="0" fontId="6" fillId="0" borderId="0"/>
    <xf numFmtId="0" fontId="6" fillId="0" borderId="0"/>
    <xf numFmtId="0" fontId="6" fillId="0" borderId="0"/>
    <xf numFmtId="0" fontId="6" fillId="0" borderId="0"/>
    <xf numFmtId="205" fontId="34" fillId="0" borderId="3">
      <alignment horizontal="right" vertical="center"/>
    </xf>
    <xf numFmtId="0" fontId="6" fillId="0" borderId="0"/>
    <xf numFmtId="0" fontId="57" fillId="0" borderId="0"/>
    <xf numFmtId="178" fontId="22" fillId="0" borderId="3">
      <alignment horizontal="right" vertical="center"/>
    </xf>
    <xf numFmtId="205" fontId="34" fillId="0" borderId="3">
      <alignment horizontal="right" vertical="center"/>
    </xf>
    <xf numFmtId="0" fontId="6" fillId="0" borderId="0"/>
    <xf numFmtId="0" fontId="77" fillId="0" borderId="0"/>
    <xf numFmtId="0" fontId="19" fillId="0" borderId="0"/>
    <xf numFmtId="0" fontId="19" fillId="0" borderId="0"/>
    <xf numFmtId="0" fontId="19" fillId="0" borderId="0"/>
    <xf numFmtId="185" fontId="18" fillId="0" borderId="3">
      <alignment horizontal="right" vertical="center"/>
    </xf>
    <xf numFmtId="0" fontId="216" fillId="0" borderId="0"/>
    <xf numFmtId="178" fontId="22" fillId="0" borderId="3">
      <alignment horizontal="right" vertical="center"/>
    </xf>
    <xf numFmtId="185" fontId="18" fillId="0" borderId="3">
      <alignment horizontal="right" vertical="center"/>
    </xf>
    <xf numFmtId="0" fontId="1" fillId="0" borderId="0"/>
    <xf numFmtId="178" fontId="22" fillId="0" borderId="3">
      <alignment horizontal="right" vertical="center"/>
    </xf>
    <xf numFmtId="0" fontId="19" fillId="0" borderId="0"/>
    <xf numFmtId="178" fontId="22" fillId="0" borderId="3">
      <alignment horizontal="right" vertical="center"/>
    </xf>
    <xf numFmtId="185" fontId="18" fillId="0" borderId="3">
      <alignment horizontal="right" vertical="center"/>
    </xf>
    <xf numFmtId="0" fontId="1" fillId="0" borderId="0"/>
    <xf numFmtId="178" fontId="22" fillId="0" borderId="3">
      <alignment horizontal="right" vertical="center"/>
    </xf>
    <xf numFmtId="0" fontId="19" fillId="0" borderId="0"/>
    <xf numFmtId="178" fontId="22" fillId="0" borderId="3">
      <alignment horizontal="right" vertical="center"/>
    </xf>
    <xf numFmtId="0" fontId="19" fillId="0" borderId="0"/>
    <xf numFmtId="0" fontId="19" fillId="0" borderId="0"/>
    <xf numFmtId="4" fontId="35" fillId="15" borderId="14" applyNumberFormat="0" applyProtection="0">
      <alignment horizontal="right" vertical="center"/>
    </xf>
    <xf numFmtId="0" fontId="6" fillId="0" borderId="0"/>
    <xf numFmtId="4" fontId="35" fillId="15" borderId="14" applyNumberFormat="0" applyProtection="0">
      <alignment horizontal="right" vertical="center"/>
    </xf>
    <xf numFmtId="241" fontId="15" fillId="0" borderId="0" applyFont="0" applyFill="0" applyBorder="0" applyAlignment="0" applyProtection="0"/>
    <xf numFmtId="204" fontId="15" fillId="0" borderId="0" applyFont="0" applyFill="0" applyBorder="0" applyAlignment="0" applyProtection="0"/>
    <xf numFmtId="0" fontId="19" fillId="0" borderId="0"/>
    <xf numFmtId="4" fontId="35" fillId="37" borderId="14" applyNumberFormat="0" applyProtection="0">
      <alignment horizontal="right" vertical="center"/>
    </xf>
    <xf numFmtId="174" fontId="18" fillId="0" borderId="3">
      <alignment horizontal="right" vertical="center"/>
    </xf>
    <xf numFmtId="0" fontId="57" fillId="0" borderId="0"/>
    <xf numFmtId="4" fontId="35" fillId="26" borderId="14" applyNumberFormat="0" applyProtection="0">
      <alignment horizontal="right" vertical="center"/>
    </xf>
    <xf numFmtId="178" fontId="22" fillId="0" borderId="3">
      <alignment horizontal="right" vertical="center"/>
    </xf>
    <xf numFmtId="219" fontId="22" fillId="0" borderId="3">
      <alignment horizontal="center"/>
    </xf>
    <xf numFmtId="0" fontId="216" fillId="0" borderId="0"/>
    <xf numFmtId="185" fontId="18" fillId="0" borderId="3">
      <alignment horizontal="right" vertical="center"/>
    </xf>
    <xf numFmtId="0" fontId="216" fillId="0" borderId="0"/>
    <xf numFmtId="178" fontId="22" fillId="0" borderId="3">
      <alignment horizontal="right" vertical="center"/>
    </xf>
    <xf numFmtId="0" fontId="216" fillId="0" borderId="0"/>
    <xf numFmtId="0" fontId="19" fillId="0" borderId="0"/>
    <xf numFmtId="4" fontId="35" fillId="40" borderId="14" applyNumberFormat="0" applyProtection="0">
      <alignment horizontal="right" vertical="center"/>
    </xf>
    <xf numFmtId="0" fontId="216" fillId="0" borderId="0"/>
    <xf numFmtId="0" fontId="19" fillId="12" borderId="18" applyNumberFormat="0" applyFont="0" applyAlignment="0" applyProtection="0"/>
    <xf numFmtId="185" fontId="18" fillId="0" borderId="3">
      <alignment horizontal="right" vertical="center"/>
    </xf>
    <xf numFmtId="0" fontId="216" fillId="0" borderId="0"/>
    <xf numFmtId="0" fontId="19" fillId="0" borderId="0"/>
    <xf numFmtId="0" fontId="216" fillId="0" borderId="0"/>
    <xf numFmtId="0" fontId="216" fillId="0" borderId="0"/>
    <xf numFmtId="0" fontId="216" fillId="0" borderId="0"/>
    <xf numFmtId="0" fontId="216" fillId="0" borderId="0"/>
    <xf numFmtId="178" fontId="22" fillId="0" borderId="3">
      <alignment horizontal="right" vertical="center"/>
    </xf>
    <xf numFmtId="178" fontId="22" fillId="0" borderId="3">
      <alignment horizontal="right" vertical="center"/>
    </xf>
    <xf numFmtId="0" fontId="216" fillId="0" borderId="0"/>
    <xf numFmtId="0" fontId="216" fillId="0" borderId="0"/>
    <xf numFmtId="0" fontId="216" fillId="0" borderId="0"/>
    <xf numFmtId="178" fontId="22" fillId="0" borderId="3">
      <alignment horizontal="right" vertical="center"/>
    </xf>
    <xf numFmtId="0" fontId="216" fillId="0" borderId="0"/>
    <xf numFmtId="0" fontId="216" fillId="0" borderId="0"/>
    <xf numFmtId="0" fontId="57" fillId="0" borderId="0"/>
    <xf numFmtId="178" fontId="22" fillId="0" borderId="3">
      <alignment horizontal="right" vertical="center"/>
    </xf>
    <xf numFmtId="194" fontId="30" fillId="0" borderId="3">
      <alignment horizontal="right" vertical="center"/>
    </xf>
    <xf numFmtId="0" fontId="19" fillId="0" borderId="0"/>
    <xf numFmtId="0" fontId="43" fillId="0" borderId="9" applyNumberFormat="0" applyBorder="0" applyAlignment="0">
      <alignment horizontal="center"/>
    </xf>
    <xf numFmtId="177" fontId="19" fillId="0" borderId="3">
      <alignment horizontal="right" vertical="center"/>
    </xf>
    <xf numFmtId="0" fontId="19" fillId="0" borderId="0"/>
    <xf numFmtId="0" fontId="43" fillId="0" borderId="9" applyNumberFormat="0" applyBorder="0" applyAlignment="0">
      <alignment horizontal="center"/>
    </xf>
    <xf numFmtId="0" fontId="19" fillId="0" borderId="0"/>
    <xf numFmtId="0" fontId="19" fillId="0" borderId="0"/>
    <xf numFmtId="0" fontId="19" fillId="0" borderId="0"/>
    <xf numFmtId="0" fontId="57" fillId="0" borderId="0"/>
    <xf numFmtId="178" fontId="22" fillId="0" borderId="3">
      <alignment horizontal="right" vertical="center"/>
    </xf>
    <xf numFmtId="0" fontId="77" fillId="0" borderId="0"/>
    <xf numFmtId="0" fontId="216" fillId="0" borderId="0"/>
    <xf numFmtId="0" fontId="207" fillId="0" borderId="0"/>
    <xf numFmtId="0" fontId="1" fillId="0" borderId="0"/>
    <xf numFmtId="178" fontId="22" fillId="0" borderId="3">
      <alignment horizontal="right" vertical="center"/>
    </xf>
    <xf numFmtId="0" fontId="68" fillId="0" borderId="0" applyProtection="0"/>
    <xf numFmtId="0" fontId="57" fillId="0" borderId="0"/>
    <xf numFmtId="178" fontId="22" fillId="0" borderId="3">
      <alignment horizontal="right" vertical="center"/>
    </xf>
    <xf numFmtId="0" fontId="216" fillId="0" borderId="0"/>
    <xf numFmtId="0" fontId="6" fillId="0" borderId="0"/>
    <xf numFmtId="0" fontId="216" fillId="0" borderId="0"/>
    <xf numFmtId="0" fontId="216" fillId="0" borderId="0"/>
    <xf numFmtId="178" fontId="22" fillId="0" borderId="3">
      <alignment horizontal="right" vertical="center"/>
    </xf>
    <xf numFmtId="0" fontId="216" fillId="0" borderId="0"/>
    <xf numFmtId="198" fontId="34" fillId="0" borderId="3">
      <alignment horizontal="right" vertical="center"/>
    </xf>
    <xf numFmtId="0" fontId="216" fillId="0" borderId="0"/>
    <xf numFmtId="185" fontId="18" fillId="0" borderId="3">
      <alignment horizontal="right" vertical="center"/>
    </xf>
    <xf numFmtId="198" fontId="34" fillId="0" borderId="3">
      <alignment horizontal="right" vertical="center"/>
    </xf>
    <xf numFmtId="0" fontId="216" fillId="0" borderId="0"/>
    <xf numFmtId="174" fontId="18" fillId="0" borderId="3">
      <alignment horizontal="right" vertical="center"/>
    </xf>
    <xf numFmtId="185" fontId="18" fillId="0" borderId="3">
      <alignment horizontal="right" vertical="center"/>
    </xf>
    <xf numFmtId="198" fontId="34" fillId="0" borderId="3">
      <alignment horizontal="right" vertical="center"/>
    </xf>
    <xf numFmtId="0" fontId="216" fillId="0" borderId="0"/>
    <xf numFmtId="0" fontId="216" fillId="0" borderId="0"/>
    <xf numFmtId="0" fontId="216" fillId="0" borderId="0"/>
    <xf numFmtId="0" fontId="57" fillId="0" borderId="0"/>
    <xf numFmtId="0" fontId="57" fillId="0" borderId="0"/>
    <xf numFmtId="178" fontId="22" fillId="0" borderId="3">
      <alignment horizontal="right" vertical="center"/>
    </xf>
    <xf numFmtId="178" fontId="22" fillId="0" borderId="3">
      <alignment horizontal="right" vertical="center"/>
    </xf>
    <xf numFmtId="0" fontId="216" fillId="0" borderId="0"/>
    <xf numFmtId="5" fontId="32" fillId="0" borderId="2">
      <alignment horizontal="left" vertical="top"/>
    </xf>
    <xf numFmtId="178" fontId="22" fillId="0" borderId="3">
      <alignment horizontal="right" vertical="center"/>
    </xf>
    <xf numFmtId="0" fontId="14" fillId="0" borderId="0"/>
    <xf numFmtId="0" fontId="14" fillId="0" borderId="0"/>
    <xf numFmtId="0" fontId="1" fillId="0" borderId="0"/>
    <xf numFmtId="0" fontId="216" fillId="0" borderId="0"/>
    <xf numFmtId="0" fontId="216" fillId="0" borderId="0"/>
    <xf numFmtId="0" fontId="216" fillId="0" borderId="0"/>
    <xf numFmtId="0" fontId="155" fillId="0" borderId="10">
      <alignment horizontal="center" vertical="center" wrapText="1"/>
    </xf>
    <xf numFmtId="0" fontId="216" fillId="0" borderId="0"/>
    <xf numFmtId="0" fontId="216" fillId="0" borderId="0"/>
    <xf numFmtId="0" fontId="155" fillId="0" borderId="10">
      <alignment horizontal="center" vertical="center" wrapText="1"/>
    </xf>
    <xf numFmtId="0" fontId="216" fillId="0" borderId="0"/>
    <xf numFmtId="0" fontId="216" fillId="0" borderId="0"/>
    <xf numFmtId="0" fontId="57" fillId="0" borderId="0"/>
    <xf numFmtId="0" fontId="34" fillId="0" borderId="0"/>
    <xf numFmtId="0" fontId="216" fillId="0" borderId="0"/>
    <xf numFmtId="0" fontId="57" fillId="0" borderId="0"/>
    <xf numFmtId="185" fontId="18" fillId="0" borderId="3">
      <alignment horizontal="right" vertical="center"/>
    </xf>
    <xf numFmtId="0" fontId="216" fillId="0" borderId="0"/>
    <xf numFmtId="178" fontId="22" fillId="0" borderId="3">
      <alignment horizontal="right" vertical="center"/>
    </xf>
    <xf numFmtId="4" fontId="35" fillId="5" borderId="14" applyNumberFormat="0" applyProtection="0">
      <alignment vertical="center"/>
    </xf>
    <xf numFmtId="178" fontId="22" fillId="0" borderId="3">
      <alignment horizontal="right" vertical="center"/>
    </xf>
    <xf numFmtId="185" fontId="18" fillId="0" borderId="3">
      <alignment horizontal="right" vertical="center"/>
    </xf>
    <xf numFmtId="0" fontId="57" fillId="0" borderId="0">
      <alignment vertical="top"/>
    </xf>
    <xf numFmtId="0" fontId="100" fillId="0" borderId="0" applyNumberFormat="0" applyFont="0" applyFill="0" applyBorder="0" applyAlignment="0" applyProtection="0">
      <alignment horizontal="left"/>
    </xf>
    <xf numFmtId="178" fontId="22" fillId="0" borderId="3">
      <alignment horizontal="right" vertical="center"/>
    </xf>
    <xf numFmtId="185" fontId="18" fillId="0" borderId="3">
      <alignment horizontal="right" vertical="center"/>
    </xf>
    <xf numFmtId="178" fontId="22" fillId="0" borderId="3">
      <alignment horizontal="right" vertical="center"/>
    </xf>
    <xf numFmtId="0" fontId="57" fillId="0" borderId="0"/>
    <xf numFmtId="174" fontId="18" fillId="0" borderId="3">
      <alignment horizontal="right" vertical="center"/>
    </xf>
    <xf numFmtId="178" fontId="22" fillId="0" borderId="3">
      <alignment horizontal="right" vertical="center"/>
    </xf>
    <xf numFmtId="185" fontId="18" fillId="0" borderId="3">
      <alignment horizontal="right" vertical="center"/>
    </xf>
    <xf numFmtId="179" fontId="19" fillId="0" borderId="3">
      <alignment horizontal="right" vertical="center"/>
    </xf>
    <xf numFmtId="0" fontId="216" fillId="0" borderId="0"/>
    <xf numFmtId="0" fontId="216" fillId="0" borderId="0"/>
    <xf numFmtId="178" fontId="22" fillId="0" borderId="3">
      <alignment horizontal="right" vertical="center"/>
    </xf>
    <xf numFmtId="0" fontId="216" fillId="0" borderId="0"/>
    <xf numFmtId="0" fontId="57" fillId="16" borderId="18" applyNumberFormat="0" applyFont="0" applyAlignment="0" applyProtection="0"/>
    <xf numFmtId="0" fontId="25" fillId="0" borderId="0"/>
    <xf numFmtId="187" fontId="19" fillId="0" borderId="0" applyFill="0" applyBorder="0" applyAlignment="0"/>
    <xf numFmtId="0" fontId="25" fillId="0" borderId="0"/>
    <xf numFmtId="0" fontId="25" fillId="0" borderId="0"/>
    <xf numFmtId="0" fontId="50" fillId="0" borderId="0"/>
    <xf numFmtId="193" fontId="115" fillId="31" borderId="2">
      <alignment vertical="top"/>
    </xf>
    <xf numFmtId="0" fontId="77" fillId="0" borderId="0"/>
    <xf numFmtId="171" fontId="24" fillId="0" borderId="3">
      <alignment horizontal="right" vertical="center"/>
    </xf>
    <xf numFmtId="0" fontId="25" fillId="0" borderId="0"/>
    <xf numFmtId="0" fontId="25" fillId="0" borderId="0"/>
    <xf numFmtId="0" fontId="57" fillId="0" borderId="0"/>
    <xf numFmtId="0" fontId="6" fillId="0" borderId="0"/>
    <xf numFmtId="177" fontId="19" fillId="0" borderId="3">
      <alignment horizontal="right" vertical="center"/>
    </xf>
    <xf numFmtId="0" fontId="25" fillId="0" borderId="0"/>
    <xf numFmtId="0" fontId="25" fillId="0" borderId="0"/>
    <xf numFmtId="0" fontId="25" fillId="0" borderId="0"/>
    <xf numFmtId="0" fontId="25" fillId="0" borderId="0"/>
    <xf numFmtId="4" fontId="89" fillId="5" borderId="14" applyNumberFormat="0" applyProtection="0">
      <alignment vertical="center"/>
    </xf>
    <xf numFmtId="0" fontId="6" fillId="0" borderId="0"/>
    <xf numFmtId="0" fontId="90" fillId="0" borderId="29">
      <alignment horizontal="center"/>
    </xf>
    <xf numFmtId="0" fontId="57" fillId="0" borderId="0"/>
    <xf numFmtId="173" fontId="15" fillId="0" borderId="0" applyFont="0" applyFill="0" applyBorder="0" applyAlignment="0" applyProtection="0"/>
    <xf numFmtId="0" fontId="34" fillId="0" borderId="0"/>
    <xf numFmtId="0" fontId="34" fillId="0" borderId="0"/>
    <xf numFmtId="0" fontId="19" fillId="0" borderId="0"/>
    <xf numFmtId="0" fontId="19" fillId="0" borderId="0"/>
    <xf numFmtId="0" fontId="19" fillId="0" borderId="0"/>
    <xf numFmtId="0" fontId="19" fillId="0" borderId="0"/>
    <xf numFmtId="5" fontId="115" fillId="31" borderId="2">
      <alignment vertical="top"/>
    </xf>
    <xf numFmtId="0" fontId="114" fillId="0" borderId="2" applyBorder="0" applyAlignment="0">
      <alignment horizontal="center" vertical="center"/>
    </xf>
    <xf numFmtId="0" fontId="19" fillId="0" borderId="0"/>
    <xf numFmtId="0" fontId="68" fillId="0" borderId="0" applyProtection="0"/>
    <xf numFmtId="0" fontId="216" fillId="0" borderId="0"/>
    <xf numFmtId="0" fontId="74" fillId="0" borderId="0"/>
    <xf numFmtId="0" fontId="216" fillId="0" borderId="0"/>
    <xf numFmtId="0" fontId="63" fillId="0" borderId="0"/>
    <xf numFmtId="0" fontId="216" fillId="0" borderId="0"/>
    <xf numFmtId="0" fontId="68" fillId="0" borderId="0" applyProtection="0"/>
    <xf numFmtId="0" fontId="216" fillId="0" borderId="0"/>
    <xf numFmtId="185" fontId="18" fillId="0" borderId="3">
      <alignment horizontal="right" vertical="center"/>
    </xf>
    <xf numFmtId="0" fontId="57" fillId="0" borderId="0"/>
    <xf numFmtId="0" fontId="216" fillId="0" borderId="0"/>
    <xf numFmtId="0" fontId="19" fillId="0" borderId="0"/>
    <xf numFmtId="0" fontId="4" fillId="0" borderId="0"/>
    <xf numFmtId="0" fontId="11" fillId="0" borderId="0"/>
    <xf numFmtId="179" fontId="19" fillId="0" borderId="3">
      <alignment horizontal="right" vertical="center"/>
    </xf>
    <xf numFmtId="226" fontId="19" fillId="0" borderId="0" applyFill="0" applyBorder="0" applyAlignment="0"/>
    <xf numFmtId="202" fontId="15" fillId="0" borderId="3">
      <alignment horizontal="right" vertical="center"/>
    </xf>
    <xf numFmtId="0" fontId="19" fillId="0" borderId="0"/>
    <xf numFmtId="178" fontId="22" fillId="0" borderId="3">
      <alignment horizontal="right" vertical="center"/>
    </xf>
    <xf numFmtId="0" fontId="19" fillId="0" borderId="0"/>
    <xf numFmtId="0" fontId="19" fillId="0" borderId="0"/>
    <xf numFmtId="0" fontId="19" fillId="0" borderId="0"/>
    <xf numFmtId="0" fontId="19" fillId="0" borderId="0"/>
    <xf numFmtId="0" fontId="216" fillId="0" borderId="0"/>
    <xf numFmtId="0" fontId="25" fillId="9" borderId="0"/>
    <xf numFmtId="0" fontId="19" fillId="0" borderId="0"/>
    <xf numFmtId="0" fontId="216" fillId="0" borderId="0"/>
    <xf numFmtId="0" fontId="57" fillId="0" borderId="0"/>
    <xf numFmtId="0" fontId="19" fillId="0" borderId="0"/>
    <xf numFmtId="185" fontId="18" fillId="0" borderId="3">
      <alignment horizontal="right" vertical="center"/>
    </xf>
    <xf numFmtId="0" fontId="19" fillId="0" borderId="0"/>
    <xf numFmtId="0" fontId="10" fillId="0" borderId="0"/>
    <xf numFmtId="171" fontId="24" fillId="0" borderId="3">
      <alignment horizontal="right" vertical="center"/>
    </xf>
    <xf numFmtId="0" fontId="216" fillId="0" borderId="0"/>
    <xf numFmtId="171" fontId="24" fillId="0" borderId="3">
      <alignment horizontal="right" vertical="center"/>
    </xf>
    <xf numFmtId="0" fontId="18" fillId="0" borderId="0" applyProtection="0"/>
    <xf numFmtId="171" fontId="24" fillId="0" borderId="3">
      <alignment horizontal="right" vertical="center"/>
    </xf>
    <xf numFmtId="0" fontId="216" fillId="0" borderId="0"/>
    <xf numFmtId="205" fontId="34" fillId="0" borderId="3">
      <alignment horizontal="right" vertical="center"/>
    </xf>
    <xf numFmtId="177" fontId="19" fillId="0" borderId="3">
      <alignment horizontal="right" vertical="center"/>
    </xf>
    <xf numFmtId="0" fontId="216" fillId="0" borderId="0"/>
    <xf numFmtId="0" fontId="76" fillId="23" borderId="4" applyNumberFormat="0" applyFont="0" applyAlignment="0">
      <alignment horizontal="center"/>
    </xf>
    <xf numFmtId="177" fontId="19" fillId="0" borderId="3">
      <alignment horizontal="right" vertical="center"/>
    </xf>
    <xf numFmtId="0" fontId="216" fillId="0" borderId="0"/>
    <xf numFmtId="0" fontId="216" fillId="0" borderId="0"/>
    <xf numFmtId="228" fontId="15" fillId="0" borderId="0" applyFont="0" applyFill="0" applyBorder="0" applyAlignment="0" applyProtection="0"/>
    <xf numFmtId="204" fontId="15" fillId="0" borderId="0" applyFont="0" applyFill="0" applyBorder="0" applyAlignment="0" applyProtection="0"/>
    <xf numFmtId="0" fontId="216" fillId="0" borderId="0"/>
    <xf numFmtId="0" fontId="216" fillId="0" borderId="0"/>
    <xf numFmtId="171" fontId="24" fillId="0" borderId="3">
      <alignment horizontal="right" vertical="center"/>
    </xf>
    <xf numFmtId="0" fontId="216" fillId="0" borderId="0"/>
    <xf numFmtId="0" fontId="21" fillId="0" borderId="12" applyNumberFormat="0" applyFill="0" applyAlignment="0" applyProtection="0"/>
    <xf numFmtId="205" fontId="34" fillId="0" borderId="3">
      <alignment horizontal="right" vertical="center"/>
    </xf>
    <xf numFmtId="177" fontId="19" fillId="0" borderId="3">
      <alignment horizontal="right" vertical="center"/>
    </xf>
    <xf numFmtId="0" fontId="216" fillId="0" borderId="0"/>
    <xf numFmtId="0" fontId="216" fillId="0" borderId="0"/>
    <xf numFmtId="185" fontId="18" fillId="0" borderId="3">
      <alignment horizontal="right" vertical="center"/>
    </xf>
    <xf numFmtId="178" fontId="22" fillId="0" borderId="3">
      <alignment horizontal="right" vertical="center"/>
    </xf>
    <xf numFmtId="0" fontId="216" fillId="0" borderId="0"/>
    <xf numFmtId="0" fontId="216" fillId="0" borderId="0"/>
    <xf numFmtId="0" fontId="216" fillId="0" borderId="0"/>
    <xf numFmtId="185" fontId="18" fillId="0" borderId="3">
      <alignment horizontal="right" vertical="center"/>
    </xf>
    <xf numFmtId="0" fontId="216" fillId="0" borderId="0"/>
    <xf numFmtId="0" fontId="21" fillId="0" borderId="12" applyNumberFormat="0" applyFill="0" applyAlignment="0" applyProtection="0"/>
    <xf numFmtId="177" fontId="19" fillId="0" borderId="3">
      <alignment horizontal="right" vertical="center"/>
    </xf>
    <xf numFmtId="185" fontId="18" fillId="0" borderId="3">
      <alignment horizontal="right" vertical="center"/>
    </xf>
    <xf numFmtId="0" fontId="216" fillId="0" borderId="0"/>
    <xf numFmtId="185" fontId="18" fillId="0" borderId="3">
      <alignment horizontal="right" vertical="center"/>
    </xf>
    <xf numFmtId="0" fontId="216" fillId="0" borderId="0"/>
    <xf numFmtId="0" fontId="216" fillId="0" borderId="0"/>
    <xf numFmtId="171" fontId="24" fillId="0" borderId="3">
      <alignment horizontal="right" vertical="center"/>
    </xf>
    <xf numFmtId="0" fontId="19" fillId="0" borderId="0"/>
    <xf numFmtId="171" fontId="24" fillId="0" borderId="3">
      <alignment horizontal="right" vertical="center"/>
    </xf>
    <xf numFmtId="0" fontId="19" fillId="0" borderId="0"/>
    <xf numFmtId="205" fontId="34" fillId="0" borderId="3">
      <alignment horizontal="right" vertical="center"/>
    </xf>
    <xf numFmtId="0" fontId="19" fillId="0" borderId="0"/>
    <xf numFmtId="205" fontId="34" fillId="0" borderId="3">
      <alignment horizontal="right" vertical="center"/>
    </xf>
    <xf numFmtId="0" fontId="19" fillId="0" borderId="0"/>
    <xf numFmtId="0" fontId="15" fillId="0" borderId="0"/>
    <xf numFmtId="182" fontId="26" fillId="0" borderId="3">
      <alignment horizontal="right" vertical="center"/>
    </xf>
    <xf numFmtId="0" fontId="216" fillId="0" borderId="0"/>
    <xf numFmtId="0" fontId="216" fillId="0" borderId="0"/>
    <xf numFmtId="0" fontId="216" fillId="0" borderId="0"/>
    <xf numFmtId="178" fontId="22" fillId="0" borderId="3">
      <alignment horizontal="right" vertical="center"/>
    </xf>
    <xf numFmtId="0" fontId="216" fillId="0" borderId="0"/>
    <xf numFmtId="0" fontId="216" fillId="0" borderId="0"/>
    <xf numFmtId="178" fontId="22" fillId="0" borderId="3">
      <alignment horizontal="right" vertical="center"/>
    </xf>
    <xf numFmtId="0" fontId="216" fillId="0" borderId="0"/>
    <xf numFmtId="0" fontId="216" fillId="0" borderId="0"/>
    <xf numFmtId="178" fontId="22" fillId="0" borderId="3">
      <alignment horizontal="right" vertical="center"/>
    </xf>
    <xf numFmtId="0" fontId="216" fillId="0" borderId="0"/>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0" fontId="216" fillId="0" borderId="0"/>
    <xf numFmtId="174" fontId="18" fillId="0" borderId="3">
      <alignment horizontal="right" vertical="center"/>
    </xf>
    <xf numFmtId="0" fontId="216" fillId="0" borderId="0"/>
    <xf numFmtId="0" fontId="216" fillId="0" borderId="0"/>
    <xf numFmtId="178" fontId="22" fillId="0" borderId="3">
      <alignment horizontal="right" vertical="center"/>
    </xf>
    <xf numFmtId="174" fontId="18" fillId="0" borderId="3">
      <alignment horizontal="right" vertical="center"/>
    </xf>
    <xf numFmtId="0" fontId="216" fillId="0" borderId="0"/>
    <xf numFmtId="198" fontId="34" fillId="0" borderId="3">
      <alignment horizontal="right" vertical="center"/>
    </xf>
    <xf numFmtId="174" fontId="18" fillId="0" borderId="3">
      <alignment horizontal="right" vertical="center"/>
    </xf>
    <xf numFmtId="0" fontId="216" fillId="0" borderId="0"/>
    <xf numFmtId="0" fontId="216" fillId="0" borderId="0"/>
    <xf numFmtId="292" fontId="209" fillId="0" borderId="0" applyFont="0" applyFill="0" applyBorder="0" applyProtection="0">
      <alignment vertical="top" wrapText="1"/>
    </xf>
    <xf numFmtId="0" fontId="216" fillId="0" borderId="0"/>
    <xf numFmtId="178" fontId="22" fillId="0" borderId="3">
      <alignment horizontal="right" vertical="center"/>
    </xf>
    <xf numFmtId="0" fontId="216" fillId="0" borderId="0"/>
    <xf numFmtId="0" fontId="216" fillId="0" borderId="0"/>
    <xf numFmtId="185" fontId="18" fillId="0" borderId="3">
      <alignment horizontal="right" vertical="center"/>
    </xf>
    <xf numFmtId="0" fontId="216" fillId="0" borderId="0"/>
    <xf numFmtId="185" fontId="18" fillId="0" borderId="3">
      <alignment horizontal="right" vertical="center"/>
    </xf>
    <xf numFmtId="0" fontId="216" fillId="0" borderId="0"/>
    <xf numFmtId="0" fontId="216" fillId="0" borderId="0"/>
    <xf numFmtId="0" fontId="216" fillId="0" borderId="0"/>
    <xf numFmtId="260" fontId="16" fillId="0" borderId="0" applyFont="0" applyFill="0" applyBorder="0" applyAlignment="0" applyProtection="0"/>
    <xf numFmtId="0" fontId="216" fillId="0" borderId="0"/>
    <xf numFmtId="178" fontId="22" fillId="0" borderId="3">
      <alignment horizontal="right" vertical="center"/>
    </xf>
    <xf numFmtId="178" fontId="22" fillId="0" borderId="3">
      <alignment horizontal="right" vertical="center"/>
    </xf>
    <xf numFmtId="0" fontId="216" fillId="0" borderId="0"/>
    <xf numFmtId="178" fontId="22" fillId="0" borderId="3">
      <alignment horizontal="right" vertical="center"/>
    </xf>
    <xf numFmtId="178" fontId="22" fillId="0" borderId="3">
      <alignment horizontal="right" vertical="center"/>
    </xf>
    <xf numFmtId="0" fontId="216" fillId="0" borderId="0"/>
    <xf numFmtId="0" fontId="216" fillId="0" borderId="0"/>
    <xf numFmtId="222" fontId="19" fillId="0" borderId="0" applyFont="0" applyFill="0" applyBorder="0" applyAlignment="0" applyProtection="0"/>
    <xf numFmtId="0" fontId="216" fillId="0" borderId="0"/>
    <xf numFmtId="178" fontId="22" fillId="0" borderId="3">
      <alignment horizontal="right" vertical="center"/>
    </xf>
    <xf numFmtId="0" fontId="57" fillId="0" borderId="0" applyProtection="0"/>
    <xf numFmtId="202" fontId="15" fillId="0" borderId="3">
      <alignment horizontal="right" vertical="center"/>
    </xf>
    <xf numFmtId="178" fontId="22" fillId="0" borderId="3">
      <alignment horizontal="right" vertical="center"/>
    </xf>
    <xf numFmtId="0" fontId="216" fillId="0" borderId="0"/>
    <xf numFmtId="202" fontId="15" fillId="0" borderId="3">
      <alignment horizontal="right" vertical="center"/>
    </xf>
    <xf numFmtId="235" fontId="34" fillId="0" borderId="3">
      <alignment horizontal="right" vertical="center"/>
    </xf>
    <xf numFmtId="174" fontId="18" fillId="0" borderId="3">
      <alignment horizontal="right" vertical="center"/>
    </xf>
    <xf numFmtId="0" fontId="216" fillId="0" borderId="0"/>
    <xf numFmtId="0" fontId="216" fillId="0" borderId="0"/>
    <xf numFmtId="0" fontId="216" fillId="0" borderId="0"/>
    <xf numFmtId="0" fontId="216" fillId="0" borderId="0"/>
    <xf numFmtId="0" fontId="216" fillId="0" borderId="0"/>
    <xf numFmtId="222" fontId="19" fillId="0" borderId="0" applyFont="0" applyFill="0" applyBorder="0" applyAlignment="0" applyProtection="0"/>
    <xf numFmtId="0" fontId="216" fillId="0" borderId="0"/>
    <xf numFmtId="0" fontId="216" fillId="0" borderId="0"/>
    <xf numFmtId="198" fontId="34" fillId="0" borderId="3">
      <alignment horizontal="right" vertical="center"/>
    </xf>
    <xf numFmtId="188" fontId="19" fillId="0" borderId="0" applyFill="0" applyBorder="0" applyAlignment="0"/>
    <xf numFmtId="0" fontId="216" fillId="0" borderId="0"/>
    <xf numFmtId="0" fontId="146" fillId="0" borderId="0"/>
    <xf numFmtId="198" fontId="34" fillId="0" borderId="3">
      <alignment horizontal="right" vertical="center"/>
    </xf>
    <xf numFmtId="188" fontId="19" fillId="0" borderId="0" applyFill="0" applyBorder="0" applyAlignment="0"/>
    <xf numFmtId="174" fontId="18" fillId="0" borderId="3">
      <alignment horizontal="right" vertical="center"/>
    </xf>
    <xf numFmtId="0" fontId="216" fillId="0" borderId="0"/>
    <xf numFmtId="0" fontId="216" fillId="0" borderId="0"/>
    <xf numFmtId="0" fontId="216" fillId="0" borderId="0"/>
    <xf numFmtId="0" fontId="216" fillId="0" borderId="0"/>
    <xf numFmtId="0" fontId="216" fillId="0" borderId="0"/>
    <xf numFmtId="222" fontId="19" fillId="0" borderId="0" applyFont="0" applyFill="0" applyBorder="0" applyAlignment="0" applyProtection="0"/>
    <xf numFmtId="9" fontId="19" fillId="0" borderId="0" applyFont="0" applyFill="0" applyBorder="0" applyAlignment="0" applyProtection="0"/>
    <xf numFmtId="210" fontId="22" fillId="0" borderId="6"/>
    <xf numFmtId="0" fontId="216" fillId="0" borderId="0"/>
    <xf numFmtId="205" fontId="34" fillId="0" borderId="3">
      <alignment horizontal="right" vertical="center"/>
    </xf>
    <xf numFmtId="9" fontId="57" fillId="0" borderId="0" applyFont="0" applyFill="0" applyBorder="0" applyAlignment="0" applyProtection="0"/>
    <xf numFmtId="210" fontId="22" fillId="0" borderId="6"/>
    <xf numFmtId="0" fontId="216" fillId="0" borderId="0"/>
    <xf numFmtId="9" fontId="57" fillId="0" borderId="0" applyFont="0" applyFill="0" applyBorder="0" applyAlignment="0" applyProtection="0"/>
    <xf numFmtId="174" fontId="18" fillId="0" borderId="3">
      <alignment horizontal="right" vertical="center"/>
    </xf>
    <xf numFmtId="210" fontId="22" fillId="0" borderId="6"/>
    <xf numFmtId="0" fontId="216" fillId="0" borderId="0"/>
    <xf numFmtId="178" fontId="22" fillId="0" borderId="3">
      <alignment horizontal="right" vertical="center"/>
    </xf>
    <xf numFmtId="174" fontId="18" fillId="0" borderId="3">
      <alignment horizontal="right" vertical="center"/>
    </xf>
    <xf numFmtId="210" fontId="22" fillId="0" borderId="6"/>
    <xf numFmtId="178" fontId="22" fillId="0" borderId="3">
      <alignment horizontal="right" vertical="center"/>
    </xf>
    <xf numFmtId="0" fontId="216" fillId="0" borderId="0"/>
    <xf numFmtId="236" fontId="81" fillId="0" borderId="23" applyFont="0" applyFill="0" applyBorder="0"/>
    <xf numFmtId="9" fontId="19" fillId="0" borderId="0" applyFont="0" applyFill="0" applyBorder="0" applyAlignment="0" applyProtection="0"/>
    <xf numFmtId="174" fontId="18" fillId="0" borderId="3">
      <alignment horizontal="right" vertical="center"/>
    </xf>
    <xf numFmtId="210" fontId="22" fillId="0" borderId="6"/>
    <xf numFmtId="0" fontId="216" fillId="0" borderId="0"/>
    <xf numFmtId="236" fontId="81" fillId="0" borderId="23" applyFont="0" applyFill="0" applyBorder="0"/>
    <xf numFmtId="9" fontId="19" fillId="0" borderId="0" applyFont="0" applyFill="0" applyBorder="0" applyAlignment="0" applyProtection="0"/>
    <xf numFmtId="174" fontId="18" fillId="0" borderId="3">
      <alignment horizontal="right" vertical="center"/>
    </xf>
    <xf numFmtId="0" fontId="216" fillId="0" borderId="0"/>
    <xf numFmtId="222" fontId="19" fillId="0" borderId="0" applyFont="0" applyFill="0" applyBorder="0" applyAlignment="0" applyProtection="0"/>
    <xf numFmtId="9" fontId="57" fillId="0" borderId="0" applyFont="0" applyFill="0" applyBorder="0" applyAlignment="0" applyProtection="0"/>
    <xf numFmtId="0" fontId="216" fillId="0" borderId="0"/>
    <xf numFmtId="9" fontId="57" fillId="0" borderId="0" applyFont="0" applyFill="0" applyBorder="0" applyAlignment="0" applyProtection="0"/>
    <xf numFmtId="174" fontId="18" fillId="0" borderId="3">
      <alignment horizontal="right" vertical="center"/>
    </xf>
    <xf numFmtId="0" fontId="216" fillId="0" borderId="0"/>
    <xf numFmtId="179" fontId="19" fillId="0" borderId="3">
      <alignment horizontal="right" vertical="center"/>
    </xf>
    <xf numFmtId="41" fontId="19" fillId="0" borderId="0" applyFont="0" applyFill="0" applyBorder="0" applyAlignment="0" applyProtection="0"/>
    <xf numFmtId="9" fontId="68" fillId="0" borderId="0" applyFont="0" applyFill="0" applyBorder="0" applyAlignment="0" applyProtection="0"/>
    <xf numFmtId="0" fontId="216" fillId="0" borderId="0"/>
    <xf numFmtId="179" fontId="19" fillId="0" borderId="3">
      <alignment horizontal="right" vertical="center"/>
    </xf>
    <xf numFmtId="41" fontId="19" fillId="0" borderId="0" applyFont="0" applyFill="0" applyBorder="0" applyAlignment="0" applyProtection="0"/>
    <xf numFmtId="9" fontId="57" fillId="0" borderId="0" applyFont="0" applyFill="0" applyBorder="0" applyAlignment="0" applyProtection="0"/>
    <xf numFmtId="185" fontId="18" fillId="0" borderId="3">
      <alignment horizontal="right" vertical="center"/>
    </xf>
    <xf numFmtId="0" fontId="216" fillId="0" borderId="0"/>
    <xf numFmtId="0" fontId="216" fillId="0" borderId="0"/>
    <xf numFmtId="174" fontId="18" fillId="0" borderId="3">
      <alignment horizontal="right" vertical="center"/>
    </xf>
    <xf numFmtId="0" fontId="216" fillId="0" borderId="0"/>
    <xf numFmtId="182" fontId="26" fillId="0" borderId="3">
      <alignment horizontal="right" vertical="center"/>
    </xf>
    <xf numFmtId="0" fontId="216" fillId="0" borderId="0"/>
    <xf numFmtId="182" fontId="26" fillId="0" borderId="3">
      <alignment horizontal="right" vertical="center"/>
    </xf>
    <xf numFmtId="185" fontId="18" fillId="0" borderId="3">
      <alignment horizontal="right" vertical="center"/>
    </xf>
    <xf numFmtId="0" fontId="216" fillId="0" borderId="0"/>
    <xf numFmtId="0" fontId="216" fillId="0" borderId="0"/>
    <xf numFmtId="0" fontId="216" fillId="0" borderId="0"/>
    <xf numFmtId="0" fontId="57" fillId="0" borderId="0"/>
    <xf numFmtId="194" fontId="30" fillId="0" borderId="3">
      <alignment horizontal="right" vertical="center"/>
    </xf>
    <xf numFmtId="0" fontId="216" fillId="0" borderId="0"/>
    <xf numFmtId="0" fontId="57" fillId="0" borderId="0"/>
    <xf numFmtId="0" fontId="68" fillId="0" borderId="0"/>
    <xf numFmtId="0" fontId="19" fillId="0" borderId="0"/>
    <xf numFmtId="185" fontId="18" fillId="0" borderId="3">
      <alignment horizontal="right" vertical="center"/>
    </xf>
    <xf numFmtId="0" fontId="216" fillId="0" borderId="0"/>
    <xf numFmtId="0" fontId="216" fillId="0" borderId="0"/>
    <xf numFmtId="0" fontId="216" fillId="0" borderId="0"/>
    <xf numFmtId="0" fontId="216" fillId="0" borderId="0"/>
    <xf numFmtId="0" fontId="216" fillId="0" borderId="0"/>
    <xf numFmtId="179" fontId="19"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0" fontId="141" fillId="0" borderId="0"/>
    <xf numFmtId="0" fontId="146" fillId="0" borderId="0"/>
    <xf numFmtId="0" fontId="146" fillId="0" borderId="0"/>
    <xf numFmtId="0" fontId="6" fillId="0" borderId="0"/>
    <xf numFmtId="0" fontId="6" fillId="0" borderId="0"/>
    <xf numFmtId="198" fontId="34" fillId="0" borderId="3">
      <alignment horizontal="right" vertical="center"/>
    </xf>
    <xf numFmtId="0" fontId="6" fillId="0" borderId="0"/>
    <xf numFmtId="198" fontId="34" fillId="0" borderId="3">
      <alignment horizontal="right" vertical="center"/>
    </xf>
    <xf numFmtId="0" fontId="6" fillId="0" borderId="0"/>
    <xf numFmtId="0" fontId="216" fillId="0" borderId="0"/>
    <xf numFmtId="0" fontId="19" fillId="0" borderId="0"/>
    <xf numFmtId="0" fontId="19" fillId="0" borderId="0"/>
    <xf numFmtId="178" fontId="22" fillId="0" borderId="3">
      <alignment horizontal="right" vertical="center"/>
    </xf>
    <xf numFmtId="0" fontId="6" fillId="0" borderId="0"/>
    <xf numFmtId="0" fontId="6" fillId="0" borderId="0"/>
    <xf numFmtId="205" fontId="34" fillId="0" borderId="3">
      <alignment horizontal="right" vertical="center"/>
    </xf>
    <xf numFmtId="0" fontId="6" fillId="0" borderId="0"/>
    <xf numFmtId="0" fontId="6" fillId="0" borderId="0"/>
    <xf numFmtId="0" fontId="19" fillId="0" borderId="0"/>
    <xf numFmtId="0" fontId="68" fillId="0" borderId="0"/>
    <xf numFmtId="178" fontId="22" fillId="0" borderId="3">
      <alignment horizontal="right" vertical="center"/>
    </xf>
    <xf numFmtId="0" fontId="216" fillId="0" borderId="0"/>
    <xf numFmtId="0" fontId="68" fillId="0" borderId="0"/>
    <xf numFmtId="0" fontId="216" fillId="0" borderId="0"/>
    <xf numFmtId="198" fontId="34" fillId="0" borderId="3">
      <alignment horizontal="right" vertical="center"/>
    </xf>
    <xf numFmtId="0" fontId="216" fillId="0" borderId="0"/>
    <xf numFmtId="198" fontId="34" fillId="0" borderId="3">
      <alignment horizontal="right" vertical="center"/>
    </xf>
    <xf numFmtId="0" fontId="216" fillId="0" borderId="0"/>
    <xf numFmtId="198" fontId="34" fillId="0" borderId="3">
      <alignment horizontal="right" vertical="center"/>
    </xf>
    <xf numFmtId="0" fontId="216" fillId="0" borderId="0"/>
    <xf numFmtId="198" fontId="34" fillId="0" borderId="3">
      <alignment horizontal="right" vertical="center"/>
    </xf>
    <xf numFmtId="0" fontId="216" fillId="0" borderId="0"/>
    <xf numFmtId="198" fontId="34" fillId="0" borderId="3">
      <alignment horizontal="right" vertical="center"/>
    </xf>
    <xf numFmtId="0" fontId="216" fillId="0" borderId="0"/>
    <xf numFmtId="198" fontId="34" fillId="0" borderId="3">
      <alignment horizontal="right" vertical="center"/>
    </xf>
    <xf numFmtId="174" fontId="18" fillId="0" borderId="3">
      <alignment horizontal="right" vertical="center"/>
    </xf>
    <xf numFmtId="0" fontId="63" fillId="0" borderId="0"/>
    <xf numFmtId="0" fontId="216" fillId="0" borderId="0"/>
    <xf numFmtId="0" fontId="19" fillId="0" borderId="0"/>
    <xf numFmtId="0" fontId="216" fillId="0" borderId="0"/>
    <xf numFmtId="0" fontId="19" fillId="0" borderId="0"/>
    <xf numFmtId="0" fontId="19" fillId="0" borderId="0"/>
    <xf numFmtId="0" fontId="19" fillId="0" borderId="0" applyProtection="0"/>
    <xf numFmtId="0" fontId="29" fillId="0" borderId="0"/>
    <xf numFmtId="0" fontId="28" fillId="0" borderId="0"/>
    <xf numFmtId="0" fontId="216" fillId="0" borderId="0"/>
    <xf numFmtId="177" fontId="19" fillId="0" borderId="3">
      <alignment horizontal="right" vertical="center"/>
    </xf>
    <xf numFmtId="202" fontId="15" fillId="0" borderId="3">
      <alignment horizontal="right" vertical="center"/>
    </xf>
    <xf numFmtId="0" fontId="19" fillId="0" borderId="0"/>
    <xf numFmtId="177" fontId="19" fillId="0" borderId="3">
      <alignment horizontal="right" vertical="center"/>
    </xf>
    <xf numFmtId="0" fontId="216" fillId="0" borderId="0"/>
    <xf numFmtId="177" fontId="19" fillId="0" borderId="3">
      <alignment horizontal="right" vertical="center"/>
    </xf>
    <xf numFmtId="4" fontId="37" fillId="7" borderId="14" applyNumberFormat="0" applyProtection="0">
      <alignment horizontal="left" vertical="center" indent="1"/>
    </xf>
    <xf numFmtId="219" fontId="48" fillId="0" borderId="0" applyFont="0" applyFill="0" applyBorder="0" applyAlignment="0" applyProtection="0"/>
    <xf numFmtId="228" fontId="15" fillId="0" borderId="0" applyFont="0" applyFill="0" applyBorder="0" applyAlignment="0" applyProtection="0"/>
    <xf numFmtId="0" fontId="216" fillId="0" borderId="0"/>
    <xf numFmtId="177" fontId="19" fillId="0" borderId="3">
      <alignment horizontal="right" vertical="center"/>
    </xf>
    <xf numFmtId="177" fontId="19" fillId="0" borderId="3">
      <alignment horizontal="right" vertical="center"/>
    </xf>
    <xf numFmtId="42" fontId="15" fillId="0" borderId="0" applyFont="0" applyFill="0" applyBorder="0" applyAlignment="0" applyProtection="0"/>
    <xf numFmtId="197" fontId="15" fillId="0" borderId="0" applyFont="0" applyFill="0" applyBorder="0" applyAlignment="0" applyProtection="0"/>
    <xf numFmtId="0" fontId="216" fillId="0" borderId="0"/>
    <xf numFmtId="177" fontId="19" fillId="0" borderId="3">
      <alignment horizontal="right" vertical="center"/>
    </xf>
    <xf numFmtId="0" fontId="216" fillId="0" borderId="0"/>
    <xf numFmtId="0" fontId="216" fillId="0" borderId="0"/>
    <xf numFmtId="179" fontId="19" fillId="0" borderId="3">
      <alignment horizontal="right" vertical="center"/>
    </xf>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19" fillId="0" borderId="0"/>
    <xf numFmtId="0" fontId="216" fillId="0" borderId="0"/>
    <xf numFmtId="0" fontId="156" fillId="0" borderId="0" applyNumberFormat="0" applyFill="0" applyBorder="0" applyProtection="0">
      <alignment vertical="top"/>
    </xf>
    <xf numFmtId="0" fontId="19" fillId="0" borderId="0"/>
    <xf numFmtId="178" fontId="22" fillId="0" borderId="3">
      <alignment horizontal="right" vertical="center"/>
    </xf>
    <xf numFmtId="4" fontId="35" fillId="40" borderId="14" applyNumberFormat="0" applyProtection="0">
      <alignment horizontal="right" vertical="center"/>
    </xf>
    <xf numFmtId="0" fontId="19" fillId="0" borderId="0"/>
    <xf numFmtId="4" fontId="35" fillId="40" borderId="14" applyNumberFormat="0" applyProtection="0">
      <alignment horizontal="right" vertical="center"/>
    </xf>
    <xf numFmtId="0" fontId="19" fillId="0" borderId="0"/>
    <xf numFmtId="178" fontId="22" fillId="0" borderId="3">
      <alignment horizontal="right" vertical="center"/>
    </xf>
    <xf numFmtId="0" fontId="156" fillId="0" borderId="0" applyNumberFormat="0" applyFill="0" applyBorder="0" applyProtection="0">
      <alignment vertical="top"/>
    </xf>
    <xf numFmtId="178" fontId="22" fillId="0" borderId="3">
      <alignment horizontal="right" vertical="center"/>
    </xf>
    <xf numFmtId="0" fontId="156" fillId="0" borderId="0" applyNumberFormat="0" applyFill="0" applyBorder="0" applyProtection="0">
      <alignment vertical="top"/>
    </xf>
    <xf numFmtId="182" fontId="26" fillId="0" borderId="3">
      <alignment horizontal="right" vertical="center"/>
    </xf>
    <xf numFmtId="178" fontId="22" fillId="0" borderId="3">
      <alignment horizontal="right" vertical="center"/>
    </xf>
    <xf numFmtId="178" fontId="22" fillId="0" borderId="3">
      <alignment horizontal="right" vertical="center"/>
    </xf>
    <xf numFmtId="0" fontId="156" fillId="0" borderId="0" applyNumberFormat="0" applyFill="0" applyBorder="0" applyProtection="0">
      <alignment vertical="top"/>
    </xf>
    <xf numFmtId="0" fontId="48" fillId="0" borderId="0"/>
    <xf numFmtId="177" fontId="19" fillId="0" borderId="3">
      <alignment horizontal="right" vertical="center"/>
    </xf>
    <xf numFmtId="0" fontId="19" fillId="0" borderId="0"/>
    <xf numFmtId="177" fontId="19" fillId="0" borderId="3">
      <alignment horizontal="right" vertical="center"/>
    </xf>
    <xf numFmtId="0" fontId="19" fillId="0" borderId="0"/>
    <xf numFmtId="0" fontId="19" fillId="0" borderId="0"/>
    <xf numFmtId="0" fontId="14" fillId="0" borderId="0"/>
    <xf numFmtId="6" fontId="73" fillId="18" borderId="2"/>
    <xf numFmtId="0" fontId="19" fillId="0" borderId="0"/>
    <xf numFmtId="0" fontId="19" fillId="0" borderId="0"/>
    <xf numFmtId="0" fontId="19" fillId="0" borderId="0"/>
    <xf numFmtId="0" fontId="216" fillId="0" borderId="0"/>
    <xf numFmtId="0" fontId="19" fillId="0" borderId="0"/>
    <xf numFmtId="0" fontId="1" fillId="0" borderId="0"/>
    <xf numFmtId="0" fontId="19" fillId="0" borderId="0"/>
    <xf numFmtId="0" fontId="1" fillId="0" borderId="0"/>
    <xf numFmtId="177" fontId="19" fillId="0" borderId="3">
      <alignment horizontal="right" vertical="center"/>
    </xf>
    <xf numFmtId="179" fontId="19" fillId="0" borderId="3">
      <alignment horizontal="right" vertical="center"/>
    </xf>
    <xf numFmtId="0" fontId="216" fillId="0" borderId="0"/>
    <xf numFmtId="0" fontId="216" fillId="0" borderId="0"/>
    <xf numFmtId="194" fontId="30" fillId="0" borderId="3">
      <alignment horizontal="right" vertical="center"/>
    </xf>
    <xf numFmtId="0" fontId="19" fillId="0" borderId="0"/>
    <xf numFmtId="0" fontId="26" fillId="0" borderId="0"/>
    <xf numFmtId="179" fontId="19" fillId="0" borderId="3">
      <alignment horizontal="right" vertical="center"/>
    </xf>
    <xf numFmtId="0" fontId="26" fillId="0" borderId="0"/>
    <xf numFmtId="179" fontId="19" fillId="0" borderId="3">
      <alignment horizontal="right" vertical="center"/>
    </xf>
    <xf numFmtId="0" fontId="26" fillId="0" borderId="0"/>
    <xf numFmtId="179" fontId="19" fillId="0" borderId="3">
      <alignment horizontal="right" vertical="center"/>
    </xf>
    <xf numFmtId="9" fontId="19" fillId="0" borderId="0" applyFont="0" applyFill="0" applyBorder="0" applyAlignment="0" applyProtection="0"/>
    <xf numFmtId="9" fontId="19" fillId="0" borderId="0" applyFont="0" applyFill="0" applyBorder="0" applyAlignment="0" applyProtection="0"/>
    <xf numFmtId="178" fontId="22" fillId="0" borderId="3">
      <alignment horizontal="right" vertical="center"/>
    </xf>
    <xf numFmtId="0" fontId="58" fillId="0" borderId="0"/>
    <xf numFmtId="0" fontId="57" fillId="0" borderId="0"/>
    <xf numFmtId="171" fontId="24" fillId="0" borderId="3">
      <alignment horizontal="right" vertical="center"/>
    </xf>
    <xf numFmtId="174" fontId="18" fillId="0" borderId="3">
      <alignment horizontal="right" vertical="center"/>
    </xf>
    <xf numFmtId="0" fontId="58" fillId="0" borderId="0"/>
    <xf numFmtId="9" fontId="19" fillId="0" borderId="0" applyFont="0" applyFill="0" applyBorder="0" applyAlignment="0" applyProtection="0"/>
    <xf numFmtId="9" fontId="19" fillId="0" borderId="0" applyFont="0" applyFill="0" applyBorder="0" applyAlignment="0" applyProtection="0"/>
    <xf numFmtId="0" fontId="34" fillId="0" borderId="5">
      <alignment horizontal="center"/>
    </xf>
    <xf numFmtId="0" fontId="19" fillId="0" borderId="0"/>
    <xf numFmtId="0" fontId="216" fillId="0" borderId="0"/>
    <xf numFmtId="0" fontId="19" fillId="0" borderId="0"/>
    <xf numFmtId="0" fontId="19" fillId="0" borderId="0"/>
    <xf numFmtId="0" fontId="216" fillId="0" borderId="0"/>
    <xf numFmtId="0" fontId="216" fillId="0" borderId="0"/>
    <xf numFmtId="0" fontId="19" fillId="0" borderId="0"/>
    <xf numFmtId="0" fontId="19" fillId="0" borderId="0"/>
    <xf numFmtId="0" fontId="216" fillId="0" borderId="0"/>
    <xf numFmtId="0" fontId="216" fillId="0" borderId="0"/>
    <xf numFmtId="0" fontId="216" fillId="0" borderId="0"/>
    <xf numFmtId="185" fontId="18" fillId="0" borderId="3">
      <alignment horizontal="right" vertical="center"/>
    </xf>
    <xf numFmtId="185" fontId="18" fillId="0" borderId="3">
      <alignment horizontal="right" vertical="center"/>
    </xf>
    <xf numFmtId="0" fontId="216" fillId="0" borderId="0"/>
    <xf numFmtId="185" fontId="18" fillId="0" borderId="3">
      <alignment horizontal="right" vertical="center"/>
    </xf>
    <xf numFmtId="185" fontId="18" fillId="0" borderId="3">
      <alignment horizontal="right" vertical="center"/>
    </xf>
    <xf numFmtId="178" fontId="22" fillId="0" borderId="3">
      <alignment horizontal="right" vertical="center"/>
    </xf>
    <xf numFmtId="0" fontId="216" fillId="0" borderId="0"/>
    <xf numFmtId="185" fontId="18" fillId="0" borderId="3">
      <alignment horizontal="right" vertical="center"/>
    </xf>
    <xf numFmtId="0" fontId="216" fillId="0" borderId="0"/>
    <xf numFmtId="185" fontId="18" fillId="0" borderId="3">
      <alignment horizontal="right" vertical="center"/>
    </xf>
    <xf numFmtId="185" fontId="18" fillId="0" borderId="3">
      <alignment horizontal="right" vertical="center"/>
    </xf>
    <xf numFmtId="0" fontId="216" fillId="0" borderId="0"/>
    <xf numFmtId="178" fontId="22" fillId="0" borderId="3">
      <alignment horizontal="right" vertical="center"/>
    </xf>
    <xf numFmtId="185" fontId="18" fillId="0" borderId="3">
      <alignment horizontal="right" vertical="center"/>
    </xf>
    <xf numFmtId="0" fontId="216" fillId="0" borderId="0"/>
    <xf numFmtId="0" fontId="216" fillId="0" borderId="0"/>
    <xf numFmtId="0" fontId="216" fillId="0" borderId="0"/>
    <xf numFmtId="0" fontId="216" fillId="0" borderId="0"/>
    <xf numFmtId="0" fontId="19" fillId="0" borderId="0"/>
    <xf numFmtId="178" fontId="22" fillId="0" borderId="3">
      <alignment horizontal="right" vertical="center"/>
    </xf>
    <xf numFmtId="0" fontId="19" fillId="0" borderId="0"/>
    <xf numFmtId="178" fontId="22" fillId="0" borderId="3">
      <alignment horizontal="right" vertical="center"/>
    </xf>
    <xf numFmtId="0" fontId="57" fillId="0" borderId="0"/>
    <xf numFmtId="236" fontId="81" fillId="0" borderId="23" applyFont="0" applyFill="0" applyBorder="0"/>
    <xf numFmtId="0" fontId="57" fillId="0" borderId="0"/>
    <xf numFmtId="174" fontId="18" fillId="0" borderId="3">
      <alignment horizontal="right" vertical="center"/>
    </xf>
    <xf numFmtId="0" fontId="57" fillId="0" borderId="0"/>
    <xf numFmtId="0" fontId="11" fillId="0" borderId="0"/>
    <xf numFmtId="0" fontId="76" fillId="23" borderId="4" applyNumberFormat="0" applyFont="0" applyAlignment="0">
      <alignment horizontal="center"/>
    </xf>
    <xf numFmtId="0" fontId="11" fillId="0" borderId="0"/>
    <xf numFmtId="177" fontId="19" fillId="0" borderId="3">
      <alignment horizontal="right" vertical="center"/>
    </xf>
    <xf numFmtId="0" fontId="216" fillId="0" borderId="0"/>
    <xf numFmtId="177" fontId="19" fillId="0" borderId="3">
      <alignment horizontal="right" vertical="center"/>
    </xf>
    <xf numFmtId="0" fontId="1" fillId="0" borderId="0"/>
    <xf numFmtId="0" fontId="216" fillId="0" borderId="0"/>
    <xf numFmtId="0" fontId="1" fillId="0" borderId="0"/>
    <xf numFmtId="0" fontId="19" fillId="0" borderId="0"/>
    <xf numFmtId="0" fontId="216" fillId="0" borderId="0"/>
    <xf numFmtId="0" fontId="216" fillId="0" borderId="0"/>
    <xf numFmtId="0" fontId="216" fillId="0" borderId="0"/>
    <xf numFmtId="185" fontId="18" fillId="0" borderId="3">
      <alignment horizontal="right" vertical="center"/>
    </xf>
    <xf numFmtId="202" fontId="15" fillId="0" borderId="3">
      <alignment horizontal="right" vertical="center"/>
    </xf>
    <xf numFmtId="0" fontId="216" fillId="0" borderId="0"/>
    <xf numFmtId="178" fontId="22" fillId="0" borderId="3">
      <alignment horizontal="right" vertical="center"/>
    </xf>
    <xf numFmtId="0" fontId="216" fillId="0" borderId="0"/>
    <xf numFmtId="0" fontId="216" fillId="0" borderId="0"/>
    <xf numFmtId="236" fontId="81" fillId="0" borderId="23" applyFont="0" applyFill="0" applyBorder="0"/>
    <xf numFmtId="185" fontId="18" fillId="0" borderId="3">
      <alignment horizontal="right" vertical="center"/>
    </xf>
    <xf numFmtId="0" fontId="216" fillId="0" borderId="0"/>
    <xf numFmtId="178" fontId="22" fillId="0" borderId="3">
      <alignment horizontal="right" vertical="center"/>
    </xf>
    <xf numFmtId="0" fontId="19" fillId="0" borderId="0"/>
    <xf numFmtId="0" fontId="216" fillId="0" borderId="0"/>
    <xf numFmtId="178" fontId="22" fillId="0" borderId="3">
      <alignment horizontal="right" vertical="center"/>
    </xf>
    <xf numFmtId="178" fontId="22" fillId="0" borderId="3">
      <alignment horizontal="right" vertical="center"/>
    </xf>
    <xf numFmtId="0" fontId="19" fillId="0" borderId="0"/>
    <xf numFmtId="4" fontId="37" fillId="7" borderId="0" applyNumberFormat="0" applyProtection="0">
      <alignment horizontal="left" vertical="center" indent="1"/>
    </xf>
    <xf numFmtId="0" fontId="64" fillId="0" borderId="0" applyFont="0"/>
    <xf numFmtId="182" fontId="26" fillId="0" borderId="3">
      <alignment horizontal="right" vertical="center"/>
    </xf>
    <xf numFmtId="198" fontId="34" fillId="0" borderId="3">
      <alignment horizontal="right" vertical="center"/>
    </xf>
    <xf numFmtId="165" fontId="34" fillId="0" borderId="0" applyFont="0" applyFill="0" applyBorder="0" applyAlignment="0" applyProtection="0"/>
    <xf numFmtId="0" fontId="64" fillId="0" borderId="0" applyFont="0"/>
    <xf numFmtId="217" fontId="15" fillId="0" borderId="0" applyFont="0" applyFill="0" applyBorder="0" applyAlignment="0" applyProtection="0"/>
    <xf numFmtId="0" fontId="64" fillId="0" borderId="0" applyFont="0"/>
    <xf numFmtId="198" fontId="34" fillId="0" borderId="3">
      <alignment horizontal="right" vertical="center"/>
    </xf>
    <xf numFmtId="0" fontId="59" fillId="0" borderId="0"/>
    <xf numFmtId="0" fontId="60" fillId="12" borderId="18" applyNumberFormat="0" applyFont="0" applyAlignment="0" applyProtection="0"/>
    <xf numFmtId="0" fontId="60" fillId="12" borderId="18" applyNumberFormat="0" applyFont="0" applyAlignment="0" applyProtection="0"/>
    <xf numFmtId="205" fontId="34" fillId="0" borderId="3">
      <alignment horizontal="right" vertical="center"/>
    </xf>
    <xf numFmtId="0" fontId="60" fillId="12" borderId="18" applyNumberFormat="0" applyFont="0" applyAlignment="0" applyProtection="0"/>
    <xf numFmtId="205" fontId="34" fillId="0" borderId="3">
      <alignment horizontal="right" vertical="center"/>
    </xf>
    <xf numFmtId="0" fontId="60" fillId="12" borderId="18" applyNumberFormat="0" applyFont="0" applyAlignment="0" applyProtection="0"/>
    <xf numFmtId="0" fontId="60" fillId="12" borderId="18" applyNumberFormat="0" applyFont="0" applyAlignment="0" applyProtection="0"/>
    <xf numFmtId="205" fontId="34" fillId="0" borderId="3">
      <alignment horizontal="right" vertical="center"/>
    </xf>
    <xf numFmtId="0" fontId="60" fillId="12" borderId="18" applyNumberFormat="0" applyFont="0" applyAlignment="0" applyProtection="0"/>
    <xf numFmtId="0" fontId="60" fillId="12" borderId="18" applyNumberFormat="0" applyFont="0" applyAlignment="0" applyProtection="0"/>
    <xf numFmtId="205" fontId="34" fillId="0" borderId="3">
      <alignment horizontal="right" vertical="center"/>
    </xf>
    <xf numFmtId="0" fontId="60" fillId="12" borderId="18" applyNumberFormat="0" applyFont="0" applyAlignment="0" applyProtection="0"/>
    <xf numFmtId="205" fontId="34" fillId="0" borderId="3">
      <alignment horizontal="right" vertical="center"/>
    </xf>
    <xf numFmtId="0" fontId="57" fillId="16" borderId="18" applyNumberFormat="0" applyFont="0" applyAlignment="0" applyProtection="0"/>
    <xf numFmtId="0" fontId="60" fillId="12" borderId="18" applyNumberFormat="0" applyFont="0" applyAlignment="0" applyProtection="0"/>
    <xf numFmtId="205" fontId="34" fillId="0" borderId="3">
      <alignment horizontal="right" vertical="center"/>
    </xf>
    <xf numFmtId="0" fontId="60" fillId="12" borderId="18" applyNumberFormat="0" applyFont="0" applyAlignment="0" applyProtection="0"/>
    <xf numFmtId="174" fontId="18" fillId="0" borderId="3">
      <alignment horizontal="right" vertical="center"/>
    </xf>
    <xf numFmtId="0" fontId="57" fillId="16" borderId="18" applyNumberFormat="0" applyFont="0" applyAlignment="0" applyProtection="0"/>
    <xf numFmtId="178" fontId="22" fillId="0" borderId="3">
      <alignment horizontal="right" vertical="center"/>
    </xf>
    <xf numFmtId="178" fontId="22" fillId="0" borderId="3">
      <alignment horizontal="right" vertical="center"/>
    </xf>
    <xf numFmtId="0" fontId="57" fillId="16" borderId="18" applyNumberFormat="0" applyFont="0" applyAlignment="0" applyProtection="0"/>
    <xf numFmtId="0" fontId="60" fillId="12" borderId="18" applyNumberFormat="0" applyFont="0" applyAlignment="0" applyProtection="0"/>
    <xf numFmtId="0" fontId="60" fillId="12" borderId="18" applyNumberFormat="0" applyFont="0" applyAlignment="0" applyProtection="0"/>
    <xf numFmtId="0" fontId="57" fillId="16" borderId="18" applyNumberFormat="0" applyFont="0" applyAlignment="0" applyProtection="0"/>
    <xf numFmtId="178" fontId="22" fillId="0" borderId="3">
      <alignment horizontal="right" vertical="center"/>
    </xf>
    <xf numFmtId="178" fontId="22" fillId="0" borderId="3">
      <alignment horizontal="right" vertical="center"/>
    </xf>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0" fontId="57" fillId="16" borderId="18" applyNumberFormat="0" applyFont="0" applyAlignment="0" applyProtection="0"/>
    <xf numFmtId="0" fontId="60" fillId="12" borderId="18" applyNumberFormat="0" applyFont="0" applyAlignment="0" applyProtection="0"/>
    <xf numFmtId="0" fontId="60" fillId="12" borderId="18" applyNumberFormat="0" applyFont="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0" fontId="60" fillId="12" borderId="18" applyNumberFormat="0" applyFont="0" applyAlignment="0" applyProtection="0"/>
    <xf numFmtId="178" fontId="22" fillId="0" borderId="3">
      <alignment horizontal="right" vertical="center"/>
    </xf>
    <xf numFmtId="178" fontId="22" fillId="0" borderId="3">
      <alignment horizontal="right" vertical="center"/>
    </xf>
    <xf numFmtId="0" fontId="60" fillId="12" borderId="18" applyNumberFormat="0" applyFont="0" applyAlignment="0" applyProtection="0"/>
    <xf numFmtId="174" fontId="18" fillId="0" borderId="3">
      <alignment horizontal="right" vertical="center"/>
    </xf>
    <xf numFmtId="178" fontId="22" fillId="0" borderId="3">
      <alignment horizontal="right" vertical="center"/>
    </xf>
    <xf numFmtId="178" fontId="22" fillId="0" borderId="3">
      <alignment horizontal="right" vertical="center"/>
    </xf>
    <xf numFmtId="266" fontId="19" fillId="0" borderId="0" applyFont="0" applyFill="0" applyBorder="0" applyAlignment="0" applyProtection="0"/>
    <xf numFmtId="0" fontId="60" fillId="12" borderId="18" applyNumberFormat="0" applyFont="0" applyAlignment="0" applyProtection="0"/>
    <xf numFmtId="178" fontId="22" fillId="0" borderId="3">
      <alignment horizontal="right" vertical="center"/>
    </xf>
    <xf numFmtId="0" fontId="60" fillId="12" borderId="18" applyNumberFormat="0" applyFont="0" applyAlignment="0" applyProtection="0"/>
    <xf numFmtId="0" fontId="60" fillId="12"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177" fontId="19" fillId="0" borderId="3">
      <alignment horizontal="right" vertical="center"/>
    </xf>
    <xf numFmtId="178" fontId="22" fillId="0" borderId="3">
      <alignment horizontal="right" vertical="center"/>
    </xf>
    <xf numFmtId="0" fontId="57" fillId="16" borderId="18" applyNumberFormat="0" applyFont="0" applyAlignment="0" applyProtection="0"/>
    <xf numFmtId="177" fontId="19" fillId="0" borderId="3">
      <alignment horizontal="right" vertical="center"/>
    </xf>
    <xf numFmtId="178" fontId="22" fillId="0" borderId="3">
      <alignment horizontal="right" vertical="center"/>
    </xf>
    <xf numFmtId="0" fontId="57" fillId="16" borderId="18" applyNumberFormat="0" applyFont="0" applyAlignment="0" applyProtection="0"/>
    <xf numFmtId="0" fontId="57" fillId="16" borderId="18" applyNumberFormat="0" applyFont="0" applyAlignment="0" applyProtection="0"/>
    <xf numFmtId="178" fontId="22" fillId="0" borderId="3">
      <alignment horizontal="right" vertical="center"/>
    </xf>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9" fontId="100" fillId="0" borderId="28" applyNumberFormat="0" applyBorder="0"/>
    <xf numFmtId="178" fontId="22" fillId="0" borderId="3">
      <alignment horizontal="right" vertical="center"/>
    </xf>
    <xf numFmtId="0" fontId="57" fillId="16" borderId="18" applyNumberFormat="0" applyFont="0" applyAlignment="0" applyProtection="0"/>
    <xf numFmtId="0" fontId="57" fillId="16" borderId="18" applyNumberFormat="0" applyFont="0" applyAlignment="0" applyProtection="0"/>
    <xf numFmtId="182" fontId="26" fillId="0" borderId="3">
      <alignment horizontal="right" vertical="center"/>
    </xf>
    <xf numFmtId="178" fontId="22" fillId="0" borderId="3">
      <alignment horizontal="right" vertical="center"/>
    </xf>
    <xf numFmtId="0" fontId="57" fillId="16" borderId="18" applyNumberFormat="0" applyFont="0" applyAlignment="0" applyProtection="0"/>
    <xf numFmtId="182" fontId="26" fillId="0" borderId="3">
      <alignment horizontal="right" vertical="center"/>
    </xf>
    <xf numFmtId="178" fontId="22" fillId="0" borderId="3">
      <alignment horizontal="right" vertical="center"/>
    </xf>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185" fontId="18" fillId="0" borderId="3">
      <alignment horizontal="right" vertical="center"/>
    </xf>
    <xf numFmtId="0" fontId="19" fillId="12" borderId="18" applyNumberFormat="0" applyFont="0" applyAlignment="0" applyProtection="0"/>
    <xf numFmtId="179" fontId="19" fillId="0" borderId="3">
      <alignment horizontal="right" vertical="center"/>
    </xf>
    <xf numFmtId="185" fontId="18" fillId="0" borderId="3">
      <alignment horizontal="right" vertical="center"/>
    </xf>
    <xf numFmtId="0" fontId="19" fillId="12" borderId="18" applyNumberFormat="0" applyFont="0" applyAlignment="0" applyProtection="0"/>
    <xf numFmtId="185" fontId="18" fillId="0" borderId="3">
      <alignment horizontal="right" vertical="center"/>
    </xf>
    <xf numFmtId="0" fontId="19" fillId="12" borderId="18" applyNumberFormat="0" applyFont="0" applyAlignment="0" applyProtection="0"/>
    <xf numFmtId="185" fontId="18" fillId="0" borderId="3">
      <alignment horizontal="right" vertical="center"/>
    </xf>
    <xf numFmtId="185" fontId="18" fillId="0" borderId="3">
      <alignment horizontal="right" vertical="center"/>
    </xf>
    <xf numFmtId="4" fontId="35" fillId="10" borderId="14" applyNumberFormat="0" applyProtection="0">
      <alignment horizontal="right" vertical="center"/>
    </xf>
    <xf numFmtId="269" fontId="119" fillId="0" borderId="0" applyFont="0" applyFill="0" applyBorder="0" applyAlignment="0" applyProtection="0"/>
    <xf numFmtId="0" fontId="19" fillId="12" borderId="18" applyNumberFormat="0" applyFont="0" applyAlignment="0" applyProtection="0"/>
    <xf numFmtId="185" fontId="18" fillId="0" borderId="3">
      <alignment horizontal="right" vertical="center"/>
    </xf>
    <xf numFmtId="185" fontId="18" fillId="0" borderId="3">
      <alignment horizontal="right" vertical="center"/>
    </xf>
    <xf numFmtId="4" fontId="35" fillId="8" borderId="14" applyNumberFormat="0" applyProtection="0">
      <alignment horizontal="right" vertical="center"/>
    </xf>
    <xf numFmtId="0" fontId="19" fillId="12" borderId="18" applyNumberFormat="0" applyFont="0" applyAlignment="0" applyProtection="0"/>
    <xf numFmtId="179" fontId="19" fillId="0" borderId="3">
      <alignment horizontal="right" vertical="center"/>
    </xf>
    <xf numFmtId="185" fontId="18" fillId="0" borderId="3">
      <alignment horizontal="right" vertical="center"/>
    </xf>
    <xf numFmtId="4" fontId="35" fillId="6" borderId="14" applyNumberFormat="0" applyProtection="0">
      <alignment horizontal="right" vertical="center"/>
    </xf>
    <xf numFmtId="0" fontId="19" fillId="12" borderId="18" applyNumberFormat="0" applyFont="0" applyAlignment="0" applyProtection="0"/>
    <xf numFmtId="0" fontId="57" fillId="24" borderId="27" applyNumberFormat="0" applyFont="0" applyAlignment="0" applyProtection="0"/>
    <xf numFmtId="0" fontId="57" fillId="24" borderId="27" applyNumberFormat="0" applyFont="0" applyAlignment="0" applyProtection="0"/>
    <xf numFmtId="0" fontId="57" fillId="24" borderId="27" applyNumberFormat="0" applyFont="0" applyAlignment="0" applyProtection="0"/>
    <xf numFmtId="174" fontId="18" fillId="0" borderId="3">
      <alignment horizontal="right" vertical="center"/>
    </xf>
    <xf numFmtId="0" fontId="104" fillId="0" borderId="30" applyNumberFormat="0" applyFill="0" applyAlignment="0" applyProtection="0"/>
    <xf numFmtId="0" fontId="20" fillId="0" borderId="0"/>
    <xf numFmtId="0" fontId="20" fillId="0" borderId="0"/>
    <xf numFmtId="3" fontId="210" fillId="0" borderId="0" applyFont="0" applyFill="0" applyBorder="0" applyAlignment="0" applyProtection="0"/>
    <xf numFmtId="185" fontId="18" fillId="0" borderId="3">
      <alignment horizontal="right" vertical="center"/>
    </xf>
    <xf numFmtId="0" fontId="70" fillId="0" borderId="0" applyNumberFormat="0" applyFill="0" applyBorder="0" applyAlignment="0" applyProtection="0"/>
    <xf numFmtId="205" fontId="34" fillId="0" borderId="3">
      <alignment horizontal="right" vertical="center"/>
    </xf>
    <xf numFmtId="0" fontId="34" fillId="0" borderId="0" applyNumberFormat="0" applyFill="0" applyBorder="0" applyAlignment="0" applyProtection="0"/>
    <xf numFmtId="205" fontId="34" fillId="0" borderId="3">
      <alignment horizontal="right" vertical="center"/>
    </xf>
    <xf numFmtId="0" fontId="72" fillId="0" borderId="0" applyNumberFormat="0" applyFill="0" applyBorder="0" applyAlignment="0" applyProtection="0">
      <alignment horizontal="centerContinuous"/>
    </xf>
    <xf numFmtId="0" fontId="216" fillId="0" borderId="0"/>
    <xf numFmtId="0" fontId="70" fillId="0" borderId="0" applyNumberFormat="0" applyFill="0" applyBorder="0" applyAlignment="0" applyProtection="0"/>
    <xf numFmtId="0" fontId="22" fillId="0" borderId="0" applyNumberFormat="0" applyFill="0" applyBorder="0" applyAlignment="0" applyProtection="0"/>
    <xf numFmtId="185" fontId="18" fillId="0" borderId="3">
      <alignment horizontal="right" vertical="center"/>
    </xf>
    <xf numFmtId="0" fontId="34" fillId="0" borderId="0" applyNumberFormat="0" applyFill="0" applyBorder="0" applyAlignment="0" applyProtection="0"/>
    <xf numFmtId="0" fontId="70" fillId="0" borderId="0" applyProtection="0"/>
    <xf numFmtId="0" fontId="58" fillId="0" borderId="0"/>
    <xf numFmtId="178" fontId="22" fillId="0" borderId="3">
      <alignment horizontal="right" vertical="center"/>
    </xf>
    <xf numFmtId="178" fontId="22" fillId="0" borderId="3">
      <alignment horizontal="right" vertical="center"/>
    </xf>
    <xf numFmtId="0" fontId="45" fillId="3" borderId="13" applyNumberFormat="0" applyAlignment="0" applyProtection="0"/>
    <xf numFmtId="178" fontId="22" fillId="0" borderId="3">
      <alignment horizontal="right" vertical="center"/>
    </xf>
    <xf numFmtId="0" fontId="45" fillId="3" borderId="13" applyNumberFormat="0" applyAlignment="0" applyProtection="0"/>
    <xf numFmtId="0" fontId="45" fillId="3" borderId="13" applyNumberFormat="0" applyAlignment="0" applyProtection="0"/>
    <xf numFmtId="185" fontId="18" fillId="0" borderId="3">
      <alignment horizontal="right" vertical="center"/>
    </xf>
    <xf numFmtId="178" fontId="22" fillId="0" borderId="3">
      <alignment horizontal="right" vertical="center"/>
    </xf>
    <xf numFmtId="0" fontId="45" fillId="3" borderId="13" applyNumberFormat="0" applyAlignment="0" applyProtection="0"/>
    <xf numFmtId="178" fontId="22" fillId="0" borderId="3">
      <alignment horizontal="right" vertical="center"/>
    </xf>
    <xf numFmtId="0" fontId="45" fillId="3" borderId="13" applyNumberFormat="0" applyAlignment="0" applyProtection="0"/>
    <xf numFmtId="0" fontId="45" fillId="3" borderId="13" applyNumberFormat="0" applyAlignment="0" applyProtection="0"/>
    <xf numFmtId="178" fontId="22" fillId="0" borderId="3">
      <alignment horizontal="right" vertical="center"/>
    </xf>
    <xf numFmtId="0" fontId="45" fillId="3" borderId="13" applyNumberFormat="0" applyAlignment="0" applyProtection="0"/>
    <xf numFmtId="178" fontId="22" fillId="0" borderId="3">
      <alignment horizontal="right" vertical="center"/>
    </xf>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182" fontId="26" fillId="0" borderId="3">
      <alignment horizontal="right" vertical="center"/>
    </xf>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178" fontId="22" fillId="0" borderId="3">
      <alignment horizontal="right" vertical="center"/>
    </xf>
    <xf numFmtId="0" fontId="29" fillId="0" borderId="0"/>
    <xf numFmtId="177" fontId="19" fillId="0" borderId="3">
      <alignment horizontal="right" vertical="center"/>
    </xf>
    <xf numFmtId="0" fontId="45" fillId="3" borderId="13" applyNumberFormat="0" applyAlignment="0" applyProtection="0"/>
    <xf numFmtId="0" fontId="45" fillId="3" borderId="13" applyNumberFormat="0" applyAlignment="0" applyProtection="0"/>
    <xf numFmtId="178" fontId="22" fillId="0" borderId="3">
      <alignment horizontal="right" vertical="center"/>
    </xf>
    <xf numFmtId="0" fontId="21" fillId="0" borderId="12" applyNumberFormat="0" applyFill="0" applyAlignment="0" applyProtection="0"/>
    <xf numFmtId="177" fontId="19" fillId="0" borderId="3">
      <alignment horizontal="right" vertical="center"/>
    </xf>
    <xf numFmtId="178" fontId="22" fillId="0" borderId="3">
      <alignment horizontal="right" vertical="center"/>
    </xf>
    <xf numFmtId="194" fontId="30" fillId="0" borderId="3">
      <alignment horizontal="right" vertical="center"/>
    </xf>
    <xf numFmtId="0" fontId="45" fillId="3" borderId="13" applyNumberFormat="0" applyAlignment="0" applyProtection="0"/>
    <xf numFmtId="0" fontId="45" fillId="3" borderId="13" applyNumberFormat="0" applyAlignment="0" applyProtection="0"/>
    <xf numFmtId="0" fontId="208" fillId="17" borderId="22" applyNumberFormat="0" applyAlignment="0" applyProtection="0"/>
    <xf numFmtId="0" fontId="45" fillId="3" borderId="13" applyNumberFormat="0" applyAlignment="0" applyProtection="0"/>
    <xf numFmtId="177" fontId="19" fillId="0" borderId="3">
      <alignment horizontal="right" vertical="center"/>
    </xf>
    <xf numFmtId="0" fontId="45" fillId="3" borderId="13" applyNumberFormat="0" applyAlignment="0" applyProtection="0"/>
    <xf numFmtId="0" fontId="45" fillId="3" borderId="13" applyNumberFormat="0" applyAlignment="0" applyProtection="0"/>
    <xf numFmtId="0" fontId="43" fillId="0" borderId="9" applyNumberFormat="0" applyBorder="0" applyAlignment="0">
      <alignment horizontal="center"/>
    </xf>
    <xf numFmtId="0" fontId="45" fillId="3" borderId="13" applyNumberFormat="0" applyAlignment="0" applyProtection="0"/>
    <xf numFmtId="0" fontId="45" fillId="3" borderId="13" applyNumberFormat="0" applyAlignment="0" applyProtection="0"/>
    <xf numFmtId="4" fontId="35" fillId="5" borderId="14" applyNumberFormat="0" applyProtection="0">
      <alignment vertical="center"/>
    </xf>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27" fillId="3" borderId="13" applyNumberFormat="0" applyAlignment="0" applyProtection="0"/>
    <xf numFmtId="0" fontId="27"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178" fontId="22" fillId="0" borderId="3">
      <alignment horizontal="right" vertical="center"/>
    </xf>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262" fontId="124" fillId="0" borderId="10" applyFont="0" applyBorder="0" applyAlignment="0"/>
    <xf numFmtId="262" fontId="124" fillId="0" borderId="10" applyFont="0" applyBorder="0" applyAlignment="0"/>
    <xf numFmtId="174" fontId="18" fillId="0" borderId="3">
      <alignment horizontal="right" vertical="center"/>
    </xf>
    <xf numFmtId="178" fontId="22" fillId="0" borderId="3">
      <alignment horizontal="right" vertical="center"/>
    </xf>
    <xf numFmtId="41"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198" fontId="34" fillId="0" borderId="3">
      <alignment horizontal="right" vertical="center"/>
    </xf>
    <xf numFmtId="202" fontId="15" fillId="0" borderId="3">
      <alignment horizontal="right" vertical="center"/>
    </xf>
    <xf numFmtId="222" fontId="19" fillId="0" borderId="0" applyFont="0" applyFill="0" applyBorder="0" applyAlignment="0" applyProtection="0"/>
    <xf numFmtId="198" fontId="34" fillId="0" borderId="3">
      <alignment horizontal="right" vertical="center"/>
    </xf>
    <xf numFmtId="194" fontId="30" fillId="0" borderId="3">
      <alignment horizontal="right" vertical="center"/>
    </xf>
    <xf numFmtId="4" fontId="35" fillId="8" borderId="14" applyNumberFormat="0" applyProtection="0">
      <alignment horizontal="right" vertical="center"/>
    </xf>
    <xf numFmtId="14" fontId="79" fillId="0" borderId="0">
      <alignment horizontal="center" wrapText="1"/>
      <protection locked="0"/>
    </xf>
    <xf numFmtId="185" fontId="18" fillId="0" borderId="3">
      <alignment horizontal="right" vertical="center"/>
    </xf>
    <xf numFmtId="174" fontId="18" fillId="0" borderId="3">
      <alignment horizontal="right" vertical="center"/>
    </xf>
    <xf numFmtId="178" fontId="22" fillId="0" borderId="3">
      <alignment horizontal="right" vertical="center"/>
    </xf>
    <xf numFmtId="270" fontId="70" fillId="0" borderId="0" applyFont="0" applyFill="0" applyBorder="0" applyAlignment="0" applyProtection="0"/>
    <xf numFmtId="0" fontId="20" fillId="0" borderId="0"/>
    <xf numFmtId="185" fontId="18" fillId="0" borderId="3">
      <alignment horizontal="right" vertical="center"/>
    </xf>
    <xf numFmtId="261" fontId="12" fillId="0" borderId="0" applyFont="0" applyFill="0" applyBorder="0" applyAlignment="0" applyProtection="0"/>
    <xf numFmtId="266" fontId="19" fillId="0" borderId="0" applyFont="0" applyFill="0" applyBorder="0" applyAlignment="0" applyProtection="0"/>
    <xf numFmtId="185" fontId="18" fillId="0" borderId="3">
      <alignment horizontal="right" vertical="center"/>
    </xf>
    <xf numFmtId="178" fontId="22" fillId="0" borderId="3">
      <alignment horizontal="right" vertical="center"/>
    </xf>
    <xf numFmtId="266" fontId="19" fillId="0" borderId="0" applyFont="0" applyFill="0" applyBorder="0" applyAlignment="0" applyProtection="0"/>
    <xf numFmtId="266" fontId="19" fillId="0" borderId="0" applyFont="0" applyFill="0" applyBorder="0" applyAlignment="0" applyProtection="0"/>
    <xf numFmtId="171" fontId="24" fillId="0" borderId="3">
      <alignment horizontal="right" vertical="center"/>
    </xf>
    <xf numFmtId="178" fontId="22" fillId="0" borderId="3">
      <alignment horizontal="right" vertical="center"/>
    </xf>
    <xf numFmtId="266" fontId="19" fillId="0" borderId="0" applyFont="0" applyFill="0" applyBorder="0" applyAlignment="0" applyProtection="0"/>
    <xf numFmtId="0" fontId="85" fillId="0" borderId="12" applyNumberFormat="0" applyFill="0" applyAlignment="0" applyProtection="0"/>
    <xf numFmtId="266" fontId="19" fillId="0" borderId="0" applyFont="0" applyFill="0" applyBorder="0" applyAlignment="0" applyProtection="0"/>
    <xf numFmtId="0" fontId="85" fillId="0" borderId="12" applyNumberFormat="0" applyFill="0" applyAlignment="0" applyProtection="0"/>
    <xf numFmtId="266" fontId="19" fillId="0" borderId="0" applyFont="0" applyFill="0" applyBorder="0" applyAlignment="0" applyProtection="0"/>
    <xf numFmtId="298" fontId="19" fillId="0" borderId="0" applyFont="0" applyFill="0" applyBorder="0" applyAlignment="0" applyProtection="0"/>
    <xf numFmtId="242" fontId="19" fillId="0" borderId="0" applyFont="0" applyFill="0" applyBorder="0" applyAlignment="0" applyProtection="0"/>
    <xf numFmtId="298" fontId="19" fillId="0" borderId="0" applyFont="0" applyFill="0" applyBorder="0" applyAlignment="0" applyProtection="0"/>
    <xf numFmtId="298" fontId="19" fillId="0" borderId="0" applyFont="0" applyFill="0" applyBorder="0" applyAlignment="0" applyProtection="0"/>
    <xf numFmtId="242" fontId="19" fillId="0" borderId="0" applyFont="0" applyFill="0" applyBorder="0" applyAlignment="0" applyProtection="0"/>
    <xf numFmtId="178" fontId="22" fillId="0" borderId="3">
      <alignment horizontal="right" vertical="center"/>
    </xf>
    <xf numFmtId="242" fontId="19" fillId="0" borderId="0" applyFont="0" applyFill="0" applyBorder="0" applyAlignment="0" applyProtection="0"/>
    <xf numFmtId="178" fontId="22" fillId="0" borderId="3">
      <alignment horizontal="right" vertical="center"/>
    </xf>
    <xf numFmtId="242" fontId="19" fillId="0" borderId="0" applyFont="0" applyFill="0" applyBorder="0" applyAlignment="0" applyProtection="0"/>
    <xf numFmtId="178" fontId="22" fillId="0" borderId="3">
      <alignment horizontal="right" vertical="center"/>
    </xf>
    <xf numFmtId="242" fontId="19" fillId="0" borderId="0" applyFont="0" applyFill="0" applyBorder="0" applyAlignment="0" applyProtection="0"/>
    <xf numFmtId="242" fontId="19" fillId="0" borderId="0" applyFont="0" applyFill="0" applyBorder="0" applyAlignment="0" applyProtection="0"/>
    <xf numFmtId="242" fontId="19" fillId="0" borderId="0" applyFont="0" applyFill="0" applyBorder="0" applyAlignment="0" applyProtection="0"/>
    <xf numFmtId="318"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74" fontId="18" fillId="0" borderId="3">
      <alignment horizontal="right" vertical="center"/>
    </xf>
    <xf numFmtId="192" fontId="19" fillId="0" borderId="0" applyFont="0" applyFill="0" applyBorder="0" applyAlignment="0" applyProtection="0"/>
    <xf numFmtId="174" fontId="18" fillId="0" borderId="3">
      <alignment horizontal="right" vertical="center"/>
    </xf>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318" fontId="19" fillId="0" borderId="0" applyFont="0" applyFill="0" applyBorder="0" applyAlignment="0" applyProtection="0"/>
    <xf numFmtId="318" fontId="19" fillId="0" borderId="0" applyFont="0" applyFill="0" applyBorder="0" applyAlignment="0" applyProtection="0"/>
    <xf numFmtId="185" fontId="18" fillId="0" borderId="3">
      <alignment horizontal="right" vertical="center"/>
    </xf>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4" fontId="35" fillId="25" borderId="14" applyNumberFormat="0" applyProtection="0">
      <alignment horizontal="right" vertical="center"/>
    </xf>
    <xf numFmtId="192" fontId="19" fillId="0" borderId="0" applyFont="0" applyFill="0" applyBorder="0" applyAlignment="0" applyProtection="0"/>
    <xf numFmtId="4" fontId="35" fillId="25" borderId="14" applyNumberFormat="0" applyProtection="0">
      <alignment horizontal="right" vertical="center"/>
    </xf>
    <xf numFmtId="192" fontId="19" fillId="0" borderId="0" applyFont="0" applyFill="0" applyBorder="0" applyAlignment="0" applyProtection="0"/>
    <xf numFmtId="192" fontId="19" fillId="0" borderId="0" applyFont="0" applyFill="0" applyBorder="0" applyAlignment="0" applyProtection="0"/>
    <xf numFmtId="178" fontId="22" fillId="0" borderId="3">
      <alignment horizontal="right" vertical="center"/>
    </xf>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77" fontId="19" fillId="0" borderId="3">
      <alignment horizontal="right" vertical="center"/>
    </xf>
    <xf numFmtId="343" fontId="12" fillId="0" borderId="0" applyFont="0" applyFill="0" applyBorder="0" applyAlignment="0" applyProtection="0"/>
    <xf numFmtId="4" fontId="35" fillId="4" borderId="0" applyNumberFormat="0" applyProtection="0">
      <alignment horizontal="left" vertical="center" indent="1"/>
    </xf>
    <xf numFmtId="305" fontId="119" fillId="0" borderId="0" applyFont="0" applyFill="0" applyBorder="0" applyAlignment="0" applyProtection="0"/>
    <xf numFmtId="279" fontId="12"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78" fontId="22" fillId="0" borderId="3">
      <alignment horizontal="right" vertical="center"/>
    </xf>
    <xf numFmtId="9" fontId="19" fillId="0" borderId="0" applyFont="0" applyFill="0" applyBorder="0" applyAlignment="0" applyProtection="0"/>
    <xf numFmtId="9" fontId="19" fillId="0" borderId="0" applyFont="0" applyFill="0" applyBorder="0" applyAlignment="0" applyProtection="0"/>
    <xf numFmtId="178" fontId="22" fillId="0" borderId="3">
      <alignment horizontal="right" vertical="center"/>
    </xf>
    <xf numFmtId="9" fontId="19" fillId="0" borderId="0" applyFont="0" applyFill="0" applyBorder="0" applyAlignment="0" applyProtection="0"/>
    <xf numFmtId="9" fontId="19" fillId="0" borderId="0" applyFont="0" applyFill="0" applyBorder="0" applyAlignment="0" applyProtection="0"/>
    <xf numFmtId="178" fontId="22" fillId="0" borderId="3">
      <alignment horizontal="right" vertical="center"/>
    </xf>
    <xf numFmtId="9" fontId="57" fillId="0" borderId="0" applyFont="0" applyFill="0" applyBorder="0" applyAlignment="0" applyProtection="0"/>
    <xf numFmtId="0" fontId="76" fillId="23" borderId="4" applyNumberFormat="0" applyFont="0" applyAlignment="0">
      <alignment horizontal="center"/>
    </xf>
    <xf numFmtId="178" fontId="22" fillId="0" borderId="3">
      <alignment horizontal="right" vertical="center"/>
    </xf>
    <xf numFmtId="9" fontId="58" fillId="0" borderId="0" applyFont="0" applyFill="0" applyBorder="0" applyAlignment="0" applyProtection="0"/>
    <xf numFmtId="9" fontId="19" fillId="0" borderId="0" applyFont="0" applyFill="0" applyBorder="0" applyAlignment="0" applyProtection="0"/>
    <xf numFmtId="174" fontId="18" fillId="0" borderId="3">
      <alignment horizontal="right" vertical="center"/>
    </xf>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85" fontId="18" fillId="0" borderId="3">
      <alignment horizontal="right" vertical="center"/>
    </xf>
    <xf numFmtId="9" fontId="57" fillId="0" borderId="0" applyFont="0" applyFill="0" applyBorder="0" applyAlignment="0" applyProtection="0"/>
    <xf numFmtId="9" fontId="57" fillId="0" borderId="0" applyFont="0" applyFill="0" applyBorder="0" applyAlignment="0" applyProtection="0"/>
    <xf numFmtId="185" fontId="18" fillId="0" borderId="3">
      <alignment horizontal="right" vertical="center"/>
    </xf>
    <xf numFmtId="9" fontId="57" fillId="0" borderId="0" applyFont="0" applyFill="0" applyBorder="0" applyAlignment="0" applyProtection="0"/>
    <xf numFmtId="9" fontId="57" fillId="0" borderId="0" applyFont="0" applyFill="0" applyBorder="0" applyAlignment="0" applyProtection="0"/>
    <xf numFmtId="9" fontId="100" fillId="0" borderId="28" applyNumberFormat="0" applyBorder="0"/>
    <xf numFmtId="185" fontId="18" fillId="0" borderId="3">
      <alignment horizontal="right" vertical="center"/>
    </xf>
    <xf numFmtId="187" fontId="19" fillId="0" borderId="0" applyFill="0" applyBorder="0" applyAlignment="0"/>
    <xf numFmtId="187" fontId="19" fillId="0" borderId="0" applyFill="0" applyBorder="0" applyAlignment="0"/>
    <xf numFmtId="187" fontId="19" fillId="0" borderId="0" applyFill="0" applyBorder="0" applyAlignment="0"/>
    <xf numFmtId="187" fontId="19" fillId="0" borderId="0" applyFill="0" applyBorder="0" applyAlignment="0"/>
    <xf numFmtId="0" fontId="19" fillId="0" borderId="0" applyFill="0" applyBorder="0" applyAlignment="0"/>
    <xf numFmtId="174" fontId="18" fillId="0" borderId="3">
      <alignment horizontal="right" vertical="center"/>
    </xf>
    <xf numFmtId="0" fontId="19" fillId="0" borderId="0" applyFill="0" applyBorder="0" applyAlignment="0"/>
    <xf numFmtId="174" fontId="18" fillId="0" borderId="3">
      <alignment horizontal="right" vertical="center"/>
    </xf>
    <xf numFmtId="187" fontId="19" fillId="0" borderId="0" applyFill="0" applyBorder="0" applyAlignment="0"/>
    <xf numFmtId="187" fontId="19" fillId="0" borderId="0" applyFill="0" applyBorder="0" applyAlignment="0"/>
    <xf numFmtId="187" fontId="19" fillId="0" borderId="0" applyFill="0" applyBorder="0" applyAlignment="0"/>
    <xf numFmtId="187" fontId="19" fillId="0" borderId="0" applyFill="0" applyBorder="0" applyAlignment="0"/>
    <xf numFmtId="187" fontId="19" fillId="0" borderId="0" applyFill="0" applyBorder="0" applyAlignment="0"/>
    <xf numFmtId="174" fontId="18" fillId="0" borderId="3">
      <alignment horizontal="right" vertical="center"/>
    </xf>
    <xf numFmtId="187" fontId="19" fillId="0" borderId="0" applyFill="0" applyBorder="0" applyAlignment="0"/>
    <xf numFmtId="187" fontId="19" fillId="0" borderId="0" applyFill="0" applyBorder="0" applyAlignment="0"/>
    <xf numFmtId="187" fontId="19" fillId="0" borderId="0" applyFill="0" applyBorder="0" applyAlignment="0"/>
    <xf numFmtId="196" fontId="29" fillId="0" borderId="0" applyFill="0" applyBorder="0" applyAlignment="0"/>
    <xf numFmtId="183" fontId="19" fillId="0" borderId="0" applyFill="0" applyBorder="0" applyAlignment="0"/>
    <xf numFmtId="205" fontId="34" fillId="0" borderId="3">
      <alignment horizontal="right" vertical="center"/>
    </xf>
    <xf numFmtId="183" fontId="19" fillId="0" borderId="0" applyFill="0" applyBorder="0" applyAlignment="0"/>
    <xf numFmtId="196" fontId="29" fillId="0" borderId="0" applyFill="0" applyBorder="0" applyAlignment="0"/>
    <xf numFmtId="183" fontId="19" fillId="0" borderId="0" applyFill="0" applyBorder="0" applyAlignment="0"/>
    <xf numFmtId="4" fontId="37" fillId="7" borderId="0" applyNumberFormat="0" applyProtection="0">
      <alignment horizontal="left" vertical="center" indent="1"/>
    </xf>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79" fontId="19" fillId="0" borderId="3">
      <alignment horizontal="right" vertical="center"/>
    </xf>
    <xf numFmtId="183" fontId="19" fillId="0" borderId="0" applyFill="0" applyBorder="0" applyAlignment="0"/>
    <xf numFmtId="185" fontId="18" fillId="0" borderId="3">
      <alignment horizontal="right" vertical="center"/>
    </xf>
    <xf numFmtId="179" fontId="19" fillId="0" borderId="3">
      <alignment horizontal="right" vertical="center"/>
    </xf>
    <xf numFmtId="183" fontId="19" fillId="0" borderId="0" applyFill="0" applyBorder="0" applyAlignment="0"/>
    <xf numFmtId="185" fontId="18" fillId="0" borderId="3">
      <alignment horizontal="right" vertical="center"/>
    </xf>
    <xf numFmtId="187" fontId="19" fillId="0" borderId="0" applyFill="0" applyBorder="0" applyAlignment="0"/>
    <xf numFmtId="187" fontId="19" fillId="0" borderId="0" applyFill="0" applyBorder="0" applyAlignment="0"/>
    <xf numFmtId="187" fontId="19" fillId="0" borderId="0" applyFill="0" applyBorder="0" applyAlignment="0"/>
    <xf numFmtId="187" fontId="19" fillId="0" borderId="0" applyFill="0" applyBorder="0" applyAlignment="0"/>
    <xf numFmtId="187" fontId="19" fillId="0" borderId="0" applyFill="0" applyBorder="0" applyAlignment="0"/>
    <xf numFmtId="187" fontId="19" fillId="0" borderId="0" applyFill="0" applyBorder="0" applyAlignment="0"/>
    <xf numFmtId="187" fontId="19" fillId="0" borderId="0" applyFill="0" applyBorder="0" applyAlignment="0"/>
    <xf numFmtId="187" fontId="19" fillId="0" borderId="0" applyFill="0" applyBorder="0" applyAlignment="0"/>
    <xf numFmtId="176" fontId="29" fillId="0" borderId="0" applyFill="0" applyBorder="0" applyAlignment="0"/>
    <xf numFmtId="217" fontId="15" fillId="0" borderId="0" applyFont="0" applyFill="0" applyBorder="0" applyAlignment="0" applyProtection="0"/>
    <xf numFmtId="217" fontId="15" fillId="0" borderId="0" applyFont="0" applyFill="0" applyBorder="0" applyAlignment="0" applyProtection="0"/>
    <xf numFmtId="188" fontId="19" fillId="0" borderId="0" applyFill="0" applyBorder="0" applyAlignment="0"/>
    <xf numFmtId="217" fontId="15" fillId="0" borderId="0" applyFont="0" applyFill="0" applyBorder="0" applyAlignment="0" applyProtection="0"/>
    <xf numFmtId="165" fontId="15" fillId="0" borderId="0" applyFont="0" applyFill="0" applyBorder="0" applyAlignment="0" applyProtection="0"/>
    <xf numFmtId="188" fontId="19" fillId="0" borderId="0" applyFill="0" applyBorder="0" applyAlignment="0"/>
    <xf numFmtId="217" fontId="15" fillId="0" borderId="0" applyFont="0" applyFill="0" applyBorder="0" applyAlignment="0" applyProtection="0"/>
    <xf numFmtId="241" fontId="15" fillId="0" borderId="0" applyFont="0" applyFill="0" applyBorder="0" applyAlignment="0" applyProtection="0"/>
    <xf numFmtId="188" fontId="19" fillId="0" borderId="0" applyFill="0" applyBorder="0" applyAlignment="0"/>
    <xf numFmtId="165" fontId="15" fillId="0" borderId="0" applyFont="0" applyFill="0" applyBorder="0" applyAlignment="0" applyProtection="0"/>
    <xf numFmtId="168" fontId="15" fillId="0" borderId="0" applyFont="0" applyFill="0" applyBorder="0" applyAlignment="0" applyProtection="0"/>
    <xf numFmtId="188" fontId="19" fillId="0" borderId="0" applyFill="0" applyBorder="0" applyAlignment="0"/>
    <xf numFmtId="41" fontId="15" fillId="0" borderId="0" applyFont="0" applyFill="0" applyBorder="0" applyAlignment="0" applyProtection="0"/>
    <xf numFmtId="41" fontId="15" fillId="0" borderId="0" applyFont="0" applyFill="0" applyBorder="0" applyAlignment="0" applyProtection="0"/>
    <xf numFmtId="188" fontId="19" fillId="0" borderId="0" applyFill="0" applyBorder="0" applyAlignment="0"/>
    <xf numFmtId="165" fontId="15" fillId="0" borderId="0" applyFont="0" applyFill="0" applyBorder="0" applyAlignment="0" applyProtection="0"/>
    <xf numFmtId="165" fontId="15" fillId="0" borderId="0" applyFont="0" applyFill="0" applyBorder="0" applyAlignment="0" applyProtection="0"/>
    <xf numFmtId="188" fontId="19" fillId="0" borderId="0" applyFill="0" applyBorder="0" applyAlignment="0"/>
    <xf numFmtId="241" fontId="15" fillId="0" borderId="0" applyFont="0" applyFill="0" applyBorder="0" applyAlignment="0" applyProtection="0"/>
    <xf numFmtId="176" fontId="29" fillId="0" borderId="0" applyFill="0" applyBorder="0" applyAlignment="0"/>
    <xf numFmtId="188" fontId="19" fillId="0" borderId="0" applyFill="0" applyBorder="0" applyAlignment="0"/>
    <xf numFmtId="178" fontId="22" fillId="0" borderId="3">
      <alignment horizontal="right" vertical="center"/>
    </xf>
    <xf numFmtId="0" fontId="19" fillId="0" borderId="0" applyProtection="0"/>
    <xf numFmtId="188" fontId="19" fillId="0" borderId="0" applyFill="0" applyBorder="0" applyAlignment="0"/>
    <xf numFmtId="178" fontId="22" fillId="0" borderId="3">
      <alignment horizontal="right" vertical="center"/>
    </xf>
    <xf numFmtId="196" fontId="29" fillId="0" borderId="0" applyFill="0" applyBorder="0" applyAlignment="0"/>
    <xf numFmtId="185" fontId="18" fillId="0" borderId="3">
      <alignment horizontal="right" vertical="center"/>
    </xf>
    <xf numFmtId="174" fontId="18" fillId="0" borderId="3">
      <alignment horizontal="right" vertical="center"/>
    </xf>
    <xf numFmtId="183" fontId="19" fillId="0" borderId="0" applyFill="0" applyBorder="0" applyAlignment="0"/>
    <xf numFmtId="178" fontId="22" fillId="0" borderId="3">
      <alignment horizontal="right" vertical="center"/>
    </xf>
    <xf numFmtId="183" fontId="19" fillId="0" borderId="0" applyFill="0" applyBorder="0" applyAlignment="0"/>
    <xf numFmtId="178" fontId="22" fillId="0" borderId="3">
      <alignment horizontal="right" vertical="center"/>
    </xf>
    <xf numFmtId="178" fontId="22" fillId="0" borderId="3">
      <alignment horizontal="right" vertical="center"/>
    </xf>
    <xf numFmtId="183" fontId="19" fillId="0" borderId="0" applyFill="0" applyBorder="0" applyAlignment="0"/>
    <xf numFmtId="178" fontId="22" fillId="0" borderId="3">
      <alignment horizontal="right" vertical="center"/>
    </xf>
    <xf numFmtId="183" fontId="19" fillId="0" borderId="0" applyFill="0" applyBorder="0" applyAlignment="0"/>
    <xf numFmtId="196" fontId="29" fillId="0" borderId="0" applyFill="0" applyBorder="0" applyAlignment="0"/>
    <xf numFmtId="4" fontId="35" fillId="5" borderId="14" applyNumberFormat="0" applyProtection="0">
      <alignment vertical="center"/>
    </xf>
    <xf numFmtId="179" fontId="19" fillId="0" borderId="3">
      <alignment horizontal="right" vertical="center"/>
    </xf>
    <xf numFmtId="185" fontId="18" fillId="0" borderId="3">
      <alignment horizontal="right" vertical="center"/>
    </xf>
    <xf numFmtId="178" fontId="22" fillId="0" borderId="3">
      <alignment horizontal="right" vertical="center"/>
    </xf>
    <xf numFmtId="183" fontId="19" fillId="0" borderId="0" applyFill="0" applyBorder="0" applyAlignment="0"/>
    <xf numFmtId="178" fontId="22" fillId="0" borderId="3">
      <alignment horizontal="right" vertical="center"/>
    </xf>
    <xf numFmtId="183" fontId="19" fillId="0" borderId="0" applyFill="0" applyBorder="0" applyAlignment="0"/>
    <xf numFmtId="4" fontId="35" fillId="5" borderId="14" applyNumberFormat="0" applyProtection="0">
      <alignment vertical="center"/>
    </xf>
    <xf numFmtId="179" fontId="19" fillId="0" borderId="3">
      <alignment horizontal="right" vertical="center"/>
    </xf>
    <xf numFmtId="183" fontId="19" fillId="0" borderId="0" applyFill="0" applyBorder="0" applyAlignment="0"/>
    <xf numFmtId="174" fontId="18" fillId="0" borderId="3">
      <alignment horizontal="right" vertical="center"/>
    </xf>
    <xf numFmtId="1" fontId="19" fillId="0" borderId="5" applyNumberFormat="0" applyFill="0" applyAlignment="0" applyProtection="0">
      <alignment horizontal="center" vertical="center"/>
    </xf>
    <xf numFmtId="178" fontId="22" fillId="0" borderId="3">
      <alignment horizontal="right" vertical="center"/>
    </xf>
    <xf numFmtId="297" fontId="15" fillId="0" borderId="0" applyFont="0" applyFill="0" applyBorder="0" applyAlignment="0" applyProtection="0"/>
    <xf numFmtId="178" fontId="22" fillId="0" borderId="3">
      <alignment horizontal="right" vertical="center"/>
    </xf>
    <xf numFmtId="0" fontId="34" fillId="0" borderId="0" applyNumberFormat="0" applyFill="0" applyBorder="0" applyAlignment="0" applyProtection="0"/>
    <xf numFmtId="198" fontId="34" fillId="0" borderId="3">
      <alignment horizontal="right" vertical="center"/>
    </xf>
    <xf numFmtId="191" fontId="15" fillId="0" borderId="0" applyFont="0" applyFill="0" applyBorder="0" applyAlignment="0" applyProtection="0"/>
    <xf numFmtId="41" fontId="68" fillId="0" borderId="0" applyProtection="0"/>
    <xf numFmtId="174" fontId="18" fillId="0" borderId="3">
      <alignment horizontal="right" vertical="center"/>
    </xf>
    <xf numFmtId="4" fontId="37" fillId="16" borderId="14" applyNumberFormat="0" applyProtection="0">
      <alignment vertical="center"/>
    </xf>
    <xf numFmtId="4" fontId="37" fillId="16" borderId="14" applyNumberFormat="0" applyProtection="0">
      <alignment vertical="center"/>
    </xf>
    <xf numFmtId="0" fontId="90" fillId="0" borderId="29">
      <alignment horizontal="center"/>
    </xf>
    <xf numFmtId="4" fontId="37" fillId="16" borderId="14" applyNumberFormat="0" applyProtection="0">
      <alignment vertical="center"/>
    </xf>
    <xf numFmtId="194" fontId="30" fillId="0" borderId="3">
      <alignment horizontal="right" vertical="center"/>
    </xf>
    <xf numFmtId="4" fontId="37" fillId="16" borderId="14" applyNumberFormat="0" applyProtection="0">
      <alignment vertical="center"/>
    </xf>
    <xf numFmtId="4" fontId="37" fillId="16" borderId="14" applyNumberFormat="0" applyProtection="0">
      <alignment vertical="center"/>
    </xf>
    <xf numFmtId="202" fontId="15" fillId="0" borderId="3">
      <alignment horizontal="right" vertical="center"/>
    </xf>
    <xf numFmtId="4" fontId="37" fillId="16" borderId="14" applyNumberFormat="0" applyProtection="0">
      <alignment vertical="center"/>
    </xf>
    <xf numFmtId="4" fontId="37" fillId="16" borderId="14" applyNumberFormat="0" applyProtection="0">
      <alignment vertical="center"/>
    </xf>
    <xf numFmtId="202" fontId="15" fillId="0" borderId="3">
      <alignment horizontal="right" vertical="center"/>
    </xf>
    <xf numFmtId="178" fontId="22" fillId="0" borderId="3">
      <alignment horizontal="right" vertical="center"/>
    </xf>
    <xf numFmtId="4" fontId="37" fillId="16" borderId="14" applyNumberFormat="0" applyProtection="0">
      <alignment vertical="center"/>
    </xf>
    <xf numFmtId="4" fontId="134" fillId="16" borderId="14" applyNumberFormat="0" applyProtection="0">
      <alignment vertical="center"/>
    </xf>
    <xf numFmtId="4" fontId="134" fillId="16" borderId="14" applyNumberFormat="0" applyProtection="0">
      <alignment vertical="center"/>
    </xf>
    <xf numFmtId="185" fontId="18" fillId="0" borderId="3">
      <alignment horizontal="right" vertical="center"/>
    </xf>
    <xf numFmtId="4" fontId="134" fillId="16" borderId="14" applyNumberFormat="0" applyProtection="0">
      <alignment vertical="center"/>
    </xf>
    <xf numFmtId="4" fontId="134" fillId="16" borderId="14" applyNumberFormat="0" applyProtection="0">
      <alignment vertical="center"/>
    </xf>
    <xf numFmtId="178" fontId="22" fillId="0" borderId="3">
      <alignment horizontal="right" vertical="center"/>
    </xf>
    <xf numFmtId="4" fontId="134" fillId="16" borderId="14" applyNumberFormat="0" applyProtection="0">
      <alignment vertical="center"/>
    </xf>
    <xf numFmtId="178" fontId="22" fillId="0" borderId="3">
      <alignment horizontal="right" vertical="center"/>
    </xf>
    <xf numFmtId="4" fontId="35" fillId="16" borderId="14" applyNumberFormat="0" applyProtection="0">
      <alignment horizontal="left" vertical="center" indent="1"/>
    </xf>
    <xf numFmtId="178" fontId="22" fillId="0" borderId="3">
      <alignment horizontal="right" vertical="center"/>
    </xf>
    <xf numFmtId="4" fontId="35" fillId="16" borderId="14" applyNumberFormat="0" applyProtection="0">
      <alignment horizontal="left" vertical="center" indent="1"/>
    </xf>
    <xf numFmtId="178" fontId="22" fillId="0" borderId="3">
      <alignment horizontal="right" vertical="center"/>
    </xf>
    <xf numFmtId="4" fontId="35" fillId="16" borderId="14" applyNumberFormat="0" applyProtection="0">
      <alignment horizontal="left" vertical="center" indent="1"/>
    </xf>
    <xf numFmtId="3" fontId="83" fillId="0" borderId="0" applyNumberFormat="0" applyFill="0" applyBorder="0" applyAlignment="0" applyProtection="0">
      <alignment horizontal="center" wrapText="1"/>
    </xf>
    <xf numFmtId="178" fontId="22" fillId="0" borderId="3">
      <alignment horizontal="right" vertical="center"/>
    </xf>
    <xf numFmtId="4" fontId="35" fillId="16" borderId="14" applyNumberFormat="0" applyProtection="0">
      <alignment horizontal="left" vertical="center" indent="1"/>
    </xf>
    <xf numFmtId="178" fontId="22" fillId="0" borderId="3">
      <alignment horizontal="right" vertical="center"/>
    </xf>
    <xf numFmtId="4" fontId="35" fillId="16" borderId="14" applyNumberFormat="0" applyProtection="0">
      <alignment horizontal="left" vertical="center" indent="1"/>
    </xf>
    <xf numFmtId="178" fontId="22" fillId="0" borderId="3">
      <alignment horizontal="right" vertical="center"/>
    </xf>
    <xf numFmtId="4" fontId="35" fillId="16" borderId="14" applyNumberFormat="0" applyProtection="0">
      <alignment horizontal="left" vertical="center" indent="1"/>
    </xf>
    <xf numFmtId="3" fontId="83" fillId="0" borderId="0" applyNumberFormat="0" applyFill="0" applyBorder="0" applyAlignment="0" applyProtection="0">
      <alignment horizontal="center" wrapText="1"/>
    </xf>
    <xf numFmtId="178" fontId="22" fillId="0" borderId="3">
      <alignment horizontal="right" vertical="center"/>
    </xf>
    <xf numFmtId="4" fontId="35" fillId="16" borderId="14" applyNumberFormat="0" applyProtection="0">
      <alignment horizontal="left" vertical="center" indent="1"/>
    </xf>
    <xf numFmtId="178" fontId="22" fillId="0" borderId="3">
      <alignment horizontal="right" vertical="center"/>
    </xf>
    <xf numFmtId="3" fontId="83" fillId="0" borderId="0" applyNumberFormat="0" applyFill="0" applyBorder="0" applyAlignment="0" applyProtection="0">
      <alignment horizontal="center" wrapText="1"/>
    </xf>
    <xf numFmtId="178" fontId="22" fillId="0" borderId="3">
      <alignment horizontal="right" vertical="center"/>
    </xf>
    <xf numFmtId="4" fontId="35" fillId="16" borderId="14" applyNumberFormat="0" applyProtection="0">
      <alignment horizontal="left" vertical="center" indent="1"/>
    </xf>
    <xf numFmtId="178" fontId="22" fillId="0" borderId="3">
      <alignment horizontal="right" vertical="center"/>
    </xf>
    <xf numFmtId="4" fontId="35" fillId="16" borderId="14" applyNumberFormat="0" applyProtection="0">
      <alignment horizontal="left" vertical="center" indent="1"/>
    </xf>
    <xf numFmtId="178" fontId="22" fillId="0" borderId="3">
      <alignment horizontal="right" vertical="center"/>
    </xf>
    <xf numFmtId="4" fontId="35" fillId="16" borderId="14" applyNumberFormat="0" applyProtection="0">
      <alignment horizontal="left" vertical="center" indent="1"/>
    </xf>
    <xf numFmtId="178" fontId="22" fillId="0" borderId="3">
      <alignment horizontal="right" vertical="center"/>
    </xf>
    <xf numFmtId="4" fontId="35" fillId="16" borderId="14" applyNumberFormat="0" applyProtection="0">
      <alignment horizontal="left" vertical="center" indent="1"/>
    </xf>
    <xf numFmtId="178" fontId="22" fillId="0" borderId="3">
      <alignment horizontal="right" vertical="center"/>
    </xf>
    <xf numFmtId="4" fontId="35" fillId="16" borderId="14" applyNumberFormat="0" applyProtection="0">
      <alignment horizontal="left" vertical="center" indent="1"/>
    </xf>
    <xf numFmtId="4" fontId="35" fillId="4" borderId="0" applyNumberFormat="0" applyProtection="0">
      <alignment horizontal="left" vertical="center" indent="1"/>
    </xf>
    <xf numFmtId="4" fontId="35" fillId="15" borderId="14" applyNumberFormat="0" applyProtection="0">
      <alignment horizontal="right" vertical="center"/>
    </xf>
    <xf numFmtId="4" fontId="35" fillId="15" borderId="14" applyNumberFormat="0" applyProtection="0">
      <alignment horizontal="right" vertical="center"/>
    </xf>
    <xf numFmtId="4" fontId="35" fillId="15" borderId="14" applyNumberFormat="0" applyProtection="0">
      <alignment horizontal="right" vertical="center"/>
    </xf>
    <xf numFmtId="204" fontId="15" fillId="0" borderId="0" applyFont="0" applyFill="0" applyBorder="0" applyAlignment="0" applyProtection="0"/>
    <xf numFmtId="241" fontId="15" fillId="0" borderId="0" applyFont="0" applyFill="0" applyBorder="0" applyAlignment="0" applyProtection="0"/>
    <xf numFmtId="4" fontId="35" fillId="15" borderId="14" applyNumberFormat="0" applyProtection="0">
      <alignment horizontal="right" vertical="center"/>
    </xf>
    <xf numFmtId="4" fontId="35" fillId="15" borderId="14" applyNumberFormat="0" applyProtection="0">
      <alignment horizontal="right" vertical="center"/>
    </xf>
    <xf numFmtId="4" fontId="35" fillId="15" borderId="14" applyNumberFormat="0" applyProtection="0">
      <alignment horizontal="right" vertical="center"/>
    </xf>
    <xf numFmtId="42" fontId="15" fillId="0" borderId="0" applyFont="0" applyFill="0" applyBorder="0" applyAlignment="0" applyProtection="0"/>
    <xf numFmtId="217" fontId="15" fillId="0" borderId="0" applyFont="0" applyFill="0" applyBorder="0" applyAlignment="0" applyProtection="0"/>
    <xf numFmtId="4" fontId="35" fillId="15" borderId="14" applyNumberFormat="0" applyProtection="0">
      <alignment horizontal="right" vertical="center"/>
    </xf>
    <xf numFmtId="4" fontId="35" fillId="15" borderId="14" applyNumberFormat="0" applyProtection="0">
      <alignment horizontal="right" vertical="center"/>
    </xf>
    <xf numFmtId="4" fontId="35" fillId="15" borderId="14" applyNumberFormat="0" applyProtection="0">
      <alignment horizontal="right" vertical="center"/>
    </xf>
    <xf numFmtId="42" fontId="15" fillId="0" borderId="0" applyFont="0" applyFill="0" applyBorder="0" applyAlignment="0" applyProtection="0"/>
    <xf numFmtId="41" fontId="15" fillId="0" borderId="0" applyFont="0" applyFill="0" applyBorder="0" applyAlignment="0" applyProtection="0"/>
    <xf numFmtId="4" fontId="35" fillId="15" borderId="14" applyNumberFormat="0" applyProtection="0">
      <alignment horizontal="right" vertical="center"/>
    </xf>
    <xf numFmtId="228" fontId="15" fillId="0" borderId="0" applyFont="0" applyFill="0" applyBorder="0" applyAlignment="0" applyProtection="0"/>
    <xf numFmtId="41" fontId="15" fillId="0" borderId="0" applyFont="0" applyFill="0" applyBorder="0" applyAlignment="0" applyProtection="0"/>
    <xf numFmtId="4" fontId="35" fillId="15" borderId="14" applyNumberFormat="0" applyProtection="0">
      <alignment horizontal="right" vertical="center"/>
    </xf>
    <xf numFmtId="282" fontId="22" fillId="0" borderId="0" applyFont="0" applyFill="0" applyBorder="0" applyAlignment="0" applyProtection="0"/>
    <xf numFmtId="4" fontId="35" fillId="37" borderId="14" applyNumberFormat="0" applyProtection="0">
      <alignment horizontal="right" vertical="center"/>
    </xf>
    <xf numFmtId="178" fontId="22" fillId="0" borderId="3">
      <alignment horizontal="right" vertical="center"/>
    </xf>
    <xf numFmtId="0" fontId="85" fillId="0" borderId="12" applyNumberFormat="0" applyFill="0" applyAlignment="0" applyProtection="0"/>
    <xf numFmtId="0" fontId="85" fillId="0" borderId="12" applyNumberFormat="0" applyFill="0" applyAlignment="0" applyProtection="0"/>
    <xf numFmtId="4" fontId="35" fillId="37" borderId="14" applyNumberFormat="0" applyProtection="0">
      <alignment horizontal="right" vertical="center"/>
    </xf>
    <xf numFmtId="202" fontId="15" fillId="0" borderId="3">
      <alignment horizontal="right" vertical="center"/>
    </xf>
    <xf numFmtId="4" fontId="35" fillId="37" borderId="14" applyNumberFormat="0" applyProtection="0">
      <alignment horizontal="right" vertical="center"/>
    </xf>
    <xf numFmtId="0" fontId="56" fillId="0" borderId="19" applyProtection="0"/>
    <xf numFmtId="4" fontId="35" fillId="37" borderId="14" applyNumberFormat="0" applyProtection="0">
      <alignment horizontal="right" vertical="center"/>
    </xf>
    <xf numFmtId="178" fontId="22" fillId="0" borderId="3">
      <alignment horizontal="right" vertical="center"/>
    </xf>
    <xf numFmtId="0" fontId="85" fillId="0" borderId="12" applyNumberFormat="0" applyFill="0" applyAlignment="0" applyProtection="0"/>
    <xf numFmtId="0" fontId="85" fillId="0" borderId="12" applyNumberFormat="0" applyFill="0" applyAlignment="0" applyProtection="0"/>
    <xf numFmtId="4" fontId="35" fillId="37" borderId="14" applyNumberFormat="0" applyProtection="0">
      <alignment horizontal="right" vertical="center"/>
    </xf>
    <xf numFmtId="4" fontId="35" fillId="37" borderId="14" applyNumberFormat="0" applyProtection="0">
      <alignment horizontal="right" vertical="center"/>
    </xf>
    <xf numFmtId="202" fontId="15" fillId="0" borderId="3">
      <alignment horizontal="right" vertical="center"/>
    </xf>
    <xf numFmtId="4" fontId="35" fillId="37" borderId="14" applyNumberFormat="0" applyProtection="0">
      <alignment horizontal="right" vertical="center"/>
    </xf>
    <xf numFmtId="4" fontId="35" fillId="37" borderId="14" applyNumberFormat="0" applyProtection="0">
      <alignment horizontal="right" vertical="center"/>
    </xf>
    <xf numFmtId="185" fontId="18" fillId="0" borderId="3">
      <alignment horizontal="right" vertical="center"/>
    </xf>
    <xf numFmtId="178" fontId="22" fillId="0" borderId="3">
      <alignment horizontal="right" vertical="center"/>
    </xf>
    <xf numFmtId="0" fontId="85" fillId="0" borderId="12" applyNumberFormat="0" applyFill="0" applyAlignment="0" applyProtection="0"/>
    <xf numFmtId="0" fontId="85" fillId="0" borderId="12" applyNumberFormat="0" applyFill="0" applyAlignment="0" applyProtection="0"/>
    <xf numFmtId="42" fontId="59" fillId="0" borderId="0" applyFont="0" applyFill="0" applyBorder="0" applyAlignment="0" applyProtection="0"/>
    <xf numFmtId="4" fontId="35" fillId="37" borderId="14" applyNumberFormat="0" applyProtection="0">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0" fontId="85" fillId="0" borderId="12" applyNumberFormat="0" applyFill="0" applyAlignment="0" applyProtection="0"/>
    <xf numFmtId="0" fontId="85" fillId="0" borderId="12" applyNumberFormat="0" applyFill="0" applyAlignment="0" applyProtection="0"/>
    <xf numFmtId="4" fontId="35" fillId="37" borderId="14" applyNumberFormat="0" applyProtection="0">
      <alignment horizontal="right" vertical="center"/>
    </xf>
    <xf numFmtId="178" fontId="22" fillId="0" borderId="3">
      <alignment horizontal="right" vertical="center"/>
    </xf>
    <xf numFmtId="178" fontId="22" fillId="0" borderId="3">
      <alignment horizontal="right" vertical="center"/>
    </xf>
    <xf numFmtId="4" fontId="35" fillId="37" borderId="14" applyNumberFormat="0" applyProtection="0">
      <alignment horizontal="right" vertical="center"/>
    </xf>
    <xf numFmtId="4" fontId="35" fillId="37" borderId="14" applyNumberFormat="0" applyProtection="0">
      <alignment horizontal="right" vertical="center"/>
    </xf>
    <xf numFmtId="4" fontId="35" fillId="26" borderId="14" applyNumberFormat="0" applyProtection="0">
      <alignment horizontal="right" vertical="center"/>
    </xf>
    <xf numFmtId="174" fontId="18" fillId="0" borderId="3">
      <alignment horizontal="right" vertical="center"/>
    </xf>
    <xf numFmtId="4" fontId="35" fillId="26" borderId="14" applyNumberFormat="0" applyProtection="0">
      <alignment horizontal="right" vertical="center"/>
    </xf>
    <xf numFmtId="185" fontId="18" fillId="0" borderId="3">
      <alignment horizontal="right" vertical="center"/>
    </xf>
    <xf numFmtId="174" fontId="18" fillId="0" borderId="3">
      <alignment horizontal="right" vertical="center"/>
    </xf>
    <xf numFmtId="4" fontId="35" fillId="26" borderId="14" applyNumberFormat="0" applyProtection="0">
      <alignment horizontal="right" vertical="center"/>
    </xf>
    <xf numFmtId="174" fontId="18" fillId="0" borderId="3">
      <alignment horizontal="right" vertical="center"/>
    </xf>
    <xf numFmtId="4" fontId="35" fillId="26" borderId="14" applyNumberFormat="0" applyProtection="0">
      <alignment horizontal="right" vertical="center"/>
    </xf>
    <xf numFmtId="174" fontId="18" fillId="0" borderId="3">
      <alignment horizontal="right" vertical="center"/>
    </xf>
    <xf numFmtId="4" fontId="35" fillId="26" borderId="14" applyNumberFormat="0" applyProtection="0">
      <alignment horizontal="right" vertical="center"/>
    </xf>
    <xf numFmtId="185" fontId="18" fillId="0" borderId="3">
      <alignment horizontal="right" vertical="center"/>
    </xf>
    <xf numFmtId="174" fontId="18" fillId="0" borderId="3">
      <alignment horizontal="right" vertical="center"/>
    </xf>
    <xf numFmtId="4" fontId="35" fillId="26" borderId="14" applyNumberFormat="0" applyProtection="0">
      <alignment horizontal="right" vertical="center"/>
    </xf>
    <xf numFmtId="174" fontId="18" fillId="0" borderId="3">
      <alignment horizontal="right" vertical="center"/>
    </xf>
    <xf numFmtId="198" fontId="34" fillId="0" borderId="3">
      <alignment horizontal="right" vertical="center"/>
    </xf>
    <xf numFmtId="178" fontId="22" fillId="0" borderId="3">
      <alignment horizontal="right" vertical="center"/>
    </xf>
    <xf numFmtId="4" fontId="35" fillId="26" borderId="14" applyNumberFormat="0" applyProtection="0">
      <alignment horizontal="right" vertical="center"/>
    </xf>
    <xf numFmtId="174" fontId="18" fillId="0" borderId="3">
      <alignment horizontal="right" vertical="center"/>
    </xf>
    <xf numFmtId="4" fontId="35" fillId="26" borderId="14" applyNumberFormat="0" applyProtection="0">
      <alignment horizontal="right" vertical="center"/>
    </xf>
    <xf numFmtId="177" fontId="19" fillId="0" borderId="3">
      <alignment horizontal="right" vertical="center"/>
    </xf>
    <xf numFmtId="4" fontId="35" fillId="26" borderId="14" applyNumberFormat="0" applyProtection="0">
      <alignment horizontal="right" vertical="center"/>
    </xf>
    <xf numFmtId="174" fontId="18" fillId="0" borderId="3">
      <alignment horizontal="right" vertical="center"/>
    </xf>
    <xf numFmtId="4" fontId="35" fillId="10" borderId="14" applyNumberFormat="0" applyProtection="0">
      <alignment horizontal="right" vertical="center"/>
    </xf>
    <xf numFmtId="198" fontId="34" fillId="0" borderId="3">
      <alignment horizontal="right" vertical="center"/>
    </xf>
    <xf numFmtId="4" fontId="35" fillId="10" borderId="14" applyNumberFormat="0" applyProtection="0">
      <alignment horizontal="right" vertical="center"/>
    </xf>
    <xf numFmtId="198" fontId="34" fillId="0" borderId="3">
      <alignment horizontal="right" vertical="center"/>
    </xf>
    <xf numFmtId="4" fontId="35" fillId="10" borderId="14" applyNumberFormat="0" applyProtection="0">
      <alignment horizontal="right" vertical="center"/>
    </xf>
    <xf numFmtId="165" fontId="34" fillId="0" borderId="0" applyFont="0" applyFill="0" applyBorder="0" applyAlignment="0" applyProtection="0"/>
    <xf numFmtId="178" fontId="22" fillId="0" borderId="3">
      <alignment horizontal="right" vertical="center"/>
    </xf>
    <xf numFmtId="4" fontId="35" fillId="10" borderId="14" applyNumberFormat="0" applyProtection="0">
      <alignment horizontal="right" vertical="center"/>
    </xf>
    <xf numFmtId="174" fontId="18" fillId="0" borderId="3">
      <alignment horizontal="right" vertical="center"/>
    </xf>
    <xf numFmtId="4" fontId="35" fillId="10" borderId="14" applyNumberFormat="0" applyProtection="0">
      <alignment horizontal="right" vertical="center"/>
    </xf>
    <xf numFmtId="178" fontId="22" fillId="0" borderId="3">
      <alignment horizontal="right" vertical="center"/>
    </xf>
    <xf numFmtId="4" fontId="138" fillId="5" borderId="14" applyNumberFormat="0" applyProtection="0">
      <alignment horizontal="right" vertical="center"/>
    </xf>
    <xf numFmtId="178" fontId="22" fillId="0" borderId="3">
      <alignment horizontal="right" vertical="center"/>
    </xf>
    <xf numFmtId="4" fontId="35" fillId="8" borderId="14" applyNumberFormat="0" applyProtection="0">
      <alignment horizontal="right" vertical="center"/>
    </xf>
    <xf numFmtId="4" fontId="35" fillId="8" borderId="14" applyNumberFormat="0" applyProtection="0">
      <alignment horizontal="right" vertical="center"/>
    </xf>
    <xf numFmtId="4" fontId="35" fillId="6" borderId="14" applyNumberFormat="0" applyProtection="0">
      <alignment horizontal="right" vertical="center"/>
    </xf>
    <xf numFmtId="174" fontId="18" fillId="0" borderId="3">
      <alignment horizontal="right" vertical="center"/>
    </xf>
    <xf numFmtId="4" fontId="35" fillId="6" borderId="14" applyNumberFormat="0" applyProtection="0">
      <alignment horizontal="right" vertical="center"/>
    </xf>
    <xf numFmtId="174" fontId="18" fillId="0" borderId="3">
      <alignment horizontal="right" vertical="center"/>
    </xf>
    <xf numFmtId="4" fontId="35" fillId="6" borderId="14" applyNumberFormat="0" applyProtection="0">
      <alignment horizontal="right" vertical="center"/>
    </xf>
    <xf numFmtId="174" fontId="18" fillId="0" borderId="3">
      <alignment horizontal="right" vertical="center"/>
    </xf>
    <xf numFmtId="4" fontId="35" fillId="6" borderId="14" applyNumberFormat="0" applyProtection="0">
      <alignment horizontal="right" vertical="center"/>
    </xf>
    <xf numFmtId="174" fontId="18" fillId="0" borderId="3">
      <alignment horizontal="right" vertical="center"/>
    </xf>
    <xf numFmtId="185" fontId="18" fillId="0" borderId="3">
      <alignment horizontal="right" vertical="center"/>
    </xf>
    <xf numFmtId="4" fontId="35" fillId="6" borderId="14" applyNumberFormat="0" applyProtection="0">
      <alignment horizontal="right" vertical="center"/>
    </xf>
    <xf numFmtId="5" fontId="32" fillId="0" borderId="2">
      <alignment horizontal="left" vertical="top"/>
    </xf>
    <xf numFmtId="4" fontId="35" fillId="21" borderId="14" applyNumberFormat="0" applyProtection="0">
      <alignment horizontal="right" vertical="center"/>
    </xf>
    <xf numFmtId="4" fontId="35" fillId="21" borderId="14" applyNumberFormat="0" applyProtection="0">
      <alignment horizontal="right" vertical="center"/>
    </xf>
    <xf numFmtId="216" fontId="34" fillId="0" borderId="3">
      <alignment horizontal="right" vertical="center"/>
    </xf>
    <xf numFmtId="4" fontId="35" fillId="21" borderId="14" applyNumberFormat="0" applyProtection="0">
      <alignment horizontal="right" vertical="center"/>
    </xf>
    <xf numFmtId="4" fontId="35" fillId="21" borderId="14" applyNumberFormat="0" applyProtection="0">
      <alignment horizontal="right" vertical="center"/>
    </xf>
    <xf numFmtId="4" fontId="35" fillId="21" borderId="14" applyNumberFormat="0" applyProtection="0">
      <alignment horizontal="right" vertical="center"/>
    </xf>
    <xf numFmtId="185" fontId="18" fillId="0" borderId="3">
      <alignment horizontal="right" vertical="center"/>
    </xf>
    <xf numFmtId="4" fontId="35" fillId="21" borderId="14" applyNumberFormat="0" applyProtection="0">
      <alignment horizontal="right" vertical="center"/>
    </xf>
    <xf numFmtId="185" fontId="18" fillId="0" borderId="3">
      <alignment horizontal="right" vertical="center"/>
    </xf>
    <xf numFmtId="4" fontId="35" fillId="21" borderId="14" applyNumberFormat="0" applyProtection="0">
      <alignment horizontal="right" vertical="center"/>
    </xf>
    <xf numFmtId="4" fontId="35" fillId="21" borderId="14" applyNumberFormat="0" applyProtection="0">
      <alignment horizontal="right" vertical="center"/>
    </xf>
    <xf numFmtId="4" fontId="35" fillId="21" borderId="14" applyNumberFormat="0" applyProtection="0">
      <alignment horizontal="right" vertical="center"/>
    </xf>
    <xf numFmtId="4" fontId="35" fillId="21" borderId="14" applyNumberFormat="0" applyProtection="0">
      <alignment horizontal="right" vertical="center"/>
    </xf>
    <xf numFmtId="4" fontId="35" fillId="25" borderId="14" applyNumberFormat="0" applyProtection="0">
      <alignment horizontal="right" vertical="center"/>
    </xf>
    <xf numFmtId="4" fontId="35" fillId="25" borderId="14" applyNumberFormat="0" applyProtection="0">
      <alignment horizontal="right" vertical="center"/>
    </xf>
    <xf numFmtId="4" fontId="35" fillId="25" borderId="14" applyNumberFormat="0" applyProtection="0">
      <alignment horizontal="right" vertical="center"/>
    </xf>
    <xf numFmtId="4" fontId="35" fillId="25" borderId="14" applyNumberFormat="0" applyProtection="0">
      <alignment horizontal="right" vertical="center"/>
    </xf>
    <xf numFmtId="4" fontId="35" fillId="25" borderId="14" applyNumberFormat="0" applyProtection="0">
      <alignment horizontal="right" vertical="center"/>
    </xf>
    <xf numFmtId="4" fontId="35" fillId="25" borderId="14" applyNumberFormat="0" applyProtection="0">
      <alignment horizontal="right" vertical="center"/>
    </xf>
    <xf numFmtId="4" fontId="35" fillId="25" borderId="14" applyNumberFormat="0" applyProtection="0">
      <alignment horizontal="right" vertical="center"/>
    </xf>
    <xf numFmtId="4" fontId="35" fillId="25" borderId="14" applyNumberFormat="0" applyProtection="0">
      <alignment horizontal="right" vertical="center"/>
    </xf>
    <xf numFmtId="4" fontId="35" fillId="40" borderId="14" applyNumberFormat="0" applyProtection="0">
      <alignment horizontal="right" vertical="center"/>
    </xf>
    <xf numFmtId="4" fontId="35" fillId="40" borderId="14" applyNumberFormat="0" applyProtection="0">
      <alignment horizontal="right" vertical="center"/>
    </xf>
    <xf numFmtId="4" fontId="35" fillId="40" borderId="14" applyNumberFormat="0" applyProtection="0">
      <alignment horizontal="right" vertical="center"/>
    </xf>
    <xf numFmtId="4" fontId="35" fillId="40" borderId="14" applyNumberFormat="0" applyProtection="0">
      <alignment horizontal="right" vertical="center"/>
    </xf>
    <xf numFmtId="174" fontId="18" fillId="0" borderId="3">
      <alignment horizontal="right" vertical="center"/>
    </xf>
    <xf numFmtId="4" fontId="35" fillId="40" borderId="14" applyNumberFormat="0" applyProtection="0">
      <alignment horizontal="right" vertical="center"/>
    </xf>
    <xf numFmtId="171" fontId="24" fillId="0" borderId="3">
      <alignment horizontal="right" vertical="center"/>
    </xf>
    <xf numFmtId="4" fontId="35" fillId="40" borderId="14" applyNumberFormat="0" applyProtection="0">
      <alignment horizontal="right" vertical="center"/>
    </xf>
    <xf numFmtId="174" fontId="18" fillId="0" borderId="3">
      <alignment horizontal="right" vertical="center"/>
    </xf>
    <xf numFmtId="171" fontId="24" fillId="0" borderId="3">
      <alignment horizontal="right" vertical="center"/>
    </xf>
    <xf numFmtId="4" fontId="37" fillId="27" borderId="32" applyNumberFormat="0" applyProtection="0">
      <alignment horizontal="left" vertical="center" indent="1"/>
    </xf>
    <xf numFmtId="4" fontId="37" fillId="27" borderId="32" applyNumberFormat="0" applyProtection="0">
      <alignment horizontal="left" vertical="center" indent="1"/>
    </xf>
    <xf numFmtId="178" fontId="22" fillId="0" borderId="3">
      <alignment horizontal="right" vertical="center"/>
    </xf>
    <xf numFmtId="216" fontId="34" fillId="0" borderId="3">
      <alignment horizontal="right" vertical="center"/>
    </xf>
    <xf numFmtId="178" fontId="22" fillId="0" borderId="3">
      <alignment horizontal="right" vertical="center"/>
    </xf>
    <xf numFmtId="4" fontId="37" fillId="27" borderId="32" applyNumberFormat="0" applyProtection="0">
      <alignment horizontal="left" vertical="center" indent="1"/>
    </xf>
    <xf numFmtId="219" fontId="22" fillId="0" borderId="3">
      <alignment horizontal="center"/>
    </xf>
    <xf numFmtId="178" fontId="22" fillId="0" borderId="3">
      <alignment horizontal="right" vertical="center"/>
    </xf>
    <xf numFmtId="4" fontId="37" fillId="27" borderId="32" applyNumberFormat="0" applyProtection="0">
      <alignment horizontal="left" vertical="center" indent="1"/>
    </xf>
    <xf numFmtId="4" fontId="37" fillId="27" borderId="32" applyNumberFormat="0" applyProtection="0">
      <alignment horizontal="left" vertical="center" indent="1"/>
    </xf>
    <xf numFmtId="4" fontId="37" fillId="27" borderId="32" applyNumberFormat="0" applyProtection="0">
      <alignment horizontal="left" vertical="center" indent="1"/>
    </xf>
    <xf numFmtId="4" fontId="37" fillId="27" borderId="32" applyNumberFormat="0" applyProtection="0">
      <alignment horizontal="left" vertical="center" indent="1"/>
    </xf>
    <xf numFmtId="4" fontId="37" fillId="27" borderId="32" applyNumberFormat="0" applyProtection="0">
      <alignment horizontal="left" vertical="center" indent="1"/>
    </xf>
    <xf numFmtId="4" fontId="37" fillId="4" borderId="0" applyNumberFormat="0" applyProtection="0">
      <alignment horizontal="left" vertical="center" indent="1"/>
    </xf>
    <xf numFmtId="4" fontId="37" fillId="4" borderId="0" applyNumberFormat="0" applyProtection="0">
      <alignment horizontal="left" vertical="center" indent="1"/>
    </xf>
    <xf numFmtId="4" fontId="37" fillId="4" borderId="0" applyNumberFormat="0" applyProtection="0">
      <alignment horizontal="left" vertical="center" indent="1"/>
    </xf>
    <xf numFmtId="4" fontId="37" fillId="4" borderId="0" applyNumberFormat="0" applyProtection="0">
      <alignment horizontal="left" vertical="center" indent="1"/>
    </xf>
    <xf numFmtId="4" fontId="35" fillId="7" borderId="14" applyNumberFormat="0" applyProtection="0">
      <alignment horizontal="right" vertical="center"/>
    </xf>
    <xf numFmtId="178" fontId="22" fillId="0" borderId="3">
      <alignment horizontal="right" vertical="center"/>
    </xf>
    <xf numFmtId="4" fontId="35" fillId="7" borderId="14" applyNumberFormat="0" applyProtection="0">
      <alignment horizontal="right" vertical="center"/>
    </xf>
    <xf numFmtId="177" fontId="19" fillId="0" borderId="3">
      <alignment horizontal="right" vertical="center"/>
    </xf>
    <xf numFmtId="178" fontId="22" fillId="0" borderId="3">
      <alignment horizontal="right" vertical="center"/>
    </xf>
    <xf numFmtId="4" fontId="35" fillId="7" borderId="14" applyNumberFormat="0" applyProtection="0">
      <alignment horizontal="right" vertical="center"/>
    </xf>
    <xf numFmtId="178" fontId="22" fillId="0" borderId="3">
      <alignment horizontal="right" vertical="center"/>
    </xf>
    <xf numFmtId="198" fontId="34" fillId="0" borderId="3">
      <alignment horizontal="right" vertical="center"/>
    </xf>
    <xf numFmtId="185" fontId="18" fillId="0" borderId="3">
      <alignment horizontal="right" vertical="center"/>
    </xf>
    <xf numFmtId="4" fontId="35" fillId="7" borderId="14" applyNumberFormat="0" applyProtection="0">
      <alignment horizontal="right" vertical="center"/>
    </xf>
    <xf numFmtId="178" fontId="22" fillId="0" borderId="3">
      <alignment horizontal="right" vertical="center"/>
    </xf>
    <xf numFmtId="4" fontId="35" fillId="7" borderId="14" applyNumberFormat="0" applyProtection="0">
      <alignment horizontal="right" vertical="center"/>
    </xf>
    <xf numFmtId="178" fontId="22" fillId="0" borderId="3">
      <alignment horizontal="right" vertical="center"/>
    </xf>
    <xf numFmtId="4" fontId="35" fillId="7" borderId="14" applyNumberFormat="0" applyProtection="0">
      <alignment horizontal="right" vertical="center"/>
    </xf>
    <xf numFmtId="198" fontId="34" fillId="0" borderId="3">
      <alignment horizontal="right" vertical="center"/>
    </xf>
    <xf numFmtId="185" fontId="18" fillId="0" borderId="3">
      <alignment horizontal="right" vertical="center"/>
    </xf>
    <xf numFmtId="4" fontId="35" fillId="7" borderId="14" applyNumberFormat="0" applyProtection="0">
      <alignment horizontal="right" vertical="center"/>
    </xf>
    <xf numFmtId="198" fontId="34" fillId="0" borderId="3">
      <alignment horizontal="right" vertical="center"/>
    </xf>
    <xf numFmtId="178" fontId="22" fillId="0" borderId="3">
      <alignment horizontal="right" vertical="center"/>
    </xf>
    <xf numFmtId="4" fontId="35" fillId="7" borderId="14" applyNumberFormat="0" applyProtection="0">
      <alignment horizontal="right" vertical="center"/>
    </xf>
    <xf numFmtId="198" fontId="34" fillId="0" borderId="3">
      <alignment horizontal="right" vertical="center"/>
    </xf>
    <xf numFmtId="178" fontId="22" fillId="0" borderId="3">
      <alignment horizontal="right" vertical="center"/>
    </xf>
    <xf numFmtId="4" fontId="35" fillId="7" borderId="14" applyNumberFormat="0" applyProtection="0">
      <alignment horizontal="right" vertical="center"/>
    </xf>
    <xf numFmtId="198" fontId="34" fillId="0" borderId="3">
      <alignment horizontal="right" vertical="center"/>
    </xf>
    <xf numFmtId="178" fontId="22" fillId="0" borderId="3">
      <alignment horizontal="right" vertical="center"/>
    </xf>
    <xf numFmtId="4" fontId="35" fillId="7" borderId="14" applyNumberFormat="0" applyProtection="0">
      <alignment horizontal="right" vertical="center"/>
    </xf>
    <xf numFmtId="198" fontId="34" fillId="0" borderId="3">
      <alignment horizontal="right" vertical="center"/>
    </xf>
    <xf numFmtId="178" fontId="22" fillId="0" borderId="3">
      <alignment horizontal="right" vertical="center"/>
    </xf>
    <xf numFmtId="4" fontId="28" fillId="7" borderId="0" applyNumberFormat="0" applyProtection="0">
      <alignment horizontal="left" vertical="center" indent="1"/>
    </xf>
    <xf numFmtId="178" fontId="22" fillId="0" borderId="3">
      <alignment horizontal="right" vertical="center"/>
    </xf>
    <xf numFmtId="178" fontId="22" fillId="0" borderId="3">
      <alignment horizontal="right" vertical="center"/>
    </xf>
    <xf numFmtId="4" fontId="28" fillId="7" borderId="0" applyNumberFormat="0" applyProtection="0">
      <alignment horizontal="left" vertical="center" indent="1"/>
    </xf>
    <xf numFmtId="178" fontId="22" fillId="0" borderId="3">
      <alignment horizontal="right" vertical="center"/>
    </xf>
    <xf numFmtId="178" fontId="22" fillId="0" borderId="3">
      <alignment horizontal="right" vertical="center"/>
    </xf>
    <xf numFmtId="178" fontId="22" fillId="0" borderId="3">
      <alignment horizontal="right" vertical="center"/>
    </xf>
    <xf numFmtId="4" fontId="28" fillId="7" borderId="0" applyNumberFormat="0" applyProtection="0">
      <alignment horizontal="left" vertical="center" indent="1"/>
    </xf>
    <xf numFmtId="178" fontId="22" fillId="0" borderId="3">
      <alignment horizontal="right" vertical="center"/>
    </xf>
    <xf numFmtId="4" fontId="28" fillId="4" borderId="0" applyNumberFormat="0" applyProtection="0">
      <alignment horizontal="left" vertical="center" indent="1"/>
    </xf>
    <xf numFmtId="185" fontId="18" fillId="0" borderId="3">
      <alignment horizontal="right" vertical="center"/>
    </xf>
    <xf numFmtId="194" fontId="30" fillId="0" borderId="3">
      <alignment horizontal="right" vertical="center"/>
    </xf>
    <xf numFmtId="185" fontId="18" fillId="0" borderId="3">
      <alignment horizontal="right" vertical="center"/>
    </xf>
    <xf numFmtId="4" fontId="35" fillId="5" borderId="14" applyNumberFormat="0" applyProtection="0">
      <alignment vertical="center"/>
    </xf>
    <xf numFmtId="4" fontId="35" fillId="5" borderId="14" applyNumberFormat="0" applyProtection="0">
      <alignment vertical="center"/>
    </xf>
    <xf numFmtId="4" fontId="35" fillId="5" borderId="14" applyNumberFormat="0" applyProtection="0">
      <alignment vertical="center"/>
    </xf>
    <xf numFmtId="4" fontId="35" fillId="5" borderId="14" applyNumberFormat="0" applyProtection="0">
      <alignment vertical="center"/>
    </xf>
    <xf numFmtId="4" fontId="35" fillId="5" borderId="14" applyNumberFormat="0" applyProtection="0">
      <alignment vertical="center"/>
    </xf>
    <xf numFmtId="4" fontId="35" fillId="5" borderId="14" applyNumberFormat="0" applyProtection="0">
      <alignment vertical="center"/>
    </xf>
    <xf numFmtId="4" fontId="35" fillId="5" borderId="14" applyNumberFormat="0" applyProtection="0">
      <alignment vertical="center"/>
    </xf>
    <xf numFmtId="178" fontId="22" fillId="0" borderId="3">
      <alignment horizontal="right" vertical="center"/>
    </xf>
    <xf numFmtId="4" fontId="35" fillId="5" borderId="14" applyNumberFormat="0" applyProtection="0">
      <alignment vertical="center"/>
    </xf>
    <xf numFmtId="4" fontId="35" fillId="5" borderId="14" applyNumberFormat="0" applyProtection="0">
      <alignment vertical="center"/>
    </xf>
    <xf numFmtId="185" fontId="18" fillId="0" borderId="3">
      <alignment horizontal="right" vertical="center"/>
    </xf>
    <xf numFmtId="4" fontId="35" fillId="5" borderId="14" applyNumberFormat="0" applyProtection="0">
      <alignment vertical="center"/>
    </xf>
    <xf numFmtId="178" fontId="22" fillId="0" borderId="3">
      <alignment horizontal="right" vertical="center"/>
    </xf>
    <xf numFmtId="178" fontId="22" fillId="0" borderId="3">
      <alignment horizontal="right" vertical="center"/>
    </xf>
    <xf numFmtId="345" fontId="35" fillId="5" borderId="14" applyNumberFormat="0" applyProtection="0">
      <alignment vertical="center"/>
    </xf>
    <xf numFmtId="178" fontId="22" fillId="0" borderId="3">
      <alignment horizontal="right" vertical="center"/>
    </xf>
    <xf numFmtId="4" fontId="35" fillId="5" borderId="14" applyNumberFormat="0" applyProtection="0">
      <alignment vertical="center"/>
    </xf>
    <xf numFmtId="182" fontId="26" fillId="0" borderId="3">
      <alignment horizontal="right" vertical="center"/>
    </xf>
    <xf numFmtId="4" fontId="35" fillId="5" borderId="14" applyNumberFormat="0" applyProtection="0">
      <alignment vertical="center"/>
    </xf>
    <xf numFmtId="182" fontId="26" fillId="0" borderId="3">
      <alignment horizontal="right" vertical="center"/>
    </xf>
    <xf numFmtId="4" fontId="35" fillId="5" borderId="14" applyNumberFormat="0" applyProtection="0">
      <alignment vertical="center"/>
    </xf>
    <xf numFmtId="178" fontId="22" fillId="0" borderId="3">
      <alignment horizontal="right" vertical="center"/>
    </xf>
    <xf numFmtId="4" fontId="35" fillId="5" borderId="14" applyNumberFormat="0" applyProtection="0">
      <alignment vertical="center"/>
    </xf>
    <xf numFmtId="182" fontId="26" fillId="0" borderId="3">
      <alignment horizontal="right" vertical="center"/>
    </xf>
    <xf numFmtId="4" fontId="35" fillId="5" borderId="14" applyNumberFormat="0" applyProtection="0">
      <alignment vertical="center"/>
    </xf>
    <xf numFmtId="4" fontId="35" fillId="5" borderId="14" applyNumberFormat="0" applyProtection="0">
      <alignment vertical="center"/>
    </xf>
    <xf numFmtId="4" fontId="35" fillId="5" borderId="14" applyNumberFormat="0" applyProtection="0">
      <alignment vertical="center"/>
    </xf>
    <xf numFmtId="4" fontId="35" fillId="5" borderId="14" applyNumberFormat="0" applyProtection="0">
      <alignment vertical="center"/>
    </xf>
    <xf numFmtId="198" fontId="34" fillId="0" borderId="3">
      <alignment horizontal="right" vertical="center"/>
    </xf>
    <xf numFmtId="4" fontId="89" fillId="5" borderId="14" applyNumberFormat="0" applyProtection="0">
      <alignment vertical="center"/>
    </xf>
    <xf numFmtId="4" fontId="89" fillId="5" borderId="14" applyNumberFormat="0" applyProtection="0">
      <alignment vertical="center"/>
    </xf>
    <xf numFmtId="178" fontId="22" fillId="0" borderId="3">
      <alignment horizontal="right" vertical="center"/>
    </xf>
    <xf numFmtId="4" fontId="89" fillId="5" borderId="14" applyNumberFormat="0" applyProtection="0">
      <alignment vertical="center"/>
    </xf>
    <xf numFmtId="178" fontId="22" fillId="0" borderId="3">
      <alignment horizontal="right" vertical="center"/>
    </xf>
    <xf numFmtId="4" fontId="89" fillId="5" borderId="14" applyNumberFormat="0" applyProtection="0">
      <alignment vertical="center"/>
    </xf>
    <xf numFmtId="4" fontId="89" fillId="5" borderId="14" applyNumberFormat="0" applyProtection="0">
      <alignment vertical="center"/>
    </xf>
    <xf numFmtId="185" fontId="18" fillId="0" borderId="3">
      <alignment horizontal="right" vertical="center"/>
    </xf>
    <xf numFmtId="4" fontId="89" fillId="5" borderId="14" applyNumberFormat="0" applyProtection="0">
      <alignment vertical="center"/>
    </xf>
    <xf numFmtId="185" fontId="18" fillId="0" borderId="3">
      <alignment horizontal="right" vertical="center"/>
    </xf>
    <xf numFmtId="4" fontId="89" fillId="5" borderId="14" applyNumberFormat="0" applyProtection="0">
      <alignment vertical="center"/>
    </xf>
    <xf numFmtId="4" fontId="89" fillId="5" borderId="14" applyNumberFormat="0" applyProtection="0">
      <alignment vertical="center"/>
    </xf>
    <xf numFmtId="185" fontId="18" fillId="0" borderId="3">
      <alignment horizontal="right" vertical="center"/>
    </xf>
    <xf numFmtId="4" fontId="89" fillId="5" borderId="14" applyNumberFormat="0" applyProtection="0">
      <alignment vertical="center"/>
    </xf>
    <xf numFmtId="4" fontId="37" fillId="7" borderId="36" applyNumberFormat="0" applyProtection="0">
      <alignment horizontal="left" vertical="center" indent="1"/>
    </xf>
    <xf numFmtId="4" fontId="37" fillId="7" borderId="36" applyNumberFormat="0" applyProtection="0">
      <alignment horizontal="left" vertical="center" indent="1"/>
    </xf>
    <xf numFmtId="4" fontId="37" fillId="7" borderId="36" applyNumberFormat="0" applyProtection="0">
      <alignment horizontal="left" vertical="center" indent="1"/>
    </xf>
    <xf numFmtId="4" fontId="37" fillId="7" borderId="36" applyNumberFormat="0" applyProtection="0">
      <alignment horizontal="left" vertical="center" indent="1"/>
    </xf>
    <xf numFmtId="4" fontId="37" fillId="7" borderId="36" applyNumberFormat="0" applyProtection="0">
      <alignment horizontal="left" vertical="center" indent="1"/>
    </xf>
    <xf numFmtId="4" fontId="37" fillId="7" borderId="36" applyNumberFormat="0" applyProtection="0">
      <alignment horizontal="left" vertical="center" indent="1"/>
    </xf>
    <xf numFmtId="185" fontId="18" fillId="0" borderId="3">
      <alignment horizontal="right" vertical="center"/>
    </xf>
    <xf numFmtId="4" fontId="37" fillId="7" borderId="36" applyNumberFormat="0" applyProtection="0">
      <alignment horizontal="left" vertical="center" indent="1"/>
    </xf>
    <xf numFmtId="4" fontId="37" fillId="7" borderId="36" applyNumberFormat="0" applyProtection="0">
      <alignment horizontal="left" vertical="center" indent="1"/>
    </xf>
    <xf numFmtId="4" fontId="35" fillId="5" borderId="14" applyNumberFormat="0" applyProtection="0">
      <alignment horizontal="right" vertical="center"/>
    </xf>
    <xf numFmtId="4" fontId="35" fillId="5" borderId="14" applyNumberFormat="0" applyProtection="0">
      <alignment horizontal="right" vertical="center"/>
    </xf>
    <xf numFmtId="4" fontId="35" fillId="5" borderId="14" applyNumberFormat="0" applyProtection="0">
      <alignment horizontal="right" vertical="center"/>
    </xf>
    <xf numFmtId="4" fontId="35" fillId="5" borderId="14" applyNumberFormat="0" applyProtection="0">
      <alignment horizontal="right" vertical="center"/>
    </xf>
    <xf numFmtId="182" fontId="26" fillId="0" borderId="3">
      <alignment horizontal="right" vertical="center"/>
    </xf>
    <xf numFmtId="4" fontId="89" fillId="5" borderId="14" applyNumberFormat="0" applyProtection="0">
      <alignment horizontal="right" vertical="center"/>
    </xf>
    <xf numFmtId="4" fontId="89" fillId="5" borderId="14" applyNumberFormat="0" applyProtection="0">
      <alignment horizontal="right" vertical="center"/>
    </xf>
    <xf numFmtId="4" fontId="89" fillId="5" borderId="14" applyNumberFormat="0" applyProtection="0">
      <alignment horizontal="right" vertical="center"/>
    </xf>
    <xf numFmtId="4" fontId="37" fillId="7" borderId="14" applyNumberFormat="0" applyProtection="0">
      <alignment horizontal="left" vertical="center" indent="1"/>
    </xf>
    <xf numFmtId="4" fontId="37" fillId="7" borderId="14" applyNumberFormat="0" applyProtection="0">
      <alignment horizontal="left" vertical="center" indent="1"/>
    </xf>
    <xf numFmtId="4" fontId="37" fillId="7" borderId="14" applyNumberFormat="0" applyProtection="0">
      <alignment horizontal="left" vertical="center" indent="1"/>
    </xf>
    <xf numFmtId="4" fontId="37" fillId="7" borderId="14" applyNumberFormat="0" applyProtection="0">
      <alignment horizontal="left" vertical="center" indent="1"/>
    </xf>
    <xf numFmtId="4" fontId="37" fillId="7" borderId="14" applyNumberFormat="0" applyProtection="0">
      <alignment horizontal="left" vertical="center" indent="1"/>
    </xf>
    <xf numFmtId="178" fontId="22" fillId="0" borderId="3">
      <alignment horizontal="right" vertical="center"/>
    </xf>
    <xf numFmtId="4" fontId="37" fillId="7" borderId="14" applyNumberFormat="0" applyProtection="0">
      <alignment horizontal="left" vertical="center" indent="1"/>
    </xf>
    <xf numFmtId="4" fontId="37" fillId="7" borderId="14" applyNumberFormat="0" applyProtection="0">
      <alignment horizontal="left" vertical="center" indent="1"/>
    </xf>
    <xf numFmtId="4" fontId="120" fillId="30" borderId="36" applyNumberFormat="0" applyProtection="0">
      <alignment horizontal="left" vertical="center" indent="1"/>
    </xf>
    <xf numFmtId="198" fontId="34" fillId="0" borderId="3">
      <alignment horizontal="right" vertical="center"/>
    </xf>
    <xf numFmtId="4" fontId="138" fillId="5" borderId="14" applyNumberFormat="0" applyProtection="0">
      <alignment horizontal="right" vertical="center"/>
    </xf>
    <xf numFmtId="177" fontId="19" fillId="0" borderId="3">
      <alignment horizontal="right" vertical="center"/>
    </xf>
    <xf numFmtId="185" fontId="18" fillId="0" borderId="3">
      <alignment horizontal="right" vertical="center"/>
    </xf>
    <xf numFmtId="4" fontId="138" fillId="5" borderId="14" applyNumberFormat="0" applyProtection="0">
      <alignment horizontal="right" vertical="center"/>
    </xf>
    <xf numFmtId="178" fontId="22" fillId="0" borderId="3">
      <alignment horizontal="right" vertical="center"/>
    </xf>
    <xf numFmtId="4" fontId="138" fillId="5" borderId="14" applyNumberFormat="0" applyProtection="0">
      <alignment horizontal="right" vertical="center"/>
    </xf>
    <xf numFmtId="4" fontId="138" fillId="5" borderId="14" applyNumberFormat="0" applyProtection="0">
      <alignment horizontal="right" vertical="center"/>
    </xf>
    <xf numFmtId="178" fontId="22" fillId="0" borderId="3">
      <alignment horizontal="right" vertical="center"/>
    </xf>
    <xf numFmtId="178" fontId="22" fillId="0" borderId="3">
      <alignment horizontal="right" vertical="center"/>
    </xf>
    <xf numFmtId="4" fontId="138" fillId="5" borderId="14" applyNumberFormat="0" applyProtection="0">
      <alignment horizontal="right" vertical="center"/>
    </xf>
    <xf numFmtId="178" fontId="22" fillId="0" borderId="3">
      <alignment horizontal="right" vertical="center"/>
    </xf>
    <xf numFmtId="272" fontId="131" fillId="0" borderId="0" applyFont="0" applyFill="0" applyBorder="0" applyAlignment="0" applyProtection="0"/>
    <xf numFmtId="178" fontId="22" fillId="0" borderId="3">
      <alignment horizontal="right" vertical="center"/>
    </xf>
    <xf numFmtId="0" fontId="76" fillId="23" borderId="4" applyNumberFormat="0" applyFont="0" applyAlignment="0">
      <alignment horizontal="center"/>
    </xf>
    <xf numFmtId="0" fontId="76" fillId="23" borderId="4" applyNumberFormat="0" applyFont="0" applyAlignment="0">
      <alignment horizontal="center"/>
    </xf>
    <xf numFmtId="174" fontId="18" fillId="0" borderId="3">
      <alignment horizontal="right" vertic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185" fontId="18" fillId="0" borderId="3">
      <alignment horizontal="right" vertic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178" fontId="22" fillId="0" borderId="3">
      <alignment horizontal="right" vertical="center"/>
    </xf>
    <xf numFmtId="0" fontId="76" fillId="23" borderId="4" applyNumberFormat="0" applyFont="0" applyAlignment="0">
      <alignment horizontal="center"/>
    </xf>
    <xf numFmtId="0" fontId="70" fillId="0" borderId="0" applyProtection="0"/>
    <xf numFmtId="174" fontId="18" fillId="0" borderId="3">
      <alignment horizontal="right" vertical="center"/>
    </xf>
    <xf numFmtId="178" fontId="22" fillId="0" borderId="3">
      <alignment horizontal="right" vertical="center"/>
    </xf>
    <xf numFmtId="0" fontId="76" fillId="23" borderId="4" applyNumberFormat="0" applyFont="0" applyAlignment="0">
      <alignment horizontal="center"/>
    </xf>
    <xf numFmtId="0" fontId="70" fillId="0" borderId="0" applyProtection="0"/>
    <xf numFmtId="177" fontId="19" fillId="0" borderId="3">
      <alignment horizontal="right" vertical="center"/>
    </xf>
    <xf numFmtId="0" fontId="76" fillId="23" borderId="4" applyNumberFormat="0" applyFont="0" applyAlignment="0">
      <alignment horizontal="center"/>
    </xf>
    <xf numFmtId="205" fontId="34" fillId="0" borderId="3">
      <alignment horizontal="right" vertical="center"/>
    </xf>
    <xf numFmtId="177" fontId="19" fillId="0" borderId="3">
      <alignment horizontal="right" vertic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194" fontId="30" fillId="0" borderId="3">
      <alignment horizontal="right" vertical="center"/>
    </xf>
    <xf numFmtId="0" fontId="76" fillId="23" borderId="4" applyNumberFormat="0" applyFont="0" applyAlignment="0">
      <alignment horizontal="center"/>
    </xf>
    <xf numFmtId="0" fontId="204" fillId="0" borderId="0" applyNumberFormat="0" applyFill="0" applyBorder="0" applyAlignment="0">
      <alignment horizontal="center"/>
    </xf>
    <xf numFmtId="185" fontId="18" fillId="0" borderId="3">
      <alignment horizontal="right" vertical="center"/>
    </xf>
    <xf numFmtId="0" fontId="29" fillId="0" borderId="0"/>
    <xf numFmtId="174" fontId="15" fillId="0" borderId="0" applyFont="0" applyFill="0" applyBorder="0" applyAlignment="0" applyProtection="0"/>
    <xf numFmtId="178" fontId="22" fillId="0" borderId="3">
      <alignment horizontal="right" vertical="center"/>
    </xf>
    <xf numFmtId="173" fontId="15" fillId="0" borderId="0" applyFont="0" applyFill="0" applyBorder="0" applyAlignment="0" applyProtection="0"/>
    <xf numFmtId="0" fontId="20" fillId="0" borderId="0" applyNumberFormat="0" applyFill="0" applyBorder="0" applyAlignment="0" applyProtection="0"/>
    <xf numFmtId="185" fontId="18" fillId="0" borderId="3">
      <alignment horizontal="right" vertical="center"/>
    </xf>
    <xf numFmtId="0" fontId="29" fillId="0" borderId="0"/>
    <xf numFmtId="185" fontId="18" fillId="0" borderId="3">
      <alignment horizontal="right" vertical="center"/>
    </xf>
    <xf numFmtId="0" fontId="15" fillId="0" borderId="0" applyFont="0" applyFill="0" applyBorder="0" applyAlignment="0" applyProtection="0"/>
    <xf numFmtId="185" fontId="18" fillId="0" borderId="3">
      <alignment horizontal="right" vertical="center"/>
    </xf>
    <xf numFmtId="42" fontId="15" fillId="0" borderId="0" applyFont="0" applyFill="0" applyBorder="0" applyAlignment="0" applyProtection="0"/>
    <xf numFmtId="185" fontId="18" fillId="0" borderId="3">
      <alignment horizontal="right" vertical="center"/>
    </xf>
    <xf numFmtId="0" fontId="29" fillId="0" borderId="0"/>
    <xf numFmtId="262" fontId="26" fillId="0" borderId="0" applyFont="0" applyFill="0" applyBorder="0" applyAlignment="0" applyProtection="0"/>
    <xf numFmtId="241" fontId="15" fillId="0" borderId="0" applyFont="0" applyFill="0" applyBorder="0" applyAlignment="0" applyProtection="0"/>
    <xf numFmtId="41" fontId="15" fillId="0" borderId="0" applyFont="0" applyFill="0" applyBorder="0" applyAlignment="0" applyProtection="0"/>
    <xf numFmtId="297" fontId="15" fillId="0" borderId="0" applyFont="0" applyFill="0" applyBorder="0" applyAlignment="0" applyProtection="0"/>
    <xf numFmtId="231" fontId="15" fillId="0" borderId="0" applyFont="0" applyFill="0" applyBorder="0" applyAlignment="0" applyProtection="0"/>
    <xf numFmtId="197" fontId="15" fillId="0" borderId="0" applyFont="0" applyFill="0" applyBorder="0" applyAlignment="0" applyProtection="0"/>
    <xf numFmtId="42" fontId="15" fillId="0" borderId="0" applyFont="0" applyFill="0" applyBorder="0" applyAlignment="0" applyProtection="0"/>
    <xf numFmtId="197" fontId="15" fillId="0" borderId="0" applyFont="0" applyFill="0" applyBorder="0" applyAlignment="0" applyProtection="0"/>
    <xf numFmtId="228" fontId="15" fillId="0" borderId="0" applyFont="0" applyFill="0" applyBorder="0" applyAlignment="0" applyProtection="0"/>
    <xf numFmtId="177" fontId="19" fillId="0" borderId="3">
      <alignment horizontal="right" vertical="center"/>
    </xf>
    <xf numFmtId="217" fontId="15" fillId="0" borderId="0" applyFont="0" applyFill="0" applyBorder="0" applyAlignment="0" applyProtection="0"/>
    <xf numFmtId="194" fontId="30" fillId="0" borderId="3">
      <alignment horizontal="right" vertical="center"/>
    </xf>
    <xf numFmtId="178" fontId="22" fillId="0" borderId="3">
      <alignment horizontal="right" vertical="center"/>
    </xf>
    <xf numFmtId="171" fontId="24" fillId="0" borderId="3">
      <alignment horizontal="right" vertical="center"/>
    </xf>
    <xf numFmtId="177" fontId="19" fillId="0" borderId="3">
      <alignment horizontal="right" vertical="center"/>
    </xf>
    <xf numFmtId="178" fontId="22" fillId="0" borderId="3">
      <alignment horizontal="right" vertical="center"/>
    </xf>
    <xf numFmtId="0" fontId="20" fillId="0" borderId="0"/>
    <xf numFmtId="219" fontId="15" fillId="0" borderId="0" applyFont="0" applyFill="0" applyBorder="0" applyAlignment="0" applyProtection="0"/>
    <xf numFmtId="177" fontId="19" fillId="0" borderId="3">
      <alignment horizontal="right" vertical="center"/>
    </xf>
    <xf numFmtId="177" fontId="19" fillId="0" borderId="3">
      <alignment horizontal="right" vertical="center"/>
    </xf>
    <xf numFmtId="178" fontId="22" fillId="0" borderId="3">
      <alignment horizontal="right" vertical="center"/>
    </xf>
    <xf numFmtId="178" fontId="22" fillId="0" borderId="3">
      <alignment horizontal="right" vertical="center"/>
    </xf>
    <xf numFmtId="282" fontId="22" fillId="0" borderId="0" applyFont="0" applyFill="0" applyBorder="0" applyAlignment="0" applyProtection="0"/>
    <xf numFmtId="289" fontId="15" fillId="0" borderId="0" applyFont="0" applyFill="0" applyBorder="0" applyAlignment="0" applyProtection="0"/>
    <xf numFmtId="177" fontId="19" fillId="0" borderId="3">
      <alignment horizontal="right" vertical="center"/>
    </xf>
    <xf numFmtId="178" fontId="22" fillId="0" borderId="3">
      <alignment horizontal="right" vertical="center"/>
    </xf>
    <xf numFmtId="204"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42" fontId="15" fillId="0" borderId="0" applyFont="0" applyFill="0" applyBorder="0" applyAlignment="0" applyProtection="0"/>
    <xf numFmtId="174" fontId="18" fillId="0" borderId="3">
      <alignment horizontal="right" vertical="center"/>
    </xf>
    <xf numFmtId="228" fontId="15" fillId="0" borderId="0" applyFont="0" applyFill="0" applyBorder="0" applyAlignment="0" applyProtection="0"/>
    <xf numFmtId="228" fontId="15" fillId="0" borderId="0" applyFont="0" applyFill="0" applyBorder="0" applyAlignment="0" applyProtection="0"/>
    <xf numFmtId="174" fontId="18" fillId="0" borderId="3">
      <alignment horizontal="right" vertical="center"/>
    </xf>
    <xf numFmtId="219" fontId="15" fillId="0" borderId="0" applyFont="0" applyFill="0" applyBorder="0" applyAlignment="0" applyProtection="0"/>
    <xf numFmtId="228" fontId="15" fillId="0" borderId="0" applyFont="0" applyFill="0" applyBorder="0" applyAlignment="0" applyProtection="0"/>
    <xf numFmtId="174" fontId="18" fillId="0" borderId="3">
      <alignment horizontal="right" vertical="center"/>
    </xf>
    <xf numFmtId="197" fontId="15" fillId="0" borderId="0" applyFont="0" applyFill="0" applyBorder="0" applyAlignment="0" applyProtection="0"/>
    <xf numFmtId="42" fontId="15" fillId="0" borderId="0" applyFont="0" applyFill="0" applyBorder="0" applyAlignment="0" applyProtection="0"/>
    <xf numFmtId="262" fontId="26" fillId="0" borderId="0" applyFont="0" applyFill="0" applyBorder="0" applyAlignment="0" applyProtection="0"/>
    <xf numFmtId="213" fontId="15" fillId="0" borderId="0" applyFont="0" applyFill="0" applyBorder="0" applyAlignment="0" applyProtection="0"/>
    <xf numFmtId="174" fontId="18" fillId="0" borderId="3">
      <alignment horizontal="right" vertical="center"/>
    </xf>
    <xf numFmtId="262" fontId="26" fillId="0" borderId="0" applyFont="0" applyFill="0" applyBorder="0" applyAlignment="0" applyProtection="0"/>
    <xf numFmtId="174" fontId="18" fillId="0" borderId="3">
      <alignment horizontal="right" vertical="center"/>
    </xf>
    <xf numFmtId="262" fontId="26" fillId="0" borderId="0" applyFont="0" applyFill="0" applyBorder="0" applyAlignment="0" applyProtection="0"/>
    <xf numFmtId="174" fontId="18" fillId="0" borderId="3">
      <alignment horizontal="right" vertical="center"/>
    </xf>
    <xf numFmtId="174" fontId="18" fillId="0" borderId="3">
      <alignment horizontal="right" vertical="center"/>
    </xf>
    <xf numFmtId="289" fontId="15" fillId="0" borderId="0" applyFont="0" applyFill="0" applyBorder="0" applyAlignment="0" applyProtection="0"/>
    <xf numFmtId="197" fontId="15" fillId="0" borderId="0" applyFont="0" applyFill="0" applyBorder="0" applyAlignment="0" applyProtection="0"/>
    <xf numFmtId="228" fontId="15" fillId="0" borderId="0" applyFont="0" applyFill="0" applyBorder="0" applyAlignment="0" applyProtection="0"/>
    <xf numFmtId="197" fontId="15" fillId="0" borderId="0" applyFont="0" applyFill="0" applyBorder="0" applyAlignment="0" applyProtection="0"/>
    <xf numFmtId="0" fontId="20" fillId="0" borderId="0"/>
    <xf numFmtId="219" fontId="15" fillId="0" borderId="0" applyFont="0" applyFill="0" applyBorder="0" applyAlignment="0" applyProtection="0"/>
    <xf numFmtId="248" fontId="15" fillId="0" borderId="0" applyFont="0" applyFill="0" applyBorder="0" applyAlignment="0" applyProtection="0"/>
    <xf numFmtId="213" fontId="15" fillId="0" borderId="0" applyFont="0" applyFill="0" applyBorder="0" applyAlignment="0" applyProtection="0"/>
    <xf numFmtId="178" fontId="22" fillId="0" borderId="3">
      <alignment horizontal="right" vertical="center"/>
    </xf>
    <xf numFmtId="178" fontId="22" fillId="0" borderId="3">
      <alignment horizontal="right" vertical="center"/>
    </xf>
    <xf numFmtId="262" fontId="26" fillId="0" borderId="0" applyFont="0" applyFill="0" applyBorder="0" applyAlignment="0" applyProtection="0"/>
    <xf numFmtId="178" fontId="22" fillId="0" borderId="3">
      <alignment horizontal="right" vertical="center"/>
    </xf>
    <xf numFmtId="178" fontId="22" fillId="0" borderId="3">
      <alignment horizontal="right" vertical="center"/>
    </xf>
    <xf numFmtId="262" fontId="26" fillId="0" borderId="0" applyFont="0" applyFill="0" applyBorder="0" applyAlignment="0" applyProtection="0"/>
    <xf numFmtId="178" fontId="22" fillId="0" borderId="3">
      <alignment horizontal="right" vertical="center"/>
    </xf>
    <xf numFmtId="218" fontId="15" fillId="0" borderId="0" applyFont="0" applyFill="0" applyBorder="0" applyAlignment="0" applyProtection="0"/>
    <xf numFmtId="217" fontId="15" fillId="0" borderId="0" applyFont="0" applyFill="0" applyBorder="0" applyAlignment="0" applyProtection="0"/>
    <xf numFmtId="178" fontId="22" fillId="0" borderId="3">
      <alignment horizontal="right" vertical="center"/>
    </xf>
    <xf numFmtId="41" fontId="15" fillId="0" borderId="0" applyFont="0" applyFill="0" applyBorder="0" applyAlignment="0" applyProtection="0"/>
    <xf numFmtId="168" fontId="15" fillId="0" borderId="0" applyFont="0" applyFill="0" applyBorder="0" applyAlignment="0" applyProtection="0"/>
    <xf numFmtId="217" fontId="15" fillId="0" borderId="0" applyFont="0" applyFill="0" applyBorder="0" applyAlignment="0" applyProtection="0"/>
    <xf numFmtId="217" fontId="15" fillId="0" borderId="0" applyFont="0" applyFill="0" applyBorder="0" applyAlignment="0" applyProtection="0"/>
    <xf numFmtId="42" fontId="15" fillId="0" borderId="0" applyFont="0" applyFill="0" applyBorder="0" applyAlignment="0" applyProtection="0"/>
    <xf numFmtId="217" fontId="15" fillId="0" borderId="0" applyFont="0" applyFill="0" applyBorder="0" applyAlignment="0" applyProtection="0"/>
    <xf numFmtId="213" fontId="15" fillId="0" borderId="0" applyFont="0" applyFill="0" applyBorder="0" applyAlignment="0" applyProtection="0"/>
    <xf numFmtId="297" fontId="15" fillId="0" borderId="0" applyFont="0" applyFill="0" applyBorder="0" applyAlignment="0" applyProtection="0"/>
    <xf numFmtId="41" fontId="15" fillId="0" borderId="0" applyFont="0" applyFill="0" applyBorder="0" applyAlignment="0" applyProtection="0"/>
    <xf numFmtId="248" fontId="15" fillId="0" borderId="0" applyFont="0" applyFill="0" applyBorder="0" applyAlignment="0" applyProtection="0"/>
    <xf numFmtId="178" fontId="22" fillId="0" borderId="3">
      <alignment horizontal="right" vertical="center"/>
    </xf>
    <xf numFmtId="217" fontId="15" fillId="0" borderId="0" applyFont="0" applyFill="0" applyBorder="0" applyAlignment="0" applyProtection="0"/>
    <xf numFmtId="213" fontId="15" fillId="0" borderId="0" applyFont="0" applyFill="0" applyBorder="0" applyAlignment="0" applyProtection="0"/>
    <xf numFmtId="165" fontId="34" fillId="0" borderId="0" applyFont="0" applyFill="0" applyBorder="0" applyAlignment="0" applyProtection="0"/>
    <xf numFmtId="219" fontId="48" fillId="0" borderId="0" applyFont="0" applyFill="0" applyBorder="0" applyAlignment="0" applyProtection="0"/>
    <xf numFmtId="217" fontId="15" fillId="0" borderId="0" applyFont="0" applyFill="0" applyBorder="0" applyAlignment="0" applyProtection="0"/>
    <xf numFmtId="218" fontId="15" fillId="0" borderId="0" applyFont="0" applyFill="0" applyBorder="0" applyAlignment="0" applyProtection="0"/>
    <xf numFmtId="177" fontId="19" fillId="0" borderId="3">
      <alignment horizontal="right" vertical="center"/>
    </xf>
    <xf numFmtId="213" fontId="15" fillId="0" borderId="0" applyFont="0" applyFill="0" applyBorder="0" applyAlignment="0" applyProtection="0"/>
    <xf numFmtId="217" fontId="48" fillId="0" borderId="0" applyFont="0" applyFill="0" applyBorder="0" applyAlignment="0" applyProtection="0"/>
    <xf numFmtId="213" fontId="15" fillId="0" borderId="0" applyFont="0" applyFill="0" applyBorder="0" applyAlignment="0" applyProtection="0"/>
    <xf numFmtId="268" fontId="15" fillId="0" borderId="0" applyFont="0" applyFill="0" applyBorder="0" applyAlignment="0" applyProtection="0"/>
    <xf numFmtId="168" fontId="15" fillId="0" borderId="0" applyFont="0" applyFill="0" applyBorder="0" applyAlignment="0" applyProtection="0"/>
    <xf numFmtId="262" fontId="26" fillId="0" borderId="0" applyFont="0" applyFill="0" applyBorder="0" applyAlignment="0" applyProtection="0"/>
    <xf numFmtId="262" fontId="26" fillId="0" borderId="0" applyFont="0" applyFill="0" applyBorder="0" applyAlignment="0" applyProtection="0"/>
    <xf numFmtId="262" fontId="26" fillId="0" borderId="0" applyFont="0" applyFill="0" applyBorder="0" applyAlignment="0" applyProtection="0"/>
    <xf numFmtId="41" fontId="15" fillId="0" borderId="0" applyFont="0" applyFill="0" applyBorder="0" applyAlignment="0" applyProtection="0"/>
    <xf numFmtId="262" fontId="26" fillId="0" borderId="0" applyFont="0" applyFill="0" applyBorder="0" applyAlignment="0" applyProtection="0"/>
    <xf numFmtId="185" fontId="18" fillId="0" borderId="3">
      <alignment horizontal="right" vertical="center"/>
    </xf>
    <xf numFmtId="262" fontId="26" fillId="0" borderId="0" applyFont="0" applyFill="0" applyBorder="0" applyAlignment="0" applyProtection="0"/>
    <xf numFmtId="165" fontId="15" fillId="0" borderId="0" applyFont="0" applyFill="0" applyBorder="0" applyAlignment="0" applyProtection="0"/>
    <xf numFmtId="217" fontId="15" fillId="0" borderId="0" applyFont="0" applyFill="0" applyBorder="0" applyAlignment="0" applyProtection="0"/>
    <xf numFmtId="178" fontId="22" fillId="0" borderId="3">
      <alignment horizontal="right" vertical="center"/>
    </xf>
    <xf numFmtId="165"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78" fontId="22" fillId="0" borderId="3">
      <alignment horizontal="right" vertical="center"/>
    </xf>
    <xf numFmtId="165" fontId="15" fillId="0" borderId="0" applyFont="0" applyFill="0" applyBorder="0" applyAlignment="0" applyProtection="0"/>
    <xf numFmtId="41" fontId="15" fillId="0" borderId="0" applyFont="0" applyFill="0" applyBorder="0" applyAlignment="0" applyProtection="0"/>
    <xf numFmtId="178" fontId="22" fillId="0" borderId="3">
      <alignment horizontal="right" vertical="center"/>
    </xf>
    <xf numFmtId="233" fontId="15" fillId="0" borderId="0" applyFont="0" applyFill="0" applyBorder="0" applyAlignment="0" applyProtection="0"/>
    <xf numFmtId="219" fontId="15" fillId="0" borderId="0" applyFont="0" applyFill="0" applyBorder="0" applyAlignment="0" applyProtection="0"/>
    <xf numFmtId="178" fontId="22" fillId="0" borderId="3">
      <alignment horizontal="right" vertical="center"/>
    </xf>
    <xf numFmtId="219" fontId="15" fillId="0" borderId="0" applyFont="0" applyFill="0" applyBorder="0" applyAlignment="0" applyProtection="0"/>
    <xf numFmtId="289" fontId="15" fillId="0" borderId="0" applyFont="0" applyFill="0" applyBorder="0" applyAlignment="0" applyProtection="0"/>
    <xf numFmtId="178" fontId="22" fillId="0" borderId="3">
      <alignment horizontal="right" vertical="center"/>
    </xf>
    <xf numFmtId="217" fontId="15" fillId="0" borderId="0" applyFont="0" applyFill="0" applyBorder="0" applyAlignment="0" applyProtection="0"/>
    <xf numFmtId="168" fontId="15" fillId="0" borderId="0" applyFont="0" applyFill="0" applyBorder="0" applyAlignment="0" applyProtection="0"/>
    <xf numFmtId="246" fontId="15" fillId="0" borderId="0" applyFont="0" applyFill="0" applyBorder="0" applyAlignment="0" applyProtection="0"/>
    <xf numFmtId="219" fontId="48" fillId="0" borderId="0" applyFont="0" applyFill="0" applyBorder="0" applyAlignment="0" applyProtection="0"/>
    <xf numFmtId="41" fontId="15" fillId="0" borderId="0" applyFont="0" applyFill="0" applyBorder="0" applyAlignment="0" applyProtection="0"/>
    <xf numFmtId="165" fontId="15" fillId="0" borderId="0" applyFont="0" applyFill="0" applyBorder="0" applyAlignment="0" applyProtection="0"/>
    <xf numFmtId="178" fontId="22" fillId="0" borderId="3">
      <alignment horizontal="right" vertical="center"/>
    </xf>
    <xf numFmtId="219" fontId="15" fillId="0" borderId="0" applyFont="0" applyFill="0" applyBorder="0" applyAlignment="0" applyProtection="0"/>
    <xf numFmtId="233" fontId="15" fillId="0" borderId="0" applyFont="0" applyFill="0" applyBorder="0" applyAlignment="0" applyProtection="0"/>
    <xf numFmtId="174" fontId="18" fillId="0" borderId="3">
      <alignment horizontal="right" vertical="center"/>
    </xf>
    <xf numFmtId="217" fontId="15" fillId="0" borderId="0" applyFont="0" applyFill="0" applyBorder="0" applyAlignment="0" applyProtection="0"/>
    <xf numFmtId="289" fontId="15" fillId="0" borderId="0" applyFont="0" applyFill="0" applyBorder="0" applyAlignment="0" applyProtection="0"/>
    <xf numFmtId="231" fontId="15" fillId="0" borderId="0" applyFont="0" applyFill="0" applyBorder="0" applyAlignment="0" applyProtection="0"/>
    <xf numFmtId="217"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289" fontId="15" fillId="0" borderId="0" applyFont="0" applyFill="0" applyBorder="0" applyAlignment="0" applyProtection="0"/>
    <xf numFmtId="219" fontId="15" fillId="0" borderId="0" applyFont="0" applyFill="0" applyBorder="0" applyAlignment="0" applyProtection="0"/>
    <xf numFmtId="0" fontId="20" fillId="0" borderId="0"/>
    <xf numFmtId="197" fontId="15" fillId="0" borderId="0" applyFont="0" applyFill="0" applyBorder="0" applyAlignment="0" applyProtection="0"/>
    <xf numFmtId="282" fontId="22" fillId="0" borderId="0" applyFont="0" applyFill="0" applyBorder="0" applyAlignment="0" applyProtection="0"/>
    <xf numFmtId="219" fontId="48" fillId="0" borderId="0" applyFont="0" applyFill="0" applyBorder="0" applyAlignment="0" applyProtection="0"/>
    <xf numFmtId="168" fontId="15" fillId="0" borderId="0" applyFont="0" applyFill="0" applyBorder="0" applyAlignment="0" applyProtection="0"/>
    <xf numFmtId="194" fontId="30" fillId="0" borderId="3">
      <alignment horizontal="right" vertical="center"/>
    </xf>
    <xf numFmtId="213" fontId="15" fillId="0" borderId="0" applyFont="0" applyFill="0" applyBorder="0" applyAlignment="0" applyProtection="0"/>
    <xf numFmtId="165" fontId="15" fillId="0" borderId="0" applyFont="0" applyFill="0" applyBorder="0" applyAlignment="0" applyProtection="0"/>
    <xf numFmtId="168" fontId="15" fillId="0" borderId="0" applyFont="0" applyFill="0" applyBorder="0" applyAlignment="0" applyProtection="0"/>
    <xf numFmtId="236" fontId="81" fillId="0" borderId="23" applyFont="0" applyFill="0" applyBorder="0"/>
    <xf numFmtId="178" fontId="22" fillId="0" borderId="3">
      <alignment horizontal="right" vertical="center"/>
    </xf>
    <xf numFmtId="217" fontId="15" fillId="0" borderId="0" applyFont="0" applyFill="0" applyBorder="0" applyAlignment="0" applyProtection="0"/>
    <xf numFmtId="168"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179" fontId="19" fillId="0" borderId="3">
      <alignment horizontal="right" vertical="center"/>
    </xf>
    <xf numFmtId="241" fontId="15" fillId="0" borderId="0" applyFont="0" applyFill="0" applyBorder="0" applyAlignment="0" applyProtection="0"/>
    <xf numFmtId="179" fontId="19" fillId="0" borderId="3">
      <alignment horizontal="right" vertical="center"/>
    </xf>
    <xf numFmtId="217" fontId="15" fillId="0" borderId="0" applyFont="0" applyFill="0" applyBorder="0" applyAlignment="0" applyProtection="0"/>
    <xf numFmtId="182" fontId="26" fillId="0" borderId="3">
      <alignment horizontal="right" vertical="center"/>
    </xf>
    <xf numFmtId="178" fontId="22" fillId="0" borderId="3">
      <alignment horizontal="right" vertical="center"/>
    </xf>
    <xf numFmtId="14" fontId="169" fillId="0" borderId="0"/>
    <xf numFmtId="177" fontId="19" fillId="0" borderId="3">
      <alignment horizontal="right" vertical="center"/>
    </xf>
    <xf numFmtId="0" fontId="212" fillId="0" borderId="0"/>
    <xf numFmtId="0" fontId="96" fillId="0" borderId="0"/>
    <xf numFmtId="178" fontId="22" fillId="0" borderId="3">
      <alignment horizontal="right" vertical="center"/>
    </xf>
    <xf numFmtId="0" fontId="96" fillId="0" borderId="0"/>
    <xf numFmtId="178" fontId="22" fillId="0" borderId="3">
      <alignment horizontal="right" vertical="center"/>
    </xf>
    <xf numFmtId="0" fontId="96" fillId="0" borderId="0"/>
    <xf numFmtId="178" fontId="22" fillId="0" borderId="3">
      <alignment horizontal="right" vertical="center"/>
    </xf>
    <xf numFmtId="0" fontId="96" fillId="0" borderId="0"/>
    <xf numFmtId="178" fontId="22" fillId="0" borderId="3">
      <alignment horizontal="right" vertical="center"/>
    </xf>
    <xf numFmtId="40" fontId="162" fillId="0" borderId="0" applyBorder="0">
      <alignment horizontal="right"/>
    </xf>
    <xf numFmtId="0" fontId="213" fillId="0" borderId="0"/>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18" fillId="0" borderId="21" applyFont="0" applyBorder="0" applyAlignment="0">
      <alignment horizont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0" fontId="85" fillId="0" borderId="12" applyNumberFormat="0" applyFill="0" applyAlignment="0" applyProtection="0"/>
    <xf numFmtId="202" fontId="15" fillId="0" borderId="3">
      <alignment horizontal="right" vertical="center"/>
    </xf>
    <xf numFmtId="177" fontId="19" fillId="0" borderId="3">
      <alignment horizontal="right" vertical="center"/>
    </xf>
    <xf numFmtId="194" fontId="30" fillId="0" borderId="3">
      <alignment horizontal="right" vertical="center"/>
    </xf>
    <xf numFmtId="178" fontId="22" fillId="0" borderId="3">
      <alignment horizontal="right" vertical="center"/>
    </xf>
    <xf numFmtId="198"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1" fontId="24"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1" fontId="24"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1" fontId="24"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4" fontId="18"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202" fontId="15" fillId="0" borderId="3">
      <alignment horizontal="right" vertical="center"/>
    </xf>
    <xf numFmtId="194" fontId="30" fillId="0" borderId="3">
      <alignment horizontal="right" vertical="center"/>
    </xf>
    <xf numFmtId="178" fontId="22" fillId="0" borderId="3">
      <alignment horizontal="right" vertical="center"/>
    </xf>
    <xf numFmtId="171" fontId="24" fillId="0" borderId="3">
      <alignment horizontal="right" vertical="center"/>
    </xf>
    <xf numFmtId="0" fontId="82" fillId="0" borderId="0"/>
    <xf numFmtId="0" fontId="29" fillId="0" borderId="0"/>
    <xf numFmtId="185" fontId="18" fillId="0" borderId="3">
      <alignment horizontal="right" vertical="center"/>
    </xf>
    <xf numFmtId="202" fontId="15" fillId="0" borderId="3">
      <alignment horizontal="right" vertical="center"/>
    </xf>
    <xf numFmtId="194" fontId="30" fillId="0" borderId="3">
      <alignment horizontal="right" vertical="center"/>
    </xf>
    <xf numFmtId="178" fontId="22" fillId="0" borderId="3">
      <alignment horizontal="right" vertical="center"/>
    </xf>
    <xf numFmtId="174" fontId="18" fillId="0" borderId="3">
      <alignment horizontal="right" vertical="center"/>
    </xf>
    <xf numFmtId="202" fontId="15" fillId="0" borderId="3">
      <alignment horizontal="right" vertical="center"/>
    </xf>
    <xf numFmtId="194" fontId="30" fillId="0" borderId="3">
      <alignment horizontal="right" vertical="center"/>
    </xf>
    <xf numFmtId="178" fontId="22" fillId="0" borderId="3">
      <alignment horizontal="right" vertical="center"/>
    </xf>
    <xf numFmtId="0" fontId="29" fillId="0" borderId="0"/>
    <xf numFmtId="174" fontId="18" fillId="0" borderId="3">
      <alignment horizontal="right" vertical="center"/>
    </xf>
    <xf numFmtId="202" fontId="15" fillId="0" borderId="3">
      <alignment horizontal="right" vertical="center"/>
    </xf>
    <xf numFmtId="194" fontId="30" fillId="0" borderId="3">
      <alignment horizontal="right" vertical="center"/>
    </xf>
    <xf numFmtId="178" fontId="22" fillId="0" borderId="3">
      <alignment horizontal="right" vertical="center"/>
    </xf>
    <xf numFmtId="0" fontId="29" fillId="0" borderId="0"/>
    <xf numFmtId="182" fontId="26" fillId="0" borderId="3">
      <alignment horizontal="right" vertical="center"/>
    </xf>
    <xf numFmtId="202" fontId="15"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202" fontId="15" fillId="0" borderId="3">
      <alignment horizontal="right" vertical="center"/>
    </xf>
    <xf numFmtId="177" fontId="19" fillId="0" borderId="3">
      <alignment horizontal="right" vertical="center"/>
    </xf>
    <xf numFmtId="194" fontId="30" fillId="0" borderId="3">
      <alignment horizontal="right" vertical="center"/>
    </xf>
    <xf numFmtId="194" fontId="30" fillId="0" borderId="3">
      <alignment horizontal="right" vertical="center"/>
    </xf>
    <xf numFmtId="174" fontId="18" fillId="0" borderId="3">
      <alignment horizontal="right" vertical="center"/>
    </xf>
    <xf numFmtId="202" fontId="15" fillId="0" borderId="3">
      <alignment horizontal="right" vertical="center"/>
    </xf>
    <xf numFmtId="205" fontId="34" fillId="0" borderId="3">
      <alignment horizontal="right" vertical="center"/>
    </xf>
    <xf numFmtId="194" fontId="30" fillId="0" borderId="3">
      <alignment horizontal="right" vertical="center"/>
    </xf>
    <xf numFmtId="202" fontId="15" fillId="0" borderId="3">
      <alignment horizontal="right" vertical="center"/>
    </xf>
    <xf numFmtId="205" fontId="34" fillId="0" borderId="3">
      <alignment horizontal="right" vertical="center"/>
    </xf>
    <xf numFmtId="194" fontId="30" fillId="0" borderId="3">
      <alignment horizontal="right" vertical="center"/>
    </xf>
    <xf numFmtId="202" fontId="15" fillId="0" borderId="3">
      <alignment horizontal="right" vertical="center"/>
    </xf>
    <xf numFmtId="205" fontId="34" fillId="0" borderId="3">
      <alignment horizontal="right" vertical="center"/>
    </xf>
    <xf numFmtId="194" fontId="30" fillId="0" borderId="3">
      <alignment horizontal="right" vertical="center"/>
    </xf>
    <xf numFmtId="178" fontId="22" fillId="0" borderId="3">
      <alignment horizontal="right" vertical="center"/>
    </xf>
    <xf numFmtId="235" fontId="34" fillId="0" borderId="3">
      <alignment horizontal="right" vertical="center"/>
    </xf>
    <xf numFmtId="178" fontId="22" fillId="0" borderId="3">
      <alignment horizontal="right" vertical="center"/>
    </xf>
    <xf numFmtId="235" fontId="34" fillId="0" borderId="3">
      <alignment horizontal="right" vertical="center"/>
    </xf>
    <xf numFmtId="171" fontId="24"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235" fontId="34" fillId="0" borderId="3">
      <alignment horizontal="right" vertical="center"/>
    </xf>
    <xf numFmtId="171" fontId="2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35" fontId="34" fillId="0" borderId="3">
      <alignment horizontal="right" vertical="center"/>
    </xf>
    <xf numFmtId="178" fontId="22" fillId="0" borderId="3">
      <alignment horizontal="right" vertical="center"/>
    </xf>
    <xf numFmtId="235" fontId="34" fillId="0" borderId="3">
      <alignment horizontal="right" vertical="center"/>
    </xf>
    <xf numFmtId="171" fontId="2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35"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9" fontId="19" fillId="0" borderId="3">
      <alignment horizontal="right" vertical="center"/>
    </xf>
    <xf numFmtId="178" fontId="22" fillId="0" borderId="3">
      <alignment horizontal="right" vertical="center"/>
    </xf>
    <xf numFmtId="179" fontId="19"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2" fontId="26" fillId="0" borderId="3">
      <alignment horizontal="right" vertical="center"/>
    </xf>
    <xf numFmtId="178" fontId="22" fillId="0" borderId="3">
      <alignment horizontal="right" vertical="center"/>
    </xf>
    <xf numFmtId="182" fontId="26"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3" fontId="115" fillId="31" borderId="2">
      <alignment vertical="top"/>
    </xf>
    <xf numFmtId="198" fontId="34" fillId="0" borderId="3">
      <alignment horizontal="right" vertical="center"/>
    </xf>
    <xf numFmtId="178" fontId="22" fillId="0" borderId="3">
      <alignment horizontal="right" vertical="center"/>
    </xf>
    <xf numFmtId="198" fontId="34" fillId="0" borderId="3">
      <alignment horizontal="right" vertical="center"/>
    </xf>
    <xf numFmtId="178" fontId="22" fillId="0" borderId="3">
      <alignment horizontal="right" vertical="center"/>
    </xf>
    <xf numFmtId="178" fontId="22" fillId="0" borderId="3">
      <alignment horizontal="right" vertical="center"/>
    </xf>
    <xf numFmtId="198" fontId="34" fillId="0" borderId="3">
      <alignment horizontal="right" vertical="center"/>
    </xf>
    <xf numFmtId="178" fontId="22" fillId="0" borderId="3">
      <alignment horizontal="right" vertical="center"/>
    </xf>
    <xf numFmtId="171" fontId="24"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67" fillId="0" borderId="0" applyNumberFormat="0" applyFill="0" applyBorder="0" applyAlignment="0" applyProtection="0"/>
    <xf numFmtId="178" fontId="22" fillId="0" borderId="3">
      <alignment horizontal="right" vertical="center"/>
    </xf>
    <xf numFmtId="0" fontId="67" fillId="0" borderId="0" applyNumberFormat="0" applyFill="0" applyBorder="0" applyAlignment="0" applyProtection="0"/>
    <xf numFmtId="178" fontId="22" fillId="0" borderId="3">
      <alignment horizontal="right" vertical="center"/>
    </xf>
    <xf numFmtId="0" fontId="67" fillId="0" borderId="0" applyNumberFormat="0" applyFill="0" applyBorder="0" applyAlignment="0" applyProtection="0"/>
    <xf numFmtId="178" fontId="22" fillId="0" borderId="3">
      <alignment horizontal="right" vertical="center"/>
    </xf>
    <xf numFmtId="185" fontId="18" fillId="0" borderId="3">
      <alignment horizontal="right" vertical="center"/>
    </xf>
    <xf numFmtId="0" fontId="67" fillId="0" borderId="0" applyNumberFormat="0" applyFill="0" applyBorder="0" applyAlignment="0" applyProtection="0"/>
    <xf numFmtId="179" fontId="19" fillId="0" borderId="3">
      <alignment horizontal="right" vertical="center"/>
    </xf>
    <xf numFmtId="178" fontId="22" fillId="0" borderId="3">
      <alignment horizontal="right" vertical="center"/>
    </xf>
    <xf numFmtId="179" fontId="19"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82" fontId="26" fillId="0" borderId="3">
      <alignment horizontal="right" vertical="center"/>
    </xf>
    <xf numFmtId="178" fontId="22" fillId="0" borderId="3">
      <alignment horizontal="right" vertical="center"/>
    </xf>
    <xf numFmtId="178" fontId="22" fillId="0" borderId="3">
      <alignment horizontal="right" vertical="center"/>
    </xf>
    <xf numFmtId="182" fontId="26"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98" fontId="34" fillId="0" borderId="3">
      <alignment horizontal="right" vertical="center"/>
    </xf>
    <xf numFmtId="0" fontId="192" fillId="0" borderId="0" applyFont="0" applyFill="0" applyBorder="0" applyAlignment="0" applyProtection="0"/>
    <xf numFmtId="178" fontId="22" fillId="0" borderId="3">
      <alignment horizontal="right" vertical="center"/>
    </xf>
    <xf numFmtId="174" fontId="18"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0" fontId="85" fillId="0" borderId="12" applyNumberFormat="0" applyFill="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9" fontId="19"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3" fontId="83" fillId="0" borderId="0" applyNumberFormat="0" applyFill="0" applyBorder="0" applyAlignment="0" applyProtection="0">
      <alignment horizontal="center" wrapText="1"/>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2" fontId="26"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235" fontId="34"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85" fontId="18" fillId="0" borderId="3">
      <alignment horizontal="right" vertical="center"/>
    </xf>
    <xf numFmtId="171" fontId="24" fillId="0" borderId="3">
      <alignment horizontal="right" vertical="center"/>
    </xf>
    <xf numFmtId="198" fontId="34"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1" fontId="24"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0" fontId="55" fillId="3" borderId="15" applyNumberFormat="0" applyAlignment="0" applyProtection="0"/>
    <xf numFmtId="0" fontId="55" fillId="3" borderId="15" applyNumberFormat="0" applyAlignment="0" applyProtection="0"/>
    <xf numFmtId="178" fontId="22" fillId="0" borderId="3">
      <alignment horizontal="right" vertical="center"/>
    </xf>
    <xf numFmtId="0" fontId="55" fillId="3" borderId="15" applyNumberFormat="0" applyAlignment="0" applyProtection="0"/>
    <xf numFmtId="0" fontId="55" fillId="3" borderId="15" applyNumberFormat="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5" fontId="32" fillId="0" borderId="2">
      <alignment horizontal="left" vertical="top"/>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19" fontId="22" fillId="0" borderId="3">
      <alignment horizont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78" fontId="22" fillId="0" borderId="3">
      <alignment horizontal="right" vertical="center"/>
    </xf>
    <xf numFmtId="174"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98" fontId="34"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98" fontId="34" fillId="0" borderId="3">
      <alignment horizontal="right" vertical="center"/>
    </xf>
    <xf numFmtId="185" fontId="18" fillId="0" borderId="3">
      <alignment horizontal="right" vertical="center"/>
    </xf>
    <xf numFmtId="185" fontId="18" fillId="0" borderId="3">
      <alignment horizontal="right" vertical="center"/>
    </xf>
    <xf numFmtId="198" fontId="34" fillId="0" borderId="3">
      <alignment horizontal="right" vertical="center"/>
    </xf>
    <xf numFmtId="198" fontId="34"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205"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205" fillId="0" borderId="0"/>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0" fontId="82" fillId="0" borderId="0"/>
    <xf numFmtId="178" fontId="22" fillId="0" borderId="3">
      <alignment horizontal="right" vertical="center"/>
    </xf>
    <xf numFmtId="0" fontId="82" fillId="0" borderId="0"/>
    <xf numFmtId="178" fontId="22" fillId="0" borderId="3">
      <alignment horizontal="right" vertical="center"/>
    </xf>
    <xf numFmtId="0" fontId="82" fillId="0" borderId="0"/>
    <xf numFmtId="178" fontId="22" fillId="0" borderId="3">
      <alignment horizontal="right" vertical="center"/>
    </xf>
    <xf numFmtId="0" fontId="82" fillId="0" borderId="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0" fontId="216" fillId="0" borderId="0"/>
    <xf numFmtId="178" fontId="22" fillId="0" borderId="3">
      <alignment horizontal="right" vertical="center"/>
    </xf>
    <xf numFmtId="0" fontId="82" fillId="0" borderId="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9" fontId="19"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7" fontId="19" fillId="0" borderId="3">
      <alignment horizontal="right" vertical="center"/>
    </xf>
    <xf numFmtId="236" fontId="81" fillId="0" borderId="23" applyFont="0" applyFill="0" applyBorder="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05" fontId="34" fillId="0" borderId="3">
      <alignment horizontal="right" vertical="center"/>
    </xf>
    <xf numFmtId="0" fontId="137" fillId="0" borderId="43" applyNumberFormat="0" applyFill="0" applyBorder="0" applyAlignment="0" applyProtection="0">
      <alignment horizontal="center" vertical="center" wrapText="1"/>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85" fillId="0" borderId="12" applyNumberFormat="0" applyFill="0" applyAlignment="0" applyProtection="0"/>
    <xf numFmtId="178" fontId="22" fillId="0" borderId="3">
      <alignment horizontal="right" vertical="center"/>
    </xf>
    <xf numFmtId="178" fontId="22" fillId="0" borderId="3">
      <alignment horizontal="right" vertical="center"/>
    </xf>
    <xf numFmtId="0" fontId="85" fillId="0" borderId="12" applyNumberFormat="0" applyFill="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98" fontId="34"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219" fontId="22" fillId="0" borderId="3">
      <alignment horizontal="center"/>
    </xf>
    <xf numFmtId="178" fontId="22" fillId="0" borderId="3">
      <alignment horizontal="right" vertical="center"/>
    </xf>
    <xf numFmtId="219" fontId="22" fillId="0" borderId="3">
      <alignment horizontal="center"/>
    </xf>
    <xf numFmtId="178" fontId="22" fillId="0" borderId="3">
      <alignment horizontal="right" vertical="center"/>
    </xf>
    <xf numFmtId="219" fontId="22" fillId="0" borderId="3">
      <alignment horizontal="center"/>
    </xf>
    <xf numFmtId="178" fontId="22" fillId="0" borderId="3">
      <alignment horizontal="right" vertical="center"/>
    </xf>
    <xf numFmtId="182" fontId="26" fillId="0" borderId="3">
      <alignment horizontal="right" vertical="center"/>
    </xf>
    <xf numFmtId="177" fontId="19"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82" fontId="26" fillId="0" borderId="3">
      <alignment horizontal="right" vertical="center"/>
    </xf>
    <xf numFmtId="182" fontId="26"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202" fontId="15" fillId="0" borderId="3">
      <alignment horizontal="right" vertical="center"/>
    </xf>
    <xf numFmtId="177" fontId="19" fillId="0" borderId="3">
      <alignment horizontal="right" vertical="center"/>
    </xf>
    <xf numFmtId="202" fontId="15"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1" fontId="24"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5" fontId="115" fillId="31" borderId="2">
      <alignment vertical="top"/>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74"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98" fontId="34" fillId="0" borderId="3">
      <alignment horizontal="right" vertical="center"/>
    </xf>
    <xf numFmtId="185" fontId="18"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4" fontId="18" fillId="0" borderId="3">
      <alignment horizontal="right" vertical="center"/>
    </xf>
    <xf numFmtId="198" fontId="34" fillId="0" borderId="3">
      <alignment horizontal="right" vertical="center"/>
    </xf>
    <xf numFmtId="174" fontId="18" fillId="0" borderId="3">
      <alignment horizontal="right" vertical="center"/>
    </xf>
    <xf numFmtId="198" fontId="34" fillId="0" borderId="3">
      <alignment horizontal="right" vertical="center"/>
    </xf>
    <xf numFmtId="174" fontId="18" fillId="0" borderId="3">
      <alignment horizontal="right" vertical="center"/>
    </xf>
    <xf numFmtId="198" fontId="34" fillId="0" borderId="3">
      <alignment horizontal="right" vertical="center"/>
    </xf>
    <xf numFmtId="216" fontId="34" fillId="0" borderId="3">
      <alignment horizontal="right" vertical="center"/>
    </xf>
    <xf numFmtId="205" fontId="34" fillId="0" borderId="3">
      <alignment horizontal="right" vertical="center"/>
    </xf>
    <xf numFmtId="198" fontId="34" fillId="0" borderId="3">
      <alignment horizontal="right" vertical="center"/>
    </xf>
    <xf numFmtId="174" fontId="18" fillId="0" borderId="3">
      <alignment horizontal="right" vertical="center"/>
    </xf>
    <xf numFmtId="198" fontId="34"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74" fontId="18" fillId="0" borderId="3">
      <alignment horizontal="right" vertical="center"/>
    </xf>
    <xf numFmtId="198" fontId="34" fillId="0" borderId="3">
      <alignment horizontal="right" vertical="center"/>
    </xf>
    <xf numFmtId="44" fontId="148" fillId="0" borderId="0" applyFont="0" applyFill="0" applyBorder="0" applyAlignment="0" applyProtection="0"/>
    <xf numFmtId="174" fontId="18" fillId="0" borderId="3">
      <alignment horizontal="right" vertical="center"/>
    </xf>
    <xf numFmtId="198" fontId="34" fillId="0" borderId="3">
      <alignment horizontal="right" vertical="center"/>
    </xf>
    <xf numFmtId="205" fontId="34" fillId="0" borderId="3">
      <alignment horizontal="right" vertical="center"/>
    </xf>
    <xf numFmtId="198" fontId="34" fillId="0" borderId="3">
      <alignment horizontal="right" vertical="center"/>
    </xf>
    <xf numFmtId="205" fontId="34" fillId="0" borderId="3">
      <alignment horizontal="right" vertical="center"/>
    </xf>
    <xf numFmtId="198" fontId="34" fillId="0" borderId="3">
      <alignment horizontal="right" vertical="center"/>
    </xf>
    <xf numFmtId="202" fontId="15" fillId="0" borderId="3">
      <alignment horizontal="right" vertical="center"/>
    </xf>
    <xf numFmtId="0" fontId="55" fillId="3" borderId="15" applyNumberFormat="0" applyAlignment="0" applyProtection="0"/>
    <xf numFmtId="198" fontId="34"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98" fontId="34" fillId="0" borderId="3">
      <alignment horizontal="right" vertical="center"/>
    </xf>
    <xf numFmtId="178" fontId="22" fillId="0" borderId="3">
      <alignment horizontal="right" vertical="center"/>
    </xf>
    <xf numFmtId="178" fontId="22"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98" fontId="34" fillId="0" borderId="3">
      <alignment horizontal="right" vertical="center"/>
    </xf>
    <xf numFmtId="174" fontId="18"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77" fontId="19" fillId="0" borderId="3">
      <alignment horizontal="right" vertical="center"/>
    </xf>
    <xf numFmtId="178" fontId="22" fillId="0" borderId="3">
      <alignment horizontal="right" vertical="center"/>
    </xf>
    <xf numFmtId="198" fontId="34" fillId="0" borderId="3">
      <alignment horizontal="right" vertical="center"/>
    </xf>
    <xf numFmtId="174" fontId="18" fillId="0" borderId="3">
      <alignment horizontal="right" vertical="center"/>
    </xf>
    <xf numFmtId="178" fontId="22" fillId="0" borderId="3">
      <alignment horizontal="right" vertical="center"/>
    </xf>
    <xf numFmtId="49" fontId="28" fillId="0" borderId="0" applyFill="0" applyBorder="0" applyAlignment="0"/>
    <xf numFmtId="178" fontId="22" fillId="0" borderId="3">
      <alignment horizontal="right" vertical="center"/>
    </xf>
    <xf numFmtId="185" fontId="18" fillId="0" borderId="3">
      <alignment horizontal="right" vertical="center"/>
    </xf>
    <xf numFmtId="198" fontId="34" fillId="0" borderId="3">
      <alignment horizontal="right" vertical="center"/>
    </xf>
    <xf numFmtId="178" fontId="22" fillId="0" borderId="3">
      <alignment horizontal="right" vertical="center"/>
    </xf>
    <xf numFmtId="0" fontId="19" fillId="0" borderId="0" applyFill="0" applyBorder="0" applyAlignment="0"/>
    <xf numFmtId="198" fontId="34" fillId="0" borderId="3">
      <alignment horizontal="right" vertical="center"/>
    </xf>
    <xf numFmtId="243" fontId="19" fillId="0" borderId="0" applyFill="0" applyBorder="0" applyAlignment="0"/>
    <xf numFmtId="284" fontId="94" fillId="0" borderId="0" applyFont="0" applyFill="0" applyBorder="0" applyAlignment="0" applyProtection="0"/>
    <xf numFmtId="198" fontId="34" fillId="0" borderId="3">
      <alignment horizontal="right" vertical="center"/>
    </xf>
    <xf numFmtId="243" fontId="19" fillId="0" borderId="0" applyFill="0" applyBorder="0" applyAlignment="0"/>
    <xf numFmtId="178" fontId="22" fillId="0" borderId="3">
      <alignment horizontal="right" vertical="center"/>
    </xf>
    <xf numFmtId="198" fontId="34" fillId="0" borderId="3">
      <alignment horizontal="right" vertical="center"/>
    </xf>
    <xf numFmtId="235" fontId="19" fillId="0" borderId="0" applyFill="0" applyBorder="0" applyAlignment="0"/>
    <xf numFmtId="198" fontId="34" fillId="0" borderId="3">
      <alignment horizontal="right" vertical="center"/>
    </xf>
    <xf numFmtId="226" fontId="19" fillId="0" borderId="0" applyFill="0" applyBorder="0" applyAlignment="0"/>
    <xf numFmtId="198" fontId="34"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74" fontId="18" fillId="0" borderId="3">
      <alignment horizontal="right" vertical="center"/>
    </xf>
    <xf numFmtId="179" fontId="19" fillId="0" borderId="3">
      <alignment horizontal="right" vertical="center"/>
    </xf>
    <xf numFmtId="177" fontId="19" fillId="0" borderId="3">
      <alignment horizontal="right" vertical="center"/>
    </xf>
    <xf numFmtId="185" fontId="18" fillId="0" borderId="3">
      <alignment horizontal="right" vertical="center"/>
    </xf>
    <xf numFmtId="179" fontId="19" fillId="0" borderId="3">
      <alignment horizontal="right" vertical="center"/>
    </xf>
    <xf numFmtId="177" fontId="19" fillId="0" borderId="3">
      <alignment horizontal="right" vertical="center"/>
    </xf>
    <xf numFmtId="179" fontId="19" fillId="0" borderId="3">
      <alignment horizontal="right" vertical="center"/>
    </xf>
    <xf numFmtId="177" fontId="19" fillId="0" borderId="3">
      <alignment horizontal="right" vertical="center"/>
    </xf>
    <xf numFmtId="179" fontId="19" fillId="0" borderId="3">
      <alignment horizontal="right" vertical="center"/>
    </xf>
    <xf numFmtId="177"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8" fontId="22" fillId="0" borderId="3">
      <alignment horizontal="right" vertical="center"/>
    </xf>
    <xf numFmtId="174" fontId="18" fillId="0" borderId="3">
      <alignment horizontal="right" vertical="center"/>
    </xf>
    <xf numFmtId="179" fontId="19" fillId="0" borderId="3">
      <alignment horizontal="right" vertical="center"/>
    </xf>
    <xf numFmtId="179" fontId="19" fillId="0" borderId="3">
      <alignment horizontal="right" vertical="center"/>
    </xf>
    <xf numFmtId="178" fontId="22"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178" fontId="22" fillId="0" borderId="3">
      <alignment horizontal="right" vertical="center"/>
    </xf>
    <xf numFmtId="174" fontId="18" fillId="0" borderId="3">
      <alignment horizontal="right" vertical="center"/>
    </xf>
    <xf numFmtId="202" fontId="15" fillId="0" borderId="3">
      <alignment horizontal="right" vertical="center"/>
    </xf>
    <xf numFmtId="178" fontId="22"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4" fontId="18" fillId="0" borderId="3">
      <alignment horizontal="right" vertical="center"/>
    </xf>
    <xf numFmtId="179" fontId="19" fillId="0" borderId="3">
      <alignment horizontal="right" vertical="center"/>
    </xf>
    <xf numFmtId="179" fontId="19" fillId="0" borderId="3">
      <alignment horizontal="right" vertical="center"/>
    </xf>
    <xf numFmtId="202" fontId="15" fillId="0" borderId="3">
      <alignment horizontal="right" vertical="center"/>
    </xf>
    <xf numFmtId="179" fontId="19" fillId="0" borderId="3">
      <alignment horizontal="right" vertical="center"/>
    </xf>
    <xf numFmtId="226" fontId="19" fillId="0" borderId="0" applyFill="0" applyBorder="0" applyAlignment="0"/>
    <xf numFmtId="202" fontId="15" fillId="0" borderId="3">
      <alignment horizontal="right" vertical="center"/>
    </xf>
    <xf numFmtId="179" fontId="19" fillId="0" borderId="3">
      <alignment horizontal="right" vertical="center"/>
    </xf>
    <xf numFmtId="202" fontId="15" fillId="0" borderId="3">
      <alignment horizontal="right" vertical="center"/>
    </xf>
    <xf numFmtId="179" fontId="19" fillId="0" borderId="3">
      <alignment horizontal="right" vertical="center"/>
    </xf>
    <xf numFmtId="202" fontId="15" fillId="0" borderId="3">
      <alignment horizontal="right" vertical="center"/>
    </xf>
    <xf numFmtId="179" fontId="19" fillId="0" borderId="3">
      <alignment horizontal="right" vertical="center"/>
    </xf>
    <xf numFmtId="202" fontId="15" fillId="0" borderId="3">
      <alignment horizontal="right" vertical="center"/>
    </xf>
    <xf numFmtId="179" fontId="19" fillId="0" borderId="3">
      <alignment horizontal="right" vertical="center"/>
    </xf>
    <xf numFmtId="202" fontId="15" fillId="0" borderId="3">
      <alignment horizontal="right" vertical="center"/>
    </xf>
    <xf numFmtId="179" fontId="19" fillId="0" borderId="3">
      <alignment horizontal="right" vertical="center"/>
    </xf>
    <xf numFmtId="177" fontId="19" fillId="0" borderId="3">
      <alignment horizontal="right" vertical="center"/>
    </xf>
    <xf numFmtId="202" fontId="15" fillId="0" borderId="3">
      <alignment horizontal="right" vertical="center"/>
    </xf>
    <xf numFmtId="179" fontId="19" fillId="0" borderId="3">
      <alignment horizontal="right" vertical="center"/>
    </xf>
    <xf numFmtId="202" fontId="15" fillId="0" borderId="3">
      <alignment horizontal="right" vertical="center"/>
    </xf>
    <xf numFmtId="202" fontId="15" fillId="0" borderId="3">
      <alignment horizontal="right" vertical="center"/>
    </xf>
    <xf numFmtId="179" fontId="19" fillId="0" borderId="3">
      <alignment horizontal="right" vertical="center"/>
    </xf>
    <xf numFmtId="202" fontId="15" fillId="0" borderId="3">
      <alignment horizontal="right" vertical="center"/>
    </xf>
    <xf numFmtId="179" fontId="19" fillId="0" borderId="3">
      <alignment horizontal="right" vertical="center"/>
    </xf>
    <xf numFmtId="179" fontId="19" fillId="0" borderId="3">
      <alignment horizontal="right" vertical="center"/>
    </xf>
    <xf numFmtId="174" fontId="18" fillId="0" borderId="3">
      <alignment horizontal="right" vertical="center"/>
    </xf>
    <xf numFmtId="179" fontId="19" fillId="0" borderId="3">
      <alignment horizontal="right" vertical="center"/>
    </xf>
    <xf numFmtId="174" fontId="18" fillId="0" borderId="3">
      <alignment horizontal="right" vertical="center"/>
    </xf>
    <xf numFmtId="179" fontId="19" fillId="0" borderId="3">
      <alignment horizontal="right" vertical="center"/>
    </xf>
    <xf numFmtId="174" fontId="18"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216"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74" fontId="18" fillId="0" borderId="3">
      <alignment horizontal="right" vertical="center"/>
    </xf>
    <xf numFmtId="198" fontId="34"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74" fontId="18" fillId="0" borderId="3">
      <alignment horizontal="right" vertical="center"/>
    </xf>
    <xf numFmtId="198" fontId="34" fillId="0" borderId="3">
      <alignment horizontal="right" vertical="center"/>
    </xf>
    <xf numFmtId="174" fontId="18" fillId="0" borderId="3">
      <alignment horizontal="right" vertical="center"/>
    </xf>
    <xf numFmtId="198" fontId="34" fillId="0" borderId="3">
      <alignment horizontal="right" vertical="center"/>
    </xf>
    <xf numFmtId="174" fontId="18" fillId="0" borderId="3">
      <alignment horizontal="right" vertical="center"/>
    </xf>
    <xf numFmtId="171" fontId="24"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7" fontId="19" fillId="0" borderId="3">
      <alignment horizontal="right" vertical="center"/>
    </xf>
    <xf numFmtId="178" fontId="22" fillId="0" borderId="3">
      <alignment horizontal="right" vertical="center"/>
    </xf>
    <xf numFmtId="0" fontId="29" fillId="0" borderId="0"/>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5" fontId="34"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174" fontId="18" fillId="0" borderId="3">
      <alignment horizontal="right" vertical="center"/>
    </xf>
    <xf numFmtId="177" fontId="19" fillId="0" borderId="3">
      <alignment horizontal="right" vertical="center"/>
    </xf>
    <xf numFmtId="174" fontId="18" fillId="0" borderId="3">
      <alignment horizontal="right" vertical="center"/>
    </xf>
    <xf numFmtId="5" fontId="115" fillId="31" borderId="2">
      <alignment vertical="top"/>
    </xf>
    <xf numFmtId="177" fontId="19"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98" fontId="34" fillId="0" borderId="3">
      <alignment horizontal="right" vertical="center"/>
    </xf>
    <xf numFmtId="219" fontId="22" fillId="0" borderId="3">
      <alignment horizont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74" fontId="18" fillId="0" borderId="3">
      <alignment horizontal="right" vertical="center"/>
    </xf>
    <xf numFmtId="225" fontId="20" fillId="0" borderId="5">
      <alignment horizontal="left" vertical="top"/>
    </xf>
    <xf numFmtId="174" fontId="18"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0" fontId="21" fillId="0" borderId="12" applyNumberFormat="0" applyFill="0" applyAlignment="0" applyProtection="0"/>
    <xf numFmtId="0" fontId="21" fillId="0" borderId="12" applyNumberFormat="0" applyFill="0" applyAlignment="0" applyProtection="0"/>
    <xf numFmtId="177" fontId="19" fillId="0" borderId="3">
      <alignment horizontal="right" vertical="center"/>
    </xf>
    <xf numFmtId="177" fontId="19" fillId="0" borderId="3">
      <alignment horizontal="right" vertical="center"/>
    </xf>
    <xf numFmtId="0" fontId="21" fillId="0" borderId="12" applyNumberFormat="0" applyFill="0" applyAlignment="0" applyProtection="0"/>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1" fontId="24"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4" fontId="18" fillId="0" borderId="3">
      <alignment horizontal="right" vertical="center"/>
    </xf>
    <xf numFmtId="177" fontId="19" fillId="0" borderId="3">
      <alignment horizontal="right" vertical="center"/>
    </xf>
    <xf numFmtId="177" fontId="19"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7" fontId="19"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178" fontId="22" fillId="0" borderId="3">
      <alignment horizontal="right" vertical="center"/>
    </xf>
    <xf numFmtId="202" fontId="15"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2" fontId="26" fillId="0" borderId="3">
      <alignment horizontal="right" vertical="center"/>
    </xf>
    <xf numFmtId="182" fontId="26" fillId="0" borderId="3">
      <alignment horizontal="right" vertical="center"/>
    </xf>
    <xf numFmtId="0" fontId="21" fillId="0" borderId="12" applyNumberFormat="0" applyFill="0" applyAlignment="0" applyProtection="0"/>
    <xf numFmtId="182" fontId="26"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177" fontId="19" fillId="0" borderId="3">
      <alignment horizontal="right" vertical="center"/>
    </xf>
    <xf numFmtId="182" fontId="26"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236" fontId="81" fillId="0" borderId="23" applyFont="0" applyFill="0" applyBorder="0"/>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4" fontId="18" fillId="0" borderId="3">
      <alignment horizontal="right" vertical="center"/>
    </xf>
    <xf numFmtId="174" fontId="18" fillId="0" borderId="3">
      <alignment horizontal="right" vertical="center"/>
    </xf>
    <xf numFmtId="177" fontId="19" fillId="0" borderId="3">
      <alignment horizontal="right" vertic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1" fontId="24" fillId="0" borderId="3">
      <alignment horizontal="right" vertical="center"/>
    </xf>
    <xf numFmtId="182" fontId="26" fillId="0" borderId="3">
      <alignment horizontal="right" vertical="center"/>
    </xf>
    <xf numFmtId="178" fontId="22" fillId="0" borderId="3">
      <alignment horizontal="right" vertical="center"/>
    </xf>
    <xf numFmtId="178" fontId="22" fillId="0" borderId="3">
      <alignment horizontal="right" vertical="center"/>
    </xf>
    <xf numFmtId="182" fontId="26" fillId="0" borderId="3">
      <alignment horizontal="right" vertical="center"/>
    </xf>
    <xf numFmtId="178" fontId="22" fillId="0" borderId="3">
      <alignment horizontal="right" vertical="center"/>
    </xf>
    <xf numFmtId="182" fontId="26" fillId="0" borderId="3">
      <alignment horizontal="right" vertical="center"/>
    </xf>
    <xf numFmtId="178" fontId="22" fillId="0" borderId="3">
      <alignment horizontal="right" vertical="center"/>
    </xf>
    <xf numFmtId="182" fontId="26" fillId="0" borderId="3">
      <alignment horizontal="right" vertical="center"/>
    </xf>
    <xf numFmtId="178" fontId="22"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174" fontId="18" fillId="0" borderId="3">
      <alignment horizontal="right" vertical="center"/>
    </xf>
    <xf numFmtId="202" fontId="15" fillId="0" borderId="3">
      <alignment horizontal="right" vertical="center"/>
    </xf>
    <xf numFmtId="182" fontId="26" fillId="0" borderId="3">
      <alignment horizontal="right" vertical="center"/>
    </xf>
    <xf numFmtId="182" fontId="26" fillId="0" borderId="3">
      <alignment horizontal="right" vertical="center"/>
    </xf>
    <xf numFmtId="174" fontId="18" fillId="0" borderId="3">
      <alignment horizontal="right" vertical="center"/>
    </xf>
    <xf numFmtId="202" fontId="15"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202" fontId="15" fillId="0" borderId="3">
      <alignment horizontal="right" vertical="center"/>
    </xf>
    <xf numFmtId="202" fontId="15"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202" fontId="15" fillId="0" borderId="3">
      <alignment horizontal="right" vertical="center"/>
    </xf>
    <xf numFmtId="182" fontId="26" fillId="0" borderId="3">
      <alignment horizontal="right" vertical="center"/>
    </xf>
    <xf numFmtId="182" fontId="26" fillId="0" borderId="3">
      <alignment horizontal="right" vertical="center"/>
    </xf>
    <xf numFmtId="178" fontId="22" fillId="0" borderId="3">
      <alignment horizontal="right" vertical="center"/>
    </xf>
    <xf numFmtId="182" fontId="26" fillId="0" borderId="3">
      <alignment horizontal="right" vertical="center"/>
    </xf>
    <xf numFmtId="182" fontId="26" fillId="0" borderId="3">
      <alignment horizontal="right" vertical="center"/>
    </xf>
    <xf numFmtId="185" fontId="18"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178" fontId="22"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198" fontId="34"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0" fontId="55" fillId="3" borderId="15" applyNumberFormat="0" applyAlignment="0" applyProtection="0"/>
    <xf numFmtId="202" fontId="15" fillId="0" borderId="3">
      <alignment horizontal="right" vertical="center"/>
    </xf>
    <xf numFmtId="174" fontId="18" fillId="0" borderId="3">
      <alignment horizontal="right" vertical="center"/>
    </xf>
    <xf numFmtId="202" fontId="15" fillId="0" borderId="3">
      <alignment horizontal="right" vertical="center"/>
    </xf>
    <xf numFmtId="202" fontId="15" fillId="0" borderId="3">
      <alignment horizontal="right" vertical="center"/>
    </xf>
    <xf numFmtId="174" fontId="18" fillId="0" borderId="3">
      <alignment horizontal="right" vertical="center"/>
    </xf>
    <xf numFmtId="202" fontId="15" fillId="0" borderId="3">
      <alignment horizontal="right" vertical="center"/>
    </xf>
    <xf numFmtId="202" fontId="15"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0" fontId="18" fillId="0" borderId="21" applyFont="0" applyBorder="0" applyAlignment="0">
      <alignment horizontal="center"/>
    </xf>
    <xf numFmtId="177" fontId="19" fillId="0" borderId="3">
      <alignment horizontal="right" vertical="center"/>
    </xf>
    <xf numFmtId="177" fontId="19" fillId="0" borderId="3">
      <alignment horizontal="right" vertical="center"/>
    </xf>
    <xf numFmtId="0" fontId="18" fillId="0" borderId="21" applyFont="0" applyBorder="0" applyAlignment="0">
      <alignment horizontal="center"/>
    </xf>
    <xf numFmtId="177" fontId="19" fillId="0" borderId="3">
      <alignment horizontal="right" vertical="center"/>
    </xf>
    <xf numFmtId="174" fontId="18" fillId="0" borderId="3">
      <alignment horizontal="right" vertical="center"/>
    </xf>
    <xf numFmtId="177" fontId="19" fillId="0" borderId="3">
      <alignment horizontal="right" vertical="center"/>
    </xf>
    <xf numFmtId="178" fontId="22" fillId="0" borderId="3">
      <alignment horizontal="right" vertical="center"/>
    </xf>
    <xf numFmtId="174"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85"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85" fontId="18" fillId="0" borderId="3">
      <alignment horizontal="right" vertical="center"/>
    </xf>
    <xf numFmtId="177" fontId="19" fillId="0" borderId="3">
      <alignment horizontal="right" vertical="center"/>
    </xf>
    <xf numFmtId="177" fontId="19" fillId="0" borderId="3">
      <alignment horizontal="right" vertical="center"/>
    </xf>
    <xf numFmtId="202" fontId="15" fillId="0" borderId="3">
      <alignment horizontal="right" vertical="center"/>
    </xf>
    <xf numFmtId="178" fontId="22"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178" fontId="22" fillId="0" borderId="3">
      <alignment horizontal="right" vertical="center"/>
    </xf>
    <xf numFmtId="178" fontId="22"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174" fontId="18" fillId="0" borderId="3">
      <alignment horizontal="right" vertical="center"/>
    </xf>
    <xf numFmtId="198" fontId="34"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1" fontId="24" fillId="0" borderId="3">
      <alignment horizontal="right" vertical="center"/>
    </xf>
    <xf numFmtId="174" fontId="18" fillId="0" borderId="3">
      <alignment horizontal="right" vertical="center"/>
    </xf>
    <xf numFmtId="171" fontId="24"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4" fontId="18" fillId="0" borderId="3">
      <alignment horizontal="right" vertical="center"/>
    </xf>
    <xf numFmtId="210" fontId="22" fillId="0" borderId="6"/>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0" fontId="85" fillId="0" borderId="12" applyNumberFormat="0" applyFill="0" applyAlignment="0" applyProtection="0"/>
    <xf numFmtId="0" fontId="85" fillId="0" borderId="12" applyNumberFormat="0" applyFill="0" applyAlignment="0" applyProtection="0"/>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235" fontId="34"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205" fontId="34" fillId="0" borderId="3">
      <alignment horizontal="right" vertical="center"/>
    </xf>
    <xf numFmtId="174" fontId="18" fillId="0" borderId="3">
      <alignment horizontal="right" vertical="center"/>
    </xf>
    <xf numFmtId="226" fontId="19" fillId="0" borderId="0" applyFill="0" applyBorder="0" applyAlignment="0"/>
    <xf numFmtId="174" fontId="18" fillId="0" borderId="3">
      <alignment horizontal="right" vertical="center"/>
    </xf>
    <xf numFmtId="3" fontId="64" fillId="0" borderId="0">
      <protection locked="0"/>
    </xf>
    <xf numFmtId="174" fontId="18" fillId="0" borderId="3">
      <alignment horizontal="right" vertical="center"/>
    </xf>
    <xf numFmtId="174" fontId="18" fillId="0" borderId="3">
      <alignment horizontal="right" vertical="center"/>
    </xf>
    <xf numFmtId="3" fontId="64" fillId="0" borderId="0">
      <protection locked="0"/>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7" fontId="19" fillId="0" borderId="3">
      <alignment horizontal="right" vertical="center"/>
    </xf>
    <xf numFmtId="174" fontId="18"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4" fontId="18" fillId="0" borderId="3">
      <alignment horizontal="right" vertical="center"/>
    </xf>
    <xf numFmtId="0" fontId="56" fillId="0" borderId="19"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02" fontId="15" fillId="0" borderId="3">
      <alignment horizontal="right" vertical="center"/>
    </xf>
    <xf numFmtId="0" fontId="55" fillId="3" borderId="15" applyNumberFormat="0" applyAlignment="0" applyProtection="0"/>
    <xf numFmtId="202" fontId="15" fillId="0" borderId="3">
      <alignment horizontal="right" vertical="center"/>
    </xf>
    <xf numFmtId="174" fontId="18" fillId="0" borderId="3">
      <alignment horizontal="right" vertical="center"/>
    </xf>
    <xf numFmtId="202" fontId="15" fillId="0" borderId="3">
      <alignment horizontal="right" vertical="center"/>
    </xf>
    <xf numFmtId="202" fontId="15" fillId="0" borderId="3">
      <alignment horizontal="right" vertical="center"/>
    </xf>
    <xf numFmtId="174" fontId="18" fillId="0" borderId="3">
      <alignment horizontal="right" vertical="center"/>
    </xf>
    <xf numFmtId="202" fontId="15" fillId="0" borderId="3">
      <alignment horizontal="right" vertical="center"/>
    </xf>
    <xf numFmtId="174" fontId="18" fillId="0" borderId="3">
      <alignment horizontal="right" vertical="center"/>
    </xf>
    <xf numFmtId="202" fontId="15" fillId="0" borderId="3">
      <alignment horizontal="right" vertical="center"/>
    </xf>
    <xf numFmtId="174" fontId="18" fillId="0" borderId="3">
      <alignment horizontal="right" vertical="center"/>
    </xf>
    <xf numFmtId="202" fontId="15" fillId="0" borderId="3">
      <alignment horizontal="right" vertical="center"/>
    </xf>
    <xf numFmtId="174" fontId="18" fillId="0" borderId="3">
      <alignment horizontal="right" vertical="center"/>
    </xf>
    <xf numFmtId="202" fontId="15" fillId="0" borderId="3">
      <alignment horizontal="right" vertical="center"/>
    </xf>
    <xf numFmtId="236" fontId="81" fillId="0" borderId="23" applyFont="0" applyFill="0" applyBorder="0"/>
    <xf numFmtId="174" fontId="18" fillId="0" borderId="3">
      <alignment horizontal="right" vertical="center"/>
    </xf>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36" fontId="81" fillId="0" borderId="23" applyFont="0" applyFill="0" applyBorder="0"/>
    <xf numFmtId="178" fontId="22"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43" fontId="19" fillId="0" borderId="0" applyFill="0" applyBorder="0" applyAlignment="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02" fontId="15" fillId="0" borderId="3">
      <alignment horizontal="right" vertical="center"/>
    </xf>
    <xf numFmtId="202" fontId="15" fillId="0" borderId="3">
      <alignment horizontal="right" vertical="center"/>
    </xf>
    <xf numFmtId="174" fontId="18" fillId="0" borderId="3">
      <alignment horizontal="right" vertical="center"/>
    </xf>
    <xf numFmtId="202" fontId="15" fillId="0" borderId="3">
      <alignment horizontal="right" vertical="center"/>
    </xf>
    <xf numFmtId="202" fontId="15" fillId="0" borderId="3">
      <alignment horizontal="right" vertical="center"/>
    </xf>
    <xf numFmtId="174" fontId="18" fillId="0" borderId="3">
      <alignment horizontal="right" vertical="center"/>
    </xf>
    <xf numFmtId="178" fontId="22"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178" fontId="22"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0" fontId="155" fillId="0" borderId="10">
      <alignment horizontal="center" vertical="center" wrapText="1"/>
    </xf>
    <xf numFmtId="178" fontId="22" fillId="0" borderId="3">
      <alignment horizontal="right" vertical="center"/>
    </xf>
    <xf numFmtId="205" fontId="34" fillId="0" borderId="3">
      <alignment horizontal="right" vertical="center"/>
    </xf>
    <xf numFmtId="0" fontId="155" fillId="0" borderId="10">
      <alignment horizontal="center" vertical="center" wrapText="1"/>
    </xf>
    <xf numFmtId="178" fontId="22" fillId="0" borderId="3">
      <alignment horizontal="right" vertical="center"/>
    </xf>
    <xf numFmtId="205" fontId="34" fillId="0" borderId="3">
      <alignment horizontal="right" vertical="center"/>
    </xf>
    <xf numFmtId="178" fontId="22" fillId="0" borderId="3">
      <alignment horizontal="right" vertical="center"/>
    </xf>
    <xf numFmtId="0" fontId="155" fillId="0" borderId="10">
      <alignment horizontal="center" vertical="center" wrapText="1"/>
    </xf>
    <xf numFmtId="178" fontId="22" fillId="0" borderId="3">
      <alignment horizontal="right" vertical="center"/>
    </xf>
    <xf numFmtId="178" fontId="22" fillId="0" borderId="3">
      <alignment horizontal="right" vertical="center"/>
    </xf>
    <xf numFmtId="0" fontId="155" fillId="0" borderId="10">
      <alignment horizontal="center" vertical="center" wrapText="1"/>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185" fontId="18" fillId="0" borderId="3">
      <alignment horizontal="right" vertical="center"/>
    </xf>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198" fontId="34" fillId="0" borderId="3">
      <alignment horizontal="right" vertical="center"/>
    </xf>
    <xf numFmtId="216" fontId="34" fillId="0" borderId="3">
      <alignment horizontal="right" vertical="center"/>
    </xf>
    <xf numFmtId="174" fontId="18" fillId="0" borderId="3">
      <alignment horizontal="right" vertical="center"/>
    </xf>
    <xf numFmtId="236" fontId="81" fillId="0" borderId="23" applyFont="0" applyFill="0" applyBorder="0"/>
    <xf numFmtId="236" fontId="81" fillId="0" borderId="23" applyFont="0" applyFill="0" applyBorder="0"/>
    <xf numFmtId="185" fontId="18" fillId="0" borderId="3">
      <alignment horizontal="right" vertical="center"/>
    </xf>
    <xf numFmtId="236" fontId="81" fillId="0" borderId="23" applyFont="0" applyFill="0" applyBorder="0"/>
    <xf numFmtId="185" fontId="18" fillId="0" borderId="3">
      <alignment horizontal="right" vertical="center"/>
    </xf>
    <xf numFmtId="179" fontId="19" fillId="0" borderId="3">
      <alignment horizontal="right" vertical="center"/>
    </xf>
    <xf numFmtId="179" fontId="19" fillId="0" borderId="3">
      <alignment horizontal="right" vertical="center"/>
    </xf>
    <xf numFmtId="177" fontId="19" fillId="0" borderId="3">
      <alignment horizontal="right" vertical="center"/>
    </xf>
    <xf numFmtId="185" fontId="18" fillId="0" borderId="3">
      <alignment horizontal="right" vertical="center"/>
    </xf>
    <xf numFmtId="177" fontId="19" fillId="0" borderId="3">
      <alignment horizontal="right" vertical="center"/>
    </xf>
    <xf numFmtId="185"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1" fontId="24" fillId="0" borderId="3">
      <alignment horizontal="right" vertical="center"/>
    </xf>
    <xf numFmtId="177" fontId="19" fillId="0" borderId="3">
      <alignment horizontal="right" vertical="center"/>
    </xf>
    <xf numFmtId="171" fontId="24" fillId="0" borderId="3">
      <alignment horizontal="right" vertical="center"/>
    </xf>
    <xf numFmtId="177" fontId="19" fillId="0" borderId="3">
      <alignment horizontal="right" vertical="center"/>
    </xf>
    <xf numFmtId="171" fontId="24" fillId="0" borderId="3">
      <alignment horizontal="right" vertical="center"/>
    </xf>
    <xf numFmtId="177" fontId="19" fillId="0" borderId="3">
      <alignment horizontal="right" vertical="center"/>
    </xf>
    <xf numFmtId="171" fontId="24"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1" fontId="24" fillId="0" borderId="3">
      <alignment horizontal="right" vertical="center"/>
    </xf>
    <xf numFmtId="177" fontId="19" fillId="0" borderId="3">
      <alignment horizontal="right" vertical="center"/>
    </xf>
    <xf numFmtId="177" fontId="19" fillId="0" borderId="3">
      <alignment horizontal="right" vertical="center"/>
    </xf>
    <xf numFmtId="185" fontId="18" fillId="0" borderId="3">
      <alignment horizontal="right" vertical="center"/>
    </xf>
    <xf numFmtId="178" fontId="22" fillId="0" borderId="3">
      <alignment horizontal="right" vertical="center"/>
    </xf>
    <xf numFmtId="171" fontId="24" fillId="0" borderId="3">
      <alignment horizontal="right" vertical="center"/>
    </xf>
    <xf numFmtId="177" fontId="19" fillId="0" borderId="3">
      <alignment horizontal="right" vertical="center"/>
    </xf>
    <xf numFmtId="185" fontId="18" fillId="0" borderId="3">
      <alignment horizontal="right" vertical="center"/>
    </xf>
    <xf numFmtId="177" fontId="19" fillId="0" borderId="3">
      <alignment horizontal="right" vertical="center"/>
    </xf>
    <xf numFmtId="174" fontId="18"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0" fontId="62" fillId="0" borderId="20" applyNumberFormat="0" applyFont="0" applyAlignment="0">
      <alignment horizont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85" fontId="18" fillId="0" borderId="3">
      <alignment horizontal="right" vertical="center"/>
    </xf>
    <xf numFmtId="174" fontId="18"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205" fontId="34" fillId="0" borderId="3">
      <alignment horizontal="right" vertical="center"/>
    </xf>
    <xf numFmtId="185" fontId="18" fillId="0" borderId="3">
      <alignment horizontal="right" vertical="center"/>
    </xf>
    <xf numFmtId="198" fontId="34" fillId="0" borderId="3">
      <alignment horizontal="right" vertical="center"/>
    </xf>
    <xf numFmtId="205" fontId="34" fillId="0" borderId="3">
      <alignment horizontal="right" vertical="center"/>
    </xf>
    <xf numFmtId="205" fontId="34" fillId="0" borderId="3">
      <alignment horizontal="right" vertical="center"/>
    </xf>
    <xf numFmtId="198" fontId="34" fillId="0" borderId="3">
      <alignment horizontal="right" vertical="center"/>
    </xf>
    <xf numFmtId="205" fontId="34" fillId="0" borderId="3">
      <alignment horizontal="right" vertical="center"/>
    </xf>
    <xf numFmtId="198" fontId="34" fillId="0" borderId="3">
      <alignment horizontal="right" vertical="center"/>
    </xf>
    <xf numFmtId="205" fontId="34" fillId="0" borderId="3">
      <alignment horizontal="right" vertical="center"/>
    </xf>
    <xf numFmtId="315" fontId="142" fillId="0" borderId="0" applyFont="0" applyFill="0" applyBorder="0" applyAlignment="0" applyProtection="0"/>
    <xf numFmtId="198" fontId="34" fillId="0" borderId="3">
      <alignment horizontal="right" vertical="center"/>
    </xf>
    <xf numFmtId="205"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0" fontId="62" fillId="0" borderId="20" applyNumberFormat="0" applyFont="0" applyAlignment="0">
      <alignment horizontal="center"/>
    </xf>
    <xf numFmtId="198" fontId="34" fillId="0" borderId="3">
      <alignment horizontal="right" vertical="center"/>
    </xf>
    <xf numFmtId="0" fontId="62" fillId="0" borderId="20" applyNumberFormat="0" applyFont="0" applyAlignment="0">
      <alignment horizont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78" fontId="22" fillId="0" borderId="3">
      <alignment horizontal="right" vertical="center"/>
    </xf>
    <xf numFmtId="174" fontId="18"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74" fontId="18" fillId="0" borderId="3">
      <alignment horizontal="right" vertical="center"/>
    </xf>
    <xf numFmtId="198" fontId="34" fillId="0" borderId="3">
      <alignment horizontal="right" vertical="center"/>
    </xf>
    <xf numFmtId="198" fontId="34"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235" fontId="34" fillId="0" borderId="3">
      <alignment horizontal="right" vertical="center"/>
    </xf>
    <xf numFmtId="178" fontId="22"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205" fontId="34" fillId="0" borderId="3">
      <alignment horizontal="right" vertical="center"/>
    </xf>
    <xf numFmtId="0" fontId="72" fillId="0" borderId="0" applyNumberFormat="0" applyFill="0" applyBorder="0" applyAlignment="0" applyProtection="0">
      <alignment horizontal="centerContinuous"/>
    </xf>
    <xf numFmtId="177" fontId="19" fillId="0" borderId="3">
      <alignment horizontal="right" vertical="center"/>
    </xf>
    <xf numFmtId="205" fontId="34" fillId="0" borderId="3">
      <alignment horizontal="right" vertical="center"/>
    </xf>
    <xf numFmtId="0" fontId="72" fillId="0" borderId="0" applyNumberFormat="0" applyFill="0" applyBorder="0" applyAlignment="0" applyProtection="0">
      <alignment horizontal="centerContinuous"/>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85"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85"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202" fontId="15"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202" fontId="15" fillId="0" borderId="3">
      <alignment horizontal="right" vertical="center"/>
    </xf>
    <xf numFmtId="177" fontId="19" fillId="0" borderId="3">
      <alignment horizontal="right" vertical="center"/>
    </xf>
    <xf numFmtId="177" fontId="19" fillId="0" borderId="3">
      <alignment horizontal="right" vertical="center"/>
    </xf>
    <xf numFmtId="174"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0" fontId="198" fillId="0" borderId="33"/>
    <xf numFmtId="177" fontId="19" fillId="0" borderId="3">
      <alignment horizontal="right" vertical="center"/>
    </xf>
    <xf numFmtId="0" fontId="198" fillId="0" borderId="33"/>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4"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0" fontId="18" fillId="0" borderId="21" applyFont="0" applyBorder="0" applyAlignment="0">
      <alignment horizontal="center"/>
    </xf>
    <xf numFmtId="177" fontId="19" fillId="0" borderId="3">
      <alignment horizontal="right" vertical="center"/>
    </xf>
    <xf numFmtId="177" fontId="19" fillId="0" borderId="3">
      <alignment horizontal="right" vertical="center"/>
    </xf>
    <xf numFmtId="0" fontId="85" fillId="0" borderId="12" applyNumberFormat="0" applyFill="0" applyAlignment="0" applyProtection="0"/>
    <xf numFmtId="177" fontId="19"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0" fontId="55" fillId="3" borderId="15" applyNumberFormat="0" applyAlignment="0" applyProtection="0"/>
    <xf numFmtId="177" fontId="19" fillId="0" borderId="3">
      <alignment horizontal="right" vertical="center"/>
    </xf>
    <xf numFmtId="177" fontId="19" fillId="0" borderId="3">
      <alignment horizontal="right" vertical="center"/>
    </xf>
    <xf numFmtId="177" fontId="19" fillId="0" borderId="3">
      <alignment horizontal="right" vertical="center"/>
    </xf>
    <xf numFmtId="236" fontId="81" fillId="0" borderId="23" applyFont="0" applyFill="0" applyBorder="0"/>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4" fontId="18" fillId="0" borderId="3">
      <alignment horizontal="right" vertical="center"/>
    </xf>
    <xf numFmtId="177" fontId="19" fillId="0" borderId="3">
      <alignment horizontal="right" vertical="center"/>
    </xf>
    <xf numFmtId="177" fontId="19" fillId="0" borderId="3">
      <alignment horizontal="right" vertical="center"/>
    </xf>
    <xf numFmtId="174"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4" fontId="18" fillId="0" borderId="3">
      <alignment horizontal="right" vertical="center"/>
    </xf>
    <xf numFmtId="174"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8" fontId="22" fillId="0" borderId="3">
      <alignment horizontal="right" vertical="center"/>
    </xf>
    <xf numFmtId="0" fontId="29" fillId="0" borderId="0"/>
    <xf numFmtId="177" fontId="19" fillId="0" borderId="3">
      <alignment horizontal="right" vertical="center"/>
    </xf>
    <xf numFmtId="177" fontId="19" fillId="0" borderId="3">
      <alignment horizontal="right" vertical="center"/>
    </xf>
    <xf numFmtId="0" fontId="29" fillId="0" borderId="0"/>
    <xf numFmtId="177" fontId="19" fillId="0" borderId="3">
      <alignment horizontal="right" vertical="center"/>
    </xf>
    <xf numFmtId="177" fontId="19" fillId="0" borderId="3">
      <alignment horizontal="right" vertical="center"/>
    </xf>
    <xf numFmtId="235" fontId="34"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1" fontId="24"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235" fontId="34"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8" fontId="22"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202" fontId="15" fillId="0" borderId="3">
      <alignment horizontal="right" vertical="center"/>
    </xf>
    <xf numFmtId="177" fontId="19" fillId="0" borderId="3">
      <alignment horizontal="right" vertical="center"/>
    </xf>
    <xf numFmtId="202" fontId="15" fillId="0" borderId="3">
      <alignment horizontal="right" vertical="center"/>
    </xf>
    <xf numFmtId="0" fontId="147" fillId="16" borderId="0" applyNumberFormat="0" applyBorder="0" applyAlignment="0" applyProtection="0"/>
    <xf numFmtId="177" fontId="19" fillId="0" borderId="3">
      <alignment horizontal="right" vertical="center"/>
    </xf>
    <xf numFmtId="177" fontId="19" fillId="0" borderId="3">
      <alignment horizontal="right" vertical="center"/>
    </xf>
    <xf numFmtId="202" fontId="15" fillId="0" borderId="3">
      <alignment horizontal="right" vertical="center"/>
    </xf>
    <xf numFmtId="177" fontId="19" fillId="0" borderId="3">
      <alignment horizontal="right" vertical="center"/>
    </xf>
    <xf numFmtId="177" fontId="19" fillId="0" borderId="3">
      <alignment horizontal="right" vertical="center"/>
    </xf>
    <xf numFmtId="202" fontId="15" fillId="0" borderId="3">
      <alignment horizontal="right" vertical="center"/>
    </xf>
    <xf numFmtId="177" fontId="19" fillId="0" borderId="3">
      <alignment horizontal="right" vertical="center"/>
    </xf>
    <xf numFmtId="177" fontId="19" fillId="0" borderId="3">
      <alignment horizontal="right" vertical="center"/>
    </xf>
    <xf numFmtId="202" fontId="15" fillId="0" borderId="3">
      <alignment horizontal="right" vertical="center"/>
    </xf>
    <xf numFmtId="177" fontId="19" fillId="0" borderId="3">
      <alignment horizontal="right" vertical="center"/>
    </xf>
    <xf numFmtId="177" fontId="19" fillId="0" borderId="3">
      <alignment horizontal="right" vertical="center"/>
    </xf>
    <xf numFmtId="0" fontId="85" fillId="0" borderId="12" applyNumberFormat="0" applyFill="0" applyAlignment="0" applyProtection="0"/>
    <xf numFmtId="177" fontId="19" fillId="0" borderId="3">
      <alignment horizontal="right" vertical="center"/>
    </xf>
    <xf numFmtId="177" fontId="19" fillId="0" borderId="3">
      <alignment horizontal="right" vertical="center"/>
    </xf>
    <xf numFmtId="0" fontId="85" fillId="0" borderId="12" applyNumberFormat="0" applyFill="0" applyAlignment="0" applyProtection="0"/>
    <xf numFmtId="202" fontId="15" fillId="0" borderId="3">
      <alignment horizontal="right" vertical="center"/>
    </xf>
    <xf numFmtId="202" fontId="15" fillId="0" borderId="3">
      <alignment horizontal="right" vertical="center"/>
    </xf>
    <xf numFmtId="202" fontId="15" fillId="0" borderId="3">
      <alignment horizontal="right" vertical="center"/>
    </xf>
    <xf numFmtId="185" fontId="18"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0" fontId="21" fillId="0" borderId="12" applyNumberFormat="0" applyFill="0" applyAlignment="0" applyProtection="0"/>
    <xf numFmtId="177" fontId="19"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85"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236" fontId="81" fillId="0" borderId="23" applyFont="0" applyFill="0" applyBorder="0"/>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1" fontId="24"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4"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98" fontId="34" fillId="0" borderId="3">
      <alignment horizontal="right" vertical="center"/>
    </xf>
    <xf numFmtId="171" fontId="2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85" fontId="18" fillId="0" borderId="3">
      <alignment horizontal="right" vertical="center"/>
    </xf>
    <xf numFmtId="178" fontId="22"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85" fontId="18" fillId="0" borderId="3">
      <alignment horizontal="right" vertical="center"/>
    </xf>
    <xf numFmtId="171" fontId="24" fillId="0" borderId="3">
      <alignment horizontal="right" vertical="center"/>
    </xf>
    <xf numFmtId="198" fontId="34" fillId="0" borderId="3">
      <alignment horizontal="right" vertical="center"/>
    </xf>
    <xf numFmtId="185" fontId="18" fillId="0" borderId="3">
      <alignment horizontal="right" vertical="center"/>
    </xf>
    <xf numFmtId="171" fontId="2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4" fontId="30"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4" fontId="30" fillId="0" borderId="3">
      <alignment horizontal="right" vertical="center"/>
    </xf>
    <xf numFmtId="198" fontId="34" fillId="0" borderId="3">
      <alignment horizontal="right" vertical="center"/>
    </xf>
    <xf numFmtId="194" fontId="30"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0" fontId="18" fillId="0" borderId="21" applyFont="0" applyBorder="0" applyAlignment="0">
      <alignment horizont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171" fontId="2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185" fontId="18"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185" fontId="18" fillId="0" borderId="3">
      <alignment horizontal="right" vertical="center"/>
    </xf>
    <xf numFmtId="205" fontId="34" fillId="0" borderId="3">
      <alignment horizontal="right" vertical="center"/>
    </xf>
    <xf numFmtId="205" fontId="34" fillId="0" borderId="3">
      <alignment horizontal="right" vertical="center"/>
    </xf>
    <xf numFmtId="174" fontId="18" fillId="0" borderId="3">
      <alignment horizontal="right" vertical="center"/>
    </xf>
    <xf numFmtId="205" fontId="34" fillId="0" borderId="3">
      <alignment horizontal="right" vertical="center"/>
    </xf>
    <xf numFmtId="174" fontId="18"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185" fontId="18" fillId="0" borderId="3">
      <alignment horizontal="right" vertical="center"/>
    </xf>
    <xf numFmtId="205" fontId="34" fillId="0" borderId="3">
      <alignment horizontal="right" vertical="center"/>
    </xf>
    <xf numFmtId="178" fontId="22"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4"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235" fontId="22" fillId="0" borderId="0"/>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0" fontId="142" fillId="0" borderId="44" applyNumberFormat="0" applyAlignment="0">
      <alignment horizont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94" fontId="30"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93" fontId="115" fillId="31" borderId="2">
      <alignment vertical="top"/>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0" fontId="142" fillId="0" borderId="44" applyNumberFormat="0" applyAlignment="0">
      <alignment horizontal="center"/>
    </xf>
    <xf numFmtId="185" fontId="18" fillId="0" borderId="3">
      <alignment horizontal="right" vertical="center"/>
    </xf>
    <xf numFmtId="185" fontId="18" fillId="0" borderId="3">
      <alignment horizontal="right" vertical="center"/>
    </xf>
    <xf numFmtId="0" fontId="142" fillId="0" borderId="44" applyNumberFormat="0" applyAlignment="0">
      <alignment horizont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1" fontId="24"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0" fontId="114" fillId="0" borderId="2" applyBorder="0" applyAlignment="0">
      <alignment horizontal="center" vertical="center"/>
    </xf>
    <xf numFmtId="5" fontId="115" fillId="31" borderId="2">
      <alignment vertical="top"/>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202" fontId="15" fillId="0" borderId="3">
      <alignment horizontal="right" vertical="center"/>
    </xf>
    <xf numFmtId="185" fontId="18" fillId="0" borderId="3">
      <alignment horizontal="right" vertical="center"/>
    </xf>
    <xf numFmtId="202" fontId="15" fillId="0" borderId="3">
      <alignment horizontal="right" vertical="center"/>
    </xf>
    <xf numFmtId="185" fontId="18" fillId="0" borderId="3">
      <alignment horizontal="right" vertical="center"/>
    </xf>
    <xf numFmtId="202" fontId="15" fillId="0" borderId="3">
      <alignment horizontal="right" vertical="center"/>
    </xf>
    <xf numFmtId="185" fontId="18" fillId="0" borderId="3">
      <alignment horizontal="right" vertical="center"/>
    </xf>
    <xf numFmtId="185" fontId="18" fillId="0" borderId="3">
      <alignment horizontal="right" vertical="center"/>
    </xf>
    <xf numFmtId="202" fontId="15" fillId="0" borderId="3">
      <alignment horizontal="right" vertical="center"/>
    </xf>
    <xf numFmtId="185" fontId="18" fillId="0" borderId="3">
      <alignment horizontal="right" vertical="center"/>
    </xf>
    <xf numFmtId="202" fontId="15" fillId="0" borderId="3">
      <alignment horizontal="right" vertical="center"/>
    </xf>
    <xf numFmtId="185" fontId="18" fillId="0" borderId="3">
      <alignment horizontal="right" vertical="center"/>
    </xf>
    <xf numFmtId="202" fontId="15" fillId="0" borderId="3">
      <alignment horizontal="right" vertical="center"/>
    </xf>
    <xf numFmtId="185" fontId="18" fillId="0" borderId="3">
      <alignment horizontal="right" vertical="center"/>
    </xf>
    <xf numFmtId="185" fontId="18" fillId="0" borderId="3">
      <alignment horizontal="right" vertical="center"/>
    </xf>
    <xf numFmtId="202" fontId="15"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74" fillId="0" borderId="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43" fillId="0" borderId="9" applyNumberFormat="0" applyBorder="0" applyAlignment="0">
      <alignment horizont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85" fillId="0" borderId="12" applyNumberFormat="0" applyFill="0" applyAlignment="0" applyProtection="0"/>
    <xf numFmtId="0" fontId="85" fillId="0" borderId="12" applyNumberFormat="0" applyFill="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25" fontId="20" fillId="0" borderId="5">
      <alignment horizontal="left" vertical="top"/>
    </xf>
    <xf numFmtId="178" fontId="22" fillId="0" borderId="3">
      <alignment horizontal="right" vertical="center"/>
    </xf>
    <xf numFmtId="185" fontId="18" fillId="0" borderId="3">
      <alignment horizontal="right" vertical="center"/>
    </xf>
    <xf numFmtId="178" fontId="22" fillId="0" borderId="3">
      <alignment horizontal="right" vertical="center"/>
    </xf>
    <xf numFmtId="174" fontId="18" fillId="0" borderId="3">
      <alignment horizontal="right" vertical="center"/>
    </xf>
    <xf numFmtId="0" fontId="19" fillId="0" borderId="0" applyFont="0" applyFill="0" applyBorder="0" applyAlignment="0" applyProtection="0"/>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35"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29" fillId="0" borderId="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55" fillId="3" borderId="15" applyNumberFormat="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16" fontId="34" fillId="0" borderId="3">
      <alignment horizontal="right" vertical="center"/>
    </xf>
    <xf numFmtId="174" fontId="18" fillId="0" borderId="3">
      <alignment horizontal="right" vertical="center"/>
    </xf>
    <xf numFmtId="178" fontId="22" fillId="0" borderId="3">
      <alignment horizontal="right" vertical="center"/>
    </xf>
    <xf numFmtId="216" fontId="34"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85" fillId="0" borderId="12" applyNumberFormat="0" applyFill="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4" fontId="18" fillId="0" borderId="3">
      <alignment horizontal="right" vertical="center"/>
    </xf>
    <xf numFmtId="225" fontId="20" fillId="0" borderId="5">
      <alignment horizontal="left" vertical="top"/>
    </xf>
    <xf numFmtId="178" fontId="22" fillId="0" borderId="3">
      <alignment horizontal="right" vertical="center"/>
    </xf>
    <xf numFmtId="174" fontId="18" fillId="0" borderId="3">
      <alignment horizontal="right" vertical="center"/>
    </xf>
    <xf numFmtId="225" fontId="20" fillId="0" borderId="5">
      <alignment horizontal="left" vertical="top"/>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5" fontId="32" fillId="0" borderId="2">
      <alignment horizontal="left" vertical="top"/>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137" fillId="0" borderId="43" applyNumberFormat="0" applyFill="0" applyBorder="0" applyAlignment="0" applyProtection="0">
      <alignment horizontal="center" vertical="center" wrapText="1"/>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137" fillId="0" borderId="43" applyNumberFormat="0" applyFill="0" applyBorder="0" applyAlignment="0" applyProtection="0">
      <alignment horizontal="center" vertical="center" wrapText="1"/>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85" fillId="0" borderId="12" applyNumberFormat="0" applyFill="0" applyAlignment="0" applyProtection="0"/>
    <xf numFmtId="178" fontId="22" fillId="0" borderId="3">
      <alignment horizontal="right" vertical="center"/>
    </xf>
    <xf numFmtId="0" fontId="85" fillId="0" borderId="12" applyNumberFormat="0" applyFill="0" applyAlignment="0" applyProtection="0"/>
    <xf numFmtId="178" fontId="22" fillId="0" borderId="3">
      <alignment horizontal="right" vertical="center"/>
    </xf>
    <xf numFmtId="178" fontId="22" fillId="0" borderId="3">
      <alignment horizontal="right" vertical="center"/>
    </xf>
    <xf numFmtId="0" fontId="29" fillId="0" borderId="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178" fontId="22"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185" fontId="18" fillId="0" borderId="3">
      <alignment horizontal="right" vertical="center"/>
    </xf>
    <xf numFmtId="235" fontId="34" fillId="0" borderId="3">
      <alignment horizontal="right" vertical="center"/>
    </xf>
    <xf numFmtId="185" fontId="18"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0" fontId="85" fillId="0" borderId="12" applyNumberFormat="0" applyFill="0" applyAlignment="0" applyProtection="0"/>
    <xf numFmtId="185" fontId="18" fillId="0" borderId="3">
      <alignment horizontal="right" vertical="center"/>
    </xf>
    <xf numFmtId="0" fontId="85" fillId="0" borderId="12" applyNumberFormat="0" applyFill="0" applyAlignment="0" applyProtection="0"/>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85" fontId="18" fillId="0" borderId="3">
      <alignment horizontal="right" vertical="center"/>
    </xf>
    <xf numFmtId="226" fontId="19" fillId="0" borderId="0" applyFill="0" applyBorder="0" applyAlignment="0"/>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0" fontId="181" fillId="42" borderId="0">
      <alignment horizontal="lef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1" fontId="24"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1" fontId="24"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0" fontId="29" fillId="0" borderId="0"/>
    <xf numFmtId="185" fontId="18" fillId="0" borderId="3">
      <alignment horizontal="right" vertical="center"/>
    </xf>
    <xf numFmtId="185" fontId="18" fillId="0" borderId="3">
      <alignment horizontal="right" vertical="center"/>
    </xf>
    <xf numFmtId="0" fontId="216" fillId="0" borderId="0"/>
    <xf numFmtId="0" fontId="29" fillId="0" borderId="0"/>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0" fontId="22" fillId="0" borderId="0" applyNumberFormat="0" applyFill="0" applyBorder="0" applyAlignment="0" applyProtection="0"/>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1" fontId="24" fillId="0" borderId="3">
      <alignment horizontal="right" vertical="center"/>
    </xf>
    <xf numFmtId="185" fontId="18" fillId="0" borderId="3">
      <alignment horizontal="right" vertical="center"/>
    </xf>
    <xf numFmtId="171" fontId="24" fillId="0" borderId="3">
      <alignment horizontal="right" vertical="center"/>
    </xf>
    <xf numFmtId="185" fontId="18" fillId="0" borderId="3">
      <alignment horizontal="right" vertical="center"/>
    </xf>
    <xf numFmtId="185" fontId="18" fillId="0" borderId="3">
      <alignment horizontal="right" vertical="center"/>
    </xf>
    <xf numFmtId="171" fontId="24"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94" fontId="30"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1" fontId="24" fillId="0" borderId="3">
      <alignment horizontal="right" vertical="center"/>
    </xf>
    <xf numFmtId="185" fontId="18" fillId="0" borderId="3">
      <alignment horizontal="right" vertical="center"/>
    </xf>
    <xf numFmtId="171" fontId="24"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219" fontId="22" fillId="0" borderId="3">
      <alignment horizontal="center"/>
    </xf>
    <xf numFmtId="185" fontId="18" fillId="0" borderId="3">
      <alignment horizontal="right" vertical="center"/>
    </xf>
    <xf numFmtId="219" fontId="22" fillId="0" borderId="3">
      <alignment horizontal="center"/>
    </xf>
    <xf numFmtId="185" fontId="18" fillId="0" borderId="3">
      <alignment horizontal="right" vertical="center"/>
    </xf>
    <xf numFmtId="3" fontId="64" fillId="0" borderId="0">
      <protection locked="0"/>
    </xf>
    <xf numFmtId="185" fontId="18" fillId="0" borderId="3">
      <alignment horizontal="right" vertical="center"/>
    </xf>
    <xf numFmtId="174"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94" fontId="30"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5" fontId="34" fillId="0" borderId="3">
      <alignment horizontal="right" vertical="center"/>
    </xf>
    <xf numFmtId="202" fontId="15" fillId="0" borderId="3">
      <alignment horizontal="right" vertical="center"/>
    </xf>
    <xf numFmtId="205" fontId="34"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178" fontId="22" fillId="0" borderId="3">
      <alignment horizontal="right" vertical="center"/>
    </xf>
    <xf numFmtId="171" fontId="24" fillId="0" borderId="3">
      <alignment horizontal="right" vertical="center"/>
    </xf>
    <xf numFmtId="202" fontId="15" fillId="0" borderId="3">
      <alignment horizontal="right" vertical="center"/>
    </xf>
    <xf numFmtId="178" fontId="22" fillId="0" borderId="3">
      <alignment horizontal="right" vertical="center"/>
    </xf>
    <xf numFmtId="171" fontId="24"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178" fontId="22" fillId="0" borderId="3">
      <alignment horizontal="right" vertical="center"/>
    </xf>
    <xf numFmtId="202" fontId="15"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3" fontId="132" fillId="0" borderId="10" applyNumberFormat="0" applyAlignment="0">
      <alignment horizontal="left" wrapText="1"/>
    </xf>
    <xf numFmtId="178" fontId="22" fillId="0" borderId="3">
      <alignment horizontal="right" vertical="center"/>
    </xf>
    <xf numFmtId="3" fontId="132" fillId="0" borderId="10" applyNumberFormat="0" applyAlignment="0">
      <alignment horizontal="left" wrapText="1"/>
    </xf>
    <xf numFmtId="178" fontId="22" fillId="0" borderId="3">
      <alignment horizontal="right" vertical="center"/>
    </xf>
    <xf numFmtId="202" fontId="15" fillId="0" borderId="3">
      <alignment horizontal="right" vertical="center"/>
    </xf>
    <xf numFmtId="3" fontId="132" fillId="0" borderId="10" applyNumberFormat="0" applyAlignment="0">
      <alignment horizontal="left" wrapText="1"/>
    </xf>
    <xf numFmtId="178" fontId="22" fillId="0" borderId="3">
      <alignment horizontal="right" vertical="center"/>
    </xf>
    <xf numFmtId="3" fontId="132" fillId="0" borderId="10" applyNumberFormat="0" applyAlignment="0">
      <alignment horizontal="left" wrapText="1"/>
    </xf>
    <xf numFmtId="178" fontId="22" fillId="0" borderId="3">
      <alignment horizontal="right" vertical="center"/>
    </xf>
    <xf numFmtId="3" fontId="132" fillId="0" borderId="10" applyNumberFormat="0" applyAlignment="0">
      <alignment horizontal="left" wrapText="1"/>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36" fontId="81" fillId="0" borderId="23" applyFont="0" applyFill="0" applyBorder="0"/>
    <xf numFmtId="178" fontId="22" fillId="0" borderId="3">
      <alignment horizontal="right" vertical="center"/>
    </xf>
    <xf numFmtId="236" fontId="81" fillId="0" borderId="23" applyFont="0" applyFill="0" applyBorder="0"/>
    <xf numFmtId="178" fontId="22" fillId="0" borderId="3">
      <alignment horizontal="right" vertical="center"/>
    </xf>
    <xf numFmtId="236" fontId="81" fillId="0" borderId="23" applyFont="0" applyFill="0" applyBorder="0"/>
    <xf numFmtId="178" fontId="22"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205" fontId="34"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4" fontId="18" fillId="0" borderId="3">
      <alignment horizontal="right" vertical="center"/>
    </xf>
    <xf numFmtId="178" fontId="22" fillId="0" borderId="3">
      <alignment horizontal="right" vertical="center"/>
    </xf>
    <xf numFmtId="185" fontId="18"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21" fillId="0" borderId="12" applyNumberFormat="0" applyFill="0" applyAlignment="0" applyProtection="0"/>
    <xf numFmtId="178" fontId="22" fillId="0" borderId="3">
      <alignment horizontal="right" vertical="center"/>
    </xf>
    <xf numFmtId="0" fontId="21" fillId="0" borderId="12" applyNumberFormat="0" applyFill="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35" fontId="22" fillId="0" borderId="0"/>
    <xf numFmtId="178" fontId="22" fillId="0" borderId="3">
      <alignment horizontal="right" vertical="center"/>
    </xf>
    <xf numFmtId="0" fontId="19" fillId="0" borderId="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236" fontId="81" fillId="0" borderId="23" applyFont="0" applyFill="0" applyBorder="0"/>
    <xf numFmtId="178" fontId="22" fillId="0" borderId="3">
      <alignment horizontal="right" vertical="center"/>
    </xf>
    <xf numFmtId="178" fontId="22" fillId="0" borderId="3">
      <alignment horizontal="right" vertical="center"/>
    </xf>
    <xf numFmtId="236" fontId="81" fillId="0" borderId="23" applyFont="0" applyFill="0" applyBorder="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216" fillId="0" borderId="0"/>
    <xf numFmtId="0" fontId="29" fillId="0" borderId="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0" fontId="216" fillId="0" borderId="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5" fontId="32" fillId="0" borderId="2">
      <alignment horizontal="left" vertical="top"/>
    </xf>
    <xf numFmtId="185"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94" fontId="30" fillId="0" borderId="3">
      <alignment horizontal="right" vertical="center"/>
    </xf>
    <xf numFmtId="174" fontId="18" fillId="0" borderId="3">
      <alignment horizontal="right" vertical="center"/>
    </xf>
    <xf numFmtId="185" fontId="18" fillId="0" borderId="3">
      <alignment horizontal="right" vertical="center"/>
    </xf>
    <xf numFmtId="194" fontId="30" fillId="0" borderId="3">
      <alignment horizontal="right" vertic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71" fontId="24"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171" fontId="24" fillId="0" borderId="3">
      <alignment horizontal="right" vertical="center"/>
    </xf>
    <xf numFmtId="236" fontId="81" fillId="0" borderId="23" applyFont="0" applyFill="0" applyBorder="0"/>
    <xf numFmtId="171" fontId="24" fillId="0" borderId="3">
      <alignment horizontal="right" vertical="center"/>
    </xf>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16" fontId="34" fillId="0" borderId="3">
      <alignment horizontal="right" vertical="center"/>
    </xf>
    <xf numFmtId="216" fontId="34" fillId="0" borderId="3">
      <alignment horizontal="right" vertical="center"/>
    </xf>
    <xf numFmtId="216" fontId="34" fillId="0" borderId="3">
      <alignment horizontal="right" vertical="center"/>
    </xf>
    <xf numFmtId="171" fontId="2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178" fontId="22" fillId="0" borderId="3">
      <alignment horizontal="right" vertical="center"/>
    </xf>
    <xf numFmtId="0" fontId="29" fillId="0" borderId="0"/>
    <xf numFmtId="216" fontId="34" fillId="0" borderId="3">
      <alignment horizontal="right" vertical="center"/>
    </xf>
    <xf numFmtId="174" fontId="18" fillId="0" borderId="3">
      <alignment horizontal="right" vertical="center"/>
    </xf>
    <xf numFmtId="216" fontId="34" fillId="0" borderId="3">
      <alignment horizontal="right" vertical="center"/>
    </xf>
    <xf numFmtId="174" fontId="18" fillId="0" borderId="3">
      <alignment horizontal="right" vertical="center"/>
    </xf>
    <xf numFmtId="216" fontId="34" fillId="0" borderId="3">
      <alignment horizontal="right" vertical="center"/>
    </xf>
    <xf numFmtId="174" fontId="18" fillId="0" borderId="3">
      <alignment horizontal="right" vertical="center"/>
    </xf>
    <xf numFmtId="216" fontId="34" fillId="0" borderId="3">
      <alignment horizontal="right" vertical="center"/>
    </xf>
    <xf numFmtId="216" fontId="34" fillId="0" borderId="3">
      <alignment horizontal="right" vertical="center"/>
    </xf>
    <xf numFmtId="174" fontId="18" fillId="0" borderId="3">
      <alignment horizontal="right" vertical="center"/>
    </xf>
    <xf numFmtId="216" fontId="34" fillId="0" borderId="3">
      <alignment horizontal="right" vertical="center"/>
    </xf>
    <xf numFmtId="174" fontId="18" fillId="0" borderId="3">
      <alignment horizontal="right" vertical="center"/>
    </xf>
    <xf numFmtId="216" fontId="34" fillId="0" borderId="3">
      <alignment horizontal="right" vertical="center"/>
    </xf>
    <xf numFmtId="216" fontId="34" fillId="0" borderId="3">
      <alignment horizontal="right" vertical="center"/>
    </xf>
    <xf numFmtId="174" fontId="18" fillId="0" borderId="3">
      <alignment horizontal="right" vertical="center"/>
    </xf>
    <xf numFmtId="216" fontId="34" fillId="0" borderId="3">
      <alignment horizontal="right" vertical="center"/>
    </xf>
    <xf numFmtId="216" fontId="34" fillId="0" borderId="3">
      <alignment horizontal="right" vertical="center"/>
    </xf>
    <xf numFmtId="174" fontId="18" fillId="0" borderId="3">
      <alignment horizontal="right" vertical="center"/>
    </xf>
    <xf numFmtId="216" fontId="34" fillId="0" borderId="3">
      <alignment horizontal="right" vertical="center"/>
    </xf>
    <xf numFmtId="174" fontId="18"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174" fontId="18"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05" fontId="34" fillId="0" borderId="3">
      <alignment horizontal="right" vertical="center"/>
    </xf>
    <xf numFmtId="216" fontId="34" fillId="0" borderId="3">
      <alignment horizontal="right" vertical="center"/>
    </xf>
    <xf numFmtId="205" fontId="34" fillId="0" borderId="3">
      <alignment horizontal="right" vertical="center"/>
    </xf>
    <xf numFmtId="216" fontId="34" fillId="0" borderId="3">
      <alignment horizontal="right" vertical="center"/>
    </xf>
    <xf numFmtId="205" fontId="34" fillId="0" borderId="3">
      <alignment horizontal="right" vertical="center"/>
    </xf>
    <xf numFmtId="216" fontId="34" fillId="0" borderId="3">
      <alignment horizontal="right" vertical="center"/>
    </xf>
    <xf numFmtId="205"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0" fontId="198" fillId="0" borderId="33"/>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0" fontId="90" fillId="0" borderId="29">
      <alignment horizont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74" fontId="18"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94" fontId="30" fillId="0" borderId="3">
      <alignment horizontal="right" vertical="center"/>
    </xf>
    <xf numFmtId="205" fontId="34"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1" fontId="24" fillId="0" borderId="3">
      <alignment horizontal="right" vertical="center"/>
    </xf>
    <xf numFmtId="194" fontId="30"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74" fontId="18"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74" fontId="18" fillId="0" borderId="3">
      <alignment horizontal="right" vertical="center"/>
    </xf>
    <xf numFmtId="194" fontId="30"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1" fontId="24"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74" fontId="18" fillId="0" borderId="3">
      <alignment horizontal="right" vertical="center"/>
    </xf>
    <xf numFmtId="194" fontId="30" fillId="0" borderId="3">
      <alignment horizontal="right" vertical="center"/>
    </xf>
    <xf numFmtId="171" fontId="2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6" fontId="73" fillId="18" borderId="2"/>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36" fontId="81" fillId="0" borderId="23" applyFont="0" applyFill="0" applyBorder="0"/>
    <xf numFmtId="178" fontId="22" fillId="0" borderId="3">
      <alignment horizontal="right" vertical="center"/>
    </xf>
    <xf numFmtId="236" fontId="81" fillId="0" borderId="23" applyFont="0" applyFill="0" applyBorder="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21" fillId="0" borderId="12" applyNumberFormat="0" applyFill="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21" fillId="0" borderId="12" applyNumberFormat="0" applyFill="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82" fillId="0" borderId="0"/>
    <xf numFmtId="0" fontId="135" fillId="0" borderId="42" applyFill="0" applyBorder="0" applyAlignment="0">
      <alignment horizont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29" fillId="0" borderId="0"/>
    <xf numFmtId="178" fontId="22" fillId="0" borderId="3">
      <alignment horizontal="right" vertical="center"/>
    </xf>
    <xf numFmtId="174" fontId="18" fillId="0" borderId="3">
      <alignment horizontal="right" vertical="center"/>
    </xf>
    <xf numFmtId="0" fontId="56" fillId="0" borderId="19" applyProtection="0"/>
    <xf numFmtId="178" fontId="22" fillId="0" borderId="3">
      <alignment horizontal="right" vertical="center"/>
    </xf>
    <xf numFmtId="0" fontId="21" fillId="0" borderId="12" applyNumberFormat="0" applyFill="0" applyAlignment="0" applyProtection="0"/>
    <xf numFmtId="178" fontId="22" fillId="0" borderId="3">
      <alignment horizontal="right" vertical="center"/>
    </xf>
    <xf numFmtId="0" fontId="29" fillId="0" borderId="0"/>
    <xf numFmtId="178" fontId="22" fillId="0" borderId="3">
      <alignment horizontal="right" vertical="center"/>
    </xf>
    <xf numFmtId="178" fontId="22" fillId="0" borderId="3">
      <alignment horizontal="right" vertical="center"/>
    </xf>
    <xf numFmtId="0" fontId="82" fillId="0" borderId="0"/>
    <xf numFmtId="0" fontId="29" fillId="0" borderId="0"/>
    <xf numFmtId="178" fontId="22" fillId="0" borderId="3">
      <alignment horizontal="right" vertical="center"/>
    </xf>
    <xf numFmtId="0" fontId="82" fillId="0" borderId="0"/>
    <xf numFmtId="0" fontId="29" fillId="0" borderId="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171" fontId="2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171" fontId="2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26" fontId="19" fillId="0" borderId="0" applyFill="0" applyBorder="0" applyAlignment="0"/>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26" fontId="19" fillId="0" borderId="0" applyFill="0" applyBorder="0" applyAlignment="0"/>
    <xf numFmtId="205" fontId="34" fillId="0" borderId="3">
      <alignment horizontal="right" vertical="center"/>
    </xf>
    <xf numFmtId="205" fontId="34" fillId="0" borderId="3">
      <alignment horizontal="right" vertical="center"/>
    </xf>
    <xf numFmtId="205" fontId="34" fillId="0" borderId="3">
      <alignment horizontal="right" vertical="center"/>
    </xf>
    <xf numFmtId="174" fontId="18" fillId="0" borderId="3">
      <alignment horizontal="right" vertical="center"/>
    </xf>
    <xf numFmtId="0" fontId="55" fillId="3" borderId="15" applyNumberFormat="0" applyAlignment="0" applyProtection="0"/>
    <xf numFmtId="205" fontId="34" fillId="0" borderId="3">
      <alignment horizontal="right" vertical="center"/>
    </xf>
    <xf numFmtId="205" fontId="34" fillId="0" borderId="3">
      <alignment horizontal="right" vertical="center"/>
    </xf>
    <xf numFmtId="205" fontId="34" fillId="0" borderId="3">
      <alignment horizontal="right" vertical="center"/>
    </xf>
    <xf numFmtId="174" fontId="18"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174" fontId="18"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0" fontId="72" fillId="0" borderId="0" applyNumberFormat="0" applyFill="0" applyBorder="0" applyAlignment="0" applyProtection="0">
      <alignment horizontal="centerContinuous"/>
    </xf>
    <xf numFmtId="3" fontId="34" fillId="15" borderId="45">
      <alignment horizontal="right" vertical="top" wrapText="1"/>
    </xf>
    <xf numFmtId="205" fontId="34" fillId="0" borderId="3">
      <alignment horizontal="right" vertical="center"/>
    </xf>
    <xf numFmtId="0" fontId="72" fillId="0" borderId="0" applyNumberFormat="0" applyFill="0" applyBorder="0" applyAlignment="0" applyProtection="0">
      <alignment horizontal="centerContinuous"/>
    </xf>
    <xf numFmtId="3" fontId="34" fillId="15" borderId="45">
      <alignment horizontal="right" vertical="top" wrapText="1"/>
    </xf>
    <xf numFmtId="205" fontId="34" fillId="0" borderId="3">
      <alignment horizontal="right" vertical="center"/>
    </xf>
    <xf numFmtId="205" fontId="34" fillId="0" borderId="3">
      <alignment horizontal="right" vertical="center"/>
    </xf>
    <xf numFmtId="0" fontId="72" fillId="0" borderId="0" applyNumberFormat="0" applyFill="0" applyBorder="0" applyAlignment="0" applyProtection="0">
      <alignment horizontal="centerContinuous"/>
    </xf>
    <xf numFmtId="205" fontId="34" fillId="0" borderId="3">
      <alignment horizontal="right" vertical="center"/>
    </xf>
    <xf numFmtId="0" fontId="216" fillId="0" borderId="0"/>
    <xf numFmtId="205" fontId="34" fillId="0" borderId="3">
      <alignment horizontal="right" vertical="center"/>
    </xf>
    <xf numFmtId="0" fontId="137" fillId="0" borderId="43" applyNumberFormat="0" applyFill="0" applyBorder="0" applyAlignment="0" applyProtection="0">
      <alignment horizontal="center" vertical="center" wrapText="1"/>
    </xf>
    <xf numFmtId="205" fontId="34" fillId="0" borderId="3">
      <alignment horizontal="right" vertical="center"/>
    </xf>
    <xf numFmtId="0" fontId="137" fillId="0" borderId="43" applyNumberFormat="0" applyFill="0" applyBorder="0" applyAlignment="0" applyProtection="0">
      <alignment horizontal="center" vertical="center" wrapText="1"/>
    </xf>
    <xf numFmtId="205" fontId="34" fillId="0" borderId="3">
      <alignment horizontal="right" vertical="center"/>
    </xf>
    <xf numFmtId="0" fontId="137" fillId="0" borderId="43" applyNumberFormat="0" applyFill="0" applyBorder="0" applyAlignment="0" applyProtection="0">
      <alignment horizontal="center" vertical="center" wrapText="1"/>
    </xf>
    <xf numFmtId="205" fontId="34" fillId="0" borderId="3">
      <alignment horizontal="right" vertical="center"/>
    </xf>
    <xf numFmtId="0" fontId="137" fillId="0" borderId="43" applyNumberFormat="0" applyFill="0" applyBorder="0" applyAlignment="0" applyProtection="0">
      <alignment horizontal="center" vertical="center" wrapText="1"/>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171" fontId="2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0" fontId="70" fillId="0" borderId="0" applyNumberFormat="0" applyFill="0" applyBorder="0" applyAlignment="0" applyProtection="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0" fontId="18" fillId="0" borderId="21" applyFont="0" applyBorder="0" applyAlignment="0">
      <alignment horizontal="center"/>
    </xf>
    <xf numFmtId="174" fontId="18" fillId="0" borderId="3">
      <alignment horizontal="right" vertical="center"/>
    </xf>
    <xf numFmtId="0" fontId="18" fillId="0" borderId="21" applyFont="0" applyBorder="0" applyAlignment="0">
      <alignment horizont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1" fontId="24" fillId="0" borderId="3">
      <alignment horizontal="right" vertical="center"/>
    </xf>
    <xf numFmtId="174" fontId="18" fillId="0" borderId="3">
      <alignment horizontal="right" vertical="center"/>
    </xf>
    <xf numFmtId="171" fontId="24" fillId="0" borderId="3">
      <alignment horizontal="right" vertical="center"/>
    </xf>
    <xf numFmtId="174" fontId="18" fillId="0" borderId="3">
      <alignment horizontal="right" vertical="center"/>
    </xf>
    <xf numFmtId="171" fontId="24" fillId="0" borderId="3">
      <alignment horizontal="right" vertical="center"/>
    </xf>
    <xf numFmtId="174" fontId="18" fillId="0" borderId="3">
      <alignment horizontal="right" vertical="center"/>
    </xf>
    <xf numFmtId="171" fontId="24"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0" fontId="40" fillId="0" borderId="16" applyNumberFormat="0" applyBorder="0" applyAlignment="0">
      <alignmen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0" fontId="22" fillId="0" borderId="0" applyProtection="0"/>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3" fontId="64" fillId="0" borderId="0">
      <protection locked="0"/>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0" fontId="55" fillId="3" borderId="15" applyNumberFormat="0" applyAlignment="0" applyProtection="0"/>
    <xf numFmtId="0" fontId="133" fillId="0" borderId="41">
      <alignment horizont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0" fontId="133" fillId="0" borderId="41">
      <alignment horizont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0" fontId="55" fillId="3" borderId="15" applyNumberFormat="0" applyAlignment="0" applyProtection="0"/>
    <xf numFmtId="174" fontId="18" fillId="0" borderId="3">
      <alignment horizontal="right" vertical="center"/>
    </xf>
    <xf numFmtId="0" fontId="55" fillId="3" borderId="15" applyNumberFormat="0" applyAlignment="0" applyProtection="0"/>
    <xf numFmtId="174" fontId="18" fillId="0" borderId="3">
      <alignment horizontal="right" vertical="center"/>
    </xf>
    <xf numFmtId="0" fontId="55" fillId="3" borderId="15" applyNumberFormat="0" applyAlignment="0" applyProtection="0"/>
    <xf numFmtId="0" fontId="55" fillId="3" borderId="15" applyNumberFormat="0" applyAlignment="0" applyProtection="0"/>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243" fontId="19" fillId="0" borderId="0" applyFill="0" applyBorder="0" applyAlignment="0"/>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0" fontId="85" fillId="0" borderId="12" applyNumberFormat="0" applyFill="0" applyAlignment="0" applyProtection="0"/>
    <xf numFmtId="0" fontId="85" fillId="0" borderId="12" applyNumberFormat="0" applyFill="0" applyAlignment="0" applyProtection="0"/>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210" fontId="22" fillId="0" borderId="6"/>
    <xf numFmtId="174" fontId="18" fillId="0" borderId="3">
      <alignment horizontal="right" vertical="center"/>
    </xf>
    <xf numFmtId="202" fontId="15"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3" fontId="64" fillId="0" borderId="0">
      <protection locked="0"/>
    </xf>
    <xf numFmtId="174" fontId="18" fillId="0" borderId="3">
      <alignment horizontal="right" vertical="center"/>
    </xf>
    <xf numFmtId="174" fontId="18" fillId="0" borderId="3">
      <alignment horizontal="right" vertical="center"/>
    </xf>
    <xf numFmtId="174" fontId="18" fillId="0" borderId="3">
      <alignment horizontal="right" vertical="center"/>
    </xf>
    <xf numFmtId="171" fontId="24"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1" fontId="24"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210" fontId="22" fillId="0" borderId="6"/>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4" fontId="18" fillId="0" borderId="3">
      <alignment horizontal="right" vertical="center"/>
    </xf>
    <xf numFmtId="210" fontId="22" fillId="0" borderId="6"/>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0" fontId="21" fillId="0" borderId="12" applyNumberFormat="0" applyFill="0" applyAlignment="0" applyProtection="0"/>
    <xf numFmtId="210" fontId="22" fillId="0" borderId="6"/>
    <xf numFmtId="174" fontId="18" fillId="0" borderId="3">
      <alignment horizontal="right" vertical="center"/>
    </xf>
    <xf numFmtId="174" fontId="18" fillId="0" borderId="3">
      <alignment horizontal="right" vertical="center"/>
    </xf>
    <xf numFmtId="0" fontId="21" fillId="0" borderId="12" applyNumberFormat="0" applyFill="0" applyAlignment="0" applyProtection="0"/>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1" fontId="24"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4" fontId="18" fillId="0" borderId="3">
      <alignment horizontal="right" vertical="center"/>
    </xf>
    <xf numFmtId="202" fontId="15"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225" fontId="20" fillId="0" borderId="5">
      <alignment horizontal="left" vertical="top"/>
    </xf>
    <xf numFmtId="174" fontId="18" fillId="0" borderId="3">
      <alignment horizontal="right" vertical="center"/>
    </xf>
    <xf numFmtId="225" fontId="20" fillId="0" borderId="5">
      <alignment horizontal="left" vertical="top"/>
    </xf>
    <xf numFmtId="174" fontId="18" fillId="0" borderId="3">
      <alignment horizontal="right" vertical="center"/>
    </xf>
    <xf numFmtId="174" fontId="18" fillId="0" borderId="3">
      <alignment horizontal="right" vertical="center"/>
    </xf>
    <xf numFmtId="174" fontId="18" fillId="0" borderId="3">
      <alignment horizontal="right" vertical="center"/>
    </xf>
    <xf numFmtId="225" fontId="20" fillId="0" borderId="5">
      <alignment horizontal="left" vertical="top"/>
    </xf>
    <xf numFmtId="174" fontId="18" fillId="0" borderId="3">
      <alignment horizontal="right" vertical="center"/>
    </xf>
    <xf numFmtId="225" fontId="20" fillId="0" borderId="5">
      <alignment horizontal="left" vertical="top"/>
    </xf>
    <xf numFmtId="174" fontId="18" fillId="0" borderId="3">
      <alignment horizontal="right" vertical="center"/>
    </xf>
    <xf numFmtId="193" fontId="140" fillId="0" borderId="5">
      <alignment horizontal="left" vertical="top"/>
    </xf>
    <xf numFmtId="174" fontId="18" fillId="0" borderId="3">
      <alignment horizontal="right" vertical="center"/>
    </xf>
    <xf numFmtId="5" fontId="20" fillId="0" borderId="5">
      <alignment horizontal="left" vertical="top"/>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0" fontId="56" fillId="0" borderId="19" applyProtection="0"/>
    <xf numFmtId="174" fontId="18" fillId="0" borderId="3">
      <alignment horizontal="right" vertical="center"/>
    </xf>
    <xf numFmtId="0" fontId="56" fillId="0" borderId="19" applyProtection="0"/>
    <xf numFmtId="174" fontId="18" fillId="0" borderId="3">
      <alignment horizontal="right" vertical="center"/>
    </xf>
    <xf numFmtId="0" fontId="56" fillId="0" borderId="19" applyProtection="0"/>
    <xf numFmtId="174" fontId="18" fillId="0" borderId="3">
      <alignment horizontal="right" vertical="center"/>
    </xf>
    <xf numFmtId="174" fontId="18" fillId="0" borderId="3">
      <alignment horizontal="right" vertical="center"/>
    </xf>
    <xf numFmtId="0" fontId="56" fillId="0" borderId="19" applyProtection="0"/>
    <xf numFmtId="174" fontId="18" fillId="0" borderId="3">
      <alignment horizontal="right" vertical="center"/>
    </xf>
    <xf numFmtId="0" fontId="56" fillId="0" borderId="19" applyProtection="0"/>
    <xf numFmtId="174" fontId="18" fillId="0" borderId="3">
      <alignment horizontal="right" vertical="center"/>
    </xf>
    <xf numFmtId="0" fontId="56" fillId="0" borderId="19" applyProtection="0"/>
    <xf numFmtId="174" fontId="18" fillId="0" borderId="3">
      <alignment horizontal="right" vertical="center"/>
    </xf>
    <xf numFmtId="0" fontId="56" fillId="0" borderId="19" applyProtection="0"/>
    <xf numFmtId="174" fontId="18" fillId="0" borderId="3">
      <alignment horizontal="right" vertical="center"/>
    </xf>
    <xf numFmtId="0" fontId="85" fillId="0" borderId="12" applyNumberFormat="0" applyFill="0" applyAlignment="0" applyProtection="0"/>
    <xf numFmtId="174" fontId="18" fillId="0" borderId="3">
      <alignment horizontal="right" vertical="center"/>
    </xf>
    <xf numFmtId="210" fontId="22" fillId="0" borderId="6"/>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0" fontId="21" fillId="0" borderId="12" applyNumberFormat="0" applyFill="0" applyAlignment="0" applyProtection="0"/>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3" fontId="64" fillId="0" borderId="0">
      <protection locked="0"/>
    </xf>
    <xf numFmtId="174" fontId="18" fillId="0" borderId="3">
      <alignment horizontal="right" vertical="center"/>
    </xf>
    <xf numFmtId="174" fontId="18" fillId="0" borderId="3">
      <alignment horizontal="right" vertical="center"/>
    </xf>
    <xf numFmtId="3" fontId="64" fillId="0" borderId="0">
      <protection locked="0"/>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82" fillId="0" borderId="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183" fillId="0" borderId="0" applyNumberFormat="0" applyFill="0" applyBorder="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6" fontId="73" fillId="18" borderId="2"/>
    <xf numFmtId="178" fontId="22" fillId="0" borderId="3">
      <alignment horizontal="right" vertical="center"/>
    </xf>
    <xf numFmtId="6" fontId="73" fillId="18" borderId="2"/>
    <xf numFmtId="178" fontId="22" fillId="0" borderId="3">
      <alignment horizontal="right" vertical="center"/>
    </xf>
    <xf numFmtId="178" fontId="22" fillId="0" borderId="3">
      <alignment horizontal="right" vertical="center"/>
    </xf>
    <xf numFmtId="6" fontId="73" fillId="18" borderId="2"/>
    <xf numFmtId="178" fontId="22" fillId="0" borderId="3">
      <alignment horizontal="right" vertical="center"/>
    </xf>
    <xf numFmtId="171" fontId="24" fillId="0" borderId="3">
      <alignment horizontal="right" vertical="center"/>
    </xf>
    <xf numFmtId="178" fontId="22" fillId="0" borderId="3">
      <alignment horizontal="right" vertical="center"/>
    </xf>
    <xf numFmtId="171" fontId="24" fillId="0" borderId="3">
      <alignment horizontal="right" vertical="center"/>
    </xf>
    <xf numFmtId="6" fontId="73" fillId="18" borderId="2"/>
    <xf numFmtId="178" fontId="22" fillId="0" borderId="3">
      <alignment horizontal="right" vertical="center"/>
    </xf>
    <xf numFmtId="178" fontId="22"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3" fontId="132" fillId="0" borderId="10" applyNumberFormat="0" applyAlignment="0">
      <alignment horizontal="left" wrapText="1"/>
    </xf>
    <xf numFmtId="202" fontId="15" fillId="0" borderId="3">
      <alignment horizontal="right" vertical="center"/>
    </xf>
    <xf numFmtId="3" fontId="132" fillId="0" borderId="10" applyNumberFormat="0" applyAlignment="0">
      <alignment horizontal="left" wrapText="1"/>
    </xf>
    <xf numFmtId="202" fontId="15" fillId="0" borderId="3">
      <alignment horizontal="right" vertical="center"/>
    </xf>
    <xf numFmtId="202" fontId="15"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10" fontId="22" fillId="0" borderId="6"/>
    <xf numFmtId="178" fontId="22" fillId="0" borderId="3">
      <alignment horizontal="right" vertical="center"/>
    </xf>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35" fontId="19" fillId="0" borderId="0" applyFill="0" applyBorder="0" applyAlignment="0"/>
    <xf numFmtId="235" fontId="19" fillId="0" borderId="0" applyFill="0" applyBorder="0" applyAlignment="0"/>
    <xf numFmtId="235" fontId="19" fillId="0" borderId="0" applyFill="0" applyBorder="0" applyAlignment="0"/>
    <xf numFmtId="235"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0" fontId="22" fillId="0" borderId="0" applyProtection="0"/>
    <xf numFmtId="0" fontId="19" fillId="0" borderId="0" applyProtection="0"/>
    <xf numFmtId="0" fontId="70" fillId="0" borderId="0" applyProtection="0"/>
    <xf numFmtId="0" fontId="70" fillId="0" borderId="0" applyProtection="0"/>
    <xf numFmtId="0" fontId="56" fillId="0" borderId="19" applyProtection="0"/>
    <xf numFmtId="0" fontId="56" fillId="0" borderId="19" applyProtection="0"/>
    <xf numFmtId="0" fontId="22" fillId="0" borderId="0" applyProtection="0"/>
    <xf numFmtId="0" fontId="22" fillId="0" borderId="0" applyProtection="0"/>
    <xf numFmtId="220" fontId="88" fillId="0" borderId="0" applyNumberFormat="0" applyFont="0" applyFill="0" applyBorder="0" applyAlignment="0">
      <alignment horizontal="centerContinuous"/>
    </xf>
    <xf numFmtId="220" fontId="88" fillId="0" borderId="0" applyNumberFormat="0" applyFont="0" applyFill="0" applyBorder="0" applyAlignment="0">
      <alignment horizontal="centerContinuous"/>
    </xf>
    <xf numFmtId="0" fontId="146" fillId="0" borderId="0">
      <alignment vertical="center" wrapText="1"/>
      <protection locked="0"/>
    </xf>
    <xf numFmtId="0" fontId="146" fillId="0" borderId="0">
      <alignment vertical="center" wrapText="1"/>
      <protection locked="0"/>
    </xf>
    <xf numFmtId="0" fontId="146" fillId="0" borderId="0">
      <alignment vertical="center" wrapText="1"/>
      <protection locked="0"/>
    </xf>
    <xf numFmtId="0" fontId="146" fillId="0" borderId="0">
      <alignment vertical="center" wrapText="1"/>
      <protection locked="0"/>
    </xf>
    <xf numFmtId="0" fontId="146" fillId="0" borderId="0">
      <alignment vertical="center" wrapText="1"/>
      <protection locked="0"/>
    </xf>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22" fillId="0" borderId="0" applyNumberFormat="0" applyFill="0" applyBorder="0" applyAlignment="0" applyProtection="0"/>
    <xf numFmtId="0" fontId="2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43" fillId="0" borderId="9" applyNumberFormat="0" applyBorder="0" applyAlignment="0">
      <alignment horizontal="center"/>
    </xf>
    <xf numFmtId="0" fontId="43" fillId="0" borderId="9" applyNumberFormat="0" applyBorder="0" applyAlignment="0">
      <alignment horizontal="center"/>
    </xf>
    <xf numFmtId="0" fontId="43" fillId="0" borderId="9" applyNumberFormat="0" applyBorder="0" applyAlignment="0">
      <alignment horizontal="center"/>
    </xf>
    <xf numFmtId="0" fontId="21" fillId="0" borderId="12" applyNumberFormat="0" applyFill="0" applyAlignment="0" applyProtection="0"/>
    <xf numFmtId="0" fontId="43" fillId="0" borderId="9" applyNumberFormat="0" applyBorder="0" applyAlignment="0">
      <alignment horizontal="center"/>
    </xf>
    <xf numFmtId="0" fontId="43" fillId="0" borderId="9" applyNumberFormat="0" applyBorder="0" applyAlignment="0">
      <alignment horizontal="center"/>
    </xf>
    <xf numFmtId="0" fontId="43" fillId="0" borderId="9" applyNumberFormat="0" applyBorder="0" applyAlignment="0">
      <alignment horizontal="center"/>
    </xf>
    <xf numFmtId="0" fontId="43" fillId="0" borderId="9" applyNumberFormat="0" applyBorder="0" applyAlignment="0">
      <alignment horizontal="center"/>
    </xf>
    <xf numFmtId="0" fontId="21" fillId="0" borderId="12" applyNumberFormat="0" applyFill="0" applyAlignment="0" applyProtection="0"/>
    <xf numFmtId="0" fontId="43" fillId="0" borderId="9" applyNumberFormat="0" applyBorder="0" applyAlignment="0">
      <alignment horizontal="center"/>
    </xf>
    <xf numFmtId="0" fontId="43" fillId="0" borderId="9" applyNumberFormat="0" applyBorder="0" applyAlignment="0">
      <alignment horizontal="center"/>
    </xf>
    <xf numFmtId="3" fontId="214" fillId="0" borderId="11" applyNumberFormat="0" applyBorder="0" applyAlignment="0"/>
    <xf numFmtId="3" fontId="214" fillId="0" borderId="11" applyNumberFormat="0" applyBorder="0" applyAlignment="0"/>
    <xf numFmtId="0" fontId="155" fillId="0" borderId="10">
      <alignment horizontal="center" vertical="center" wrapText="1"/>
    </xf>
    <xf numFmtId="0" fontId="155" fillId="0" borderId="10">
      <alignment horizontal="center" vertical="center" wrapText="1"/>
    </xf>
    <xf numFmtId="0" fontId="155" fillId="0" borderId="10">
      <alignment horizontal="center" vertical="center" wrapText="1"/>
    </xf>
    <xf numFmtId="0" fontId="155" fillId="0" borderId="10">
      <alignment horizontal="center" vertical="center" wrapText="1"/>
    </xf>
    <xf numFmtId="0" fontId="215" fillId="0" borderId="0">
      <alignment horizontal="center"/>
    </xf>
    <xf numFmtId="40" fontId="5" fillId="0" borderId="0"/>
    <xf numFmtId="40" fontId="5" fillId="0" borderId="0"/>
    <xf numFmtId="0" fontId="55" fillId="3" borderId="15" applyNumberFormat="0" applyAlignment="0" applyProtection="0"/>
    <xf numFmtId="0" fontId="55" fillId="3" borderId="15" applyNumberFormat="0" applyAlignment="0" applyProtection="0"/>
    <xf numFmtId="0" fontId="133" fillId="0" borderId="41">
      <alignment horizontal="center"/>
    </xf>
    <xf numFmtId="0" fontId="55" fillId="3" borderId="15" applyNumberFormat="0" applyAlignment="0" applyProtection="0"/>
    <xf numFmtId="0" fontId="133" fillId="0" borderId="41">
      <alignment horizontal="center"/>
    </xf>
    <xf numFmtId="0" fontId="55" fillId="3" borderId="15" applyNumberFormat="0" applyAlignment="0" applyProtection="0"/>
    <xf numFmtId="0" fontId="55" fillId="3" borderId="15" applyNumberFormat="0" applyAlignment="0" applyProtection="0"/>
    <xf numFmtId="0" fontId="55" fillId="3" borderId="15" applyNumberFormat="0" applyAlignment="0" applyProtection="0"/>
    <xf numFmtId="0" fontId="55" fillId="3" borderId="15" applyNumberFormat="0" applyAlignment="0" applyProtection="0"/>
    <xf numFmtId="0" fontId="55" fillId="3" borderId="15" applyNumberFormat="0" applyAlignment="0" applyProtection="0"/>
    <xf numFmtId="0" fontId="55" fillId="3" borderId="15" applyNumberFormat="0" applyAlignment="0" applyProtection="0"/>
    <xf numFmtId="0" fontId="55" fillId="3" borderId="15" applyNumberFormat="0" applyAlignment="0" applyProtection="0"/>
    <xf numFmtId="3" fontId="83" fillId="0" borderId="0" applyNumberFormat="0" applyFill="0" applyBorder="0" applyAlignment="0" applyProtection="0">
      <alignment horizontal="center" wrapText="1"/>
    </xf>
    <xf numFmtId="3" fontId="83" fillId="0" borderId="0" applyNumberFormat="0" applyFill="0" applyBorder="0" applyAlignment="0" applyProtection="0">
      <alignment horizontal="center" wrapText="1"/>
    </xf>
    <xf numFmtId="3" fontId="83" fillId="0" borderId="0" applyNumberFormat="0" applyFill="0" applyBorder="0" applyAlignment="0" applyProtection="0">
      <alignment horizontal="center" wrapText="1"/>
    </xf>
    <xf numFmtId="3" fontId="83" fillId="0" borderId="0" applyNumberFormat="0" applyFill="0" applyBorder="0" applyAlignment="0" applyProtection="0">
      <alignment horizontal="center" wrapText="1"/>
    </xf>
    <xf numFmtId="0" fontId="114" fillId="0" borderId="2" applyBorder="0" applyAlignment="0">
      <alignment horizontal="center" vertical="center"/>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193" fontId="115" fillId="31" borderId="2">
      <alignment vertical="top"/>
    </xf>
    <xf numFmtId="0" fontId="114" fillId="0" borderId="2" applyBorder="0" applyAlignment="0">
      <alignment horizontal="center" vertical="center"/>
    </xf>
    <xf numFmtId="193" fontId="115" fillId="31" borderId="2">
      <alignment vertical="top"/>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37" fillId="0" borderId="43" applyNumberFormat="0" applyFill="0" applyBorder="0" applyAlignment="0" applyProtection="0">
      <alignment horizontal="center" vertical="center" wrapText="1"/>
    </xf>
    <xf numFmtId="0" fontId="137" fillId="0" borderId="43" applyNumberFormat="0" applyFill="0" applyBorder="0" applyAlignment="0" applyProtection="0">
      <alignment horizontal="center" vertical="center" wrapText="1"/>
    </xf>
    <xf numFmtId="0" fontId="137" fillId="0" borderId="43" applyNumberFormat="0" applyFill="0" applyBorder="0" applyAlignment="0" applyProtection="0">
      <alignment horizontal="center" vertical="center" wrapText="1"/>
    </xf>
    <xf numFmtId="0" fontId="137" fillId="0" borderId="43" applyNumberFormat="0" applyFill="0" applyBorder="0" applyAlignment="0" applyProtection="0">
      <alignment horizontal="center" vertical="center" wrapText="1"/>
    </xf>
    <xf numFmtId="0" fontId="137" fillId="0" borderId="43" applyNumberFormat="0" applyFill="0" applyBorder="0" applyAlignment="0" applyProtection="0">
      <alignment horizontal="center" vertical="center" wrapText="1"/>
    </xf>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110" fillId="28" borderId="6">
      <alignment horizontal="left" vertical="center"/>
    </xf>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3" fontId="132" fillId="0" borderId="10" applyNumberFormat="0" applyAlignment="0">
      <alignment horizontal="left" wrapText="1"/>
    </xf>
    <xf numFmtId="3" fontId="132" fillId="0" borderId="10" applyNumberFormat="0" applyAlignment="0">
      <alignment horizontal="left" wrapText="1"/>
    </xf>
    <xf numFmtId="3" fontId="132" fillId="0" borderId="10" applyNumberFormat="0" applyAlignment="0">
      <alignment horizontal="left" wrapText="1"/>
    </xf>
    <xf numFmtId="3" fontId="132" fillId="0" borderId="10" applyNumberFormat="0" applyAlignment="0">
      <alignment horizontal="left" wrapText="1"/>
    </xf>
    <xf numFmtId="3" fontId="91" fillId="0" borderId="5" applyNumberFormat="0" applyAlignment="0">
      <alignment horizontal="center" vertical="center"/>
    </xf>
    <xf numFmtId="0" fontId="40" fillId="0" borderId="16" applyNumberFormat="0" applyBorder="0" applyAlignment="0">
      <alignment vertical="center"/>
    </xf>
    <xf numFmtId="0" fontId="40" fillId="0" borderId="16" applyNumberFormat="0" applyBorder="0" applyAlignment="0">
      <alignment vertical="center"/>
    </xf>
    <xf numFmtId="0" fontId="40" fillId="0" borderId="16" applyNumberFormat="0" applyBorder="0" applyAlignment="0">
      <alignment vertical="center"/>
    </xf>
    <xf numFmtId="0" fontId="40" fillId="0" borderId="16" applyNumberFormat="0" applyBorder="0" applyAlignment="0">
      <alignment vertical="center"/>
    </xf>
    <xf numFmtId="0" fontId="40" fillId="0" borderId="16" applyNumberFormat="0" applyBorder="0" applyAlignment="0">
      <alignment vertical="center"/>
    </xf>
    <xf numFmtId="0" fontId="40" fillId="0" borderId="16" applyNumberFormat="0" applyBorder="0" applyAlignment="0">
      <alignment vertical="center"/>
    </xf>
    <xf numFmtId="0" fontId="49" fillId="10" borderId="0" applyNumberFormat="0" applyBorder="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85" fillId="0" borderId="12" applyNumberFormat="0" applyFill="0" applyAlignment="0" applyProtection="0"/>
    <xf numFmtId="0" fontId="21"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21" fillId="0" borderId="12" applyNumberFormat="0" applyFill="0" applyAlignment="0" applyProtection="0"/>
    <xf numFmtId="0" fontId="85" fillId="0" borderId="12" applyNumberFormat="0" applyFill="0" applyAlignment="0" applyProtection="0"/>
    <xf numFmtId="0" fontId="21"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142" fillId="0" borderId="44" applyNumberFormat="0" applyAlignment="0">
      <alignment horizontal="center"/>
    </xf>
    <xf numFmtId="0" fontId="142" fillId="0" borderId="44" applyNumberFormat="0" applyAlignment="0">
      <alignment horizontal="center"/>
    </xf>
    <xf numFmtId="0" fontId="142" fillId="0" borderId="44" applyNumberFormat="0" applyAlignment="0">
      <alignment horizontal="center"/>
    </xf>
    <xf numFmtId="0" fontId="142" fillId="0" borderId="44" applyNumberFormat="0" applyAlignment="0">
      <alignment horizontal="center"/>
    </xf>
    <xf numFmtId="0" fontId="142" fillId="0" borderId="44" applyNumberFormat="0" applyAlignment="0">
      <alignment horizontal="center"/>
    </xf>
    <xf numFmtId="0" fontId="142" fillId="0" borderId="44" applyNumberFormat="0" applyAlignment="0">
      <alignment horizontal="center"/>
    </xf>
    <xf numFmtId="0" fontId="133" fillId="0" borderId="41">
      <alignment horizontal="center"/>
    </xf>
    <xf numFmtId="0" fontId="133" fillId="0" borderId="41">
      <alignment horizontal="center"/>
    </xf>
    <xf numFmtId="0" fontId="133" fillId="0" borderId="41">
      <alignment horizontal="center"/>
    </xf>
    <xf numFmtId="165" fontId="19" fillId="0" borderId="0" applyFont="0" applyFill="0" applyBorder="0" applyAlignment="0" applyProtection="0"/>
    <xf numFmtId="225" fontId="203" fillId="0" borderId="0" applyFont="0" applyFill="0" applyBorder="0" applyAlignment="0" applyProtection="0"/>
    <xf numFmtId="344" fontId="26" fillId="0" borderId="0" applyFont="0" applyFill="0" applyBorder="0" applyAlignment="0" applyProtection="0"/>
    <xf numFmtId="0" fontId="84" fillId="0" borderId="0" applyNumberFormat="0" applyFill="0" applyBorder="0" applyAlignment="0" applyProtection="0"/>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0" fontId="82" fillId="0" borderId="0"/>
    <xf numFmtId="0" fontId="82" fillId="0" borderId="0"/>
    <xf numFmtId="0" fontId="82" fillId="0" borderId="0"/>
    <xf numFmtId="0" fontId="82" fillId="0" borderId="0"/>
    <xf numFmtId="0" fontId="82" fillId="0" borderId="0"/>
    <xf numFmtId="3" fontId="22" fillId="0" borderId="0" applyNumberFormat="0" applyBorder="0" applyAlignment="0" applyProtection="0">
      <alignment horizontal="centerContinuous"/>
      <protection locked="0"/>
    </xf>
    <xf numFmtId="42" fontId="148" fillId="0" borderId="0" applyFont="0" applyFill="0" applyBorder="0" applyAlignment="0" applyProtection="0"/>
    <xf numFmtId="3" fontId="22" fillId="0" borderId="0" applyNumberFormat="0" applyBorder="0" applyAlignment="0" applyProtection="0">
      <alignment horizontal="centerContinuous"/>
      <protection locked="0"/>
    </xf>
    <xf numFmtId="3" fontId="101"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101" fillId="0" borderId="0">
      <protection locked="0"/>
    </xf>
    <xf numFmtId="3" fontId="64" fillId="0" borderId="0">
      <protection locked="0"/>
    </xf>
    <xf numFmtId="3" fontId="64" fillId="0" borderId="0">
      <protection locked="0"/>
    </xf>
    <xf numFmtId="0" fontId="110" fillId="28" borderId="6">
      <alignment horizontal="left" vertical="center"/>
    </xf>
    <xf numFmtId="0" fontId="82" fillId="0" borderId="0"/>
    <xf numFmtId="0" fontId="82" fillId="0" borderId="0"/>
    <xf numFmtId="0" fontId="82" fillId="0" borderId="0"/>
    <xf numFmtId="0" fontId="82" fillId="0" borderId="0"/>
    <xf numFmtId="0" fontId="29" fillId="0" borderId="0"/>
    <xf numFmtId="5" fontId="115" fillId="31" borderId="2">
      <alignment vertical="top"/>
    </xf>
    <xf numFmtId="5" fontId="115" fillId="31" borderId="2">
      <alignment vertical="top"/>
    </xf>
    <xf numFmtId="5" fontId="115" fillId="31" borderId="2">
      <alignment vertical="top"/>
    </xf>
    <xf numFmtId="5" fontId="115" fillId="31" borderId="2">
      <alignment vertical="top"/>
    </xf>
    <xf numFmtId="5" fontId="115" fillId="31" borderId="2">
      <alignment vertical="top"/>
    </xf>
    <xf numFmtId="193" fontId="115" fillId="31" borderId="2">
      <alignment vertical="top"/>
    </xf>
    <xf numFmtId="193" fontId="115" fillId="31" borderId="2">
      <alignment vertical="top"/>
    </xf>
    <xf numFmtId="5" fontId="115" fillId="31" borderId="2">
      <alignment vertical="top"/>
    </xf>
    <xf numFmtId="5" fontId="115" fillId="31" borderId="2">
      <alignment vertical="top"/>
    </xf>
    <xf numFmtId="5" fontId="115" fillId="31" borderId="2">
      <alignment vertical="top"/>
    </xf>
    <xf numFmtId="5" fontId="115" fillId="31" borderId="2">
      <alignment vertical="top"/>
    </xf>
    <xf numFmtId="5" fontId="115" fillId="31" borderId="2">
      <alignment vertical="top"/>
    </xf>
    <xf numFmtId="5" fontId="115" fillId="31" borderId="2">
      <alignment vertical="top"/>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6" fontId="73" fillId="18" borderId="2"/>
    <xf numFmtId="6" fontId="73" fillId="18" borderId="2"/>
    <xf numFmtId="6" fontId="73" fillId="18" borderId="2"/>
    <xf numFmtId="6" fontId="73" fillId="18" borderId="2"/>
    <xf numFmtId="6" fontId="73" fillId="18" borderId="2"/>
    <xf numFmtId="6" fontId="73" fillId="18" borderId="2"/>
    <xf numFmtId="6" fontId="73" fillId="18" borderId="2"/>
    <xf numFmtId="6" fontId="73" fillId="18" borderId="2"/>
    <xf numFmtId="6" fontId="73" fillId="18" borderId="2"/>
    <xf numFmtId="6" fontId="73" fillId="18" borderId="2"/>
    <xf numFmtId="263" fontId="73" fillId="18" borderId="2"/>
    <xf numFmtId="263" fontId="73" fillId="18" borderId="2"/>
    <xf numFmtId="263" fontId="73" fillId="18" borderId="2"/>
    <xf numFmtId="263" fontId="73" fillId="18" borderId="2"/>
    <xf numFmtId="263" fontId="73" fillId="18" borderId="2"/>
    <xf numFmtId="263" fontId="73" fillId="18" borderId="2"/>
    <xf numFmtId="263" fontId="73" fillId="18" borderId="2"/>
    <xf numFmtId="263" fontId="73" fillId="18" borderId="2"/>
    <xf numFmtId="263" fontId="73" fillId="18" borderId="2"/>
    <xf numFmtId="6" fontId="73" fillId="18" borderId="2"/>
    <xf numFmtId="6" fontId="73" fillId="18" borderId="2"/>
    <xf numFmtId="6" fontId="73" fillId="18" borderId="2"/>
    <xf numFmtId="5" fontId="32"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193" fontId="66" fillId="0" borderId="2">
      <alignment horizontal="left" vertical="top"/>
    </xf>
    <xf numFmtId="193" fontId="66" fillId="0" borderId="2">
      <alignment horizontal="left" vertical="top"/>
    </xf>
    <xf numFmtId="193" fontId="66" fillId="0" borderId="2">
      <alignment horizontal="left" vertical="top"/>
    </xf>
    <xf numFmtId="193" fontId="66" fillId="0" borderId="2">
      <alignment horizontal="left" vertical="top"/>
    </xf>
    <xf numFmtId="193" fontId="66" fillId="0" borderId="2">
      <alignment horizontal="left" vertical="top"/>
    </xf>
    <xf numFmtId="193" fontId="66"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193" fontId="140" fillId="0" borderId="5">
      <alignment horizontal="left" vertical="top"/>
    </xf>
    <xf numFmtId="193" fontId="14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0" fontId="19" fillId="0" borderId="0" applyFont="0" applyFill="0" applyBorder="0" applyAlignment="0" applyProtection="0"/>
    <xf numFmtId="335" fontId="19" fillId="0" borderId="0" applyFont="0" applyFill="0" applyBorder="0" applyAlignment="0" applyProtection="0"/>
    <xf numFmtId="44" fontId="59" fillId="0" borderId="0" applyFon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202" fillId="0" borderId="0" applyNumberFormat="0" applyFill="0" applyBorder="0" applyAlignment="0" applyProtection="0"/>
    <xf numFmtId="0" fontId="103" fillId="0" borderId="0" applyNumberFormat="0" applyFont="0" applyFill="0" applyBorder="0" applyProtection="0">
      <alignment horizontal="center" vertical="center" wrapText="1"/>
    </xf>
    <xf numFmtId="0" fontId="103" fillId="0" borderId="0" applyNumberFormat="0" applyFont="0" applyFill="0" applyBorder="0" applyProtection="0">
      <alignment horizontal="center" vertical="center" wrapText="1"/>
    </xf>
    <xf numFmtId="0" fontId="103" fillId="0" borderId="0" applyNumberFormat="0" applyFont="0" applyFill="0" applyBorder="0" applyProtection="0">
      <alignment horizontal="center" vertical="center" wrapText="1"/>
    </xf>
    <xf numFmtId="0" fontId="62" fillId="0" borderId="20" applyNumberFormat="0" applyFont="0" applyAlignment="0">
      <alignment horizontal="center"/>
    </xf>
    <xf numFmtId="0" fontId="62" fillId="0" borderId="20" applyNumberFormat="0" applyFont="0" applyAlignment="0">
      <alignment horizontal="center"/>
    </xf>
    <xf numFmtId="0" fontId="62" fillId="0" borderId="20" applyNumberFormat="0" applyFont="0" applyAlignment="0">
      <alignment horizontal="center"/>
    </xf>
    <xf numFmtId="0" fontId="62" fillId="0" borderId="20" applyNumberFormat="0" applyFont="0" applyAlignment="0">
      <alignment horizontal="center"/>
    </xf>
    <xf numFmtId="0" fontId="62" fillId="0" borderId="20" applyNumberFormat="0" applyFont="0" applyAlignment="0">
      <alignment horizontal="center"/>
    </xf>
    <xf numFmtId="0" fontId="191" fillId="37" borderId="0" applyNumberFormat="0" applyBorder="0" applyAlignment="0" applyProtection="0"/>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48" fillId="0" borderId="0"/>
    <xf numFmtId="0" fontId="201" fillId="0" borderId="0" applyFont="0" applyFill="0" applyBorder="0" applyAlignment="0" applyProtection="0"/>
    <xf numFmtId="0" fontId="201" fillId="0" borderId="0" applyFont="0" applyFill="0" applyBorder="0" applyAlignment="0" applyProtection="0"/>
    <xf numFmtId="38" fontId="192" fillId="0" borderId="0" applyFont="0" applyFill="0" applyBorder="0" applyAlignment="0" applyProtection="0"/>
    <xf numFmtId="0" fontId="211" fillId="0" borderId="0"/>
    <xf numFmtId="0" fontId="198" fillId="0" borderId="33"/>
    <xf numFmtId="0" fontId="198" fillId="0" borderId="33"/>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49" fillId="0" borderId="0" applyFont="0" applyFill="0" applyBorder="0" applyAlignment="0" applyProtection="0"/>
    <xf numFmtId="0" fontId="149" fillId="0" borderId="0" applyFont="0" applyFill="0" applyBorder="0" applyAlignment="0" applyProtection="0"/>
    <xf numFmtId="180" fontId="19" fillId="0" borderId="0" applyFont="0" applyFill="0" applyBorder="0" applyAlignment="0" applyProtection="0"/>
    <xf numFmtId="0" fontId="149" fillId="0" borderId="0"/>
    <xf numFmtId="165" fontId="68" fillId="0" borderId="0" applyFont="0" applyFill="0" applyBorder="0" applyAlignment="0" applyProtection="0"/>
    <xf numFmtId="167" fontId="68" fillId="0" borderId="0" applyFont="0" applyFill="0" applyBorder="0" applyAlignment="0" applyProtection="0"/>
    <xf numFmtId="41" fontId="19" fillId="0" borderId="0" applyFont="0" applyFill="0" applyBorder="0" applyAlignment="0" applyProtection="0"/>
    <xf numFmtId="0" fontId="19" fillId="0" borderId="0"/>
    <xf numFmtId="285" fontId="68" fillId="0" borderId="0" applyFont="0" applyFill="0" applyBorder="0" applyAlignment="0" applyProtection="0"/>
    <xf numFmtId="346" fontId="68" fillId="0" borderId="0" applyFont="0" applyFill="0" applyBorder="0" applyAlignment="0" applyProtection="0"/>
    <xf numFmtId="44" fontId="19" fillId="0" borderId="0" applyFont="0" applyFill="0" applyBorder="0" applyAlignment="0" applyProtection="0"/>
    <xf numFmtId="42" fontId="19" fillId="0" borderId="0" applyFont="0" applyFill="0" applyBorder="0" applyAlignment="0" applyProtection="0"/>
    <xf numFmtId="0" fontId="19" fillId="0" borderId="0"/>
    <xf numFmtId="0" fontId="19" fillId="0" borderId="0"/>
    <xf numFmtId="0" fontId="216" fillId="0" borderId="0"/>
    <xf numFmtId="168" fontId="15" fillId="0" borderId="0" applyFont="0" applyFill="0" applyBorder="0" applyAlignment="0" applyProtection="0"/>
    <xf numFmtId="169" fontId="15" fillId="0" borderId="0" applyFont="0" applyFill="0" applyBorder="0" applyAlignment="0" applyProtection="0"/>
    <xf numFmtId="169" fontId="19" fillId="0" borderId="0" applyFont="0" applyFill="0" applyBorder="0" applyAlignment="0" applyProtection="0"/>
    <xf numFmtId="169" fontId="216"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216" fillId="0" borderId="0" applyFont="0" applyFill="0" applyBorder="0" applyAlignment="0" applyProtection="0"/>
    <xf numFmtId="169" fontId="19" fillId="0" borderId="0" applyFont="0" applyFill="0" applyBorder="0" applyAlignment="0" applyProtection="0"/>
    <xf numFmtId="169" fontId="59" fillId="0" borderId="0" applyFont="0" applyFill="0" applyBorder="0" applyAlignment="0" applyProtection="0"/>
    <xf numFmtId="169" fontId="216" fillId="0" borderId="0" applyFont="0" applyFill="0" applyBorder="0" applyAlignment="0" applyProtection="0"/>
    <xf numFmtId="168" fontId="15" fillId="0" borderId="0" applyFont="0" applyFill="0" applyBorder="0" applyAlignment="0" applyProtection="0"/>
    <xf numFmtId="169" fontId="57" fillId="0" borderId="0" applyFont="0" applyFill="0" applyBorder="0" applyAlignment="0" applyProtection="0"/>
    <xf numFmtId="169" fontId="1"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19" fillId="0" borderId="0" applyFont="0" applyFill="0" applyBorder="0" applyAlignment="0" applyProtection="0"/>
    <xf numFmtId="169" fontId="216" fillId="0" borderId="0" applyFont="0" applyFill="0" applyBorder="0" applyAlignment="0" applyProtection="0"/>
    <xf numFmtId="168" fontId="15" fillId="0" borderId="0" applyFont="0" applyFill="0" applyBorder="0" applyAlignment="0" applyProtection="0"/>
    <xf numFmtId="169" fontId="57"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47"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53" fillId="0" borderId="0" applyFont="0" applyFill="0" applyBorder="0" applyAlignment="0" applyProtection="0"/>
    <xf numFmtId="169" fontId="53" fillId="0" borderId="0" applyFont="0" applyFill="0" applyBorder="0" applyAlignment="0" applyProtection="0"/>
    <xf numFmtId="168" fontId="5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57" fillId="0" borderId="0" applyFont="0" applyFill="0" applyBorder="0" applyAlignment="0" applyProtection="0"/>
    <xf numFmtId="169" fontId="15"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8" fontId="1"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8" fontId="57" fillId="0" borderId="0" applyFont="0" applyFill="0" applyBorder="0" applyAlignment="0" applyProtection="0"/>
    <xf numFmtId="169" fontId="59"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216"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8" fontId="15" fillId="0" borderId="0" applyFont="0" applyFill="0" applyBorder="0" applyAlignment="0" applyProtection="0"/>
    <xf numFmtId="168" fontId="53"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15" fillId="0" borderId="0" applyFont="0" applyFill="0" applyBorder="0" applyAlignment="0" applyProtection="0"/>
    <xf numFmtId="169" fontId="25" fillId="0" borderId="0" applyFont="0" applyFill="0" applyBorder="0" applyAlignment="0" applyProtection="0"/>
    <xf numFmtId="168" fontId="15"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16" fillId="0" borderId="0" applyFont="0" applyFill="0" applyBorder="0" applyAlignment="0" applyProtection="0"/>
    <xf numFmtId="168" fontId="59"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216" fillId="0" borderId="0" applyFont="0" applyFill="0" applyBorder="0" applyAlignment="0" applyProtection="0"/>
    <xf numFmtId="169" fontId="15" fillId="0" borderId="0" applyFont="0" applyFill="0" applyBorder="0" applyAlignment="0" applyProtection="0"/>
    <xf numFmtId="169" fontId="19"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9" fontId="46" fillId="0" borderId="0" applyFont="0" applyFill="0" applyBorder="0" applyAlignment="0" applyProtection="0"/>
    <xf numFmtId="169" fontId="25" fillId="0" borderId="0" applyFont="0" applyFill="0" applyBorder="0" applyAlignment="0" applyProtection="0"/>
    <xf numFmtId="169" fontId="6"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8" fontId="57" fillId="0" borderId="0" applyFont="0" applyFill="0" applyBorder="0" applyAlignment="0" applyProtection="0"/>
    <xf numFmtId="168" fontId="15" fillId="0" borderId="0" applyFont="0" applyFill="0" applyBorder="0" applyAlignment="0" applyProtection="0"/>
    <xf numFmtId="169" fontId="47" fillId="0" borderId="0" applyFont="0" applyFill="0" applyBorder="0" applyAlignment="0" applyProtection="0"/>
    <xf numFmtId="168" fontId="15"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9" fontId="15" fillId="0" borderId="0" applyFont="0" applyFill="0" applyBorder="0" applyAlignment="0" applyProtection="0"/>
    <xf numFmtId="169" fontId="47"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53" fillId="0" borderId="0" applyFont="0" applyFill="0" applyBorder="0" applyAlignment="0" applyProtection="0"/>
    <xf numFmtId="169" fontId="21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8" fontId="53" fillId="0" borderId="0" applyFont="0" applyFill="0" applyBorder="0" applyAlignment="0" applyProtection="0"/>
    <xf numFmtId="169" fontId="15" fillId="0" borderId="0" applyFont="0" applyFill="0" applyBorder="0" applyAlignment="0" applyProtection="0"/>
    <xf numFmtId="169" fontId="13" fillId="0" borderId="0" applyFont="0" applyFill="0" applyBorder="0" applyAlignment="0" applyProtection="0"/>
    <xf numFmtId="169" fontId="15" fillId="0" borderId="0" applyFont="0" applyFill="0" applyBorder="0" applyAlignment="0" applyProtection="0"/>
    <xf numFmtId="169" fontId="216" fillId="0" borderId="0" applyFont="0" applyFill="0" applyBorder="0" applyAlignment="0" applyProtection="0"/>
    <xf numFmtId="168" fontId="59"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216"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8" fontId="15" fillId="0" borderId="0" applyFont="0" applyFill="0" applyBorder="0" applyAlignment="0" applyProtection="0"/>
    <xf numFmtId="169" fontId="34" fillId="0" borderId="0" applyFont="0" applyFill="0" applyBorder="0" applyAlignment="0" applyProtection="0"/>
    <xf numFmtId="168" fontId="15" fillId="0" borderId="0" applyFont="0" applyFill="0" applyBorder="0" applyAlignment="0" applyProtection="0"/>
    <xf numFmtId="168" fontId="53" fillId="0" borderId="0" applyFont="0" applyFill="0" applyBorder="0" applyAlignment="0" applyProtection="0"/>
    <xf numFmtId="169" fontId="59"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8" fontId="57"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216" fillId="0" borderId="0" applyFont="0" applyFill="0" applyBorder="0" applyAlignment="0" applyProtection="0"/>
    <xf numFmtId="169" fontId="1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16"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8" fontId="5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57"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216"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47" fillId="0" borderId="0" applyFont="0" applyFill="0" applyBorder="0" applyAlignment="0" applyProtection="0"/>
    <xf numFmtId="169" fontId="15" fillId="0" borderId="0" applyFont="0" applyFill="0" applyBorder="0" applyAlignment="0" applyProtection="0"/>
    <xf numFmtId="169" fontId="25" fillId="0" borderId="0" applyFont="0" applyFill="0" applyBorder="0" applyAlignment="0" applyProtection="0"/>
    <xf numFmtId="169" fontId="57"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8" fontId="6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59"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216"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216"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19" fillId="0" borderId="0" applyFont="0" applyFill="0" applyBorder="0" applyAlignment="0" applyProtection="0"/>
    <xf numFmtId="168" fontId="15" fillId="0" borderId="0" applyFont="0" applyFill="0" applyBorder="0" applyAlignment="0" applyProtection="0"/>
    <xf numFmtId="209" fontId="71" fillId="0" borderId="9" applyNumberFormat="0" applyFont="0" applyFill="0" applyBorder="0">
      <alignment horizontal="center"/>
    </xf>
    <xf numFmtId="169"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8" fontId="15" fillId="0" borderId="0" applyFont="0" applyFill="0" applyBorder="0" applyAlignment="0" applyProtection="0"/>
    <xf numFmtId="169" fontId="57"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9" fontId="13"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57"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46" fillId="0" borderId="0" applyFont="0" applyFill="0" applyBorder="0" applyAlignment="0" applyProtection="0"/>
    <xf numFmtId="169" fontId="57"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57" fillId="0" borderId="0" applyFont="0" applyFill="0" applyBorder="0" applyAlignment="0" applyProtection="0"/>
    <xf numFmtId="169" fontId="15" fillId="0" borderId="0" applyFont="0" applyFill="0" applyBorder="0" applyAlignment="0" applyProtection="0"/>
    <xf numFmtId="169" fontId="13" fillId="0" borderId="0" applyFont="0" applyFill="0" applyBorder="0" applyAlignment="0" applyProtection="0"/>
    <xf numFmtId="169" fontId="19" fillId="0" borderId="0" applyFont="0" applyFill="0" applyBorder="0" applyAlignment="0" applyProtection="0"/>
    <xf numFmtId="169" fontId="15" fillId="0" borderId="0" applyFont="0" applyFill="0" applyBorder="0" applyAlignment="0" applyProtection="0"/>
    <xf numFmtId="169" fontId="19" fillId="0" borderId="0" applyFont="0" applyFill="0" applyBorder="0" applyAlignment="0" applyProtection="0"/>
    <xf numFmtId="169" fontId="15" fillId="0" borderId="0" applyFont="0" applyFill="0" applyBorder="0" applyAlignment="0" applyProtection="0"/>
    <xf numFmtId="169" fontId="19"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5" fillId="0" borderId="0" applyFont="0" applyFill="0" applyBorder="0" applyAlignment="0" applyProtection="0"/>
    <xf numFmtId="168" fontId="57"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57"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47"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57" fillId="0" borderId="0" applyFont="0" applyFill="0" applyBorder="0" applyAlignment="0" applyProtection="0"/>
    <xf numFmtId="169" fontId="13" fillId="0" borderId="0" applyFont="0" applyFill="0" applyBorder="0" applyAlignment="0" applyProtection="0"/>
    <xf numFmtId="169" fontId="1"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16" fillId="0" borderId="0" applyFont="0" applyFill="0" applyBorder="0" applyAlignment="0" applyProtection="0"/>
    <xf numFmtId="169" fontId="19"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16" fillId="0" borderId="0" applyFont="0" applyFill="0" applyBorder="0" applyAlignment="0" applyProtection="0"/>
    <xf numFmtId="168" fontId="5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9"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59" fillId="0" borderId="0" applyFont="0" applyFill="0" applyBorder="0" applyAlignment="0" applyProtection="0"/>
    <xf numFmtId="169" fontId="46" fillId="0" borderId="0" applyFont="0" applyFill="0" applyBorder="0" applyAlignment="0" applyProtection="0"/>
    <xf numFmtId="169" fontId="59"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8" fontId="216"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8" fontId="216" fillId="0" borderId="0" applyFont="0" applyFill="0" applyBorder="0" applyAlignment="0" applyProtection="0"/>
    <xf numFmtId="169" fontId="19" fillId="0" borderId="0" applyFont="0" applyFill="0" applyBorder="0" applyAlignment="0" applyProtection="0"/>
    <xf numFmtId="168"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8"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8" fontId="216"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53" fillId="0" borderId="0" applyFont="0" applyFill="0" applyBorder="0" applyAlignment="0" applyProtection="0"/>
    <xf numFmtId="169" fontId="60" fillId="0" borderId="0" applyFont="0" applyFill="0" applyBorder="0" applyAlignment="0" applyProtection="0"/>
    <xf numFmtId="169" fontId="26" fillId="0" borderId="0" applyFont="0" applyFill="0" applyBorder="0" applyAlignment="0" applyProtection="0"/>
    <xf numFmtId="169" fontId="19" fillId="0" borderId="0" applyFont="0" applyFill="0" applyBorder="0" applyAlignment="0" applyProtection="0"/>
    <xf numFmtId="168" fontId="57"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11" fillId="0" borderId="0" applyFont="0" applyFill="0" applyBorder="0" applyAlignment="0" applyProtection="0"/>
    <xf numFmtId="168" fontId="15" fillId="0" borderId="0" applyFont="0" applyFill="0" applyBorder="0" applyAlignment="0" applyProtection="0"/>
    <xf numFmtId="168" fontId="57" fillId="0" borderId="0" applyFont="0" applyFill="0" applyBorder="0" applyAlignment="0" applyProtection="0"/>
    <xf numFmtId="168" fontId="216" fillId="0" borderId="0" applyFont="0" applyFill="0" applyBorder="0" applyAlignment="0" applyProtection="0"/>
    <xf numFmtId="169" fontId="57" fillId="0" borderId="0" applyFont="0" applyFill="0" applyBorder="0" applyAlignment="0" applyProtection="0"/>
    <xf numFmtId="169" fontId="50" fillId="0" borderId="0" applyFont="0" applyFill="0" applyBorder="0" applyAlignment="0" applyProtection="0"/>
    <xf numFmtId="168" fontId="15" fillId="0" borderId="0" applyFont="0" applyFill="0" applyBorder="0" applyAlignment="0" applyProtection="0"/>
    <xf numFmtId="169" fontId="6" fillId="0" borderId="0" applyFont="0" applyFill="0" applyBorder="0" applyAlignment="0" applyProtection="0"/>
    <xf numFmtId="169" fontId="10" fillId="0" borderId="0" applyFont="0" applyFill="0" applyBorder="0" applyAlignment="0" applyProtection="0"/>
    <xf numFmtId="169" fontId="216" fillId="0" borderId="0" applyFont="0" applyFill="0" applyBorder="0" applyAlignment="0" applyProtection="0"/>
    <xf numFmtId="168" fontId="57" fillId="0" borderId="0" applyFont="0" applyFill="0" applyBorder="0" applyAlignment="0" applyProtection="0"/>
    <xf numFmtId="169" fontId="19" fillId="0" borderId="0" applyFont="0" applyFill="0" applyBorder="0" applyAlignment="0" applyProtection="0"/>
    <xf numFmtId="169" fontId="216" fillId="0" borderId="0" applyFont="0" applyFill="0" applyBorder="0" applyAlignment="0" applyProtection="0"/>
    <xf numFmtId="169" fontId="13" fillId="0" borderId="0" applyFont="0" applyFill="0" applyBorder="0" applyAlignment="0" applyProtection="0"/>
    <xf numFmtId="169" fontId="47" fillId="0" borderId="0" applyFont="0" applyFill="0" applyBorder="0" applyAlignment="0" applyProtection="0"/>
    <xf numFmtId="169" fontId="57"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7" fillId="0" borderId="0" applyFont="0" applyFill="0" applyBorder="0" applyAlignment="0" applyProtection="0"/>
    <xf numFmtId="169" fontId="25" fillId="0" borderId="0" applyFont="0" applyFill="0" applyBorder="0" applyAlignment="0" applyProtection="0"/>
    <xf numFmtId="166" fontId="57" fillId="0" borderId="0" applyFont="0" applyFill="0" applyBorder="0" applyAlignment="0" applyProtection="0"/>
    <xf numFmtId="169" fontId="59"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8" fontId="63"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216"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8" fontId="57" fillId="0" borderId="0" applyFont="0" applyFill="0" applyBorder="0" applyAlignment="0" applyProtection="0"/>
    <xf numFmtId="168" fontId="216"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8" fontId="57"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9" fontId="216" fillId="0" borderId="0" applyFont="0" applyFill="0" applyBorder="0" applyAlignment="0" applyProtection="0"/>
    <xf numFmtId="169" fontId="34" fillId="0" borderId="0" applyFont="0" applyFill="0" applyBorder="0" applyAlignment="0" applyProtection="0"/>
    <xf numFmtId="169" fontId="57" fillId="0" borderId="0" applyFont="0" applyFill="0" applyBorder="0" applyAlignment="0" applyProtection="0"/>
    <xf numFmtId="169" fontId="59" fillId="0" borderId="0" applyFont="0" applyFill="0" applyBorder="0" applyAlignment="0" applyProtection="0"/>
    <xf numFmtId="169" fontId="57" fillId="0" borderId="0" applyFont="0" applyFill="0" applyBorder="0" applyAlignment="0" applyProtection="0"/>
    <xf numFmtId="169" fontId="58" fillId="0" borderId="0" applyFont="0" applyFill="0" applyBorder="0" applyAlignment="0" applyProtection="0"/>
    <xf numFmtId="169" fontId="57" fillId="0" borderId="0" applyFont="0" applyFill="0" applyBorder="0" applyAlignment="0" applyProtection="0"/>
    <xf numFmtId="169" fontId="58" fillId="0" borderId="0" applyFont="0" applyFill="0" applyBorder="0" applyAlignment="0" applyProtection="0"/>
    <xf numFmtId="169" fontId="57" fillId="0" borderId="0" applyFont="0" applyFill="0" applyBorder="0" applyAlignment="0" applyProtection="0"/>
    <xf numFmtId="169" fontId="34" fillId="0" borderId="0" applyFont="0" applyFill="0" applyBorder="0" applyAlignment="0" applyProtection="0"/>
    <xf numFmtId="169" fontId="57" fillId="0" borderId="0" applyFont="0" applyFill="0" applyBorder="0" applyAlignment="0" applyProtection="0"/>
    <xf numFmtId="169" fontId="34"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46" fillId="0" borderId="0" applyFont="0" applyFill="0" applyBorder="0" applyAlignment="0" applyProtection="0"/>
    <xf numFmtId="169" fontId="19" fillId="0" borderId="0" applyFont="0" applyFill="0" applyBorder="0" applyAlignment="0" applyProtection="0"/>
    <xf numFmtId="169" fontId="46" fillId="0" borderId="0" applyFont="0" applyFill="0" applyBorder="0" applyAlignment="0" applyProtection="0"/>
    <xf numFmtId="169" fontId="19" fillId="0" borderId="0" applyFont="0" applyFill="0" applyBorder="0" applyAlignment="0" applyProtection="0"/>
    <xf numFmtId="169" fontId="50"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25"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8" fontId="59"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0"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26" fillId="0" borderId="0" applyFont="0" applyFill="0" applyBorder="0" applyAlignment="0" applyProtection="0"/>
    <xf numFmtId="169" fontId="13"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99" fillId="0" borderId="0" applyFont="0" applyFill="0" applyBorder="0" applyAlignment="0" applyProtection="0"/>
    <xf numFmtId="169" fontId="57"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57" fillId="0" borderId="0" applyFont="0" applyFill="0" applyBorder="0" applyAlignment="0" applyProtection="0"/>
    <xf numFmtId="169" fontId="63" fillId="0" borderId="0" applyFont="0" applyFill="0" applyBorder="0" applyAlignment="0" applyProtection="0"/>
    <xf numFmtId="169" fontId="99" fillId="0" borderId="0" applyFont="0" applyFill="0" applyBorder="0" applyAlignment="0" applyProtection="0"/>
    <xf numFmtId="169" fontId="99" fillId="0" borderId="0" applyFont="0" applyFill="0" applyBorder="0" applyAlignment="0" applyProtection="0"/>
    <xf numFmtId="169" fontId="1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7" fillId="0" borderId="0" applyFont="0" applyFill="0" applyBorder="0" applyAlignment="0" applyProtection="0"/>
    <xf numFmtId="169" fontId="1" fillId="0" borderId="0" applyFont="0" applyFill="0" applyBorder="0" applyAlignment="0" applyProtection="0"/>
    <xf numFmtId="169" fontId="57" fillId="0" borderId="0" applyFont="0" applyFill="0" applyBorder="0" applyAlignment="0" applyProtection="0"/>
    <xf numFmtId="169" fontId="4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3"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57" fillId="0" borderId="0" applyFont="0" applyFill="0" applyBorder="0" applyAlignment="0" applyProtection="0"/>
    <xf numFmtId="169" fontId="68"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19"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8" fontId="59"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3"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13" fillId="0" borderId="0" applyFont="0" applyFill="0" applyBorder="0" applyAlignment="0" applyProtection="0"/>
    <xf numFmtId="169" fontId="216" fillId="0" borderId="0" applyFont="0" applyFill="0" applyBorder="0" applyAlignment="0" applyProtection="0"/>
    <xf numFmtId="169" fontId="47"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47"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8" fontId="53" fillId="0" borderId="0" applyFont="0" applyFill="0" applyBorder="0" applyAlignment="0" applyProtection="0"/>
    <xf numFmtId="169" fontId="57" fillId="0" borderId="0" applyFont="0" applyFill="0" applyBorder="0" applyAlignment="0" applyProtection="0"/>
    <xf numFmtId="169" fontId="34" fillId="0" borderId="0" applyFont="0" applyFill="0" applyBorder="0" applyAlignment="0" applyProtection="0"/>
    <xf numFmtId="168" fontId="5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216" fillId="0" borderId="0" applyFont="0" applyFill="0" applyBorder="0" applyAlignment="0" applyProtection="0"/>
    <xf numFmtId="169" fontId="19" fillId="0" borderId="0" applyFont="0" applyFill="0" applyBorder="0" applyAlignment="0" applyProtection="0"/>
    <xf numFmtId="169" fontId="63"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25"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8" fontId="57" fillId="0" borderId="0" applyFont="0" applyFill="0" applyBorder="0" applyAlignment="0" applyProtection="0"/>
    <xf numFmtId="169" fontId="57" fillId="0" borderId="0" applyFont="0" applyFill="0" applyBorder="0" applyAlignment="0" applyProtection="0"/>
    <xf numFmtId="169" fontId="4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0"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63"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11"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58"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34"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60" fillId="0" borderId="0" applyFont="0" applyFill="0" applyBorder="0" applyAlignment="0" applyProtection="0"/>
    <xf numFmtId="169" fontId="6" fillId="0" borderId="0" applyFont="0" applyFill="0" applyBorder="0" applyAlignment="0" applyProtection="0"/>
    <xf numFmtId="169" fontId="34" fillId="0" borderId="0" applyFont="0" applyFill="0" applyBorder="0" applyAlignment="0" applyProtection="0"/>
    <xf numFmtId="169" fontId="47"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57" fillId="0" borderId="0" applyFont="0" applyFill="0" applyBorder="0" applyAlignment="0" applyProtection="0"/>
    <xf numFmtId="169" fontId="35" fillId="0" borderId="0" applyFont="0" applyFill="0" applyBorder="0" applyAlignment="0" applyProtection="0"/>
    <xf numFmtId="169" fontId="53"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6" fontId="57" fillId="0" borderId="0" applyFont="0" applyFill="0" applyBorder="0" applyAlignment="0" applyProtection="0"/>
    <xf numFmtId="168" fontId="15" fillId="0" borderId="0" applyFont="0" applyFill="0" applyBorder="0" applyAlignment="0" applyProtection="0"/>
    <xf numFmtId="169" fontId="59" fillId="0" borderId="0" applyFont="0" applyFill="0" applyBorder="0" applyAlignment="0" applyProtection="0"/>
    <xf numFmtId="168" fontId="15" fillId="0" borderId="0" applyFont="0" applyFill="0" applyBorder="0" applyAlignment="0" applyProtection="0"/>
    <xf numFmtId="169"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3"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8" fontId="15" fillId="0" borderId="0" applyFont="0" applyFill="0" applyBorder="0" applyAlignment="0" applyProtection="0"/>
    <xf numFmtId="209" fontId="71" fillId="0" borderId="9" applyNumberFormat="0" applyFont="0" applyFill="0" applyBorder="0">
      <alignment horizontal="center"/>
    </xf>
    <xf numFmtId="209" fontId="71" fillId="0" borderId="9" applyNumberFormat="0" applyFont="0" applyFill="0" applyBorder="0">
      <alignment horizontal="center"/>
    </xf>
    <xf numFmtId="209" fontId="71" fillId="0" borderId="9" applyNumberFormat="0" applyFont="0" applyFill="0" applyBorder="0">
      <alignment horizontal="center"/>
    </xf>
    <xf numFmtId="209" fontId="71" fillId="0" borderId="9" applyNumberFormat="0" applyFont="0" applyFill="0" applyBorder="0">
      <alignment horizontal="center"/>
    </xf>
    <xf numFmtId="209" fontId="71" fillId="0" borderId="9" applyNumberFormat="0" applyFont="0" applyFill="0" applyBorder="0">
      <alignment horizontal="center"/>
    </xf>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216" fillId="0" borderId="0" applyFont="0" applyFill="0" applyBorder="0" applyAlignment="0" applyProtection="0"/>
    <xf numFmtId="169" fontId="271" fillId="0" borderId="0" applyFont="0" applyFill="0" applyBorder="0" applyAlignment="0" applyProtection="0"/>
    <xf numFmtId="0" fontId="216" fillId="0" borderId="0"/>
    <xf numFmtId="0" fontId="43" fillId="0" borderId="51" applyNumberFormat="0" applyBorder="0" applyAlignment="0">
      <alignment horizontal="center"/>
    </xf>
    <xf numFmtId="182" fontId="26" fillId="0" borderId="63">
      <alignment horizontal="right" vertical="center"/>
    </xf>
    <xf numFmtId="178" fontId="22" fillId="0" borderId="63">
      <alignment horizontal="right" vertical="center"/>
    </xf>
    <xf numFmtId="174" fontId="18" fillId="0" borderId="63">
      <alignment horizontal="right" vertical="center"/>
    </xf>
    <xf numFmtId="177" fontId="19" fillId="0" borderId="63">
      <alignment horizontal="right" vertical="center"/>
    </xf>
    <xf numFmtId="0" fontId="17" fillId="0" borderId="52" applyNumberFormat="0" applyFont="0" applyBorder="0">
      <alignment horizontal="left" indent="2"/>
    </xf>
    <xf numFmtId="185" fontId="18" fillId="0" borderId="63">
      <alignment horizontal="right" vertical="center"/>
    </xf>
    <xf numFmtId="205" fontId="34" fillId="0" borderId="63">
      <alignment horizontal="right" vertical="center"/>
    </xf>
    <xf numFmtId="174" fontId="18" fillId="0" borderId="63">
      <alignment horizontal="right" vertical="center"/>
    </xf>
    <xf numFmtId="177" fontId="19"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0" fontId="41" fillId="12" borderId="52" applyNumberFormat="0" applyBorder="0" applyAlignment="0" applyProtection="0"/>
    <xf numFmtId="168" fontId="15" fillId="0" borderId="0" applyFont="0" applyFill="0" applyBorder="0" applyAlignment="0" applyProtection="0"/>
    <xf numFmtId="174" fontId="18" fillId="0" borderId="63">
      <alignment horizontal="right" vertical="center"/>
    </xf>
    <xf numFmtId="174" fontId="18" fillId="0" borderId="63">
      <alignment horizontal="right" vertical="center"/>
    </xf>
    <xf numFmtId="194" fontId="30" fillId="0" borderId="63">
      <alignment horizontal="right" vertical="center"/>
    </xf>
    <xf numFmtId="178" fontId="22" fillId="0" borderId="63">
      <alignment horizontal="right" vertical="center"/>
    </xf>
    <xf numFmtId="202" fontId="15"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98" fontId="34" fillId="0" borderId="63">
      <alignment horizontal="right" vertical="center"/>
    </xf>
    <xf numFmtId="198" fontId="34"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69" fontId="59" fillId="0" borderId="0" applyFont="0" applyFill="0" applyBorder="0" applyAlignment="0" applyProtection="0"/>
    <xf numFmtId="1" fontId="64" fillId="0" borderId="52" applyBorder="0" applyAlignment="0">
      <alignment horizontal="center"/>
    </xf>
    <xf numFmtId="171" fontId="24" fillId="0" borderId="63">
      <alignment horizontal="right" vertical="center"/>
    </xf>
    <xf numFmtId="185" fontId="18" fillId="0" borderId="63">
      <alignment horizontal="right" vertical="center"/>
    </xf>
    <xf numFmtId="178" fontId="22" fillId="0" borderId="63">
      <alignment horizontal="right" vertical="center"/>
    </xf>
    <xf numFmtId="205" fontId="34" fillId="0" borderId="63">
      <alignment horizontal="right" vertical="center"/>
    </xf>
    <xf numFmtId="171" fontId="24" fillId="0" borderId="63">
      <alignment horizontal="right" vertical="center"/>
    </xf>
    <xf numFmtId="169" fontId="216" fillId="0" borderId="0" applyFont="0" applyFill="0" applyBorder="0" applyAlignment="0" applyProtection="0"/>
    <xf numFmtId="194" fontId="30" fillId="0" borderId="63">
      <alignment horizontal="right" vertical="center"/>
    </xf>
    <xf numFmtId="179" fontId="19" fillId="0" borderId="63">
      <alignment horizontal="right" vertical="center"/>
    </xf>
    <xf numFmtId="178" fontId="22" fillId="0" borderId="63">
      <alignment horizontal="right" vertical="center"/>
    </xf>
    <xf numFmtId="177" fontId="19" fillId="0" borderId="63">
      <alignment horizontal="right" vertical="center"/>
    </xf>
    <xf numFmtId="177" fontId="19" fillId="0" borderId="63">
      <alignment horizontal="right" vertical="center"/>
    </xf>
    <xf numFmtId="169" fontId="1" fillId="0" borderId="0" applyFont="0" applyFill="0" applyBorder="0" applyAlignment="0" applyProtection="0"/>
    <xf numFmtId="178" fontId="22" fillId="0" borderId="63">
      <alignment horizontal="right" vertical="center"/>
    </xf>
    <xf numFmtId="185" fontId="18" fillId="0" borderId="63">
      <alignment horizontal="right" vertical="center"/>
    </xf>
    <xf numFmtId="178" fontId="22" fillId="0" borderId="63">
      <alignment horizontal="right" vertical="center"/>
    </xf>
    <xf numFmtId="1" fontId="64" fillId="0" borderId="52" applyBorder="0" applyAlignment="0">
      <alignment horizont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69" fontId="15" fillId="0" borderId="0" applyFont="0" applyFill="0" applyBorder="0" applyAlignment="0" applyProtection="0"/>
    <xf numFmtId="235" fontId="34" fillId="0" borderId="63">
      <alignment horizontal="right" vertical="center"/>
    </xf>
    <xf numFmtId="0" fontId="17" fillId="0" borderId="52" applyNumberFormat="0" applyFont="0" applyBorder="0">
      <alignment horizontal="left" indent="2"/>
    </xf>
    <xf numFmtId="174" fontId="18" fillId="0" borderId="63">
      <alignment horizontal="right" vertical="center"/>
    </xf>
    <xf numFmtId="178" fontId="22" fillId="0" borderId="63">
      <alignment horizontal="right" vertical="center"/>
    </xf>
    <xf numFmtId="171" fontId="24" fillId="0" borderId="63">
      <alignment horizontal="right" vertical="center"/>
    </xf>
    <xf numFmtId="205" fontId="34" fillId="0" borderId="63">
      <alignment horizontal="right" vertical="center"/>
    </xf>
    <xf numFmtId="168" fontId="15" fillId="0" borderId="0" applyFont="0" applyFill="0" applyBorder="0" applyAlignment="0" applyProtection="0"/>
    <xf numFmtId="178" fontId="22" fillId="0" borderId="63">
      <alignment horizontal="right" vertical="center"/>
    </xf>
    <xf numFmtId="174" fontId="18" fillId="0" borderId="63">
      <alignment horizontal="right" vertical="center"/>
    </xf>
    <xf numFmtId="174" fontId="18" fillId="0" borderId="63">
      <alignment horizontal="right" vertical="center"/>
    </xf>
    <xf numFmtId="168" fontId="15" fillId="0" borderId="0" applyFont="0" applyFill="0" applyBorder="0" applyAlignment="0" applyProtection="0"/>
    <xf numFmtId="178" fontId="22" fillId="0" borderId="63">
      <alignment horizontal="right" vertical="center"/>
    </xf>
    <xf numFmtId="178" fontId="22" fillId="0" borderId="63">
      <alignment horizontal="right" vertical="center"/>
    </xf>
    <xf numFmtId="178" fontId="22" fillId="0" borderId="63">
      <alignment horizontal="right" vertical="center"/>
    </xf>
    <xf numFmtId="172" fontId="20" fillId="0" borderId="52"/>
    <xf numFmtId="185" fontId="18" fillId="0" borderId="63">
      <alignment horizontal="right" vertical="center"/>
    </xf>
    <xf numFmtId="178" fontId="22" fillId="0" borderId="63">
      <alignment horizontal="right" vertical="center"/>
    </xf>
    <xf numFmtId="3" fontId="16" fillId="0" borderId="52"/>
    <xf numFmtId="177" fontId="19"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1" fontId="24" fillId="0" borderId="63">
      <alignment horizontal="right" vertical="center"/>
    </xf>
    <xf numFmtId="177" fontId="19" fillId="0" borderId="63">
      <alignment horizontal="right" vertical="center"/>
    </xf>
    <xf numFmtId="178" fontId="22" fillId="0" borderId="63">
      <alignment horizontal="right" vertical="center"/>
    </xf>
    <xf numFmtId="5" fontId="32" fillId="30" borderId="52" applyNumberFormat="0" applyAlignment="0">
      <alignment horizontal="left" vertical="top"/>
    </xf>
    <xf numFmtId="174" fontId="18"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205" fontId="34" fillId="0" borderId="63">
      <alignment horizontal="right" vertical="center"/>
    </xf>
    <xf numFmtId="198" fontId="34" fillId="0" borderId="63">
      <alignment horizontal="right" vertical="center"/>
    </xf>
    <xf numFmtId="178" fontId="22" fillId="0" borderId="63">
      <alignment horizontal="right" vertical="center"/>
    </xf>
    <xf numFmtId="185" fontId="18" fillId="0" borderId="63">
      <alignment horizontal="right" vertical="center"/>
    </xf>
    <xf numFmtId="205" fontId="34" fillId="0" borderId="63">
      <alignment horizontal="right" vertical="center"/>
    </xf>
    <xf numFmtId="6" fontId="73" fillId="18" borderId="62"/>
    <xf numFmtId="178" fontId="22" fillId="0" borderId="63">
      <alignment horizontal="right" vertical="center"/>
    </xf>
    <xf numFmtId="182" fontId="26"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3" fontId="16" fillId="0" borderId="52"/>
    <xf numFmtId="198" fontId="34" fillId="0" borderId="63">
      <alignment horizontal="right" vertical="center"/>
    </xf>
    <xf numFmtId="198" fontId="34" fillId="0" borderId="63">
      <alignment horizontal="right" vertical="center"/>
    </xf>
    <xf numFmtId="178" fontId="22" fillId="0" borderId="63">
      <alignment horizontal="right" vertical="center"/>
    </xf>
    <xf numFmtId="174" fontId="18" fillId="0" borderId="63">
      <alignment horizontal="right" vertical="center"/>
    </xf>
    <xf numFmtId="177" fontId="19" fillId="0" borderId="63">
      <alignment horizontal="right" vertical="center"/>
    </xf>
    <xf numFmtId="198" fontId="34" fillId="0" borderId="63">
      <alignment horizontal="right" vertical="center"/>
    </xf>
    <xf numFmtId="3" fontId="16" fillId="0" borderId="52"/>
    <xf numFmtId="202" fontId="15"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85" fontId="18" fillId="0" borderId="63">
      <alignment horizontal="right" vertical="center"/>
    </xf>
    <xf numFmtId="174" fontId="18" fillId="0" borderId="63">
      <alignment horizontal="right" vertical="center"/>
    </xf>
    <xf numFmtId="194" fontId="30" fillId="0" borderId="63">
      <alignment horizontal="right" vertical="center"/>
    </xf>
    <xf numFmtId="194" fontId="30" fillId="0" borderId="63">
      <alignment horizontal="right" vertical="center"/>
    </xf>
    <xf numFmtId="10" fontId="41" fillId="12" borderId="52" applyNumberFormat="0" applyBorder="0" applyAlignment="0" applyProtection="0"/>
    <xf numFmtId="178" fontId="22" fillId="0" borderId="63">
      <alignment horizontal="right" vertical="center"/>
    </xf>
    <xf numFmtId="185" fontId="18" fillId="0" borderId="63">
      <alignment horizontal="right" vertical="center"/>
    </xf>
    <xf numFmtId="198" fontId="34" fillId="0" borderId="63">
      <alignment horizontal="right" vertical="center"/>
    </xf>
    <xf numFmtId="177" fontId="19" fillId="0" borderId="63">
      <alignment horizontal="right" vertical="center"/>
    </xf>
    <xf numFmtId="177" fontId="19" fillId="0" borderId="63">
      <alignment horizontal="right" vertical="center"/>
    </xf>
    <xf numFmtId="171" fontId="24" fillId="0" borderId="63">
      <alignment horizontal="right" vertical="center"/>
    </xf>
    <xf numFmtId="185" fontId="18" fillId="0" borderId="63">
      <alignment horizontal="right" vertical="center"/>
    </xf>
    <xf numFmtId="178" fontId="22" fillId="0" borderId="63">
      <alignment horizontal="right" vertical="center"/>
    </xf>
    <xf numFmtId="10" fontId="41" fillId="9" borderId="52" applyNumberFormat="0" applyBorder="0" applyAlignment="0" applyProtection="0"/>
    <xf numFmtId="177" fontId="19"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77" fontId="19" fillId="0" borderId="63">
      <alignment horizontal="right" vertical="center"/>
    </xf>
    <xf numFmtId="171" fontId="24" fillId="0" borderId="63">
      <alignment horizontal="right" vertical="center"/>
    </xf>
    <xf numFmtId="194" fontId="30" fillId="0" borderId="63">
      <alignment horizontal="right" vertical="center"/>
    </xf>
    <xf numFmtId="210" fontId="22" fillId="0" borderId="52"/>
    <xf numFmtId="177" fontId="19"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1" fontId="24" fillId="0" borderId="63">
      <alignment horizontal="right" vertical="center"/>
    </xf>
    <xf numFmtId="198" fontId="34" fillId="0" borderId="63">
      <alignment horizontal="right" vertical="center"/>
    </xf>
    <xf numFmtId="185" fontId="18" fillId="0" borderId="63">
      <alignment horizontal="right" vertical="center"/>
    </xf>
    <xf numFmtId="178" fontId="22" fillId="0" borderId="63">
      <alignment horizontal="right" vertical="center"/>
    </xf>
    <xf numFmtId="3" fontId="16" fillId="0" borderId="52"/>
    <xf numFmtId="198" fontId="34" fillId="0" borderId="63">
      <alignment horizontal="right" vertical="center"/>
    </xf>
    <xf numFmtId="198" fontId="34" fillId="0" borderId="63">
      <alignment horizontal="right" vertical="center"/>
    </xf>
    <xf numFmtId="171" fontId="24" fillId="0" borderId="63">
      <alignment horizontal="right" vertical="center"/>
    </xf>
    <xf numFmtId="174" fontId="18" fillId="0" borderId="63">
      <alignment horizontal="right" vertical="center"/>
    </xf>
    <xf numFmtId="174" fontId="18" fillId="0" borderId="63">
      <alignment horizontal="right" vertical="center"/>
    </xf>
    <xf numFmtId="3" fontId="16" fillId="0" borderId="52"/>
    <xf numFmtId="182" fontId="26" fillId="0" borderId="63">
      <alignment horizontal="right" vertical="center"/>
    </xf>
    <xf numFmtId="178" fontId="22" fillId="0" borderId="63">
      <alignment horizontal="right" vertical="center"/>
    </xf>
    <xf numFmtId="169" fontId="15" fillId="0" borderId="0" applyFont="0" applyFill="0" applyBorder="0" applyAlignment="0" applyProtection="0"/>
    <xf numFmtId="179" fontId="19" fillId="0" borderId="63">
      <alignment horizontal="right" vertical="center"/>
    </xf>
    <xf numFmtId="185" fontId="18" fillId="0" borderId="63">
      <alignment horizontal="right" vertical="center"/>
    </xf>
    <xf numFmtId="5" fontId="115" fillId="31" borderId="62">
      <alignment vertical="top"/>
    </xf>
    <xf numFmtId="177" fontId="19" fillId="0" borderId="63">
      <alignment horizontal="right" vertical="center"/>
    </xf>
    <xf numFmtId="3" fontId="16" fillId="0" borderId="52"/>
    <xf numFmtId="178" fontId="22" fillId="0" borderId="63">
      <alignment horizontal="right" vertical="center"/>
    </xf>
    <xf numFmtId="198" fontId="34" fillId="0" borderId="63">
      <alignment horizontal="right" vertical="center"/>
    </xf>
    <xf numFmtId="194" fontId="19" fillId="0" borderId="51"/>
    <xf numFmtId="174" fontId="18" fillId="0" borderId="63">
      <alignment horizontal="right" vertical="center"/>
    </xf>
    <xf numFmtId="178" fontId="22" fillId="0" borderId="63">
      <alignment horizontal="right" vertical="center"/>
    </xf>
    <xf numFmtId="205" fontId="34" fillId="0" borderId="63">
      <alignment horizontal="right" vertical="center"/>
    </xf>
    <xf numFmtId="10" fontId="41" fillId="9" borderId="52" applyNumberFormat="0" applyBorder="0" applyAlignment="0" applyProtection="0"/>
    <xf numFmtId="202" fontId="15" fillId="0" borderId="63">
      <alignment horizontal="right" vertical="center"/>
    </xf>
    <xf numFmtId="177" fontId="19" fillId="0" borderId="63">
      <alignment horizontal="right" vertical="center"/>
    </xf>
    <xf numFmtId="168" fontId="53" fillId="0" borderId="0" applyFont="0" applyFill="0" applyBorder="0" applyAlignment="0" applyProtection="0"/>
    <xf numFmtId="169" fontId="53" fillId="0" borderId="0" applyFont="0" applyFill="0" applyBorder="0" applyAlignment="0" applyProtection="0"/>
    <xf numFmtId="177" fontId="19" fillId="0" borderId="63">
      <alignment horizontal="right" vertical="center"/>
    </xf>
    <xf numFmtId="168" fontId="53" fillId="0" borderId="0" applyFont="0" applyFill="0" applyBorder="0" applyAlignment="0" applyProtection="0"/>
    <xf numFmtId="10" fontId="41" fillId="9" borderId="52" applyNumberFormat="0" applyBorder="0" applyAlignment="0" applyProtection="0"/>
    <xf numFmtId="185" fontId="18" fillId="0" borderId="63">
      <alignment horizontal="right" vertical="center"/>
    </xf>
    <xf numFmtId="205" fontId="34" fillId="0" borderId="63">
      <alignment horizontal="right" vertical="center"/>
    </xf>
    <xf numFmtId="10" fontId="41" fillId="12" borderId="52" applyNumberFormat="0" applyBorder="0" applyAlignment="0" applyProtection="0"/>
    <xf numFmtId="185" fontId="18" fillId="0" borderId="63">
      <alignment horizontal="right" vertical="center"/>
    </xf>
    <xf numFmtId="178" fontId="22" fillId="0" borderId="63">
      <alignment horizontal="right" vertical="center"/>
    </xf>
    <xf numFmtId="179" fontId="19" fillId="0" borderId="63">
      <alignment horizontal="right" vertical="center"/>
    </xf>
    <xf numFmtId="3" fontId="16" fillId="0" borderId="52"/>
    <xf numFmtId="185" fontId="18" fillId="0" borderId="63">
      <alignment horizontal="right" vertical="center"/>
    </xf>
    <xf numFmtId="202" fontId="15" fillId="0" borderId="63">
      <alignment horizontal="right" vertical="center"/>
    </xf>
    <xf numFmtId="205" fontId="34" fillId="0" borderId="63">
      <alignment horizontal="right" vertical="center"/>
    </xf>
    <xf numFmtId="194" fontId="30" fillId="0" borderId="63">
      <alignment horizontal="right" vertical="center"/>
    </xf>
    <xf numFmtId="0" fontId="76" fillId="23" borderId="64" applyNumberFormat="0" applyFont="0" applyAlignment="0">
      <alignment horizontal="center"/>
    </xf>
    <xf numFmtId="169" fontId="15" fillId="0" borderId="0" applyFont="0" applyFill="0" applyBorder="0" applyAlignment="0" applyProtection="0"/>
    <xf numFmtId="0" fontId="90" fillId="0" borderId="64">
      <alignment horizontal="left" vertical="center"/>
    </xf>
    <xf numFmtId="194" fontId="19" fillId="0" borderId="51"/>
    <xf numFmtId="3" fontId="16" fillId="0" borderId="52"/>
    <xf numFmtId="194" fontId="19" fillId="0" borderId="51"/>
    <xf numFmtId="178" fontId="22" fillId="0" borderId="63">
      <alignment horizontal="right" vertical="center"/>
    </xf>
    <xf numFmtId="174" fontId="18" fillId="0" borderId="63">
      <alignment horizontal="right" vertical="center"/>
    </xf>
    <xf numFmtId="174" fontId="18" fillId="0" borderId="63">
      <alignment horizontal="right" vertical="center"/>
    </xf>
    <xf numFmtId="198" fontId="34" fillId="0" borderId="63">
      <alignment horizontal="right" vertical="center"/>
    </xf>
    <xf numFmtId="185" fontId="18" fillId="0" borderId="63">
      <alignment horizontal="right" vertical="center"/>
    </xf>
    <xf numFmtId="3" fontId="16" fillId="0" borderId="52"/>
    <xf numFmtId="185" fontId="18" fillId="0" borderId="63">
      <alignment horizontal="right" vertical="center"/>
    </xf>
    <xf numFmtId="3" fontId="16" fillId="0" borderId="52"/>
    <xf numFmtId="185" fontId="18" fillId="0" borderId="63">
      <alignment horizontal="right" vertical="center"/>
    </xf>
    <xf numFmtId="182" fontId="26" fillId="0" borderId="63">
      <alignment horizontal="right" vertical="center"/>
    </xf>
    <xf numFmtId="177" fontId="19" fillId="0" borderId="63">
      <alignment horizontal="right" vertical="center"/>
    </xf>
    <xf numFmtId="168" fontId="1" fillId="0" borderId="0" applyFont="0" applyFill="0" applyBorder="0" applyAlignment="0" applyProtection="0"/>
    <xf numFmtId="3" fontId="16" fillId="0" borderId="52"/>
    <xf numFmtId="178" fontId="22" fillId="0" borderId="63">
      <alignment horizontal="right" vertical="center"/>
    </xf>
    <xf numFmtId="198" fontId="34" fillId="0" borderId="63">
      <alignment horizontal="right" vertical="center"/>
    </xf>
    <xf numFmtId="168" fontId="15" fillId="0" borderId="0" applyFont="0" applyFill="0" applyBorder="0" applyAlignment="0" applyProtection="0"/>
    <xf numFmtId="3" fontId="16" fillId="0" borderId="52"/>
    <xf numFmtId="202" fontId="15" fillId="0" borderId="63">
      <alignment horizontal="right" vertical="center"/>
    </xf>
    <xf numFmtId="3" fontId="16" fillId="0" borderId="52"/>
    <xf numFmtId="3" fontId="16" fillId="0" borderId="52"/>
    <xf numFmtId="177" fontId="19" fillId="0" borderId="63">
      <alignment horizontal="right" vertical="center"/>
    </xf>
    <xf numFmtId="174" fontId="18" fillId="0" borderId="63">
      <alignment horizontal="right" vertical="center"/>
    </xf>
    <xf numFmtId="178" fontId="22" fillId="0" borderId="63">
      <alignment horizontal="right" vertical="center"/>
    </xf>
    <xf numFmtId="193" fontId="66" fillId="0" borderId="62">
      <alignment horizontal="left" vertical="top"/>
    </xf>
    <xf numFmtId="171" fontId="24" fillId="0" borderId="63">
      <alignment horizontal="right" vertical="center"/>
    </xf>
    <xf numFmtId="3" fontId="16" fillId="0" borderId="52"/>
    <xf numFmtId="3" fontId="16" fillId="0" borderId="52"/>
    <xf numFmtId="174" fontId="18" fillId="0" borderId="63">
      <alignment horizontal="right" vertical="center"/>
    </xf>
    <xf numFmtId="210" fontId="22" fillId="0" borderId="52"/>
    <xf numFmtId="3" fontId="16" fillId="0" borderId="52"/>
    <xf numFmtId="3" fontId="16" fillId="0" borderId="52"/>
    <xf numFmtId="178" fontId="22" fillId="0" borderId="63">
      <alignment horizontal="right" vertical="center"/>
    </xf>
    <xf numFmtId="194" fontId="30" fillId="0" borderId="63">
      <alignment horizontal="right" vertical="center"/>
    </xf>
    <xf numFmtId="171" fontId="24" fillId="0" borderId="63">
      <alignment horizontal="right" vertical="center"/>
    </xf>
    <xf numFmtId="0" fontId="17" fillId="0" borderId="52" applyNumberFormat="0" applyFont="0" applyBorder="0" applyAlignment="0">
      <alignment horizontal="center"/>
    </xf>
    <xf numFmtId="178" fontId="22" fillId="0" borderId="63">
      <alignment horizontal="right" vertical="center"/>
    </xf>
    <xf numFmtId="168" fontId="15" fillId="0" borderId="0" applyFont="0" applyFill="0" applyBorder="0" applyAlignment="0" applyProtection="0"/>
    <xf numFmtId="3" fontId="16" fillId="0" borderId="52"/>
    <xf numFmtId="185" fontId="18" fillId="0" borderId="63">
      <alignment horizontal="right" vertical="center"/>
    </xf>
    <xf numFmtId="193" fontId="66" fillId="0" borderId="62">
      <alignment horizontal="left" vertical="top"/>
    </xf>
    <xf numFmtId="178" fontId="22" fillId="0" borderId="63">
      <alignment horizontal="right" vertical="center"/>
    </xf>
    <xf numFmtId="0" fontId="90" fillId="0" borderId="64">
      <alignment horizontal="left" vertical="center"/>
    </xf>
    <xf numFmtId="198" fontId="34" fillId="0" borderId="63">
      <alignment horizontal="right" vertical="center"/>
    </xf>
    <xf numFmtId="178" fontId="22" fillId="0" borderId="63">
      <alignment horizontal="right" vertical="center"/>
    </xf>
    <xf numFmtId="3" fontId="16" fillId="0" borderId="52"/>
    <xf numFmtId="205" fontId="34" fillId="0" borderId="63">
      <alignment horizontal="right" vertical="center"/>
    </xf>
    <xf numFmtId="174" fontId="18" fillId="0" borderId="63">
      <alignment horizontal="right" vertical="center"/>
    </xf>
    <xf numFmtId="178" fontId="22" fillId="0" borderId="63">
      <alignment horizontal="right" vertical="center"/>
    </xf>
    <xf numFmtId="3" fontId="16" fillId="0" borderId="52"/>
    <xf numFmtId="205" fontId="34"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72" fontId="20" fillId="0" borderId="52"/>
    <xf numFmtId="178" fontId="22" fillId="0" borderId="63">
      <alignment horizontal="right" vertical="center"/>
    </xf>
    <xf numFmtId="185" fontId="18" fillId="0" borderId="63">
      <alignment horizontal="right" vertical="center"/>
    </xf>
    <xf numFmtId="174" fontId="18" fillId="0" borderId="63">
      <alignment horizontal="right" vertical="center"/>
    </xf>
    <xf numFmtId="177" fontId="19" fillId="0" borderId="63">
      <alignment horizontal="right" vertical="center"/>
    </xf>
    <xf numFmtId="3" fontId="16" fillId="0" borderId="52"/>
    <xf numFmtId="185" fontId="18" fillId="0" borderId="63">
      <alignment horizontal="right" vertical="center"/>
    </xf>
    <xf numFmtId="172" fontId="20" fillId="0" borderId="52"/>
    <xf numFmtId="178" fontId="22" fillId="0" borderId="63">
      <alignment horizontal="right" vertical="center"/>
    </xf>
    <xf numFmtId="178" fontId="22" fillId="0" borderId="63">
      <alignment horizontal="right" vertical="center"/>
    </xf>
    <xf numFmtId="209" fontId="71" fillId="0" borderId="51" applyNumberFormat="0" applyFont="0" applyFill="0" applyBorder="0">
      <alignment horizontal="center"/>
    </xf>
    <xf numFmtId="174" fontId="18" fillId="0" borderId="63">
      <alignment horizontal="right" vertical="center"/>
    </xf>
    <xf numFmtId="177" fontId="19" fillId="0" borderId="63">
      <alignment horizontal="right" vertical="center"/>
    </xf>
    <xf numFmtId="3" fontId="16" fillId="0" borderId="52"/>
    <xf numFmtId="178" fontId="22" fillId="0" borderId="63">
      <alignment horizontal="right" vertical="center"/>
    </xf>
    <xf numFmtId="172" fontId="20" fillId="0" borderId="52"/>
    <xf numFmtId="178" fontId="22" fillId="0" borderId="63">
      <alignment horizontal="right" vertical="center"/>
    </xf>
    <xf numFmtId="178" fontId="22" fillId="0" borderId="63">
      <alignment horizontal="right" vertical="center"/>
    </xf>
    <xf numFmtId="174" fontId="18" fillId="0" borderId="63">
      <alignment horizontal="right" vertical="center"/>
    </xf>
    <xf numFmtId="216" fontId="34" fillId="0" borderId="63">
      <alignment horizontal="right" vertical="center"/>
    </xf>
    <xf numFmtId="174" fontId="18" fillId="0" borderId="63">
      <alignment horizontal="right" vertical="center"/>
    </xf>
    <xf numFmtId="185" fontId="18" fillId="0" borderId="63">
      <alignment horizontal="right" vertical="center"/>
    </xf>
    <xf numFmtId="178" fontId="22" fillId="0" borderId="63">
      <alignment horizontal="right" vertical="center"/>
    </xf>
    <xf numFmtId="194" fontId="30" fillId="0" borderId="63">
      <alignment horizontal="right" vertical="center"/>
    </xf>
    <xf numFmtId="172" fontId="20" fillId="0" borderId="52"/>
    <xf numFmtId="178" fontId="22" fillId="0" borderId="63">
      <alignment horizontal="right" vertical="center"/>
    </xf>
    <xf numFmtId="178" fontId="22" fillId="0" borderId="63">
      <alignment horizontal="right" vertical="center"/>
    </xf>
    <xf numFmtId="185" fontId="18" fillId="0" borderId="63">
      <alignment horizontal="right" vertical="center"/>
    </xf>
    <xf numFmtId="174" fontId="18" fillId="0" borderId="63">
      <alignment horizontal="right" vertical="center"/>
    </xf>
    <xf numFmtId="177" fontId="19" fillId="0" borderId="63">
      <alignment horizontal="right" vertical="center"/>
    </xf>
    <xf numFmtId="3" fontId="16" fillId="0" borderId="52"/>
    <xf numFmtId="174" fontId="18" fillId="0" borderId="63">
      <alignment horizontal="right" vertical="center"/>
    </xf>
    <xf numFmtId="235" fontId="34"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77" fontId="19" fillId="0" borderId="63">
      <alignment horizontal="right" vertical="center"/>
    </xf>
    <xf numFmtId="177" fontId="19" fillId="0" borderId="63">
      <alignment horizontal="right" vertical="center"/>
    </xf>
    <xf numFmtId="174" fontId="18" fillId="0" borderId="63">
      <alignment horizontal="right" vertical="center"/>
    </xf>
    <xf numFmtId="179" fontId="19" fillId="0" borderId="63">
      <alignment horizontal="right" vertical="center"/>
    </xf>
    <xf numFmtId="178" fontId="22" fillId="0" borderId="63">
      <alignment horizontal="right" vertical="center"/>
    </xf>
    <xf numFmtId="177" fontId="19" fillId="0" borderId="63">
      <alignment horizontal="right" vertical="center"/>
    </xf>
    <xf numFmtId="185" fontId="18" fillId="0" borderId="63">
      <alignment horizontal="right" vertical="center"/>
    </xf>
    <xf numFmtId="168" fontId="53" fillId="0" borderId="0" applyFont="0" applyFill="0" applyBorder="0" applyAlignment="0" applyProtection="0"/>
    <xf numFmtId="174"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5" fontId="115" fillId="31" borderId="62">
      <alignment vertical="top"/>
    </xf>
    <xf numFmtId="198" fontId="34"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2" fontId="20" fillId="0" borderId="52"/>
    <xf numFmtId="174" fontId="18"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9" fontId="19" fillId="0" borderId="63">
      <alignment horizontal="right" vertical="center"/>
    </xf>
    <xf numFmtId="0" fontId="90" fillId="0" borderId="64">
      <alignment horizontal="lef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79" fontId="19" fillId="0" borderId="63">
      <alignment horizontal="right" vertical="center"/>
    </xf>
    <xf numFmtId="174" fontId="18" fillId="0" borderId="63">
      <alignment horizontal="right" vertical="center"/>
    </xf>
    <xf numFmtId="194" fontId="30" fillId="0" borderId="63">
      <alignment horizontal="right" vertical="center"/>
    </xf>
    <xf numFmtId="194" fontId="30" fillId="0" borderId="63">
      <alignment horizontal="right" vertical="center"/>
    </xf>
    <xf numFmtId="178" fontId="22" fillId="0" borderId="63">
      <alignment horizontal="right" vertical="center"/>
    </xf>
    <xf numFmtId="185" fontId="18" fillId="0" borderId="63">
      <alignment horizontal="right" vertical="center"/>
    </xf>
    <xf numFmtId="179" fontId="19" fillId="0" borderId="63">
      <alignment horizontal="right" vertical="center"/>
    </xf>
    <xf numFmtId="169" fontId="15" fillId="0" borderId="0" applyFont="0" applyFill="0" applyBorder="0" applyAlignment="0" applyProtection="0"/>
    <xf numFmtId="10" fontId="41" fillId="12" borderId="52" applyNumberFormat="0" applyBorder="0" applyAlignment="0" applyProtection="0"/>
    <xf numFmtId="0" fontId="102" fillId="0" borderId="52" applyNumberFormat="0" applyFont="0" applyFill="0" applyBorder="0" applyAlignment="0">
      <alignment horizontal="center"/>
    </xf>
    <xf numFmtId="174" fontId="18" fillId="0" borderId="63">
      <alignment horizontal="right" vertical="center"/>
    </xf>
    <xf numFmtId="179" fontId="19" fillId="0" borderId="63">
      <alignment horizontal="right" vertical="center"/>
    </xf>
    <xf numFmtId="194" fontId="30" fillId="0" borderId="63">
      <alignment horizontal="right" vertical="center"/>
    </xf>
    <xf numFmtId="179" fontId="19" fillId="0" borderId="63">
      <alignment horizontal="right" vertical="center"/>
    </xf>
    <xf numFmtId="185" fontId="18" fillId="0" borderId="63">
      <alignment horizontal="right" vertical="center"/>
    </xf>
    <xf numFmtId="5" fontId="32" fillId="30" borderId="52" applyNumberFormat="0" applyAlignment="0">
      <alignment horizontal="left" vertical="top"/>
    </xf>
    <xf numFmtId="178" fontId="22" fillId="0" borderId="63">
      <alignment horizontal="right" vertical="center"/>
    </xf>
    <xf numFmtId="10" fontId="41" fillId="9" borderId="52" applyNumberFormat="0" applyBorder="0" applyAlignment="0" applyProtection="0"/>
    <xf numFmtId="174" fontId="18" fillId="0" borderId="63">
      <alignment horizontal="right" vertical="center"/>
    </xf>
    <xf numFmtId="179" fontId="19" fillId="0" borderId="63">
      <alignment horizontal="right" vertical="center"/>
    </xf>
    <xf numFmtId="5" fontId="32" fillId="30" borderId="52" applyNumberFormat="0" applyAlignment="0">
      <alignment horizontal="left" vertical="top"/>
    </xf>
    <xf numFmtId="174" fontId="18" fillId="0" borderId="63">
      <alignment horizontal="right" vertical="center"/>
    </xf>
    <xf numFmtId="193" fontId="32" fillId="30" borderId="52" applyNumberFormat="0" applyAlignment="0">
      <alignment horizontal="left" vertical="top"/>
    </xf>
    <xf numFmtId="171" fontId="24" fillId="0" borderId="63">
      <alignment horizontal="right" vertical="center"/>
    </xf>
    <xf numFmtId="177" fontId="19" fillId="0" borderId="63">
      <alignment horizontal="right" vertical="center"/>
    </xf>
    <xf numFmtId="194" fontId="30" fillId="0" borderId="63">
      <alignment horizontal="right" vertical="center"/>
    </xf>
    <xf numFmtId="178" fontId="22" fillId="0" borderId="63">
      <alignment horizontal="right" vertical="center"/>
    </xf>
    <xf numFmtId="185" fontId="18" fillId="0" borderId="63">
      <alignment horizontal="right" vertical="center"/>
    </xf>
    <xf numFmtId="10" fontId="41" fillId="12" borderId="52" applyNumberFormat="0" applyBorder="0" applyAlignment="0" applyProtection="0"/>
    <xf numFmtId="178" fontId="22" fillId="0" borderId="63">
      <alignment horizontal="right" vertical="center"/>
    </xf>
    <xf numFmtId="178" fontId="22" fillId="0" borderId="63">
      <alignment horizontal="right" vertical="center"/>
    </xf>
    <xf numFmtId="182" fontId="26" fillId="0" borderId="63">
      <alignment horizontal="right" vertical="center"/>
    </xf>
    <xf numFmtId="0" fontId="90" fillId="0" borderId="64">
      <alignment horizontal="left" vertical="center"/>
    </xf>
    <xf numFmtId="178" fontId="22"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0" fontId="17" fillId="0" borderId="52" applyNumberFormat="0" applyFont="0" applyBorder="0" applyAlignment="0">
      <alignment horizont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8" fontId="22" fillId="0" borderId="63">
      <alignment horizontal="right" vertical="center"/>
    </xf>
    <xf numFmtId="168" fontId="15" fillId="0" borderId="0" applyFont="0" applyFill="0" applyBorder="0" applyAlignment="0" applyProtection="0"/>
    <xf numFmtId="178" fontId="22" fillId="0" borderId="63">
      <alignment horizontal="right" vertical="center"/>
    </xf>
    <xf numFmtId="178" fontId="22" fillId="0" borderId="63">
      <alignment horizontal="right" vertical="center"/>
    </xf>
    <xf numFmtId="202" fontId="15" fillId="0" borderId="63">
      <alignment horizontal="right" vertical="center"/>
    </xf>
    <xf numFmtId="174" fontId="18" fillId="0" borderId="63">
      <alignment horizontal="right" vertical="center"/>
    </xf>
    <xf numFmtId="178" fontId="22" fillId="0" borderId="63">
      <alignment horizontal="right" vertical="center"/>
    </xf>
    <xf numFmtId="0" fontId="17" fillId="0" borderId="52" applyNumberFormat="0" applyFont="0" applyBorder="0">
      <alignment horizontal="left" indent="2"/>
    </xf>
    <xf numFmtId="205" fontId="34" fillId="0" borderId="63">
      <alignment horizontal="right" vertical="center"/>
    </xf>
    <xf numFmtId="171" fontId="24" fillId="0" borderId="63">
      <alignment horizontal="right" vertical="center"/>
    </xf>
    <xf numFmtId="185" fontId="18" fillId="0" borderId="63">
      <alignment horizontal="right" vertical="center"/>
    </xf>
    <xf numFmtId="178" fontId="22" fillId="0" borderId="63">
      <alignment horizontal="right" vertical="center"/>
    </xf>
    <xf numFmtId="202" fontId="15"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85" fontId="18" fillId="0" borderId="63">
      <alignment horizontal="right" vertical="center"/>
    </xf>
    <xf numFmtId="0" fontId="114" fillId="0" borderId="62" applyBorder="0" applyAlignment="0">
      <alignment horizontal="center" vertical="center"/>
    </xf>
    <xf numFmtId="5" fontId="115" fillId="31" borderId="62">
      <alignment vertical="top"/>
    </xf>
    <xf numFmtId="210" fontId="22" fillId="0" borderId="52"/>
    <xf numFmtId="5" fontId="115" fillId="31" borderId="62">
      <alignment vertical="top"/>
    </xf>
    <xf numFmtId="198" fontId="34" fillId="0" borderId="63">
      <alignment horizontal="right" vertical="center"/>
    </xf>
    <xf numFmtId="185" fontId="18" fillId="0" borderId="63">
      <alignment horizontal="right" vertical="center"/>
    </xf>
    <xf numFmtId="185" fontId="18"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69" fontId="15" fillId="0" borderId="0" applyFont="0" applyFill="0" applyBorder="0" applyAlignment="0" applyProtection="0"/>
    <xf numFmtId="194" fontId="30"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4" fontId="18" fillId="0" borderId="63">
      <alignment horizontal="right" vertical="center"/>
    </xf>
    <xf numFmtId="178" fontId="22" fillId="0" borderId="63">
      <alignment horizontal="right" vertical="center"/>
    </xf>
    <xf numFmtId="194" fontId="30" fillId="0" borderId="63">
      <alignment horizontal="right" vertical="center"/>
    </xf>
    <xf numFmtId="185" fontId="18" fillId="0" borderId="63">
      <alignment horizontal="right" vertical="center"/>
    </xf>
    <xf numFmtId="177" fontId="19"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2" fontId="20" fillId="0" borderId="52"/>
    <xf numFmtId="178" fontId="22" fillId="0" borderId="63">
      <alignment horizontal="right" vertical="center"/>
    </xf>
    <xf numFmtId="185" fontId="18" fillId="0" borderId="63">
      <alignment horizontal="right" vertical="center"/>
    </xf>
    <xf numFmtId="185" fontId="18" fillId="0" borderId="63">
      <alignment horizontal="right" vertical="center"/>
    </xf>
    <xf numFmtId="169" fontId="216" fillId="0" borderId="0" applyFont="0" applyFill="0" applyBorder="0" applyAlignment="0" applyProtection="0"/>
    <xf numFmtId="202" fontId="15" fillId="0" borderId="63">
      <alignment horizontal="right" vertical="center"/>
    </xf>
    <xf numFmtId="185" fontId="18" fillId="0" borderId="63">
      <alignment horizontal="right" vertical="center"/>
    </xf>
    <xf numFmtId="0" fontId="43" fillId="0" borderId="51" applyNumberFormat="0" applyBorder="0" applyAlignment="0">
      <alignment horizont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68" fontId="59" fillId="0" borderId="0" applyFont="0" applyFill="0" applyBorder="0" applyAlignment="0" applyProtection="0"/>
    <xf numFmtId="185" fontId="18" fillId="0" borderId="63">
      <alignment horizontal="right" vertical="center"/>
    </xf>
    <xf numFmtId="10" fontId="41" fillId="12" borderId="52" applyNumberFormat="0" applyBorder="0" applyAlignment="0" applyProtection="0"/>
    <xf numFmtId="174" fontId="18" fillId="0" borderId="63">
      <alignment horizontal="right" vertical="center"/>
    </xf>
    <xf numFmtId="177" fontId="19"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7" fontId="19" fillId="0" borderId="63">
      <alignment horizontal="right" vertical="center"/>
    </xf>
    <xf numFmtId="185" fontId="18" fillId="0" borderId="63">
      <alignment horizontal="right" vertical="center"/>
    </xf>
    <xf numFmtId="185" fontId="18" fillId="0" borderId="63">
      <alignment horizontal="right" vertical="center"/>
    </xf>
    <xf numFmtId="177" fontId="19"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98" fontId="34" fillId="0" borderId="63">
      <alignment horizontal="right" vertical="center"/>
    </xf>
    <xf numFmtId="185" fontId="18" fillId="0" borderId="63">
      <alignment horizontal="right" vertical="center"/>
    </xf>
    <xf numFmtId="177" fontId="19" fillId="0" borderId="63">
      <alignment horizontal="right" vertical="center"/>
    </xf>
    <xf numFmtId="168" fontId="15" fillId="0" borderId="0" applyFont="0" applyFill="0" applyBorder="0" applyAlignment="0" applyProtection="0"/>
    <xf numFmtId="178" fontId="22" fillId="0" borderId="63">
      <alignment horizontal="right" vertical="center"/>
    </xf>
    <xf numFmtId="185" fontId="18" fillId="0" borderId="63">
      <alignment horizontal="right" vertical="center"/>
    </xf>
    <xf numFmtId="177" fontId="19" fillId="0" borderId="63">
      <alignment horizontal="right" vertical="center"/>
    </xf>
    <xf numFmtId="5" fontId="32" fillId="30" borderId="52" applyNumberFormat="0" applyAlignment="0">
      <alignment horizontal="left" vertical="top"/>
    </xf>
    <xf numFmtId="185" fontId="18" fillId="0" borderId="63">
      <alignment horizontal="right" vertical="center"/>
    </xf>
    <xf numFmtId="10" fontId="41" fillId="9" borderId="52" applyNumberFormat="0" applyBorder="0" applyAlignment="0" applyProtection="0"/>
    <xf numFmtId="182" fontId="26" fillId="0" borderId="63">
      <alignment horizontal="right" vertical="center"/>
    </xf>
    <xf numFmtId="6" fontId="73" fillId="18" borderId="62"/>
    <xf numFmtId="5" fontId="32" fillId="30" borderId="52" applyNumberFormat="0" applyAlignment="0">
      <alignment horizontal="left" vertical="top"/>
    </xf>
    <xf numFmtId="178" fontId="22" fillId="0" borderId="63">
      <alignment horizontal="right" vertical="center"/>
    </xf>
    <xf numFmtId="5" fontId="32" fillId="30" borderId="52" applyNumberFormat="0" applyAlignment="0">
      <alignment horizontal="left" vertical="top"/>
    </xf>
    <xf numFmtId="3" fontId="16" fillId="0" borderId="52"/>
    <xf numFmtId="177" fontId="19"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0" fontId="17" fillId="0" borderId="52" applyNumberFormat="0" applyFont="0" applyBorder="0" applyAlignment="0">
      <alignment horizontal="center"/>
    </xf>
    <xf numFmtId="194" fontId="30" fillId="0" borderId="63">
      <alignment horizontal="right" vertical="center"/>
    </xf>
    <xf numFmtId="178" fontId="22" fillId="0" borderId="63">
      <alignment horizontal="right" vertical="center"/>
    </xf>
    <xf numFmtId="0" fontId="17" fillId="0" borderId="52" applyNumberFormat="0" applyFont="0" applyBorder="0" applyAlignment="0">
      <alignment horizontal="center"/>
    </xf>
    <xf numFmtId="198" fontId="34" fillId="0" borderId="63">
      <alignment horizontal="right" vertical="center"/>
    </xf>
    <xf numFmtId="0" fontId="17" fillId="0" borderId="52" applyNumberFormat="0" applyFont="0" applyBorder="0" applyAlignment="0">
      <alignment horizontal="center"/>
    </xf>
    <xf numFmtId="178" fontId="22"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1" fontId="24"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205" fontId="34" fillId="0" borderId="63">
      <alignment horizontal="right" vertical="center"/>
    </xf>
    <xf numFmtId="179" fontId="19" fillId="0" borderId="63">
      <alignment horizontal="right" vertical="center"/>
    </xf>
    <xf numFmtId="185" fontId="18"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79" fontId="19" fillId="0" borderId="63">
      <alignment horizontal="right" vertical="center"/>
    </xf>
    <xf numFmtId="169" fontId="46" fillId="0" borderId="0" applyFont="0" applyFill="0" applyBorder="0" applyAlignment="0" applyProtection="0"/>
    <xf numFmtId="10" fontId="41" fillId="12" borderId="52" applyNumberFormat="0" applyBorder="0" applyAlignment="0" applyProtection="0"/>
    <xf numFmtId="5" fontId="32" fillId="0" borderId="62">
      <alignment horizontal="left" vertical="top"/>
    </xf>
    <xf numFmtId="178" fontId="22" fillId="0" borderId="63">
      <alignment horizontal="right" vertical="center"/>
    </xf>
    <xf numFmtId="178" fontId="22" fillId="0" borderId="63">
      <alignment horizontal="right" vertical="center"/>
    </xf>
    <xf numFmtId="174" fontId="18" fillId="0" borderId="63">
      <alignment horizontal="right" vertical="center"/>
    </xf>
    <xf numFmtId="182" fontId="26" fillId="0" borderId="63">
      <alignment horizontal="right" vertical="center"/>
    </xf>
    <xf numFmtId="174" fontId="18" fillId="0" borderId="63">
      <alignment horizontal="right" vertical="center"/>
    </xf>
    <xf numFmtId="178" fontId="22" fillId="0" borderId="63">
      <alignment horizontal="right" vertical="center"/>
    </xf>
    <xf numFmtId="6" fontId="73" fillId="18" borderId="62"/>
    <xf numFmtId="178" fontId="22"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0" fontId="41" fillId="12" borderId="52" applyNumberFormat="0" applyBorder="0" applyAlignment="0" applyProtection="0"/>
    <xf numFmtId="168" fontId="15" fillId="0" borderId="0" applyFont="0" applyFill="0" applyBorder="0" applyAlignment="0" applyProtection="0"/>
    <xf numFmtId="178" fontId="22" fillId="0" borderId="63">
      <alignment horizontal="right" vertical="center"/>
    </xf>
    <xf numFmtId="185" fontId="18" fillId="0" borderId="63">
      <alignment horizontal="right" vertical="center"/>
    </xf>
    <xf numFmtId="198" fontId="34" fillId="0" borderId="63">
      <alignment horizontal="right" vertical="center"/>
    </xf>
    <xf numFmtId="178" fontId="22" fillId="0" borderId="63">
      <alignment horizontal="right" vertical="center"/>
    </xf>
    <xf numFmtId="169" fontId="15" fillId="0" borderId="0" applyFont="0" applyFill="0" applyBorder="0" applyAlignment="0" applyProtection="0"/>
    <xf numFmtId="210" fontId="22" fillId="0" borderId="52"/>
    <xf numFmtId="193" fontId="115" fillId="31" borderId="62">
      <alignment vertical="top"/>
    </xf>
    <xf numFmtId="202" fontId="15" fillId="0" borderId="63">
      <alignment horizontal="right" vertical="center"/>
    </xf>
    <xf numFmtId="0" fontId="110" fillId="28" borderId="52">
      <alignment horizontal="left" vertical="center"/>
    </xf>
    <xf numFmtId="185" fontId="18" fillId="0" borderId="63">
      <alignment horizontal="right" vertical="center"/>
    </xf>
    <xf numFmtId="179" fontId="19" fillId="0" borderId="63">
      <alignment horizontal="right" vertical="center"/>
    </xf>
    <xf numFmtId="0" fontId="110" fillId="28" borderId="52">
      <alignment horizontal="lef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0" fontId="22" fillId="0" borderId="52"/>
    <xf numFmtId="0" fontId="22" fillId="0" borderId="52"/>
    <xf numFmtId="178" fontId="22" fillId="0" borderId="63">
      <alignment horizontal="right" vertical="center"/>
    </xf>
    <xf numFmtId="172" fontId="20" fillId="0" borderId="52"/>
    <xf numFmtId="178" fontId="22" fillId="0" borderId="63">
      <alignment horizontal="right" vertical="center"/>
    </xf>
    <xf numFmtId="198" fontId="34" fillId="0" borderId="63">
      <alignment horizontal="right" vertical="center"/>
    </xf>
    <xf numFmtId="174" fontId="18" fillId="0" borderId="63">
      <alignment horizontal="right" vertical="center"/>
    </xf>
    <xf numFmtId="178" fontId="22" fillId="0" borderId="63">
      <alignment horizontal="right" vertical="center"/>
    </xf>
    <xf numFmtId="0" fontId="76" fillId="23" borderId="64" applyNumberFormat="0" applyFont="0" applyAlignment="0">
      <alignment horizontal="center"/>
    </xf>
    <xf numFmtId="174" fontId="18" fillId="0" borderId="63">
      <alignment horizontal="right" vertical="center"/>
    </xf>
    <xf numFmtId="0" fontId="90" fillId="0" borderId="64">
      <alignment horizontal="left" vertical="center"/>
    </xf>
    <xf numFmtId="202" fontId="15" fillId="0" borderId="63">
      <alignment horizontal="right" vertical="center"/>
    </xf>
    <xf numFmtId="179" fontId="19" fillId="0" borderId="63">
      <alignment horizontal="right" vertical="center"/>
    </xf>
    <xf numFmtId="178" fontId="22" fillId="0" borderId="63">
      <alignment horizontal="right" vertical="center"/>
    </xf>
    <xf numFmtId="1" fontId="64" fillId="0" borderId="52" applyBorder="0" applyAlignment="0">
      <alignment horizontal="center"/>
    </xf>
    <xf numFmtId="235" fontId="34" fillId="0" borderId="63">
      <alignment horizontal="right" vertical="center"/>
    </xf>
    <xf numFmtId="185" fontId="18" fillId="0" borderId="63">
      <alignment horizontal="right" vertical="center"/>
    </xf>
    <xf numFmtId="202" fontId="15"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0" fontId="110" fillId="28" borderId="52">
      <alignment horizontal="left" vertical="center"/>
    </xf>
    <xf numFmtId="185" fontId="18" fillId="0" borderId="63">
      <alignment horizontal="right" vertical="center"/>
    </xf>
    <xf numFmtId="185" fontId="18" fillId="0" borderId="63">
      <alignment horizontal="right" vertical="center"/>
    </xf>
    <xf numFmtId="6" fontId="73" fillId="18" borderId="62"/>
    <xf numFmtId="178" fontId="22" fillId="0" borderId="63">
      <alignment horizontal="right" vertical="center"/>
    </xf>
    <xf numFmtId="178" fontId="22" fillId="0" borderId="63">
      <alignment horizontal="right" vertical="center"/>
    </xf>
    <xf numFmtId="174" fontId="18" fillId="0" borderId="63">
      <alignment horizontal="right" vertical="center"/>
    </xf>
    <xf numFmtId="179" fontId="19" fillId="0" borderId="63">
      <alignment horizontal="right" vertical="center"/>
    </xf>
    <xf numFmtId="178" fontId="22" fillId="0" borderId="63">
      <alignment horizontal="right" vertical="center"/>
    </xf>
    <xf numFmtId="179" fontId="19" fillId="0" borderId="63">
      <alignment horizontal="right" vertical="center"/>
    </xf>
    <xf numFmtId="174" fontId="18"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68" fontId="15" fillId="0" borderId="0" applyFont="0" applyFill="0" applyBorder="0" applyAlignment="0" applyProtection="0"/>
    <xf numFmtId="185" fontId="18" fillId="0" borderId="63">
      <alignment horizontal="right" vertical="center"/>
    </xf>
    <xf numFmtId="198" fontId="34" fillId="0" borderId="63">
      <alignment horizontal="right" vertical="center"/>
    </xf>
    <xf numFmtId="178" fontId="22" fillId="0" borderId="63">
      <alignment horizontal="right" vertical="center"/>
    </xf>
    <xf numFmtId="174" fontId="18" fillId="0" borderId="63">
      <alignment horizontal="right" vertical="center"/>
    </xf>
    <xf numFmtId="216" fontId="34"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0" fontId="22" fillId="0" borderId="52"/>
    <xf numFmtId="177" fontId="19" fillId="0" borderId="63">
      <alignment horizontal="right" vertical="center"/>
    </xf>
    <xf numFmtId="178" fontId="22" fillId="0" borderId="63">
      <alignment horizontal="right" vertical="center"/>
    </xf>
    <xf numFmtId="177" fontId="19" fillId="0" borderId="63">
      <alignment horizontal="right" vertical="center"/>
    </xf>
    <xf numFmtId="194" fontId="30" fillId="0" borderId="63">
      <alignment horizontal="right" vertical="center"/>
    </xf>
    <xf numFmtId="185" fontId="18" fillId="0" borderId="63">
      <alignment horizontal="right" vertical="center"/>
    </xf>
    <xf numFmtId="185" fontId="18" fillId="0" borderId="63">
      <alignment horizontal="right" vertical="center"/>
    </xf>
    <xf numFmtId="0" fontId="76" fillId="23" borderId="64" applyNumberFormat="0" applyFont="0" applyAlignment="0">
      <alignment horizontal="center"/>
    </xf>
    <xf numFmtId="185" fontId="18" fillId="0" borderId="63">
      <alignment horizontal="right" vertical="center"/>
    </xf>
    <xf numFmtId="168" fontId="15" fillId="0" borderId="0" applyFont="0" applyFill="0" applyBorder="0" applyAlignment="0" applyProtection="0"/>
    <xf numFmtId="171" fontId="24" fillId="0" borderId="63">
      <alignment horizontal="right" vertical="center"/>
    </xf>
    <xf numFmtId="205" fontId="34"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235" fontId="34" fillId="0" borderId="63">
      <alignment horizontal="right" vertical="center"/>
    </xf>
    <xf numFmtId="194" fontId="30" fillId="0" borderId="63">
      <alignment horizontal="right" vertical="center"/>
    </xf>
    <xf numFmtId="202" fontId="15" fillId="0" borderId="63">
      <alignment horizontal="right" vertical="center"/>
    </xf>
    <xf numFmtId="185" fontId="18" fillId="0" borderId="63">
      <alignment horizontal="right" vertical="center"/>
    </xf>
    <xf numFmtId="178" fontId="22" fillId="0" borderId="63">
      <alignment horizontal="right" vertical="center"/>
    </xf>
    <xf numFmtId="49" fontId="98" fillId="0" borderId="52">
      <alignment vertical="center"/>
    </xf>
    <xf numFmtId="171" fontId="24" fillId="0" borderId="63">
      <alignment horizontal="right" vertical="center"/>
    </xf>
    <xf numFmtId="178" fontId="22" fillId="0" borderId="63">
      <alignment horizontal="right" vertical="center"/>
    </xf>
    <xf numFmtId="202" fontId="15" fillId="0" borderId="63">
      <alignment horizontal="right" vertical="center"/>
    </xf>
    <xf numFmtId="198" fontId="34" fillId="0" borderId="63">
      <alignment horizontal="right" vertical="center"/>
    </xf>
    <xf numFmtId="202" fontId="15" fillId="0" borderId="63">
      <alignment horizontal="right" vertical="center"/>
    </xf>
    <xf numFmtId="0" fontId="17" fillId="0" borderId="52" applyNumberFormat="0" applyFont="0" applyBorder="0">
      <alignment horizontal="left" indent="2"/>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 fontId="64" fillId="0" borderId="52" applyBorder="0" applyAlignment="0">
      <alignment horizontal="center"/>
    </xf>
    <xf numFmtId="185" fontId="18" fillId="0" borderId="63">
      <alignment horizontal="right" vertical="center"/>
    </xf>
    <xf numFmtId="185" fontId="18" fillId="0" borderId="63">
      <alignment horizontal="right" vertical="center"/>
    </xf>
    <xf numFmtId="1" fontId="64" fillId="0" borderId="52" applyBorder="0" applyAlignment="0">
      <alignment horizontal="center"/>
    </xf>
    <xf numFmtId="3" fontId="16" fillId="0" borderId="52"/>
    <xf numFmtId="177" fontId="19" fillId="0" borderId="63">
      <alignment horizontal="right" vertical="center"/>
    </xf>
    <xf numFmtId="182" fontId="26" fillId="0" borderId="63">
      <alignment horizontal="right" vertical="center"/>
    </xf>
    <xf numFmtId="178" fontId="22" fillId="0" borderId="63">
      <alignment horizontal="right" vertical="center"/>
    </xf>
    <xf numFmtId="198" fontId="34" fillId="0" borderId="63">
      <alignment horizontal="right" vertical="center"/>
    </xf>
    <xf numFmtId="202" fontId="15" fillId="0" borderId="63">
      <alignment horizontal="right" vertical="center"/>
    </xf>
    <xf numFmtId="178" fontId="22" fillId="0" borderId="63">
      <alignment horizontal="right" vertical="center"/>
    </xf>
    <xf numFmtId="179" fontId="19"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3" fontId="16" fillId="0" borderId="52"/>
    <xf numFmtId="178" fontId="22" fillId="0" borderId="63">
      <alignment horizontal="right" vertical="center"/>
    </xf>
    <xf numFmtId="177" fontId="19"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69" fontId="19" fillId="0" borderId="0" applyFont="0" applyFill="0" applyBorder="0" applyAlignment="0" applyProtection="0"/>
    <xf numFmtId="169" fontId="57" fillId="0" borderId="0" applyFont="0" applyFill="0" applyBorder="0" applyAlignment="0" applyProtection="0"/>
    <xf numFmtId="3" fontId="16" fillId="0" borderId="52"/>
    <xf numFmtId="177" fontId="19" fillId="0" borderId="63">
      <alignment horizontal="right" vertical="center"/>
    </xf>
    <xf numFmtId="194" fontId="30" fillId="0" borderId="63">
      <alignment horizontal="right" vertical="center"/>
    </xf>
    <xf numFmtId="202" fontId="15" fillId="0" borderId="63">
      <alignment horizontal="right" vertical="center"/>
    </xf>
    <xf numFmtId="177" fontId="19" fillId="0" borderId="63">
      <alignment horizontal="right" vertical="center"/>
    </xf>
    <xf numFmtId="210" fontId="22" fillId="0" borderId="52"/>
    <xf numFmtId="174" fontId="18" fillId="0" borderId="63">
      <alignment horizontal="right" vertical="center"/>
    </xf>
    <xf numFmtId="235" fontId="34" fillId="0" borderId="63">
      <alignment horizontal="right" vertical="center"/>
    </xf>
    <xf numFmtId="0" fontId="76" fillId="23" borderId="64" applyNumberFormat="0" applyFont="0" applyAlignment="0">
      <alignment horizontal="center"/>
    </xf>
    <xf numFmtId="210" fontId="22" fillId="0" borderId="52"/>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3" fontId="16" fillId="0" borderId="52"/>
    <xf numFmtId="178" fontId="22" fillId="0" borderId="63">
      <alignment horizontal="right" vertical="center"/>
    </xf>
    <xf numFmtId="174" fontId="18" fillId="0" borderId="63">
      <alignment horizontal="right" vertical="center"/>
    </xf>
    <xf numFmtId="185" fontId="18" fillId="0" borderId="63">
      <alignment horizontal="right" vertical="center"/>
    </xf>
    <xf numFmtId="10" fontId="41" fillId="9" borderId="52" applyNumberFormat="0" applyBorder="0" applyAlignment="0" applyProtection="0"/>
    <xf numFmtId="169" fontId="15" fillId="0" borderId="0" applyFont="0" applyFill="0" applyBorder="0" applyAlignment="0" applyProtection="0"/>
    <xf numFmtId="174" fontId="18" fillId="0" borderId="63">
      <alignment horizontal="right" vertical="center"/>
    </xf>
    <xf numFmtId="185" fontId="18" fillId="0" borderId="63">
      <alignment horizontal="right" vertical="center"/>
    </xf>
    <xf numFmtId="169" fontId="53" fillId="0" borderId="0" applyFont="0" applyFill="0" applyBorder="0" applyAlignment="0" applyProtection="0"/>
    <xf numFmtId="5" fontId="32" fillId="0" borderId="62">
      <alignment horizontal="left" vertical="top"/>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69" fontId="15" fillId="0" borderId="0" applyFont="0" applyFill="0" applyBorder="0" applyAlignment="0" applyProtection="0"/>
    <xf numFmtId="178" fontId="22" fillId="0" borderId="63">
      <alignment horizontal="right" vertical="center"/>
    </xf>
    <xf numFmtId="178" fontId="22" fillId="0" borderId="63">
      <alignment horizontal="right" vertical="center"/>
    </xf>
    <xf numFmtId="174" fontId="18" fillId="0" borderId="63">
      <alignment horizontal="right" vertical="center"/>
    </xf>
    <xf numFmtId="168" fontId="15" fillId="0" borderId="0" applyFont="0" applyFill="0" applyBorder="0" applyAlignment="0" applyProtection="0"/>
    <xf numFmtId="178" fontId="22" fillId="0" borderId="63">
      <alignment horizontal="right" vertical="center"/>
    </xf>
    <xf numFmtId="177" fontId="19" fillId="0" borderId="63">
      <alignment horizontal="right" vertical="center"/>
    </xf>
    <xf numFmtId="185" fontId="18" fillId="0" borderId="63">
      <alignment horizontal="right" vertical="center"/>
    </xf>
    <xf numFmtId="177" fontId="19" fillId="0" borderId="63">
      <alignment horizontal="right" vertical="center"/>
    </xf>
    <xf numFmtId="174" fontId="18" fillId="0" borderId="63">
      <alignment horizontal="right" vertical="center"/>
    </xf>
    <xf numFmtId="5" fontId="32" fillId="30" borderId="52" applyNumberFormat="0" applyAlignment="0">
      <alignment horizontal="left" vertical="top"/>
    </xf>
    <xf numFmtId="174" fontId="18" fillId="0" borderId="63">
      <alignment horizontal="right" vertical="center"/>
    </xf>
    <xf numFmtId="210" fontId="22" fillId="0" borderId="52"/>
    <xf numFmtId="198" fontId="34" fillId="0" borderId="63">
      <alignment horizontal="right" vertical="center"/>
    </xf>
    <xf numFmtId="10" fontId="41" fillId="9" borderId="52" applyNumberFormat="0" applyBorder="0" applyAlignment="0" applyProtection="0"/>
    <xf numFmtId="178" fontId="22" fillId="0" borderId="63">
      <alignment horizontal="right" vertical="center"/>
    </xf>
    <xf numFmtId="10" fontId="41" fillId="12" borderId="52" applyNumberFormat="0" applyBorder="0" applyAlignment="0" applyProtection="0"/>
    <xf numFmtId="178" fontId="22" fillId="0" borderId="63">
      <alignment horizontal="right" vertical="center"/>
    </xf>
    <xf numFmtId="171" fontId="24"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74" fontId="18" fillId="0" borderId="63">
      <alignment horizontal="right" vertical="center"/>
    </xf>
    <xf numFmtId="168" fontId="53" fillId="0" borderId="0" applyFont="0" applyFill="0" applyBorder="0" applyAlignment="0" applyProtection="0"/>
    <xf numFmtId="174" fontId="18" fillId="0" borderId="63">
      <alignment horizontal="right" vertical="center"/>
    </xf>
    <xf numFmtId="172" fontId="20" fillId="0" borderId="52"/>
    <xf numFmtId="1" fontId="64" fillId="0" borderId="52" applyBorder="0" applyAlignment="0">
      <alignment horizontal="center"/>
    </xf>
    <xf numFmtId="49" fontId="98" fillId="0" borderId="52">
      <alignment vertical="center"/>
    </xf>
    <xf numFmtId="10" fontId="41" fillId="9" borderId="52" applyNumberFormat="0" applyBorder="0" applyAlignment="0" applyProtection="0"/>
    <xf numFmtId="178" fontId="22" fillId="0" borderId="63">
      <alignment horizontal="right" vertical="center"/>
    </xf>
    <xf numFmtId="171" fontId="24" fillId="0" borderId="63">
      <alignment horizontal="right" vertical="center"/>
    </xf>
    <xf numFmtId="174" fontId="18" fillId="0" borderId="63">
      <alignment horizontal="right" vertical="center"/>
    </xf>
    <xf numFmtId="182" fontId="26" fillId="0" borderId="63">
      <alignment horizontal="right" vertical="center"/>
    </xf>
    <xf numFmtId="10" fontId="41" fillId="9" borderId="52" applyNumberFormat="0" applyBorder="0" applyAlignment="0" applyProtection="0"/>
    <xf numFmtId="177" fontId="19"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0" fontId="41" fillId="9" borderId="52" applyNumberFormat="0" applyBorder="0" applyAlignment="0" applyProtection="0"/>
    <xf numFmtId="178" fontId="22" fillId="0" borderId="63">
      <alignment horizontal="right" vertical="center"/>
    </xf>
    <xf numFmtId="174" fontId="18" fillId="0" borderId="63">
      <alignment horizontal="right" vertical="center"/>
    </xf>
    <xf numFmtId="174" fontId="18" fillId="0" borderId="63">
      <alignment horizontal="right" vertical="center"/>
    </xf>
    <xf numFmtId="0" fontId="90" fillId="0" borderId="64">
      <alignment horizontal="left" vertical="center"/>
    </xf>
    <xf numFmtId="198" fontId="34" fillId="0" borderId="63">
      <alignment horizontal="right" vertical="center"/>
    </xf>
    <xf numFmtId="169" fontId="15" fillId="0" borderId="0" applyFont="0" applyFill="0" applyBorder="0" applyAlignment="0" applyProtection="0"/>
    <xf numFmtId="174" fontId="18" fillId="0" borderId="63">
      <alignment horizontal="right" vertical="center"/>
    </xf>
    <xf numFmtId="178" fontId="22" fillId="0" borderId="63">
      <alignment horizontal="right" vertical="center"/>
    </xf>
    <xf numFmtId="193" fontId="115" fillId="31" borderId="62">
      <alignment vertical="top"/>
    </xf>
    <xf numFmtId="202" fontId="15"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68" fontId="59" fillId="0" borderId="0" applyFont="0" applyFill="0" applyBorder="0" applyAlignment="0" applyProtection="0"/>
    <xf numFmtId="178" fontId="22" fillId="0" borderId="63">
      <alignment horizontal="right" vertical="center"/>
    </xf>
    <xf numFmtId="171" fontId="24" fillId="0" borderId="63">
      <alignment horizontal="right" vertical="center"/>
    </xf>
    <xf numFmtId="174" fontId="18" fillId="0" borderId="63">
      <alignment horizontal="right" vertical="center"/>
    </xf>
    <xf numFmtId="174" fontId="18" fillId="0" borderId="63">
      <alignment horizontal="right" vertical="center"/>
    </xf>
    <xf numFmtId="210" fontId="22" fillId="0" borderId="52"/>
    <xf numFmtId="174" fontId="18" fillId="0" borderId="63">
      <alignment horizontal="right" vertical="center"/>
    </xf>
    <xf numFmtId="198" fontId="34" fillId="0" borderId="63">
      <alignment horizontal="right" vertical="center"/>
    </xf>
    <xf numFmtId="0" fontId="17" fillId="0" borderId="52" applyNumberFormat="0" applyFont="0" applyBorder="0">
      <alignment horizontal="left" indent="2"/>
    </xf>
    <xf numFmtId="205" fontId="34" fillId="0" borderId="63">
      <alignment horizontal="right" vertical="center"/>
    </xf>
    <xf numFmtId="10" fontId="41" fillId="9" borderId="52" applyNumberFormat="0" applyBorder="0" applyAlignment="0" applyProtection="0"/>
    <xf numFmtId="177" fontId="19"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3" fontId="16" fillId="0" borderId="52"/>
    <xf numFmtId="178" fontId="22" fillId="0" borderId="63">
      <alignment horizontal="right" vertical="center"/>
    </xf>
    <xf numFmtId="178" fontId="22" fillId="0" borderId="63">
      <alignment horizontal="right" vertical="center"/>
    </xf>
    <xf numFmtId="174" fontId="18" fillId="0" borderId="63">
      <alignment horizontal="right" vertical="center"/>
    </xf>
    <xf numFmtId="177" fontId="19" fillId="0" borderId="63">
      <alignment horizontal="right" vertical="center"/>
    </xf>
    <xf numFmtId="3" fontId="16" fillId="0" borderId="52"/>
    <xf numFmtId="178" fontId="22" fillId="0" borderId="63">
      <alignment horizontal="right" vertical="center"/>
    </xf>
    <xf numFmtId="177" fontId="19" fillId="0" borderId="63">
      <alignment horizontal="right" vertical="center"/>
    </xf>
    <xf numFmtId="178" fontId="22" fillId="0" borderId="63">
      <alignment horizontal="right" vertical="center"/>
    </xf>
    <xf numFmtId="0" fontId="110" fillId="28" borderId="52">
      <alignment horizontal="lef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69" fontId="15" fillId="0" borderId="0" applyFont="0" applyFill="0" applyBorder="0" applyAlignment="0" applyProtection="0"/>
    <xf numFmtId="168" fontId="15" fillId="0" borderId="0" applyFont="0" applyFill="0" applyBorder="0" applyAlignment="0" applyProtection="0"/>
    <xf numFmtId="178" fontId="22" fillId="0" borderId="63">
      <alignment horizontal="right" vertical="center"/>
    </xf>
    <xf numFmtId="178" fontId="22" fillId="0" borderId="63">
      <alignment horizontal="right" vertical="center"/>
    </xf>
    <xf numFmtId="202" fontId="15" fillId="0" borderId="63">
      <alignment horizontal="right" vertical="center"/>
    </xf>
    <xf numFmtId="185" fontId="18" fillId="0" borderId="63">
      <alignment horizontal="right" vertical="center"/>
    </xf>
    <xf numFmtId="168" fontId="15" fillId="0" borderId="0" applyFont="0" applyFill="0" applyBorder="0" applyAlignment="0" applyProtection="0"/>
    <xf numFmtId="174" fontId="18" fillId="0" borderId="63">
      <alignment horizontal="right" vertical="center"/>
    </xf>
    <xf numFmtId="205" fontId="34" fillId="0" borderId="63">
      <alignment horizontal="right" vertical="center"/>
    </xf>
    <xf numFmtId="174" fontId="18" fillId="0" borderId="63">
      <alignment horizontal="right" vertical="center"/>
    </xf>
    <xf numFmtId="0" fontId="76" fillId="23" borderId="64" applyNumberFormat="0" applyFont="0" applyAlignment="0">
      <alignment horizontal="center"/>
    </xf>
    <xf numFmtId="5" fontId="115" fillId="31" borderId="62">
      <alignment vertical="top"/>
    </xf>
    <xf numFmtId="205" fontId="34" fillId="0" borderId="63">
      <alignment horizontal="right" vertical="center"/>
    </xf>
    <xf numFmtId="178" fontId="22" fillId="0" borderId="63">
      <alignment horizontal="right" vertical="center"/>
    </xf>
    <xf numFmtId="185" fontId="18" fillId="0" borderId="63">
      <alignment horizontal="right" vertical="center"/>
    </xf>
    <xf numFmtId="174" fontId="18" fillId="0" borderId="63">
      <alignment horizontal="right" vertical="center"/>
    </xf>
    <xf numFmtId="210" fontId="22" fillId="0" borderId="52"/>
    <xf numFmtId="178" fontId="22" fillId="0" borderId="63">
      <alignment horizontal="right" vertical="center"/>
    </xf>
    <xf numFmtId="178" fontId="22" fillId="0" borderId="63">
      <alignment horizontal="right" vertical="center"/>
    </xf>
    <xf numFmtId="178" fontId="22" fillId="0" borderId="63">
      <alignment horizontal="right" vertical="center"/>
    </xf>
    <xf numFmtId="193" fontId="115" fillId="31" borderId="62">
      <alignment vertical="top"/>
    </xf>
    <xf numFmtId="210" fontId="22" fillId="0" borderId="52"/>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77" fontId="19" fillId="0" borderId="63">
      <alignment horizontal="right" vertical="center"/>
    </xf>
    <xf numFmtId="178" fontId="22" fillId="0" borderId="63">
      <alignment horizontal="right" vertical="center"/>
    </xf>
    <xf numFmtId="202" fontId="15" fillId="0" borderId="63">
      <alignment horizontal="right" vertical="center"/>
    </xf>
    <xf numFmtId="177" fontId="19" fillId="0" borderId="63">
      <alignment horizontal="right" vertical="center"/>
    </xf>
    <xf numFmtId="174" fontId="18" fillId="0" borderId="63">
      <alignment horizontal="right" vertical="center"/>
    </xf>
    <xf numFmtId="174" fontId="18" fillId="0" borderId="63">
      <alignment horizontal="right" vertical="center"/>
    </xf>
    <xf numFmtId="168" fontId="53" fillId="0" borderId="0" applyFont="0" applyFill="0" applyBorder="0" applyAlignment="0" applyProtection="0"/>
    <xf numFmtId="10" fontId="41" fillId="9" borderId="52" applyNumberFormat="0" applyBorder="0" applyAlignment="0" applyProtection="0"/>
    <xf numFmtId="185"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69" fontId="59" fillId="0" borderId="0" applyFont="0" applyFill="0" applyBorder="0" applyAlignment="0" applyProtection="0"/>
    <xf numFmtId="10" fontId="41" fillId="12" borderId="52" applyNumberFormat="0" applyBorder="0" applyAlignment="0" applyProtection="0"/>
    <xf numFmtId="174" fontId="18" fillId="0" borderId="63">
      <alignment horizontal="right" vertical="center"/>
    </xf>
    <xf numFmtId="178" fontId="22"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69" fontId="15" fillId="0" borderId="0" applyFont="0" applyFill="0" applyBorder="0" applyAlignment="0" applyProtection="0"/>
    <xf numFmtId="235" fontId="34" fillId="0" borderId="63">
      <alignment horizontal="right" vertical="center"/>
    </xf>
    <xf numFmtId="202" fontId="15" fillId="0" borderId="63">
      <alignment horizontal="right" vertical="center"/>
    </xf>
    <xf numFmtId="169" fontId="15" fillId="0" borderId="0" applyFont="0" applyFill="0" applyBorder="0" applyAlignment="0" applyProtection="0"/>
    <xf numFmtId="10" fontId="41" fillId="12" borderId="52" applyNumberFormat="0" applyBorder="0" applyAlignment="0" applyProtection="0"/>
    <xf numFmtId="0" fontId="76" fillId="23" borderId="64" applyNumberFormat="0" applyFont="0" applyAlignment="0">
      <alignment horizontal="center"/>
    </xf>
    <xf numFmtId="169" fontId="15" fillId="0" borderId="0" applyFont="0" applyFill="0" applyBorder="0" applyAlignment="0" applyProtection="0"/>
    <xf numFmtId="178" fontId="22" fillId="0" borderId="63">
      <alignment horizontal="right" vertical="center"/>
    </xf>
    <xf numFmtId="0" fontId="114" fillId="0" borderId="62" applyBorder="0" applyAlignment="0">
      <alignment horizontal="center" vertical="center"/>
    </xf>
    <xf numFmtId="174" fontId="18" fillId="0" borderId="63">
      <alignment horizontal="right" vertical="center"/>
    </xf>
    <xf numFmtId="178" fontId="22" fillId="0" borderId="63">
      <alignment horizontal="right" vertical="center"/>
    </xf>
    <xf numFmtId="205" fontId="34" fillId="0" borderId="63">
      <alignment horizontal="right" vertical="center"/>
    </xf>
    <xf numFmtId="171" fontId="24" fillId="0" borderId="63">
      <alignment horizontal="right" vertical="center"/>
    </xf>
    <xf numFmtId="10" fontId="41" fillId="12" borderId="52" applyNumberFormat="0" applyBorder="0" applyAlignment="0" applyProtection="0"/>
    <xf numFmtId="202" fontId="15" fillId="0" borderId="63">
      <alignment horizontal="right" vertical="center"/>
    </xf>
    <xf numFmtId="179" fontId="19" fillId="0" borderId="63">
      <alignment horizontal="right" vertical="center"/>
    </xf>
    <xf numFmtId="0" fontId="90" fillId="0" borderId="64">
      <alignment horizontal="left" vertical="center"/>
    </xf>
    <xf numFmtId="174" fontId="18" fillId="0" borderId="63">
      <alignment horizontal="right" vertical="center"/>
    </xf>
    <xf numFmtId="0" fontId="17" fillId="0" borderId="52" applyNumberFormat="0" applyFont="0" applyBorder="0">
      <alignment horizontal="left" indent="2"/>
    </xf>
    <xf numFmtId="202" fontId="15" fillId="0" borderId="63">
      <alignment horizontal="right" vertical="center"/>
    </xf>
    <xf numFmtId="0" fontId="114" fillId="0" borderId="62" applyBorder="0" applyAlignment="0">
      <alignment horizontal="center" vertical="center"/>
    </xf>
    <xf numFmtId="193" fontId="115" fillId="31" borderId="62">
      <alignment vertical="top"/>
    </xf>
    <xf numFmtId="0" fontId="76" fillId="23" borderId="64" applyNumberFormat="0" applyFont="0" applyAlignment="0">
      <alignment horizontal="center"/>
    </xf>
    <xf numFmtId="178" fontId="22" fillId="0" borderId="63">
      <alignment horizontal="right" vertical="center"/>
    </xf>
    <xf numFmtId="10" fontId="41" fillId="12" borderId="52" applyNumberFormat="0" applyBorder="0" applyAlignment="0" applyProtection="0"/>
    <xf numFmtId="168" fontId="15" fillId="0" borderId="0" applyFont="0" applyFill="0" applyBorder="0" applyAlignment="0" applyProtection="0"/>
    <xf numFmtId="169" fontId="15" fillId="0" borderId="0" applyFont="0" applyFill="0" applyBorder="0" applyAlignment="0" applyProtection="0"/>
    <xf numFmtId="205" fontId="34" fillId="0" borderId="63">
      <alignment horizontal="right" vertical="center"/>
    </xf>
    <xf numFmtId="198" fontId="34" fillId="0" borderId="63">
      <alignment horizontal="right" vertical="center"/>
    </xf>
    <xf numFmtId="185" fontId="18" fillId="0" borderId="63">
      <alignment horizontal="right" vertical="center"/>
    </xf>
    <xf numFmtId="171" fontId="24" fillId="0" borderId="63">
      <alignment horizontal="right" vertical="center"/>
    </xf>
    <xf numFmtId="174" fontId="18" fillId="0" borderId="63">
      <alignment horizontal="right" vertical="center"/>
    </xf>
    <xf numFmtId="169" fontId="15" fillId="0" borderId="0" applyFont="0" applyFill="0" applyBorder="0" applyAlignment="0" applyProtection="0"/>
    <xf numFmtId="178" fontId="22" fillId="0" borderId="63">
      <alignment horizontal="right" vertical="center"/>
    </xf>
    <xf numFmtId="198" fontId="34"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85" fontId="18" fillId="0" borderId="63">
      <alignment horizontal="right" vertical="center"/>
    </xf>
    <xf numFmtId="0" fontId="90" fillId="0" borderId="64">
      <alignment horizontal="left" vertical="center"/>
    </xf>
    <xf numFmtId="0" fontId="90" fillId="0" borderId="64">
      <alignment horizontal="left" vertical="center"/>
    </xf>
    <xf numFmtId="171" fontId="24" fillId="0" borderId="63">
      <alignment horizontal="right" vertical="center"/>
    </xf>
    <xf numFmtId="198" fontId="34" fillId="0" borderId="63">
      <alignment horizontal="right" vertical="center"/>
    </xf>
    <xf numFmtId="185" fontId="18" fillId="0" borderId="63">
      <alignment horizontal="right" vertical="center"/>
    </xf>
    <xf numFmtId="174" fontId="18" fillId="0" borderId="63">
      <alignment horizontal="right" vertical="center"/>
    </xf>
    <xf numFmtId="174" fontId="18" fillId="0" borderId="63">
      <alignment horizontal="right" vertical="center"/>
    </xf>
    <xf numFmtId="179" fontId="19" fillId="0" borderId="63">
      <alignment horizontal="right" vertical="center"/>
    </xf>
    <xf numFmtId="178" fontId="22" fillId="0" borderId="63">
      <alignment horizontal="right" vertical="center"/>
    </xf>
    <xf numFmtId="216" fontId="34" fillId="0" borderId="63">
      <alignment horizontal="right" vertical="center"/>
    </xf>
    <xf numFmtId="0" fontId="90" fillId="0" borderId="64">
      <alignment horizontal="left" vertical="center"/>
    </xf>
    <xf numFmtId="174" fontId="18" fillId="0" borderId="63">
      <alignment horizontal="right" vertical="center"/>
    </xf>
    <xf numFmtId="178" fontId="22" fillId="0" borderId="63">
      <alignment horizontal="right" vertical="center"/>
    </xf>
    <xf numFmtId="205" fontId="34"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68" fontId="15" fillId="0" borderId="0" applyFont="0" applyFill="0" applyBorder="0" applyAlignment="0" applyProtection="0"/>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1" fontId="24"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78" fontId="22" fillId="0" borderId="63">
      <alignment horizontal="right" vertical="center"/>
    </xf>
    <xf numFmtId="0" fontId="90" fillId="0" borderId="64">
      <alignment horizontal="left" vertical="center"/>
    </xf>
    <xf numFmtId="177" fontId="19" fillId="0" borderId="63">
      <alignment horizontal="right" vertical="center"/>
    </xf>
    <xf numFmtId="3" fontId="16" fillId="0" borderId="52"/>
    <xf numFmtId="174" fontId="18" fillId="0" borderId="63">
      <alignment horizontal="right" vertical="center"/>
    </xf>
    <xf numFmtId="185" fontId="18" fillId="0" borderId="63">
      <alignment horizontal="right" vertical="center"/>
    </xf>
    <xf numFmtId="178" fontId="22" fillId="0" borderId="63">
      <alignment horizontal="right" vertical="center"/>
    </xf>
    <xf numFmtId="210" fontId="22" fillId="0" borderId="52"/>
    <xf numFmtId="10" fontId="41" fillId="12" borderId="52" applyNumberFormat="0" applyBorder="0" applyAlignment="0" applyProtection="0"/>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68" fontId="53" fillId="0" borderId="0" applyFont="0" applyFill="0" applyBorder="0" applyAlignment="0" applyProtection="0"/>
    <xf numFmtId="178" fontId="22" fillId="0" borderId="63">
      <alignment horizontal="right" vertical="center"/>
    </xf>
    <xf numFmtId="10" fontId="41" fillId="9" borderId="52" applyNumberFormat="0" applyBorder="0" applyAlignment="0" applyProtection="0"/>
    <xf numFmtId="169" fontId="15" fillId="0" borderId="0" applyFont="0" applyFill="0" applyBorder="0" applyAlignment="0" applyProtection="0"/>
    <xf numFmtId="178" fontId="22" fillId="0" borderId="63">
      <alignment horizontal="right" vertical="center"/>
    </xf>
    <xf numFmtId="0" fontId="17" fillId="0" borderId="52" applyNumberFormat="0" applyFont="0" applyBorder="0" applyAlignment="0">
      <alignment horizontal="center"/>
    </xf>
    <xf numFmtId="171" fontId="24"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85" fontId="18" fillId="0" borderId="63">
      <alignment horizontal="right" vertical="center"/>
    </xf>
    <xf numFmtId="179" fontId="19" fillId="0" borderId="63">
      <alignment horizontal="right" vertical="center"/>
    </xf>
    <xf numFmtId="202" fontId="15"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69" fontId="15" fillId="0" borderId="0" applyFont="0" applyFill="0" applyBorder="0" applyAlignment="0" applyProtection="0"/>
    <xf numFmtId="169" fontId="15" fillId="0" borderId="0" applyFont="0" applyFill="0" applyBorder="0" applyAlignment="0" applyProtection="0"/>
    <xf numFmtId="178" fontId="22" fillId="0" borderId="63">
      <alignment horizontal="right" vertical="center"/>
    </xf>
    <xf numFmtId="182" fontId="26" fillId="0" borderId="63">
      <alignment horizontal="right" vertical="center"/>
    </xf>
    <xf numFmtId="10" fontId="41" fillId="9" borderId="52" applyNumberFormat="0" applyBorder="0" applyAlignment="0" applyProtection="0"/>
    <xf numFmtId="178" fontId="22" fillId="0" borderId="63">
      <alignment horizontal="right" vertical="center"/>
    </xf>
    <xf numFmtId="169" fontId="15" fillId="0" borderId="0" applyFont="0" applyFill="0" applyBorder="0" applyAlignment="0" applyProtection="0"/>
    <xf numFmtId="169" fontId="15" fillId="0" borderId="0" applyFont="0" applyFill="0" applyBorder="0" applyAlignment="0" applyProtection="0"/>
    <xf numFmtId="178" fontId="22" fillId="0" borderId="63">
      <alignment horizontal="right" vertical="center"/>
    </xf>
    <xf numFmtId="205" fontId="34" fillId="0" borderId="63">
      <alignment horizontal="right" vertical="center"/>
    </xf>
    <xf numFmtId="178" fontId="22" fillId="0" borderId="63">
      <alignment horizontal="right" vertical="center"/>
    </xf>
    <xf numFmtId="169" fontId="15" fillId="0" borderId="0" applyFont="0" applyFill="0" applyBorder="0" applyAlignment="0" applyProtection="0"/>
    <xf numFmtId="178" fontId="22" fillId="0" borderId="63">
      <alignment horizontal="right" vertical="center"/>
    </xf>
    <xf numFmtId="10" fontId="41" fillId="12" borderId="52" applyNumberFormat="0" applyBorder="0" applyAlignment="0" applyProtection="0"/>
    <xf numFmtId="169" fontId="15" fillId="0" borderId="0" applyFont="0" applyFill="0" applyBorder="0" applyAlignment="0" applyProtection="0"/>
    <xf numFmtId="10" fontId="41" fillId="12" borderId="52" applyNumberFormat="0" applyBorder="0" applyAlignment="0" applyProtection="0"/>
    <xf numFmtId="0" fontId="114" fillId="0" borderId="62" applyBorder="0" applyAlignment="0">
      <alignment horizontal="center" vertical="center"/>
    </xf>
    <xf numFmtId="198" fontId="34"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0" fontId="41" fillId="9" borderId="52" applyNumberFormat="0" applyBorder="0" applyAlignment="0" applyProtection="0"/>
    <xf numFmtId="178" fontId="22" fillId="0" borderId="63">
      <alignment horizontal="right" vertical="center"/>
    </xf>
    <xf numFmtId="198" fontId="34" fillId="0" borderId="63">
      <alignment horizontal="right" vertical="center"/>
    </xf>
    <xf numFmtId="168" fontId="15" fillId="0" borderId="0" applyFont="0" applyFill="0" applyBorder="0" applyAlignment="0" applyProtection="0"/>
    <xf numFmtId="178" fontId="22" fillId="0" borderId="63">
      <alignment horizontal="right" vertical="center"/>
    </xf>
    <xf numFmtId="185" fontId="18" fillId="0" borderId="63">
      <alignment horizontal="right" vertical="center"/>
    </xf>
    <xf numFmtId="6" fontId="73" fillId="18" borderId="62"/>
    <xf numFmtId="179" fontId="19" fillId="0" borderId="63">
      <alignment horizontal="right" vertical="center"/>
    </xf>
    <xf numFmtId="169" fontId="57" fillId="0" borderId="0" applyFont="0" applyFill="0" applyBorder="0" applyAlignment="0" applyProtection="0"/>
    <xf numFmtId="210" fontId="22" fillId="0" borderId="52"/>
    <xf numFmtId="205" fontId="34" fillId="0" borderId="63">
      <alignment horizontal="right" vertical="center"/>
    </xf>
    <xf numFmtId="179" fontId="19" fillId="0" borderId="63">
      <alignment horizontal="right" vertical="center"/>
    </xf>
    <xf numFmtId="168" fontId="15" fillId="0" borderId="0" applyFont="0" applyFill="0" applyBorder="0" applyAlignment="0" applyProtection="0"/>
    <xf numFmtId="178" fontId="22" fillId="0" borderId="63">
      <alignment horizontal="right" vertical="center"/>
    </xf>
    <xf numFmtId="168" fontId="15" fillId="0" borderId="0" applyFont="0" applyFill="0" applyBorder="0" applyAlignment="0" applyProtection="0"/>
    <xf numFmtId="178" fontId="22" fillId="0" borderId="63">
      <alignment horizontal="right" vertical="center"/>
    </xf>
    <xf numFmtId="178" fontId="22" fillId="0" borderId="63">
      <alignment horizontal="right" vertical="center"/>
    </xf>
    <xf numFmtId="185" fontId="18" fillId="0" borderId="63">
      <alignment horizontal="right" vertical="center"/>
    </xf>
    <xf numFmtId="169" fontId="15" fillId="0" borderId="0" applyFont="0" applyFill="0" applyBorder="0" applyAlignment="0" applyProtection="0"/>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5" fontId="32" fillId="0" borderId="62">
      <alignment horizontal="left" vertical="top"/>
    </xf>
    <xf numFmtId="178" fontId="22" fillId="0" borderId="63">
      <alignment horizontal="right" vertical="center"/>
    </xf>
    <xf numFmtId="169" fontId="15" fillId="0" borderId="0" applyFont="0" applyFill="0" applyBorder="0" applyAlignment="0" applyProtection="0"/>
    <xf numFmtId="178" fontId="22" fillId="0" borderId="63">
      <alignment horizontal="right" vertical="center"/>
    </xf>
    <xf numFmtId="198" fontId="34" fillId="0" borderId="63">
      <alignment horizontal="right" vertical="center"/>
    </xf>
    <xf numFmtId="0" fontId="114" fillId="0" borderId="62" applyBorder="0" applyAlignment="0">
      <alignment horizontal="center" vertical="center"/>
    </xf>
    <xf numFmtId="202" fontId="15" fillId="0" borderId="63">
      <alignment horizontal="right" vertical="center"/>
    </xf>
    <xf numFmtId="177" fontId="19" fillId="0" borderId="63">
      <alignment horizontal="right" vertical="center"/>
    </xf>
    <xf numFmtId="178" fontId="22" fillId="0" borderId="63">
      <alignment horizontal="right" vertical="center"/>
    </xf>
    <xf numFmtId="205" fontId="34" fillId="0" borderId="63">
      <alignment horizontal="right" vertical="center"/>
    </xf>
    <xf numFmtId="169" fontId="57" fillId="0" borderId="0" applyFont="0" applyFill="0" applyBorder="0" applyAlignment="0" applyProtection="0"/>
    <xf numFmtId="0" fontId="90" fillId="0" borderId="64">
      <alignment horizontal="left" vertical="center"/>
    </xf>
    <xf numFmtId="178" fontId="22" fillId="0" borderId="63">
      <alignment horizontal="right" vertical="center"/>
    </xf>
    <xf numFmtId="171" fontId="24" fillId="0" borderId="63">
      <alignment horizontal="right" vertical="center"/>
    </xf>
    <xf numFmtId="185" fontId="18" fillId="0" borderId="63">
      <alignment horizontal="right" vertical="center"/>
    </xf>
    <xf numFmtId="185" fontId="18" fillId="0" borderId="63">
      <alignment horizontal="right" vertical="center"/>
    </xf>
    <xf numFmtId="49" fontId="98" fillId="0" borderId="52">
      <alignment vertical="center"/>
    </xf>
    <xf numFmtId="198" fontId="34" fillId="0" borderId="63">
      <alignment horizontal="right" vertical="center"/>
    </xf>
    <xf numFmtId="0" fontId="90" fillId="0" borderId="64">
      <alignment horizontal="lef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202" fontId="15" fillId="0" borderId="63">
      <alignment horizontal="right" vertical="center"/>
    </xf>
    <xf numFmtId="178" fontId="22" fillId="0" borderId="63">
      <alignment horizontal="right" vertical="center"/>
    </xf>
    <xf numFmtId="185" fontId="18" fillId="0" borderId="63">
      <alignment horizontal="right" vertical="center"/>
    </xf>
    <xf numFmtId="179" fontId="19" fillId="0" borderId="63">
      <alignment horizontal="right" vertical="center"/>
    </xf>
    <xf numFmtId="174" fontId="18" fillId="0" borderId="63">
      <alignment horizontal="right" vertical="center"/>
    </xf>
    <xf numFmtId="169" fontId="59" fillId="0" borderId="0" applyFont="0" applyFill="0" applyBorder="0" applyAlignment="0" applyProtection="0"/>
    <xf numFmtId="194" fontId="30" fillId="0" borderId="63">
      <alignment horizontal="right" vertical="center"/>
    </xf>
    <xf numFmtId="205" fontId="34" fillId="0" borderId="63">
      <alignment horizontal="right" vertical="center"/>
    </xf>
    <xf numFmtId="205" fontId="34"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94" fontId="30" fillId="0" borderId="63">
      <alignment horizontal="right" vertical="center"/>
    </xf>
    <xf numFmtId="168" fontId="15" fillId="0" borderId="0" applyFont="0" applyFill="0" applyBorder="0" applyAlignment="0" applyProtection="0"/>
    <xf numFmtId="168" fontId="15" fillId="0" borderId="0" applyFont="0" applyFill="0" applyBorder="0" applyAlignment="0" applyProtection="0"/>
    <xf numFmtId="10" fontId="41" fillId="12" borderId="52" applyNumberFormat="0" applyBorder="0" applyAlignment="0" applyProtection="0"/>
    <xf numFmtId="174" fontId="18" fillId="0" borderId="63">
      <alignment horizontal="right" vertical="center"/>
    </xf>
    <xf numFmtId="178" fontId="22" fillId="0" borderId="63">
      <alignment horizontal="right" vertical="center"/>
    </xf>
    <xf numFmtId="0" fontId="114" fillId="0" borderId="62" applyBorder="0" applyAlignment="0">
      <alignment horizontal="center" vertical="center"/>
    </xf>
    <xf numFmtId="179" fontId="19" fillId="0" borderId="63">
      <alignment horizontal="right" vertical="center"/>
    </xf>
    <xf numFmtId="178" fontId="22" fillId="0" borderId="63">
      <alignment horizontal="right" vertical="center"/>
    </xf>
    <xf numFmtId="6" fontId="73" fillId="18" borderId="62"/>
    <xf numFmtId="0" fontId="17" fillId="0" borderId="52" applyNumberFormat="0" applyFont="0" applyBorder="0" applyAlignment="0">
      <alignment horizontal="center"/>
    </xf>
    <xf numFmtId="168" fontId="15" fillId="0" borderId="0" applyFont="0" applyFill="0" applyBorder="0" applyAlignment="0" applyProtection="0"/>
    <xf numFmtId="174" fontId="18" fillId="0" borderId="63">
      <alignment horizontal="right" vertical="center"/>
    </xf>
    <xf numFmtId="171" fontId="24" fillId="0" borderId="63">
      <alignment horizontal="right" vertical="center"/>
    </xf>
    <xf numFmtId="177" fontId="19"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68" fontId="15" fillId="0" borderId="0" applyFont="0" applyFill="0" applyBorder="0" applyAlignment="0" applyProtection="0"/>
    <xf numFmtId="178" fontId="22" fillId="0" borderId="63">
      <alignment horizontal="right" vertical="center"/>
    </xf>
    <xf numFmtId="178" fontId="22" fillId="0" borderId="63">
      <alignment horizontal="right" vertical="center"/>
    </xf>
    <xf numFmtId="49" fontId="98" fillId="0" borderId="52">
      <alignment vertical="center"/>
    </xf>
    <xf numFmtId="178" fontId="22" fillId="0" borderId="63">
      <alignment horizontal="right" vertical="center"/>
    </xf>
    <xf numFmtId="178" fontId="22" fillId="0" borderId="63">
      <alignment horizontal="right" vertical="center"/>
    </xf>
    <xf numFmtId="10" fontId="41" fillId="9" borderId="52" applyNumberFormat="0" applyBorder="0" applyAlignment="0" applyProtection="0"/>
    <xf numFmtId="198" fontId="34" fillId="0" borderId="63">
      <alignment horizontal="right" vertical="center"/>
    </xf>
    <xf numFmtId="185" fontId="18"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0" fontId="41" fillId="9" borderId="52" applyNumberFormat="0" applyBorder="0" applyAlignment="0" applyProtection="0"/>
    <xf numFmtId="10" fontId="41" fillId="9" borderId="52" applyNumberFormat="0" applyBorder="0" applyAlignment="0" applyProtection="0"/>
    <xf numFmtId="182" fontId="26" fillId="0" borderId="63">
      <alignment horizontal="right" vertical="center"/>
    </xf>
    <xf numFmtId="10" fontId="41" fillId="9" borderId="52" applyNumberFormat="0" applyBorder="0" applyAlignment="0" applyProtection="0"/>
    <xf numFmtId="209" fontId="71" fillId="0" borderId="51" applyNumberFormat="0" applyFont="0" applyFill="0" applyBorder="0">
      <alignment horizontal="center"/>
    </xf>
    <xf numFmtId="178" fontId="22" fillId="0" borderId="63">
      <alignment horizontal="right" vertical="center"/>
    </xf>
    <xf numFmtId="185" fontId="18" fillId="0" borderId="63">
      <alignment horizontal="right" vertical="center"/>
    </xf>
    <xf numFmtId="235" fontId="34" fillId="0" borderId="63">
      <alignment horizontal="right" vertical="center"/>
    </xf>
    <xf numFmtId="178" fontId="22" fillId="0" borderId="63">
      <alignment horizontal="right" vertical="center"/>
    </xf>
    <xf numFmtId="235" fontId="34"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79" fontId="19" fillId="0" borderId="63">
      <alignment horizontal="right" vertical="center"/>
    </xf>
    <xf numFmtId="3" fontId="16" fillId="0" borderId="52"/>
    <xf numFmtId="5" fontId="32" fillId="30" borderId="52" applyNumberFormat="0" applyAlignment="0">
      <alignment horizontal="left" vertical="top"/>
    </xf>
    <xf numFmtId="178" fontId="22" fillId="0" borderId="63">
      <alignment horizontal="right" vertical="center"/>
    </xf>
    <xf numFmtId="178" fontId="22" fillId="0" borderId="63">
      <alignment horizontal="right" vertical="center"/>
    </xf>
    <xf numFmtId="10" fontId="41" fillId="12" borderId="52" applyNumberFormat="0" applyBorder="0" applyAlignment="0" applyProtection="0"/>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9" fontId="19" fillId="0" borderId="63">
      <alignment horizontal="right" vertical="center"/>
    </xf>
    <xf numFmtId="178" fontId="22" fillId="0" borderId="63">
      <alignment horizontal="right" vertical="center"/>
    </xf>
    <xf numFmtId="177" fontId="19"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210" fontId="22" fillId="0" borderId="52"/>
    <xf numFmtId="174" fontId="18" fillId="0" borderId="63">
      <alignment horizontal="right" vertical="center"/>
    </xf>
    <xf numFmtId="174" fontId="18" fillId="0" borderId="63">
      <alignment horizontal="right" vertical="center"/>
    </xf>
    <xf numFmtId="202" fontId="15" fillId="0" borderId="63">
      <alignment horizontal="right" vertical="center"/>
    </xf>
    <xf numFmtId="179" fontId="19"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79" fontId="19"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68"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74" fontId="18" fillId="0" borderId="63">
      <alignment horizontal="right" vertical="center"/>
    </xf>
    <xf numFmtId="171" fontId="24" fillId="0" borderId="63">
      <alignment horizontal="right" vertical="center"/>
    </xf>
    <xf numFmtId="185" fontId="18" fillId="0" borderId="63">
      <alignment horizontal="right" vertical="center"/>
    </xf>
    <xf numFmtId="178" fontId="22" fillId="0" borderId="63">
      <alignment horizontal="right" vertical="center"/>
    </xf>
    <xf numFmtId="216" fontId="34" fillId="0" borderId="63">
      <alignment horizontal="right" vertical="center"/>
    </xf>
    <xf numFmtId="168" fontId="15" fillId="0" borderId="0" applyFont="0" applyFill="0" applyBorder="0" applyAlignment="0" applyProtection="0"/>
    <xf numFmtId="205" fontId="34"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5" fontId="32" fillId="0" borderId="62">
      <alignment horizontal="left" vertical="top"/>
    </xf>
    <xf numFmtId="0" fontId="90" fillId="0" borderId="64">
      <alignment horizontal="lef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0" fontId="17" fillId="0" borderId="52" applyNumberFormat="0" applyFont="0" applyBorder="0" applyAlignment="0">
      <alignment horizontal="center"/>
    </xf>
    <xf numFmtId="185" fontId="18" fillId="0" borderId="63">
      <alignment horizontal="right" vertical="center"/>
    </xf>
    <xf numFmtId="171" fontId="24" fillId="0" borderId="63">
      <alignment horizontal="right" vertical="center"/>
    </xf>
    <xf numFmtId="178" fontId="22" fillId="0" borderId="63">
      <alignment horizontal="right" vertical="center"/>
    </xf>
    <xf numFmtId="168" fontId="15" fillId="0" borderId="0" applyFont="0" applyFill="0" applyBorder="0" applyAlignment="0" applyProtection="0"/>
    <xf numFmtId="202" fontId="15" fillId="0" borderId="63">
      <alignment horizontal="right" vertical="center"/>
    </xf>
    <xf numFmtId="178" fontId="22" fillId="0" borderId="63">
      <alignment horizontal="right" vertical="center"/>
    </xf>
    <xf numFmtId="3" fontId="16" fillId="0" borderId="52"/>
    <xf numFmtId="194" fontId="30" fillId="0" borderId="63">
      <alignment horizontal="right" vertical="center"/>
    </xf>
    <xf numFmtId="178" fontId="22" fillId="0" borderId="63">
      <alignment horizontal="right" vertical="center"/>
    </xf>
    <xf numFmtId="169" fontId="46" fillId="0" borderId="0" applyFont="0" applyFill="0" applyBorder="0" applyAlignment="0" applyProtection="0"/>
    <xf numFmtId="178" fontId="22" fillId="0" borderId="63">
      <alignment horizontal="right" vertical="center"/>
    </xf>
    <xf numFmtId="219" fontId="22" fillId="0" borderId="63">
      <alignment horizontal="center"/>
    </xf>
    <xf numFmtId="10" fontId="41" fillId="12" borderId="52" applyNumberFormat="0" applyBorder="0" applyAlignment="0" applyProtection="0"/>
    <xf numFmtId="179" fontId="19" fillId="0" borderId="63">
      <alignment horizontal="right" vertical="center"/>
    </xf>
    <xf numFmtId="0" fontId="76" fillId="23" borderId="64" applyNumberFormat="0" applyFont="0" applyAlignment="0">
      <alignment horizontal="center"/>
    </xf>
    <xf numFmtId="171" fontId="24" fillId="0" borderId="63">
      <alignment horizontal="right" vertical="center"/>
    </xf>
    <xf numFmtId="1" fontId="64" fillId="0" borderId="52" applyBorder="0" applyAlignment="0">
      <alignment horizontal="center"/>
    </xf>
    <xf numFmtId="178" fontId="22" fillId="0" borderId="63">
      <alignment horizontal="right" vertical="center"/>
    </xf>
    <xf numFmtId="198" fontId="34" fillId="0" borderId="63">
      <alignment horizontal="right" vertical="center"/>
    </xf>
    <xf numFmtId="169" fontId="15" fillId="0" borderId="0" applyFont="0" applyFill="0" applyBorder="0" applyAlignment="0" applyProtection="0"/>
    <xf numFmtId="202" fontId="15" fillId="0" borderId="63">
      <alignment horizontal="right" vertical="center"/>
    </xf>
    <xf numFmtId="205"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77" fontId="19" fillId="0" borderId="63">
      <alignment horizontal="right" vertical="center"/>
    </xf>
    <xf numFmtId="194" fontId="30"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79" fontId="19" fillId="0" borderId="63">
      <alignment horizontal="right" vertical="center"/>
    </xf>
    <xf numFmtId="5" fontId="32" fillId="30" borderId="52" applyNumberFormat="0" applyAlignment="0">
      <alignment horizontal="left" vertical="top"/>
    </xf>
    <xf numFmtId="182" fontId="26" fillId="0" borderId="63">
      <alignment horizontal="right" vertical="center"/>
    </xf>
    <xf numFmtId="177" fontId="19" fillId="0" borderId="63">
      <alignment horizontal="right" vertical="center"/>
    </xf>
    <xf numFmtId="169" fontId="15" fillId="0" borderId="0" applyFont="0" applyFill="0" applyBorder="0" applyAlignment="0" applyProtection="0"/>
    <xf numFmtId="168" fontId="57" fillId="0" borderId="0" applyFont="0" applyFill="0" applyBorder="0" applyAlignment="0" applyProtection="0"/>
    <xf numFmtId="169" fontId="15" fillId="0" borderId="0" applyFont="0" applyFill="0" applyBorder="0" applyAlignment="0" applyProtection="0"/>
    <xf numFmtId="193" fontId="32" fillId="30" borderId="52" applyNumberFormat="0" applyAlignment="0">
      <alignment horizontal="left" vertical="top"/>
    </xf>
    <xf numFmtId="185" fontId="18" fillId="0" borderId="63">
      <alignment horizontal="right" vertical="center"/>
    </xf>
    <xf numFmtId="177" fontId="19" fillId="0" borderId="63">
      <alignment horizontal="right" vertical="center"/>
    </xf>
    <xf numFmtId="179" fontId="19" fillId="0" borderId="63">
      <alignment horizontal="right" vertical="center"/>
    </xf>
    <xf numFmtId="0" fontId="110" fillId="28" borderId="52">
      <alignment horizontal="left" vertical="center"/>
    </xf>
    <xf numFmtId="178" fontId="22" fillId="0" borderId="63">
      <alignment horizontal="right" vertical="center"/>
    </xf>
    <xf numFmtId="194" fontId="30" fillId="0" borderId="63">
      <alignment horizontal="right" vertical="center"/>
    </xf>
    <xf numFmtId="177" fontId="19" fillId="0" borderId="63">
      <alignment horizontal="right" vertical="center"/>
    </xf>
    <xf numFmtId="178" fontId="22" fillId="0" borderId="63">
      <alignment horizontal="right" vertical="center"/>
    </xf>
    <xf numFmtId="216" fontId="34" fillId="0" borderId="63">
      <alignment horizontal="right" vertical="center"/>
    </xf>
    <xf numFmtId="174" fontId="18" fillId="0" borderId="63">
      <alignment horizontal="right" vertical="center"/>
    </xf>
    <xf numFmtId="178" fontId="22" fillId="0" borderId="63">
      <alignment horizontal="right" vertical="center"/>
    </xf>
    <xf numFmtId="171" fontId="24" fillId="0" borderId="63">
      <alignment horizontal="right" vertical="center"/>
    </xf>
    <xf numFmtId="169" fontId="19" fillId="0" borderId="0" applyFont="0" applyFill="0" applyBorder="0" applyAlignment="0" applyProtection="0"/>
    <xf numFmtId="178" fontId="22" fillId="0" borderId="63">
      <alignment horizontal="right" vertical="center"/>
    </xf>
    <xf numFmtId="49" fontId="98" fillId="0" borderId="52">
      <alignment vertical="center"/>
    </xf>
    <xf numFmtId="178" fontId="22" fillId="0" borderId="63">
      <alignment horizontal="right" vertical="center"/>
    </xf>
    <xf numFmtId="202" fontId="15" fillId="0" borderId="63">
      <alignment horizontal="right" vertical="center"/>
    </xf>
    <xf numFmtId="0" fontId="17" fillId="0" borderId="52" applyNumberFormat="0" applyFont="0" applyBorder="0" applyAlignment="0">
      <alignment horizontal="center"/>
    </xf>
    <xf numFmtId="205" fontId="34" fillId="0" borderId="63">
      <alignment horizontal="right" vertical="center"/>
    </xf>
    <xf numFmtId="0" fontId="17" fillId="0" borderId="52" applyNumberFormat="0" applyFont="0" applyBorder="0" applyAlignment="0">
      <alignment horizontal="center"/>
    </xf>
    <xf numFmtId="198" fontId="34" fillId="0" borderId="63">
      <alignment horizontal="right" vertical="center"/>
    </xf>
    <xf numFmtId="205" fontId="34" fillId="0" borderId="63">
      <alignment horizontal="right" vertical="center"/>
    </xf>
    <xf numFmtId="168" fontId="15" fillId="0" borderId="0" applyFont="0" applyFill="0" applyBorder="0" applyAlignment="0" applyProtection="0"/>
    <xf numFmtId="10" fontId="41" fillId="9" borderId="52" applyNumberFormat="0" applyBorder="0" applyAlignment="0" applyProtection="0"/>
    <xf numFmtId="3" fontId="16" fillId="0" borderId="52"/>
    <xf numFmtId="178" fontId="22" fillId="0" borderId="63">
      <alignment horizontal="right" vertical="center"/>
    </xf>
    <xf numFmtId="202" fontId="15" fillId="0" borderId="63">
      <alignment horizontal="right" vertical="center"/>
    </xf>
    <xf numFmtId="198" fontId="34" fillId="0" borderId="63">
      <alignment horizontal="right" vertical="center"/>
    </xf>
    <xf numFmtId="0" fontId="90" fillId="0" borderId="64">
      <alignment horizontal="left" vertical="center"/>
    </xf>
    <xf numFmtId="0" fontId="102" fillId="0" borderId="52" applyNumberFormat="0" applyFont="0" applyFill="0" applyBorder="0" applyAlignment="0">
      <alignment horizontal="center"/>
    </xf>
    <xf numFmtId="185" fontId="18" fillId="0" borderId="63">
      <alignment horizontal="right" vertical="center"/>
    </xf>
    <xf numFmtId="205" fontId="34" fillId="0" borderId="63">
      <alignment horizontal="right" vertical="center"/>
    </xf>
    <xf numFmtId="216" fontId="34" fillId="0" borderId="63">
      <alignment horizontal="right" vertical="center"/>
    </xf>
    <xf numFmtId="182" fontId="26" fillId="0" borderId="63">
      <alignment horizontal="right" vertical="center"/>
    </xf>
    <xf numFmtId="177" fontId="19" fillId="0" borderId="63">
      <alignment horizontal="right" vertical="center"/>
    </xf>
    <xf numFmtId="177" fontId="19" fillId="0" borderId="63">
      <alignment horizontal="right" vertical="center"/>
    </xf>
    <xf numFmtId="5" fontId="115" fillId="31" borderId="62">
      <alignment vertical="top"/>
    </xf>
    <xf numFmtId="0" fontId="114" fillId="0" borderId="62" applyBorder="0" applyAlignment="0">
      <alignment horizontal="center" vertical="center"/>
    </xf>
    <xf numFmtId="5" fontId="115" fillId="31" borderId="62">
      <alignment vertical="top"/>
    </xf>
    <xf numFmtId="178" fontId="22" fillId="0" borderId="63">
      <alignment horizontal="right" vertical="center"/>
    </xf>
    <xf numFmtId="174" fontId="18" fillId="0" borderId="63">
      <alignment horizontal="right" vertical="center"/>
    </xf>
    <xf numFmtId="10" fontId="41" fillId="9" borderId="52" applyNumberFormat="0" applyBorder="0" applyAlignment="0" applyProtection="0"/>
    <xf numFmtId="174" fontId="18" fillId="0" borderId="63">
      <alignment horizontal="right" vertical="center"/>
    </xf>
    <xf numFmtId="202" fontId="15" fillId="0" borderId="63">
      <alignment horizontal="right" vertical="center"/>
    </xf>
    <xf numFmtId="178" fontId="22" fillId="0" borderId="63">
      <alignment horizontal="right" vertical="center"/>
    </xf>
    <xf numFmtId="263" fontId="73" fillId="18" borderId="62"/>
    <xf numFmtId="185" fontId="18"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85" fontId="18" fillId="0" borderId="63">
      <alignment horizontal="right" vertical="center"/>
    </xf>
    <xf numFmtId="169" fontId="15" fillId="0" borderId="0" applyFont="0" applyFill="0" applyBorder="0" applyAlignment="0" applyProtection="0"/>
    <xf numFmtId="178" fontId="22" fillId="0" borderId="63">
      <alignment horizontal="right" vertical="center"/>
    </xf>
    <xf numFmtId="174" fontId="18"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68" fontId="15" fillId="0" borderId="0" applyFont="0" applyFill="0" applyBorder="0" applyAlignment="0" applyProtection="0"/>
    <xf numFmtId="205" fontId="34"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7" fontId="19" fillId="0" borderId="63">
      <alignment horizontal="right" vertical="center"/>
    </xf>
    <xf numFmtId="178" fontId="22" fillId="0" borderId="63">
      <alignment horizontal="right" vertical="center"/>
    </xf>
    <xf numFmtId="198" fontId="34" fillId="0" borderId="63">
      <alignment horizontal="right" vertical="center"/>
    </xf>
    <xf numFmtId="168" fontId="15" fillId="0" borderId="0" applyFont="0" applyFill="0" applyBorder="0" applyAlignment="0" applyProtection="0"/>
    <xf numFmtId="171" fontId="24" fillId="0" borderId="63">
      <alignment horizontal="right" vertical="center"/>
    </xf>
    <xf numFmtId="168" fontId="15" fillId="0" borderId="0" applyFont="0" applyFill="0" applyBorder="0" applyAlignment="0" applyProtection="0"/>
    <xf numFmtId="177" fontId="19" fillId="0" borderId="63">
      <alignment horizontal="right" vertical="center"/>
    </xf>
    <xf numFmtId="168" fontId="15" fillId="0" borderId="0" applyFont="0" applyFill="0" applyBorder="0" applyAlignment="0" applyProtection="0"/>
    <xf numFmtId="178" fontId="22" fillId="0" borderId="63">
      <alignment horizontal="right" vertical="center"/>
    </xf>
    <xf numFmtId="178" fontId="22" fillId="0" borderId="63">
      <alignment horizontal="right" vertical="center"/>
    </xf>
    <xf numFmtId="1" fontId="64" fillId="0" borderId="52" applyBorder="0" applyAlignment="0">
      <alignment horizont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5" fontId="115" fillId="31" borderId="62">
      <alignment vertical="top"/>
    </xf>
    <xf numFmtId="178" fontId="22" fillId="0" borderId="63">
      <alignment horizontal="right" vertical="center"/>
    </xf>
    <xf numFmtId="178" fontId="22" fillId="0" borderId="63">
      <alignment horizontal="right" vertical="center"/>
    </xf>
    <xf numFmtId="178" fontId="22" fillId="0" borderId="63">
      <alignment horizontal="right" vertical="center"/>
    </xf>
    <xf numFmtId="168" fontId="15" fillId="0" borderId="0" applyFont="0" applyFill="0" applyBorder="0" applyAlignment="0" applyProtection="0"/>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235" fontId="34" fillId="0" borderId="63">
      <alignment horizontal="right" vertical="center"/>
    </xf>
    <xf numFmtId="177" fontId="19" fillId="0" borderId="63">
      <alignment horizontal="right" vertical="center"/>
    </xf>
    <xf numFmtId="178" fontId="22" fillId="0" borderId="63">
      <alignment horizontal="right" vertical="center"/>
    </xf>
    <xf numFmtId="202" fontId="15" fillId="0" borderId="63">
      <alignment horizontal="right" vertical="center"/>
    </xf>
    <xf numFmtId="174" fontId="18" fillId="0" borderId="63">
      <alignment horizontal="right" vertical="center"/>
    </xf>
    <xf numFmtId="198" fontId="34" fillId="0" borderId="63">
      <alignment horizontal="right" vertical="center"/>
    </xf>
    <xf numFmtId="168" fontId="15" fillId="0" borderId="0" applyFont="0" applyFill="0" applyBorder="0" applyAlignment="0" applyProtection="0"/>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82" fontId="26" fillId="0" borderId="63">
      <alignment horizontal="right" vertical="center"/>
    </xf>
    <xf numFmtId="10" fontId="41" fillId="9" borderId="52" applyNumberFormat="0" applyBorder="0" applyAlignment="0" applyProtection="0"/>
    <xf numFmtId="171" fontId="24"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94" fontId="30" fillId="0" borderId="63">
      <alignment horizontal="right" vertical="center"/>
    </xf>
    <xf numFmtId="0" fontId="17" fillId="0" borderId="52" applyNumberFormat="0" applyFont="0" applyBorder="0" applyAlignment="0">
      <alignment horizontal="center"/>
    </xf>
    <xf numFmtId="194" fontId="30" fillId="0" borderId="63">
      <alignment horizontal="right" vertical="center"/>
    </xf>
    <xf numFmtId="174" fontId="18" fillId="0" borderId="63">
      <alignment horizontal="right" vertical="center"/>
    </xf>
    <xf numFmtId="177" fontId="19" fillId="0" borderId="63">
      <alignment horizontal="right" vertical="center"/>
    </xf>
    <xf numFmtId="169" fontId="15" fillId="0" borderId="0" applyFont="0" applyFill="0" applyBorder="0" applyAlignment="0" applyProtection="0"/>
    <xf numFmtId="0" fontId="90" fillId="0" borderId="64">
      <alignment horizontal="left" vertical="center"/>
    </xf>
    <xf numFmtId="198" fontId="34" fillId="0" borderId="63">
      <alignment horizontal="right" vertical="center"/>
    </xf>
    <xf numFmtId="171" fontId="24" fillId="0" borderId="63">
      <alignment horizontal="right" vertical="center"/>
    </xf>
    <xf numFmtId="178" fontId="22" fillId="0" borderId="63">
      <alignment horizontal="right" vertical="center"/>
    </xf>
    <xf numFmtId="169" fontId="15" fillId="0" borderId="0" applyFont="0" applyFill="0" applyBorder="0" applyAlignment="0" applyProtection="0"/>
    <xf numFmtId="171" fontId="24" fillId="0" borderId="63">
      <alignment horizontal="right" vertical="center"/>
    </xf>
    <xf numFmtId="198" fontId="34" fillId="0" borderId="63">
      <alignment horizontal="right" vertical="center"/>
    </xf>
    <xf numFmtId="185" fontId="18" fillId="0" borderId="63">
      <alignment horizontal="right" vertical="center"/>
    </xf>
    <xf numFmtId="194" fontId="30" fillId="0" borderId="63">
      <alignment horizontal="right" vertical="center"/>
    </xf>
    <xf numFmtId="178" fontId="22" fillId="0" borderId="63">
      <alignment horizontal="right" vertical="center"/>
    </xf>
    <xf numFmtId="174" fontId="18" fillId="0" borderId="63">
      <alignment horizontal="right" vertical="center"/>
    </xf>
    <xf numFmtId="169" fontId="15" fillId="0" borderId="0" applyFont="0" applyFill="0" applyBorder="0" applyAlignment="0" applyProtection="0"/>
    <xf numFmtId="178" fontId="22" fillId="0" borderId="63">
      <alignment horizontal="right" vertical="center"/>
    </xf>
    <xf numFmtId="169" fontId="15" fillId="0" borderId="0" applyFont="0" applyFill="0" applyBorder="0" applyAlignment="0" applyProtection="0"/>
    <xf numFmtId="178" fontId="22" fillId="0" borderId="63">
      <alignment horizontal="right" vertical="center"/>
    </xf>
    <xf numFmtId="169" fontId="15" fillId="0" borderId="0" applyFont="0" applyFill="0" applyBorder="0" applyAlignment="0" applyProtection="0"/>
    <xf numFmtId="198" fontId="34" fillId="0" borderId="63">
      <alignment horizontal="right" vertical="center"/>
    </xf>
    <xf numFmtId="179" fontId="19" fillId="0" borderId="63">
      <alignment horizontal="right" vertical="center"/>
    </xf>
    <xf numFmtId="178" fontId="22" fillId="0" borderId="63">
      <alignment horizontal="right" vertical="center"/>
    </xf>
    <xf numFmtId="174" fontId="18"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0" fontId="41" fillId="9" borderId="52" applyNumberFormat="0" applyBorder="0" applyAlignment="0" applyProtection="0"/>
    <xf numFmtId="5" fontId="32" fillId="0" borderId="62">
      <alignment horizontal="left" vertical="top"/>
    </xf>
    <xf numFmtId="185" fontId="18" fillId="0" borderId="63">
      <alignment horizontal="right" vertical="center"/>
    </xf>
    <xf numFmtId="198" fontId="34" fillId="0" borderId="63">
      <alignment horizontal="right" vertical="center"/>
    </xf>
    <xf numFmtId="185" fontId="18" fillId="0" borderId="63">
      <alignment horizontal="right" vertical="center"/>
    </xf>
    <xf numFmtId="179" fontId="19" fillId="0" borderId="63">
      <alignment horizontal="right" vertical="center"/>
    </xf>
    <xf numFmtId="185" fontId="18"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69" fontId="15" fillId="0" borderId="0" applyFont="0" applyFill="0" applyBorder="0" applyAlignment="0" applyProtection="0"/>
    <xf numFmtId="1" fontId="64" fillId="0" borderId="52" applyBorder="0" applyAlignment="0">
      <alignment horizont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68" fontId="53" fillId="0" borderId="0" applyFont="0" applyFill="0" applyBorder="0" applyAlignment="0" applyProtection="0"/>
    <xf numFmtId="263" fontId="73" fillId="18" borderId="62"/>
    <xf numFmtId="178" fontId="22" fillId="0" borderId="63">
      <alignment horizontal="right" vertical="center"/>
    </xf>
    <xf numFmtId="0" fontId="114" fillId="0" borderId="62" applyBorder="0" applyAlignment="0">
      <alignment horizontal="center" vertical="center"/>
    </xf>
    <xf numFmtId="169" fontId="15" fillId="0" borderId="0" applyFont="0" applyFill="0" applyBorder="0" applyAlignment="0" applyProtection="0"/>
    <xf numFmtId="10" fontId="41" fillId="9" borderId="52" applyNumberFormat="0" applyBorder="0" applyAlignment="0" applyProtection="0"/>
    <xf numFmtId="177" fontId="19" fillId="0" borderId="63">
      <alignment horizontal="right" vertical="center"/>
    </xf>
    <xf numFmtId="3" fontId="16" fillId="0" borderId="52"/>
    <xf numFmtId="182" fontId="26" fillId="0" borderId="63">
      <alignment horizontal="right" vertical="center"/>
    </xf>
    <xf numFmtId="178" fontId="22" fillId="0" borderId="63">
      <alignment horizontal="right" vertical="center"/>
    </xf>
    <xf numFmtId="168" fontId="59" fillId="0" borderId="0" applyFont="0" applyFill="0" applyBorder="0" applyAlignment="0" applyProtection="0"/>
    <xf numFmtId="216" fontId="34" fillId="0" borderId="63">
      <alignment horizontal="right" vertical="center"/>
    </xf>
    <xf numFmtId="178" fontId="22" fillId="0" borderId="63">
      <alignment horizontal="right" vertical="center"/>
    </xf>
    <xf numFmtId="202" fontId="15" fillId="0" borderId="63">
      <alignment horizontal="right" vertical="center"/>
    </xf>
    <xf numFmtId="169" fontId="46" fillId="0" borderId="0" applyFont="0" applyFill="0" applyBorder="0" applyAlignment="0" applyProtection="0"/>
    <xf numFmtId="178" fontId="22" fillId="0" borderId="63">
      <alignment horizontal="right" vertical="center"/>
    </xf>
    <xf numFmtId="10" fontId="41" fillId="9" borderId="52" applyNumberFormat="0" applyBorder="0" applyAlignment="0" applyProtection="0"/>
    <xf numFmtId="185" fontId="18"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0" fontId="41" fillId="12" borderId="52" applyNumberFormat="0" applyBorder="0" applyAlignment="0" applyProtection="0"/>
    <xf numFmtId="178" fontId="22" fillId="0" borderId="63">
      <alignment horizontal="right" vertical="center"/>
    </xf>
    <xf numFmtId="182" fontId="26" fillId="0" borderId="63">
      <alignment horizontal="right" vertical="center"/>
    </xf>
    <xf numFmtId="178" fontId="22" fillId="0" borderId="63">
      <alignment horizontal="right" vertical="center"/>
    </xf>
    <xf numFmtId="10" fontId="41" fillId="9" borderId="52" applyNumberFormat="0" applyBorder="0" applyAlignment="0" applyProtection="0"/>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6" fontId="73" fillId="18" borderId="62"/>
    <xf numFmtId="174" fontId="18"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69" fontId="59" fillId="0" borderId="0" applyFont="0" applyFill="0" applyBorder="0" applyAlignment="0" applyProtection="0"/>
    <xf numFmtId="174" fontId="18"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4" fontId="18" fillId="0" borderId="63">
      <alignment horizontal="right" vertical="center"/>
    </xf>
    <xf numFmtId="179" fontId="19" fillId="0" borderId="63">
      <alignment horizontal="right" vertical="center"/>
    </xf>
    <xf numFmtId="202" fontId="15" fillId="0" borderId="63">
      <alignment horizontal="right" vertical="center"/>
    </xf>
    <xf numFmtId="0" fontId="90" fillId="0" borderId="64">
      <alignment horizontal="left" vertical="center"/>
    </xf>
    <xf numFmtId="174" fontId="18" fillId="0" borderId="63">
      <alignment horizontal="right" vertical="center"/>
    </xf>
    <xf numFmtId="0" fontId="90" fillId="0" borderId="64">
      <alignment horizontal="left" vertical="center"/>
    </xf>
    <xf numFmtId="174" fontId="18" fillId="0" borderId="63">
      <alignment horizontal="right" vertical="center"/>
    </xf>
    <xf numFmtId="185" fontId="18" fillId="0" borderId="63">
      <alignment horizontal="right" vertical="center"/>
    </xf>
    <xf numFmtId="182" fontId="26" fillId="0" borderId="63">
      <alignment horizontal="right" vertical="center"/>
    </xf>
    <xf numFmtId="198" fontId="34" fillId="0" borderId="63">
      <alignment horizontal="right" vertical="center"/>
    </xf>
    <xf numFmtId="177" fontId="19" fillId="0" borderId="63">
      <alignment horizontal="right" vertical="center"/>
    </xf>
    <xf numFmtId="178" fontId="22" fillId="0" borderId="63">
      <alignment horizontal="right" vertical="center"/>
    </xf>
    <xf numFmtId="3" fontId="16" fillId="0" borderId="52"/>
    <xf numFmtId="174" fontId="18" fillId="0" borderId="63">
      <alignment horizontal="right" vertical="center"/>
    </xf>
    <xf numFmtId="182" fontId="26" fillId="0" borderId="63">
      <alignment horizontal="right" vertical="center"/>
    </xf>
    <xf numFmtId="3" fontId="16" fillId="0" borderId="52"/>
    <xf numFmtId="174" fontId="18" fillId="0" borderId="63">
      <alignment horizontal="right" vertical="center"/>
    </xf>
    <xf numFmtId="177" fontId="19" fillId="0" borderId="63">
      <alignment horizontal="right" vertical="center"/>
    </xf>
    <xf numFmtId="178" fontId="22" fillId="0" borderId="63">
      <alignment horizontal="right" vertical="center"/>
    </xf>
    <xf numFmtId="174" fontId="18" fillId="0" borderId="63">
      <alignment horizontal="right" vertical="center"/>
    </xf>
    <xf numFmtId="182" fontId="26" fillId="0" borderId="63">
      <alignment horizontal="right" vertical="center"/>
    </xf>
    <xf numFmtId="178" fontId="22" fillId="0" borderId="63">
      <alignment horizontal="right" vertical="center"/>
    </xf>
    <xf numFmtId="177" fontId="19" fillId="0" borderId="63">
      <alignment horizontal="right" vertical="center"/>
    </xf>
    <xf numFmtId="171" fontId="24" fillId="0" borderId="63">
      <alignment horizontal="right" vertical="center"/>
    </xf>
    <xf numFmtId="177" fontId="19" fillId="0" borderId="63">
      <alignment horizontal="right" vertical="center"/>
    </xf>
    <xf numFmtId="3" fontId="16" fillId="0" borderId="52"/>
    <xf numFmtId="177" fontId="19" fillId="0" borderId="63">
      <alignment horizontal="right" vertical="center"/>
    </xf>
    <xf numFmtId="185" fontId="18"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263" fontId="73" fillId="18" borderId="62"/>
    <xf numFmtId="178" fontId="22"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216" fontId="34" fillId="0" borderId="63">
      <alignment horizontal="right" vertical="center"/>
    </xf>
    <xf numFmtId="178" fontId="22"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79"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0" fontId="43" fillId="0" borderId="51" applyNumberFormat="0" applyBorder="0" applyAlignment="0">
      <alignment horizontal="center"/>
    </xf>
    <xf numFmtId="0" fontId="17" fillId="0" borderId="52" applyNumberFormat="0" applyFont="0" applyBorder="0">
      <alignment horizontal="left" indent="2"/>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210" fontId="22" fillId="0" borderId="52"/>
    <xf numFmtId="174" fontId="18" fillId="0" borderId="63">
      <alignment horizontal="right" vertical="center"/>
    </xf>
    <xf numFmtId="1" fontId="64" fillId="0" borderId="52" applyBorder="0" applyAlignment="0">
      <alignment horizontal="center"/>
    </xf>
    <xf numFmtId="1" fontId="64" fillId="0" borderId="52" applyBorder="0" applyAlignment="0">
      <alignment horizont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 fontId="64" fillId="0" borderId="52" applyBorder="0" applyAlignment="0">
      <alignment horizontal="center"/>
    </xf>
    <xf numFmtId="178" fontId="22" fillId="0" borderId="63">
      <alignment horizontal="right" vertical="center"/>
    </xf>
    <xf numFmtId="1" fontId="64" fillId="0" borderId="52" applyBorder="0" applyAlignment="0">
      <alignment horizontal="center"/>
    </xf>
    <xf numFmtId="178" fontId="22" fillId="0" borderId="63">
      <alignment horizontal="right" vertical="center"/>
    </xf>
    <xf numFmtId="1" fontId="64" fillId="0" borderId="52" applyBorder="0" applyAlignment="0">
      <alignment horizontal="center"/>
    </xf>
    <xf numFmtId="178" fontId="22" fillId="0" borderId="63">
      <alignment horizontal="right" vertical="center"/>
    </xf>
    <xf numFmtId="1" fontId="64" fillId="0" borderId="52" applyBorder="0" applyAlignment="0">
      <alignment horizontal="center"/>
    </xf>
    <xf numFmtId="1" fontId="64" fillId="0" borderId="52" applyBorder="0" applyAlignment="0">
      <alignment horizontal="center"/>
    </xf>
    <xf numFmtId="178" fontId="22" fillId="0" borderId="63">
      <alignment horizontal="right" vertical="center"/>
    </xf>
    <xf numFmtId="182" fontId="26" fillId="0" borderId="63">
      <alignment horizontal="right" vertical="center"/>
    </xf>
    <xf numFmtId="10" fontId="41" fillId="9" borderId="52" applyNumberFormat="0" applyBorder="0" applyAlignment="0" applyProtection="0"/>
    <xf numFmtId="1" fontId="64" fillId="0" borderId="52" applyBorder="0" applyAlignment="0">
      <alignment horizontal="center"/>
    </xf>
    <xf numFmtId="10" fontId="41" fillId="9" borderId="52" applyNumberFormat="0" applyBorder="0" applyAlignment="0" applyProtection="0"/>
    <xf numFmtId="1" fontId="64" fillId="0" borderId="52" applyBorder="0" applyAlignment="0">
      <alignment horizontal="center"/>
    </xf>
    <xf numFmtId="198" fontId="34" fillId="0" borderId="63">
      <alignment horizontal="right" vertical="center"/>
    </xf>
    <xf numFmtId="178" fontId="22" fillId="0" borderId="63">
      <alignment horizontal="right" vertical="center"/>
    </xf>
    <xf numFmtId="185" fontId="18" fillId="0" borderId="63">
      <alignment horizontal="right" vertical="center"/>
    </xf>
    <xf numFmtId="1" fontId="64" fillId="0" borderId="52" applyBorder="0" applyAlignment="0">
      <alignment horizontal="center"/>
    </xf>
    <xf numFmtId="185" fontId="18" fillId="0" borderId="63">
      <alignment horizontal="right" vertical="center"/>
    </xf>
    <xf numFmtId="1" fontId="64" fillId="0" borderId="52" applyBorder="0" applyAlignment="0">
      <alignment horizontal="center"/>
    </xf>
    <xf numFmtId="178" fontId="22" fillId="0" borderId="63">
      <alignment horizontal="right" vertical="center"/>
    </xf>
    <xf numFmtId="174" fontId="18"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0" fontId="17" fillId="0" borderId="52" applyNumberFormat="0" applyFont="0" applyBorder="0">
      <alignment horizontal="left" indent="2"/>
    </xf>
    <xf numFmtId="178" fontId="22" fillId="0" borderId="63">
      <alignment horizontal="right" vertical="center"/>
    </xf>
    <xf numFmtId="198" fontId="34" fillId="0" borderId="63">
      <alignment horizontal="right" vertical="center"/>
    </xf>
    <xf numFmtId="49" fontId="98" fillId="0" borderId="52">
      <alignment vertical="center"/>
    </xf>
    <xf numFmtId="177" fontId="19" fillId="0" borderId="63">
      <alignment horizontal="right" vertical="center"/>
    </xf>
    <xf numFmtId="3" fontId="16" fillId="0" borderId="52"/>
    <xf numFmtId="178" fontId="22" fillId="0" borderId="63">
      <alignment horizontal="right" vertical="center"/>
    </xf>
    <xf numFmtId="177" fontId="19" fillId="0" borderId="63">
      <alignment horizontal="right" vertical="center"/>
    </xf>
    <xf numFmtId="3" fontId="16" fillId="0" borderId="52"/>
    <xf numFmtId="185" fontId="18" fillId="0" borderId="63">
      <alignment horizontal="right" vertical="center"/>
    </xf>
    <xf numFmtId="178" fontId="22" fillId="0" borderId="63">
      <alignment horizontal="right" vertical="center"/>
    </xf>
    <xf numFmtId="177" fontId="19" fillId="0" borderId="63">
      <alignment horizontal="right" vertical="center"/>
    </xf>
    <xf numFmtId="3" fontId="16" fillId="0" borderId="52"/>
    <xf numFmtId="178" fontId="22" fillId="0" borderId="63">
      <alignment horizontal="right" vertical="center"/>
    </xf>
    <xf numFmtId="177" fontId="19" fillId="0" borderId="63">
      <alignment horizontal="right" vertical="center"/>
    </xf>
    <xf numFmtId="174" fontId="18" fillId="0" borderId="63">
      <alignment horizontal="right" vertical="center"/>
    </xf>
    <xf numFmtId="3" fontId="16" fillId="0" borderId="52"/>
    <xf numFmtId="178" fontId="22" fillId="0" borderId="63">
      <alignment horizontal="right" vertical="center"/>
    </xf>
    <xf numFmtId="172" fontId="20" fillId="0" borderId="52"/>
    <xf numFmtId="178" fontId="22" fillId="0" borderId="63">
      <alignment horizontal="right" vertical="center"/>
    </xf>
    <xf numFmtId="177" fontId="19" fillId="0" borderId="63">
      <alignment horizontal="right" vertical="center"/>
    </xf>
    <xf numFmtId="3" fontId="16" fillId="0" borderId="52"/>
    <xf numFmtId="177" fontId="19" fillId="0" borderId="63">
      <alignment horizontal="right" vertical="center"/>
    </xf>
    <xf numFmtId="3" fontId="16" fillId="0" borderId="52"/>
    <xf numFmtId="3" fontId="16" fillId="0" borderId="52"/>
    <xf numFmtId="174" fontId="18" fillId="0" borderId="63">
      <alignment horizontal="right" vertical="center"/>
    </xf>
    <xf numFmtId="179" fontId="19" fillId="0" borderId="63">
      <alignment horizontal="right" vertical="center"/>
    </xf>
    <xf numFmtId="3" fontId="16" fillId="0" borderId="52"/>
    <xf numFmtId="5" fontId="32" fillId="30" borderId="52" applyNumberFormat="0" applyAlignment="0">
      <alignment horizontal="left" vertical="top"/>
    </xf>
    <xf numFmtId="178" fontId="22" fillId="0" borderId="63">
      <alignment horizontal="right" vertical="center"/>
    </xf>
    <xf numFmtId="178" fontId="22" fillId="0" borderId="63">
      <alignment horizontal="right" vertical="center"/>
    </xf>
    <xf numFmtId="3" fontId="16" fillId="0" borderId="52"/>
    <xf numFmtId="178" fontId="22" fillId="0" borderId="63">
      <alignment horizontal="right" vertical="center"/>
    </xf>
    <xf numFmtId="3" fontId="16" fillId="0" borderId="52"/>
    <xf numFmtId="3" fontId="16" fillId="0" borderId="52"/>
    <xf numFmtId="3" fontId="16" fillId="0" borderId="52"/>
    <xf numFmtId="3" fontId="16" fillId="0" borderId="52"/>
    <xf numFmtId="178" fontId="22" fillId="0" borderId="63">
      <alignment horizontal="right" vertical="center"/>
    </xf>
    <xf numFmtId="202" fontId="15" fillId="0" borderId="63">
      <alignment horizontal="right" vertical="center"/>
    </xf>
    <xf numFmtId="3" fontId="16" fillId="0" borderId="52"/>
    <xf numFmtId="3" fontId="16" fillId="0" borderId="52"/>
    <xf numFmtId="174"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69" fontId="19" fillId="0" borderId="0" applyFont="0" applyFill="0" applyBorder="0" applyAlignment="0" applyProtection="0"/>
    <xf numFmtId="219" fontId="22" fillId="0" borderId="63">
      <alignment horizontal="center"/>
    </xf>
    <xf numFmtId="171" fontId="24"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49" fontId="98" fillId="0" borderId="52">
      <alignmen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10" fontId="41" fillId="12" borderId="52" applyNumberFormat="0" applyBorder="0" applyAlignment="0" applyProtection="0"/>
    <xf numFmtId="10" fontId="41" fillId="9" borderId="52" applyNumberFormat="0" applyBorder="0" applyAlignment="0" applyProtection="0"/>
    <xf numFmtId="169" fontId="53" fillId="0" borderId="0" applyFont="0" applyFill="0" applyBorder="0" applyAlignment="0" applyProtection="0"/>
    <xf numFmtId="198" fontId="34" fillId="0" borderId="63">
      <alignment horizontal="right" vertical="center"/>
    </xf>
    <xf numFmtId="10" fontId="41" fillId="9" borderId="52" applyNumberFormat="0" applyBorder="0" applyAlignment="0" applyProtection="0"/>
    <xf numFmtId="177" fontId="19" fillId="0" borderId="63">
      <alignment horizontal="right" vertical="center"/>
    </xf>
    <xf numFmtId="178" fontId="22" fillId="0" borderId="63">
      <alignment horizontal="right" vertical="center"/>
    </xf>
    <xf numFmtId="178" fontId="22" fillId="0" borderId="63">
      <alignment horizontal="right" vertical="center"/>
    </xf>
    <xf numFmtId="0" fontId="17" fillId="0" borderId="52" applyNumberFormat="0" applyFont="0" applyBorder="0">
      <alignment horizontal="left" indent="2"/>
    </xf>
    <xf numFmtId="171" fontId="24" fillId="0" borderId="63">
      <alignment horizontal="right" vertical="center"/>
    </xf>
    <xf numFmtId="178" fontId="22" fillId="0" borderId="63">
      <alignment horizontal="right" vertical="center"/>
    </xf>
    <xf numFmtId="0" fontId="17" fillId="0" borderId="52" applyNumberFormat="0" applyFont="0" applyBorder="0">
      <alignment horizontal="left" indent="2"/>
    </xf>
    <xf numFmtId="0" fontId="17" fillId="0" borderId="52" applyNumberFormat="0" applyFont="0" applyBorder="0">
      <alignment horizontal="left" indent="2"/>
    </xf>
    <xf numFmtId="0" fontId="17" fillId="0" borderId="52" applyNumberFormat="0" applyFont="0" applyBorder="0">
      <alignment horizontal="left" indent="2"/>
    </xf>
    <xf numFmtId="171" fontId="24" fillId="0" borderId="63">
      <alignment horizontal="right" vertical="center"/>
    </xf>
    <xf numFmtId="0" fontId="17" fillId="0" borderId="52" applyNumberFormat="0" applyFont="0" applyBorder="0">
      <alignment horizontal="left" indent="2"/>
    </xf>
    <xf numFmtId="0" fontId="17" fillId="0" borderId="52" applyNumberFormat="0" applyFont="0" applyBorder="0">
      <alignment horizontal="left" indent="2"/>
    </xf>
    <xf numFmtId="185" fontId="18" fillId="0" borderId="63">
      <alignment horizontal="right" vertical="center"/>
    </xf>
    <xf numFmtId="198" fontId="34" fillId="0" borderId="63">
      <alignment horizontal="right" vertical="center"/>
    </xf>
    <xf numFmtId="0" fontId="17" fillId="0" borderId="52" applyNumberFormat="0" applyFont="0" applyBorder="0">
      <alignment horizontal="left" indent="2"/>
    </xf>
    <xf numFmtId="0" fontId="17" fillId="0" borderId="52" applyNumberFormat="0" applyFont="0" applyBorder="0">
      <alignment horizontal="left" indent="2"/>
    </xf>
    <xf numFmtId="169" fontId="60" fillId="0" borderId="0" applyFont="0" applyFill="0" applyBorder="0" applyAlignment="0" applyProtection="0"/>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202" fontId="15" fillId="0" borderId="63">
      <alignment horizontal="right" vertical="center"/>
    </xf>
    <xf numFmtId="174" fontId="18" fillId="0" borderId="63">
      <alignment horizontal="right" vertical="center"/>
    </xf>
    <xf numFmtId="185" fontId="18" fillId="0" borderId="63">
      <alignment horizontal="right" vertical="center"/>
    </xf>
    <xf numFmtId="194" fontId="30" fillId="0" borderId="63">
      <alignment horizontal="right" vertical="center"/>
    </xf>
    <xf numFmtId="202" fontId="15" fillId="0" borderId="63">
      <alignment horizontal="right" vertical="center"/>
    </xf>
    <xf numFmtId="185" fontId="18" fillId="0" borderId="63">
      <alignment horizontal="right" vertical="center"/>
    </xf>
    <xf numFmtId="49" fontId="98" fillId="0" borderId="52">
      <alignmen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0" fontId="90" fillId="0" borderId="64">
      <alignment horizontal="left" vertical="center"/>
    </xf>
    <xf numFmtId="178" fontId="22" fillId="0" borderId="63">
      <alignment horizontal="right" vertical="center"/>
    </xf>
    <xf numFmtId="185" fontId="18" fillId="0" borderId="63">
      <alignment horizontal="right" vertical="center"/>
    </xf>
    <xf numFmtId="174" fontId="18" fillId="0" borderId="63">
      <alignment horizontal="right" vertical="center"/>
    </xf>
    <xf numFmtId="10" fontId="41" fillId="9" borderId="52" applyNumberFormat="0" applyBorder="0" applyAlignment="0" applyProtection="0"/>
    <xf numFmtId="178" fontId="22" fillId="0" borderId="63">
      <alignment horizontal="right" vertical="center"/>
    </xf>
    <xf numFmtId="194" fontId="30" fillId="0" borderId="63">
      <alignment horizontal="right" vertical="center"/>
    </xf>
    <xf numFmtId="185" fontId="18" fillId="0" borderId="63">
      <alignment horizontal="right" vertical="center"/>
    </xf>
    <xf numFmtId="182" fontId="26" fillId="0" borderId="63">
      <alignment horizontal="right" vertical="center"/>
    </xf>
    <xf numFmtId="178" fontId="22" fillId="0" borderId="63">
      <alignment horizontal="right" vertical="center"/>
    </xf>
    <xf numFmtId="0" fontId="90" fillId="0" borderId="64">
      <alignment horizontal="left" vertical="center"/>
    </xf>
    <xf numFmtId="185" fontId="18" fillId="0" borderId="63">
      <alignment horizontal="right" vertical="center"/>
    </xf>
    <xf numFmtId="179" fontId="19" fillId="0" borderId="63">
      <alignment horizontal="right" vertical="center"/>
    </xf>
    <xf numFmtId="174" fontId="18" fillId="0" borderId="63">
      <alignment horizontal="right" vertical="center"/>
    </xf>
    <xf numFmtId="210" fontId="22" fillId="0" borderId="52"/>
    <xf numFmtId="179" fontId="19" fillId="0" borderId="63">
      <alignment horizontal="right" vertical="center"/>
    </xf>
    <xf numFmtId="182" fontId="26" fillId="0" borderId="63">
      <alignment horizontal="right" vertical="center"/>
    </xf>
    <xf numFmtId="174" fontId="18" fillId="0" borderId="63">
      <alignment horizontal="right" vertical="center"/>
    </xf>
    <xf numFmtId="178" fontId="22" fillId="0" borderId="63">
      <alignment horizontal="right" vertical="center"/>
    </xf>
    <xf numFmtId="177" fontId="19" fillId="0" borderId="63">
      <alignment horizontal="right" vertical="center"/>
    </xf>
    <xf numFmtId="0" fontId="110" fillId="28" borderId="52">
      <alignment horizontal="left" vertical="center"/>
    </xf>
    <xf numFmtId="49" fontId="98" fillId="0" borderId="52">
      <alignment vertical="center"/>
    </xf>
    <xf numFmtId="0" fontId="17" fillId="0" borderId="52" applyNumberFormat="0" applyFont="0" applyBorder="0" applyAlignment="0">
      <alignment horizontal="center"/>
    </xf>
    <xf numFmtId="6" fontId="73" fillId="18" borderId="62"/>
    <xf numFmtId="178" fontId="22" fillId="0" borderId="63">
      <alignment horizontal="right" vertical="center"/>
    </xf>
    <xf numFmtId="0" fontId="17" fillId="0" borderId="52" applyNumberFormat="0" applyFont="0" applyBorder="0" applyAlignment="0">
      <alignment horizontal="center"/>
    </xf>
    <xf numFmtId="0" fontId="17" fillId="0" borderId="52" applyNumberFormat="0" applyFont="0" applyBorder="0" applyAlignment="0">
      <alignment horizontal="center"/>
    </xf>
    <xf numFmtId="178" fontId="22" fillId="0" borderId="63">
      <alignment horizontal="right" vertical="center"/>
    </xf>
    <xf numFmtId="0" fontId="17" fillId="0" borderId="52" applyNumberFormat="0" applyFont="0" applyBorder="0" applyAlignment="0">
      <alignment horizontal="center"/>
    </xf>
    <xf numFmtId="178" fontId="22" fillId="0" borderId="63">
      <alignment horizontal="right" vertical="center"/>
    </xf>
    <xf numFmtId="0" fontId="17" fillId="0" borderId="52" applyNumberFormat="0" applyFont="0" applyBorder="0" applyAlignment="0">
      <alignment horizont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85" fontId="18"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210" fontId="22" fillId="0" borderId="52"/>
    <xf numFmtId="178" fontId="22" fillId="0" borderId="63">
      <alignment horizontal="right" vertical="center"/>
    </xf>
    <xf numFmtId="178" fontId="22" fillId="0" borderId="63">
      <alignment horizontal="right" vertical="center"/>
    </xf>
    <xf numFmtId="177" fontId="19"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219" fontId="22" fillId="0" borderId="63">
      <alignment horizontal="center"/>
    </xf>
    <xf numFmtId="174" fontId="18"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77" fontId="19" fillId="0" borderId="63">
      <alignment horizontal="right" vertical="center"/>
    </xf>
    <xf numFmtId="178" fontId="22" fillId="0" borderId="63">
      <alignment horizontal="right" vertical="center"/>
    </xf>
    <xf numFmtId="182" fontId="26"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202" fontId="15" fillId="0" borderId="63">
      <alignment horizontal="right" vertical="center"/>
    </xf>
    <xf numFmtId="10" fontId="41" fillId="9" borderId="52" applyNumberFormat="0" applyBorder="0" applyAlignment="0" applyProtection="0"/>
    <xf numFmtId="182" fontId="26" fillId="0" borderId="63">
      <alignment horizontal="right" vertical="center"/>
    </xf>
    <xf numFmtId="179" fontId="19" fillId="0" borderId="63">
      <alignment horizontal="right" vertical="center"/>
    </xf>
    <xf numFmtId="205" fontId="34"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69" fontId="10" fillId="0" borderId="0" applyFont="0" applyFill="0" applyBorder="0" applyAlignment="0" applyProtection="0"/>
    <xf numFmtId="178" fontId="22" fillId="0" borderId="63">
      <alignment horizontal="right" vertical="center"/>
    </xf>
    <xf numFmtId="185" fontId="18" fillId="0" borderId="63">
      <alignment horizontal="right" vertical="center"/>
    </xf>
    <xf numFmtId="177" fontId="19" fillId="0" borderId="63">
      <alignment horizontal="right" vertical="center"/>
    </xf>
    <xf numFmtId="171" fontId="24" fillId="0" borderId="63">
      <alignment horizontal="right" vertical="center"/>
    </xf>
    <xf numFmtId="171" fontId="24" fillId="0" borderId="63">
      <alignment horizontal="right" vertical="center"/>
    </xf>
    <xf numFmtId="174" fontId="18" fillId="0" borderId="63">
      <alignment horizontal="right" vertical="center"/>
    </xf>
    <xf numFmtId="174" fontId="18" fillId="0" borderId="63">
      <alignment horizontal="right" vertical="center"/>
    </xf>
    <xf numFmtId="210" fontId="22" fillId="0" borderId="52"/>
    <xf numFmtId="174" fontId="18" fillId="0" borderId="63">
      <alignment horizontal="right" vertical="center"/>
    </xf>
    <xf numFmtId="202" fontId="15" fillId="0" borderId="63">
      <alignment horizontal="right" vertical="center"/>
    </xf>
    <xf numFmtId="174" fontId="18" fillId="0" borderId="63">
      <alignment horizontal="right" vertical="center"/>
    </xf>
    <xf numFmtId="185" fontId="18" fillId="0" borderId="63">
      <alignment horizontal="right" vertical="center"/>
    </xf>
    <xf numFmtId="202" fontId="15" fillId="0" borderId="63">
      <alignment horizontal="right" vertical="center"/>
    </xf>
    <xf numFmtId="185" fontId="18"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263" fontId="73" fillId="18" borderId="62"/>
    <xf numFmtId="174" fontId="18" fillId="0" borderId="63">
      <alignment horizontal="right" vertical="center"/>
    </xf>
    <xf numFmtId="198" fontId="34" fillId="0" borderId="63">
      <alignment horizontal="right" vertical="center"/>
    </xf>
    <xf numFmtId="202" fontId="15" fillId="0" borderId="63">
      <alignment horizontal="right" vertical="center"/>
    </xf>
    <xf numFmtId="169" fontId="216" fillId="0" borderId="0" applyFont="0" applyFill="0" applyBorder="0" applyAlignment="0" applyProtection="0"/>
    <xf numFmtId="235" fontId="34" fillId="0" borderId="63">
      <alignment horizontal="right" vertical="center"/>
    </xf>
    <xf numFmtId="179" fontId="19" fillId="0" borderId="63">
      <alignment horizontal="right" vertical="center"/>
    </xf>
    <xf numFmtId="178" fontId="22" fillId="0" borderId="63">
      <alignment horizontal="right" vertical="center"/>
    </xf>
    <xf numFmtId="5" fontId="32" fillId="30" borderId="52" applyNumberFormat="0" applyAlignment="0">
      <alignment horizontal="left" vertical="top"/>
    </xf>
    <xf numFmtId="185" fontId="18" fillId="0" borderId="63">
      <alignment horizontal="right" vertical="center"/>
    </xf>
    <xf numFmtId="185" fontId="18" fillId="0" borderId="63">
      <alignment horizontal="right" vertical="center"/>
    </xf>
    <xf numFmtId="0" fontId="110" fillId="28" borderId="52">
      <alignment horizontal="lef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85" fontId="18" fillId="0" borderId="63">
      <alignment horizontal="right" vertical="center"/>
    </xf>
    <xf numFmtId="194" fontId="30" fillId="0" borderId="63">
      <alignment horizontal="right" vertical="center"/>
    </xf>
    <xf numFmtId="169" fontId="53" fillId="0" borderId="0" applyFont="0" applyFill="0" applyBorder="0" applyAlignment="0" applyProtection="0"/>
    <xf numFmtId="194" fontId="30" fillId="0" borderId="63">
      <alignment horizontal="right" vertical="center"/>
    </xf>
    <xf numFmtId="169" fontId="53" fillId="0" borderId="0" applyFont="0" applyFill="0" applyBorder="0" applyAlignment="0" applyProtection="0"/>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82" fontId="26" fillId="0" borderId="63">
      <alignment horizontal="right" vertical="center"/>
    </xf>
    <xf numFmtId="179" fontId="19" fillId="0" borderId="63">
      <alignment horizontal="right" vertical="center"/>
    </xf>
    <xf numFmtId="202" fontId="15" fillId="0" borderId="63">
      <alignment horizontal="right" vertical="center"/>
    </xf>
    <xf numFmtId="179" fontId="19"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0" fontId="41" fillId="9" borderId="52" applyNumberFormat="0" applyBorder="0" applyAlignment="0" applyProtection="0"/>
    <xf numFmtId="202" fontId="15" fillId="0" borderId="63">
      <alignment horizontal="right" vertical="center"/>
    </xf>
    <xf numFmtId="169" fontId="57" fillId="0" borderId="0" applyFont="0" applyFill="0" applyBorder="0" applyAlignment="0" applyProtection="0"/>
    <xf numFmtId="10" fontId="41" fillId="9" borderId="52" applyNumberFormat="0" applyBorder="0" applyAlignment="0" applyProtection="0"/>
    <xf numFmtId="178" fontId="22" fillId="0" borderId="63">
      <alignment horizontal="right" vertical="center"/>
    </xf>
    <xf numFmtId="178" fontId="22" fillId="0" borderId="63">
      <alignment horizontal="right" vertical="center"/>
    </xf>
    <xf numFmtId="185" fontId="18" fillId="0" borderId="63">
      <alignment horizontal="right" vertical="center"/>
    </xf>
    <xf numFmtId="198" fontId="34" fillId="0" borderId="63">
      <alignment horizontal="right" vertical="center"/>
    </xf>
    <xf numFmtId="177" fontId="19"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66" fontId="57" fillId="0" borderId="0" applyFont="0" applyFill="0" applyBorder="0" applyAlignment="0" applyProtection="0"/>
    <xf numFmtId="185" fontId="18" fillId="0" borderId="63">
      <alignment horizontal="right" vertical="center"/>
    </xf>
    <xf numFmtId="205" fontId="34" fillId="0" borderId="63">
      <alignment horizontal="right" vertical="center"/>
    </xf>
    <xf numFmtId="205" fontId="34" fillId="0" borderId="63">
      <alignment horizontal="right" vertical="center"/>
    </xf>
    <xf numFmtId="49" fontId="98" fillId="0" borderId="52">
      <alignment vertical="center"/>
    </xf>
    <xf numFmtId="174" fontId="18" fillId="0" borderId="63">
      <alignment horizontal="right" vertical="center"/>
    </xf>
    <xf numFmtId="169" fontId="59" fillId="0" borderId="0" applyFont="0" applyFill="0" applyBorder="0" applyAlignment="0" applyProtection="0"/>
    <xf numFmtId="177" fontId="19" fillId="0" borderId="63">
      <alignment horizontal="right" vertical="center"/>
    </xf>
    <xf numFmtId="178" fontId="22" fillId="0" borderId="63">
      <alignment horizontal="right" vertical="center"/>
    </xf>
    <xf numFmtId="168" fontId="15" fillId="0" borderId="0" applyFont="0" applyFill="0" applyBorder="0" applyAlignment="0" applyProtection="0"/>
    <xf numFmtId="168" fontId="15" fillId="0" borderId="0" applyFont="0" applyFill="0" applyBorder="0" applyAlignment="0" applyProtection="0"/>
    <xf numFmtId="174" fontId="18" fillId="0" borderId="63">
      <alignment horizontal="right" vertical="center"/>
    </xf>
    <xf numFmtId="198" fontId="34" fillId="0" borderId="63">
      <alignment horizontal="right" vertical="center"/>
    </xf>
    <xf numFmtId="202" fontId="15" fillId="0" borderId="63">
      <alignment horizontal="right" vertical="center"/>
    </xf>
    <xf numFmtId="198" fontId="34" fillId="0" borderId="63">
      <alignment horizontal="right" vertical="center"/>
    </xf>
    <xf numFmtId="202" fontId="15" fillId="0" borderId="63">
      <alignment horizontal="right" vertical="center"/>
    </xf>
    <xf numFmtId="174"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0" fontId="41" fillId="9" borderId="52" applyNumberFormat="0" applyBorder="0" applyAlignment="0" applyProtection="0"/>
    <xf numFmtId="10" fontId="41" fillId="12" borderId="52" applyNumberFormat="0" applyBorder="0" applyAlignment="0" applyProtection="0"/>
    <xf numFmtId="185" fontId="18" fillId="0" borderId="63">
      <alignment horizontal="right" vertical="center"/>
    </xf>
    <xf numFmtId="205" fontId="34" fillId="0" borderId="63">
      <alignment horizontal="right" vertical="center"/>
    </xf>
    <xf numFmtId="205" fontId="34"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71" fontId="24" fillId="0" borderId="63">
      <alignment horizontal="right" vertical="center"/>
    </xf>
    <xf numFmtId="177" fontId="19" fillId="0" borderId="63">
      <alignment horizontal="right" vertical="center"/>
    </xf>
    <xf numFmtId="168" fontId="57" fillId="0" borderId="0" applyFont="0" applyFill="0" applyBorder="0" applyAlignment="0" applyProtection="0"/>
    <xf numFmtId="182" fontId="26"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9" fontId="19" fillId="0" borderId="63">
      <alignment horizontal="right" vertical="center"/>
    </xf>
    <xf numFmtId="10" fontId="41" fillId="9" borderId="52" applyNumberFormat="0" applyBorder="0" applyAlignment="0" applyProtection="0"/>
    <xf numFmtId="185" fontId="18" fillId="0" borderId="63">
      <alignment horizontal="right" vertical="center"/>
    </xf>
    <xf numFmtId="193" fontId="115" fillId="31" borderId="62">
      <alignment vertical="top"/>
    </xf>
    <xf numFmtId="10" fontId="41" fillId="12" borderId="52" applyNumberFormat="0" applyBorder="0" applyAlignment="0" applyProtection="0"/>
    <xf numFmtId="178" fontId="22" fillId="0" borderId="63">
      <alignment horizontal="right" vertical="center"/>
    </xf>
    <xf numFmtId="178" fontId="22" fillId="0" borderId="63">
      <alignment horizontal="right" vertical="center"/>
    </xf>
    <xf numFmtId="178" fontId="22" fillId="0" borderId="63">
      <alignment horizontal="right" vertical="center"/>
    </xf>
    <xf numFmtId="179" fontId="19" fillId="0" borderId="63">
      <alignment horizontal="right" vertical="center"/>
    </xf>
    <xf numFmtId="210" fontId="22" fillId="0" borderId="52"/>
    <xf numFmtId="178" fontId="22" fillId="0" borderId="63">
      <alignment horizontal="right" vertical="center"/>
    </xf>
    <xf numFmtId="169" fontId="57" fillId="0" borderId="0" applyFont="0" applyFill="0" applyBorder="0" applyAlignment="0" applyProtection="0"/>
    <xf numFmtId="169" fontId="57" fillId="0" borderId="0" applyFont="0" applyFill="0" applyBorder="0" applyAlignment="0" applyProtection="0"/>
    <xf numFmtId="178" fontId="22" fillId="0" borderId="63">
      <alignment horizontal="right" vertical="center"/>
    </xf>
    <xf numFmtId="178" fontId="22" fillId="0" borderId="63">
      <alignment horizontal="right" vertical="center"/>
    </xf>
    <xf numFmtId="0" fontId="110" fillId="28" borderId="52">
      <alignment horizontal="lef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98" fontId="34" fillId="0" borderId="63">
      <alignment horizontal="right" vertical="center"/>
    </xf>
    <xf numFmtId="205" fontId="34" fillId="0" borderId="63">
      <alignment horizontal="right" vertical="center"/>
    </xf>
    <xf numFmtId="185" fontId="18" fillId="0" borderId="63">
      <alignment horizontal="right" vertical="center"/>
    </xf>
    <xf numFmtId="10" fontId="41" fillId="9" borderId="52" applyNumberFormat="0" applyBorder="0" applyAlignment="0" applyProtection="0"/>
    <xf numFmtId="185" fontId="18" fillId="0" borderId="63">
      <alignment horizontal="right" vertical="center"/>
    </xf>
    <xf numFmtId="10" fontId="41" fillId="12" borderId="52" applyNumberFormat="0" applyBorder="0" applyAlignment="0" applyProtection="0"/>
    <xf numFmtId="10" fontId="41" fillId="9" borderId="52" applyNumberFormat="0" applyBorder="0" applyAlignment="0" applyProtection="0"/>
    <xf numFmtId="174" fontId="18" fillId="0" borderId="63">
      <alignment horizontal="right" vertical="center"/>
    </xf>
    <xf numFmtId="169" fontId="59" fillId="0" borderId="0" applyFont="0" applyFill="0" applyBorder="0" applyAlignment="0" applyProtection="0"/>
    <xf numFmtId="185" fontId="18" fillId="0" borderId="63">
      <alignment horizontal="right" vertical="center"/>
    </xf>
    <xf numFmtId="171" fontId="24" fillId="0" borderId="63">
      <alignment horizontal="right" vertical="center"/>
    </xf>
    <xf numFmtId="174" fontId="18" fillId="0" borderId="63">
      <alignment horizontal="right" vertical="center"/>
    </xf>
    <xf numFmtId="10" fontId="41" fillId="12" borderId="52" applyNumberFormat="0" applyBorder="0" applyAlignment="0" applyProtection="0"/>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0" fontId="41" fillId="12" borderId="52" applyNumberFormat="0" applyBorder="0" applyAlignment="0" applyProtection="0"/>
    <xf numFmtId="178" fontId="22" fillId="0" borderId="63">
      <alignment horizontal="right" vertical="center"/>
    </xf>
    <xf numFmtId="205" fontId="34" fillId="0" borderId="63">
      <alignment horizontal="right" vertical="center"/>
    </xf>
    <xf numFmtId="0" fontId="76" fillId="23" borderId="64" applyNumberFormat="0" applyFont="0" applyAlignment="0">
      <alignment horizontal="center"/>
    </xf>
    <xf numFmtId="179" fontId="19" fillId="0" borderId="63">
      <alignment horizontal="right" vertical="center"/>
    </xf>
    <xf numFmtId="169" fontId="34" fillId="0" borderId="0" applyFont="0" applyFill="0" applyBorder="0" applyAlignment="0" applyProtection="0"/>
    <xf numFmtId="0" fontId="76" fillId="23" borderId="64" applyNumberFormat="0" applyFont="0" applyAlignment="0">
      <alignment horizontal="center"/>
    </xf>
    <xf numFmtId="174" fontId="18" fillId="0" borderId="63">
      <alignment horizontal="right" vertical="center"/>
    </xf>
    <xf numFmtId="169" fontId="34" fillId="0" borderId="0" applyFont="0" applyFill="0" applyBorder="0" applyAlignment="0" applyProtection="0"/>
    <xf numFmtId="185" fontId="18" fillId="0" borderId="63">
      <alignment horizontal="right" vertical="center"/>
    </xf>
    <xf numFmtId="171" fontId="24" fillId="0" borderId="63">
      <alignment horizontal="right" vertical="center"/>
    </xf>
    <xf numFmtId="174" fontId="18" fillId="0" borderId="63">
      <alignment horizontal="right" vertical="center"/>
    </xf>
    <xf numFmtId="205" fontId="34" fillId="0" borderId="63">
      <alignment horizontal="right" vertical="center"/>
    </xf>
    <xf numFmtId="169" fontId="57" fillId="0" borderId="0" applyFont="0" applyFill="0" applyBorder="0" applyAlignment="0" applyProtection="0"/>
    <xf numFmtId="178" fontId="22" fillId="0" borderId="63">
      <alignment horizontal="right" vertical="center"/>
    </xf>
    <xf numFmtId="0" fontId="90" fillId="0" borderId="64">
      <alignment horizontal="left" vertical="center"/>
    </xf>
    <xf numFmtId="178" fontId="22" fillId="0" borderId="63">
      <alignment horizontal="right" vertical="center"/>
    </xf>
    <xf numFmtId="0" fontId="90" fillId="0" borderId="64">
      <alignment horizontal="left" vertical="center"/>
    </xf>
    <xf numFmtId="169" fontId="57" fillId="0" borderId="0" applyFont="0" applyFill="0" applyBorder="0" applyAlignment="0" applyProtection="0"/>
    <xf numFmtId="169" fontId="46" fillId="0" borderId="0" applyFont="0" applyFill="0" applyBorder="0" applyAlignment="0" applyProtection="0"/>
    <xf numFmtId="169" fontId="19" fillId="0" borderId="0" applyFont="0" applyFill="0" applyBorder="0" applyAlignment="0" applyProtection="0"/>
    <xf numFmtId="169" fontId="46" fillId="0" borderId="0" applyFont="0" applyFill="0" applyBorder="0" applyAlignment="0" applyProtection="0"/>
    <xf numFmtId="178" fontId="22" fillId="0" borderId="63">
      <alignment horizontal="right" vertical="center"/>
    </xf>
    <xf numFmtId="169" fontId="19" fillId="0" borderId="0" applyFont="0" applyFill="0" applyBorder="0" applyAlignment="0" applyProtection="0"/>
    <xf numFmtId="178" fontId="22" fillId="0" borderId="63">
      <alignment horizontal="right" vertical="center"/>
    </xf>
    <xf numFmtId="178" fontId="22" fillId="0" borderId="63">
      <alignment horizontal="right" vertical="center"/>
    </xf>
    <xf numFmtId="198" fontId="34" fillId="0" borderId="63">
      <alignment horizontal="right" vertical="center"/>
    </xf>
    <xf numFmtId="169" fontId="19" fillId="0" borderId="0" applyFont="0" applyFill="0" applyBorder="0" applyAlignment="0" applyProtection="0"/>
    <xf numFmtId="198"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69" fontId="19" fillId="0" borderId="0" applyFont="0" applyFill="0" applyBorder="0" applyAlignment="0" applyProtection="0"/>
    <xf numFmtId="185" fontId="18" fillId="0" borderId="63">
      <alignment horizontal="right" vertical="center"/>
    </xf>
    <xf numFmtId="174" fontId="18" fillId="0" borderId="63">
      <alignment horizontal="right" vertical="center"/>
    </xf>
    <xf numFmtId="178" fontId="22" fillId="0" borderId="63">
      <alignment horizontal="right" vertical="center"/>
    </xf>
    <xf numFmtId="171" fontId="24" fillId="0" borderId="63">
      <alignment horizontal="right" vertical="center"/>
    </xf>
    <xf numFmtId="174" fontId="18" fillId="0" borderId="63">
      <alignment horizontal="right" vertical="center"/>
    </xf>
    <xf numFmtId="169" fontId="57" fillId="0" borderId="0" applyFont="0" applyFill="0" applyBorder="0" applyAlignment="0" applyProtection="0"/>
    <xf numFmtId="171" fontId="24" fillId="0" borderId="63">
      <alignment horizontal="right" vertical="center"/>
    </xf>
    <xf numFmtId="169" fontId="57" fillId="0" borderId="0" applyFont="0" applyFill="0" applyBorder="0" applyAlignment="0" applyProtection="0"/>
    <xf numFmtId="198" fontId="34" fillId="0" borderId="63">
      <alignment horizontal="right" vertical="center"/>
    </xf>
    <xf numFmtId="168" fontId="59" fillId="0" borderId="0" applyFont="0" applyFill="0" applyBorder="0" applyAlignment="0" applyProtection="0"/>
    <xf numFmtId="174" fontId="18" fillId="0" borderId="63">
      <alignment horizontal="right" vertical="center"/>
    </xf>
    <xf numFmtId="198" fontId="34" fillId="0" borderId="63">
      <alignment horizontal="right" vertical="center"/>
    </xf>
    <xf numFmtId="169" fontId="57" fillId="0" borderId="0" applyFont="0" applyFill="0" applyBorder="0" applyAlignment="0" applyProtection="0"/>
    <xf numFmtId="171" fontId="24" fillId="0" borderId="63">
      <alignment horizontal="right" vertical="center"/>
    </xf>
    <xf numFmtId="171" fontId="24" fillId="0" borderId="63">
      <alignment horizontal="right" vertical="center"/>
    </xf>
    <xf numFmtId="178" fontId="22" fillId="0" borderId="63">
      <alignment horizontal="right" vertical="center"/>
    </xf>
    <xf numFmtId="185" fontId="18" fillId="0" borderId="63">
      <alignment horizontal="right" vertical="center"/>
    </xf>
    <xf numFmtId="219" fontId="22" fillId="0" borderId="63">
      <alignment horizontal="center"/>
    </xf>
    <xf numFmtId="185" fontId="18" fillId="0" borderId="63">
      <alignment horizontal="right" vertical="center"/>
    </xf>
    <xf numFmtId="219" fontId="22" fillId="0" borderId="63">
      <alignment horizont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205" fontId="34" fillId="0" borderId="63">
      <alignment horizontal="right" vertical="center"/>
    </xf>
    <xf numFmtId="169" fontId="10" fillId="0" borderId="0" applyFont="0" applyFill="0" applyBorder="0" applyAlignment="0" applyProtection="0"/>
    <xf numFmtId="216" fontId="34" fillId="0" borderId="63">
      <alignment horizontal="right" vertical="center"/>
    </xf>
    <xf numFmtId="185" fontId="18" fillId="0" borderId="63">
      <alignment horizontal="right" vertical="center"/>
    </xf>
    <xf numFmtId="216" fontId="34"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0" fontId="90" fillId="0" borderId="64">
      <alignment horizontal="left" vertical="center"/>
    </xf>
    <xf numFmtId="0" fontId="90" fillId="0" borderId="64">
      <alignment horizontal="left" vertical="center"/>
    </xf>
    <xf numFmtId="5" fontId="115" fillId="31" borderId="62">
      <alignment vertical="top"/>
    </xf>
    <xf numFmtId="0" fontId="114" fillId="0" borderId="62" applyBorder="0" applyAlignment="0">
      <alignment horizontal="center" vertical="center"/>
    </xf>
    <xf numFmtId="174" fontId="18" fillId="0" borderId="63">
      <alignment horizontal="right" vertical="center"/>
    </xf>
    <xf numFmtId="193" fontId="115" fillId="31" borderId="62">
      <alignment vertical="top"/>
    </xf>
    <xf numFmtId="178" fontId="22" fillId="0" borderId="63">
      <alignment horizontal="right" vertical="center"/>
    </xf>
    <xf numFmtId="178" fontId="22" fillId="0" borderId="63">
      <alignment horizontal="right" vertical="center"/>
    </xf>
    <xf numFmtId="210" fontId="22" fillId="0" borderId="52"/>
    <xf numFmtId="174" fontId="18" fillId="0" borderId="63">
      <alignment horizontal="right" vertical="center"/>
    </xf>
    <xf numFmtId="185" fontId="18" fillId="0" borderId="63">
      <alignment horizontal="right" vertical="center"/>
    </xf>
    <xf numFmtId="202" fontId="15" fillId="0" borderId="63">
      <alignment horizontal="right" vertical="center"/>
    </xf>
    <xf numFmtId="185" fontId="18" fillId="0" borderId="63">
      <alignment horizontal="right" vertical="center"/>
    </xf>
    <xf numFmtId="202" fontId="15" fillId="0" borderId="63">
      <alignment horizontal="right" vertical="center"/>
    </xf>
    <xf numFmtId="178" fontId="22" fillId="0" borderId="63">
      <alignment horizontal="right" vertical="center"/>
    </xf>
    <xf numFmtId="202" fontId="15" fillId="0" borderId="63">
      <alignment horizontal="right" vertical="center"/>
    </xf>
    <xf numFmtId="178" fontId="22" fillId="0" borderId="63">
      <alignment horizontal="right" vertical="center"/>
    </xf>
    <xf numFmtId="216" fontId="34" fillId="0" borderId="63">
      <alignment horizontal="right" vertical="center"/>
    </xf>
    <xf numFmtId="185" fontId="18"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0" fontId="41" fillId="12" borderId="52" applyNumberFormat="0" applyBorder="0" applyAlignment="0" applyProtection="0"/>
    <xf numFmtId="202" fontId="15" fillId="0" borderId="63">
      <alignment horizontal="right" vertical="center"/>
    </xf>
    <xf numFmtId="193" fontId="115" fillId="31" borderId="62">
      <alignment vertical="top"/>
    </xf>
    <xf numFmtId="194" fontId="30" fillId="0" borderId="63">
      <alignment horizontal="right" vertical="center"/>
    </xf>
    <xf numFmtId="205" fontId="34" fillId="0" borderId="63">
      <alignment horizontal="right" vertical="center"/>
    </xf>
    <xf numFmtId="210" fontId="22" fillId="0" borderId="52"/>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69" fontId="19" fillId="0" borderId="0" applyFont="0" applyFill="0" applyBorder="0" applyAlignment="0" applyProtection="0"/>
    <xf numFmtId="174" fontId="18" fillId="0" borderId="63">
      <alignment horizontal="right" vertical="center"/>
    </xf>
    <xf numFmtId="0" fontId="43" fillId="0" borderId="51" applyNumberFormat="0" applyBorder="0" applyAlignment="0">
      <alignment horizont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178" fontId="22" fillId="0" borderId="63">
      <alignment horizontal="right" vertical="center"/>
    </xf>
    <xf numFmtId="194" fontId="30" fillId="0" borderId="63">
      <alignment horizontal="right" vertical="center"/>
    </xf>
    <xf numFmtId="202" fontId="15" fillId="0" borderId="63">
      <alignment horizontal="right" vertical="center"/>
    </xf>
    <xf numFmtId="174" fontId="18" fillId="0" borderId="63">
      <alignment horizontal="right" vertical="center"/>
    </xf>
    <xf numFmtId="198" fontId="34" fillId="0" borderId="63">
      <alignment horizontal="right" vertical="center"/>
    </xf>
    <xf numFmtId="185" fontId="18"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69" fontId="1" fillId="0" borderId="0" applyFont="0" applyFill="0" applyBorder="0" applyAlignment="0" applyProtection="0"/>
    <xf numFmtId="178" fontId="22" fillId="0" borderId="63">
      <alignment horizontal="right" vertical="center"/>
    </xf>
    <xf numFmtId="179" fontId="19" fillId="0" borderId="63">
      <alignment horizontal="right" vertical="center"/>
    </xf>
    <xf numFmtId="179" fontId="19" fillId="0" borderId="63">
      <alignment horizontal="right" vertical="center"/>
    </xf>
    <xf numFmtId="178" fontId="22" fillId="0" borderId="63">
      <alignment horizontal="right" vertical="center"/>
    </xf>
    <xf numFmtId="179" fontId="19" fillId="0" borderId="63">
      <alignment horizontal="right" vertical="center"/>
    </xf>
    <xf numFmtId="169" fontId="57" fillId="0" borderId="0" applyFont="0" applyFill="0" applyBorder="0" applyAlignment="0" applyProtection="0"/>
    <xf numFmtId="174" fontId="18" fillId="0" borderId="63">
      <alignment horizontal="right" vertical="center"/>
    </xf>
    <xf numFmtId="179" fontId="19" fillId="0" borderId="63">
      <alignment horizontal="right" vertical="center"/>
    </xf>
    <xf numFmtId="193" fontId="32" fillId="30" borderId="52" applyNumberFormat="0" applyAlignment="0">
      <alignment horizontal="left" vertical="top"/>
    </xf>
    <xf numFmtId="178" fontId="22" fillId="0" borderId="63">
      <alignment horizontal="right" vertical="center"/>
    </xf>
    <xf numFmtId="185" fontId="18" fillId="0" borderId="63">
      <alignment horizontal="right" vertical="center"/>
    </xf>
    <xf numFmtId="169" fontId="57" fillId="0" borderId="0" applyFont="0" applyFill="0" applyBorder="0" applyAlignment="0" applyProtection="0"/>
    <xf numFmtId="169" fontId="68"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202" fontId="15" fillId="0" borderId="63">
      <alignment horizontal="right" vertical="center"/>
    </xf>
    <xf numFmtId="178" fontId="22" fillId="0" borderId="63">
      <alignment horizontal="right" vertical="center"/>
    </xf>
    <xf numFmtId="169" fontId="19" fillId="0" borderId="0" applyFont="0" applyFill="0" applyBorder="0" applyAlignment="0" applyProtection="0"/>
    <xf numFmtId="185" fontId="18" fillId="0" borderId="63">
      <alignment horizontal="right" vertical="center"/>
    </xf>
    <xf numFmtId="178" fontId="22" fillId="0" borderId="63">
      <alignment horizontal="right" vertical="center"/>
    </xf>
    <xf numFmtId="0" fontId="43" fillId="0" borderId="51" applyNumberFormat="0" applyBorder="0" applyAlignment="0">
      <alignment horizont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1" fontId="24" fillId="0" borderId="63">
      <alignment horizontal="right" vertical="center"/>
    </xf>
    <xf numFmtId="205" fontId="34"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1" fontId="24" fillId="0" borderId="63">
      <alignment horizontal="right" vertical="center"/>
    </xf>
    <xf numFmtId="174" fontId="18" fillId="0" borderId="63">
      <alignment horizontal="right" vertical="center"/>
    </xf>
    <xf numFmtId="202" fontId="15" fillId="0" borderId="63">
      <alignment horizontal="right" vertical="center"/>
    </xf>
    <xf numFmtId="174" fontId="18" fillId="0" borderId="63">
      <alignment horizontal="right" vertical="center"/>
    </xf>
    <xf numFmtId="168" fontId="59" fillId="0" borderId="0" applyFont="0" applyFill="0" applyBorder="0" applyAlignment="0" applyProtection="0"/>
    <xf numFmtId="198" fontId="34" fillId="0" borderId="63">
      <alignment horizontal="right" vertical="center"/>
    </xf>
    <xf numFmtId="169" fontId="1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0" fontId="76" fillId="23" borderId="64" applyNumberFormat="0" applyFont="0" applyAlignment="0">
      <alignment horizontal="center"/>
    </xf>
    <xf numFmtId="0" fontId="76" fillId="23" borderId="64" applyNumberFormat="0" applyFont="0" applyAlignment="0">
      <alignment horizont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79" fontId="19" fillId="0" borderId="63">
      <alignment horizontal="right" vertical="center"/>
    </xf>
    <xf numFmtId="178" fontId="22" fillId="0" borderId="63">
      <alignment horizontal="right" vertical="center"/>
    </xf>
    <xf numFmtId="177" fontId="19" fillId="0" borderId="63">
      <alignment horizontal="right" vertical="center"/>
    </xf>
    <xf numFmtId="185" fontId="18" fillId="0" borderId="63">
      <alignment horizontal="right" vertical="center"/>
    </xf>
    <xf numFmtId="177" fontId="19" fillId="0" borderId="63">
      <alignment horizontal="right" vertical="center"/>
    </xf>
    <xf numFmtId="179" fontId="19" fillId="0" borderId="63">
      <alignment horizontal="right" vertical="center"/>
    </xf>
    <xf numFmtId="6" fontId="73" fillId="18" borderId="62"/>
    <xf numFmtId="185" fontId="18" fillId="0" borderId="63">
      <alignment horizontal="right" vertical="center"/>
    </xf>
    <xf numFmtId="178" fontId="22" fillId="0" borderId="63">
      <alignment horizontal="right" vertical="center"/>
    </xf>
    <xf numFmtId="178" fontId="22" fillId="0" borderId="63">
      <alignment horizontal="right" vertical="center"/>
    </xf>
    <xf numFmtId="169" fontId="57" fillId="0" borderId="0" applyFont="0" applyFill="0" applyBorder="0" applyAlignment="0" applyProtection="0"/>
    <xf numFmtId="205" fontId="34" fillId="0" borderId="63">
      <alignment horizontal="right" vertical="center"/>
    </xf>
    <xf numFmtId="205" fontId="34" fillId="0" borderId="63">
      <alignment horizontal="right" vertical="center"/>
    </xf>
    <xf numFmtId="205" fontId="34" fillId="0" borderId="63">
      <alignment horizontal="right" vertical="center"/>
    </xf>
    <xf numFmtId="0" fontId="90" fillId="0" borderId="64">
      <alignment horizontal="left" vertical="center"/>
    </xf>
    <xf numFmtId="193" fontId="66" fillId="0" borderId="62">
      <alignment horizontal="left" vertical="top"/>
    </xf>
    <xf numFmtId="0" fontId="90" fillId="0" borderId="64">
      <alignment horizontal="left" vertical="center"/>
    </xf>
    <xf numFmtId="193" fontId="66" fillId="0" borderId="62">
      <alignment horizontal="left" vertical="top"/>
    </xf>
    <xf numFmtId="178" fontId="22" fillId="0" borderId="63">
      <alignment horizontal="right" vertical="center"/>
    </xf>
    <xf numFmtId="185" fontId="18" fillId="0" borderId="63">
      <alignment horizontal="right" vertical="center"/>
    </xf>
    <xf numFmtId="0" fontId="90" fillId="0" borderId="64">
      <alignment horizontal="lef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0" fontId="90" fillId="0" borderId="64">
      <alignment horizontal="left" vertical="center"/>
    </xf>
    <xf numFmtId="169" fontId="57" fillId="0" borderId="0" applyFont="0" applyFill="0" applyBorder="0" applyAlignment="0" applyProtection="0"/>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98" fontId="34" fillId="0" borderId="63">
      <alignment horizontal="right" vertical="center"/>
    </xf>
    <xf numFmtId="174" fontId="18" fillId="0" borderId="63">
      <alignment horizontal="right" vertical="center"/>
    </xf>
    <xf numFmtId="194" fontId="30"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94" fontId="30" fillId="0" borderId="63">
      <alignment horizontal="right" vertical="center"/>
    </xf>
    <xf numFmtId="202" fontId="15" fillId="0" borderId="63">
      <alignment horizontal="right" vertical="center"/>
    </xf>
    <xf numFmtId="185" fontId="18" fillId="0" borderId="63">
      <alignment horizontal="right" vertical="center"/>
    </xf>
    <xf numFmtId="177" fontId="19"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79" fontId="19" fillId="0" borderId="63">
      <alignment horizontal="right" vertical="center"/>
    </xf>
    <xf numFmtId="178" fontId="22" fillId="0" borderId="63">
      <alignment horizontal="right" vertical="center"/>
    </xf>
    <xf numFmtId="179" fontId="19"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68" fontId="53" fillId="0" borderId="0" applyFont="0" applyFill="0" applyBorder="0" applyAlignment="0" applyProtection="0"/>
    <xf numFmtId="177" fontId="19" fillId="0" borderId="63">
      <alignment horizontal="right" vertical="center"/>
    </xf>
    <xf numFmtId="168" fontId="59" fillId="0" borderId="0" applyFont="0" applyFill="0" applyBorder="0" applyAlignment="0" applyProtection="0"/>
    <xf numFmtId="185" fontId="18" fillId="0" borderId="63">
      <alignment horizontal="right" vertical="center"/>
    </xf>
    <xf numFmtId="178" fontId="22" fillId="0" borderId="63">
      <alignment horizontal="right" vertical="center"/>
    </xf>
    <xf numFmtId="178" fontId="22" fillId="0" borderId="63">
      <alignment horizontal="right" vertical="center"/>
    </xf>
    <xf numFmtId="193" fontId="32" fillId="30" borderId="52" applyNumberFormat="0" applyAlignment="0">
      <alignment horizontal="left" vertical="top"/>
    </xf>
    <xf numFmtId="202" fontId="15" fillId="0" borderId="63">
      <alignment horizontal="right" vertical="center"/>
    </xf>
    <xf numFmtId="174" fontId="18" fillId="0" borderId="63">
      <alignment horizontal="right" vertical="center"/>
    </xf>
    <xf numFmtId="202" fontId="15" fillId="0" borderId="63">
      <alignment horizontal="right" vertical="center"/>
    </xf>
    <xf numFmtId="169" fontId="57" fillId="0" borderId="0" applyFont="0" applyFill="0" applyBorder="0" applyAlignment="0" applyProtection="0"/>
    <xf numFmtId="185" fontId="18" fillId="0" borderId="63">
      <alignment horizontal="right" vertical="center"/>
    </xf>
    <xf numFmtId="178" fontId="22" fillId="0" borderId="63">
      <alignment horizontal="right" vertical="center"/>
    </xf>
    <xf numFmtId="169" fontId="57"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205" fontId="34" fillId="0" borderId="63">
      <alignment horizontal="right" vertical="center"/>
    </xf>
    <xf numFmtId="205" fontId="34" fillId="0" borderId="63">
      <alignment horizontal="right" vertical="center"/>
    </xf>
    <xf numFmtId="205" fontId="34" fillId="0" borderId="63">
      <alignment horizontal="right" vertical="center"/>
    </xf>
    <xf numFmtId="185" fontId="18"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77" fontId="19"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77" fontId="19" fillId="0" borderId="63">
      <alignment horizontal="right" vertical="center"/>
    </xf>
    <xf numFmtId="169" fontId="57" fillId="0" borderId="0" applyFont="0" applyFill="0" applyBorder="0" applyAlignment="0" applyProtection="0"/>
    <xf numFmtId="202" fontId="15" fillId="0" borderId="63">
      <alignment horizontal="right" vertical="center"/>
    </xf>
    <xf numFmtId="198" fontId="34"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69" fontId="19" fillId="0" borderId="0" applyFont="0" applyFill="0" applyBorder="0" applyAlignment="0" applyProtection="0"/>
    <xf numFmtId="185" fontId="18" fillId="0" borderId="63">
      <alignment horizontal="right" vertical="center"/>
    </xf>
    <xf numFmtId="185" fontId="18" fillId="0" borderId="63">
      <alignment horizontal="right" vertical="center"/>
    </xf>
    <xf numFmtId="185" fontId="18" fillId="0" borderId="63">
      <alignment horizontal="right" vertical="center"/>
    </xf>
    <xf numFmtId="198" fontId="34" fillId="0" borderId="63">
      <alignment horizontal="right" vertical="center"/>
    </xf>
    <xf numFmtId="216" fontId="34"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79" fontId="19" fillId="0" borderId="63">
      <alignment horizontal="right" vertical="center"/>
    </xf>
    <xf numFmtId="178" fontId="22" fillId="0" borderId="63">
      <alignment horizontal="right" vertical="center"/>
    </xf>
    <xf numFmtId="169" fontId="60" fillId="0" borderId="0" applyFont="0" applyFill="0" applyBorder="0" applyAlignment="0" applyProtection="0"/>
    <xf numFmtId="174" fontId="18" fillId="0" borderId="63">
      <alignment horizontal="right" vertical="center"/>
    </xf>
    <xf numFmtId="171" fontId="24" fillId="0" borderId="63">
      <alignment horizontal="right" vertical="center"/>
    </xf>
    <xf numFmtId="178" fontId="22" fillId="0" borderId="63">
      <alignment horizontal="right" vertical="center"/>
    </xf>
    <xf numFmtId="169" fontId="57" fillId="0" borderId="0" applyFont="0" applyFill="0" applyBorder="0" applyAlignment="0" applyProtection="0"/>
    <xf numFmtId="185" fontId="18" fillId="0" borderId="63">
      <alignment horizontal="right" vertical="center"/>
    </xf>
    <xf numFmtId="185" fontId="18" fillId="0" borderId="63">
      <alignment horizontal="right" vertical="center"/>
    </xf>
    <xf numFmtId="178" fontId="22" fillId="0" borderId="63">
      <alignment horizontal="right" vertical="center"/>
    </xf>
    <xf numFmtId="194" fontId="30"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69" fontId="35" fillId="0" borderId="0" applyFont="0" applyFill="0" applyBorder="0" applyAlignment="0" applyProtection="0"/>
    <xf numFmtId="185" fontId="18" fillId="0" borderId="63">
      <alignment horizontal="right" vertical="center"/>
    </xf>
    <xf numFmtId="185" fontId="18" fillId="0" borderId="63">
      <alignment horizontal="right" vertical="center"/>
    </xf>
    <xf numFmtId="10" fontId="41" fillId="9" borderId="52" applyNumberFormat="0" applyBorder="0" applyAlignment="0" applyProtection="0"/>
    <xf numFmtId="185" fontId="18" fillId="0" borderId="63">
      <alignment horizontal="right" vertical="center"/>
    </xf>
    <xf numFmtId="10" fontId="41" fillId="9" borderId="52" applyNumberFormat="0" applyBorder="0" applyAlignment="0" applyProtection="0"/>
    <xf numFmtId="185" fontId="18" fillId="0" borderId="63">
      <alignment horizontal="right" vertical="center"/>
    </xf>
    <xf numFmtId="10" fontId="41" fillId="12" borderId="52" applyNumberFormat="0" applyBorder="0" applyAlignment="0" applyProtection="0"/>
    <xf numFmtId="169" fontId="53" fillId="0" borderId="0" applyFont="0" applyFill="0" applyBorder="0" applyAlignment="0" applyProtection="0"/>
    <xf numFmtId="178" fontId="22" fillId="0" borderId="63">
      <alignment horizontal="right" vertical="center"/>
    </xf>
    <xf numFmtId="178" fontId="22" fillId="0" borderId="63">
      <alignment horizontal="right" vertical="center"/>
    </xf>
    <xf numFmtId="178" fontId="22" fillId="0" borderId="63">
      <alignment horizontal="right" vertical="center"/>
    </xf>
    <xf numFmtId="171" fontId="24"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64" fontId="57" fillId="0" borderId="0" applyFont="0" applyFill="0" applyBorder="0" applyAlignment="0" applyProtection="0"/>
    <xf numFmtId="178" fontId="22" fillId="0" borderId="63">
      <alignment horizontal="right" vertical="center"/>
    </xf>
    <xf numFmtId="164" fontId="57" fillId="0" borderId="0" applyFont="0" applyFill="0" applyBorder="0" applyAlignment="0" applyProtection="0"/>
    <xf numFmtId="0" fontId="102" fillId="0" borderId="52" applyNumberFormat="0" applyFont="0" applyFill="0" applyBorder="0" applyAlignment="0">
      <alignment horizontal="center"/>
    </xf>
    <xf numFmtId="205" fontId="34" fillId="0" borderId="63">
      <alignment horizontal="right" vertical="center"/>
    </xf>
    <xf numFmtId="179" fontId="19" fillId="0" borderId="63">
      <alignment horizontal="right" vertical="center"/>
    </xf>
    <xf numFmtId="174" fontId="18" fillId="0" borderId="63">
      <alignment horizontal="right" vertical="center"/>
    </xf>
    <xf numFmtId="174" fontId="18" fillId="0" borderId="63">
      <alignment horizontal="right" vertical="center"/>
    </xf>
    <xf numFmtId="10" fontId="41" fillId="12" borderId="52" applyNumberFormat="0" applyBorder="0" applyAlignment="0" applyProtection="0"/>
    <xf numFmtId="174" fontId="18" fillId="0" borderId="63">
      <alignment horizontal="right" vertical="center"/>
    </xf>
    <xf numFmtId="174" fontId="18" fillId="0" borderId="63">
      <alignment horizontal="right" vertical="center"/>
    </xf>
    <xf numFmtId="179"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35" fontId="34" fillId="0" borderId="63">
      <alignment horizontal="right" vertical="center"/>
    </xf>
    <xf numFmtId="194" fontId="30" fillId="0" borderId="63">
      <alignment horizontal="right" vertical="center"/>
    </xf>
    <xf numFmtId="202" fontId="15"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85" fontId="18"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66" fontId="57" fillId="0" borderId="0" applyFont="0" applyFill="0" applyBorder="0" applyAlignment="0" applyProtection="0"/>
    <xf numFmtId="202" fontId="15"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0" fontId="22" fillId="0" borderId="52"/>
    <xf numFmtId="168" fontId="15" fillId="0" borderId="0" applyFont="0" applyFill="0" applyBorder="0" applyAlignment="0" applyProtection="0"/>
    <xf numFmtId="185" fontId="18" fillId="0" borderId="63">
      <alignment horizontal="right" vertical="center"/>
    </xf>
    <xf numFmtId="177" fontId="19" fillId="0" borderId="63">
      <alignment horizontal="right" vertical="center"/>
    </xf>
    <xf numFmtId="194" fontId="30" fillId="0" borderId="63">
      <alignment horizontal="right" vertical="center"/>
    </xf>
    <xf numFmtId="177" fontId="19" fillId="0" borderId="63">
      <alignment horizontal="right" vertical="center"/>
    </xf>
    <xf numFmtId="177" fontId="19" fillId="0" borderId="63">
      <alignment horizontal="right" vertical="center"/>
    </xf>
    <xf numFmtId="174" fontId="18" fillId="0" borderId="63">
      <alignment horizontal="right" vertical="center"/>
    </xf>
    <xf numFmtId="179" fontId="19" fillId="0" borderId="63">
      <alignment horizontal="right" vertical="center"/>
    </xf>
    <xf numFmtId="10" fontId="41" fillId="12" borderId="52" applyNumberFormat="0" applyBorder="0" applyAlignment="0" applyProtection="0"/>
    <xf numFmtId="178" fontId="22" fillId="0" borderId="63">
      <alignment horizontal="right" vertical="center"/>
    </xf>
    <xf numFmtId="182" fontId="26" fillId="0" borderId="63">
      <alignment horizontal="right" vertical="center"/>
    </xf>
    <xf numFmtId="185" fontId="18" fillId="0" borderId="63">
      <alignment horizontal="right" vertical="center"/>
    </xf>
    <xf numFmtId="10" fontId="41" fillId="9" borderId="52" applyNumberFormat="0" applyBorder="0" applyAlignment="0" applyProtection="0"/>
    <xf numFmtId="182" fontId="26"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9" fontId="19" fillId="0" borderId="63">
      <alignment horizontal="right" vertical="center"/>
    </xf>
    <xf numFmtId="169" fontId="59" fillId="0" borderId="0" applyFont="0" applyFill="0" applyBorder="0" applyAlignment="0" applyProtection="0"/>
    <xf numFmtId="185" fontId="18" fillId="0" borderId="63">
      <alignment horizontal="right" vertical="center"/>
    </xf>
    <xf numFmtId="174" fontId="18" fillId="0" borderId="63">
      <alignment horizontal="right" vertical="center"/>
    </xf>
    <xf numFmtId="171" fontId="24" fillId="0" borderId="63">
      <alignment horizontal="right" vertical="center"/>
    </xf>
    <xf numFmtId="171" fontId="24"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94" fontId="30" fillId="0" borderId="63">
      <alignment horizontal="right" vertical="center"/>
    </xf>
    <xf numFmtId="194" fontId="30" fillId="0" borderId="63">
      <alignment horizontal="right" vertical="center"/>
    </xf>
    <xf numFmtId="185" fontId="18"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174" fontId="18"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49" fontId="98" fillId="0" borderId="52">
      <alignment vertical="center"/>
    </xf>
    <xf numFmtId="178" fontId="22" fillId="0" borderId="63">
      <alignment horizontal="right" vertical="center"/>
    </xf>
    <xf numFmtId="177" fontId="19" fillId="0" borderId="63">
      <alignment horizontal="right" vertical="center"/>
    </xf>
    <xf numFmtId="193" fontId="32" fillId="30" borderId="52" applyNumberFormat="0" applyAlignment="0">
      <alignment horizontal="left" vertical="top"/>
    </xf>
    <xf numFmtId="178" fontId="22" fillId="0" borderId="63">
      <alignment horizontal="right" vertical="center"/>
    </xf>
    <xf numFmtId="178" fontId="22" fillId="0" borderId="63">
      <alignment horizontal="right" vertical="center"/>
    </xf>
    <xf numFmtId="10" fontId="41" fillId="12" borderId="52" applyNumberFormat="0" applyBorder="0" applyAlignment="0" applyProtection="0"/>
    <xf numFmtId="182" fontId="26" fillId="0" borderId="63">
      <alignment horizontal="right" vertical="center"/>
    </xf>
    <xf numFmtId="177" fontId="19" fillId="0" borderId="63">
      <alignment horizontal="right" vertical="center"/>
    </xf>
    <xf numFmtId="171" fontId="24" fillId="0" borderId="63">
      <alignment horizontal="right" vertical="center"/>
    </xf>
    <xf numFmtId="10" fontId="41" fillId="12" borderId="52" applyNumberFormat="0" applyBorder="0" applyAlignment="0" applyProtection="0"/>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202" fontId="15" fillId="0" borderId="63">
      <alignment horizontal="right" vertical="center"/>
    </xf>
    <xf numFmtId="202" fontId="15" fillId="0" borderId="63">
      <alignment horizontal="right" vertical="center"/>
    </xf>
    <xf numFmtId="198" fontId="34" fillId="0" borderId="63">
      <alignment horizontal="right" vertical="center"/>
    </xf>
    <xf numFmtId="202" fontId="15" fillId="0" borderId="63">
      <alignment horizontal="right" vertical="center"/>
    </xf>
    <xf numFmtId="174" fontId="18" fillId="0" borderId="63">
      <alignment horizontal="right" vertical="center"/>
    </xf>
    <xf numFmtId="210" fontId="22" fillId="0" borderId="52"/>
    <xf numFmtId="198" fontId="34" fillId="0" borderId="63">
      <alignment horizontal="right" vertical="center"/>
    </xf>
    <xf numFmtId="174" fontId="18"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202" fontId="15"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202" fontId="15" fillId="0" borderId="63">
      <alignment horizontal="right" vertical="center"/>
    </xf>
    <xf numFmtId="178" fontId="22" fillId="0" borderId="63">
      <alignment horizontal="right" vertical="center"/>
    </xf>
    <xf numFmtId="169" fontId="53" fillId="0" borderId="0" applyFont="0" applyFill="0" applyBorder="0" applyAlignment="0" applyProtection="0"/>
    <xf numFmtId="178" fontId="22" fillId="0" borderId="63">
      <alignment horizontal="right" vertical="center"/>
    </xf>
    <xf numFmtId="198" fontId="34" fillId="0" borderId="63">
      <alignment horizontal="right" vertical="center"/>
    </xf>
    <xf numFmtId="174" fontId="18" fillId="0" borderId="63">
      <alignment horizontal="right" vertical="center"/>
    </xf>
    <xf numFmtId="174" fontId="18" fillId="0" borderId="63">
      <alignment horizontal="right" vertical="center"/>
    </xf>
    <xf numFmtId="182" fontId="26"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85" fontId="18" fillId="0" borderId="63">
      <alignment horizontal="right" vertical="center"/>
    </xf>
    <xf numFmtId="172" fontId="20" fillId="0" borderId="52"/>
    <xf numFmtId="172" fontId="20" fillId="0" borderId="52"/>
    <xf numFmtId="172" fontId="20" fillId="0" borderId="52"/>
    <xf numFmtId="172" fontId="20" fillId="0" borderId="52"/>
    <xf numFmtId="172" fontId="20" fillId="0" borderId="52"/>
    <xf numFmtId="174" fontId="18" fillId="0" borderId="63">
      <alignment horizontal="right" vertical="center"/>
    </xf>
    <xf numFmtId="178" fontId="22" fillId="0" borderId="63">
      <alignment horizontal="right" vertical="center"/>
    </xf>
    <xf numFmtId="172" fontId="20" fillId="0" borderId="52"/>
    <xf numFmtId="172" fontId="20" fillId="0" borderId="52"/>
    <xf numFmtId="178" fontId="22" fillId="0" borderId="63">
      <alignment horizontal="right" vertical="center"/>
    </xf>
    <xf numFmtId="172" fontId="20" fillId="0" borderId="52"/>
    <xf numFmtId="194" fontId="30"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235" fontId="34" fillId="0" borderId="63">
      <alignment horizontal="right" vertical="center"/>
    </xf>
    <xf numFmtId="194" fontId="30" fillId="0" borderId="63">
      <alignment horizontal="right" vertical="center"/>
    </xf>
    <xf numFmtId="202" fontId="15" fillId="0" borderId="63">
      <alignment horizontal="right" vertical="center"/>
    </xf>
    <xf numFmtId="235" fontId="34" fillId="0" borderId="63">
      <alignment horizontal="right" vertical="center"/>
    </xf>
    <xf numFmtId="194" fontId="30" fillId="0" borderId="63">
      <alignment horizontal="right" vertical="center"/>
    </xf>
    <xf numFmtId="202" fontId="15" fillId="0" borderId="63">
      <alignment horizontal="right" vertical="center"/>
    </xf>
    <xf numFmtId="171" fontId="2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185" fontId="18" fillId="0" borderId="63">
      <alignment horizontal="right" vertical="center"/>
    </xf>
    <xf numFmtId="174" fontId="18" fillId="0" borderId="63">
      <alignment horizontal="right" vertical="center"/>
    </xf>
    <xf numFmtId="194" fontId="30" fillId="0" borderId="63">
      <alignment horizontal="right" vertical="center"/>
    </xf>
    <xf numFmtId="178" fontId="22" fillId="0" borderId="63">
      <alignment horizontal="right" vertical="center"/>
    </xf>
    <xf numFmtId="168" fontId="53" fillId="0" borderId="0" applyFont="0" applyFill="0" applyBorder="0" applyAlignment="0" applyProtection="0"/>
    <xf numFmtId="194" fontId="30" fillId="0" borderId="63">
      <alignment horizontal="right" vertical="center"/>
    </xf>
    <xf numFmtId="202" fontId="15" fillId="0" borderId="63">
      <alignment horizontal="right" vertical="center"/>
    </xf>
    <xf numFmtId="10" fontId="41" fillId="12" borderId="52" applyNumberFormat="0" applyBorder="0" applyAlignment="0" applyProtection="0"/>
    <xf numFmtId="174" fontId="18" fillId="0" borderId="63">
      <alignment horizontal="right" vertical="center"/>
    </xf>
    <xf numFmtId="168" fontId="53" fillId="0" borderId="0" applyFont="0" applyFill="0" applyBorder="0" applyAlignment="0" applyProtection="0"/>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4" fontId="18" fillId="0" borderId="63">
      <alignment horizontal="right" vertical="center"/>
    </xf>
    <xf numFmtId="178" fontId="22" fillId="0" borderId="63">
      <alignment horizontal="right" vertical="center"/>
    </xf>
    <xf numFmtId="193" fontId="115" fillId="31" borderId="62">
      <alignment vertical="top"/>
    </xf>
    <xf numFmtId="193" fontId="115" fillId="31" borderId="62">
      <alignment vertical="top"/>
    </xf>
    <xf numFmtId="168" fontId="59" fillId="0" borderId="0" applyFont="0" applyFill="0" applyBorder="0" applyAlignment="0" applyProtection="0"/>
    <xf numFmtId="174" fontId="18" fillId="0" borderId="63">
      <alignment horizontal="right" vertical="center"/>
    </xf>
    <xf numFmtId="168" fontId="59" fillId="0" borderId="0" applyFont="0" applyFill="0" applyBorder="0" applyAlignment="0" applyProtection="0"/>
    <xf numFmtId="168" fontId="59" fillId="0" borderId="0" applyFont="0" applyFill="0" applyBorder="0" applyAlignment="0" applyProtection="0"/>
    <xf numFmtId="178" fontId="22" fillId="0" borderId="63">
      <alignment horizontal="right" vertical="center"/>
    </xf>
    <xf numFmtId="185" fontId="18" fillId="0" borderId="63">
      <alignment horizontal="right" vertical="center"/>
    </xf>
    <xf numFmtId="168" fontId="59" fillId="0" borderId="0" applyFont="0" applyFill="0" applyBorder="0" applyAlignment="0" applyProtection="0"/>
    <xf numFmtId="168" fontId="53" fillId="0" borderId="0" applyFont="0" applyFill="0" applyBorder="0" applyAlignment="0" applyProtection="0"/>
    <xf numFmtId="185" fontId="18" fillId="0" borderId="63">
      <alignment horizontal="right" vertical="center"/>
    </xf>
    <xf numFmtId="168" fontId="53"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49" fontId="98" fillId="0" borderId="52">
      <alignment vertical="center"/>
    </xf>
    <xf numFmtId="168" fontId="59" fillId="0" borderId="0" applyFont="0" applyFill="0" applyBorder="0" applyAlignment="0" applyProtection="0"/>
    <xf numFmtId="177" fontId="19" fillId="0" borderId="63">
      <alignment horizontal="right" vertical="center"/>
    </xf>
    <xf numFmtId="6" fontId="73" fillId="18" borderId="62"/>
    <xf numFmtId="178" fontId="22" fillId="0" borderId="63">
      <alignment horizontal="right" vertical="center"/>
    </xf>
    <xf numFmtId="178" fontId="22" fillId="0" borderId="63">
      <alignment horizontal="right" vertical="center"/>
    </xf>
    <xf numFmtId="168" fontId="59" fillId="0" borderId="0" applyFont="0" applyFill="0" applyBorder="0" applyAlignment="0" applyProtection="0"/>
    <xf numFmtId="179" fontId="19" fillId="0" borderId="63">
      <alignment horizontal="right" vertical="center"/>
    </xf>
    <xf numFmtId="202" fontId="15" fillId="0" borderId="63">
      <alignment horizontal="right" vertical="center"/>
    </xf>
    <xf numFmtId="185" fontId="18"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1" fontId="24" fillId="0" borderId="63">
      <alignment horizontal="right" vertical="center"/>
    </xf>
    <xf numFmtId="177" fontId="19" fillId="0" borderId="63">
      <alignment horizontal="right" vertical="center"/>
    </xf>
    <xf numFmtId="194" fontId="30"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69" fontId="53" fillId="0" borderId="0" applyFont="0" applyFill="0" applyBorder="0" applyAlignment="0" applyProtection="0"/>
    <xf numFmtId="202" fontId="15" fillId="0" borderId="63">
      <alignment horizontal="right" vertical="center"/>
    </xf>
    <xf numFmtId="169" fontId="53" fillId="0" borderId="0" applyFont="0" applyFill="0" applyBorder="0" applyAlignment="0" applyProtection="0"/>
    <xf numFmtId="174" fontId="18" fillId="0" borderId="63">
      <alignment horizontal="right" vertical="center"/>
    </xf>
    <xf numFmtId="185" fontId="18" fillId="0" borderId="63">
      <alignment horizontal="right" vertical="center"/>
    </xf>
    <xf numFmtId="169" fontId="53" fillId="0" borderId="0" applyFont="0" applyFill="0" applyBorder="0" applyAlignment="0" applyProtection="0"/>
    <xf numFmtId="202" fontId="15" fillId="0" borderId="63">
      <alignment horizontal="right" vertical="center"/>
    </xf>
    <xf numFmtId="169" fontId="53" fillId="0" borderId="0" applyFont="0" applyFill="0" applyBorder="0" applyAlignment="0" applyProtection="0"/>
    <xf numFmtId="202" fontId="15" fillId="0" borderId="63">
      <alignment horizontal="right" vertical="center"/>
    </xf>
    <xf numFmtId="174" fontId="18" fillId="0" borderId="63">
      <alignment horizontal="right" vertical="center"/>
    </xf>
    <xf numFmtId="219" fontId="22" fillId="0" borderId="63">
      <alignment horizontal="center"/>
    </xf>
    <xf numFmtId="219" fontId="22" fillId="0" borderId="63">
      <alignment horizontal="center"/>
    </xf>
    <xf numFmtId="169" fontId="59" fillId="0" borderId="0" applyFont="0" applyFill="0" applyBorder="0" applyAlignment="0" applyProtection="0"/>
    <xf numFmtId="198" fontId="34" fillId="0" borderId="63">
      <alignment horizontal="right" vertical="center"/>
    </xf>
    <xf numFmtId="169" fontId="59" fillId="0" borderId="0" applyFont="0" applyFill="0" applyBorder="0" applyAlignment="0" applyProtection="0"/>
    <xf numFmtId="178" fontId="22" fillId="0" borderId="63">
      <alignment horizontal="right" vertical="center"/>
    </xf>
    <xf numFmtId="179" fontId="19" fillId="0" borderId="63">
      <alignment horizontal="right" vertical="center"/>
    </xf>
    <xf numFmtId="169" fontId="59" fillId="0" borderId="0" applyFont="0" applyFill="0" applyBorder="0" applyAlignment="0" applyProtection="0"/>
    <xf numFmtId="174" fontId="18" fillId="0" borderId="63">
      <alignment horizontal="right" vertical="center"/>
    </xf>
    <xf numFmtId="178" fontId="22" fillId="0" borderId="63">
      <alignment horizontal="right" vertical="center"/>
    </xf>
    <xf numFmtId="169" fontId="53" fillId="0" borderId="0" applyFont="0" applyFill="0" applyBorder="0" applyAlignment="0" applyProtection="0"/>
    <xf numFmtId="169" fontId="59" fillId="0" borderId="0" applyFont="0" applyFill="0" applyBorder="0" applyAlignment="0" applyProtection="0"/>
    <xf numFmtId="194" fontId="30" fillId="0" borderId="63">
      <alignment horizontal="right" vertical="center"/>
    </xf>
    <xf numFmtId="178" fontId="22" fillId="0" borderId="63">
      <alignment horizontal="right" vertical="center"/>
    </xf>
    <xf numFmtId="0" fontId="90" fillId="0" borderId="64">
      <alignment horizontal="left" vertical="center"/>
    </xf>
    <xf numFmtId="185" fontId="18" fillId="0" borderId="63">
      <alignment horizontal="right" vertical="center"/>
    </xf>
    <xf numFmtId="169" fontId="59" fillId="0" borderId="0" applyFont="0" applyFill="0" applyBorder="0" applyAlignment="0" applyProtection="0"/>
    <xf numFmtId="169" fontId="59" fillId="0" borderId="0" applyFont="0" applyFill="0" applyBorder="0" applyAlignment="0" applyProtection="0"/>
    <xf numFmtId="194" fontId="30" fillId="0" borderId="63">
      <alignment horizontal="right" vertical="center"/>
    </xf>
    <xf numFmtId="185" fontId="18" fillId="0" borderId="63">
      <alignment horizontal="right" vertical="center"/>
    </xf>
    <xf numFmtId="169" fontId="59" fillId="0" borderId="0" applyFont="0" applyFill="0" applyBorder="0" applyAlignment="0" applyProtection="0"/>
    <xf numFmtId="178" fontId="22" fillId="0" borderId="63">
      <alignment horizontal="right" vertical="center"/>
    </xf>
    <xf numFmtId="10" fontId="41" fillId="9" borderId="52" applyNumberFormat="0" applyBorder="0" applyAlignment="0" applyProtection="0"/>
    <xf numFmtId="178" fontId="22" fillId="0" borderId="63">
      <alignment horizontal="right" vertical="center"/>
    </xf>
    <xf numFmtId="10" fontId="41" fillId="9" borderId="52" applyNumberFormat="0" applyBorder="0" applyAlignment="0" applyProtection="0"/>
    <xf numFmtId="178" fontId="22" fillId="0" borderId="63">
      <alignment horizontal="right" vertical="center"/>
    </xf>
    <xf numFmtId="178" fontId="22" fillId="0" borderId="63">
      <alignment horizontal="right" vertical="center"/>
    </xf>
    <xf numFmtId="10" fontId="41" fillId="9" borderId="52" applyNumberFormat="0" applyBorder="0" applyAlignment="0" applyProtection="0"/>
    <xf numFmtId="178" fontId="22" fillId="0" borderId="63">
      <alignment horizontal="right" vertical="center"/>
    </xf>
    <xf numFmtId="10" fontId="41" fillId="12" borderId="52" applyNumberFormat="0" applyBorder="0" applyAlignment="0" applyProtection="0"/>
    <xf numFmtId="235" fontId="34"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219" fontId="22" fillId="0" borderId="63">
      <alignment horizontal="center"/>
    </xf>
    <xf numFmtId="198" fontId="34"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0" fontId="41" fillId="9" borderId="52" applyNumberFormat="0" applyBorder="0" applyAlignment="0" applyProtection="0"/>
    <xf numFmtId="178" fontId="22" fillId="0" borderId="63">
      <alignment horizontal="right" vertical="center"/>
    </xf>
    <xf numFmtId="10" fontId="41" fillId="12" borderId="52" applyNumberFormat="0" applyBorder="0" applyAlignment="0" applyProtection="0"/>
    <xf numFmtId="178" fontId="22"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0" fontId="41" fillId="9"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202" fontId="15" fillId="0" borderId="63">
      <alignment horizontal="right" vertical="center"/>
    </xf>
    <xf numFmtId="198" fontId="34" fillId="0" borderId="63">
      <alignment horizontal="right" vertical="center"/>
    </xf>
    <xf numFmtId="202" fontId="15" fillId="0" borderId="63">
      <alignment horizontal="right" vertical="center"/>
    </xf>
    <xf numFmtId="185" fontId="18" fillId="0" borderId="63">
      <alignment horizontal="right" vertical="center"/>
    </xf>
    <xf numFmtId="198" fontId="34" fillId="0" borderId="63">
      <alignment horizontal="right" vertical="center"/>
    </xf>
    <xf numFmtId="178" fontId="22" fillId="0" borderId="63">
      <alignment horizontal="right" vertical="center"/>
    </xf>
    <xf numFmtId="185" fontId="18" fillId="0" borderId="63">
      <alignment horizontal="right" vertical="center"/>
    </xf>
    <xf numFmtId="198" fontId="34" fillId="0" borderId="63">
      <alignment horizontal="right" vertical="center"/>
    </xf>
    <xf numFmtId="179"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9" fontId="19" fillId="0" borderId="63">
      <alignment horizontal="right" vertical="center"/>
    </xf>
    <xf numFmtId="177" fontId="19" fillId="0" borderId="63">
      <alignment horizontal="right" vertical="center"/>
    </xf>
    <xf numFmtId="194" fontId="30" fillId="0" borderId="63">
      <alignment horizontal="right" vertical="center"/>
    </xf>
    <xf numFmtId="177" fontId="19" fillId="0" borderId="63">
      <alignment horizontal="right" vertical="center"/>
    </xf>
    <xf numFmtId="177" fontId="19" fillId="0" borderId="63">
      <alignment horizontal="right" vertical="center"/>
    </xf>
    <xf numFmtId="178" fontId="22" fillId="0" borderId="63">
      <alignment horizontal="right" vertical="center"/>
    </xf>
    <xf numFmtId="10" fontId="41" fillId="12" borderId="52" applyNumberFormat="0" applyBorder="0" applyAlignment="0" applyProtection="0"/>
    <xf numFmtId="185" fontId="18" fillId="0" borderId="63">
      <alignment horizontal="right" vertical="center"/>
    </xf>
    <xf numFmtId="10" fontId="41" fillId="9" borderId="52" applyNumberFormat="0" applyBorder="0" applyAlignment="0" applyProtection="0"/>
    <xf numFmtId="174" fontId="18" fillId="0" borderId="63">
      <alignment horizontal="right" vertical="center"/>
    </xf>
    <xf numFmtId="174" fontId="18"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71" fontId="24" fillId="0" borderId="63">
      <alignment horizontal="right" vertical="center"/>
    </xf>
    <xf numFmtId="0" fontId="90" fillId="0" borderId="64">
      <alignment horizontal="left" vertical="center"/>
    </xf>
    <xf numFmtId="0" fontId="90" fillId="0" borderId="64">
      <alignment horizontal="left" vertical="center"/>
    </xf>
    <xf numFmtId="178" fontId="22" fillId="0" borderId="63">
      <alignment horizontal="right" vertical="center"/>
    </xf>
    <xf numFmtId="179" fontId="19" fillId="0" borderId="63">
      <alignment horizontal="right" vertical="center"/>
    </xf>
    <xf numFmtId="185" fontId="18" fillId="0" borderId="63">
      <alignment horizontal="right" vertical="center"/>
    </xf>
    <xf numFmtId="185" fontId="18" fillId="0" borderId="63">
      <alignment horizontal="right" vertical="center"/>
    </xf>
    <xf numFmtId="10" fontId="41" fillId="12" borderId="52" applyNumberFormat="0" applyBorder="0" applyAlignment="0" applyProtection="0"/>
    <xf numFmtId="198" fontId="34"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219" fontId="22" fillId="0" borderId="63">
      <alignment horizontal="center"/>
    </xf>
    <xf numFmtId="178" fontId="22" fillId="0" borderId="63">
      <alignment horizontal="right" vertical="center"/>
    </xf>
    <xf numFmtId="198" fontId="34" fillId="0" borderId="63">
      <alignment horizontal="right" vertical="center"/>
    </xf>
    <xf numFmtId="0" fontId="90" fillId="0" borderId="64">
      <alignment horizontal="left" vertical="center"/>
    </xf>
    <xf numFmtId="0" fontId="90" fillId="0" borderId="64">
      <alignment horizontal="left" vertical="center"/>
    </xf>
    <xf numFmtId="179" fontId="19" fillId="0" borderId="63">
      <alignment horizontal="right" vertical="center"/>
    </xf>
    <xf numFmtId="174" fontId="18" fillId="0" borderId="63">
      <alignment horizontal="right" vertical="center"/>
    </xf>
    <xf numFmtId="0" fontId="90" fillId="0" borderId="64">
      <alignment horizontal="left" vertical="center"/>
    </xf>
    <xf numFmtId="174" fontId="18" fillId="0" borderId="63">
      <alignment horizontal="right" vertical="center"/>
    </xf>
    <xf numFmtId="0" fontId="90" fillId="0" borderId="64">
      <alignment horizontal="left" vertical="center"/>
    </xf>
    <xf numFmtId="178" fontId="22" fillId="0" borderId="63">
      <alignment horizontal="right" vertical="center"/>
    </xf>
    <xf numFmtId="174" fontId="18" fillId="0" borderId="63">
      <alignment horizontal="right" vertical="center"/>
    </xf>
    <xf numFmtId="0" fontId="90" fillId="0" borderId="64">
      <alignment horizontal="left" vertical="center"/>
    </xf>
    <xf numFmtId="178" fontId="22" fillId="0" borderId="63">
      <alignment horizontal="right" vertical="center"/>
    </xf>
    <xf numFmtId="171" fontId="24" fillId="0" borderId="63">
      <alignment horizontal="right" vertical="center"/>
    </xf>
    <xf numFmtId="171" fontId="24" fillId="0" borderId="63">
      <alignment horizontal="right" vertical="center"/>
    </xf>
    <xf numFmtId="198" fontId="34" fillId="0" borderId="63">
      <alignment horizontal="right" vertical="center"/>
    </xf>
    <xf numFmtId="0" fontId="90" fillId="0" borderId="64">
      <alignment horizontal="left" vertical="center"/>
    </xf>
    <xf numFmtId="171" fontId="24" fillId="0" borderId="63">
      <alignment horizontal="right" vertical="center"/>
    </xf>
    <xf numFmtId="0" fontId="90" fillId="0" borderId="64">
      <alignment horizontal="left" vertical="center"/>
    </xf>
    <xf numFmtId="0" fontId="90" fillId="0" borderId="64">
      <alignment horizontal="left" vertical="center"/>
    </xf>
    <xf numFmtId="0" fontId="90" fillId="0" borderId="64">
      <alignment horizontal="left" vertical="center"/>
    </xf>
    <xf numFmtId="171" fontId="24" fillId="0" borderId="63">
      <alignment horizontal="right" vertical="center"/>
    </xf>
    <xf numFmtId="0" fontId="90" fillId="0" borderId="64">
      <alignment horizontal="left" vertical="center"/>
    </xf>
    <xf numFmtId="0" fontId="90" fillId="0" borderId="64">
      <alignment horizontal="left" vertical="center"/>
    </xf>
    <xf numFmtId="178" fontId="22" fillId="0" borderId="63">
      <alignment horizontal="right" vertical="center"/>
    </xf>
    <xf numFmtId="178" fontId="22" fillId="0" borderId="63">
      <alignment horizontal="right" vertical="center"/>
    </xf>
    <xf numFmtId="0" fontId="90" fillId="0" borderId="64">
      <alignment horizontal="left" vertical="center"/>
    </xf>
    <xf numFmtId="178" fontId="22" fillId="0" borderId="63">
      <alignment horizontal="right" vertical="center"/>
    </xf>
    <xf numFmtId="10" fontId="41" fillId="12" borderId="52" applyNumberFormat="0" applyBorder="0" applyAlignment="0" applyProtection="0"/>
    <xf numFmtId="0" fontId="90" fillId="0" borderId="64">
      <alignment horizontal="left" vertical="center"/>
    </xf>
    <xf numFmtId="0" fontId="90" fillId="0" borderId="64">
      <alignment horizontal="left" vertical="center"/>
    </xf>
    <xf numFmtId="178" fontId="22" fillId="0" borderId="63">
      <alignment horizontal="right" vertical="center"/>
    </xf>
    <xf numFmtId="171" fontId="24" fillId="0" borderId="63">
      <alignment horizontal="right" vertical="center"/>
    </xf>
    <xf numFmtId="0" fontId="90" fillId="0" borderId="64">
      <alignment horizontal="left" vertical="center"/>
    </xf>
    <xf numFmtId="178" fontId="22" fillId="0" borderId="63">
      <alignment horizontal="right" vertical="center"/>
    </xf>
    <xf numFmtId="0" fontId="90" fillId="0" borderId="64">
      <alignment horizontal="left" vertical="center"/>
    </xf>
    <xf numFmtId="185" fontId="18" fillId="0" borderId="63">
      <alignment horizontal="right" vertical="center"/>
    </xf>
    <xf numFmtId="0" fontId="90" fillId="0" borderId="64">
      <alignment horizontal="left" vertical="center"/>
    </xf>
    <xf numFmtId="0" fontId="90" fillId="0" borderId="64">
      <alignment horizontal="left" vertical="center"/>
    </xf>
    <xf numFmtId="0" fontId="90" fillId="0" borderId="64">
      <alignment horizontal="left" vertical="center"/>
    </xf>
    <xf numFmtId="0" fontId="90" fillId="0" borderId="64">
      <alignment horizontal="left" vertical="center"/>
    </xf>
    <xf numFmtId="182" fontId="26" fillId="0" borderId="63">
      <alignment horizontal="right" vertical="center"/>
    </xf>
    <xf numFmtId="178" fontId="22" fillId="0" borderId="63">
      <alignment horizontal="right" vertical="center"/>
    </xf>
    <xf numFmtId="178" fontId="22" fillId="0" borderId="63">
      <alignment horizontal="right" vertical="center"/>
    </xf>
    <xf numFmtId="216" fontId="34" fillId="0" borderId="63">
      <alignment horizontal="right" vertical="center"/>
    </xf>
    <xf numFmtId="174" fontId="18"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5" fontId="32" fillId="30" borderId="52" applyNumberFormat="0" applyAlignment="0">
      <alignment horizontal="left" vertical="top"/>
    </xf>
    <xf numFmtId="178" fontId="22" fillId="0" borderId="63">
      <alignment horizontal="right" vertical="center"/>
    </xf>
    <xf numFmtId="193" fontId="32" fillId="30" borderId="52" applyNumberFormat="0" applyAlignment="0">
      <alignment horizontal="left" vertical="top"/>
    </xf>
    <xf numFmtId="178" fontId="22" fillId="0" borderId="63">
      <alignment horizontal="right" vertical="center"/>
    </xf>
    <xf numFmtId="193" fontId="32" fillId="30" borderId="52" applyNumberFormat="0" applyAlignment="0">
      <alignment horizontal="left" vertical="top"/>
    </xf>
    <xf numFmtId="178" fontId="22" fillId="0" borderId="63">
      <alignment horizontal="right" vertical="center"/>
    </xf>
    <xf numFmtId="193" fontId="32" fillId="30" borderId="52" applyNumberFormat="0" applyAlignment="0">
      <alignment horizontal="left" vertical="top"/>
    </xf>
    <xf numFmtId="198" fontId="34" fillId="0" borderId="63">
      <alignment horizontal="right" vertical="center"/>
    </xf>
    <xf numFmtId="5" fontId="32" fillId="30" borderId="52" applyNumberFormat="0" applyAlignment="0">
      <alignment horizontal="left" vertical="top"/>
    </xf>
    <xf numFmtId="198" fontId="34" fillId="0" borderId="63">
      <alignment horizontal="right" vertical="center"/>
    </xf>
    <xf numFmtId="5" fontId="32" fillId="30" borderId="52" applyNumberFormat="0" applyAlignment="0">
      <alignment horizontal="left" vertical="top"/>
    </xf>
    <xf numFmtId="198" fontId="34" fillId="0" borderId="63">
      <alignment horizontal="right" vertical="center"/>
    </xf>
    <xf numFmtId="5" fontId="32" fillId="30" borderId="52" applyNumberFormat="0" applyAlignment="0">
      <alignment horizontal="left" vertical="top"/>
    </xf>
    <xf numFmtId="198" fontId="34" fillId="0" borderId="63">
      <alignment horizontal="right" vertical="center"/>
    </xf>
    <xf numFmtId="5" fontId="32" fillId="30" borderId="52" applyNumberFormat="0" applyAlignment="0">
      <alignment horizontal="left" vertical="top"/>
    </xf>
    <xf numFmtId="174" fontId="18" fillId="0" borderId="63">
      <alignment horizontal="right" vertical="center"/>
    </xf>
    <xf numFmtId="49" fontId="98" fillId="0" borderId="52">
      <alignment vertical="center"/>
    </xf>
    <xf numFmtId="49" fontId="98" fillId="0" borderId="52">
      <alignment vertical="center"/>
    </xf>
    <xf numFmtId="49" fontId="98" fillId="0" borderId="52">
      <alignment vertical="center"/>
    </xf>
    <xf numFmtId="185" fontId="18" fillId="0" borderId="63">
      <alignment horizontal="right" vertical="center"/>
    </xf>
    <xf numFmtId="49" fontId="98" fillId="0" borderId="52">
      <alignment vertical="center"/>
    </xf>
    <xf numFmtId="10" fontId="41" fillId="12"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185" fontId="18" fillId="0" borderId="63">
      <alignment horizontal="right" vertical="center"/>
    </xf>
    <xf numFmtId="10" fontId="41" fillId="12" borderId="52" applyNumberFormat="0" applyBorder="0" applyAlignment="0" applyProtection="0"/>
    <xf numFmtId="10" fontId="41" fillId="9" borderId="52" applyNumberFormat="0" applyBorder="0" applyAlignment="0" applyProtection="0"/>
    <xf numFmtId="185" fontId="18" fillId="0" borderId="63">
      <alignment horizontal="right" vertical="center"/>
    </xf>
    <xf numFmtId="10" fontId="41" fillId="9" borderId="52" applyNumberFormat="0" applyBorder="0" applyAlignment="0" applyProtection="0"/>
    <xf numFmtId="185" fontId="18" fillId="0" borderId="63">
      <alignment horizontal="right" vertical="center"/>
    </xf>
    <xf numFmtId="10" fontId="41" fillId="12" borderId="52" applyNumberFormat="0" applyBorder="0" applyAlignment="0" applyProtection="0"/>
    <xf numFmtId="10" fontId="41" fillId="9" borderId="52" applyNumberFormat="0" applyBorder="0" applyAlignment="0" applyProtection="0"/>
    <xf numFmtId="185" fontId="18" fillId="0" borderId="63">
      <alignment horizontal="right" vertical="center"/>
    </xf>
    <xf numFmtId="10" fontId="41" fillId="9" borderId="52" applyNumberFormat="0" applyBorder="0" applyAlignment="0" applyProtection="0"/>
    <xf numFmtId="10" fontId="41" fillId="9" borderId="52" applyNumberFormat="0" applyBorder="0" applyAlignment="0" applyProtection="0"/>
    <xf numFmtId="171" fontId="24" fillId="0" borderId="63">
      <alignment horizontal="right" vertical="center"/>
    </xf>
    <xf numFmtId="10" fontId="41" fillId="9" borderId="52" applyNumberFormat="0" applyBorder="0" applyAlignment="0" applyProtection="0"/>
    <xf numFmtId="171" fontId="24" fillId="0" borderId="63">
      <alignment horizontal="right" vertical="center"/>
    </xf>
    <xf numFmtId="10" fontId="41" fillId="12" borderId="52" applyNumberFormat="0" applyBorder="0" applyAlignment="0" applyProtection="0"/>
    <xf numFmtId="171" fontId="24" fillId="0" borderId="63">
      <alignment horizontal="right" vertical="center"/>
    </xf>
    <xf numFmtId="10" fontId="41" fillId="9" borderId="52" applyNumberFormat="0" applyBorder="0" applyAlignment="0" applyProtection="0"/>
    <xf numFmtId="10" fontId="41" fillId="9" borderId="52" applyNumberFormat="0" applyBorder="0" applyAlignment="0" applyProtection="0"/>
    <xf numFmtId="10" fontId="41" fillId="9"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178" fontId="22" fillId="0" borderId="63">
      <alignment horizontal="right" vertical="center"/>
    </xf>
    <xf numFmtId="10" fontId="41" fillId="9" borderId="52" applyNumberFormat="0" applyBorder="0" applyAlignment="0" applyProtection="0"/>
    <xf numFmtId="179" fontId="19" fillId="0" borderId="63">
      <alignment horizontal="right" vertical="center"/>
    </xf>
    <xf numFmtId="10" fontId="41" fillId="12" borderId="52" applyNumberFormat="0" applyBorder="0" applyAlignment="0" applyProtection="0"/>
    <xf numFmtId="10" fontId="41" fillId="9" borderId="52" applyNumberFormat="0" applyBorder="0" applyAlignment="0" applyProtection="0"/>
    <xf numFmtId="10" fontId="41" fillId="9" borderId="52" applyNumberFormat="0" applyBorder="0" applyAlignment="0" applyProtection="0"/>
    <xf numFmtId="10" fontId="41" fillId="9" borderId="52" applyNumberFormat="0" applyBorder="0" applyAlignment="0" applyProtection="0"/>
    <xf numFmtId="178" fontId="22" fillId="0" borderId="63">
      <alignment horizontal="right" vertical="center"/>
    </xf>
    <xf numFmtId="10" fontId="41" fillId="12" borderId="52" applyNumberFormat="0" applyBorder="0" applyAlignment="0" applyProtection="0"/>
    <xf numFmtId="178" fontId="22" fillId="0" borderId="63">
      <alignment horizontal="right" vertical="center"/>
    </xf>
    <xf numFmtId="178" fontId="22" fillId="0" borderId="63">
      <alignment horizontal="right" vertical="center"/>
    </xf>
    <xf numFmtId="10" fontId="41" fillId="9"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78" fontId="22" fillId="0" borderId="63">
      <alignment horizontal="right" vertical="center"/>
    </xf>
    <xf numFmtId="178" fontId="22" fillId="0" borderId="63">
      <alignment horizontal="right" vertical="center"/>
    </xf>
    <xf numFmtId="10" fontId="41" fillId="12" borderId="52" applyNumberFormat="0" applyBorder="0" applyAlignment="0" applyProtection="0"/>
    <xf numFmtId="0" fontId="76" fillId="23" borderId="64" applyNumberFormat="0" applyFont="0" applyAlignment="0">
      <alignment horizontal="center"/>
    </xf>
    <xf numFmtId="10" fontId="41" fillId="12" borderId="52" applyNumberFormat="0" applyBorder="0" applyAlignment="0" applyProtection="0"/>
    <xf numFmtId="185" fontId="18" fillId="0" borderId="63">
      <alignment horizontal="right" vertical="center"/>
    </xf>
    <xf numFmtId="10" fontId="41" fillId="12" borderId="52" applyNumberFormat="0" applyBorder="0" applyAlignment="0" applyProtection="0"/>
    <xf numFmtId="0" fontId="76" fillId="23" borderId="64" applyNumberFormat="0" applyFont="0" applyAlignment="0">
      <alignment horizontal="center"/>
    </xf>
    <xf numFmtId="10" fontId="41" fillId="12" borderId="52" applyNumberFormat="0" applyBorder="0" applyAlignment="0" applyProtection="0"/>
    <xf numFmtId="178" fontId="22" fillId="0" borderId="63">
      <alignment horizontal="right" vertical="center"/>
    </xf>
    <xf numFmtId="10" fontId="41" fillId="12" borderId="52" applyNumberFormat="0" applyBorder="0" applyAlignment="0" applyProtection="0"/>
    <xf numFmtId="178" fontId="22" fillId="0" borderId="63">
      <alignment horizontal="right" vertical="center"/>
    </xf>
    <xf numFmtId="10" fontId="41" fillId="9"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78" fontId="22" fillId="0" borderId="63">
      <alignment horizontal="right" vertical="center"/>
    </xf>
    <xf numFmtId="10" fontId="41" fillId="9"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178" fontId="22" fillId="0" borderId="63">
      <alignment horizontal="right" vertical="center"/>
    </xf>
    <xf numFmtId="185" fontId="18" fillId="0" borderId="63">
      <alignment horizontal="right" vertical="center"/>
    </xf>
    <xf numFmtId="10" fontId="41" fillId="9" borderId="52" applyNumberFormat="0" applyBorder="0" applyAlignment="0" applyProtection="0"/>
    <xf numFmtId="178" fontId="22" fillId="0" borderId="63">
      <alignment horizontal="right" vertical="center"/>
    </xf>
    <xf numFmtId="10" fontId="41" fillId="12" borderId="52" applyNumberFormat="0" applyBorder="0" applyAlignment="0" applyProtection="0"/>
    <xf numFmtId="178" fontId="22" fillId="0" borderId="63">
      <alignment horizontal="right" vertical="center"/>
    </xf>
    <xf numFmtId="10" fontId="41" fillId="9" borderId="52" applyNumberFormat="0" applyBorder="0" applyAlignment="0" applyProtection="0"/>
    <xf numFmtId="177" fontId="19" fillId="0" borderId="63">
      <alignment horizontal="right" vertical="center"/>
    </xf>
    <xf numFmtId="10" fontId="41" fillId="9"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177" fontId="19" fillId="0" borderId="63">
      <alignment horizontal="right" vertical="center"/>
    </xf>
    <xf numFmtId="10" fontId="41" fillId="9" borderId="52" applyNumberFormat="0" applyBorder="0" applyAlignment="0" applyProtection="0"/>
    <xf numFmtId="10" fontId="41" fillId="12" borderId="52" applyNumberFormat="0" applyBorder="0" applyAlignment="0" applyProtection="0"/>
    <xf numFmtId="10" fontId="41" fillId="9" borderId="52" applyNumberFormat="0" applyBorder="0" applyAlignment="0" applyProtection="0"/>
    <xf numFmtId="177" fontId="19" fillId="0" borderId="63">
      <alignment horizontal="right" vertical="center"/>
    </xf>
    <xf numFmtId="10" fontId="41" fillId="9" borderId="52" applyNumberFormat="0" applyBorder="0" applyAlignment="0" applyProtection="0"/>
    <xf numFmtId="182" fontId="26" fillId="0" borderId="63">
      <alignment horizontal="right" vertical="center"/>
    </xf>
    <xf numFmtId="10" fontId="41" fillId="9" borderId="52" applyNumberFormat="0" applyBorder="0" applyAlignment="0" applyProtection="0"/>
    <xf numFmtId="182" fontId="26" fillId="0" borderId="63">
      <alignment horizontal="right" vertical="center"/>
    </xf>
    <xf numFmtId="10" fontId="41" fillId="12" borderId="52" applyNumberFormat="0" applyBorder="0" applyAlignment="0" applyProtection="0"/>
    <xf numFmtId="182" fontId="26" fillId="0" borderId="63">
      <alignment horizontal="right" vertical="center"/>
    </xf>
    <xf numFmtId="10" fontId="41" fillId="9" borderId="52" applyNumberFormat="0" applyBorder="0" applyAlignment="0" applyProtection="0"/>
    <xf numFmtId="182" fontId="26" fillId="0" borderId="63">
      <alignment horizontal="right" vertical="center"/>
    </xf>
    <xf numFmtId="10" fontId="41" fillId="12" borderId="52" applyNumberFormat="0" applyBorder="0" applyAlignment="0" applyProtection="0"/>
    <xf numFmtId="10" fontId="41" fillId="12" borderId="52" applyNumberFormat="0" applyBorder="0" applyAlignment="0" applyProtection="0"/>
    <xf numFmtId="10" fontId="41" fillId="9" borderId="52" applyNumberFormat="0" applyBorder="0" applyAlignment="0" applyProtection="0"/>
    <xf numFmtId="182" fontId="26" fillId="0" borderId="63">
      <alignment horizontal="right" vertical="center"/>
    </xf>
    <xf numFmtId="10" fontId="41" fillId="9" borderId="52" applyNumberFormat="0" applyBorder="0" applyAlignment="0" applyProtection="0"/>
    <xf numFmtId="171" fontId="24" fillId="0" borderId="63">
      <alignment horizontal="right" vertical="center"/>
    </xf>
    <xf numFmtId="10" fontId="41" fillId="12"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0" fontId="41" fillId="9" borderId="52" applyNumberFormat="0" applyBorder="0" applyAlignment="0" applyProtection="0"/>
    <xf numFmtId="10" fontId="41" fillId="9" borderId="52" applyNumberFormat="0" applyBorder="0" applyAlignment="0" applyProtection="0"/>
    <xf numFmtId="182" fontId="26" fillId="0" borderId="63">
      <alignment horizontal="right" vertical="center"/>
    </xf>
    <xf numFmtId="185" fontId="18" fillId="0" borderId="63">
      <alignment horizontal="right" vertical="center"/>
    </xf>
    <xf numFmtId="10" fontId="41" fillId="9" borderId="52" applyNumberFormat="0" applyBorder="0" applyAlignment="0" applyProtection="0"/>
    <xf numFmtId="178" fontId="22" fillId="0" borderId="63">
      <alignment horizontal="right" vertical="center"/>
    </xf>
    <xf numFmtId="10" fontId="41" fillId="12" borderId="52" applyNumberFormat="0" applyBorder="0" applyAlignment="0" applyProtection="0"/>
    <xf numFmtId="10" fontId="41" fillId="12" borderId="52" applyNumberFormat="0" applyBorder="0" applyAlignment="0" applyProtection="0"/>
    <xf numFmtId="178" fontId="22" fillId="0" borderId="63">
      <alignment horizontal="right" vertical="center"/>
    </xf>
    <xf numFmtId="10" fontId="41" fillId="9" borderId="52" applyNumberFormat="0" applyBorder="0" applyAlignment="0" applyProtection="0"/>
    <xf numFmtId="235" fontId="34" fillId="0" borderId="63">
      <alignment horizontal="right" vertical="center"/>
    </xf>
    <xf numFmtId="10" fontId="41" fillId="9" borderId="52" applyNumberFormat="0" applyBorder="0" applyAlignment="0" applyProtection="0"/>
    <xf numFmtId="10" fontId="41" fillId="12"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219" fontId="22" fillId="0" borderId="63">
      <alignment horizontal="center"/>
    </xf>
    <xf numFmtId="6" fontId="73" fillId="18" borderId="62"/>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85" fontId="18" fillId="0" borderId="63">
      <alignment horizontal="right" vertical="center"/>
    </xf>
    <xf numFmtId="205" fontId="34"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216" fontId="34"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98" fontId="34" fillId="0" borderId="63">
      <alignment horizontal="right" vertical="center"/>
    </xf>
    <xf numFmtId="185" fontId="18" fillId="0" borderId="63">
      <alignment horizontal="right" vertical="center"/>
    </xf>
    <xf numFmtId="5" fontId="32" fillId="0" borderId="62">
      <alignment horizontal="left" vertical="top"/>
    </xf>
    <xf numFmtId="185"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74" fontId="18" fillId="0" borderId="63">
      <alignment horizontal="right" vertical="center"/>
    </xf>
    <xf numFmtId="174" fontId="18" fillId="0" borderId="63">
      <alignment horizontal="right" vertical="center"/>
    </xf>
    <xf numFmtId="194" fontId="30"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79" fontId="19" fillId="0" borderId="63">
      <alignment horizontal="right" vertical="center"/>
    </xf>
    <xf numFmtId="179" fontId="19"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216" fontId="34" fillId="0" borderId="63">
      <alignment horizontal="right" vertical="center"/>
    </xf>
    <xf numFmtId="185" fontId="18" fillId="0" borderId="63">
      <alignment horizontal="right" vertical="center"/>
    </xf>
    <xf numFmtId="198" fontId="34"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9" fontId="19" fillId="0" borderId="63">
      <alignment horizontal="right" vertical="center"/>
    </xf>
    <xf numFmtId="202" fontId="15" fillId="0" borderId="63">
      <alignment horizontal="right" vertical="center"/>
    </xf>
    <xf numFmtId="174" fontId="18" fillId="0" borderId="63">
      <alignment horizontal="right" vertical="center"/>
    </xf>
    <xf numFmtId="177" fontId="19" fillId="0" borderId="63">
      <alignment horizontal="right" vertical="center"/>
    </xf>
    <xf numFmtId="179" fontId="19" fillId="0" borderId="63">
      <alignment horizontal="right" vertical="center"/>
    </xf>
    <xf numFmtId="202" fontId="15" fillId="0" borderId="63">
      <alignment horizontal="right" vertical="center"/>
    </xf>
    <xf numFmtId="210" fontId="22" fillId="0" borderId="52"/>
    <xf numFmtId="178" fontId="22" fillId="0" borderId="63">
      <alignment horizontal="right" vertical="center"/>
    </xf>
    <xf numFmtId="174" fontId="18" fillId="0" borderId="63">
      <alignment horizontal="right" vertical="center"/>
    </xf>
    <xf numFmtId="178" fontId="22" fillId="0" borderId="63">
      <alignment horizontal="right" vertical="center"/>
    </xf>
    <xf numFmtId="210" fontId="22" fillId="0" borderId="52"/>
    <xf numFmtId="202" fontId="15" fillId="0" borderId="63">
      <alignment horizontal="right" vertical="center"/>
    </xf>
    <xf numFmtId="174" fontId="18" fillId="0" borderId="63">
      <alignment horizontal="right" vertical="center"/>
    </xf>
    <xf numFmtId="209" fontId="71" fillId="0" borderId="51" applyNumberFormat="0" applyFont="0" applyFill="0" applyBorder="0">
      <alignment horizontal="center"/>
    </xf>
    <xf numFmtId="182" fontId="26" fillId="0" borderId="63">
      <alignment horizontal="right" vertical="center"/>
    </xf>
    <xf numFmtId="209" fontId="71" fillId="0" borderId="51" applyNumberFormat="0" applyFont="0" applyFill="0" applyBorder="0">
      <alignment horizont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209" fontId="71" fillId="0" borderId="51" applyNumberFormat="0" applyFont="0" applyFill="0" applyBorder="0">
      <alignment horizontal="center"/>
    </xf>
    <xf numFmtId="185" fontId="18" fillId="0" borderId="63">
      <alignment horizontal="right" vertical="center"/>
    </xf>
    <xf numFmtId="209" fontId="71" fillId="0" borderId="51" applyNumberFormat="0" applyFont="0" applyFill="0" applyBorder="0">
      <alignment horizontal="center"/>
    </xf>
    <xf numFmtId="178" fontId="22" fillId="0" borderId="63">
      <alignment horizontal="right" vertical="center"/>
    </xf>
    <xf numFmtId="209" fontId="71" fillId="0" borderId="51" applyNumberFormat="0" applyFont="0" applyFill="0" applyBorder="0">
      <alignment horizontal="center"/>
    </xf>
    <xf numFmtId="209" fontId="71" fillId="0" borderId="51" applyNumberFormat="0" applyFont="0" applyFill="0" applyBorder="0">
      <alignment horizontal="center"/>
    </xf>
    <xf numFmtId="178" fontId="22" fillId="0" borderId="63">
      <alignment horizontal="right" vertical="center"/>
    </xf>
    <xf numFmtId="209" fontId="71" fillId="0" borderId="51" applyNumberFormat="0" applyFont="0" applyFill="0" applyBorder="0">
      <alignment horizontal="center"/>
    </xf>
    <xf numFmtId="178" fontId="22" fillId="0" borderId="63">
      <alignment horizontal="right" vertical="center"/>
    </xf>
    <xf numFmtId="209" fontId="71" fillId="0" borderId="51" applyNumberFormat="0" applyFont="0" applyFill="0" applyBorder="0">
      <alignment horizont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19" fillId="0" borderId="51"/>
    <xf numFmtId="194" fontId="19" fillId="0" borderId="51"/>
    <xf numFmtId="194" fontId="19" fillId="0" borderId="51"/>
    <xf numFmtId="302" fontId="142" fillId="0" borderId="51"/>
    <xf numFmtId="302" fontId="142" fillId="0" borderId="51"/>
    <xf numFmtId="302" fontId="142" fillId="0" borderId="51"/>
    <xf numFmtId="302" fontId="142" fillId="0" borderId="51"/>
    <xf numFmtId="185" fontId="18" fillId="0" borderId="63">
      <alignment horizontal="right" vertical="center"/>
    </xf>
    <xf numFmtId="302" fontId="142" fillId="0" borderId="51"/>
    <xf numFmtId="194" fontId="19" fillId="0" borderId="51"/>
    <xf numFmtId="194" fontId="19" fillId="0" borderId="51"/>
    <xf numFmtId="194" fontId="19" fillId="0" borderId="51"/>
    <xf numFmtId="264" fontId="34" fillId="0" borderId="51"/>
    <xf numFmtId="178" fontId="22" fillId="0" borderId="63">
      <alignment horizontal="right" vertical="center"/>
    </xf>
    <xf numFmtId="178" fontId="22" fillId="0" borderId="63">
      <alignment horizontal="right" vertical="center"/>
    </xf>
    <xf numFmtId="0" fontId="22" fillId="0" borderId="52"/>
    <xf numFmtId="0" fontId="22" fillId="0" borderId="52"/>
    <xf numFmtId="0" fontId="22" fillId="0" borderId="52"/>
    <xf numFmtId="0" fontId="22" fillId="0" borderId="52"/>
    <xf numFmtId="0" fontId="22" fillId="0" borderId="52"/>
    <xf numFmtId="0" fontId="22" fillId="0" borderId="52"/>
    <xf numFmtId="174"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74" fontId="18" fillId="0" borderId="63">
      <alignment horizontal="right" vertic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198" fontId="34" fillId="0" borderId="63">
      <alignment horizontal="right" vertical="center"/>
    </xf>
    <xf numFmtId="185" fontId="18" fillId="0" borderId="63">
      <alignment horizontal="right" vertic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198" fontId="34" fillId="0" borderId="63">
      <alignment horizontal="right" vertical="center"/>
    </xf>
    <xf numFmtId="205" fontId="34" fillId="0" borderId="63">
      <alignment horizontal="right" vertical="center"/>
    </xf>
    <xf numFmtId="178" fontId="22" fillId="0" borderId="63">
      <alignment horizontal="right" vertical="center"/>
    </xf>
    <xf numFmtId="193" fontId="66" fillId="0" borderId="62">
      <alignment horizontal="left" vertical="top"/>
    </xf>
    <xf numFmtId="193" fontId="66" fillId="0" borderId="62">
      <alignment horizontal="left" vertical="top"/>
    </xf>
    <xf numFmtId="185" fontId="18" fillId="0" borderId="63">
      <alignment horizontal="right" vertical="center"/>
    </xf>
    <xf numFmtId="182" fontId="26" fillId="0" borderId="63">
      <alignment horizontal="right" vertical="center"/>
    </xf>
    <xf numFmtId="178" fontId="22" fillId="0" borderId="63">
      <alignment horizontal="right" vertical="center"/>
    </xf>
    <xf numFmtId="171" fontId="24"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9" fontId="19" fillId="0" borderId="63">
      <alignment horizontal="right" vertical="center"/>
    </xf>
    <xf numFmtId="178" fontId="22"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205" fontId="34"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74" fontId="18" fillId="0" borderId="63">
      <alignment horizontal="right" vertical="center"/>
    </xf>
    <xf numFmtId="177" fontId="19" fillId="0" borderId="63">
      <alignment horizontal="right" vertical="center"/>
    </xf>
    <xf numFmtId="185" fontId="18" fillId="0" borderId="63">
      <alignment horizontal="right" vertical="center"/>
    </xf>
    <xf numFmtId="198" fontId="34" fillId="0" borderId="63">
      <alignment horizontal="right" vertical="center"/>
    </xf>
    <xf numFmtId="202" fontId="15" fillId="0" borderId="63">
      <alignment horizontal="right" vertical="center"/>
    </xf>
    <xf numFmtId="198" fontId="34" fillId="0" borderId="63">
      <alignment horizontal="right" vertical="center"/>
    </xf>
    <xf numFmtId="198" fontId="34" fillId="0" borderId="63">
      <alignment horizontal="righ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6" fontId="73" fillId="18" borderId="62"/>
    <xf numFmtId="178" fontId="22" fillId="0" borderId="63">
      <alignment horizontal="right" vertical="center"/>
    </xf>
    <xf numFmtId="263" fontId="73" fillId="18" borderId="62"/>
    <xf numFmtId="178" fontId="22" fillId="0" borderId="63">
      <alignment horizontal="right" vertical="center"/>
    </xf>
    <xf numFmtId="263" fontId="73" fillId="18" borderId="62"/>
    <xf numFmtId="263" fontId="73" fillId="18" borderId="62"/>
    <xf numFmtId="178" fontId="22" fillId="0" borderId="63">
      <alignment horizontal="right" vertical="center"/>
    </xf>
    <xf numFmtId="6" fontId="73" fillId="18" borderId="62"/>
    <xf numFmtId="178" fontId="22" fillId="0" borderId="63">
      <alignment horizontal="right" vertical="center"/>
    </xf>
    <xf numFmtId="174" fontId="18" fillId="0" borderId="63">
      <alignment horizontal="right" vertical="center"/>
    </xf>
    <xf numFmtId="198" fontId="34" fillId="0" borderId="63">
      <alignment horizontal="right" vertical="center"/>
    </xf>
    <xf numFmtId="185" fontId="18" fillId="0" borderId="63">
      <alignment horizontal="right" vertical="center"/>
    </xf>
    <xf numFmtId="174" fontId="18" fillId="0" borderId="63">
      <alignment horizontal="right" vertical="center"/>
    </xf>
    <xf numFmtId="5" fontId="32" fillId="0" borderId="62">
      <alignment horizontal="left" vertical="top"/>
    </xf>
    <xf numFmtId="178" fontId="22" fillId="0" borderId="63">
      <alignment horizontal="right" vertical="center"/>
    </xf>
    <xf numFmtId="193" fontId="66" fillId="0" borderId="62">
      <alignment horizontal="left" vertical="top"/>
    </xf>
    <xf numFmtId="193" fontId="66" fillId="0" borderId="62">
      <alignment horizontal="left" vertical="top"/>
    </xf>
    <xf numFmtId="193" fontId="66" fillId="0" borderId="62">
      <alignment horizontal="left" vertical="top"/>
    </xf>
    <xf numFmtId="193" fontId="66"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178" fontId="22" fillId="0" borderId="63">
      <alignment horizontal="right" vertical="center"/>
    </xf>
    <xf numFmtId="5" fontId="32" fillId="0" borderId="62">
      <alignment horizontal="left" vertical="top"/>
    </xf>
    <xf numFmtId="178" fontId="22" fillId="0" borderId="63">
      <alignment horizontal="right" vertical="center"/>
    </xf>
    <xf numFmtId="5" fontId="32" fillId="0" borderId="62">
      <alignment horizontal="left" vertical="top"/>
    </xf>
    <xf numFmtId="178" fontId="22" fillId="0" borderId="63">
      <alignment horizontal="right" vertical="center"/>
    </xf>
    <xf numFmtId="174" fontId="18" fillId="0" borderId="63">
      <alignment horizontal="right" vertical="center"/>
    </xf>
    <xf numFmtId="178" fontId="22" fillId="0" borderId="63">
      <alignment horizontal="right" vertical="center"/>
    </xf>
    <xf numFmtId="179" fontId="19" fillId="0" borderId="63">
      <alignment horizontal="right" vertical="center"/>
    </xf>
    <xf numFmtId="174" fontId="18" fillId="0" borderId="63">
      <alignment horizontal="right" vertical="center"/>
    </xf>
    <xf numFmtId="178" fontId="22" fillId="0" borderId="63">
      <alignment horizontal="right" vertical="center"/>
    </xf>
    <xf numFmtId="179" fontId="19"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74" fontId="18" fillId="0" borderId="63">
      <alignment horizontal="right" vertical="center"/>
    </xf>
    <xf numFmtId="178" fontId="22" fillId="0" borderId="63">
      <alignment horizontal="right" vertical="center"/>
    </xf>
    <xf numFmtId="179" fontId="19"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9" fontId="19" fillId="0" borderId="63">
      <alignment horizontal="right" vertical="center"/>
    </xf>
    <xf numFmtId="179" fontId="19" fillId="0" borderId="63">
      <alignment horizontal="right" vertical="center"/>
    </xf>
    <xf numFmtId="235" fontId="34" fillId="0" borderId="63">
      <alignment horizontal="right" vertical="center"/>
    </xf>
    <xf numFmtId="177" fontId="19" fillId="0" borderId="63">
      <alignment horizontal="right" vertical="center"/>
    </xf>
    <xf numFmtId="235" fontId="34" fillId="0" borderId="63">
      <alignment horizontal="right" vertical="center"/>
    </xf>
    <xf numFmtId="178" fontId="22" fillId="0" borderId="63">
      <alignment horizontal="right" vertical="center"/>
    </xf>
    <xf numFmtId="177" fontId="19" fillId="0" borderId="63">
      <alignment horizontal="right" vertical="center"/>
    </xf>
    <xf numFmtId="235" fontId="34" fillId="0" borderId="63">
      <alignment horizontal="right" vertical="center"/>
    </xf>
    <xf numFmtId="235" fontId="34" fillId="0" borderId="63">
      <alignment horizontal="right" vertical="center"/>
    </xf>
    <xf numFmtId="179" fontId="19" fillId="0" borderId="63">
      <alignment horizontal="right" vertical="center"/>
    </xf>
    <xf numFmtId="179" fontId="19" fillId="0" borderId="63">
      <alignment horizontal="right" vertical="center"/>
    </xf>
    <xf numFmtId="177" fontId="19"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202" fontId="15"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219" fontId="22" fillId="0" borderId="63">
      <alignment horizont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0" fontId="43" fillId="0" borderId="51" applyNumberFormat="0" applyBorder="0" applyAlignment="0">
      <alignment horizontal="center"/>
    </xf>
    <xf numFmtId="177" fontId="19" fillId="0" borderId="63">
      <alignment horizontal="right" vertical="center"/>
    </xf>
    <xf numFmtId="0" fontId="43" fillId="0" borderId="51" applyNumberFormat="0" applyBorder="0" applyAlignment="0">
      <alignment horizont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74" fontId="18" fillId="0" borderId="63">
      <alignment horizontal="right" vertical="center"/>
    </xf>
    <xf numFmtId="185" fontId="18"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5" fontId="32" fillId="0" borderId="62">
      <alignment horizontal="left" vertical="top"/>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79" fontId="19" fillId="0" borderId="63">
      <alignment horizontal="right" vertical="center"/>
    </xf>
    <xf numFmtId="178" fontId="22" fillId="0" borderId="63">
      <alignment horizontal="right" vertical="center"/>
    </xf>
    <xf numFmtId="193" fontId="115" fillId="31" borderId="62">
      <alignment vertical="top"/>
    </xf>
    <xf numFmtId="171" fontId="24" fillId="0" borderId="63">
      <alignment horizontal="right" vertical="center"/>
    </xf>
    <xf numFmtId="177" fontId="19" fillId="0" borderId="63">
      <alignment horizontal="right" vertical="center"/>
    </xf>
    <xf numFmtId="5" fontId="115" fillId="31" borderId="62">
      <alignment vertical="top"/>
    </xf>
    <xf numFmtId="0" fontId="114" fillId="0" borderId="62" applyBorder="0" applyAlignment="0">
      <alignment horizontal="center" vertical="center"/>
    </xf>
    <xf numFmtId="185" fontId="18" fillId="0" borderId="63">
      <alignment horizontal="right" vertical="center"/>
    </xf>
    <xf numFmtId="179" fontId="19" fillId="0" borderId="63">
      <alignment horizontal="right" vertical="center"/>
    </xf>
    <xf numFmtId="202" fontId="15" fillId="0" borderId="63">
      <alignment horizontal="right" vertical="center"/>
    </xf>
    <xf numFmtId="178" fontId="22" fillId="0" borderId="63">
      <alignment horizontal="right" vertical="center"/>
    </xf>
    <xf numFmtId="185" fontId="18"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205" fontId="34" fillId="0" borderId="63">
      <alignment horizontal="right" vertical="center"/>
    </xf>
    <xf numFmtId="177" fontId="19" fillId="0" borderId="63">
      <alignment horizontal="right" vertical="center"/>
    </xf>
    <xf numFmtId="0" fontId="76" fillId="23" borderId="64" applyNumberFormat="0" applyFont="0" applyAlignment="0">
      <alignment horizontal="center"/>
    </xf>
    <xf numFmtId="177" fontId="19" fillId="0" borderId="63">
      <alignment horizontal="right" vertical="center"/>
    </xf>
    <xf numFmtId="171" fontId="24" fillId="0" borderId="63">
      <alignment horizontal="right" vertical="center"/>
    </xf>
    <xf numFmtId="205" fontId="34" fillId="0" borderId="63">
      <alignment horizontal="right" vertical="center"/>
    </xf>
    <xf numFmtId="177" fontId="19"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7" fontId="19" fillId="0" borderId="63">
      <alignment horizontal="right" vertical="center"/>
    </xf>
    <xf numFmtId="185" fontId="18" fillId="0" borderId="63">
      <alignment horizontal="right" vertical="center"/>
    </xf>
    <xf numFmtId="185" fontId="18" fillId="0" borderId="63">
      <alignment horizontal="right" vertical="center"/>
    </xf>
    <xf numFmtId="171" fontId="24" fillId="0" borderId="63">
      <alignment horizontal="right" vertical="center"/>
    </xf>
    <xf numFmtId="171" fontId="24" fillId="0" borderId="63">
      <alignment horizontal="right" vertical="center"/>
    </xf>
    <xf numFmtId="205" fontId="34" fillId="0" borderId="63">
      <alignment horizontal="right" vertical="center"/>
    </xf>
    <xf numFmtId="205" fontId="34" fillId="0" borderId="63">
      <alignment horizontal="right" vertical="center"/>
    </xf>
    <xf numFmtId="182" fontId="26"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98" fontId="34"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78" fontId="22" fillId="0" borderId="63">
      <alignment horizontal="right" vertical="center"/>
    </xf>
    <xf numFmtId="202" fontId="15" fillId="0" borderId="63">
      <alignment horizontal="right" vertical="center"/>
    </xf>
    <xf numFmtId="235" fontId="34" fillId="0" borderId="63">
      <alignment horizontal="right" vertical="center"/>
    </xf>
    <xf numFmtId="174" fontId="18" fillId="0" borderId="63">
      <alignment horizontal="right" vertical="center"/>
    </xf>
    <xf numFmtId="198" fontId="34" fillId="0" borderId="63">
      <alignment horizontal="right" vertical="center"/>
    </xf>
    <xf numFmtId="198" fontId="34" fillId="0" borderId="63">
      <alignment horizontal="right" vertical="center"/>
    </xf>
    <xf numFmtId="174" fontId="18" fillId="0" borderId="63">
      <alignment horizontal="right" vertical="center"/>
    </xf>
    <xf numFmtId="210" fontId="22" fillId="0" borderId="52"/>
    <xf numFmtId="205" fontId="34" fillId="0" borderId="63">
      <alignment horizontal="right" vertical="center"/>
    </xf>
    <xf numFmtId="210" fontId="22" fillId="0" borderId="52"/>
    <xf numFmtId="174" fontId="18" fillId="0" borderId="63">
      <alignment horizontal="right" vertical="center"/>
    </xf>
    <xf numFmtId="210" fontId="22" fillId="0" borderId="52"/>
    <xf numFmtId="178" fontId="22" fillId="0" borderId="63">
      <alignment horizontal="right" vertical="center"/>
    </xf>
    <xf numFmtId="174" fontId="18" fillId="0" borderId="63">
      <alignment horizontal="right" vertical="center"/>
    </xf>
    <xf numFmtId="210" fontId="22" fillId="0" borderId="52"/>
    <xf numFmtId="178" fontId="22" fillId="0" borderId="63">
      <alignment horizontal="right" vertical="center"/>
    </xf>
    <xf numFmtId="174" fontId="18" fillId="0" borderId="63">
      <alignment horizontal="right" vertical="center"/>
    </xf>
    <xf numFmtId="210" fontId="22" fillId="0" borderId="52"/>
    <xf numFmtId="174" fontId="18" fillId="0" borderId="63">
      <alignment horizontal="right" vertical="center"/>
    </xf>
    <xf numFmtId="174" fontId="18" fillId="0" borderId="63">
      <alignment horizontal="right" vertical="center"/>
    </xf>
    <xf numFmtId="179" fontId="19" fillId="0" borderId="63">
      <alignment horizontal="right" vertical="center"/>
    </xf>
    <xf numFmtId="179" fontId="19" fillId="0" borderId="63">
      <alignment horizontal="right" vertical="center"/>
    </xf>
    <xf numFmtId="185" fontId="18" fillId="0" borderId="63">
      <alignment horizontal="right" vertical="center"/>
    </xf>
    <xf numFmtId="174" fontId="18" fillId="0" borderId="63">
      <alignment horizontal="right" vertical="center"/>
    </xf>
    <xf numFmtId="182" fontId="26" fillId="0" borderId="63">
      <alignment horizontal="right" vertical="center"/>
    </xf>
    <xf numFmtId="182" fontId="26" fillId="0" borderId="63">
      <alignment horizontal="right" vertical="center"/>
    </xf>
    <xf numFmtId="185" fontId="18" fillId="0" borderId="63">
      <alignment horizontal="right" vertical="center"/>
    </xf>
    <xf numFmtId="194" fontId="30" fillId="0" borderId="63">
      <alignment horizontal="right" vertical="center"/>
    </xf>
    <xf numFmtId="185" fontId="18" fillId="0" borderId="63">
      <alignment horizontal="right" vertical="center"/>
    </xf>
    <xf numFmtId="179"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74" fontId="18" fillId="0" borderId="63">
      <alignment horizontal="right" vertical="center"/>
    </xf>
    <xf numFmtId="177" fontId="19" fillId="0" borderId="63">
      <alignment horizontal="right" vertical="center"/>
    </xf>
    <xf numFmtId="202" fontId="15"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9"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7" fontId="19" fillId="0" borderId="63">
      <alignment horizontal="right" vertical="center"/>
    </xf>
    <xf numFmtId="6" fontId="73" fillId="18" borderId="62"/>
    <xf numFmtId="177" fontId="19" fillId="0" borderId="63">
      <alignment horizontal="right" vertical="center"/>
    </xf>
    <xf numFmtId="179" fontId="19" fillId="0" borderId="63">
      <alignment horizontal="right" vertical="center"/>
    </xf>
    <xf numFmtId="194" fontId="30"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8" fontId="22" fillId="0" borderId="63">
      <alignment horizontal="right" vertical="center"/>
    </xf>
    <xf numFmtId="171" fontId="24"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0" fontId="76" fillId="23" borderId="64" applyNumberFormat="0" applyFont="0" applyAlignment="0">
      <alignment horizontal="center"/>
    </xf>
    <xf numFmtId="177" fontId="19" fillId="0" borderId="63">
      <alignment horizontal="right" vertical="center"/>
    </xf>
    <xf numFmtId="177" fontId="19" fillId="0" borderId="63">
      <alignment horizontal="right" vertical="center"/>
    </xf>
    <xf numFmtId="185" fontId="18" fillId="0" borderId="63">
      <alignment horizontal="right" vertical="center"/>
    </xf>
    <xf numFmtId="202" fontId="15"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98" fontId="34" fillId="0" borderId="63">
      <alignment horizontal="right" vertical="center"/>
    </xf>
    <xf numFmtId="198"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85" fontId="18" fillId="0" borderId="63">
      <alignment horizontal="right" vertical="center"/>
    </xf>
    <xf numFmtId="179" fontId="19"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9" fontId="19"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205" fontId="34" fillId="0" borderId="63">
      <alignment horizontal="right" vertical="center"/>
    </xf>
    <xf numFmtId="205" fontId="34"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94" fontId="30" fillId="0" borderId="63">
      <alignment horizontal="right" vertical="center"/>
    </xf>
    <xf numFmtId="177" fontId="19" fillId="0" borderId="63">
      <alignment horizontal="right" vertical="center"/>
    </xf>
    <xf numFmtId="0" fontId="43" fillId="0" borderId="51" applyNumberFormat="0" applyBorder="0" applyAlignment="0">
      <alignment horizont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98" fontId="34" fillId="0" borderId="63">
      <alignment horizontal="right" vertical="center"/>
    </xf>
    <xf numFmtId="202" fontId="15" fillId="0" borderId="63">
      <alignment horizontal="right" vertical="center"/>
    </xf>
    <xf numFmtId="198" fontId="34" fillId="0" borderId="63">
      <alignment horizontal="right" vertical="center"/>
    </xf>
    <xf numFmtId="194" fontId="30"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85" fontId="18"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0" fontId="76" fillId="23" borderId="64" applyNumberFormat="0" applyFont="0" applyAlignment="0">
      <alignment horizont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205" fontId="34" fillId="0" borderId="63">
      <alignment horizontal="right" vertical="center"/>
    </xf>
    <xf numFmtId="179" fontId="19" fillId="0" borderId="63">
      <alignment horizontal="right" vertical="center"/>
    </xf>
    <xf numFmtId="185" fontId="18" fillId="0" borderId="63">
      <alignment horizontal="right" vertical="center"/>
    </xf>
    <xf numFmtId="179" fontId="19" fillId="0" borderId="63">
      <alignment horizontal="right" vertical="center"/>
    </xf>
    <xf numFmtId="185" fontId="18" fillId="0" borderId="63">
      <alignment horizontal="right" vertical="center"/>
    </xf>
    <xf numFmtId="168" fontId="15" fillId="0" borderId="0" applyFont="0" applyFill="0" applyBorder="0" applyAlignment="0" applyProtection="0"/>
    <xf numFmtId="178" fontId="22" fillId="0" borderId="63">
      <alignment horizontal="right" vertical="center"/>
    </xf>
    <xf numFmtId="178" fontId="22"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9" fontId="19"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9" fontId="19"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74" fontId="18" fillId="0" borderId="63">
      <alignment horizontal="right" vertical="center"/>
    </xf>
    <xf numFmtId="194" fontId="30" fillId="0" borderId="63">
      <alignment horizontal="right" vertical="center"/>
    </xf>
    <xf numFmtId="202" fontId="15" fillId="0" borderId="63">
      <alignment horizontal="right" vertical="center"/>
    </xf>
    <xf numFmtId="202" fontId="15"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78" fontId="22" fillId="0" borderId="63">
      <alignment horizontal="right" vertical="center"/>
    </xf>
    <xf numFmtId="202" fontId="15"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74" fontId="18" fillId="0" borderId="63">
      <alignment horizontal="right" vertical="center"/>
    </xf>
    <xf numFmtId="198" fontId="34" fillId="0" borderId="63">
      <alignment horizontal="right" vertical="center"/>
    </xf>
    <xf numFmtId="178" fontId="22" fillId="0" borderId="63">
      <alignment horizontal="right" vertical="center"/>
    </xf>
    <xf numFmtId="174" fontId="18" fillId="0" borderId="63">
      <alignment horizontal="right" vertical="center"/>
    </xf>
    <xf numFmtId="177" fontId="19" fillId="0" borderId="63">
      <alignment horizontal="right" vertical="center"/>
    </xf>
    <xf numFmtId="174" fontId="18"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85" fontId="18" fillId="0" borderId="63">
      <alignment horizontal="right" vertical="center"/>
    </xf>
    <xf numFmtId="5" fontId="32" fillId="0" borderId="62">
      <alignment horizontal="left" vertical="top"/>
    </xf>
    <xf numFmtId="216" fontId="34"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71" fontId="24" fillId="0" borderId="63">
      <alignment horizontal="right" vertical="center"/>
    </xf>
    <xf numFmtId="174" fontId="18" fillId="0" borderId="63">
      <alignment horizontal="right" vertical="center"/>
    </xf>
    <xf numFmtId="171" fontId="24"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219" fontId="22" fillId="0" borderId="63">
      <alignment horizont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94" fontId="30"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82" fontId="26" fillId="0" borderId="63">
      <alignment horizontal="right" vertical="center"/>
    </xf>
    <xf numFmtId="178" fontId="22" fillId="0" borderId="63">
      <alignment horizontal="right" vertical="center"/>
    </xf>
    <xf numFmtId="182" fontId="26"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2" fontId="26" fillId="0" borderId="63">
      <alignment horizontal="right" vertical="center"/>
    </xf>
    <xf numFmtId="178" fontId="22" fillId="0" borderId="63">
      <alignment horizontal="right" vertical="center"/>
    </xf>
    <xf numFmtId="198" fontId="34" fillId="0" borderId="63">
      <alignment horizontal="right" vertical="center"/>
    </xf>
    <xf numFmtId="177" fontId="19"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0" fontId="76" fillId="23" borderId="64" applyNumberFormat="0" applyFont="0" applyAlignment="0">
      <alignment horizontal="center"/>
    </xf>
    <xf numFmtId="0" fontId="76" fillId="23" borderId="64" applyNumberFormat="0" applyFont="0" applyAlignment="0">
      <alignment horizontal="center"/>
    </xf>
    <xf numFmtId="174" fontId="18" fillId="0" borderId="63">
      <alignment horizontal="right" vertical="center"/>
    </xf>
    <xf numFmtId="0" fontId="76" fillId="23" borderId="64" applyNumberFormat="0" applyFont="0" applyAlignment="0">
      <alignment horizontal="center"/>
    </xf>
    <xf numFmtId="0" fontId="76" fillId="23" borderId="64" applyNumberFormat="0" applyFont="0" applyAlignment="0">
      <alignment horizontal="center"/>
    </xf>
    <xf numFmtId="0" fontId="76" fillId="23" borderId="64" applyNumberFormat="0" applyFont="0" applyAlignment="0">
      <alignment horizontal="center"/>
    </xf>
    <xf numFmtId="185" fontId="18" fillId="0" borderId="63">
      <alignment horizontal="right" vertical="center"/>
    </xf>
    <xf numFmtId="0" fontId="76" fillId="23" borderId="64" applyNumberFormat="0" applyFont="0" applyAlignment="0">
      <alignment horizontal="center"/>
    </xf>
    <xf numFmtId="0" fontId="76" fillId="23" borderId="64" applyNumberFormat="0" applyFont="0" applyAlignment="0">
      <alignment horizontal="center"/>
    </xf>
    <xf numFmtId="0" fontId="76" fillId="23" borderId="64" applyNumberFormat="0" applyFont="0" applyAlignment="0">
      <alignment horizontal="center"/>
    </xf>
    <xf numFmtId="178" fontId="22" fillId="0" borderId="63">
      <alignment horizontal="right" vertical="center"/>
    </xf>
    <xf numFmtId="0" fontId="76" fillId="23" borderId="64" applyNumberFormat="0" applyFont="0" applyAlignment="0">
      <alignment horizontal="center"/>
    </xf>
    <xf numFmtId="174" fontId="18" fillId="0" borderId="63">
      <alignment horizontal="right" vertical="center"/>
    </xf>
    <xf numFmtId="178" fontId="22" fillId="0" borderId="63">
      <alignment horizontal="right" vertical="center"/>
    </xf>
    <xf numFmtId="0" fontId="76" fillId="23" borderId="64" applyNumberFormat="0" applyFont="0" applyAlignment="0">
      <alignment horizontal="center"/>
    </xf>
    <xf numFmtId="177" fontId="19" fillId="0" borderId="63">
      <alignment horizontal="right" vertical="center"/>
    </xf>
    <xf numFmtId="0" fontId="76" fillId="23" borderId="64" applyNumberFormat="0" applyFont="0" applyAlignment="0">
      <alignment horizontal="center"/>
    </xf>
    <xf numFmtId="205" fontId="34" fillId="0" borderId="63">
      <alignment horizontal="right" vertical="center"/>
    </xf>
    <xf numFmtId="177" fontId="19" fillId="0" borderId="63">
      <alignment horizontal="right" vertical="center"/>
    </xf>
    <xf numFmtId="0" fontId="76" fillId="23" borderId="64" applyNumberFormat="0" applyFont="0" applyAlignment="0">
      <alignment horizontal="center"/>
    </xf>
    <xf numFmtId="0" fontId="76" fillId="23" borderId="64" applyNumberFormat="0" applyFont="0" applyAlignment="0">
      <alignment horizontal="center"/>
    </xf>
    <xf numFmtId="0" fontId="76" fillId="23" borderId="64" applyNumberFormat="0" applyFont="0" applyAlignment="0">
      <alignment horizontal="center"/>
    </xf>
    <xf numFmtId="194" fontId="30" fillId="0" borderId="63">
      <alignment horizontal="right" vertical="center"/>
    </xf>
    <xf numFmtId="0" fontId="76" fillId="23" borderId="64" applyNumberFormat="0" applyFont="0" applyAlignment="0">
      <alignment horizont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7" fontId="19" fillId="0" borderId="63">
      <alignment horizontal="right" vertical="center"/>
    </xf>
    <xf numFmtId="194" fontId="30" fillId="0" borderId="63">
      <alignment horizontal="right" vertical="center"/>
    </xf>
    <xf numFmtId="178" fontId="22" fillId="0" borderId="63">
      <alignment horizontal="right" vertical="center"/>
    </xf>
    <xf numFmtId="171" fontId="24"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68" fontId="15" fillId="0" borderId="0" applyFont="0" applyFill="0" applyBorder="0" applyAlignment="0" applyProtection="0"/>
    <xf numFmtId="178" fontId="22" fillId="0" borderId="63">
      <alignment horizontal="right" vertical="center"/>
    </xf>
    <xf numFmtId="177" fontId="19" fillId="0" borderId="63">
      <alignment horizontal="right" vertical="center"/>
    </xf>
    <xf numFmtId="168" fontId="15" fillId="0" borderId="0" applyFont="0" applyFill="0" applyBorder="0" applyAlignment="0" applyProtection="0"/>
    <xf numFmtId="185" fontId="18" fillId="0" borderId="63">
      <alignment horizontal="right" vertical="center"/>
    </xf>
    <xf numFmtId="178" fontId="22" fillId="0" borderId="63">
      <alignment horizontal="right" vertical="center"/>
    </xf>
    <xf numFmtId="168" fontId="15" fillId="0" borderId="0" applyFont="0" applyFill="0" applyBorder="0" applyAlignment="0" applyProtection="0"/>
    <xf numFmtId="168" fontId="15" fillId="0" borderId="0" applyFont="0" applyFill="0" applyBorder="0" applyAlignment="0" applyProtection="0"/>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68" fontId="15" fillId="0" borderId="0" applyFont="0" applyFill="0" applyBorder="0" applyAlignment="0" applyProtection="0"/>
    <xf numFmtId="178" fontId="22" fillId="0" borderId="63">
      <alignment horizontal="right" vertical="center"/>
    </xf>
    <xf numFmtId="174" fontId="18" fillId="0" borderId="63">
      <alignment horizontal="right" vertical="center"/>
    </xf>
    <xf numFmtId="168" fontId="15" fillId="0" borderId="0" applyFont="0" applyFill="0" applyBorder="0" applyAlignment="0" applyProtection="0"/>
    <xf numFmtId="194" fontId="30" fillId="0" borderId="63">
      <alignment horizontal="right" vertical="center"/>
    </xf>
    <xf numFmtId="168" fontId="15" fillId="0" borderId="0" applyFont="0" applyFill="0" applyBorder="0" applyAlignment="0" applyProtection="0"/>
    <xf numFmtId="178" fontId="22" fillId="0" borderId="63">
      <alignment horizontal="right" vertical="center"/>
    </xf>
    <xf numFmtId="168" fontId="15" fillId="0" borderId="0" applyFont="0" applyFill="0" applyBorder="0" applyAlignment="0" applyProtection="0"/>
    <xf numFmtId="179" fontId="19" fillId="0" borderId="63">
      <alignment horizontal="right" vertical="center"/>
    </xf>
    <xf numFmtId="179" fontId="19" fillId="0" borderId="63">
      <alignment horizontal="right" vertical="center"/>
    </xf>
    <xf numFmtId="182" fontId="26"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202" fontId="15" fillId="0" borderId="63">
      <alignment horizontal="right" vertical="center"/>
    </xf>
    <xf numFmtId="177" fontId="19" fillId="0" borderId="63">
      <alignment horizontal="right" vertical="center"/>
    </xf>
    <xf numFmtId="194" fontId="30"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1" fontId="24"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1" fontId="24"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202" fontId="15" fillId="0" borderId="63">
      <alignment horizontal="right" vertical="center"/>
    </xf>
    <xf numFmtId="194" fontId="30" fillId="0" borderId="63">
      <alignment horizontal="right" vertical="center"/>
    </xf>
    <xf numFmtId="178" fontId="22" fillId="0" borderId="63">
      <alignment horizontal="right" vertical="center"/>
    </xf>
    <xf numFmtId="171" fontId="24" fillId="0" borderId="63">
      <alignment horizontal="right" vertical="center"/>
    </xf>
    <xf numFmtId="185" fontId="18" fillId="0" borderId="63">
      <alignment horizontal="right" vertical="center"/>
    </xf>
    <xf numFmtId="202" fontId="15" fillId="0" borderId="63">
      <alignment horizontal="right" vertical="center"/>
    </xf>
    <xf numFmtId="194" fontId="30" fillId="0" borderId="63">
      <alignment horizontal="right" vertical="center"/>
    </xf>
    <xf numFmtId="178" fontId="22" fillId="0" borderId="63">
      <alignment horizontal="right" vertical="center"/>
    </xf>
    <xf numFmtId="174" fontId="18" fillId="0" borderId="63">
      <alignment horizontal="right" vertical="center"/>
    </xf>
    <xf numFmtId="202" fontId="15" fillId="0" borderId="63">
      <alignment horizontal="right" vertical="center"/>
    </xf>
    <xf numFmtId="194" fontId="30" fillId="0" borderId="63">
      <alignment horizontal="right" vertical="center"/>
    </xf>
    <xf numFmtId="178" fontId="22" fillId="0" borderId="63">
      <alignment horizontal="right" vertical="center"/>
    </xf>
    <xf numFmtId="174" fontId="18" fillId="0" borderId="63">
      <alignment horizontal="right" vertical="center"/>
    </xf>
    <xf numFmtId="202" fontId="15" fillId="0" borderId="63">
      <alignment horizontal="right" vertical="center"/>
    </xf>
    <xf numFmtId="194" fontId="30" fillId="0" borderId="63">
      <alignment horizontal="right" vertical="center"/>
    </xf>
    <xf numFmtId="178" fontId="22" fillId="0" borderId="63">
      <alignment horizontal="right" vertical="center"/>
    </xf>
    <xf numFmtId="182" fontId="26" fillId="0" borderId="63">
      <alignment horizontal="right" vertical="center"/>
    </xf>
    <xf numFmtId="202" fontId="15"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202" fontId="15" fillId="0" borderId="63">
      <alignment horizontal="right" vertical="center"/>
    </xf>
    <xf numFmtId="177" fontId="19" fillId="0" borderId="63">
      <alignment horizontal="right" vertical="center"/>
    </xf>
    <xf numFmtId="194" fontId="30" fillId="0" borderId="63">
      <alignment horizontal="right" vertical="center"/>
    </xf>
    <xf numFmtId="194" fontId="30" fillId="0" borderId="63">
      <alignment horizontal="right" vertical="center"/>
    </xf>
    <xf numFmtId="174" fontId="18" fillId="0" borderId="63">
      <alignment horizontal="right" vertical="center"/>
    </xf>
    <xf numFmtId="202" fontId="15" fillId="0" borderId="63">
      <alignment horizontal="right" vertical="center"/>
    </xf>
    <xf numFmtId="205" fontId="34" fillId="0" borderId="63">
      <alignment horizontal="right" vertical="center"/>
    </xf>
    <xf numFmtId="194" fontId="30" fillId="0" borderId="63">
      <alignment horizontal="right" vertical="center"/>
    </xf>
    <xf numFmtId="202" fontId="15" fillId="0" borderId="63">
      <alignment horizontal="right" vertical="center"/>
    </xf>
    <xf numFmtId="205" fontId="34" fillId="0" borderId="63">
      <alignment horizontal="right" vertical="center"/>
    </xf>
    <xf numFmtId="194" fontId="30" fillId="0" borderId="63">
      <alignment horizontal="right" vertical="center"/>
    </xf>
    <xf numFmtId="202" fontId="15" fillId="0" borderId="63">
      <alignment horizontal="right" vertical="center"/>
    </xf>
    <xf numFmtId="205" fontId="34" fillId="0" borderId="63">
      <alignment horizontal="right" vertical="center"/>
    </xf>
    <xf numFmtId="194" fontId="30" fillId="0" borderId="63">
      <alignment horizontal="right" vertical="center"/>
    </xf>
    <xf numFmtId="178" fontId="22" fillId="0" borderId="63">
      <alignment horizontal="right" vertical="center"/>
    </xf>
    <xf numFmtId="235" fontId="34" fillId="0" borderId="63">
      <alignment horizontal="right" vertical="center"/>
    </xf>
    <xf numFmtId="178" fontId="22" fillId="0" borderId="63">
      <alignment horizontal="right" vertical="center"/>
    </xf>
    <xf numFmtId="235" fontId="34"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235" fontId="34"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35" fontId="34" fillId="0" borderId="63">
      <alignment horizontal="right" vertical="center"/>
    </xf>
    <xf numFmtId="178" fontId="22" fillId="0" borderId="63">
      <alignment horizontal="right" vertical="center"/>
    </xf>
    <xf numFmtId="235" fontId="34"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3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9" fontId="19" fillId="0" borderId="63">
      <alignment horizontal="right" vertical="center"/>
    </xf>
    <xf numFmtId="178" fontId="22" fillId="0" borderId="63">
      <alignment horizontal="right" vertical="center"/>
    </xf>
    <xf numFmtId="179"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3" fontId="115" fillId="31" borderId="62">
      <alignment vertical="top"/>
    </xf>
    <xf numFmtId="198" fontId="34"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71" fontId="24"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9" fontId="19" fillId="0" borderId="63">
      <alignment horizontal="right" vertical="center"/>
    </xf>
    <xf numFmtId="178" fontId="22" fillId="0" borderId="63">
      <alignment horizontal="right" vertical="center"/>
    </xf>
    <xf numFmtId="179"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82" fontId="26"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98" fontId="34"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9"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235" fontId="34"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85" fontId="18" fillId="0" borderId="63">
      <alignment horizontal="right" vertical="center"/>
    </xf>
    <xf numFmtId="171" fontId="24"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1" fontId="24"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5" fontId="32" fillId="0" borderId="62">
      <alignment horizontal="left" vertical="top"/>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19" fontId="22" fillId="0" borderId="63">
      <alignment horizont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98" fontId="34"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98" fontId="34" fillId="0" borderId="63">
      <alignment horizontal="right" vertical="center"/>
    </xf>
    <xf numFmtId="185" fontId="18" fillId="0" borderId="63">
      <alignment horizontal="right" vertical="center"/>
    </xf>
    <xf numFmtId="185" fontId="18" fillId="0" borderId="63">
      <alignment horizontal="right" vertical="center"/>
    </xf>
    <xf numFmtId="198" fontId="34" fillId="0" borderId="63">
      <alignment horizontal="right" vertical="center"/>
    </xf>
    <xf numFmtId="198" fontId="34"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9" fontId="19"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98"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19" fontId="22" fillId="0" borderId="63">
      <alignment horizontal="center"/>
    </xf>
    <xf numFmtId="178" fontId="22" fillId="0" borderId="63">
      <alignment horizontal="right" vertical="center"/>
    </xf>
    <xf numFmtId="219" fontId="22" fillId="0" borderId="63">
      <alignment horizontal="center"/>
    </xf>
    <xf numFmtId="178" fontId="22" fillId="0" borderId="63">
      <alignment horizontal="right" vertical="center"/>
    </xf>
    <xf numFmtId="219" fontId="22" fillId="0" borderId="63">
      <alignment horizontal="center"/>
    </xf>
    <xf numFmtId="178" fontId="22" fillId="0" borderId="63">
      <alignment horizontal="right" vertical="center"/>
    </xf>
    <xf numFmtId="182" fontId="26" fillId="0" borderId="63">
      <alignment horizontal="right" vertical="center"/>
    </xf>
    <xf numFmtId="177" fontId="19"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82" fontId="26" fillId="0" borderId="63">
      <alignment horizontal="right" vertical="center"/>
    </xf>
    <xf numFmtId="182" fontId="26"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202" fontId="15" fillId="0" borderId="63">
      <alignment horizontal="right" vertical="center"/>
    </xf>
    <xf numFmtId="177" fontId="19" fillId="0" borderId="63">
      <alignment horizontal="right" vertical="center"/>
    </xf>
    <xf numFmtId="202" fontId="15"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5" fontId="115" fillId="31" borderId="62">
      <alignment vertical="top"/>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98" fontId="34" fillId="0" borderId="63">
      <alignment horizontal="right" vertical="center"/>
    </xf>
    <xf numFmtId="185" fontId="18"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4" fontId="18"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216" fontId="34" fillId="0" borderId="63">
      <alignment horizontal="right" vertical="center"/>
    </xf>
    <xf numFmtId="205" fontId="34"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205" fontId="34" fillId="0" borderId="63">
      <alignment horizontal="right" vertical="center"/>
    </xf>
    <xf numFmtId="198" fontId="34" fillId="0" borderId="63">
      <alignment horizontal="right" vertical="center"/>
    </xf>
    <xf numFmtId="205" fontId="34" fillId="0" borderId="63">
      <alignment horizontal="right" vertical="center"/>
    </xf>
    <xf numFmtId="198" fontId="34" fillId="0" borderId="63">
      <alignment horizontal="right" vertical="center"/>
    </xf>
    <xf numFmtId="202" fontId="15"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77" fontId="19" fillId="0" borderId="63">
      <alignment horizontal="right" vertical="center"/>
    </xf>
    <xf numFmtId="178" fontId="22" fillId="0" borderId="63">
      <alignment horizontal="right" vertical="center"/>
    </xf>
    <xf numFmtId="198" fontId="34"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74" fontId="18" fillId="0" borderId="63">
      <alignment horizontal="right" vertical="center"/>
    </xf>
    <xf numFmtId="179" fontId="19" fillId="0" borderId="63">
      <alignment horizontal="right" vertical="center"/>
    </xf>
    <xf numFmtId="177" fontId="19" fillId="0" borderId="63">
      <alignment horizontal="right" vertical="center"/>
    </xf>
    <xf numFmtId="185" fontId="18" fillId="0" borderId="63">
      <alignment horizontal="right" vertical="center"/>
    </xf>
    <xf numFmtId="179" fontId="19" fillId="0" borderId="63">
      <alignment horizontal="right" vertical="center"/>
    </xf>
    <xf numFmtId="177" fontId="19" fillId="0" borderId="63">
      <alignment horizontal="right" vertical="center"/>
    </xf>
    <xf numFmtId="179" fontId="19" fillId="0" borderId="63">
      <alignment horizontal="right" vertical="center"/>
    </xf>
    <xf numFmtId="177" fontId="19" fillId="0" borderId="63">
      <alignment horizontal="right" vertical="center"/>
    </xf>
    <xf numFmtId="179" fontId="19" fillId="0" borderId="63">
      <alignment horizontal="right" vertical="center"/>
    </xf>
    <xf numFmtId="177"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8" fontId="22" fillId="0" borderId="63">
      <alignment horizontal="right" vertical="center"/>
    </xf>
    <xf numFmtId="174" fontId="18" fillId="0" borderId="63">
      <alignment horizontal="right" vertical="center"/>
    </xf>
    <xf numFmtId="179" fontId="19" fillId="0" borderId="63">
      <alignment horizontal="right" vertical="center"/>
    </xf>
    <xf numFmtId="179" fontId="19" fillId="0" borderId="63">
      <alignment horizontal="right" vertical="center"/>
    </xf>
    <xf numFmtId="178" fontId="22"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8" fontId="22" fillId="0" borderId="63">
      <alignment horizontal="right" vertical="center"/>
    </xf>
    <xf numFmtId="174" fontId="18" fillId="0" borderId="63">
      <alignment horizontal="right" vertical="center"/>
    </xf>
    <xf numFmtId="202" fontId="15" fillId="0" borderId="63">
      <alignment horizontal="right" vertical="center"/>
    </xf>
    <xf numFmtId="178" fontId="22"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4" fontId="18" fillId="0" borderId="63">
      <alignment horizontal="right" vertical="center"/>
    </xf>
    <xf numFmtId="179" fontId="19" fillId="0" borderId="63">
      <alignment horizontal="right" vertical="center"/>
    </xf>
    <xf numFmtId="179" fontId="19" fillId="0" borderId="63">
      <alignment horizontal="right" vertical="center"/>
    </xf>
    <xf numFmtId="202" fontId="15" fillId="0" borderId="63">
      <alignment horizontal="right" vertical="center"/>
    </xf>
    <xf numFmtId="179" fontId="19" fillId="0" borderId="63">
      <alignment horizontal="right" vertical="center"/>
    </xf>
    <xf numFmtId="202" fontId="15" fillId="0" borderId="63">
      <alignment horizontal="right" vertical="center"/>
    </xf>
    <xf numFmtId="179" fontId="19" fillId="0" borderId="63">
      <alignment horizontal="right" vertical="center"/>
    </xf>
    <xf numFmtId="202" fontId="15" fillId="0" borderId="63">
      <alignment horizontal="right" vertical="center"/>
    </xf>
    <xf numFmtId="179" fontId="19" fillId="0" borderId="63">
      <alignment horizontal="right" vertical="center"/>
    </xf>
    <xf numFmtId="202" fontId="15" fillId="0" borderId="63">
      <alignment horizontal="right" vertical="center"/>
    </xf>
    <xf numFmtId="179" fontId="19" fillId="0" borderId="63">
      <alignment horizontal="right" vertical="center"/>
    </xf>
    <xf numFmtId="202" fontId="15" fillId="0" borderId="63">
      <alignment horizontal="right" vertical="center"/>
    </xf>
    <xf numFmtId="179" fontId="19" fillId="0" borderId="63">
      <alignment horizontal="right" vertical="center"/>
    </xf>
    <xf numFmtId="202" fontId="15" fillId="0" borderId="63">
      <alignment horizontal="right" vertical="center"/>
    </xf>
    <xf numFmtId="179" fontId="19" fillId="0" borderId="63">
      <alignment horizontal="right" vertical="center"/>
    </xf>
    <xf numFmtId="177" fontId="19" fillId="0" borderId="63">
      <alignment horizontal="right" vertical="center"/>
    </xf>
    <xf numFmtId="202" fontId="15" fillId="0" borderId="63">
      <alignment horizontal="right" vertical="center"/>
    </xf>
    <xf numFmtId="179" fontId="19" fillId="0" borderId="63">
      <alignment horizontal="right" vertical="center"/>
    </xf>
    <xf numFmtId="202" fontId="15" fillId="0" borderId="63">
      <alignment horizontal="right" vertical="center"/>
    </xf>
    <xf numFmtId="202" fontId="15" fillId="0" borderId="63">
      <alignment horizontal="right" vertical="center"/>
    </xf>
    <xf numFmtId="179" fontId="19" fillId="0" borderId="63">
      <alignment horizontal="right" vertical="center"/>
    </xf>
    <xf numFmtId="202" fontId="15" fillId="0" borderId="63">
      <alignment horizontal="right" vertical="center"/>
    </xf>
    <xf numFmtId="179" fontId="19" fillId="0" borderId="63">
      <alignment horizontal="right" vertical="center"/>
    </xf>
    <xf numFmtId="179" fontId="19" fillId="0" borderId="63">
      <alignment horizontal="right" vertical="center"/>
    </xf>
    <xf numFmtId="174" fontId="18" fillId="0" borderId="63">
      <alignment horizontal="right" vertical="center"/>
    </xf>
    <xf numFmtId="179" fontId="19" fillId="0" borderId="63">
      <alignment horizontal="right" vertical="center"/>
    </xf>
    <xf numFmtId="174" fontId="18" fillId="0" borderId="63">
      <alignment horizontal="right" vertical="center"/>
    </xf>
    <xf numFmtId="179" fontId="19" fillId="0" borderId="63">
      <alignment horizontal="right" vertical="center"/>
    </xf>
    <xf numFmtId="174" fontId="18"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216"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74" fontId="18"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174" fontId="18" fillId="0" borderId="63">
      <alignment horizontal="right" vertical="center"/>
    </xf>
    <xf numFmtId="171" fontId="24"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7" fontId="19"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5" fontId="34"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4" fontId="18" fillId="0" borderId="63">
      <alignment horizontal="right" vertical="center"/>
    </xf>
    <xf numFmtId="177" fontId="19" fillId="0" borderId="63">
      <alignment horizontal="right" vertical="center"/>
    </xf>
    <xf numFmtId="174" fontId="18" fillId="0" borderId="63">
      <alignment horizontal="right" vertical="center"/>
    </xf>
    <xf numFmtId="5" fontId="115" fillId="31" borderId="62">
      <alignment vertical="top"/>
    </xf>
    <xf numFmtId="177" fontId="19"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98" fontId="34" fillId="0" borderId="63">
      <alignment horizontal="right" vertical="center"/>
    </xf>
    <xf numFmtId="219" fontId="22" fillId="0" borderId="63">
      <alignment horizont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1" fontId="24"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4" fontId="18" fillId="0" borderId="63">
      <alignment horizontal="right" vertical="center"/>
    </xf>
    <xf numFmtId="177" fontId="19"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77" fontId="19" fillId="0" borderId="63">
      <alignment horizontal="right" vertical="center"/>
    </xf>
    <xf numFmtId="182" fontId="26"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4" fontId="18" fillId="0" borderId="63">
      <alignment horizontal="right" vertical="center"/>
    </xf>
    <xf numFmtId="174" fontId="18" fillId="0" borderId="63">
      <alignment horizontal="right" vertical="center"/>
    </xf>
    <xf numFmtId="177" fontId="19"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1" fontId="24" fillId="0" borderId="63">
      <alignment horizontal="right" vertical="center"/>
    </xf>
    <xf numFmtId="182" fontId="26"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74" fontId="18" fillId="0" borderId="63">
      <alignment horizontal="right" vertical="center"/>
    </xf>
    <xf numFmtId="202" fontId="15" fillId="0" borderId="63">
      <alignment horizontal="right" vertical="center"/>
    </xf>
    <xf numFmtId="182" fontId="26" fillId="0" borderId="63">
      <alignment horizontal="right" vertical="center"/>
    </xf>
    <xf numFmtId="182" fontId="26" fillId="0" borderId="63">
      <alignment horizontal="right" vertical="center"/>
    </xf>
    <xf numFmtId="174" fontId="18" fillId="0" borderId="63">
      <alignment horizontal="right" vertical="center"/>
    </xf>
    <xf numFmtId="202" fontId="15"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202" fontId="15" fillId="0" borderId="63">
      <alignment horizontal="right" vertical="center"/>
    </xf>
    <xf numFmtId="202" fontId="15"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202" fontId="15" fillId="0" borderId="63">
      <alignment horizontal="right" vertical="center"/>
    </xf>
    <xf numFmtId="182" fontId="26" fillId="0" borderId="63">
      <alignment horizontal="right" vertical="center"/>
    </xf>
    <xf numFmtId="182" fontId="26" fillId="0" borderId="63">
      <alignment horizontal="right" vertical="center"/>
    </xf>
    <xf numFmtId="178" fontId="22" fillId="0" borderId="63">
      <alignment horizontal="right" vertical="center"/>
    </xf>
    <xf numFmtId="182" fontId="26" fillId="0" borderId="63">
      <alignment horizontal="right" vertical="center"/>
    </xf>
    <xf numFmtId="182" fontId="26" fillId="0" borderId="63">
      <alignment horizontal="right" vertical="center"/>
    </xf>
    <xf numFmtId="185" fontId="18"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78" fontId="22"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98" fontId="34"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4" fontId="18" fillId="0" borderId="63">
      <alignment horizontal="right" vertical="center"/>
    </xf>
    <xf numFmtId="202" fontId="15" fillId="0" borderId="63">
      <alignment horizontal="right" vertical="center"/>
    </xf>
    <xf numFmtId="202" fontId="15" fillId="0" borderId="63">
      <alignment horizontal="right" vertical="center"/>
    </xf>
    <xf numFmtId="174" fontId="18" fillId="0" borderId="63">
      <alignment horizontal="right" vertical="center"/>
    </xf>
    <xf numFmtId="202" fontId="15" fillId="0" borderId="63">
      <alignment horizontal="right" vertical="center"/>
    </xf>
    <xf numFmtId="202" fontId="15"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4" fontId="18" fillId="0" borderId="63">
      <alignment horizontal="right" vertical="center"/>
    </xf>
    <xf numFmtId="177" fontId="19" fillId="0" borderId="63">
      <alignment horizontal="right" vertical="center"/>
    </xf>
    <xf numFmtId="178" fontId="22" fillId="0" borderId="63">
      <alignment horizontal="right" vertical="center"/>
    </xf>
    <xf numFmtId="174"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85"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85" fontId="18" fillId="0" borderId="63">
      <alignment horizontal="right" vertical="center"/>
    </xf>
    <xf numFmtId="177" fontId="19" fillId="0" borderId="63">
      <alignment horizontal="right" vertical="center"/>
    </xf>
    <xf numFmtId="177" fontId="19" fillId="0" borderId="63">
      <alignment horizontal="right" vertical="center"/>
    </xf>
    <xf numFmtId="202" fontId="15" fillId="0" borderId="63">
      <alignment horizontal="right" vertical="center"/>
    </xf>
    <xf numFmtId="178" fontId="22"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4" fontId="18" fillId="0" borderId="63">
      <alignment horizontal="right" vertical="center"/>
    </xf>
    <xf numFmtId="198" fontId="34"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1" fontId="24" fillId="0" borderId="63">
      <alignment horizontal="right" vertical="center"/>
    </xf>
    <xf numFmtId="174" fontId="18" fillId="0" borderId="63">
      <alignment horizontal="right" vertical="center"/>
    </xf>
    <xf numFmtId="171" fontId="24"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210" fontId="22" fillId="0" borderId="52"/>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235" fontId="34"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205" fontId="34"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4" fontId="18"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202" fontId="15" fillId="0" borderId="63">
      <alignment horizontal="right" vertical="center"/>
    </xf>
    <xf numFmtId="174" fontId="18" fillId="0" borderId="63">
      <alignment horizontal="right" vertical="center"/>
    </xf>
    <xf numFmtId="202" fontId="15" fillId="0" borderId="63">
      <alignment horizontal="right" vertical="center"/>
    </xf>
    <xf numFmtId="202" fontId="15" fillId="0" borderId="63">
      <alignment horizontal="right" vertical="center"/>
    </xf>
    <xf numFmtId="174" fontId="18" fillId="0" borderId="63">
      <alignment horizontal="right" vertical="center"/>
    </xf>
    <xf numFmtId="202" fontId="15" fillId="0" borderId="63">
      <alignment horizontal="right" vertical="center"/>
    </xf>
    <xf numFmtId="174" fontId="18" fillId="0" borderId="63">
      <alignment horizontal="right" vertical="center"/>
    </xf>
    <xf numFmtId="202" fontId="15" fillId="0" borderId="63">
      <alignment horizontal="right" vertical="center"/>
    </xf>
    <xf numFmtId="174" fontId="18" fillId="0" borderId="63">
      <alignment horizontal="right" vertical="center"/>
    </xf>
    <xf numFmtId="202" fontId="15" fillId="0" borderId="63">
      <alignment horizontal="right" vertical="center"/>
    </xf>
    <xf numFmtId="174" fontId="18" fillId="0" borderId="63">
      <alignment horizontal="right" vertical="center"/>
    </xf>
    <xf numFmtId="202" fontId="15"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202" fontId="15" fillId="0" borderId="63">
      <alignment horizontal="right" vertical="center"/>
    </xf>
    <xf numFmtId="174" fontId="18" fillId="0" borderId="63">
      <alignment horizontal="right" vertical="center"/>
    </xf>
    <xf numFmtId="202" fontId="15" fillId="0" borderId="63">
      <alignment horizontal="right" vertical="center"/>
    </xf>
    <xf numFmtId="202" fontId="15" fillId="0" borderId="63">
      <alignment horizontal="right" vertical="center"/>
    </xf>
    <xf numFmtId="174" fontId="18" fillId="0" borderId="63">
      <alignment horizontal="right" vertical="center"/>
    </xf>
    <xf numFmtId="178" fontId="22"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98" fontId="34" fillId="0" borderId="63">
      <alignment horizontal="right" vertical="center"/>
    </xf>
    <xf numFmtId="216" fontId="34"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79" fontId="19" fillId="0" borderId="63">
      <alignment horizontal="right" vertical="center"/>
    </xf>
    <xf numFmtId="179" fontId="19" fillId="0" borderId="63">
      <alignment horizontal="right" vertical="center"/>
    </xf>
    <xf numFmtId="177" fontId="19" fillId="0" borderId="63">
      <alignment horizontal="right" vertical="center"/>
    </xf>
    <xf numFmtId="185" fontId="18" fillId="0" borderId="63">
      <alignment horizontal="right" vertical="center"/>
    </xf>
    <xf numFmtId="177" fontId="19" fillId="0" borderId="63">
      <alignment horizontal="right" vertical="center"/>
    </xf>
    <xf numFmtId="185"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1" fontId="24" fillId="0" borderId="63">
      <alignment horizontal="right" vertical="center"/>
    </xf>
    <xf numFmtId="177" fontId="19" fillId="0" borderId="63">
      <alignment horizontal="right" vertical="center"/>
    </xf>
    <xf numFmtId="171" fontId="24" fillId="0" borderId="63">
      <alignment horizontal="right" vertical="center"/>
    </xf>
    <xf numFmtId="177" fontId="19" fillId="0" borderId="63">
      <alignment horizontal="right" vertical="center"/>
    </xf>
    <xf numFmtId="171" fontId="24" fillId="0" borderId="63">
      <alignment horizontal="right" vertical="center"/>
    </xf>
    <xf numFmtId="177" fontId="19" fillId="0" borderId="63">
      <alignment horizontal="right" vertical="center"/>
    </xf>
    <xf numFmtId="171" fontId="24"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1" fontId="24" fillId="0" borderId="63">
      <alignment horizontal="right" vertical="center"/>
    </xf>
    <xf numFmtId="177" fontId="19" fillId="0" borderId="63">
      <alignment horizontal="right" vertical="center"/>
    </xf>
    <xf numFmtId="177" fontId="19" fillId="0" borderId="63">
      <alignment horizontal="right" vertical="center"/>
    </xf>
    <xf numFmtId="185" fontId="18" fillId="0" borderId="63">
      <alignment horizontal="right" vertical="center"/>
    </xf>
    <xf numFmtId="178" fontId="22" fillId="0" borderId="63">
      <alignment horizontal="right" vertical="center"/>
    </xf>
    <xf numFmtId="171" fontId="24" fillId="0" borderId="63">
      <alignment horizontal="right" vertical="center"/>
    </xf>
    <xf numFmtId="177" fontId="19" fillId="0" borderId="63">
      <alignment horizontal="right" vertical="center"/>
    </xf>
    <xf numFmtId="185" fontId="18" fillId="0" borderId="63">
      <alignment horizontal="right" vertical="center"/>
    </xf>
    <xf numFmtId="177" fontId="19" fillId="0" borderId="63">
      <alignment horizontal="right" vertical="center"/>
    </xf>
    <xf numFmtId="174" fontId="18"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85" fontId="18" fillId="0" borderId="63">
      <alignment horizontal="right" vertical="center"/>
    </xf>
    <xf numFmtId="174" fontId="18"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205" fontId="34" fillId="0" borderId="63">
      <alignment horizontal="right" vertical="center"/>
    </xf>
    <xf numFmtId="185" fontId="18" fillId="0" borderId="63">
      <alignment horizontal="right" vertical="center"/>
    </xf>
    <xf numFmtId="198" fontId="34" fillId="0" borderId="63">
      <alignment horizontal="right" vertical="center"/>
    </xf>
    <xf numFmtId="205" fontId="34" fillId="0" borderId="63">
      <alignment horizontal="right" vertical="center"/>
    </xf>
    <xf numFmtId="205" fontId="34" fillId="0" borderId="63">
      <alignment horizontal="right" vertical="center"/>
    </xf>
    <xf numFmtId="198" fontId="34" fillId="0" borderId="63">
      <alignment horizontal="right" vertical="center"/>
    </xf>
    <xf numFmtId="205" fontId="34" fillId="0" borderId="63">
      <alignment horizontal="right" vertical="center"/>
    </xf>
    <xf numFmtId="198" fontId="34" fillId="0" borderId="63">
      <alignment horizontal="right" vertical="center"/>
    </xf>
    <xf numFmtId="205" fontId="34" fillId="0" borderId="63">
      <alignment horizontal="right" vertical="center"/>
    </xf>
    <xf numFmtId="198" fontId="34" fillId="0" borderId="63">
      <alignment horizontal="right" vertical="center"/>
    </xf>
    <xf numFmtId="205"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74" fontId="18"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198" fontId="34"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235" fontId="34" fillId="0" borderId="63">
      <alignment horizontal="right" vertical="center"/>
    </xf>
    <xf numFmtId="178" fontId="22"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205" fontId="34" fillId="0" borderId="63">
      <alignment horizontal="right" vertical="center"/>
    </xf>
    <xf numFmtId="177" fontId="19" fillId="0" borderId="63">
      <alignment horizontal="right" vertical="center"/>
    </xf>
    <xf numFmtId="205" fontId="34"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85"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85"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202" fontId="15"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202" fontId="15" fillId="0" borderId="63">
      <alignment horizontal="right" vertical="center"/>
    </xf>
    <xf numFmtId="177" fontId="19" fillId="0" borderId="63">
      <alignment horizontal="right" vertical="center"/>
    </xf>
    <xf numFmtId="177" fontId="19" fillId="0" borderId="63">
      <alignment horizontal="right" vertical="center"/>
    </xf>
    <xf numFmtId="174"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4"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4" fontId="18" fillId="0" borderId="63">
      <alignment horizontal="right" vertical="center"/>
    </xf>
    <xf numFmtId="177" fontId="19" fillId="0" borderId="63">
      <alignment horizontal="right" vertical="center"/>
    </xf>
    <xf numFmtId="177" fontId="19" fillId="0" borderId="63">
      <alignment horizontal="right" vertical="center"/>
    </xf>
    <xf numFmtId="174"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4" fontId="18" fillId="0" borderId="63">
      <alignment horizontal="right" vertical="center"/>
    </xf>
    <xf numFmtId="174"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235" fontId="34"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1" fontId="24"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235" fontId="34"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202" fontId="15" fillId="0" borderId="63">
      <alignment horizontal="right" vertical="center"/>
    </xf>
    <xf numFmtId="177" fontId="19" fillId="0" borderId="63">
      <alignment horizontal="right" vertical="center"/>
    </xf>
    <xf numFmtId="202" fontId="15" fillId="0" borderId="63">
      <alignment horizontal="right" vertical="center"/>
    </xf>
    <xf numFmtId="177" fontId="19" fillId="0" borderId="63">
      <alignment horizontal="right" vertical="center"/>
    </xf>
    <xf numFmtId="177" fontId="19" fillId="0" borderId="63">
      <alignment horizontal="right" vertical="center"/>
    </xf>
    <xf numFmtId="202" fontId="15" fillId="0" borderId="63">
      <alignment horizontal="right" vertical="center"/>
    </xf>
    <xf numFmtId="177" fontId="19" fillId="0" borderId="63">
      <alignment horizontal="right" vertical="center"/>
    </xf>
    <xf numFmtId="177" fontId="19" fillId="0" borderId="63">
      <alignment horizontal="right" vertical="center"/>
    </xf>
    <xf numFmtId="202" fontId="15" fillId="0" borderId="63">
      <alignment horizontal="right" vertical="center"/>
    </xf>
    <xf numFmtId="177" fontId="19" fillId="0" borderId="63">
      <alignment horizontal="right" vertical="center"/>
    </xf>
    <xf numFmtId="177" fontId="19" fillId="0" borderId="63">
      <alignment horizontal="right" vertical="center"/>
    </xf>
    <xf numFmtId="202" fontId="15"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85" fontId="18"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85"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1" fontId="24"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4"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98" fontId="34" fillId="0" borderId="63">
      <alignment horizontal="right" vertical="center"/>
    </xf>
    <xf numFmtId="171" fontId="2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85" fontId="18"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85" fontId="18" fillId="0" borderId="63">
      <alignment horizontal="right" vertical="center"/>
    </xf>
    <xf numFmtId="171" fontId="24" fillId="0" borderId="63">
      <alignment horizontal="right" vertical="center"/>
    </xf>
    <xf numFmtId="198" fontId="34" fillId="0" borderId="63">
      <alignment horizontal="right" vertical="center"/>
    </xf>
    <xf numFmtId="185" fontId="18" fillId="0" borderId="63">
      <alignment horizontal="right" vertical="center"/>
    </xf>
    <xf numFmtId="171" fontId="2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4" fontId="30"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4" fontId="30" fillId="0" borderId="63">
      <alignment horizontal="right" vertical="center"/>
    </xf>
    <xf numFmtId="198" fontId="34" fillId="0" borderId="63">
      <alignment horizontal="right" vertical="center"/>
    </xf>
    <xf numFmtId="194" fontId="30"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71" fontId="2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85" fontId="18"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85" fontId="18" fillId="0" borderId="63">
      <alignment horizontal="right" vertical="center"/>
    </xf>
    <xf numFmtId="205" fontId="34" fillId="0" borderId="63">
      <alignment horizontal="right" vertical="center"/>
    </xf>
    <xf numFmtId="205" fontId="34" fillId="0" borderId="63">
      <alignment horizontal="right" vertical="center"/>
    </xf>
    <xf numFmtId="174" fontId="18" fillId="0" borderId="63">
      <alignment horizontal="right" vertical="center"/>
    </xf>
    <xf numFmtId="205" fontId="34" fillId="0" borderId="63">
      <alignment horizontal="right" vertical="center"/>
    </xf>
    <xf numFmtId="174" fontId="18"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85" fontId="18"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94" fontId="30"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93" fontId="115" fillId="31" borderId="62">
      <alignment vertical="top"/>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0" fontId="114" fillId="0" borderId="62" applyBorder="0" applyAlignment="0">
      <alignment horizontal="center" vertical="center"/>
    </xf>
    <xf numFmtId="5" fontId="115" fillId="31" borderId="62">
      <alignment vertical="top"/>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202" fontId="15" fillId="0" borderId="63">
      <alignment horizontal="right" vertical="center"/>
    </xf>
    <xf numFmtId="185" fontId="18" fillId="0" borderId="63">
      <alignment horizontal="right" vertical="center"/>
    </xf>
    <xf numFmtId="202" fontId="15" fillId="0" borderId="63">
      <alignment horizontal="right" vertical="center"/>
    </xf>
    <xf numFmtId="185" fontId="18" fillId="0" borderId="63">
      <alignment horizontal="right" vertical="center"/>
    </xf>
    <xf numFmtId="202" fontId="15" fillId="0" borderId="63">
      <alignment horizontal="right" vertical="center"/>
    </xf>
    <xf numFmtId="185" fontId="18" fillId="0" borderId="63">
      <alignment horizontal="right" vertical="center"/>
    </xf>
    <xf numFmtId="185" fontId="18" fillId="0" borderId="63">
      <alignment horizontal="right" vertical="center"/>
    </xf>
    <xf numFmtId="202" fontId="15" fillId="0" borderId="63">
      <alignment horizontal="right" vertical="center"/>
    </xf>
    <xf numFmtId="185" fontId="18" fillId="0" borderId="63">
      <alignment horizontal="right" vertical="center"/>
    </xf>
    <xf numFmtId="202" fontId="15" fillId="0" borderId="63">
      <alignment horizontal="right" vertical="center"/>
    </xf>
    <xf numFmtId="185" fontId="18" fillId="0" borderId="63">
      <alignment horizontal="right" vertical="center"/>
    </xf>
    <xf numFmtId="202" fontId="15" fillId="0" borderId="63">
      <alignment horizontal="right" vertical="center"/>
    </xf>
    <xf numFmtId="185" fontId="18" fillId="0" borderId="63">
      <alignment horizontal="right" vertical="center"/>
    </xf>
    <xf numFmtId="185" fontId="18" fillId="0" borderId="63">
      <alignment horizontal="right" vertical="center"/>
    </xf>
    <xf numFmtId="202" fontId="15"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0" fontId="43" fillId="0" borderId="51" applyNumberFormat="0" applyBorder="0" applyAlignment="0">
      <alignment horizont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3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16" fontId="34" fillId="0" borderId="63">
      <alignment horizontal="right" vertical="center"/>
    </xf>
    <xf numFmtId="174" fontId="18" fillId="0" borderId="63">
      <alignment horizontal="right" vertical="center"/>
    </xf>
    <xf numFmtId="178" fontId="22" fillId="0" borderId="63">
      <alignment horizontal="right" vertical="center"/>
    </xf>
    <xf numFmtId="216" fontId="34"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5" fontId="32" fillId="0" borderId="62">
      <alignment horizontal="left" vertical="top"/>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178" fontId="22"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185" fontId="18" fillId="0" borderId="63">
      <alignment horizontal="right" vertical="center"/>
    </xf>
    <xf numFmtId="235" fontId="34" fillId="0" borderId="63">
      <alignment horizontal="right" vertical="center"/>
    </xf>
    <xf numFmtId="185" fontId="18"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94" fontId="30"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219" fontId="22" fillId="0" borderId="63">
      <alignment horizontal="center"/>
    </xf>
    <xf numFmtId="185" fontId="18" fillId="0" borderId="63">
      <alignment horizontal="right" vertical="center"/>
    </xf>
    <xf numFmtId="219" fontId="22" fillId="0" borderId="63">
      <alignment horizont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94" fontId="30"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5" fontId="34" fillId="0" borderId="63">
      <alignment horizontal="right" vertical="center"/>
    </xf>
    <xf numFmtId="202" fontId="15" fillId="0" borderId="63">
      <alignment horizontal="right" vertical="center"/>
    </xf>
    <xf numFmtId="205" fontId="34"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8" fontId="22" fillId="0" borderId="63">
      <alignment horizontal="right" vertical="center"/>
    </xf>
    <xf numFmtId="171" fontId="24" fillId="0" borderId="63">
      <alignment horizontal="right" vertical="center"/>
    </xf>
    <xf numFmtId="202" fontId="15" fillId="0" borderId="63">
      <alignment horizontal="right" vertical="center"/>
    </xf>
    <xf numFmtId="178" fontId="22" fillId="0" borderId="63">
      <alignment horizontal="right" vertical="center"/>
    </xf>
    <xf numFmtId="171" fontId="24"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8" fontId="22"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5" fontId="32" fillId="0" borderId="62">
      <alignment horizontal="left" vertical="top"/>
    </xf>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94" fontId="30" fillId="0" borderId="63">
      <alignment horizontal="right" vertical="center"/>
    </xf>
    <xf numFmtId="174" fontId="18" fillId="0" borderId="63">
      <alignment horizontal="right" vertical="center"/>
    </xf>
    <xf numFmtId="185" fontId="18" fillId="0" borderId="63">
      <alignment horizontal="right" vertical="center"/>
    </xf>
    <xf numFmtId="194" fontId="30"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71" fontId="24"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1" fontId="24" fillId="0" borderId="63">
      <alignment horizontal="right" vertical="center"/>
    </xf>
    <xf numFmtId="171" fontId="2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171" fontId="2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178" fontId="22" fillId="0" borderId="63">
      <alignment horizontal="right" vertical="center"/>
    </xf>
    <xf numFmtId="216" fontId="34" fillId="0" borderId="63">
      <alignment horizontal="right" vertical="center"/>
    </xf>
    <xf numFmtId="174" fontId="18" fillId="0" borderId="63">
      <alignment horizontal="right" vertical="center"/>
    </xf>
    <xf numFmtId="216" fontId="34" fillId="0" borderId="63">
      <alignment horizontal="right" vertical="center"/>
    </xf>
    <xf numFmtId="174" fontId="18" fillId="0" borderId="63">
      <alignment horizontal="right" vertical="center"/>
    </xf>
    <xf numFmtId="216" fontId="34" fillId="0" borderId="63">
      <alignment horizontal="right" vertical="center"/>
    </xf>
    <xf numFmtId="174" fontId="18" fillId="0" borderId="63">
      <alignment horizontal="right" vertical="center"/>
    </xf>
    <xf numFmtId="216" fontId="34" fillId="0" borderId="63">
      <alignment horizontal="right" vertical="center"/>
    </xf>
    <xf numFmtId="216" fontId="34" fillId="0" borderId="63">
      <alignment horizontal="right" vertical="center"/>
    </xf>
    <xf numFmtId="174" fontId="18" fillId="0" borderId="63">
      <alignment horizontal="right" vertical="center"/>
    </xf>
    <xf numFmtId="216" fontId="34" fillId="0" borderId="63">
      <alignment horizontal="right" vertical="center"/>
    </xf>
    <xf numFmtId="174" fontId="18" fillId="0" borderId="63">
      <alignment horizontal="right" vertical="center"/>
    </xf>
    <xf numFmtId="216" fontId="34" fillId="0" borderId="63">
      <alignment horizontal="right" vertical="center"/>
    </xf>
    <xf numFmtId="216" fontId="34" fillId="0" borderId="63">
      <alignment horizontal="right" vertical="center"/>
    </xf>
    <xf numFmtId="174" fontId="18" fillId="0" borderId="63">
      <alignment horizontal="right" vertical="center"/>
    </xf>
    <xf numFmtId="216" fontId="34" fillId="0" borderId="63">
      <alignment horizontal="right" vertical="center"/>
    </xf>
    <xf numFmtId="216" fontId="34" fillId="0" borderId="63">
      <alignment horizontal="right" vertical="center"/>
    </xf>
    <xf numFmtId="174" fontId="18" fillId="0" borderId="63">
      <alignment horizontal="right" vertical="center"/>
    </xf>
    <xf numFmtId="216" fontId="34" fillId="0" borderId="63">
      <alignment horizontal="right" vertical="center"/>
    </xf>
    <xf numFmtId="174" fontId="18"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174" fontId="18"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05" fontId="34" fillId="0" borderId="63">
      <alignment horizontal="right" vertical="center"/>
    </xf>
    <xf numFmtId="216" fontId="34" fillId="0" borderId="63">
      <alignment horizontal="right" vertical="center"/>
    </xf>
    <xf numFmtId="205" fontId="34" fillId="0" borderId="63">
      <alignment horizontal="right" vertical="center"/>
    </xf>
    <xf numFmtId="216" fontId="34" fillId="0" borderId="63">
      <alignment horizontal="right" vertical="center"/>
    </xf>
    <xf numFmtId="205" fontId="34" fillId="0" borderId="63">
      <alignment horizontal="right" vertical="center"/>
    </xf>
    <xf numFmtId="216" fontId="34" fillId="0" borderId="63">
      <alignment horizontal="right" vertical="center"/>
    </xf>
    <xf numFmtId="205"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74" fontId="18"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94" fontId="30" fillId="0" borderId="63">
      <alignment horizontal="right" vertical="center"/>
    </xf>
    <xf numFmtId="205" fontId="34"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1" fontId="24" fillId="0" borderId="63">
      <alignment horizontal="right" vertical="center"/>
    </xf>
    <xf numFmtId="194" fontId="30"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74" fontId="18"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74" fontId="18" fillId="0" borderId="63">
      <alignment horizontal="right" vertical="center"/>
    </xf>
    <xf numFmtId="194" fontId="30"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1" fontId="24"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74" fontId="18" fillId="0" borderId="63">
      <alignment horizontal="right" vertical="center"/>
    </xf>
    <xf numFmtId="194" fontId="30"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6" fontId="73" fillId="18" borderId="62"/>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71" fontId="2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71" fontId="2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74" fontId="18"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74" fontId="18"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74" fontId="18"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71" fontId="2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1" fontId="24" fillId="0" borderId="63">
      <alignment horizontal="right" vertical="center"/>
    </xf>
    <xf numFmtId="174" fontId="18" fillId="0" borderId="63">
      <alignment horizontal="right" vertical="center"/>
    </xf>
    <xf numFmtId="171" fontId="24" fillId="0" borderId="63">
      <alignment horizontal="right" vertical="center"/>
    </xf>
    <xf numFmtId="174" fontId="18" fillId="0" borderId="63">
      <alignment horizontal="right" vertical="center"/>
    </xf>
    <xf numFmtId="171" fontId="24" fillId="0" borderId="63">
      <alignment horizontal="right" vertical="center"/>
    </xf>
    <xf numFmtId="174" fontId="18" fillId="0" borderId="63">
      <alignment horizontal="right" vertical="center"/>
    </xf>
    <xf numFmtId="171" fontId="24"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210" fontId="22" fillId="0" borderId="52"/>
    <xf numFmtId="174" fontId="18" fillId="0" borderId="63">
      <alignment horizontal="right" vertical="center"/>
    </xf>
    <xf numFmtId="202" fontId="15"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1" fontId="24"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1" fontId="24"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210" fontId="22" fillId="0" borderId="52"/>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210" fontId="22" fillId="0" borderId="52"/>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210" fontId="22" fillId="0" borderId="52"/>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1" fontId="24"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202" fontId="15"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210" fontId="22" fillId="0" borderId="52"/>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6" fontId="73" fillId="18" borderId="62"/>
    <xf numFmtId="178" fontId="22" fillId="0" borderId="63">
      <alignment horizontal="right" vertical="center"/>
    </xf>
    <xf numFmtId="6" fontId="73" fillId="18" borderId="62"/>
    <xf numFmtId="178" fontId="22" fillId="0" borderId="63">
      <alignment horizontal="right" vertical="center"/>
    </xf>
    <xf numFmtId="178" fontId="22" fillId="0" borderId="63">
      <alignment horizontal="right" vertical="center"/>
    </xf>
    <xf numFmtId="6" fontId="73" fillId="18" borderId="62"/>
    <xf numFmtId="178" fontId="22" fillId="0" borderId="63">
      <alignment horizontal="right" vertical="center"/>
    </xf>
    <xf numFmtId="171" fontId="24" fillId="0" borderId="63">
      <alignment horizontal="right" vertical="center"/>
    </xf>
    <xf numFmtId="178" fontId="22" fillId="0" borderId="63">
      <alignment horizontal="right" vertical="center"/>
    </xf>
    <xf numFmtId="171" fontId="24" fillId="0" borderId="63">
      <alignment horizontal="right" vertical="center"/>
    </xf>
    <xf numFmtId="6" fontId="73" fillId="18" borderId="62"/>
    <xf numFmtId="178" fontId="22" fillId="0" borderId="63">
      <alignment horizontal="right" vertical="center"/>
    </xf>
    <xf numFmtId="178" fontId="22"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10" fontId="22" fillId="0" borderId="52"/>
    <xf numFmtId="178" fontId="22" fillId="0" borderId="63">
      <alignment horizontal="right" vertic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114" fillId="0" borderId="62" applyBorder="0" applyAlignment="0">
      <alignment horizontal="center" vertical="center"/>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193" fontId="115" fillId="31" borderId="62">
      <alignment vertical="top"/>
    </xf>
    <xf numFmtId="0" fontId="114" fillId="0" borderId="62" applyBorder="0" applyAlignment="0">
      <alignment horizontal="center" vertical="center"/>
    </xf>
    <xf numFmtId="193" fontId="115" fillId="31" borderId="62">
      <alignment vertical="top"/>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0" fillId="28" borderId="52">
      <alignment horizontal="left" vertical="center"/>
    </xf>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0" fontId="110" fillId="28" borderId="52">
      <alignment horizontal="left" vertical="center"/>
    </xf>
    <xf numFmtId="5" fontId="115" fillId="31" borderId="62">
      <alignment vertical="top"/>
    </xf>
    <xf numFmtId="5" fontId="115" fillId="31" borderId="62">
      <alignment vertical="top"/>
    </xf>
    <xf numFmtId="5" fontId="115" fillId="31" borderId="62">
      <alignment vertical="top"/>
    </xf>
    <xf numFmtId="5" fontId="115" fillId="31" borderId="62">
      <alignment vertical="top"/>
    </xf>
    <xf numFmtId="5" fontId="115" fillId="31" borderId="62">
      <alignment vertical="top"/>
    </xf>
    <xf numFmtId="193" fontId="115" fillId="31" borderId="62">
      <alignment vertical="top"/>
    </xf>
    <xf numFmtId="193" fontId="115" fillId="31" borderId="62">
      <alignment vertical="top"/>
    </xf>
    <xf numFmtId="5" fontId="115" fillId="31" borderId="62">
      <alignment vertical="top"/>
    </xf>
    <xf numFmtId="5" fontId="115" fillId="31" borderId="62">
      <alignment vertical="top"/>
    </xf>
    <xf numFmtId="5" fontId="115" fillId="31" borderId="62">
      <alignment vertical="top"/>
    </xf>
    <xf numFmtId="5" fontId="115" fillId="31" borderId="62">
      <alignment vertical="top"/>
    </xf>
    <xf numFmtId="5" fontId="115" fillId="31" borderId="62">
      <alignment vertical="top"/>
    </xf>
    <xf numFmtId="5" fontId="115" fillId="31" borderId="62">
      <alignment vertical="top"/>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6" fontId="73" fillId="18" borderId="62"/>
    <xf numFmtId="6" fontId="73" fillId="18" borderId="62"/>
    <xf numFmtId="6" fontId="73" fillId="18" borderId="62"/>
    <xf numFmtId="6" fontId="73" fillId="18" borderId="62"/>
    <xf numFmtId="6" fontId="73" fillId="18" borderId="62"/>
    <xf numFmtId="6" fontId="73" fillId="18" borderId="62"/>
    <xf numFmtId="6" fontId="73" fillId="18" borderId="62"/>
    <xf numFmtId="6" fontId="73" fillId="18" borderId="62"/>
    <xf numFmtId="6" fontId="73" fillId="18" borderId="62"/>
    <xf numFmtId="6" fontId="73" fillId="18" borderId="62"/>
    <xf numFmtId="263" fontId="73" fillId="18" borderId="62"/>
    <xf numFmtId="263" fontId="73" fillId="18" borderId="62"/>
    <xf numFmtId="263" fontId="73" fillId="18" borderId="62"/>
    <xf numFmtId="263" fontId="73" fillId="18" borderId="62"/>
    <xf numFmtId="263" fontId="73" fillId="18" borderId="62"/>
    <xf numFmtId="263" fontId="73" fillId="18" borderId="62"/>
    <xf numFmtId="263" fontId="73" fillId="18" borderId="62"/>
    <xf numFmtId="263" fontId="73" fillId="18" borderId="62"/>
    <xf numFmtId="263" fontId="73" fillId="18" borderId="62"/>
    <xf numFmtId="6" fontId="73" fillId="18" borderId="62"/>
    <xf numFmtId="6" fontId="73" fillId="18" borderId="62"/>
    <xf numFmtId="6" fontId="73" fillId="18" borderId="62"/>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193" fontId="66" fillId="0" borderId="62">
      <alignment horizontal="left" vertical="top"/>
    </xf>
    <xf numFmtId="193" fontId="66" fillId="0" borderId="62">
      <alignment horizontal="left" vertical="top"/>
    </xf>
    <xf numFmtId="193" fontId="66" fillId="0" borderId="62">
      <alignment horizontal="left" vertical="top"/>
    </xf>
    <xf numFmtId="193" fontId="66" fillId="0" borderId="62">
      <alignment horizontal="left" vertical="top"/>
    </xf>
    <xf numFmtId="193" fontId="66" fillId="0" borderId="62">
      <alignment horizontal="left" vertical="top"/>
    </xf>
    <xf numFmtId="193" fontId="66"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0" fontId="216" fillId="0" borderId="0"/>
    <xf numFmtId="168" fontId="15" fillId="0" borderId="0" applyFont="0" applyFill="0" applyBorder="0" applyAlignment="0" applyProtection="0"/>
    <xf numFmtId="169" fontId="59" fillId="0" borderId="0" applyFont="0" applyFill="0" applyBorder="0" applyAlignment="0" applyProtection="0"/>
    <xf numFmtId="169" fontId="216" fillId="0" borderId="0" applyFont="0" applyFill="0" applyBorder="0" applyAlignment="0" applyProtection="0"/>
    <xf numFmtId="169" fontId="1"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9" fontId="15" fillId="0" borderId="0" applyFont="0" applyFill="0" applyBorder="0" applyAlignment="0" applyProtection="0"/>
    <xf numFmtId="168" fontId="53" fillId="0" borderId="0" applyFont="0" applyFill="0" applyBorder="0" applyAlignment="0" applyProtection="0"/>
    <xf numFmtId="169" fontId="53" fillId="0" borderId="0" applyFont="0" applyFill="0" applyBorder="0" applyAlignment="0" applyProtection="0"/>
    <xf numFmtId="168" fontId="53" fillId="0" borderId="0" applyFont="0" applyFill="0" applyBorder="0" applyAlignment="0" applyProtection="0"/>
    <xf numFmtId="169" fontId="15" fillId="0" borderId="0" applyFont="0" applyFill="0" applyBorder="0" applyAlignment="0" applyProtection="0"/>
    <xf numFmtId="168" fontId="1"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9" fontId="53" fillId="0" borderId="0" applyFont="0" applyFill="0" applyBorder="0" applyAlignment="0" applyProtection="0"/>
    <xf numFmtId="169" fontId="15" fillId="0" borderId="0" applyFont="0" applyFill="0" applyBorder="0" applyAlignment="0" applyProtection="0"/>
    <xf numFmtId="169" fontId="53"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216" fillId="0" borderId="0" applyFont="0" applyFill="0" applyBorder="0" applyAlignment="0" applyProtection="0"/>
    <xf numFmtId="168" fontId="59" fillId="0" borderId="0" applyFont="0" applyFill="0" applyBorder="0" applyAlignment="0" applyProtection="0"/>
    <xf numFmtId="168" fontId="15" fillId="0" borderId="0" applyFont="0" applyFill="0" applyBorder="0" applyAlignment="0" applyProtection="0"/>
    <xf numFmtId="168" fontId="53" fillId="0" borderId="0" applyFont="0" applyFill="0" applyBorder="0" applyAlignment="0" applyProtection="0"/>
    <xf numFmtId="168" fontId="59" fillId="0" borderId="0" applyFont="0" applyFill="0" applyBorder="0" applyAlignment="0" applyProtection="0"/>
    <xf numFmtId="169" fontId="59" fillId="0" borderId="0" applyFont="0" applyFill="0" applyBorder="0" applyAlignment="0" applyProtection="0"/>
    <xf numFmtId="169" fontId="53" fillId="0" borderId="0" applyFont="0" applyFill="0" applyBorder="0" applyAlignment="0" applyProtection="0"/>
    <xf numFmtId="169" fontId="46"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59"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8" fontId="53" fillId="0" borderId="0" applyFont="0" applyFill="0" applyBorder="0" applyAlignment="0" applyProtection="0"/>
    <xf numFmtId="169" fontId="15" fillId="0" borderId="0" applyFont="0" applyFill="0" applyBorder="0" applyAlignment="0" applyProtection="0"/>
    <xf numFmtId="169" fontId="53" fillId="0" borderId="0" applyFont="0" applyFill="0" applyBorder="0" applyAlignment="0" applyProtection="0"/>
    <xf numFmtId="169" fontId="59"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59" fillId="0" borderId="0" applyFont="0" applyFill="0" applyBorder="0" applyAlignment="0" applyProtection="0"/>
    <xf numFmtId="168" fontId="53" fillId="0" borderId="0" applyFont="0" applyFill="0" applyBorder="0" applyAlignment="0" applyProtection="0"/>
    <xf numFmtId="169" fontId="15" fillId="0" borderId="0" applyFont="0" applyFill="0" applyBorder="0" applyAlignment="0" applyProtection="0"/>
    <xf numFmtId="168"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53" fillId="0" borderId="0" applyFont="0" applyFill="0" applyBorder="0" applyAlignment="0" applyProtection="0"/>
    <xf numFmtId="169" fontId="59"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8" fontId="59" fillId="0" borderId="0" applyFont="0" applyFill="0" applyBorder="0" applyAlignment="0" applyProtection="0"/>
    <xf numFmtId="168" fontId="5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57"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8" fontId="59" fillId="0" borderId="0" applyFont="0" applyFill="0" applyBorder="0" applyAlignment="0" applyProtection="0"/>
    <xf numFmtId="169" fontId="59"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53"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4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57" fillId="0" borderId="0" applyFont="0" applyFill="0" applyBorder="0" applyAlignment="0" applyProtection="0"/>
    <xf numFmtId="169" fontId="15" fillId="0" borderId="0" applyFont="0" applyFill="0" applyBorder="0" applyAlignment="0" applyProtection="0"/>
    <xf numFmtId="169" fontId="19"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59"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53" fillId="0" borderId="0" applyFont="0" applyFill="0" applyBorder="0" applyAlignment="0" applyProtection="0"/>
    <xf numFmtId="169" fontId="15" fillId="0" borderId="0" applyFont="0" applyFill="0" applyBorder="0" applyAlignment="0" applyProtection="0"/>
    <xf numFmtId="168" fontId="53" fillId="0" borderId="0" applyFont="0" applyFill="0" applyBorder="0" applyAlignment="0" applyProtection="0"/>
    <xf numFmtId="169" fontId="15" fillId="0" borderId="0" applyFont="0" applyFill="0" applyBorder="0" applyAlignment="0" applyProtection="0"/>
    <xf numFmtId="168" fontId="59" fillId="0" borderId="0" applyFont="0" applyFill="0" applyBorder="0" applyAlignment="0" applyProtection="0"/>
    <xf numFmtId="169" fontId="46" fillId="0" borderId="0" applyFont="0" applyFill="0" applyBorder="0" applyAlignment="0" applyProtection="0"/>
    <xf numFmtId="169"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9" fontId="59" fillId="0" borderId="0" applyFont="0" applyFill="0" applyBorder="0" applyAlignment="0" applyProtection="0"/>
    <xf numFmtId="168" fontId="59" fillId="0" borderId="0" applyFont="0" applyFill="0" applyBorder="0" applyAlignment="0" applyProtection="0"/>
    <xf numFmtId="169" fontId="53"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9" fontId="19" fillId="0" borderId="0" applyFont="0" applyFill="0" applyBorder="0" applyAlignment="0" applyProtection="0"/>
    <xf numFmtId="169" fontId="53" fillId="0" borderId="0" applyFont="0" applyFill="0" applyBorder="0" applyAlignment="0" applyProtection="0"/>
    <xf numFmtId="168" fontId="53" fillId="0" borderId="0" applyFont="0" applyFill="0" applyBorder="0" applyAlignment="0" applyProtection="0"/>
    <xf numFmtId="169" fontId="60" fillId="0" borderId="0" applyFont="0" applyFill="0" applyBorder="0" applyAlignment="0" applyProtection="0"/>
    <xf numFmtId="169" fontId="53" fillId="0" borderId="0" applyFont="0" applyFill="0" applyBorder="0" applyAlignment="0" applyProtection="0"/>
    <xf numFmtId="169" fontId="10" fillId="0" borderId="0" applyFont="0" applyFill="0" applyBorder="0" applyAlignment="0" applyProtection="0"/>
    <xf numFmtId="169" fontId="216"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7" fillId="0" borderId="0" applyFont="0" applyFill="0" applyBorder="0" applyAlignment="0" applyProtection="0"/>
    <xf numFmtId="168" fontId="59" fillId="0" borderId="0" applyFont="0" applyFill="0" applyBorder="0" applyAlignment="0" applyProtection="0"/>
    <xf numFmtId="166" fontId="57"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9"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46" fillId="0" borderId="0" applyFont="0" applyFill="0" applyBorder="0" applyAlignment="0" applyProtection="0"/>
    <xf numFmtId="169" fontId="19" fillId="0" borderId="0" applyFont="0" applyFill="0" applyBorder="0" applyAlignment="0" applyProtection="0"/>
    <xf numFmtId="169" fontId="46"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59"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8" fontId="59" fillId="0" borderId="0" applyFont="0" applyFill="0" applyBorder="0" applyAlignment="0" applyProtection="0"/>
    <xf numFmtId="169" fontId="57" fillId="0" borderId="0" applyFont="0" applyFill="0" applyBorder="0" applyAlignment="0" applyProtection="0"/>
    <xf numFmtId="169" fontId="10" fillId="0" borderId="0" applyFont="0" applyFill="0" applyBorder="0" applyAlignment="0" applyProtection="0"/>
    <xf numFmtId="169" fontId="53" fillId="0" borderId="0" applyFont="0" applyFill="0" applyBorder="0" applyAlignment="0" applyProtection="0"/>
    <xf numFmtId="169" fontId="19" fillId="0" borderId="0" applyFont="0" applyFill="0" applyBorder="0" applyAlignment="0" applyProtection="0"/>
    <xf numFmtId="169" fontId="1"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68"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8" fontId="59"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3"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59" fillId="0" borderId="0" applyFont="0" applyFill="0" applyBorder="0" applyAlignment="0" applyProtection="0"/>
    <xf numFmtId="169" fontId="60" fillId="0" borderId="0" applyFont="0" applyFill="0" applyBorder="0" applyAlignment="0" applyProtection="0"/>
    <xf numFmtId="169" fontId="57" fillId="0" borderId="0" applyFont="0" applyFill="0" applyBorder="0" applyAlignment="0" applyProtection="0"/>
    <xf numFmtId="169" fontId="35" fillId="0" borderId="0" applyFont="0" applyFill="0" applyBorder="0" applyAlignment="0" applyProtection="0"/>
    <xf numFmtId="169" fontId="53"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6" fontId="57" fillId="0" borderId="0" applyFont="0" applyFill="0" applyBorder="0" applyAlignment="0" applyProtection="0"/>
    <xf numFmtId="168" fontId="15"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3" fillId="0" borderId="0" applyFont="0" applyFill="0" applyBorder="0" applyAlignment="0" applyProtection="0"/>
    <xf numFmtId="168" fontId="59" fillId="0" borderId="0" applyFont="0" applyFill="0" applyBorder="0" applyAlignment="0" applyProtection="0"/>
    <xf numFmtId="169" fontId="53" fillId="0" borderId="0" applyFont="0" applyFill="0" applyBorder="0" applyAlignment="0" applyProtection="0"/>
    <xf numFmtId="168" fontId="59" fillId="0" borderId="0" applyFont="0" applyFill="0" applyBorder="0" applyAlignment="0" applyProtection="0"/>
    <xf numFmtId="169" fontId="5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3"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8" fontId="59" fillId="0" borderId="0" applyFont="0" applyFill="0" applyBorder="0" applyAlignment="0" applyProtection="0"/>
    <xf numFmtId="169" fontId="53" fillId="0" borderId="0" applyFont="0" applyFill="0" applyBorder="0" applyAlignment="0" applyProtection="0"/>
    <xf numFmtId="169" fontId="59"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8" fontId="59" fillId="0" borderId="0" applyFont="0" applyFill="0" applyBorder="0" applyAlignment="0" applyProtection="0"/>
    <xf numFmtId="169" fontId="53" fillId="0" borderId="0" applyFont="0" applyFill="0" applyBorder="0" applyAlignment="0" applyProtection="0"/>
    <xf numFmtId="169" fontId="5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15" fillId="0" borderId="0" applyFont="0" applyFill="0" applyBorder="0" applyAlignment="0" applyProtection="0"/>
    <xf numFmtId="169" fontId="53" fillId="0" borderId="0" applyFont="0" applyFill="0" applyBorder="0" applyAlignment="0" applyProtection="0"/>
    <xf numFmtId="169" fontId="59" fillId="0" borderId="0" applyFont="0" applyFill="0" applyBorder="0" applyAlignment="0" applyProtection="0"/>
    <xf numFmtId="168" fontId="59"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8" fontId="59" fillId="0" borderId="0" applyFont="0" applyFill="0" applyBorder="0" applyAlignment="0" applyProtection="0"/>
    <xf numFmtId="168" fontId="53" fillId="0" borderId="0" applyFont="0" applyFill="0" applyBorder="0" applyAlignment="0" applyProtection="0"/>
    <xf numFmtId="168" fontId="59" fillId="0" borderId="0" applyFont="0" applyFill="0" applyBorder="0" applyAlignment="0" applyProtection="0"/>
    <xf numFmtId="168" fontId="53"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3" fillId="0" borderId="0" applyFont="0" applyFill="0" applyBorder="0" applyAlignment="0" applyProtection="0"/>
    <xf numFmtId="169" fontId="5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9"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3"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9" fontId="59" fillId="0" borderId="0" applyFont="0" applyFill="0" applyBorder="0" applyAlignment="0" applyProtection="0"/>
    <xf numFmtId="169" fontId="53" fillId="0" borderId="0" applyFont="0" applyFill="0" applyBorder="0" applyAlignment="0" applyProtection="0"/>
    <xf numFmtId="169" fontId="59" fillId="0" borderId="0" applyFont="0" applyFill="0" applyBorder="0" applyAlignment="0" applyProtection="0"/>
    <xf numFmtId="168" fontId="5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9" fontId="59" fillId="0" borderId="0" applyFont="0" applyFill="0" applyBorder="0" applyAlignment="0" applyProtection="0"/>
    <xf numFmtId="168" fontId="5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8" fontId="53" fillId="0" borderId="0" applyFont="0" applyFill="0" applyBorder="0" applyAlignment="0" applyProtection="0"/>
    <xf numFmtId="169" fontId="59" fillId="0" borderId="0" applyFont="0" applyFill="0" applyBorder="0" applyAlignment="0" applyProtection="0"/>
    <xf numFmtId="168" fontId="53" fillId="0" borderId="0" applyFont="0" applyFill="0" applyBorder="0" applyAlignment="0" applyProtection="0"/>
    <xf numFmtId="168" fontId="59" fillId="0" borderId="0" applyFont="0" applyFill="0" applyBorder="0" applyAlignment="0" applyProtection="0"/>
    <xf numFmtId="168" fontId="5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0" fontId="216" fillId="0" borderId="0"/>
    <xf numFmtId="169" fontId="53" fillId="0" borderId="0" applyFont="0" applyFill="0" applyBorder="0" applyAlignment="0" applyProtection="0"/>
    <xf numFmtId="168" fontId="53" fillId="0" borderId="0" applyFont="0" applyFill="0" applyBorder="0" applyAlignment="0" applyProtection="0"/>
    <xf numFmtId="0" fontId="216" fillId="0" borderId="0"/>
    <xf numFmtId="0" fontId="1" fillId="0" borderId="0"/>
    <xf numFmtId="169" fontId="285" fillId="0" borderId="0" applyFont="0" applyFill="0" applyBorder="0" applyAlignment="0" applyProtection="0"/>
    <xf numFmtId="9" fontId="285" fillId="0" borderId="0" applyFont="0" applyFill="0" applyBorder="0" applyAlignment="0" applyProtection="0">
      <alignment vertical="center"/>
    </xf>
    <xf numFmtId="239" fontId="293" fillId="0" borderId="0" applyFon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5" fillId="0" borderId="0"/>
    <xf numFmtId="0" fontId="295" fillId="0" borderId="0"/>
    <xf numFmtId="0" fontId="27" fillId="3" borderId="66" applyNumberFormat="0" applyAlignment="0" applyProtection="0"/>
    <xf numFmtId="0" fontId="57" fillId="16" borderId="69" applyNumberFormat="0" applyFont="0" applyAlignment="0" applyProtection="0"/>
    <xf numFmtId="0" fontId="27" fillId="3" borderId="66" applyNumberFormat="0" applyAlignment="0" applyProtection="0"/>
    <xf numFmtId="0" fontId="39" fillId="6" borderId="68" applyNumberFormat="0" applyAlignment="0" applyProtection="0"/>
    <xf numFmtId="0" fontId="36" fillId="6" borderId="68" applyNumberFormat="0" applyAlignment="0" applyProtection="0"/>
    <xf numFmtId="0" fontId="45" fillId="3" borderId="66" applyNumberFormat="0" applyAlignment="0" applyProtection="0"/>
    <xf numFmtId="0" fontId="45" fillId="3" borderId="66" applyNumberFormat="0" applyAlignment="0" applyProtection="0"/>
    <xf numFmtId="0" fontId="21" fillId="0" borderId="65" applyNumberFormat="0" applyFill="0" applyAlignment="0" applyProtection="0"/>
    <xf numFmtId="262" fontId="296" fillId="0" borderId="0" applyProtection="0"/>
    <xf numFmtId="0" fontId="297" fillId="0" borderId="0"/>
    <xf numFmtId="219" fontId="298" fillId="0" borderId="0" applyFont="0" applyFill="0" applyBorder="0" applyAlignment="0" applyProtection="0"/>
    <xf numFmtId="291" fontId="299" fillId="0" borderId="0" applyFont="0" applyFill="0" applyBorder="0" applyAlignment="0" applyProtection="0"/>
    <xf numFmtId="0" fontId="38" fillId="3" borderId="68" applyNumberFormat="0" applyAlignment="0" applyProtection="0"/>
    <xf numFmtId="293" fontId="294" fillId="0" borderId="0" applyFont="0" applyFill="0" applyBorder="0" applyAlignment="0" applyProtection="0"/>
    <xf numFmtId="4" fontId="35" fillId="8" borderId="67" applyNumberFormat="0" applyProtection="0">
      <alignment horizontal="right" vertical="center"/>
    </xf>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4" fontId="89" fillId="5" borderId="67" applyNumberFormat="0" applyProtection="0">
      <alignment vertical="center"/>
    </xf>
    <xf numFmtId="0" fontId="299" fillId="0" borderId="0" applyProtection="0"/>
    <xf numFmtId="0" fontId="299" fillId="0" borderId="0"/>
    <xf numFmtId="0" fontId="299" fillId="0" borderId="0"/>
    <xf numFmtId="0" fontId="299" fillId="0" borderId="0"/>
    <xf numFmtId="0" fontId="299" fillId="0" borderId="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204" fontId="298" fillId="0" borderId="0" applyFont="0" applyFill="0" applyBorder="0" applyAlignment="0" applyProtection="0"/>
    <xf numFmtId="180" fontId="293" fillId="0" borderId="0" applyFont="0" applyFill="0" applyBorder="0" applyAlignment="0" applyProtection="0"/>
    <xf numFmtId="42"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217" fontId="294" fillId="0" borderId="0" applyFont="0" applyFill="0" applyBorder="0" applyAlignment="0" applyProtection="0"/>
    <xf numFmtId="42" fontId="298" fillId="0" borderId="0" applyFont="0" applyFill="0" applyBorder="0" applyAlignment="0" applyProtection="0"/>
    <xf numFmtId="204" fontId="298" fillId="0" borderId="0" applyFont="0" applyFill="0" applyBorder="0" applyAlignment="0" applyProtection="0"/>
    <xf numFmtId="42"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204" fontId="298" fillId="0" borderId="0" applyFont="0" applyFill="0" applyBorder="0" applyAlignment="0" applyProtection="0"/>
    <xf numFmtId="42" fontId="298" fillId="0" borderId="0" applyFont="0" applyFill="0" applyBorder="0" applyAlignment="0" applyProtection="0"/>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297" fillId="0" borderId="0" applyNumberFormat="0" applyFill="0" applyBorder="0" applyAlignment="0" applyProtection="0"/>
    <xf numFmtId="219" fontId="293" fillId="0" borderId="0" applyFon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233" fontId="298" fillId="0" borderId="0" applyFont="0" applyFill="0" applyBorder="0" applyAlignment="0" applyProtection="0"/>
    <xf numFmtId="190" fontId="298" fillId="0" borderId="0" applyFont="0" applyFill="0" applyBorder="0" applyAlignment="0" applyProtection="0"/>
    <xf numFmtId="190" fontId="298" fillId="0" borderId="0" applyFont="0" applyFill="0" applyBorder="0" applyAlignment="0" applyProtection="0"/>
    <xf numFmtId="190" fontId="298" fillId="0" borderId="0" applyFont="0" applyFill="0" applyBorder="0" applyAlignment="0" applyProtection="0"/>
    <xf numFmtId="228"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204"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55" fillId="3" borderId="68" applyNumberFormat="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228" fontId="298" fillId="0" borderId="0" applyFont="0" applyFill="0" applyBorder="0" applyAlignment="0" applyProtection="0"/>
    <xf numFmtId="233"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0" fontId="303" fillId="0" borderId="0" applyFont="0" applyFill="0" applyBorder="0" applyAlignment="0" applyProtection="0"/>
    <xf numFmtId="0" fontId="303"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204" fontId="298" fillId="0" borderId="0" applyFont="0" applyFill="0" applyBorder="0" applyAlignment="0" applyProtection="0"/>
    <xf numFmtId="0" fontId="303" fillId="0" borderId="0"/>
    <xf numFmtId="0" fontId="57" fillId="16" borderId="69" applyNumberFormat="0" applyFont="0" applyAlignment="0" applyProtection="0"/>
    <xf numFmtId="180" fontId="293" fillId="0" borderId="0" applyFont="0" applyFill="0" applyBorder="0" applyAlignment="0" applyProtection="0"/>
    <xf numFmtId="42" fontId="298" fillId="0" borderId="0" applyFont="0" applyFill="0" applyBorder="0" applyAlignment="0" applyProtection="0"/>
    <xf numFmtId="233" fontId="298" fillId="0" borderId="0" applyFont="0" applyFill="0" applyBorder="0" applyAlignment="0" applyProtection="0"/>
    <xf numFmtId="42" fontId="298" fillId="0" borderId="0" applyFont="0" applyFill="0" applyBorder="0" applyAlignment="0" applyProtection="0"/>
    <xf numFmtId="180" fontId="293" fillId="0" borderId="0" applyFont="0" applyFill="0" applyBorder="0" applyAlignment="0" applyProtection="0"/>
    <xf numFmtId="285"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285"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239" fontId="293" fillId="0" borderId="0" applyFont="0" applyFill="0" applyBorder="0" applyAlignment="0" applyProtection="0"/>
    <xf numFmtId="167" fontId="293" fillId="0" borderId="0" applyFont="0" applyFill="0" applyBorder="0" applyAlignment="0" applyProtection="0"/>
    <xf numFmtId="221" fontId="298" fillId="0" borderId="0" applyFont="0" applyFill="0" applyBorder="0" applyAlignment="0" applyProtection="0"/>
    <xf numFmtId="22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60"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7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260"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4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49"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88" fontId="298" fillId="0" borderId="0" applyFont="0" applyFill="0" applyBorder="0" applyAlignment="0" applyProtection="0"/>
    <xf numFmtId="232"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165" fontId="293" fillId="0" borderId="0" applyFont="0" applyFill="0" applyBorder="0" applyAlignment="0" applyProtection="0"/>
    <xf numFmtId="42" fontId="298" fillId="0" borderId="0" applyFont="0" applyFill="0" applyBorder="0" applyAlignment="0" applyProtection="0"/>
    <xf numFmtId="233" fontId="298" fillId="0" borderId="0" applyFont="0" applyFill="0" applyBorder="0" applyAlignment="0" applyProtection="0"/>
    <xf numFmtId="42" fontId="298" fillId="0" borderId="0" applyFont="0" applyFill="0" applyBorder="0" applyAlignment="0" applyProtection="0"/>
    <xf numFmtId="204"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219" fontId="293" fillId="0" borderId="0" applyFont="0" applyFill="0" applyBorder="0" applyAlignment="0" applyProtection="0"/>
    <xf numFmtId="219" fontId="293" fillId="0" borderId="0" applyFont="0" applyFill="0" applyBorder="0" applyAlignment="0" applyProtection="0"/>
    <xf numFmtId="233" fontId="298" fillId="0" borderId="0" applyFont="0" applyFill="0" applyBorder="0" applyAlignment="0" applyProtection="0"/>
    <xf numFmtId="190" fontId="298" fillId="0" borderId="0" applyFont="0" applyFill="0" applyBorder="0" applyAlignment="0" applyProtection="0"/>
    <xf numFmtId="190" fontId="298" fillId="0" borderId="0" applyFont="0" applyFill="0" applyBorder="0" applyAlignment="0" applyProtection="0"/>
    <xf numFmtId="190" fontId="298" fillId="0" borderId="0" applyFont="0" applyFill="0" applyBorder="0" applyAlignment="0" applyProtection="0"/>
    <xf numFmtId="204"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04" fontId="298" fillId="0" borderId="0" applyFont="0" applyFill="0" applyBorder="0" applyAlignment="0" applyProtection="0"/>
    <xf numFmtId="42" fontId="298" fillId="0" borderId="0" applyFont="0" applyFill="0" applyBorder="0" applyAlignment="0" applyProtection="0"/>
    <xf numFmtId="233"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219"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219" fontId="293" fillId="0" borderId="0" applyFont="0" applyFill="0" applyBorder="0" applyAlignment="0" applyProtection="0"/>
    <xf numFmtId="276" fontId="304" fillId="0" borderId="0" applyFont="0" applyFill="0" applyBorder="0" applyAlignment="0" applyProtection="0"/>
    <xf numFmtId="246"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219" fontId="298" fillId="0" borderId="0" applyFont="0" applyFill="0" applyBorder="0" applyAlignment="0" applyProtection="0"/>
    <xf numFmtId="289"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04" fontId="298" fillId="0" borderId="0" applyFont="0" applyFill="0" applyBorder="0" applyAlignment="0" applyProtection="0"/>
    <xf numFmtId="42" fontId="298" fillId="0" borderId="0" applyFont="0" applyFill="0" applyBorder="0" applyAlignment="0" applyProtection="0"/>
    <xf numFmtId="221" fontId="298" fillId="0" borderId="0" applyFont="0" applyFill="0" applyBorder="0" applyAlignment="0" applyProtection="0"/>
    <xf numFmtId="22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60"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7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260"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4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49"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88" fontId="298" fillId="0" borderId="0" applyFont="0" applyFill="0" applyBorder="0" applyAlignment="0" applyProtection="0"/>
    <xf numFmtId="232" fontId="298" fillId="0" borderId="0" applyFont="0" applyFill="0" applyBorder="0" applyAlignment="0" applyProtection="0"/>
    <xf numFmtId="167" fontId="293"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217" fontId="298" fillId="0" borderId="0" applyFont="0" applyFill="0" applyBorder="0" applyAlignment="0" applyProtection="0"/>
    <xf numFmtId="24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8"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13"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9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13" fontId="298" fillId="0" borderId="0" applyFont="0" applyFill="0" applyBorder="0" applyAlignment="0" applyProtection="0"/>
    <xf numFmtId="41" fontId="298" fillId="0" borderId="0" applyFont="0" applyFill="0" applyBorder="0" applyAlignment="0" applyProtection="0"/>
    <xf numFmtId="21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217" fontId="293"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91" fontId="298" fillId="0" borderId="0" applyFont="0" applyFill="0" applyBorder="0" applyAlignment="0" applyProtection="0"/>
    <xf numFmtId="217" fontId="293" fillId="0" borderId="0" applyFont="0" applyFill="0" applyBorder="0" applyAlignment="0" applyProtection="0"/>
    <xf numFmtId="217" fontId="298" fillId="0" borderId="0" applyFont="0" applyFill="0" applyBorder="0" applyAlignment="0" applyProtection="0"/>
    <xf numFmtId="268" fontId="298" fillId="0" borderId="0" applyFont="0" applyFill="0" applyBorder="0" applyAlignment="0" applyProtection="0"/>
    <xf numFmtId="217" fontId="298" fillId="0" borderId="0" applyFont="0" applyFill="0" applyBorder="0" applyAlignment="0" applyProtection="0"/>
    <xf numFmtId="241"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41"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191"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41" fontId="298" fillId="0" borderId="0" applyFont="0" applyFill="0" applyBorder="0" applyAlignment="0" applyProtection="0"/>
    <xf numFmtId="213"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97" fontId="298" fillId="0" borderId="0" applyFont="0" applyFill="0" applyBorder="0" applyAlignment="0" applyProtection="0"/>
    <xf numFmtId="231"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91" fontId="298" fillId="0" borderId="0" applyFont="0" applyFill="0" applyBorder="0" applyAlignment="0" applyProtection="0"/>
    <xf numFmtId="217" fontId="298" fillId="0" borderId="0" applyFont="0" applyFill="0" applyBorder="0" applyAlignment="0" applyProtection="0"/>
    <xf numFmtId="204"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219" fontId="293" fillId="0" borderId="0" applyFont="0" applyFill="0" applyBorder="0" applyAlignment="0" applyProtection="0"/>
    <xf numFmtId="219" fontId="293" fillId="0" borderId="0" applyFont="0" applyFill="0" applyBorder="0" applyAlignment="0" applyProtection="0"/>
    <xf numFmtId="233" fontId="298" fillId="0" borderId="0" applyFont="0" applyFill="0" applyBorder="0" applyAlignment="0" applyProtection="0"/>
    <xf numFmtId="190" fontId="298" fillId="0" borderId="0" applyFont="0" applyFill="0" applyBorder="0" applyAlignment="0" applyProtection="0"/>
    <xf numFmtId="190" fontId="298" fillId="0" borderId="0" applyFont="0" applyFill="0" applyBorder="0" applyAlignment="0" applyProtection="0"/>
    <xf numFmtId="190" fontId="298" fillId="0" borderId="0" applyFont="0" applyFill="0" applyBorder="0" applyAlignment="0" applyProtection="0"/>
    <xf numFmtId="204"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04" fontId="298" fillId="0" borderId="0" applyFont="0" applyFill="0" applyBorder="0" applyAlignment="0" applyProtection="0"/>
    <xf numFmtId="42" fontId="298" fillId="0" borderId="0" applyFont="0" applyFill="0" applyBorder="0" applyAlignment="0" applyProtection="0"/>
    <xf numFmtId="233"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219"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219" fontId="293" fillId="0" borderId="0" applyFont="0" applyFill="0" applyBorder="0" applyAlignment="0" applyProtection="0"/>
    <xf numFmtId="276" fontId="304" fillId="0" borderId="0" applyFont="0" applyFill="0" applyBorder="0" applyAlignment="0" applyProtection="0"/>
    <xf numFmtId="246"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219" fontId="298" fillId="0" borderId="0" applyFont="0" applyFill="0" applyBorder="0" applyAlignment="0" applyProtection="0"/>
    <xf numFmtId="289" fontId="298" fillId="0" borderId="0" applyFont="0" applyFill="0" applyBorder="0" applyAlignment="0" applyProtection="0"/>
    <xf numFmtId="165" fontId="293"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04" fontId="298" fillId="0" borderId="0" applyFont="0" applyFill="0" applyBorder="0" applyAlignment="0" applyProtection="0"/>
    <xf numFmtId="42" fontId="298" fillId="0" borderId="0" applyFont="0" applyFill="0" applyBorder="0" applyAlignment="0" applyProtection="0"/>
    <xf numFmtId="167" fontId="293" fillId="0" borderId="0" applyFont="0" applyFill="0" applyBorder="0" applyAlignment="0" applyProtection="0"/>
    <xf numFmtId="217" fontId="298" fillId="0" borderId="0" applyFont="0" applyFill="0" applyBorder="0" applyAlignment="0" applyProtection="0"/>
    <xf numFmtId="24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8"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13"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9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13" fontId="298" fillId="0" borderId="0" applyFont="0" applyFill="0" applyBorder="0" applyAlignment="0" applyProtection="0"/>
    <xf numFmtId="41" fontId="298" fillId="0" borderId="0" applyFont="0" applyFill="0" applyBorder="0" applyAlignment="0" applyProtection="0"/>
    <xf numFmtId="21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217" fontId="293"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91" fontId="298" fillId="0" borderId="0" applyFont="0" applyFill="0" applyBorder="0" applyAlignment="0" applyProtection="0"/>
    <xf numFmtId="217" fontId="293" fillId="0" borderId="0" applyFont="0" applyFill="0" applyBorder="0" applyAlignment="0" applyProtection="0"/>
    <xf numFmtId="217" fontId="298" fillId="0" borderId="0" applyFont="0" applyFill="0" applyBorder="0" applyAlignment="0" applyProtection="0"/>
    <xf numFmtId="268" fontId="298" fillId="0" borderId="0" applyFont="0" applyFill="0" applyBorder="0" applyAlignment="0" applyProtection="0"/>
    <xf numFmtId="217" fontId="298" fillId="0" borderId="0" applyFont="0" applyFill="0" applyBorder="0" applyAlignment="0" applyProtection="0"/>
    <xf numFmtId="241"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41"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191"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41" fontId="298" fillId="0" borderId="0" applyFont="0" applyFill="0" applyBorder="0" applyAlignment="0" applyProtection="0"/>
    <xf numFmtId="213"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97" fontId="298" fillId="0" borderId="0" applyFont="0" applyFill="0" applyBorder="0" applyAlignment="0" applyProtection="0"/>
    <xf numFmtId="231"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91" fontId="298" fillId="0" borderId="0" applyFont="0" applyFill="0" applyBorder="0" applyAlignment="0" applyProtection="0"/>
    <xf numFmtId="217" fontId="298" fillId="0" borderId="0" applyFont="0" applyFill="0" applyBorder="0" applyAlignment="0" applyProtection="0"/>
    <xf numFmtId="221" fontId="298" fillId="0" borderId="0" applyFont="0" applyFill="0" applyBorder="0" applyAlignment="0" applyProtection="0"/>
    <xf numFmtId="22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60"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7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260"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4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49"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88" fontId="298" fillId="0" borderId="0" applyFont="0" applyFill="0" applyBorder="0" applyAlignment="0" applyProtection="0"/>
    <xf numFmtId="232"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165" fontId="293" fillId="0" borderId="0" applyFont="0" applyFill="0" applyBorder="0" applyAlignment="0" applyProtection="0"/>
    <xf numFmtId="180" fontId="293" fillId="0" borderId="0" applyFont="0" applyFill="0" applyBorder="0" applyAlignment="0" applyProtection="0"/>
    <xf numFmtId="285"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285"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239" fontId="293" fillId="0" borderId="0" applyFont="0" applyFill="0" applyBorder="0" applyAlignment="0" applyProtection="0"/>
    <xf numFmtId="42" fontId="298" fillId="0" borderId="0" applyFont="0" applyFill="0" applyBorder="0" applyAlignment="0" applyProtection="0"/>
    <xf numFmtId="233"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228" fontId="298" fillId="0" borderId="0" applyFont="0" applyFill="0" applyBorder="0" applyAlignment="0" applyProtection="0"/>
    <xf numFmtId="219"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219" fontId="293" fillId="0" borderId="0" applyFont="0" applyFill="0" applyBorder="0" applyAlignment="0" applyProtection="0"/>
    <xf numFmtId="276" fontId="304" fillId="0" borderId="0" applyFont="0" applyFill="0" applyBorder="0" applyAlignment="0" applyProtection="0"/>
    <xf numFmtId="246"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219"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233"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 fontId="134" fillId="16" borderId="67" applyNumberFormat="0" applyProtection="0">
      <alignment vertical="center"/>
    </xf>
    <xf numFmtId="289"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165" fontId="293" fillId="0" borderId="0" applyFont="0" applyFill="0" applyBorder="0" applyAlignment="0" applyProtection="0"/>
    <xf numFmtId="217" fontId="298" fillId="0" borderId="0" applyFont="0" applyFill="0" applyBorder="0" applyAlignment="0" applyProtection="0"/>
    <xf numFmtId="24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8"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13"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9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13" fontId="298" fillId="0" borderId="0" applyFont="0" applyFill="0" applyBorder="0" applyAlignment="0" applyProtection="0"/>
    <xf numFmtId="41" fontId="298" fillId="0" borderId="0" applyFont="0" applyFill="0" applyBorder="0" applyAlignment="0" applyProtection="0"/>
    <xf numFmtId="21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217" fontId="293"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91" fontId="298" fillId="0" borderId="0" applyFont="0" applyFill="0" applyBorder="0" applyAlignment="0" applyProtection="0"/>
    <xf numFmtId="217" fontId="293" fillId="0" borderId="0" applyFont="0" applyFill="0" applyBorder="0" applyAlignment="0" applyProtection="0"/>
    <xf numFmtId="217" fontId="298" fillId="0" borderId="0" applyFont="0" applyFill="0" applyBorder="0" applyAlignment="0" applyProtection="0"/>
    <xf numFmtId="268" fontId="298" fillId="0" borderId="0" applyFont="0" applyFill="0" applyBorder="0" applyAlignment="0" applyProtection="0"/>
    <xf numFmtId="217" fontId="298" fillId="0" borderId="0" applyFont="0" applyFill="0" applyBorder="0" applyAlignment="0" applyProtection="0"/>
    <xf numFmtId="241"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41"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191"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41" fontId="298" fillId="0" borderId="0" applyFont="0" applyFill="0" applyBorder="0" applyAlignment="0" applyProtection="0"/>
    <xf numFmtId="213"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97" fontId="298" fillId="0" borderId="0" applyFont="0" applyFill="0" applyBorder="0" applyAlignment="0" applyProtection="0"/>
    <xf numFmtId="231"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91" fontId="298" fillId="0" borderId="0" applyFont="0" applyFill="0" applyBorder="0" applyAlignment="0" applyProtection="0"/>
    <xf numFmtId="217" fontId="298" fillId="0" borderId="0" applyFont="0" applyFill="0" applyBorder="0" applyAlignment="0" applyProtection="0"/>
    <xf numFmtId="221" fontId="298" fillId="0" borderId="0" applyFont="0" applyFill="0" applyBorder="0" applyAlignment="0" applyProtection="0"/>
    <xf numFmtId="22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60"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7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260"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4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49"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88" fontId="298" fillId="0" borderId="0" applyFont="0" applyFill="0" applyBorder="0" applyAlignment="0" applyProtection="0"/>
    <xf numFmtId="232"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180" fontId="293" fillId="0" borderId="0" applyFont="0" applyFill="0" applyBorder="0" applyAlignment="0" applyProtection="0"/>
    <xf numFmtId="285"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285"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239" fontId="293" fillId="0" borderId="0" applyFont="0" applyFill="0" applyBorder="0" applyAlignment="0" applyProtection="0"/>
    <xf numFmtId="167" fontId="293"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299" fillId="0" borderId="0"/>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239" fontId="296" fillId="0" borderId="0" applyProtection="0"/>
    <xf numFmtId="180" fontId="296" fillId="0" borderId="0" applyProtection="0"/>
    <xf numFmtId="180" fontId="296" fillId="0" borderId="0" applyProtection="0"/>
    <xf numFmtId="0" fontId="295" fillId="0" borderId="0" applyProtection="0"/>
    <xf numFmtId="239" fontId="296" fillId="0" borderId="0" applyProtection="0"/>
    <xf numFmtId="180" fontId="296" fillId="0" borderId="0" applyProtection="0"/>
    <xf numFmtId="180" fontId="296" fillId="0" borderId="0" applyProtection="0"/>
    <xf numFmtId="0" fontId="295" fillId="0" borderId="0" applyProtection="0"/>
    <xf numFmtId="228"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204" fontId="298" fillId="0" borderId="0" applyFont="0" applyFill="0" applyBorder="0" applyAlignment="0" applyProtection="0"/>
    <xf numFmtId="42" fontId="298" fillId="0" borderId="0" applyFont="0" applyFill="0" applyBorder="0" applyAlignment="0" applyProtection="0"/>
    <xf numFmtId="0" fontId="299" fillId="0" borderId="0"/>
    <xf numFmtId="0" fontId="36" fillId="6" borderId="68" applyNumberFormat="0" applyAlignment="0" applyProtection="0"/>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0" fontId="307" fillId="0" borderId="0"/>
    <xf numFmtId="0" fontId="307" fillId="0" borderId="0"/>
    <xf numFmtId="0" fontId="307" fillId="0" borderId="0"/>
    <xf numFmtId="0" fontId="307" fillId="0" borderId="0"/>
    <xf numFmtId="0" fontId="307" fillId="0" borderId="0"/>
    <xf numFmtId="0" fontId="299" fillId="0" borderId="0"/>
    <xf numFmtId="0" fontId="299" fillId="0" borderId="0"/>
    <xf numFmtId="0" fontId="299" fillId="0" borderId="0"/>
    <xf numFmtId="0" fontId="299" fillId="0" borderId="0"/>
    <xf numFmtId="0" fontId="307" fillId="0" borderId="0"/>
    <xf numFmtId="0" fontId="307" fillId="0" borderId="0"/>
    <xf numFmtId="0" fontId="307" fillId="0" borderId="0"/>
    <xf numFmtId="0" fontId="36" fillId="6" borderId="68" applyNumberFormat="0" applyAlignment="0" applyProtection="0"/>
    <xf numFmtId="4" fontId="134" fillId="16" borderId="67" applyNumberFormat="0" applyProtection="0">
      <alignment vertical="center"/>
    </xf>
    <xf numFmtId="4" fontId="89" fillId="5" borderId="67" applyNumberFormat="0" applyProtection="0">
      <alignment horizontal="right" vertical="center"/>
    </xf>
    <xf numFmtId="4" fontId="134" fillId="16" borderId="67" applyNumberFormat="0" applyProtection="0">
      <alignment vertical="center"/>
    </xf>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10" fillId="0" borderId="0" applyFont="0" applyFill="0" applyBorder="0" applyAlignment="0">
      <alignment horizontal="left"/>
    </xf>
    <xf numFmtId="0" fontId="308" fillId="3" borderId="0"/>
    <xf numFmtId="0" fontId="308" fillId="3" borderId="0"/>
    <xf numFmtId="0" fontId="308" fillId="3" borderId="0"/>
    <xf numFmtId="0" fontId="308" fillId="3" borderId="0"/>
    <xf numFmtId="0" fontId="310" fillId="0" borderId="0" applyFont="0" applyFill="0" applyBorder="0" applyAlignment="0">
      <alignment horizontal="left"/>
    </xf>
    <xf numFmtId="0" fontId="309" fillId="3" borderId="0"/>
    <xf numFmtId="0" fontId="309" fillId="3" borderId="0"/>
    <xf numFmtId="0" fontId="309" fillId="3" borderId="0"/>
    <xf numFmtId="0" fontId="309" fillId="3" borderId="0"/>
    <xf numFmtId="0" fontId="309" fillId="3" borderId="0"/>
    <xf numFmtId="0" fontId="309"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0" fillId="0" borderId="0" applyFont="0" applyFill="0" applyBorder="0" applyAlignment="0">
      <alignment horizontal="left"/>
    </xf>
    <xf numFmtId="0" fontId="310" fillId="0" borderId="0" applyFont="0" applyFill="0" applyBorder="0" applyAlignment="0">
      <alignment horizontal="left"/>
    </xf>
    <xf numFmtId="0" fontId="312" fillId="0" borderId="0"/>
    <xf numFmtId="0" fontId="313" fillId="0" borderId="47" applyFont="0" applyFill="0" applyAlignment="0">
      <alignment vertical="center" wrapText="1"/>
    </xf>
    <xf numFmtId="0" fontId="313" fillId="0" borderId="47" applyFont="0" applyFill="0" applyAlignment="0">
      <alignment vertical="center" wrapText="1"/>
    </xf>
    <xf numFmtId="0" fontId="313" fillId="0" borderId="47" applyFont="0" applyFill="0" applyAlignment="0">
      <alignment vertical="center" wrapText="1"/>
    </xf>
    <xf numFmtId="0" fontId="313" fillId="0" borderId="47" applyFont="0" applyFill="0" applyAlignment="0">
      <alignment vertical="center" wrapText="1"/>
    </xf>
    <xf numFmtId="0" fontId="313" fillId="0" borderId="47" applyFont="0" applyFill="0" applyAlignment="0">
      <alignment vertical="center" wrapText="1"/>
    </xf>
    <xf numFmtId="0" fontId="314" fillId="3" borderId="0"/>
    <xf numFmtId="0" fontId="314" fillId="3" borderId="0"/>
    <xf numFmtId="0" fontId="314" fillId="3" borderId="0"/>
    <xf numFmtId="0" fontId="314" fillId="3" borderId="0"/>
    <xf numFmtId="0" fontId="314" fillId="3" borderId="0"/>
    <xf numFmtId="0" fontId="314" fillId="3" borderId="0"/>
    <xf numFmtId="0" fontId="314" fillId="3" borderId="0"/>
    <xf numFmtId="0" fontId="314"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14" fillId="3" borderId="0"/>
    <xf numFmtId="0" fontId="314" fillId="3" borderId="0"/>
    <xf numFmtId="0" fontId="314" fillId="3" borderId="0"/>
    <xf numFmtId="0" fontId="314" fillId="3" borderId="0"/>
    <xf numFmtId="0" fontId="314" fillId="3" borderId="0"/>
    <xf numFmtId="0" fontId="314" fillId="3" borderId="0"/>
    <xf numFmtId="0" fontId="314" fillId="3" borderId="0"/>
    <xf numFmtId="0" fontId="314" fillId="3" borderId="0"/>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294" fillId="0" borderId="0"/>
    <xf numFmtId="0" fontId="315" fillId="22" borderId="0" applyNumberFormat="0" applyBorder="0" applyAlignment="0" applyProtection="0"/>
    <xf numFmtId="0" fontId="315" fillId="22" borderId="0" applyNumberFormat="0" applyBorder="0" applyAlignment="0" applyProtection="0"/>
    <xf numFmtId="0" fontId="316" fillId="22" borderId="0" applyNumberFormat="0" applyBorder="0" applyAlignment="0" applyProtection="0"/>
    <xf numFmtId="0" fontId="315" fillId="37" borderId="0" applyNumberFormat="0" applyBorder="0" applyAlignment="0" applyProtection="0"/>
    <xf numFmtId="0" fontId="315" fillId="37" borderId="0" applyNumberFormat="0" applyBorder="0" applyAlignment="0" applyProtection="0"/>
    <xf numFmtId="0" fontId="316" fillId="37" borderId="0" applyNumberFormat="0" applyBorder="0" applyAlignment="0" applyProtection="0"/>
    <xf numFmtId="0" fontId="315" fillId="10" borderId="0" applyNumberFormat="0" applyBorder="0" applyAlignment="0" applyProtection="0"/>
    <xf numFmtId="0" fontId="315" fillId="10" borderId="0" applyNumberFormat="0" applyBorder="0" applyAlignment="0" applyProtection="0"/>
    <xf numFmtId="0" fontId="316" fillId="10" borderId="0" applyNumberFormat="0" applyBorder="0" applyAlignment="0" applyProtection="0"/>
    <xf numFmtId="0" fontId="315" fillId="13" borderId="0" applyNumberFormat="0" applyBorder="0" applyAlignment="0" applyProtection="0"/>
    <xf numFmtId="0" fontId="315" fillId="13" borderId="0" applyNumberFormat="0" applyBorder="0" applyAlignment="0" applyProtection="0"/>
    <xf numFmtId="0" fontId="316" fillId="13" borderId="0" applyNumberFormat="0" applyBorder="0" applyAlignment="0" applyProtection="0"/>
    <xf numFmtId="0" fontId="315" fillId="34" borderId="0" applyNumberFormat="0" applyBorder="0" applyAlignment="0" applyProtection="0"/>
    <xf numFmtId="0" fontId="315" fillId="34" borderId="0" applyNumberFormat="0" applyBorder="0" applyAlignment="0" applyProtection="0"/>
    <xf numFmtId="0" fontId="316" fillId="34" borderId="0" applyNumberFormat="0" applyBorder="0" applyAlignment="0" applyProtection="0"/>
    <xf numFmtId="0" fontId="315" fillId="6" borderId="0" applyNumberFormat="0" applyBorder="0" applyAlignment="0" applyProtection="0"/>
    <xf numFmtId="0" fontId="315" fillId="6" borderId="0" applyNumberFormat="0" applyBorder="0" applyAlignment="0" applyProtection="0"/>
    <xf numFmtId="0" fontId="316" fillId="6" borderId="0" applyNumberFormat="0" applyBorder="0" applyAlignment="0" applyProtection="0"/>
    <xf numFmtId="0" fontId="315" fillId="22" borderId="0" applyNumberFormat="0" applyBorder="0" applyAlignment="0" applyProtection="0"/>
    <xf numFmtId="0" fontId="315" fillId="37" borderId="0" applyNumberFormat="0" applyBorder="0" applyAlignment="0" applyProtection="0"/>
    <xf numFmtId="0" fontId="315" fillId="10" borderId="0" applyNumberFormat="0" applyBorder="0" applyAlignment="0" applyProtection="0"/>
    <xf numFmtId="0" fontId="315" fillId="13" borderId="0" applyNumberFormat="0" applyBorder="0" applyAlignment="0" applyProtection="0"/>
    <xf numFmtId="0" fontId="315" fillId="34" borderId="0" applyNumberFormat="0" applyBorder="0" applyAlignment="0" applyProtection="0"/>
    <xf numFmtId="0" fontId="315" fillId="6" borderId="0" applyNumberFormat="0" applyBorder="0" applyAlignment="0" applyProtection="0"/>
    <xf numFmtId="0" fontId="299" fillId="0" borderId="0"/>
    <xf numFmtId="0" fontId="299" fillId="0" borderId="0"/>
    <xf numFmtId="0" fontId="299" fillId="0" borderId="0"/>
    <xf numFmtId="0" fontId="317" fillId="3" borderId="0"/>
    <xf numFmtId="0" fontId="317" fillId="3" borderId="0"/>
    <xf numFmtId="0" fontId="317" fillId="3" borderId="0"/>
    <xf numFmtId="0" fontId="317" fillId="3" borderId="0"/>
    <xf numFmtId="0" fontId="317" fillId="3" borderId="0"/>
    <xf numFmtId="0" fontId="317" fillId="3" borderId="0"/>
    <xf numFmtId="0" fontId="317" fillId="3" borderId="0"/>
    <xf numFmtId="0" fontId="317"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17" fillId="3" borderId="0"/>
    <xf numFmtId="0" fontId="317" fillId="3" borderId="0"/>
    <xf numFmtId="0" fontId="317" fillId="3" borderId="0"/>
    <xf numFmtId="0" fontId="317" fillId="3" borderId="0"/>
    <xf numFmtId="0" fontId="318" fillId="0" borderId="0">
      <alignment wrapText="1"/>
    </xf>
    <xf numFmtId="0" fontId="318" fillId="0" borderId="0">
      <alignment wrapText="1"/>
    </xf>
    <xf numFmtId="0" fontId="318" fillId="0" borderId="0">
      <alignment wrapText="1"/>
    </xf>
    <xf numFmtId="0" fontId="318" fillId="0" borderId="0">
      <alignment wrapText="1"/>
    </xf>
    <xf numFmtId="0" fontId="318" fillId="0" borderId="0">
      <alignment wrapText="1"/>
    </xf>
    <xf numFmtId="0" fontId="318" fillId="0" borderId="0">
      <alignment wrapText="1"/>
    </xf>
    <xf numFmtId="0" fontId="318" fillId="0" borderId="0">
      <alignment wrapText="1"/>
    </xf>
    <xf numFmtId="0" fontId="318"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18" fillId="0" borderId="0">
      <alignment wrapText="1"/>
    </xf>
    <xf numFmtId="0" fontId="318" fillId="0" borderId="0">
      <alignment wrapText="1"/>
    </xf>
    <xf numFmtId="0" fontId="318" fillId="0" borderId="0">
      <alignment wrapText="1"/>
    </xf>
    <xf numFmtId="0" fontId="318" fillId="0" borderId="0">
      <alignment wrapText="1"/>
    </xf>
    <xf numFmtId="0" fontId="315" fillId="7" borderId="0" applyNumberFormat="0" applyBorder="0" applyAlignment="0" applyProtection="0"/>
    <xf numFmtId="0" fontId="315" fillId="7" borderId="0" applyNumberFormat="0" applyBorder="0" applyAlignment="0" applyProtection="0"/>
    <xf numFmtId="0" fontId="316" fillId="7" borderId="0" applyNumberFormat="0" applyBorder="0" applyAlignment="0" applyProtection="0"/>
    <xf numFmtId="0" fontId="315" fillId="26" borderId="0" applyNumberFormat="0" applyBorder="0" applyAlignment="0" applyProtection="0"/>
    <xf numFmtId="0" fontId="315" fillId="26" borderId="0" applyNumberFormat="0" applyBorder="0" applyAlignment="0" applyProtection="0"/>
    <xf numFmtId="0" fontId="316" fillId="26" borderId="0" applyNumberFormat="0" applyBorder="0" applyAlignment="0" applyProtection="0"/>
    <xf numFmtId="0" fontId="315" fillId="35" borderId="0" applyNumberFormat="0" applyBorder="0" applyAlignment="0" applyProtection="0"/>
    <xf numFmtId="0" fontId="315" fillId="35" borderId="0" applyNumberFormat="0" applyBorder="0" applyAlignment="0" applyProtection="0"/>
    <xf numFmtId="0" fontId="316" fillId="35" borderId="0" applyNumberFormat="0" applyBorder="0" applyAlignment="0" applyProtection="0"/>
    <xf numFmtId="0" fontId="315" fillId="13" borderId="0" applyNumberFormat="0" applyBorder="0" applyAlignment="0" applyProtection="0"/>
    <xf numFmtId="0" fontId="315" fillId="13" borderId="0" applyNumberFormat="0" applyBorder="0" applyAlignment="0" applyProtection="0"/>
    <xf numFmtId="0" fontId="316" fillId="13" borderId="0" applyNumberFormat="0" applyBorder="0" applyAlignment="0" applyProtection="0"/>
    <xf numFmtId="0" fontId="315" fillId="7" borderId="0" applyNumberFormat="0" applyBorder="0" applyAlignment="0" applyProtection="0"/>
    <xf numFmtId="0" fontId="315" fillId="7" borderId="0" applyNumberFormat="0" applyBorder="0" applyAlignment="0" applyProtection="0"/>
    <xf numFmtId="0" fontId="316" fillId="7" borderId="0" applyNumberFormat="0" applyBorder="0" applyAlignment="0" applyProtection="0"/>
    <xf numFmtId="0" fontId="315" fillId="8" borderId="0" applyNumberFormat="0" applyBorder="0" applyAlignment="0" applyProtection="0"/>
    <xf numFmtId="0" fontId="315" fillId="8" borderId="0" applyNumberFormat="0" applyBorder="0" applyAlignment="0" applyProtection="0"/>
    <xf numFmtId="0" fontId="316" fillId="8" borderId="0" applyNumberFormat="0" applyBorder="0" applyAlignment="0" applyProtection="0"/>
    <xf numFmtId="0" fontId="315" fillId="7" borderId="0" applyNumberFormat="0" applyBorder="0" applyAlignment="0" applyProtection="0"/>
    <xf numFmtId="0" fontId="315" fillId="26" borderId="0" applyNumberFormat="0" applyBorder="0" applyAlignment="0" applyProtection="0"/>
    <xf numFmtId="0" fontId="315" fillId="35" borderId="0" applyNumberFormat="0" applyBorder="0" applyAlignment="0" applyProtection="0"/>
    <xf numFmtId="0" fontId="315" fillId="13" borderId="0" applyNumberFormat="0" applyBorder="0" applyAlignment="0" applyProtection="0"/>
    <xf numFmtId="0" fontId="315" fillId="7" borderId="0" applyNumberFormat="0" applyBorder="0" applyAlignment="0" applyProtection="0"/>
    <xf numFmtId="0" fontId="315" fillId="8" borderId="0" applyNumberFormat="0" applyBorder="0" applyAlignment="0" applyProtection="0"/>
    <xf numFmtId="262" fontId="319" fillId="0" borderId="1" applyNumberFormat="0" applyFont="0" applyBorder="0" applyAlignment="0">
      <alignment horizontal="center" vertical="center"/>
    </xf>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320" fillId="39" borderId="0" applyNumberFormat="0" applyBorder="0" applyAlignment="0" applyProtection="0"/>
    <xf numFmtId="0" fontId="320" fillId="39" borderId="0" applyNumberFormat="0" applyBorder="0" applyAlignment="0" applyProtection="0"/>
    <xf numFmtId="0" fontId="321" fillId="39" borderId="0" applyNumberFormat="0" applyBorder="0" applyAlignment="0" applyProtection="0"/>
    <xf numFmtId="0" fontId="320" fillId="26" borderId="0" applyNumberFormat="0" applyBorder="0" applyAlignment="0" applyProtection="0"/>
    <xf numFmtId="0" fontId="320" fillId="26" borderId="0" applyNumberFormat="0" applyBorder="0" applyAlignment="0" applyProtection="0"/>
    <xf numFmtId="0" fontId="321" fillId="26" borderId="0" applyNumberFormat="0" applyBorder="0" applyAlignment="0" applyProtection="0"/>
    <xf numFmtId="0" fontId="320" fillId="35" borderId="0" applyNumberFormat="0" applyBorder="0" applyAlignment="0" applyProtection="0"/>
    <xf numFmtId="0" fontId="320" fillId="35" borderId="0" applyNumberFormat="0" applyBorder="0" applyAlignment="0" applyProtection="0"/>
    <xf numFmtId="0" fontId="321" fillId="35" borderId="0" applyNumberFormat="0" applyBorder="0" applyAlignment="0" applyProtection="0"/>
    <xf numFmtId="0" fontId="320" fillId="11" borderId="0" applyNumberFormat="0" applyBorder="0" applyAlignment="0" applyProtection="0"/>
    <xf numFmtId="0" fontId="320" fillId="11" borderId="0" applyNumberFormat="0" applyBorder="0" applyAlignment="0" applyProtection="0"/>
    <xf numFmtId="0" fontId="321" fillId="11" borderId="0" applyNumberFormat="0" applyBorder="0" applyAlignment="0" applyProtection="0"/>
    <xf numFmtId="0" fontId="320" fillId="14" borderId="0" applyNumberFormat="0" applyBorder="0" applyAlignment="0" applyProtection="0"/>
    <xf numFmtId="0" fontId="320" fillId="14" borderId="0" applyNumberFormat="0" applyBorder="0" applyAlignment="0" applyProtection="0"/>
    <xf numFmtId="0" fontId="321" fillId="14" borderId="0" applyNumberFormat="0" applyBorder="0" applyAlignment="0" applyProtection="0"/>
    <xf numFmtId="0" fontId="320" fillId="29" borderId="0" applyNumberFormat="0" applyBorder="0" applyAlignment="0" applyProtection="0"/>
    <xf numFmtId="0" fontId="320" fillId="29" borderId="0" applyNumberFormat="0" applyBorder="0" applyAlignment="0" applyProtection="0"/>
    <xf numFmtId="0" fontId="321" fillId="29" borderId="0" applyNumberFormat="0" applyBorder="0" applyAlignment="0" applyProtection="0"/>
    <xf numFmtId="0" fontId="320" fillId="39" borderId="0" applyNumberFormat="0" applyBorder="0" applyAlignment="0" applyProtection="0"/>
    <xf numFmtId="0" fontId="320" fillId="26" borderId="0" applyNumberFormat="0" applyBorder="0" applyAlignment="0" applyProtection="0"/>
    <xf numFmtId="0" fontId="320" fillId="35" borderId="0" applyNumberFormat="0" applyBorder="0" applyAlignment="0" applyProtection="0"/>
    <xf numFmtId="0" fontId="320" fillId="11" borderId="0" applyNumberFormat="0" applyBorder="0" applyAlignment="0" applyProtection="0"/>
    <xf numFmtId="0" fontId="320" fillId="14" borderId="0" applyNumberFormat="0" applyBorder="0" applyAlignment="0" applyProtection="0"/>
    <xf numFmtId="0" fontId="320" fillId="29" borderId="0" applyNumberFormat="0" applyBorder="0" applyAlignment="0" applyProtection="0"/>
    <xf numFmtId="0" fontId="322" fillId="0" borderId="0"/>
    <xf numFmtId="0" fontId="322" fillId="0" borderId="0"/>
    <xf numFmtId="0" fontId="322" fillId="0" borderId="0"/>
    <xf numFmtId="0" fontId="322" fillId="0" borderId="0"/>
    <xf numFmtId="0" fontId="322" fillId="0" borderId="0"/>
    <xf numFmtId="0" fontId="322" fillId="0" borderId="0"/>
    <xf numFmtId="0" fontId="320" fillId="32" borderId="0" applyNumberFormat="0" applyBorder="0" applyAlignment="0" applyProtection="0"/>
    <xf numFmtId="0" fontId="320" fillId="32" borderId="0" applyNumberFormat="0" applyBorder="0" applyAlignment="0" applyProtection="0"/>
    <xf numFmtId="0" fontId="321" fillId="32" borderId="0" applyNumberFormat="0" applyBorder="0" applyAlignment="0" applyProtection="0"/>
    <xf numFmtId="0" fontId="320" fillId="15" borderId="0" applyNumberFormat="0" applyBorder="0" applyAlignment="0" applyProtection="0"/>
    <xf numFmtId="0" fontId="320" fillId="15" borderId="0" applyNumberFormat="0" applyBorder="0" applyAlignment="0" applyProtection="0"/>
    <xf numFmtId="0" fontId="321" fillId="15" borderId="0" applyNumberFormat="0" applyBorder="0" applyAlignment="0" applyProtection="0"/>
    <xf numFmtId="0" fontId="320" fillId="25" borderId="0" applyNumberFormat="0" applyBorder="0" applyAlignment="0" applyProtection="0"/>
    <xf numFmtId="0" fontId="320" fillId="25" borderId="0" applyNumberFormat="0" applyBorder="0" applyAlignment="0" applyProtection="0"/>
    <xf numFmtId="0" fontId="321" fillId="25" borderId="0" applyNumberFormat="0" applyBorder="0" applyAlignment="0" applyProtection="0"/>
    <xf numFmtId="0" fontId="320" fillId="11" borderId="0" applyNumberFormat="0" applyBorder="0" applyAlignment="0" applyProtection="0"/>
    <xf numFmtId="0" fontId="320" fillId="11" borderId="0" applyNumberFormat="0" applyBorder="0" applyAlignment="0" applyProtection="0"/>
    <xf numFmtId="0" fontId="321" fillId="11" borderId="0" applyNumberFormat="0" applyBorder="0" applyAlignment="0" applyProtection="0"/>
    <xf numFmtId="0" fontId="320" fillId="14" borderId="0" applyNumberFormat="0" applyBorder="0" applyAlignment="0" applyProtection="0"/>
    <xf numFmtId="0" fontId="320" fillId="14" borderId="0" applyNumberFormat="0" applyBorder="0" applyAlignment="0" applyProtection="0"/>
    <xf numFmtId="0" fontId="321" fillId="14" borderId="0" applyNumberFormat="0" applyBorder="0" applyAlignment="0" applyProtection="0"/>
    <xf numFmtId="0" fontId="320" fillId="41" borderId="0" applyNumberFormat="0" applyBorder="0" applyAlignment="0" applyProtection="0"/>
    <xf numFmtId="0" fontId="320" fillId="41" borderId="0" applyNumberFormat="0" applyBorder="0" applyAlignment="0" applyProtection="0"/>
    <xf numFmtId="0" fontId="321" fillId="41" borderId="0" applyNumberFormat="0" applyBorder="0" applyAlignment="0" applyProtection="0"/>
    <xf numFmtId="0" fontId="324" fillId="0" borderId="0">
      <alignment horizontal="center" wrapText="1"/>
      <protection locked="0"/>
    </xf>
    <xf numFmtId="0" fontId="324" fillId="0" borderId="0">
      <alignment horizontal="center" wrapText="1"/>
      <protection locked="0"/>
    </xf>
    <xf numFmtId="0" fontId="324" fillId="0" borderId="0">
      <alignment horizontal="center" wrapText="1"/>
      <protection locked="0"/>
    </xf>
    <xf numFmtId="0" fontId="324" fillId="0" borderId="0">
      <alignment horizontal="center" wrapText="1"/>
      <protection locked="0"/>
    </xf>
    <xf numFmtId="0" fontId="325" fillId="0" borderId="0" applyNumberFormat="0" applyBorder="0" applyAlignment="0">
      <alignment horizontal="center"/>
    </xf>
    <xf numFmtId="180" fontId="293" fillId="0" borderId="0" applyFont="0" applyFill="0" applyBorder="0" applyAlignment="0" applyProtection="0"/>
    <xf numFmtId="285" fontId="293" fillId="0" borderId="0" applyFont="0" applyFill="0" applyBorder="0" applyAlignment="0" applyProtection="0"/>
    <xf numFmtId="0" fontId="326" fillId="37" borderId="0" applyNumberFormat="0" applyBorder="0" applyAlignment="0" applyProtection="0"/>
    <xf numFmtId="0" fontId="326" fillId="37" borderId="0" applyNumberFormat="0" applyBorder="0" applyAlignment="0" applyProtection="0"/>
    <xf numFmtId="0" fontId="327" fillId="37" borderId="0" applyNumberFormat="0" applyBorder="0" applyAlignment="0" applyProtection="0"/>
    <xf numFmtId="0" fontId="328" fillId="0" borderId="0"/>
    <xf numFmtId="0" fontId="328" fillId="0" borderId="0"/>
    <xf numFmtId="0" fontId="288" fillId="0" borderId="0"/>
    <xf numFmtId="0" fontId="329" fillId="0" borderId="0"/>
    <xf numFmtId="4" fontId="138" fillId="5" borderId="67" applyNumberFormat="0" applyProtection="0">
      <alignment horizontal="right" vertical="center"/>
    </xf>
    <xf numFmtId="296" fontId="303" fillId="0" borderId="0" applyFill="0" applyBorder="0" applyAlignment="0"/>
    <xf numFmtId="327" fontId="294"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30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321"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298"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98" fontId="299" fillId="0" borderId="0" applyFill="0" applyBorder="0" applyAlignment="0"/>
    <xf numFmtId="298"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0" fontId="330"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0"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2" fillId="0" borderId="0" applyFill="0" applyBorder="0" applyProtection="0">
      <alignment horizontal="center"/>
      <protection locked="0"/>
    </xf>
    <xf numFmtId="0" fontId="333" fillId="33" borderId="40" applyNumberFormat="0" applyAlignment="0" applyProtection="0"/>
    <xf numFmtId="0" fontId="334" fillId="20" borderId="25" applyNumberFormat="0" applyAlignment="0" applyProtection="0"/>
    <xf numFmtId="0" fontId="334" fillId="20" borderId="25" applyNumberFormat="0" applyAlignment="0" applyProtection="0"/>
    <xf numFmtId="0" fontId="333" fillId="33" borderId="40" applyNumberFormat="0" applyAlignment="0" applyProtection="0"/>
    <xf numFmtId="0" fontId="335" fillId="33" borderId="40" applyNumberFormat="0" applyAlignment="0" applyProtection="0"/>
    <xf numFmtId="0" fontId="335" fillId="33" borderId="40" applyNumberFormat="0" applyAlignment="0" applyProtection="0"/>
    <xf numFmtId="1" fontId="336" fillId="0" borderId="7" applyBorder="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41" fontId="299" fillId="0" borderId="0" applyFont="0" applyFill="0" applyBorder="0" applyAlignment="0" applyProtection="0"/>
    <xf numFmtId="168" fontId="299" fillId="0" borderId="0" applyFont="0" applyFill="0" applyBorder="0" applyAlignment="0" applyProtection="0"/>
    <xf numFmtId="41" fontId="337" fillId="0" borderId="0" applyFont="0" applyFill="0" applyBorder="0" applyAlignment="0" applyProtection="0"/>
    <xf numFmtId="41" fontId="337" fillId="0" borderId="0" applyFont="0" applyFill="0" applyBorder="0" applyAlignment="0" applyProtection="0"/>
    <xf numFmtId="168" fontId="337" fillId="0" borderId="0" applyFont="0" applyFill="0" applyBorder="0" applyAlignment="0" applyProtection="0"/>
    <xf numFmtId="168" fontId="337" fillId="0" borderId="0" applyFont="0" applyFill="0" applyBorder="0" applyAlignment="0" applyProtection="0"/>
    <xf numFmtId="168" fontId="315" fillId="0" borderId="0" applyFont="0" applyFill="0" applyBorder="0" applyAlignment="0" applyProtection="0"/>
    <xf numFmtId="168" fontId="315" fillId="0" borderId="0" applyFont="0" applyFill="0" applyBorder="0" applyAlignment="0" applyProtection="0"/>
    <xf numFmtId="168" fontId="315" fillId="0" borderId="0" applyFont="0" applyFill="0" applyBorder="0" applyAlignment="0" applyProtection="0"/>
    <xf numFmtId="168" fontId="315" fillId="0" borderId="0" applyFont="0" applyFill="0" applyBorder="0" applyAlignment="0" applyProtection="0"/>
    <xf numFmtId="168" fontId="315" fillId="0" borderId="0" applyFont="0" applyFill="0" applyBorder="0" applyAlignment="0" applyProtection="0"/>
    <xf numFmtId="168" fontId="315" fillId="0" borderId="0" applyFont="0" applyFill="0" applyBorder="0" applyAlignment="0" applyProtection="0"/>
    <xf numFmtId="168" fontId="315" fillId="0" borderId="0" applyFont="0" applyFill="0" applyBorder="0" applyAlignment="0" applyProtection="0"/>
    <xf numFmtId="168" fontId="315" fillId="0" borderId="0" applyFont="0" applyFill="0" applyBorder="0" applyAlignment="0" applyProtection="0"/>
    <xf numFmtId="165" fontId="322"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248" fontId="315" fillId="0" borderId="0" applyFont="0" applyFill="0" applyBorder="0" applyAlignment="0" applyProtection="0"/>
    <xf numFmtId="41" fontId="315" fillId="0" borderId="0" applyFont="0" applyFill="0" applyBorder="0" applyAlignment="0" applyProtection="0"/>
    <xf numFmtId="41" fontId="315" fillId="0" borderId="0" applyFont="0" applyFill="0" applyBorder="0" applyAlignment="0" applyProtection="0"/>
    <xf numFmtId="41"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285" fillId="0" borderId="0" applyFont="0" applyFill="0" applyBorder="0" applyAlignment="0" applyProtection="0"/>
    <xf numFmtId="168" fontId="28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285" fillId="0" borderId="0" applyFont="0" applyFill="0" applyBorder="0" applyAlignment="0" applyProtection="0"/>
    <xf numFmtId="168" fontId="28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285" fillId="0" borderId="0" applyFont="0" applyFill="0" applyBorder="0" applyAlignment="0" applyProtection="0"/>
    <xf numFmtId="168" fontId="28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285" fillId="0" borderId="0" applyFont="0" applyFill="0" applyBorder="0" applyAlignment="0" applyProtection="0"/>
    <xf numFmtId="168" fontId="28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41"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285" fillId="0" borderId="0" applyFont="0" applyFill="0" applyBorder="0" applyAlignment="0" applyProtection="0"/>
    <xf numFmtId="168" fontId="28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285" fillId="0" borderId="0" applyFont="0" applyFill="0" applyBorder="0" applyAlignment="0" applyProtection="0"/>
    <xf numFmtId="168" fontId="285" fillId="0" borderId="0" applyFont="0" applyFill="0" applyBorder="0" applyAlignment="0" applyProtection="0"/>
    <xf numFmtId="168"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316" fontId="296" fillId="0" borderId="0" applyProtection="0"/>
    <xf numFmtId="316" fontId="296" fillId="0" borderId="0" applyProtection="0"/>
    <xf numFmtId="24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6" fontId="296" fillId="0" borderId="0" applyFont="0" applyFill="0" applyBorder="0" applyAlignment="0" applyProtection="0"/>
    <xf numFmtId="167" fontId="296" fillId="0" borderId="0" applyFont="0" applyFill="0" applyBorder="0" applyAlignment="0" applyProtection="0"/>
    <xf numFmtId="0" fontId="294"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165" fontId="296" fillId="0" borderId="0" applyFont="0" applyFill="0" applyBorder="0" applyAlignment="0" applyProtection="0"/>
    <xf numFmtId="41" fontId="299" fillId="0" borderId="0" applyFont="0" applyFill="0" applyBorder="0" applyAlignment="0" applyProtection="0"/>
    <xf numFmtId="168" fontId="299" fillId="0" borderId="0" applyFont="0" applyFill="0" applyBorder="0" applyAlignment="0" applyProtection="0"/>
    <xf numFmtId="41" fontId="299" fillId="0" borderId="0" applyFont="0" applyFill="0" applyBorder="0" applyAlignment="0" applyProtection="0"/>
    <xf numFmtId="168" fontId="299" fillId="0" borderId="0" applyFont="0" applyFill="0" applyBorder="0" applyAlignment="0" applyProtection="0"/>
    <xf numFmtId="41" fontId="299" fillId="0" borderId="0" applyFont="0" applyFill="0" applyBorder="0" applyAlignment="0" applyProtection="0"/>
    <xf numFmtId="168" fontId="299" fillId="0" borderId="0" applyFont="0" applyFill="0" applyBorder="0" applyAlignment="0" applyProtection="0"/>
    <xf numFmtId="41" fontId="299" fillId="0" borderId="0" applyFont="0" applyFill="0" applyBorder="0" applyAlignment="0" applyProtection="0"/>
    <xf numFmtId="168" fontId="299" fillId="0" borderId="0" applyFont="0" applyFill="0" applyBorder="0" applyAlignment="0" applyProtection="0"/>
    <xf numFmtId="41" fontId="299" fillId="0" borderId="0" applyFont="0" applyFill="0" applyBorder="0" applyAlignment="0" applyProtection="0"/>
    <xf numFmtId="168"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9" fontId="289" fillId="0" borderId="0" applyFont="0" applyFill="0" applyBorder="0" applyAlignment="0" applyProtection="0"/>
    <xf numFmtId="330" fontId="296" fillId="0" borderId="0" applyFont="0" applyFill="0" applyBorder="0" applyAlignment="0" applyProtection="0"/>
    <xf numFmtId="331" fontId="338" fillId="0" borderId="0" applyFont="0" applyFill="0" applyBorder="0" applyAlignment="0" applyProtection="0"/>
    <xf numFmtId="332" fontId="296" fillId="0" borderId="0" applyFont="0" applyFill="0" applyBorder="0" applyAlignment="0" applyProtection="0"/>
    <xf numFmtId="317" fontId="338" fillId="0" borderId="0" applyFont="0" applyFill="0" applyBorder="0" applyAlignment="0" applyProtection="0"/>
    <xf numFmtId="274" fontId="296"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27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0" fontId="315" fillId="0" borderId="0" applyFont="0" applyFill="0" applyBorder="0" applyAlignment="0" applyProtection="0"/>
    <xf numFmtId="170"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273" fontId="315" fillId="0" borderId="0" applyFont="0" applyFill="0" applyBorder="0" applyAlignment="0" applyProtection="0"/>
    <xf numFmtId="43" fontId="299" fillId="0" borderId="0" applyFont="0" applyFill="0" applyBorder="0" applyAlignment="0" applyProtection="0"/>
    <xf numFmtId="169" fontId="315"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299"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205"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299" fillId="0" borderId="0" applyFont="0" applyFill="0" applyBorder="0" applyAlignment="0" applyProtection="0"/>
    <xf numFmtId="239" fontId="315"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43" fontId="33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339" fillId="0" borderId="0" applyFont="0" applyFill="0" applyBorder="0" applyAlignment="0" applyProtection="0"/>
    <xf numFmtId="275"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275" fontId="299" fillId="0" borderId="0" applyFont="0" applyFill="0" applyBorder="0" applyAlignment="0" applyProtection="0"/>
    <xf numFmtId="43" fontId="290" fillId="0" borderId="0" applyFont="0" applyFill="0" applyBorder="0" applyAlignment="0" applyProtection="0"/>
    <xf numFmtId="43" fontId="290" fillId="0" borderId="0" applyFont="0" applyFill="0" applyBorder="0" applyAlignment="0" applyProtection="0"/>
    <xf numFmtId="273" fontId="299"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5"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290" fillId="0" borderId="0" applyFont="0" applyFill="0" applyBorder="0" applyAlignment="0" applyProtection="0"/>
    <xf numFmtId="169" fontId="299" fillId="0" borderId="0" applyFont="0" applyFill="0" applyBorder="0" applyAlignment="0" applyProtection="0"/>
    <xf numFmtId="275"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70"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169" fontId="290" fillId="0" borderId="0" applyFont="0" applyFill="0" applyBorder="0" applyAlignment="0" applyProtection="0"/>
    <xf numFmtId="43" fontId="299" fillId="0" borderId="0" applyFont="0" applyFill="0" applyBorder="0" applyAlignment="0" applyProtection="0"/>
    <xf numFmtId="43" fontId="299" fillId="0" borderId="0" applyFont="0" applyFill="0" applyBorder="0" applyAlignment="0" applyProtection="0"/>
    <xf numFmtId="43" fontId="340" fillId="0" borderId="0" applyFont="0" applyFill="0" applyBorder="0" applyAlignment="0" applyProtection="0"/>
    <xf numFmtId="43" fontId="340" fillId="0" borderId="0" applyFont="0" applyFill="0" applyBorder="0" applyAlignment="0" applyProtection="0"/>
    <xf numFmtId="169" fontId="340" fillId="0" borderId="0" applyFont="0" applyFill="0" applyBorder="0" applyAlignment="0" applyProtection="0"/>
    <xf numFmtId="169" fontId="340" fillId="0" borderId="0" applyFont="0" applyFill="0" applyBorder="0" applyAlignment="0" applyProtection="0"/>
    <xf numFmtId="169" fontId="299" fillId="0" borderId="0" applyFont="0" applyFill="0" applyBorder="0" applyAlignment="0" applyProtection="0"/>
    <xf numFmtId="43"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169" fontId="341" fillId="0" borderId="0" applyFont="0" applyFill="0" applyBorder="0" applyAlignment="0" applyProtection="0"/>
    <xf numFmtId="212" fontId="299" fillId="0" borderId="0" applyFont="0" applyFill="0" applyBorder="0" applyAlignment="0" applyProtection="0"/>
    <xf numFmtId="212" fontId="288" fillId="0" borderId="0" applyFont="0" applyFill="0" applyBorder="0" applyAlignment="0" applyProtection="0"/>
    <xf numFmtId="212" fontId="288" fillId="0" borderId="0" applyFont="0" applyFill="0" applyBorder="0" applyAlignment="0" applyProtection="0"/>
    <xf numFmtId="212" fontId="288" fillId="0" borderId="0" applyFont="0" applyFill="0" applyBorder="0" applyAlignment="0" applyProtection="0"/>
    <xf numFmtId="212" fontId="299" fillId="0" borderId="0" applyFont="0" applyFill="0" applyBorder="0" applyAlignment="0" applyProtection="0"/>
    <xf numFmtId="212"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23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310"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294" fontId="315" fillId="0" borderId="0" applyFont="0" applyFill="0" applyBorder="0" applyAlignment="0" applyProtection="0"/>
    <xf numFmtId="175" fontId="315" fillId="0" borderId="0" applyFont="0" applyFill="0" applyBorder="0" applyAlignment="0" applyProtection="0"/>
    <xf numFmtId="165"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294" fontId="315" fillId="0" borderId="0" applyFont="0" applyFill="0" applyBorder="0" applyAlignment="0" applyProtection="0"/>
    <xf numFmtId="169" fontId="315" fillId="0" borderId="0" applyFont="0" applyFill="0" applyBorder="0" applyAlignment="0" applyProtection="0"/>
    <xf numFmtId="301" fontId="315" fillId="0" borderId="0" applyFont="0" applyFill="0" applyBorder="0" applyAlignment="0" applyProtection="0"/>
    <xf numFmtId="301" fontId="315" fillId="0" borderId="0" applyFont="0" applyFill="0" applyBorder="0" applyAlignment="0" applyProtection="0"/>
    <xf numFmtId="169" fontId="316" fillId="0" borderId="0" applyFont="0" applyFill="0" applyBorder="0" applyAlignment="0" applyProtection="0"/>
    <xf numFmtId="169" fontId="316" fillId="0" borderId="0" applyFont="0" applyFill="0" applyBorder="0" applyAlignment="0" applyProtection="0"/>
    <xf numFmtId="169" fontId="316" fillId="0" borderId="0" applyFont="0" applyFill="0" applyBorder="0" applyAlignment="0" applyProtection="0"/>
    <xf numFmtId="169" fontId="316" fillId="0" borderId="0" applyFont="0" applyFill="0" applyBorder="0" applyAlignment="0" applyProtection="0"/>
    <xf numFmtId="169" fontId="315" fillId="0" borderId="0" applyFont="0" applyFill="0" applyBorder="0" applyAlignment="0" applyProtection="0"/>
    <xf numFmtId="43" fontId="299" fillId="0" borderId="0" applyFont="0" applyFill="0" applyBorder="0" applyAlignment="0" applyProtection="0"/>
    <xf numFmtId="43" fontId="290" fillId="0" borderId="0" applyFont="0" applyFill="0" applyBorder="0" applyAlignment="0" applyProtection="0"/>
    <xf numFmtId="301" fontId="315" fillId="0" borderId="0" applyFont="0" applyFill="0" applyBorder="0" applyAlignment="0" applyProtection="0"/>
    <xf numFmtId="169" fontId="290" fillId="0" borderId="0" applyFont="0" applyFill="0" applyBorder="0" applyAlignment="0" applyProtection="0"/>
    <xf numFmtId="301" fontId="315" fillId="0" borderId="0" applyFont="0" applyFill="0" applyBorder="0" applyAlignment="0" applyProtection="0"/>
    <xf numFmtId="169" fontId="342" fillId="0" borderId="0" applyFont="0" applyFill="0" applyBorder="0" applyAlignment="0" applyProtection="0"/>
    <xf numFmtId="169" fontId="342" fillId="0" borderId="0" applyFont="0" applyFill="0" applyBorder="0" applyAlignment="0" applyProtection="0"/>
    <xf numFmtId="169" fontId="342" fillId="0" borderId="0" applyFont="0" applyFill="0" applyBorder="0" applyAlignment="0" applyProtection="0"/>
    <xf numFmtId="169" fontId="342"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342" fillId="0" borderId="0" applyFont="0" applyFill="0" applyBorder="0" applyAlignment="0" applyProtection="0"/>
    <xf numFmtId="169" fontId="342" fillId="0" borderId="0" applyFont="0" applyFill="0" applyBorder="0" applyAlignment="0" applyProtection="0"/>
    <xf numFmtId="169" fontId="342" fillId="0" borderId="0" applyFont="0" applyFill="0" applyBorder="0" applyAlignment="0" applyProtection="0"/>
    <xf numFmtId="169" fontId="342" fillId="0" borderId="0" applyFont="0" applyFill="0" applyBorder="0" applyAlignment="0" applyProtection="0"/>
    <xf numFmtId="169" fontId="299"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7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315"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169" fontId="315" fillId="0" borderId="0" applyFont="0" applyFill="0" applyBorder="0" applyAlignment="0" applyProtection="0"/>
    <xf numFmtId="43" fontId="307"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169" fontId="343" fillId="0" borderId="0" applyFont="0" applyFill="0" applyBorder="0" applyAlignment="0" applyProtection="0"/>
    <xf numFmtId="43" fontId="343" fillId="0" borderId="0" applyFont="0" applyFill="0" applyBorder="0" applyAlignment="0" applyProtection="0"/>
    <xf numFmtId="169" fontId="343" fillId="0" borderId="0" applyFont="0" applyFill="0" applyBorder="0" applyAlignment="0" applyProtection="0"/>
    <xf numFmtId="169" fontId="343" fillId="0" borderId="0" applyFont="0" applyFill="0" applyBorder="0" applyAlignment="0" applyProtection="0"/>
    <xf numFmtId="43" fontId="307" fillId="0" borderId="0" applyFont="0" applyFill="0" applyBorder="0" applyAlignment="0" applyProtection="0"/>
    <xf numFmtId="43" fontId="307" fillId="0" borderId="0" applyFont="0" applyFill="0" applyBorder="0" applyAlignment="0" applyProtection="0"/>
    <xf numFmtId="169" fontId="307" fillId="0" borderId="0" applyFont="0" applyFill="0" applyBorder="0" applyAlignment="0" applyProtection="0"/>
    <xf numFmtId="43" fontId="307" fillId="0" borderId="0" applyFont="0" applyFill="0" applyBorder="0" applyAlignment="0" applyProtection="0"/>
    <xf numFmtId="169" fontId="307" fillId="0" borderId="0" applyFont="0" applyFill="0" applyBorder="0" applyAlignment="0" applyProtection="0"/>
    <xf numFmtId="169" fontId="307" fillId="0" borderId="0" applyFont="0" applyFill="0" applyBorder="0" applyAlignment="0" applyProtection="0"/>
    <xf numFmtId="169" fontId="307" fillId="0" borderId="0" applyFont="0" applyFill="0" applyBorder="0" applyAlignment="0" applyProtection="0"/>
    <xf numFmtId="211" fontId="299"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43" fontId="315"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43" fontId="290"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169" fontId="315"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0" fontId="19" fillId="12" borderId="69" applyNumberFormat="0" applyFont="0" applyAlignment="0" applyProtection="0"/>
    <xf numFmtId="0" fontId="299" fillId="0" borderId="0" applyFont="0" applyFill="0" applyBorder="0" applyAlignment="0" applyProtection="0"/>
    <xf numFmtId="43" fontId="288"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88"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43" fontId="288" fillId="0" borderId="0" applyFont="0" applyFill="0" applyBorder="0" applyAlignment="0" applyProtection="0"/>
    <xf numFmtId="169" fontId="288"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99" fillId="0" borderId="0" applyFont="0" applyFill="0" applyBorder="0" applyAlignment="0" applyProtection="0"/>
    <xf numFmtId="167" fontId="315" fillId="0" borderId="0" applyFont="0" applyFill="0" applyBorder="0" applyAlignment="0" applyProtection="0"/>
    <xf numFmtId="169" fontId="299"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0" fontId="315" fillId="0" borderId="0" applyFont="0" applyFill="0" applyBorder="0" applyAlignment="0" applyProtection="0"/>
    <xf numFmtId="43" fontId="288" fillId="0" borderId="0" applyFont="0" applyFill="0" applyBorder="0" applyAlignment="0" applyProtection="0"/>
    <xf numFmtId="211" fontId="299" fillId="0" borderId="0" applyFont="0" applyFill="0" applyBorder="0" applyAlignment="0" applyProtection="0"/>
    <xf numFmtId="169" fontId="288" fillId="0" borderId="0" applyFont="0" applyFill="0" applyBorder="0" applyAlignment="0" applyProtection="0"/>
    <xf numFmtId="184" fontId="299" fillId="0" borderId="0" applyFont="0" applyFill="0" applyBorder="0" applyAlignment="0" applyProtection="0"/>
    <xf numFmtId="43" fontId="315" fillId="0" borderId="0" applyFont="0" applyFill="0" applyBorder="0" applyAlignment="0" applyProtection="0"/>
    <xf numFmtId="0" fontId="315" fillId="0" borderId="0" applyFont="0" applyFill="0" applyBorder="0" applyAlignment="0" applyProtection="0"/>
    <xf numFmtId="319" fontId="315" fillId="0" borderId="0" applyFont="0" applyFill="0" applyBorder="0" applyAlignment="0" applyProtection="0"/>
    <xf numFmtId="267" fontId="315" fillId="0" borderId="0" applyFont="0" applyFill="0" applyBorder="0" applyAlignment="0" applyProtection="0"/>
    <xf numFmtId="169" fontId="315" fillId="0" borderId="0" applyFont="0" applyFill="0" applyBorder="0" applyAlignment="0" applyProtection="0"/>
    <xf numFmtId="310" fontId="315" fillId="0" borderId="0" applyFont="0" applyFill="0" applyBorder="0" applyAlignment="0" applyProtection="0"/>
    <xf numFmtId="319" fontId="315" fillId="0" borderId="0" applyFont="0" applyFill="0" applyBorder="0" applyAlignment="0" applyProtection="0"/>
    <xf numFmtId="0" fontId="299" fillId="0" borderId="0" applyFont="0" applyFill="0" applyBorder="0" applyAlignment="0" applyProtection="0"/>
    <xf numFmtId="43" fontId="288" fillId="0" borderId="0" applyFont="0" applyFill="0" applyBorder="0" applyAlignment="0" applyProtection="0"/>
    <xf numFmtId="169" fontId="288"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43" fontId="315" fillId="0" borderId="0" applyFont="0" applyFill="0" applyBorder="0" applyAlignment="0" applyProtection="0"/>
    <xf numFmtId="43"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169" fontId="341" fillId="0" borderId="0" applyFont="0" applyFill="0" applyBorder="0" applyAlignment="0" applyProtection="0"/>
    <xf numFmtId="43" fontId="288" fillId="0" borderId="0" applyFont="0" applyFill="0" applyBorder="0" applyAlignment="0" applyProtection="0"/>
    <xf numFmtId="43" fontId="288" fillId="0" borderId="0" applyFont="0" applyFill="0" applyBorder="0" applyAlignment="0" applyProtection="0"/>
    <xf numFmtId="170" fontId="288" fillId="0" borderId="0" applyFont="0" applyFill="0" applyBorder="0" applyAlignment="0" applyProtection="0"/>
    <xf numFmtId="169" fontId="288" fillId="0" borderId="0" applyFont="0" applyFill="0" applyBorder="0" applyAlignment="0" applyProtection="0"/>
    <xf numFmtId="43" fontId="288" fillId="0" borderId="0" applyFont="0" applyFill="0" applyBorder="0" applyAlignment="0" applyProtection="0"/>
    <xf numFmtId="169" fontId="288" fillId="0" borderId="0" applyFont="0" applyFill="0" applyBorder="0" applyAlignment="0" applyProtection="0"/>
    <xf numFmtId="173" fontId="288" fillId="0" borderId="0" applyFont="0" applyFill="0" applyBorder="0" applyAlignment="0" applyProtection="0"/>
    <xf numFmtId="169" fontId="288" fillId="0" borderId="0" applyFont="0" applyFill="0" applyBorder="0" applyAlignment="0" applyProtection="0"/>
    <xf numFmtId="169" fontId="288" fillId="0" borderId="0" applyFont="0" applyFill="0" applyBorder="0" applyAlignment="0" applyProtection="0"/>
    <xf numFmtId="275" fontId="288" fillId="0" borderId="0" applyFont="0" applyFill="0" applyBorder="0" applyAlignment="0" applyProtection="0"/>
    <xf numFmtId="169" fontId="288" fillId="0" borderId="0" applyFont="0" applyFill="0" applyBorder="0" applyAlignment="0" applyProtection="0"/>
    <xf numFmtId="169" fontId="288" fillId="0" borderId="0" applyFont="0" applyFill="0" applyBorder="0" applyAlignment="0" applyProtection="0"/>
    <xf numFmtId="169" fontId="288" fillId="0" borderId="0" applyFont="0" applyFill="0" applyBorder="0" applyAlignment="0" applyProtection="0"/>
    <xf numFmtId="169" fontId="315"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43" fontId="315" fillId="0" borderId="0" applyFont="0" applyFill="0" applyBorder="0" applyAlignment="0" applyProtection="0"/>
    <xf numFmtId="290" fontId="299"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43" fontId="294" fillId="0" borderId="0" applyFont="0" applyFill="0" applyBorder="0" applyAlignment="0" applyProtection="0"/>
    <xf numFmtId="169" fontId="294"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4" fontId="296"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169" fontId="343" fillId="0" borderId="0" applyFont="0" applyFill="0" applyBorder="0" applyAlignment="0" applyProtection="0"/>
    <xf numFmtId="43" fontId="343" fillId="0" borderId="0" applyFont="0" applyFill="0" applyBorder="0" applyAlignment="0" applyProtection="0"/>
    <xf numFmtId="169" fontId="343" fillId="0" borderId="0" applyFont="0" applyFill="0" applyBorder="0" applyAlignment="0" applyProtection="0"/>
    <xf numFmtId="169" fontId="343" fillId="0" borderId="0" applyFont="0" applyFill="0" applyBorder="0" applyAlignment="0" applyProtection="0"/>
    <xf numFmtId="0" fontId="315" fillId="0" borderId="0" applyFont="0" applyFill="0" applyBorder="0" applyAlignment="0" applyProtection="0"/>
    <xf numFmtId="264" fontId="296"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264" fontId="296" fillId="0" borderId="0" applyFont="0" applyFill="0" applyBorder="0" applyAlignment="0" applyProtection="0"/>
    <xf numFmtId="247" fontId="30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264" fontId="296"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0" fontId="315" fillId="0" borderId="0" applyFont="0" applyFill="0" applyBorder="0" applyAlignment="0" applyProtection="0"/>
    <xf numFmtId="169" fontId="299" fillId="0" borderId="0" applyFont="0" applyFill="0" applyBorder="0" applyAlignment="0" applyProtection="0"/>
    <xf numFmtId="43" fontId="315"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43" fontId="340" fillId="0" borderId="0" applyFont="0" applyFill="0" applyBorder="0" applyAlignment="0" applyProtection="0"/>
    <xf numFmtId="43" fontId="340" fillId="0" borderId="0" applyFont="0" applyFill="0" applyBorder="0" applyAlignment="0" applyProtection="0"/>
    <xf numFmtId="43" fontId="340" fillId="0" borderId="0" applyFont="0" applyFill="0" applyBorder="0" applyAlignment="0" applyProtection="0"/>
    <xf numFmtId="169" fontId="340" fillId="0" borderId="0" applyFont="0" applyFill="0" applyBorder="0" applyAlignment="0" applyProtection="0"/>
    <xf numFmtId="169" fontId="340" fillId="0" borderId="0" applyFont="0" applyFill="0" applyBorder="0" applyAlignment="0" applyProtection="0"/>
    <xf numFmtId="43" fontId="340" fillId="0" borderId="0" applyFont="0" applyFill="0" applyBorder="0" applyAlignment="0" applyProtection="0"/>
    <xf numFmtId="169" fontId="340" fillId="0" borderId="0" applyFont="0" applyFill="0" applyBorder="0" applyAlignment="0" applyProtection="0"/>
    <xf numFmtId="43" fontId="340" fillId="0" borderId="0" applyFont="0" applyFill="0" applyBorder="0" applyAlignment="0" applyProtection="0"/>
    <xf numFmtId="169" fontId="340" fillId="0" borderId="0" applyFont="0" applyFill="0" applyBorder="0" applyAlignment="0" applyProtection="0"/>
    <xf numFmtId="169" fontId="340"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247" fontId="305" fillId="0" borderId="0" applyFont="0" applyFill="0" applyBorder="0" applyAlignment="0" applyProtection="0"/>
    <xf numFmtId="169" fontId="315" fillId="0" borderId="0" applyFont="0" applyFill="0" applyBorder="0" applyAlignment="0" applyProtection="0"/>
    <xf numFmtId="225" fontId="296" fillId="0" borderId="0" applyProtection="0"/>
    <xf numFmtId="247" fontId="305" fillId="0" borderId="0" applyFont="0" applyFill="0" applyBorder="0" applyAlignment="0" applyProtection="0"/>
    <xf numFmtId="211" fontId="344" fillId="0" borderId="0" applyFont="0" applyFill="0" applyBorder="0" applyAlignment="0" applyProtection="0"/>
    <xf numFmtId="211" fontId="344" fillId="0" borderId="0" applyFont="0" applyFill="0" applyBorder="0" applyAlignment="0" applyProtection="0"/>
    <xf numFmtId="0" fontId="315" fillId="0" borderId="0" applyFont="0" applyFill="0" applyBorder="0" applyAlignment="0" applyProtection="0"/>
    <xf numFmtId="169" fontId="296"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296" fillId="0" borderId="0" applyFont="0" applyFill="0" applyBorder="0" applyAlignment="0" applyProtection="0"/>
    <xf numFmtId="169" fontId="296" fillId="0" borderId="0" applyFont="0" applyFill="0" applyBorder="0" applyAlignment="0" applyProtection="0"/>
    <xf numFmtId="169" fontId="296"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173" fontId="299" fillId="0" borderId="0" applyFont="0" applyFill="0" applyBorder="0" applyAlignment="0" applyProtection="0"/>
    <xf numFmtId="169" fontId="299" fillId="0" borderId="0" applyFont="0" applyFill="0" applyBorder="0" applyAlignment="0" applyProtection="0"/>
    <xf numFmtId="200" fontId="299" fillId="0" borderId="0" applyFont="0" applyFill="0" applyBorder="0" applyAlignment="0" applyProtection="0"/>
    <xf numFmtId="0"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167" fontId="322" fillId="0" borderId="0" applyFont="0" applyFill="0" applyBorder="0" applyAlignment="0" applyProtection="0"/>
    <xf numFmtId="287" fontId="296" fillId="0" borderId="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287" fontId="296" fillId="0" borderId="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99"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299" fillId="0" borderId="0" applyFont="0" applyFill="0" applyBorder="0" applyAlignment="0" applyProtection="0"/>
    <xf numFmtId="287" fontId="296" fillId="0" borderId="0" applyProtection="0"/>
    <xf numFmtId="43"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169" fontId="341" fillId="0" borderId="0" applyFont="0" applyFill="0" applyBorder="0" applyAlignment="0" applyProtection="0"/>
    <xf numFmtId="43"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91" fontId="299" fillId="0" borderId="0" applyFont="0" applyFill="0" applyBorder="0" applyAlignment="0" applyProtection="0"/>
    <xf numFmtId="286" fontId="299" fillId="0" borderId="0" applyFont="0" applyFill="0" applyBorder="0" applyAlignment="0" applyProtection="0"/>
    <xf numFmtId="211" fontId="288"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211" fontId="288" fillId="0" borderId="0" applyFont="0" applyFill="0" applyBorder="0" applyAlignment="0" applyProtection="0"/>
    <xf numFmtId="169" fontId="285" fillId="0" borderId="0" applyFont="0" applyFill="0" applyBorder="0" applyAlignment="0" applyProtection="0"/>
    <xf numFmtId="211" fontId="288"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85" fillId="0" borderId="0" applyFont="0" applyFill="0" applyBorder="0" applyAlignment="0" applyProtection="0"/>
    <xf numFmtId="43" fontId="299" fillId="0" borderId="0" applyFont="0" applyFill="0" applyBorder="0" applyAlignment="0" applyProtection="0"/>
    <xf numFmtId="167" fontId="296" fillId="0" borderId="0" applyProtection="0"/>
    <xf numFmtId="169" fontId="299"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91" fontId="315" fillId="0" borderId="0" applyFont="0" applyFill="0" applyBorder="0" applyAlignment="0" applyProtection="0"/>
    <xf numFmtId="0" fontId="285" fillId="0" borderId="0" applyFont="0" applyFill="0" applyBorder="0" applyAlignment="0" applyProtection="0"/>
    <xf numFmtId="0" fontId="285"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40" fontId="303"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43" fontId="299" fillId="0" borderId="0" applyFont="0" applyFill="0" applyBorder="0" applyAlignment="0" applyProtection="0"/>
    <xf numFmtId="223" fontId="315"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169" fontId="341"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278" fontId="290" fillId="0" borderId="0" applyFont="0" applyFill="0" applyBorder="0" applyAlignment="0" applyProtection="0"/>
    <xf numFmtId="43" fontId="299" fillId="0" borderId="0" applyFont="0" applyFill="0" applyBorder="0" applyAlignment="0" applyProtection="0"/>
    <xf numFmtId="17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299" fillId="0" borderId="0" applyFont="0" applyFill="0" applyBorder="0" applyAlignment="0" applyProtection="0"/>
    <xf numFmtId="43" fontId="315" fillId="0" borderId="0" applyFont="0" applyFill="0" applyBorder="0" applyAlignment="0" applyProtection="0"/>
    <xf numFmtId="191" fontId="315" fillId="0" borderId="0" applyFont="0" applyFill="0" applyBorder="0" applyAlignment="0" applyProtection="0"/>
    <xf numFmtId="275" fontId="315" fillId="0" borderId="0" applyFont="0" applyFill="0" applyBorder="0" applyAlignment="0" applyProtection="0"/>
    <xf numFmtId="169" fontId="315" fillId="0" borderId="0" applyFont="0" applyFill="0" applyBorder="0" applyAlignment="0" applyProtection="0"/>
    <xf numFmtId="0" fontId="315" fillId="0" borderId="0" applyFont="0" applyFill="0" applyBorder="0" applyAlignment="0" applyProtection="0"/>
    <xf numFmtId="170"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278" fontId="290" fillId="0" borderId="0" applyFont="0" applyFill="0" applyBorder="0" applyAlignment="0" applyProtection="0"/>
    <xf numFmtId="0" fontId="288" fillId="0" borderId="0" applyFont="0" applyFill="0" applyBorder="0" applyAlignment="0" applyProtection="0"/>
    <xf numFmtId="0"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253" fontId="290" fillId="0" borderId="0" applyFont="0" applyFill="0" applyBorder="0" applyAlignment="0" applyProtection="0"/>
    <xf numFmtId="43" fontId="299" fillId="0" borderId="0" applyFont="0" applyFill="0" applyBorder="0" applyAlignment="0" applyProtection="0"/>
    <xf numFmtId="227" fontId="315" fillId="0" borderId="0" applyFont="0" applyFill="0" applyBorder="0" applyAlignment="0" applyProtection="0"/>
    <xf numFmtId="169" fontId="299" fillId="0" borderId="0" applyFont="0" applyFill="0" applyBorder="0" applyAlignment="0" applyProtection="0"/>
    <xf numFmtId="227" fontId="315" fillId="0" borderId="0" applyFont="0" applyFill="0" applyBorder="0" applyAlignment="0" applyProtection="0"/>
    <xf numFmtId="43" fontId="294" fillId="0" borderId="0" applyFont="0" applyFill="0" applyBorder="0" applyAlignment="0" applyProtection="0"/>
    <xf numFmtId="169" fontId="294" fillId="0" borderId="0" applyFont="0" applyFill="0" applyBorder="0" applyAlignment="0" applyProtection="0"/>
    <xf numFmtId="173" fontId="315" fillId="0" borderId="0" applyFont="0" applyFill="0" applyBorder="0" applyAlignment="0" applyProtection="0"/>
    <xf numFmtId="167" fontId="315" fillId="0" borderId="0" applyFont="0" applyFill="0" applyBorder="0" applyAlignment="0" applyProtection="0"/>
    <xf numFmtId="287" fontId="296" fillId="0" borderId="0" applyProtection="0"/>
    <xf numFmtId="287" fontId="296" fillId="0" borderId="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169" fontId="343" fillId="0" borderId="0" applyFont="0" applyFill="0" applyBorder="0" applyAlignment="0" applyProtection="0"/>
    <xf numFmtId="43" fontId="343" fillId="0" borderId="0" applyFont="0" applyFill="0" applyBorder="0" applyAlignment="0" applyProtection="0"/>
    <xf numFmtId="169" fontId="343" fillId="0" borderId="0" applyFont="0" applyFill="0" applyBorder="0" applyAlignment="0" applyProtection="0"/>
    <xf numFmtId="169" fontId="343" fillId="0" borderId="0" applyFont="0" applyFill="0" applyBorder="0" applyAlignment="0" applyProtection="0"/>
    <xf numFmtId="43" fontId="343" fillId="0" borderId="0" applyFont="0" applyFill="0" applyBorder="0" applyAlignment="0" applyProtection="0"/>
    <xf numFmtId="169" fontId="343" fillId="0" borderId="0" applyFont="0" applyFill="0" applyBorder="0" applyAlignment="0" applyProtection="0"/>
    <xf numFmtId="43" fontId="343" fillId="0" borderId="0" applyFont="0" applyFill="0" applyBorder="0" applyAlignment="0" applyProtection="0"/>
    <xf numFmtId="169" fontId="343" fillId="0" borderId="0" applyFont="0" applyFill="0" applyBorder="0" applyAlignment="0" applyProtection="0"/>
    <xf numFmtId="169" fontId="343"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167" fontId="29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0" fontId="299"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169" fontId="315" fillId="0" borderId="0" applyFont="0" applyFill="0" applyBorder="0" applyAlignment="0" applyProtection="0"/>
    <xf numFmtId="43"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169" fontId="341"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204" fontId="288" fillId="0" borderId="0" applyFont="0" applyFill="0" applyBorder="0" applyAlignment="0" applyProtection="0"/>
    <xf numFmtId="169" fontId="315" fillId="0" borderId="0" applyFont="0" applyFill="0" applyBorder="0" applyAlignment="0" applyProtection="0"/>
    <xf numFmtId="169" fontId="288" fillId="0" borderId="0" applyFont="0" applyFill="0" applyBorder="0" applyAlignment="0" applyProtection="0"/>
    <xf numFmtId="168" fontId="288" fillId="0" borderId="0" applyFont="0" applyFill="0" applyBorder="0" applyAlignment="0" applyProtection="0"/>
    <xf numFmtId="168" fontId="288" fillId="0" borderId="0" applyFont="0" applyFill="0" applyBorder="0" applyAlignment="0" applyProtection="0"/>
    <xf numFmtId="168" fontId="288" fillId="0" borderId="0" applyFont="0" applyFill="0" applyBorder="0" applyAlignment="0" applyProtection="0"/>
    <xf numFmtId="168" fontId="288" fillId="0" borderId="0" applyFont="0" applyFill="0" applyBorder="0" applyAlignment="0" applyProtection="0"/>
    <xf numFmtId="169" fontId="288" fillId="0" borderId="0" applyFont="0" applyFill="0" applyBorder="0" applyAlignment="0" applyProtection="0"/>
    <xf numFmtId="169" fontId="288" fillId="0" borderId="0" applyFont="0" applyFill="0" applyBorder="0" applyAlignment="0" applyProtection="0"/>
    <xf numFmtId="169" fontId="288" fillId="0" borderId="0" applyFont="0" applyFill="0" applyBorder="0" applyAlignment="0" applyProtection="0"/>
    <xf numFmtId="221" fontId="288" fillId="0" borderId="0" applyFont="0" applyFill="0" applyBorder="0" applyAlignment="0" applyProtection="0"/>
    <xf numFmtId="223" fontId="288" fillId="0" borderId="0" applyFont="0" applyFill="0" applyBorder="0" applyAlignment="0" applyProtection="0"/>
    <xf numFmtId="169" fontId="315" fillId="0" borderId="0" applyFont="0" applyFill="0" applyBorder="0" applyAlignment="0" applyProtection="0"/>
    <xf numFmtId="22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28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7" fontId="31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167" fontId="28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227" fontId="299" fillId="0" borderId="0" applyFont="0" applyFill="0" applyBorder="0" applyAlignment="0" applyProtection="0"/>
    <xf numFmtId="17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227" fontId="299" fillId="0" borderId="0" applyFont="0" applyFill="0" applyBorder="0" applyAlignment="0" applyProtection="0"/>
    <xf numFmtId="169" fontId="315" fillId="0" borderId="0" applyFont="0" applyFill="0" applyBorder="0" applyAlignment="0" applyProtection="0"/>
    <xf numFmtId="167" fontId="299" fillId="0" borderId="0" applyFont="0" applyFill="0" applyBorder="0" applyAlignment="0" applyProtection="0"/>
    <xf numFmtId="167" fontId="296" fillId="0" borderId="0" applyProtection="0"/>
    <xf numFmtId="43" fontId="339" fillId="0" borderId="0" applyFont="0" applyFill="0" applyBorder="0" applyAlignment="0" applyProtection="0"/>
    <xf numFmtId="169" fontId="33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337" fillId="0" borderId="0" applyFont="0" applyFill="0" applyBorder="0" applyAlignment="0" applyProtection="0"/>
    <xf numFmtId="43" fontId="337" fillId="0" borderId="0" applyFont="0" applyFill="0" applyBorder="0" applyAlignment="0" applyProtection="0"/>
    <xf numFmtId="169" fontId="337" fillId="0" borderId="0" applyFont="0" applyFill="0" applyBorder="0" applyAlignment="0" applyProtection="0"/>
    <xf numFmtId="169" fontId="337"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77" fontId="290" fillId="0" borderId="0" applyFont="0" applyFill="0" applyBorder="0" applyAlignment="0" applyProtection="0"/>
    <xf numFmtId="169" fontId="315" fillId="0" borderId="0" applyFont="0" applyFill="0" applyBorder="0" applyAlignment="0" applyProtection="0"/>
    <xf numFmtId="43" fontId="340" fillId="0" borderId="0" applyFont="0" applyFill="0" applyBorder="0" applyAlignment="0" applyProtection="0"/>
    <xf numFmtId="43" fontId="345" fillId="0" borderId="0" applyFont="0" applyFill="0" applyBorder="0" applyAlignment="0" applyProtection="0"/>
    <xf numFmtId="43" fontId="345" fillId="0" borderId="0" applyFont="0" applyFill="0" applyBorder="0" applyAlignment="0" applyProtection="0"/>
    <xf numFmtId="169" fontId="345" fillId="0" borderId="0" applyFont="0" applyFill="0" applyBorder="0" applyAlignment="0" applyProtection="0"/>
    <xf numFmtId="169" fontId="345" fillId="0" borderId="0" applyFont="0" applyFill="0" applyBorder="0" applyAlignment="0" applyProtection="0"/>
    <xf numFmtId="43" fontId="340" fillId="0" borderId="0" applyFont="0" applyFill="0" applyBorder="0" applyAlignment="0" applyProtection="0"/>
    <xf numFmtId="169" fontId="340" fillId="0" borderId="0" applyFont="0" applyFill="0" applyBorder="0" applyAlignment="0" applyProtection="0"/>
    <xf numFmtId="169" fontId="340"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28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205" fontId="339"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43" fontId="340" fillId="0" borderId="0" applyFont="0" applyFill="0" applyBorder="0" applyAlignment="0" applyProtection="0"/>
    <xf numFmtId="43" fontId="340" fillId="0" borderId="0" applyFont="0" applyFill="0" applyBorder="0" applyAlignment="0" applyProtection="0"/>
    <xf numFmtId="169" fontId="340" fillId="0" borderId="0" applyFont="0" applyFill="0" applyBorder="0" applyAlignment="0" applyProtection="0"/>
    <xf numFmtId="169" fontId="340" fillId="0" borderId="0" applyFont="0" applyFill="0" applyBorder="0" applyAlignment="0" applyProtection="0"/>
    <xf numFmtId="43"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299" fillId="0" borderId="0" applyFont="0" applyFill="0" applyBorder="0" applyAlignment="0" applyProtection="0"/>
    <xf numFmtId="167" fontId="296" fillId="0" borderId="0" applyFont="0" applyFill="0" applyBorder="0" applyAlignment="0" applyProtection="0"/>
    <xf numFmtId="43"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169" fontId="341" fillId="0" borderId="0" applyFont="0" applyFill="0" applyBorder="0" applyAlignment="0" applyProtection="0"/>
    <xf numFmtId="43" fontId="292" fillId="0" borderId="0" applyFont="0" applyFill="0" applyBorder="0" applyAlignment="0" applyProtection="0"/>
    <xf numFmtId="169" fontId="292"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94" fillId="0" borderId="0" applyFont="0" applyFill="0" applyBorder="0" applyAlignment="0" applyProtection="0"/>
    <xf numFmtId="227" fontId="294" fillId="0" borderId="0" applyFont="0" applyFill="0" applyBorder="0" applyAlignment="0" applyProtection="0"/>
    <xf numFmtId="43" fontId="292" fillId="0" borderId="0" applyFont="0" applyFill="0" applyBorder="0" applyAlignment="0" applyProtection="0"/>
    <xf numFmtId="43" fontId="292" fillId="0" borderId="0" applyFont="0" applyFill="0" applyBorder="0" applyAlignment="0" applyProtection="0"/>
    <xf numFmtId="169" fontId="292" fillId="0" borderId="0" applyFont="0" applyFill="0" applyBorder="0" applyAlignment="0" applyProtection="0"/>
    <xf numFmtId="169" fontId="292" fillId="0" borderId="0" applyFont="0" applyFill="0" applyBorder="0" applyAlignment="0" applyProtection="0"/>
    <xf numFmtId="169" fontId="294" fillId="0" borderId="0" applyFont="0" applyFill="0" applyBorder="0" applyAlignment="0" applyProtection="0"/>
    <xf numFmtId="169" fontId="294" fillId="0" borderId="0" applyFont="0" applyFill="0" applyBorder="0" applyAlignment="0" applyProtection="0"/>
    <xf numFmtId="169" fontId="294" fillId="0" borderId="0" applyFont="0" applyFill="0" applyBorder="0" applyAlignment="0" applyProtection="0"/>
    <xf numFmtId="169" fontId="294" fillId="0" borderId="0" applyFont="0" applyFill="0" applyBorder="0" applyAlignment="0" applyProtection="0"/>
    <xf numFmtId="43" fontId="294" fillId="0" borderId="0" applyFont="0" applyFill="0" applyBorder="0" applyAlignment="0" applyProtection="0"/>
    <xf numFmtId="169" fontId="294" fillId="0" borderId="0" applyFont="0" applyFill="0" applyBorder="0" applyAlignment="0" applyProtection="0"/>
    <xf numFmtId="169" fontId="294" fillId="0" borderId="0" applyFont="0" applyFill="0" applyBorder="0" applyAlignment="0" applyProtection="0"/>
    <xf numFmtId="169" fontId="294" fillId="0" borderId="0" applyFont="0" applyFill="0" applyBorder="0" applyAlignment="0" applyProtection="0"/>
    <xf numFmtId="169" fontId="294" fillId="0" borderId="0" applyFont="0" applyFill="0" applyBorder="0" applyAlignment="0" applyProtection="0"/>
    <xf numFmtId="169" fontId="294" fillId="0" borderId="0" applyFont="0" applyFill="0" applyBorder="0" applyAlignment="0" applyProtection="0"/>
    <xf numFmtId="43" fontId="294" fillId="0" borderId="0" applyFont="0" applyFill="0" applyBorder="0" applyAlignment="0" applyProtection="0"/>
    <xf numFmtId="169" fontId="294"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316" fillId="0" borderId="0" applyFont="0" applyFill="0" applyBorder="0" applyAlignment="0" applyProtection="0"/>
    <xf numFmtId="169" fontId="316" fillId="0" borderId="0" applyFont="0" applyFill="0" applyBorder="0" applyAlignment="0" applyProtection="0"/>
    <xf numFmtId="169" fontId="316" fillId="0" borderId="0" applyFont="0" applyFill="0" applyBorder="0" applyAlignment="0" applyProtection="0"/>
    <xf numFmtId="169" fontId="316" fillId="0" borderId="0" applyFont="0" applyFill="0" applyBorder="0" applyAlignment="0" applyProtection="0"/>
    <xf numFmtId="43" fontId="285"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169" fontId="285" fillId="0" borderId="0" applyFont="0" applyFill="0" applyBorder="0" applyAlignment="0" applyProtection="0"/>
    <xf numFmtId="43" fontId="315" fillId="0" borderId="0" applyFont="0" applyFill="0" applyBorder="0" applyAlignment="0" applyProtection="0"/>
    <xf numFmtId="43" fontId="294" fillId="0" borderId="0" applyFont="0" applyFill="0" applyBorder="0" applyAlignment="0" applyProtection="0"/>
    <xf numFmtId="43"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169" fontId="341" fillId="0" borderId="0" applyFont="0" applyFill="0" applyBorder="0" applyAlignment="0" applyProtection="0"/>
    <xf numFmtId="169" fontId="294"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208" fontId="290"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7" fontId="315" fillId="0" borderId="0" applyFont="0" applyFill="0" applyBorder="0" applyAlignment="0" applyProtection="0"/>
    <xf numFmtId="208" fontId="315" fillId="0" borderId="0" applyFont="0" applyFill="0" applyBorder="0" applyAlignment="0" applyProtection="0"/>
    <xf numFmtId="208" fontId="315" fillId="0" borderId="0" applyFont="0" applyFill="0" applyBorder="0" applyAlignment="0" applyProtection="0"/>
    <xf numFmtId="43"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169" fontId="341" fillId="0" borderId="0" applyFont="0" applyFill="0" applyBorder="0" applyAlignment="0" applyProtection="0"/>
    <xf numFmtId="262"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39" fillId="0" borderId="0" applyFont="0" applyFill="0" applyBorder="0" applyAlignment="0" applyProtection="0"/>
    <xf numFmtId="169" fontId="339"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346" fillId="0" borderId="0" applyFont="0" applyFill="0" applyBorder="0" applyAlignment="0" applyProtection="0"/>
    <xf numFmtId="43" fontId="337" fillId="0" borderId="0" applyFont="0" applyFill="0" applyBorder="0" applyAlignment="0" applyProtection="0"/>
    <xf numFmtId="169" fontId="337" fillId="0" borderId="0" applyFont="0" applyFill="0" applyBorder="0" applyAlignment="0" applyProtection="0"/>
    <xf numFmtId="169" fontId="346" fillId="0" borderId="0" applyFont="0" applyFill="0" applyBorder="0" applyAlignment="0" applyProtection="0"/>
    <xf numFmtId="169" fontId="346" fillId="0" borderId="0" applyFont="0" applyFill="0" applyBorder="0" applyAlignment="0" applyProtection="0"/>
    <xf numFmtId="169" fontId="346" fillId="0" borderId="0" applyFont="0" applyFill="0" applyBorder="0" applyAlignment="0" applyProtection="0"/>
    <xf numFmtId="275" fontId="316" fillId="0" borderId="0" applyFont="0" applyFill="0" applyBorder="0" applyAlignment="0" applyProtection="0"/>
    <xf numFmtId="312" fontId="292" fillId="0" borderId="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6" fillId="0" borderId="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0" fontId="291" fillId="0" borderId="0" applyNumberFormat="0" applyFill="0" applyBorder="0" applyAlignment="0" applyProtection="0"/>
    <xf numFmtId="0" fontId="347" fillId="0" borderId="0">
      <alignment horizontal="center"/>
    </xf>
    <xf numFmtId="0" fontId="347" fillId="0" borderId="0">
      <alignment horizontal="center"/>
    </xf>
    <xf numFmtId="0" fontId="347" fillId="0" borderId="0">
      <alignment horizontal="center"/>
    </xf>
    <xf numFmtId="0" fontId="348" fillId="0" borderId="0" applyNumberFormat="0" applyAlignment="0">
      <alignment horizontal="left"/>
    </xf>
    <xf numFmtId="245" fontId="349" fillId="0" borderId="0" applyFill="0" applyBorder="0" applyProtection="0"/>
    <xf numFmtId="254" fontId="289" fillId="0" borderId="0" applyFont="0" applyFill="0" applyBorder="0" applyAlignment="0" applyProtection="0"/>
    <xf numFmtId="181" fontId="292" fillId="0" borderId="0" applyFill="0" applyBorder="0" applyProtection="0"/>
    <xf numFmtId="181" fontId="292" fillId="0" borderId="8" applyFill="0" applyProtection="0"/>
    <xf numFmtId="181" fontId="292" fillId="0" borderId="8" applyFill="0" applyProtection="0"/>
    <xf numFmtId="181" fontId="292" fillId="0" borderId="8" applyFill="0" applyProtection="0"/>
    <xf numFmtId="181" fontId="292" fillId="0" borderId="8" applyFill="0" applyProtection="0"/>
    <xf numFmtId="181" fontId="292" fillId="0" borderId="8" applyFill="0" applyProtection="0"/>
    <xf numFmtId="181" fontId="292" fillId="0" borderId="8" applyFill="0" applyProtection="0"/>
    <xf numFmtId="181" fontId="292" fillId="0" borderId="8" applyFill="0" applyProtection="0"/>
    <xf numFmtId="181" fontId="292" fillId="0" borderId="8" applyFill="0" applyProtection="0"/>
    <xf numFmtId="181" fontId="292" fillId="0" borderId="37" applyFill="0" applyProtection="0"/>
    <xf numFmtId="181" fontId="292" fillId="0" borderId="37" applyFill="0" applyProtection="0"/>
    <xf numFmtId="181" fontId="292" fillId="0" borderId="37" applyFill="0" applyProtection="0"/>
    <xf numFmtId="181" fontId="292" fillId="0" borderId="37" applyFill="0" applyProtection="0"/>
    <xf numFmtId="181" fontId="292" fillId="0" borderId="37" applyFill="0" applyProtection="0"/>
    <xf numFmtId="326"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164" fontId="315" fillId="0" borderId="0" applyFont="0" applyFill="0" applyBorder="0" applyAlignment="0" applyProtection="0"/>
    <xf numFmtId="164" fontId="315" fillId="0" borderId="0" applyFont="0" applyFill="0" applyBorder="0" applyAlignment="0" applyProtection="0"/>
    <xf numFmtId="164" fontId="315" fillId="0" borderId="0" applyFont="0" applyFill="0" applyBorder="0" applyAlignment="0" applyProtection="0"/>
    <xf numFmtId="164" fontId="315" fillId="0" borderId="0" applyFont="0" applyFill="0" applyBorder="0" applyAlignment="0" applyProtection="0"/>
    <xf numFmtId="164" fontId="315" fillId="0" borderId="0" applyFont="0" applyFill="0" applyBorder="0" applyAlignment="0" applyProtection="0"/>
    <xf numFmtId="164" fontId="315" fillId="0" borderId="0" applyFont="0" applyFill="0" applyBorder="0" applyAlignment="0" applyProtection="0"/>
    <xf numFmtId="164" fontId="315" fillId="0" borderId="0" applyFont="0" applyFill="0" applyBorder="0" applyAlignment="0" applyProtection="0"/>
    <xf numFmtId="164" fontId="315"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0" fontId="19" fillId="12" borderId="69" applyNumberFormat="0" applyFont="0" applyAlignment="0" applyProtection="0"/>
    <xf numFmtId="183" fontId="299"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333" fontId="338" fillId="0" borderId="0" applyFont="0" applyFill="0" applyBorder="0" applyAlignment="0" applyProtection="0"/>
    <xf numFmtId="300" fontId="296" fillId="0" borderId="0" applyFont="0" applyFill="0" applyBorder="0" applyAlignment="0" applyProtection="0"/>
    <xf numFmtId="252" fontId="338" fillId="0" borderId="0" applyFont="0" applyFill="0" applyBorder="0" applyAlignment="0" applyProtection="0"/>
    <xf numFmtId="338" fontId="296" fillId="0" borderId="0" applyFont="0" applyFill="0" applyBorder="0" applyAlignment="0" applyProtection="0"/>
    <xf numFmtId="251" fontId="338" fillId="0" borderId="0" applyFont="0" applyFill="0" applyBorder="0" applyAlignment="0" applyProtection="0"/>
    <xf numFmtId="324" fontId="296" fillId="0" borderId="0" applyFont="0" applyFill="0" applyBorder="0" applyAlignment="0" applyProtection="0"/>
    <xf numFmtId="44" fontId="315"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66" fontId="315" fillId="0" borderId="0" applyFont="0" applyFill="0" applyBorder="0" applyAlignment="0" applyProtection="0"/>
    <xf numFmtId="166" fontId="315" fillId="0" borderId="0" applyFont="0" applyFill="0" applyBorder="0" applyAlignment="0" applyProtection="0"/>
    <xf numFmtId="166" fontId="315" fillId="0" borderId="0" applyFont="0" applyFill="0" applyBorder="0" applyAlignment="0" applyProtection="0"/>
    <xf numFmtId="166" fontId="315" fillId="0" borderId="0" applyFont="0" applyFill="0" applyBorder="0" applyAlignment="0" applyProtection="0"/>
    <xf numFmtId="166" fontId="315" fillId="0" borderId="0" applyFont="0" applyFill="0" applyBorder="0" applyAlignment="0" applyProtection="0"/>
    <xf numFmtId="166" fontId="315" fillId="0" borderId="0" applyFont="0" applyFill="0" applyBorder="0" applyAlignment="0" applyProtection="0"/>
    <xf numFmtId="166" fontId="315" fillId="0" borderId="0" applyFont="0" applyFill="0" applyBorder="0" applyAlignment="0" applyProtection="0"/>
    <xf numFmtId="166" fontId="315"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306" fontId="296" fillId="0" borderId="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06" fontId="299" fillId="0" borderId="0"/>
    <xf numFmtId="206" fontId="299" fillId="0" borderId="0"/>
    <xf numFmtId="206" fontId="299" fillId="0" borderId="0"/>
    <xf numFmtId="206" fontId="299" fillId="0" borderId="0"/>
    <xf numFmtId="206" fontId="299" fillId="0" borderId="0"/>
    <xf numFmtId="206" fontId="299" fillId="0" borderId="0"/>
    <xf numFmtId="206" fontId="299" fillId="0" borderId="0"/>
    <xf numFmtId="206" fontId="299" fillId="0" borderId="0"/>
    <xf numFmtId="206" fontId="299" fillId="0" borderId="0"/>
    <xf numFmtId="206" fontId="299" fillId="0" borderId="0" applyProtection="0"/>
    <xf numFmtId="206" fontId="299" fillId="0" borderId="0"/>
    <xf numFmtId="206" fontId="299" fillId="0" borderId="0"/>
    <xf numFmtId="206" fontId="299" fillId="0" borderId="0"/>
    <xf numFmtId="206" fontId="299" fillId="0" borderId="0"/>
    <xf numFmtId="206" fontId="299" fillId="0" borderId="0"/>
    <xf numFmtId="206" fontId="299" fillId="0" borderId="0"/>
    <xf numFmtId="206" fontId="299" fillId="0" borderId="0"/>
    <xf numFmtId="209" fontId="294" fillId="0" borderId="49"/>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6" fillId="0" borderId="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14" fontId="302" fillId="0" borderId="0" applyFill="0" applyBorder="0" applyAlignment="0"/>
    <xf numFmtId="14" fontId="302" fillId="0" borderId="0" applyFill="0" applyBorder="0" applyAlignment="0"/>
    <xf numFmtId="14" fontId="302" fillId="0" borderId="0" applyFill="0" applyBorder="0" applyAlignment="0"/>
    <xf numFmtId="14" fontId="302" fillId="0" borderId="0" applyFill="0" applyBorder="0" applyAlignment="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3" fontId="352" fillId="0" borderId="5">
      <alignment horizontal="left" vertical="top" wrapText="1"/>
    </xf>
    <xf numFmtId="3" fontId="352" fillId="0" borderId="5">
      <alignment horizontal="left" vertical="top" wrapText="1"/>
    </xf>
    <xf numFmtId="3" fontId="352" fillId="0" borderId="5">
      <alignment horizontal="left" vertical="top" wrapText="1"/>
    </xf>
    <xf numFmtId="0" fontId="353" fillId="0" borderId="35" applyNumberFormat="0" applyFill="0" applyAlignment="0" applyProtection="0"/>
    <xf numFmtId="0" fontId="354" fillId="0" borderId="31" applyNumberFormat="0" applyFill="0" applyAlignment="0" applyProtection="0"/>
    <xf numFmtId="0" fontId="355" fillId="0" borderId="26" applyNumberFormat="0" applyFill="0" applyAlignment="0" applyProtection="0"/>
    <xf numFmtId="0" fontId="355" fillId="0" borderId="0" applyNumberFormat="0" applyFill="0" applyBorder="0" applyAlignment="0" applyProtection="0"/>
    <xf numFmtId="255" fontId="292" fillId="0" borderId="0" applyFill="0" applyBorder="0" applyProtection="0"/>
    <xf numFmtId="255" fontId="292" fillId="0" borderId="8" applyFill="0" applyProtection="0"/>
    <xf numFmtId="255" fontId="292" fillId="0" borderId="8" applyFill="0" applyProtection="0"/>
    <xf numFmtId="255" fontId="292" fillId="0" borderId="8" applyFill="0" applyProtection="0"/>
    <xf numFmtId="255" fontId="292" fillId="0" borderId="8" applyFill="0" applyProtection="0"/>
    <xf numFmtId="255" fontId="292" fillId="0" borderId="8" applyFill="0" applyProtection="0"/>
    <xf numFmtId="255" fontId="292" fillId="0" borderId="8" applyFill="0" applyProtection="0"/>
    <xf numFmtId="255" fontId="292" fillId="0" borderId="8" applyFill="0" applyProtection="0"/>
    <xf numFmtId="255" fontId="292" fillId="0" borderId="8" applyFill="0" applyProtection="0"/>
    <xf numFmtId="255" fontId="292" fillId="0" borderId="37" applyFill="0" applyProtection="0"/>
    <xf numFmtId="255" fontId="292" fillId="0" borderId="37" applyFill="0" applyProtection="0"/>
    <xf numFmtId="255" fontId="292" fillId="0" borderId="37" applyFill="0" applyProtection="0"/>
    <xf numFmtId="255" fontId="292" fillId="0" borderId="37" applyFill="0" applyProtection="0"/>
    <xf numFmtId="255" fontId="292" fillId="0" borderId="37" applyFill="0" applyProtection="0"/>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57" fontId="294" fillId="0" borderId="0"/>
    <xf numFmtId="257" fontId="294" fillId="0" borderId="0"/>
    <xf numFmtId="257" fontId="294" fillId="0" borderId="0"/>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290" fontId="299" fillId="0" borderId="0"/>
    <xf numFmtId="290" fontId="299" fillId="0" borderId="0"/>
    <xf numFmtId="290" fontId="299" fillId="0" borderId="0"/>
    <xf numFmtId="290" fontId="299" fillId="0" borderId="0"/>
    <xf numFmtId="290" fontId="299" fillId="0" borderId="0"/>
    <xf numFmtId="290" fontId="299" fillId="0" borderId="0"/>
    <xf numFmtId="290" fontId="299" fillId="0" borderId="0"/>
    <xf numFmtId="290" fontId="299" fillId="0" borderId="0"/>
    <xf numFmtId="290" fontId="299" fillId="0" borderId="0"/>
    <xf numFmtId="290" fontId="299" fillId="0" borderId="0" applyProtection="0"/>
    <xf numFmtId="290" fontId="299" fillId="0" borderId="0"/>
    <xf numFmtId="290" fontId="299" fillId="0" borderId="0"/>
    <xf numFmtId="290" fontId="299" fillId="0" borderId="0"/>
    <xf numFmtId="290" fontId="299" fillId="0" borderId="0"/>
    <xf numFmtId="290" fontId="299" fillId="0" borderId="0"/>
    <xf numFmtId="290" fontId="299" fillId="0" borderId="0"/>
    <xf numFmtId="290" fontId="299" fillId="0" borderId="0"/>
    <xf numFmtId="299" fontId="297" fillId="0" borderId="0"/>
    <xf numFmtId="299" fontId="297" fillId="0" borderId="0"/>
    <xf numFmtId="299" fontId="297" fillId="0" borderId="0"/>
    <xf numFmtId="0" fontId="57" fillId="16" borderId="69" applyNumberFormat="0" applyFont="0" applyAlignment="0" applyProtection="0"/>
    <xf numFmtId="4" fontId="138" fillId="5" borderId="67" applyNumberFormat="0" applyProtection="0">
      <alignment horizontal="right" vertical="center"/>
    </xf>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0" fontId="45" fillId="3" borderId="66" applyNumberFormat="0" applyAlignment="0" applyProtection="0"/>
    <xf numFmtId="4" fontId="35" fillId="25" borderId="67" applyNumberFormat="0" applyProtection="0">
      <alignment horizontal="right" vertical="center"/>
    </xf>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3" fontId="294" fillId="0" borderId="0" applyFont="0" applyFill="0" applyBorder="0" applyAlignment="0" applyProtection="0"/>
    <xf numFmtId="203" fontId="294" fillId="0" borderId="0" applyFont="0" applyFill="0" applyBorder="0" applyAlignment="0" applyProtection="0"/>
    <xf numFmtId="229" fontId="294" fillId="0" borderId="0" applyFont="0" applyFill="0" applyBorder="0" applyAlignment="0" applyProtection="0"/>
    <xf numFmtId="229" fontId="294" fillId="0" borderId="0" applyFont="0" applyFill="0" applyBorder="0" applyAlignment="0" applyProtection="0"/>
    <xf numFmtId="0" fontId="38" fillId="3" borderId="68" applyNumberFormat="0" applyAlignment="0" applyProtection="0"/>
    <xf numFmtId="0" fontId="19" fillId="12" borderId="69" applyNumberFormat="0" applyFont="0" applyAlignment="0" applyProtection="0"/>
    <xf numFmtId="0" fontId="57" fillId="16" borderId="69" applyNumberFormat="0" applyFon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21" fillId="0" borderId="65" applyNumberFormat="0" applyFill="0" applyAlignment="0" applyProtection="0"/>
    <xf numFmtId="0" fontId="21" fillId="0" borderId="65" applyNumberFormat="0" applyFill="0" applyAlignment="0" applyProtection="0"/>
    <xf numFmtId="0" fontId="60" fillId="12" borderId="69" applyNumberFormat="0" applyFont="0" applyAlignment="0" applyProtection="0"/>
    <xf numFmtId="0" fontId="36" fillId="6" borderId="68" applyNumberFormat="0" applyAlignment="0" applyProtection="0"/>
    <xf numFmtId="0" fontId="36" fillId="6" borderId="68" applyNumberFormat="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225" fontId="294" fillId="0" borderId="0" applyFont="0" applyFill="0" applyBorder="0" applyAlignment="0" applyProtection="0"/>
    <xf numFmtId="225" fontId="294" fillId="0" borderId="0" applyFont="0" applyFill="0" applyBorder="0" applyAlignment="0" applyProtection="0"/>
    <xf numFmtId="222" fontId="294" fillId="0" borderId="0" applyFont="0" applyFill="0" applyBorder="0" applyAlignment="0" applyProtection="0"/>
    <xf numFmtId="222" fontId="294" fillId="0" borderId="0" applyFont="0" applyFill="0" applyBorder="0" applyAlignment="0" applyProtection="0"/>
    <xf numFmtId="4" fontId="35" fillId="5" borderId="67" applyNumberFormat="0" applyProtection="0">
      <alignment vertical="center"/>
    </xf>
    <xf numFmtId="0" fontId="55" fillId="3" borderId="68" applyNumberFormat="0" applyAlignment="0" applyProtection="0"/>
    <xf numFmtId="4" fontId="35" fillId="21" borderId="67" applyNumberFormat="0" applyProtection="0">
      <alignment horizontal="right" vertical="center"/>
    </xf>
    <xf numFmtId="0" fontId="19" fillId="12" borderId="69" applyNumberFormat="0" applyFont="0" applyAlignment="0" applyProtection="0"/>
    <xf numFmtId="4" fontId="35" fillId="10" borderId="67" applyNumberFormat="0" applyProtection="0">
      <alignment horizontal="right" vertical="center"/>
    </xf>
    <xf numFmtId="3" fontId="294" fillId="0" borderId="0" applyFont="0" applyBorder="0" applyAlignment="0"/>
    <xf numFmtId="0"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0" fontId="299" fillId="0" borderId="0" applyFill="0" applyBorder="0" applyAlignment="0"/>
    <xf numFmtId="0"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4" fontId="35" fillId="5" borderId="67" applyNumberFormat="0" applyProtection="0">
      <alignment vertical="center"/>
    </xf>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0" fontId="356" fillId="0" borderId="0" applyNumberFormat="0" applyAlignment="0">
      <alignment horizontal="left"/>
    </xf>
    <xf numFmtId="0" fontId="357" fillId="0" borderId="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65" fontId="294"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0" fontId="315" fillId="0" borderId="0"/>
    <xf numFmtId="0" fontId="315" fillId="0" borderId="0"/>
    <xf numFmtId="0" fontId="315" fillId="0" borderId="0"/>
    <xf numFmtId="0" fontId="358"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3" fontId="294" fillId="0" borderId="0" applyFont="0" applyBorder="0" applyAlignment="0"/>
    <xf numFmtId="0" fontId="299" fillId="0" borderId="0"/>
    <xf numFmtId="0" fontId="299" fillId="0" borderId="0"/>
    <xf numFmtId="0" fontId="299" fillId="0" borderId="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6" fillId="0" borderId="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4" fontId="35" fillId="5" borderId="67" applyNumberFormat="0" applyProtection="0">
      <alignment vertical="center"/>
    </xf>
    <xf numFmtId="0" fontId="27" fillId="3" borderId="66" applyNumberFormat="0" applyAlignment="0" applyProtection="0"/>
    <xf numFmtId="0" fontId="27" fillId="3" borderId="66" applyNumberFormat="0" applyAlignment="0" applyProtection="0"/>
    <xf numFmtId="4" fontId="35" fillId="21" borderId="67" applyNumberFormat="0" applyProtection="0">
      <alignment horizontal="right" vertical="center"/>
    </xf>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360" fillId="0" borderId="0">
      <alignment vertical="top" wrapText="1"/>
    </xf>
    <xf numFmtId="0" fontId="360" fillId="0" borderId="0">
      <alignment vertical="top" wrapText="1"/>
    </xf>
    <xf numFmtId="0" fontId="360" fillId="0" borderId="0">
      <alignment vertical="top" wrapText="1"/>
    </xf>
    <xf numFmtId="0" fontId="360" fillId="0" borderId="0">
      <alignment vertical="top" wrapText="1"/>
    </xf>
    <xf numFmtId="0" fontId="360" fillId="0" borderId="0">
      <alignment vertical="top" wrapText="1"/>
    </xf>
    <xf numFmtId="3" fontId="294" fillId="36" borderId="45">
      <alignment horizontal="right" vertical="top" wrapText="1"/>
    </xf>
    <xf numFmtId="3" fontId="294" fillId="36" borderId="45">
      <alignment horizontal="right" vertical="top" wrapText="1"/>
    </xf>
    <xf numFmtId="0" fontId="361" fillId="10" borderId="0" applyNumberFormat="0" applyBorder="0" applyAlignment="0" applyProtection="0"/>
    <xf numFmtId="0" fontId="361" fillId="10" borderId="0" applyNumberFormat="0" applyBorder="0" applyAlignment="0" applyProtection="0"/>
    <xf numFmtId="0" fontId="362" fillId="10" borderId="0" applyNumberFormat="0" applyBorder="0" applyAlignment="0" applyProtection="0"/>
    <xf numFmtId="38" fontId="363" fillId="3"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3"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34" fontId="287" fillId="3" borderId="0" applyBorder="0" applyProtection="0"/>
    <xf numFmtId="0" fontId="364" fillId="0" borderId="11" applyNumberFormat="0" applyFill="0" applyBorder="0" applyAlignment="0" applyProtection="0">
      <alignment horizontal="center" vertical="center"/>
    </xf>
    <xf numFmtId="0" fontId="364" fillId="0" borderId="11" applyNumberFormat="0" applyFill="0" applyBorder="0" applyAlignment="0" applyProtection="0">
      <alignment horizontal="center" vertical="center"/>
    </xf>
    <xf numFmtId="0" fontId="364" fillId="0" borderId="11" applyNumberFormat="0" applyFill="0" applyBorder="0" applyAlignment="0" applyProtection="0">
      <alignment horizontal="center" vertical="center"/>
    </xf>
    <xf numFmtId="0" fontId="364" fillId="0" borderId="11" applyNumberFormat="0" applyFill="0" applyBorder="0" applyAlignment="0" applyProtection="0">
      <alignment horizontal="center" vertical="center"/>
    </xf>
    <xf numFmtId="0" fontId="365" fillId="0" borderId="0" applyNumberFormat="0" applyFont="0" applyBorder="0" applyAlignment="0">
      <alignment horizontal="left" vertical="center"/>
    </xf>
    <xf numFmtId="0" fontId="365" fillId="0" borderId="0" applyNumberFormat="0" applyFont="0" applyBorder="0" applyAlignment="0">
      <alignment horizontal="left" vertical="center"/>
    </xf>
    <xf numFmtId="0" fontId="365" fillId="0" borderId="0" applyNumberFormat="0" applyFont="0" applyBorder="0" applyAlignment="0">
      <alignment horizontal="left" vertical="center"/>
    </xf>
    <xf numFmtId="0" fontId="365" fillId="0" borderId="0" applyNumberFormat="0" applyFont="0" applyBorder="0" applyAlignment="0">
      <alignment horizontal="left" vertical="center"/>
    </xf>
    <xf numFmtId="336" fontId="329" fillId="0" borderId="0" applyFont="0" applyFill="0" applyBorder="0" applyAlignment="0" applyProtection="0"/>
    <xf numFmtId="4" fontId="37" fillId="7" borderId="67" applyNumberFormat="0" applyProtection="0">
      <alignment horizontal="left" vertical="center" indent="1"/>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14" fontId="366" fillId="34" borderId="39">
      <alignment horizontal="center" vertical="center" wrapText="1"/>
    </xf>
    <xf numFmtId="0" fontId="353" fillId="0" borderId="35" applyNumberFormat="0" applyFill="0" applyAlignment="0" applyProtection="0"/>
    <xf numFmtId="0" fontId="353" fillId="0" borderId="35" applyNumberFormat="0" applyFill="0" applyAlignment="0" applyProtection="0"/>
    <xf numFmtId="0" fontId="353" fillId="0" borderId="35" applyNumberFormat="0" applyFill="0" applyAlignment="0" applyProtection="0"/>
    <xf numFmtId="0" fontId="354" fillId="0" borderId="31" applyNumberFormat="0" applyFill="0" applyAlignment="0" applyProtection="0"/>
    <xf numFmtId="0" fontId="354" fillId="0" borderId="31" applyNumberFormat="0" applyFill="0" applyAlignment="0" applyProtection="0"/>
    <xf numFmtId="0" fontId="354" fillId="0" borderId="31" applyNumberFormat="0" applyFill="0" applyAlignment="0" applyProtection="0"/>
    <xf numFmtId="0" fontId="355" fillId="0" borderId="26" applyNumberFormat="0" applyFill="0" applyAlignment="0" applyProtection="0"/>
    <xf numFmtId="0" fontId="355" fillId="0" borderId="26" applyNumberFormat="0" applyFill="0" applyAlignment="0" applyProtection="0"/>
    <xf numFmtId="0" fontId="355" fillId="0" borderId="26" applyNumberFormat="0" applyFill="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14" fontId="366" fillId="34" borderId="39">
      <alignment horizontal="center" vertical="center" wrapText="1"/>
    </xf>
    <xf numFmtId="14" fontId="366" fillId="34" borderId="39">
      <alignment horizontal="center" vertical="center" wrapText="1"/>
    </xf>
    <xf numFmtId="0" fontId="332" fillId="0" borderId="0" applyFill="0" applyAlignment="0" applyProtection="0">
      <protection locked="0"/>
    </xf>
    <xf numFmtId="0" fontId="332" fillId="0" borderId="1" applyFill="0" applyAlignment="0" applyProtection="0">
      <protection locked="0"/>
    </xf>
    <xf numFmtId="0" fontId="367" fillId="0" borderId="0" applyProtection="0"/>
    <xf numFmtId="0" fontId="301" fillId="0" borderId="0" applyProtection="0"/>
    <xf numFmtId="0" fontId="368" fillId="0" borderId="39">
      <alignment horizontal="center"/>
    </xf>
    <xf numFmtId="0" fontId="368" fillId="0" borderId="39">
      <alignment horizontal="center"/>
    </xf>
    <xf numFmtId="0" fontId="368" fillId="0" borderId="39">
      <alignment horizontal="center"/>
    </xf>
    <xf numFmtId="0" fontId="368" fillId="0" borderId="0">
      <alignment horizontal="center"/>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0" fontId="292" fillId="0" borderId="0"/>
    <xf numFmtId="38" fontId="303" fillId="0" borderId="0" applyFont="0" applyFill="0" applyBorder="0" applyAlignment="0" applyProtection="0"/>
    <xf numFmtId="41" fontId="298" fillId="0" borderId="0" applyFont="0" applyFill="0" applyBorder="0" applyAlignment="0" applyProtection="0"/>
    <xf numFmtId="297" fontId="298" fillId="0" borderId="0" applyFont="0" applyFill="0" applyBorder="0" applyAlignment="0" applyProtection="0"/>
    <xf numFmtId="168" fontId="298" fillId="0" borderId="0" applyFont="0" applyFill="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0" fontId="35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5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3" fillId="0" borderId="0" applyNumberFormat="0" applyFill="0" applyBorder="0" applyAlignment="0" applyProtection="0">
      <alignment vertical="top"/>
      <protection locked="0"/>
    </xf>
    <xf numFmtId="0" fontId="373" fillId="0" borderId="0" applyNumberFormat="0" applyFill="0" applyBorder="0" applyAlignment="0" applyProtection="0">
      <alignment vertical="top"/>
      <protection locked="0"/>
    </xf>
    <xf numFmtId="0" fontId="374"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3" fillId="0" borderId="0" applyNumberFormat="0" applyFill="0" applyBorder="0" applyAlignment="0" applyProtection="0">
      <alignment vertical="top"/>
      <protection locked="0"/>
    </xf>
    <xf numFmtId="0" fontId="373" fillId="0" borderId="0" applyNumberFormat="0" applyFill="0" applyBorder="0" applyAlignment="0" applyProtection="0">
      <alignment vertical="top"/>
      <protection locked="0"/>
    </xf>
    <xf numFmtId="0" fontId="373" fillId="0" borderId="0" applyNumberFormat="0" applyFill="0" applyBorder="0" applyAlignment="0" applyProtection="0">
      <alignment vertical="top"/>
      <protection locked="0"/>
    </xf>
    <xf numFmtId="0" fontId="373" fillId="0" borderId="0" applyNumberFormat="0" applyFill="0" applyBorder="0" applyAlignment="0" applyProtection="0">
      <alignment vertical="top"/>
      <protection locked="0"/>
    </xf>
    <xf numFmtId="0" fontId="294" fillId="0" borderId="0"/>
    <xf numFmtId="0" fontId="324" fillId="0" borderId="34">
      <alignment horizontal="centerContinuous"/>
    </xf>
    <xf numFmtId="0" fontId="324" fillId="0" borderId="34">
      <alignment horizontal="centerContinuous"/>
    </xf>
    <xf numFmtId="0" fontId="324" fillId="0" borderId="34">
      <alignment horizontal="centerContinuous"/>
    </xf>
    <xf numFmtId="0" fontId="324" fillId="0" borderId="34">
      <alignment horizontal="centerContinuous"/>
    </xf>
    <xf numFmtId="0" fontId="324" fillId="0" borderId="34">
      <alignment horizontal="centerContinuous"/>
    </xf>
    <xf numFmtId="0" fontId="324" fillId="0" borderId="34">
      <alignment horizontal="centerContinuous"/>
    </xf>
    <xf numFmtId="0" fontId="324" fillId="0" borderId="34">
      <alignment horizontal="centerContinuous"/>
    </xf>
    <xf numFmtId="0" fontId="324" fillId="0" borderId="34">
      <alignment horizontal="centerContinuous"/>
    </xf>
    <xf numFmtId="0" fontId="324" fillId="0" borderId="34">
      <alignment horizontal="centerContinuous"/>
    </xf>
    <xf numFmtId="0" fontId="333" fillId="33" borderId="40" applyNumberFormat="0" applyAlignment="0" applyProtection="0"/>
    <xf numFmtId="0" fontId="333" fillId="33" borderId="40" applyNumberFormat="0" applyAlignment="0" applyProtection="0"/>
    <xf numFmtId="175" fontId="294" fillId="43" borderId="45">
      <alignment vertical="top" wrapText="1"/>
    </xf>
    <xf numFmtId="175" fontId="294" fillId="43" borderId="45">
      <alignment vertical="top" wrapText="1"/>
    </xf>
    <xf numFmtId="0" fontId="303" fillId="0" borderId="0"/>
    <xf numFmtId="0" fontId="290" fillId="0" borderId="0"/>
    <xf numFmtId="0" fontId="290" fillId="0" borderId="0"/>
    <xf numFmtId="0" fontId="315" fillId="0" borderId="0"/>
    <xf numFmtId="0" fontId="305" fillId="0" borderId="0"/>
    <xf numFmtId="0" fontId="290" fillId="0" borderId="0"/>
    <xf numFmtId="0" fontId="290" fillId="0" borderId="0"/>
    <xf numFmtId="0" fontId="315" fillId="0" borderId="0"/>
    <xf numFmtId="0" fontId="292" fillId="0" borderId="0" applyNumberFormat="0" applyFont="0" applyFill="0" applyBorder="0" applyProtection="0">
      <alignment horizontal="left" vertical="center"/>
    </xf>
    <xf numFmtId="0" fontId="303" fillId="0" borderId="0"/>
    <xf numFmtId="0"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0" fontId="299" fillId="0" borderId="0" applyFill="0" applyBorder="0" applyAlignment="0"/>
    <xf numFmtId="0"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4" fontId="35" fillId="8" borderId="67" applyNumberFormat="0" applyProtection="0">
      <alignment horizontal="right" vertical="center"/>
    </xf>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0" fontId="60" fillId="12" borderId="69" applyNumberFormat="0" applyFont="0" applyAlignment="0" applyProtection="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0" fontId="375" fillId="0" borderId="30" applyNumberFormat="0" applyFill="0" applyAlignment="0" applyProtection="0"/>
    <xf numFmtId="0" fontId="375" fillId="0" borderId="30" applyNumberFormat="0" applyFill="0" applyAlignment="0" applyProtection="0"/>
    <xf numFmtId="0" fontId="376" fillId="0" borderId="30" applyNumberFormat="0" applyFill="0" applyAlignment="0" applyProtection="0"/>
    <xf numFmtId="3" fontId="377" fillId="0" borderId="5" applyNumberFormat="0" applyAlignment="0">
      <alignment horizontal="center" vertical="center"/>
    </xf>
    <xf numFmtId="3" fontId="311" fillId="0" borderId="5" applyNumberFormat="0" applyAlignment="0">
      <alignment horizontal="center" vertical="center"/>
    </xf>
    <xf numFmtId="3" fontId="311" fillId="0" borderId="5" applyNumberFormat="0" applyAlignment="0">
      <alignment horizontal="center" vertical="center"/>
    </xf>
    <xf numFmtId="3" fontId="311" fillId="0" borderId="5" applyNumberFormat="0" applyAlignment="0">
      <alignment horizontal="center" vertical="center"/>
    </xf>
    <xf numFmtId="3" fontId="311" fillId="0" borderId="5" applyNumberFormat="0" applyAlignment="0">
      <alignment horizontal="center" vertical="center"/>
    </xf>
    <xf numFmtId="3" fontId="369" fillId="0" borderId="5" applyNumberFormat="0" applyAlignment="0">
      <alignment horizontal="center" vertic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0" fontId="38" fillId="3" borderId="68" applyNumberFormat="0" applyAlignment="0" applyProtection="0"/>
    <xf numFmtId="194" fontId="299" fillId="0" borderId="51"/>
    <xf numFmtId="194" fontId="299" fillId="0" borderId="51"/>
    <xf numFmtId="194" fontId="299" fillId="0" borderId="51"/>
    <xf numFmtId="194" fontId="299" fillId="0" borderId="51"/>
    <xf numFmtId="194" fontId="299" fillId="0" borderId="51"/>
    <xf numFmtId="194" fontId="299" fillId="0" borderId="51"/>
    <xf numFmtId="194" fontId="299" fillId="0" borderId="51"/>
    <xf numFmtId="194" fontId="299" fillId="0" borderId="51"/>
    <xf numFmtId="194" fontId="299" fillId="0" borderId="51"/>
    <xf numFmtId="194" fontId="299" fillId="0" borderId="51"/>
    <xf numFmtId="194" fontId="299" fillId="0" borderId="51"/>
    <xf numFmtId="302" fontId="379" fillId="0" borderId="51"/>
    <xf numFmtId="302" fontId="379" fillId="0" borderId="51"/>
    <xf numFmtId="302" fontId="379" fillId="0" borderId="51"/>
    <xf numFmtId="302" fontId="379" fillId="0" borderId="51"/>
    <xf numFmtId="302" fontId="379" fillId="0" borderId="51"/>
    <xf numFmtId="302" fontId="379" fillId="0" borderId="51"/>
    <xf numFmtId="302" fontId="379" fillId="0" borderId="51"/>
    <xf numFmtId="302" fontId="379" fillId="0" borderId="51"/>
    <xf numFmtId="302" fontId="379" fillId="0" borderId="51"/>
    <xf numFmtId="302" fontId="379" fillId="0" borderId="51"/>
    <xf numFmtId="194" fontId="299" fillId="0" borderId="51"/>
    <xf numFmtId="194" fontId="299" fillId="0" borderId="51"/>
    <xf numFmtId="194" fontId="299" fillId="0" borderId="51"/>
    <xf numFmtId="194" fontId="299" fillId="0" borderId="51"/>
    <xf numFmtId="194" fontId="299" fillId="0" borderId="51"/>
    <xf numFmtId="194" fontId="299" fillId="0" borderId="51"/>
    <xf numFmtId="264" fontId="294" fillId="0" borderId="51"/>
    <xf numFmtId="264" fontId="294" fillId="0" borderId="51"/>
    <xf numFmtId="194" fontId="299" fillId="0" borderId="51"/>
    <xf numFmtId="0" fontId="305" fillId="0" borderId="0" applyNumberFormat="0" applyFont="0" applyFill="0" applyAlignment="0"/>
    <xf numFmtId="0" fontId="315" fillId="0" borderId="0"/>
    <xf numFmtId="0" fontId="380" fillId="16" borderId="0" applyNumberFormat="0" applyBorder="0" applyAlignment="0" applyProtection="0"/>
    <xf numFmtId="0" fontId="380" fillId="16" borderId="0" applyNumberFormat="0" applyBorder="0" applyAlignment="0" applyProtection="0"/>
    <xf numFmtId="0" fontId="381" fillId="16" borderId="0" applyNumberFormat="0" applyBorder="0" applyAlignment="0" applyProtection="0"/>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292" fillId="0" borderId="0"/>
    <xf numFmtId="0" fontId="297" fillId="0" borderId="10" applyNumberFormat="0" applyAlignment="0">
      <alignment horizontal="center"/>
    </xf>
    <xf numFmtId="0" fontId="297" fillId="0" borderId="10" applyNumberFormat="0" applyAlignment="0">
      <alignment horizontal="center"/>
    </xf>
    <xf numFmtId="0" fontId="297" fillId="0" borderId="10" applyNumberFormat="0" applyAlignment="0">
      <alignment horizontal="center"/>
    </xf>
    <xf numFmtId="0" fontId="297" fillId="0" borderId="10" applyNumberFormat="0" applyAlignment="0">
      <alignment horizontal="center"/>
    </xf>
    <xf numFmtId="0" fontId="297" fillId="0" borderId="10" applyNumberFormat="0" applyAlignment="0">
      <alignment horizontal="center"/>
    </xf>
    <xf numFmtId="0" fontId="297" fillId="0" borderId="10" applyNumberFormat="0" applyAlignment="0">
      <alignment horizontal="center"/>
    </xf>
    <xf numFmtId="0" fontId="297" fillId="0" borderId="10" applyNumberFormat="0" applyAlignment="0">
      <alignment horizontal="center"/>
    </xf>
    <xf numFmtId="0" fontId="297" fillId="0" borderId="10" applyNumberFormat="0" applyAlignment="0">
      <alignment horizontal="center"/>
    </xf>
    <xf numFmtId="0" fontId="320" fillId="32" borderId="0" applyNumberFormat="0" applyBorder="0" applyAlignment="0" applyProtection="0"/>
    <xf numFmtId="0" fontId="320" fillId="15" borderId="0" applyNumberFormat="0" applyBorder="0" applyAlignment="0" applyProtection="0"/>
    <xf numFmtId="0" fontId="320" fillId="25" borderId="0" applyNumberFormat="0" applyBorder="0" applyAlignment="0" applyProtection="0"/>
    <xf numFmtId="0" fontId="320" fillId="11" borderId="0" applyNumberFormat="0" applyBorder="0" applyAlignment="0" applyProtection="0"/>
    <xf numFmtId="0" fontId="320" fillId="14" borderId="0" applyNumberFormat="0" applyBorder="0" applyAlignment="0" applyProtection="0"/>
    <xf numFmtId="0" fontId="320" fillId="41" borderId="0" applyNumberFormat="0" applyBorder="0" applyAlignment="0" applyProtection="0"/>
    <xf numFmtId="37" fontId="382" fillId="0" borderId="0"/>
    <xf numFmtId="37" fontId="382" fillId="0" borderId="0"/>
    <xf numFmtId="37" fontId="382" fillId="0" borderId="0"/>
    <xf numFmtId="4" fontId="35" fillId="8" borderId="67" applyNumberFormat="0" applyProtection="0">
      <alignment horizontal="right" vertical="center"/>
    </xf>
    <xf numFmtId="0" fontId="38" fillId="3" borderId="68" applyNumberFormat="0" applyAlignment="0" applyProtection="0"/>
    <xf numFmtId="0" fontId="36" fillId="6" borderId="68" applyNumberFormat="0" applyAlignment="0" applyProtection="0"/>
    <xf numFmtId="4" fontId="35" fillId="5" borderId="67" applyNumberFormat="0" applyProtection="0">
      <alignment horizontal="right" vertical="center"/>
    </xf>
    <xf numFmtId="0" fontId="299" fillId="0" borderId="0"/>
    <xf numFmtId="0" fontId="299" fillId="0" borderId="0"/>
    <xf numFmtId="0" fontId="38" fillId="3" borderId="68" applyNumberFormat="0" applyAlignment="0" applyProtection="0"/>
    <xf numFmtId="0" fontId="285" fillId="0" borderId="0"/>
    <xf numFmtId="0" fontId="285" fillId="0" borderId="0"/>
    <xf numFmtId="0" fontId="285" fillId="0" borderId="0"/>
    <xf numFmtId="0" fontId="285" fillId="0" borderId="0"/>
    <xf numFmtId="0" fontId="339" fillId="0" borderId="0"/>
    <xf numFmtId="0" fontId="339" fillId="0" borderId="0"/>
    <xf numFmtId="0" fontId="285" fillId="0" borderId="0"/>
    <xf numFmtId="0" fontId="285" fillId="0" borderId="0"/>
    <xf numFmtId="0" fontId="294" fillId="0" borderId="0"/>
    <xf numFmtId="0" fontId="315" fillId="0" borderId="0"/>
    <xf numFmtId="0" fontId="285" fillId="0" borderId="0"/>
    <xf numFmtId="0" fontId="285" fillId="0" borderId="0"/>
    <xf numFmtId="0" fontId="285" fillId="0" borderId="0"/>
    <xf numFmtId="0" fontId="285" fillId="0" borderId="0"/>
    <xf numFmtId="0" fontId="285" fillId="0" borderId="0"/>
    <xf numFmtId="0" fontId="339" fillId="0" borderId="0"/>
    <xf numFmtId="0" fontId="315" fillId="0" borderId="0"/>
    <xf numFmtId="0" fontId="315" fillId="0" borderId="0"/>
    <xf numFmtId="0" fontId="339" fillId="0" borderId="0"/>
    <xf numFmtId="0" fontId="285" fillId="0" borderId="0"/>
    <xf numFmtId="0" fontId="315" fillId="0" borderId="0"/>
    <xf numFmtId="0" fontId="299" fillId="0" borderId="0"/>
    <xf numFmtId="0" fontId="383" fillId="0" borderId="0"/>
    <xf numFmtId="0" fontId="299" fillId="0" borderId="0"/>
    <xf numFmtId="0" fontId="288" fillId="0" borderId="0"/>
    <xf numFmtId="0" fontId="286"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8" fillId="0" borderId="0"/>
    <xf numFmtId="0" fontId="384" fillId="0" borderId="0"/>
    <xf numFmtId="0" fontId="307" fillId="0" borderId="0"/>
    <xf numFmtId="0" fontId="307" fillId="0" borderId="0"/>
    <xf numFmtId="0" fontId="307" fillId="0" borderId="0"/>
    <xf numFmtId="0" fontId="307" fillId="0" borderId="0"/>
    <xf numFmtId="0" fontId="345" fillId="0" borderId="0"/>
    <xf numFmtId="0" fontId="299" fillId="0" borderId="0"/>
    <xf numFmtId="0" fontId="299" fillId="0" borderId="0"/>
    <xf numFmtId="0" fontId="290"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8" fillId="0" borderId="0">
      <alignment vertical="top"/>
    </xf>
    <xf numFmtId="0" fontId="285" fillId="0" borderId="0"/>
    <xf numFmtId="0" fontId="288" fillId="0" borderId="0">
      <alignment vertical="top"/>
    </xf>
    <xf numFmtId="0" fontId="315" fillId="0" borderId="0"/>
    <xf numFmtId="0" fontId="383" fillId="0" borderId="0"/>
    <xf numFmtId="0" fontId="383" fillId="0" borderId="0"/>
    <xf numFmtId="0" fontId="383" fillId="0" borderId="0"/>
    <xf numFmtId="0" fontId="307" fillId="0" borderId="0"/>
    <xf numFmtId="0" fontId="315" fillId="0" borderId="0"/>
    <xf numFmtId="0" fontId="315" fillId="0" borderId="0">
      <alignment vertical="top"/>
    </xf>
    <xf numFmtId="0" fontId="339" fillId="0" borderId="0">
      <alignment vertical="top"/>
    </xf>
    <xf numFmtId="0" fontId="339" fillId="0" borderId="0"/>
    <xf numFmtId="0" fontId="307" fillId="0" borderId="0"/>
    <xf numFmtId="0" fontId="307" fillId="0" borderId="0"/>
    <xf numFmtId="0" fontId="299" fillId="0" borderId="0">
      <alignment vertical="top"/>
    </xf>
    <xf numFmtId="0" fontId="299" fillId="0" borderId="0">
      <alignment vertical="top"/>
    </xf>
    <xf numFmtId="0" fontId="307" fillId="0" borderId="0"/>
    <xf numFmtId="0" fontId="315" fillId="0" borderId="0">
      <alignment vertical="top"/>
    </xf>
    <xf numFmtId="0" fontId="299" fillId="0" borderId="0"/>
    <xf numFmtId="0" fontId="315" fillId="0" borderId="0"/>
    <xf numFmtId="0" fontId="339" fillId="0" borderId="0"/>
    <xf numFmtId="0" fontId="299"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85" fillId="0" borderId="0"/>
    <xf numFmtId="0" fontId="337" fillId="0" borderId="0"/>
    <xf numFmtId="0" fontId="316" fillId="0" borderId="0"/>
    <xf numFmtId="0" fontId="346" fillId="0" borderId="0"/>
    <xf numFmtId="0" fontId="299" fillId="0" borderId="0"/>
    <xf numFmtId="0" fontId="299" fillId="0" borderId="0"/>
    <xf numFmtId="0" fontId="346" fillId="0" borderId="0"/>
    <xf numFmtId="0" fontId="346" fillId="0" borderId="0"/>
    <xf numFmtId="0" fontId="315" fillId="0" borderId="0"/>
    <xf numFmtId="0" fontId="288" fillId="0" borderId="0"/>
    <xf numFmtId="0" fontId="299" fillId="0" borderId="0"/>
    <xf numFmtId="0" fontId="290" fillId="0" borderId="0"/>
    <xf numFmtId="0" fontId="30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8" fillId="0" borderId="0"/>
    <xf numFmtId="0" fontId="296"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31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6" fillId="0" borderId="0" applyProtection="0"/>
    <xf numFmtId="0" fontId="299"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8" fillId="0" borderId="0"/>
    <xf numFmtId="0" fontId="299" fillId="0" borderId="0"/>
    <xf numFmtId="0" fontId="299" fillId="0" borderId="0"/>
    <xf numFmtId="0" fontId="339"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4" fillId="0" borderId="0"/>
    <xf numFmtId="0" fontId="296" fillId="0" borderId="0"/>
    <xf numFmtId="0" fontId="296" fillId="0" borderId="0"/>
    <xf numFmtId="0" fontId="299" fillId="0" borderId="0"/>
    <xf numFmtId="0" fontId="299" fillId="0" borderId="0"/>
    <xf numFmtId="0" fontId="316" fillId="0" borderId="0"/>
    <xf numFmtId="0" fontId="384" fillId="0" borderId="0"/>
    <xf numFmtId="0" fontId="299"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288" fillId="0" borderId="0"/>
    <xf numFmtId="0" fontId="294" fillId="0" borderId="0"/>
    <xf numFmtId="0" fontId="294" fillId="0" borderId="0"/>
    <xf numFmtId="0" fontId="294" fillId="0" borderId="0"/>
    <xf numFmtId="0" fontId="294" fillId="0" borderId="0"/>
    <xf numFmtId="0" fontId="294" fillId="0" borderId="0"/>
    <xf numFmtId="0" fontId="285" fillId="0" borderId="0"/>
    <xf numFmtId="0" fontId="290" fillId="0" borderId="0"/>
    <xf numFmtId="0" fontId="315" fillId="0" borderId="0"/>
    <xf numFmtId="0" fontId="290" fillId="0" borderId="0"/>
    <xf numFmtId="0" fontId="315" fillId="0" borderId="0"/>
    <xf numFmtId="0" fontId="290" fillId="0" borderId="0"/>
    <xf numFmtId="0" fontId="297" fillId="0" borderId="0"/>
    <xf numFmtId="0" fontId="290" fillId="0" borderId="0"/>
    <xf numFmtId="0" fontId="315" fillId="0" borderId="0"/>
    <xf numFmtId="0" fontId="315" fillId="0" borderId="0"/>
    <xf numFmtId="0" fontId="315" fillId="0" borderId="0"/>
    <xf numFmtId="0" fontId="290" fillId="0" borderId="0"/>
    <xf numFmtId="0" fontId="290" fillId="0" borderId="0"/>
    <xf numFmtId="0" fontId="290" fillId="0" borderId="0"/>
    <xf numFmtId="0" fontId="290" fillId="0" borderId="0"/>
    <xf numFmtId="0" fontId="290"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85" fillId="0" borderId="0"/>
    <xf numFmtId="0" fontId="288" fillId="0" borderId="0"/>
    <xf numFmtId="0" fontId="299" fillId="0" borderId="0"/>
    <xf numFmtId="0" fontId="288" fillId="0" borderId="0"/>
    <xf numFmtId="0" fontId="299" fillId="0" borderId="0"/>
    <xf numFmtId="0" fontId="299" fillId="0" borderId="0"/>
    <xf numFmtId="0" fontId="299" fillId="0" borderId="0"/>
    <xf numFmtId="0" fontId="290" fillId="0" borderId="0"/>
    <xf numFmtId="0" fontId="299" fillId="0" borderId="0"/>
    <xf numFmtId="0" fontId="315" fillId="0" borderId="0"/>
    <xf numFmtId="0" fontId="315"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315" fillId="0" borderId="0"/>
    <xf numFmtId="0" fontId="315"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0" fillId="0" borderId="0"/>
    <xf numFmtId="0" fontId="290" fillId="0" borderId="0"/>
    <xf numFmtId="0" fontId="315" fillId="0" borderId="0"/>
    <xf numFmtId="0" fontId="384" fillId="0" borderId="0"/>
    <xf numFmtId="0" fontId="384" fillId="0" borderId="0"/>
    <xf numFmtId="0" fontId="384" fillId="0" borderId="0"/>
    <xf numFmtId="0" fontId="383" fillId="0" borderId="0"/>
    <xf numFmtId="0" fontId="296" fillId="0" borderId="0" applyProtection="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315" fillId="0" borderId="0"/>
    <xf numFmtId="0" fontId="292" fillId="0" borderId="0"/>
    <xf numFmtId="0" fontId="315" fillId="0" borderId="0"/>
    <xf numFmtId="0" fontId="315" fillId="0" borderId="0"/>
    <xf numFmtId="0" fontId="315" fillId="0" borderId="0"/>
    <xf numFmtId="0" fontId="285" fillId="0" borderId="0"/>
    <xf numFmtId="0" fontId="315" fillId="0" borderId="0"/>
    <xf numFmtId="0" fontId="285" fillId="0" borderId="0"/>
    <xf numFmtId="0" fontId="285" fillId="0" borderId="0"/>
    <xf numFmtId="0" fontId="285" fillId="0" borderId="0"/>
    <xf numFmtId="0" fontId="285" fillId="0" borderId="0"/>
    <xf numFmtId="0" fontId="285" fillId="0" borderId="0"/>
    <xf numFmtId="0" fontId="288" fillId="0" borderId="0"/>
    <xf numFmtId="0" fontId="315" fillId="0" borderId="0"/>
    <xf numFmtId="0" fontId="344" fillId="0" borderId="0"/>
    <xf numFmtId="0" fontId="344" fillId="0" borderId="0"/>
    <xf numFmtId="0" fontId="344" fillId="0" borderId="0"/>
    <xf numFmtId="0" fontId="290" fillId="0" borderId="0"/>
    <xf numFmtId="0" fontId="290" fillId="0" borderId="0"/>
    <xf numFmtId="0" fontId="315" fillId="0" borderId="0"/>
    <xf numFmtId="0" fontId="285" fillId="0" borderId="0"/>
    <xf numFmtId="0" fontId="285" fillId="0" borderId="0"/>
    <xf numFmtId="0" fontId="288" fillId="0" borderId="0"/>
    <xf numFmtId="0" fontId="285" fillId="0" borderId="0"/>
    <xf numFmtId="0" fontId="285" fillId="0" borderId="0"/>
    <xf numFmtId="0" fontId="285" fillId="0" borderId="0"/>
    <xf numFmtId="0" fontId="315" fillId="0" borderId="0"/>
    <xf numFmtId="0" fontId="315" fillId="0" borderId="0"/>
    <xf numFmtId="0" fontId="294" fillId="0" borderId="0"/>
    <xf numFmtId="0" fontId="285" fillId="0" borderId="0"/>
    <xf numFmtId="0" fontId="315" fillId="0" borderId="0">
      <alignment vertical="top"/>
    </xf>
    <xf numFmtId="0" fontId="290" fillId="0" borderId="0"/>
    <xf numFmtId="0" fontId="315" fillId="0" borderId="0"/>
    <xf numFmtId="0" fontId="315" fillId="0" borderId="0" applyProtection="0"/>
    <xf numFmtId="0" fontId="285" fillId="0" borderId="0"/>
    <xf numFmtId="0" fontId="315" fillId="0" borderId="0">
      <alignment vertical="top"/>
    </xf>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0" fillId="0" borderId="0"/>
    <xf numFmtId="0" fontId="340" fillId="0" borderId="0"/>
    <xf numFmtId="0" fontId="340" fillId="0" borderId="0"/>
    <xf numFmtId="0" fontId="340" fillId="0" borderId="0"/>
    <xf numFmtId="0" fontId="340" fillId="0" borderId="0"/>
    <xf numFmtId="0" fontId="340" fillId="0" borderId="0"/>
    <xf numFmtId="0" fontId="339" fillId="0" borderId="0"/>
    <xf numFmtId="0" fontId="290" fillId="0" borderId="0"/>
    <xf numFmtId="0" fontId="340" fillId="0" borderId="0"/>
    <xf numFmtId="0" fontId="340" fillId="0" borderId="0"/>
    <xf numFmtId="0" fontId="340" fillId="0" borderId="0"/>
    <xf numFmtId="0" fontId="340" fillId="0" borderId="0"/>
    <xf numFmtId="0" fontId="340" fillId="0" borderId="0"/>
    <xf numFmtId="0" fontId="339" fillId="0" borderId="0"/>
    <xf numFmtId="0" fontId="384" fillId="0" borderId="0"/>
    <xf numFmtId="0" fontId="290" fillId="0" borderId="0"/>
    <xf numFmtId="0" fontId="340" fillId="0" borderId="0"/>
    <xf numFmtId="0" fontId="340" fillId="0" borderId="0"/>
    <xf numFmtId="0" fontId="340" fillId="0" borderId="0"/>
    <xf numFmtId="0" fontId="340" fillId="0" borderId="0"/>
    <xf numFmtId="0" fontId="340" fillId="0" borderId="0"/>
    <xf numFmtId="0" fontId="315" fillId="0" borderId="0"/>
    <xf numFmtId="0" fontId="290" fillId="0" borderId="0"/>
    <xf numFmtId="0" fontId="340" fillId="0" borderId="0"/>
    <xf numFmtId="0" fontId="340" fillId="0" borderId="0"/>
    <xf numFmtId="0" fontId="340" fillId="0" borderId="0"/>
    <xf numFmtId="0" fontId="340" fillId="0" borderId="0"/>
    <xf numFmtId="0" fontId="340" fillId="0" borderId="0"/>
    <xf numFmtId="0" fontId="285" fillId="0" borderId="0"/>
    <xf numFmtId="0" fontId="290" fillId="0" borderId="0"/>
    <xf numFmtId="0" fontId="297" fillId="0" borderId="0"/>
    <xf numFmtId="0" fontId="384" fillId="0" borderId="0"/>
    <xf numFmtId="0" fontId="299" fillId="0" borderId="0"/>
    <xf numFmtId="0" fontId="290" fillId="0" borderId="0"/>
    <xf numFmtId="0" fontId="299" fillId="0" borderId="0"/>
    <xf numFmtId="0" fontId="294" fillId="0" borderId="0"/>
    <xf numFmtId="0" fontId="294" fillId="0" borderId="0"/>
    <xf numFmtId="0" fontId="294" fillId="0" borderId="0"/>
    <xf numFmtId="0" fontId="294" fillId="0" borderId="0"/>
    <xf numFmtId="0" fontId="299" fillId="0" borderId="0"/>
    <xf numFmtId="0" fontId="384" fillId="0" borderId="0"/>
    <xf numFmtId="0" fontId="299" fillId="0" borderId="0"/>
    <xf numFmtId="0" fontId="299" fillId="0" borderId="0"/>
    <xf numFmtId="0" fontId="299" fillId="0" borderId="0"/>
    <xf numFmtId="0" fontId="299" fillId="0" borderId="0"/>
    <xf numFmtId="0" fontId="299" fillId="0" borderId="0"/>
    <xf numFmtId="0" fontId="296" fillId="0" borderId="0"/>
    <xf numFmtId="0" fontId="296" fillId="0" borderId="0" applyProtection="0"/>
    <xf numFmtId="0" fontId="299" fillId="0" borderId="0"/>
    <xf numFmtId="0" fontId="299" fillId="0" borderId="0"/>
    <xf numFmtId="0" fontId="299" fillId="0" borderId="0"/>
    <xf numFmtId="0" fontId="299" fillId="0" borderId="0"/>
    <xf numFmtId="0" fontId="296" fillId="0" borderId="0"/>
    <xf numFmtId="0" fontId="296" fillId="0" borderId="0" applyProtection="0"/>
    <xf numFmtId="0" fontId="299" fillId="0" borderId="0"/>
    <xf numFmtId="0" fontId="299" fillId="0" borderId="0"/>
    <xf numFmtId="0" fontId="299" fillId="0" borderId="0"/>
    <xf numFmtId="0" fontId="296" fillId="0" borderId="0" applyProtection="0"/>
    <xf numFmtId="0" fontId="305" fillId="0" borderId="0"/>
    <xf numFmtId="0" fontId="299" fillId="0" borderId="0"/>
    <xf numFmtId="0" fontId="342" fillId="0" borderId="0"/>
    <xf numFmtId="0" fontId="296" fillId="0" borderId="0" applyProtection="0"/>
    <xf numFmtId="0" fontId="296" fillId="0" borderId="0"/>
    <xf numFmtId="0" fontId="305" fillId="0" borderId="0"/>
    <xf numFmtId="0" fontId="337" fillId="0" borderId="0"/>
    <xf numFmtId="0" fontId="296" fillId="0" borderId="0" applyProtection="0"/>
    <xf numFmtId="0" fontId="305" fillId="0" borderId="0"/>
    <xf numFmtId="0" fontId="296" fillId="0" borderId="0" applyProtection="0"/>
    <xf numFmtId="0" fontId="315" fillId="0" borderId="0"/>
    <xf numFmtId="0" fontId="296" fillId="0" borderId="0" applyProtection="0"/>
    <xf numFmtId="0" fontId="299" fillId="0" borderId="0"/>
    <xf numFmtId="0" fontId="345" fillId="0" borderId="0"/>
    <xf numFmtId="0" fontId="315" fillId="0" borderId="0"/>
    <xf numFmtId="0" fontId="345" fillId="0" borderId="0"/>
    <xf numFmtId="0" fontId="345" fillId="0" borderId="0"/>
    <xf numFmtId="0" fontId="299" fillId="0" borderId="0"/>
    <xf numFmtId="0" fontId="299" fillId="0" borderId="0"/>
    <xf numFmtId="0" fontId="339" fillId="0" borderId="0"/>
    <xf numFmtId="0" fontId="299" fillId="0" borderId="0"/>
    <xf numFmtId="0" fontId="299" fillId="0" borderId="0"/>
    <xf numFmtId="0" fontId="299" fillId="0" borderId="0"/>
    <xf numFmtId="0" fontId="299" fillId="0" borderId="0"/>
    <xf numFmtId="0" fontId="299" fillId="0" borderId="0"/>
    <xf numFmtId="0" fontId="315" fillId="0" borderId="0"/>
    <xf numFmtId="0" fontId="299" fillId="0" borderId="0"/>
    <xf numFmtId="0" fontId="342" fillId="0" borderId="0"/>
    <xf numFmtId="0" fontId="285" fillId="0" borderId="0"/>
    <xf numFmtId="0" fontId="285" fillId="0" borderId="0"/>
    <xf numFmtId="0" fontId="299" fillId="0" borderId="0"/>
    <xf numFmtId="0" fontId="384" fillId="0" borderId="0"/>
    <xf numFmtId="0" fontId="299" fillId="0" borderId="0"/>
    <xf numFmtId="0" fontId="322" fillId="0" borderId="0"/>
    <xf numFmtId="0" fontId="322" fillId="0" borderId="0" applyProtection="0"/>
    <xf numFmtId="0" fontId="315" fillId="0" borderId="0" applyProtection="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9" fillId="0" borderId="0"/>
    <xf numFmtId="0" fontId="285" fillId="0" borderId="0"/>
    <xf numFmtId="0" fontId="299" fillId="0" borderId="0"/>
    <xf numFmtId="0" fontId="299" fillId="0" borderId="0"/>
    <xf numFmtId="0" fontId="299" fillId="0" borderId="0"/>
    <xf numFmtId="0" fontId="299" fillId="0" borderId="0"/>
    <xf numFmtId="0" fontId="299" fillId="0" borderId="0"/>
    <xf numFmtId="0" fontId="322" fillId="0" borderId="0" applyProtection="0"/>
    <xf numFmtId="0" fontId="299" fillId="0" borderId="0"/>
    <xf numFmtId="0" fontId="299" fillId="0" borderId="0"/>
    <xf numFmtId="0" fontId="299" fillId="0" borderId="0"/>
    <xf numFmtId="0" fontId="299" fillId="0" borderId="0"/>
    <xf numFmtId="0" fontId="299"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384"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384"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6"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6" fillId="0" borderId="0"/>
    <xf numFmtId="0" fontId="286" fillId="0" borderId="0"/>
    <xf numFmtId="0" fontId="296" fillId="0" borderId="0"/>
    <xf numFmtId="0" fontId="296" fillId="0" borderId="0"/>
    <xf numFmtId="0" fontId="296" fillId="0" borderId="0"/>
    <xf numFmtId="0" fontId="285" fillId="0" borderId="0"/>
    <xf numFmtId="0" fontId="285" fillId="0" borderId="0"/>
    <xf numFmtId="0" fontId="315" fillId="0" borderId="0" applyProtection="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6"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6"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9" fillId="0" borderId="0"/>
    <xf numFmtId="0" fontId="290" fillId="0" borderId="0"/>
    <xf numFmtId="0" fontId="300" fillId="0" borderId="0"/>
    <xf numFmtId="0" fontId="300" fillId="0" borderId="0"/>
    <xf numFmtId="0" fontId="300" fillId="0" borderId="0"/>
    <xf numFmtId="0" fontId="300" fillId="0" borderId="0"/>
    <xf numFmtId="0" fontId="290" fillId="0" borderId="0"/>
    <xf numFmtId="0" fontId="290" fillId="0" borderId="0"/>
    <xf numFmtId="0" fontId="290" fillId="0" borderId="0"/>
    <xf numFmtId="0" fontId="290" fillId="0" borderId="0"/>
    <xf numFmtId="0" fontId="290" fillId="0" borderId="0"/>
    <xf numFmtId="0" fontId="315" fillId="0" borderId="0"/>
    <xf numFmtId="0" fontId="285" fillId="0" borderId="0"/>
    <xf numFmtId="0" fontId="285" fillId="0" borderId="0"/>
    <xf numFmtId="0" fontId="299" fillId="0" borderId="0"/>
    <xf numFmtId="0" fontId="299" fillId="0" borderId="0"/>
    <xf numFmtId="0" fontId="290" fillId="0" borderId="0"/>
    <xf numFmtId="0" fontId="299" fillId="0" borderId="0"/>
    <xf numFmtId="0" fontId="285"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6" fillId="0" borderId="0"/>
    <xf numFmtId="0" fontId="299" fillId="0" borderId="0"/>
    <xf numFmtId="0" fontId="299" fillId="0" borderId="0"/>
    <xf numFmtId="0" fontId="299" fillId="0" borderId="0"/>
    <xf numFmtId="0" fontId="299"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337" fillId="0" borderId="0"/>
    <xf numFmtId="0" fontId="299" fillId="0" borderId="0"/>
    <xf numFmtId="0" fontId="296" fillId="0" borderId="0"/>
    <xf numFmtId="0" fontId="299" fillId="0" borderId="0"/>
    <xf numFmtId="0" fontId="299" fillId="0" borderId="0"/>
    <xf numFmtId="0" fontId="299" fillId="0" borderId="0" applyProtection="0"/>
    <xf numFmtId="0" fontId="302" fillId="0" borderId="0"/>
    <xf numFmtId="0" fontId="285" fillId="0" borderId="0"/>
    <xf numFmtId="0" fontId="345" fillId="0" borderId="0"/>
    <xf numFmtId="0" fontId="285" fillId="0" borderId="0"/>
    <xf numFmtId="0" fontId="299" fillId="0" borderId="0"/>
    <xf numFmtId="0" fontId="285" fillId="0" borderId="0"/>
    <xf numFmtId="0" fontId="299" fillId="0" borderId="0"/>
    <xf numFmtId="0" fontId="296" fillId="0" borderId="0"/>
    <xf numFmtId="0" fontId="296"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6"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3"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85" fillId="0" borderId="0"/>
    <xf numFmtId="0" fontId="285" fillId="0" borderId="0"/>
    <xf numFmtId="0" fontId="285" fillId="0" borderId="0"/>
    <xf numFmtId="0" fontId="285" fillId="0" borderId="0"/>
    <xf numFmtId="0" fontId="299" fillId="0" borderId="0"/>
    <xf numFmtId="0" fontId="299" fillId="0" borderId="0"/>
    <xf numFmtId="0" fontId="299" fillId="0" borderId="0"/>
    <xf numFmtId="0" fontId="299" fillId="0" borderId="0"/>
    <xf numFmtId="0" fontId="288" fillId="0" borderId="0"/>
    <xf numFmtId="0" fontId="288" fillId="0" borderId="0">
      <alignment vertical="top"/>
    </xf>
    <xf numFmtId="0" fontId="285" fillId="0" borderId="0"/>
    <xf numFmtId="0" fontId="288" fillId="0" borderId="0"/>
    <xf numFmtId="0" fontId="288" fillId="0" borderId="0"/>
    <xf numFmtId="0" fontId="285" fillId="0" borderId="0"/>
    <xf numFmtId="0" fontId="285" fillId="0" borderId="0"/>
    <xf numFmtId="0" fontId="294" fillId="0" borderId="0"/>
    <xf numFmtId="0" fontId="294" fillId="0" borderId="0"/>
    <xf numFmtId="0" fontId="299" fillId="0" borderId="0"/>
    <xf numFmtId="0" fontId="307" fillId="0" borderId="0"/>
    <xf numFmtId="0" fontId="307" fillId="0" borderId="0"/>
    <xf numFmtId="0" fontId="307" fillId="0" borderId="0"/>
    <xf numFmtId="0" fontId="307" fillId="0" borderId="0"/>
    <xf numFmtId="0" fontId="315" fillId="0" borderId="0"/>
    <xf numFmtId="0" fontId="292" fillId="0" borderId="0"/>
    <xf numFmtId="0" fontId="315" fillId="0" borderId="0"/>
    <xf numFmtId="0" fontId="292" fillId="0" borderId="0"/>
    <xf numFmtId="0" fontId="294" fillId="0" borderId="0"/>
    <xf numFmtId="0" fontId="299" fillId="0" borderId="0"/>
    <xf numFmtId="0" fontId="299" fillId="0" borderId="0"/>
    <xf numFmtId="0" fontId="299" fillId="0" borderId="0"/>
    <xf numFmtId="0" fontId="285" fillId="0" borderId="0"/>
    <xf numFmtId="0" fontId="299" fillId="0" borderId="0"/>
    <xf numFmtId="0" fontId="285" fillId="0" borderId="0"/>
    <xf numFmtId="0" fontId="299" fillId="0" borderId="0"/>
    <xf numFmtId="0" fontId="285"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9" fillId="0" borderId="0"/>
    <xf numFmtId="0" fontId="315" fillId="0" borderId="0"/>
    <xf numFmtId="0" fontId="315" fillId="0" borderId="0"/>
    <xf numFmtId="0" fontId="315" fillId="0" borderId="0"/>
    <xf numFmtId="0" fontId="315" fillId="0" borderId="0"/>
    <xf numFmtId="0" fontId="299" fillId="0" borderId="0"/>
    <xf numFmtId="0" fontId="299"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299" fillId="0" borderId="0"/>
    <xf numFmtId="0" fontId="299" fillId="0" borderId="0"/>
    <xf numFmtId="0" fontId="285" fillId="0" borderId="0"/>
    <xf numFmtId="0" fontId="345" fillId="0" borderId="0"/>
    <xf numFmtId="0" fontId="345"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288" fillId="0" borderId="0"/>
    <xf numFmtId="0" fontId="299" fillId="0" borderId="0"/>
    <xf numFmtId="0" fontId="285" fillId="0" borderId="0"/>
    <xf numFmtId="0" fontId="285" fillId="0" borderId="0"/>
    <xf numFmtId="0" fontId="285" fillId="0" borderId="0"/>
    <xf numFmtId="0" fontId="285" fillId="0" borderId="0"/>
    <xf numFmtId="0" fontId="299" fillId="0" borderId="0"/>
    <xf numFmtId="0" fontId="285" fillId="0" borderId="0"/>
    <xf numFmtId="0" fontId="285"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8"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4" fillId="0" borderId="0"/>
    <xf numFmtId="0" fontId="306" fillId="0" borderId="0" applyFont="0"/>
    <xf numFmtId="0" fontId="306" fillId="0" borderId="0" applyFont="0"/>
    <xf numFmtId="0" fontId="306" fillId="0" borderId="0" applyFont="0"/>
    <xf numFmtId="0" fontId="306" fillId="0" borderId="0" applyFont="0"/>
    <xf numFmtId="0" fontId="306" fillId="0" borderId="0" applyFont="0"/>
    <xf numFmtId="0" fontId="315" fillId="16"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5" fillId="16"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315" fillId="24" borderId="27" applyNumberFormat="0" applyFont="0" applyAlignment="0" applyProtection="0"/>
    <xf numFmtId="0" fontId="315" fillId="24" borderId="27" applyNumberFormat="0" applyFont="0" applyAlignment="0" applyProtection="0"/>
    <xf numFmtId="0" fontId="315" fillId="24" borderId="27" applyNumberFormat="0" applyFont="0" applyAlignment="0" applyProtection="0"/>
    <xf numFmtId="0" fontId="315" fillId="24" borderId="27" applyNumberFormat="0" applyFont="0" applyAlignment="0" applyProtection="0"/>
    <xf numFmtId="292" fontId="386" fillId="0" borderId="0" applyFont="0" applyFill="0" applyBorder="0" applyProtection="0">
      <alignment vertical="top" wrapText="1"/>
    </xf>
    <xf numFmtId="0" fontId="375" fillId="0" borderId="30" applyNumberFormat="0" applyFill="0" applyAlignment="0" applyProtection="0"/>
    <xf numFmtId="0" fontId="297" fillId="0" borderId="0" applyProtection="0"/>
    <xf numFmtId="0" fontId="297" fillId="0" borderId="0" applyProtection="0"/>
    <xf numFmtId="0" fontId="332" fillId="0" borderId="0" applyNumberFormat="0" applyFill="0" applyBorder="0" applyAlignment="0" applyProtection="0"/>
    <xf numFmtId="0" fontId="332" fillId="0" borderId="0" applyNumberFormat="0" applyFill="0" applyBorder="0" applyAlignment="0" applyProtection="0"/>
    <xf numFmtId="0" fontId="329" fillId="0" borderId="0" applyNumberFormat="0" applyFill="0" applyBorder="0" applyAlignment="0" applyProtection="0"/>
    <xf numFmtId="0" fontId="294"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29" fillId="0" borderId="0" applyNumberFormat="0" applyFill="0" applyBorder="0" applyAlignment="0" applyProtection="0"/>
    <xf numFmtId="0" fontId="294" fillId="0" borderId="0" applyNumberFormat="0" applyFill="0" applyBorder="0" applyAlignment="0" applyProtection="0"/>
    <xf numFmtId="0" fontId="350"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8" fillId="17" borderId="22" applyNumberFormat="0" applyAlignment="0" applyProtection="0"/>
    <xf numFmtId="0" fontId="388" fillId="17" borderId="22"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50"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262" fontId="389" fillId="0" borderId="10" applyFont="0" applyBorder="0" applyAlignment="0"/>
    <xf numFmtId="262" fontId="389" fillId="0" borderId="10" applyFont="0" applyBorder="0" applyAlignment="0"/>
    <xf numFmtId="262" fontId="389" fillId="0" borderId="10" applyFont="0" applyBorder="0" applyAlignment="0"/>
    <xf numFmtId="262" fontId="389" fillId="0" borderId="10" applyFont="0" applyBorder="0" applyAlignment="0"/>
    <xf numFmtId="262" fontId="389" fillId="0" borderId="10" applyFont="0" applyBorder="0" applyAlignment="0"/>
    <xf numFmtId="262" fontId="389" fillId="0" borderId="10" applyFont="0" applyBorder="0" applyAlignment="0"/>
    <xf numFmtId="262" fontId="389" fillId="0" borderId="10" applyFont="0" applyBorder="0" applyAlignment="0"/>
    <xf numFmtId="262" fontId="389" fillId="0" borderId="10" applyFont="0" applyBorder="0" applyAlignment="0"/>
    <xf numFmtId="0" fontId="340" fillId="9" borderId="0"/>
    <xf numFmtId="0" fontId="340" fillId="9" borderId="0"/>
    <xf numFmtId="0" fontId="340" fillId="9" borderId="0"/>
    <xf numFmtId="0" fontId="340" fillId="9" borderId="0"/>
    <xf numFmtId="0" fontId="340" fillId="9" borderId="0"/>
    <xf numFmtId="0" fontId="340" fillId="9" borderId="0"/>
    <xf numFmtId="41"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41" fontId="299" fillId="0" borderId="0" applyFont="0" applyFill="0" applyBorder="0" applyAlignment="0" applyProtection="0"/>
    <xf numFmtId="168" fontId="299" fillId="0" borderId="0" applyFont="0" applyFill="0" applyBorder="0" applyAlignment="0" applyProtection="0"/>
    <xf numFmtId="41" fontId="299" fillId="0" borderId="0" applyFont="0" applyFill="0" applyBorder="0" applyAlignment="0" applyProtection="0"/>
    <xf numFmtId="168" fontId="299" fillId="0" borderId="0" applyFont="0" applyFill="0" applyBorder="0" applyAlignment="0" applyProtection="0"/>
    <xf numFmtId="168"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14" fontId="324" fillId="0" borderId="0">
      <alignment horizontal="center" wrapText="1"/>
      <protection locked="0"/>
    </xf>
    <xf numFmtId="14" fontId="324" fillId="0" borderId="0">
      <alignment horizontal="center" wrapText="1"/>
      <protection locked="0"/>
    </xf>
    <xf numFmtId="14" fontId="324" fillId="0" borderId="0">
      <alignment horizontal="center" wrapText="1"/>
      <protection locked="0"/>
    </xf>
    <xf numFmtId="14" fontId="324" fillId="0" borderId="0">
      <alignment horizontal="center" wrapText="1"/>
      <protection locked="0"/>
    </xf>
    <xf numFmtId="270" fontId="332" fillId="0" borderId="0" applyFont="0" applyFill="0" applyBorder="0" applyAlignment="0" applyProtection="0"/>
    <xf numFmtId="261" fontId="28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98"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98" fontId="299" fillId="0" borderId="0" applyFont="0" applyFill="0" applyBorder="0" applyAlignment="0" applyProtection="0"/>
    <xf numFmtId="298"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318"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318" fontId="299" fillId="0" borderId="0" applyFont="0" applyFill="0" applyBorder="0" applyAlignment="0" applyProtection="0"/>
    <xf numFmtId="318"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6" fillId="0" borderId="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314" fontId="338" fillId="0" borderId="0" applyFont="0" applyFill="0" applyBorder="0" applyAlignment="0" applyProtection="0"/>
    <xf numFmtId="343" fontId="289" fillId="0" borderId="0" applyFont="0" applyFill="0" applyBorder="0" applyAlignment="0" applyProtection="0"/>
    <xf numFmtId="305" fontId="338" fillId="0" borderId="0" applyFont="0" applyFill="0" applyBorder="0" applyAlignment="0" applyProtection="0"/>
    <xf numFmtId="303" fontId="289" fillId="0" borderId="0" applyFont="0" applyFill="0" applyBorder="0" applyAlignment="0" applyProtection="0"/>
    <xf numFmtId="269" fontId="338" fillId="0" borderId="0" applyFont="0" applyFill="0" applyBorder="0" applyAlignment="0" applyProtection="0"/>
    <xf numFmtId="279" fontId="289"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292" fillId="0" borderId="0" applyFont="0" applyFill="0" applyBorder="0" applyAlignment="0" applyProtection="0"/>
    <xf numFmtId="9" fontId="315"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292" fillId="0" borderId="0" applyFont="0" applyFill="0" applyBorder="0" applyAlignment="0" applyProtection="0"/>
    <xf numFmtId="9" fontId="292" fillId="0" borderId="0" applyFont="0" applyFill="0" applyBorder="0" applyAlignment="0" applyProtection="0"/>
    <xf numFmtId="9" fontId="294" fillId="0" borderId="0" applyFont="0" applyFill="0" applyBorder="0" applyAlignment="0" applyProtection="0"/>
    <xf numFmtId="9" fontId="299" fillId="0" borderId="0" applyFont="0" applyFill="0" applyBorder="0" applyAlignment="0" applyProtection="0"/>
    <xf numFmtId="9" fontId="315" fillId="0" borderId="0" applyFont="0" applyFill="0" applyBorder="0" applyAlignment="0" applyProtection="0"/>
    <xf numFmtId="9" fontId="296"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03" fillId="0" borderId="28" applyNumberFormat="0" applyBorder="0"/>
    <xf numFmtId="9" fontId="303" fillId="0" borderId="28" applyNumberFormat="0" applyBorder="0"/>
    <xf numFmtId="9" fontId="303" fillId="0" borderId="28" applyNumberFormat="0" applyBorder="0"/>
    <xf numFmtId="9" fontId="303" fillId="0" borderId="28" applyNumberFormat="0" applyBorder="0"/>
    <xf numFmtId="9" fontId="303" fillId="0" borderId="28" applyNumberFormat="0" applyBorder="0"/>
    <xf numFmtId="9" fontId="303" fillId="0" borderId="28" applyNumberFormat="0" applyBorder="0"/>
    <xf numFmtId="9" fontId="303" fillId="0" borderId="28" applyNumberFormat="0" applyBorder="0"/>
    <xf numFmtId="9" fontId="303" fillId="0" borderId="28" applyNumberFormat="0" applyBorder="0"/>
    <xf numFmtId="9" fontId="303" fillId="0" borderId="28" applyNumberFormat="0" applyBorder="0"/>
    <xf numFmtId="9" fontId="303" fillId="0" borderId="28" applyNumberFormat="0" applyBorder="0"/>
    <xf numFmtId="0"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0" fontId="299" fillId="0" borderId="0" applyFill="0" applyBorder="0" applyAlignment="0"/>
    <xf numFmtId="0"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0" fontId="27" fillId="3" borderId="66" applyNumberFormat="0" applyAlignment="0" applyProtection="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0" fontId="85" fillId="0" borderId="65" applyNumberFormat="0" applyFill="0" applyAlignment="0" applyProtection="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4" fontId="37" fillId="16" borderId="67" applyNumberFormat="0" applyProtection="0">
      <alignment vertical="center"/>
    </xf>
    <xf numFmtId="0" fontId="303" fillId="0" borderId="0" applyNumberFormat="0" applyFont="0" applyFill="0" applyBorder="0" applyAlignment="0" applyProtection="0">
      <alignment horizontal="left"/>
    </xf>
    <xf numFmtId="0" fontId="390" fillId="0" borderId="39">
      <alignment horizontal="center"/>
    </xf>
    <xf numFmtId="0" fontId="390" fillId="0" borderId="39">
      <alignment horizontal="center"/>
    </xf>
    <xf numFmtId="0" fontId="390" fillId="0" borderId="39">
      <alignment horizontal="center"/>
    </xf>
    <xf numFmtId="1" fontId="299" fillId="0" borderId="5" applyNumberFormat="0" applyFill="0" applyAlignment="0" applyProtection="0">
      <alignment horizontal="center" vertical="center"/>
    </xf>
    <xf numFmtId="1" fontId="299" fillId="0" borderId="5" applyNumberFormat="0" applyFill="0" applyAlignment="0" applyProtection="0">
      <alignment horizontal="center" vertical="center"/>
    </xf>
    <xf numFmtId="1" fontId="299" fillId="0" borderId="5" applyNumberFormat="0" applyFill="0" applyAlignment="0" applyProtection="0">
      <alignment horizontal="center" vertical="center"/>
    </xf>
    <xf numFmtId="4" fontId="35" fillId="5" borderId="67" applyNumberFormat="0" applyProtection="0">
      <alignment horizontal="right" vertical="center"/>
    </xf>
    <xf numFmtId="41" fontId="298" fillId="0" borderId="0" applyFont="0" applyFill="0" applyBorder="0" applyAlignment="0" applyProtection="0"/>
    <xf numFmtId="297" fontId="298" fillId="0" borderId="0" applyFont="0" applyFill="0" applyBorder="0" applyAlignment="0" applyProtection="0"/>
    <xf numFmtId="168" fontId="298" fillId="0" borderId="0" applyFon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4" borderId="0" applyNumberFormat="0" applyProtection="0">
      <alignment horizontal="left" vertical="center" indent="1"/>
    </xf>
    <xf numFmtId="4" fontId="346" fillId="4" borderId="0" applyNumberFormat="0" applyProtection="0">
      <alignment horizontal="left" vertical="center" indent="1"/>
    </xf>
    <xf numFmtId="4" fontId="346" fillId="4" borderId="0" applyNumberFormat="0" applyProtection="0">
      <alignment horizontal="left" vertical="center" indent="1"/>
    </xf>
    <xf numFmtId="4" fontId="346" fillId="4" borderId="0" applyNumberFormat="0" applyProtection="0">
      <alignment horizontal="left" vertical="center" indent="1"/>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7" borderId="0" applyNumberFormat="0" applyProtection="0">
      <alignment horizontal="left" vertical="center" indent="1"/>
    </xf>
    <xf numFmtId="4" fontId="391" fillId="7" borderId="0" applyNumberFormat="0" applyProtection="0">
      <alignment horizontal="left" vertical="center" indent="1"/>
    </xf>
    <xf numFmtId="4" fontId="391" fillId="7" borderId="0" applyNumberFormat="0" applyProtection="0">
      <alignment horizontal="left" vertical="center" indent="1"/>
    </xf>
    <xf numFmtId="4" fontId="391" fillId="7" borderId="0" applyNumberFormat="0" applyProtection="0">
      <alignment horizontal="left" vertical="center" indent="1"/>
    </xf>
    <xf numFmtId="4" fontId="391" fillId="4" borderId="0" applyNumberFormat="0" applyProtection="0">
      <alignment horizontal="left" vertical="center" indent="1"/>
    </xf>
    <xf numFmtId="4" fontId="391" fillId="4" borderId="0" applyNumberFormat="0" applyProtection="0">
      <alignment horizontal="left" vertical="center" indent="1"/>
    </xf>
    <xf numFmtId="4" fontId="391" fillId="4" borderId="0" applyNumberFormat="0" applyProtection="0">
      <alignment horizontal="left" vertical="center" indent="1"/>
    </xf>
    <xf numFmtId="4" fontId="391" fillId="4" borderId="0" applyNumberFormat="0" applyProtection="0">
      <alignment horizontal="left" vertical="center" indent="1"/>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02" fillId="7" borderId="0" applyNumberFormat="0" applyProtection="0">
      <alignment horizontal="left" vertical="center" indent="1"/>
    </xf>
    <xf numFmtId="4" fontId="302" fillId="7" borderId="0" applyNumberFormat="0" applyProtection="0">
      <alignment horizontal="left" vertical="center" indent="1"/>
    </xf>
    <xf numFmtId="4" fontId="302" fillId="7" borderId="0" applyNumberFormat="0" applyProtection="0">
      <alignment horizontal="left" vertical="center" indent="1"/>
    </xf>
    <xf numFmtId="4" fontId="302" fillId="7" borderId="0" applyNumberFormat="0" applyProtection="0">
      <alignment horizontal="left" vertical="center" indent="1"/>
    </xf>
    <xf numFmtId="4" fontId="302" fillId="4" borderId="0" applyNumberFormat="0" applyProtection="0">
      <alignment horizontal="left" vertical="center" indent="1"/>
    </xf>
    <xf numFmtId="4" fontId="302" fillId="4" borderId="0" applyNumberFormat="0" applyProtection="0">
      <alignment horizontal="left" vertical="center" indent="1"/>
    </xf>
    <xf numFmtId="4" fontId="302" fillId="4" borderId="0" applyNumberFormat="0" applyProtection="0">
      <alignment horizontal="left" vertical="center" indent="1"/>
    </xf>
    <xf numFmtId="4" fontId="302" fillId="4" borderId="0" applyNumberFormat="0" applyProtection="0">
      <alignment horizontal="left" vertical="center" indent="1"/>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345"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27" fillId="3" borderId="66" applyNumberFormat="0" applyAlignment="0" applyProtection="0"/>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4" fontId="35" fillId="5" borderId="67" applyNumberFormat="0" applyProtection="0">
      <alignment horizontal="right" vertic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27" fillId="3" borderId="66" applyNumberFormat="0" applyAlignment="0" applyProtection="0"/>
    <xf numFmtId="0" fontId="36" fillId="6" borderId="68" applyNumberFormat="0" applyAlignment="0" applyProtection="0"/>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4" fontId="35" fillId="5" borderId="67" applyNumberFormat="0" applyProtection="0">
      <alignment horizontal="right" vertic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4" fontId="37" fillId="16" borderId="67" applyNumberFormat="0" applyProtection="0">
      <alignment vertic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3" fontId="293" fillId="0" borderId="0"/>
    <xf numFmtId="0" fontId="396" fillId="0" borderId="0" applyNumberFormat="0" applyFill="0" applyBorder="0" applyAlignment="0">
      <alignment horizontal="center"/>
    </xf>
    <xf numFmtId="262" fontId="397" fillId="0" borderId="0" applyNumberFormat="0" applyBorder="0" applyAlignment="0">
      <alignment horizontal="centerContinuous"/>
    </xf>
    <xf numFmtId="262" fontId="397" fillId="0" borderId="0" applyNumberFormat="0" applyBorder="0" applyAlignment="0">
      <alignment horizontal="centerContinuous"/>
    </xf>
    <xf numFmtId="262" fontId="397" fillId="0" borderId="0" applyNumberFormat="0" applyBorder="0" applyAlignment="0">
      <alignment horizontal="centerContinuous"/>
    </xf>
    <xf numFmtId="262" fontId="397" fillId="0" borderId="0" applyNumberFormat="0" applyBorder="0" applyAlignment="0">
      <alignment horizontal="centerContinuous"/>
    </xf>
    <xf numFmtId="0" fontId="294" fillId="0" borderId="5">
      <alignment horizontal="center"/>
    </xf>
    <xf numFmtId="4" fontId="120" fillId="30" borderId="71" applyNumberFormat="0" applyProtection="0">
      <alignment horizontal="left" vertical="center" indent="1"/>
    </xf>
    <xf numFmtId="0" fontId="297" fillId="0" borderId="0" applyNumberFormat="0" applyFill="0" applyBorder="0" applyAlignment="0" applyProtection="0"/>
    <xf numFmtId="0" fontId="298" fillId="0" borderId="0" applyFont="0" applyFill="0" applyBorder="0" applyAlignment="0" applyProtection="0"/>
    <xf numFmtId="303" fontId="298" fillId="0" borderId="0" applyFont="0" applyFill="0" applyBorder="0" applyAlignment="0" applyProtection="0"/>
    <xf numFmtId="174" fontId="298" fillId="0" borderId="0" applyFont="0" applyFill="0" applyBorder="0" applyAlignment="0" applyProtection="0"/>
    <xf numFmtId="173" fontId="298" fillId="0" borderId="0" applyFont="0" applyFill="0" applyBorder="0" applyAlignment="0" applyProtection="0"/>
    <xf numFmtId="173" fontId="298" fillId="0" borderId="0" applyFont="0" applyFill="0" applyBorder="0" applyAlignment="0" applyProtection="0"/>
    <xf numFmtId="0" fontId="297" fillId="0" borderId="0" applyNumberFormat="0" applyFill="0" applyBorder="0" applyAlignment="0" applyProtection="0"/>
    <xf numFmtId="0" fontId="27" fillId="3" borderId="66" applyNumberFormat="0" applyAlignment="0" applyProtection="0"/>
    <xf numFmtId="0" fontId="297" fillId="0" borderId="0" applyNumberFormat="0" applyFill="0" applyBorder="0" applyAlignment="0" applyProtection="0"/>
    <xf numFmtId="0" fontId="298" fillId="0" borderId="0" applyFont="0" applyFill="0" applyBorder="0" applyAlignment="0" applyProtection="0"/>
    <xf numFmtId="42" fontId="298" fillId="0" borderId="0" applyFont="0" applyFill="0" applyBorder="0" applyAlignment="0" applyProtection="0"/>
    <xf numFmtId="173" fontId="298" fillId="0" borderId="0" applyFont="0" applyFill="0" applyBorder="0" applyAlignment="0" applyProtection="0"/>
    <xf numFmtId="262" fontId="307" fillId="0" borderId="0" applyFont="0" applyFill="0" applyBorder="0" applyAlignment="0" applyProtection="0"/>
    <xf numFmtId="268" fontId="298"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165"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97" fontId="298" fillId="0" borderId="0" applyFont="0" applyFill="0" applyBorder="0" applyAlignment="0" applyProtection="0"/>
    <xf numFmtId="231" fontId="298" fillId="0" borderId="0" applyFont="0" applyFill="0" applyBorder="0" applyAlignment="0" applyProtection="0"/>
    <xf numFmtId="241" fontId="298" fillId="0" borderId="0" applyFont="0" applyFill="0" applyBorder="0" applyAlignment="0" applyProtection="0"/>
    <xf numFmtId="241"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4" fillId="0" borderId="0" applyFont="0" applyFill="0" applyBorder="0" applyAlignment="0" applyProtection="0"/>
    <xf numFmtId="217" fontId="298" fillId="0" borderId="0" applyFont="0" applyFill="0" applyBorder="0" applyAlignment="0" applyProtection="0"/>
    <xf numFmtId="204" fontId="298" fillId="0" borderId="0" applyFont="0" applyFill="0" applyBorder="0" applyAlignment="0" applyProtection="0"/>
    <xf numFmtId="204"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165" fontId="294" fillId="0" borderId="0" applyFont="0" applyFill="0" applyBorder="0" applyAlignment="0" applyProtection="0"/>
    <xf numFmtId="217" fontId="298" fillId="0" borderId="0" applyFont="0" applyFill="0" applyBorder="0" applyAlignment="0" applyProtection="0"/>
    <xf numFmtId="219"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219" fontId="293" fillId="0" borderId="0" applyFont="0" applyFill="0" applyBorder="0" applyAlignment="0" applyProtection="0"/>
    <xf numFmtId="197" fontId="298" fillId="0" borderId="0" applyFont="0" applyFill="0" applyBorder="0" applyAlignment="0" applyProtection="0"/>
    <xf numFmtId="219" fontId="298" fillId="0" borderId="0" applyFont="0" applyFill="0" applyBorder="0" applyAlignment="0" applyProtection="0"/>
    <xf numFmtId="289" fontId="298" fillId="0" borderId="0" applyFont="0" applyFill="0" applyBorder="0" applyAlignment="0" applyProtection="0"/>
    <xf numFmtId="228" fontId="298" fillId="0" borderId="0" applyFont="0" applyFill="0" applyBorder="0" applyAlignment="0" applyProtection="0"/>
    <xf numFmtId="228" fontId="298" fillId="0" borderId="0" applyFont="0" applyFill="0" applyBorder="0" applyAlignment="0" applyProtection="0"/>
    <xf numFmtId="165" fontId="294" fillId="0" borderId="0" applyFont="0" applyFill="0" applyBorder="0" applyAlignment="0" applyProtection="0"/>
    <xf numFmtId="217" fontId="298" fillId="0" borderId="0" applyFont="0" applyFill="0" applyBorder="0" applyAlignment="0" applyProtection="0"/>
    <xf numFmtId="42" fontId="298" fillId="0" borderId="0" applyFont="0" applyFill="0" applyBorder="0" applyAlignment="0" applyProtection="0"/>
    <xf numFmtId="0" fontId="297" fillId="0" borderId="0"/>
    <xf numFmtId="282" fontId="329" fillId="0" borderId="0" applyFont="0" applyFill="0" applyBorder="0" applyAlignment="0" applyProtection="0"/>
    <xf numFmtId="204" fontId="298" fillId="0" borderId="0" applyFont="0" applyFill="0" applyBorder="0" applyAlignment="0" applyProtection="0"/>
    <xf numFmtId="204"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62" fontId="307" fillId="0" borderId="0" applyFont="0" applyFill="0" applyBorder="0" applyAlignment="0" applyProtection="0"/>
    <xf numFmtId="213" fontId="298"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219"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219" fontId="293" fillId="0" borderId="0" applyFont="0" applyFill="0" applyBorder="0" applyAlignment="0" applyProtection="0"/>
    <xf numFmtId="197" fontId="298" fillId="0" borderId="0" applyFont="0" applyFill="0" applyBorder="0" applyAlignment="0" applyProtection="0"/>
    <xf numFmtId="219" fontId="298" fillId="0" borderId="0" applyFont="0" applyFill="0" applyBorder="0" applyAlignment="0" applyProtection="0"/>
    <xf numFmtId="262" fontId="307" fillId="0" borderId="0" applyFont="0" applyFill="0" applyBorder="0" applyAlignment="0" applyProtection="0"/>
    <xf numFmtId="213" fontId="298"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89" fontId="298" fillId="0" borderId="0" applyFont="0" applyFill="0" applyBorder="0" applyAlignment="0" applyProtection="0"/>
    <xf numFmtId="228"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0" fontId="297" fillId="0" borderId="0"/>
    <xf numFmtId="282" fontId="329" fillId="0" borderId="0" applyFont="0" applyFill="0" applyBorder="0" applyAlignment="0" applyProtection="0"/>
    <xf numFmtId="0" fontId="360" fillId="0" borderId="19" applyProtection="0"/>
    <xf numFmtId="41" fontId="298" fillId="0" borderId="0" applyFont="0" applyFill="0" applyBorder="0" applyAlignment="0" applyProtection="0"/>
    <xf numFmtId="217"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3"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297" fontId="298" fillId="0" borderId="0" applyFont="0" applyFill="0" applyBorder="0" applyAlignment="0" applyProtection="0"/>
    <xf numFmtId="41" fontId="298" fillId="0" borderId="0" applyFont="0" applyFill="0" applyBorder="0" applyAlignment="0" applyProtection="0"/>
    <xf numFmtId="24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4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213"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217" fontId="298" fillId="0" borderId="0" applyFont="0" applyFill="0" applyBorder="0" applyAlignment="0" applyProtection="0"/>
    <xf numFmtId="168" fontId="298" fillId="0" borderId="0" applyFont="0" applyFill="0" applyBorder="0" applyAlignment="0" applyProtection="0"/>
    <xf numFmtId="42" fontId="298" fillId="0" borderId="0" applyFont="0" applyFill="0" applyBorder="0" applyAlignment="0" applyProtection="0"/>
    <xf numFmtId="213" fontId="298" fillId="0" borderId="0" applyFont="0" applyFill="0" applyBorder="0" applyAlignment="0" applyProtection="0"/>
    <xf numFmtId="197" fontId="298" fillId="0" borderId="0" applyFont="0" applyFill="0" applyBorder="0" applyAlignment="0" applyProtection="0"/>
    <xf numFmtId="213" fontId="298" fillId="0" borderId="0" applyFont="0" applyFill="0" applyBorder="0" applyAlignment="0" applyProtection="0"/>
    <xf numFmtId="219" fontId="293" fillId="0" borderId="0" applyFont="0" applyFill="0" applyBorder="0" applyAlignment="0" applyProtection="0"/>
    <xf numFmtId="218" fontId="298" fillId="0" borderId="0" applyFont="0" applyFill="0" applyBorder="0" applyAlignment="0" applyProtection="0"/>
    <xf numFmtId="219" fontId="298" fillId="0" borderId="0" applyFont="0" applyFill="0" applyBorder="0" applyAlignment="0" applyProtection="0"/>
    <xf numFmtId="217" fontId="293" fillId="0" borderId="0" applyFont="0" applyFill="0" applyBorder="0" applyAlignment="0" applyProtection="0"/>
    <xf numFmtId="0" fontId="297" fillId="0" borderId="0"/>
    <xf numFmtId="268" fontId="298" fillId="0" borderId="0" applyFont="0" applyFill="0" applyBorder="0" applyAlignment="0" applyProtection="0"/>
    <xf numFmtId="282" fontId="329" fillId="0" borderId="0" applyFont="0" applyFill="0" applyBorder="0" applyAlignment="0" applyProtection="0"/>
    <xf numFmtId="217" fontId="298" fillId="0" borderId="0" applyFont="0" applyFill="0" applyBorder="0" applyAlignment="0" applyProtection="0"/>
    <xf numFmtId="168" fontId="298" fillId="0" borderId="0" applyFont="0" applyFill="0" applyBorder="0" applyAlignment="0" applyProtection="0"/>
    <xf numFmtId="21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62" fontId="307" fillId="0" borderId="0" applyFont="0" applyFill="0" applyBorder="0" applyAlignment="0" applyProtection="0"/>
    <xf numFmtId="217" fontId="298"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165" fontId="294" fillId="0" borderId="0" applyFont="0" applyFill="0" applyBorder="0" applyAlignment="0" applyProtection="0"/>
    <xf numFmtId="217" fontId="298" fillId="0" borderId="0" applyFont="0" applyFill="0" applyBorder="0" applyAlignment="0" applyProtection="0"/>
    <xf numFmtId="165" fontId="294" fillId="0" borderId="0" applyFont="0" applyFill="0" applyBorder="0" applyAlignment="0" applyProtection="0"/>
    <xf numFmtId="213" fontId="298" fillId="0" borderId="0" applyFont="0" applyFill="0" applyBorder="0" applyAlignment="0" applyProtection="0"/>
    <xf numFmtId="165" fontId="294" fillId="0" borderId="0" applyFont="0" applyFill="0" applyBorder="0" applyAlignment="0" applyProtection="0"/>
    <xf numFmtId="213" fontId="298" fillId="0" borderId="0" applyFont="0" applyFill="0" applyBorder="0" applyAlignment="0" applyProtection="0"/>
    <xf numFmtId="262" fontId="307" fillId="0" borderId="0" applyFont="0" applyFill="0" applyBorder="0" applyAlignment="0" applyProtection="0"/>
    <xf numFmtId="217" fontId="298"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13" fontId="298"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17" fontId="298" fillId="0" borderId="0" applyFont="0" applyFill="0" applyBorder="0" applyAlignment="0" applyProtection="0"/>
    <xf numFmtId="165" fontId="298" fillId="0" borderId="0" applyFont="0" applyFill="0" applyBorder="0" applyAlignment="0" applyProtection="0"/>
    <xf numFmtId="297" fontId="298" fillId="0" borderId="0" applyFont="0" applyFill="0" applyBorder="0" applyAlignment="0" applyProtection="0"/>
    <xf numFmtId="168" fontId="298" fillId="0" borderId="0" applyFont="0" applyFill="0" applyBorder="0" applyAlignment="0" applyProtection="0"/>
    <xf numFmtId="233"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9" fontId="293"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3"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233"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33" fontId="298" fillId="0" borderId="0" applyFont="0" applyFill="0" applyBorder="0" applyAlignment="0" applyProtection="0"/>
    <xf numFmtId="165" fontId="298" fillId="0" borderId="0" applyFont="0" applyFill="0" applyBorder="0" applyAlignment="0" applyProtection="0"/>
    <xf numFmtId="219" fontId="298" fillId="0" borderId="0" applyFont="0" applyFill="0" applyBorder="0" applyAlignment="0" applyProtection="0"/>
    <xf numFmtId="165" fontId="298" fillId="0" borderId="0" applyFont="0" applyFill="0" applyBorder="0" applyAlignment="0" applyProtection="0"/>
    <xf numFmtId="276" fontId="304" fillId="0" borderId="0" applyFont="0" applyFill="0" applyBorder="0" applyAlignment="0" applyProtection="0"/>
    <xf numFmtId="165" fontId="298" fillId="0" borderId="0" applyFont="0" applyFill="0" applyBorder="0" applyAlignment="0" applyProtection="0"/>
    <xf numFmtId="246" fontId="298" fillId="0" borderId="0" applyFont="0" applyFill="0" applyBorder="0" applyAlignment="0" applyProtection="0"/>
    <xf numFmtId="41" fontId="298" fillId="0" borderId="0" applyFont="0" applyFill="0" applyBorder="0" applyAlignment="0" applyProtection="0"/>
    <xf numFmtId="219"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89"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33"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219" fontId="293" fillId="0" borderId="0" applyFont="0" applyFill="0" applyBorder="0" applyAlignment="0" applyProtection="0"/>
    <xf numFmtId="165" fontId="298" fillId="0" borderId="0" applyFont="0" applyFill="0" applyBorder="0" applyAlignment="0" applyProtection="0"/>
    <xf numFmtId="233" fontId="298" fillId="0" borderId="0" applyFont="0" applyFill="0" applyBorder="0" applyAlignment="0" applyProtection="0"/>
    <xf numFmtId="217" fontId="298" fillId="0" borderId="0" applyFont="0" applyFill="0" applyBorder="0" applyAlignment="0" applyProtection="0"/>
    <xf numFmtId="165" fontId="298" fillId="0" borderId="0" applyFont="0" applyFill="0" applyBorder="0" applyAlignment="0" applyProtection="0"/>
    <xf numFmtId="233" fontId="298" fillId="0" borderId="0" applyFont="0" applyFill="0" applyBorder="0" applyAlignment="0" applyProtection="0"/>
    <xf numFmtId="217" fontId="298" fillId="0" borderId="0" applyFont="0" applyFill="0" applyBorder="0" applyAlignment="0" applyProtection="0"/>
    <xf numFmtId="219" fontId="298" fillId="0" borderId="0" applyFont="0" applyFill="0" applyBorder="0" applyAlignment="0" applyProtection="0"/>
    <xf numFmtId="217" fontId="298" fillId="0" borderId="0" applyFont="0" applyFill="0" applyBorder="0" applyAlignment="0" applyProtection="0"/>
    <xf numFmtId="276" fontId="304" fillId="0" borderId="0" applyFont="0" applyFill="0" applyBorder="0" applyAlignment="0" applyProtection="0"/>
    <xf numFmtId="168" fontId="298" fillId="0" borderId="0" applyFont="0" applyFill="0" applyBorder="0" applyAlignment="0" applyProtection="0"/>
    <xf numFmtId="246"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219"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89"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3"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97" fontId="298" fillId="0" borderId="0" applyFont="0" applyFill="0" applyBorder="0" applyAlignment="0" applyProtection="0"/>
    <xf numFmtId="23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19" fontId="298" fillId="0" borderId="0" applyFont="0" applyFill="0" applyBorder="0" applyAlignment="0" applyProtection="0"/>
    <xf numFmtId="197" fontId="298" fillId="0" borderId="0" applyFont="0" applyFill="0" applyBorder="0" applyAlignment="0" applyProtection="0"/>
    <xf numFmtId="219" fontId="293" fillId="0" borderId="0" applyFont="0" applyFill="0" applyBorder="0" applyAlignment="0" applyProtection="0"/>
    <xf numFmtId="168" fontId="298" fillId="0" borderId="0" applyFont="0" applyFill="0" applyBorder="0" applyAlignment="0" applyProtection="0"/>
    <xf numFmtId="213"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97" fontId="298" fillId="0" borderId="0" applyFont="0" applyFill="0" applyBorder="0" applyAlignment="0" applyProtection="0"/>
    <xf numFmtId="219" fontId="298" fillId="0" borderId="0" applyFont="0" applyFill="0" applyBorder="0" applyAlignment="0" applyProtection="0"/>
    <xf numFmtId="289" fontId="298" fillId="0" borderId="0" applyFont="0" applyFill="0" applyBorder="0" applyAlignment="0" applyProtection="0"/>
    <xf numFmtId="0" fontId="297" fillId="0" borderId="0"/>
    <xf numFmtId="282" fontId="329"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218"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41"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217" fontId="293"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41"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41"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 fontId="138" fillId="5" borderId="67" applyNumberFormat="0" applyProtection="0">
      <alignment horizontal="right" vertical="center"/>
    </xf>
    <xf numFmtId="4" fontId="35" fillId="8" borderId="67" applyNumberFormat="0" applyProtection="0">
      <alignment horizontal="right" vertical="center"/>
    </xf>
    <xf numFmtId="0" fontId="398" fillId="0" borderId="0"/>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49" fontId="302" fillId="0" borderId="0" applyFill="0" applyBorder="0" applyAlignment="0"/>
    <xf numFmtId="49" fontId="302" fillId="0" borderId="0" applyFill="0" applyBorder="0" applyAlignment="0"/>
    <xf numFmtId="0"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0" fontId="299" fillId="0" borderId="0" applyFill="0" applyBorder="0" applyAlignment="0"/>
    <xf numFmtId="0" fontId="299" fillId="0" borderId="0" applyFill="0" applyBorder="0" applyAlignment="0"/>
    <xf numFmtId="0" fontId="299" fillId="0" borderId="0" applyFill="0" applyBorder="0" applyAlignment="0"/>
    <xf numFmtId="0"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35"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35" fontId="299" fillId="0" borderId="0" applyFill="0" applyBorder="0" applyAlignment="0"/>
    <xf numFmtId="235" fontId="299" fillId="0" borderId="0" applyFill="0" applyBorder="0" applyAlignment="0"/>
    <xf numFmtId="235" fontId="299" fillId="0" borderId="0" applyFill="0" applyBorder="0" applyAlignment="0"/>
    <xf numFmtId="235"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0" fontId="360" fillId="0" borderId="19" applyProtection="0"/>
    <xf numFmtId="0" fontId="360" fillId="0" borderId="19" applyProtection="0"/>
    <xf numFmtId="0" fontId="360" fillId="0" borderId="19" applyProtection="0"/>
    <xf numFmtId="0" fontId="360" fillId="0" borderId="19" applyProtection="0"/>
    <xf numFmtId="0" fontId="360" fillId="0" borderId="19" applyProtection="0"/>
    <xf numFmtId="0" fontId="360" fillId="0" borderId="19" applyProtection="0"/>
    <xf numFmtId="0" fontId="360" fillId="0" borderId="19" applyProtection="0"/>
    <xf numFmtId="0" fontId="360" fillId="0" borderId="19" applyProtection="0"/>
    <xf numFmtId="0" fontId="360" fillId="0" borderId="19" applyProtection="0"/>
    <xf numFmtId="0" fontId="329" fillId="0" borderId="0" applyProtection="0"/>
    <xf numFmtId="0" fontId="329" fillId="0" borderId="0" applyProtection="0"/>
    <xf numFmtId="0" fontId="299" fillId="0" borderId="0" applyProtection="0"/>
    <xf numFmtId="0" fontId="299" fillId="0" borderId="0" applyProtection="0"/>
    <xf numFmtId="0" fontId="332" fillId="0" borderId="0" applyProtection="0"/>
    <xf numFmtId="0" fontId="332" fillId="0" borderId="0" applyProtection="0"/>
    <xf numFmtId="0" fontId="360" fillId="0" borderId="19" applyProtection="0"/>
    <xf numFmtId="0" fontId="360" fillId="0" borderId="19" applyProtection="0"/>
    <xf numFmtId="0" fontId="360" fillId="0" borderId="19" applyProtection="0"/>
    <xf numFmtId="0" fontId="360" fillId="0" borderId="19" applyProtection="0"/>
    <xf numFmtId="0" fontId="360" fillId="0" borderId="19" applyProtection="0"/>
    <xf numFmtId="0" fontId="329" fillId="0" borderId="0" applyProtection="0"/>
    <xf numFmtId="0" fontId="329" fillId="0" borderId="0" applyProtection="0"/>
    <xf numFmtId="0" fontId="299" fillId="0" borderId="0" applyProtection="0"/>
    <xf numFmtId="0" fontId="299" fillId="0" borderId="0" applyProtection="0"/>
    <xf numFmtId="0" fontId="332" fillId="0" borderId="0" applyProtection="0"/>
    <xf numFmtId="0" fontId="332" fillId="0" borderId="0" applyProtection="0"/>
    <xf numFmtId="220" fontId="402" fillId="0" borderId="0" applyNumberFormat="0" applyFont="0" applyFill="0" applyBorder="0" applyAlignment="0">
      <alignment horizontal="centerContinuous"/>
    </xf>
    <xf numFmtId="220" fontId="402" fillId="0" borderId="0" applyNumberFormat="0" applyFont="0" applyFill="0" applyBorder="0" applyAlignment="0">
      <alignment horizontal="centerContinuous"/>
    </xf>
    <xf numFmtId="0" fontId="300" fillId="0" borderId="0">
      <alignment vertical="center" wrapText="1"/>
      <protection locked="0"/>
    </xf>
    <xf numFmtId="0" fontId="300" fillId="0" borderId="0">
      <alignment vertical="center" wrapText="1"/>
      <protection locked="0"/>
    </xf>
    <xf numFmtId="0" fontId="300" fillId="0" borderId="0">
      <alignment vertical="center" wrapText="1"/>
      <protection locked="0"/>
    </xf>
    <xf numFmtId="0" fontId="300" fillId="0" borderId="0">
      <alignment vertical="center" wrapText="1"/>
      <protection locked="0"/>
    </xf>
    <xf numFmtId="0" fontId="300" fillId="0" borderId="0">
      <alignment vertical="center" wrapText="1"/>
      <protection locked="0"/>
    </xf>
    <xf numFmtId="0" fontId="300" fillId="0" borderId="0">
      <alignment vertical="center" wrapText="1"/>
      <protection locked="0"/>
    </xf>
    <xf numFmtId="0" fontId="300" fillId="0" borderId="0">
      <alignment vertical="center" wrapText="1"/>
      <protection locked="0"/>
    </xf>
    <xf numFmtId="0" fontId="300" fillId="0" borderId="0">
      <alignment vertical="center" wrapText="1"/>
      <protection locked="0"/>
    </xf>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3" fontId="404" fillId="0" borderId="11" applyNumberFormat="0" applyBorder="0" applyAlignment="0"/>
    <xf numFmtId="3" fontId="404" fillId="0" borderId="11" applyNumberFormat="0" applyBorder="0" applyAlignment="0"/>
    <xf numFmtId="0" fontId="405" fillId="0" borderId="0" applyFill="0" applyBorder="0" applyProtection="0">
      <alignment horizontal="left" vertical="top"/>
    </xf>
    <xf numFmtId="0" fontId="405" fillId="0" borderId="0" applyFill="0" applyBorder="0" applyProtection="0">
      <alignment horizontal="left" vertical="top"/>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7" fillId="0" borderId="0" applyNumberFormat="0" applyFill="0" applyBorder="0" applyAlignment="0" applyProtection="0"/>
    <xf numFmtId="40" fontId="287" fillId="0" borderId="0"/>
    <xf numFmtId="40" fontId="287" fillId="0" borderId="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3" fontId="408" fillId="0" borderId="0" applyNumberFormat="0" applyFill="0" applyBorder="0" applyAlignment="0" applyProtection="0">
      <alignment horizontal="center" wrapText="1"/>
    </xf>
    <xf numFmtId="3" fontId="408" fillId="0" borderId="0" applyNumberFormat="0" applyFill="0" applyBorder="0" applyAlignment="0" applyProtection="0">
      <alignment horizontal="center" wrapText="1"/>
    </xf>
    <xf numFmtId="3" fontId="408" fillId="0" borderId="0" applyNumberFormat="0" applyFill="0" applyBorder="0" applyAlignment="0" applyProtection="0">
      <alignment horizontal="center" wrapText="1"/>
    </xf>
    <xf numFmtId="3" fontId="408" fillId="0" borderId="0" applyNumberFormat="0" applyFill="0" applyBorder="0" applyAlignment="0" applyProtection="0">
      <alignment horizontal="center" wrapText="1"/>
    </xf>
    <xf numFmtId="3" fontId="408" fillId="0" borderId="0" applyNumberFormat="0" applyFill="0" applyBorder="0" applyAlignment="0" applyProtection="0">
      <alignment horizontal="center" wrapText="1"/>
    </xf>
    <xf numFmtId="3" fontId="408" fillId="0" borderId="0" applyNumberFormat="0" applyFill="0" applyBorder="0" applyAlignment="0" applyProtection="0">
      <alignment horizontal="center" wrapText="1"/>
    </xf>
    <xf numFmtId="3" fontId="408" fillId="0" borderId="0" applyNumberFormat="0" applyFill="0" applyBorder="0" applyAlignment="0" applyProtection="0">
      <alignment horizontal="center" wrapText="1"/>
    </xf>
    <xf numFmtId="3" fontId="408" fillId="0" borderId="0" applyNumberFormat="0" applyFill="0" applyBorder="0" applyAlignment="0" applyProtection="0">
      <alignment horizontal="center" wrapText="1"/>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10" fillId="0" borderId="0" applyNumberFormat="0" applyFill="0" applyBorder="0" applyAlignment="0" applyProtection="0">
      <alignment horizontal="centerContinuous"/>
    </xf>
    <xf numFmtId="0" fontId="410" fillId="0" borderId="0" applyNumberFormat="0" applyFill="0" applyBorder="0" applyAlignment="0" applyProtection="0">
      <alignment horizontal="centerContinuous"/>
    </xf>
    <xf numFmtId="0" fontId="410" fillId="0" borderId="0" applyNumberFormat="0" applyFill="0" applyBorder="0" applyAlignment="0" applyProtection="0">
      <alignment horizontal="centerContinuous"/>
    </xf>
    <xf numFmtId="0" fontId="410" fillId="0" borderId="0" applyNumberFormat="0" applyFill="0" applyBorder="0" applyAlignment="0" applyProtection="0">
      <alignment horizontal="centerContinuous"/>
    </xf>
    <xf numFmtId="0" fontId="410" fillId="0" borderId="0" applyNumberFormat="0" applyFill="0" applyBorder="0" applyAlignment="0" applyProtection="0">
      <alignment horizontal="centerContinuous"/>
    </xf>
    <xf numFmtId="0" fontId="410" fillId="0" borderId="0" applyNumberFormat="0" applyFill="0" applyBorder="0" applyAlignment="0" applyProtection="0">
      <alignment horizontal="centerContinuous"/>
    </xf>
    <xf numFmtId="0" fontId="410" fillId="0" borderId="0" applyNumberFormat="0" applyFill="0" applyBorder="0" applyAlignment="0" applyProtection="0">
      <alignment horizontal="centerContinuous"/>
    </xf>
    <xf numFmtId="0" fontId="410" fillId="0" borderId="0" applyNumberFormat="0" applyFill="0" applyBorder="0" applyAlignment="0" applyProtection="0">
      <alignment horizontal="centerContinuous"/>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3" fontId="412" fillId="0" borderId="5" applyNumberFormat="0" applyAlignment="0">
      <alignment horizontal="center" vertical="center"/>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2" fillId="0" borderId="5" applyNumberFormat="0" applyAlignment="0">
      <alignment horizontal="center"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361" fillId="10" borderId="0" applyNumberFormat="0" applyBorder="0" applyAlignment="0" applyProtection="0"/>
    <xf numFmtId="0" fontId="411"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5" fillId="0" borderId="12" applyNumberFormat="0" applyFill="0" applyAlignment="0" applyProtection="0"/>
    <xf numFmtId="0" fontId="411"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1"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1"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80" fillId="16" borderId="0" applyNumberFormat="0" applyBorder="0" applyAlignment="0" applyProtection="0"/>
    <xf numFmtId="0" fontId="416" fillId="0" borderId="41">
      <alignment horizontal="center"/>
    </xf>
    <xf numFmtId="0" fontId="416" fillId="0" borderId="41">
      <alignment horizontal="center"/>
    </xf>
    <xf numFmtId="0" fontId="416" fillId="0" borderId="41">
      <alignment horizontal="center"/>
    </xf>
    <xf numFmtId="0" fontId="416" fillId="0" borderId="41">
      <alignment horizontal="center"/>
    </xf>
    <xf numFmtId="0" fontId="416" fillId="0" borderId="41">
      <alignment horizontal="center"/>
    </xf>
    <xf numFmtId="0" fontId="416" fillId="0" borderId="41">
      <alignment horizontal="center"/>
    </xf>
    <xf numFmtId="0" fontId="416" fillId="0" borderId="41">
      <alignment horizontal="center"/>
    </xf>
    <xf numFmtId="0" fontId="416" fillId="0" borderId="41">
      <alignment horizontal="center"/>
    </xf>
    <xf numFmtId="0" fontId="417" fillId="0" borderId="0" applyNumberFormat="0" applyFill="0" applyBorder="0" applyAlignment="0" applyProtection="0"/>
    <xf numFmtId="0" fontId="358" fillId="0" borderId="0" applyNumberFormat="0" applyFill="0" applyBorder="0" applyAlignment="0" applyProtection="0"/>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235" fontId="329" fillId="0" borderId="0"/>
    <xf numFmtId="235" fontId="329" fillId="0" borderId="0"/>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0" fontId="285" fillId="0" borderId="0"/>
    <xf numFmtId="3" fontId="294" fillId="15" borderId="45">
      <alignment horizontal="right" vertical="top" wrapText="1"/>
    </xf>
    <xf numFmtId="3" fontId="294" fillId="15" borderId="45">
      <alignment horizontal="right" vertical="top" wrapText="1"/>
    </xf>
    <xf numFmtId="0" fontId="285" fillId="0" borderId="0"/>
    <xf numFmtId="0" fontId="285" fillId="0" borderId="0"/>
    <xf numFmtId="0" fontId="285" fillId="0" borderId="0"/>
    <xf numFmtId="0" fontId="285" fillId="0" borderId="0"/>
    <xf numFmtId="0" fontId="36" fillId="6" borderId="68" applyNumberFormat="0" applyAlignment="0" applyProtection="0"/>
    <xf numFmtId="0" fontId="285" fillId="0" borderId="0"/>
    <xf numFmtId="0" fontId="285" fillId="0" borderId="0"/>
    <xf numFmtId="0" fontId="285" fillId="0" borderId="0"/>
    <xf numFmtId="3" fontId="329" fillId="0" borderId="0" applyNumberFormat="0" applyBorder="0" applyAlignment="0" applyProtection="0">
      <alignment horizontal="centerContinuous"/>
      <protection locked="0"/>
    </xf>
    <xf numFmtId="3" fontId="329" fillId="0" borderId="0" applyNumberFormat="0" applyBorder="0" applyAlignment="0" applyProtection="0">
      <alignment horizontal="centerContinuous"/>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0" fontId="285" fillId="0" borderId="0"/>
    <xf numFmtId="0" fontId="285" fillId="0" borderId="0"/>
    <xf numFmtId="0" fontId="285" fillId="0" borderId="0"/>
    <xf numFmtId="0" fontId="285" fillId="0" borderId="0"/>
    <xf numFmtId="0" fontId="36" fillId="6" borderId="68" applyNumberFormat="0" applyAlignment="0" applyProtection="0"/>
    <xf numFmtId="4" fontId="35" fillId="8" borderId="67" applyNumberFormat="0" applyProtection="0">
      <alignment horizontal="right" vertical="center"/>
    </xf>
    <xf numFmtId="0" fontId="27" fillId="3" borderId="66" applyNumberFormat="0" applyAlignment="0" applyProtection="0"/>
    <xf numFmtId="0" fontId="55" fillId="3" borderId="68" applyNumberFormat="0" applyAlignment="0" applyProtection="0"/>
    <xf numFmtId="0" fontId="39" fillId="6" borderId="68" applyNumberFormat="0" applyAlignment="0" applyProtection="0"/>
    <xf numFmtId="0" fontId="38" fillId="3" borderId="68" applyNumberFormat="0" applyAlignment="0" applyProtection="0"/>
    <xf numFmtId="0" fontId="38" fillId="3" borderId="68" applyNumberFormat="0" applyAlignment="0" applyProtection="0"/>
    <xf numFmtId="0" fontId="36" fillId="6" borderId="68" applyNumberFormat="0" applyAlignment="0" applyProtection="0"/>
    <xf numFmtId="0" fontId="36" fillId="6" borderId="68" applyNumberFormat="0" applyAlignment="0" applyProtection="0"/>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4" fontId="35" fillId="5" borderId="67" applyNumberFormat="0" applyProtection="0">
      <alignment vertical="center"/>
    </xf>
    <xf numFmtId="0" fontId="38" fillId="3" borderId="68" applyNumberFormat="0" applyAlignment="0" applyProtection="0"/>
    <xf numFmtId="0" fontId="60" fillId="12" borderId="69" applyNumberFormat="0" applyFont="0" applyAlignment="0" applyProtection="0"/>
    <xf numFmtId="0" fontId="36" fillId="6" borderId="68" applyNumberFormat="0" applyAlignment="0" applyProtection="0"/>
    <xf numFmtId="0" fontId="55" fillId="3" borderId="68" applyNumberFormat="0" applyAlignment="0" applyProtection="0"/>
    <xf numFmtId="4" fontId="35" fillId="8" borderId="67" applyNumberFormat="0" applyProtection="0">
      <alignment horizontal="right" vertical="center"/>
    </xf>
    <xf numFmtId="4" fontId="35" fillId="6" borderId="67" applyNumberFormat="0" applyProtection="0">
      <alignment horizontal="right" vertical="center"/>
    </xf>
    <xf numFmtId="0" fontId="38" fillId="3" borderId="68" applyNumberFormat="0" applyAlignment="0" applyProtection="0"/>
    <xf numFmtId="0" fontId="36" fillId="6" borderId="68" applyNumberFormat="0" applyAlignment="0" applyProtection="0"/>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0" fontId="216" fillId="0" borderId="0"/>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0" fontId="419" fillId="42" borderId="0">
      <alignment horizontal="left" vertical="center"/>
    </xf>
    <xf numFmtId="0" fontId="419" fillId="42" borderId="0">
      <alignment horizontal="left" vertical="center"/>
    </xf>
    <xf numFmtId="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0" fontId="420" fillId="0" borderId="5">
      <alignment horizontal="left" vertical="center"/>
    </xf>
    <xf numFmtId="0" fontId="420" fillId="0" borderId="5">
      <alignment horizontal="left" vertical="center"/>
    </xf>
    <xf numFmtId="0" fontId="417" fillId="0" borderId="0" applyNumberFormat="0" applyFill="0" applyBorder="0" applyAlignment="0" applyProtection="0"/>
    <xf numFmtId="0" fontId="417" fillId="0" borderId="0" applyNumberFormat="0" applyFill="0" applyBorder="0" applyAlignment="0" applyProtection="0"/>
    <xf numFmtId="0" fontId="417" fillId="0" borderId="0" applyNumberFormat="0" applyFill="0" applyBorder="0" applyAlignment="0" applyProtection="0"/>
    <xf numFmtId="0" fontId="417" fillId="0" borderId="0" applyNumberFormat="0" applyFill="0" applyBorder="0" applyAlignment="0" applyProtection="0"/>
    <xf numFmtId="0" fontId="421" fillId="0" borderId="0" applyNumberFormat="0" applyFill="0" applyBorder="0" applyAlignment="0" applyProtection="0"/>
    <xf numFmtId="0" fontId="422" fillId="0" borderId="20" applyNumberFormat="0" applyFont="0" applyAlignment="0">
      <alignment horizontal="center"/>
    </xf>
    <xf numFmtId="0" fontId="422" fillId="0" borderId="20" applyNumberFormat="0" applyFont="0" applyAlignment="0">
      <alignment horizontal="center"/>
    </xf>
    <xf numFmtId="0" fontId="422" fillId="0" borderId="20" applyNumberFormat="0" applyFont="0" applyAlignment="0">
      <alignment horizontal="center"/>
    </xf>
    <xf numFmtId="0" fontId="422" fillId="0" borderId="20" applyNumberFormat="0" applyFont="0" applyAlignment="0">
      <alignment horizontal="center"/>
    </xf>
    <xf numFmtId="0" fontId="422" fillId="0" borderId="20" applyNumberFormat="0" applyFont="0" applyAlignment="0">
      <alignment horizontal="center"/>
    </xf>
    <xf numFmtId="0" fontId="422" fillId="0" borderId="20" applyNumberFormat="0" applyFont="0" applyAlignment="0">
      <alignment horizontal="center"/>
    </xf>
    <xf numFmtId="0" fontId="422" fillId="0" borderId="20" applyNumberFormat="0" applyFont="0" applyAlignment="0">
      <alignment horizontal="center"/>
    </xf>
    <xf numFmtId="0" fontId="422" fillId="0" borderId="20" applyNumberFormat="0" applyFont="0" applyAlignment="0">
      <alignment horizontal="center"/>
    </xf>
    <xf numFmtId="0" fontId="326" fillId="37" borderId="0" applyNumberFormat="0" applyBorder="0" applyAlignment="0" applyProtection="0"/>
    <xf numFmtId="0" fontId="423" fillId="0" borderId="0" applyNumberFormat="0" applyFill="0" applyBorder="0" applyAlignment="0" applyProtection="0"/>
    <xf numFmtId="0" fontId="423" fillId="0" borderId="0" applyNumberFormat="0" applyFill="0" applyBorder="0" applyAlignment="0" applyProtection="0"/>
    <xf numFmtId="0" fontId="423" fillId="0" borderId="0" applyNumberFormat="0" applyFill="0" applyBorder="0" applyAlignment="0" applyProtection="0"/>
    <xf numFmtId="0" fontId="423" fillId="0" borderId="0" applyNumberFormat="0" applyFill="0" applyBorder="0" applyAlignment="0" applyProtection="0"/>
    <xf numFmtId="0" fontId="423" fillId="0" borderId="0" applyNumberFormat="0" applyFill="0" applyBorder="0" applyAlignment="0" applyProtection="0"/>
    <xf numFmtId="0" fontId="423" fillId="0" borderId="0" applyNumberFormat="0" applyFill="0" applyBorder="0" applyAlignment="0" applyProtection="0"/>
    <xf numFmtId="0" fontId="423" fillId="0" borderId="0" applyNumberFormat="0" applyFill="0" applyBorder="0" applyAlignment="0" applyProtection="0"/>
    <xf numFmtId="0" fontId="423" fillId="0" borderId="0" applyNumberFormat="0" applyFill="0" applyBorder="0" applyAlignment="0" applyProtection="0"/>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45" fillId="3" borderId="66" applyNumberFormat="0" applyAlignment="0" applyProtection="0"/>
    <xf numFmtId="0" fontId="45" fillId="3" borderId="66" applyNumberFormat="0" applyAlignment="0" applyProtection="0"/>
    <xf numFmtId="0" fontId="55" fillId="3" borderId="68" applyNumberFormat="0" applyAlignment="0" applyProtection="0"/>
    <xf numFmtId="0" fontId="57" fillId="16" borderId="69" applyNumberFormat="0" applyFont="0" applyAlignment="0" applyProtection="0"/>
    <xf numFmtId="4" fontId="35" fillId="5" borderId="67" applyNumberFormat="0" applyProtection="0">
      <alignment vertical="center"/>
    </xf>
    <xf numFmtId="0" fontId="85" fillId="0" borderId="65" applyNumberFormat="0" applyFill="0" applyAlignment="0" applyProtection="0"/>
    <xf numFmtId="0" fontId="19" fillId="12" borderId="69" applyNumberFormat="0" applyFont="0" applyAlignment="0" applyProtection="0"/>
    <xf numFmtId="0" fontId="39" fillId="6" borderId="68" applyNumberFormat="0" applyAlignment="0" applyProtection="0"/>
    <xf numFmtId="0" fontId="36" fillId="6" borderId="68" applyNumberFormat="0" applyAlignment="0" applyProtection="0"/>
    <xf numFmtId="0" fontId="45" fillId="3" borderId="66" applyNumberFormat="0" applyAlignment="0" applyProtection="0"/>
    <xf numFmtId="0" fontId="60" fillId="12" borderId="69" applyNumberFormat="0" applyFon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38" fillId="3" borderId="68" applyNumberFormat="0" applyAlignment="0" applyProtection="0"/>
    <xf numFmtId="4" fontId="35" fillId="5" borderId="67" applyNumberFormat="0" applyProtection="0">
      <alignment vertical="center"/>
    </xf>
    <xf numFmtId="0" fontId="39" fillId="6" borderId="68" applyNumberFormat="0" applyAlignment="0" applyProtection="0"/>
    <xf numFmtId="4" fontId="35" fillId="5" borderId="67" applyNumberFormat="0" applyProtection="0">
      <alignment horizontal="right" vertical="center"/>
    </xf>
    <xf numFmtId="0" fontId="27" fillId="3" borderId="66" applyNumberFormat="0" applyAlignment="0" applyProtection="0"/>
    <xf numFmtId="0" fontId="27" fillId="3" borderId="66" applyNumberFormat="0" applyAlignment="0" applyProtection="0"/>
    <xf numFmtId="4" fontId="37" fillId="16" borderId="67" applyNumberFormat="0" applyProtection="0">
      <alignment vertical="center"/>
    </xf>
    <xf numFmtId="0" fontId="57" fillId="16" borderId="69" applyNumberFormat="0" applyFont="0" applyAlignment="0" applyProtection="0"/>
    <xf numFmtId="0" fontId="27" fillId="3" borderId="66" applyNumberFormat="0" applyAlignment="0" applyProtection="0"/>
    <xf numFmtId="0" fontId="19" fillId="12" borderId="69" applyNumberFormat="0" applyFont="0" applyAlignment="0" applyProtection="0"/>
    <xf numFmtId="0" fontId="38" fillId="3" borderId="68" applyNumberFormat="0" applyAlignment="0" applyProtection="0"/>
    <xf numFmtId="0" fontId="38" fillId="3" borderId="68" applyNumberFormat="0" applyAlignment="0" applyProtection="0"/>
    <xf numFmtId="0" fontId="21" fillId="0" borderId="65" applyNumberFormat="0" applyFill="0" applyAlignment="0" applyProtection="0"/>
    <xf numFmtId="4" fontId="134" fillId="16" borderId="67" applyNumberFormat="0" applyProtection="0">
      <alignment vertical="center"/>
    </xf>
    <xf numFmtId="0" fontId="27" fillId="3" borderId="66" applyNumberFormat="0" applyAlignment="0" applyProtection="0"/>
    <xf numFmtId="0" fontId="38" fillId="3" borderId="68" applyNumberFormat="0" applyAlignment="0" applyProtection="0"/>
    <xf numFmtId="0" fontId="27" fillId="3" borderId="66" applyNumberFormat="0" applyAlignment="0" applyProtection="0"/>
    <xf numFmtId="4" fontId="89" fillId="5" borderId="67" applyNumberFormat="0" applyProtection="0">
      <alignment horizontal="right" vertical="center"/>
    </xf>
    <xf numFmtId="0" fontId="38" fillId="3" borderId="68" applyNumberFormat="0" applyAlignment="0" applyProtection="0"/>
    <xf numFmtId="0" fontId="27" fillId="3" borderId="66" applyNumberFormat="0" applyAlignment="0" applyProtection="0"/>
    <xf numFmtId="0" fontId="55" fillId="3" borderId="68" applyNumberFormat="0" applyAlignment="0" applyProtection="0"/>
    <xf numFmtId="0" fontId="39" fillId="6" borderId="68" applyNumberFormat="0" applyAlignment="0" applyProtection="0"/>
    <xf numFmtId="0" fontId="39" fillId="6" borderId="68" applyNumberFormat="0" applyAlignment="0" applyProtection="0"/>
    <xf numFmtId="0" fontId="27" fillId="3" borderId="66" applyNumberFormat="0" applyAlignment="0" applyProtection="0"/>
    <xf numFmtId="0" fontId="27" fillId="3" borderId="66" applyNumberFormat="0" applyAlignment="0" applyProtection="0"/>
    <xf numFmtId="0" fontId="45" fillId="3" borderId="66" applyNumberFormat="0" applyAlignment="0" applyProtection="0"/>
    <xf numFmtId="4" fontId="35" fillId="5" borderId="67" applyNumberFormat="0" applyProtection="0">
      <alignment horizontal="right" vertical="center"/>
    </xf>
    <xf numFmtId="0" fontId="85" fillId="0" borderId="65" applyNumberFormat="0" applyFill="0" applyAlignment="0" applyProtection="0"/>
    <xf numFmtId="4" fontId="89" fillId="5" borderId="67" applyNumberFormat="0" applyProtection="0">
      <alignment horizontal="right" vertical="center"/>
    </xf>
    <xf numFmtId="0" fontId="36" fillId="6" borderId="68" applyNumberFormat="0" applyAlignment="0" applyProtection="0"/>
    <xf numFmtId="0" fontId="36" fillId="6" borderId="68" applyNumberFormat="0" applyAlignment="0" applyProtection="0"/>
    <xf numFmtId="0" fontId="39" fillId="6" borderId="68" applyNumberFormat="0" applyAlignment="0" applyProtection="0"/>
    <xf numFmtId="4" fontId="35" fillId="8" borderId="67" applyNumberFormat="0" applyProtection="0">
      <alignment horizontal="right" vertical="center"/>
    </xf>
    <xf numFmtId="4" fontId="35" fillId="5" borderId="67" applyNumberFormat="0" applyProtection="0">
      <alignment vertical="center"/>
    </xf>
    <xf numFmtId="0" fontId="55" fillId="3" borderId="68" applyNumberFormat="0" applyAlignment="0" applyProtection="0"/>
    <xf numFmtId="0" fontId="85" fillId="0" borderId="65" applyNumberFormat="0" applyFill="0" applyAlignment="0" applyProtection="0"/>
    <xf numFmtId="4" fontId="35" fillId="5" borderId="67" applyNumberFormat="0" applyProtection="0">
      <alignment vertical="center"/>
    </xf>
    <xf numFmtId="0" fontId="36" fillId="6" borderId="68" applyNumberFormat="0" applyAlignment="0" applyProtection="0"/>
    <xf numFmtId="0" fontId="45" fillId="3" borderId="66" applyNumberFormat="0" applyAlignment="0" applyProtection="0"/>
    <xf numFmtId="0" fontId="36" fillId="6" borderId="68" applyNumberFormat="0" applyAlignment="0" applyProtection="0"/>
    <xf numFmtId="4" fontId="35" fillId="5" borderId="67" applyNumberFormat="0" applyProtection="0">
      <alignment horizontal="right" vertical="center"/>
    </xf>
    <xf numFmtId="0" fontId="38" fillId="3" borderId="68" applyNumberFormat="0" applyAlignment="0" applyProtection="0"/>
    <xf numFmtId="0" fontId="38" fillId="3" borderId="68" applyNumberFormat="0" applyAlignment="0" applyProtection="0"/>
    <xf numFmtId="0" fontId="36" fillId="6" borderId="68" applyNumberFormat="0" applyAlignment="0" applyProtection="0"/>
    <xf numFmtId="0" fontId="36" fillId="6" borderId="68" applyNumberFormat="0" applyAlignment="0" applyProtection="0"/>
    <xf numFmtId="0" fontId="38" fillId="3" borderId="68"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4" fontId="37" fillId="16" borderId="67" applyNumberFormat="0" applyProtection="0">
      <alignment vertical="center"/>
    </xf>
    <xf numFmtId="0" fontId="60" fillId="12" borderId="69" applyNumberFormat="0" applyFont="0" applyAlignment="0" applyProtection="0"/>
    <xf numFmtId="0" fontId="60" fillId="12" borderId="69" applyNumberFormat="0" applyFont="0" applyAlignment="0" applyProtection="0"/>
    <xf numFmtId="0" fontId="19" fillId="12" borderId="69" applyNumberFormat="0" applyFont="0" applyAlignment="0" applyProtection="0"/>
    <xf numFmtId="0" fontId="38" fillId="3" borderId="68" applyNumberFormat="0" applyAlignment="0" applyProtection="0"/>
    <xf numFmtId="4" fontId="35" fillId="40" borderId="67" applyNumberFormat="0" applyProtection="0">
      <alignment horizontal="right" vertical="center"/>
    </xf>
    <xf numFmtId="4" fontId="35" fillId="5" borderId="67" applyNumberFormat="0" applyProtection="0">
      <alignment vertical="center"/>
    </xf>
    <xf numFmtId="0" fontId="36" fillId="6" borderId="68" applyNumberFormat="0" applyAlignment="0" applyProtection="0"/>
    <xf numFmtId="4" fontId="89" fillId="5" borderId="67" applyNumberFormat="0" applyProtection="0">
      <alignment vertical="center"/>
    </xf>
    <xf numFmtId="0" fontId="27" fillId="3" borderId="66" applyNumberFormat="0" applyAlignment="0" applyProtection="0"/>
    <xf numFmtId="0" fontId="36" fillId="6" borderId="68" applyNumberFormat="0" applyAlignment="0" applyProtection="0"/>
    <xf numFmtId="0" fontId="36" fillId="6" borderId="68" applyNumberFormat="0" applyAlignment="0" applyProtection="0"/>
    <xf numFmtId="0" fontId="21" fillId="0" borderId="65" applyNumberFormat="0" applyFill="0" applyAlignment="0" applyProtection="0"/>
    <xf numFmtId="0" fontId="19" fillId="12" borderId="69" applyNumberFormat="0" applyFont="0" applyAlignment="0" applyProtection="0"/>
    <xf numFmtId="0" fontId="38" fillId="3" borderId="68" applyNumberFormat="0" applyAlignment="0" applyProtection="0"/>
    <xf numFmtId="4" fontId="37" fillId="7" borderId="67" applyNumberFormat="0" applyProtection="0">
      <alignment horizontal="left" vertical="center" indent="1"/>
    </xf>
    <xf numFmtId="0" fontId="19" fillId="12" borderId="69" applyNumberFormat="0" applyFont="0" applyAlignment="0" applyProtection="0"/>
    <xf numFmtId="0" fontId="57" fillId="16" borderId="69" applyNumberFormat="0" applyFont="0" applyAlignment="0" applyProtection="0"/>
    <xf numFmtId="4" fontId="35" fillId="6" borderId="67" applyNumberFormat="0" applyProtection="0">
      <alignment horizontal="right" vertical="center"/>
    </xf>
    <xf numFmtId="0" fontId="36" fillId="6" borderId="68" applyNumberFormat="0" applyAlignment="0" applyProtection="0"/>
    <xf numFmtId="0" fontId="19" fillId="12" borderId="69" applyNumberFormat="0" applyFont="0" applyAlignment="0" applyProtection="0"/>
    <xf numFmtId="4" fontId="35" fillId="7" borderId="67" applyNumberFormat="0" applyProtection="0">
      <alignment horizontal="right" vertical="center"/>
    </xf>
    <xf numFmtId="0" fontId="19" fillId="12" borderId="69" applyNumberFormat="0" applyFont="0" applyAlignment="0" applyProtection="0"/>
    <xf numFmtId="0" fontId="27" fillId="3" borderId="66" applyNumberFormat="0" applyAlignment="0" applyProtection="0"/>
    <xf numFmtId="0" fontId="21" fillId="0" borderId="65" applyNumberFormat="0" applyFill="0" applyAlignment="0" applyProtection="0"/>
    <xf numFmtId="0" fontId="36" fillId="6" borderId="68" applyNumberFormat="0" applyAlignment="0" applyProtection="0"/>
    <xf numFmtId="0" fontId="85" fillId="0" borderId="65" applyNumberFormat="0" applyFill="0" applyAlignment="0" applyProtection="0"/>
    <xf numFmtId="0" fontId="21" fillId="0" borderId="65" applyNumberFormat="0" applyFill="0" applyAlignment="0" applyProtection="0"/>
    <xf numFmtId="4" fontId="35" fillId="26" borderId="67" applyNumberFormat="0" applyProtection="0">
      <alignment horizontal="right" vertical="center"/>
    </xf>
    <xf numFmtId="0" fontId="27" fillId="3" borderId="66" applyNumberFormat="0" applyAlignment="0" applyProtection="0"/>
    <xf numFmtId="0" fontId="55" fillId="3" borderId="68" applyNumberFormat="0" applyAlignment="0" applyProtection="0"/>
    <xf numFmtId="0" fontId="38" fillId="3" borderId="68" applyNumberFormat="0" applyAlignment="0" applyProtection="0"/>
    <xf numFmtId="0" fontId="38" fillId="3" borderId="68" applyNumberFormat="0" applyAlignment="0" applyProtection="0"/>
    <xf numFmtId="0" fontId="55" fillId="3" borderId="68" applyNumberFormat="0" applyAlignment="0" applyProtection="0"/>
    <xf numFmtId="0" fontId="36" fillId="6" borderId="68" applyNumberFormat="0" applyAlignment="0" applyProtection="0"/>
    <xf numFmtId="4" fontId="35" fillId="7" borderId="67" applyNumberFormat="0" applyProtection="0">
      <alignment horizontal="right" vertical="center"/>
    </xf>
    <xf numFmtId="4" fontId="89" fillId="5" borderId="67" applyNumberFormat="0" applyProtection="0">
      <alignment horizontal="right" vertical="center"/>
    </xf>
    <xf numFmtId="4" fontId="89" fillId="5" borderId="67" applyNumberFormat="0" applyProtection="0">
      <alignment horizontal="right" vertical="center"/>
    </xf>
    <xf numFmtId="0" fontId="38" fillId="3" borderId="68" applyNumberFormat="0" applyAlignment="0" applyProtection="0"/>
    <xf numFmtId="0" fontId="38" fillId="3" borderId="68" applyNumberFormat="0" applyAlignment="0" applyProtection="0"/>
    <xf numFmtId="0" fontId="36" fillId="6" borderId="68" applyNumberFormat="0" applyAlignment="0" applyProtection="0"/>
    <xf numFmtId="0" fontId="60" fillId="12" borderId="69" applyNumberFormat="0" applyFont="0" applyAlignment="0" applyProtection="0"/>
    <xf numFmtId="0" fontId="27" fillId="3" borderId="66" applyNumberFormat="0" applyAlignment="0" applyProtection="0"/>
    <xf numFmtId="4" fontId="89" fillId="5" borderId="67" applyNumberFormat="0" applyProtection="0">
      <alignment horizontal="right" vertical="center"/>
    </xf>
    <xf numFmtId="0" fontId="39" fillId="6" borderId="68" applyNumberFormat="0" applyAlignment="0" applyProtection="0"/>
    <xf numFmtId="0" fontId="38" fillId="3" borderId="68" applyNumberFormat="0" applyAlignment="0" applyProtection="0"/>
    <xf numFmtId="0" fontId="27" fillId="3" borderId="66" applyNumberFormat="0" applyAlignment="0" applyProtection="0"/>
    <xf numFmtId="0" fontId="27" fillId="3" borderId="66" applyNumberFormat="0" applyAlignment="0" applyProtection="0"/>
    <xf numFmtId="0" fontId="19" fillId="12" borderId="69" applyNumberFormat="0" applyFont="0" applyAlignment="0" applyProtection="0"/>
    <xf numFmtId="0" fontId="57" fillId="16" borderId="69" applyNumberFormat="0" applyFont="0" applyAlignment="0" applyProtection="0"/>
    <xf numFmtId="4" fontId="35" fillId="8" borderId="67" applyNumberFormat="0" applyProtection="0">
      <alignment horizontal="right" vertical="center"/>
    </xf>
    <xf numFmtId="0" fontId="27" fillId="3" borderId="66" applyNumberFormat="0" applyAlignment="0" applyProtection="0"/>
    <xf numFmtId="0" fontId="55" fillId="3" borderId="68" applyNumberFormat="0" applyAlignment="0" applyProtection="0"/>
    <xf numFmtId="0" fontId="55" fillId="3" borderId="68" applyNumberFormat="0" applyAlignment="0" applyProtection="0"/>
    <xf numFmtId="0" fontId="36" fillId="6" borderId="68" applyNumberFormat="0" applyAlignment="0" applyProtection="0"/>
    <xf numFmtId="0" fontId="27" fillId="3" borderId="66" applyNumberFormat="0" applyAlignment="0" applyProtection="0"/>
    <xf numFmtId="4" fontId="35" fillId="6" borderId="67" applyNumberFormat="0" applyProtection="0">
      <alignment horizontal="right" vertical="center"/>
    </xf>
    <xf numFmtId="4" fontId="35" fillId="21" borderId="67" applyNumberFormat="0" applyProtection="0">
      <alignment horizontal="right" vertical="center"/>
    </xf>
    <xf numFmtId="0" fontId="36" fillId="6" borderId="68" applyNumberFormat="0" applyAlignment="0" applyProtection="0"/>
    <xf numFmtId="0" fontId="21" fillId="0" borderId="65" applyNumberFormat="0" applyFill="0" applyAlignment="0" applyProtection="0"/>
    <xf numFmtId="0" fontId="45" fillId="3" borderId="66" applyNumberFormat="0" applyAlignment="0" applyProtection="0"/>
    <xf numFmtId="0" fontId="19" fillId="12" borderId="69" applyNumberFormat="0" applyFont="0" applyAlignment="0" applyProtection="0"/>
    <xf numFmtId="0" fontId="57" fillId="16" borderId="69" applyNumberFormat="0" applyFont="0" applyAlignment="0" applyProtection="0"/>
    <xf numFmtId="4" fontId="37" fillId="7" borderId="67" applyNumberFormat="0" applyProtection="0">
      <alignment horizontal="left" vertical="center" indent="1"/>
    </xf>
    <xf numFmtId="0" fontId="45" fillId="3" borderId="66" applyNumberFormat="0" applyAlignment="0" applyProtection="0"/>
    <xf numFmtId="0" fontId="38" fillId="3" borderId="68" applyNumberFormat="0" applyAlignment="0" applyProtection="0"/>
    <xf numFmtId="0" fontId="55" fillId="3" borderId="68"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38" fillId="3" borderId="68" applyNumberFormat="0" applyAlignment="0" applyProtection="0"/>
    <xf numFmtId="4" fontId="35" fillId="15" borderId="67" applyNumberFormat="0" applyProtection="0">
      <alignment horizontal="right" vertical="center"/>
    </xf>
    <xf numFmtId="0" fontId="60"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36" fillId="6" borderId="68" applyNumberFormat="0" applyAlignment="0" applyProtection="0"/>
    <xf numFmtId="0" fontId="38" fillId="3" borderId="68" applyNumberFormat="0" applyAlignment="0" applyProtection="0"/>
    <xf numFmtId="0" fontId="38" fillId="3" borderId="68" applyNumberFormat="0" applyAlignment="0" applyProtection="0"/>
    <xf numFmtId="4" fontId="37" fillId="7" borderId="67" applyNumberFormat="0" applyProtection="0">
      <alignment horizontal="left" vertical="center" indent="1"/>
    </xf>
    <xf numFmtId="4" fontId="89" fillId="5" borderId="67" applyNumberFormat="0" applyProtection="0">
      <alignment horizontal="right" vertical="center"/>
    </xf>
    <xf numFmtId="0" fontId="27" fillId="3" borderId="66" applyNumberFormat="0" applyAlignment="0" applyProtection="0"/>
    <xf numFmtId="0" fontId="55" fillId="3" borderId="68" applyNumberFormat="0" applyAlignment="0" applyProtection="0"/>
    <xf numFmtId="0" fontId="38" fillId="3" borderId="68" applyNumberFormat="0" applyAlignment="0" applyProtection="0"/>
    <xf numFmtId="0" fontId="38" fillId="3" borderId="68" applyNumberFormat="0" applyAlignment="0" applyProtection="0"/>
    <xf numFmtId="0" fontId="85" fillId="0" borderId="65" applyNumberFormat="0" applyFill="0" applyAlignment="0" applyProtection="0"/>
    <xf numFmtId="0" fontId="55" fillId="3" borderId="68" applyNumberFormat="0" applyAlignment="0" applyProtection="0"/>
    <xf numFmtId="4" fontId="35" fillId="5" borderId="67" applyNumberFormat="0" applyProtection="0">
      <alignment horizontal="right" vertical="center"/>
    </xf>
    <xf numFmtId="0" fontId="39" fillId="6" borderId="68" applyNumberFormat="0" applyAlignment="0" applyProtection="0"/>
    <xf numFmtId="0" fontId="57" fillId="16" borderId="69" applyNumberFormat="0" applyFont="0" applyAlignment="0" applyProtection="0"/>
    <xf numFmtId="0" fontId="60" fillId="12" borderId="69" applyNumberFormat="0" applyFont="0" applyAlignment="0" applyProtection="0"/>
    <xf numFmtId="181" fontId="58" fillId="0" borderId="72" applyFill="0" applyProtection="0"/>
    <xf numFmtId="4" fontId="35" fillId="10" borderId="67" applyNumberFormat="0" applyProtection="0">
      <alignment horizontal="right" vertical="center"/>
    </xf>
    <xf numFmtId="4" fontId="35" fillId="10" borderId="67" applyNumberFormat="0" applyProtection="0">
      <alignment horizontal="right" vertical="center"/>
    </xf>
    <xf numFmtId="0" fontId="27" fillId="3" borderId="66" applyNumberFormat="0" applyAlignment="0" applyProtection="0"/>
    <xf numFmtId="0" fontId="85" fillId="0" borderId="65" applyNumberFormat="0" applyFill="0" applyAlignment="0" applyProtection="0"/>
    <xf numFmtId="4" fontId="35" fillId="10" borderId="67" applyNumberFormat="0" applyProtection="0">
      <alignment horizontal="right" vertical="center"/>
    </xf>
    <xf numFmtId="0" fontId="85" fillId="0" borderId="65" applyNumberFormat="0" applyFill="0" applyAlignment="0" applyProtection="0"/>
    <xf numFmtId="0" fontId="45" fillId="3" borderId="66" applyNumberFormat="0" applyAlignment="0" applyProtection="0"/>
    <xf numFmtId="0" fontId="27" fillId="3" borderId="66" applyNumberFormat="0" applyAlignment="0" applyProtection="0"/>
    <xf numFmtId="4" fontId="89" fillId="5" borderId="67" applyNumberFormat="0" applyProtection="0">
      <alignment vertical="center"/>
    </xf>
    <xf numFmtId="0" fontId="27" fillId="3" borderId="66" applyNumberFormat="0" applyAlignment="0" applyProtection="0"/>
    <xf numFmtId="0" fontId="45" fillId="3" borderId="66" applyNumberFormat="0" applyAlignment="0" applyProtection="0"/>
    <xf numFmtId="0" fontId="38" fillId="3" borderId="68" applyNumberFormat="0" applyAlignment="0" applyProtection="0"/>
    <xf numFmtId="4" fontId="35" fillId="5" borderId="67" applyNumberFormat="0" applyProtection="0">
      <alignment vertical="center"/>
    </xf>
    <xf numFmtId="4" fontId="37" fillId="7" borderId="71" applyNumberFormat="0" applyProtection="0">
      <alignment horizontal="left" vertical="center" indent="1"/>
    </xf>
    <xf numFmtId="4" fontId="35" fillId="7" borderId="67" applyNumberFormat="0" applyProtection="0">
      <alignment horizontal="right" vertical="center"/>
    </xf>
    <xf numFmtId="0" fontId="27" fillId="3" borderId="66" applyNumberFormat="0" applyAlignment="0" applyProtection="0"/>
    <xf numFmtId="0" fontId="21" fillId="0" borderId="65" applyNumberFormat="0" applyFill="0" applyAlignment="0" applyProtection="0"/>
    <xf numFmtId="4" fontId="120" fillId="30" borderId="71" applyNumberFormat="0" applyProtection="0">
      <alignment horizontal="left" vertical="center" indent="1"/>
    </xf>
    <xf numFmtId="0" fontId="27" fillId="3" borderId="66" applyNumberFormat="0" applyAlignment="0" applyProtection="0"/>
    <xf numFmtId="0" fontId="45" fillId="3" borderId="66" applyNumberFormat="0" applyAlignment="0" applyProtection="0"/>
    <xf numFmtId="0" fontId="27" fillId="3" borderId="66" applyNumberFormat="0" applyAlignment="0" applyProtection="0"/>
    <xf numFmtId="4" fontId="35" fillId="5" borderId="67" applyNumberFormat="0" applyProtection="0">
      <alignment horizontal="right" vertical="center"/>
    </xf>
    <xf numFmtId="0" fontId="27" fillId="3" borderId="66" applyNumberFormat="0" applyAlignment="0" applyProtection="0"/>
    <xf numFmtId="4" fontId="35" fillId="10" borderId="67" applyNumberFormat="0" applyProtection="0">
      <alignment horizontal="right" vertical="center"/>
    </xf>
    <xf numFmtId="0" fontId="27" fillId="3" borderId="66" applyNumberFormat="0" applyAlignment="0" applyProtection="0"/>
    <xf numFmtId="4" fontId="35" fillId="5" borderId="67" applyNumberFormat="0" applyProtection="0">
      <alignment horizontal="right" vertical="center"/>
    </xf>
    <xf numFmtId="0" fontId="38" fillId="3" borderId="68" applyNumberFormat="0" applyAlignment="0" applyProtection="0"/>
    <xf numFmtId="0" fontId="27" fillId="3" borderId="66" applyNumberFormat="0" applyAlignment="0" applyProtection="0"/>
    <xf numFmtId="4" fontId="37" fillId="7" borderId="71" applyNumberFormat="0" applyProtection="0">
      <alignment horizontal="left" vertical="center" indent="1"/>
    </xf>
    <xf numFmtId="4" fontId="35" fillId="21" borderId="67" applyNumberFormat="0" applyProtection="0">
      <alignment horizontal="right" vertical="center"/>
    </xf>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181" fontId="58" fillId="0" borderId="72" applyFill="0" applyProtection="0"/>
    <xf numFmtId="0" fontId="45" fillId="3" borderId="66" applyNumberFormat="0" applyAlignment="0" applyProtection="0"/>
    <xf numFmtId="0" fontId="85" fillId="0" borderId="65" applyNumberFormat="0" applyFill="0" applyAlignment="0" applyProtection="0"/>
    <xf numFmtId="0" fontId="36" fillId="6" borderId="68" applyNumberFormat="0" applyAlignment="0" applyProtection="0"/>
    <xf numFmtId="0" fontId="21" fillId="0" borderId="65" applyNumberFormat="0" applyFill="0" applyAlignment="0" applyProtection="0"/>
    <xf numFmtId="0" fontId="36" fillId="6" borderId="68" applyNumberFormat="0" applyAlignment="0" applyProtection="0"/>
    <xf numFmtId="0" fontId="38" fillId="3" borderId="68" applyNumberFormat="0" applyAlignment="0" applyProtection="0"/>
    <xf numFmtId="0" fontId="39" fillId="6" borderId="68" applyNumberFormat="0" applyAlignment="0" applyProtection="0"/>
    <xf numFmtId="0" fontId="39" fillId="6" borderId="68" applyNumberFormat="0" applyAlignment="0" applyProtection="0"/>
    <xf numFmtId="0" fontId="57" fillId="16" borderId="69" applyNumberFormat="0" applyFont="0" applyAlignment="0" applyProtection="0"/>
    <xf numFmtId="4" fontId="35" fillId="40" borderId="67" applyNumberFormat="0" applyProtection="0">
      <alignment horizontal="right" vertical="center"/>
    </xf>
    <xf numFmtId="0" fontId="39" fillId="6" borderId="68" applyNumberFormat="0" applyAlignment="0" applyProtection="0"/>
    <xf numFmtId="4" fontId="35" fillId="37" borderId="67" applyNumberFormat="0" applyProtection="0">
      <alignment horizontal="right" vertical="center"/>
    </xf>
    <xf numFmtId="0" fontId="85" fillId="0" borderId="65" applyNumberFormat="0" applyFill="0" applyAlignment="0" applyProtection="0"/>
    <xf numFmtId="0" fontId="85" fillId="0" borderId="65" applyNumberFormat="0" applyFill="0" applyAlignment="0" applyProtection="0"/>
    <xf numFmtId="0" fontId="36" fillId="6" borderId="68" applyNumberFormat="0" applyAlignment="0" applyProtection="0"/>
    <xf numFmtId="0" fontId="36" fillId="6" borderId="68" applyNumberFormat="0" applyAlignment="0" applyProtection="0"/>
    <xf numFmtId="0" fontId="38" fillId="3" borderId="68" applyNumberFormat="0" applyAlignment="0" applyProtection="0"/>
    <xf numFmtId="0" fontId="36" fillId="6"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4" fontId="134" fillId="16" borderId="67" applyNumberFormat="0" applyProtection="0">
      <alignment vertical="center"/>
    </xf>
    <xf numFmtId="4" fontId="37" fillId="16" borderId="67" applyNumberFormat="0" applyProtection="0">
      <alignment vertical="center"/>
    </xf>
    <xf numFmtId="0" fontId="27" fillId="3" borderId="66" applyNumberFormat="0" applyAlignment="0" applyProtection="0"/>
    <xf numFmtId="0" fontId="27" fillId="3" borderId="66" applyNumberFormat="0" applyAlignment="0" applyProtection="0"/>
    <xf numFmtId="0" fontId="60" fillId="12" borderId="69" applyNumberFormat="0" applyFont="0" applyAlignment="0" applyProtection="0"/>
    <xf numFmtId="0" fontId="27" fillId="3" borderId="66" applyNumberFormat="0" applyAlignment="0" applyProtection="0"/>
    <xf numFmtId="4" fontId="35" fillId="10" borderId="67" applyNumberFormat="0" applyProtection="0">
      <alignment horizontal="right" vertical="center"/>
    </xf>
    <xf numFmtId="4" fontId="35" fillId="8" borderId="67" applyNumberFormat="0" applyProtection="0">
      <alignment horizontal="right" vertical="center"/>
    </xf>
    <xf numFmtId="4" fontId="138" fillId="5" borderId="67" applyNumberFormat="0" applyProtection="0">
      <alignment horizontal="right" vertical="center"/>
    </xf>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8" fillId="3" borderId="68" applyNumberFormat="0" applyAlignment="0" applyProtection="0"/>
    <xf numFmtId="4" fontId="35" fillId="40" borderId="67" applyNumberFormat="0" applyProtection="0">
      <alignment horizontal="right" vertical="center"/>
    </xf>
    <xf numFmtId="0" fontId="19" fillId="12" borderId="69" applyNumberFormat="0" applyFont="0" applyAlignment="0" applyProtection="0"/>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4" fontId="134" fillId="16" borderId="67" applyNumberFormat="0" applyProtection="0">
      <alignment vertical="center"/>
    </xf>
    <xf numFmtId="0" fontId="19" fillId="12" borderId="69" applyNumberFormat="0" applyFont="0" applyAlignment="0" applyProtection="0"/>
    <xf numFmtId="4" fontId="35" fillId="25" borderId="67" applyNumberFormat="0" applyProtection="0">
      <alignment horizontal="right" vertical="center"/>
    </xf>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1"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19" fillId="12" borderId="69" applyNumberFormat="0" applyFont="0" applyAlignment="0" applyProtection="0"/>
    <xf numFmtId="0" fontId="45" fillId="3" borderId="66" applyNumberFormat="0" applyAlignment="0" applyProtection="0"/>
    <xf numFmtId="4" fontId="35" fillId="25" borderId="67" applyNumberFormat="0" applyProtection="0">
      <alignment horizontal="right" vertical="center"/>
    </xf>
    <xf numFmtId="4" fontId="35" fillId="25" borderId="67" applyNumberFormat="0" applyProtection="0">
      <alignment horizontal="right" vertical="center"/>
    </xf>
    <xf numFmtId="4" fontId="35" fillId="16" borderId="67" applyNumberFormat="0" applyProtection="0">
      <alignment horizontal="left" vertical="center" indent="1"/>
    </xf>
    <xf numFmtId="0" fontId="36" fillId="6"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55" fillId="3" borderId="68" applyNumberFormat="0" applyAlignment="0" applyProtection="0"/>
    <xf numFmtId="0" fontId="38" fillId="3" borderId="68" applyNumberFormat="0" applyAlignment="0" applyProtection="0"/>
    <xf numFmtId="0" fontId="38" fillId="3" borderId="68" applyNumberFormat="0" applyAlignment="0" applyProtection="0"/>
    <xf numFmtId="0" fontId="55" fillId="3" borderId="68" applyNumberFormat="0" applyAlignment="0" applyProtection="0"/>
    <xf numFmtId="0" fontId="38" fillId="3" borderId="68" applyNumberFormat="0" applyAlignment="0" applyProtection="0"/>
    <xf numFmtId="0" fontId="55"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55" fillId="3" borderId="68" applyNumberFormat="0" applyAlignment="0" applyProtection="0"/>
    <xf numFmtId="0" fontId="27" fillId="3" borderId="66" applyNumberFormat="0" applyAlignment="0" applyProtection="0"/>
    <xf numFmtId="4" fontId="134" fillId="16" borderId="67" applyNumberFormat="0" applyProtection="0">
      <alignment vertical="center"/>
    </xf>
    <xf numFmtId="0" fontId="27" fillId="3" borderId="66" applyNumberFormat="0" applyAlignment="0" applyProtection="0"/>
    <xf numFmtId="0" fontId="27" fillId="3" borderId="66" applyNumberFormat="0" applyAlignment="0" applyProtection="0"/>
    <xf numFmtId="4" fontId="37" fillId="7" borderId="67" applyNumberFormat="0" applyProtection="0">
      <alignment horizontal="left" vertical="center" indent="1"/>
    </xf>
    <xf numFmtId="4" fontId="89" fillId="5" borderId="67" applyNumberFormat="0" applyProtection="0">
      <alignment horizontal="right" vertical="center"/>
    </xf>
    <xf numFmtId="4" fontId="89" fillId="5" borderId="67" applyNumberFormat="0" applyProtection="0">
      <alignment horizontal="right" vertical="center"/>
    </xf>
    <xf numFmtId="0" fontId="57" fillId="16" borderId="69" applyNumberFormat="0" applyFont="0" applyAlignment="0" applyProtection="0"/>
    <xf numFmtId="0" fontId="36" fillId="6" borderId="68" applyNumberFormat="0" applyAlignment="0" applyProtection="0"/>
    <xf numFmtId="0" fontId="39" fillId="6" borderId="68" applyNumberFormat="0" applyAlignment="0" applyProtection="0"/>
    <xf numFmtId="4" fontId="37" fillId="7" borderId="71" applyNumberFormat="0" applyProtection="0">
      <alignment horizontal="left" vertical="center" indent="1"/>
    </xf>
    <xf numFmtId="4" fontId="37" fillId="7" borderId="71" applyNumberFormat="0" applyProtection="0">
      <alignment horizontal="left" vertical="center" indent="1"/>
    </xf>
    <xf numFmtId="0" fontId="60" fillId="12" borderId="69" applyNumberFormat="0" applyFont="0" applyAlignment="0" applyProtection="0"/>
    <xf numFmtId="0" fontId="39" fillId="6" borderId="68" applyNumberFormat="0" applyAlignment="0" applyProtection="0"/>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0" fontId="60" fillId="12" borderId="69" applyNumberFormat="0" applyFont="0" applyAlignment="0" applyProtection="0"/>
    <xf numFmtId="0" fontId="27" fillId="3" borderId="66" applyNumberFormat="0" applyAlignment="0" applyProtection="0"/>
    <xf numFmtId="0" fontId="36" fillId="6" borderId="68" applyNumberFormat="0" applyAlignment="0" applyProtection="0"/>
    <xf numFmtId="0" fontId="60" fillId="12" borderId="69" applyNumberFormat="0" applyFont="0" applyAlignment="0" applyProtection="0"/>
    <xf numFmtId="0" fontId="60" fillId="12" borderId="69" applyNumberFormat="0" applyFont="0" applyAlignment="0" applyProtection="0"/>
    <xf numFmtId="0" fontId="36" fillId="6" borderId="68" applyNumberFormat="0" applyAlignment="0" applyProtection="0"/>
    <xf numFmtId="0" fontId="45" fillId="3" borderId="66" applyNumberFormat="0" applyAlignment="0" applyProtection="0"/>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0" fontId="45" fillId="3" borderId="66" applyNumberFormat="0" applyAlignment="0" applyProtection="0"/>
    <xf numFmtId="4" fontId="37" fillId="7" borderId="71" applyNumberFormat="0" applyProtection="0">
      <alignment horizontal="left" vertical="center" indent="1"/>
    </xf>
    <xf numFmtId="4" fontId="37" fillId="7" borderId="71" applyNumberFormat="0" applyProtection="0">
      <alignment horizontal="left" vertical="center" indent="1"/>
    </xf>
    <xf numFmtId="0" fontId="79" fillId="0" borderId="70">
      <alignment horizontal="centerContinuous"/>
    </xf>
    <xf numFmtId="0" fontId="60" fillId="12" borderId="69" applyNumberFormat="0" applyFont="0" applyAlignment="0" applyProtection="0"/>
    <xf numFmtId="0" fontId="85" fillId="0" borderId="65" applyNumberFormat="0" applyFill="0" applyAlignment="0" applyProtection="0"/>
    <xf numFmtId="0" fontId="85" fillId="0" borderId="65" applyNumberFormat="0" applyFill="0" applyAlignment="0" applyProtection="0"/>
    <xf numFmtId="0" fontId="60" fillId="12" borderId="69" applyNumberFormat="0" applyFont="0" applyAlignment="0" applyProtection="0"/>
    <xf numFmtId="0" fontId="36" fillId="6" borderId="68"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4" fontId="35" fillId="5" borderId="67" applyNumberFormat="0" applyProtection="0">
      <alignment vertical="center"/>
    </xf>
    <xf numFmtId="181" fontId="58" fillId="0" borderId="72" applyFill="0" applyProtection="0"/>
    <xf numFmtId="181" fontId="58" fillId="0" borderId="72" applyFill="0" applyProtection="0"/>
    <xf numFmtId="181" fontId="58" fillId="0" borderId="72" applyFill="0" applyProtection="0"/>
    <xf numFmtId="4" fontId="37" fillId="7" borderId="67" applyNumberFormat="0" applyProtection="0">
      <alignment horizontal="left" vertical="center" indent="1"/>
    </xf>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0" fontId="27" fillId="3" borderId="66" applyNumberFormat="0" applyAlignment="0" applyProtection="0"/>
    <xf numFmtId="4" fontId="120" fillId="30" borderId="71" applyNumberFormat="0" applyProtection="0">
      <alignment horizontal="left" vertical="center" indent="1"/>
    </xf>
    <xf numFmtId="0" fontId="39" fillId="6" borderId="68" applyNumberFormat="0" applyAlignment="0" applyProtection="0"/>
    <xf numFmtId="0" fontId="27" fillId="3" borderId="66" applyNumberFormat="0" applyAlignment="0" applyProtection="0"/>
    <xf numFmtId="0" fontId="45" fillId="3" borderId="66" applyNumberFormat="0" applyAlignment="0" applyProtection="0"/>
    <xf numFmtId="0" fontId="45" fillId="3" borderId="66" applyNumberFormat="0" applyAlignment="0" applyProtection="0"/>
    <xf numFmtId="4" fontId="35" fillId="6" borderId="67" applyNumberFormat="0" applyProtection="0">
      <alignment horizontal="right" vertical="center"/>
    </xf>
    <xf numFmtId="4" fontId="35" fillId="6" borderId="67" applyNumberFormat="0" applyProtection="0">
      <alignment horizontal="right" vertical="center"/>
    </xf>
    <xf numFmtId="4" fontId="37" fillId="16" borderId="67" applyNumberFormat="0" applyProtection="0">
      <alignment vertical="center"/>
    </xf>
    <xf numFmtId="4" fontId="35" fillId="5" borderId="67" applyNumberFormat="0" applyProtection="0">
      <alignment vertical="center"/>
    </xf>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4" fontId="35" fillId="26" borderId="67" applyNumberFormat="0" applyProtection="0">
      <alignment horizontal="right" vertical="center"/>
    </xf>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45"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45" fillId="3" borderId="66" applyNumberFormat="0" applyAlignment="0" applyProtection="0"/>
    <xf numFmtId="0" fontId="45" fillId="3" borderId="66" applyNumberFormat="0" applyAlignment="0" applyProtection="0"/>
    <xf numFmtId="4" fontId="89" fillId="5" borderId="67" applyNumberFormat="0" applyProtection="0">
      <alignment vertical="center"/>
    </xf>
    <xf numFmtId="0" fontId="85" fillId="0" borderId="65" applyNumberFormat="0" applyFill="0" applyAlignment="0" applyProtection="0"/>
    <xf numFmtId="0" fontId="85" fillId="0" borderId="65" applyNumberFormat="0" applyFill="0" applyAlignment="0" applyProtection="0"/>
    <xf numFmtId="255" fontId="58" fillId="0" borderId="72" applyFill="0" applyProtection="0"/>
    <xf numFmtId="255" fontId="58" fillId="0" borderId="72" applyFill="0" applyProtection="0"/>
    <xf numFmtId="255" fontId="58" fillId="0" borderId="72" applyFill="0" applyProtection="0"/>
    <xf numFmtId="255" fontId="58" fillId="0" borderId="72" applyFill="0" applyProtection="0"/>
    <xf numFmtId="255" fontId="58" fillId="0" borderId="72" applyFill="0" applyProtection="0"/>
    <xf numFmtId="0" fontId="45" fillId="3" borderId="66" applyNumberFormat="0" applyAlignment="0" applyProtection="0"/>
    <xf numFmtId="0" fontId="45" fillId="3" borderId="66" applyNumberFormat="0" applyAlignment="0" applyProtection="0"/>
    <xf numFmtId="0" fontId="60" fillId="12" borderId="69" applyNumberFormat="0" applyFont="0" applyAlignment="0" applyProtection="0"/>
    <xf numFmtId="0" fontId="21" fillId="0" borderId="65" applyNumberFormat="0" applyFill="0" applyAlignment="0" applyProtection="0"/>
    <xf numFmtId="0" fontId="36" fillId="6" borderId="68" applyNumberFormat="0" applyAlignment="0" applyProtection="0"/>
    <xf numFmtId="0" fontId="57" fillId="16" borderId="69" applyNumberFormat="0" applyFont="0" applyAlignment="0" applyProtection="0"/>
    <xf numFmtId="0" fontId="39" fillId="6" borderId="68" applyNumberFormat="0" applyAlignment="0" applyProtection="0"/>
    <xf numFmtId="0" fontId="19" fillId="12" borderId="69" applyNumberFormat="0" applyFont="0" applyAlignment="0" applyProtection="0"/>
    <xf numFmtId="0" fontId="60" fillId="12" borderId="69" applyNumberFormat="0" applyFont="0" applyAlignment="0" applyProtection="0"/>
    <xf numFmtId="4" fontId="134" fillId="16" borderId="67" applyNumberFormat="0" applyProtection="0">
      <alignment vertical="center"/>
    </xf>
    <xf numFmtId="4" fontId="134" fillId="16" borderId="67" applyNumberFormat="0" applyProtection="0">
      <alignment vertical="center"/>
    </xf>
    <xf numFmtId="0" fontId="79" fillId="0" borderId="70">
      <alignment horizontal="centerContinuous"/>
    </xf>
    <xf numFmtId="4" fontId="35" fillId="10" borderId="67" applyNumberFormat="0" applyProtection="0">
      <alignment horizontal="right" vertical="center"/>
    </xf>
    <xf numFmtId="0" fontId="39" fillId="6" borderId="68" applyNumberFormat="0" applyAlignment="0" applyProtection="0"/>
    <xf numFmtId="4" fontId="138" fillId="5" borderId="67" applyNumberFormat="0" applyProtection="0">
      <alignment horizontal="right" vertical="center"/>
    </xf>
    <xf numFmtId="4" fontId="138" fillId="5" borderId="67" applyNumberFormat="0" applyProtection="0">
      <alignment horizontal="right" vertical="center"/>
    </xf>
    <xf numFmtId="4" fontId="138" fillId="5" borderId="67" applyNumberFormat="0" applyProtection="0">
      <alignment horizontal="right" vertical="center"/>
    </xf>
    <xf numFmtId="4" fontId="138" fillId="5" borderId="67" applyNumberFormat="0" applyProtection="0">
      <alignment horizontal="right" vertical="center"/>
    </xf>
    <xf numFmtId="0" fontId="39" fillId="6" borderId="68" applyNumberFormat="0" applyAlignment="0" applyProtection="0"/>
    <xf numFmtId="4" fontId="35" fillId="7" borderId="67" applyNumberFormat="0" applyProtection="0">
      <alignment horizontal="right" vertical="center"/>
    </xf>
    <xf numFmtId="0" fontId="36" fillId="6" borderId="68" applyNumberFormat="0" applyAlignment="0" applyProtection="0"/>
    <xf numFmtId="0" fontId="39" fillId="6" borderId="68" applyNumberFormat="0" applyAlignment="0" applyProtection="0"/>
    <xf numFmtId="0" fontId="19" fillId="12" borderId="69" applyNumberFormat="0" applyFont="0" applyAlignment="0" applyProtection="0"/>
    <xf numFmtId="4" fontId="35" fillId="5" borderId="67" applyNumberFormat="0" applyProtection="0">
      <alignment vertical="center"/>
    </xf>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4" fontId="35" fillId="40" borderId="67" applyNumberFormat="0" applyProtection="0">
      <alignment horizontal="right" vertical="center"/>
    </xf>
    <xf numFmtId="4" fontId="35" fillId="40" borderId="67" applyNumberFormat="0" applyProtection="0">
      <alignment horizontal="right" vertical="center"/>
    </xf>
    <xf numFmtId="0" fontId="19" fillId="12" borderId="69" applyNumberFormat="0" applyFont="0" applyAlignment="0" applyProtection="0"/>
    <xf numFmtId="4" fontId="35" fillId="10" borderId="67" applyNumberFormat="0" applyProtection="0">
      <alignment horizontal="right" vertical="center"/>
    </xf>
    <xf numFmtId="4" fontId="35" fillId="6" borderId="67" applyNumberFormat="0" applyProtection="0">
      <alignment horizontal="right" vertical="center"/>
    </xf>
    <xf numFmtId="4" fontId="35" fillId="6" borderId="67" applyNumberFormat="0" applyProtection="0">
      <alignment horizontal="right" vertical="center"/>
    </xf>
    <xf numFmtId="4" fontId="89" fillId="5" borderId="67" applyNumberFormat="0" applyProtection="0">
      <alignment horizontal="right" vertical="center"/>
    </xf>
    <xf numFmtId="0" fontId="39" fillId="6" borderId="68" applyNumberFormat="0" applyAlignment="0" applyProtection="0"/>
    <xf numFmtId="4" fontId="35" fillId="26" borderId="67" applyNumberFormat="0" applyProtection="0">
      <alignment horizontal="right" vertical="center"/>
    </xf>
    <xf numFmtId="0" fontId="39" fillId="6" borderId="68" applyNumberFormat="0" applyAlignment="0" applyProtection="0"/>
    <xf numFmtId="0" fontId="39" fillId="6" borderId="68" applyNumberFormat="0" applyAlignment="0" applyProtection="0"/>
    <xf numFmtId="4" fontId="35" fillId="8" borderId="67" applyNumberFormat="0" applyProtection="0">
      <alignment horizontal="right" vertical="center"/>
    </xf>
    <xf numFmtId="0" fontId="57" fillId="16" borderId="69" applyNumberFormat="0" applyFon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21" fillId="0" borderId="65" applyNumberFormat="0" applyFill="0" applyAlignment="0" applyProtection="0"/>
    <xf numFmtId="0" fontId="45" fillId="3" borderId="66" applyNumberFormat="0" applyAlignment="0" applyProtection="0"/>
    <xf numFmtId="0" fontId="45" fillId="3" borderId="66" applyNumberFormat="0" applyAlignment="0" applyProtection="0"/>
    <xf numFmtId="0" fontId="36" fillId="6" borderId="68" applyNumberFormat="0" applyAlignment="0" applyProtection="0"/>
    <xf numFmtId="0" fontId="39" fillId="6" borderId="68" applyNumberFormat="0" applyAlignment="0" applyProtection="0"/>
    <xf numFmtId="0" fontId="39" fillId="6" borderId="68" applyNumberFormat="0" applyAlignment="0" applyProtection="0"/>
    <xf numFmtId="4" fontId="35" fillId="26" borderId="67" applyNumberFormat="0" applyProtection="0">
      <alignment horizontal="right" vertical="center"/>
    </xf>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57" fillId="16" borderId="69" applyNumberFormat="0" applyFont="0" applyAlignment="0" applyProtection="0"/>
    <xf numFmtId="0" fontId="39" fillId="6" borderId="68" applyNumberFormat="0" applyAlignment="0" applyProtection="0"/>
    <xf numFmtId="0" fontId="36" fillId="6" borderId="68" applyNumberFormat="0" applyAlignment="0" applyProtection="0"/>
    <xf numFmtId="4" fontId="89" fillId="5" borderId="67" applyNumberFormat="0" applyProtection="0">
      <alignment horizontal="right" vertical="center"/>
    </xf>
    <xf numFmtId="0" fontId="36" fillId="6" borderId="68" applyNumberFormat="0" applyAlignment="0" applyProtection="0"/>
    <xf numFmtId="0" fontId="36" fillId="6" borderId="68" applyNumberForma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4" fontId="35" fillId="16" borderId="67" applyNumberFormat="0" applyProtection="0">
      <alignment horizontal="left" vertical="center" indent="1"/>
    </xf>
    <xf numFmtId="0" fontId="79" fillId="0" borderId="70">
      <alignment horizontal="centerContinuous"/>
    </xf>
    <xf numFmtId="0" fontId="79" fillId="0" borderId="70">
      <alignment horizontal="centerContinuous"/>
    </xf>
    <xf numFmtId="0" fontId="79" fillId="0" borderId="70">
      <alignment horizontal="centerContinuous"/>
    </xf>
    <xf numFmtId="0" fontId="79" fillId="0" borderId="70">
      <alignment horizontal="centerContinuous"/>
    </xf>
    <xf numFmtId="0" fontId="79" fillId="0" borderId="70">
      <alignment horizontal="centerContinuous"/>
    </xf>
    <xf numFmtId="0" fontId="79" fillId="0" borderId="70">
      <alignment horizontal="centerContinuous"/>
    </xf>
    <xf numFmtId="0" fontId="79" fillId="0" borderId="70">
      <alignment horizontal="centerContinuous"/>
    </xf>
    <xf numFmtId="4" fontId="35" fillId="6" borderId="67" applyNumberFormat="0" applyProtection="0">
      <alignment horizontal="right" vertical="center"/>
    </xf>
    <xf numFmtId="0" fontId="21" fillId="0" borderId="65" applyNumberFormat="0" applyFill="0" applyAlignment="0" applyProtection="0"/>
    <xf numFmtId="0" fontId="55" fillId="3" borderId="68" applyNumberFormat="0" applyAlignment="0" applyProtection="0"/>
    <xf numFmtId="0" fontId="60" fillId="12" borderId="69" applyNumberFormat="0" applyFont="0" applyAlignment="0" applyProtection="0"/>
    <xf numFmtId="0" fontId="55" fillId="3" borderId="68" applyNumberFormat="0" applyAlignment="0" applyProtection="0"/>
    <xf numFmtId="0" fontId="55" fillId="3" borderId="68" applyNumberFormat="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45" fillId="3" borderId="66" applyNumberFormat="0" applyAlignment="0" applyProtection="0"/>
    <xf numFmtId="0" fontId="45" fillId="3" borderId="66" applyNumberFormat="0" applyAlignment="0" applyProtection="0"/>
    <xf numFmtId="0" fontId="60" fillId="12" borderId="69" applyNumberFormat="0" applyFont="0" applyAlignment="0" applyProtection="0"/>
    <xf numFmtId="4" fontId="35" fillId="15" borderId="67" applyNumberFormat="0" applyProtection="0">
      <alignment horizontal="right" vertical="center"/>
    </xf>
    <xf numFmtId="4" fontId="35" fillId="15" borderId="67" applyNumberFormat="0" applyProtection="0">
      <alignment horizontal="right" vertical="center"/>
    </xf>
    <xf numFmtId="4" fontId="35" fillId="37" borderId="67" applyNumberFormat="0" applyProtection="0">
      <alignment horizontal="right" vertical="center"/>
    </xf>
    <xf numFmtId="4" fontId="35" fillId="26" borderId="67" applyNumberFormat="0" applyProtection="0">
      <alignment horizontal="right" vertical="center"/>
    </xf>
    <xf numFmtId="4" fontId="35" fillId="40" borderId="67" applyNumberFormat="0" applyProtection="0">
      <alignment horizontal="right" vertical="center"/>
    </xf>
    <xf numFmtId="0" fontId="19" fillId="12" borderId="69" applyNumberFormat="0" applyFont="0" applyAlignment="0" applyProtection="0"/>
    <xf numFmtId="4" fontId="35" fillId="5" borderId="67" applyNumberFormat="0" applyProtection="0">
      <alignment vertical="center"/>
    </xf>
    <xf numFmtId="0" fontId="57" fillId="16" borderId="69" applyNumberFormat="0" applyFont="0" applyAlignment="0" applyProtection="0"/>
    <xf numFmtId="4" fontId="89" fillId="5" borderId="67" applyNumberFormat="0" applyProtection="0">
      <alignment vertical="center"/>
    </xf>
    <xf numFmtId="0" fontId="21" fillId="0" borderId="65" applyNumberFormat="0" applyFill="0" applyAlignment="0" applyProtection="0"/>
    <xf numFmtId="0" fontId="21" fillId="0" borderId="65" applyNumberFormat="0" applyFill="0" applyAlignment="0" applyProtection="0"/>
    <xf numFmtId="4" fontId="37" fillId="7" borderId="67" applyNumberFormat="0" applyProtection="0">
      <alignment horizontal="left" vertical="center" indent="1"/>
    </xf>
    <xf numFmtId="4" fontId="35" fillId="40" borderId="67" applyNumberFormat="0" applyProtection="0">
      <alignment horizontal="right" vertical="center"/>
    </xf>
    <xf numFmtId="4" fontId="35" fillId="40" borderId="67" applyNumberFormat="0" applyProtection="0">
      <alignment horizontal="right" vertical="center"/>
    </xf>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57" fillId="16"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4" fontId="35" fillId="10" borderId="67" applyNumberFormat="0" applyProtection="0">
      <alignment horizontal="right" vertical="center"/>
    </xf>
    <xf numFmtId="0" fontId="19" fillId="12" borderId="69" applyNumberFormat="0" applyFont="0" applyAlignment="0" applyProtection="0"/>
    <xf numFmtId="4" fontId="35" fillId="8" borderId="67" applyNumberFormat="0" applyProtection="0">
      <alignment horizontal="right" vertical="center"/>
    </xf>
    <xf numFmtId="0" fontId="19" fillId="12" borderId="69" applyNumberFormat="0" applyFont="0" applyAlignment="0" applyProtection="0"/>
    <xf numFmtId="4" fontId="35" fillId="6" borderId="67" applyNumberFormat="0" applyProtection="0">
      <alignment horizontal="right" vertical="center"/>
    </xf>
    <xf numFmtId="0" fontId="19" fillId="12" borderId="69" applyNumberFormat="0" applyFon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21" fillId="0" borderId="65" applyNumberFormat="0" applyFill="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4" fontId="35" fillId="5" borderId="67" applyNumberFormat="0" applyProtection="0">
      <alignment vertical="center"/>
    </xf>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27" fillId="3" borderId="66" applyNumberFormat="0" applyAlignment="0" applyProtection="0"/>
    <xf numFmtId="0" fontId="27"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4" fontId="35" fillId="8" borderId="67" applyNumberFormat="0" applyProtection="0">
      <alignment horizontal="right" vertical="center"/>
    </xf>
    <xf numFmtId="0" fontId="85" fillId="0" borderId="65" applyNumberFormat="0" applyFill="0" applyAlignment="0" applyProtection="0"/>
    <xf numFmtId="0" fontId="85" fillId="0" borderId="65" applyNumberFormat="0" applyFill="0" applyAlignment="0" applyProtection="0"/>
    <xf numFmtId="4" fontId="35" fillId="25" borderId="67" applyNumberFormat="0" applyProtection="0">
      <alignment horizontal="right" vertical="center"/>
    </xf>
    <xf numFmtId="4" fontId="35" fillId="25" borderId="67" applyNumberFormat="0" applyProtection="0">
      <alignment horizontal="right" vertical="center"/>
    </xf>
    <xf numFmtId="4" fontId="35" fillId="5" borderId="67" applyNumberFormat="0" applyProtection="0">
      <alignment vertical="center"/>
    </xf>
    <xf numFmtId="4" fontId="35" fillId="5" borderId="67" applyNumberFormat="0" applyProtection="0">
      <alignment vertical="center"/>
    </xf>
    <xf numFmtId="4" fontId="37" fillId="16" borderId="67" applyNumberFormat="0" applyProtection="0">
      <alignment vertical="center"/>
    </xf>
    <xf numFmtId="4" fontId="37" fillId="16" borderId="67" applyNumberFormat="0" applyProtection="0">
      <alignment vertical="center"/>
    </xf>
    <xf numFmtId="4" fontId="37" fillId="16" borderId="67" applyNumberFormat="0" applyProtection="0">
      <alignment vertical="center"/>
    </xf>
    <xf numFmtId="4" fontId="37" fillId="16" borderId="67" applyNumberFormat="0" applyProtection="0">
      <alignment vertical="center"/>
    </xf>
    <xf numFmtId="4" fontId="37" fillId="16" borderId="67" applyNumberFormat="0" applyProtection="0">
      <alignment vertical="center"/>
    </xf>
    <xf numFmtId="4" fontId="37" fillId="16" borderId="67" applyNumberFormat="0" applyProtection="0">
      <alignment vertical="center"/>
    </xf>
    <xf numFmtId="4" fontId="37" fillId="16" borderId="67" applyNumberFormat="0" applyProtection="0">
      <alignment vertical="center"/>
    </xf>
    <xf numFmtId="4" fontId="37" fillId="16" borderId="67" applyNumberFormat="0" applyProtection="0">
      <alignment vertical="center"/>
    </xf>
    <xf numFmtId="4" fontId="134" fillId="16" borderId="67" applyNumberFormat="0" applyProtection="0">
      <alignment vertical="center"/>
    </xf>
    <xf numFmtId="4" fontId="134" fillId="16" borderId="67" applyNumberFormat="0" applyProtection="0">
      <alignment vertical="center"/>
    </xf>
    <xf numFmtId="4" fontId="134" fillId="16" borderId="67" applyNumberFormat="0" applyProtection="0">
      <alignment vertical="center"/>
    </xf>
    <xf numFmtId="4" fontId="134" fillId="16" borderId="67" applyNumberFormat="0" applyProtection="0">
      <alignment vertical="center"/>
    </xf>
    <xf numFmtId="4" fontId="134" fillId="16" borderId="67" applyNumberFormat="0" applyProtection="0">
      <alignment vertical="center"/>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37" borderId="67" applyNumberFormat="0" applyProtection="0">
      <alignment horizontal="right" vertical="center"/>
    </xf>
    <xf numFmtId="0" fontId="85" fillId="0" borderId="65" applyNumberFormat="0" applyFill="0" applyAlignment="0" applyProtection="0"/>
    <xf numFmtId="0" fontId="85" fillId="0" borderId="65" applyNumberFormat="0" applyFill="0" applyAlignment="0" applyProtection="0"/>
    <xf numFmtId="4" fontId="35" fillId="37" borderId="67" applyNumberFormat="0" applyProtection="0">
      <alignment horizontal="right" vertical="center"/>
    </xf>
    <xf numFmtId="4" fontId="35" fillId="37" borderId="67" applyNumberFormat="0" applyProtection="0">
      <alignment horizontal="right" vertical="center"/>
    </xf>
    <xf numFmtId="4" fontId="35" fillId="37" borderId="67" applyNumberFormat="0" applyProtection="0">
      <alignment horizontal="right" vertical="center"/>
    </xf>
    <xf numFmtId="0" fontId="85" fillId="0" borderId="65" applyNumberFormat="0" applyFill="0" applyAlignment="0" applyProtection="0"/>
    <xf numFmtId="0" fontId="85" fillId="0" borderId="65" applyNumberFormat="0" applyFill="0" applyAlignment="0" applyProtection="0"/>
    <xf numFmtId="4" fontId="35" fillId="37" borderId="67" applyNumberFormat="0" applyProtection="0">
      <alignment horizontal="right" vertical="center"/>
    </xf>
    <xf numFmtId="4" fontId="35" fillId="37" borderId="67" applyNumberFormat="0" applyProtection="0">
      <alignment horizontal="right" vertical="center"/>
    </xf>
    <xf numFmtId="4" fontId="35" fillId="37" borderId="67" applyNumberFormat="0" applyProtection="0">
      <alignment horizontal="right" vertical="center"/>
    </xf>
    <xf numFmtId="4" fontId="35" fillId="37" borderId="67" applyNumberFormat="0" applyProtection="0">
      <alignment horizontal="right" vertical="center"/>
    </xf>
    <xf numFmtId="0" fontId="85" fillId="0" borderId="65" applyNumberFormat="0" applyFill="0" applyAlignment="0" applyProtection="0"/>
    <xf numFmtId="0" fontId="85" fillId="0" borderId="65" applyNumberFormat="0" applyFill="0" applyAlignment="0" applyProtection="0"/>
    <xf numFmtId="4" fontId="35" fillId="37" borderId="67" applyNumberFormat="0" applyProtection="0">
      <alignment horizontal="right" vertical="center"/>
    </xf>
    <xf numFmtId="0" fontId="85" fillId="0" borderId="65" applyNumberFormat="0" applyFill="0" applyAlignment="0" applyProtection="0"/>
    <xf numFmtId="0" fontId="85" fillId="0" borderId="65" applyNumberFormat="0" applyFill="0" applyAlignment="0" applyProtection="0"/>
    <xf numFmtId="4" fontId="35" fillId="37" borderId="67" applyNumberFormat="0" applyProtection="0">
      <alignment horizontal="right" vertical="center"/>
    </xf>
    <xf numFmtId="4" fontId="35" fillId="37" borderId="67" applyNumberFormat="0" applyProtection="0">
      <alignment horizontal="right" vertical="center"/>
    </xf>
    <xf numFmtId="4" fontId="35" fillId="37"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10" borderId="67" applyNumberFormat="0" applyProtection="0">
      <alignment horizontal="right" vertical="center"/>
    </xf>
    <xf numFmtId="4" fontId="35" fillId="10" borderId="67" applyNumberFormat="0" applyProtection="0">
      <alignment horizontal="right" vertical="center"/>
    </xf>
    <xf numFmtId="4" fontId="35" fillId="10" borderId="67" applyNumberFormat="0" applyProtection="0">
      <alignment horizontal="right" vertical="center"/>
    </xf>
    <xf numFmtId="4" fontId="35" fillId="10" borderId="67" applyNumberFormat="0" applyProtection="0">
      <alignment horizontal="right" vertical="center"/>
    </xf>
    <xf numFmtId="4" fontId="35" fillId="10" borderId="67" applyNumberFormat="0" applyProtection="0">
      <alignment horizontal="right" vertical="center"/>
    </xf>
    <xf numFmtId="4" fontId="138" fillId="5" borderId="67" applyNumberFormat="0" applyProtection="0">
      <alignment horizontal="right" vertical="center"/>
    </xf>
    <xf numFmtId="4" fontId="35" fillId="8" borderId="67" applyNumberFormat="0" applyProtection="0">
      <alignment horizontal="right" vertical="center"/>
    </xf>
    <xf numFmtId="4" fontId="35" fillId="8" borderId="67" applyNumberFormat="0" applyProtection="0">
      <alignment horizontal="right" vertical="center"/>
    </xf>
    <xf numFmtId="4" fontId="35" fillId="6" borderId="67" applyNumberFormat="0" applyProtection="0">
      <alignment horizontal="right" vertical="center"/>
    </xf>
    <xf numFmtId="4" fontId="35" fillId="6" borderId="67" applyNumberFormat="0" applyProtection="0">
      <alignment horizontal="right" vertical="center"/>
    </xf>
    <xf numFmtId="4" fontId="35" fillId="6" borderId="67" applyNumberFormat="0" applyProtection="0">
      <alignment horizontal="right" vertical="center"/>
    </xf>
    <xf numFmtId="4" fontId="35" fillId="6" borderId="67" applyNumberFormat="0" applyProtection="0">
      <alignment horizontal="right" vertical="center"/>
    </xf>
    <xf numFmtId="4" fontId="35" fillId="6"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5" borderId="67" applyNumberFormat="0" applyProtection="0">
      <alignment horizontal="right" vertical="center"/>
    </xf>
    <xf numFmtId="4" fontId="35" fillId="25" borderId="67" applyNumberFormat="0" applyProtection="0">
      <alignment horizontal="right" vertical="center"/>
    </xf>
    <xf numFmtId="4" fontId="35" fillId="25" borderId="67" applyNumberFormat="0" applyProtection="0">
      <alignment horizontal="right" vertical="center"/>
    </xf>
    <xf numFmtId="4" fontId="35" fillId="25" borderId="67" applyNumberFormat="0" applyProtection="0">
      <alignment horizontal="right" vertical="center"/>
    </xf>
    <xf numFmtId="4" fontId="35" fillId="25" borderId="67" applyNumberFormat="0" applyProtection="0">
      <alignment horizontal="right" vertical="center"/>
    </xf>
    <xf numFmtId="4" fontId="35" fillId="25" borderId="67" applyNumberFormat="0" applyProtection="0">
      <alignment horizontal="right" vertical="center"/>
    </xf>
    <xf numFmtId="4" fontId="35" fillId="25" borderId="67" applyNumberFormat="0" applyProtection="0">
      <alignment horizontal="right" vertical="center"/>
    </xf>
    <xf numFmtId="4" fontId="35" fillId="25" borderId="67" applyNumberFormat="0" applyProtection="0">
      <alignment horizontal="right" vertical="center"/>
    </xf>
    <xf numFmtId="4" fontId="35" fillId="40" borderId="67" applyNumberFormat="0" applyProtection="0">
      <alignment horizontal="right" vertical="center"/>
    </xf>
    <xf numFmtId="4" fontId="35" fillId="40" borderId="67" applyNumberFormat="0" applyProtection="0">
      <alignment horizontal="right" vertical="center"/>
    </xf>
    <xf numFmtId="4" fontId="35" fillId="40" borderId="67" applyNumberFormat="0" applyProtection="0">
      <alignment horizontal="right" vertical="center"/>
    </xf>
    <xf numFmtId="4" fontId="35" fillId="40" borderId="67" applyNumberFormat="0" applyProtection="0">
      <alignment horizontal="right" vertical="center"/>
    </xf>
    <xf numFmtId="4" fontId="35" fillId="40" borderId="67" applyNumberFormat="0" applyProtection="0">
      <alignment horizontal="right" vertical="center"/>
    </xf>
    <xf numFmtId="4" fontId="35" fillId="40"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345"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37" fillId="7" borderId="71" applyNumberFormat="0" applyProtection="0">
      <alignment horizontal="left" vertical="center" indent="1"/>
    </xf>
    <xf numFmtId="4" fontId="37" fillId="7" borderId="71" applyNumberFormat="0" applyProtection="0">
      <alignment horizontal="left" vertical="center" indent="1"/>
    </xf>
    <xf numFmtId="4" fontId="37" fillId="7" borderId="71" applyNumberFormat="0" applyProtection="0">
      <alignment horizontal="left" vertical="center" indent="1"/>
    </xf>
    <xf numFmtId="4" fontId="37" fillId="7" borderId="71" applyNumberFormat="0" applyProtection="0">
      <alignment horizontal="left" vertical="center" indent="1"/>
    </xf>
    <xf numFmtId="4" fontId="37" fillId="7" borderId="71" applyNumberFormat="0" applyProtection="0">
      <alignment horizontal="left" vertical="center" indent="1"/>
    </xf>
    <xf numFmtId="4" fontId="37" fillId="7" borderId="71" applyNumberFormat="0" applyProtection="0">
      <alignment horizontal="left" vertical="center" indent="1"/>
    </xf>
    <xf numFmtId="4" fontId="37" fillId="7" borderId="71" applyNumberFormat="0" applyProtection="0">
      <alignment horizontal="left" vertical="center" indent="1"/>
    </xf>
    <xf numFmtId="4" fontId="37" fillId="7" borderId="71" applyNumberFormat="0" applyProtection="0">
      <alignment horizontal="left" vertical="center" indent="1"/>
    </xf>
    <xf numFmtId="4" fontId="35" fillId="5" borderId="67" applyNumberFormat="0" applyProtection="0">
      <alignment horizontal="right" vertical="center"/>
    </xf>
    <xf numFmtId="4" fontId="35" fillId="5" borderId="67" applyNumberFormat="0" applyProtection="0">
      <alignment horizontal="right" vertical="center"/>
    </xf>
    <xf numFmtId="4" fontId="35" fillId="5" borderId="67" applyNumberFormat="0" applyProtection="0">
      <alignment horizontal="right" vertical="center"/>
    </xf>
    <xf numFmtId="4" fontId="35" fillId="5" borderId="67" applyNumberFormat="0" applyProtection="0">
      <alignment horizontal="right" vertical="center"/>
    </xf>
    <xf numFmtId="4" fontId="89" fillId="5" borderId="67" applyNumberFormat="0" applyProtection="0">
      <alignment horizontal="right" vertical="center"/>
    </xf>
    <xf numFmtId="4" fontId="89" fillId="5" borderId="67" applyNumberFormat="0" applyProtection="0">
      <alignment horizontal="right" vertical="center"/>
    </xf>
    <xf numFmtId="4" fontId="89" fillId="5" borderId="67" applyNumberFormat="0" applyProtection="0">
      <alignment horizontal="right" vertical="center"/>
    </xf>
    <xf numFmtId="4" fontId="37" fillId="7" borderId="67" applyNumberFormat="0" applyProtection="0">
      <alignment horizontal="left" vertical="center" indent="1"/>
    </xf>
    <xf numFmtId="4" fontId="37" fillId="7" borderId="67" applyNumberFormat="0" applyProtection="0">
      <alignment horizontal="left" vertical="center" indent="1"/>
    </xf>
    <xf numFmtId="4" fontId="37" fillId="7" borderId="67" applyNumberFormat="0" applyProtection="0">
      <alignment horizontal="left" vertical="center" indent="1"/>
    </xf>
    <xf numFmtId="4" fontId="37" fillId="7" borderId="67" applyNumberFormat="0" applyProtection="0">
      <alignment horizontal="left" vertical="center" indent="1"/>
    </xf>
    <xf numFmtId="4" fontId="37" fillId="7" borderId="67" applyNumberFormat="0" applyProtection="0">
      <alignment horizontal="left" vertical="center" indent="1"/>
    </xf>
    <xf numFmtId="4" fontId="37" fillId="7" borderId="67" applyNumberFormat="0" applyProtection="0">
      <alignment horizontal="left" vertical="center" indent="1"/>
    </xf>
    <xf numFmtId="4" fontId="37" fillId="7" borderId="67" applyNumberFormat="0" applyProtection="0">
      <alignment horizontal="left" vertical="center" indent="1"/>
    </xf>
    <xf numFmtId="4" fontId="120" fillId="30" borderId="71" applyNumberFormat="0" applyProtection="0">
      <alignment horizontal="left" vertical="center" indent="1"/>
    </xf>
    <xf numFmtId="4" fontId="138" fillId="5" borderId="67" applyNumberFormat="0" applyProtection="0">
      <alignment horizontal="right" vertical="center"/>
    </xf>
    <xf numFmtId="4" fontId="138" fillId="5" borderId="67" applyNumberFormat="0" applyProtection="0">
      <alignment horizontal="right" vertical="center"/>
    </xf>
    <xf numFmtId="4" fontId="138" fillId="5" borderId="67" applyNumberFormat="0" applyProtection="0">
      <alignment horizontal="right" vertical="center"/>
    </xf>
    <xf numFmtId="4" fontId="138" fillId="5" borderId="67" applyNumberFormat="0" applyProtection="0">
      <alignment horizontal="right" vertical="center"/>
    </xf>
    <xf numFmtId="4" fontId="138" fillId="5" borderId="67" applyNumberFormat="0" applyProtection="0">
      <alignment horizontal="right" vertical="center"/>
    </xf>
    <xf numFmtId="0" fontId="85" fillId="0" borderId="65" applyNumberFormat="0" applyFill="0" applyAlignment="0" applyProtection="0"/>
    <xf numFmtId="0" fontId="85" fillId="0" borderId="65" applyNumberFormat="0" applyFill="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85" fillId="0" borderId="65" applyNumberFormat="0" applyFill="0" applyAlignment="0" applyProtection="0"/>
    <xf numFmtId="0" fontId="85" fillId="0" borderId="65" applyNumberFormat="0" applyFill="0" applyAlignment="0" applyProtection="0"/>
    <xf numFmtId="0" fontId="55" fillId="3" borderId="68" applyNumberFormat="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55" fillId="3" borderId="68" applyNumberFormat="0" applyAlignment="0" applyProtection="0"/>
    <xf numFmtId="0" fontId="85" fillId="0" borderId="65" applyNumberFormat="0" applyFill="0" applyAlignment="0" applyProtection="0"/>
    <xf numFmtId="0" fontId="85" fillId="0" borderId="65" applyNumberFormat="0" applyFill="0" applyAlignment="0" applyProtection="0"/>
    <xf numFmtId="0" fontId="55" fillId="3" borderId="68" applyNumberFormat="0" applyAlignment="0" applyProtection="0"/>
    <xf numFmtId="0" fontId="85" fillId="0" borderId="65" applyNumberFormat="0" applyFill="0" applyAlignment="0" applyProtection="0"/>
    <xf numFmtId="0" fontId="55" fillId="3" borderId="68" applyNumberFormat="0" applyAlignment="0" applyProtection="0"/>
    <xf numFmtId="0" fontId="85"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55" fillId="3" borderId="68" applyNumberFormat="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85"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9" fontId="285" fillId="0" borderId="0" applyFont="0" applyFill="0" applyBorder="0" applyAlignment="0" applyProtection="0"/>
    <xf numFmtId="0" fontId="1" fillId="0" borderId="0"/>
  </cellStyleXfs>
  <cellXfs count="2270">
    <xf numFmtId="0" fontId="0" fillId="0" borderId="0" xfId="0"/>
    <xf numFmtId="0" fontId="4" fillId="0" borderId="0" xfId="0" applyFont="1"/>
    <xf numFmtId="0" fontId="8" fillId="2" borderId="0" xfId="0" applyFont="1" applyFill="1" applyAlignment="1">
      <alignment horizontal="center"/>
    </xf>
    <xf numFmtId="0" fontId="12" fillId="2" borderId="0" xfId="0" applyFont="1" applyFill="1"/>
    <xf numFmtId="0" fontId="4" fillId="2" borderId="0" xfId="0" applyFont="1" applyFill="1"/>
    <xf numFmtId="0" fontId="6" fillId="2" borderId="0" xfId="0" applyFont="1" applyFill="1"/>
    <xf numFmtId="223" fontId="1" fillId="2" borderId="0" xfId="0" applyNumberFormat="1" applyFont="1" applyFill="1" applyAlignment="1">
      <alignment horizontal="right"/>
    </xf>
    <xf numFmtId="1" fontId="3" fillId="2" borderId="0" xfId="8301" applyNumberFormat="1" applyFont="1" applyFill="1" applyAlignment="1">
      <alignment horizontal="center" vertical="center" wrapText="1"/>
    </xf>
    <xf numFmtId="0" fontId="12" fillId="0" borderId="0" xfId="0" applyFont="1"/>
    <xf numFmtId="0" fontId="12" fillId="2" borderId="0" xfId="0" applyFont="1" applyFill="1" applyAlignment="1">
      <alignment horizontal="center" vertical="center" wrapText="1"/>
    </xf>
    <xf numFmtId="0" fontId="4" fillId="0" borderId="50" xfId="0" applyFont="1" applyBorder="1"/>
    <xf numFmtId="0" fontId="1" fillId="2" borderId="0" xfId="0" applyFont="1" applyFill="1" applyAlignment="1">
      <alignment horizontal="center" vertical="center" wrapText="1"/>
    </xf>
    <xf numFmtId="0" fontId="12" fillId="0" borderId="0" xfId="0" applyFont="1" applyAlignment="1">
      <alignment horizontal="center" vertical="center" wrapText="1"/>
    </xf>
    <xf numFmtId="0" fontId="6" fillId="0" borderId="50" xfId="0" applyFont="1" applyBorder="1"/>
    <xf numFmtId="0" fontId="6" fillId="0" borderId="0" xfId="0" applyFont="1"/>
    <xf numFmtId="0" fontId="220" fillId="2" borderId="0" xfId="0" applyFont="1" applyFill="1"/>
    <xf numFmtId="0" fontId="221" fillId="2" borderId="0" xfId="0" applyFont="1" applyFill="1"/>
    <xf numFmtId="0" fontId="220" fillId="0" borderId="0" xfId="0" applyFont="1"/>
    <xf numFmtId="0" fontId="219" fillId="2" borderId="0" xfId="0" applyFont="1" applyFill="1"/>
    <xf numFmtId="347" fontId="12" fillId="2" borderId="0" xfId="0" applyNumberFormat="1" applyFont="1" applyFill="1"/>
    <xf numFmtId="347" fontId="7" fillId="2" borderId="0" xfId="8301" applyNumberFormat="1" applyFont="1" applyFill="1" applyAlignment="1">
      <alignment horizontal="center" vertical="center" wrapText="1"/>
    </xf>
    <xf numFmtId="347" fontId="1" fillId="2" borderId="0" xfId="0" applyNumberFormat="1" applyFont="1" applyFill="1" applyAlignment="1">
      <alignment horizontal="right"/>
    </xf>
    <xf numFmtId="0" fontId="217" fillId="0" borderId="52" xfId="0" applyFont="1" applyBorder="1"/>
    <xf numFmtId="0" fontId="5" fillId="2" borderId="0" xfId="0" applyFont="1" applyFill="1"/>
    <xf numFmtId="0" fontId="218" fillId="0" borderId="52" xfId="0" applyFont="1" applyBorder="1"/>
    <xf numFmtId="0" fontId="217" fillId="0" borderId="0" xfId="0" applyFont="1"/>
    <xf numFmtId="0" fontId="220" fillId="0" borderId="50" xfId="0" applyFont="1" applyBorder="1"/>
    <xf numFmtId="0" fontId="219" fillId="2" borderId="0" xfId="0" applyFont="1" applyFill="1" applyAlignment="1">
      <alignment horizontal="center" vertical="center" wrapText="1"/>
    </xf>
    <xf numFmtId="0" fontId="5" fillId="2" borderId="52" xfId="0" applyFont="1" applyFill="1" applyBorder="1" applyAlignment="1">
      <alignment horizontal="center" vertical="center" wrapText="1"/>
    </xf>
    <xf numFmtId="0" fontId="5" fillId="2" borderId="0" xfId="0" applyFont="1" applyFill="1" applyAlignment="1">
      <alignment horizontal="center" vertical="center" wrapText="1"/>
    </xf>
    <xf numFmtId="0" fontId="219" fillId="2" borderId="52" xfId="0" applyFont="1" applyFill="1" applyBorder="1"/>
    <xf numFmtId="347" fontId="12" fillId="0" borderId="0" xfId="0" applyNumberFormat="1" applyFont="1"/>
    <xf numFmtId="347" fontId="3" fillId="2" borderId="0" xfId="8301" applyNumberFormat="1" applyFont="1" applyFill="1" applyAlignment="1">
      <alignment horizontal="center" vertical="center" wrapText="1"/>
    </xf>
    <xf numFmtId="347" fontId="3" fillId="0" borderId="0" xfId="8301" applyNumberFormat="1" applyFont="1" applyAlignment="1">
      <alignment horizontal="center" vertical="center" wrapText="1"/>
    </xf>
    <xf numFmtId="347" fontId="7" fillId="0" borderId="0" xfId="8301" applyNumberFormat="1" applyFont="1" applyAlignment="1">
      <alignment horizontal="center" vertical="center" wrapText="1"/>
    </xf>
    <xf numFmtId="347" fontId="1" fillId="0" borderId="0" xfId="0" applyNumberFormat="1" applyFont="1" applyAlignment="1">
      <alignment horizontal="right"/>
    </xf>
    <xf numFmtId="0" fontId="221" fillId="0" borderId="50" xfId="0" applyFont="1" applyBorder="1"/>
    <xf numFmtId="0" fontId="12" fillId="0" borderId="52" xfId="0" applyFont="1" applyBorder="1" applyAlignment="1">
      <alignment horizontal="center" vertical="center" wrapText="1"/>
    </xf>
    <xf numFmtId="0" fontId="5" fillId="0" borderId="52" xfId="0" applyFont="1" applyBorder="1" applyAlignment="1">
      <alignment horizontal="center" vertical="center" wrapText="1"/>
    </xf>
    <xf numFmtId="0" fontId="5" fillId="2" borderId="52" xfId="0" applyFont="1" applyFill="1" applyBorder="1"/>
    <xf numFmtId="0" fontId="12" fillId="2" borderId="52" xfId="0" applyFont="1" applyFill="1" applyBorder="1" applyAlignment="1">
      <alignment horizontal="center" vertical="center" wrapText="1"/>
    </xf>
    <xf numFmtId="0" fontId="219" fillId="2" borderId="52" xfId="0" applyFont="1" applyFill="1" applyBorder="1" applyAlignment="1">
      <alignment horizontal="center" vertical="center" wrapText="1"/>
    </xf>
    <xf numFmtId="0" fontId="12" fillId="2" borderId="52" xfId="0" applyFont="1" applyFill="1" applyBorder="1"/>
    <xf numFmtId="0" fontId="12" fillId="0" borderId="10" xfId="7381" applyFont="1" applyBorder="1" applyAlignment="1">
      <alignment horizontal="center" vertical="center" wrapText="1"/>
    </xf>
    <xf numFmtId="0" fontId="5" fillId="0" borderId="0" xfId="0" applyFont="1" applyAlignment="1">
      <alignment horizontal="center" vertical="center" wrapText="1"/>
    </xf>
    <xf numFmtId="0" fontId="221" fillId="0" borderId="52" xfId="0" applyFont="1" applyBorder="1"/>
    <xf numFmtId="0" fontId="221" fillId="44" borderId="52" xfId="0" applyFont="1" applyFill="1" applyBorder="1" applyAlignment="1">
      <alignment horizontal="center" vertical="center" wrapText="1"/>
    </xf>
    <xf numFmtId="0" fontId="221" fillId="44" borderId="52" xfId="0" applyFont="1" applyFill="1" applyBorder="1"/>
    <xf numFmtId="0" fontId="4" fillId="44" borderId="52" xfId="0" applyFont="1" applyFill="1" applyBorder="1"/>
    <xf numFmtId="0" fontId="4" fillId="44" borderId="50" xfId="0" applyFont="1" applyFill="1" applyBorder="1"/>
    <xf numFmtId="0" fontId="4" fillId="44" borderId="0" xfId="0" applyFont="1" applyFill="1"/>
    <xf numFmtId="0" fontId="221" fillId="44" borderId="0" xfId="0" applyFont="1" applyFill="1"/>
    <xf numFmtId="0" fontId="221" fillId="44" borderId="0" xfId="0" applyFont="1" applyFill="1" applyAlignment="1">
      <alignment horizontal="center" vertical="center" wrapText="1"/>
    </xf>
    <xf numFmtId="0" fontId="4" fillId="44" borderId="0" xfId="0" applyFont="1" applyFill="1" applyAlignment="1">
      <alignment horizontal="center" vertical="center" wrapText="1"/>
    </xf>
    <xf numFmtId="0" fontId="4" fillId="44" borderId="52" xfId="0" applyFont="1" applyFill="1" applyBorder="1" applyAlignment="1">
      <alignment horizontal="center" vertical="center" wrapText="1"/>
    </xf>
    <xf numFmtId="1" fontId="3" fillId="0" borderId="0" xfId="8301" applyNumberFormat="1" applyFont="1" applyAlignment="1">
      <alignment horizontal="center" vertical="center" wrapText="1"/>
    </xf>
    <xf numFmtId="1" fontId="7" fillId="0" borderId="0" xfId="8301" applyNumberFormat="1" applyFont="1" applyAlignment="1">
      <alignment horizontal="center" vertical="center" wrapText="1"/>
    </xf>
    <xf numFmtId="223" fontId="1" fillId="0" borderId="0" xfId="0" applyNumberFormat="1" applyFont="1" applyAlignment="1">
      <alignment horizontal="right"/>
    </xf>
    <xf numFmtId="223" fontId="12" fillId="0" borderId="10" xfId="5800" applyNumberFormat="1" applyFont="1" applyFill="1" applyBorder="1" applyAlignment="1">
      <alignment horizontal="right" vertical="center" wrapText="1"/>
    </xf>
    <xf numFmtId="223" fontId="12" fillId="0" borderId="10" xfId="0" applyNumberFormat="1" applyFont="1" applyBorder="1" applyAlignment="1">
      <alignment horizontal="right" vertical="center" wrapText="1"/>
    </xf>
    <xf numFmtId="0" fontId="6" fillId="0" borderId="0" xfId="0" applyFont="1" applyAlignment="1">
      <alignment horizontal="center" vertical="center" wrapText="1"/>
    </xf>
    <xf numFmtId="0" fontId="8" fillId="2" borderId="52" xfId="0" applyFont="1" applyFill="1" applyBorder="1" applyAlignment="1">
      <alignment horizontal="center"/>
    </xf>
    <xf numFmtId="0" fontId="4" fillId="2" borderId="52" xfId="0" applyFont="1" applyFill="1" applyBorder="1"/>
    <xf numFmtId="0" fontId="220" fillId="2" borderId="52" xfId="0" applyFont="1" applyFill="1" applyBorder="1"/>
    <xf numFmtId="0" fontId="221" fillId="2" borderId="52" xfId="0" applyFont="1" applyFill="1" applyBorder="1"/>
    <xf numFmtId="0" fontId="4" fillId="0" borderId="52" xfId="0" applyFont="1" applyBorder="1"/>
    <xf numFmtId="0" fontId="220" fillId="0" borderId="52" xfId="0" applyFont="1" applyBorder="1"/>
    <xf numFmtId="0" fontId="6" fillId="0" borderId="52" xfId="0" applyFont="1" applyBorder="1"/>
    <xf numFmtId="0" fontId="1" fillId="2" borderId="52" xfId="0" applyFont="1" applyFill="1" applyBorder="1" applyAlignment="1">
      <alignment horizontal="center" vertical="center" wrapText="1"/>
    </xf>
    <xf numFmtId="0" fontId="8" fillId="0" borderId="52" xfId="0" applyFont="1" applyBorder="1"/>
    <xf numFmtId="0" fontId="221" fillId="44" borderId="50" xfId="0" applyFont="1" applyFill="1" applyBorder="1"/>
    <xf numFmtId="1" fontId="7" fillId="2" borderId="0" xfId="8301" applyNumberFormat="1" applyFont="1" applyFill="1" applyAlignment="1">
      <alignment horizontal="center" vertical="center" wrapText="1"/>
    </xf>
    <xf numFmtId="3" fontId="5" fillId="0" borderId="10" xfId="8301" applyNumberFormat="1" applyFont="1" applyBorder="1" applyAlignment="1">
      <alignment horizontal="center" vertical="center" wrapText="1"/>
    </xf>
    <xf numFmtId="223" fontId="5" fillId="0" borderId="10" xfId="8301" applyNumberFormat="1" applyFont="1" applyBorder="1" applyAlignment="1">
      <alignment horizontal="right" vertical="center" wrapText="1"/>
    </xf>
    <xf numFmtId="223" fontId="5" fillId="2" borderId="10" xfId="8301" applyNumberFormat="1" applyFont="1" applyFill="1" applyBorder="1" applyAlignment="1">
      <alignment horizontal="right" vertical="center" wrapText="1"/>
    </xf>
    <xf numFmtId="223" fontId="12" fillId="2" borderId="10" xfId="8301" applyNumberFormat="1" applyFont="1" applyFill="1" applyBorder="1" applyAlignment="1">
      <alignment horizontal="right" vertical="center" wrapText="1"/>
    </xf>
    <xf numFmtId="223" fontId="12" fillId="2" borderId="10" xfId="8301" applyNumberFormat="1" applyFont="1" applyFill="1" applyBorder="1" applyAlignment="1">
      <alignment horizontal="center" vertical="center" wrapText="1"/>
    </xf>
    <xf numFmtId="0" fontId="219" fillId="0" borderId="10" xfId="0" applyFont="1" applyBorder="1" applyAlignment="1">
      <alignment horizontal="center" vertical="center" wrapText="1"/>
    </xf>
    <xf numFmtId="223" fontId="12" fillId="0" borderId="10" xfId="8301" applyNumberFormat="1" applyFont="1" applyBorder="1" applyAlignment="1">
      <alignment horizontal="right" vertical="center" wrapText="1"/>
    </xf>
    <xf numFmtId="223" fontId="12" fillId="0" borderId="10" xfId="8301" applyNumberFormat="1" applyFont="1" applyBorder="1" applyAlignment="1">
      <alignment horizontal="center" vertical="center" wrapText="1"/>
    </xf>
    <xf numFmtId="0" fontId="219" fillId="0" borderId="10" xfId="7381" applyFont="1" applyBorder="1" applyAlignment="1">
      <alignment horizontal="center" vertical="center" wrapText="1"/>
    </xf>
    <xf numFmtId="0" fontId="219" fillId="0" borderId="10" xfId="7381" applyFont="1" applyBorder="1" applyAlignment="1">
      <alignment vertical="center" wrapText="1"/>
    </xf>
    <xf numFmtId="223" fontId="219" fillId="0" borderId="10" xfId="7381" applyNumberFormat="1" applyFont="1" applyBorder="1" applyAlignment="1">
      <alignment horizontal="right" vertical="center" wrapText="1"/>
    </xf>
    <xf numFmtId="223" fontId="219" fillId="2" borderId="10" xfId="8301" applyNumberFormat="1" applyFont="1" applyFill="1" applyBorder="1" applyAlignment="1">
      <alignment horizontal="center" vertical="center" wrapText="1"/>
    </xf>
    <xf numFmtId="223" fontId="12" fillId="0" borderId="10" xfId="7381" applyNumberFormat="1" applyFont="1" applyBorder="1" applyAlignment="1">
      <alignment horizontal="right" vertical="center" wrapText="1"/>
    </xf>
    <xf numFmtId="223" fontId="12" fillId="0" borderId="10" xfId="5800" applyNumberFormat="1" applyFont="1" applyFill="1" applyBorder="1" applyAlignment="1">
      <alignment horizontal="center" vertical="center" wrapText="1"/>
    </xf>
    <xf numFmtId="0" fontId="12" fillId="0" borderId="10" xfId="0" applyFont="1" applyBorder="1" applyAlignment="1">
      <alignment horizontal="center" vertical="center" wrapText="1"/>
    </xf>
    <xf numFmtId="3" fontId="222" fillId="0" borderId="10" xfId="8301" applyNumberFormat="1" applyFont="1" applyBorder="1" applyAlignment="1">
      <alignment horizontal="center" vertical="center" wrapText="1"/>
    </xf>
    <xf numFmtId="223" fontId="219" fillId="0" borderId="10" xfId="5800" applyNumberFormat="1" applyFont="1" applyFill="1" applyBorder="1" applyAlignment="1">
      <alignment horizontal="center" vertical="center" wrapText="1"/>
    </xf>
    <xf numFmtId="223" fontId="219" fillId="0" borderId="10" xfId="5800" applyNumberFormat="1" applyFont="1" applyFill="1" applyBorder="1" applyAlignment="1">
      <alignment horizontal="right" vertical="center" wrapText="1"/>
    </xf>
    <xf numFmtId="347" fontId="219" fillId="0" borderId="10" xfId="5800" applyNumberFormat="1" applyFont="1" applyFill="1" applyBorder="1" applyAlignment="1">
      <alignment horizontal="right" vertical="center" wrapText="1"/>
    </xf>
    <xf numFmtId="223" fontId="12" fillId="0" borderId="10" xfId="7381" applyNumberFormat="1" applyFont="1" applyBorder="1" applyAlignment="1">
      <alignment vertical="center"/>
    </xf>
    <xf numFmtId="223" fontId="12" fillId="0" borderId="10" xfId="7381" applyNumberFormat="1" applyFont="1" applyBorder="1" applyAlignment="1">
      <alignment horizontal="right" vertical="center"/>
    </xf>
    <xf numFmtId="223" fontId="219" fillId="2" borderId="10" xfId="8301" applyNumberFormat="1" applyFont="1" applyFill="1" applyBorder="1" applyAlignment="1">
      <alignment vertical="center" wrapText="1"/>
    </xf>
    <xf numFmtId="223" fontId="219" fillId="0" borderId="10" xfId="8301" applyNumberFormat="1" applyFont="1" applyBorder="1" applyAlignment="1">
      <alignment vertical="center" wrapText="1"/>
    </xf>
    <xf numFmtId="223" fontId="12" fillId="2" borderId="10" xfId="8301" applyNumberFormat="1" applyFont="1" applyFill="1" applyBorder="1" applyAlignment="1">
      <alignment vertical="center" wrapText="1"/>
    </xf>
    <xf numFmtId="223" fontId="12" fillId="0" borderId="10" xfId="8301" applyNumberFormat="1" applyFont="1" applyBorder="1" applyAlignment="1">
      <alignment vertical="center" wrapText="1"/>
    </xf>
    <xf numFmtId="223" fontId="219" fillId="0" borderId="10" xfId="0" applyNumberFormat="1" applyFont="1" applyBorder="1" applyAlignment="1">
      <alignment horizontal="right" vertical="center" wrapText="1"/>
    </xf>
    <xf numFmtId="223" fontId="219" fillId="0" borderId="10" xfId="7381" applyNumberFormat="1" applyFont="1" applyBorder="1" applyAlignment="1">
      <alignment horizontal="right" vertical="center"/>
    </xf>
    <xf numFmtId="3" fontId="5" fillId="0" borderId="10" xfId="8301" applyNumberFormat="1" applyFont="1" applyBorder="1" applyAlignment="1">
      <alignment horizontal="right" vertical="center" wrapText="1"/>
    </xf>
    <xf numFmtId="223" fontId="219" fillId="0" borderId="10" xfId="7381" applyNumberFormat="1" applyFont="1" applyBorder="1" applyAlignment="1">
      <alignment vertical="center"/>
    </xf>
    <xf numFmtId="223" fontId="219" fillId="0" borderId="10" xfId="0" applyNumberFormat="1" applyFont="1" applyBorder="1" applyAlignment="1">
      <alignment horizontal="right"/>
    </xf>
    <xf numFmtId="347" fontId="12" fillId="0" borderId="10" xfId="8301" applyNumberFormat="1" applyFont="1" applyBorder="1" applyAlignment="1">
      <alignment horizontal="center" vertical="center" wrapText="1"/>
    </xf>
    <xf numFmtId="0" fontId="219" fillId="0" borderId="10" xfId="7381" applyFont="1" applyBorder="1" applyAlignment="1">
      <alignment horizontal="left" vertical="center" wrapText="1"/>
    </xf>
    <xf numFmtId="0" fontId="5" fillId="0" borderId="10" xfId="0" applyFont="1" applyBorder="1" applyAlignment="1">
      <alignment horizontal="center" vertical="center" wrapText="1"/>
    </xf>
    <xf numFmtId="3" fontId="219" fillId="0" borderId="10" xfId="8301" applyNumberFormat="1" applyFont="1" applyBorder="1" applyAlignment="1">
      <alignment horizontal="center" vertical="center" wrapText="1"/>
    </xf>
    <xf numFmtId="223" fontId="219" fillId="0" borderId="10" xfId="8301" applyNumberFormat="1" applyFont="1" applyBorder="1" applyAlignment="1">
      <alignment horizontal="right" vertical="center" wrapText="1"/>
    </xf>
    <xf numFmtId="347" fontId="219" fillId="0" borderId="10" xfId="8301" applyNumberFormat="1" applyFont="1" applyBorder="1" applyAlignment="1">
      <alignment horizontal="center" vertical="center" wrapText="1"/>
    </xf>
    <xf numFmtId="223" fontId="219" fillId="0" borderId="10" xfId="0" applyNumberFormat="1" applyFont="1" applyBorder="1" applyAlignment="1">
      <alignment horizontal="center" vertical="center" wrapText="1"/>
    </xf>
    <xf numFmtId="347" fontId="219" fillId="0" borderId="10" xfId="7381" applyNumberFormat="1" applyFont="1" applyBorder="1" applyAlignment="1">
      <alignment horizontal="right" vertical="center"/>
    </xf>
    <xf numFmtId="3" fontId="12" fillId="0" borderId="10" xfId="0" applyNumberFormat="1" applyFont="1" applyBorder="1" applyAlignment="1">
      <alignment horizontal="center" vertical="center" wrapText="1"/>
    </xf>
    <xf numFmtId="3" fontId="219" fillId="0" borderId="10" xfId="0" applyNumberFormat="1" applyFont="1" applyBorder="1" applyAlignment="1">
      <alignment horizontal="center" vertical="center" wrapText="1"/>
    </xf>
    <xf numFmtId="347" fontId="12" fillId="0" borderId="10" xfId="7381" applyNumberFormat="1" applyFont="1" applyBorder="1" applyAlignment="1">
      <alignment horizontal="right" vertical="center"/>
    </xf>
    <xf numFmtId="223" fontId="222" fillId="0" borderId="10" xfId="7381" applyNumberFormat="1" applyFont="1" applyBorder="1" applyAlignment="1">
      <alignment horizontal="right" vertical="center"/>
    </xf>
    <xf numFmtId="347" fontId="222" fillId="0" borderId="10" xfId="7381" applyNumberFormat="1" applyFont="1" applyBorder="1" applyAlignment="1">
      <alignment horizontal="right" vertical="center"/>
    </xf>
    <xf numFmtId="223" fontId="12" fillId="2" borderId="10" xfId="0" applyNumberFormat="1" applyFont="1" applyFill="1" applyBorder="1" applyAlignment="1">
      <alignment horizontal="center" vertical="center" wrapText="1"/>
    </xf>
    <xf numFmtId="223" fontId="12" fillId="0" borderId="10" xfId="0" applyNumberFormat="1" applyFont="1" applyBorder="1" applyAlignment="1">
      <alignment horizontal="center" vertical="center" wrapText="1"/>
    </xf>
    <xf numFmtId="223" fontId="12" fillId="2" borderId="10" xfId="0" applyNumberFormat="1" applyFont="1" applyFill="1" applyBorder="1" applyAlignment="1">
      <alignment horizontal="right" vertical="center" wrapText="1"/>
    </xf>
    <xf numFmtId="0" fontId="219" fillId="2" borderId="10" xfId="0" applyFont="1" applyFill="1" applyBorder="1" applyAlignment="1">
      <alignment horizontal="center" vertical="center" wrapText="1"/>
    </xf>
    <xf numFmtId="347" fontId="12" fillId="0" borderId="10" xfId="0" applyNumberFormat="1" applyFont="1" applyBorder="1" applyAlignment="1">
      <alignment horizontal="center" vertical="center" wrapText="1"/>
    </xf>
    <xf numFmtId="0" fontId="12" fillId="2" borderId="10" xfId="0" applyFont="1" applyFill="1" applyBorder="1"/>
    <xf numFmtId="223" fontId="219" fillId="2" borderId="10" xfId="0" applyNumberFormat="1" applyFont="1" applyFill="1" applyBorder="1" applyAlignment="1">
      <alignment horizontal="center" vertical="center" wrapText="1"/>
    </xf>
    <xf numFmtId="0" fontId="219" fillId="0" borderId="10" xfId="7381" quotePrefix="1" applyFont="1" applyBorder="1" applyAlignment="1">
      <alignment vertical="center" wrapText="1"/>
    </xf>
    <xf numFmtId="223" fontId="219" fillId="2" borderId="10" xfId="0" applyNumberFormat="1" applyFont="1" applyFill="1" applyBorder="1" applyAlignment="1">
      <alignment horizontal="right" vertical="center" wrapText="1"/>
    </xf>
    <xf numFmtId="0" fontId="219" fillId="2" borderId="10" xfId="7381" quotePrefix="1" applyFont="1" applyFill="1" applyBorder="1" applyAlignment="1">
      <alignment vertical="center" wrapText="1"/>
    </xf>
    <xf numFmtId="262" fontId="12" fillId="0" borderId="10" xfId="5147" applyNumberFormat="1" applyFont="1" applyFill="1" applyBorder="1" applyAlignment="1">
      <alignment horizontal="center" vertical="center" wrapText="1"/>
    </xf>
    <xf numFmtId="223" fontId="12" fillId="0" borderId="10" xfId="5147" applyNumberFormat="1" applyFont="1" applyFill="1" applyBorder="1" applyAlignment="1">
      <alignment vertical="center" wrapText="1"/>
    </xf>
    <xf numFmtId="223" fontId="12" fillId="0" borderId="10" xfId="5147" applyNumberFormat="1" applyFont="1" applyFill="1" applyBorder="1" applyAlignment="1">
      <alignment horizontal="right" vertical="center" wrapText="1"/>
    </xf>
    <xf numFmtId="262" fontId="219" fillId="0" borderId="10" xfId="5147" applyNumberFormat="1" applyFont="1" applyFill="1" applyBorder="1" applyAlignment="1">
      <alignment horizontal="center" vertical="center" wrapText="1"/>
    </xf>
    <xf numFmtId="347" fontId="219" fillId="0" borderId="10" xfId="0" applyNumberFormat="1" applyFont="1" applyBorder="1" applyAlignment="1">
      <alignment horizontal="center" vertical="center" wrapText="1"/>
    </xf>
    <xf numFmtId="223" fontId="219" fillId="0" borderId="10" xfId="7381" applyNumberFormat="1" applyFont="1" applyBorder="1" applyAlignment="1">
      <alignment vertical="center" readingOrder="1"/>
    </xf>
    <xf numFmtId="0" fontId="219" fillId="2" borderId="10" xfId="0" applyFont="1" applyFill="1" applyBorder="1"/>
    <xf numFmtId="223" fontId="219" fillId="0" borderId="10" xfId="0" applyNumberFormat="1" applyFont="1" applyBorder="1" applyAlignment="1">
      <alignment vertical="center" wrapText="1"/>
    </xf>
    <xf numFmtId="3" fontId="219" fillId="0" borderId="10" xfId="7381" applyNumberFormat="1" applyFont="1" applyBorder="1" applyAlignment="1">
      <alignment horizontal="right" vertical="center" wrapText="1"/>
    </xf>
    <xf numFmtId="223" fontId="224" fillId="0" borderId="10" xfId="0" applyNumberFormat="1" applyFont="1" applyBorder="1" applyAlignment="1">
      <alignment horizontal="right"/>
    </xf>
    <xf numFmtId="223" fontId="219" fillId="0" borderId="10" xfId="8301" applyNumberFormat="1" applyFont="1" applyBorder="1" applyAlignment="1">
      <alignment horizontal="right" vertical="center"/>
    </xf>
    <xf numFmtId="223" fontId="219" fillId="0" borderId="10" xfId="5800" applyNumberFormat="1" applyFont="1" applyFill="1" applyBorder="1" applyAlignment="1">
      <alignment vertical="center" wrapText="1"/>
    </xf>
    <xf numFmtId="347" fontId="222" fillId="0" borderId="10" xfId="8301" applyNumberFormat="1" applyFont="1" applyBorder="1" applyAlignment="1">
      <alignment horizontal="center" vertical="center" wrapText="1"/>
    </xf>
    <xf numFmtId="3" fontId="228" fillId="0" borderId="10" xfId="8301" applyNumberFormat="1" applyFont="1" applyBorder="1" applyAlignment="1">
      <alignment horizontal="center" vertical="center" wrapText="1"/>
    </xf>
    <xf numFmtId="0" fontId="229" fillId="0" borderId="10" xfId="0" applyFont="1" applyBorder="1" applyAlignment="1">
      <alignment horizontal="center" vertical="center" wrapText="1"/>
    </xf>
    <xf numFmtId="0" fontId="229" fillId="0" borderId="10" xfId="0" applyFont="1" applyBorder="1"/>
    <xf numFmtId="0" fontId="58" fillId="0" borderId="10" xfId="0" applyFont="1" applyBorder="1" applyAlignment="1">
      <alignment horizontal="center" vertical="center" wrapText="1"/>
    </xf>
    <xf numFmtId="3" fontId="229" fillId="0" borderId="10" xfId="8301" applyNumberFormat="1" applyFont="1" applyBorder="1" applyAlignment="1">
      <alignment horizontal="center" vertical="center" wrapText="1"/>
    </xf>
    <xf numFmtId="0" fontId="229" fillId="2" borderId="10" xfId="0" applyFont="1" applyFill="1" applyBorder="1"/>
    <xf numFmtId="223" fontId="58" fillId="0" borderId="10" xfId="8301" applyNumberFormat="1" applyFont="1" applyBorder="1" applyAlignment="1">
      <alignment horizontal="center" vertical="center" wrapText="1"/>
    </xf>
    <xf numFmtId="223" fontId="58" fillId="2" borderId="10" xfId="8301" applyNumberFormat="1" applyFont="1" applyFill="1" applyBorder="1" applyAlignment="1">
      <alignment horizontal="center" vertical="center" wrapText="1"/>
    </xf>
    <xf numFmtId="0" fontId="58" fillId="2" borderId="10" xfId="0" applyFont="1" applyFill="1" applyBorder="1" applyAlignment="1">
      <alignment horizontal="center" vertical="center" wrapText="1"/>
    </xf>
    <xf numFmtId="0" fontId="229" fillId="2" borderId="10" xfId="0" applyFont="1" applyFill="1" applyBorder="1" applyAlignment="1">
      <alignment horizontal="center" vertical="center" wrapText="1"/>
    </xf>
    <xf numFmtId="3" fontId="230" fillId="0" borderId="10" xfId="8301" applyNumberFormat="1" applyFont="1" applyBorder="1" applyAlignment="1">
      <alignment horizontal="center" vertical="center" wrapText="1"/>
    </xf>
    <xf numFmtId="223" fontId="228" fillId="2" borderId="10" xfId="8301" applyNumberFormat="1" applyFont="1" applyFill="1" applyBorder="1" applyAlignment="1">
      <alignment horizontal="center" vertical="center" wrapText="1"/>
    </xf>
    <xf numFmtId="223" fontId="229" fillId="0" borderId="10" xfId="8301" applyNumberFormat="1" applyFont="1" applyBorder="1" applyAlignment="1">
      <alignment horizontal="center" vertical="center" wrapText="1"/>
    </xf>
    <xf numFmtId="0" fontId="230" fillId="0" borderId="10" xfId="0" applyFont="1" applyBorder="1" applyAlignment="1">
      <alignment vertical="center" wrapText="1"/>
    </xf>
    <xf numFmtId="0" fontId="228" fillId="2" borderId="10" xfId="0" applyFont="1" applyFill="1" applyBorder="1" applyAlignment="1">
      <alignment horizontal="center" vertical="center" wrapText="1"/>
    </xf>
    <xf numFmtId="0" fontId="229" fillId="0" borderId="10" xfId="0" applyFont="1" applyBorder="1" applyAlignment="1">
      <alignment vertical="center" wrapText="1"/>
    </xf>
    <xf numFmtId="0" fontId="58" fillId="2" borderId="10" xfId="0" applyFont="1" applyFill="1" applyBorder="1"/>
    <xf numFmtId="0" fontId="58" fillId="0" borderId="10" xfId="0" applyFont="1" applyBorder="1"/>
    <xf numFmtId="3" fontId="12" fillId="2" borderId="52" xfId="8301" applyNumberFormat="1" applyFont="1" applyFill="1" applyBorder="1" applyAlignment="1">
      <alignment horizontal="center" vertical="center" wrapText="1"/>
    </xf>
    <xf numFmtId="3" fontId="12" fillId="0" borderId="52" xfId="8301" applyNumberFormat="1" applyFont="1" applyBorder="1" applyAlignment="1">
      <alignment horizontal="center" vertical="center" wrapText="1"/>
    </xf>
    <xf numFmtId="223" fontId="12" fillId="0" borderId="52" xfId="8301" applyNumberFormat="1" applyFont="1" applyBorder="1" applyAlignment="1">
      <alignment horizontal="center" vertical="center" wrapText="1"/>
    </xf>
    <xf numFmtId="223" fontId="12" fillId="2" borderId="52" xfId="8301" applyNumberFormat="1" applyFont="1" applyFill="1" applyBorder="1" applyAlignment="1">
      <alignment horizontal="center" vertical="center" wrapText="1"/>
    </xf>
    <xf numFmtId="347" fontId="12" fillId="2" borderId="52" xfId="8301" applyNumberFormat="1" applyFont="1" applyFill="1" applyBorder="1" applyAlignment="1">
      <alignment horizontal="center" vertical="center" wrapText="1"/>
    </xf>
    <xf numFmtId="347" fontId="234" fillId="0" borderId="10" xfId="8301" applyNumberFormat="1" applyFont="1" applyBorder="1" applyAlignment="1">
      <alignment horizontal="center" vertical="center" wrapText="1"/>
    </xf>
    <xf numFmtId="223" fontId="233" fillId="0" borderId="10" xfId="0" applyNumberFormat="1" applyFont="1" applyBorder="1" applyAlignment="1">
      <alignment horizontal="center" vertical="center" wrapText="1"/>
    </xf>
    <xf numFmtId="223" fontId="233" fillId="0" borderId="10" xfId="5800" applyNumberFormat="1" applyFont="1" applyFill="1" applyBorder="1" applyAlignment="1">
      <alignment horizontal="right" vertical="center" wrapText="1"/>
    </xf>
    <xf numFmtId="0" fontId="233" fillId="2" borderId="52" xfId="0" applyFont="1" applyFill="1" applyBorder="1"/>
    <xf numFmtId="0" fontId="233" fillId="2" borderId="0" xfId="0" applyFont="1" applyFill="1"/>
    <xf numFmtId="223" fontId="232" fillId="0" borderId="10" xfId="5800" applyNumberFormat="1" applyFont="1" applyFill="1" applyBorder="1" applyAlignment="1">
      <alignment horizontal="right" vertical="center" wrapText="1"/>
    </xf>
    <xf numFmtId="0" fontId="232" fillId="0" borderId="10" xfId="7381" applyFont="1" applyBorder="1" applyAlignment="1">
      <alignment vertical="center" wrapText="1"/>
    </xf>
    <xf numFmtId="0" fontId="219" fillId="2" borderId="10" xfId="0" applyFont="1" applyFill="1" applyBorder="1" applyAlignment="1">
      <alignment horizontal="left" vertical="center" wrapText="1"/>
    </xf>
    <xf numFmtId="0" fontId="219" fillId="2" borderId="10" xfId="7381" applyFont="1" applyFill="1" applyBorder="1" applyAlignment="1">
      <alignment horizontal="center" vertical="center" wrapText="1"/>
    </xf>
    <xf numFmtId="223" fontId="219" fillId="2" borderId="10" xfId="7381" applyNumberFormat="1" applyFont="1" applyFill="1" applyBorder="1" applyAlignment="1">
      <alignment horizontal="center" vertical="center" wrapText="1"/>
    </xf>
    <xf numFmtId="223" fontId="233" fillId="2" borderId="10" xfId="8301" applyNumberFormat="1" applyFont="1" applyFill="1" applyBorder="1" applyAlignment="1">
      <alignment vertical="center" wrapText="1"/>
    </xf>
    <xf numFmtId="223" fontId="233" fillId="2" borderId="10" xfId="8301" applyNumberFormat="1" applyFont="1" applyFill="1" applyBorder="1" applyAlignment="1">
      <alignment horizontal="center" vertical="center" wrapText="1"/>
    </xf>
    <xf numFmtId="347" fontId="233" fillId="2" borderId="10" xfId="8301" applyNumberFormat="1" applyFont="1" applyFill="1" applyBorder="1" applyAlignment="1">
      <alignment horizontal="center" vertical="center" wrapText="1"/>
    </xf>
    <xf numFmtId="223" fontId="219" fillId="0" borderId="10" xfId="7381" applyNumberFormat="1" applyFont="1" applyBorder="1" applyAlignment="1">
      <alignment horizontal="center" vertical="center"/>
    </xf>
    <xf numFmtId="3" fontId="219" fillId="2" borderId="10" xfId="14370" applyNumberFormat="1" applyFont="1" applyFill="1" applyBorder="1" applyAlignment="1">
      <alignment horizontal="center" vertical="center" wrapText="1"/>
    </xf>
    <xf numFmtId="0" fontId="237" fillId="0" borderId="10" xfId="7381" applyFont="1" applyBorder="1" applyAlignment="1">
      <alignment vertical="center" wrapText="1"/>
    </xf>
    <xf numFmtId="3" fontId="12" fillId="0" borderId="10" xfId="8301" applyNumberFormat="1" applyFont="1" applyBorder="1" applyAlignment="1">
      <alignment horizontal="center" vertical="center" wrapText="1"/>
    </xf>
    <xf numFmtId="223" fontId="229" fillId="2" borderId="10" xfId="8301" applyNumberFormat="1" applyFont="1" applyFill="1" applyBorder="1" applyAlignment="1">
      <alignment horizontal="center" vertical="center" wrapText="1"/>
    </xf>
    <xf numFmtId="0" fontId="219" fillId="0" borderId="55" xfId="7381" applyFont="1" applyBorder="1" applyAlignment="1">
      <alignment vertical="center" wrapText="1"/>
    </xf>
    <xf numFmtId="223" fontId="219" fillId="0" borderId="55" xfId="7381" applyNumberFormat="1" applyFont="1" applyBorder="1" applyAlignment="1">
      <alignment horizontal="right" vertical="center" wrapText="1"/>
    </xf>
    <xf numFmtId="3" fontId="219" fillId="0" borderId="10" xfId="0" applyNumberFormat="1" applyFont="1" applyBorder="1" applyAlignment="1">
      <alignment horizontal="right" vertical="center"/>
    </xf>
    <xf numFmtId="0" fontId="219" fillId="0" borderId="10" xfId="0" applyFont="1" applyBorder="1"/>
    <xf numFmtId="0" fontId="219" fillId="0" borderId="55" xfId="0" applyFont="1" applyBorder="1" applyAlignment="1">
      <alignment horizontal="center" vertical="center" wrapText="1"/>
    </xf>
    <xf numFmtId="0" fontId="219" fillId="0" borderId="52" xfId="0" applyFont="1" applyBorder="1"/>
    <xf numFmtId="0" fontId="219" fillId="0" borderId="0" xfId="0" applyFont="1"/>
    <xf numFmtId="1" fontId="232" fillId="0" borderId="10" xfId="14371" applyNumberFormat="1" applyFont="1" applyBorder="1" applyAlignment="1">
      <alignment vertical="center" wrapText="1"/>
    </xf>
    <xf numFmtId="0" fontId="219" fillId="0" borderId="10" xfId="0" applyFont="1" applyBorder="1" applyAlignment="1">
      <alignment horizontal="left" vertical="center" wrapText="1"/>
    </xf>
    <xf numFmtId="223" fontId="219" fillId="0" borderId="10" xfId="7381" applyNumberFormat="1" applyFont="1" applyBorder="1" applyAlignment="1">
      <alignment horizontal="center" vertical="center" wrapText="1"/>
    </xf>
    <xf numFmtId="223" fontId="12" fillId="0" borderId="10" xfId="7381" applyNumberFormat="1" applyFont="1" applyBorder="1" applyAlignment="1">
      <alignment horizontal="center" vertical="center" wrapText="1"/>
    </xf>
    <xf numFmtId="1" fontId="232" fillId="0" borderId="10" xfId="7381" applyNumberFormat="1" applyFont="1" applyBorder="1" applyAlignment="1">
      <alignment vertical="center" wrapText="1"/>
    </xf>
    <xf numFmtId="223" fontId="12" fillId="2" borderId="11" xfId="0" applyNumberFormat="1" applyFont="1" applyFill="1" applyBorder="1" applyAlignment="1">
      <alignment horizontal="right" vertical="center" wrapText="1"/>
    </xf>
    <xf numFmtId="3" fontId="219" fillId="2" borderId="10" xfId="7381" applyNumberFormat="1" applyFont="1" applyFill="1" applyBorder="1" applyAlignment="1">
      <alignment horizontal="right" vertical="center" wrapText="1"/>
    </xf>
    <xf numFmtId="223" fontId="219" fillId="2" borderId="10" xfId="8301" applyNumberFormat="1" applyFont="1" applyFill="1" applyBorder="1" applyAlignment="1">
      <alignment horizontal="right" vertical="center"/>
    </xf>
    <xf numFmtId="0" fontId="219" fillId="0" borderId="55" xfId="7381" applyFont="1" applyBorder="1" applyAlignment="1">
      <alignment horizontal="center" vertical="center" wrapText="1"/>
    </xf>
    <xf numFmtId="3" fontId="5" fillId="2" borderId="10" xfId="8301" applyNumberFormat="1" applyFont="1" applyFill="1" applyBorder="1" applyAlignment="1">
      <alignment horizontal="center" vertical="center" wrapText="1"/>
    </xf>
    <xf numFmtId="3" fontId="5" fillId="2" borderId="10" xfId="8301" applyNumberFormat="1" applyFont="1" applyFill="1" applyBorder="1" applyAlignment="1">
      <alignment horizontal="right" vertical="center" wrapText="1"/>
    </xf>
    <xf numFmtId="3" fontId="222" fillId="0" borderId="55" xfId="8301" applyNumberFormat="1" applyFont="1" applyBorder="1" applyAlignment="1">
      <alignment horizontal="center" vertical="center" wrapText="1"/>
    </xf>
    <xf numFmtId="223" fontId="219" fillId="0" borderId="55" xfId="7381" applyNumberFormat="1" applyFont="1" applyBorder="1" applyAlignment="1">
      <alignment horizontal="right" vertical="center"/>
    </xf>
    <xf numFmtId="223" fontId="219" fillId="0" borderId="55" xfId="0" applyNumberFormat="1" applyFont="1" applyBorder="1" applyAlignment="1">
      <alignment horizontal="center" vertical="center" wrapText="1"/>
    </xf>
    <xf numFmtId="223" fontId="219" fillId="0" borderId="55" xfId="0" applyNumberFormat="1" applyFont="1" applyBorder="1" applyAlignment="1">
      <alignment horizontal="right" vertical="center" wrapText="1"/>
    </xf>
    <xf numFmtId="223" fontId="219" fillId="0" borderId="55" xfId="5800" applyNumberFormat="1" applyFont="1" applyFill="1" applyBorder="1" applyAlignment="1">
      <alignment horizontal="center" vertical="center" wrapText="1"/>
    </xf>
    <xf numFmtId="223" fontId="219" fillId="0" borderId="55" xfId="5800" applyNumberFormat="1" applyFont="1" applyFill="1" applyBorder="1" applyAlignment="1">
      <alignment horizontal="right" vertical="center" wrapText="1"/>
    </xf>
    <xf numFmtId="223" fontId="219" fillId="0" borderId="55" xfId="8301" applyNumberFormat="1" applyFont="1" applyBorder="1" applyAlignment="1">
      <alignment horizontal="right" vertical="center" wrapText="1"/>
    </xf>
    <xf numFmtId="3" fontId="5" fillId="0" borderId="11" xfId="8301" applyNumberFormat="1" applyFont="1" applyBorder="1" applyAlignment="1">
      <alignment horizontal="center" vertical="center" wrapText="1"/>
    </xf>
    <xf numFmtId="3" fontId="227" fillId="2" borderId="11" xfId="8301" applyNumberFormat="1" applyFont="1" applyFill="1" applyBorder="1" applyAlignment="1">
      <alignment horizontal="center" vertical="center" wrapText="1"/>
    </xf>
    <xf numFmtId="223" fontId="5" fillId="2" borderId="11" xfId="8301" applyNumberFormat="1" applyFont="1" applyFill="1" applyBorder="1" applyAlignment="1">
      <alignment horizontal="right" vertical="center" wrapText="1"/>
    </xf>
    <xf numFmtId="223" fontId="5" fillId="0" borderId="11" xfId="8301" applyNumberFormat="1" applyFont="1" applyBorder="1" applyAlignment="1">
      <alignment horizontal="right" vertical="center" wrapText="1"/>
    </xf>
    <xf numFmtId="3" fontId="221" fillId="48" borderId="52" xfId="8301" applyNumberFormat="1" applyFont="1" applyFill="1" applyBorder="1" applyAlignment="1">
      <alignment horizontal="center" vertical="center" wrapText="1"/>
    </xf>
    <xf numFmtId="0" fontId="231" fillId="48" borderId="52" xfId="7381" applyFont="1" applyFill="1" applyBorder="1" applyAlignment="1">
      <alignment horizontal="center" vertical="center" wrapText="1"/>
    </xf>
    <xf numFmtId="223" fontId="5" fillId="48" borderId="52" xfId="8301" applyNumberFormat="1" applyFont="1" applyFill="1" applyBorder="1" applyAlignment="1">
      <alignment horizontal="right" vertical="center" wrapText="1"/>
    </xf>
    <xf numFmtId="0" fontId="228" fillId="48" borderId="52" xfId="0" applyFont="1" applyFill="1" applyBorder="1"/>
    <xf numFmtId="223" fontId="228" fillId="48" borderId="52" xfId="8301" applyNumberFormat="1" applyFont="1" applyFill="1" applyBorder="1" applyAlignment="1">
      <alignment horizontal="center" vertical="center" wrapText="1"/>
    </xf>
    <xf numFmtId="3" fontId="227" fillId="0" borderId="11" xfId="8301" applyNumberFormat="1" applyFont="1" applyBorder="1" applyAlignment="1">
      <alignment horizontal="center" vertical="center" wrapText="1"/>
    </xf>
    <xf numFmtId="3" fontId="223" fillId="0" borderId="11" xfId="8301" applyNumberFormat="1" applyFont="1" applyBorder="1" applyAlignment="1">
      <alignment horizontal="left" vertical="center" wrapText="1"/>
    </xf>
    <xf numFmtId="223" fontId="58" fillId="2" borderId="11" xfId="8301" applyNumberFormat="1" applyFont="1" applyFill="1" applyBorder="1" applyAlignment="1">
      <alignment horizontal="center" vertical="center" wrapText="1"/>
    </xf>
    <xf numFmtId="3" fontId="226" fillId="49" borderId="52" xfId="8301" applyNumberFormat="1" applyFont="1" applyFill="1" applyBorder="1" applyAlignment="1">
      <alignment horizontal="center" vertical="center" wrapText="1"/>
    </xf>
    <xf numFmtId="223" fontId="5" fillId="49" borderId="52" xfId="8301" applyNumberFormat="1" applyFont="1" applyFill="1" applyBorder="1" applyAlignment="1">
      <alignment horizontal="right" vertical="center" wrapText="1"/>
    </xf>
    <xf numFmtId="223" fontId="58" fillId="49" borderId="52" xfId="8301" applyNumberFormat="1" applyFont="1" applyFill="1" applyBorder="1" applyAlignment="1">
      <alignment horizontal="center" vertical="center" wrapText="1"/>
    </xf>
    <xf numFmtId="3" fontId="227" fillId="50" borderId="52" xfId="8301" applyNumberFormat="1" applyFont="1" applyFill="1" applyBorder="1" applyAlignment="1">
      <alignment vertical="center" wrapText="1"/>
    </xf>
    <xf numFmtId="3" fontId="5" fillId="50" borderId="52" xfId="8301" applyNumberFormat="1" applyFont="1" applyFill="1" applyBorder="1" applyAlignment="1">
      <alignment vertical="center" wrapText="1"/>
    </xf>
    <xf numFmtId="3" fontId="228" fillId="50" borderId="52" xfId="8301" applyNumberFormat="1" applyFont="1" applyFill="1" applyBorder="1" applyAlignment="1">
      <alignment vertical="center" wrapText="1"/>
    </xf>
    <xf numFmtId="3" fontId="227" fillId="52" borderId="52" xfId="8301" applyNumberFormat="1" applyFont="1" applyFill="1" applyBorder="1" applyAlignment="1">
      <alignment horizontal="center" vertical="center" wrapText="1"/>
    </xf>
    <xf numFmtId="223" fontId="5" fillId="52" borderId="52" xfId="8301" applyNumberFormat="1" applyFont="1" applyFill="1" applyBorder="1" applyAlignment="1">
      <alignment horizontal="right" vertical="center" wrapText="1"/>
    </xf>
    <xf numFmtId="3" fontId="226" fillId="48" borderId="52" xfId="8301" applyNumberFormat="1" applyFont="1" applyFill="1" applyBorder="1" applyAlignment="1">
      <alignment horizontal="center" vertical="center" wrapText="1"/>
    </xf>
    <xf numFmtId="223" fontId="58" fillId="48" borderId="52" xfId="8301" applyNumberFormat="1" applyFont="1" applyFill="1" applyBorder="1" applyAlignment="1">
      <alignment horizontal="center" vertical="center" wrapText="1"/>
    </xf>
    <xf numFmtId="0" fontId="219" fillId="0" borderId="55" xfId="0" applyFont="1" applyBorder="1"/>
    <xf numFmtId="347" fontId="219" fillId="0" borderId="55" xfId="5800" applyNumberFormat="1" applyFont="1" applyFill="1" applyBorder="1" applyAlignment="1">
      <alignment horizontal="right" vertical="center" wrapText="1"/>
    </xf>
    <xf numFmtId="0" fontId="229" fillId="0" borderId="55" xfId="0" applyFont="1" applyBorder="1" applyAlignment="1">
      <alignment horizontal="center" vertical="center" wrapText="1"/>
    </xf>
    <xf numFmtId="0" fontId="227" fillId="48" borderId="52" xfId="7381" applyFont="1" applyFill="1" applyBorder="1" applyAlignment="1">
      <alignment horizontal="center" vertical="center" wrapText="1"/>
    </xf>
    <xf numFmtId="0" fontId="227" fillId="48" borderId="52" xfId="0" applyFont="1" applyFill="1" applyBorder="1"/>
    <xf numFmtId="0" fontId="227" fillId="48" borderId="52" xfId="0" applyFont="1" applyFill="1" applyBorder="1" applyAlignment="1">
      <alignment horizontal="center" vertical="center" wrapText="1"/>
    </xf>
    <xf numFmtId="223" fontId="5" fillId="48" borderId="52" xfId="7381" applyNumberFormat="1" applyFont="1" applyFill="1" applyBorder="1" applyAlignment="1">
      <alignment vertical="center"/>
    </xf>
    <xf numFmtId="223" fontId="227" fillId="48" borderId="52" xfId="7381" applyNumberFormat="1" applyFont="1" applyFill="1" applyBorder="1" applyAlignment="1">
      <alignment vertical="center"/>
    </xf>
    <xf numFmtId="347" fontId="227" fillId="48" borderId="52" xfId="7381" applyNumberFormat="1" applyFont="1" applyFill="1" applyBorder="1" applyAlignment="1">
      <alignment vertical="center"/>
    </xf>
    <xf numFmtId="0" fontId="228" fillId="2" borderId="11" xfId="0" applyFont="1" applyFill="1" applyBorder="1"/>
    <xf numFmtId="3" fontId="227" fillId="51" borderId="52" xfId="8301" applyNumberFormat="1" applyFont="1" applyFill="1" applyBorder="1" applyAlignment="1">
      <alignment vertical="center" wrapText="1"/>
    </xf>
    <xf numFmtId="3" fontId="5" fillId="51" borderId="52" xfId="8301" applyNumberFormat="1" applyFont="1" applyFill="1" applyBorder="1" applyAlignment="1">
      <alignment vertical="center" wrapText="1"/>
    </xf>
    <xf numFmtId="3" fontId="228" fillId="51" borderId="52" xfId="8301" applyNumberFormat="1" applyFont="1" applyFill="1" applyBorder="1" applyAlignment="1">
      <alignment vertical="center" wrapText="1"/>
    </xf>
    <xf numFmtId="3" fontId="228" fillId="52" borderId="52" xfId="8301" applyNumberFormat="1" applyFont="1" applyFill="1" applyBorder="1" applyAlignment="1">
      <alignment horizontal="center" vertical="center" wrapText="1"/>
    </xf>
    <xf numFmtId="3" fontId="231" fillId="48" borderId="52" xfId="8301" applyNumberFormat="1" applyFont="1" applyFill="1" applyBorder="1" applyAlignment="1">
      <alignment horizontal="left" vertical="center" wrapText="1"/>
    </xf>
    <xf numFmtId="223" fontId="5" fillId="48" borderId="52" xfId="0" applyNumberFormat="1" applyFont="1" applyFill="1" applyBorder="1" applyAlignment="1">
      <alignment horizontal="right" vertical="center"/>
    </xf>
    <xf numFmtId="223" fontId="219" fillId="0" borderId="10" xfId="7381" applyNumberFormat="1" applyFont="1" applyBorder="1" applyAlignment="1">
      <alignment horizontal="center" vertical="center" wrapText="1" readingOrder="1"/>
    </xf>
    <xf numFmtId="223" fontId="219" fillId="0" borderId="10" xfId="5800" applyNumberFormat="1" applyFont="1" applyFill="1" applyBorder="1" applyAlignment="1">
      <alignment horizontal="center" wrapText="1"/>
    </xf>
    <xf numFmtId="0" fontId="222" fillId="0" borderId="10" xfId="7381" applyFont="1" applyBorder="1" applyAlignment="1">
      <alignment horizontal="center" vertical="center" wrapText="1"/>
    </xf>
    <xf numFmtId="0" fontId="222" fillId="0" borderId="10" xfId="0" applyFont="1" applyBorder="1" applyAlignment="1">
      <alignment horizontal="center" vertical="center" wrapText="1"/>
    </xf>
    <xf numFmtId="223" fontId="222" fillId="0" borderId="55" xfId="7381" applyNumberFormat="1" applyFont="1" applyBorder="1" applyAlignment="1">
      <alignment horizontal="right" vertical="center"/>
    </xf>
    <xf numFmtId="347" fontId="222" fillId="0" borderId="55" xfId="7381" applyNumberFormat="1" applyFont="1" applyBorder="1" applyAlignment="1">
      <alignment horizontal="right" vertical="center"/>
    </xf>
    <xf numFmtId="3" fontId="231" fillId="48" borderId="52" xfId="8301" applyNumberFormat="1" applyFont="1" applyFill="1" applyBorder="1" applyAlignment="1">
      <alignment horizontal="center" vertical="center" wrapText="1"/>
    </xf>
    <xf numFmtId="3" fontId="228" fillId="48" borderId="52" xfId="8301" applyNumberFormat="1" applyFont="1" applyFill="1" applyBorder="1" applyAlignment="1">
      <alignment horizontal="center" vertical="center" wrapText="1"/>
    </xf>
    <xf numFmtId="0" fontId="219" fillId="2" borderId="55" xfId="7381" applyFont="1" applyFill="1" applyBorder="1" applyAlignment="1">
      <alignment horizontal="center" vertical="center" wrapText="1"/>
    </xf>
    <xf numFmtId="223" fontId="5" fillId="48" borderId="52" xfId="0" applyNumberFormat="1" applyFont="1" applyFill="1" applyBorder="1" applyAlignment="1">
      <alignment horizontal="right" vertical="center" wrapText="1"/>
    </xf>
    <xf numFmtId="0" fontId="228" fillId="48" borderId="52" xfId="0" applyFont="1" applyFill="1" applyBorder="1" applyAlignment="1">
      <alignment horizontal="center" vertical="center" wrapText="1"/>
    </xf>
    <xf numFmtId="1" fontId="12" fillId="0" borderId="10" xfId="0" applyNumberFormat="1" applyFont="1" applyBorder="1" applyAlignment="1">
      <alignment horizontal="center" vertical="center" wrapText="1"/>
    </xf>
    <xf numFmtId="223" fontId="219" fillId="2" borderId="55" xfId="0" applyNumberFormat="1" applyFont="1" applyFill="1" applyBorder="1" applyAlignment="1">
      <alignment horizontal="right" vertical="center" wrapText="1"/>
    </xf>
    <xf numFmtId="347" fontId="219" fillId="0" borderId="55" xfId="0" applyNumberFormat="1" applyFont="1" applyBorder="1" applyAlignment="1">
      <alignment horizontal="center" vertical="center" wrapText="1"/>
    </xf>
    <xf numFmtId="0" fontId="229" fillId="2" borderId="55" xfId="0" applyFont="1" applyFill="1" applyBorder="1" applyAlignment="1">
      <alignment horizontal="center" vertical="center" wrapText="1"/>
    </xf>
    <xf numFmtId="0" fontId="226" fillId="48" borderId="52" xfId="7381" applyFont="1" applyFill="1" applyBorder="1" applyAlignment="1">
      <alignment horizontal="center" vertical="center" wrapText="1"/>
    </xf>
    <xf numFmtId="0" fontId="226" fillId="48" borderId="52" xfId="0" applyFont="1" applyFill="1" applyBorder="1" applyAlignment="1">
      <alignment horizontal="center" vertical="center" wrapText="1"/>
    </xf>
    <xf numFmtId="0" fontId="58" fillId="48" borderId="52" xfId="0" applyFont="1" applyFill="1" applyBorder="1" applyAlignment="1">
      <alignment horizontal="center" vertical="center" wrapText="1"/>
    </xf>
    <xf numFmtId="1" fontId="12" fillId="2" borderId="10" xfId="0" applyNumberFormat="1" applyFont="1" applyFill="1" applyBorder="1" applyAlignment="1">
      <alignment horizontal="center" vertical="center" wrapText="1"/>
    </xf>
    <xf numFmtId="3" fontId="12" fillId="0" borderId="10" xfId="14370" applyNumberFormat="1" applyFont="1" applyBorder="1" applyAlignment="1">
      <alignment horizontal="center" vertical="center" wrapText="1"/>
    </xf>
    <xf numFmtId="1" fontId="219" fillId="2" borderId="10" xfId="0" applyNumberFormat="1" applyFont="1" applyFill="1" applyBorder="1" applyAlignment="1">
      <alignment horizontal="center" vertical="center" wrapText="1"/>
    </xf>
    <xf numFmtId="0" fontId="219" fillId="2" borderId="55" xfId="7381" quotePrefix="1" applyFont="1" applyFill="1" applyBorder="1" applyAlignment="1">
      <alignment vertical="center" wrapText="1"/>
    </xf>
    <xf numFmtId="0" fontId="219" fillId="2" borderId="55" xfId="0" applyFont="1" applyFill="1" applyBorder="1"/>
    <xf numFmtId="223" fontId="219" fillId="0" borderId="55" xfId="7381" applyNumberFormat="1" applyFont="1" applyBorder="1" applyAlignment="1">
      <alignment vertical="center" readingOrder="1"/>
    </xf>
    <xf numFmtId="223" fontId="219" fillId="0" borderId="55" xfId="7381" applyNumberFormat="1" applyFont="1" applyBorder="1" applyAlignment="1">
      <alignment horizontal="center" vertical="center" readingOrder="1"/>
    </xf>
    <xf numFmtId="223" fontId="219" fillId="2" borderId="55" xfId="0" applyNumberFormat="1" applyFont="1" applyFill="1" applyBorder="1" applyAlignment="1">
      <alignment horizontal="right"/>
    </xf>
    <xf numFmtId="223" fontId="219" fillId="0" borderId="55" xfId="0" applyNumberFormat="1" applyFont="1" applyBorder="1" applyAlignment="1">
      <alignment horizontal="right"/>
    </xf>
    <xf numFmtId="0" fontId="229" fillId="2" borderId="55" xfId="0" applyFont="1" applyFill="1" applyBorder="1"/>
    <xf numFmtId="223" fontId="219" fillId="2" borderId="10" xfId="0" applyNumberFormat="1" applyFont="1" applyFill="1" applyBorder="1" applyAlignment="1">
      <alignment horizontal="left" vertical="center" wrapText="1"/>
    </xf>
    <xf numFmtId="223" fontId="219" fillId="0" borderId="10" xfId="0" applyNumberFormat="1" applyFont="1" applyBorder="1" applyAlignment="1">
      <alignment horizontal="left" vertical="center" wrapText="1"/>
    </xf>
    <xf numFmtId="223" fontId="219" fillId="0" borderId="10" xfId="7381" applyNumberFormat="1" applyFont="1" applyBorder="1" applyAlignment="1">
      <alignment horizontal="left" vertical="center"/>
    </xf>
    <xf numFmtId="0" fontId="219" fillId="2" borderId="52" xfId="0" applyFont="1" applyFill="1" applyBorder="1" applyAlignment="1">
      <alignment horizontal="left" vertical="center" wrapText="1"/>
    </xf>
    <xf numFmtId="0" fontId="219" fillId="2" borderId="0" xfId="0" applyFont="1" applyFill="1" applyAlignment="1">
      <alignment horizontal="left" vertical="center" wrapText="1"/>
    </xf>
    <xf numFmtId="0" fontId="219" fillId="0" borderId="50" xfId="0" applyFont="1" applyBorder="1"/>
    <xf numFmtId="223" fontId="12" fillId="2" borderId="11" xfId="0" applyNumberFormat="1" applyFont="1" applyFill="1" applyBorder="1" applyAlignment="1">
      <alignment horizontal="center" vertical="center" wrapText="1"/>
    </xf>
    <xf numFmtId="223" fontId="12" fillId="0" borderId="11" xfId="5800" applyNumberFormat="1" applyFont="1" applyFill="1" applyBorder="1" applyAlignment="1">
      <alignment horizontal="right" vertical="center" wrapText="1"/>
    </xf>
    <xf numFmtId="347" fontId="232" fillId="2" borderId="0" xfId="0" applyNumberFormat="1" applyFont="1" applyFill="1"/>
    <xf numFmtId="347" fontId="240" fillId="2" borderId="0" xfId="8301" applyNumberFormat="1" applyFont="1" applyFill="1" applyAlignment="1">
      <alignment horizontal="center" vertical="center" wrapText="1"/>
    </xf>
    <xf numFmtId="223" fontId="232" fillId="2" borderId="52" xfId="8301" applyNumberFormat="1" applyFont="1" applyFill="1" applyBorder="1" applyAlignment="1">
      <alignment horizontal="center" vertical="center" wrapText="1"/>
    </xf>
    <xf numFmtId="3" fontId="239" fillId="50" borderId="52" xfId="8301" applyNumberFormat="1" applyFont="1" applyFill="1" applyBorder="1" applyAlignment="1">
      <alignment vertical="center" wrapText="1"/>
    </xf>
    <xf numFmtId="223" fontId="239" fillId="0" borderId="10" xfId="8301" applyNumberFormat="1" applyFont="1" applyBorder="1" applyAlignment="1">
      <alignment horizontal="right" vertical="center" wrapText="1"/>
    </xf>
    <xf numFmtId="223" fontId="232" fillId="2" borderId="10" xfId="8301" applyNumberFormat="1" applyFont="1" applyFill="1" applyBorder="1" applyAlignment="1">
      <alignment horizontal="right" vertical="center" wrapText="1"/>
    </xf>
    <xf numFmtId="223" fontId="233" fillId="0" borderId="10" xfId="7381" applyNumberFormat="1" applyFont="1" applyBorder="1" applyAlignment="1">
      <alignment horizontal="right" vertical="center" wrapText="1"/>
    </xf>
    <xf numFmtId="223" fontId="232" fillId="0" borderId="10" xfId="8301" applyNumberFormat="1" applyFont="1" applyBorder="1" applyAlignment="1">
      <alignment horizontal="right" vertical="center" wrapText="1"/>
    </xf>
    <xf numFmtId="347" fontId="233" fillId="0" borderId="10" xfId="5800" applyNumberFormat="1" applyFont="1" applyFill="1" applyBorder="1" applyAlignment="1">
      <alignment horizontal="right" vertical="center" wrapText="1"/>
    </xf>
    <xf numFmtId="223" fontId="239" fillId="2" borderId="10" xfId="8301" applyNumberFormat="1" applyFont="1" applyFill="1" applyBorder="1" applyAlignment="1">
      <alignment horizontal="right" vertical="center" wrapText="1"/>
    </xf>
    <xf numFmtId="347" fontId="239" fillId="2" borderId="10" xfId="8301" applyNumberFormat="1" applyFont="1" applyFill="1" applyBorder="1" applyAlignment="1">
      <alignment horizontal="right" vertical="center" wrapText="1"/>
    </xf>
    <xf numFmtId="223" fontId="232" fillId="0" borderId="10" xfId="8301" applyNumberFormat="1" applyFont="1" applyBorder="1" applyAlignment="1">
      <alignment vertical="center" wrapText="1"/>
    </xf>
    <xf numFmtId="347" fontId="232" fillId="0" borderId="10" xfId="8301" applyNumberFormat="1" applyFont="1" applyBorder="1" applyAlignment="1">
      <alignment horizontal="center" vertical="center" wrapText="1"/>
    </xf>
    <xf numFmtId="223" fontId="239" fillId="48" borderId="52" xfId="7381" applyNumberFormat="1" applyFont="1" applyFill="1" applyBorder="1" applyAlignment="1">
      <alignment vertical="center"/>
    </xf>
    <xf numFmtId="347" fontId="239" fillId="48" borderId="52" xfId="7381" applyNumberFormat="1" applyFont="1" applyFill="1" applyBorder="1" applyAlignment="1">
      <alignment vertical="center"/>
    </xf>
    <xf numFmtId="3" fontId="239" fillId="51" borderId="52" xfId="8301" applyNumberFormat="1" applyFont="1" applyFill="1" applyBorder="1" applyAlignment="1">
      <alignment vertical="center" wrapText="1"/>
    </xf>
    <xf numFmtId="347" fontId="234" fillId="0" borderId="10" xfId="7381" applyNumberFormat="1" applyFont="1" applyBorder="1" applyAlignment="1">
      <alignment horizontal="right" vertical="center"/>
    </xf>
    <xf numFmtId="347" fontId="234" fillId="0" borderId="55" xfId="7381" applyNumberFormat="1" applyFont="1" applyBorder="1" applyAlignment="1">
      <alignment horizontal="right" vertical="center"/>
    </xf>
    <xf numFmtId="347" fontId="233" fillId="2" borderId="10" xfId="0" applyNumberFormat="1" applyFont="1" applyFill="1" applyBorder="1" applyAlignment="1">
      <alignment horizontal="center" vertical="center" wrapText="1"/>
    </xf>
    <xf numFmtId="347" fontId="233" fillId="2" borderId="55" xfId="0" applyNumberFormat="1" applyFont="1" applyFill="1" applyBorder="1" applyAlignment="1">
      <alignment horizontal="center" vertical="center" wrapText="1"/>
    </xf>
    <xf numFmtId="223" fontId="233" fillId="0" borderId="10" xfId="7381" applyNumberFormat="1" applyFont="1" applyBorder="1" applyAlignment="1">
      <alignment horizontal="left" vertical="center"/>
    </xf>
    <xf numFmtId="347" fontId="233" fillId="2" borderId="10" xfId="0" applyNumberFormat="1" applyFont="1" applyFill="1" applyBorder="1" applyAlignment="1">
      <alignment horizontal="left" vertical="center" wrapText="1"/>
    </xf>
    <xf numFmtId="223" fontId="233" fillId="0" borderId="10" xfId="7381" applyNumberFormat="1" applyFont="1" applyBorder="1" applyAlignment="1">
      <alignment vertical="center"/>
    </xf>
    <xf numFmtId="223" fontId="233" fillId="2" borderId="10" xfId="0" applyNumberFormat="1" applyFont="1" applyFill="1" applyBorder="1" applyAlignment="1">
      <alignment horizontal="right" vertical="center" wrapText="1"/>
    </xf>
    <xf numFmtId="223" fontId="232" fillId="0" borderId="10" xfId="0" applyNumberFormat="1" applyFont="1" applyBorder="1" applyAlignment="1">
      <alignment vertical="center" wrapText="1"/>
    </xf>
    <xf numFmtId="223" fontId="233" fillId="0" borderId="10" xfId="5147" applyNumberFormat="1" applyFont="1" applyFill="1" applyBorder="1" applyAlignment="1">
      <alignment horizontal="right" vertical="center"/>
    </xf>
    <xf numFmtId="223" fontId="233" fillId="0" borderId="10" xfId="0" applyNumberFormat="1" applyFont="1" applyBorder="1" applyAlignment="1">
      <alignment horizontal="right" vertical="center"/>
    </xf>
    <xf numFmtId="223" fontId="232" fillId="0" borderId="10" xfId="0" applyNumberFormat="1" applyFont="1" applyBorder="1" applyAlignment="1">
      <alignment horizontal="right" vertical="center"/>
    </xf>
    <xf numFmtId="223" fontId="232" fillId="0" borderId="10" xfId="5147" applyNumberFormat="1" applyFont="1" applyFill="1" applyBorder="1" applyAlignment="1">
      <alignment vertical="center" wrapText="1"/>
    </xf>
    <xf numFmtId="223" fontId="232" fillId="2" borderId="10" xfId="0" applyNumberFormat="1" applyFont="1" applyFill="1" applyBorder="1" applyAlignment="1">
      <alignment horizontal="right"/>
    </xf>
    <xf numFmtId="223" fontId="233" fillId="2" borderId="10" xfId="0" applyNumberFormat="1" applyFont="1" applyFill="1" applyBorder="1" applyAlignment="1">
      <alignment horizontal="right"/>
    </xf>
    <xf numFmtId="223" fontId="233" fillId="2" borderId="55" xfId="0" applyNumberFormat="1" applyFont="1" applyFill="1" applyBorder="1" applyAlignment="1">
      <alignment horizontal="right"/>
    </xf>
    <xf numFmtId="347" fontId="236" fillId="2" borderId="0" xfId="0" applyNumberFormat="1" applyFont="1" applyFill="1" applyAlignment="1">
      <alignment horizontal="right"/>
    </xf>
    <xf numFmtId="223" fontId="219" fillId="0" borderId="10" xfId="5800" quotePrefix="1" applyNumberFormat="1" applyFont="1" applyFill="1" applyBorder="1" applyAlignment="1">
      <alignment horizontal="center" vertical="center" wrapText="1"/>
    </xf>
    <xf numFmtId="0" fontId="232" fillId="0" borderId="11" xfId="7381" applyFont="1" applyBorder="1" applyAlignment="1">
      <alignment vertical="center" wrapText="1"/>
    </xf>
    <xf numFmtId="0" fontId="12" fillId="0" borderId="11" xfId="7381" applyFont="1" applyBorder="1" applyAlignment="1">
      <alignment horizontal="center" vertical="center" wrapText="1"/>
    </xf>
    <xf numFmtId="223" fontId="242" fillId="0" borderId="10" xfId="8301" applyNumberFormat="1" applyFont="1" applyBorder="1" applyAlignment="1">
      <alignment horizontal="center" vertical="center" wrapText="1"/>
    </xf>
    <xf numFmtId="223" fontId="243" fillId="2" borderId="10" xfId="8301" applyNumberFormat="1" applyFont="1" applyFill="1" applyBorder="1" applyAlignment="1">
      <alignment horizontal="center" vertical="center" wrapText="1"/>
    </xf>
    <xf numFmtId="0" fontId="243" fillId="2" borderId="52" xfId="0" applyFont="1" applyFill="1" applyBorder="1"/>
    <xf numFmtId="0" fontId="243" fillId="2" borderId="0" xfId="0" applyFont="1" applyFill="1"/>
    <xf numFmtId="223" fontId="243" fillId="0" borderId="10" xfId="5800" applyNumberFormat="1" applyFont="1" applyFill="1" applyBorder="1" applyAlignment="1">
      <alignment horizontal="right" vertical="center" wrapText="1"/>
    </xf>
    <xf numFmtId="262" fontId="219" fillId="0" borderId="11" xfId="5147" applyNumberFormat="1" applyFont="1" applyFill="1" applyBorder="1" applyAlignment="1">
      <alignment horizontal="center" vertical="center" wrapText="1"/>
    </xf>
    <xf numFmtId="223" fontId="237" fillId="2" borderId="10" xfId="0" applyNumberFormat="1" applyFont="1" applyFill="1" applyBorder="1" applyAlignment="1">
      <alignment horizontal="center" vertical="center" wrapText="1"/>
    </xf>
    <xf numFmtId="3" fontId="245" fillId="2" borderId="10" xfId="0" applyNumberFormat="1" applyFont="1" applyFill="1" applyBorder="1" applyAlignment="1">
      <alignment horizontal="center" vertical="center" wrapText="1"/>
    </xf>
    <xf numFmtId="0" fontId="218" fillId="2" borderId="10" xfId="7381" applyFont="1" applyFill="1" applyBorder="1" applyAlignment="1">
      <alignment horizontal="center" vertical="center" wrapText="1"/>
    </xf>
    <xf numFmtId="3" fontId="247" fillId="2" borderId="10" xfId="0" applyNumberFormat="1" applyFont="1" applyFill="1" applyBorder="1" applyAlignment="1">
      <alignment horizontal="center" vertical="center" wrapText="1"/>
    </xf>
    <xf numFmtId="223" fontId="218" fillId="2" borderId="10" xfId="0" applyNumberFormat="1" applyFont="1" applyFill="1" applyBorder="1" applyAlignment="1">
      <alignment horizontal="right" vertical="center" wrapText="1"/>
    </xf>
    <xf numFmtId="0" fontId="247" fillId="2" borderId="10" xfId="0" applyFont="1" applyFill="1" applyBorder="1" applyAlignment="1">
      <alignment horizontal="center" vertical="center" wrapText="1"/>
    </xf>
    <xf numFmtId="3" fontId="218" fillId="2" borderId="10" xfId="0" applyNumberFormat="1" applyFont="1" applyFill="1" applyBorder="1" applyAlignment="1">
      <alignment horizontal="left" vertical="center" wrapText="1"/>
    </xf>
    <xf numFmtId="223" fontId="248" fillId="2" borderId="10" xfId="0" applyNumberFormat="1" applyFont="1" applyFill="1" applyBorder="1" applyAlignment="1">
      <alignment horizontal="right" vertical="center" wrapText="1"/>
    </xf>
    <xf numFmtId="3" fontId="223" fillId="0" borderId="52" xfId="8301" applyNumberFormat="1" applyFont="1" applyBorder="1" applyAlignment="1">
      <alignment horizontal="left" vertical="center" wrapText="1"/>
    </xf>
    <xf numFmtId="0" fontId="5" fillId="0" borderId="52" xfId="0" applyFont="1" applyBorder="1"/>
    <xf numFmtId="223" fontId="5" fillId="0" borderId="52" xfId="0" applyNumberFormat="1" applyFont="1" applyBorder="1" applyAlignment="1">
      <alignment horizontal="right" vertical="center"/>
    </xf>
    <xf numFmtId="223" fontId="5" fillId="2" borderId="52" xfId="0" applyNumberFormat="1" applyFont="1" applyFill="1" applyBorder="1" applyAlignment="1">
      <alignment horizontal="right" vertical="center"/>
    </xf>
    <xf numFmtId="223" fontId="239" fillId="2" borderId="52" xfId="0" applyNumberFormat="1" applyFont="1" applyFill="1" applyBorder="1" applyAlignment="1">
      <alignment horizontal="right" vertical="center"/>
    </xf>
    <xf numFmtId="0" fontId="228" fillId="2" borderId="52" xfId="0" applyFont="1" applyFill="1" applyBorder="1"/>
    <xf numFmtId="0" fontId="218" fillId="0" borderId="10" xfId="7381" applyFont="1" applyBorder="1" applyAlignment="1">
      <alignment horizontal="center" vertical="center" wrapText="1"/>
    </xf>
    <xf numFmtId="0" fontId="12" fillId="0" borderId="11" xfId="0" applyFont="1" applyBorder="1" applyAlignment="1">
      <alignment horizontal="center" vertical="center" wrapText="1"/>
    </xf>
    <xf numFmtId="0" fontId="58" fillId="2" borderId="11" xfId="0" applyFont="1" applyFill="1" applyBorder="1" applyAlignment="1">
      <alignment horizontal="center" vertical="center" wrapText="1"/>
    </xf>
    <xf numFmtId="0" fontId="58" fillId="0" borderId="11" xfId="0" applyFont="1" applyBorder="1" applyAlignment="1">
      <alignment horizontal="center" vertical="center" wrapText="1"/>
    </xf>
    <xf numFmtId="3" fontId="228" fillId="0" borderId="11" xfId="8301" applyNumberFormat="1" applyFont="1" applyBorder="1" applyAlignment="1">
      <alignment horizontal="center" vertical="center" wrapText="1"/>
    </xf>
    <xf numFmtId="223" fontId="12" fillId="0" borderId="11" xfId="7381" applyNumberFormat="1" applyFont="1" applyBorder="1" applyAlignment="1">
      <alignment horizontal="right" vertical="center"/>
    </xf>
    <xf numFmtId="223" fontId="12" fillId="0" borderId="11" xfId="0" applyNumberFormat="1" applyFont="1" applyBorder="1" applyAlignment="1">
      <alignment vertical="center" wrapText="1"/>
    </xf>
    <xf numFmtId="223" fontId="232" fillId="0" borderId="11" xfId="5800" applyNumberFormat="1" applyFont="1" applyFill="1" applyBorder="1" applyAlignment="1">
      <alignment horizontal="right" vertical="center" wrapText="1"/>
    </xf>
    <xf numFmtId="3" fontId="5" fillId="0" borderId="52" xfId="8301" applyNumberFormat="1" applyFont="1" applyBorder="1" applyAlignment="1">
      <alignment horizontal="center" vertical="center" wrapText="1"/>
    </xf>
    <xf numFmtId="0" fontId="223" fillId="0" borderId="52" xfId="7381" applyFont="1" applyBorder="1" applyAlignment="1">
      <alignment vertical="center" wrapText="1"/>
    </xf>
    <xf numFmtId="223" fontId="5" fillId="0" borderId="52" xfId="8301" applyNumberFormat="1" applyFont="1" applyBorder="1" applyAlignment="1">
      <alignment horizontal="right" vertical="center" wrapText="1"/>
    </xf>
    <xf numFmtId="3" fontId="5" fillId="2" borderId="52" xfId="8301" applyNumberFormat="1" applyFont="1" applyFill="1" applyBorder="1" applyAlignment="1">
      <alignment horizontal="right" vertical="center" wrapText="1"/>
    </xf>
    <xf numFmtId="3" fontId="5" fillId="0" borderId="52" xfId="8301" applyNumberFormat="1" applyFont="1" applyBorder="1" applyAlignment="1">
      <alignment horizontal="right" vertical="center" wrapText="1"/>
    </xf>
    <xf numFmtId="223" fontId="5" fillId="2" borderId="52" xfId="8301" applyNumberFormat="1" applyFont="1" applyFill="1" applyBorder="1" applyAlignment="1">
      <alignment horizontal="right" vertical="center" wrapText="1"/>
    </xf>
    <xf numFmtId="223" fontId="239" fillId="2" borderId="52" xfId="8301" applyNumberFormat="1" applyFont="1" applyFill="1" applyBorder="1" applyAlignment="1">
      <alignment horizontal="right" vertical="center" wrapText="1"/>
    </xf>
    <xf numFmtId="347" fontId="239" fillId="2" borderId="52" xfId="8301" applyNumberFormat="1" applyFont="1" applyFill="1" applyBorder="1" applyAlignment="1">
      <alignment horizontal="right" vertical="center" wrapText="1"/>
    </xf>
    <xf numFmtId="223" fontId="228" fillId="2" borderId="52" xfId="8301" applyNumberFormat="1" applyFont="1" applyFill="1" applyBorder="1" applyAlignment="1">
      <alignment horizontal="center" vertical="center" wrapText="1"/>
    </xf>
    <xf numFmtId="223" fontId="12" fillId="0" borderId="11" xfId="0" applyNumberFormat="1" applyFont="1" applyBorder="1" applyAlignment="1">
      <alignment horizontal="right" vertical="center" wrapText="1"/>
    </xf>
    <xf numFmtId="0" fontId="223" fillId="0" borderId="52" xfId="7381" applyFont="1" applyBorder="1" applyAlignment="1">
      <alignment horizontal="left" vertical="center" wrapText="1"/>
    </xf>
    <xf numFmtId="223" fontId="232" fillId="0" borderId="11" xfId="0" applyNumberFormat="1" applyFont="1" applyBorder="1" applyAlignment="1">
      <alignment horizontal="right" vertical="center" wrapText="1"/>
    </xf>
    <xf numFmtId="3" fontId="5" fillId="0" borderId="5" xfId="8301" applyNumberFormat="1" applyFont="1" applyBorder="1" applyAlignment="1">
      <alignment horizontal="center" vertical="center" wrapText="1"/>
    </xf>
    <xf numFmtId="0" fontId="12" fillId="0" borderId="5" xfId="7381" applyFont="1" applyBorder="1" applyAlignment="1">
      <alignment horizontal="center" vertical="center" wrapText="1"/>
    </xf>
    <xf numFmtId="0" fontId="12" fillId="0" borderId="5" xfId="0" applyFont="1" applyBorder="1" applyAlignment="1">
      <alignment horizontal="center" vertical="center" wrapText="1"/>
    </xf>
    <xf numFmtId="0" fontId="5" fillId="0" borderId="52" xfId="7381" applyFont="1" applyBorder="1" applyAlignment="1">
      <alignment horizontal="center" vertical="center" wrapText="1"/>
    </xf>
    <xf numFmtId="223" fontId="12" fillId="0" borderId="11" xfId="5800" applyNumberFormat="1" applyFont="1" applyFill="1" applyBorder="1" applyAlignment="1">
      <alignment horizontal="center" vertical="center" wrapText="1"/>
    </xf>
    <xf numFmtId="0" fontId="227" fillId="0" borderId="52" xfId="0" applyFont="1" applyBorder="1" applyAlignment="1">
      <alignment horizontal="center" vertical="center" wrapText="1"/>
    </xf>
    <xf numFmtId="223" fontId="232" fillId="0" borderId="11" xfId="8301" applyNumberFormat="1" applyFont="1" applyBorder="1" applyAlignment="1">
      <alignment horizontal="right" vertical="center" wrapText="1"/>
    </xf>
    <xf numFmtId="223" fontId="5" fillId="0" borderId="52" xfId="7381" applyNumberFormat="1" applyFont="1" applyBorder="1" applyAlignment="1">
      <alignment horizontal="right" vertical="center"/>
    </xf>
    <xf numFmtId="223" fontId="12" fillId="0" borderId="11" xfId="7381" applyNumberFormat="1" applyFont="1" applyBorder="1" applyAlignment="1">
      <alignment horizontal="center" vertical="center"/>
    </xf>
    <xf numFmtId="3" fontId="12" fillId="0" borderId="11" xfId="0" applyNumberFormat="1" applyFont="1" applyBorder="1" applyAlignment="1">
      <alignment horizontal="center" vertical="center" wrapText="1"/>
    </xf>
    <xf numFmtId="223" fontId="12" fillId="0" borderId="11" xfId="7381" applyNumberFormat="1" applyFont="1" applyBorder="1" applyAlignment="1">
      <alignment horizontal="center" vertical="center" readingOrder="1"/>
    </xf>
    <xf numFmtId="0" fontId="5" fillId="2" borderId="52" xfId="0" applyFont="1" applyFill="1" applyBorder="1" applyAlignment="1">
      <alignment horizontal="center" vertical="center"/>
    </xf>
    <xf numFmtId="0" fontId="227" fillId="2" borderId="52" xfId="0" applyFont="1" applyFill="1" applyBorder="1"/>
    <xf numFmtId="0" fontId="227" fillId="0" borderId="52" xfId="0" applyFont="1" applyBorder="1" applyAlignment="1">
      <alignment horizontal="right" vertical="center" wrapText="1"/>
    </xf>
    <xf numFmtId="347" fontId="227" fillId="2" borderId="52" xfId="0" applyNumberFormat="1" applyFont="1" applyFill="1" applyBorder="1" applyAlignment="1">
      <alignment horizontal="right" vertical="center"/>
    </xf>
    <xf numFmtId="347" fontId="227" fillId="0" borderId="52" xfId="0" applyNumberFormat="1" applyFont="1" applyBorder="1" applyAlignment="1">
      <alignment horizontal="right" vertical="center"/>
    </xf>
    <xf numFmtId="223" fontId="5" fillId="0" borderId="52" xfId="0" applyNumberFormat="1" applyFont="1" applyBorder="1" applyAlignment="1">
      <alignment horizontal="right" vertical="center" wrapText="1"/>
    </xf>
    <xf numFmtId="223" fontId="239" fillId="2" borderId="52" xfId="0" applyNumberFormat="1" applyFont="1" applyFill="1" applyBorder="1" applyAlignment="1">
      <alignment horizontal="right" vertical="center" wrapText="1"/>
    </xf>
    <xf numFmtId="0" fontId="228" fillId="2" borderId="52" xfId="0" applyFont="1" applyFill="1" applyBorder="1" applyAlignment="1">
      <alignment horizontal="center" vertical="center" wrapText="1"/>
    </xf>
    <xf numFmtId="223" fontId="12" fillId="2" borderId="11" xfId="7381" applyNumberFormat="1" applyFont="1" applyFill="1" applyBorder="1" applyAlignment="1">
      <alignment horizontal="center" vertical="center" wrapText="1"/>
    </xf>
    <xf numFmtId="223" fontId="12" fillId="0" borderId="11" xfId="0" applyNumberFormat="1" applyFont="1" applyBorder="1" applyAlignment="1">
      <alignment horizontal="center" vertical="center" wrapText="1"/>
    </xf>
    <xf numFmtId="223" fontId="5" fillId="0" borderId="52" xfId="0" applyNumberFormat="1" applyFont="1" applyBorder="1" applyAlignment="1">
      <alignment horizontal="center" vertical="center" wrapText="1"/>
    </xf>
    <xf numFmtId="0" fontId="58" fillId="2" borderId="11" xfId="0" applyFont="1" applyFill="1" applyBorder="1"/>
    <xf numFmtId="0" fontId="223" fillId="0" borderId="52" xfId="0" applyFont="1" applyBorder="1" applyAlignment="1">
      <alignment horizontal="left" vertical="center" wrapText="1"/>
    </xf>
    <xf numFmtId="1" fontId="12" fillId="0" borderId="11" xfId="0" applyNumberFormat="1" applyFont="1" applyBorder="1" applyAlignment="1">
      <alignment horizontal="center" vertical="center" wrapText="1"/>
    </xf>
    <xf numFmtId="223" fontId="232" fillId="0" borderId="11" xfId="5147" applyNumberFormat="1" applyFont="1" applyFill="1" applyBorder="1" applyAlignment="1">
      <alignment vertical="center"/>
    </xf>
    <xf numFmtId="223" fontId="232" fillId="0" borderId="11" xfId="0" applyNumberFormat="1" applyFont="1" applyBorder="1" applyAlignment="1">
      <alignment vertical="center" wrapText="1"/>
    </xf>
    <xf numFmtId="0" fontId="228" fillId="0" borderId="52" xfId="0" applyFont="1" applyBorder="1" applyAlignment="1">
      <alignment horizontal="center" vertical="center" wrapText="1"/>
    </xf>
    <xf numFmtId="0" fontId="12" fillId="2" borderId="11" xfId="7381" applyFont="1" applyFill="1" applyBorder="1" applyAlignment="1">
      <alignment horizontal="center" vertical="center" wrapText="1"/>
    </xf>
    <xf numFmtId="0" fontId="5" fillId="0" borderId="52" xfId="0" applyFont="1" applyBorder="1" applyAlignment="1">
      <alignment vertical="center"/>
    </xf>
    <xf numFmtId="223" fontId="5" fillId="0" borderId="52" xfId="5800" applyNumberFormat="1" applyFont="1" applyFill="1" applyBorder="1" applyAlignment="1">
      <alignment horizontal="right" vertical="center" wrapText="1"/>
    </xf>
    <xf numFmtId="223" fontId="239" fillId="0" borderId="52" xfId="5147" applyNumberFormat="1" applyFont="1" applyFill="1" applyBorder="1" applyAlignment="1">
      <alignment horizontal="right" vertical="center"/>
    </xf>
    <xf numFmtId="1" fontId="12" fillId="2" borderId="11" xfId="0" applyNumberFormat="1" applyFont="1" applyFill="1" applyBorder="1" applyAlignment="1">
      <alignment horizontal="center" vertical="center" wrapText="1"/>
    </xf>
    <xf numFmtId="3" fontId="12" fillId="0" borderId="11" xfId="14370" applyNumberFormat="1" applyFont="1" applyBorder="1" applyAlignment="1">
      <alignment horizontal="center" vertical="center" wrapText="1"/>
    </xf>
    <xf numFmtId="223" fontId="232" fillId="0" borderId="11" xfId="0" applyNumberFormat="1" applyFont="1" applyBorder="1" applyAlignment="1">
      <alignment horizontal="center" vertical="center" wrapText="1"/>
    </xf>
    <xf numFmtId="0" fontId="5" fillId="2" borderId="52" xfId="7381" applyFont="1" applyFill="1" applyBorder="1" applyAlignment="1">
      <alignment horizontal="center" vertical="center" wrapText="1"/>
    </xf>
    <xf numFmtId="3" fontId="12" fillId="2" borderId="11" xfId="14370" applyNumberFormat="1" applyFont="1" applyFill="1" applyBorder="1" applyAlignment="1">
      <alignment horizontal="center" vertical="center" wrapText="1"/>
    </xf>
    <xf numFmtId="223" fontId="12" fillId="0" borderId="11" xfId="5147" applyNumberFormat="1" applyFont="1" applyFill="1" applyBorder="1" applyAlignment="1">
      <alignment horizontal="right" vertical="center" wrapText="1"/>
    </xf>
    <xf numFmtId="262" fontId="12" fillId="0" borderId="11" xfId="5147" applyNumberFormat="1" applyFont="1" applyFill="1" applyBorder="1" applyAlignment="1">
      <alignment horizontal="center" vertical="center" wrapText="1"/>
    </xf>
    <xf numFmtId="223" fontId="5" fillId="0" borderId="52" xfId="0" applyNumberFormat="1" applyFont="1" applyBorder="1" applyAlignment="1">
      <alignment vertical="center" wrapText="1"/>
    </xf>
    <xf numFmtId="223" fontId="239" fillId="0" borderId="52" xfId="0" applyNumberFormat="1" applyFont="1" applyBorder="1" applyAlignment="1">
      <alignment vertical="center" wrapText="1"/>
    </xf>
    <xf numFmtId="262" fontId="219" fillId="0" borderId="55" xfId="5147" applyNumberFormat="1" applyFont="1" applyFill="1" applyBorder="1" applyAlignment="1">
      <alignment horizontal="center" vertical="center" wrapText="1"/>
    </xf>
    <xf numFmtId="223" fontId="219" fillId="0" borderId="55" xfId="5147" applyNumberFormat="1" applyFont="1" applyFill="1" applyBorder="1" applyAlignment="1">
      <alignment horizontal="right" vertical="center" wrapText="1"/>
    </xf>
    <xf numFmtId="0" fontId="219" fillId="2" borderId="62" xfId="0" applyFont="1" applyFill="1" applyBorder="1" applyAlignment="1">
      <alignment horizontal="center" vertical="center" wrapText="1"/>
    </xf>
    <xf numFmtId="1" fontId="5" fillId="0" borderId="52" xfId="0" applyNumberFormat="1" applyFont="1" applyBorder="1" applyAlignment="1">
      <alignment horizontal="center" vertical="center" wrapText="1"/>
    </xf>
    <xf numFmtId="262" fontId="219" fillId="0" borderId="55" xfId="5147" applyNumberFormat="1" applyFont="1" applyFill="1" applyBorder="1" applyAlignment="1">
      <alignment horizontal="right" vertical="center"/>
    </xf>
    <xf numFmtId="347" fontId="219" fillId="0" borderId="55" xfId="5147" applyNumberFormat="1" applyFont="1" applyFill="1" applyBorder="1" applyAlignment="1">
      <alignment horizontal="center" vertical="center" wrapText="1"/>
    </xf>
    <xf numFmtId="3" fontId="221" fillId="48" borderId="62" xfId="8301" applyNumberFormat="1" applyFont="1" applyFill="1" applyBorder="1" applyAlignment="1">
      <alignment horizontal="center" vertical="center" wrapText="1"/>
    </xf>
    <xf numFmtId="3" fontId="231" fillId="48" borderId="62" xfId="8301" applyNumberFormat="1" applyFont="1" applyFill="1" applyBorder="1" applyAlignment="1">
      <alignment horizontal="center" vertical="center" wrapText="1"/>
    </xf>
    <xf numFmtId="0" fontId="226" fillId="48" borderId="62" xfId="7381" applyFont="1" applyFill="1" applyBorder="1" applyAlignment="1">
      <alignment horizontal="center" vertical="center" wrapText="1"/>
    </xf>
    <xf numFmtId="0" fontId="226" fillId="48" borderId="62" xfId="0" applyFont="1" applyFill="1" applyBorder="1" applyAlignment="1">
      <alignment horizontal="center" vertical="center" wrapText="1"/>
    </xf>
    <xf numFmtId="223" fontId="5" fillId="48" borderId="62" xfId="0" applyNumberFormat="1" applyFont="1" applyFill="1" applyBorder="1" applyAlignment="1">
      <alignment horizontal="right" vertical="center" wrapText="1"/>
    </xf>
    <xf numFmtId="0" fontId="58" fillId="48" borderId="62" xfId="0" applyFont="1" applyFill="1" applyBorder="1" applyAlignment="1">
      <alignment horizontal="center" vertical="center" wrapText="1"/>
    </xf>
    <xf numFmtId="0" fontId="4" fillId="44" borderId="62" xfId="0" applyFont="1" applyFill="1" applyBorder="1" applyAlignment="1">
      <alignment horizontal="center" vertical="center" wrapText="1"/>
    </xf>
    <xf numFmtId="0" fontId="4" fillId="0" borderId="7" xfId="0" applyFont="1" applyBorder="1"/>
    <xf numFmtId="0" fontId="4" fillId="0" borderId="62" xfId="0" applyFont="1" applyBorder="1"/>
    <xf numFmtId="347" fontId="234" fillId="0" borderId="55" xfId="8301" applyNumberFormat="1" applyFont="1" applyBorder="1" applyAlignment="1">
      <alignment horizontal="center" vertical="center" wrapText="1"/>
    </xf>
    <xf numFmtId="3" fontId="230" fillId="0" borderId="55" xfId="8301" applyNumberFormat="1" applyFont="1" applyBorder="1" applyAlignment="1">
      <alignment horizontal="center" vertical="center" wrapText="1"/>
    </xf>
    <xf numFmtId="3" fontId="5" fillId="0" borderId="52" xfId="8301" applyNumberFormat="1" applyFont="1" applyBorder="1" applyAlignment="1">
      <alignment vertical="center" wrapText="1"/>
    </xf>
    <xf numFmtId="0" fontId="12" fillId="0" borderId="52" xfId="0" applyFont="1" applyBorder="1" applyAlignment="1">
      <alignment vertical="center" wrapText="1"/>
    </xf>
    <xf numFmtId="3" fontId="228" fillId="0" borderId="52" xfId="8301" applyNumberFormat="1" applyFont="1" applyBorder="1" applyAlignment="1">
      <alignment horizontal="center" vertical="center" wrapText="1"/>
    </xf>
    <xf numFmtId="223" fontId="219" fillId="0" borderId="11" xfId="5800" applyNumberFormat="1" applyFont="1" applyFill="1" applyBorder="1" applyAlignment="1">
      <alignment horizontal="right" vertical="center" wrapText="1"/>
    </xf>
    <xf numFmtId="223" fontId="12" fillId="0" borderId="52" xfId="5800" applyNumberFormat="1" applyFont="1" applyFill="1" applyBorder="1" applyAlignment="1">
      <alignment horizontal="right" vertical="center" wrapText="1"/>
    </xf>
    <xf numFmtId="3" fontId="5" fillId="50" borderId="7" xfId="8301" applyNumberFormat="1" applyFont="1" applyFill="1" applyBorder="1" applyAlignment="1">
      <alignment vertical="center" wrapText="1"/>
    </xf>
    <xf numFmtId="0" fontId="6" fillId="0" borderId="7" xfId="0" applyFont="1" applyBorder="1"/>
    <xf numFmtId="0" fontId="222" fillId="0" borderId="55" xfId="7381" applyFont="1" applyBorder="1" applyAlignment="1">
      <alignment horizontal="center" vertical="center" wrapText="1"/>
    </xf>
    <xf numFmtId="0" fontId="222" fillId="0" borderId="55" xfId="0" applyFont="1" applyBorder="1" applyAlignment="1">
      <alignment horizontal="center" vertical="center" wrapText="1"/>
    </xf>
    <xf numFmtId="0" fontId="218" fillId="0" borderId="62" xfId="0" applyFont="1" applyBorder="1"/>
    <xf numFmtId="0" fontId="219" fillId="2" borderId="62" xfId="0" applyFont="1" applyFill="1" applyBorder="1"/>
    <xf numFmtId="0" fontId="12" fillId="2" borderId="7" xfId="0" applyFont="1" applyFill="1" applyBorder="1"/>
    <xf numFmtId="0" fontId="227" fillId="48" borderId="62" xfId="0" applyFont="1" applyFill="1" applyBorder="1"/>
    <xf numFmtId="0" fontId="227" fillId="48" borderId="62" xfId="0" applyFont="1" applyFill="1" applyBorder="1" applyAlignment="1">
      <alignment horizontal="center" vertical="center" wrapText="1"/>
    </xf>
    <xf numFmtId="223" fontId="5" fillId="48" borderId="62" xfId="0" applyNumberFormat="1" applyFont="1" applyFill="1" applyBorder="1" applyAlignment="1">
      <alignment horizontal="right" vertical="center"/>
    </xf>
    <xf numFmtId="0" fontId="228" fillId="48" borderId="62" xfId="0" applyFont="1" applyFill="1" applyBorder="1"/>
    <xf numFmtId="0" fontId="221" fillId="44" borderId="62" xfId="0" applyFont="1" applyFill="1" applyBorder="1"/>
    <xf numFmtId="0" fontId="12" fillId="2" borderId="62" xfId="0" applyFont="1" applyFill="1" applyBorder="1"/>
    <xf numFmtId="3" fontId="12" fillId="2" borderId="11" xfId="8301" applyNumberFormat="1" applyFont="1" applyFill="1" applyBorder="1" applyAlignment="1">
      <alignment horizontal="center" vertical="center" wrapText="1"/>
    </xf>
    <xf numFmtId="0" fontId="242" fillId="2" borderId="10" xfId="0" applyFont="1" applyFill="1" applyBorder="1" applyAlignment="1">
      <alignment horizontal="center" vertical="center" wrapText="1"/>
    </xf>
    <xf numFmtId="0" fontId="242" fillId="2" borderId="52" xfId="0" applyFont="1" applyFill="1" applyBorder="1" applyAlignment="1">
      <alignment horizontal="center" vertical="center" wrapText="1"/>
    </xf>
    <xf numFmtId="0" fontId="242" fillId="2" borderId="0" xfId="0" applyFont="1" applyFill="1" applyAlignment="1">
      <alignment horizontal="center" vertical="center" wrapText="1"/>
    </xf>
    <xf numFmtId="223" fontId="219" fillId="2" borderId="11" xfId="0" applyNumberFormat="1" applyFont="1" applyFill="1" applyBorder="1" applyAlignment="1">
      <alignment horizontal="right"/>
    </xf>
    <xf numFmtId="223" fontId="219" fillId="0" borderId="54" xfId="0" applyNumberFormat="1" applyFont="1" applyBorder="1" applyAlignment="1">
      <alignment horizontal="center" vertical="center" wrapText="1"/>
    </xf>
    <xf numFmtId="223" fontId="219" fillId="0" borderId="54" xfId="7381" applyNumberFormat="1" applyFont="1" applyBorder="1" applyAlignment="1">
      <alignment vertical="center"/>
    </xf>
    <xf numFmtId="0" fontId="12" fillId="2" borderId="0" xfId="0" applyFont="1" applyFill="1" applyAlignment="1">
      <alignment horizontal="center"/>
    </xf>
    <xf numFmtId="3" fontId="227" fillId="50" borderId="52" xfId="8301" applyNumberFormat="1" applyFont="1" applyFill="1" applyBorder="1" applyAlignment="1">
      <alignment horizontal="center" vertical="center" wrapText="1"/>
    </xf>
    <xf numFmtId="347" fontId="227" fillId="48" borderId="52" xfId="7381" applyNumberFormat="1" applyFont="1" applyFill="1" applyBorder="1" applyAlignment="1">
      <alignment horizontal="center" vertical="center"/>
    </xf>
    <xf numFmtId="3" fontId="227" fillId="51" borderId="52" xfId="8301" applyNumberFormat="1" applyFont="1" applyFill="1" applyBorder="1" applyAlignment="1">
      <alignment horizontal="center" vertical="center" wrapText="1"/>
    </xf>
    <xf numFmtId="347" fontId="227" fillId="2" borderId="52" xfId="0" applyNumberFormat="1" applyFont="1" applyFill="1" applyBorder="1" applyAlignment="1">
      <alignment horizontal="center" vertical="center"/>
    </xf>
    <xf numFmtId="347" fontId="12" fillId="0" borderId="10" xfId="7381" applyNumberFormat="1" applyFont="1" applyBorder="1" applyAlignment="1">
      <alignment horizontal="center" vertical="center"/>
    </xf>
    <xf numFmtId="223" fontId="227" fillId="0" borderId="52" xfId="0" applyNumberFormat="1" applyFont="1" applyBorder="1" applyAlignment="1">
      <alignment horizontal="center" vertical="center" wrapText="1"/>
    </xf>
    <xf numFmtId="223" fontId="1" fillId="2" borderId="0" xfId="0" applyNumberFormat="1" applyFont="1" applyFill="1" applyAlignment="1">
      <alignment horizontal="center"/>
    </xf>
    <xf numFmtId="223" fontId="219" fillId="2" borderId="11" xfId="0" applyNumberFormat="1" applyFont="1" applyFill="1" applyBorder="1" applyAlignment="1">
      <alignment horizontal="center" vertical="center" wrapText="1"/>
    </xf>
    <xf numFmtId="0" fontId="4" fillId="0" borderId="10" xfId="0" applyFont="1" applyBorder="1" applyAlignment="1">
      <alignment horizontal="center"/>
    </xf>
    <xf numFmtId="0" fontId="219" fillId="2" borderId="11" xfId="0" applyFont="1" applyFill="1" applyBorder="1"/>
    <xf numFmtId="0" fontId="219" fillId="2" borderId="11" xfId="7381" applyFont="1" applyFill="1" applyBorder="1" applyAlignment="1">
      <alignment horizontal="center" vertical="center" wrapText="1"/>
    </xf>
    <xf numFmtId="223" fontId="219" fillId="0" borderId="11" xfId="7381" applyNumberFormat="1" applyFont="1" applyBorder="1" applyAlignment="1">
      <alignment horizontal="right" vertical="center"/>
    </xf>
    <xf numFmtId="223" fontId="219" fillId="0" borderId="11" xfId="8301" applyNumberFormat="1" applyFont="1" applyBorder="1" applyAlignment="1">
      <alignment horizontal="right" vertical="center" wrapText="1"/>
    </xf>
    <xf numFmtId="223" fontId="219" fillId="0" borderId="11" xfId="0" applyNumberFormat="1" applyFont="1" applyBorder="1" applyAlignment="1">
      <alignment horizontal="right" vertical="center" wrapText="1"/>
    </xf>
    <xf numFmtId="0" fontId="219" fillId="0" borderId="11" xfId="7381" applyFont="1" applyBorder="1" applyAlignment="1">
      <alignment vertical="center" wrapText="1"/>
    </xf>
    <xf numFmtId="223" fontId="219" fillId="2" borderId="11" xfId="0" applyNumberFormat="1" applyFont="1" applyFill="1" applyBorder="1" applyAlignment="1">
      <alignment horizontal="right" vertical="center"/>
    </xf>
    <xf numFmtId="3" fontId="5" fillId="0" borderId="11" xfId="8301" applyNumberFormat="1" applyFont="1" applyBorder="1" applyAlignment="1">
      <alignment horizontal="right" vertical="center" wrapText="1"/>
    </xf>
    <xf numFmtId="0" fontId="12" fillId="0" borderId="0" xfId="0" applyFont="1" applyAlignment="1">
      <alignment horizontal="right"/>
    </xf>
    <xf numFmtId="1" fontId="3" fillId="0" borderId="0" xfId="8301" applyNumberFormat="1" applyFont="1" applyAlignment="1">
      <alignment horizontal="right" vertical="center" wrapText="1"/>
    </xf>
    <xf numFmtId="1" fontId="7" fillId="0" borderId="0" xfId="8301" applyNumberFormat="1" applyFont="1" applyAlignment="1">
      <alignment horizontal="right" vertical="center" wrapText="1"/>
    </xf>
    <xf numFmtId="223" fontId="12" fillId="0" borderId="52" xfId="8301" applyNumberFormat="1" applyFont="1" applyBorder="1" applyAlignment="1">
      <alignment horizontal="right" vertical="center" wrapText="1"/>
    </xf>
    <xf numFmtId="3" fontId="5" fillId="50" borderId="52" xfId="8301" applyNumberFormat="1" applyFont="1" applyFill="1" applyBorder="1" applyAlignment="1">
      <alignment horizontal="right" vertical="center" wrapText="1"/>
    </xf>
    <xf numFmtId="223" fontId="5" fillId="48" borderId="52" xfId="7381" applyNumberFormat="1" applyFont="1" applyFill="1" applyBorder="1" applyAlignment="1">
      <alignment horizontal="right" vertical="center"/>
    </xf>
    <xf numFmtId="3" fontId="5" fillId="51" borderId="52" xfId="8301" applyNumberFormat="1" applyFont="1" applyFill="1" applyBorder="1" applyAlignment="1">
      <alignment horizontal="right" vertical="center" wrapText="1"/>
    </xf>
    <xf numFmtId="262" fontId="12" fillId="0" borderId="11" xfId="5147" applyNumberFormat="1" applyFont="1" applyFill="1" applyBorder="1" applyAlignment="1">
      <alignment horizontal="right" vertical="center" wrapText="1"/>
    </xf>
    <xf numFmtId="262" fontId="219" fillId="0" borderId="11" xfId="5147" applyNumberFormat="1" applyFont="1" applyFill="1" applyBorder="1" applyAlignment="1">
      <alignment horizontal="right" vertical="center" wrapText="1"/>
    </xf>
    <xf numFmtId="262" fontId="219" fillId="0" borderId="55" xfId="5147" applyNumberFormat="1" applyFont="1" applyFill="1" applyBorder="1" applyAlignment="1">
      <alignment horizontal="right" vertical="center" wrapText="1"/>
    </xf>
    <xf numFmtId="262" fontId="219" fillId="0" borderId="10" xfId="5147" applyNumberFormat="1" applyFont="1" applyFill="1" applyBorder="1" applyAlignment="1">
      <alignment horizontal="right" vertical="center" wrapText="1"/>
    </xf>
    <xf numFmtId="0" fontId="232" fillId="0" borderId="5" xfId="7381" applyFont="1" applyBorder="1" applyAlignment="1">
      <alignment vertical="center" wrapText="1"/>
    </xf>
    <xf numFmtId="0" fontId="219" fillId="0" borderId="54" xfId="0" applyFont="1" applyBorder="1"/>
    <xf numFmtId="223" fontId="1" fillId="0" borderId="0" xfId="0" applyNumberFormat="1" applyFont="1" applyAlignment="1">
      <alignment horizontal="center"/>
    </xf>
    <xf numFmtId="347" fontId="236" fillId="0" borderId="0" xfId="0" applyNumberFormat="1" applyFont="1" applyAlignment="1">
      <alignment horizontal="right"/>
    </xf>
    <xf numFmtId="3" fontId="6" fillId="2" borderId="10" xfId="5800" applyNumberFormat="1" applyFont="1" applyFill="1" applyBorder="1" applyAlignment="1">
      <alignment horizontal="center" vertical="center" wrapText="1"/>
    </xf>
    <xf numFmtId="0" fontId="237" fillId="2" borderId="0" xfId="0" applyFont="1" applyFill="1"/>
    <xf numFmtId="1" fontId="249" fillId="2" borderId="0" xfId="8301" applyNumberFormat="1" applyFont="1" applyFill="1" applyAlignment="1">
      <alignment horizontal="center" vertical="center" wrapText="1"/>
    </xf>
    <xf numFmtId="1" fontId="250" fillId="2" borderId="0" xfId="8301" applyNumberFormat="1" applyFont="1" applyFill="1" applyAlignment="1">
      <alignment horizontal="center" vertical="center" wrapText="1"/>
    </xf>
    <xf numFmtId="223" fontId="237" fillId="2" borderId="52" xfId="8301" applyNumberFormat="1" applyFont="1" applyFill="1" applyBorder="1" applyAlignment="1">
      <alignment horizontal="center" vertical="center" wrapText="1"/>
    </xf>
    <xf numFmtId="3" fontId="252" fillId="50" borderId="52" xfId="8301" applyNumberFormat="1" applyFont="1" applyFill="1" applyBorder="1" applyAlignment="1">
      <alignment vertical="center" wrapText="1"/>
    </xf>
    <xf numFmtId="223" fontId="237" fillId="2" borderId="10" xfId="8301" applyNumberFormat="1" applyFont="1" applyFill="1" applyBorder="1" applyAlignment="1">
      <alignment horizontal="center" vertical="center" wrapText="1"/>
    </xf>
    <xf numFmtId="223" fontId="253" fillId="0" borderId="10" xfId="7381" applyNumberFormat="1" applyFont="1" applyBorder="1" applyAlignment="1">
      <alignment horizontal="center" vertical="center" wrapText="1"/>
    </xf>
    <xf numFmtId="223" fontId="237" fillId="0" borderId="10" xfId="5800" applyNumberFormat="1" applyFont="1" applyFill="1" applyBorder="1" applyAlignment="1">
      <alignment horizontal="center" vertical="center" wrapText="1"/>
    </xf>
    <xf numFmtId="223" fontId="253" fillId="0" borderId="55" xfId="5800" applyNumberFormat="1" applyFont="1" applyFill="1" applyBorder="1" applyAlignment="1">
      <alignment horizontal="center" vertical="center" wrapText="1"/>
    </xf>
    <xf numFmtId="223" fontId="253" fillId="0" borderId="10" xfId="8301" applyNumberFormat="1" applyFont="1" applyBorder="1" applyAlignment="1">
      <alignment horizontal="center" vertical="center" wrapText="1"/>
    </xf>
    <xf numFmtId="3" fontId="254" fillId="2" borderId="10" xfId="8301" applyNumberFormat="1" applyFont="1" applyFill="1" applyBorder="1" applyAlignment="1">
      <alignment horizontal="right" vertical="center" wrapText="1"/>
    </xf>
    <xf numFmtId="223" fontId="253" fillId="2" borderId="10" xfId="8301" applyNumberFormat="1" applyFont="1" applyFill="1" applyBorder="1" applyAlignment="1">
      <alignment horizontal="center" vertical="center" wrapText="1"/>
    </xf>
    <xf numFmtId="3" fontId="254" fillId="2" borderId="52" xfId="8301" applyNumberFormat="1" applyFont="1" applyFill="1" applyBorder="1" applyAlignment="1">
      <alignment horizontal="right" vertical="center" wrapText="1"/>
    </xf>
    <xf numFmtId="223" fontId="237" fillId="0" borderId="10" xfId="5800" applyNumberFormat="1" applyFont="1" applyFill="1" applyBorder="1" applyAlignment="1">
      <alignment horizontal="right" vertical="center" wrapText="1"/>
    </xf>
    <xf numFmtId="223" fontId="253" fillId="0" borderId="10" xfId="5800" applyNumberFormat="1" applyFont="1" applyFill="1" applyBorder="1" applyAlignment="1">
      <alignment horizontal="center" vertical="center" wrapText="1"/>
    </xf>
    <xf numFmtId="223" fontId="254" fillId="0" borderId="52" xfId="8301" applyNumberFormat="1" applyFont="1" applyBorder="1" applyAlignment="1">
      <alignment horizontal="right" vertical="center" wrapText="1"/>
    </xf>
    <xf numFmtId="223" fontId="253" fillId="0" borderId="10" xfId="5800" applyNumberFormat="1" applyFont="1" applyFill="1" applyBorder="1" applyAlignment="1">
      <alignment horizontal="right" vertical="center" wrapText="1"/>
    </xf>
    <xf numFmtId="0" fontId="253" fillId="0" borderId="10" xfId="0" applyFont="1" applyBorder="1" applyAlignment="1">
      <alignment horizontal="center" vertical="center" wrapText="1"/>
    </xf>
    <xf numFmtId="223" fontId="237" fillId="0" borderId="11" xfId="5800" applyNumberFormat="1" applyFont="1" applyFill="1" applyBorder="1" applyAlignment="1">
      <alignment horizontal="center" vertical="center" wrapText="1"/>
    </xf>
    <xf numFmtId="223" fontId="253" fillId="0" borderId="55" xfId="5800" applyNumberFormat="1" applyFont="1" applyFill="1" applyBorder="1" applyAlignment="1">
      <alignment horizontal="right" vertical="center" wrapText="1"/>
    </xf>
    <xf numFmtId="347" fontId="252" fillId="48" borderId="52" xfId="7381" applyNumberFormat="1" applyFont="1" applyFill="1" applyBorder="1" applyAlignment="1">
      <alignment vertical="center"/>
    </xf>
    <xf numFmtId="3" fontId="252" fillId="51" borderId="52" xfId="8301" applyNumberFormat="1" applyFont="1" applyFill="1" applyBorder="1" applyAlignment="1">
      <alignment vertical="center" wrapText="1"/>
    </xf>
    <xf numFmtId="347" fontId="252" fillId="2" borderId="52" xfId="0" applyNumberFormat="1" applyFont="1" applyFill="1" applyBorder="1" applyAlignment="1">
      <alignment horizontal="right" vertical="center"/>
    </xf>
    <xf numFmtId="347" fontId="237" fillId="0" borderId="10" xfId="7381" applyNumberFormat="1" applyFont="1" applyBorder="1" applyAlignment="1">
      <alignment horizontal="right" vertical="center"/>
    </xf>
    <xf numFmtId="223" fontId="253" fillId="0" borderId="55" xfId="7381" applyNumberFormat="1" applyFont="1" applyBorder="1" applyAlignment="1">
      <alignment horizontal="center" vertical="center" wrapText="1"/>
    </xf>
    <xf numFmtId="223" fontId="253" fillId="2" borderId="10" xfId="0" applyNumberFormat="1" applyFont="1" applyFill="1" applyBorder="1" applyAlignment="1">
      <alignment horizontal="center" vertical="center" wrapText="1"/>
    </xf>
    <xf numFmtId="223" fontId="253" fillId="2" borderId="55" xfId="0" applyNumberFormat="1" applyFont="1" applyFill="1" applyBorder="1" applyAlignment="1">
      <alignment horizontal="center" vertical="center" wrapText="1"/>
    </xf>
    <xf numFmtId="223" fontId="237" fillId="2" borderId="11" xfId="0" applyNumberFormat="1" applyFont="1" applyFill="1" applyBorder="1" applyAlignment="1">
      <alignment horizontal="center" vertical="center" wrapText="1"/>
    </xf>
    <xf numFmtId="223" fontId="237" fillId="0" borderId="11" xfId="0" applyNumberFormat="1" applyFont="1" applyBorder="1" applyAlignment="1">
      <alignment horizontal="right" vertical="center" wrapText="1"/>
    </xf>
    <xf numFmtId="223" fontId="237" fillId="2" borderId="10" xfId="0" applyNumberFormat="1" applyFont="1" applyFill="1" applyBorder="1" applyAlignment="1">
      <alignment horizontal="right" vertical="center" wrapText="1"/>
    </xf>
    <xf numFmtId="223" fontId="254" fillId="0" borderId="52" xfId="0" applyNumberFormat="1" applyFont="1" applyBorder="1" applyAlignment="1">
      <alignment horizontal="right" vertical="center" wrapText="1"/>
    </xf>
    <xf numFmtId="223" fontId="237" fillId="2" borderId="11" xfId="0" applyNumberFormat="1" applyFont="1" applyFill="1" applyBorder="1" applyAlignment="1">
      <alignment horizontal="right" vertical="center" wrapText="1"/>
    </xf>
    <xf numFmtId="262" fontId="237" fillId="0" borderId="11" xfId="5147" applyNumberFormat="1" applyFont="1" applyFill="1" applyBorder="1" applyAlignment="1">
      <alignment horizontal="center" vertical="center" wrapText="1"/>
    </xf>
    <xf numFmtId="262" fontId="253" fillId="0" borderId="11" xfId="5147" applyNumberFormat="1" applyFont="1" applyFill="1" applyBorder="1" applyAlignment="1">
      <alignment horizontal="center" vertical="center" wrapText="1"/>
    </xf>
    <xf numFmtId="223" fontId="254" fillId="0" borderId="52" xfId="7381" applyNumberFormat="1" applyFont="1" applyBorder="1" applyAlignment="1">
      <alignment horizontal="right" vertical="center"/>
    </xf>
    <xf numFmtId="223" fontId="255" fillId="0" borderId="10" xfId="7381" applyNumberFormat="1" applyFont="1" applyBorder="1" applyAlignment="1">
      <alignment horizontal="right" vertical="center"/>
    </xf>
    <xf numFmtId="223" fontId="255" fillId="0" borderId="55" xfId="7381" applyNumberFormat="1" applyFont="1" applyBorder="1" applyAlignment="1">
      <alignment horizontal="right" vertical="center"/>
    </xf>
    <xf numFmtId="3" fontId="256" fillId="2" borderId="10" xfId="7381" applyNumberFormat="1" applyFont="1" applyFill="1" applyBorder="1" applyAlignment="1">
      <alignment horizontal="right" vertical="center" wrapText="1"/>
    </xf>
    <xf numFmtId="223" fontId="237" fillId="0" borderId="10" xfId="7381" applyNumberFormat="1" applyFont="1" applyBorder="1" applyAlignment="1">
      <alignment horizontal="right" vertical="center"/>
    </xf>
    <xf numFmtId="223" fontId="257" fillId="0" borderId="0" xfId="0" applyNumberFormat="1" applyFont="1" applyAlignment="1">
      <alignment horizontal="right"/>
    </xf>
    <xf numFmtId="223" fontId="257" fillId="2" borderId="0" xfId="0" applyNumberFormat="1" applyFont="1" applyFill="1" applyAlignment="1">
      <alignment horizontal="right"/>
    </xf>
    <xf numFmtId="0" fontId="233" fillId="0" borderId="10" xfId="0" applyFont="1" applyBorder="1" applyAlignment="1">
      <alignment horizontal="center" vertical="center" wrapText="1"/>
    </xf>
    <xf numFmtId="0" fontId="237" fillId="0" borderId="55" xfId="7381" applyFont="1" applyBorder="1" applyAlignment="1">
      <alignment vertical="center" wrapText="1"/>
    </xf>
    <xf numFmtId="0" fontId="219" fillId="0" borderId="54" xfId="0" applyFont="1" applyBorder="1" applyAlignment="1">
      <alignment horizontal="center" vertical="center" wrapText="1"/>
    </xf>
    <xf numFmtId="0" fontId="219" fillId="0" borderId="51" xfId="0" applyFont="1" applyBorder="1" applyAlignment="1">
      <alignment horizontal="center" vertical="center" wrapText="1"/>
    </xf>
    <xf numFmtId="347" fontId="234" fillId="0" borderId="11" xfId="8301" applyNumberFormat="1" applyFont="1" applyBorder="1" applyAlignment="1">
      <alignment horizontal="center" vertical="center" wrapText="1"/>
    </xf>
    <xf numFmtId="223" fontId="219" fillId="0" borderId="55" xfId="7381" applyNumberFormat="1" applyFont="1" applyBorder="1" applyAlignment="1">
      <alignment horizontal="right" vertical="center" readingOrder="1"/>
    </xf>
    <xf numFmtId="223" fontId="219" fillId="0" borderId="5" xfId="8301" applyNumberFormat="1" applyFont="1" applyBorder="1" applyAlignment="1">
      <alignment vertical="center" wrapText="1"/>
    </xf>
    <xf numFmtId="0" fontId="219" fillId="0" borderId="7" xfId="0" applyFont="1" applyBorder="1"/>
    <xf numFmtId="223" fontId="219" fillId="2" borderId="11" xfId="7381" applyNumberFormat="1" applyFont="1" applyFill="1" applyBorder="1" applyAlignment="1">
      <alignment horizontal="center" vertical="center" wrapText="1"/>
    </xf>
    <xf numFmtId="0" fontId="6" fillId="2" borderId="10" xfId="7381" applyFont="1" applyFill="1" applyBorder="1" applyAlignment="1">
      <alignment horizontal="center" vertical="center" wrapText="1"/>
    </xf>
    <xf numFmtId="223" fontId="219" fillId="0" borderId="5" xfId="5800" applyNumberFormat="1" applyFont="1" applyFill="1" applyBorder="1" applyAlignment="1">
      <alignment horizontal="right" vertical="center" wrapText="1"/>
    </xf>
    <xf numFmtId="0" fontId="229" fillId="0" borderId="5" xfId="0" applyFont="1" applyBorder="1" applyAlignment="1">
      <alignment horizontal="center" vertical="center" wrapText="1"/>
    </xf>
    <xf numFmtId="3" fontId="221" fillId="48" borderId="7" xfId="8301" applyNumberFormat="1" applyFont="1" applyFill="1" applyBorder="1" applyAlignment="1">
      <alignment horizontal="center" vertical="center" wrapText="1"/>
    </xf>
    <xf numFmtId="0" fontId="231" fillId="48" borderId="7" xfId="7381" applyFont="1" applyFill="1" applyBorder="1" applyAlignment="1">
      <alignment horizontal="center" vertical="center" wrapText="1"/>
    </xf>
    <xf numFmtId="3" fontId="226" fillId="48" borderId="7" xfId="8301" applyNumberFormat="1" applyFont="1" applyFill="1" applyBorder="1" applyAlignment="1">
      <alignment horizontal="center" vertical="center" wrapText="1"/>
    </xf>
    <xf numFmtId="223" fontId="5" fillId="48" borderId="7" xfId="8301" applyNumberFormat="1" applyFont="1" applyFill="1" applyBorder="1" applyAlignment="1">
      <alignment vertical="center" wrapText="1"/>
    </xf>
    <xf numFmtId="3" fontId="244" fillId="0" borderId="10" xfId="8301" applyNumberFormat="1" applyFont="1" applyBorder="1" applyAlignment="1">
      <alignment horizontal="center" vertical="center" wrapText="1"/>
    </xf>
    <xf numFmtId="0" fontId="242" fillId="0" borderId="10" xfId="0" applyFont="1" applyBorder="1" applyAlignment="1">
      <alignment horizontal="center" vertical="center" wrapText="1"/>
    </xf>
    <xf numFmtId="223" fontId="243" fillId="0" borderId="10" xfId="8301" applyNumberFormat="1" applyFont="1" applyBorder="1" applyAlignment="1">
      <alignment horizontal="right" vertical="center" wrapText="1"/>
    </xf>
    <xf numFmtId="0" fontId="246" fillId="0" borderId="5" xfId="0" applyFont="1" applyBorder="1" applyAlignment="1">
      <alignment horizontal="center" vertical="center" wrapText="1"/>
    </xf>
    <xf numFmtId="0" fontId="260" fillId="2" borderId="52" xfId="0" applyFont="1" applyFill="1" applyBorder="1"/>
    <xf numFmtId="0" fontId="260" fillId="2" borderId="0" xfId="0" applyFont="1" applyFill="1"/>
    <xf numFmtId="3" fontId="219" fillId="0" borderId="5" xfId="8301" applyNumberFormat="1" applyFont="1" applyBorder="1" applyAlignment="1">
      <alignment horizontal="center" vertical="center" wrapText="1"/>
    </xf>
    <xf numFmtId="3" fontId="244" fillId="0" borderId="5" xfId="8301" applyNumberFormat="1" applyFont="1" applyBorder="1" applyAlignment="1">
      <alignment horizontal="center" vertical="center" wrapText="1"/>
    </xf>
    <xf numFmtId="223" fontId="242" fillId="2" borderId="5" xfId="8301" applyNumberFormat="1" applyFont="1" applyFill="1" applyBorder="1" applyAlignment="1">
      <alignment horizontal="center" vertical="center" wrapText="1"/>
    </xf>
    <xf numFmtId="0" fontId="242" fillId="2" borderId="52" xfId="0" applyFont="1" applyFill="1" applyBorder="1"/>
    <xf numFmtId="0" fontId="242" fillId="2" borderId="0" xfId="0" applyFont="1" applyFill="1"/>
    <xf numFmtId="347" fontId="242" fillId="2" borderId="10" xfId="8301" applyNumberFormat="1" applyFont="1" applyFill="1" applyBorder="1" applyAlignment="1">
      <alignment horizontal="center" vertical="center" wrapText="1"/>
    </xf>
    <xf numFmtId="223" fontId="242" fillId="2" borderId="10" xfId="8301" applyNumberFormat="1" applyFont="1" applyFill="1" applyBorder="1" applyAlignment="1">
      <alignment horizontal="center" vertical="center" wrapText="1"/>
    </xf>
    <xf numFmtId="223" fontId="242" fillId="0" borderId="10" xfId="8301" applyNumberFormat="1" applyFont="1" applyBorder="1" applyAlignment="1">
      <alignment horizontal="right" vertical="center" wrapText="1"/>
    </xf>
    <xf numFmtId="0" fontId="219" fillId="0" borderId="54" xfId="7381" applyFont="1" applyBorder="1" applyAlignment="1">
      <alignment vertical="center" wrapText="1"/>
    </xf>
    <xf numFmtId="223" fontId="242" fillId="2" borderId="54" xfId="8301" applyNumberFormat="1" applyFont="1" applyFill="1" applyBorder="1" applyAlignment="1">
      <alignment horizontal="center" vertical="center" wrapText="1"/>
    </xf>
    <xf numFmtId="223" fontId="242" fillId="0" borderId="54" xfId="8301" applyNumberFormat="1" applyFont="1" applyBorder="1" applyAlignment="1">
      <alignment horizontal="right" vertical="center" wrapText="1"/>
    </xf>
    <xf numFmtId="223" fontId="242" fillId="0" borderId="54" xfId="8301" applyNumberFormat="1" applyFont="1" applyBorder="1" applyAlignment="1">
      <alignment horizontal="center" vertical="center" wrapText="1"/>
    </xf>
    <xf numFmtId="223" fontId="242" fillId="2" borderId="54" xfId="8301" applyNumberFormat="1" applyFont="1" applyFill="1" applyBorder="1" applyAlignment="1">
      <alignment horizontal="right" vertical="center" wrapText="1"/>
    </xf>
    <xf numFmtId="347" fontId="242" fillId="2" borderId="54" xfId="8301" applyNumberFormat="1" applyFont="1" applyFill="1" applyBorder="1" applyAlignment="1">
      <alignment horizontal="center" vertical="center" wrapText="1"/>
    </xf>
    <xf numFmtId="223" fontId="219" fillId="0" borderId="5" xfId="0" applyNumberFormat="1" applyFont="1" applyBorder="1" applyAlignment="1">
      <alignment horizontal="right" vertical="center" wrapText="1"/>
    </xf>
    <xf numFmtId="0" fontId="219" fillId="2" borderId="54" xfId="0" applyFont="1" applyFill="1" applyBorder="1" applyAlignment="1">
      <alignment horizontal="center" vertical="center" wrapText="1"/>
    </xf>
    <xf numFmtId="0" fontId="219" fillId="2" borderId="54" xfId="7381" applyFont="1" applyFill="1" applyBorder="1" applyAlignment="1">
      <alignment horizontal="center" vertical="center" wrapText="1"/>
    </xf>
    <xf numFmtId="223" fontId="219" fillId="0" borderId="54" xfId="0" applyNumberFormat="1" applyFont="1" applyBorder="1" applyAlignment="1">
      <alignment horizontal="right" vertical="center" wrapText="1"/>
    </xf>
    <xf numFmtId="223" fontId="219" fillId="2" borderId="54" xfId="0" applyNumberFormat="1" applyFont="1" applyFill="1" applyBorder="1" applyAlignment="1">
      <alignment horizontal="center" vertical="center" wrapText="1"/>
    </xf>
    <xf numFmtId="223" fontId="253" fillId="2" borderId="54" xfId="0" applyNumberFormat="1" applyFont="1" applyFill="1" applyBorder="1" applyAlignment="1">
      <alignment horizontal="center" vertical="center" wrapText="1"/>
    </xf>
    <xf numFmtId="223" fontId="219" fillId="0" borderId="54" xfId="5800" applyNumberFormat="1" applyFont="1" applyFill="1" applyBorder="1" applyAlignment="1">
      <alignment horizontal="right" vertical="center" wrapText="1"/>
    </xf>
    <xf numFmtId="223" fontId="233" fillId="0" borderId="54" xfId="5147" applyNumberFormat="1" applyFont="1" applyFill="1" applyBorder="1" applyAlignment="1">
      <alignment horizontal="right" vertical="center"/>
    </xf>
    <xf numFmtId="223" fontId="242" fillId="0" borderId="10" xfId="5147" applyNumberFormat="1" applyFont="1" applyFill="1" applyBorder="1" applyAlignment="1">
      <alignment horizontal="right" vertical="center"/>
    </xf>
    <xf numFmtId="262" fontId="219" fillId="0" borderId="5" xfId="5147" applyNumberFormat="1" applyFont="1" applyFill="1" applyBorder="1" applyAlignment="1">
      <alignment horizontal="center" vertical="center" wrapText="1"/>
    </xf>
    <xf numFmtId="223" fontId="219" fillId="0" borderId="5" xfId="5147" applyNumberFormat="1" applyFont="1" applyFill="1" applyBorder="1" applyAlignment="1">
      <alignment horizontal="right" vertical="center" wrapText="1"/>
    </xf>
    <xf numFmtId="0" fontId="242" fillId="2" borderId="62" xfId="0" applyFont="1" applyFill="1" applyBorder="1" applyAlignment="1">
      <alignment horizontal="center" vertical="center" wrapText="1"/>
    </xf>
    <xf numFmtId="3" fontId="230" fillId="0" borderId="5" xfId="8301" applyNumberFormat="1" applyFont="1" applyBorder="1" applyAlignment="1">
      <alignment horizontal="center" vertical="center" wrapText="1"/>
    </xf>
    <xf numFmtId="3" fontId="261" fillId="0" borderId="5" xfId="8301" applyNumberFormat="1" applyFont="1" applyBorder="1" applyAlignment="1">
      <alignment horizontal="center" vertical="center" wrapText="1"/>
    </xf>
    <xf numFmtId="0" fontId="259" fillId="0" borderId="62" xfId="0" applyFont="1" applyBorder="1"/>
    <xf numFmtId="3" fontId="5" fillId="52" borderId="52" xfId="8301" applyNumberFormat="1" applyFont="1" applyFill="1" applyBorder="1" applyAlignment="1">
      <alignment horizontal="center" vertical="center" wrapText="1"/>
    </xf>
    <xf numFmtId="0" fontId="229" fillId="2" borderId="5" xfId="0" applyFont="1" applyFill="1" applyBorder="1"/>
    <xf numFmtId="3" fontId="5" fillId="0" borderId="51" xfId="8301" applyNumberFormat="1" applyFont="1" applyBorder="1" applyAlignment="1">
      <alignment horizontal="center" vertical="center" wrapText="1"/>
    </xf>
    <xf numFmtId="0" fontId="232" fillId="0" borderId="51" xfId="7381" applyFont="1" applyBorder="1" applyAlignment="1">
      <alignment vertical="center" wrapText="1"/>
    </xf>
    <xf numFmtId="0" fontId="12" fillId="0" borderId="51" xfId="0" applyFont="1" applyBorder="1" applyAlignment="1">
      <alignment horizontal="center" vertical="center" wrapText="1"/>
    </xf>
    <xf numFmtId="223" fontId="12" fillId="0" borderId="51" xfId="5800" applyNumberFormat="1" applyFont="1" applyFill="1" applyBorder="1" applyAlignment="1">
      <alignment horizontal="right" vertical="center" wrapText="1"/>
    </xf>
    <xf numFmtId="223" fontId="219" fillId="0" borderId="54" xfId="7381" applyNumberFormat="1" applyFont="1" applyBorder="1" applyAlignment="1">
      <alignment vertical="center" readingOrder="1"/>
    </xf>
    <xf numFmtId="0" fontId="219" fillId="0" borderId="54" xfId="7381" applyFont="1" applyBorder="1" applyAlignment="1">
      <alignment horizontal="center" vertical="center" wrapText="1"/>
    </xf>
    <xf numFmtId="223" fontId="219" fillId="0" borderId="54" xfId="7381" applyNumberFormat="1" applyFont="1" applyBorder="1" applyAlignment="1">
      <alignment horizontal="right" vertical="center"/>
    </xf>
    <xf numFmtId="223" fontId="219" fillId="0" borderId="54" xfId="7381" applyNumberFormat="1" applyFont="1" applyBorder="1" applyAlignment="1">
      <alignment horizontal="center" vertical="center" wrapText="1"/>
    </xf>
    <xf numFmtId="223" fontId="253" fillId="0" borderId="5" xfId="5800" applyNumberFormat="1" applyFont="1" applyFill="1" applyBorder="1" applyAlignment="1">
      <alignment horizontal="right" vertical="center" wrapText="1"/>
    </xf>
    <xf numFmtId="0" fontId="227" fillId="0" borderId="5" xfId="0" applyFont="1" applyBorder="1" applyAlignment="1">
      <alignment horizontal="center" vertical="center" wrapText="1"/>
    </xf>
    <xf numFmtId="0" fontId="223" fillId="0" borderId="5" xfId="7381" applyFont="1" applyBorder="1" applyAlignment="1">
      <alignment horizontal="left" vertical="center" wrapText="1"/>
    </xf>
    <xf numFmtId="0" fontId="5" fillId="48" borderId="52" xfId="0" applyFont="1" applyFill="1" applyBorder="1" applyAlignment="1">
      <alignment horizontal="center" vertical="center" wrapText="1"/>
    </xf>
    <xf numFmtId="0" fontId="223" fillId="48" borderId="52" xfId="0" applyFont="1" applyFill="1" applyBorder="1" applyAlignment="1">
      <alignment horizontal="left" vertical="center" wrapText="1"/>
    </xf>
    <xf numFmtId="0" fontId="242" fillId="0" borderId="5" xfId="7381" applyFont="1" applyBorder="1" applyAlignment="1">
      <alignment horizontal="center" vertical="center" wrapText="1"/>
    </xf>
    <xf numFmtId="0" fontId="5" fillId="0" borderId="52" xfId="0" applyFont="1" applyBorder="1" applyAlignment="1">
      <alignment horizontal="right" vertical="center" wrapText="1"/>
    </xf>
    <xf numFmtId="0" fontId="220" fillId="0" borderId="10" xfId="0" applyFont="1" applyBorder="1" applyAlignment="1">
      <alignment horizontal="center"/>
    </xf>
    <xf numFmtId="0" fontId="220" fillId="0" borderId="10" xfId="0" applyFont="1" applyBorder="1" applyAlignment="1">
      <alignment horizontal="center" vertical="center" wrapText="1"/>
    </xf>
    <xf numFmtId="0" fontId="264" fillId="46" borderId="52" xfId="0" applyFont="1" applyFill="1" applyBorder="1" applyAlignment="1">
      <alignment horizontal="center" vertical="center" wrapText="1"/>
    </xf>
    <xf numFmtId="0" fontId="264" fillId="46" borderId="52" xfId="0" applyFont="1" applyFill="1" applyBorder="1" applyAlignment="1">
      <alignment vertical="center"/>
    </xf>
    <xf numFmtId="0" fontId="264" fillId="47" borderId="52" xfId="0" applyFont="1" applyFill="1" applyBorder="1" applyAlignment="1">
      <alignment vertical="center" wrapText="1"/>
    </xf>
    <xf numFmtId="0" fontId="264" fillId="46" borderId="52" xfId="0" applyFont="1" applyFill="1" applyBorder="1" applyAlignment="1">
      <alignment vertical="center" wrapText="1"/>
    </xf>
    <xf numFmtId="0" fontId="264" fillId="44" borderId="52" xfId="0" applyFont="1" applyFill="1" applyBorder="1" applyAlignment="1">
      <alignment vertical="center" wrapText="1"/>
    </xf>
    <xf numFmtId="1" fontId="264" fillId="44" borderId="52" xfId="0" applyNumberFormat="1" applyFont="1" applyFill="1" applyBorder="1" applyAlignment="1">
      <alignment vertical="center" wrapText="1"/>
    </xf>
    <xf numFmtId="0" fontId="264" fillId="44" borderId="62" xfId="0" applyFont="1" applyFill="1" applyBorder="1" applyAlignment="1">
      <alignment vertical="center" wrapText="1"/>
    </xf>
    <xf numFmtId="0" fontId="264" fillId="46" borderId="2" xfId="0" applyFont="1" applyFill="1" applyBorder="1" applyAlignment="1">
      <alignment vertical="center" wrapText="1"/>
    </xf>
    <xf numFmtId="0" fontId="264" fillId="45" borderId="2" xfId="0" applyFont="1" applyFill="1" applyBorder="1" applyAlignment="1">
      <alignment vertical="center" wrapText="1"/>
    </xf>
    <xf numFmtId="0" fontId="264" fillId="47" borderId="2" xfId="0" applyFont="1" applyFill="1" applyBorder="1" applyAlignment="1">
      <alignment vertical="center" wrapText="1"/>
    </xf>
    <xf numFmtId="0" fontId="264" fillId="2" borderId="52" xfId="0" applyFont="1" applyFill="1" applyBorder="1" applyAlignment="1">
      <alignment vertical="center"/>
    </xf>
    <xf numFmtId="0" fontId="264" fillId="0" borderId="0" xfId="0" applyFont="1" applyAlignment="1">
      <alignment vertical="center" wrapText="1"/>
    </xf>
    <xf numFmtId="0" fontId="264" fillId="0" borderId="53" xfId="0" applyFont="1" applyBorder="1" applyAlignment="1">
      <alignment vertical="center" wrapText="1"/>
    </xf>
    <xf numFmtId="0" fontId="264" fillId="0" borderId="52" xfId="0" applyFont="1" applyBorder="1" applyAlignment="1">
      <alignment vertical="center" wrapText="1"/>
    </xf>
    <xf numFmtId="1" fontId="264" fillId="0" borderId="0" xfId="0" applyNumberFormat="1" applyFont="1" applyAlignment="1">
      <alignment vertical="center" wrapText="1"/>
    </xf>
    <xf numFmtId="0" fontId="264" fillId="45" borderId="52" xfId="0" applyFont="1" applyFill="1" applyBorder="1" applyAlignment="1">
      <alignment vertical="center" wrapText="1"/>
    </xf>
    <xf numFmtId="0" fontId="266" fillId="46" borderId="52" xfId="0" applyFont="1" applyFill="1" applyBorder="1" applyAlignment="1">
      <alignment vertical="center" wrapText="1"/>
    </xf>
    <xf numFmtId="0" fontId="266" fillId="45" borderId="52" xfId="0" applyFont="1" applyFill="1" applyBorder="1" applyAlignment="1">
      <alignment vertical="center" wrapText="1"/>
    </xf>
    <xf numFmtId="0" fontId="266" fillId="47" borderId="52" xfId="0" applyFont="1" applyFill="1" applyBorder="1" applyAlignment="1">
      <alignment vertical="center" wrapText="1"/>
    </xf>
    <xf numFmtId="223" fontId="266" fillId="47" borderId="52" xfId="0" applyNumberFormat="1" applyFont="1" applyFill="1" applyBorder="1" applyAlignment="1">
      <alignment vertical="center" wrapText="1"/>
    </xf>
    <xf numFmtId="223" fontId="266" fillId="46" borderId="52" xfId="0" applyNumberFormat="1" applyFont="1" applyFill="1" applyBorder="1" applyAlignment="1">
      <alignment vertical="center" wrapText="1"/>
    </xf>
    <xf numFmtId="0" fontId="266" fillId="46" borderId="52" xfId="0" applyFont="1" applyFill="1" applyBorder="1" applyAlignment="1">
      <alignment vertical="center"/>
    </xf>
    <xf numFmtId="223" fontId="264" fillId="47" borderId="52" xfId="0" applyNumberFormat="1" applyFont="1" applyFill="1" applyBorder="1" applyAlignment="1">
      <alignment vertical="center" wrapText="1"/>
    </xf>
    <xf numFmtId="223" fontId="264" fillId="46" borderId="52" xfId="0" applyNumberFormat="1" applyFont="1" applyFill="1" applyBorder="1" applyAlignment="1">
      <alignment vertical="center" wrapText="1"/>
    </xf>
    <xf numFmtId="1" fontId="266" fillId="47" borderId="52" xfId="0" applyNumberFormat="1" applyFont="1" applyFill="1" applyBorder="1" applyAlignment="1">
      <alignment vertical="center" wrapText="1"/>
    </xf>
    <xf numFmtId="3" fontId="266" fillId="46" borderId="52" xfId="0" applyNumberFormat="1" applyFont="1" applyFill="1" applyBorder="1" applyAlignment="1">
      <alignment vertical="center" wrapText="1"/>
    </xf>
    <xf numFmtId="3" fontId="266" fillId="46" borderId="52" xfId="0" applyNumberFormat="1" applyFont="1" applyFill="1" applyBorder="1" applyAlignment="1">
      <alignment vertical="center"/>
    </xf>
    <xf numFmtId="0" fontId="266" fillId="44" borderId="52" xfId="0" applyFont="1" applyFill="1" applyBorder="1" applyAlignment="1">
      <alignment vertical="center" wrapText="1"/>
    </xf>
    <xf numFmtId="3" fontId="266" fillId="47" borderId="52" xfId="0" applyNumberFormat="1" applyFont="1" applyFill="1" applyBorder="1" applyAlignment="1">
      <alignment vertical="center" wrapText="1"/>
    </xf>
    <xf numFmtId="223" fontId="266" fillId="46" borderId="52" xfId="0" applyNumberFormat="1" applyFont="1" applyFill="1" applyBorder="1" applyAlignment="1">
      <alignment vertical="center"/>
    </xf>
    <xf numFmtId="223" fontId="264" fillId="46" borderId="52" xfId="0" applyNumberFormat="1" applyFont="1" applyFill="1" applyBorder="1" applyAlignment="1">
      <alignment vertical="center"/>
    </xf>
    <xf numFmtId="223" fontId="264" fillId="44" borderId="10" xfId="5147" applyNumberFormat="1" applyFont="1" applyFill="1" applyBorder="1" applyAlignment="1">
      <alignment vertical="center" wrapText="1"/>
    </xf>
    <xf numFmtId="262" fontId="264" fillId="46" borderId="52" xfId="0" applyNumberFormat="1" applyFont="1" applyFill="1" applyBorder="1" applyAlignment="1">
      <alignment vertical="center" wrapText="1"/>
    </xf>
    <xf numFmtId="0" fontId="266" fillId="46" borderId="62" xfId="0" applyFont="1" applyFill="1" applyBorder="1" applyAlignment="1">
      <alignment vertical="center" wrapText="1"/>
    </xf>
    <xf numFmtId="0" fontId="266" fillId="47" borderId="62" xfId="0" applyFont="1" applyFill="1" applyBorder="1" applyAlignment="1">
      <alignment vertical="center" wrapText="1"/>
    </xf>
    <xf numFmtId="223" fontId="266" fillId="47" borderId="62" xfId="0" applyNumberFormat="1" applyFont="1" applyFill="1" applyBorder="1" applyAlignment="1">
      <alignment vertical="center" wrapText="1"/>
    </xf>
    <xf numFmtId="0" fontId="264" fillId="46" borderId="7" xfId="0" applyFont="1" applyFill="1" applyBorder="1" applyAlignment="1">
      <alignment vertical="center" wrapText="1"/>
    </xf>
    <xf numFmtId="0" fontId="264" fillId="45" borderId="7" xfId="0" applyFont="1" applyFill="1" applyBorder="1" applyAlignment="1">
      <alignment vertical="center" wrapText="1"/>
    </xf>
    <xf numFmtId="0" fontId="264" fillId="47" borderId="7" xfId="0" applyFont="1" applyFill="1" applyBorder="1" applyAlignment="1">
      <alignment vertical="center" wrapText="1"/>
    </xf>
    <xf numFmtId="262" fontId="266" fillId="46" borderId="62" xfId="0" applyNumberFormat="1" applyFont="1" applyFill="1" applyBorder="1" applyAlignment="1">
      <alignment vertical="center" wrapText="1"/>
    </xf>
    <xf numFmtId="0" fontId="264" fillId="46" borderId="62" xfId="0" applyFont="1" applyFill="1" applyBorder="1" applyAlignment="1">
      <alignment vertical="center" wrapText="1"/>
    </xf>
    <xf numFmtId="0" fontId="264" fillId="45" borderId="62" xfId="0" applyFont="1" applyFill="1" applyBorder="1" applyAlignment="1">
      <alignment vertical="center" wrapText="1"/>
    </xf>
    <xf numFmtId="0" fontId="264" fillId="46" borderId="7" xfId="0" applyFont="1" applyFill="1" applyBorder="1" applyAlignment="1">
      <alignment vertical="center"/>
    </xf>
    <xf numFmtId="0" fontId="264" fillId="47" borderId="62" xfId="0" applyFont="1" applyFill="1" applyBorder="1" applyAlignment="1">
      <alignment vertical="center" wrapText="1"/>
    </xf>
    <xf numFmtId="0" fontId="264" fillId="46" borderId="62" xfId="0" applyFont="1" applyFill="1" applyBorder="1" applyAlignment="1">
      <alignment vertical="center"/>
    </xf>
    <xf numFmtId="0" fontId="266" fillId="46" borderId="62" xfId="0" applyFont="1" applyFill="1" applyBorder="1" applyAlignment="1">
      <alignment vertical="center"/>
    </xf>
    <xf numFmtId="0" fontId="266" fillId="46" borderId="7" xfId="0" applyFont="1" applyFill="1" applyBorder="1" applyAlignment="1">
      <alignment vertical="center" wrapText="1"/>
    </xf>
    <xf numFmtId="0" fontId="266" fillId="45" borderId="7" xfId="0" applyFont="1" applyFill="1" applyBorder="1" applyAlignment="1">
      <alignment vertical="center" wrapText="1"/>
    </xf>
    <xf numFmtId="0" fontId="266" fillId="47" borderId="7" xfId="0" applyFont="1" applyFill="1" applyBorder="1" applyAlignment="1">
      <alignment vertical="center" wrapText="1"/>
    </xf>
    <xf numFmtId="223" fontId="266" fillId="47" borderId="7" xfId="0" applyNumberFormat="1" applyFont="1" applyFill="1" applyBorder="1" applyAlignment="1">
      <alignment vertical="center" wrapText="1"/>
    </xf>
    <xf numFmtId="0" fontId="266" fillId="46" borderId="7" xfId="0" applyFont="1" applyFill="1" applyBorder="1" applyAlignment="1">
      <alignment vertical="center"/>
    </xf>
    <xf numFmtId="223" fontId="264" fillId="47" borderId="62" xfId="0" applyNumberFormat="1" applyFont="1" applyFill="1" applyBorder="1" applyAlignment="1">
      <alignment vertical="center" wrapText="1"/>
    </xf>
    <xf numFmtId="0" fontId="266" fillId="46" borderId="6" xfId="0" applyFont="1" applyFill="1" applyBorder="1" applyAlignment="1">
      <alignment vertical="center" wrapText="1"/>
    </xf>
    <xf numFmtId="0" fontId="266" fillId="45" borderId="6" xfId="0" applyFont="1" applyFill="1" applyBorder="1" applyAlignment="1">
      <alignment vertical="center" wrapText="1"/>
    </xf>
    <xf numFmtId="0" fontId="266" fillId="47" borderId="6" xfId="0" applyFont="1" applyFill="1" applyBorder="1" applyAlignment="1">
      <alignment vertical="center" wrapText="1"/>
    </xf>
    <xf numFmtId="223" fontId="266" fillId="47" borderId="6" xfId="0" applyNumberFormat="1" applyFont="1" applyFill="1" applyBorder="1" applyAlignment="1">
      <alignment vertical="center" wrapText="1"/>
    </xf>
    <xf numFmtId="223" fontId="266" fillId="46" borderId="6" xfId="0" applyNumberFormat="1" applyFont="1" applyFill="1" applyBorder="1" applyAlignment="1">
      <alignment vertical="center" wrapText="1"/>
    </xf>
    <xf numFmtId="0" fontId="264" fillId="0" borderId="0" xfId="0" applyFont="1" applyAlignment="1">
      <alignment vertical="center"/>
    </xf>
    <xf numFmtId="0" fontId="264" fillId="2" borderId="7" xfId="0" applyFont="1" applyFill="1" applyBorder="1" applyAlignment="1">
      <alignment vertical="center"/>
    </xf>
    <xf numFmtId="1" fontId="5" fillId="2" borderId="0" xfId="8301" applyNumberFormat="1" applyFont="1" applyFill="1" applyAlignment="1">
      <alignment horizontal="center" vertical="center" wrapText="1"/>
    </xf>
    <xf numFmtId="0" fontId="5" fillId="48" borderId="52" xfId="0" applyFont="1" applyFill="1" applyBorder="1"/>
    <xf numFmtId="0" fontId="12" fillId="48" borderId="52" xfId="0" applyFont="1" applyFill="1" applyBorder="1" applyAlignment="1">
      <alignment horizontal="center" vertical="center" wrapText="1"/>
    </xf>
    <xf numFmtId="0" fontId="12" fillId="48" borderId="62" xfId="0" applyFont="1" applyFill="1" applyBorder="1" applyAlignment="1">
      <alignment horizontal="center" vertical="center" wrapText="1"/>
    </xf>
    <xf numFmtId="223" fontId="5" fillId="48" borderId="52" xfId="0" applyNumberFormat="1" applyFont="1" applyFill="1" applyBorder="1"/>
    <xf numFmtId="3" fontId="5" fillId="48" borderId="52" xfId="8301" applyNumberFormat="1" applyFont="1" applyFill="1" applyBorder="1" applyAlignment="1">
      <alignment vertical="center" wrapText="1"/>
    </xf>
    <xf numFmtId="0" fontId="12" fillId="48" borderId="62" xfId="0" applyFont="1" applyFill="1" applyBorder="1" applyAlignment="1">
      <alignment vertical="center" wrapText="1"/>
    </xf>
    <xf numFmtId="0" fontId="255" fillId="46" borderId="52" xfId="0" applyFont="1" applyFill="1" applyBorder="1" applyAlignment="1">
      <alignment vertical="center" wrapText="1"/>
    </xf>
    <xf numFmtId="0" fontId="255" fillId="45" borderId="52" xfId="0" applyFont="1" applyFill="1" applyBorder="1" applyAlignment="1">
      <alignment vertical="center" wrapText="1"/>
    </xf>
    <xf numFmtId="0" fontId="255" fillId="47" borderId="52" xfId="0" applyFont="1" applyFill="1" applyBorder="1" applyAlignment="1">
      <alignment vertical="center" wrapText="1"/>
    </xf>
    <xf numFmtId="223" fontId="255" fillId="47" borderId="52" xfId="0" applyNumberFormat="1" applyFont="1" applyFill="1" applyBorder="1" applyAlignment="1">
      <alignment vertical="center" wrapText="1"/>
    </xf>
    <xf numFmtId="223" fontId="255" fillId="46" borderId="52" xfId="0" applyNumberFormat="1" applyFont="1" applyFill="1" applyBorder="1" applyAlignment="1">
      <alignment vertical="center"/>
    </xf>
    <xf numFmtId="223" fontId="264" fillId="46" borderId="62" xfId="0" applyNumberFormat="1" applyFont="1" applyFill="1" applyBorder="1" applyAlignment="1">
      <alignment vertical="center"/>
    </xf>
    <xf numFmtId="0" fontId="267" fillId="48" borderId="52" xfId="0" applyFont="1" applyFill="1" applyBorder="1" applyAlignment="1">
      <alignment horizontal="center" vertical="center" wrapText="1"/>
    </xf>
    <xf numFmtId="223" fontId="219" fillId="2" borderId="5" xfId="0" applyNumberFormat="1" applyFont="1" applyFill="1" applyBorder="1" applyAlignment="1">
      <alignment horizontal="center" vertical="center" wrapText="1"/>
    </xf>
    <xf numFmtId="0" fontId="2" fillId="46" borderId="62" xfId="0" applyFont="1" applyFill="1" applyBorder="1" applyAlignment="1">
      <alignment vertical="center" wrapText="1"/>
    </xf>
    <xf numFmtId="0" fontId="2" fillId="45" borderId="62" xfId="0" applyFont="1" applyFill="1" applyBorder="1" applyAlignment="1">
      <alignment vertical="center" wrapText="1"/>
    </xf>
    <xf numFmtId="0" fontId="2" fillId="47" borderId="62" xfId="0" applyFont="1" applyFill="1" applyBorder="1" applyAlignment="1">
      <alignment vertical="center" wrapText="1"/>
    </xf>
    <xf numFmtId="0" fontId="2" fillId="46" borderId="62" xfId="0" applyFont="1" applyFill="1" applyBorder="1" applyAlignment="1">
      <alignment vertical="center"/>
    </xf>
    <xf numFmtId="223" fontId="2" fillId="47" borderId="62" xfId="0" applyNumberFormat="1" applyFont="1" applyFill="1" applyBorder="1" applyAlignment="1">
      <alignment vertical="center" wrapText="1"/>
    </xf>
    <xf numFmtId="262" fontId="2" fillId="46" borderId="62" xfId="0" applyNumberFormat="1" applyFont="1" applyFill="1" applyBorder="1" applyAlignment="1">
      <alignment vertical="center" wrapText="1"/>
    </xf>
    <xf numFmtId="223" fontId="243" fillId="0" borderId="10" xfId="5147" applyNumberFormat="1" applyFont="1" applyFill="1" applyBorder="1" applyAlignment="1">
      <alignment horizontal="right" vertical="center"/>
    </xf>
    <xf numFmtId="223" fontId="233" fillId="2" borderId="11" xfId="0" applyNumberFormat="1" applyFont="1" applyFill="1" applyBorder="1" applyAlignment="1">
      <alignment horizontal="right"/>
    </xf>
    <xf numFmtId="347" fontId="242" fillId="0" borderId="10" xfId="5800" applyNumberFormat="1" applyFont="1" applyFill="1" applyBorder="1" applyAlignment="1">
      <alignment horizontal="right" vertical="center" wrapText="1"/>
    </xf>
    <xf numFmtId="0" fontId="220" fillId="0" borderId="54" xfId="0" applyFont="1" applyBorder="1"/>
    <xf numFmtId="0" fontId="219" fillId="0" borderId="5" xfId="7381" applyFont="1" applyBorder="1" applyAlignment="1">
      <alignment horizontal="center" vertical="center" wrapText="1"/>
    </xf>
    <xf numFmtId="0" fontId="264" fillId="45" borderId="52" xfId="0" applyFont="1" applyFill="1" applyBorder="1" applyAlignment="1">
      <alignment horizontal="center" vertical="center" wrapText="1"/>
    </xf>
    <xf numFmtId="223" fontId="219" fillId="0" borderId="55" xfId="7381" applyNumberFormat="1" applyFont="1" applyBorder="1" applyAlignment="1">
      <alignment horizontal="center" vertical="center" wrapText="1"/>
    </xf>
    <xf numFmtId="223" fontId="219" fillId="0" borderId="11" xfId="7381" applyNumberFormat="1" applyFont="1" applyBorder="1" applyAlignment="1">
      <alignment horizontal="center" vertical="center" wrapText="1"/>
    </xf>
    <xf numFmtId="223" fontId="219" fillId="0" borderId="5" xfId="7381" applyNumberFormat="1" applyFont="1" applyBorder="1" applyAlignment="1">
      <alignment horizontal="center" vertical="center" wrapText="1"/>
    </xf>
    <xf numFmtId="223" fontId="219" fillId="2" borderId="55" xfId="0" applyNumberFormat="1" applyFont="1" applyFill="1" applyBorder="1" applyAlignment="1">
      <alignment horizontal="center" vertical="center" wrapText="1"/>
    </xf>
    <xf numFmtId="0" fontId="219" fillId="2" borderId="55" xfId="0" applyFont="1" applyFill="1" applyBorder="1" applyAlignment="1">
      <alignment horizontal="center" vertical="center" wrapText="1"/>
    </xf>
    <xf numFmtId="223" fontId="219" fillId="2" borderId="11" xfId="8301" applyNumberFormat="1" applyFont="1" applyFill="1" applyBorder="1" applyAlignment="1">
      <alignment horizontal="center" vertical="center" wrapText="1"/>
    </xf>
    <xf numFmtId="0" fontId="219" fillId="0" borderId="11" xfId="0" applyFont="1" applyBorder="1" applyAlignment="1">
      <alignment horizontal="center" vertical="center" wrapText="1"/>
    </xf>
    <xf numFmtId="3" fontId="5" fillId="2" borderId="52" xfId="8301" applyNumberFormat="1" applyFont="1" applyFill="1" applyBorder="1" applyAlignment="1">
      <alignment horizontal="center" vertical="center" wrapText="1"/>
    </xf>
    <xf numFmtId="0" fontId="264" fillId="45" borderId="0" xfId="0" applyFont="1" applyFill="1" applyAlignment="1">
      <alignment vertical="center" wrapText="1"/>
    </xf>
    <xf numFmtId="0" fontId="264" fillId="45" borderId="5" xfId="0" applyFont="1" applyFill="1" applyBorder="1" applyAlignment="1">
      <alignment horizontal="center" vertical="center" wrapText="1"/>
    </xf>
    <xf numFmtId="223" fontId="12" fillId="0" borderId="55" xfId="5800" applyNumberFormat="1" applyFont="1" applyFill="1" applyBorder="1" applyAlignment="1">
      <alignment horizontal="right" vertical="center" wrapText="1"/>
    </xf>
    <xf numFmtId="1" fontId="219" fillId="0" borderId="55" xfId="14371" applyNumberFormat="1" applyFont="1" applyBorder="1" applyAlignment="1">
      <alignment vertical="center" wrapText="1"/>
    </xf>
    <xf numFmtId="0" fontId="2" fillId="46" borderId="52" xfId="0" applyFont="1" applyFill="1" applyBorder="1" applyAlignment="1">
      <alignment vertical="center" wrapText="1"/>
    </xf>
    <xf numFmtId="0" fontId="2" fillId="45" borderId="52" xfId="0" applyFont="1" applyFill="1" applyBorder="1" applyAlignment="1">
      <alignment vertical="center" wrapText="1"/>
    </xf>
    <xf numFmtId="0" fontId="2" fillId="47" borderId="52" xfId="0" applyFont="1" applyFill="1" applyBorder="1" applyAlignment="1">
      <alignment vertical="center" wrapText="1"/>
    </xf>
    <xf numFmtId="0" fontId="2" fillId="46" borderId="52" xfId="0" applyFont="1" applyFill="1" applyBorder="1" applyAlignment="1">
      <alignment vertical="center"/>
    </xf>
    <xf numFmtId="223" fontId="2" fillId="47" borderId="52" xfId="0" applyNumberFormat="1" applyFont="1" applyFill="1" applyBorder="1" applyAlignment="1">
      <alignment vertical="center" wrapText="1"/>
    </xf>
    <xf numFmtId="223" fontId="2" fillId="46" borderId="52" xfId="0" applyNumberFormat="1" applyFont="1" applyFill="1" applyBorder="1" applyAlignment="1">
      <alignment vertical="center" wrapText="1"/>
    </xf>
    <xf numFmtId="223" fontId="237" fillId="0" borderId="55" xfId="8301" applyNumberFormat="1" applyFont="1" applyBorder="1" applyAlignment="1">
      <alignment horizontal="right" vertical="center" wrapText="1"/>
    </xf>
    <xf numFmtId="223" fontId="237" fillId="0" borderId="55" xfId="5800" applyNumberFormat="1" applyFont="1" applyFill="1" applyBorder="1" applyAlignment="1">
      <alignment horizontal="right" vertical="center" wrapText="1"/>
    </xf>
    <xf numFmtId="223" fontId="5" fillId="0" borderId="5" xfId="8301" applyNumberFormat="1" applyFont="1" applyBorder="1" applyAlignment="1">
      <alignment horizontal="right" vertical="center" wrapText="1"/>
    </xf>
    <xf numFmtId="223" fontId="228" fillId="2" borderId="5" xfId="8301" applyNumberFormat="1" applyFont="1" applyFill="1" applyBorder="1" applyAlignment="1">
      <alignment horizontal="center" vertical="center" wrapText="1"/>
    </xf>
    <xf numFmtId="223" fontId="219" fillId="0" borderId="52" xfId="7381" applyNumberFormat="1" applyFont="1" applyBorder="1" applyAlignment="1">
      <alignment vertical="center" wrapText="1"/>
    </xf>
    <xf numFmtId="0" fontId="5" fillId="0" borderId="5" xfId="0" applyFont="1" applyBorder="1" applyAlignment="1">
      <alignment horizontal="center" vertical="center" wrapText="1"/>
    </xf>
    <xf numFmtId="223" fontId="5" fillId="0" borderId="5" xfId="0" applyNumberFormat="1" applyFont="1" applyBorder="1" applyAlignment="1">
      <alignment horizontal="right" vertical="center" wrapText="1"/>
    </xf>
    <xf numFmtId="0" fontId="227" fillId="0" borderId="0" xfId="0" applyFont="1" applyAlignment="1">
      <alignment horizontal="center" vertical="center" wrapText="1"/>
    </xf>
    <xf numFmtId="0" fontId="5" fillId="0" borderId="5" xfId="0" applyFont="1" applyBorder="1" applyAlignment="1">
      <alignment horizontal="right" vertical="center" wrapText="1"/>
    </xf>
    <xf numFmtId="223" fontId="12" fillId="0" borderId="5" xfId="7381" applyNumberFormat="1" applyFont="1" applyBorder="1" applyAlignment="1">
      <alignment horizontal="right" vertical="center" wrapText="1"/>
    </xf>
    <xf numFmtId="223" fontId="2" fillId="46" borderId="52" xfId="0" applyNumberFormat="1" applyFont="1" applyFill="1" applyBorder="1" applyAlignment="1">
      <alignment vertical="center"/>
    </xf>
    <xf numFmtId="0" fontId="243" fillId="0" borderId="51" xfId="0" applyFont="1" applyBorder="1" applyAlignment="1">
      <alignment horizontal="center" vertical="center" wrapText="1"/>
    </xf>
    <xf numFmtId="0" fontId="220" fillId="0" borderId="10" xfId="0" applyFont="1" applyBorder="1" applyAlignment="1">
      <alignment vertical="center"/>
    </xf>
    <xf numFmtId="0" fontId="220" fillId="0" borderId="10" xfId="0" applyFont="1" applyBorder="1"/>
    <xf numFmtId="3" fontId="222" fillId="0" borderId="54" xfId="8301" applyNumberFormat="1" applyFont="1" applyBorder="1" applyAlignment="1">
      <alignment horizontal="center" vertical="center" wrapText="1"/>
    </xf>
    <xf numFmtId="223" fontId="219" fillId="0" borderId="54" xfId="7381" applyNumberFormat="1" applyFont="1" applyBorder="1" applyAlignment="1">
      <alignment horizontal="right" vertical="center" wrapText="1"/>
    </xf>
    <xf numFmtId="0" fontId="220" fillId="0" borderId="54" xfId="0" applyFont="1" applyBorder="1" applyAlignment="1">
      <alignment horizontal="center"/>
    </xf>
    <xf numFmtId="223" fontId="219" fillId="0" borderId="54" xfId="5800" applyNumberFormat="1" applyFont="1" applyFill="1" applyBorder="1" applyAlignment="1">
      <alignment horizontal="center" vertical="center" wrapText="1"/>
    </xf>
    <xf numFmtId="223" fontId="219" fillId="0" borderId="54" xfId="8301" applyNumberFormat="1" applyFont="1" applyBorder="1" applyAlignment="1">
      <alignment horizontal="center" vertical="center" wrapText="1"/>
    </xf>
    <xf numFmtId="0" fontId="232" fillId="0" borderId="10" xfId="7381" applyFont="1" applyBorder="1" applyAlignment="1">
      <alignment horizontal="left" vertical="center" wrapText="1"/>
    </xf>
    <xf numFmtId="347" fontId="12" fillId="0" borderId="10" xfId="5800" applyNumberFormat="1" applyFont="1" applyFill="1" applyBorder="1" applyAlignment="1">
      <alignment horizontal="right" vertical="center" wrapText="1"/>
    </xf>
    <xf numFmtId="3" fontId="223" fillId="0" borderId="5" xfId="8301" applyNumberFormat="1" applyFont="1" applyBorder="1" applyAlignment="1">
      <alignment horizontal="left" vertical="center" wrapText="1"/>
    </xf>
    <xf numFmtId="223" fontId="243" fillId="0" borderId="51" xfId="5800" applyNumberFormat="1" applyFont="1" applyFill="1" applyBorder="1" applyAlignment="1">
      <alignment horizontal="right" vertical="center" wrapText="1"/>
    </xf>
    <xf numFmtId="3" fontId="5" fillId="0" borderId="54" xfId="8301" applyNumberFormat="1" applyFont="1" applyBorder="1" applyAlignment="1">
      <alignment horizontal="center" vertical="center" wrapText="1"/>
    </xf>
    <xf numFmtId="223" fontId="253" fillId="0" borderId="54" xfId="5800" applyNumberFormat="1" applyFont="1" applyFill="1" applyBorder="1" applyAlignment="1">
      <alignment horizontal="center" vertical="center" wrapText="1"/>
    </xf>
    <xf numFmtId="0" fontId="219" fillId="0" borderId="5" xfId="0" applyFont="1" applyBorder="1" applyAlignment="1">
      <alignment horizontal="center" vertical="center" wrapText="1"/>
    </xf>
    <xf numFmtId="0" fontId="219" fillId="0" borderId="11" xfId="7381" applyFont="1" applyBorder="1" applyAlignment="1">
      <alignment horizontal="center" vertical="center" wrapText="1"/>
    </xf>
    <xf numFmtId="0" fontId="219" fillId="2" borderId="11" xfId="0" applyFont="1" applyFill="1" applyBorder="1" applyAlignment="1">
      <alignment horizontal="center" vertical="center" wrapText="1"/>
    </xf>
    <xf numFmtId="223" fontId="219" fillId="0" borderId="5" xfId="5800" applyNumberFormat="1" applyFont="1" applyFill="1" applyBorder="1" applyAlignment="1">
      <alignment horizontal="center" vertical="center" wrapText="1"/>
    </xf>
    <xf numFmtId="223" fontId="219" fillId="0" borderId="11" xfId="5800" applyNumberFormat="1"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0" xfId="0" applyFont="1" applyFill="1" applyBorder="1" applyAlignment="1">
      <alignment horizontal="center" vertical="center" wrapText="1"/>
    </xf>
    <xf numFmtId="223" fontId="219" fillId="0" borderId="10" xfId="8301" applyNumberFormat="1" applyFont="1" applyBorder="1" applyAlignment="1">
      <alignment horizontal="center" vertical="center" wrapText="1"/>
    </xf>
    <xf numFmtId="0" fontId="219" fillId="2" borderId="7" xfId="0" applyFont="1" applyFill="1" applyBorder="1" applyAlignment="1">
      <alignment horizontal="center" vertical="center" wrapText="1"/>
    </xf>
    <xf numFmtId="3" fontId="218" fillId="2" borderId="11" xfId="5800" applyNumberFormat="1" applyFont="1" applyFill="1" applyBorder="1" applyAlignment="1">
      <alignment horizontal="center" vertical="center" wrapText="1"/>
    </xf>
    <xf numFmtId="3" fontId="219" fillId="0" borderId="55" xfId="8301" applyNumberFormat="1" applyFont="1" applyBorder="1" applyAlignment="1">
      <alignment horizontal="center" vertical="center" wrapText="1"/>
    </xf>
    <xf numFmtId="3" fontId="219" fillId="0" borderId="11" xfId="8301" applyNumberFormat="1" applyFont="1" applyBorder="1" applyAlignment="1">
      <alignment horizontal="center" vertical="center" wrapText="1"/>
    </xf>
    <xf numFmtId="0" fontId="247" fillId="2" borderId="11" xfId="0" applyFont="1" applyFill="1" applyBorder="1" applyAlignment="1">
      <alignment horizontal="center" vertical="center" wrapText="1"/>
    </xf>
    <xf numFmtId="0" fontId="5" fillId="2" borderId="5" xfId="0" applyFont="1" applyFill="1" applyBorder="1" applyAlignment="1">
      <alignment horizontal="center" vertical="center"/>
    </xf>
    <xf numFmtId="0" fontId="227" fillId="2" borderId="5" xfId="0" applyFont="1" applyFill="1" applyBorder="1"/>
    <xf numFmtId="0" fontId="227" fillId="0" borderId="5" xfId="0" applyFont="1" applyBorder="1" applyAlignment="1">
      <alignment horizontal="right" vertical="center" wrapText="1"/>
    </xf>
    <xf numFmtId="223" fontId="5" fillId="0" borderId="5" xfId="0" applyNumberFormat="1" applyFont="1" applyBorder="1" applyAlignment="1">
      <alignment horizontal="right" vertical="center"/>
    </xf>
    <xf numFmtId="347" fontId="227" fillId="2" borderId="5" xfId="0" applyNumberFormat="1" applyFont="1" applyFill="1" applyBorder="1" applyAlignment="1">
      <alignment horizontal="right" vertical="center"/>
    </xf>
    <xf numFmtId="223" fontId="5" fillId="2" borderId="5" xfId="0" applyNumberFormat="1" applyFont="1" applyFill="1" applyBorder="1" applyAlignment="1">
      <alignment horizontal="right" vertical="center"/>
    </xf>
    <xf numFmtId="347" fontId="227" fillId="2" borderId="5" xfId="0" applyNumberFormat="1" applyFont="1" applyFill="1" applyBorder="1" applyAlignment="1">
      <alignment horizontal="center" vertical="center"/>
    </xf>
    <xf numFmtId="347" fontId="252" fillId="2" borderId="5" xfId="0" applyNumberFormat="1" applyFont="1" applyFill="1" applyBorder="1" applyAlignment="1">
      <alignment horizontal="right" vertical="center"/>
    </xf>
    <xf numFmtId="347" fontId="227" fillId="0" borderId="5" xfId="0" applyNumberFormat="1" applyFont="1" applyBorder="1" applyAlignment="1">
      <alignment horizontal="right" vertical="center"/>
    </xf>
    <xf numFmtId="223" fontId="239" fillId="2" borderId="5" xfId="0" applyNumberFormat="1" applyFont="1" applyFill="1" applyBorder="1" applyAlignment="1">
      <alignment horizontal="right" vertical="center"/>
    </xf>
    <xf numFmtId="0" fontId="228" fillId="2" borderId="5" xfId="0" applyFont="1" applyFill="1" applyBorder="1"/>
    <xf numFmtId="3" fontId="5" fillId="0" borderId="10" xfId="0" applyNumberFormat="1" applyFont="1" applyBorder="1" applyAlignment="1">
      <alignment horizontal="center" vertical="center" wrapText="1"/>
    </xf>
    <xf numFmtId="347" fontId="219" fillId="0" borderId="10" xfId="7381" applyNumberFormat="1" applyFont="1" applyBorder="1" applyAlignment="1">
      <alignment horizontal="center" vertical="center"/>
    </xf>
    <xf numFmtId="223" fontId="12" fillId="0" borderId="10" xfId="7381" applyNumberFormat="1" applyFont="1" applyBorder="1" applyAlignment="1">
      <alignment horizontal="center" vertical="center"/>
    </xf>
    <xf numFmtId="0" fontId="268" fillId="0" borderId="10" xfId="7381" applyFont="1" applyBorder="1" applyAlignment="1">
      <alignment vertical="center" wrapText="1"/>
    </xf>
    <xf numFmtId="223" fontId="268" fillId="0" borderId="10" xfId="0" applyNumberFormat="1" applyFont="1" applyBorder="1" applyAlignment="1">
      <alignment horizontal="center" vertical="center" wrapText="1"/>
    </xf>
    <xf numFmtId="223" fontId="268" fillId="0" borderId="10" xfId="5800" applyNumberFormat="1" applyFont="1" applyFill="1" applyBorder="1" applyAlignment="1">
      <alignment horizontal="right" vertical="center" wrapText="1"/>
    </xf>
    <xf numFmtId="0" fontId="6" fillId="0" borderId="52" xfId="7381" applyFont="1" applyBorder="1" applyAlignment="1">
      <alignment horizontal="center" vertical="center" wrapText="1"/>
    </xf>
    <xf numFmtId="223" fontId="12" fillId="0" borderId="52" xfId="5800" applyNumberFormat="1" applyFont="1" applyFill="1" applyBorder="1" applyAlignment="1">
      <alignment horizontal="center" vertical="center" wrapText="1"/>
    </xf>
    <xf numFmtId="0" fontId="255" fillId="46" borderId="52" xfId="0" applyFont="1" applyFill="1" applyBorder="1" applyAlignment="1">
      <alignment vertical="center"/>
    </xf>
    <xf numFmtId="223" fontId="12" fillId="0" borderId="51" xfId="7381" applyNumberFormat="1" applyFont="1" applyBorder="1" applyAlignment="1">
      <alignment horizontal="right" vertical="center"/>
    </xf>
    <xf numFmtId="223" fontId="237" fillId="0" borderId="51" xfId="5800" applyNumberFormat="1" applyFont="1" applyFill="1" applyBorder="1" applyAlignment="1">
      <alignment horizontal="right" vertical="center" wrapText="1"/>
    </xf>
    <xf numFmtId="0" fontId="219" fillId="0" borderId="10" xfId="0" applyFont="1" applyBorder="1" applyAlignment="1">
      <alignment vertical="center"/>
    </xf>
    <xf numFmtId="223" fontId="233" fillId="0" borderId="10" xfId="5800" applyNumberFormat="1" applyFont="1" applyFill="1" applyBorder="1" applyAlignment="1">
      <alignment vertical="center" wrapText="1"/>
    </xf>
    <xf numFmtId="223" fontId="219" fillId="0" borderId="10" xfId="0" applyNumberFormat="1" applyFont="1" applyBorder="1" applyAlignment="1">
      <alignment vertical="center"/>
    </xf>
    <xf numFmtId="223" fontId="233" fillId="2" borderId="54" xfId="8301" applyNumberFormat="1" applyFont="1" applyFill="1" applyBorder="1" applyAlignment="1">
      <alignment vertical="center" wrapText="1"/>
    </xf>
    <xf numFmtId="347" fontId="233" fillId="2" borderId="54" xfId="8301" applyNumberFormat="1" applyFont="1" applyFill="1" applyBorder="1" applyAlignment="1">
      <alignment horizontal="center" vertical="center" wrapText="1"/>
    </xf>
    <xf numFmtId="0" fontId="219" fillId="0" borderId="11" xfId="0" applyFont="1" applyBorder="1" applyAlignment="1">
      <alignment horizontal="left" vertical="center" wrapText="1"/>
    </xf>
    <xf numFmtId="0" fontId="232" fillId="0" borderId="52" xfId="0" applyFont="1" applyBorder="1" applyAlignment="1">
      <alignment horizontal="left" vertical="center" wrapText="1"/>
    </xf>
    <xf numFmtId="0" fontId="219" fillId="0" borderId="55" xfId="0" applyFont="1" applyBorder="1" applyAlignment="1">
      <alignment horizontal="left" vertical="center" wrapText="1"/>
    </xf>
    <xf numFmtId="347" fontId="232" fillId="2" borderId="52" xfId="8301" applyNumberFormat="1" applyFont="1" applyFill="1" applyBorder="1" applyAlignment="1">
      <alignment horizontal="center" vertical="center" wrapText="1"/>
    </xf>
    <xf numFmtId="3" fontId="5" fillId="2" borderId="11" xfId="8301" applyNumberFormat="1" applyFont="1" applyFill="1" applyBorder="1" applyAlignment="1">
      <alignment horizontal="center" vertical="center" wrapText="1"/>
    </xf>
    <xf numFmtId="3" fontId="5" fillId="2" borderId="11" xfId="8301" applyNumberFormat="1" applyFont="1" applyFill="1" applyBorder="1" applyAlignment="1">
      <alignment horizontal="right" vertical="center" wrapText="1"/>
    </xf>
    <xf numFmtId="3" fontId="254" fillId="2" borderId="11" xfId="8301" applyNumberFormat="1" applyFont="1" applyFill="1" applyBorder="1" applyAlignment="1">
      <alignment horizontal="right" vertical="center" wrapText="1"/>
    </xf>
    <xf numFmtId="3" fontId="234" fillId="0" borderId="54" xfId="8301" applyNumberFormat="1" applyFont="1" applyBorder="1" applyAlignment="1">
      <alignment horizontal="center" vertical="center" wrapText="1"/>
    </xf>
    <xf numFmtId="3" fontId="219" fillId="0" borderId="54" xfId="8301" applyNumberFormat="1" applyFont="1" applyBorder="1" applyAlignment="1">
      <alignment horizontal="left" vertical="center" wrapText="1"/>
    </xf>
    <xf numFmtId="0" fontId="233" fillId="0" borderId="54" xfId="7381" applyFont="1" applyBorder="1" applyAlignment="1">
      <alignment horizontal="center" vertical="center" wrapText="1"/>
    </xf>
    <xf numFmtId="3" fontId="219" fillId="0" borderId="54" xfId="8301" applyNumberFormat="1" applyFont="1" applyBorder="1" applyAlignment="1">
      <alignment horizontal="center" vertical="center" wrapText="1"/>
    </xf>
    <xf numFmtId="1" fontId="219" fillId="0" borderId="54" xfId="0" applyNumberFormat="1" applyFont="1" applyBorder="1" applyAlignment="1">
      <alignment horizontal="right" vertical="center"/>
    </xf>
    <xf numFmtId="223" fontId="219" fillId="2" borderId="54" xfId="8301" applyNumberFormat="1" applyFont="1" applyFill="1" applyBorder="1" applyAlignment="1">
      <alignment horizontal="center" vertical="center" wrapText="1"/>
    </xf>
    <xf numFmtId="223" fontId="253" fillId="0" borderId="54" xfId="8301" applyNumberFormat="1" applyFont="1" applyBorder="1" applyAlignment="1">
      <alignment horizontal="center" vertical="center" wrapText="1"/>
    </xf>
    <xf numFmtId="3" fontId="219" fillId="0" borderId="54" xfId="95" applyNumberFormat="1" applyFont="1" applyFill="1" applyBorder="1" applyAlignment="1">
      <alignment horizontal="right" vertical="center" wrapText="1"/>
    </xf>
    <xf numFmtId="223" fontId="233" fillId="0" borderId="54" xfId="8301" applyNumberFormat="1" applyFont="1" applyBorder="1" applyAlignment="1">
      <alignment vertical="center" wrapText="1"/>
    </xf>
    <xf numFmtId="223" fontId="233" fillId="0" borderId="54" xfId="8301" applyNumberFormat="1" applyFont="1" applyBorder="1" applyAlignment="1">
      <alignment horizontal="center" vertical="center" wrapText="1"/>
    </xf>
    <xf numFmtId="223" fontId="233" fillId="2" borderId="54" xfId="8301" applyNumberFormat="1" applyFont="1" applyFill="1" applyBorder="1" applyAlignment="1">
      <alignment horizontal="center" vertical="center" wrapText="1"/>
    </xf>
    <xf numFmtId="223" fontId="219" fillId="2" borderId="54" xfId="8301" applyNumberFormat="1" applyFont="1" applyFill="1" applyBorder="1" applyAlignment="1">
      <alignment vertical="center" wrapText="1"/>
    </xf>
    <xf numFmtId="0" fontId="219" fillId="0" borderId="51" xfId="0" applyFont="1" applyBorder="1" applyAlignment="1">
      <alignment vertical="center" wrapText="1"/>
    </xf>
    <xf numFmtId="0" fontId="219" fillId="0" borderId="54" xfId="0" applyFont="1" applyBorder="1" applyAlignment="1">
      <alignment vertical="center" wrapText="1"/>
    </xf>
    <xf numFmtId="223" fontId="12" fillId="0" borderId="52" xfId="7381" applyNumberFormat="1" applyFont="1" applyBorder="1" applyAlignment="1">
      <alignment vertical="center"/>
    </xf>
    <xf numFmtId="223" fontId="12" fillId="0" borderId="52" xfId="7381" applyNumberFormat="1" applyFont="1" applyBorder="1" applyAlignment="1">
      <alignment horizontal="right" vertical="center"/>
    </xf>
    <xf numFmtId="223" fontId="237" fillId="0" borderId="52" xfId="5800" applyNumberFormat="1" applyFont="1" applyFill="1" applyBorder="1" applyAlignment="1">
      <alignment horizontal="right" vertical="center" wrapText="1"/>
    </xf>
    <xf numFmtId="223" fontId="12" fillId="0" borderId="52" xfId="5800" applyNumberFormat="1" applyFont="1" applyFill="1" applyBorder="1" applyAlignment="1">
      <alignment vertical="center" wrapText="1"/>
    </xf>
    <xf numFmtId="223" fontId="12" fillId="0" borderId="52" xfId="0" applyNumberFormat="1" applyFont="1" applyBorder="1" applyAlignment="1">
      <alignment vertical="center" wrapText="1"/>
    </xf>
    <xf numFmtId="223" fontId="232" fillId="0" borderId="52" xfId="5800" applyNumberFormat="1" applyFont="1" applyFill="1" applyBorder="1" applyAlignment="1">
      <alignment horizontal="right" vertical="center" wrapText="1"/>
    </xf>
    <xf numFmtId="0" fontId="232" fillId="0" borderId="52" xfId="7381" applyFont="1" applyBorder="1" applyAlignment="1">
      <alignment vertical="center" wrapText="1"/>
    </xf>
    <xf numFmtId="223" fontId="12" fillId="0" borderId="52" xfId="0" applyNumberFormat="1" applyFont="1" applyBorder="1" applyAlignment="1">
      <alignment horizontal="right" vertical="center" wrapText="1"/>
    </xf>
    <xf numFmtId="347" fontId="232" fillId="0" borderId="52" xfId="5800" applyNumberFormat="1" applyFont="1" applyFill="1" applyBorder="1" applyAlignment="1">
      <alignment horizontal="right" vertical="center" wrapText="1"/>
    </xf>
    <xf numFmtId="223" fontId="239" fillId="0" borderId="5" xfId="0" applyNumberFormat="1" applyFont="1" applyBorder="1" applyAlignment="1">
      <alignment horizontal="right" vertical="center" wrapText="1"/>
    </xf>
    <xf numFmtId="0" fontId="228" fillId="0" borderId="5" xfId="0" applyFont="1" applyBorder="1" applyAlignment="1">
      <alignment horizontal="center" vertical="center" wrapText="1"/>
    </xf>
    <xf numFmtId="0" fontId="5" fillId="0" borderId="5" xfId="0" applyFont="1" applyBorder="1" applyAlignment="1">
      <alignment vertical="center"/>
    </xf>
    <xf numFmtId="223" fontId="5" fillId="0" borderId="5" xfId="0" applyNumberFormat="1" applyFont="1" applyBorder="1" applyAlignment="1">
      <alignment horizontal="center" vertical="center" wrapText="1"/>
    </xf>
    <xf numFmtId="223" fontId="254" fillId="0" borderId="5" xfId="0" applyNumberFormat="1" applyFont="1" applyBorder="1" applyAlignment="1">
      <alignment horizontal="right" vertical="center" wrapText="1"/>
    </xf>
    <xf numFmtId="223" fontId="5" fillId="0" borderId="5" xfId="5800" applyNumberFormat="1" applyFont="1" applyFill="1" applyBorder="1" applyAlignment="1">
      <alignment horizontal="right" vertical="center" wrapText="1"/>
    </xf>
    <xf numFmtId="223" fontId="239" fillId="0" borderId="5" xfId="5147" applyNumberFormat="1" applyFont="1" applyFill="1" applyBorder="1" applyAlignment="1">
      <alignment horizontal="right" vertical="center"/>
    </xf>
    <xf numFmtId="0" fontId="5" fillId="2" borderId="5" xfId="0" applyFont="1" applyFill="1" applyBorder="1" applyAlignment="1">
      <alignment horizontal="center" vertical="center" wrapText="1"/>
    </xf>
    <xf numFmtId="0" fontId="5" fillId="2" borderId="5" xfId="7381" applyFont="1" applyFill="1" applyBorder="1" applyAlignment="1">
      <alignment horizontal="center" vertical="center" wrapText="1"/>
    </xf>
    <xf numFmtId="3" fontId="12" fillId="45" borderId="10" xfId="14370" applyNumberFormat="1" applyFont="1" applyFill="1" applyBorder="1" applyAlignment="1">
      <alignment horizontal="center" vertical="center" wrapText="1"/>
    </xf>
    <xf numFmtId="0" fontId="5" fillId="0" borderId="5" xfId="7381" applyFont="1" applyBorder="1" applyAlignment="1">
      <alignment horizontal="center" vertical="center" wrapText="1"/>
    </xf>
    <xf numFmtId="223" fontId="5" fillId="0" borderId="5" xfId="0" applyNumberFormat="1" applyFont="1" applyBorder="1" applyAlignment="1">
      <alignment vertical="center" wrapText="1"/>
    </xf>
    <xf numFmtId="262" fontId="6" fillId="2" borderId="11" xfId="5147" applyNumberFormat="1" applyFont="1" applyFill="1" applyBorder="1" applyAlignment="1">
      <alignment horizontal="center" vertical="center" wrapText="1"/>
    </xf>
    <xf numFmtId="262" fontId="12" fillId="2" borderId="11" xfId="5147" applyNumberFormat="1" applyFont="1" applyFill="1" applyBorder="1" applyAlignment="1">
      <alignment horizontal="center" vertical="center" wrapText="1"/>
    </xf>
    <xf numFmtId="262" fontId="235" fillId="2" borderId="11" xfId="5147" applyNumberFormat="1" applyFont="1" applyFill="1" applyBorder="1" applyAlignment="1">
      <alignment horizontal="center" vertical="center" wrapText="1"/>
    </xf>
    <xf numFmtId="223" fontId="242" fillId="0" borderId="10" xfId="0" applyNumberFormat="1" applyFont="1" applyBorder="1" applyAlignment="1">
      <alignment horizontal="right" vertical="center" wrapText="1"/>
    </xf>
    <xf numFmtId="223" fontId="219" fillId="2" borderId="55" xfId="8301" applyNumberFormat="1" applyFont="1" applyFill="1" applyBorder="1" applyAlignment="1">
      <alignment horizontal="right" vertical="center" wrapText="1"/>
    </xf>
    <xf numFmtId="0" fontId="219" fillId="0" borderId="54" xfId="7381" applyFont="1" applyBorder="1" applyAlignment="1">
      <alignment horizontal="left" vertical="center" wrapText="1"/>
    </xf>
    <xf numFmtId="262" fontId="219" fillId="0" borderId="54" xfId="5147" applyNumberFormat="1" applyFont="1" applyFill="1" applyBorder="1" applyAlignment="1">
      <alignment horizontal="center" vertical="center" wrapText="1"/>
    </xf>
    <xf numFmtId="223" fontId="219" fillId="0" borderId="54" xfId="5147" applyNumberFormat="1" applyFont="1" applyFill="1" applyBorder="1" applyAlignment="1">
      <alignment horizontal="right" vertical="center" wrapText="1"/>
    </xf>
    <xf numFmtId="262" fontId="219" fillId="0" borderId="54" xfId="5147" applyNumberFormat="1" applyFont="1" applyFill="1" applyBorder="1" applyAlignment="1">
      <alignment horizontal="right" vertical="center"/>
    </xf>
    <xf numFmtId="262" fontId="219" fillId="0" borderId="54" xfId="5147" applyNumberFormat="1" applyFont="1" applyFill="1" applyBorder="1" applyAlignment="1">
      <alignment horizontal="right" vertical="center" wrapText="1"/>
    </xf>
    <xf numFmtId="347" fontId="219" fillId="0" borderId="54" xfId="5147" applyNumberFormat="1" applyFont="1" applyFill="1" applyBorder="1" applyAlignment="1">
      <alignment horizontal="center" vertical="center" wrapText="1"/>
    </xf>
    <xf numFmtId="347" fontId="219" fillId="0" borderId="54" xfId="0" applyNumberFormat="1" applyFont="1" applyBorder="1" applyAlignment="1">
      <alignment horizontal="center" vertical="center" wrapText="1"/>
    </xf>
    <xf numFmtId="0" fontId="5" fillId="2" borderId="7" xfId="0" applyFont="1" applyFill="1" applyBorder="1" applyAlignment="1">
      <alignment horizontal="center" vertical="center" wrapText="1"/>
    </xf>
    <xf numFmtId="0" fontId="237" fillId="0" borderId="10" xfId="7381" applyFont="1" applyBorder="1" applyAlignment="1">
      <alignment horizontal="left" vertical="center" wrapText="1"/>
    </xf>
    <xf numFmtId="223" fontId="237" fillId="0" borderId="10" xfId="5147" applyNumberFormat="1" applyFont="1" applyFill="1" applyBorder="1" applyAlignment="1">
      <alignment horizontal="right" vertical="center" wrapText="1"/>
    </xf>
    <xf numFmtId="262" fontId="219" fillId="0" borderId="10" xfId="5147" applyNumberFormat="1" applyFont="1" applyFill="1" applyBorder="1" applyAlignment="1">
      <alignment horizontal="right" vertical="center"/>
    </xf>
    <xf numFmtId="223" fontId="237" fillId="0" borderId="10" xfId="0" applyNumberFormat="1" applyFont="1" applyBorder="1" applyAlignment="1">
      <alignment horizontal="right" vertical="center" wrapText="1"/>
    </xf>
    <xf numFmtId="3" fontId="6" fillId="0" borderId="11" xfId="8301" applyNumberFormat="1" applyFont="1" applyBorder="1" applyAlignment="1">
      <alignment horizontal="center" vertical="center" wrapText="1"/>
    </xf>
    <xf numFmtId="262" fontId="235" fillId="0" borderId="11" xfId="5147" applyNumberFormat="1" applyFont="1" applyFill="1" applyBorder="1" applyAlignment="1">
      <alignment horizontal="center" vertical="center" wrapText="1"/>
    </xf>
    <xf numFmtId="262" fontId="6" fillId="0" borderId="11" xfId="5147" applyNumberFormat="1" applyFont="1" applyFill="1" applyBorder="1" applyAlignment="1">
      <alignment horizontal="center" vertical="center" wrapText="1"/>
    </xf>
    <xf numFmtId="347" fontId="5" fillId="2" borderId="5" xfId="0" applyNumberFormat="1" applyFont="1" applyFill="1" applyBorder="1" applyAlignment="1">
      <alignment horizontal="center" vertical="center" wrapText="1"/>
    </xf>
    <xf numFmtId="347" fontId="254" fillId="2" borderId="5" xfId="0" applyNumberFormat="1" applyFont="1" applyFill="1" applyBorder="1" applyAlignment="1">
      <alignment horizontal="center" vertical="center" wrapText="1"/>
    </xf>
    <xf numFmtId="223" fontId="5" fillId="2" borderId="5" xfId="0" applyNumberFormat="1" applyFont="1" applyFill="1" applyBorder="1" applyAlignment="1">
      <alignment horizontal="right" vertical="center" wrapText="1"/>
    </xf>
    <xf numFmtId="347" fontId="5" fillId="0" borderId="5" xfId="0" applyNumberFormat="1" applyFont="1" applyBorder="1" applyAlignment="1">
      <alignment horizontal="center" vertical="center" wrapText="1"/>
    </xf>
    <xf numFmtId="223" fontId="239" fillId="2" borderId="5" xfId="0" applyNumberFormat="1" applyFont="1" applyFill="1" applyBorder="1" applyAlignment="1">
      <alignment horizontal="center" vertical="center" wrapText="1"/>
    </xf>
    <xf numFmtId="223" fontId="239" fillId="2" borderId="5" xfId="0" applyNumberFormat="1" applyFont="1" applyFill="1" applyBorder="1" applyAlignment="1">
      <alignment horizontal="right" vertical="center" wrapText="1"/>
    </xf>
    <xf numFmtId="0" fontId="228" fillId="2" borderId="5" xfId="0" applyFont="1" applyFill="1" applyBorder="1" applyAlignment="1">
      <alignment horizontal="center" vertical="center" wrapText="1"/>
    </xf>
    <xf numFmtId="347" fontId="5" fillId="0" borderId="5" xfId="8301" applyNumberFormat="1" applyFont="1" applyBorder="1" applyAlignment="1">
      <alignment horizontal="right" vertical="center" wrapText="1"/>
    </xf>
    <xf numFmtId="347" fontId="5" fillId="0" borderId="5" xfId="8301" applyNumberFormat="1" applyFont="1" applyBorder="1" applyAlignment="1">
      <alignment horizontal="center" vertical="center" wrapText="1"/>
    </xf>
    <xf numFmtId="347" fontId="254" fillId="0" borderId="5" xfId="8301" applyNumberFormat="1" applyFont="1" applyBorder="1" applyAlignment="1">
      <alignment horizontal="right" vertical="center" wrapText="1"/>
    </xf>
    <xf numFmtId="3" fontId="228" fillId="0" borderId="7" xfId="8301" applyNumberFormat="1" applyFont="1" applyBorder="1" applyAlignment="1">
      <alignment horizontal="center" vertical="center" wrapText="1"/>
    </xf>
    <xf numFmtId="0" fontId="221" fillId="0" borderId="7" xfId="0" applyFont="1" applyBorder="1"/>
    <xf numFmtId="0" fontId="12" fillId="0" borderId="10" xfId="7381" applyFont="1" applyBorder="1" applyAlignment="1">
      <alignment horizontal="left" vertical="center" wrapText="1"/>
    </xf>
    <xf numFmtId="3" fontId="230" fillId="0" borderId="10" xfId="8301" quotePrefix="1" applyNumberFormat="1" applyFont="1" applyBorder="1" applyAlignment="1">
      <alignment horizontal="center" vertical="center" wrapText="1"/>
    </xf>
    <xf numFmtId="3" fontId="228" fillId="0" borderId="5" xfId="8301" applyNumberFormat="1" applyFont="1" applyBorder="1" applyAlignment="1">
      <alignment horizontal="center" vertical="center" wrapText="1"/>
    </xf>
    <xf numFmtId="223" fontId="264" fillId="46" borderId="62" xfId="0" applyNumberFormat="1" applyFont="1" applyFill="1" applyBorder="1" applyAlignment="1">
      <alignment vertical="center" wrapText="1"/>
    </xf>
    <xf numFmtId="0" fontId="5" fillId="0" borderId="5" xfId="0" applyFont="1" applyBorder="1"/>
    <xf numFmtId="223" fontId="239" fillId="0" borderId="5" xfId="8301" applyNumberFormat="1" applyFont="1" applyBorder="1" applyAlignment="1">
      <alignment horizontal="right" vertical="center" wrapText="1"/>
    </xf>
    <xf numFmtId="223" fontId="5" fillId="0" borderId="5" xfId="0" applyNumberFormat="1" applyFont="1" applyBorder="1"/>
    <xf numFmtId="223" fontId="12" fillId="0" borderId="5" xfId="0" applyNumberFormat="1" applyFont="1" applyBorder="1" applyAlignment="1">
      <alignment horizontal="right" vertical="center"/>
    </xf>
    <xf numFmtId="0" fontId="264" fillId="47" borderId="5" xfId="0" applyFont="1" applyFill="1" applyBorder="1" applyAlignment="1">
      <alignment vertical="center" wrapText="1"/>
    </xf>
    <xf numFmtId="223" fontId="232" fillId="0" borderId="6" xfId="5800" applyNumberFormat="1" applyFont="1" applyFill="1" applyBorder="1" applyAlignment="1">
      <alignment horizontal="right" vertical="center" wrapText="1"/>
    </xf>
    <xf numFmtId="0" fontId="5" fillId="0" borderId="55" xfId="0" applyFont="1" applyBorder="1" applyAlignment="1">
      <alignment horizontal="center" vertical="center" wrapText="1"/>
    </xf>
    <xf numFmtId="223" fontId="253" fillId="2" borderId="6" xfId="0" applyNumberFormat="1" applyFont="1" applyFill="1" applyBorder="1" applyAlignment="1">
      <alignment horizontal="right"/>
    </xf>
    <xf numFmtId="223" fontId="12" fillId="0" borderId="6" xfId="7381" applyNumberFormat="1" applyFont="1" applyBorder="1" applyAlignment="1">
      <alignment horizontal="center" vertical="center" wrapText="1"/>
    </xf>
    <xf numFmtId="262" fontId="253" fillId="0" borderId="10" xfId="5147" applyNumberFormat="1" applyFont="1" applyFill="1" applyBorder="1" applyAlignment="1">
      <alignment horizontal="center" vertical="center" wrapText="1"/>
    </xf>
    <xf numFmtId="0" fontId="218" fillId="0" borderId="55" xfId="0" applyFont="1" applyBorder="1" applyAlignment="1">
      <alignment horizontal="center" vertical="center" wrapText="1"/>
    </xf>
    <xf numFmtId="223" fontId="268" fillId="0" borderId="10" xfId="7381" applyNumberFormat="1" applyFont="1" applyBorder="1" applyAlignment="1">
      <alignment horizontal="center" vertical="center"/>
    </xf>
    <xf numFmtId="1" fontId="219" fillId="2" borderId="10" xfId="0" applyNumberFormat="1" applyFont="1" applyFill="1" applyBorder="1" applyAlignment="1">
      <alignment vertical="center" wrapText="1"/>
    </xf>
    <xf numFmtId="223" fontId="12" fillId="0" borderId="6" xfId="0" applyNumberFormat="1" applyFont="1" applyBorder="1" applyAlignment="1">
      <alignment horizontal="center" vertical="center" wrapText="1"/>
    </xf>
    <xf numFmtId="223" fontId="266" fillId="47" borderId="2" xfId="0" applyNumberFormat="1" applyFont="1" applyFill="1" applyBorder="1" applyAlignment="1">
      <alignment vertical="center" wrapText="1"/>
    </xf>
    <xf numFmtId="347" fontId="12" fillId="0" borderId="6" xfId="5800" applyNumberFormat="1" applyFont="1" applyFill="1" applyBorder="1" applyAlignment="1">
      <alignment horizontal="center" vertical="center" wrapText="1"/>
    </xf>
    <xf numFmtId="1" fontId="255" fillId="47" borderId="7" xfId="0" applyNumberFormat="1" applyFont="1" applyFill="1" applyBorder="1" applyAlignment="1">
      <alignment vertical="center" wrapText="1"/>
    </xf>
    <xf numFmtId="0" fontId="220" fillId="0" borderId="6" xfId="0" applyFont="1" applyBorder="1"/>
    <xf numFmtId="223" fontId="219" fillId="0" borderId="11" xfId="0" applyNumberFormat="1" applyFont="1" applyBorder="1" applyAlignment="1">
      <alignment horizontal="left" vertical="center" wrapText="1"/>
    </xf>
    <xf numFmtId="0" fontId="12" fillId="0" borderId="6" xfId="0" applyFont="1" applyBorder="1"/>
    <xf numFmtId="0" fontId="219" fillId="0" borderId="51" xfId="7381" applyFont="1" applyBorder="1" applyAlignment="1">
      <alignment horizontal="center" vertical="center" wrapText="1"/>
    </xf>
    <xf numFmtId="223" fontId="12" fillId="0" borderId="54" xfId="8301" applyNumberFormat="1" applyFont="1" applyBorder="1" applyAlignment="1">
      <alignment horizontal="right" vertical="center" wrapText="1"/>
    </xf>
    <xf numFmtId="0" fontId="12" fillId="0" borderId="54" xfId="7381" applyFont="1" applyBorder="1" applyAlignment="1">
      <alignment horizontal="center" vertical="center" wrapText="1"/>
    </xf>
    <xf numFmtId="223" fontId="232" fillId="2" borderId="5" xfId="0" applyNumberFormat="1" applyFont="1" applyFill="1" applyBorder="1" applyAlignment="1">
      <alignment horizontal="right" vertical="center" wrapText="1"/>
    </xf>
    <xf numFmtId="223" fontId="233" fillId="0" borderId="54" xfId="7381" applyNumberFormat="1" applyFont="1" applyBorder="1" applyAlignment="1">
      <alignment horizontal="right" vertical="center"/>
    </xf>
    <xf numFmtId="223" fontId="237" fillId="0" borderId="51" xfId="5800" applyNumberFormat="1" applyFont="1" applyFill="1" applyBorder="1" applyAlignment="1">
      <alignment horizontal="center" vertical="center" wrapText="1"/>
    </xf>
    <xf numFmtId="3" fontId="237" fillId="0" borderId="6" xfId="8301" applyNumberFormat="1" applyFont="1" applyBorder="1" applyAlignment="1">
      <alignment horizontal="left" vertical="center" wrapText="1"/>
    </xf>
    <xf numFmtId="0" fontId="5" fillId="0" borderId="6" xfId="0" applyFont="1" applyBorder="1"/>
    <xf numFmtId="223" fontId="257" fillId="0" borderId="51" xfId="5800" applyNumberFormat="1" applyFont="1" applyFill="1" applyBorder="1" applyAlignment="1">
      <alignment horizontal="center" vertical="center" wrapText="1"/>
    </xf>
    <xf numFmtId="0" fontId="223" fillId="0" borderId="6" xfId="0" applyFont="1" applyBorder="1" applyAlignment="1">
      <alignment horizontal="left" vertical="center" wrapText="1"/>
    </xf>
    <xf numFmtId="223" fontId="272" fillId="0" borderId="6" xfId="0" applyNumberFormat="1" applyFont="1" applyBorder="1" applyAlignment="1">
      <alignment vertical="center" wrapText="1"/>
    </xf>
    <xf numFmtId="223" fontId="12" fillId="2" borderId="6" xfId="8301" applyNumberFormat="1" applyFont="1" applyFill="1" applyBorder="1" applyAlignment="1">
      <alignment horizontal="right" vertical="center" wrapText="1"/>
    </xf>
    <xf numFmtId="347" fontId="12" fillId="2" borderId="6" xfId="0" applyNumberFormat="1" applyFont="1" applyFill="1" applyBorder="1" applyAlignment="1">
      <alignment horizontal="center" vertical="center" wrapText="1"/>
    </xf>
    <xf numFmtId="3" fontId="270" fillId="2" borderId="6" xfId="8301" applyNumberFormat="1" applyFont="1" applyFill="1" applyBorder="1" applyAlignment="1">
      <alignment horizontal="center" vertical="center" wrapText="1"/>
    </xf>
    <xf numFmtId="223" fontId="5" fillId="0" borderId="6" xfId="7381" applyNumberFormat="1" applyFont="1" applyBorder="1" applyAlignment="1">
      <alignment horizontal="right" vertical="center"/>
    </xf>
    <xf numFmtId="0" fontId="220" fillId="0" borderId="6" xfId="0" applyFont="1" applyBorder="1" applyAlignment="1">
      <alignment horizontal="center"/>
    </xf>
    <xf numFmtId="223" fontId="268" fillId="0" borderId="11" xfId="7381" applyNumberFormat="1" applyFont="1" applyBorder="1" applyAlignment="1">
      <alignment horizontal="right" vertical="center"/>
    </xf>
    <xf numFmtId="0" fontId="227" fillId="2" borderId="6" xfId="7381" applyFont="1" applyFill="1" applyBorder="1" applyAlignment="1">
      <alignment horizontal="center" vertical="center" wrapText="1"/>
    </xf>
    <xf numFmtId="347" fontId="239" fillId="0" borderId="10" xfId="8301" applyNumberFormat="1" applyFont="1" applyBorder="1" applyAlignment="1">
      <alignment horizontal="center" vertical="center" wrapText="1"/>
    </xf>
    <xf numFmtId="0" fontId="222" fillId="0" borderId="52" xfId="0" applyFont="1" applyBorder="1" applyAlignment="1">
      <alignment vertical="center" wrapText="1"/>
    </xf>
    <xf numFmtId="0" fontId="272" fillId="0" borderId="52" xfId="0" applyFont="1" applyBorder="1" applyAlignment="1">
      <alignment vertical="center" wrapText="1"/>
    </xf>
    <xf numFmtId="223" fontId="253" fillId="2" borderId="54" xfId="8301" applyNumberFormat="1" applyFont="1" applyFill="1" applyBorder="1" applyAlignment="1">
      <alignment horizontal="center" vertical="center" wrapText="1"/>
    </xf>
    <xf numFmtId="223" fontId="274" fillId="0" borderId="11" xfId="5800" applyNumberFormat="1" applyFont="1" applyFill="1" applyBorder="1" applyAlignment="1">
      <alignment horizontal="right" vertical="center" wrapText="1"/>
    </xf>
    <xf numFmtId="0" fontId="254" fillId="45" borderId="52" xfId="0" applyFont="1" applyFill="1" applyBorder="1" applyAlignment="1">
      <alignment vertical="center" wrapText="1"/>
    </xf>
    <xf numFmtId="223" fontId="12" fillId="0" borderId="2" xfId="5800" applyNumberFormat="1" applyFont="1" applyFill="1" applyBorder="1" applyAlignment="1">
      <alignment horizontal="center" vertical="center" wrapText="1"/>
    </xf>
    <xf numFmtId="0" fontId="255" fillId="0" borderId="52" xfId="0" applyFont="1" applyBorder="1" applyAlignment="1">
      <alignment vertical="center" wrapText="1"/>
    </xf>
    <xf numFmtId="223" fontId="239" fillId="2" borderId="6" xfId="0" applyNumberFormat="1" applyFont="1" applyFill="1" applyBorder="1" applyAlignment="1">
      <alignment horizontal="right" vertical="center" wrapText="1"/>
    </xf>
    <xf numFmtId="223" fontId="219" fillId="0" borderId="5" xfId="0" applyNumberFormat="1" applyFont="1" applyBorder="1" applyAlignment="1">
      <alignment horizontal="center" vertical="center" wrapText="1"/>
    </xf>
    <xf numFmtId="223" fontId="253" fillId="0" borderId="6" xfId="7381" applyNumberFormat="1" applyFont="1" applyBorder="1" applyAlignment="1">
      <alignment horizontal="right" vertical="center" wrapText="1"/>
    </xf>
    <xf numFmtId="0" fontId="232" fillId="0" borderId="11" xfId="0" applyFont="1" applyBorder="1" applyAlignment="1">
      <alignment vertical="center"/>
    </xf>
    <xf numFmtId="3" fontId="223" fillId="0" borderId="6" xfId="8301" applyNumberFormat="1" applyFont="1" applyBorder="1" applyAlignment="1">
      <alignment horizontal="left" vertical="center" wrapText="1"/>
    </xf>
    <xf numFmtId="223" fontId="270" fillId="0" borderId="11" xfId="0" applyNumberFormat="1" applyFont="1" applyBorder="1" applyAlignment="1">
      <alignment horizontal="right" vertical="center" wrapText="1"/>
    </xf>
    <xf numFmtId="223" fontId="272" fillId="0" borderId="10" xfId="5800" applyNumberFormat="1" applyFont="1" applyFill="1" applyBorder="1" applyAlignment="1">
      <alignment horizontal="center" vertical="center" wrapText="1"/>
    </xf>
    <xf numFmtId="223" fontId="254" fillId="48" borderId="62" xfId="0" applyNumberFormat="1" applyFont="1" applyFill="1" applyBorder="1" applyAlignment="1">
      <alignment horizontal="right" vertical="center" wrapText="1"/>
    </xf>
    <xf numFmtId="223" fontId="237" fillId="2" borderId="6" xfId="0" applyNumberFormat="1" applyFont="1" applyFill="1" applyBorder="1" applyAlignment="1">
      <alignment horizontal="center" vertical="center" wrapText="1"/>
    </xf>
    <xf numFmtId="223" fontId="219" fillId="0" borderId="6" xfId="7381" applyNumberFormat="1" applyFont="1" applyBorder="1" applyAlignment="1">
      <alignment horizontal="right" vertical="center" wrapText="1"/>
    </xf>
    <xf numFmtId="223" fontId="237" fillId="0" borderId="6" xfId="5800" applyNumberFormat="1" applyFont="1" applyFill="1" applyBorder="1" applyAlignment="1">
      <alignment horizontal="center" vertical="center" wrapText="1"/>
    </xf>
    <xf numFmtId="347" fontId="237" fillId="0" borderId="6" xfId="7381" applyNumberFormat="1" applyFont="1" applyBorder="1" applyAlignment="1">
      <alignment vertical="center"/>
    </xf>
    <xf numFmtId="223" fontId="266" fillId="48" borderId="6" xfId="0" applyNumberFormat="1" applyFont="1" applyFill="1" applyBorder="1" applyAlignment="1">
      <alignment vertical="center" wrapText="1"/>
    </xf>
    <xf numFmtId="223" fontId="12" fillId="0" borderId="11" xfId="0" applyNumberFormat="1" applyFont="1" applyBorder="1" applyAlignment="1">
      <alignment horizontal="right"/>
    </xf>
    <xf numFmtId="223" fontId="219" fillId="0" borderId="6" xfId="8301" applyNumberFormat="1" applyFont="1" applyBorder="1" applyAlignment="1">
      <alignment vertical="center" wrapText="1"/>
    </xf>
    <xf numFmtId="223" fontId="232" fillId="0" borderId="6" xfId="8301" applyNumberFormat="1" applyFont="1" applyBorder="1" applyAlignment="1">
      <alignment horizontal="center" vertical="center" wrapText="1"/>
    </xf>
    <xf numFmtId="0" fontId="268" fillId="0" borderId="54" xfId="7381" applyFont="1" applyBorder="1" applyAlignment="1">
      <alignment vertical="center" wrapText="1"/>
    </xf>
    <xf numFmtId="223" fontId="12" fillId="2" borderId="54" xfId="0" applyNumberFormat="1" applyFont="1" applyFill="1" applyBorder="1" applyAlignment="1">
      <alignment horizontal="right" vertical="center" wrapText="1"/>
    </xf>
    <xf numFmtId="223" fontId="12" fillId="0" borderId="6" xfId="7381" applyNumberFormat="1" applyFont="1" applyBorder="1" applyAlignment="1">
      <alignment horizontal="right" vertical="center"/>
    </xf>
    <xf numFmtId="0" fontId="266" fillId="0" borderId="62" xfId="0" applyFont="1" applyBorder="1" applyAlignment="1">
      <alignment vertical="center" wrapText="1"/>
    </xf>
    <xf numFmtId="0" fontId="219" fillId="2" borderId="7" xfId="0" applyFont="1" applyFill="1" applyBorder="1" applyAlignment="1">
      <alignment vertical="center"/>
    </xf>
    <xf numFmtId="0" fontId="268" fillId="0" borderId="11" xfId="7381" applyFont="1" applyBorder="1" applyAlignment="1">
      <alignment horizontal="center" vertical="center" wrapText="1"/>
    </xf>
    <xf numFmtId="0" fontId="237" fillId="0" borderId="6" xfId="0" applyFont="1" applyBorder="1" applyAlignment="1">
      <alignment horizontal="left" vertical="center" wrapText="1"/>
    </xf>
    <xf numFmtId="0" fontId="219" fillId="2" borderId="7" xfId="0" applyFont="1" applyFill="1" applyBorder="1" applyAlignment="1">
      <alignment vertical="center" wrapText="1"/>
    </xf>
    <xf numFmtId="223" fontId="219" fillId="2" borderId="54" xfId="0" applyNumberFormat="1" applyFont="1" applyFill="1" applyBorder="1" applyAlignment="1">
      <alignment horizontal="right" vertical="center" wrapText="1"/>
    </xf>
    <xf numFmtId="223" fontId="6" fillId="0" borderId="6" xfId="5800" applyNumberFormat="1" applyFont="1" applyFill="1" applyBorder="1" applyAlignment="1">
      <alignment horizontal="right" vertical="center" wrapText="1"/>
    </xf>
    <xf numFmtId="1" fontId="264" fillId="48" borderId="0" xfId="0" applyNumberFormat="1" applyFont="1" applyFill="1" applyAlignment="1">
      <alignment vertical="center" wrapText="1"/>
    </xf>
    <xf numFmtId="0" fontId="237" fillId="0" borderId="11" xfId="7381" applyFont="1" applyBorder="1" applyAlignment="1">
      <alignment vertical="center" wrapText="1"/>
    </xf>
    <xf numFmtId="3" fontId="231" fillId="48" borderId="6" xfId="8301" applyNumberFormat="1" applyFont="1" applyFill="1" applyBorder="1" applyAlignment="1">
      <alignment horizontal="center" vertical="center" wrapText="1"/>
    </xf>
    <xf numFmtId="3" fontId="1" fillId="0" borderId="6" xfId="8301" applyNumberFormat="1" applyFont="1" applyBorder="1" applyAlignment="1">
      <alignment horizontal="center" vertical="center" wrapText="1"/>
    </xf>
    <xf numFmtId="223" fontId="254" fillId="0" borderId="10" xfId="0" applyNumberFormat="1" applyFont="1" applyBorder="1" applyAlignment="1">
      <alignment horizontal="right" vertical="center"/>
    </xf>
    <xf numFmtId="347" fontId="219" fillId="0" borderId="11" xfId="0" applyNumberFormat="1" applyFont="1" applyBorder="1" applyAlignment="1">
      <alignment horizontal="center" vertical="center" wrapText="1"/>
    </xf>
    <xf numFmtId="223" fontId="234" fillId="0" borderId="11" xfId="7381" applyNumberFormat="1" applyFont="1" applyBorder="1" applyAlignment="1">
      <alignment horizontal="right" vertical="center"/>
    </xf>
    <xf numFmtId="223" fontId="233" fillId="0" borderId="55" xfId="5800" applyNumberFormat="1" applyFont="1" applyFill="1" applyBorder="1" applyAlignment="1">
      <alignment horizontal="right" vertical="center" wrapText="1"/>
    </xf>
    <xf numFmtId="347" fontId="5" fillId="0" borderId="5" xfId="0" applyNumberFormat="1" applyFont="1" applyBorder="1" applyAlignment="1">
      <alignment horizontal="right" vertical="center" wrapText="1"/>
    </xf>
    <xf numFmtId="223" fontId="222" fillId="0" borderId="7" xfId="8301" applyNumberFormat="1" applyFont="1" applyBorder="1" applyAlignment="1">
      <alignment horizontal="center" vertical="center" wrapText="1"/>
    </xf>
    <xf numFmtId="0" fontId="273" fillId="0" borderId="10" xfId="0" applyFont="1" applyBorder="1" applyAlignment="1">
      <alignment horizontal="center" vertical="center" wrapText="1"/>
    </xf>
    <xf numFmtId="223" fontId="12" fillId="2" borderId="6" xfId="0" applyNumberFormat="1" applyFont="1" applyFill="1" applyBorder="1" applyAlignment="1">
      <alignment horizontal="right" vertical="center" wrapText="1"/>
    </xf>
    <xf numFmtId="223" fontId="12" fillId="0" borderId="6" xfId="0" applyNumberFormat="1" applyFont="1" applyBorder="1" applyAlignment="1">
      <alignment horizontal="right" vertical="center" wrapText="1"/>
    </xf>
    <xf numFmtId="0" fontId="218" fillId="0" borderId="55" xfId="7381" applyFont="1" applyBorder="1" applyAlignment="1">
      <alignment horizontal="left" vertical="center" wrapText="1"/>
    </xf>
    <xf numFmtId="0" fontId="231" fillId="48" borderId="6" xfId="7381" applyFont="1" applyFill="1" applyBorder="1" applyAlignment="1">
      <alignment horizontal="center" vertical="center" wrapText="1"/>
    </xf>
    <xf numFmtId="0" fontId="2" fillId="48" borderId="2" xfId="0" applyFont="1" applyFill="1" applyBorder="1" applyAlignment="1">
      <alignment vertical="center" wrapText="1"/>
    </xf>
    <xf numFmtId="223" fontId="218" fillId="0" borderId="11" xfId="7381" applyNumberFormat="1" applyFont="1" applyBorder="1" applyAlignment="1">
      <alignment horizontal="center" vertical="center" wrapText="1"/>
    </xf>
    <xf numFmtId="223" fontId="264" fillId="0" borderId="6" xfId="0" applyNumberFormat="1" applyFont="1" applyBorder="1" applyAlignment="1">
      <alignment vertical="center" wrapText="1"/>
    </xf>
    <xf numFmtId="223" fontId="222" fillId="0" borderId="6" xfId="7381" applyNumberFormat="1" applyFont="1" applyBorder="1" applyAlignment="1">
      <alignment horizontal="right" vertical="center"/>
    </xf>
    <xf numFmtId="223" fontId="5" fillId="0" borderId="55" xfId="0" applyNumberFormat="1" applyFont="1" applyBorder="1" applyAlignment="1">
      <alignment horizontal="center" vertical="center" wrapText="1"/>
    </xf>
    <xf numFmtId="3" fontId="219" fillId="0" borderId="10" xfId="8301" applyNumberFormat="1" applyFont="1" applyBorder="1" applyAlignment="1">
      <alignment horizontal="left" vertical="center" wrapText="1"/>
    </xf>
    <xf numFmtId="223" fontId="227" fillId="2" borderId="6" xfId="0" applyNumberFormat="1" applyFont="1" applyFill="1" applyBorder="1" applyAlignment="1">
      <alignment horizontal="center" vertical="center" wrapText="1"/>
    </xf>
    <xf numFmtId="347" fontId="252" fillId="0" borderId="6" xfId="7381" applyNumberFormat="1" applyFont="1" applyBorder="1" applyAlignment="1">
      <alignment vertical="center"/>
    </xf>
    <xf numFmtId="3" fontId="219" fillId="0" borderId="55" xfId="14370" applyNumberFormat="1" applyFont="1" applyBorder="1" applyAlignment="1">
      <alignment horizontal="center" vertical="center" wrapText="1"/>
    </xf>
    <xf numFmtId="223" fontId="264" fillId="48" borderId="2" xfId="0" applyNumberFormat="1" applyFont="1" applyFill="1" applyBorder="1" applyAlignment="1">
      <alignment vertical="center" wrapText="1"/>
    </xf>
    <xf numFmtId="223" fontId="219" fillId="0" borderId="7" xfId="0" applyNumberFormat="1" applyFont="1" applyBorder="1" applyAlignment="1">
      <alignment horizontal="right" vertical="center"/>
    </xf>
    <xf numFmtId="0" fontId="266" fillId="46" borderId="2" xfId="0" applyFont="1" applyFill="1" applyBorder="1" applyAlignment="1">
      <alignment vertical="center" wrapText="1"/>
    </xf>
    <xf numFmtId="0" fontId="222" fillId="0" borderId="54" xfId="7381" applyFont="1" applyBorder="1" applyAlignment="1">
      <alignment horizontal="center" vertical="center" wrapText="1"/>
    </xf>
    <xf numFmtId="223" fontId="5" fillId="0" borderId="6" xfId="0" applyNumberFormat="1" applyFont="1" applyBorder="1" applyAlignment="1">
      <alignment horizontal="center" vertical="center" wrapText="1"/>
    </xf>
    <xf numFmtId="223" fontId="5" fillId="0" borderId="6" xfId="5800" applyNumberFormat="1" applyFont="1" applyFill="1" applyBorder="1" applyAlignment="1">
      <alignment horizontal="center" vertical="center" wrapText="1"/>
    </xf>
    <xf numFmtId="223" fontId="233" fillId="0" borderId="11" xfId="7381" applyNumberFormat="1" applyFont="1" applyBorder="1" applyAlignment="1">
      <alignment horizontal="left" vertical="center"/>
    </xf>
    <xf numFmtId="0" fontId="12" fillId="0" borderId="6" xfId="7381" applyFont="1" applyBorder="1" applyAlignment="1">
      <alignment horizontal="center" vertical="center" wrapText="1"/>
    </xf>
    <xf numFmtId="0" fontId="264" fillId="0" borderId="7" xfId="0" applyFont="1" applyBorder="1" applyAlignment="1">
      <alignment vertical="center" wrapText="1"/>
    </xf>
    <xf numFmtId="223" fontId="233" fillId="0" borderId="11" xfId="7381" applyNumberFormat="1" applyFont="1" applyBorder="1" applyAlignment="1">
      <alignment horizontal="right" vertical="center"/>
    </xf>
    <xf numFmtId="223" fontId="252" fillId="2" borderId="6" xfId="0" applyNumberFormat="1" applyFont="1" applyFill="1" applyBorder="1" applyAlignment="1">
      <alignment horizontal="right" vertical="center" wrapText="1"/>
    </xf>
    <xf numFmtId="223" fontId="269" fillId="0" borderId="10" xfId="0" applyNumberFormat="1" applyFont="1" applyBorder="1" applyAlignment="1">
      <alignment horizontal="center" vertical="center"/>
    </xf>
    <xf numFmtId="0" fontId="279" fillId="0" borderId="10" xfId="0" applyFont="1" applyBorder="1" applyAlignment="1">
      <alignment horizontal="center" vertical="center" wrapText="1"/>
    </xf>
    <xf numFmtId="223" fontId="269" fillId="0" borderId="10" xfId="0" applyNumberFormat="1" applyFont="1" applyBorder="1" applyAlignment="1">
      <alignment horizontal="right" vertical="center"/>
    </xf>
    <xf numFmtId="223" fontId="229" fillId="0" borderId="6" xfId="8301" applyNumberFormat="1" applyFont="1" applyBorder="1" applyAlignment="1">
      <alignment horizontal="center" vertical="center" wrapText="1"/>
    </xf>
    <xf numFmtId="223" fontId="268" fillId="0" borderId="51" xfId="7381" applyNumberFormat="1" applyFont="1" applyBorder="1" applyAlignment="1">
      <alignment horizontal="center" vertical="center"/>
    </xf>
    <xf numFmtId="3" fontId="268" fillId="0" borderId="51" xfId="8301" applyNumberFormat="1" applyFont="1" applyBorder="1" applyAlignment="1">
      <alignment horizontal="center" vertical="center" wrapText="1"/>
    </xf>
    <xf numFmtId="223" fontId="5" fillId="2" borderId="6" xfId="0" applyNumberFormat="1" applyFont="1" applyFill="1" applyBorder="1" applyAlignment="1">
      <alignment horizontal="right" vertical="center" wrapText="1"/>
    </xf>
    <xf numFmtId="1" fontId="237" fillId="0" borderId="10" xfId="7381" applyNumberFormat="1" applyFont="1" applyBorder="1" applyAlignment="1">
      <alignment vertical="center" wrapText="1"/>
    </xf>
    <xf numFmtId="0" fontId="268" fillId="0" borderId="54" xfId="7381" applyFont="1" applyBorder="1" applyAlignment="1">
      <alignment horizontal="center" vertical="center" wrapText="1"/>
    </xf>
    <xf numFmtId="0" fontId="272" fillId="47" borderId="7" xfId="0" applyFont="1" applyFill="1" applyBorder="1" applyAlignment="1">
      <alignment vertical="center" wrapText="1"/>
    </xf>
    <xf numFmtId="3" fontId="12" fillId="0" borderId="6" xfId="8301" applyNumberFormat="1" applyFont="1" applyBorder="1" applyAlignment="1">
      <alignment horizontal="center" vertical="center" wrapText="1"/>
    </xf>
    <xf numFmtId="0" fontId="269" fillId="0" borderId="10" xfId="0" applyFont="1" applyBorder="1" applyAlignment="1">
      <alignment vertical="center" wrapText="1"/>
    </xf>
    <xf numFmtId="0" fontId="218" fillId="0" borderId="55" xfId="7381" applyFont="1" applyBorder="1" applyAlignment="1">
      <alignment horizontal="center" vertical="center" wrapText="1"/>
    </xf>
    <xf numFmtId="223" fontId="12" fillId="2" borderId="6" xfId="0" applyNumberFormat="1" applyFont="1" applyFill="1" applyBorder="1" applyAlignment="1">
      <alignment horizontal="right"/>
    </xf>
    <xf numFmtId="223" fontId="219" fillId="2" borderId="54" xfId="0" applyNumberFormat="1" applyFont="1" applyFill="1" applyBorder="1" applyAlignment="1">
      <alignment vertical="center" wrapText="1"/>
    </xf>
    <xf numFmtId="3" fontId="253" fillId="0" borderId="11" xfId="14370" applyNumberFormat="1" applyFont="1" applyBorder="1" applyAlignment="1">
      <alignment horizontal="left" vertical="center" wrapText="1"/>
    </xf>
    <xf numFmtId="3" fontId="219" fillId="0" borderId="11" xfId="5800" applyNumberFormat="1" applyFont="1" applyFill="1" applyBorder="1" applyAlignment="1">
      <alignment vertical="center" wrapText="1"/>
    </xf>
    <xf numFmtId="0" fontId="219" fillId="2" borderId="6" xfId="0" applyFont="1" applyFill="1" applyBorder="1" applyAlignment="1">
      <alignment horizontal="center" vertical="center" wrapText="1"/>
    </xf>
    <xf numFmtId="3" fontId="12" fillId="0" borderId="6" xfId="7381" applyNumberFormat="1" applyFont="1" applyBorder="1" applyAlignment="1">
      <alignment horizontal="right" vertical="center"/>
    </xf>
    <xf numFmtId="0" fontId="272" fillId="46" borderId="7" xfId="0" applyFont="1" applyFill="1" applyBorder="1" applyAlignment="1">
      <alignment vertical="center" wrapText="1"/>
    </xf>
    <xf numFmtId="3" fontId="229" fillId="0" borderId="5" xfId="8301" applyNumberFormat="1" applyFont="1" applyBorder="1" applyAlignment="1">
      <alignment horizontal="center" vertical="center" wrapText="1"/>
    </xf>
    <xf numFmtId="0" fontId="264" fillId="0" borderId="62" xfId="0" applyFont="1" applyBorder="1" applyAlignment="1">
      <alignment vertical="center" wrapText="1"/>
    </xf>
    <xf numFmtId="3" fontId="219" fillId="0" borderId="11" xfId="14370" applyNumberFormat="1" applyFont="1" applyBorder="1" applyAlignment="1">
      <alignment horizontal="center" vertical="center" wrapText="1"/>
    </xf>
    <xf numFmtId="1" fontId="219" fillId="0" borderId="10" xfId="7381" applyNumberFormat="1" applyFont="1" applyBorder="1" applyAlignment="1">
      <alignment vertical="center" wrapText="1"/>
    </xf>
    <xf numFmtId="347" fontId="219" fillId="0" borderId="51" xfId="0" applyNumberFormat="1" applyFont="1" applyBorder="1" applyAlignment="1">
      <alignment horizontal="center" vertical="center" wrapText="1"/>
    </xf>
    <xf numFmtId="223" fontId="232" fillId="2" borderId="11" xfId="0" applyNumberFormat="1" applyFont="1" applyFill="1" applyBorder="1" applyAlignment="1">
      <alignment vertical="center" wrapText="1"/>
    </xf>
    <xf numFmtId="223" fontId="253" fillId="0" borderId="54" xfId="8301" applyNumberFormat="1" applyFont="1" applyBorder="1" applyAlignment="1">
      <alignment horizontal="right" vertical="center" wrapText="1"/>
    </xf>
    <xf numFmtId="223" fontId="218" fillId="0" borderId="11" xfId="7381" applyNumberFormat="1" applyFont="1" applyBorder="1" applyAlignment="1">
      <alignment horizontal="right" vertical="center"/>
    </xf>
    <xf numFmtId="223" fontId="270" fillId="0" borderId="11" xfId="0" applyNumberFormat="1" applyFont="1" applyBorder="1" applyAlignment="1">
      <alignment horizontal="center" vertical="center" wrapText="1"/>
    </xf>
    <xf numFmtId="0" fontId="264" fillId="48" borderId="5" xfId="0" applyFont="1" applyFill="1" applyBorder="1" applyAlignment="1">
      <alignment vertical="center" wrapText="1"/>
    </xf>
    <xf numFmtId="223" fontId="237" fillId="2" borderId="5" xfId="0" applyNumberFormat="1" applyFont="1" applyFill="1" applyBorder="1" applyAlignment="1">
      <alignment horizontal="right" wrapText="1"/>
    </xf>
    <xf numFmtId="223" fontId="12" fillId="0" borderId="6" xfId="0" applyNumberFormat="1" applyFont="1" applyBorder="1" applyAlignment="1">
      <alignment horizontal="right" vertical="center"/>
    </xf>
    <xf numFmtId="223" fontId="270" fillId="0" borderId="11" xfId="5800" applyNumberFormat="1" applyFont="1" applyFill="1" applyBorder="1" applyAlignment="1">
      <alignment horizontal="right" vertical="center" wrapText="1"/>
    </xf>
    <xf numFmtId="0" fontId="58" fillId="2" borderId="5" xfId="0" applyFont="1" applyFill="1" applyBorder="1"/>
    <xf numFmtId="223" fontId="1" fillId="0" borderId="51" xfId="5800" applyNumberFormat="1" applyFont="1" applyFill="1" applyBorder="1" applyAlignment="1">
      <alignment horizontal="center" vertical="center" wrapText="1"/>
    </xf>
    <xf numFmtId="0" fontId="1" fillId="0" borderId="51" xfId="7381" applyBorder="1" applyAlignment="1">
      <alignment horizontal="center" vertical="center" wrapText="1"/>
    </xf>
    <xf numFmtId="347" fontId="12" fillId="0" borderId="6" xfId="7381" applyNumberFormat="1" applyFont="1" applyBorder="1" applyAlignment="1">
      <alignment vertical="center"/>
    </xf>
    <xf numFmtId="347" fontId="232" fillId="2" borderId="6" xfId="0" applyNumberFormat="1" applyFont="1" applyFill="1" applyBorder="1" applyAlignment="1">
      <alignment horizontal="center" vertical="center" wrapText="1"/>
    </xf>
    <xf numFmtId="223" fontId="12" fillId="2" borderId="6" xfId="7381" applyNumberFormat="1" applyFont="1" applyFill="1" applyBorder="1" applyAlignment="1">
      <alignment horizontal="center" vertical="center" wrapText="1"/>
    </xf>
    <xf numFmtId="3" fontId="232" fillId="0" borderId="10" xfId="14370" applyNumberFormat="1" applyFont="1" applyBorder="1" applyAlignment="1">
      <alignment vertical="center" wrapText="1"/>
    </xf>
    <xf numFmtId="0" fontId="218" fillId="0" borderId="11" xfId="0" applyFont="1" applyBorder="1" applyAlignment="1">
      <alignment horizontal="center" vertical="center" wrapText="1"/>
    </xf>
    <xf numFmtId="0" fontId="218" fillId="0" borderId="11" xfId="7381" applyFont="1" applyBorder="1" applyAlignment="1">
      <alignment horizontal="center" vertical="center" wrapText="1"/>
    </xf>
    <xf numFmtId="0" fontId="218" fillId="0" borderId="11" xfId="7381" applyFont="1" applyBorder="1" applyAlignment="1">
      <alignment vertical="center" wrapText="1"/>
    </xf>
    <xf numFmtId="223" fontId="254" fillId="48" borderId="52" xfId="0" applyNumberFormat="1" applyFont="1" applyFill="1" applyBorder="1" applyAlignment="1">
      <alignment horizontal="right" vertical="center"/>
    </xf>
    <xf numFmtId="0" fontId="268" fillId="0" borderId="10" xfId="7381" applyFont="1" applyBorder="1" applyAlignment="1">
      <alignment horizontal="center" vertical="center" wrapText="1"/>
    </xf>
    <xf numFmtId="0" fontId="237" fillId="0" borderId="5" xfId="7381" applyFont="1" applyBorder="1" applyAlignment="1">
      <alignment horizontal="center" vertical="center" wrapText="1"/>
    </xf>
    <xf numFmtId="0" fontId="253" fillId="0" borderId="54" xfId="15154" applyFont="1" applyBorder="1" applyAlignment="1">
      <alignment horizontal="center" vertical="center" wrapText="1"/>
    </xf>
    <xf numFmtId="0" fontId="252" fillId="0" borderId="5" xfId="0" applyFont="1" applyBorder="1" applyAlignment="1">
      <alignment horizontal="center" vertical="center" wrapText="1"/>
    </xf>
    <xf numFmtId="0" fontId="254" fillId="0" borderId="52" xfId="0" applyFont="1" applyBorder="1" applyAlignment="1">
      <alignment vertical="center" wrapText="1"/>
    </xf>
    <xf numFmtId="0" fontId="2" fillId="0" borderId="52" xfId="0" applyFont="1" applyBorder="1" applyAlignment="1">
      <alignment vertical="center" wrapText="1"/>
    </xf>
    <xf numFmtId="223" fontId="5" fillId="0" borderId="5" xfId="7381" applyNumberFormat="1" applyFont="1" applyBorder="1" applyAlignment="1">
      <alignment horizontal="right" vertical="center"/>
    </xf>
    <xf numFmtId="347" fontId="232" fillId="0" borderId="51" xfId="7381" applyNumberFormat="1" applyFont="1" applyBorder="1" applyAlignment="1">
      <alignment vertical="center"/>
    </xf>
    <xf numFmtId="0" fontId="266" fillId="0" borderId="52" xfId="0" applyFont="1" applyBorder="1" applyAlignment="1">
      <alignment vertical="center" wrapText="1"/>
    </xf>
    <xf numFmtId="0" fontId="266" fillId="48" borderId="2" xfId="0" applyFont="1" applyFill="1" applyBorder="1" applyAlignment="1">
      <alignment vertical="center" wrapText="1"/>
    </xf>
    <xf numFmtId="0" fontId="264" fillId="48" borderId="7" xfId="0" applyFont="1" applyFill="1" applyBorder="1" applyAlignment="1">
      <alignment vertical="center" wrapText="1"/>
    </xf>
    <xf numFmtId="0" fontId="254" fillId="48" borderId="6" xfId="0" applyFont="1" applyFill="1" applyBorder="1" applyAlignment="1">
      <alignment vertical="center" wrapText="1"/>
    </xf>
    <xf numFmtId="223" fontId="2" fillId="48" borderId="6" xfId="0" applyNumberFormat="1" applyFont="1" applyFill="1" applyBorder="1" applyAlignment="1">
      <alignment vertical="center" wrapText="1"/>
    </xf>
    <xf numFmtId="223" fontId="264" fillId="48" borderId="6" xfId="0" applyNumberFormat="1" applyFont="1" applyFill="1" applyBorder="1" applyAlignment="1">
      <alignment vertical="center" wrapText="1"/>
    </xf>
    <xf numFmtId="1" fontId="266" fillId="48" borderId="6" xfId="0" applyNumberFormat="1" applyFont="1" applyFill="1" applyBorder="1" applyAlignment="1">
      <alignment vertical="center" wrapText="1"/>
    </xf>
    <xf numFmtId="0" fontId="280" fillId="0" borderId="7" xfId="0" applyFont="1" applyBorder="1" applyAlignment="1">
      <alignment vertical="center" wrapText="1"/>
    </xf>
    <xf numFmtId="347" fontId="233" fillId="2" borderId="51" xfId="0" applyNumberFormat="1" applyFont="1" applyFill="1" applyBorder="1" applyAlignment="1">
      <alignment horizontal="center" vertical="center" wrapText="1"/>
    </xf>
    <xf numFmtId="0" fontId="1" fillId="0" borderId="2" xfId="7381" applyBorder="1" applyAlignment="1">
      <alignment horizontal="center" vertical="center" wrapText="1"/>
    </xf>
    <xf numFmtId="223" fontId="255" fillId="0" borderId="6" xfId="7381" applyNumberFormat="1" applyFont="1" applyBorder="1" applyAlignment="1">
      <alignment horizontal="right" vertical="center"/>
    </xf>
    <xf numFmtId="0" fontId="219" fillId="0" borderId="5" xfId="0" applyFont="1" applyBorder="1" applyAlignment="1">
      <alignment horizontal="left" vertical="center" wrapText="1"/>
    </xf>
    <xf numFmtId="0" fontId="12" fillId="0" borderId="54" xfId="0" applyFont="1" applyBorder="1" applyAlignment="1">
      <alignment horizontal="center" vertical="center" wrapText="1"/>
    </xf>
    <xf numFmtId="223" fontId="12" fillId="2" borderId="54" xfId="0" applyNumberFormat="1" applyFont="1" applyFill="1" applyBorder="1" applyAlignment="1">
      <alignment horizontal="center" vertical="center" wrapText="1"/>
    </xf>
    <xf numFmtId="3" fontId="12" fillId="0" borderId="6" xfId="15153" applyNumberFormat="1" applyFont="1" applyBorder="1" applyAlignment="1">
      <alignment vertical="center"/>
    </xf>
    <xf numFmtId="223" fontId="219" fillId="2" borderId="51" xfId="0" applyNumberFormat="1" applyFont="1" applyFill="1" applyBorder="1" applyAlignment="1">
      <alignment horizontal="center" vertical="center" wrapText="1"/>
    </xf>
    <xf numFmtId="223" fontId="219" fillId="2" borderId="11" xfId="0" applyNumberFormat="1" applyFont="1" applyFill="1" applyBorder="1" applyAlignment="1">
      <alignment horizontal="left" vertical="center" wrapText="1"/>
    </xf>
    <xf numFmtId="0" fontId="268" fillId="0" borderId="54" xfId="0" applyFont="1" applyBorder="1" applyAlignment="1">
      <alignment horizontal="center" vertical="center" wrapText="1"/>
    </xf>
    <xf numFmtId="0" fontId="268" fillId="0" borderId="10" xfId="0" applyFont="1" applyBorder="1" applyAlignment="1">
      <alignment horizontal="center" vertical="center" wrapText="1"/>
    </xf>
    <xf numFmtId="1" fontId="266" fillId="46" borderId="7" xfId="0" applyNumberFormat="1" applyFont="1" applyFill="1" applyBorder="1" applyAlignment="1">
      <alignment vertical="center" wrapText="1"/>
    </xf>
    <xf numFmtId="223" fontId="227" fillId="48" borderId="6" xfId="8301" applyNumberFormat="1" applyFont="1" applyFill="1" applyBorder="1" applyAlignment="1">
      <alignment horizontal="center" vertical="center" wrapText="1"/>
    </xf>
    <xf numFmtId="223" fontId="219" fillId="2" borderId="55" xfId="0" applyNumberFormat="1" applyFont="1" applyFill="1" applyBorder="1" applyAlignment="1">
      <alignment horizontal="left" vertical="center" wrapText="1"/>
    </xf>
    <xf numFmtId="223" fontId="254" fillId="0" borderId="6" xfId="0" applyNumberFormat="1" applyFont="1" applyBorder="1" applyAlignment="1">
      <alignment horizontal="right" vertical="center"/>
    </xf>
    <xf numFmtId="223" fontId="254" fillId="48" borderId="6" xfId="0" applyNumberFormat="1" applyFont="1" applyFill="1" applyBorder="1" applyAlignment="1">
      <alignment horizontal="right" vertical="center"/>
    </xf>
    <xf numFmtId="0" fontId="282" fillId="0" borderId="10" xfId="0" applyFont="1" applyBorder="1"/>
    <xf numFmtId="0" fontId="266" fillId="46" borderId="2" xfId="0" applyFont="1" applyFill="1" applyBorder="1" applyAlignment="1">
      <alignment vertical="center"/>
    </xf>
    <xf numFmtId="223" fontId="222" fillId="0" borderId="6" xfId="7381" applyNumberFormat="1" applyFont="1" applyBorder="1" applyAlignment="1">
      <alignment horizontal="center" vertical="center" readingOrder="1"/>
    </xf>
    <xf numFmtId="223" fontId="268" fillId="0" borderId="54" xfId="7381" applyNumberFormat="1" applyFont="1" applyBorder="1" applyAlignment="1">
      <alignment horizontal="right" vertical="center"/>
    </xf>
    <xf numFmtId="223" fontId="264" fillId="0" borderId="2" xfId="0" applyNumberFormat="1" applyFont="1" applyBorder="1" applyAlignment="1">
      <alignment vertical="center" wrapText="1"/>
    </xf>
    <xf numFmtId="223" fontId="268" fillId="0" borderId="55" xfId="0" applyNumberFormat="1" applyFont="1" applyBorder="1" applyAlignment="1">
      <alignment horizontal="center" vertical="center" wrapText="1"/>
    </xf>
    <xf numFmtId="223" fontId="5" fillId="0" borderId="6" xfId="7381" applyNumberFormat="1" applyFont="1" applyBorder="1" applyAlignment="1">
      <alignment horizontal="center" vertical="center" wrapText="1"/>
    </xf>
    <xf numFmtId="223" fontId="272" fillId="0" borderId="51" xfId="7381" applyNumberFormat="1" applyFont="1" applyBorder="1" applyAlignment="1">
      <alignment horizontal="center" vertical="center" wrapText="1"/>
    </xf>
    <xf numFmtId="223" fontId="254" fillId="0" borderId="55" xfId="0" applyNumberFormat="1" applyFont="1" applyBorder="1" applyAlignment="1">
      <alignment horizontal="center" vertical="center" wrapText="1"/>
    </xf>
    <xf numFmtId="223" fontId="12" fillId="0" borderId="11" xfId="5800" applyNumberFormat="1" applyFont="1" applyFill="1" applyBorder="1" applyAlignment="1">
      <alignment vertical="center" wrapText="1"/>
    </xf>
    <xf numFmtId="223" fontId="239" fillId="0" borderId="6" xfId="8301" applyNumberFormat="1" applyFont="1" applyBorder="1" applyAlignment="1">
      <alignment horizontal="right" vertical="center" wrapText="1"/>
    </xf>
    <xf numFmtId="348" fontId="268" fillId="0" borderId="10" xfId="7381" applyNumberFormat="1" applyFont="1" applyBorder="1" applyAlignment="1">
      <alignment horizontal="center" vertical="center"/>
    </xf>
    <xf numFmtId="347" fontId="222" fillId="0" borderId="11" xfId="7381" applyNumberFormat="1" applyFont="1" applyBorder="1" applyAlignment="1">
      <alignment horizontal="right" vertical="center"/>
    </xf>
    <xf numFmtId="223" fontId="219" fillId="0" borderId="6" xfId="7381" applyNumberFormat="1" applyFont="1" applyBorder="1" applyAlignment="1">
      <alignment horizontal="right" vertical="center"/>
    </xf>
    <xf numFmtId="347" fontId="234" fillId="0" borderId="6" xfId="7381" applyNumberFormat="1" applyFont="1" applyBorder="1" applyAlignment="1">
      <alignment horizontal="right" vertical="center"/>
    </xf>
    <xf numFmtId="223" fontId="263" fillId="0" borderId="6" xfId="8301" applyNumberFormat="1" applyFont="1" applyBorder="1" applyAlignment="1">
      <alignment horizontal="center" vertical="center" wrapText="1"/>
    </xf>
    <xf numFmtId="3" fontId="1" fillId="0" borderId="2" xfId="8301" applyNumberFormat="1" applyFont="1" applyBorder="1" applyAlignment="1">
      <alignment horizontal="center" vertical="center" wrapText="1"/>
    </xf>
    <xf numFmtId="223" fontId="232" fillId="0" borderId="6" xfId="0" applyNumberFormat="1" applyFont="1" applyBorder="1" applyAlignment="1">
      <alignment vertical="center"/>
    </xf>
    <xf numFmtId="0" fontId="269" fillId="0" borderId="10" xfId="0" applyFont="1" applyBorder="1" applyAlignment="1">
      <alignment horizontal="center" vertical="center"/>
    </xf>
    <xf numFmtId="223" fontId="255" fillId="48" borderId="6" xfId="0" applyNumberFormat="1" applyFont="1" applyFill="1" applyBorder="1" applyAlignment="1">
      <alignment vertical="center" wrapText="1"/>
    </xf>
    <xf numFmtId="223" fontId="232" fillId="2" borderId="6" xfId="0" applyNumberFormat="1" applyFont="1" applyFill="1" applyBorder="1" applyAlignment="1">
      <alignment horizontal="center" vertical="center" wrapText="1"/>
    </xf>
    <xf numFmtId="0" fontId="279" fillId="0" borderId="54" xfId="0" applyFont="1" applyBorder="1" applyAlignment="1">
      <alignment horizontal="center" vertical="center" wrapText="1"/>
    </xf>
    <xf numFmtId="223" fontId="219" fillId="0" borderId="5" xfId="7381" applyNumberFormat="1" applyFont="1" applyBorder="1" applyAlignment="1">
      <alignment vertical="center"/>
    </xf>
    <xf numFmtId="223" fontId="266" fillId="48" borderId="2" xfId="0" applyNumberFormat="1" applyFont="1" applyFill="1" applyBorder="1" applyAlignment="1">
      <alignment vertical="center" wrapText="1"/>
    </xf>
    <xf numFmtId="223" fontId="12" fillId="0" borderId="6" xfId="7381" applyNumberFormat="1" applyFont="1" applyBorder="1" applyAlignment="1">
      <alignment horizontal="center" vertical="center" readingOrder="1"/>
    </xf>
    <xf numFmtId="223" fontId="218" fillId="0" borderId="55" xfId="7381" applyNumberFormat="1" applyFont="1" applyBorder="1" applyAlignment="1">
      <alignment horizontal="center" vertical="center" wrapText="1"/>
    </xf>
    <xf numFmtId="223" fontId="270" fillId="0" borderId="10" xfId="5800" applyNumberFormat="1" applyFont="1" applyFill="1" applyBorder="1" applyAlignment="1">
      <alignment horizontal="right" vertical="center" wrapText="1"/>
    </xf>
    <xf numFmtId="0" fontId="268" fillId="0" borderId="55" xfId="0" applyFont="1" applyBorder="1" applyAlignment="1">
      <alignment horizontal="center" vertical="center" wrapText="1"/>
    </xf>
    <xf numFmtId="347" fontId="12" fillId="0" borderId="6" xfId="7381" applyNumberFormat="1" applyFont="1" applyBorder="1" applyAlignment="1">
      <alignment horizontal="center" vertical="center" wrapText="1"/>
    </xf>
    <xf numFmtId="223" fontId="219" fillId="0" borderId="54" xfId="8301" applyNumberFormat="1" applyFont="1" applyBorder="1" applyAlignment="1">
      <alignment vertical="center" wrapText="1"/>
    </xf>
    <xf numFmtId="223" fontId="233" fillId="0" borderId="5" xfId="8301" applyNumberFormat="1" applyFont="1" applyBorder="1" applyAlignment="1">
      <alignment vertical="center" wrapText="1"/>
    </xf>
    <xf numFmtId="3" fontId="219" fillId="0" borderId="11" xfId="14370" applyNumberFormat="1" applyFont="1" applyBorder="1" applyAlignment="1">
      <alignment horizontal="right" vertical="center" wrapText="1"/>
    </xf>
    <xf numFmtId="223" fontId="5" fillId="48" borderId="6" xfId="0" applyNumberFormat="1" applyFont="1" applyFill="1" applyBorder="1" applyAlignment="1">
      <alignment horizontal="right" vertical="center"/>
    </xf>
    <xf numFmtId="223" fontId="233" fillId="2" borderId="54" xfId="0" applyNumberFormat="1" applyFont="1" applyFill="1" applyBorder="1" applyAlignment="1">
      <alignment horizontal="center" vertical="center" wrapText="1"/>
    </xf>
    <xf numFmtId="223" fontId="219" fillId="0" borderId="11" xfId="7381" applyNumberFormat="1" applyFont="1" applyBorder="1" applyAlignment="1">
      <alignment vertical="center" readingOrder="1"/>
    </xf>
    <xf numFmtId="0" fontId="237" fillId="0" borderId="10" xfId="0" applyFont="1" applyBorder="1" applyAlignment="1">
      <alignment vertical="center" wrapText="1"/>
    </xf>
    <xf numFmtId="0" fontId="266" fillId="0" borderId="2" xfId="0" applyFont="1" applyBorder="1" applyAlignment="1">
      <alignment vertical="center" wrapText="1"/>
    </xf>
    <xf numFmtId="347" fontId="233" fillId="2" borderId="11" xfId="0" applyNumberFormat="1" applyFont="1" applyFill="1" applyBorder="1" applyAlignment="1">
      <alignment horizontal="center" vertical="center" wrapText="1"/>
    </xf>
    <xf numFmtId="0" fontId="255" fillId="0" borderId="6" xfId="0" applyFont="1" applyBorder="1" applyAlignment="1">
      <alignment vertical="center" wrapText="1"/>
    </xf>
    <xf numFmtId="223" fontId="232" fillId="0" borderId="51" xfId="7381" applyNumberFormat="1" applyFont="1" applyBorder="1" applyAlignment="1">
      <alignment vertical="center"/>
    </xf>
    <xf numFmtId="223" fontId="6" fillId="0" borderId="10" xfId="5800" applyNumberFormat="1" applyFont="1" applyFill="1" applyBorder="1" applyAlignment="1">
      <alignment horizontal="right" vertical="center" wrapText="1"/>
    </xf>
    <xf numFmtId="223" fontId="1" fillId="0" borderId="51" xfId="7381" applyNumberFormat="1" applyBorder="1" applyAlignment="1">
      <alignment horizontal="center" vertical="center" wrapText="1"/>
    </xf>
    <xf numFmtId="223" fontId="1" fillId="0" borderId="51" xfId="7381" applyNumberFormat="1" applyBorder="1" applyAlignment="1">
      <alignment horizontal="center" vertical="center"/>
    </xf>
    <xf numFmtId="0" fontId="2" fillId="0" borderId="2" xfId="0" applyFont="1" applyBorder="1" applyAlignment="1">
      <alignment vertical="center" wrapText="1"/>
    </xf>
    <xf numFmtId="262" fontId="253" fillId="0" borderId="54" xfId="5147" applyNumberFormat="1" applyFont="1" applyFill="1" applyBorder="1" applyAlignment="1">
      <alignment horizontal="center" vertical="center" wrapText="1"/>
    </xf>
    <xf numFmtId="223" fontId="272" fillId="0" borderId="54" xfId="0" applyNumberFormat="1" applyFont="1" applyBorder="1" applyAlignment="1">
      <alignment horizontal="center" vertical="center"/>
    </xf>
    <xf numFmtId="223" fontId="264" fillId="46" borderId="2" xfId="0" applyNumberFormat="1" applyFont="1" applyFill="1" applyBorder="1" applyAlignment="1">
      <alignment vertical="center"/>
    </xf>
    <xf numFmtId="223" fontId="12" fillId="0" borderId="11" xfId="0" applyNumberFormat="1" applyFont="1" applyBorder="1" applyAlignment="1">
      <alignment horizontal="right" vertical="center"/>
    </xf>
    <xf numFmtId="0" fontId="254" fillId="47" borderId="52" xfId="0" applyFont="1" applyFill="1" applyBorder="1" applyAlignment="1">
      <alignment vertical="center" wrapText="1"/>
    </xf>
    <xf numFmtId="3" fontId="255" fillId="0" borderId="7" xfId="8301" applyNumberFormat="1" applyFont="1" applyBorder="1" applyAlignment="1">
      <alignment horizontal="center" vertical="center" wrapText="1"/>
    </xf>
    <xf numFmtId="223" fontId="219" fillId="0" borderId="7" xfId="7381" applyNumberFormat="1" applyFont="1" applyBorder="1" applyAlignment="1">
      <alignment horizontal="center" vertical="center"/>
    </xf>
    <xf numFmtId="223" fontId="5" fillId="2" borderId="6" xfId="0" applyNumberFormat="1" applyFont="1" applyFill="1" applyBorder="1" applyAlignment="1">
      <alignment horizontal="right" vertical="center"/>
    </xf>
    <xf numFmtId="0" fontId="5" fillId="0" borderId="6" xfId="0" applyFont="1" applyBorder="1" applyAlignment="1">
      <alignment horizontal="center" vertical="center" wrapText="1"/>
    </xf>
    <xf numFmtId="0" fontId="5" fillId="2" borderId="6" xfId="7381" applyFont="1" applyFill="1" applyBorder="1" applyAlignment="1">
      <alignment horizontal="center" vertical="center" wrapText="1"/>
    </xf>
    <xf numFmtId="223" fontId="219" fillId="0" borderId="55" xfId="0" applyNumberFormat="1" applyFont="1" applyBorder="1" applyAlignment="1">
      <alignment horizontal="left" vertical="center" wrapText="1"/>
    </xf>
    <xf numFmtId="0" fontId="2" fillId="0" borderId="6" xfId="0" applyFont="1" applyBorder="1" applyAlignment="1">
      <alignment vertical="center" wrapText="1"/>
    </xf>
    <xf numFmtId="223" fontId="219" fillId="0" borderId="51" xfId="7381" applyNumberFormat="1" applyFont="1" applyBorder="1" applyAlignment="1">
      <alignment vertical="center"/>
    </xf>
    <xf numFmtId="223" fontId="218" fillId="0" borderId="55" xfId="7381" applyNumberFormat="1" applyFont="1" applyBorder="1" applyAlignment="1">
      <alignment horizontal="right" vertical="center"/>
    </xf>
    <xf numFmtId="347" fontId="12" fillId="0" borderId="6" xfId="7381" applyNumberFormat="1" applyFont="1" applyBorder="1" applyAlignment="1">
      <alignment horizontal="center" vertical="center"/>
    </xf>
    <xf numFmtId="223" fontId="227" fillId="2" borderId="51" xfId="8301" applyNumberFormat="1" applyFont="1" applyFill="1" applyBorder="1" applyAlignment="1">
      <alignment horizontal="right" vertical="center" wrapText="1"/>
    </xf>
    <xf numFmtId="0" fontId="2" fillId="0" borderId="62" xfId="0" applyFont="1" applyBorder="1" applyAlignment="1">
      <alignment vertical="center" wrapText="1"/>
    </xf>
    <xf numFmtId="0" fontId="219" fillId="2" borderId="6" xfId="7381" applyFont="1" applyFill="1" applyBorder="1" applyAlignment="1">
      <alignment horizontal="center" vertical="center" wrapText="1"/>
    </xf>
    <xf numFmtId="223" fontId="239" fillId="0" borderId="10" xfId="8301" applyNumberFormat="1" applyFont="1" applyBorder="1" applyAlignment="1">
      <alignment horizontal="center" vertical="center" wrapText="1"/>
    </xf>
    <xf numFmtId="223" fontId="239" fillId="0" borderId="10" xfId="8301" applyNumberFormat="1" applyFont="1" applyBorder="1" applyAlignment="1">
      <alignment vertical="center" wrapText="1"/>
    </xf>
    <xf numFmtId="223" fontId="12" fillId="0" borderId="6" xfId="7381" applyNumberFormat="1" applyFont="1" applyBorder="1" applyAlignment="1">
      <alignment horizontal="center" vertical="center" wrapText="1" readingOrder="1"/>
    </xf>
    <xf numFmtId="223" fontId="219" fillId="2" borderId="6" xfId="0" applyNumberFormat="1" applyFont="1" applyFill="1" applyBorder="1" applyAlignment="1">
      <alignment horizontal="center" vertical="center" wrapText="1" readingOrder="1"/>
    </xf>
    <xf numFmtId="223" fontId="219" fillId="2" borderId="6" xfId="0" applyNumberFormat="1" applyFont="1" applyFill="1" applyBorder="1" applyAlignment="1">
      <alignment horizontal="center" vertical="center"/>
    </xf>
    <xf numFmtId="0" fontId="12" fillId="0" borderId="6" xfId="7381" applyFont="1" applyBorder="1" applyAlignment="1">
      <alignment horizontal="center" vertical="center" wrapText="1" readingOrder="1"/>
    </xf>
    <xf numFmtId="0" fontId="4" fillId="0" borderId="51" xfId="0" applyFont="1" applyBorder="1"/>
    <xf numFmtId="223" fontId="232" fillId="0" borderId="6" xfId="0" applyNumberFormat="1" applyFont="1" applyBorder="1" applyAlignment="1">
      <alignment horizontal="right" vertical="center" readingOrder="1"/>
    </xf>
    <xf numFmtId="0" fontId="237" fillId="0" borderId="6" xfId="7381" applyFont="1" applyBorder="1" applyAlignment="1">
      <alignment vertical="center" wrapText="1"/>
    </xf>
    <xf numFmtId="223" fontId="232" fillId="0" borderId="6" xfId="0" applyNumberFormat="1" applyFont="1" applyBorder="1" applyAlignment="1">
      <alignment horizontal="right"/>
    </xf>
    <xf numFmtId="3" fontId="1" fillId="0" borderId="51" xfId="8301" applyNumberFormat="1" applyFont="1" applyBorder="1" applyAlignment="1">
      <alignment horizontal="center" vertical="center" wrapText="1"/>
    </xf>
    <xf numFmtId="223" fontId="268" fillId="0" borderId="10" xfId="7381" applyNumberFormat="1" applyFont="1" applyBorder="1" applyAlignment="1">
      <alignment horizontal="center" vertical="center" wrapText="1"/>
    </xf>
    <xf numFmtId="347" fontId="233" fillId="2" borderId="6" xfId="0" applyNumberFormat="1" applyFont="1" applyFill="1" applyBorder="1" applyAlignment="1">
      <alignment horizontal="center" vertical="center" wrapText="1"/>
    </xf>
    <xf numFmtId="3" fontId="221" fillId="48" borderId="6" xfId="8301" applyNumberFormat="1" applyFont="1" applyFill="1" applyBorder="1" applyAlignment="1">
      <alignment horizontal="center" vertical="center" wrapText="1"/>
    </xf>
    <xf numFmtId="223" fontId="219" fillId="0" borderId="6" xfId="0" applyNumberFormat="1" applyFont="1" applyBorder="1" applyAlignment="1">
      <alignment horizontal="center" vertical="center" wrapText="1"/>
    </xf>
    <xf numFmtId="0" fontId="12" fillId="2" borderId="6" xfId="0" applyFont="1" applyFill="1" applyBorder="1" applyAlignment="1">
      <alignment horizontal="center" vertical="center"/>
    </xf>
    <xf numFmtId="223" fontId="219" fillId="2" borderId="7" xfId="0" applyNumberFormat="1" applyFont="1" applyFill="1" applyBorder="1" applyAlignment="1">
      <alignment horizontal="right" vertical="center"/>
    </xf>
    <xf numFmtId="347" fontId="5" fillId="0" borderId="6" xfId="7381" applyNumberFormat="1" applyFont="1" applyBorder="1" applyAlignment="1">
      <alignment horizontal="right" vertical="center"/>
    </xf>
    <xf numFmtId="3" fontId="8" fillId="48" borderId="6" xfId="8301" applyNumberFormat="1" applyFont="1" applyFill="1" applyBorder="1" applyAlignment="1">
      <alignment horizontal="center" vertical="center" wrapText="1"/>
    </xf>
    <xf numFmtId="347" fontId="5" fillId="2" borderId="6" xfId="0" applyNumberFormat="1" applyFont="1" applyFill="1" applyBorder="1" applyAlignment="1">
      <alignment horizontal="right"/>
    </xf>
    <xf numFmtId="223" fontId="5" fillId="0" borderId="6" xfId="0" applyNumberFormat="1" applyFont="1" applyBorder="1" applyAlignment="1">
      <alignment horizontal="right" vertical="center"/>
    </xf>
    <xf numFmtId="223" fontId="254" fillId="0" borderId="52" xfId="0" applyNumberFormat="1" applyFont="1" applyBorder="1" applyAlignment="1">
      <alignment horizontal="center" vertical="center" wrapText="1"/>
    </xf>
    <xf numFmtId="0" fontId="269" fillId="0" borderId="10" xfId="0" applyFont="1" applyBorder="1" applyAlignment="1">
      <alignment wrapText="1"/>
    </xf>
    <xf numFmtId="223" fontId="5" fillId="0" borderId="55" xfId="0" applyNumberFormat="1" applyFont="1" applyBorder="1" applyAlignment="1">
      <alignment horizontal="right" vertical="center" wrapText="1"/>
    </xf>
    <xf numFmtId="347" fontId="12" fillId="0" borderId="54" xfId="5800" applyNumberFormat="1" applyFont="1" applyFill="1" applyBorder="1" applyAlignment="1">
      <alignment horizontal="right" vertical="center" wrapText="1"/>
    </xf>
    <xf numFmtId="223" fontId="219" fillId="2" borderId="11" xfId="0" applyNumberFormat="1" applyFont="1" applyFill="1" applyBorder="1" applyAlignment="1">
      <alignment horizontal="right" vertical="center" wrapText="1"/>
    </xf>
    <xf numFmtId="0" fontId="253" fillId="2" borderId="7" xfId="0" applyFont="1" applyFill="1" applyBorder="1" applyAlignment="1">
      <alignment vertical="center"/>
    </xf>
    <xf numFmtId="0" fontId="253" fillId="2" borderId="6" xfId="0" applyFont="1" applyFill="1" applyBorder="1" applyAlignment="1">
      <alignment vertical="center"/>
    </xf>
    <xf numFmtId="223" fontId="254" fillId="0" borderId="6" xfId="7381" applyNumberFormat="1" applyFont="1" applyBorder="1" applyAlignment="1">
      <alignment vertical="center"/>
    </xf>
    <xf numFmtId="347" fontId="234" fillId="0" borderId="11" xfId="7381" applyNumberFormat="1" applyFont="1" applyBorder="1" applyAlignment="1">
      <alignment horizontal="right" vertical="center"/>
    </xf>
    <xf numFmtId="3" fontId="253" fillId="0" borderId="55" xfId="14370" applyNumberFormat="1" applyFont="1" applyBorder="1" applyAlignment="1">
      <alignment horizontal="left" vertical="center" wrapText="1"/>
    </xf>
    <xf numFmtId="262" fontId="253" fillId="0" borderId="55" xfId="5147" applyNumberFormat="1" applyFont="1" applyFill="1" applyBorder="1" applyAlignment="1">
      <alignment horizontal="center" vertical="center" wrapText="1"/>
    </xf>
    <xf numFmtId="223" fontId="272" fillId="0" borderId="10" xfId="0" applyNumberFormat="1" applyFont="1" applyBorder="1" applyAlignment="1">
      <alignment horizontal="center" vertical="center"/>
    </xf>
    <xf numFmtId="223" fontId="254" fillId="0" borderId="6" xfId="0" applyNumberFormat="1" applyFont="1" applyBorder="1" applyAlignment="1">
      <alignment horizontal="right" vertical="center" wrapText="1"/>
    </xf>
    <xf numFmtId="0" fontId="282" fillId="0" borderId="10" xfId="0" applyFont="1" applyBorder="1" applyAlignment="1">
      <alignment horizontal="center" vertical="center" wrapText="1"/>
    </xf>
    <xf numFmtId="223" fontId="254" fillId="48" borderId="6" xfId="8301" applyNumberFormat="1" applyFont="1" applyFill="1" applyBorder="1" applyAlignment="1">
      <alignment horizontal="right" vertical="center" wrapText="1"/>
    </xf>
    <xf numFmtId="347" fontId="253" fillId="0" borderId="10" xfId="7381" applyNumberFormat="1" applyFont="1" applyBorder="1" applyAlignment="1">
      <alignment horizontal="right" vertical="center"/>
    </xf>
    <xf numFmtId="0" fontId="252" fillId="0" borderId="52" xfId="0" applyFont="1" applyBorder="1" applyAlignment="1">
      <alignment horizontal="center" vertical="center" wrapText="1"/>
    </xf>
    <xf numFmtId="223" fontId="254" fillId="48" borderId="52" xfId="0" applyNumberFormat="1" applyFont="1" applyFill="1" applyBorder="1" applyAlignment="1">
      <alignment horizontal="right" vertical="center" wrapText="1"/>
    </xf>
    <xf numFmtId="223" fontId="254" fillId="48" borderId="7" xfId="8301" applyNumberFormat="1" applyFont="1" applyFill="1" applyBorder="1" applyAlignment="1">
      <alignment vertical="center" wrapText="1"/>
    </xf>
    <xf numFmtId="223" fontId="254" fillId="52" borderId="52" xfId="8301" applyNumberFormat="1" applyFont="1" applyFill="1" applyBorder="1" applyAlignment="1">
      <alignment horizontal="right" vertical="center" wrapText="1"/>
    </xf>
    <xf numFmtId="223" fontId="254" fillId="49" borderId="52" xfId="8301" applyNumberFormat="1" applyFont="1" applyFill="1" applyBorder="1" applyAlignment="1">
      <alignment horizontal="right" vertical="center" wrapText="1"/>
    </xf>
    <xf numFmtId="0" fontId="222" fillId="48" borderId="6" xfId="0" applyFont="1" applyFill="1" applyBorder="1" applyAlignment="1">
      <alignment vertical="center" wrapText="1"/>
    </xf>
    <xf numFmtId="223" fontId="272" fillId="48" borderId="7" xfId="0" applyNumberFormat="1" applyFont="1" applyFill="1" applyBorder="1" applyAlignment="1">
      <alignment vertical="center" wrapText="1"/>
    </xf>
    <xf numFmtId="0" fontId="272" fillId="48" borderId="7" xfId="0" applyFont="1" applyFill="1" applyBorder="1" applyAlignment="1">
      <alignment vertical="center" wrapText="1"/>
    </xf>
    <xf numFmtId="223" fontId="272" fillId="48" borderId="6" xfId="0" applyNumberFormat="1" applyFont="1" applyFill="1" applyBorder="1" applyAlignment="1">
      <alignment vertical="center" wrapText="1"/>
    </xf>
    <xf numFmtId="223" fontId="12" fillId="2" borderId="5" xfId="0" applyNumberFormat="1" applyFont="1" applyFill="1" applyBorder="1" applyAlignment="1">
      <alignment horizontal="center" vertical="center"/>
    </xf>
    <xf numFmtId="0" fontId="272" fillId="48" borderId="6" xfId="0" applyFont="1" applyFill="1" applyBorder="1" applyAlignment="1">
      <alignment vertical="center" wrapText="1"/>
    </xf>
    <xf numFmtId="223" fontId="1" fillId="0" borderId="2" xfId="7381" applyNumberFormat="1" applyBorder="1" applyAlignment="1">
      <alignment horizontal="right" vertical="center"/>
    </xf>
    <xf numFmtId="0" fontId="266" fillId="48" borderId="7" xfId="0" applyFont="1" applyFill="1" applyBorder="1" applyAlignment="1">
      <alignment vertical="center" wrapText="1"/>
    </xf>
    <xf numFmtId="0" fontId="255" fillId="48" borderId="7" xfId="0" applyFont="1" applyFill="1" applyBorder="1" applyAlignment="1">
      <alignment vertical="center" wrapText="1"/>
    </xf>
    <xf numFmtId="0" fontId="255" fillId="48" borderId="6" xfId="0" applyFont="1" applyFill="1" applyBorder="1" applyAlignment="1">
      <alignment vertical="center" wrapText="1"/>
    </xf>
    <xf numFmtId="0" fontId="2" fillId="48" borderId="6" xfId="0" applyFont="1" applyFill="1" applyBorder="1" applyAlignment="1">
      <alignment vertical="center" wrapText="1"/>
    </xf>
    <xf numFmtId="0" fontId="266" fillId="48" borderId="6" xfId="0" applyFont="1" applyFill="1" applyBorder="1" applyAlignment="1">
      <alignment vertical="center" wrapText="1"/>
    </xf>
    <xf numFmtId="0" fontId="264" fillId="48" borderId="6" xfId="0" applyFont="1" applyFill="1" applyBorder="1" applyAlignment="1">
      <alignment vertical="center" wrapText="1"/>
    </xf>
    <xf numFmtId="0" fontId="264" fillId="48" borderId="5" xfId="0" applyFont="1" applyFill="1" applyBorder="1" applyAlignment="1">
      <alignment horizontal="center" vertical="center" wrapText="1"/>
    </xf>
    <xf numFmtId="0" fontId="264" fillId="48" borderId="0" xfId="0" applyFont="1" applyFill="1" applyAlignment="1">
      <alignment vertical="center" wrapText="1"/>
    </xf>
    <xf numFmtId="3" fontId="222" fillId="0" borderId="7" xfId="8301" applyNumberFormat="1" applyFont="1" applyBorder="1" applyAlignment="1">
      <alignment horizontal="right" vertical="center" wrapText="1"/>
    </xf>
    <xf numFmtId="0" fontId="264" fillId="48" borderId="2" xfId="0" applyFont="1" applyFill="1" applyBorder="1" applyAlignment="1">
      <alignment vertical="center" wrapText="1"/>
    </xf>
    <xf numFmtId="223" fontId="219" fillId="0" borderId="6" xfId="0" applyNumberFormat="1" applyFont="1" applyBorder="1" applyAlignment="1">
      <alignment horizontal="right"/>
    </xf>
    <xf numFmtId="223" fontId="219" fillId="0" borderId="6" xfId="0" applyNumberFormat="1" applyFont="1" applyBorder="1" applyAlignment="1">
      <alignment horizontal="right" vertical="center"/>
    </xf>
    <xf numFmtId="223" fontId="219" fillId="0" borderId="6" xfId="8301" applyNumberFormat="1" applyFont="1" applyBorder="1" applyAlignment="1">
      <alignment horizontal="center" vertical="center" wrapText="1" readingOrder="1"/>
    </xf>
    <xf numFmtId="223" fontId="219" fillId="2" borderId="6" xfId="0" applyNumberFormat="1" applyFont="1" applyFill="1" applyBorder="1" applyAlignment="1">
      <alignment horizontal="right" vertical="center" readingOrder="1"/>
    </xf>
    <xf numFmtId="223" fontId="219" fillId="2" borderId="6" xfId="0" applyNumberFormat="1" applyFont="1" applyFill="1" applyBorder="1" applyAlignment="1">
      <alignment horizontal="center" wrapText="1"/>
    </xf>
    <xf numFmtId="0" fontId="219" fillId="2" borderId="7" xfId="0" applyFont="1" applyFill="1" applyBorder="1" applyAlignment="1">
      <alignment horizontal="center" vertical="center"/>
    </xf>
    <xf numFmtId="0" fontId="227" fillId="48" borderId="6" xfId="0" applyFont="1" applyFill="1" applyBorder="1"/>
    <xf numFmtId="3" fontId="231" fillId="53" borderId="6" xfId="8301" applyNumberFormat="1" applyFont="1" applyFill="1" applyBorder="1" applyAlignment="1">
      <alignment horizontal="center" vertical="center" wrapText="1"/>
    </xf>
    <xf numFmtId="223" fontId="219" fillId="2" borderId="11" xfId="8301" applyNumberFormat="1" applyFont="1" applyFill="1" applyBorder="1" applyAlignment="1">
      <alignment horizontal="right" vertical="center" wrapText="1"/>
    </xf>
    <xf numFmtId="3" fontId="219" fillId="0" borderId="11" xfId="15153" applyNumberFormat="1" applyFont="1" applyBorder="1" applyAlignment="1">
      <alignment vertical="center"/>
    </xf>
    <xf numFmtId="0" fontId="219" fillId="0" borderId="11" xfId="0" applyFont="1" applyBorder="1"/>
    <xf numFmtId="281" fontId="266" fillId="47" borderId="2" xfId="0" applyNumberFormat="1" applyFont="1" applyFill="1" applyBorder="1" applyAlignment="1">
      <alignment vertical="center" wrapText="1"/>
    </xf>
    <xf numFmtId="3" fontId="12" fillId="0" borderId="6" xfId="0" applyNumberFormat="1" applyFont="1" applyBorder="1" applyAlignment="1">
      <alignment horizontal="center" vertical="center" wrapText="1"/>
    </xf>
    <xf numFmtId="223" fontId="254" fillId="0" borderId="6" xfId="8301" applyNumberFormat="1" applyFont="1" applyBorder="1" applyAlignment="1">
      <alignment horizontal="right" vertical="center" wrapText="1"/>
    </xf>
    <xf numFmtId="223" fontId="252" fillId="48" borderId="6" xfId="8301" applyNumberFormat="1" applyFont="1" applyFill="1" applyBorder="1" applyAlignment="1">
      <alignment horizontal="right" vertical="center" wrapText="1"/>
    </xf>
    <xf numFmtId="223" fontId="227" fillId="48" borderId="6" xfId="8301" applyNumberFormat="1" applyFont="1" applyFill="1" applyBorder="1" applyAlignment="1">
      <alignment horizontal="right" vertical="center" wrapText="1"/>
    </xf>
    <xf numFmtId="0" fontId="226" fillId="48" borderId="6" xfId="0" applyFont="1" applyFill="1" applyBorder="1"/>
    <xf numFmtId="0" fontId="226" fillId="48" borderId="6" xfId="7381" applyFont="1" applyFill="1" applyBorder="1" applyAlignment="1">
      <alignment horizontal="center" vertical="center" wrapText="1"/>
    </xf>
    <xf numFmtId="223" fontId="272" fillId="47" borderId="7" xfId="0" applyNumberFormat="1" applyFont="1" applyFill="1" applyBorder="1" applyAlignment="1">
      <alignment vertical="center" wrapText="1"/>
    </xf>
    <xf numFmtId="223" fontId="232" fillId="2" borderId="6" xfId="0" applyNumberFormat="1" applyFont="1" applyFill="1" applyBorder="1" applyAlignment="1">
      <alignment horizontal="right" vertical="center"/>
    </xf>
    <xf numFmtId="223" fontId="12" fillId="0" borderId="6" xfId="0" applyNumberFormat="1" applyFont="1" applyBorder="1" applyAlignment="1">
      <alignment horizontal="right"/>
    </xf>
    <xf numFmtId="223" fontId="237" fillId="2" borderId="6" xfId="0" applyNumberFormat="1" applyFont="1" applyFill="1" applyBorder="1" applyAlignment="1">
      <alignment horizontal="right"/>
    </xf>
    <xf numFmtId="223" fontId="12" fillId="2" borderId="6" xfId="0" applyNumberFormat="1" applyFont="1" applyFill="1" applyBorder="1" applyAlignment="1">
      <alignment horizontal="center"/>
    </xf>
    <xf numFmtId="223" fontId="12" fillId="0" borderId="6" xfId="0" applyNumberFormat="1" applyFont="1" applyBorder="1" applyAlignment="1">
      <alignment vertical="center" readingOrder="1"/>
    </xf>
    <xf numFmtId="223" fontId="219" fillId="0" borderId="11" xfId="0" applyNumberFormat="1" applyFont="1" applyBorder="1" applyAlignment="1">
      <alignment horizontal="right"/>
    </xf>
    <xf numFmtId="3" fontId="222" fillId="2" borderId="11" xfId="8301" applyNumberFormat="1" applyFont="1" applyFill="1" applyBorder="1" applyAlignment="1">
      <alignment horizontal="center" vertical="center" wrapText="1"/>
    </xf>
    <xf numFmtId="347" fontId="234" fillId="0" borderId="6" xfId="8301" applyNumberFormat="1" applyFont="1" applyBorder="1" applyAlignment="1">
      <alignment horizontal="center" vertical="center" wrapText="1"/>
    </xf>
    <xf numFmtId="223" fontId="5" fillId="0" borderId="6" xfId="5800" applyNumberFormat="1" applyFont="1" applyFill="1" applyBorder="1" applyAlignment="1">
      <alignment horizontal="right" vertical="center" wrapText="1"/>
    </xf>
    <xf numFmtId="223" fontId="254" fillId="0" borderId="6" xfId="5800" applyNumberFormat="1" applyFont="1" applyFill="1" applyBorder="1" applyAlignment="1">
      <alignment horizontal="right" vertical="center" wrapText="1"/>
    </xf>
    <xf numFmtId="223" fontId="219" fillId="0" borderId="11" xfId="7381" applyNumberFormat="1" applyFont="1" applyBorder="1" applyAlignment="1">
      <alignment horizontal="center" vertical="center" readingOrder="1"/>
    </xf>
    <xf numFmtId="223" fontId="1" fillId="0" borderId="2" xfId="7381" applyNumberFormat="1" applyBorder="1" applyAlignment="1">
      <alignment horizontal="center" vertical="center"/>
    </xf>
    <xf numFmtId="223" fontId="233" fillId="0" borderId="11" xfId="5800" applyNumberFormat="1" applyFont="1" applyFill="1" applyBorder="1" applyAlignment="1">
      <alignment horizontal="right" vertical="center" wrapText="1"/>
    </xf>
    <xf numFmtId="223" fontId="1" fillId="0" borderId="2" xfId="7381" applyNumberFormat="1" applyBorder="1" applyAlignment="1">
      <alignment horizontal="center" vertical="center" wrapText="1"/>
    </xf>
    <xf numFmtId="0" fontId="218" fillId="0" borderId="11" xfId="0" applyFont="1" applyBorder="1"/>
    <xf numFmtId="223" fontId="219" fillId="0" borderId="6" xfId="7381" applyNumberFormat="1" applyFont="1" applyBorder="1" applyAlignment="1">
      <alignment vertical="center" readingOrder="1"/>
    </xf>
    <xf numFmtId="223" fontId="255" fillId="0" borderId="11" xfId="7381" applyNumberFormat="1" applyFont="1" applyBorder="1" applyAlignment="1">
      <alignment horizontal="right" vertical="center"/>
    </xf>
    <xf numFmtId="223" fontId="234" fillId="0" borderId="11" xfId="8301" applyNumberFormat="1" applyFont="1" applyBorder="1" applyAlignment="1">
      <alignment horizontal="center" vertical="center" wrapText="1"/>
    </xf>
    <xf numFmtId="223" fontId="222" fillId="0" borderId="11" xfId="7381" applyNumberFormat="1" applyFont="1" applyBorder="1" applyAlignment="1">
      <alignment horizontal="right" vertical="center"/>
    </xf>
    <xf numFmtId="223" fontId="253" fillId="0" borderId="11" xfId="7381" applyNumberFormat="1" applyFont="1" applyBorder="1" applyAlignment="1">
      <alignment horizontal="center" vertical="center" wrapText="1"/>
    </xf>
    <xf numFmtId="0" fontId="233" fillId="0" borderId="11" xfId="0" applyFont="1" applyBorder="1" applyAlignment="1">
      <alignment horizontal="center" vertical="center" wrapText="1"/>
    </xf>
    <xf numFmtId="0" fontId="2" fillId="0" borderId="10" xfId="7381" applyFont="1" applyBorder="1" applyAlignment="1">
      <alignment horizontal="center" vertical="center" wrapText="1"/>
    </xf>
    <xf numFmtId="223" fontId="219" fillId="0" borderId="11" xfId="7381" applyNumberFormat="1" applyFont="1" applyBorder="1" applyAlignment="1">
      <alignment horizontal="right" vertical="center" readingOrder="1"/>
    </xf>
    <xf numFmtId="0" fontId="222" fillId="0" borderId="11" xfId="0" applyFont="1" applyBorder="1" applyAlignment="1">
      <alignment horizontal="center" vertical="center" wrapText="1"/>
    </xf>
    <xf numFmtId="0" fontId="222" fillId="0" borderId="11" xfId="7381" applyFont="1" applyBorder="1" applyAlignment="1">
      <alignment horizontal="center" vertical="center" wrapText="1"/>
    </xf>
    <xf numFmtId="223" fontId="234" fillId="0" borderId="55" xfId="7381" applyNumberFormat="1" applyFont="1" applyBorder="1" applyAlignment="1">
      <alignment horizontal="right" vertical="center"/>
    </xf>
    <xf numFmtId="1" fontId="255" fillId="46" borderId="7" xfId="0" applyNumberFormat="1" applyFont="1" applyFill="1" applyBorder="1" applyAlignment="1">
      <alignment vertical="center" wrapText="1"/>
    </xf>
    <xf numFmtId="1" fontId="12" fillId="0" borderId="10" xfId="5800" applyNumberFormat="1" applyFont="1" applyFill="1" applyBorder="1" applyAlignment="1">
      <alignment vertical="center" wrapText="1"/>
    </xf>
    <xf numFmtId="223" fontId="270" fillId="0" borderId="11" xfId="7381" applyNumberFormat="1" applyFont="1" applyBorder="1" applyAlignment="1">
      <alignment horizontal="right" vertical="center"/>
    </xf>
    <xf numFmtId="0" fontId="270" fillId="0" borderId="11" xfId="0" applyFont="1" applyBorder="1" applyAlignment="1">
      <alignment horizontal="center" vertical="center" wrapText="1"/>
    </xf>
    <xf numFmtId="0" fontId="270" fillId="0" borderId="11" xfId="7381" applyFont="1" applyBorder="1" applyAlignment="1">
      <alignment horizontal="center" vertical="center" wrapText="1"/>
    </xf>
    <xf numFmtId="3" fontId="237" fillId="0" borderId="6" xfId="14370" applyNumberFormat="1" applyFont="1" applyBorder="1" applyAlignment="1">
      <alignment horizontal="left" vertical="center" wrapText="1"/>
    </xf>
    <xf numFmtId="0" fontId="232" fillId="0" borderId="6" xfId="7381" applyFont="1" applyBorder="1" applyAlignment="1">
      <alignment vertical="center" wrapText="1"/>
    </xf>
    <xf numFmtId="3" fontId="219" fillId="0" borderId="11" xfId="14370" applyNumberFormat="1" applyFont="1" applyBorder="1" applyAlignment="1">
      <alignment horizontal="left" vertical="center" wrapText="1"/>
    </xf>
    <xf numFmtId="223" fontId="232" fillId="0" borderId="6" xfId="8301" applyNumberFormat="1" applyFont="1" applyBorder="1" applyAlignment="1">
      <alignment horizontal="right" vertical="center" wrapText="1"/>
    </xf>
    <xf numFmtId="223" fontId="12" fillId="0" borderId="6" xfId="8301" applyNumberFormat="1" applyFont="1" applyBorder="1" applyAlignment="1">
      <alignment vertical="center" wrapText="1"/>
    </xf>
    <xf numFmtId="0" fontId="5" fillId="2" borderId="10" xfId="0" applyFont="1" applyFill="1" applyBorder="1" applyAlignment="1">
      <alignment horizontal="center" vertical="center"/>
    </xf>
    <xf numFmtId="223" fontId="5" fillId="0" borderId="6" xfId="8301" applyNumberFormat="1" applyFont="1" applyBorder="1" applyAlignment="1">
      <alignment horizontal="center" vertical="center" wrapText="1"/>
    </xf>
    <xf numFmtId="3" fontId="5" fillId="0" borderId="6" xfId="8301" applyNumberFormat="1" applyFont="1" applyBorder="1" applyAlignment="1">
      <alignment horizontal="right" vertical="center" wrapText="1"/>
    </xf>
    <xf numFmtId="3" fontId="254" fillId="0" borderId="6" xfId="8301" applyNumberFormat="1" applyFont="1" applyBorder="1" applyAlignment="1">
      <alignment horizontal="center" vertical="center" wrapText="1"/>
    </xf>
    <xf numFmtId="223" fontId="12" fillId="0" borderId="6" xfId="8301" applyNumberFormat="1" applyFont="1" applyBorder="1" applyAlignment="1">
      <alignment horizontal="right" vertical="center" wrapText="1"/>
    </xf>
    <xf numFmtId="3" fontId="12" fillId="2" borderId="6" xfId="8301" applyNumberFormat="1" applyFont="1" applyFill="1" applyBorder="1" applyAlignment="1">
      <alignment horizontal="center" vertical="center" wrapText="1"/>
    </xf>
    <xf numFmtId="3" fontId="232" fillId="0" borderId="6" xfId="14370" applyNumberFormat="1" applyFont="1" applyBorder="1" applyAlignment="1">
      <alignment horizontal="left" vertical="center" wrapText="1"/>
    </xf>
    <xf numFmtId="223" fontId="233" fillId="0" borderId="7" xfId="8301" applyNumberFormat="1" applyFont="1" applyBorder="1" applyAlignment="1">
      <alignment horizontal="right" vertical="center" wrapText="1"/>
    </xf>
    <xf numFmtId="223" fontId="219" fillId="0" borderId="7" xfId="8301" applyNumberFormat="1" applyFont="1" applyBorder="1" applyAlignment="1">
      <alignment vertical="center" wrapText="1"/>
    </xf>
    <xf numFmtId="223" fontId="219" fillId="2" borderId="7" xfId="0" applyNumberFormat="1" applyFont="1" applyFill="1" applyBorder="1" applyAlignment="1">
      <alignment horizontal="right" vertical="center" wrapText="1"/>
    </xf>
    <xf numFmtId="0" fontId="222" fillId="0" borderId="7" xfId="0" applyFont="1" applyBorder="1" applyAlignment="1">
      <alignment horizontal="center" vertical="center" wrapText="1"/>
    </xf>
    <xf numFmtId="0" fontId="222" fillId="0" borderId="7" xfId="7381" applyFont="1" applyBorder="1" applyAlignment="1">
      <alignment horizontal="center" vertical="center" wrapText="1"/>
    </xf>
    <xf numFmtId="0" fontId="219" fillId="0" borderId="7" xfId="7381" applyFont="1" applyBorder="1" applyAlignment="1">
      <alignment vertical="center" wrapText="1"/>
    </xf>
    <xf numFmtId="0" fontId="5" fillId="2" borderId="6" xfId="0" applyFont="1" applyFill="1" applyBorder="1"/>
    <xf numFmtId="347" fontId="5" fillId="0" borderId="6" xfId="0" applyNumberFormat="1" applyFont="1" applyBorder="1" applyAlignment="1">
      <alignment horizontal="right"/>
    </xf>
    <xf numFmtId="3" fontId="222" fillId="0" borderId="7" xfId="8301" applyNumberFormat="1" applyFont="1" applyBorder="1" applyAlignment="1">
      <alignment horizontal="center" vertical="center" wrapText="1"/>
    </xf>
    <xf numFmtId="3" fontId="219" fillId="0" borderId="55" xfId="14370" applyNumberFormat="1" applyFont="1" applyBorder="1" applyAlignment="1">
      <alignment horizontal="right" vertical="center" wrapText="1"/>
    </xf>
    <xf numFmtId="3" fontId="219" fillId="0" borderId="55" xfId="14370" applyNumberFormat="1" applyFont="1" applyBorder="1" applyAlignment="1">
      <alignment horizontal="left" vertical="center" wrapText="1"/>
    </xf>
    <xf numFmtId="347" fontId="8" fillId="2" borderId="6" xfId="0" applyNumberFormat="1" applyFont="1" applyFill="1" applyBorder="1" applyAlignment="1">
      <alignment horizontal="right" vertical="center"/>
    </xf>
    <xf numFmtId="223" fontId="239" fillId="0" borderId="6" xfId="0" applyNumberFormat="1" applyFont="1" applyBorder="1" applyAlignment="1">
      <alignment vertical="center" wrapText="1"/>
    </xf>
    <xf numFmtId="223" fontId="5" fillId="0" borderId="6" xfId="0" applyNumberFormat="1" applyFont="1" applyBorder="1" applyAlignment="1">
      <alignment vertical="center" wrapText="1"/>
    </xf>
    <xf numFmtId="0" fontId="5" fillId="0" borderId="6" xfId="7381" applyFont="1" applyBorder="1" applyAlignment="1">
      <alignment horizontal="center" vertical="center" wrapText="1"/>
    </xf>
    <xf numFmtId="347" fontId="254" fillId="2" borderId="6" xfId="0" applyNumberFormat="1" applyFont="1" applyFill="1" applyBorder="1" applyAlignment="1">
      <alignment horizontal="right"/>
    </xf>
    <xf numFmtId="223" fontId="254" fillId="2" borderId="6" xfId="0" applyNumberFormat="1" applyFont="1" applyFill="1" applyBorder="1" applyAlignment="1">
      <alignment horizontal="center" vertical="center" wrapText="1"/>
    </xf>
    <xf numFmtId="347" fontId="5" fillId="2" borderId="6" xfId="0" applyNumberFormat="1" applyFont="1" applyFill="1" applyBorder="1" applyAlignment="1">
      <alignment horizontal="center"/>
    </xf>
    <xf numFmtId="223" fontId="5" fillId="2" borderId="6" xfId="7381" applyNumberFormat="1" applyFont="1" applyFill="1" applyBorder="1" applyAlignment="1">
      <alignment horizontal="center" vertical="center" wrapText="1"/>
    </xf>
    <xf numFmtId="223" fontId="12" fillId="0" borderId="10" xfId="14370" applyNumberFormat="1" applyFont="1" applyBorder="1" applyAlignment="1">
      <alignment horizontal="right" vertical="center" wrapText="1"/>
    </xf>
    <xf numFmtId="223" fontId="252" fillId="0" borderId="6" xfId="0" applyNumberFormat="1" applyFont="1" applyBorder="1" applyAlignment="1">
      <alignment horizontal="right" vertical="center" wrapText="1"/>
    </xf>
    <xf numFmtId="223" fontId="227" fillId="0" borderId="6" xfId="0" applyNumberFormat="1" applyFont="1" applyBorder="1" applyAlignment="1">
      <alignment horizontal="center" vertical="center" wrapText="1"/>
    </xf>
    <xf numFmtId="223" fontId="227" fillId="0" borderId="6" xfId="0" applyNumberFormat="1" applyFont="1" applyBorder="1" applyAlignment="1">
      <alignment horizontal="right" vertical="center" wrapText="1"/>
    </xf>
    <xf numFmtId="347" fontId="233" fillId="2" borderId="55" xfId="0" applyNumberFormat="1" applyFont="1" applyFill="1" applyBorder="1" applyAlignment="1">
      <alignment horizontal="left" vertical="center" wrapText="1"/>
    </xf>
    <xf numFmtId="223" fontId="233" fillId="0" borderId="55" xfId="7381" applyNumberFormat="1" applyFont="1" applyBorder="1" applyAlignment="1">
      <alignment horizontal="left" vertical="center"/>
    </xf>
    <xf numFmtId="223" fontId="219" fillId="0" borderId="55" xfId="7381" applyNumberFormat="1" applyFont="1" applyBorder="1" applyAlignment="1">
      <alignment horizontal="left" vertical="center"/>
    </xf>
    <xf numFmtId="223" fontId="253" fillId="2" borderId="55" xfId="0" applyNumberFormat="1" applyFont="1" applyFill="1" applyBorder="1" applyAlignment="1">
      <alignment horizontal="left" vertical="center" wrapText="1"/>
    </xf>
    <xf numFmtId="223" fontId="268" fillId="0" borderId="55" xfId="7381" applyNumberFormat="1" applyFont="1" applyBorder="1" applyAlignment="1">
      <alignment horizontal="right" vertical="center"/>
    </xf>
    <xf numFmtId="0" fontId="268" fillId="0" borderId="55" xfId="7381" applyFont="1" applyBorder="1" applyAlignment="1">
      <alignment horizontal="center" vertical="center" wrapText="1"/>
    </xf>
    <xf numFmtId="0" fontId="268" fillId="0" borderId="55" xfId="7381" applyFont="1" applyBorder="1" applyAlignment="1">
      <alignment vertical="center" wrapText="1"/>
    </xf>
    <xf numFmtId="223" fontId="269" fillId="0" borderId="54" xfId="0" applyNumberFormat="1" applyFont="1" applyBorder="1" applyAlignment="1">
      <alignment horizontal="center" vertical="center"/>
    </xf>
    <xf numFmtId="223" fontId="269" fillId="0" borderId="54" xfId="0" applyNumberFormat="1" applyFont="1" applyBorder="1" applyAlignment="1">
      <alignment horizontal="right" vertical="center"/>
    </xf>
    <xf numFmtId="0" fontId="273" fillId="0" borderId="54" xfId="0" applyFont="1" applyBorder="1" applyAlignment="1">
      <alignment horizontal="center" vertical="center" wrapText="1"/>
    </xf>
    <xf numFmtId="0" fontId="269" fillId="0" borderId="54" xfId="0" applyFont="1" applyBorder="1" applyAlignment="1">
      <alignment horizontal="center" vertical="center"/>
    </xf>
    <xf numFmtId="0" fontId="279" fillId="0" borderId="54" xfId="0" applyFont="1" applyBorder="1" applyAlignment="1">
      <alignment vertical="center" wrapText="1"/>
    </xf>
    <xf numFmtId="348" fontId="268" fillId="0" borderId="10" xfId="7381" applyNumberFormat="1" applyFont="1" applyBorder="1" applyAlignment="1">
      <alignment horizontal="center" vertical="center" wrapText="1"/>
    </xf>
    <xf numFmtId="348" fontId="268" fillId="0" borderId="10" xfId="0" applyNumberFormat="1" applyFont="1" applyBorder="1" applyAlignment="1">
      <alignment horizontal="center" vertical="center"/>
    </xf>
    <xf numFmtId="223" fontId="233" fillId="2" borderId="51" xfId="0" applyNumberFormat="1" applyFont="1" applyFill="1" applyBorder="1" applyAlignment="1">
      <alignment horizontal="right" vertical="center" wrapText="1"/>
    </xf>
    <xf numFmtId="0" fontId="5" fillId="2" borderId="6" xfId="0" applyFont="1" applyFill="1" applyBorder="1" applyAlignment="1">
      <alignment horizontal="center" vertical="center"/>
    </xf>
    <xf numFmtId="0" fontId="279" fillId="0" borderId="51" xfId="0" applyFont="1" applyBorder="1" applyAlignment="1">
      <alignment horizontal="center" vertical="center" wrapText="1"/>
    </xf>
    <xf numFmtId="347" fontId="12" fillId="0" borderId="6" xfId="0" applyNumberFormat="1" applyFont="1" applyBorder="1" applyAlignment="1">
      <alignment horizontal="center" vertical="center" wrapText="1"/>
    </xf>
    <xf numFmtId="0" fontId="5" fillId="0" borderId="55" xfId="7381" applyFont="1" applyBorder="1" applyAlignment="1">
      <alignment horizontal="center" vertical="center" wrapText="1"/>
    </xf>
    <xf numFmtId="223" fontId="278" fillId="0" borderId="55" xfId="0" applyNumberFormat="1" applyFont="1" applyBorder="1" applyAlignment="1">
      <alignment vertical="center" wrapText="1"/>
    </xf>
    <xf numFmtId="223" fontId="253" fillId="2" borderId="5" xfId="0" applyNumberFormat="1" applyFont="1" applyFill="1" applyBorder="1" applyAlignment="1">
      <alignment horizontal="center" vertical="center" wrapText="1"/>
    </xf>
    <xf numFmtId="223" fontId="219" fillId="2" borderId="54" xfId="0" applyNumberFormat="1" applyFont="1" applyFill="1" applyBorder="1" applyAlignment="1">
      <alignment horizontal="center" vertical="center"/>
    </xf>
    <xf numFmtId="223" fontId="219" fillId="0" borderId="54" xfId="7381" applyNumberFormat="1" applyFont="1" applyBorder="1" applyAlignment="1">
      <alignment horizontal="center" vertical="center"/>
    </xf>
    <xf numFmtId="223" fontId="233" fillId="2" borderId="51" xfId="0" applyNumberFormat="1" applyFont="1" applyFill="1" applyBorder="1" applyAlignment="1">
      <alignment horizontal="center" vertical="center" wrapText="1"/>
    </xf>
    <xf numFmtId="223" fontId="219" fillId="2" borderId="51" xfId="0" applyNumberFormat="1" applyFont="1" applyFill="1" applyBorder="1" applyAlignment="1">
      <alignment horizontal="center" vertical="center"/>
    </xf>
    <xf numFmtId="223" fontId="219" fillId="0" borderId="51" xfId="0" applyNumberFormat="1" applyFont="1" applyBorder="1" applyAlignment="1">
      <alignment horizontal="right" vertical="center"/>
    </xf>
    <xf numFmtId="223" fontId="219" fillId="2" borderId="51" xfId="0" applyNumberFormat="1" applyFont="1" applyFill="1" applyBorder="1" applyAlignment="1">
      <alignment vertical="center" wrapText="1"/>
    </xf>
    <xf numFmtId="223" fontId="219" fillId="0" borderId="51" xfId="7381" applyNumberFormat="1" applyFont="1" applyBorder="1" applyAlignment="1">
      <alignment horizontal="center" vertical="center" wrapText="1"/>
    </xf>
    <xf numFmtId="223" fontId="219" fillId="0" borderId="51" xfId="7381" applyNumberFormat="1" applyFont="1" applyBorder="1" applyAlignment="1">
      <alignment horizontal="right" vertical="center"/>
    </xf>
    <xf numFmtId="0" fontId="219" fillId="0" borderId="51" xfId="7381" applyFont="1" applyBorder="1" applyAlignment="1">
      <alignment vertical="center" wrapText="1"/>
    </xf>
    <xf numFmtId="223" fontId="232" fillId="0" borderId="5" xfId="7381" applyNumberFormat="1" applyFont="1" applyBorder="1" applyAlignment="1">
      <alignment horizontal="right" vertical="center"/>
    </xf>
    <xf numFmtId="223" fontId="12" fillId="2" borderId="5" xfId="0" applyNumberFormat="1" applyFont="1" applyFill="1" applyBorder="1" applyAlignment="1">
      <alignment horizontal="right" vertical="center" wrapText="1"/>
    </xf>
    <xf numFmtId="0" fontId="12" fillId="0" borderId="6" xfId="0" applyFont="1" applyBorder="1" applyAlignment="1">
      <alignment horizontal="center" vertical="center" wrapText="1"/>
    </xf>
    <xf numFmtId="347" fontId="254" fillId="2" borderId="5" xfId="0" applyNumberFormat="1" applyFont="1" applyFill="1" applyBorder="1" applyAlignment="1">
      <alignment horizontal="right" vertical="center" wrapText="1"/>
    </xf>
    <xf numFmtId="347" fontId="5" fillId="2" borderId="5" xfId="0" applyNumberFormat="1" applyFont="1" applyFill="1" applyBorder="1" applyAlignment="1">
      <alignment horizontal="right" vertical="center" wrapText="1"/>
    </xf>
    <xf numFmtId="347" fontId="233" fillId="2" borderId="54" xfId="0" applyNumberFormat="1" applyFont="1" applyFill="1" applyBorder="1" applyAlignment="1">
      <alignment horizontal="center" vertical="center" wrapText="1"/>
    </xf>
    <xf numFmtId="223" fontId="268" fillId="0" borderId="54" xfId="7381" applyNumberFormat="1" applyFont="1" applyBorder="1" applyAlignment="1">
      <alignment horizontal="center" vertical="center" wrapText="1"/>
    </xf>
    <xf numFmtId="223" fontId="233" fillId="0" borderId="51" xfId="7381" applyNumberFormat="1" applyFont="1" applyBorder="1" applyAlignment="1">
      <alignment vertical="center"/>
    </xf>
    <xf numFmtId="223" fontId="219" fillId="2" borderId="51" xfId="0" applyNumberFormat="1" applyFont="1" applyFill="1" applyBorder="1" applyAlignment="1">
      <alignment horizontal="right" vertical="center" wrapText="1"/>
    </xf>
    <xf numFmtId="223" fontId="219" fillId="0" borderId="51" xfId="0" applyNumberFormat="1" applyFont="1" applyBorder="1" applyAlignment="1">
      <alignment horizontal="center" vertical="center" wrapText="1"/>
    </xf>
    <xf numFmtId="223" fontId="219" fillId="0" borderId="51" xfId="0" applyNumberFormat="1" applyFont="1" applyBorder="1" applyAlignment="1">
      <alignment horizontal="right" vertical="center" wrapText="1"/>
    </xf>
    <xf numFmtId="223" fontId="253" fillId="2" borderId="51" xfId="0" applyNumberFormat="1" applyFont="1" applyFill="1" applyBorder="1" applyAlignment="1">
      <alignment horizontal="center" vertical="center" wrapText="1"/>
    </xf>
    <xf numFmtId="223" fontId="232" fillId="2" borderId="6" xfId="0" applyNumberFormat="1" applyFont="1" applyFill="1" applyBorder="1" applyAlignment="1">
      <alignment horizontal="right" vertical="center" wrapText="1"/>
    </xf>
    <xf numFmtId="223" fontId="268" fillId="0" borderId="11" xfId="7381" applyNumberFormat="1" applyFont="1" applyBorder="1" applyAlignment="1">
      <alignment horizontal="center" vertical="center" wrapText="1"/>
    </xf>
    <xf numFmtId="0" fontId="268" fillId="0" borderId="11" xfId="0" applyFont="1" applyBorder="1" applyAlignment="1">
      <alignment horizontal="center" vertical="center" wrapText="1"/>
    </xf>
    <xf numFmtId="0" fontId="268" fillId="0" borderId="11" xfId="7381" applyFont="1" applyBorder="1" applyAlignment="1">
      <alignment vertical="center" wrapText="1"/>
    </xf>
    <xf numFmtId="223" fontId="268" fillId="0" borderId="10" xfId="7381" applyNumberFormat="1" applyFont="1" applyBorder="1" applyAlignment="1">
      <alignment horizontal="right" vertical="center"/>
    </xf>
    <xf numFmtId="223" fontId="268" fillId="0" borderId="51" xfId="7381" applyNumberFormat="1" applyFont="1" applyBorder="1" applyAlignment="1">
      <alignment horizontal="center" vertical="center" wrapText="1"/>
    </xf>
    <xf numFmtId="223" fontId="268" fillId="0" borderId="51" xfId="7381" applyNumberFormat="1" applyFont="1" applyBorder="1" applyAlignment="1">
      <alignment horizontal="right" vertical="center"/>
    </xf>
    <xf numFmtId="0" fontId="268" fillId="0" borderId="51" xfId="0" applyFont="1" applyBorder="1" applyAlignment="1">
      <alignment horizontal="center" vertical="center" wrapText="1"/>
    </xf>
    <xf numFmtId="0" fontId="268" fillId="0" borderId="51" xfId="7381" applyFont="1" applyBorder="1" applyAlignment="1">
      <alignment horizontal="center" vertical="center" wrapText="1"/>
    </xf>
    <xf numFmtId="0" fontId="268" fillId="0" borderId="51" xfId="7381" applyFont="1" applyBorder="1" applyAlignment="1">
      <alignment vertical="center" wrapText="1"/>
    </xf>
    <xf numFmtId="0" fontId="254" fillId="0" borderId="6" xfId="0" applyFont="1" applyBorder="1" applyAlignment="1">
      <alignment vertical="center" wrapText="1"/>
    </xf>
    <xf numFmtId="223" fontId="12" fillId="0" borderId="6" xfId="7381" applyNumberFormat="1" applyFont="1" applyBorder="1" applyAlignment="1">
      <alignment horizontal="center" vertical="center"/>
    </xf>
    <xf numFmtId="347" fontId="232" fillId="0" borderId="6" xfId="7381" applyNumberFormat="1" applyFont="1" applyBorder="1" applyAlignment="1">
      <alignment vertical="center"/>
    </xf>
    <xf numFmtId="223" fontId="232" fillId="0" borderId="6" xfId="7381" applyNumberFormat="1" applyFont="1" applyBorder="1" applyAlignment="1">
      <alignment vertical="center"/>
    </xf>
    <xf numFmtId="223" fontId="12" fillId="0" borderId="6" xfId="7381" applyNumberFormat="1" applyFont="1" applyBorder="1" applyAlignment="1">
      <alignment vertical="center"/>
    </xf>
    <xf numFmtId="347" fontId="233" fillId="2" borderId="11" xfId="0" applyNumberFormat="1" applyFont="1" applyFill="1" applyBorder="1" applyAlignment="1">
      <alignment horizontal="left" vertical="center" wrapText="1"/>
    </xf>
    <xf numFmtId="223" fontId="219" fillId="0" borderId="11" xfId="7381" applyNumberFormat="1" applyFont="1" applyBorder="1" applyAlignment="1">
      <alignment horizontal="left" vertical="center"/>
    </xf>
    <xf numFmtId="223" fontId="253" fillId="0" borderId="11" xfId="5800" applyNumberFormat="1" applyFont="1" applyFill="1" applyBorder="1" applyAlignment="1">
      <alignment horizontal="center" vertical="center" wrapText="1"/>
    </xf>
    <xf numFmtId="223" fontId="233" fillId="0" borderId="54" xfId="7381" applyNumberFormat="1" applyFont="1" applyBorder="1" applyAlignment="1">
      <alignment vertical="center"/>
    </xf>
    <xf numFmtId="223" fontId="268" fillId="0" borderId="54" xfId="0" applyNumberFormat="1" applyFont="1" applyBorder="1" applyAlignment="1">
      <alignment horizontal="center" vertical="center" wrapText="1"/>
    </xf>
    <xf numFmtId="223" fontId="268" fillId="0" borderId="54" xfId="7381" applyNumberFormat="1" applyFont="1" applyBorder="1" applyAlignment="1">
      <alignment horizontal="center" vertical="center"/>
    </xf>
    <xf numFmtId="223" fontId="237" fillId="0" borderId="6" xfId="5800" applyNumberFormat="1" applyFont="1" applyFill="1" applyBorder="1" applyAlignment="1">
      <alignment horizontal="right" vertical="center" wrapText="1"/>
    </xf>
    <xf numFmtId="347" fontId="1" fillId="0" borderId="51" xfId="5800" applyNumberFormat="1" applyFont="1" applyFill="1" applyBorder="1" applyAlignment="1">
      <alignment horizontal="center" vertical="center" wrapText="1"/>
    </xf>
    <xf numFmtId="223" fontId="239" fillId="0" borderId="6" xfId="0" applyNumberFormat="1" applyFont="1" applyBorder="1" applyAlignment="1">
      <alignment horizontal="right" vertical="center" wrapText="1"/>
    </xf>
    <xf numFmtId="223" fontId="227" fillId="2" borderId="6" xfId="0" applyNumberFormat="1" applyFont="1" applyFill="1" applyBorder="1" applyAlignment="1">
      <alignment horizontal="right" vertical="center" wrapText="1"/>
    </xf>
    <xf numFmtId="223" fontId="5" fillId="0" borderId="6" xfId="0" applyNumberFormat="1" applyFont="1" applyBorder="1" applyAlignment="1">
      <alignment horizontal="right" vertical="center" wrapText="1"/>
    </xf>
    <xf numFmtId="223" fontId="239" fillId="2" borderId="6" xfId="0" applyNumberFormat="1" applyFont="1" applyFill="1" applyBorder="1" applyAlignment="1">
      <alignment vertical="center"/>
    </xf>
    <xf numFmtId="223" fontId="5" fillId="2" borderId="6" xfId="0" applyNumberFormat="1" applyFont="1" applyFill="1" applyBorder="1" applyAlignment="1">
      <alignment horizontal="center" vertical="center" wrapText="1"/>
    </xf>
    <xf numFmtId="223" fontId="5" fillId="48" borderId="6" xfId="8301" applyNumberFormat="1" applyFont="1" applyFill="1" applyBorder="1" applyAlignment="1">
      <alignment horizontal="right" vertical="center" wrapText="1"/>
    </xf>
    <xf numFmtId="223" fontId="219" fillId="0" borderId="11" xfId="7381" applyNumberFormat="1" applyFont="1" applyBorder="1" applyAlignment="1">
      <alignment horizontal="right" vertical="center" wrapText="1"/>
    </xf>
    <xf numFmtId="3" fontId="227" fillId="48" borderId="6" xfId="8301" applyNumberFormat="1" applyFont="1" applyFill="1" applyBorder="1" applyAlignment="1">
      <alignment horizontal="center" vertical="center" wrapText="1"/>
    </xf>
    <xf numFmtId="0" fontId="232" fillId="2" borderId="11" xfId="0" applyFont="1" applyFill="1" applyBorder="1" applyAlignment="1">
      <alignment horizontal="left" vertical="center" wrapText="1"/>
    </xf>
    <xf numFmtId="223" fontId="253" fillId="2" borderId="6" xfId="0" applyNumberFormat="1" applyFont="1" applyFill="1" applyBorder="1" applyAlignment="1">
      <alignment horizontal="center" vertical="center" wrapText="1"/>
    </xf>
    <xf numFmtId="223" fontId="219" fillId="0" borderId="11" xfId="0" applyNumberFormat="1" applyFont="1" applyBorder="1" applyAlignment="1">
      <alignment horizontal="center" vertical="center" wrapText="1"/>
    </xf>
    <xf numFmtId="223" fontId="219" fillId="2" borderId="6" xfId="0" applyNumberFormat="1" applyFont="1" applyFill="1" applyBorder="1" applyAlignment="1">
      <alignment vertical="center" wrapText="1"/>
    </xf>
    <xf numFmtId="223" fontId="253" fillId="2" borderId="11" xfId="0" applyNumberFormat="1" applyFont="1" applyFill="1" applyBorder="1" applyAlignment="1">
      <alignment horizontal="center" vertical="center" wrapText="1"/>
    </xf>
    <xf numFmtId="223" fontId="268" fillId="0" borderId="6" xfId="0" applyNumberFormat="1" applyFont="1" applyBorder="1" applyAlignment="1">
      <alignment horizontal="center" vertical="center" wrapText="1"/>
    </xf>
    <xf numFmtId="0" fontId="269" fillId="0" borderId="55" xfId="0" applyFont="1" applyBorder="1" applyAlignment="1">
      <alignment wrapText="1"/>
    </xf>
    <xf numFmtId="1" fontId="264" fillId="45" borderId="52" xfId="0" applyNumberFormat="1" applyFont="1" applyFill="1" applyBorder="1" applyAlignment="1">
      <alignment vertical="center" wrapText="1"/>
    </xf>
    <xf numFmtId="223" fontId="5" fillId="0" borderId="5" xfId="7381" applyNumberFormat="1" applyFont="1" applyBorder="1" applyAlignment="1">
      <alignment horizontal="center" vertical="center"/>
    </xf>
    <xf numFmtId="0" fontId="218" fillId="0" borderId="2" xfId="0" applyFont="1" applyBorder="1"/>
    <xf numFmtId="0" fontId="266" fillId="47" borderId="2" xfId="0" applyFont="1" applyFill="1" applyBorder="1" applyAlignment="1">
      <alignment vertical="center" wrapText="1"/>
    </xf>
    <xf numFmtId="0" fontId="12" fillId="2" borderId="2" xfId="0" applyFont="1" applyFill="1" applyBorder="1"/>
    <xf numFmtId="223" fontId="264" fillId="47" borderId="2" xfId="0" applyNumberFormat="1" applyFont="1" applyFill="1" applyBorder="1" applyAlignment="1">
      <alignment vertical="center" wrapText="1"/>
    </xf>
    <xf numFmtId="223" fontId="12" fillId="0" borderId="51" xfId="5800" applyNumberFormat="1" applyFont="1" applyFill="1" applyBorder="1" applyAlignment="1">
      <alignment vertical="center" wrapText="1"/>
    </xf>
    <xf numFmtId="0" fontId="229" fillId="2" borderId="54" xfId="0" applyFont="1" applyFill="1" applyBorder="1"/>
    <xf numFmtId="3" fontId="243" fillId="0" borderId="10" xfId="8301" applyNumberFormat="1" applyFont="1" applyBorder="1" applyAlignment="1">
      <alignment horizontal="center" vertical="center" wrapText="1"/>
    </xf>
    <xf numFmtId="0" fontId="222" fillId="0" borderId="6" xfId="0" applyFont="1" applyBorder="1" applyAlignment="1">
      <alignment vertical="center" wrapText="1"/>
    </xf>
    <xf numFmtId="347" fontId="219" fillId="0" borderId="54" xfId="5800" applyNumberFormat="1" applyFont="1" applyFill="1" applyBorder="1" applyAlignment="1">
      <alignment horizontal="right" vertical="center" wrapText="1"/>
    </xf>
    <xf numFmtId="0" fontId="255" fillId="47" borderId="7" xfId="0" applyFont="1" applyFill="1" applyBorder="1" applyAlignment="1">
      <alignment vertical="center" wrapText="1"/>
    </xf>
    <xf numFmtId="0" fontId="220" fillId="0" borderId="7" xfId="0" applyFont="1" applyBorder="1"/>
    <xf numFmtId="223" fontId="5" fillId="0" borderId="51" xfId="8301" applyNumberFormat="1" applyFont="1" applyBorder="1" applyAlignment="1">
      <alignment vertical="center" wrapText="1"/>
    </xf>
    <xf numFmtId="223" fontId="229" fillId="0" borderId="54" xfId="8301" applyNumberFormat="1" applyFont="1" applyBorder="1" applyAlignment="1">
      <alignment horizontal="center" vertical="center" wrapText="1"/>
    </xf>
    <xf numFmtId="223" fontId="227" fillId="0" borderId="51" xfId="8301" applyNumberFormat="1" applyFont="1" applyBorder="1" applyAlignment="1">
      <alignment horizontal="right" vertical="center" wrapText="1"/>
    </xf>
    <xf numFmtId="223" fontId="228" fillId="0" borderId="6" xfId="8301" applyNumberFormat="1" applyFont="1" applyBorder="1" applyAlignment="1">
      <alignment horizontal="center" vertical="center" wrapText="1"/>
    </xf>
    <xf numFmtId="347" fontId="5" fillId="0" borderId="6" xfId="7381" applyNumberFormat="1" applyFont="1" applyBorder="1" applyAlignment="1">
      <alignment vertical="center"/>
    </xf>
    <xf numFmtId="347" fontId="227" fillId="0" borderId="6" xfId="7381" applyNumberFormat="1" applyFont="1" applyBorder="1" applyAlignment="1">
      <alignment horizontal="center" vertical="center"/>
    </xf>
    <xf numFmtId="223" fontId="227" fillId="0" borderId="6" xfId="7381" applyNumberFormat="1" applyFont="1" applyBorder="1" applyAlignment="1">
      <alignment vertical="center"/>
    </xf>
    <xf numFmtId="347" fontId="227" fillId="0" borderId="6" xfId="7381" applyNumberFormat="1" applyFont="1" applyBorder="1" applyAlignment="1">
      <alignment vertical="center"/>
    </xf>
    <xf numFmtId="347" fontId="12" fillId="0" borderId="51" xfId="5800" applyNumberFormat="1" applyFont="1" applyFill="1" applyBorder="1" applyAlignment="1">
      <alignment vertical="center" wrapText="1"/>
    </xf>
    <xf numFmtId="347" fontId="219" fillId="2" borderId="10" xfId="8301" applyNumberFormat="1" applyFont="1" applyFill="1" applyBorder="1" applyAlignment="1">
      <alignment horizontal="center" vertical="center" wrapText="1"/>
    </xf>
    <xf numFmtId="0" fontId="266" fillId="0" borderId="6" xfId="0" applyFont="1" applyBorder="1" applyAlignment="1">
      <alignment vertical="center" wrapText="1"/>
    </xf>
    <xf numFmtId="0" fontId="264" fillId="0" borderId="6" xfId="0" applyFont="1" applyBorder="1" applyAlignment="1">
      <alignment vertical="center" wrapText="1"/>
    </xf>
    <xf numFmtId="223" fontId="5" fillId="0" borderId="6" xfId="7381" applyNumberFormat="1" applyFont="1" applyBorder="1" applyAlignment="1">
      <alignment vertical="center"/>
    </xf>
    <xf numFmtId="0" fontId="227" fillId="0" borderId="6" xfId="7381" applyFont="1" applyBorder="1" applyAlignment="1">
      <alignment horizontal="center" vertical="center" wrapText="1"/>
    </xf>
    <xf numFmtId="0" fontId="223" fillId="0" borderId="6" xfId="7381" applyFont="1" applyBorder="1" applyAlignment="1">
      <alignment horizontal="left" vertical="center" wrapText="1"/>
    </xf>
    <xf numFmtId="3" fontId="221" fillId="0" borderId="6" xfId="8301" applyNumberFormat="1" applyFont="1" applyBorder="1" applyAlignment="1">
      <alignment horizontal="center" vertical="center" wrapText="1"/>
    </xf>
    <xf numFmtId="347" fontId="239" fillId="48" borderId="6" xfId="7381" applyNumberFormat="1" applyFont="1" applyFill="1" applyBorder="1" applyAlignment="1">
      <alignment vertical="center"/>
    </xf>
    <xf numFmtId="223" fontId="239" fillId="48" borderId="6" xfId="7381" applyNumberFormat="1" applyFont="1" applyFill="1" applyBorder="1" applyAlignment="1">
      <alignment vertical="center"/>
    </xf>
    <xf numFmtId="223" fontId="5" fillId="48" borderId="6" xfId="7381" applyNumberFormat="1" applyFont="1" applyFill="1" applyBorder="1" applyAlignment="1">
      <alignment horizontal="right" vertical="center"/>
    </xf>
    <xf numFmtId="347" fontId="252" fillId="48" borderId="6" xfId="7381" applyNumberFormat="1" applyFont="1" applyFill="1" applyBorder="1" applyAlignment="1">
      <alignment vertical="center"/>
    </xf>
    <xf numFmtId="347" fontId="227" fillId="48" borderId="6" xfId="7381" applyNumberFormat="1" applyFont="1" applyFill="1" applyBorder="1" applyAlignment="1">
      <alignment horizontal="center" vertical="center"/>
    </xf>
    <xf numFmtId="223" fontId="227" fillId="48" borderId="6" xfId="7381" applyNumberFormat="1" applyFont="1" applyFill="1" applyBorder="1" applyAlignment="1">
      <alignment vertical="center"/>
    </xf>
    <xf numFmtId="347" fontId="227" fillId="48" borderId="6" xfId="7381" applyNumberFormat="1" applyFont="1" applyFill="1" applyBorder="1" applyAlignment="1">
      <alignment vertical="center"/>
    </xf>
    <xf numFmtId="223" fontId="5" fillId="48" borderId="6" xfId="7381" applyNumberFormat="1" applyFont="1" applyFill="1" applyBorder="1" applyAlignment="1">
      <alignment vertical="center"/>
    </xf>
    <xf numFmtId="0" fontId="227" fillId="48" borderId="6" xfId="0" applyFont="1" applyFill="1" applyBorder="1" applyAlignment="1">
      <alignment horizontal="center" vertical="center" wrapText="1"/>
    </xf>
    <xf numFmtId="0" fontId="227" fillId="48" borderId="6" xfId="7381" applyFont="1" applyFill="1" applyBorder="1" applyAlignment="1">
      <alignment horizontal="center" vertical="center" wrapText="1"/>
    </xf>
    <xf numFmtId="0" fontId="9" fillId="0" borderId="10" xfId="0" applyFont="1" applyBorder="1" applyAlignment="1">
      <alignment horizontal="center" vertical="center" wrapText="1"/>
    </xf>
    <xf numFmtId="0" fontId="276" fillId="0" borderId="0" xfId="0" applyFont="1"/>
    <xf numFmtId="347" fontId="219" fillId="0" borderId="54" xfId="8301" applyNumberFormat="1" applyFont="1" applyBorder="1" applyAlignment="1">
      <alignment horizontal="center" vertical="center" wrapText="1"/>
    </xf>
    <xf numFmtId="223" fontId="219" fillId="0" borderId="54" xfId="17213" applyNumberFormat="1" applyFont="1" applyFill="1" applyBorder="1" applyAlignment="1">
      <alignment horizontal="right" vertical="center" wrapText="1"/>
    </xf>
    <xf numFmtId="223" fontId="222" fillId="46" borderId="52" xfId="0" applyNumberFormat="1" applyFont="1" applyFill="1" applyBorder="1" applyAlignment="1">
      <alignment vertical="center" wrapText="1"/>
    </xf>
    <xf numFmtId="223" fontId="222" fillId="44" borderId="10" xfId="0" applyNumberFormat="1" applyFont="1" applyFill="1" applyBorder="1" applyAlignment="1">
      <alignment vertical="center"/>
    </xf>
    <xf numFmtId="347" fontId="12" fillId="0" borderId="11" xfId="5800" applyNumberFormat="1" applyFont="1" applyFill="1" applyBorder="1" applyAlignment="1">
      <alignment horizontal="right" vertical="center" wrapText="1"/>
    </xf>
    <xf numFmtId="223" fontId="255" fillId="46" borderId="52" xfId="0" applyNumberFormat="1" applyFont="1" applyFill="1" applyBorder="1" applyAlignment="1">
      <alignment vertical="center" wrapText="1"/>
    </xf>
    <xf numFmtId="0" fontId="8" fillId="0" borderId="7" xfId="0" applyFont="1" applyBorder="1"/>
    <xf numFmtId="0" fontId="264" fillId="0" borderId="7" xfId="0" applyFont="1" applyBorder="1" applyAlignment="1">
      <alignment vertical="center"/>
    </xf>
    <xf numFmtId="0" fontId="264" fillId="46" borderId="6" xfId="0" applyFont="1" applyFill="1" applyBorder="1" applyAlignment="1">
      <alignment vertical="center"/>
    </xf>
    <xf numFmtId="0" fontId="264" fillId="47" borderId="6" xfId="0" applyFont="1" applyFill="1" applyBorder="1" applyAlignment="1">
      <alignment vertical="center" wrapText="1"/>
    </xf>
    <xf numFmtId="0" fontId="219" fillId="2" borderId="6" xfId="0" applyFont="1" applyFill="1" applyBorder="1" applyAlignment="1">
      <alignment horizontal="center" vertical="center"/>
    </xf>
    <xf numFmtId="0" fontId="219" fillId="2" borderId="6" xfId="0" applyFont="1" applyFill="1" applyBorder="1" applyAlignment="1">
      <alignment vertical="center"/>
    </xf>
    <xf numFmtId="223" fontId="233" fillId="2" borderId="6" xfId="0" applyNumberFormat="1" applyFont="1" applyFill="1" applyBorder="1" applyAlignment="1">
      <alignment horizontal="right"/>
    </xf>
    <xf numFmtId="223" fontId="12" fillId="0" borderId="51" xfId="8301" applyNumberFormat="1" applyFont="1" applyBorder="1" applyAlignment="1">
      <alignment horizontal="center" vertical="center" wrapText="1"/>
    </xf>
    <xf numFmtId="0" fontId="4" fillId="0" borderId="51" xfId="0" applyFont="1" applyBorder="1" applyAlignment="1">
      <alignment horizontal="center" vertical="center" wrapText="1"/>
    </xf>
    <xf numFmtId="3" fontId="222" fillId="0" borderId="6" xfId="8301" applyNumberFormat="1" applyFont="1" applyBorder="1" applyAlignment="1">
      <alignment horizontal="center" vertical="center" wrapText="1"/>
    </xf>
    <xf numFmtId="347" fontId="233" fillId="0" borderId="11" xfId="8301" applyNumberFormat="1" applyFont="1" applyBorder="1" applyAlignment="1">
      <alignment horizontal="center" vertical="center" wrapText="1"/>
    </xf>
    <xf numFmtId="223" fontId="253" fillId="0" borderId="11" xfId="5800" applyNumberFormat="1" applyFont="1" applyFill="1" applyBorder="1" applyAlignment="1">
      <alignment horizontal="right" vertical="center" wrapText="1"/>
    </xf>
    <xf numFmtId="0" fontId="220" fillId="0" borderId="11" xfId="0" applyFont="1" applyBorder="1" applyAlignment="1">
      <alignment horizontal="center"/>
    </xf>
    <xf numFmtId="223" fontId="12" fillId="0" borderId="11" xfId="7381" applyNumberFormat="1" applyFont="1" applyBorder="1" applyAlignment="1">
      <alignment horizontal="right" vertical="center" wrapText="1"/>
    </xf>
    <xf numFmtId="223" fontId="262" fillId="0" borderId="51" xfId="8301" applyNumberFormat="1" applyFont="1" applyBorder="1" applyAlignment="1">
      <alignment horizontal="center" vertical="center" wrapText="1"/>
    </xf>
    <xf numFmtId="223" fontId="277" fillId="0" borderId="51" xfId="8301" applyNumberFormat="1" applyFont="1" applyBorder="1" applyAlignment="1">
      <alignment horizontal="center" vertical="center" wrapText="1"/>
    </xf>
    <xf numFmtId="0" fontId="227" fillId="0" borderId="6" xfId="0" applyFont="1" applyBorder="1" applyAlignment="1">
      <alignment horizontal="center" vertical="center" wrapText="1"/>
    </xf>
    <xf numFmtId="347" fontId="243" fillId="0" borderId="51" xfId="8301" applyNumberFormat="1" applyFont="1" applyBorder="1" applyAlignment="1">
      <alignment horizontal="center" vertical="center" wrapText="1"/>
    </xf>
    <xf numFmtId="223" fontId="219" fillId="0" borderId="6" xfId="8301" applyNumberFormat="1" applyFont="1" applyBorder="1" applyAlignment="1">
      <alignment horizontal="center" vertical="center" wrapText="1"/>
    </xf>
    <xf numFmtId="223" fontId="253" fillId="0" borderId="6" xfId="5800" applyNumberFormat="1" applyFont="1" applyFill="1" applyBorder="1" applyAlignment="1">
      <alignment horizontal="center" vertical="center" wrapText="1"/>
    </xf>
    <xf numFmtId="0" fontId="219" fillId="0" borderId="6" xfId="7381" applyFont="1" applyBorder="1" applyAlignment="1">
      <alignment horizontal="center" vertical="center" wrapText="1"/>
    </xf>
    <xf numFmtId="0" fontId="223" fillId="0" borderId="6" xfId="7381" applyFont="1" applyBorder="1" applyAlignment="1">
      <alignment vertical="center" wrapText="1"/>
    </xf>
    <xf numFmtId="3" fontId="223" fillId="0" borderId="10" xfId="8301" applyNumberFormat="1" applyFont="1" applyBorder="1" applyAlignment="1">
      <alignment horizontal="left" vertical="center" wrapText="1"/>
    </xf>
    <xf numFmtId="223" fontId="239" fillId="0" borderId="5" xfId="7381" applyNumberFormat="1" applyFont="1" applyBorder="1" applyAlignment="1">
      <alignment horizontal="right" vertical="center"/>
    </xf>
    <xf numFmtId="347" fontId="255" fillId="0" borderId="10" xfId="8301" applyNumberFormat="1" applyFont="1" applyBorder="1" applyAlignment="1">
      <alignment horizontal="center" vertical="center" wrapText="1"/>
    </xf>
    <xf numFmtId="223" fontId="254" fillId="0" borderId="5" xfId="7381" applyNumberFormat="1" applyFont="1" applyBorder="1" applyAlignment="1">
      <alignment horizontal="right" vertical="center"/>
    </xf>
    <xf numFmtId="0" fontId="219" fillId="0" borderId="54" xfId="15154" applyFont="1" applyBorder="1" applyAlignment="1">
      <alignment horizontal="center" vertical="center" wrapText="1"/>
    </xf>
    <xf numFmtId="223" fontId="227" fillId="2" borderId="10" xfId="8301" applyNumberFormat="1" applyFont="1" applyFill="1" applyBorder="1" applyAlignment="1">
      <alignment horizontal="center" vertical="center" wrapText="1"/>
    </xf>
    <xf numFmtId="3" fontId="227" fillId="0" borderId="10" xfId="8301" applyNumberFormat="1" applyFont="1" applyBorder="1" applyAlignment="1">
      <alignment horizontal="center" vertical="center" wrapText="1"/>
    </xf>
    <xf numFmtId="223" fontId="5" fillId="0" borderId="10" xfId="0" applyNumberFormat="1" applyFont="1" applyBorder="1" applyAlignment="1">
      <alignment horizontal="right" vertical="center"/>
    </xf>
    <xf numFmtId="0" fontId="5" fillId="0" borderId="10" xfId="0" applyFont="1" applyBorder="1"/>
    <xf numFmtId="0" fontId="266" fillId="45" borderId="2" xfId="0" applyFont="1" applyFill="1" applyBorder="1" applyAlignment="1">
      <alignment vertical="center" wrapText="1"/>
    </xf>
    <xf numFmtId="0" fontId="276" fillId="0" borderId="52" xfId="0" applyFont="1" applyBorder="1"/>
    <xf numFmtId="223" fontId="12" fillId="0" borderId="51" xfId="8301" applyNumberFormat="1" applyFont="1" applyBorder="1" applyAlignment="1">
      <alignment vertical="center" wrapText="1"/>
    </xf>
    <xf numFmtId="0" fontId="276" fillId="0" borderId="51" xfId="0" applyFont="1" applyBorder="1" applyAlignment="1">
      <alignment horizontal="center"/>
    </xf>
    <xf numFmtId="223" fontId="243" fillId="0" borderId="51" xfId="7381" applyNumberFormat="1" applyFont="1" applyBorder="1" applyAlignment="1">
      <alignment horizontal="right" vertical="center"/>
    </xf>
    <xf numFmtId="223" fontId="12" fillId="0" borderId="51" xfId="7381" applyNumberFormat="1" applyFont="1" applyBorder="1" applyAlignment="1">
      <alignment horizontal="right" vertical="center" wrapText="1"/>
    </xf>
    <xf numFmtId="3" fontId="275" fillId="0" borderId="51" xfId="8301" applyNumberFormat="1" applyFont="1" applyBorder="1" applyAlignment="1">
      <alignment horizontal="center" vertical="center" wrapText="1"/>
    </xf>
    <xf numFmtId="0" fontId="237" fillId="0" borderId="51" xfId="7381" applyFont="1" applyBorder="1" applyAlignment="1">
      <alignment vertical="center" wrapText="1"/>
    </xf>
    <xf numFmtId="223" fontId="12" fillId="2" borderId="6" xfId="0" applyNumberFormat="1" applyFont="1" applyFill="1" applyBorder="1" applyAlignment="1">
      <alignment horizontal="center" vertical="center" wrapText="1"/>
    </xf>
    <xf numFmtId="223" fontId="237" fillId="2" borderId="10" xfId="8301" applyNumberFormat="1" applyFont="1" applyFill="1" applyBorder="1" applyAlignment="1">
      <alignment vertical="center" wrapText="1"/>
    </xf>
    <xf numFmtId="0" fontId="272" fillId="45" borderId="7" xfId="0" applyFont="1" applyFill="1" applyBorder="1" applyAlignment="1">
      <alignment vertical="center" wrapText="1"/>
    </xf>
    <xf numFmtId="223" fontId="219" fillId="0" borderId="6" xfId="5800" applyNumberFormat="1" applyFont="1" applyFill="1" applyBorder="1" applyAlignment="1">
      <alignment horizontal="right" vertical="center" wrapText="1"/>
    </xf>
    <xf numFmtId="0" fontId="219" fillId="0" borderId="6" xfId="0" applyFont="1" applyBorder="1" applyAlignment="1">
      <alignment horizontal="center" vertical="center" wrapText="1"/>
    </xf>
    <xf numFmtId="223" fontId="219" fillId="0" borderId="6" xfId="0" applyNumberFormat="1" applyFont="1" applyBorder="1" applyAlignment="1">
      <alignment horizontal="right" vertical="center" wrapText="1"/>
    </xf>
    <xf numFmtId="223" fontId="266" fillId="46" borderId="2" xfId="0" applyNumberFormat="1" applyFont="1" applyFill="1" applyBorder="1" applyAlignment="1">
      <alignment vertical="center"/>
    </xf>
    <xf numFmtId="0" fontId="219" fillId="2" borderId="6" xfId="0" applyFont="1" applyFill="1" applyBorder="1" applyAlignment="1">
      <alignment vertical="center" wrapText="1"/>
    </xf>
    <xf numFmtId="223" fontId="219" fillId="2" borderId="6" xfId="0" applyNumberFormat="1" applyFont="1" applyFill="1" applyBorder="1" applyAlignment="1">
      <alignment horizontal="right"/>
    </xf>
    <xf numFmtId="1" fontId="219" fillId="0" borderId="10" xfId="0" applyNumberFormat="1" applyFont="1" applyBorder="1" applyAlignment="1">
      <alignment horizontal="right" vertical="center"/>
    </xf>
    <xf numFmtId="0" fontId="219" fillId="0" borderId="10" xfId="0" applyFont="1" applyBorder="1" applyAlignment="1">
      <alignment horizontal="center" wrapText="1"/>
    </xf>
    <xf numFmtId="0" fontId="253" fillId="0" borderId="10" xfId="0" applyFont="1" applyBorder="1" applyAlignment="1">
      <alignment horizontal="center" wrapText="1"/>
    </xf>
    <xf numFmtId="223" fontId="219" fillId="0" borderId="10" xfId="7381" applyNumberFormat="1" applyFont="1" applyBorder="1" applyAlignment="1">
      <alignment vertical="center" wrapText="1"/>
    </xf>
    <xf numFmtId="347" fontId="243" fillId="2" borderId="10" xfId="8301" applyNumberFormat="1" applyFont="1" applyFill="1" applyBorder="1" applyAlignment="1">
      <alignment horizontal="center" vertical="center" wrapText="1"/>
    </xf>
    <xf numFmtId="223" fontId="243" fillId="0" borderId="10" xfId="7381" applyNumberFormat="1" applyFont="1" applyBorder="1" applyAlignment="1">
      <alignment horizontal="center" vertical="center" wrapText="1"/>
    </xf>
    <xf numFmtId="223" fontId="237" fillId="0" borderId="10" xfId="7381" applyNumberFormat="1" applyFont="1" applyBorder="1" applyAlignment="1">
      <alignment horizontal="center" vertical="center" wrapText="1"/>
    </xf>
    <xf numFmtId="223" fontId="12" fillId="0" borderId="10" xfId="7381" applyNumberFormat="1" applyFont="1" applyBorder="1" applyAlignment="1">
      <alignment vertical="center" wrapText="1"/>
    </xf>
    <xf numFmtId="0" fontId="232" fillId="0" borderId="10" xfId="0" applyFont="1" applyBorder="1" applyAlignment="1">
      <alignment horizontal="left" vertical="center" wrapText="1"/>
    </xf>
    <xf numFmtId="347" fontId="232" fillId="2" borderId="10" xfId="8301" applyNumberFormat="1" applyFont="1" applyFill="1" applyBorder="1" applyAlignment="1">
      <alignment horizontal="center" vertical="center" wrapText="1"/>
    </xf>
    <xf numFmtId="0" fontId="6" fillId="0" borderId="10" xfId="7381" applyFont="1" applyBorder="1" applyAlignment="1">
      <alignment horizontal="center" vertical="center" wrapText="1"/>
    </xf>
    <xf numFmtId="223" fontId="227" fillId="0" borderId="10" xfId="8301" applyNumberFormat="1" applyFont="1" applyBorder="1" applyAlignment="1">
      <alignment horizontal="right" vertical="center" wrapText="1"/>
    </xf>
    <xf numFmtId="223" fontId="252" fillId="2" borderId="10" xfId="8301" applyNumberFormat="1" applyFont="1" applyFill="1" applyBorder="1" applyAlignment="1">
      <alignment horizontal="right" vertical="center" wrapText="1"/>
    </xf>
    <xf numFmtId="223" fontId="227" fillId="2" borderId="10" xfId="8301" applyNumberFormat="1" applyFont="1" applyFill="1" applyBorder="1" applyAlignment="1">
      <alignment horizontal="right" vertical="center" wrapText="1"/>
    </xf>
    <xf numFmtId="3" fontId="227" fillId="2" borderId="10" xfId="8301" applyNumberFormat="1" applyFont="1" applyFill="1" applyBorder="1" applyAlignment="1">
      <alignment horizontal="center" vertical="center" wrapText="1"/>
    </xf>
    <xf numFmtId="223" fontId="252" fillId="2" borderId="51" xfId="8301" applyNumberFormat="1" applyFont="1" applyFill="1" applyBorder="1" applyAlignment="1">
      <alignment horizontal="right" vertical="center" wrapText="1"/>
    </xf>
    <xf numFmtId="223" fontId="227" fillId="2" borderId="51" xfId="8301" applyNumberFormat="1" applyFont="1" applyFill="1" applyBorder="1" applyAlignment="1">
      <alignment horizontal="center" vertical="center" wrapText="1"/>
    </xf>
    <xf numFmtId="223" fontId="5" fillId="2" borderId="51" xfId="8301" applyNumberFormat="1" applyFont="1" applyFill="1" applyBorder="1" applyAlignment="1">
      <alignment horizontal="right" vertical="center" wrapText="1"/>
    </xf>
    <xf numFmtId="3" fontId="227" fillId="0" borderId="51" xfId="8301" applyNumberFormat="1" applyFont="1" applyBorder="1" applyAlignment="1">
      <alignment horizontal="center" vertical="center" wrapText="1"/>
    </xf>
    <xf numFmtId="3" fontId="227" fillId="2" borderId="51" xfId="8301" applyNumberFormat="1" applyFont="1" applyFill="1" applyBorder="1" applyAlignment="1">
      <alignment horizontal="center" vertical="center" wrapText="1"/>
    </xf>
    <xf numFmtId="0" fontId="223" fillId="0" borderId="51" xfId="7381" applyFont="1" applyBorder="1" applyAlignment="1">
      <alignment horizontal="left" wrapText="1"/>
    </xf>
    <xf numFmtId="0" fontId="220" fillId="47" borderId="0" xfId="0" applyFont="1" applyFill="1"/>
    <xf numFmtId="0" fontId="272" fillId="0" borderId="7" xfId="0" applyFont="1" applyBorder="1" applyAlignment="1">
      <alignment vertical="center" wrapText="1"/>
    </xf>
    <xf numFmtId="0" fontId="272" fillId="0" borderId="6" xfId="0" applyFont="1" applyBorder="1" applyAlignment="1">
      <alignment vertical="center" wrapText="1"/>
    </xf>
    <xf numFmtId="0" fontId="266" fillId="0" borderId="7" xfId="0" applyFont="1" applyBorder="1" applyAlignment="1">
      <alignment vertical="center" wrapText="1"/>
    </xf>
    <xf numFmtId="0" fontId="255" fillId="0" borderId="7" xfId="0" applyFont="1" applyBorder="1" applyAlignment="1">
      <alignment vertical="center" wrapText="1"/>
    </xf>
    <xf numFmtId="223" fontId="266" fillId="0" borderId="2" xfId="0" applyNumberFormat="1" applyFont="1" applyBorder="1" applyAlignment="1">
      <alignment vertical="center" wrapText="1"/>
    </xf>
    <xf numFmtId="223" fontId="219" fillId="2" borderId="6" xfId="0" applyNumberFormat="1" applyFont="1" applyFill="1" applyBorder="1" applyAlignment="1">
      <alignment horizontal="center" vertical="center" wrapText="1"/>
    </xf>
    <xf numFmtId="223" fontId="219" fillId="0" borderId="6" xfId="7381" applyNumberFormat="1" applyFont="1" applyBorder="1" applyAlignment="1">
      <alignment horizontal="center" vertical="center" wrapText="1"/>
    </xf>
    <xf numFmtId="223" fontId="12" fillId="0" borderId="6" xfId="5800" applyNumberFormat="1" applyFont="1" applyFill="1" applyBorder="1" applyAlignment="1">
      <alignment horizontal="center" vertical="center" wrapText="1"/>
    </xf>
    <xf numFmtId="223" fontId="239" fillId="0" borderId="6" xfId="8301" applyNumberFormat="1" applyFont="1" applyBorder="1" applyAlignment="1">
      <alignment vertical="center" wrapText="1"/>
    </xf>
    <xf numFmtId="223" fontId="5" fillId="0" borderId="6" xfId="8301" applyNumberFormat="1" applyFont="1" applyBorder="1" applyAlignment="1">
      <alignment vertical="center" wrapText="1"/>
    </xf>
    <xf numFmtId="347" fontId="254" fillId="0" borderId="6" xfId="8301" applyNumberFormat="1" applyFont="1" applyBorder="1" applyAlignment="1">
      <alignment horizontal="right" vertical="center" wrapText="1"/>
    </xf>
    <xf numFmtId="347" fontId="5" fillId="0" borderId="6" xfId="8301" applyNumberFormat="1" applyFont="1" applyBorder="1" applyAlignment="1">
      <alignment horizontal="center" vertical="center" wrapText="1"/>
    </xf>
    <xf numFmtId="347" fontId="5" fillId="0" borderId="6" xfId="8301" applyNumberFormat="1" applyFont="1" applyBorder="1" applyAlignment="1">
      <alignment horizontal="right" vertical="center" wrapText="1"/>
    </xf>
    <xf numFmtId="223" fontId="5" fillId="0" borderId="6" xfId="8301" applyNumberFormat="1" applyFont="1" applyBorder="1" applyAlignment="1">
      <alignment horizontal="right" vertical="center" wrapText="1"/>
    </xf>
    <xf numFmtId="3" fontId="5" fillId="0" borderId="6" xfId="8301" applyNumberFormat="1" applyFont="1" applyBorder="1" applyAlignment="1">
      <alignment horizontal="center" vertical="center" wrapText="1"/>
    </xf>
    <xf numFmtId="0" fontId="12" fillId="2" borderId="54" xfId="0" applyFont="1" applyFill="1" applyBorder="1" applyAlignment="1">
      <alignment horizontal="center" vertical="center" wrapText="1"/>
    </xf>
    <xf numFmtId="0" fontId="12" fillId="0" borderId="54" xfId="7381" applyFont="1" applyBorder="1" applyAlignment="1">
      <alignment horizontal="left" vertical="center" wrapText="1"/>
    </xf>
    <xf numFmtId="223" fontId="12" fillId="0" borderId="6" xfId="5800" applyNumberFormat="1" applyFont="1" applyFill="1" applyBorder="1" applyAlignment="1">
      <alignment horizontal="right" vertical="center" wrapText="1"/>
    </xf>
    <xf numFmtId="3" fontId="223" fillId="0" borderId="51" xfId="8301" applyNumberFormat="1" applyFont="1" applyBorder="1" applyAlignment="1">
      <alignment horizontal="left" vertical="center" wrapText="1"/>
    </xf>
    <xf numFmtId="223" fontId="219" fillId="0" borderId="54" xfId="0" applyNumberFormat="1" applyFont="1" applyBorder="1" applyAlignment="1">
      <alignment horizontal="right" vertical="center"/>
    </xf>
    <xf numFmtId="223" fontId="270" fillId="0" borderId="10" xfId="0" applyNumberFormat="1" applyFont="1" applyBorder="1" applyAlignment="1">
      <alignment horizontal="center" vertical="center" wrapText="1"/>
    </xf>
    <xf numFmtId="347" fontId="5" fillId="0" borderId="54" xfId="8301" applyNumberFormat="1" applyFont="1" applyBorder="1" applyAlignment="1">
      <alignment horizontal="center" vertical="center" wrapText="1"/>
    </xf>
    <xf numFmtId="3" fontId="273" fillId="2" borderId="10" xfId="5800" applyNumberFormat="1" applyFont="1" applyFill="1" applyBorder="1" applyAlignment="1">
      <alignment horizontal="center" vertical="center" wrapText="1"/>
    </xf>
    <xf numFmtId="223" fontId="255" fillId="0" borderId="6" xfId="0" applyNumberFormat="1" applyFont="1" applyBorder="1" applyAlignment="1">
      <alignment vertical="center" wrapText="1"/>
    </xf>
    <xf numFmtId="223" fontId="2" fillId="0" borderId="6" xfId="0" applyNumberFormat="1" applyFont="1" applyBorder="1" applyAlignment="1">
      <alignment vertical="center" wrapText="1"/>
    </xf>
    <xf numFmtId="1" fontId="266" fillId="0" borderId="6" xfId="0" applyNumberFormat="1" applyFont="1" applyBorder="1" applyAlignment="1">
      <alignment vertical="center" wrapText="1"/>
    </xf>
    <xf numFmtId="223" fontId="266" fillId="0" borderId="6" xfId="0" applyNumberFormat="1" applyFont="1" applyBorder="1" applyAlignment="1">
      <alignment vertical="center" wrapText="1"/>
    </xf>
    <xf numFmtId="0" fontId="264" fillId="0" borderId="2" xfId="0" applyFont="1" applyBorder="1" applyAlignment="1">
      <alignment vertical="center" wrapText="1"/>
    </xf>
    <xf numFmtId="223" fontId="5" fillId="0" borderId="51" xfId="8301" applyNumberFormat="1" applyFont="1" applyBorder="1" applyAlignment="1">
      <alignment horizontal="right" vertical="center" wrapText="1"/>
    </xf>
    <xf numFmtId="0" fontId="12" fillId="0" borderId="51" xfId="0" applyFont="1" applyBorder="1" applyAlignment="1">
      <alignment vertical="center" wrapText="1"/>
    </xf>
    <xf numFmtId="0" fontId="5" fillId="2" borderId="6" xfId="0" applyFont="1" applyFill="1" applyBorder="1" applyAlignment="1">
      <alignment horizontal="center" vertical="center" wrapText="1"/>
    </xf>
    <xf numFmtId="0" fontId="223" fillId="0" borderId="10" xfId="0" applyFont="1" applyBorder="1" applyAlignment="1">
      <alignment horizontal="left" vertical="center" wrapText="1"/>
    </xf>
    <xf numFmtId="0" fontId="228" fillId="2" borderId="10" xfId="0" applyFont="1" applyFill="1" applyBorder="1"/>
    <xf numFmtId="223" fontId="274" fillId="0" borderId="10" xfId="5800" applyNumberFormat="1" applyFont="1" applyFill="1" applyBorder="1" applyAlignment="1">
      <alignment horizontal="center" vertical="center" wrapText="1"/>
    </xf>
    <xf numFmtId="0" fontId="253" fillId="0" borderId="10" xfId="7381" applyFont="1" applyBorder="1" applyAlignment="1">
      <alignment horizontal="center" vertical="center" wrapText="1"/>
    </xf>
    <xf numFmtId="223" fontId="237" fillId="2" borderId="54" xfId="0" applyNumberFormat="1" applyFont="1" applyFill="1" applyBorder="1" applyAlignment="1">
      <alignment horizontal="center" vertical="center" wrapText="1"/>
    </xf>
    <xf numFmtId="1" fontId="219" fillId="0" borderId="10" xfId="7381" applyNumberFormat="1" applyFont="1" applyBorder="1" applyAlignment="1">
      <alignment horizontal="right" vertical="center" wrapText="1"/>
    </xf>
    <xf numFmtId="0" fontId="255" fillId="46" borderId="7" xfId="0" applyFont="1" applyFill="1" applyBorder="1" applyAlignment="1">
      <alignment vertical="center"/>
    </xf>
    <xf numFmtId="0" fontId="255" fillId="45" borderId="7" xfId="0" applyFont="1" applyFill="1" applyBorder="1" applyAlignment="1">
      <alignment vertical="center" wrapText="1"/>
    </xf>
    <xf numFmtId="223" fontId="270" fillId="0" borderId="10" xfId="7381" applyNumberFormat="1" applyFont="1" applyBorder="1" applyAlignment="1">
      <alignment horizontal="right" vertical="center"/>
    </xf>
    <xf numFmtId="0" fontId="255" fillId="46" borderId="7" xfId="0" applyFont="1" applyFill="1" applyBorder="1" applyAlignment="1">
      <alignment vertical="center" wrapText="1"/>
    </xf>
    <xf numFmtId="3" fontId="230" fillId="0" borderId="11" xfId="8301" applyNumberFormat="1" applyFont="1" applyBorder="1" applyAlignment="1">
      <alignment horizontal="center" vertical="center" wrapText="1"/>
    </xf>
    <xf numFmtId="0" fontId="270" fillId="0" borderId="10" xfId="0" applyFont="1" applyBorder="1" applyAlignment="1">
      <alignment horizontal="center" vertical="center" wrapText="1"/>
    </xf>
    <xf numFmtId="223" fontId="233" fillId="0" borderId="11" xfId="8301" applyNumberFormat="1" applyFont="1" applyBorder="1" applyAlignment="1">
      <alignment horizontal="right" vertical="center" wrapText="1"/>
    </xf>
    <xf numFmtId="223" fontId="219" fillId="2" borderId="11" xfId="5800" applyNumberFormat="1" applyFont="1" applyFill="1" applyBorder="1" applyAlignment="1">
      <alignment horizontal="right" vertical="center" wrapText="1"/>
    </xf>
    <xf numFmtId="3" fontId="222" fillId="0" borderId="11" xfId="8301" applyNumberFormat="1" applyFont="1" applyBorder="1" applyAlignment="1">
      <alignment horizontal="center" vertical="center" wrapText="1"/>
    </xf>
    <xf numFmtId="0" fontId="270" fillId="0" borderId="10" xfId="7381" applyFont="1" applyBorder="1" applyAlignment="1">
      <alignment horizontal="center" vertical="center" wrapText="1"/>
    </xf>
    <xf numFmtId="347" fontId="239" fillId="0" borderId="54" xfId="8301" applyNumberFormat="1" applyFont="1" applyBorder="1" applyAlignment="1">
      <alignment horizontal="center" vertical="center" wrapText="1"/>
    </xf>
    <xf numFmtId="347" fontId="12" fillId="0" borderId="54" xfId="8301" applyNumberFormat="1" applyFont="1" applyBorder="1" applyAlignment="1">
      <alignment horizontal="center" vertical="center" wrapText="1"/>
    </xf>
    <xf numFmtId="347" fontId="5" fillId="0" borderId="10" xfId="8301" applyNumberFormat="1" applyFont="1" applyBorder="1" applyAlignment="1">
      <alignment horizontal="center" vertical="center" wrapText="1"/>
    </xf>
    <xf numFmtId="223" fontId="237" fillId="0" borderId="10" xfId="8301" applyNumberFormat="1" applyFont="1" applyBorder="1" applyAlignment="1">
      <alignment horizontal="right" vertical="center" wrapText="1"/>
    </xf>
    <xf numFmtId="347" fontId="258" fillId="0" borderId="10" xfId="8301" applyNumberFormat="1" applyFont="1" applyBorder="1" applyAlignment="1">
      <alignment horizontal="center" vertical="center" wrapText="1"/>
    </xf>
    <xf numFmtId="223" fontId="12" fillId="0" borderId="10" xfId="5800" applyNumberFormat="1" applyFont="1" applyFill="1" applyBorder="1" applyAlignment="1">
      <alignment vertical="center" wrapText="1"/>
    </xf>
    <xf numFmtId="3" fontId="258" fillId="0" borderId="10" xfId="8301" applyNumberFormat="1" applyFont="1" applyBorder="1" applyAlignment="1">
      <alignment horizontal="center" vertical="center" wrapText="1"/>
    </xf>
    <xf numFmtId="223" fontId="239" fillId="0" borderId="51" xfId="8301" applyNumberFormat="1" applyFont="1" applyBorder="1" applyAlignment="1">
      <alignment vertical="center" wrapText="1"/>
    </xf>
    <xf numFmtId="347" fontId="254" fillId="0" borderId="51" xfId="8301" applyNumberFormat="1" applyFont="1" applyBorder="1" applyAlignment="1">
      <alignment horizontal="right" vertical="center" wrapText="1"/>
    </xf>
    <xf numFmtId="223" fontId="233" fillId="2" borderId="6" xfId="0" applyNumberFormat="1" applyFont="1" applyFill="1" applyBorder="1" applyAlignment="1">
      <alignment horizontal="right" vertical="center"/>
    </xf>
    <xf numFmtId="223" fontId="232" fillId="2" borderId="6" xfId="0" applyNumberFormat="1" applyFont="1" applyFill="1" applyBorder="1" applyAlignment="1">
      <alignment horizontal="right"/>
    </xf>
    <xf numFmtId="0" fontId="254" fillId="46" borderId="52" xfId="0" applyFont="1" applyFill="1" applyBorder="1" applyAlignment="1">
      <alignment vertical="center" wrapText="1"/>
    </xf>
    <xf numFmtId="347" fontId="5" fillId="0" borderId="51" xfId="8301" applyNumberFormat="1" applyFont="1" applyBorder="1" applyAlignment="1">
      <alignment horizontal="center" vertical="center" wrapText="1"/>
    </xf>
    <xf numFmtId="0" fontId="12" fillId="2" borderId="6" xfId="0" applyFont="1" applyFill="1" applyBorder="1"/>
    <xf numFmtId="0" fontId="264" fillId="45" borderId="6" xfId="0" applyFont="1" applyFill="1" applyBorder="1" applyAlignment="1">
      <alignment vertical="center" wrapText="1"/>
    </xf>
    <xf numFmtId="0" fontId="264" fillId="46" borderId="6" xfId="0" applyFont="1" applyFill="1" applyBorder="1" applyAlignment="1">
      <alignment vertical="center" wrapText="1"/>
    </xf>
    <xf numFmtId="0" fontId="222" fillId="46" borderId="52" xfId="0" applyFont="1" applyFill="1" applyBorder="1" applyAlignment="1">
      <alignment vertical="center" wrapText="1"/>
    </xf>
    <xf numFmtId="0" fontId="222" fillId="46" borderId="52" xfId="0" applyFont="1" applyFill="1" applyBorder="1" applyAlignment="1">
      <alignment vertical="center"/>
    </xf>
    <xf numFmtId="0" fontId="222" fillId="47" borderId="52" xfId="0" applyFont="1" applyFill="1" applyBorder="1" applyAlignment="1">
      <alignment vertical="center" wrapText="1"/>
    </xf>
    <xf numFmtId="0" fontId="222" fillId="45" borderId="52" xfId="0" applyFont="1" applyFill="1" applyBorder="1" applyAlignment="1">
      <alignment vertical="center" wrapText="1"/>
    </xf>
    <xf numFmtId="223" fontId="272" fillId="0" borderId="10" xfId="5800" applyNumberFormat="1" applyFont="1" applyFill="1" applyBorder="1" applyAlignment="1">
      <alignment horizontal="right" vertical="center" wrapText="1"/>
    </xf>
    <xf numFmtId="223" fontId="257" fillId="0" borderId="10" xfId="5800" applyNumberFormat="1" applyFont="1" applyFill="1" applyBorder="1" applyAlignment="1">
      <alignment horizontal="right" vertical="center" wrapText="1"/>
    </xf>
    <xf numFmtId="0" fontId="264" fillId="0" borderId="5" xfId="0" applyFont="1" applyBorder="1" applyAlignment="1">
      <alignment vertical="center"/>
    </xf>
    <xf numFmtId="0" fontId="264" fillId="0" borderId="5" xfId="0" applyFont="1" applyBorder="1" applyAlignment="1">
      <alignment vertical="center" wrapText="1"/>
    </xf>
    <xf numFmtId="0" fontId="4" fillId="0" borderId="5" xfId="0" applyFont="1" applyBorder="1"/>
    <xf numFmtId="223" fontId="232" fillId="0" borderId="5" xfId="8301" applyNumberFormat="1" applyFont="1" applyBorder="1" applyAlignment="1">
      <alignment horizontal="right" vertical="center" wrapText="1"/>
    </xf>
    <xf numFmtId="223" fontId="12" fillId="0" borderId="5" xfId="0" applyNumberFormat="1" applyFont="1" applyBorder="1" applyAlignment="1">
      <alignment vertical="center"/>
    </xf>
    <xf numFmtId="223" fontId="12" fillId="0" borderId="5" xfId="0" applyNumberFormat="1" applyFont="1" applyBorder="1" applyAlignment="1">
      <alignment horizontal="center"/>
    </xf>
    <xf numFmtId="223" fontId="12" fillId="0" borderId="5" xfId="0" applyNumberFormat="1" applyFont="1" applyBorder="1" applyAlignment="1">
      <alignment horizontal="right"/>
    </xf>
    <xf numFmtId="223" fontId="12" fillId="0" borderId="11" xfId="0" applyNumberFormat="1" applyFont="1" applyBorder="1" applyAlignment="1">
      <alignment vertical="center"/>
    </xf>
    <xf numFmtId="223" fontId="12" fillId="0" borderId="11" xfId="0" applyNumberFormat="1" applyFont="1" applyBorder="1" applyAlignment="1">
      <alignment horizontal="center"/>
    </xf>
    <xf numFmtId="0" fontId="220" fillId="0" borderId="10" xfId="0" applyFont="1" applyBorder="1" applyAlignment="1">
      <alignment horizontal="right" vertical="center"/>
    </xf>
    <xf numFmtId="3" fontId="238" fillId="2" borderId="10" xfId="5800" applyNumberFormat="1" applyFont="1" applyFill="1" applyBorder="1" applyAlignment="1">
      <alignment horizontal="center" vertical="center" wrapText="1"/>
    </xf>
    <xf numFmtId="0" fontId="218" fillId="2" borderId="10" xfId="0" applyFont="1" applyFill="1" applyBorder="1" applyAlignment="1">
      <alignment horizontal="center" vertical="center" wrapText="1"/>
    </xf>
    <xf numFmtId="281" fontId="268" fillId="0" borderId="10" xfId="7381" applyNumberFormat="1" applyFont="1" applyBorder="1" applyAlignment="1">
      <alignment horizontal="right" vertical="center"/>
    </xf>
    <xf numFmtId="347" fontId="5" fillId="0" borderId="51" xfId="8301" applyNumberFormat="1" applyFont="1" applyBorder="1" applyAlignment="1">
      <alignment horizontal="right" vertical="center" wrapText="1"/>
    </xf>
    <xf numFmtId="3" fontId="5" fillId="0" borderId="51" xfId="8301" applyNumberFormat="1" applyFont="1" applyBorder="1" applyAlignment="1">
      <alignment vertical="center" wrapText="1"/>
    </xf>
    <xf numFmtId="347" fontId="239" fillId="0" borderId="6" xfId="8301" applyNumberFormat="1" applyFont="1" applyBorder="1" applyAlignment="1">
      <alignment horizontal="center" vertical="center" wrapText="1"/>
    </xf>
    <xf numFmtId="223" fontId="1" fillId="0" borderId="10" xfId="0" applyNumberFormat="1" applyFont="1" applyBorder="1" applyAlignment="1">
      <alignment horizontal="right" vertical="center" wrapText="1"/>
    </xf>
    <xf numFmtId="223" fontId="1" fillId="0" borderId="10" xfId="7381" applyNumberFormat="1" applyBorder="1" applyAlignment="1">
      <alignment horizontal="right" vertical="center"/>
    </xf>
    <xf numFmtId="3" fontId="6" fillId="2" borderId="10" xfId="0" applyNumberFormat="1" applyFont="1" applyFill="1" applyBorder="1" applyAlignment="1">
      <alignment horizontal="right" vertical="center" wrapText="1"/>
    </xf>
    <xf numFmtId="3" fontId="6" fillId="0" borderId="10" xfId="0" applyNumberFormat="1" applyFont="1" applyBorder="1" applyAlignment="1">
      <alignment horizontal="right" vertical="center" wrapText="1"/>
    </xf>
    <xf numFmtId="223" fontId="1" fillId="0" borderId="10" xfId="5800" applyNumberFormat="1" applyFont="1" applyFill="1" applyBorder="1" applyAlignment="1">
      <alignment horizontal="right" vertical="center" wrapText="1"/>
    </xf>
    <xf numFmtId="3" fontId="6" fillId="2" borderId="10" xfId="0" applyNumberFormat="1" applyFont="1" applyFill="1" applyBorder="1" applyAlignment="1">
      <alignment horizontal="center" vertical="center" wrapText="1"/>
    </xf>
    <xf numFmtId="0" fontId="6" fillId="0" borderId="6" xfId="0" applyFont="1" applyBorder="1" applyAlignment="1">
      <alignment horizontal="center" vertical="center" wrapText="1"/>
    </xf>
    <xf numFmtId="0" fontId="219" fillId="2" borderId="2" xfId="0" applyFont="1" applyFill="1" applyBorder="1"/>
    <xf numFmtId="0" fontId="218" fillId="0" borderId="7" xfId="0" applyFont="1" applyBorder="1"/>
    <xf numFmtId="0" fontId="272" fillId="46" borderId="7" xfId="0" applyFont="1" applyFill="1" applyBorder="1" applyAlignment="1">
      <alignment vertical="center"/>
    </xf>
    <xf numFmtId="347" fontId="234" fillId="0" borderId="54" xfId="8301" applyNumberFormat="1" applyFont="1" applyBorder="1" applyAlignment="1">
      <alignment horizontal="center" vertical="center" wrapText="1"/>
    </xf>
    <xf numFmtId="347" fontId="234" fillId="0" borderId="54" xfId="7381" applyNumberFormat="1" applyFont="1" applyBorder="1" applyAlignment="1">
      <alignment horizontal="right" vertical="center"/>
    </xf>
    <xf numFmtId="347" fontId="222" fillId="0" borderId="54" xfId="7381" applyNumberFormat="1" applyFont="1" applyBorder="1" applyAlignment="1">
      <alignment horizontal="right" vertical="center"/>
    </xf>
    <xf numFmtId="223" fontId="222" fillId="0" borderId="54" xfId="7381" applyNumberFormat="1" applyFont="1" applyBorder="1" applyAlignment="1">
      <alignment horizontal="right" vertical="center"/>
    </xf>
    <xf numFmtId="223" fontId="255" fillId="0" borderId="54" xfId="7381" applyNumberFormat="1" applyFont="1" applyBorder="1" applyAlignment="1">
      <alignment horizontal="right" vertical="center"/>
    </xf>
    <xf numFmtId="0" fontId="222" fillId="0" borderId="54" xfId="0" applyFont="1" applyBorder="1" applyAlignment="1">
      <alignment horizontal="center" vertical="center" wrapText="1"/>
    </xf>
    <xf numFmtId="0" fontId="12" fillId="0" borderId="51" xfId="7381" applyFont="1" applyBorder="1" applyAlignment="1">
      <alignment horizontal="center" vertical="center" wrapText="1"/>
    </xf>
    <xf numFmtId="223" fontId="6" fillId="0" borderId="6" xfId="7381" applyNumberFormat="1" applyFont="1" applyBorder="1" applyAlignment="1">
      <alignment horizontal="center" vertical="center" wrapText="1" readingOrder="1"/>
    </xf>
    <xf numFmtId="0" fontId="272" fillId="46" borderId="52" xfId="0" applyFont="1" applyFill="1" applyBorder="1" applyAlignment="1">
      <alignment vertical="center"/>
    </xf>
    <xf numFmtId="223" fontId="272" fillId="46" borderId="52" xfId="0" applyNumberFormat="1" applyFont="1" applyFill="1" applyBorder="1" applyAlignment="1">
      <alignment vertical="center" wrapText="1"/>
    </xf>
    <xf numFmtId="223" fontId="272" fillId="47" borderId="52" xfId="0" applyNumberFormat="1" applyFont="1" applyFill="1" applyBorder="1" applyAlignment="1">
      <alignment vertical="center" wrapText="1"/>
    </xf>
    <xf numFmtId="0" fontId="272" fillId="47" borderId="52" xfId="0" applyFont="1" applyFill="1" applyBorder="1" applyAlignment="1">
      <alignment vertical="center" wrapText="1"/>
    </xf>
    <xf numFmtId="0" fontId="272" fillId="45" borderId="52" xfId="0" applyFont="1" applyFill="1" applyBorder="1" applyAlignment="1">
      <alignment vertical="center" wrapText="1"/>
    </xf>
    <xf numFmtId="0" fontId="272" fillId="46" borderId="52" xfId="0" applyFont="1" applyFill="1" applyBorder="1" applyAlignment="1">
      <alignment vertical="center" wrapText="1"/>
    </xf>
    <xf numFmtId="0" fontId="218" fillId="0" borderId="10" xfId="0" applyFont="1" applyBorder="1" applyAlignment="1">
      <alignment horizontal="center" vertical="center" wrapText="1"/>
    </xf>
    <xf numFmtId="0" fontId="6" fillId="0" borderId="10" xfId="0" applyFont="1" applyBorder="1" applyAlignment="1">
      <alignment horizontal="center" vertical="center" wrapText="1"/>
    </xf>
    <xf numFmtId="223" fontId="253" fillId="0" borderId="5" xfId="8301" applyNumberFormat="1" applyFont="1" applyBorder="1" applyAlignment="1">
      <alignment horizontal="center" vertical="center" wrapText="1"/>
    </xf>
    <xf numFmtId="0" fontId="1" fillId="0" borderId="6" xfId="7381" applyBorder="1" applyAlignment="1">
      <alignment horizontal="center" vertical="center" wrapText="1"/>
    </xf>
    <xf numFmtId="223" fontId="219" fillId="2" borderId="7" xfId="0" applyNumberFormat="1" applyFont="1" applyFill="1" applyBorder="1" applyAlignment="1">
      <alignment horizontal="center" vertical="center" wrapText="1"/>
    </xf>
    <xf numFmtId="223" fontId="264" fillId="44" borderId="52" xfId="0" applyNumberFormat="1" applyFont="1" applyFill="1" applyBorder="1" applyAlignment="1">
      <alignment vertical="center" wrapText="1"/>
    </xf>
    <xf numFmtId="3" fontId="5" fillId="0" borderId="6" xfId="8301" quotePrefix="1" applyNumberFormat="1" applyFont="1" applyBorder="1" applyAlignment="1">
      <alignment horizontal="center" vertical="center" wrapText="1"/>
    </xf>
    <xf numFmtId="3" fontId="221" fillId="0" borderId="6" xfId="8301" quotePrefix="1" applyNumberFormat="1" applyFont="1" applyBorder="1" applyAlignment="1">
      <alignment horizontal="center" vertical="center" wrapText="1"/>
    </xf>
    <xf numFmtId="3" fontId="237" fillId="2" borderId="52" xfId="8301" applyNumberFormat="1" applyFont="1" applyFill="1" applyBorder="1" applyAlignment="1">
      <alignment horizontal="center" vertical="center" wrapText="1"/>
    </xf>
    <xf numFmtId="3" fontId="12" fillId="0" borderId="52" xfId="0" applyNumberFormat="1" applyFont="1" applyBorder="1" applyAlignment="1">
      <alignment horizontal="center" vertical="center" wrapText="1"/>
    </xf>
    <xf numFmtId="3" fontId="12" fillId="0" borderId="52" xfId="0" applyNumberFormat="1" applyFont="1" applyBorder="1" applyAlignment="1">
      <alignment horizontal="right" vertical="center"/>
    </xf>
    <xf numFmtId="3" fontId="237" fillId="0" borderId="52" xfId="0" applyNumberFormat="1" applyFont="1" applyBorder="1" applyAlignment="1">
      <alignment horizontal="right" vertical="center"/>
    </xf>
    <xf numFmtId="3" fontId="12" fillId="49" borderId="52" xfId="8301" applyNumberFormat="1" applyFont="1" applyFill="1" applyBorder="1" applyAlignment="1">
      <alignment horizontal="center" vertical="center" wrapText="1"/>
    </xf>
    <xf numFmtId="3" fontId="254" fillId="0" borderId="52" xfId="0" applyNumberFormat="1" applyFont="1" applyBorder="1" applyAlignment="1">
      <alignment horizontal="right" vertical="center" wrapText="1"/>
    </xf>
    <xf numFmtId="3" fontId="5" fillId="50" borderId="52" xfId="8301" applyNumberFormat="1" applyFont="1" applyFill="1" applyBorder="1" applyAlignment="1">
      <alignment horizontal="center" vertical="center" wrapText="1"/>
    </xf>
    <xf numFmtId="3" fontId="254" fillId="0" borderId="52" xfId="15153" applyNumberFormat="1" applyFont="1" applyBorder="1" applyAlignment="1">
      <alignment horizontal="right" vertical="center" wrapText="1"/>
    </xf>
    <xf numFmtId="3" fontId="12" fillId="48" borderId="52" xfId="8301" applyNumberFormat="1" applyFont="1" applyFill="1" applyBorder="1" applyAlignment="1">
      <alignment horizontal="center" vertical="center" wrapText="1"/>
    </xf>
    <xf numFmtId="3" fontId="12" fillId="0" borderId="52" xfId="8301" applyNumberFormat="1" applyFont="1" applyBorder="1" applyAlignment="1">
      <alignment horizontal="right" vertical="center" wrapText="1"/>
    </xf>
    <xf numFmtId="3" fontId="12" fillId="2" borderId="52" xfId="8301" applyNumberFormat="1" applyFont="1" applyFill="1" applyBorder="1" applyAlignment="1">
      <alignment horizontal="right" vertical="center" wrapText="1"/>
    </xf>
    <xf numFmtId="3" fontId="254" fillId="0" borderId="52" xfId="0" applyNumberFormat="1" applyFont="1" applyBorder="1" applyAlignment="1">
      <alignment horizontal="right" vertical="center"/>
    </xf>
    <xf numFmtId="3" fontId="254" fillId="0" borderId="52" xfId="15153" applyNumberFormat="1" applyFont="1" applyBorder="1" applyAlignment="1">
      <alignment horizontal="right" vertical="center"/>
    </xf>
    <xf numFmtId="3" fontId="254" fillId="2" borderId="52" xfId="0" applyNumberFormat="1" applyFont="1" applyFill="1" applyBorder="1" applyAlignment="1">
      <alignment horizontal="right" vertical="center"/>
    </xf>
    <xf numFmtId="223" fontId="12" fillId="2" borderId="52" xfId="0" applyNumberFormat="1" applyFont="1" applyFill="1" applyBorder="1" applyAlignment="1">
      <alignment horizontal="right" vertical="center"/>
    </xf>
    <xf numFmtId="0" fontId="243" fillId="0" borderId="0" xfId="0" applyFont="1"/>
    <xf numFmtId="0" fontId="237" fillId="0" borderId="0" xfId="0" applyFont="1"/>
    <xf numFmtId="0" fontId="5" fillId="0" borderId="0" xfId="0" applyFont="1"/>
    <xf numFmtId="0" fontId="5" fillId="0" borderId="0" xfId="0" applyFont="1" applyAlignment="1">
      <alignment horizontal="center"/>
    </xf>
    <xf numFmtId="0" fontId="12" fillId="0" borderId="52" xfId="0" applyFont="1" applyBorder="1"/>
    <xf numFmtId="0" fontId="12" fillId="0" borderId="7" xfId="0" applyFont="1" applyBorder="1"/>
    <xf numFmtId="0" fontId="232" fillId="0" borderId="0" xfId="0" applyFont="1"/>
    <xf numFmtId="0" fontId="12" fillId="0" borderId="0" xfId="0" applyFont="1" applyAlignment="1">
      <alignment horizontal="left" vertical="center" wrapText="1"/>
    </xf>
    <xf numFmtId="0" fontId="426" fillId="0" borderId="0" xfId="0" applyFont="1"/>
    <xf numFmtId="3" fontId="232" fillId="2" borderId="52" xfId="8301" applyNumberFormat="1" applyFont="1" applyFill="1" applyBorder="1" applyAlignment="1">
      <alignment horizontal="center" vertical="center" wrapText="1"/>
    </xf>
    <xf numFmtId="0" fontId="232" fillId="0" borderId="73" xfId="0" applyFont="1" applyBorder="1" applyAlignment="1">
      <alignment horizontal="center" vertical="center" wrapText="1" readingOrder="1"/>
    </xf>
    <xf numFmtId="0" fontId="232" fillId="2" borderId="52" xfId="0" applyFont="1" applyFill="1" applyBorder="1"/>
    <xf numFmtId="0" fontId="232" fillId="0" borderId="0" xfId="0" applyFont="1" applyAlignment="1">
      <alignment horizontal="center" vertical="center" wrapText="1"/>
    </xf>
    <xf numFmtId="0" fontId="232" fillId="0" borderId="52" xfId="0" applyFont="1" applyBorder="1" applyAlignment="1">
      <alignment horizontal="center" vertical="center" wrapText="1"/>
    </xf>
    <xf numFmtId="0" fontId="239" fillId="0" borderId="0" xfId="0" applyFont="1"/>
    <xf numFmtId="0" fontId="239" fillId="0" borderId="7" xfId="0" applyFont="1" applyBorder="1"/>
    <xf numFmtId="347" fontId="12" fillId="2" borderId="52" xfId="0" applyNumberFormat="1" applyFont="1" applyFill="1" applyBorder="1" applyAlignment="1">
      <alignment horizontal="right" vertical="center"/>
    </xf>
    <xf numFmtId="347" fontId="12" fillId="0" borderId="52" xfId="0" applyNumberFormat="1" applyFont="1" applyBorder="1" applyAlignment="1">
      <alignment horizontal="right" vertical="center"/>
    </xf>
    <xf numFmtId="347" fontId="237" fillId="2" borderId="52" xfId="0" applyNumberFormat="1" applyFont="1" applyFill="1" applyBorder="1" applyAlignment="1">
      <alignment horizontal="right" vertical="center"/>
    </xf>
    <xf numFmtId="0" fontId="239" fillId="0" borderId="52" xfId="0" applyFont="1" applyBorder="1"/>
    <xf numFmtId="0" fontId="5" fillId="0" borderId="52" xfId="0" applyFont="1" applyBorder="1" applyAlignment="1">
      <alignment horizontal="center"/>
    </xf>
    <xf numFmtId="0" fontId="5" fillId="2" borderId="52" xfId="0" applyFont="1" applyFill="1" applyBorder="1" applyAlignment="1">
      <alignment horizontal="center"/>
    </xf>
    <xf numFmtId="0" fontId="12" fillId="44" borderId="52" xfId="0" applyFont="1" applyFill="1" applyBorder="1"/>
    <xf numFmtId="0" fontId="232" fillId="0" borderId="52" xfId="0" applyFont="1" applyBorder="1"/>
    <xf numFmtId="0" fontId="243" fillId="0" borderId="52" xfId="0" applyFont="1" applyBorder="1"/>
    <xf numFmtId="0" fontId="237" fillId="0" borderId="52" xfId="0" applyFont="1" applyBorder="1"/>
    <xf numFmtId="0" fontId="5" fillId="44" borderId="52" xfId="0" applyFont="1" applyFill="1" applyBorder="1"/>
    <xf numFmtId="0" fontId="232" fillId="2" borderId="52" xfId="0" applyFont="1" applyFill="1" applyBorder="1" applyAlignment="1">
      <alignment horizontal="center" vertical="center" wrapText="1"/>
    </xf>
    <xf numFmtId="0" fontId="5" fillId="44" borderId="52" xfId="0" applyFont="1" applyFill="1" applyBorder="1" applyAlignment="1">
      <alignment horizontal="center" vertical="center" wrapText="1"/>
    </xf>
    <xf numFmtId="0" fontId="12" fillId="0" borderId="52" xfId="0" applyFont="1" applyBorder="1" applyAlignment="1">
      <alignment horizontal="left" vertical="center" wrapText="1"/>
    </xf>
    <xf numFmtId="0" fontId="12" fillId="2" borderId="52" xfId="0" applyFont="1" applyFill="1" applyBorder="1" applyAlignment="1">
      <alignment horizontal="left" vertical="center" wrapText="1"/>
    </xf>
    <xf numFmtId="3" fontId="237" fillId="2" borderId="52" xfId="0" applyNumberFormat="1" applyFont="1" applyFill="1" applyBorder="1" applyAlignment="1">
      <alignment horizontal="right" vertical="center"/>
    </xf>
    <xf numFmtId="0" fontId="12" fillId="44" borderId="52" xfId="0" applyFont="1" applyFill="1" applyBorder="1" applyAlignment="1">
      <alignment horizontal="center" vertical="center" wrapText="1"/>
    </xf>
    <xf numFmtId="0" fontId="426" fillId="0" borderId="52" xfId="0" applyFont="1" applyBorder="1"/>
    <xf numFmtId="223" fontId="12" fillId="0" borderId="52" xfId="0" applyNumberFormat="1" applyFont="1" applyBorder="1" applyAlignment="1">
      <alignment horizontal="center" vertical="center"/>
    </xf>
    <xf numFmtId="223" fontId="12" fillId="0" borderId="52" xfId="0" applyNumberFormat="1" applyFont="1" applyBorder="1" applyAlignment="1">
      <alignment horizontal="right" vertical="center"/>
    </xf>
    <xf numFmtId="223" fontId="237" fillId="0" borderId="52" xfId="0" applyNumberFormat="1" applyFont="1" applyBorder="1" applyAlignment="1">
      <alignment horizontal="right"/>
    </xf>
    <xf numFmtId="347" fontId="237" fillId="0" borderId="52" xfId="0" applyNumberFormat="1" applyFont="1" applyBorder="1" applyAlignment="1">
      <alignment horizontal="right" vertical="center"/>
    </xf>
    <xf numFmtId="223" fontId="12" fillId="2" borderId="52" xfId="0" applyNumberFormat="1" applyFont="1" applyFill="1" applyBorder="1" applyAlignment="1">
      <alignment horizontal="center" vertical="center"/>
    </xf>
    <xf numFmtId="223" fontId="237" fillId="2" borderId="52" xfId="0" applyNumberFormat="1" applyFont="1" applyFill="1" applyBorder="1" applyAlignment="1">
      <alignment horizontal="right"/>
    </xf>
    <xf numFmtId="0" fontId="12" fillId="0" borderId="7" xfId="0" applyFont="1" applyBorder="1" applyAlignment="1">
      <alignment horizontal="center" vertical="center" wrapText="1"/>
    </xf>
    <xf numFmtId="3" fontId="12" fillId="0" borderId="7" xfId="0" applyNumberFormat="1" applyFont="1" applyBorder="1" applyAlignment="1">
      <alignment horizontal="right" vertical="center"/>
    </xf>
    <xf numFmtId="223" fontId="12" fillId="0" borderId="7" xfId="0" applyNumberFormat="1" applyFont="1" applyBorder="1" applyAlignment="1">
      <alignment horizontal="center" vertical="center"/>
    </xf>
    <xf numFmtId="223" fontId="12" fillId="0" borderId="7" xfId="0" applyNumberFormat="1" applyFont="1" applyBorder="1" applyAlignment="1">
      <alignment horizontal="right" vertical="center"/>
    </xf>
    <xf numFmtId="223" fontId="237" fillId="0" borderId="7" xfId="0" applyNumberFormat="1" applyFont="1" applyBorder="1" applyAlignment="1">
      <alignment horizontal="right"/>
    </xf>
    <xf numFmtId="347" fontId="12" fillId="0" borderId="7" xfId="0" applyNumberFormat="1" applyFont="1" applyBorder="1" applyAlignment="1">
      <alignment horizontal="right" vertical="center"/>
    </xf>
    <xf numFmtId="347" fontId="237" fillId="0" borderId="7" xfId="0" applyNumberFormat="1" applyFont="1" applyBorder="1" applyAlignment="1">
      <alignment horizontal="right" vertical="center"/>
    </xf>
    <xf numFmtId="3" fontId="12" fillId="0" borderId="0" xfId="0" applyNumberFormat="1" applyFont="1" applyAlignment="1">
      <alignment horizontal="right" vertical="center"/>
    </xf>
    <xf numFmtId="223" fontId="12" fillId="0" borderId="0" xfId="0" applyNumberFormat="1" applyFont="1" applyAlignment="1">
      <alignment horizontal="center" vertical="center"/>
    </xf>
    <xf numFmtId="223" fontId="12" fillId="0" borderId="0" xfId="0" applyNumberFormat="1" applyFont="1" applyAlignment="1">
      <alignment horizontal="right" vertical="center"/>
    </xf>
    <xf numFmtId="223" fontId="237" fillId="0" borderId="0" xfId="0" applyNumberFormat="1" applyFont="1" applyAlignment="1">
      <alignment horizontal="right"/>
    </xf>
    <xf numFmtId="347" fontId="12" fillId="0" borderId="0" xfId="0" applyNumberFormat="1" applyFont="1" applyAlignment="1">
      <alignment horizontal="right" vertical="center"/>
    </xf>
    <xf numFmtId="347" fontId="237" fillId="0" borderId="0" xfId="0" applyNumberFormat="1" applyFont="1" applyAlignment="1">
      <alignment horizontal="right" vertical="center"/>
    </xf>
    <xf numFmtId="0" fontId="12" fillId="0" borderId="74" xfId="0" applyFont="1" applyBorder="1"/>
    <xf numFmtId="0" fontId="5" fillId="0" borderId="74" xfId="0" applyFont="1" applyBorder="1" applyAlignment="1">
      <alignment horizontal="center"/>
    </xf>
    <xf numFmtId="0" fontId="232" fillId="0" borderId="74" xfId="0" applyFont="1" applyBorder="1"/>
    <xf numFmtId="0" fontId="5" fillId="0" borderId="74" xfId="0" applyFont="1" applyBorder="1"/>
    <xf numFmtId="0" fontId="243" fillId="0" borderId="74" xfId="0" applyFont="1" applyBorder="1"/>
    <xf numFmtId="0" fontId="237" fillId="0" borderId="74" xfId="0" applyFont="1" applyBorder="1"/>
    <xf numFmtId="0" fontId="232" fillId="0" borderId="74" xfId="0" applyFont="1" applyBorder="1" applyAlignment="1">
      <alignment horizontal="center" vertical="center" wrapText="1"/>
    </xf>
    <xf numFmtId="0" fontId="12" fillId="0" borderId="74" xfId="0" applyFont="1" applyBorder="1" applyAlignment="1">
      <alignment horizontal="center" vertical="center" wrapText="1"/>
    </xf>
    <xf numFmtId="0" fontId="5" fillId="0" borderId="74" xfId="0" applyFont="1" applyBorder="1" applyAlignment="1">
      <alignment horizontal="center" vertical="center" wrapText="1"/>
    </xf>
    <xf numFmtId="0" fontId="12" fillId="0" borderId="74" xfId="0" applyFont="1" applyBorder="1" applyAlignment="1">
      <alignment horizontal="left" vertical="center" wrapText="1"/>
    </xf>
    <xf numFmtId="0" fontId="426" fillId="0" borderId="74" xfId="0" applyFont="1" applyBorder="1"/>
    <xf numFmtId="0" fontId="239" fillId="0" borderId="74" xfId="0" applyFont="1" applyBorder="1"/>
    <xf numFmtId="0" fontId="12" fillId="0" borderId="61" xfId="0" applyFont="1" applyBorder="1"/>
    <xf numFmtId="0" fontId="239" fillId="0" borderId="59" xfId="0" applyFont="1" applyBorder="1"/>
    <xf numFmtId="223" fontId="12" fillId="0" borderId="73" xfId="5800" applyNumberFormat="1" applyFont="1" applyFill="1" applyBorder="1" applyAlignment="1">
      <alignment horizontal="center" vertical="center" wrapText="1" readingOrder="1"/>
    </xf>
    <xf numFmtId="3" fontId="12" fillId="0" borderId="73" xfId="7381" applyNumberFormat="1" applyFont="1" applyBorder="1" applyAlignment="1">
      <alignment horizontal="center" vertical="center" wrapText="1"/>
    </xf>
    <xf numFmtId="3" fontId="12" fillId="0" borderId="73" xfId="7381" applyNumberFormat="1" applyFont="1" applyBorder="1" applyAlignment="1">
      <alignment horizontal="right" vertical="center"/>
    </xf>
    <xf numFmtId="3" fontId="12" fillId="0" borderId="73" xfId="0" applyNumberFormat="1" applyFont="1" applyBorder="1" applyAlignment="1">
      <alignment horizontal="center" vertical="center" wrapText="1"/>
    </xf>
    <xf numFmtId="3" fontId="12" fillId="0" borderId="73" xfId="0" applyNumberFormat="1" applyFont="1" applyBorder="1" applyAlignment="1">
      <alignment horizontal="right" vertical="center"/>
    </xf>
    <xf numFmtId="0" fontId="254" fillId="48" borderId="0" xfId="0" applyFont="1" applyFill="1"/>
    <xf numFmtId="0" fontId="254" fillId="48" borderId="74" xfId="0" applyFont="1" applyFill="1" applyBorder="1"/>
    <xf numFmtId="0" fontId="254" fillId="48" borderId="52" xfId="0" applyFont="1" applyFill="1" applyBorder="1"/>
    <xf numFmtId="3" fontId="254" fillId="44" borderId="52" xfId="0" applyNumberFormat="1" applyFont="1" applyFill="1" applyBorder="1" applyAlignment="1">
      <alignment horizontal="right" vertical="center" wrapText="1"/>
    </xf>
    <xf numFmtId="3" fontId="237" fillId="44" borderId="52" xfId="0" applyNumberFormat="1" applyFont="1" applyFill="1" applyBorder="1" applyAlignment="1">
      <alignment horizontal="right" vertical="center"/>
    </xf>
    <xf numFmtId="3" fontId="254" fillId="44" borderId="52" xfId="0" applyNumberFormat="1" applyFont="1" applyFill="1" applyBorder="1" applyAlignment="1">
      <alignment horizontal="right" vertical="center"/>
    </xf>
    <xf numFmtId="0" fontId="12" fillId="44" borderId="0" xfId="0" applyFont="1" applyFill="1"/>
    <xf numFmtId="0" fontId="12" fillId="44" borderId="7" xfId="0" applyFont="1" applyFill="1" applyBorder="1"/>
    <xf numFmtId="0" fontId="12" fillId="46" borderId="52" xfId="0" applyFont="1" applyFill="1" applyBorder="1"/>
    <xf numFmtId="3" fontId="254" fillId="46" borderId="52" xfId="0" applyNumberFormat="1" applyFont="1" applyFill="1" applyBorder="1" applyAlignment="1">
      <alignment horizontal="right" vertical="center" wrapText="1"/>
    </xf>
    <xf numFmtId="3" fontId="237" fillId="46" borderId="52" xfId="0" applyNumberFormat="1" applyFont="1" applyFill="1" applyBorder="1" applyAlignment="1">
      <alignment horizontal="right" vertical="center"/>
    </xf>
    <xf numFmtId="3" fontId="254" fillId="46" borderId="52" xfId="0" applyNumberFormat="1" applyFont="1" applyFill="1" applyBorder="1" applyAlignment="1">
      <alignment horizontal="right" vertical="center"/>
    </xf>
    <xf numFmtId="0" fontId="12" fillId="46" borderId="0" xfId="0" applyFont="1" applyFill="1"/>
    <xf numFmtId="0" fontId="12" fillId="46" borderId="7" xfId="0" applyFont="1" applyFill="1" applyBorder="1"/>
    <xf numFmtId="3" fontId="237" fillId="46" borderId="52" xfId="0" applyNumberFormat="1" applyFont="1" applyFill="1" applyBorder="1" applyAlignment="1">
      <alignment horizontal="right" vertical="center" wrapText="1"/>
    </xf>
    <xf numFmtId="0" fontId="254" fillId="0" borderId="52" xfId="0" applyFont="1" applyBorder="1" applyAlignment="1">
      <alignment horizontal="right" vertical="center" wrapText="1"/>
    </xf>
    <xf numFmtId="0" fontId="254" fillId="46" borderId="52" xfId="0" applyFont="1" applyFill="1" applyBorder="1" applyAlignment="1">
      <alignment horizontal="right" vertical="center"/>
    </xf>
    <xf numFmtId="0" fontId="254" fillId="44" borderId="52" xfId="0" applyFont="1" applyFill="1" applyBorder="1" applyAlignment="1">
      <alignment horizontal="right" vertical="center"/>
    </xf>
    <xf numFmtId="0" fontId="254" fillId="0" borderId="52" xfId="0" applyFont="1" applyBorder="1" applyAlignment="1">
      <alignment horizontal="right" vertical="center"/>
    </xf>
    <xf numFmtId="0" fontId="237" fillId="46" borderId="52" xfId="0" applyFont="1" applyFill="1" applyBorder="1" applyAlignment="1">
      <alignment horizontal="right" vertical="center" wrapText="1"/>
    </xf>
    <xf numFmtId="0" fontId="237" fillId="44" borderId="52" xfId="0" applyFont="1" applyFill="1" applyBorder="1" applyAlignment="1">
      <alignment horizontal="right" vertical="center" wrapText="1"/>
    </xf>
    <xf numFmtId="0" fontId="237" fillId="0" borderId="52" xfId="0" applyFont="1" applyBorder="1" applyAlignment="1">
      <alignment horizontal="right" vertical="center" wrapText="1"/>
    </xf>
    <xf numFmtId="0" fontId="254" fillId="46" borderId="52" xfId="0" applyFont="1" applyFill="1" applyBorder="1" applyAlignment="1">
      <alignment horizontal="right" vertical="center" wrapText="1"/>
    </xf>
    <xf numFmtId="0" fontId="254" fillId="44" borderId="52" xfId="0" applyFont="1" applyFill="1" applyBorder="1" applyAlignment="1">
      <alignment horizontal="right" vertical="center" wrapText="1"/>
    </xf>
    <xf numFmtId="0" fontId="254" fillId="2" borderId="52" xfId="0" applyFont="1" applyFill="1" applyBorder="1" applyAlignment="1">
      <alignment horizontal="right" vertical="center" wrapText="1"/>
    </xf>
    <xf numFmtId="0" fontId="237" fillId="2" borderId="52" xfId="0" applyFont="1" applyFill="1" applyBorder="1" applyAlignment="1">
      <alignment horizontal="right" vertical="center" wrapText="1"/>
    </xf>
    <xf numFmtId="0" fontId="237" fillId="0" borderId="52" xfId="0" applyFont="1" applyBorder="1" applyAlignment="1">
      <alignment horizontal="right" vertical="center"/>
    </xf>
    <xf numFmtId="0" fontId="254" fillId="2" borderId="52" xfId="0" applyFont="1" applyFill="1" applyBorder="1" applyAlignment="1">
      <alignment horizontal="right" vertical="center"/>
    </xf>
    <xf numFmtId="0" fontId="237" fillId="46" borderId="52" xfId="0" applyFont="1" applyFill="1" applyBorder="1" applyAlignment="1">
      <alignment horizontal="right" vertical="center"/>
    </xf>
    <xf numFmtId="0" fontId="237" fillId="44" borderId="52" xfId="0" applyFont="1" applyFill="1" applyBorder="1" applyAlignment="1">
      <alignment horizontal="right" vertical="center"/>
    </xf>
    <xf numFmtId="0" fontId="237" fillId="2" borderId="52" xfId="0" applyFont="1" applyFill="1" applyBorder="1" applyAlignment="1">
      <alignment horizontal="right" vertical="center"/>
    </xf>
    <xf numFmtId="223" fontId="237" fillId="46" borderId="52" xfId="0" applyNumberFormat="1" applyFont="1" applyFill="1" applyBorder="1" applyAlignment="1">
      <alignment horizontal="right" vertical="center"/>
    </xf>
    <xf numFmtId="0" fontId="5" fillId="0" borderId="61" xfId="0" applyFont="1" applyBorder="1" applyAlignment="1">
      <alignment horizontal="center"/>
    </xf>
    <xf numFmtId="0" fontId="5" fillId="0" borderId="7" xfId="0" applyFont="1" applyBorder="1" applyAlignment="1">
      <alignment horizontal="center"/>
    </xf>
    <xf numFmtId="0" fontId="5" fillId="2" borderId="7" xfId="0" applyFont="1" applyFill="1" applyBorder="1" applyAlignment="1">
      <alignment horizontal="center"/>
    </xf>
    <xf numFmtId="0" fontId="12" fillId="2" borderId="0" xfId="0" applyFont="1" applyFill="1" applyAlignment="1">
      <alignment horizontal="center" vertical="center"/>
    </xf>
    <xf numFmtId="0" fontId="12" fillId="2" borderId="0" xfId="0" applyFont="1" applyFill="1" applyAlignment="1">
      <alignment horizontal="right" vertical="center"/>
    </xf>
    <xf numFmtId="0" fontId="12" fillId="0" borderId="0" xfId="0" applyFont="1" applyAlignment="1">
      <alignment horizontal="right" vertical="center"/>
    </xf>
    <xf numFmtId="0" fontId="12" fillId="0" borderId="0" xfId="0" applyFont="1" applyAlignment="1">
      <alignment horizontal="center" vertical="center"/>
    </xf>
    <xf numFmtId="347" fontId="12" fillId="2" borderId="0" xfId="0" applyNumberFormat="1" applyFont="1" applyFill="1" applyAlignment="1">
      <alignment horizontal="right" vertical="center"/>
    </xf>
    <xf numFmtId="347" fontId="237" fillId="2" borderId="0" xfId="0" applyNumberFormat="1" applyFont="1" applyFill="1" applyAlignment="1">
      <alignment horizontal="right" vertical="center"/>
    </xf>
    <xf numFmtId="223" fontId="5" fillId="2" borderId="0" xfId="0" applyNumberFormat="1" applyFont="1" applyFill="1" applyAlignment="1">
      <alignment horizontal="center"/>
    </xf>
    <xf numFmtId="1" fontId="5" fillId="0" borderId="0" xfId="8301" applyNumberFormat="1" applyFont="1" applyAlignment="1">
      <alignment horizontal="center" vertical="center" wrapText="1"/>
    </xf>
    <xf numFmtId="3" fontId="5" fillId="0" borderId="0" xfId="8301" applyNumberFormat="1" applyFont="1" applyAlignment="1">
      <alignment horizontal="right" vertical="center" wrapText="1"/>
    </xf>
    <xf numFmtId="1" fontId="5" fillId="2" borderId="0" xfId="8301" applyNumberFormat="1" applyFont="1" applyFill="1" applyAlignment="1">
      <alignment horizontal="right" vertical="center" wrapText="1"/>
    </xf>
    <xf numFmtId="1" fontId="254" fillId="2" borderId="0" xfId="8301" applyNumberFormat="1" applyFont="1" applyFill="1" applyAlignment="1">
      <alignment horizontal="center" vertical="center" wrapText="1"/>
    </xf>
    <xf numFmtId="1" fontId="5" fillId="0" borderId="0" xfId="8301" applyNumberFormat="1" applyFont="1" applyAlignment="1">
      <alignment horizontal="right" vertical="center" wrapText="1"/>
    </xf>
    <xf numFmtId="347" fontId="5" fillId="2" borderId="0" xfId="8301" applyNumberFormat="1" applyFont="1" applyFill="1" applyAlignment="1">
      <alignment horizontal="right" vertical="center" wrapText="1"/>
    </xf>
    <xf numFmtId="347" fontId="5" fillId="0" borderId="0" xfId="8301" applyNumberFormat="1" applyFont="1" applyAlignment="1">
      <alignment horizontal="right" vertical="center" wrapText="1"/>
    </xf>
    <xf numFmtId="347" fontId="254" fillId="2" borderId="0" xfId="8301" applyNumberFormat="1" applyFont="1" applyFill="1" applyAlignment="1">
      <alignment horizontal="right" vertical="center" wrapText="1"/>
    </xf>
    <xf numFmtId="1" fontId="12" fillId="2" borderId="0" xfId="8301" applyNumberFormat="1" applyFont="1" applyFill="1" applyAlignment="1">
      <alignment horizontal="center" vertical="center" wrapText="1"/>
    </xf>
    <xf numFmtId="3" fontId="5" fillId="52" borderId="73" xfId="8301" applyNumberFormat="1" applyFont="1" applyFill="1" applyBorder="1" applyAlignment="1">
      <alignment horizontal="center" vertical="center" wrapText="1"/>
    </xf>
    <xf numFmtId="3" fontId="5" fillId="52" borderId="73" xfId="8301" applyNumberFormat="1" applyFont="1" applyFill="1" applyBorder="1" applyAlignment="1">
      <alignment horizontal="right" vertical="center" wrapText="1"/>
    </xf>
    <xf numFmtId="3" fontId="5" fillId="48" borderId="73" xfId="8301" applyNumberFormat="1" applyFont="1" applyFill="1" applyBorder="1" applyAlignment="1">
      <alignment horizontal="center" vertical="center" wrapText="1"/>
    </xf>
    <xf numFmtId="3" fontId="239" fillId="48" borderId="73" xfId="7381" applyNumberFormat="1" applyFont="1" applyFill="1" applyBorder="1" applyAlignment="1">
      <alignment horizontal="center" vertical="center" wrapText="1"/>
    </xf>
    <xf numFmtId="3" fontId="5" fillId="48" borderId="73" xfId="8301" applyNumberFormat="1" applyFont="1" applyFill="1" applyBorder="1" applyAlignment="1">
      <alignment horizontal="right" vertical="center" wrapText="1"/>
    </xf>
    <xf numFmtId="3" fontId="5" fillId="0" borderId="73" xfId="8301" applyNumberFormat="1" applyFont="1" applyBorder="1" applyAlignment="1">
      <alignment horizontal="center" vertical="center" wrapText="1"/>
    </xf>
    <xf numFmtId="3" fontId="223" fillId="0" borderId="73" xfId="8301" applyNumberFormat="1" applyFont="1" applyBorder="1" applyAlignment="1">
      <alignment horizontal="left" vertical="center" wrapText="1"/>
    </xf>
    <xf numFmtId="3" fontId="5" fillId="2" borderId="73" xfId="8301" applyNumberFormat="1" applyFont="1" applyFill="1" applyBorder="1" applyAlignment="1">
      <alignment horizontal="center" vertical="center" wrapText="1"/>
    </xf>
    <xf numFmtId="3" fontId="5" fillId="0" borderId="73" xfId="8301" applyNumberFormat="1" applyFont="1" applyBorder="1" applyAlignment="1">
      <alignment horizontal="right" vertical="center" wrapText="1"/>
    </xf>
    <xf numFmtId="3" fontId="254" fillId="0" borderId="73" xfId="8301" applyNumberFormat="1" applyFont="1" applyBorder="1" applyAlignment="1">
      <alignment horizontal="center" vertical="center" wrapText="1"/>
    </xf>
    <xf numFmtId="3" fontId="254" fillId="0" borderId="73" xfId="8301" applyNumberFormat="1" applyFont="1" applyBorder="1" applyAlignment="1">
      <alignment horizontal="right" vertical="center" wrapText="1"/>
    </xf>
    <xf numFmtId="3" fontId="12" fillId="2" borderId="73" xfId="8301" applyNumberFormat="1" applyFont="1" applyFill="1" applyBorder="1" applyAlignment="1">
      <alignment horizontal="center" vertical="center" wrapText="1"/>
    </xf>
    <xf numFmtId="3" fontId="12" fillId="2" borderId="73" xfId="7381" applyNumberFormat="1" applyFont="1" applyFill="1" applyBorder="1" applyAlignment="1">
      <alignment horizontal="center" vertical="center" wrapText="1"/>
    </xf>
    <xf numFmtId="3" fontId="12" fillId="2" borderId="73" xfId="0" applyNumberFormat="1" applyFont="1" applyFill="1" applyBorder="1" applyAlignment="1">
      <alignment horizontal="center"/>
    </xf>
    <xf numFmtId="3" fontId="12" fillId="2" borderId="73" xfId="7381" applyNumberFormat="1" applyFont="1" applyFill="1" applyBorder="1" applyAlignment="1">
      <alignment horizontal="right" vertical="center" wrapText="1"/>
    </xf>
    <xf numFmtId="3" fontId="12" fillId="0" borderId="73" xfId="7381" applyNumberFormat="1" applyFont="1" applyBorder="1" applyAlignment="1">
      <alignment horizontal="right" vertical="center" wrapText="1"/>
    </xf>
    <xf numFmtId="3" fontId="12" fillId="2" borderId="73" xfId="5800" applyNumberFormat="1" applyFont="1" applyFill="1" applyBorder="1" applyAlignment="1">
      <alignment horizontal="center" vertical="center" wrapText="1"/>
    </xf>
    <xf numFmtId="3" fontId="12" fillId="2" borderId="73" xfId="5800" applyNumberFormat="1" applyFont="1" applyFill="1" applyBorder="1" applyAlignment="1">
      <alignment horizontal="right" vertical="center" wrapText="1"/>
    </xf>
    <xf numFmtId="3" fontId="237" fillId="2" borderId="73" xfId="8301" applyNumberFormat="1" applyFont="1" applyFill="1" applyBorder="1" applyAlignment="1">
      <alignment horizontal="right" vertical="center" wrapText="1"/>
    </xf>
    <xf numFmtId="3" fontId="232" fillId="2" borderId="73" xfId="8301" applyNumberFormat="1" applyFont="1" applyFill="1" applyBorder="1" applyAlignment="1">
      <alignment horizontal="center" vertical="center" wrapText="1"/>
    </xf>
    <xf numFmtId="3" fontId="232" fillId="2" borderId="73" xfId="7381" applyNumberFormat="1" applyFont="1" applyFill="1" applyBorder="1" applyAlignment="1">
      <alignment horizontal="center" vertical="center" wrapText="1"/>
    </xf>
    <xf numFmtId="3" fontId="232" fillId="0" borderId="73" xfId="0" applyNumberFormat="1" applyFont="1" applyBorder="1" applyAlignment="1">
      <alignment horizontal="center" vertical="center" wrapText="1"/>
    </xf>
    <xf numFmtId="3" fontId="232" fillId="2" borderId="73" xfId="7381" applyNumberFormat="1" applyFont="1" applyFill="1" applyBorder="1" applyAlignment="1">
      <alignment horizontal="right" vertical="center" wrapText="1"/>
    </xf>
    <xf numFmtId="3" fontId="232" fillId="0" borderId="73" xfId="7381" applyNumberFormat="1" applyFont="1" applyBorder="1" applyAlignment="1">
      <alignment horizontal="center" vertical="center" wrapText="1"/>
    </xf>
    <xf numFmtId="3" fontId="232" fillId="0" borderId="73" xfId="7381" applyNumberFormat="1" applyFont="1" applyBorder="1" applyAlignment="1">
      <alignment horizontal="right" vertical="center" wrapText="1"/>
    </xf>
    <xf numFmtId="3" fontId="232" fillId="2" borderId="73" xfId="5800" applyNumberFormat="1" applyFont="1" applyFill="1" applyBorder="1" applyAlignment="1">
      <alignment horizontal="center" vertical="center" wrapText="1"/>
    </xf>
    <xf numFmtId="3" fontId="232" fillId="2" borderId="73" xfId="5800" applyNumberFormat="1" applyFont="1" applyFill="1" applyBorder="1" applyAlignment="1">
      <alignment horizontal="right" vertical="center" wrapText="1"/>
    </xf>
    <xf numFmtId="3" fontId="232" fillId="2" borderId="73" xfId="8301" applyNumberFormat="1" applyFont="1" applyFill="1" applyBorder="1" applyAlignment="1">
      <alignment horizontal="right" vertical="center" wrapText="1"/>
    </xf>
    <xf numFmtId="3" fontId="12" fillId="2" borderId="73" xfId="7381" applyNumberFormat="1" applyFont="1" applyFill="1" applyBorder="1" applyAlignment="1">
      <alignment vertical="center" wrapText="1"/>
    </xf>
    <xf numFmtId="3" fontId="5" fillId="2" borderId="73" xfId="8301" applyNumberFormat="1" applyFont="1" applyFill="1" applyBorder="1" applyAlignment="1">
      <alignment horizontal="right" vertical="center" wrapText="1"/>
    </xf>
    <xf numFmtId="3" fontId="232" fillId="0" borderId="73" xfId="8301" applyNumberFormat="1" applyFont="1" applyBorder="1" applyAlignment="1">
      <alignment horizontal="center" vertical="center" wrapText="1"/>
    </xf>
    <xf numFmtId="3" fontId="12" fillId="0" borderId="73" xfId="8301" applyNumberFormat="1" applyFont="1" applyBorder="1" applyAlignment="1">
      <alignment horizontal="center" vertical="center" wrapText="1"/>
    </xf>
    <xf numFmtId="3" fontId="12" fillId="2" borderId="73" xfId="8301" applyNumberFormat="1" applyFont="1" applyFill="1" applyBorder="1" applyAlignment="1">
      <alignment horizontal="right" vertical="center" wrapText="1"/>
    </xf>
    <xf numFmtId="3" fontId="12" fillId="0" borderId="73" xfId="8301" applyNumberFormat="1" applyFont="1" applyBorder="1" applyAlignment="1">
      <alignment horizontal="right" vertical="center" wrapText="1"/>
    </xf>
    <xf numFmtId="3" fontId="232" fillId="0" borderId="73" xfId="8301" applyNumberFormat="1" applyFont="1" applyBorder="1" applyAlignment="1">
      <alignment horizontal="right" vertical="center" wrapText="1"/>
    </xf>
    <xf numFmtId="3" fontId="232" fillId="0" borderId="73" xfId="7381" applyNumberFormat="1" applyFont="1" applyBorder="1" applyAlignment="1">
      <alignment vertical="center" wrapText="1"/>
    </xf>
    <xf numFmtId="3" fontId="232" fillId="0" borderId="73" xfId="0" applyNumberFormat="1" applyFont="1" applyBorder="1" applyAlignment="1">
      <alignment horizontal="right" vertical="center"/>
    </xf>
    <xf numFmtId="3" fontId="232" fillId="0" borderId="73" xfId="5800" applyNumberFormat="1" applyFont="1" applyFill="1" applyBorder="1" applyAlignment="1">
      <alignment horizontal="center" vertical="center" wrapText="1"/>
    </xf>
    <xf numFmtId="3" fontId="239" fillId="2" borderId="73" xfId="8301" applyNumberFormat="1" applyFont="1" applyFill="1" applyBorder="1" applyAlignment="1">
      <alignment horizontal="center" vertical="center" wrapText="1"/>
    </xf>
    <xf numFmtId="3" fontId="12" fillId="0" borderId="73" xfId="5800" applyNumberFormat="1" applyFont="1" applyFill="1" applyBorder="1" applyAlignment="1">
      <alignment horizontal="center" vertical="center" wrapText="1"/>
    </xf>
    <xf numFmtId="3" fontId="237" fillId="0" borderId="73" xfId="8301" applyNumberFormat="1" applyFont="1" applyBorder="1" applyAlignment="1">
      <alignment horizontal="right" vertical="center" wrapText="1"/>
    </xf>
    <xf numFmtId="3" fontId="239" fillId="0" borderId="73" xfId="8301" applyNumberFormat="1" applyFont="1" applyBorder="1" applyAlignment="1">
      <alignment horizontal="center" vertical="center" wrapText="1"/>
    </xf>
    <xf numFmtId="3" fontId="12" fillId="0" borderId="73" xfId="7381" applyNumberFormat="1" applyFont="1" applyBorder="1" applyAlignment="1">
      <alignment horizontal="center" vertical="center"/>
    </xf>
    <xf numFmtId="3" fontId="237" fillId="0" borderId="73" xfId="5800" applyNumberFormat="1" applyFont="1" applyFill="1" applyBorder="1" applyAlignment="1">
      <alignment horizontal="center" vertical="center" wrapText="1"/>
    </xf>
    <xf numFmtId="3" fontId="12" fillId="0" borderId="73" xfId="5800" applyNumberFormat="1" applyFont="1" applyFill="1" applyBorder="1" applyAlignment="1">
      <alignment horizontal="right" vertical="center" wrapText="1"/>
    </xf>
    <xf numFmtId="3" fontId="12" fillId="0" borderId="73" xfId="0" applyNumberFormat="1" applyFont="1" applyBorder="1" applyAlignment="1">
      <alignment horizontal="right" vertical="center" wrapText="1"/>
    </xf>
    <xf numFmtId="3" fontId="237" fillId="0" borderId="73" xfId="5800" applyNumberFormat="1" applyFont="1" applyFill="1" applyBorder="1" applyAlignment="1">
      <alignment horizontal="right" vertical="center" wrapText="1"/>
    </xf>
    <xf numFmtId="3" fontId="232" fillId="0" borderId="73" xfId="7381" applyNumberFormat="1" applyFont="1" applyBorder="1" applyAlignment="1">
      <alignment horizontal="right" vertical="center"/>
    </xf>
    <xf numFmtId="3" fontId="232" fillId="0" borderId="73" xfId="7381" applyNumberFormat="1" applyFont="1" applyBorder="1" applyAlignment="1">
      <alignment horizontal="center" vertical="center"/>
    </xf>
    <xf numFmtId="3" fontId="232" fillId="0" borderId="73" xfId="5800" applyNumberFormat="1" applyFont="1" applyFill="1" applyBorder="1" applyAlignment="1">
      <alignment horizontal="right" vertical="center" wrapText="1"/>
    </xf>
    <xf numFmtId="3" fontId="5" fillId="48" borderId="73" xfId="7381" applyNumberFormat="1" applyFont="1" applyFill="1" applyBorder="1" applyAlignment="1">
      <alignment horizontal="center" vertical="center" wrapText="1"/>
    </xf>
    <xf numFmtId="3" fontId="5" fillId="48" borderId="73" xfId="0" applyNumberFormat="1" applyFont="1" applyFill="1" applyBorder="1" applyAlignment="1">
      <alignment horizontal="center" vertical="center" wrapText="1"/>
    </xf>
    <xf numFmtId="3" fontId="5" fillId="48" borderId="73" xfId="7381" applyNumberFormat="1" applyFont="1" applyFill="1" applyBorder="1" applyAlignment="1">
      <alignment horizontal="right" vertical="center"/>
    </xf>
    <xf numFmtId="3" fontId="223" fillId="0" borderId="73" xfId="7381" applyNumberFormat="1" applyFont="1" applyBorder="1" applyAlignment="1">
      <alignment horizontal="left" vertical="center" wrapText="1"/>
    </xf>
    <xf numFmtId="3" fontId="5" fillId="0" borderId="73" xfId="7381" applyNumberFormat="1" applyFont="1" applyBorder="1" applyAlignment="1">
      <alignment horizontal="center" vertical="center" wrapText="1"/>
    </xf>
    <xf numFmtId="3" fontId="5" fillId="0" borderId="73" xfId="0" applyNumberFormat="1" applyFont="1" applyBorder="1" applyAlignment="1">
      <alignment horizontal="center" vertical="center" wrapText="1"/>
    </xf>
    <xf numFmtId="3" fontId="5" fillId="0" borderId="73" xfId="7381" applyNumberFormat="1" applyFont="1" applyBorder="1" applyAlignment="1">
      <alignment horizontal="right" vertical="center"/>
    </xf>
    <xf numFmtId="3" fontId="5" fillId="0" borderId="73" xfId="7381" applyNumberFormat="1" applyFont="1" applyBorder="1" applyAlignment="1">
      <alignment horizontal="center" vertical="center"/>
    </xf>
    <xf numFmtId="3" fontId="254" fillId="0" borderId="73" xfId="7381" applyNumberFormat="1" applyFont="1" applyBorder="1" applyAlignment="1">
      <alignment horizontal="center" vertical="center"/>
    </xf>
    <xf numFmtId="3" fontId="254" fillId="0" borderId="73" xfId="7381" applyNumberFormat="1" applyFont="1" applyBorder="1" applyAlignment="1">
      <alignment horizontal="right" vertical="center"/>
    </xf>
    <xf numFmtId="0" fontId="12" fillId="0" borderId="73" xfId="0" applyFont="1" applyBorder="1" applyAlignment="1">
      <alignment horizontal="center" vertical="center" wrapText="1"/>
    </xf>
    <xf numFmtId="223" fontId="12" fillId="0" borderId="73" xfId="7381" applyNumberFormat="1" applyFont="1" applyBorder="1" applyAlignment="1">
      <alignment horizontal="right" vertical="center"/>
    </xf>
    <xf numFmtId="223" fontId="12" fillId="0" borderId="73" xfId="7381" applyNumberFormat="1" applyFont="1" applyBorder="1" applyAlignment="1">
      <alignment horizontal="center" vertical="center" wrapText="1"/>
    </xf>
    <xf numFmtId="0" fontId="12" fillId="2" borderId="73" xfId="0" applyFont="1" applyFill="1" applyBorder="1" applyAlignment="1">
      <alignment horizontal="center" vertical="center" wrapText="1"/>
    </xf>
    <xf numFmtId="3" fontId="223" fillId="0" borderId="73" xfId="0" applyNumberFormat="1" applyFont="1" applyBorder="1" applyAlignment="1">
      <alignment horizontal="left" vertical="center" wrapText="1"/>
    </xf>
    <xf numFmtId="3" fontId="12" fillId="0" borderId="73" xfId="7381" applyNumberFormat="1" applyFont="1" applyBorder="1" applyAlignment="1">
      <alignment horizontal="center" vertical="center" wrapText="1" readingOrder="1"/>
    </xf>
    <xf numFmtId="3" fontId="232" fillId="0" borderId="73" xfId="7381" applyNumberFormat="1" applyFont="1" applyBorder="1" applyAlignment="1">
      <alignment horizontal="center" vertical="center" wrapText="1" readingOrder="1"/>
    </xf>
    <xf numFmtId="3" fontId="427" fillId="0" borderId="73" xfId="0" applyNumberFormat="1" applyFont="1" applyBorder="1" applyAlignment="1">
      <alignment horizontal="center" vertical="center" wrapText="1"/>
    </xf>
    <xf numFmtId="3" fontId="237" fillId="0" borderId="73" xfId="7381" applyNumberFormat="1" applyFont="1" applyBorder="1" applyAlignment="1">
      <alignment horizontal="right" vertical="center"/>
    </xf>
    <xf numFmtId="3" fontId="237" fillId="0" borderId="73" xfId="0" applyNumberFormat="1" applyFont="1" applyBorder="1" applyAlignment="1">
      <alignment horizontal="center" vertical="center" wrapText="1"/>
    </xf>
    <xf numFmtId="3" fontId="237" fillId="0" borderId="73" xfId="0" applyNumberFormat="1" applyFont="1" applyBorder="1" applyAlignment="1">
      <alignment horizontal="right" vertical="center"/>
    </xf>
    <xf numFmtId="3" fontId="5" fillId="51" borderId="73" xfId="8301" applyNumberFormat="1" applyFont="1" applyFill="1" applyBorder="1" applyAlignment="1">
      <alignment horizontal="center" vertical="center" wrapText="1"/>
    </xf>
    <xf numFmtId="3" fontId="5" fillId="51" borderId="73" xfId="8301" applyNumberFormat="1" applyFont="1" applyFill="1" applyBorder="1" applyAlignment="1">
      <alignment horizontal="right" vertical="center" wrapText="1"/>
    </xf>
    <xf numFmtId="3" fontId="254" fillId="51" borderId="73" xfId="8301" applyNumberFormat="1" applyFont="1" applyFill="1" applyBorder="1" applyAlignment="1">
      <alignment horizontal="center" vertical="center" wrapText="1"/>
    </xf>
    <xf numFmtId="3" fontId="254" fillId="51" borderId="73" xfId="8301" applyNumberFormat="1" applyFont="1" applyFill="1" applyBorder="1" applyAlignment="1">
      <alignment horizontal="right" vertical="center" wrapText="1"/>
    </xf>
    <xf numFmtId="3" fontId="239" fillId="48" borderId="73" xfId="8301" applyNumberFormat="1" applyFont="1" applyFill="1" applyBorder="1" applyAlignment="1">
      <alignment horizontal="left" vertical="center" wrapText="1"/>
    </xf>
    <xf numFmtId="3" fontId="5" fillId="48" borderId="73" xfId="0" applyNumberFormat="1" applyFont="1" applyFill="1" applyBorder="1" applyAlignment="1">
      <alignment horizontal="center"/>
    </xf>
    <xf numFmtId="3" fontId="5" fillId="48" borderId="73" xfId="0" applyNumberFormat="1" applyFont="1" applyFill="1" applyBorder="1" applyAlignment="1">
      <alignment horizontal="right" vertical="center"/>
    </xf>
    <xf numFmtId="3" fontId="5" fillId="2" borderId="73" xfId="0" applyNumberFormat="1" applyFont="1" applyFill="1" applyBorder="1" applyAlignment="1">
      <alignment horizontal="center" vertical="center"/>
    </xf>
    <xf numFmtId="3" fontId="5" fillId="2" borderId="73" xfId="0" applyNumberFormat="1" applyFont="1" applyFill="1" applyBorder="1" applyAlignment="1">
      <alignment horizontal="center"/>
    </xf>
    <xf numFmtId="3" fontId="5" fillId="0" borderId="73" xfId="0" applyNumberFormat="1" applyFont="1" applyBorder="1" applyAlignment="1">
      <alignment horizontal="right" vertical="center"/>
    </xf>
    <xf numFmtId="3" fontId="5" fillId="2" borderId="73" xfId="0" applyNumberFormat="1" applyFont="1" applyFill="1" applyBorder="1" applyAlignment="1">
      <alignment horizontal="right" vertical="center"/>
    </xf>
    <xf numFmtId="3" fontId="254" fillId="2" borderId="73" xfId="0" applyNumberFormat="1" applyFont="1" applyFill="1" applyBorder="1" applyAlignment="1">
      <alignment horizontal="center" vertical="center"/>
    </xf>
    <xf numFmtId="3" fontId="5" fillId="0" borderId="73" xfId="0" applyNumberFormat="1" applyFont="1" applyBorder="1" applyAlignment="1">
      <alignment horizontal="center" vertical="center"/>
    </xf>
    <xf numFmtId="3" fontId="254" fillId="2" borderId="73" xfId="0" applyNumberFormat="1" applyFont="1" applyFill="1" applyBorder="1" applyAlignment="1">
      <alignment horizontal="right" vertical="center"/>
    </xf>
    <xf numFmtId="3" fontId="232" fillId="0" borderId="73" xfId="7381" applyNumberFormat="1" applyFont="1" applyBorder="1" applyAlignment="1">
      <alignment horizontal="center" vertical="center" readingOrder="1"/>
    </xf>
    <xf numFmtId="262" fontId="232" fillId="0" borderId="73" xfId="5147" applyNumberFormat="1" applyFont="1" applyFill="1" applyBorder="1" applyAlignment="1">
      <alignment horizontal="right" vertical="center" wrapText="1" readingOrder="1"/>
    </xf>
    <xf numFmtId="0" fontId="427" fillId="0" borderId="73" xfId="0" applyFont="1" applyBorder="1" applyAlignment="1">
      <alignment horizontal="center" vertical="center" wrapText="1"/>
    </xf>
    <xf numFmtId="3" fontId="237" fillId="0" borderId="73" xfId="7381" applyNumberFormat="1" applyFont="1" applyBorder="1" applyAlignment="1">
      <alignment horizontal="center" vertical="center"/>
    </xf>
    <xf numFmtId="3" fontId="12" fillId="0" borderId="73" xfId="0" applyNumberFormat="1" applyFont="1" applyBorder="1" applyAlignment="1">
      <alignment horizontal="center" vertical="center"/>
    </xf>
    <xf numFmtId="3" fontId="232" fillId="2" borderId="73" xfId="0" applyNumberFormat="1" applyFont="1" applyFill="1" applyBorder="1" applyAlignment="1">
      <alignment horizontal="center" vertical="center" wrapText="1"/>
    </xf>
    <xf numFmtId="3" fontId="232" fillId="2" borderId="73" xfId="0" applyNumberFormat="1" applyFont="1" applyFill="1" applyBorder="1" applyAlignment="1">
      <alignment horizontal="center" vertical="center"/>
    </xf>
    <xf numFmtId="3" fontId="232" fillId="2" borderId="73" xfId="7381" applyNumberFormat="1" applyFont="1" applyFill="1" applyBorder="1" applyAlignment="1">
      <alignment horizontal="right" vertical="center"/>
    </xf>
    <xf numFmtId="3" fontId="232" fillId="2" borderId="73" xfId="7381" applyNumberFormat="1" applyFont="1" applyFill="1" applyBorder="1" applyAlignment="1">
      <alignment horizontal="center" vertical="center"/>
    </xf>
    <xf numFmtId="0" fontId="12" fillId="0" borderId="73" xfId="7381" quotePrefix="1" applyFont="1" applyBorder="1" applyAlignment="1">
      <alignment vertical="center" wrapText="1" readingOrder="1"/>
    </xf>
    <xf numFmtId="223" fontId="12" fillId="0" borderId="73" xfId="7381" applyNumberFormat="1" applyFont="1" applyBorder="1" applyAlignment="1">
      <alignment horizontal="right" vertical="center" wrapText="1" readingOrder="1"/>
    </xf>
    <xf numFmtId="223" fontId="12" fillId="0" borderId="73" xfId="7381" applyNumberFormat="1" applyFont="1" applyBorder="1" applyAlignment="1">
      <alignment horizontal="center" vertical="center" wrapText="1" readingOrder="1"/>
    </xf>
    <xf numFmtId="223" fontId="12" fillId="2" borderId="73" xfId="0" applyNumberFormat="1" applyFont="1" applyFill="1" applyBorder="1" applyAlignment="1">
      <alignment horizontal="center" vertical="center" wrapText="1" readingOrder="1"/>
    </xf>
    <xf numFmtId="223" fontId="12" fillId="0" borderId="73" xfId="5800" applyNumberFormat="1" applyFont="1" applyFill="1" applyBorder="1" applyAlignment="1">
      <alignment horizontal="right" vertical="center" wrapText="1" readingOrder="1"/>
    </xf>
    <xf numFmtId="3" fontId="239" fillId="48" borderId="73" xfId="8301" applyNumberFormat="1" applyFont="1" applyFill="1" applyBorder="1" applyAlignment="1">
      <alignment horizontal="center" vertical="center" wrapText="1"/>
    </xf>
    <xf numFmtId="3" fontId="254" fillId="2" borderId="73" xfId="0" applyNumberFormat="1" applyFont="1" applyFill="1" applyBorder="1" applyAlignment="1">
      <alignment horizontal="center"/>
    </xf>
    <xf numFmtId="3" fontId="232" fillId="0" borderId="73" xfId="0" applyNumberFormat="1" applyFont="1" applyBorder="1" applyAlignment="1">
      <alignment horizontal="right" vertical="center" wrapText="1"/>
    </xf>
    <xf numFmtId="3" fontId="232" fillId="2" borderId="73" xfId="0" applyNumberFormat="1" applyFont="1" applyFill="1" applyBorder="1" applyAlignment="1">
      <alignment horizontal="right" vertical="center" wrapText="1"/>
    </xf>
    <xf numFmtId="3" fontId="239" fillId="2" borderId="73" xfId="0" applyNumberFormat="1" applyFont="1" applyFill="1" applyBorder="1" applyAlignment="1">
      <alignment horizontal="center"/>
    </xf>
    <xf numFmtId="3" fontId="12" fillId="2" borderId="73" xfId="0" applyNumberFormat="1" applyFont="1" applyFill="1" applyBorder="1" applyAlignment="1">
      <alignment horizontal="center" vertical="center" wrapText="1"/>
    </xf>
    <xf numFmtId="3" fontId="12" fillId="0" borderId="73" xfId="7381" applyNumberFormat="1" applyFont="1" applyBorder="1" applyAlignment="1">
      <alignment vertical="center" wrapText="1"/>
    </xf>
    <xf numFmtId="3" fontId="12" fillId="2" borderId="73" xfId="0" applyNumberFormat="1" applyFont="1" applyFill="1" applyBorder="1" applyAlignment="1">
      <alignment horizontal="right" vertical="center" wrapText="1"/>
    </xf>
    <xf numFmtId="3" fontId="237" fillId="2" borderId="73" xfId="0" applyNumberFormat="1" applyFont="1" applyFill="1" applyBorder="1" applyAlignment="1">
      <alignment horizontal="right" vertical="center" wrapText="1"/>
    </xf>
    <xf numFmtId="3" fontId="237" fillId="2" borderId="73" xfId="0" applyNumberFormat="1" applyFont="1" applyFill="1" applyBorder="1" applyAlignment="1">
      <alignment horizontal="center" vertical="center" wrapText="1"/>
    </xf>
    <xf numFmtId="3" fontId="239" fillId="2" borderId="73" xfId="0" applyNumberFormat="1" applyFont="1" applyFill="1" applyBorder="1" applyAlignment="1">
      <alignment horizontal="center" vertical="center"/>
    </xf>
    <xf numFmtId="3" fontId="5" fillId="48" borderId="73" xfId="0" applyNumberFormat="1" applyFont="1" applyFill="1" applyBorder="1" applyAlignment="1">
      <alignment horizontal="right" vertical="center" wrapText="1"/>
    </xf>
    <xf numFmtId="3" fontId="5" fillId="0" borderId="73" xfId="0" applyNumberFormat="1" applyFont="1" applyBorder="1" applyAlignment="1">
      <alignment horizontal="right" vertical="center" wrapText="1"/>
    </xf>
    <xf numFmtId="3" fontId="254" fillId="0" borderId="73" xfId="0" applyNumberFormat="1" applyFont="1" applyBorder="1" applyAlignment="1">
      <alignment horizontal="center" vertical="center" wrapText="1"/>
    </xf>
    <xf numFmtId="3" fontId="254" fillId="0" borderId="73" xfId="0" applyNumberFormat="1" applyFont="1" applyBorder="1" applyAlignment="1">
      <alignment horizontal="right" vertical="center" wrapText="1"/>
    </xf>
    <xf numFmtId="3" fontId="5" fillId="2" borderId="73" xfId="0" applyNumberFormat="1" applyFont="1" applyFill="1" applyBorder="1" applyAlignment="1">
      <alignment horizontal="center" vertical="center" wrapText="1"/>
    </xf>
    <xf numFmtId="3" fontId="5" fillId="2" borderId="73" xfId="0" applyNumberFormat="1" applyFont="1" applyFill="1" applyBorder="1" applyAlignment="1">
      <alignment horizontal="right" vertical="center" wrapText="1"/>
    </xf>
    <xf numFmtId="3" fontId="254" fillId="2" borderId="73" xfId="0" applyNumberFormat="1" applyFont="1" applyFill="1" applyBorder="1" applyAlignment="1">
      <alignment horizontal="center" vertical="center" wrapText="1"/>
    </xf>
    <xf numFmtId="3" fontId="254" fillId="2" borderId="73" xfId="0" applyNumberFormat="1" applyFont="1" applyFill="1" applyBorder="1" applyAlignment="1">
      <alignment horizontal="right" vertical="center" wrapText="1"/>
    </xf>
    <xf numFmtId="3" fontId="232" fillId="2" borderId="73" xfId="0" applyNumberFormat="1" applyFont="1" applyFill="1" applyBorder="1" applyAlignment="1">
      <alignment horizontal="center" wrapText="1"/>
    </xf>
    <xf numFmtId="3" fontId="232" fillId="2" borderId="73" xfId="0" applyNumberFormat="1" applyFont="1" applyFill="1" applyBorder="1" applyAlignment="1">
      <alignment horizontal="right" vertical="center"/>
    </xf>
    <xf numFmtId="223" fontId="232" fillId="0" borderId="73" xfId="7381" applyNumberFormat="1" applyFont="1" applyBorder="1" applyAlignment="1">
      <alignment horizontal="right" vertical="center"/>
    </xf>
    <xf numFmtId="348" fontId="232" fillId="0" borderId="73" xfId="7381" applyNumberFormat="1" applyFont="1" applyBorder="1" applyAlignment="1">
      <alignment horizontal="right" vertical="center"/>
    </xf>
    <xf numFmtId="3" fontId="239" fillId="2" borderId="73" xfId="0" applyNumberFormat="1" applyFont="1" applyFill="1" applyBorder="1" applyAlignment="1">
      <alignment horizontal="center" vertical="center" wrapText="1"/>
    </xf>
    <xf numFmtId="3" fontId="12" fillId="48" borderId="73" xfId="0" applyNumberFormat="1" applyFont="1" applyFill="1" applyBorder="1" applyAlignment="1">
      <alignment horizontal="center"/>
    </xf>
    <xf numFmtId="3" fontId="223" fillId="2" borderId="73" xfId="7381" applyNumberFormat="1" applyFont="1" applyFill="1" applyBorder="1" applyAlignment="1">
      <alignment horizontal="left" vertical="center" wrapText="1"/>
    </xf>
    <xf numFmtId="3" fontId="12" fillId="2" borderId="73" xfId="0" applyNumberFormat="1" applyFont="1" applyFill="1" applyBorder="1" applyAlignment="1">
      <alignment horizontal="right" vertical="center"/>
    </xf>
    <xf numFmtId="3" fontId="12" fillId="2" borderId="73" xfId="0" applyNumberFormat="1" applyFont="1" applyFill="1" applyBorder="1" applyAlignment="1">
      <alignment horizontal="center" vertical="center"/>
    </xf>
    <xf numFmtId="3" fontId="237" fillId="2" borderId="73" xfId="0" applyNumberFormat="1" applyFont="1" applyFill="1" applyBorder="1" applyAlignment="1">
      <alignment horizontal="center"/>
    </xf>
    <xf numFmtId="3" fontId="237" fillId="2" borderId="73" xfId="0" applyNumberFormat="1" applyFont="1" applyFill="1" applyBorder="1" applyAlignment="1">
      <alignment horizontal="right" vertical="center"/>
    </xf>
    <xf numFmtId="3" fontId="12" fillId="0" borderId="73" xfId="0" applyNumberFormat="1" applyFont="1" applyBorder="1"/>
    <xf numFmtId="3" fontId="223" fillId="2" borderId="73" xfId="8301" applyNumberFormat="1" applyFont="1" applyFill="1" applyBorder="1" applyAlignment="1">
      <alignment horizontal="left" vertical="center" wrapText="1"/>
    </xf>
    <xf numFmtId="3" fontId="12" fillId="0" borderId="73" xfId="0" applyNumberFormat="1" applyFont="1" applyBorder="1" applyAlignment="1">
      <alignment horizontal="center"/>
    </xf>
    <xf numFmtId="3" fontId="427" fillId="0" borderId="73" xfId="0" applyNumberFormat="1" applyFont="1" applyBorder="1" applyAlignment="1">
      <alignment horizontal="right" vertical="center" wrapText="1"/>
    </xf>
    <xf numFmtId="3" fontId="237" fillId="0" borderId="73" xfId="0" applyNumberFormat="1" applyFont="1" applyBorder="1" applyAlignment="1">
      <alignment horizontal="center"/>
    </xf>
    <xf numFmtId="3" fontId="232" fillId="2" borderId="73" xfId="7381" applyNumberFormat="1" applyFont="1" applyFill="1" applyBorder="1" applyAlignment="1">
      <alignment vertical="center" wrapText="1"/>
    </xf>
    <xf numFmtId="3" fontId="232" fillId="0" borderId="73" xfId="0" applyNumberFormat="1" applyFont="1" applyBorder="1" applyAlignment="1">
      <alignment horizontal="center" vertical="center"/>
    </xf>
    <xf numFmtId="3" fontId="232" fillId="2" borderId="73" xfId="0" applyNumberFormat="1" applyFont="1" applyFill="1" applyBorder="1" applyAlignment="1">
      <alignment horizontal="center"/>
    </xf>
    <xf numFmtId="3" fontId="427" fillId="0" borderId="73" xfId="0" applyNumberFormat="1" applyFont="1" applyBorder="1" applyAlignment="1">
      <alignment horizontal="justify" vertical="center" wrapText="1"/>
    </xf>
    <xf numFmtId="3" fontId="237" fillId="0" borderId="73" xfId="0" applyNumberFormat="1" applyFont="1" applyBorder="1" applyAlignment="1">
      <alignment horizontal="right" vertical="center" readingOrder="1"/>
    </xf>
    <xf numFmtId="223" fontId="232" fillId="0" borderId="73" xfId="8301" applyNumberFormat="1" applyFont="1" applyBorder="1" applyAlignment="1">
      <alignment horizontal="center" vertical="center" wrapText="1"/>
    </xf>
    <xf numFmtId="3" fontId="12" fillId="48" borderId="73" xfId="7381" applyNumberFormat="1" applyFont="1" applyFill="1" applyBorder="1" applyAlignment="1">
      <alignment horizontal="center" vertical="center" wrapText="1"/>
    </xf>
    <xf numFmtId="3" fontId="12" fillId="48" borderId="73" xfId="0" applyNumberFormat="1" applyFont="1" applyFill="1" applyBorder="1" applyAlignment="1">
      <alignment horizontal="center" vertical="center" wrapText="1"/>
    </xf>
    <xf numFmtId="3" fontId="12" fillId="2" borderId="73" xfId="7381" applyNumberFormat="1" applyFont="1" applyFill="1" applyBorder="1" applyAlignment="1">
      <alignment horizontal="right" vertical="center"/>
    </xf>
    <xf numFmtId="3" fontId="237" fillId="2" borderId="73" xfId="5147" applyNumberFormat="1" applyFont="1" applyFill="1" applyBorder="1" applyAlignment="1">
      <alignment horizontal="right" vertical="center"/>
    </xf>
    <xf numFmtId="223" fontId="232" fillId="0" borderId="73" xfId="0" applyNumberFormat="1" applyFont="1" applyBorder="1" applyAlignment="1">
      <alignment horizontal="right" vertical="center" wrapText="1"/>
    </xf>
    <xf numFmtId="3" fontId="232" fillId="2" borderId="73" xfId="5147" applyNumberFormat="1" applyFont="1" applyFill="1" applyBorder="1" applyAlignment="1">
      <alignment horizontal="right" vertical="center"/>
    </xf>
    <xf numFmtId="3" fontId="239" fillId="0" borderId="73" xfId="0" applyNumberFormat="1" applyFont="1" applyBorder="1" applyAlignment="1">
      <alignment horizontal="center" vertical="center" wrapText="1"/>
    </xf>
    <xf numFmtId="0" fontId="12" fillId="2" borderId="73" xfId="7381" quotePrefix="1" applyFont="1" applyFill="1" applyBorder="1" applyAlignment="1">
      <alignment horizontal="left" vertical="center" wrapText="1"/>
    </xf>
    <xf numFmtId="223" fontId="12" fillId="2" borderId="73" xfId="0" applyNumberFormat="1" applyFont="1" applyFill="1" applyBorder="1" applyAlignment="1">
      <alignment horizontal="right" vertical="center" wrapText="1"/>
    </xf>
    <xf numFmtId="223" fontId="12" fillId="2" borderId="73" xfId="0" applyNumberFormat="1" applyFont="1" applyFill="1" applyBorder="1" applyAlignment="1">
      <alignment horizontal="center" vertical="center" wrapText="1"/>
    </xf>
    <xf numFmtId="223" fontId="12" fillId="0" borderId="73" xfId="5800" applyNumberFormat="1" applyFont="1" applyFill="1" applyBorder="1" applyAlignment="1">
      <alignment horizontal="center" vertical="center" wrapText="1"/>
    </xf>
    <xf numFmtId="0" fontId="232" fillId="0" borderId="73" xfId="7381" applyFont="1" applyBorder="1" applyAlignment="1">
      <alignment horizontal="center" vertical="center" wrapText="1"/>
    </xf>
    <xf numFmtId="223" fontId="239" fillId="0" borderId="73" xfId="0" applyNumberFormat="1" applyFont="1" applyBorder="1" applyAlignment="1">
      <alignment horizontal="right" vertical="center" wrapText="1"/>
    </xf>
    <xf numFmtId="0" fontId="12" fillId="0" borderId="73" xfId="0" quotePrefix="1" applyFont="1" applyBorder="1" applyAlignment="1">
      <alignment vertical="center" wrapText="1"/>
    </xf>
    <xf numFmtId="223" fontId="12" fillId="2" borderId="73" xfId="0" applyNumberFormat="1" applyFont="1" applyFill="1" applyBorder="1" applyAlignment="1">
      <alignment horizontal="right" vertical="center"/>
    </xf>
    <xf numFmtId="223" fontId="232" fillId="2" borderId="73" xfId="5147" applyNumberFormat="1" applyFont="1" applyFill="1" applyBorder="1" applyAlignment="1">
      <alignment horizontal="right" vertical="center"/>
    </xf>
    <xf numFmtId="223" fontId="232" fillId="0" borderId="73" xfId="5147" applyNumberFormat="1" applyFont="1" applyFill="1" applyBorder="1" applyAlignment="1">
      <alignment horizontal="right" vertical="center"/>
    </xf>
    <xf numFmtId="3" fontId="5" fillId="2" borderId="73" xfId="7381" applyNumberFormat="1" applyFont="1" applyFill="1" applyBorder="1" applyAlignment="1">
      <alignment horizontal="center" vertical="center" wrapText="1"/>
    </xf>
    <xf numFmtId="262" fontId="12" fillId="2" borderId="73" xfId="5147" applyNumberFormat="1" applyFont="1" applyFill="1" applyBorder="1" applyAlignment="1">
      <alignment horizontal="center" vertical="center" wrapText="1"/>
    </xf>
    <xf numFmtId="3" fontId="12" fillId="2" borderId="73" xfId="5147" applyNumberFormat="1" applyFont="1" applyFill="1" applyBorder="1" applyAlignment="1">
      <alignment horizontal="right" vertical="center" wrapText="1"/>
    </xf>
    <xf numFmtId="3" fontId="12" fillId="2" borderId="73" xfId="5147" applyNumberFormat="1" applyFont="1" applyFill="1" applyBorder="1" applyAlignment="1">
      <alignment horizontal="center" vertical="center" wrapText="1"/>
    </xf>
    <xf numFmtId="262" fontId="12" fillId="2" borderId="73" xfId="5147" applyNumberFormat="1" applyFont="1" applyFill="1" applyBorder="1" applyAlignment="1">
      <alignment horizontal="right" vertical="center" wrapText="1"/>
    </xf>
    <xf numFmtId="3" fontId="237" fillId="2" borderId="73" xfId="5147" applyNumberFormat="1" applyFont="1" applyFill="1" applyBorder="1" applyAlignment="1">
      <alignment horizontal="center" vertical="center" wrapText="1"/>
    </xf>
    <xf numFmtId="3" fontId="237" fillId="2" borderId="73" xfId="5147" applyNumberFormat="1" applyFont="1" applyFill="1" applyBorder="1" applyAlignment="1">
      <alignment horizontal="right" vertical="center" wrapText="1"/>
    </xf>
    <xf numFmtId="262" fontId="232" fillId="2" borderId="73" xfId="5147" applyNumberFormat="1" applyFont="1" applyFill="1" applyBorder="1" applyAlignment="1">
      <alignment horizontal="center" vertical="center" wrapText="1"/>
    </xf>
    <xf numFmtId="3" fontId="232" fillId="2" borderId="73" xfId="5147" applyNumberFormat="1" applyFont="1" applyFill="1" applyBorder="1" applyAlignment="1">
      <alignment horizontal="right" vertical="center" wrapText="1"/>
    </xf>
    <xf numFmtId="3" fontId="232" fillId="2" borderId="73" xfId="5147" applyNumberFormat="1" applyFont="1" applyFill="1" applyBorder="1" applyAlignment="1">
      <alignment horizontal="center" vertical="center" wrapText="1"/>
    </xf>
    <xf numFmtId="262" fontId="232" fillId="2" borderId="73" xfId="5147" applyNumberFormat="1" applyFont="1" applyFill="1" applyBorder="1" applyAlignment="1">
      <alignment horizontal="right" vertical="center" wrapText="1"/>
    </xf>
    <xf numFmtId="3" fontId="232" fillId="0" borderId="73" xfId="5147" applyNumberFormat="1" applyFont="1" applyFill="1" applyBorder="1" applyAlignment="1">
      <alignment horizontal="center" vertical="center" wrapText="1"/>
    </xf>
    <xf numFmtId="267" fontId="232" fillId="2" borderId="73" xfId="14858" applyNumberFormat="1" applyFont="1" applyFill="1" applyBorder="1" applyAlignment="1">
      <alignment horizontal="right" vertical="center" wrapText="1"/>
    </xf>
    <xf numFmtId="3" fontId="12" fillId="0" borderId="73" xfId="5147" applyNumberFormat="1" applyFont="1" applyFill="1" applyBorder="1" applyAlignment="1">
      <alignment horizontal="center" vertical="center" wrapText="1"/>
    </xf>
    <xf numFmtId="3" fontId="12" fillId="0" borderId="73" xfId="5147" applyNumberFormat="1" applyFont="1" applyFill="1" applyBorder="1" applyAlignment="1">
      <alignment horizontal="right" vertical="center" wrapText="1"/>
    </xf>
    <xf numFmtId="3" fontId="12" fillId="0" borderId="73" xfId="5147" applyNumberFormat="1" applyFont="1" applyFill="1" applyBorder="1" applyAlignment="1">
      <alignment horizontal="right" vertical="center"/>
    </xf>
    <xf numFmtId="3" fontId="237" fillId="0" borderId="73" xfId="5147" applyNumberFormat="1" applyFont="1" applyFill="1" applyBorder="1" applyAlignment="1">
      <alignment horizontal="center" vertical="center" wrapText="1"/>
    </xf>
    <xf numFmtId="267" fontId="232" fillId="2" borderId="73" xfId="14858" applyNumberFormat="1" applyFont="1" applyFill="1" applyBorder="1" applyAlignment="1">
      <alignment horizontal="right" vertical="center"/>
    </xf>
    <xf numFmtId="3" fontId="5" fillId="0" borderId="73" xfId="8301" quotePrefix="1" applyNumberFormat="1" applyFont="1" applyBorder="1" applyAlignment="1">
      <alignment horizontal="center" vertical="center" wrapText="1"/>
    </xf>
    <xf numFmtId="223" fontId="12" fillId="2" borderId="73" xfId="7381" applyNumberFormat="1" applyFont="1" applyFill="1" applyBorder="1" applyAlignment="1">
      <alignment horizontal="right" vertical="center"/>
    </xf>
    <xf numFmtId="223" fontId="12" fillId="2" borderId="73" xfId="7381" applyNumberFormat="1" applyFont="1" applyFill="1" applyBorder="1" applyAlignment="1">
      <alignment horizontal="center" vertical="center" wrapText="1"/>
    </xf>
    <xf numFmtId="3" fontId="237" fillId="2" borderId="73" xfId="7381" applyNumberFormat="1" applyFont="1" applyFill="1" applyBorder="1" applyAlignment="1">
      <alignment horizontal="center" vertical="center" wrapText="1"/>
    </xf>
    <xf numFmtId="3" fontId="232" fillId="2" borderId="73" xfId="14370" applyNumberFormat="1" applyFont="1" applyFill="1" applyBorder="1" applyAlignment="1">
      <alignment horizontal="left" vertical="center" wrapText="1"/>
    </xf>
    <xf numFmtId="0" fontId="232" fillId="2" borderId="73" xfId="0" applyFont="1" applyFill="1" applyBorder="1" applyAlignment="1">
      <alignment horizontal="center" vertical="center" wrapText="1"/>
    </xf>
    <xf numFmtId="223" fontId="232" fillId="2" borderId="73" xfId="7381" applyNumberFormat="1" applyFont="1" applyFill="1" applyBorder="1" applyAlignment="1">
      <alignment horizontal="right" vertical="center"/>
    </xf>
    <xf numFmtId="223" fontId="232" fillId="2" borderId="73" xfId="7381" applyNumberFormat="1" applyFont="1" applyFill="1" applyBorder="1" applyAlignment="1">
      <alignment horizontal="center" vertical="center" wrapText="1"/>
    </xf>
    <xf numFmtId="223" fontId="232" fillId="2" borderId="73" xfId="5800" applyNumberFormat="1" applyFont="1" applyFill="1" applyBorder="1" applyAlignment="1">
      <alignment horizontal="right" vertical="center" wrapText="1"/>
    </xf>
    <xf numFmtId="3" fontId="239" fillId="0" borderId="73" xfId="8301" quotePrefix="1" applyNumberFormat="1" applyFont="1" applyBorder="1" applyAlignment="1">
      <alignment horizontal="center" vertical="center" wrapText="1"/>
    </xf>
    <xf numFmtId="3" fontId="5" fillId="0" borderId="73" xfId="0" applyNumberFormat="1" applyFont="1" applyBorder="1" applyAlignment="1">
      <alignment horizontal="center"/>
    </xf>
    <xf numFmtId="3" fontId="425" fillId="0" borderId="73" xfId="8301" applyNumberFormat="1" applyFont="1" applyBorder="1" applyAlignment="1">
      <alignment horizontal="center" vertical="center" wrapText="1"/>
    </xf>
    <xf numFmtId="3" fontId="426" fillId="0" borderId="73" xfId="7381" applyNumberFormat="1" applyFont="1" applyBorder="1" applyAlignment="1">
      <alignment horizontal="center" vertical="center" wrapText="1"/>
    </xf>
    <xf numFmtId="3" fontId="426" fillId="0" borderId="73" xfId="0" applyNumberFormat="1" applyFont="1" applyBorder="1" applyAlignment="1">
      <alignment horizontal="center" vertical="center" wrapText="1"/>
    </xf>
    <xf numFmtId="3" fontId="426" fillId="0" borderId="73" xfId="0" applyNumberFormat="1" applyFont="1" applyBorder="1" applyAlignment="1">
      <alignment horizontal="right" vertical="center"/>
    </xf>
    <xf numFmtId="3" fontId="426" fillId="0" borderId="73" xfId="0" applyNumberFormat="1" applyFont="1" applyBorder="1" applyAlignment="1">
      <alignment horizontal="center" vertical="center"/>
    </xf>
    <xf numFmtId="3" fontId="426" fillId="0" borderId="73" xfId="8301" applyNumberFormat="1" applyFont="1" applyBorder="1" applyAlignment="1">
      <alignment horizontal="right" vertical="center" wrapText="1"/>
    </xf>
    <xf numFmtId="3" fontId="232" fillId="0" borderId="73" xfId="0" applyNumberFormat="1" applyFont="1" applyBorder="1" applyAlignment="1">
      <alignment horizontal="left" vertical="center" wrapText="1"/>
    </xf>
    <xf numFmtId="0" fontId="12" fillId="2" borderId="73" xfId="7381" applyFont="1" applyFill="1" applyBorder="1" applyAlignment="1">
      <alignment horizontal="left" vertical="center" wrapText="1"/>
    </xf>
    <xf numFmtId="3" fontId="12" fillId="0" borderId="73" xfId="7381" applyNumberFormat="1" applyFont="1" applyBorder="1" applyAlignment="1">
      <alignment horizontal="right" vertical="center" readingOrder="1"/>
    </xf>
    <xf numFmtId="3" fontId="232" fillId="2" borderId="73" xfId="7381" applyNumberFormat="1" applyFont="1" applyFill="1" applyBorder="1" applyAlignment="1">
      <alignment horizontal="right" vertical="center" readingOrder="1"/>
    </xf>
    <xf numFmtId="223" fontId="232" fillId="0" borderId="73" xfId="5800" applyNumberFormat="1" applyFont="1" applyFill="1" applyBorder="1" applyAlignment="1">
      <alignment horizontal="right" vertical="center" wrapText="1"/>
    </xf>
    <xf numFmtId="0" fontId="12" fillId="0" borderId="73" xfId="7381" applyFont="1" applyBorder="1" applyAlignment="1">
      <alignment vertical="center" wrapText="1"/>
    </xf>
    <xf numFmtId="0" fontId="12" fillId="0" borderId="73" xfId="7381" applyFont="1" applyBorder="1" applyAlignment="1">
      <alignment horizontal="center" vertical="center" wrapText="1"/>
    </xf>
    <xf numFmtId="223" fontId="12" fillId="0" borderId="73" xfId="5800" applyNumberFormat="1" applyFont="1" applyFill="1" applyBorder="1" applyAlignment="1">
      <alignment horizontal="right" vertical="center" wrapText="1"/>
    </xf>
    <xf numFmtId="0" fontId="232" fillId="0" borderId="73" xfId="0" applyFont="1" applyBorder="1" applyAlignment="1">
      <alignment horizontal="center" vertical="center" wrapText="1"/>
    </xf>
    <xf numFmtId="3" fontId="232" fillId="0" borderId="73" xfId="7381" applyNumberFormat="1" applyFont="1" applyBorder="1" applyAlignment="1">
      <alignment horizontal="right" vertical="center" readingOrder="1"/>
    </xf>
    <xf numFmtId="3" fontId="5" fillId="0" borderId="73" xfId="5800" applyNumberFormat="1" applyFont="1" applyFill="1" applyBorder="1" applyAlignment="1">
      <alignment horizontal="center" vertical="center" wrapText="1"/>
    </xf>
    <xf numFmtId="3" fontId="254" fillId="0" borderId="73" xfId="5800" applyNumberFormat="1" applyFont="1" applyFill="1" applyBorder="1" applyAlignment="1">
      <alignment horizontal="center" vertical="center" wrapText="1"/>
    </xf>
    <xf numFmtId="3" fontId="5" fillId="0" borderId="73" xfId="5800" applyNumberFormat="1" applyFont="1" applyFill="1" applyBorder="1" applyAlignment="1">
      <alignment horizontal="right" vertical="center" wrapText="1"/>
    </xf>
    <xf numFmtId="3" fontId="237" fillId="0" borderId="73" xfId="7381" applyNumberFormat="1" applyFont="1" applyBorder="1" applyAlignment="1">
      <alignment horizontal="center" vertical="center" wrapText="1"/>
    </xf>
    <xf numFmtId="3" fontId="239" fillId="0" borderId="73" xfId="7381" applyNumberFormat="1" applyFont="1" applyBorder="1" applyAlignment="1">
      <alignment horizontal="center" vertical="center" wrapText="1"/>
    </xf>
    <xf numFmtId="3" fontId="239" fillId="0" borderId="73" xfId="0" applyNumberFormat="1" applyFont="1" applyBorder="1" applyAlignment="1">
      <alignment horizontal="right" vertical="center" wrapText="1"/>
    </xf>
    <xf numFmtId="3" fontId="239" fillId="0" borderId="73" xfId="5800" applyNumberFormat="1" applyFont="1" applyFill="1" applyBorder="1" applyAlignment="1">
      <alignment horizontal="center" vertical="center" wrapText="1"/>
    </xf>
    <xf numFmtId="3" fontId="239" fillId="0" borderId="73" xfId="5800" applyNumberFormat="1" applyFont="1" applyFill="1" applyBorder="1" applyAlignment="1">
      <alignment horizontal="right" vertical="center" wrapText="1"/>
    </xf>
    <xf numFmtId="3" fontId="12" fillId="2" borderId="73" xfId="7381" applyNumberFormat="1" applyFont="1" applyFill="1" applyBorder="1" applyAlignment="1">
      <alignment horizontal="right" vertical="center" readingOrder="1"/>
    </xf>
    <xf numFmtId="3" fontId="12" fillId="2" borderId="73" xfId="0" applyNumberFormat="1" applyFont="1" applyFill="1" applyBorder="1"/>
    <xf numFmtId="3" fontId="232" fillId="2" borderId="73" xfId="0" applyNumberFormat="1" applyFont="1" applyFill="1" applyBorder="1"/>
    <xf numFmtId="3" fontId="232" fillId="0" borderId="73" xfId="14370" applyNumberFormat="1" applyFont="1" applyBorder="1" applyAlignment="1">
      <alignment horizontal="left" vertical="center" wrapText="1"/>
    </xf>
    <xf numFmtId="281" fontId="12" fillId="0" borderId="73" xfId="7381" applyNumberFormat="1" applyFont="1" applyBorder="1" applyAlignment="1">
      <alignment horizontal="right" vertical="center"/>
    </xf>
    <xf numFmtId="3" fontId="232" fillId="2" borderId="73" xfId="0" applyNumberFormat="1" applyFont="1" applyFill="1" applyBorder="1" applyAlignment="1">
      <alignment vertical="center" wrapText="1"/>
    </xf>
    <xf numFmtId="0" fontId="232" fillId="2" borderId="73" xfId="7381" applyFont="1" applyFill="1" applyBorder="1" applyAlignment="1">
      <alignment horizontal="center" vertical="center" wrapText="1"/>
    </xf>
    <xf numFmtId="281" fontId="232" fillId="0" borderId="73" xfId="7381" applyNumberFormat="1" applyFont="1" applyBorder="1" applyAlignment="1">
      <alignment horizontal="right" vertical="center"/>
    </xf>
    <xf numFmtId="223" fontId="232" fillId="2" borderId="73" xfId="0" applyNumberFormat="1" applyFont="1" applyFill="1" applyBorder="1" applyAlignment="1">
      <alignment horizontal="right" vertical="center"/>
    </xf>
    <xf numFmtId="223" fontId="232" fillId="2" borderId="73" xfId="0" applyNumberFormat="1" applyFont="1" applyFill="1" applyBorder="1" applyAlignment="1">
      <alignment horizontal="right"/>
    </xf>
    <xf numFmtId="3" fontId="12" fillId="2" borderId="73" xfId="0" applyNumberFormat="1" applyFont="1" applyFill="1" applyBorder="1" applyAlignment="1">
      <alignment horizontal="left" vertical="center" wrapText="1"/>
    </xf>
    <xf numFmtId="3" fontId="239" fillId="53" borderId="73" xfId="8301" applyNumberFormat="1" applyFont="1" applyFill="1" applyBorder="1" applyAlignment="1">
      <alignment horizontal="center" vertical="center" wrapText="1"/>
    </xf>
    <xf numFmtId="3" fontId="254" fillId="0" borderId="73" xfId="0" applyNumberFormat="1" applyFont="1" applyBorder="1" applyAlignment="1">
      <alignment horizontal="center" vertical="center"/>
    </xf>
    <xf numFmtId="3" fontId="254" fillId="0" borderId="73" xfId="0" applyNumberFormat="1" applyFont="1" applyBorder="1" applyAlignment="1">
      <alignment horizontal="right" vertical="center"/>
    </xf>
    <xf numFmtId="3" fontId="12" fillId="0" borderId="73" xfId="15153" applyNumberFormat="1" applyFont="1" applyBorder="1" applyAlignment="1">
      <alignment horizontal="right" vertical="center"/>
    </xf>
    <xf numFmtId="223" fontId="12" fillId="2" borderId="73" xfId="8301" applyNumberFormat="1" applyFont="1" applyFill="1" applyBorder="1" applyAlignment="1">
      <alignment horizontal="center" vertical="center" wrapText="1"/>
    </xf>
    <xf numFmtId="223" fontId="12" fillId="2" borderId="73" xfId="8301" applyNumberFormat="1" applyFont="1" applyFill="1" applyBorder="1" applyAlignment="1">
      <alignment horizontal="right" vertical="center" wrapText="1"/>
    </xf>
    <xf numFmtId="3" fontId="232" fillId="0" borderId="73" xfId="7381" applyNumberFormat="1" applyFont="1" applyBorder="1" applyAlignment="1">
      <alignment horizontal="left" vertical="center" wrapText="1"/>
    </xf>
    <xf numFmtId="262" fontId="232" fillId="2" borderId="73" xfId="15153" applyNumberFormat="1" applyFont="1" applyFill="1" applyBorder="1" applyAlignment="1">
      <alignment horizontal="center" vertical="center" wrapText="1"/>
    </xf>
    <xf numFmtId="3" fontId="232" fillId="0" borderId="73" xfId="15153" applyNumberFormat="1" applyFont="1" applyBorder="1" applyAlignment="1">
      <alignment horizontal="right" vertical="center"/>
    </xf>
    <xf numFmtId="223" fontId="232" fillId="2" borderId="73" xfId="8301" applyNumberFormat="1" applyFont="1" applyFill="1" applyBorder="1" applyAlignment="1">
      <alignment horizontal="center" vertical="center" wrapText="1"/>
    </xf>
    <xf numFmtId="223" fontId="232" fillId="2" borderId="73" xfId="8301" applyNumberFormat="1" applyFont="1" applyFill="1" applyBorder="1" applyAlignment="1">
      <alignment horizontal="right" vertical="center" wrapText="1"/>
    </xf>
    <xf numFmtId="3" fontId="232" fillId="2" borderId="73" xfId="15153" applyNumberFormat="1" applyFont="1" applyFill="1" applyBorder="1" applyAlignment="1">
      <alignment horizontal="right" vertical="center" wrapText="1"/>
    </xf>
    <xf numFmtId="3" fontId="426" fillId="0" borderId="73" xfId="0" applyNumberFormat="1" applyFont="1" applyBorder="1" applyAlignment="1">
      <alignment horizontal="left" vertical="center" wrapText="1"/>
    </xf>
    <xf numFmtId="3" fontId="232" fillId="2" borderId="73" xfId="0" applyNumberFormat="1" applyFont="1" applyFill="1" applyBorder="1" applyAlignment="1">
      <alignment horizontal="right" vertical="center" readingOrder="1"/>
    </xf>
    <xf numFmtId="3" fontId="232" fillId="0" borderId="73" xfId="8301" applyNumberFormat="1" applyFont="1" applyBorder="1" applyAlignment="1">
      <alignment horizontal="right" vertical="center" wrapText="1" readingOrder="1"/>
    </xf>
    <xf numFmtId="3" fontId="232" fillId="2" borderId="73" xfId="0" applyNumberFormat="1" applyFont="1" applyFill="1" applyBorder="1" applyAlignment="1">
      <alignment horizontal="center" vertical="center" wrapText="1" readingOrder="1"/>
    </xf>
    <xf numFmtId="3" fontId="12" fillId="0" borderId="73" xfId="0" applyNumberFormat="1" applyFont="1" applyBorder="1" applyAlignment="1">
      <alignment horizontal="left" vertical="center" wrapText="1"/>
    </xf>
    <xf numFmtId="3" fontId="237" fillId="2" borderId="73" xfId="8301" applyNumberFormat="1" applyFont="1" applyFill="1" applyBorder="1" applyAlignment="1">
      <alignment horizontal="center" vertical="center" wrapText="1"/>
    </xf>
    <xf numFmtId="3" fontId="12" fillId="0" borderId="73" xfId="5800" quotePrefix="1" applyNumberFormat="1" applyFont="1" applyFill="1" applyBorder="1" applyAlignment="1">
      <alignment horizontal="center" vertical="center" wrapText="1"/>
    </xf>
    <xf numFmtId="3" fontId="12" fillId="0" borderId="73" xfId="0" applyNumberFormat="1" applyFont="1" applyBorder="1" applyAlignment="1">
      <alignment vertical="center" wrapText="1"/>
    </xf>
    <xf numFmtId="0" fontId="428" fillId="2" borderId="73" xfId="0" applyFont="1" applyFill="1" applyBorder="1" applyAlignment="1">
      <alignment vertical="center" wrapText="1"/>
    </xf>
    <xf numFmtId="0" fontId="12" fillId="2" borderId="73" xfId="7381" applyFont="1" applyFill="1" applyBorder="1" applyAlignment="1">
      <alignment horizontal="center" vertical="center" wrapText="1"/>
    </xf>
    <xf numFmtId="3" fontId="223" fillId="0" borderId="73" xfId="0" applyNumberFormat="1" applyFont="1" applyBorder="1" applyAlignment="1">
      <alignment vertical="center" wrapText="1"/>
    </xf>
    <xf numFmtId="223" fontId="232" fillId="0" borderId="73" xfId="8301" applyNumberFormat="1" applyFont="1" applyBorder="1" applyAlignment="1">
      <alignment horizontal="right" vertical="center" wrapText="1"/>
    </xf>
    <xf numFmtId="3" fontId="426" fillId="0" borderId="73" xfId="0" applyNumberFormat="1" applyFont="1" applyBorder="1" applyAlignment="1">
      <alignment wrapText="1"/>
    </xf>
    <xf numFmtId="0" fontId="426" fillId="0" borderId="73" xfId="0" applyFont="1" applyBorder="1" applyAlignment="1">
      <alignment horizontal="center" vertical="center" wrapText="1"/>
    </xf>
    <xf numFmtId="3" fontId="427" fillId="0" borderId="73" xfId="0" applyNumberFormat="1" applyFont="1" applyBorder="1" applyAlignment="1">
      <alignment vertical="center" wrapText="1"/>
    </xf>
    <xf numFmtId="3" fontId="237" fillId="0" borderId="73" xfId="0" applyNumberFormat="1" applyFont="1" applyBorder="1" applyAlignment="1">
      <alignment horizontal="center" vertical="center"/>
    </xf>
    <xf numFmtId="3" fontId="237" fillId="2" borderId="73" xfId="0" applyNumberFormat="1" applyFont="1" applyFill="1" applyBorder="1" applyAlignment="1">
      <alignment horizontal="right" vertical="center" readingOrder="1"/>
    </xf>
    <xf numFmtId="3" fontId="232" fillId="0" borderId="73" xfId="5147" applyNumberFormat="1" applyFont="1" applyFill="1" applyBorder="1" applyAlignment="1">
      <alignment horizontal="right" vertical="center"/>
    </xf>
    <xf numFmtId="0" fontId="427" fillId="0" borderId="73" xfId="0" applyFont="1" applyBorder="1" applyAlignment="1">
      <alignment horizontal="justify" vertical="center" wrapText="1"/>
    </xf>
    <xf numFmtId="3" fontId="232" fillId="2" borderId="73" xfId="14370" applyNumberFormat="1" applyFont="1" applyFill="1" applyBorder="1" applyAlignment="1">
      <alignment horizontal="center" vertical="center" wrapText="1"/>
    </xf>
    <xf numFmtId="3" fontId="12" fillId="2" borderId="73" xfId="0" quotePrefix="1" applyNumberFormat="1" applyFont="1" applyFill="1" applyBorder="1" applyAlignment="1">
      <alignment vertical="center" wrapText="1"/>
    </xf>
    <xf numFmtId="3" fontId="12" fillId="0" borderId="73" xfId="0" quotePrefix="1" applyNumberFormat="1" applyFont="1" applyBorder="1" applyAlignment="1">
      <alignment vertical="center" wrapText="1"/>
    </xf>
    <xf numFmtId="3" fontId="12" fillId="2" borderId="73" xfId="14370" applyNumberFormat="1" applyFont="1" applyFill="1" applyBorder="1" applyAlignment="1">
      <alignment horizontal="center" vertical="center" wrapText="1"/>
    </xf>
    <xf numFmtId="3" fontId="237" fillId="0" borderId="73" xfId="0" applyNumberFormat="1" applyFont="1" applyBorder="1" applyAlignment="1">
      <alignment horizontal="right" vertical="center" wrapText="1"/>
    </xf>
    <xf numFmtId="3" fontId="232" fillId="0" borderId="73" xfId="5147" applyNumberFormat="1" applyFont="1" applyFill="1" applyBorder="1" applyAlignment="1">
      <alignment horizontal="right" vertical="center" wrapText="1"/>
    </xf>
    <xf numFmtId="0" fontId="12" fillId="2" borderId="73" xfId="7381" applyFont="1" applyFill="1" applyBorder="1" applyAlignment="1">
      <alignment vertical="center" wrapText="1"/>
    </xf>
    <xf numFmtId="262" fontId="232" fillId="0" borderId="73" xfId="5147" applyNumberFormat="1" applyFont="1" applyFill="1" applyBorder="1" applyAlignment="1">
      <alignment horizontal="center" vertical="center" wrapText="1"/>
    </xf>
    <xf numFmtId="3" fontId="239" fillId="0" borderId="73" xfId="8301" applyNumberFormat="1" applyFont="1" applyBorder="1" applyAlignment="1">
      <alignment horizontal="right" vertical="center" wrapText="1"/>
    </xf>
    <xf numFmtId="3" fontId="12" fillId="0" borderId="73" xfId="14370" applyNumberFormat="1" applyFont="1" applyBorder="1" applyAlignment="1">
      <alignment horizontal="left" vertical="center" wrapText="1"/>
    </xf>
    <xf numFmtId="3" fontId="12" fillId="0" borderId="73" xfId="14370" applyNumberFormat="1" applyFont="1" applyBorder="1" applyAlignment="1">
      <alignment horizontal="center" vertical="center" wrapText="1"/>
    </xf>
    <xf numFmtId="3" fontId="12" fillId="0" borderId="73" xfId="14370" applyNumberFormat="1" applyFont="1" applyBorder="1" applyAlignment="1">
      <alignment horizontal="right" vertical="center" wrapText="1"/>
    </xf>
    <xf numFmtId="3" fontId="237" fillId="0" borderId="73" xfId="14370" applyNumberFormat="1" applyFont="1" applyBorder="1" applyAlignment="1">
      <alignment horizontal="right" vertical="center" wrapText="1"/>
    </xf>
    <xf numFmtId="223" fontId="12" fillId="2" borderId="73" xfId="5800" applyNumberFormat="1" applyFont="1" applyFill="1" applyBorder="1" applyAlignment="1">
      <alignment horizontal="center" vertical="center" wrapText="1"/>
    </xf>
    <xf numFmtId="223" fontId="12" fillId="2" borderId="73" xfId="5800" applyNumberFormat="1" applyFont="1" applyFill="1" applyBorder="1" applyAlignment="1">
      <alignment horizontal="right" vertical="center" wrapText="1"/>
    </xf>
    <xf numFmtId="3" fontId="232" fillId="0" borderId="73" xfId="0" applyNumberFormat="1" applyFont="1" applyBorder="1" applyAlignment="1">
      <alignment vertical="center" wrapText="1"/>
    </xf>
    <xf numFmtId="3" fontId="426" fillId="2" borderId="73" xfId="5800" applyNumberFormat="1" applyFont="1" applyFill="1" applyBorder="1" applyAlignment="1">
      <alignment horizontal="center" vertical="center" wrapText="1"/>
    </xf>
    <xf numFmtId="3" fontId="12" fillId="0" borderId="73" xfId="8301" applyNumberFormat="1" applyFont="1" applyBorder="1" applyAlignment="1">
      <alignment horizontal="right" vertical="center"/>
    </xf>
    <xf numFmtId="3" fontId="12" fillId="2" borderId="73" xfId="8301" applyNumberFormat="1" applyFont="1" applyFill="1" applyBorder="1" applyAlignment="1">
      <alignment horizontal="right" vertical="center"/>
    </xf>
    <xf numFmtId="3" fontId="232" fillId="2" borderId="73" xfId="15153" applyNumberFormat="1" applyFont="1" applyFill="1" applyBorder="1" applyAlignment="1">
      <alignment horizontal="center" vertical="center" wrapText="1"/>
    </xf>
    <xf numFmtId="3" fontId="12" fillId="2" borderId="73" xfId="15153" applyNumberFormat="1" applyFont="1" applyFill="1" applyBorder="1" applyAlignment="1">
      <alignment horizontal="center" vertical="center" wrapText="1"/>
    </xf>
    <xf numFmtId="3" fontId="232" fillId="2" borderId="73" xfId="8301" applyNumberFormat="1" applyFont="1" applyFill="1" applyBorder="1" applyAlignment="1">
      <alignment horizontal="center" vertical="center" wrapText="1" readingOrder="1"/>
    </xf>
    <xf numFmtId="267" fontId="232" fillId="0" borderId="73" xfId="14858" applyNumberFormat="1" applyFont="1" applyBorder="1" applyAlignment="1">
      <alignment horizontal="center" vertical="center" wrapText="1"/>
    </xf>
    <xf numFmtId="3" fontId="219" fillId="2" borderId="73" xfId="0" applyNumberFormat="1" applyFont="1" applyFill="1" applyBorder="1" applyAlignment="1">
      <alignment horizontal="center" vertical="center" wrapText="1"/>
    </xf>
    <xf numFmtId="3" fontId="219" fillId="0" borderId="73" xfId="0" applyNumberFormat="1" applyFont="1" applyBorder="1" applyAlignment="1">
      <alignment horizontal="left" vertical="center" wrapText="1"/>
    </xf>
    <xf numFmtId="3" fontId="219" fillId="2" borderId="73" xfId="7381" applyNumberFormat="1" applyFont="1" applyFill="1" applyBorder="1" applyAlignment="1">
      <alignment horizontal="center" vertical="center" wrapText="1"/>
    </xf>
    <xf numFmtId="3" fontId="219" fillId="2" borderId="73" xfId="0" applyNumberFormat="1" applyFont="1" applyFill="1" applyBorder="1"/>
    <xf numFmtId="281" fontId="219" fillId="0" borderId="73" xfId="7381" applyNumberFormat="1" applyFont="1" applyBorder="1" applyAlignment="1">
      <alignment horizontal="right" vertical="center"/>
    </xf>
    <xf numFmtId="0" fontId="219" fillId="2" borderId="73" xfId="0" applyFont="1" applyFill="1" applyBorder="1" applyAlignment="1">
      <alignment horizontal="center" vertical="center" wrapText="1"/>
    </xf>
    <xf numFmtId="223" fontId="12" fillId="0" borderId="73" xfId="0" applyNumberFormat="1" applyFont="1" applyBorder="1" applyAlignment="1">
      <alignment horizontal="right" vertical="center" wrapText="1"/>
    </xf>
    <xf numFmtId="0" fontId="427" fillId="2" borderId="73" xfId="0" applyFont="1" applyFill="1" applyBorder="1" applyAlignment="1">
      <alignment horizontal="center" vertical="center" wrapText="1"/>
    </xf>
    <xf numFmtId="3" fontId="237" fillId="0" borderId="73" xfId="0" applyNumberFormat="1" applyFont="1" applyBorder="1" applyAlignment="1">
      <alignment horizontal="center" wrapText="1"/>
    </xf>
    <xf numFmtId="1" fontId="232" fillId="2" borderId="73" xfId="0" applyNumberFormat="1" applyFont="1" applyFill="1" applyBorder="1" applyAlignment="1">
      <alignment horizontal="center" vertical="center" wrapText="1"/>
    </xf>
    <xf numFmtId="1" fontId="12" fillId="2" borderId="73" xfId="0" applyNumberFormat="1" applyFont="1" applyFill="1" applyBorder="1" applyAlignment="1">
      <alignment horizontal="center" vertical="center" wrapText="1"/>
    </xf>
    <xf numFmtId="267" fontId="12" fillId="0" borderId="73" xfId="14858" applyNumberFormat="1" applyFont="1" applyBorder="1" applyAlignment="1">
      <alignment horizontal="center" vertical="center" wrapText="1"/>
    </xf>
    <xf numFmtId="3" fontId="12" fillId="2" borderId="73" xfId="5147" applyNumberFormat="1" applyFont="1" applyFill="1" applyBorder="1" applyAlignment="1">
      <alignment horizontal="right" vertical="center"/>
    </xf>
    <xf numFmtId="223" fontId="12" fillId="0" borderId="73" xfId="0" applyNumberFormat="1" applyFont="1" applyBorder="1" applyAlignment="1">
      <alignment horizontal="center" vertical="center" wrapText="1"/>
    </xf>
    <xf numFmtId="3" fontId="219" fillId="2" borderId="73" xfId="0" applyNumberFormat="1" applyFont="1" applyFill="1" applyBorder="1" applyAlignment="1">
      <alignment horizontal="right" vertical="center"/>
    </xf>
    <xf numFmtId="3" fontId="12" fillId="2" borderId="73" xfId="8301" applyNumberFormat="1" applyFont="1" applyFill="1" applyBorder="1" applyAlignment="1">
      <alignment horizontal="center" vertical="center" wrapText="1" readingOrder="1"/>
    </xf>
    <xf numFmtId="3" fontId="253" fillId="2" borderId="73" xfId="0" applyNumberFormat="1" applyFont="1" applyFill="1" applyBorder="1" applyAlignment="1">
      <alignment horizontal="center" vertical="center" wrapText="1"/>
    </xf>
    <xf numFmtId="223" fontId="12" fillId="2" borderId="73" xfId="0" applyNumberFormat="1" applyFont="1" applyFill="1" applyBorder="1" applyAlignment="1">
      <alignment horizontal="right"/>
    </xf>
    <xf numFmtId="0" fontId="232" fillId="0" borderId="73" xfId="0" quotePrefix="1" applyFont="1" applyBorder="1" applyAlignment="1">
      <alignment vertical="center" wrapText="1"/>
    </xf>
    <xf numFmtId="223" fontId="12" fillId="0" borderId="73" xfId="7381" applyNumberFormat="1" applyFont="1" applyBorder="1" applyAlignment="1">
      <alignment horizontal="center" vertical="center"/>
    </xf>
    <xf numFmtId="0" fontId="237" fillId="0" borderId="73" xfId="7381" quotePrefix="1" applyFont="1" applyBorder="1" applyAlignment="1">
      <alignment vertical="center" wrapText="1"/>
    </xf>
    <xf numFmtId="1" fontId="237" fillId="0" borderId="73" xfId="8301" applyNumberFormat="1" applyFont="1" applyBorder="1" applyAlignment="1">
      <alignment horizontal="center" vertical="center" wrapText="1"/>
    </xf>
    <xf numFmtId="0" fontId="12" fillId="0" borderId="73" xfId="7381" applyFont="1" applyBorder="1" applyAlignment="1">
      <alignment horizontal="left" vertical="center" wrapText="1"/>
    </xf>
    <xf numFmtId="3" fontId="5" fillId="0" borderId="73" xfId="8301" applyNumberFormat="1" applyFont="1" applyBorder="1" applyAlignment="1">
      <alignment horizontal="left" vertical="center" wrapText="1"/>
    </xf>
    <xf numFmtId="262" fontId="219" fillId="0" borderId="73" xfId="15153" applyNumberFormat="1" applyFont="1" applyFill="1" applyBorder="1" applyAlignment="1">
      <alignment horizontal="center" vertical="center" wrapText="1"/>
    </xf>
    <xf numFmtId="3" fontId="12" fillId="0" borderId="73" xfId="15153" applyNumberFormat="1" applyFont="1" applyFill="1" applyBorder="1" applyAlignment="1">
      <alignment vertical="center"/>
    </xf>
    <xf numFmtId="3" fontId="5" fillId="0" borderId="73" xfId="7381" applyNumberFormat="1" applyFont="1" applyBorder="1" applyAlignment="1">
      <alignment vertical="center" wrapText="1"/>
    </xf>
    <xf numFmtId="0" fontId="237" fillId="0" borderId="73" xfId="0" applyFont="1" applyBorder="1" applyAlignment="1">
      <alignment vertical="center" wrapText="1"/>
    </xf>
    <xf numFmtId="0" fontId="237" fillId="0" borderId="73" xfId="0" applyFont="1" applyBorder="1" applyAlignment="1">
      <alignment horizontal="center" vertical="center" wrapText="1" readingOrder="1"/>
    </xf>
    <xf numFmtId="0" fontId="237" fillId="0" borderId="73" xfId="7381" applyFont="1" applyBorder="1" applyAlignment="1">
      <alignment vertical="center" wrapText="1"/>
    </xf>
    <xf numFmtId="3" fontId="237" fillId="46" borderId="7" xfId="0" applyNumberFormat="1" applyFont="1" applyFill="1" applyBorder="1" applyAlignment="1">
      <alignment horizontal="right" vertical="center"/>
    </xf>
    <xf numFmtId="3" fontId="237" fillId="44" borderId="7" xfId="0" applyNumberFormat="1" applyFont="1" applyFill="1" applyBorder="1" applyAlignment="1">
      <alignment horizontal="right" vertical="center"/>
    </xf>
    <xf numFmtId="3" fontId="254" fillId="0" borderId="7" xfId="0" applyNumberFormat="1" applyFont="1" applyBorder="1" applyAlignment="1">
      <alignment horizontal="right" vertical="center"/>
    </xf>
    <xf numFmtId="3" fontId="237" fillId="0" borderId="7" xfId="0" applyNumberFormat="1" applyFont="1" applyBorder="1" applyAlignment="1">
      <alignment horizontal="right" vertical="center"/>
    </xf>
    <xf numFmtId="3" fontId="12" fillId="46" borderId="52" xfId="0" applyNumberFormat="1" applyFont="1" applyFill="1" applyBorder="1"/>
    <xf numFmtId="3" fontId="12" fillId="44" borderId="52" xfId="0" applyNumberFormat="1" applyFont="1" applyFill="1" applyBorder="1"/>
    <xf numFmtId="3" fontId="239" fillId="0" borderId="52" xfId="0" applyNumberFormat="1" applyFont="1" applyBorder="1"/>
    <xf numFmtId="3" fontId="12" fillId="0" borderId="52" xfId="0" applyNumberFormat="1" applyFont="1" applyBorder="1"/>
    <xf numFmtId="0" fontId="239" fillId="45" borderId="0" xfId="0" applyFont="1" applyFill="1"/>
    <xf numFmtId="10" fontId="239" fillId="45" borderId="0" xfId="46535" applyNumberFormat="1" applyFont="1" applyFill="1" applyBorder="1"/>
    <xf numFmtId="3" fontId="239" fillId="45" borderId="52" xfId="0" applyNumberFormat="1" applyFont="1" applyFill="1" applyBorder="1"/>
    <xf numFmtId="10" fontId="239" fillId="45" borderId="52" xfId="46535" applyNumberFormat="1" applyFont="1" applyFill="1" applyBorder="1"/>
    <xf numFmtId="3" fontId="254" fillId="45" borderId="52" xfId="0" applyNumberFormat="1" applyFont="1" applyFill="1" applyBorder="1" applyAlignment="1">
      <alignment horizontal="right" vertical="center" wrapText="1"/>
    </xf>
    <xf numFmtId="10" fontId="254" fillId="45" borderId="52" xfId="46535" applyNumberFormat="1" applyFont="1" applyFill="1" applyBorder="1" applyAlignment="1">
      <alignment horizontal="right" vertical="center" wrapText="1"/>
    </xf>
    <xf numFmtId="3" fontId="254" fillId="45" borderId="52" xfId="0" applyNumberFormat="1" applyFont="1" applyFill="1" applyBorder="1" applyAlignment="1">
      <alignment horizontal="right" vertical="center"/>
    </xf>
    <xf numFmtId="10" fontId="254" fillId="45" borderId="52" xfId="46535" applyNumberFormat="1" applyFont="1" applyFill="1" applyBorder="1" applyAlignment="1">
      <alignment horizontal="right" vertical="center"/>
    </xf>
    <xf numFmtId="0" fontId="12" fillId="45" borderId="52" xfId="0" applyFont="1" applyFill="1" applyBorder="1"/>
    <xf numFmtId="3" fontId="254" fillId="45" borderId="7" xfId="0" applyNumberFormat="1" applyFont="1" applyFill="1" applyBorder="1" applyAlignment="1">
      <alignment horizontal="right" vertical="center"/>
    </xf>
    <xf numFmtId="10" fontId="254" fillId="45" borderId="7" xfId="46535" applyNumberFormat="1" applyFont="1" applyFill="1" applyBorder="1" applyAlignment="1">
      <alignment horizontal="right" vertical="center"/>
    </xf>
    <xf numFmtId="0" fontId="254" fillId="45" borderId="52" xfId="0" applyFont="1" applyFill="1" applyBorder="1" applyAlignment="1">
      <alignment horizontal="right" vertical="center"/>
    </xf>
    <xf numFmtId="0" fontId="254" fillId="45" borderId="52" xfId="0" applyFont="1" applyFill="1" applyBorder="1" applyAlignment="1">
      <alignment horizontal="right" vertical="center" wrapText="1"/>
    </xf>
    <xf numFmtId="0" fontId="237" fillId="45" borderId="52" xfId="0" applyFont="1" applyFill="1" applyBorder="1" applyAlignment="1">
      <alignment horizontal="right" vertical="center" wrapText="1"/>
    </xf>
    <xf numFmtId="10" fontId="237" fillId="45" borderId="52" xfId="46535" applyNumberFormat="1" applyFont="1" applyFill="1" applyBorder="1" applyAlignment="1">
      <alignment horizontal="right" vertical="center" wrapText="1"/>
    </xf>
    <xf numFmtId="0" fontId="239" fillId="45" borderId="7" xfId="0" applyFont="1" applyFill="1" applyBorder="1"/>
    <xf numFmtId="10" fontId="239" fillId="45" borderId="7" xfId="46535" applyNumberFormat="1" applyFont="1" applyFill="1" applyBorder="1"/>
    <xf numFmtId="0" fontId="239" fillId="45" borderId="52" xfId="0" applyFont="1" applyFill="1" applyBorder="1"/>
    <xf numFmtId="3" fontId="12" fillId="2" borderId="73" xfId="2524" quotePrefix="1" applyNumberFormat="1" applyFont="1" applyFill="1" applyBorder="1" applyAlignment="1">
      <alignment horizontal="right" vertical="center" wrapText="1"/>
    </xf>
    <xf numFmtId="267" fontId="232" fillId="2" borderId="73" xfId="15153" applyNumberFormat="1" applyFont="1" applyFill="1" applyBorder="1" applyAlignment="1">
      <alignment horizontal="right" vertical="center" wrapText="1"/>
    </xf>
    <xf numFmtId="223" fontId="431" fillId="0" borderId="73" xfId="0" applyNumberFormat="1" applyFont="1" applyBorder="1" applyAlignment="1">
      <alignment horizontal="center" vertical="center" wrapText="1"/>
    </xf>
    <xf numFmtId="223" fontId="431" fillId="0" borderId="73" xfId="5800" applyNumberFormat="1" applyFont="1" applyFill="1" applyBorder="1" applyAlignment="1">
      <alignment horizontal="right" vertical="center" wrapText="1"/>
    </xf>
    <xf numFmtId="3" fontId="233" fillId="2" borderId="73" xfId="5800" applyNumberFormat="1" applyFont="1" applyFill="1" applyBorder="1" applyAlignment="1">
      <alignment horizontal="center" vertical="center" wrapText="1"/>
    </xf>
    <xf numFmtId="3" fontId="219" fillId="2" borderId="73" xfId="0" quotePrefix="1" applyNumberFormat="1" applyFont="1" applyFill="1" applyBorder="1" applyAlignment="1">
      <alignment horizontal="center" vertical="center" wrapText="1"/>
    </xf>
    <xf numFmtId="3" fontId="12" fillId="49" borderId="51" xfId="8301" applyNumberFormat="1" applyFont="1" applyFill="1" applyBorder="1" applyAlignment="1">
      <alignment horizontal="center" vertical="center" wrapText="1"/>
    </xf>
    <xf numFmtId="3" fontId="5" fillId="49" borderId="51" xfId="8301" applyNumberFormat="1" applyFont="1" applyFill="1" applyBorder="1" applyAlignment="1">
      <alignment horizontal="right" vertical="center" wrapText="1"/>
    </xf>
    <xf numFmtId="3" fontId="5" fillId="50" borderId="73" xfId="8301" applyNumberFormat="1" applyFont="1" applyFill="1" applyBorder="1" applyAlignment="1">
      <alignment horizontal="center" vertical="center" wrapText="1"/>
    </xf>
    <xf numFmtId="3" fontId="5" fillId="50" borderId="73" xfId="8301" applyNumberFormat="1" applyFont="1" applyFill="1" applyBorder="1" applyAlignment="1">
      <alignment horizontal="right" vertical="center" wrapText="1"/>
    </xf>
    <xf numFmtId="3" fontId="254" fillId="50" borderId="73" xfId="8301" applyNumberFormat="1" applyFont="1" applyFill="1" applyBorder="1" applyAlignment="1">
      <alignment horizontal="center" vertical="center" wrapText="1"/>
    </xf>
    <xf numFmtId="3" fontId="254" fillId="50" borderId="73" xfId="8301" applyNumberFormat="1" applyFont="1" applyFill="1" applyBorder="1" applyAlignment="1">
      <alignment horizontal="right" vertical="center" wrapText="1"/>
    </xf>
    <xf numFmtId="3" fontId="12" fillId="48" borderId="73" xfId="8301" applyNumberFormat="1" applyFont="1" applyFill="1" applyBorder="1" applyAlignment="1">
      <alignment horizontal="center" vertical="center" wrapText="1"/>
    </xf>
    <xf numFmtId="3" fontId="237" fillId="0" borderId="73" xfId="7381" applyNumberFormat="1" applyFont="1" applyBorder="1" applyAlignment="1">
      <alignment horizontal="right" vertical="center" wrapText="1"/>
    </xf>
    <xf numFmtId="3" fontId="239" fillId="2" borderId="73" xfId="7381" applyNumberFormat="1" applyFont="1" applyFill="1" applyBorder="1" applyAlignment="1">
      <alignment horizontal="right" vertical="center" wrapText="1"/>
    </xf>
    <xf numFmtId="3" fontId="426" fillId="0" borderId="73" xfId="0" applyNumberFormat="1" applyFont="1" applyBorder="1" applyAlignment="1">
      <alignment horizontal="justify" vertical="center" wrapText="1"/>
    </xf>
    <xf numFmtId="3" fontId="237" fillId="2" borderId="73" xfId="5800" applyNumberFormat="1" applyFont="1" applyFill="1" applyBorder="1" applyAlignment="1">
      <alignment horizontal="right" vertical="center" wrapText="1"/>
    </xf>
    <xf numFmtId="3" fontId="237" fillId="2" borderId="73" xfId="5800" applyNumberFormat="1" applyFont="1" applyFill="1" applyBorder="1" applyAlignment="1">
      <alignment horizontal="center" vertical="center" wrapText="1"/>
    </xf>
    <xf numFmtId="3" fontId="232" fillId="0" borderId="73" xfId="14370" applyNumberFormat="1" applyFont="1" applyBorder="1" applyAlignment="1">
      <alignment vertical="center" wrapText="1"/>
    </xf>
    <xf numFmtId="3" fontId="223" fillId="0" borderId="73" xfId="7381" applyNumberFormat="1" applyFont="1" applyBorder="1" applyAlignment="1">
      <alignment horizontal="left" wrapText="1"/>
    </xf>
    <xf numFmtId="3" fontId="254" fillId="2" borderId="73" xfId="8301" applyNumberFormat="1" applyFont="1" applyFill="1" applyBorder="1" applyAlignment="1">
      <alignment horizontal="center" vertical="center" wrapText="1"/>
    </xf>
    <xf numFmtId="3" fontId="254" fillId="2" borderId="73" xfId="8301" applyNumberFormat="1" applyFont="1" applyFill="1" applyBorder="1" applyAlignment="1">
      <alignment horizontal="right" vertical="center" wrapText="1"/>
    </xf>
    <xf numFmtId="3" fontId="232" fillId="0" borderId="73" xfId="26745" applyNumberFormat="1" applyFont="1" applyFill="1" applyBorder="1" applyAlignment="1">
      <alignment horizontal="right" vertical="center" wrapText="1"/>
    </xf>
    <xf numFmtId="3" fontId="219" fillId="0" borderId="73" xfId="7381" applyNumberFormat="1" applyFont="1" applyBorder="1" applyAlignment="1">
      <alignment horizontal="right" vertical="center"/>
    </xf>
    <xf numFmtId="3" fontId="219" fillId="0" borderId="73" xfId="7381" applyNumberFormat="1" applyFont="1" applyBorder="1" applyAlignment="1">
      <alignment horizontal="center" vertical="center" wrapText="1"/>
    </xf>
    <xf numFmtId="3" fontId="219" fillId="0" borderId="73" xfId="0" applyNumberFormat="1" applyFont="1" applyBorder="1" applyAlignment="1">
      <alignment horizontal="right" vertical="center" wrapText="1"/>
    </xf>
    <xf numFmtId="3" fontId="219" fillId="0" borderId="73" xfId="5800" applyNumberFormat="1" applyFont="1" applyFill="1" applyBorder="1" applyAlignment="1">
      <alignment horizontal="center" vertical="center" wrapText="1"/>
    </xf>
    <xf numFmtId="3" fontId="219" fillId="0" borderId="73" xfId="5800" applyNumberFormat="1" applyFont="1" applyFill="1" applyBorder="1" applyAlignment="1">
      <alignment horizontal="right" vertical="center" wrapText="1"/>
    </xf>
    <xf numFmtId="3" fontId="219" fillId="0" borderId="73" xfId="0" applyNumberFormat="1" applyFont="1" applyBorder="1" applyAlignment="1">
      <alignment horizontal="right" vertical="center"/>
    </xf>
    <xf numFmtId="3" fontId="12" fillId="0" borderId="73" xfId="7381" applyNumberFormat="1" applyFont="1" applyBorder="1" applyAlignment="1">
      <alignment horizontal="left" vertical="center" wrapText="1"/>
    </xf>
    <xf numFmtId="3" fontId="219" fillId="0" borderId="73" xfId="7381" applyNumberFormat="1" applyFont="1" applyBorder="1" applyAlignment="1">
      <alignment horizontal="right" vertical="center" wrapText="1"/>
    </xf>
    <xf numFmtId="3" fontId="12" fillId="0" borderId="73" xfId="8301" applyNumberFormat="1" applyFont="1" applyBorder="1" applyAlignment="1">
      <alignment horizontal="left" vertical="center" wrapText="1"/>
    </xf>
    <xf numFmtId="3" fontId="219" fillId="0" borderId="73" xfId="0" applyNumberFormat="1" applyFont="1" applyBorder="1" applyAlignment="1">
      <alignment horizontal="center" vertical="center" wrapText="1"/>
    </xf>
    <xf numFmtId="3" fontId="219" fillId="0" borderId="73" xfId="8301" applyNumberFormat="1" applyFont="1" applyBorder="1" applyAlignment="1">
      <alignment horizontal="right" vertical="center" wrapText="1"/>
    </xf>
    <xf numFmtId="3" fontId="219" fillId="0" borderId="73" xfId="8301" applyNumberFormat="1" applyFont="1" applyBorder="1" applyAlignment="1">
      <alignment horizontal="center" vertical="center" wrapText="1"/>
    </xf>
    <xf numFmtId="3" fontId="219" fillId="0" borderId="73" xfId="95" applyNumberFormat="1" applyFont="1" applyFill="1" applyBorder="1" applyAlignment="1">
      <alignment horizontal="right" vertical="center" wrapText="1"/>
    </xf>
    <xf numFmtId="3" fontId="237" fillId="0" borderId="73" xfId="8301" applyNumberFormat="1" applyFont="1" applyBorder="1" applyAlignment="1">
      <alignment horizontal="center" vertical="center" wrapText="1"/>
    </xf>
    <xf numFmtId="3" fontId="12" fillId="0" borderId="73" xfId="95" applyNumberFormat="1" applyFont="1" applyFill="1" applyBorder="1" applyAlignment="1">
      <alignment horizontal="right" vertical="center" wrapText="1"/>
    </xf>
    <xf numFmtId="3" fontId="232" fillId="0" borderId="73" xfId="95" applyNumberFormat="1" applyFont="1" applyFill="1" applyBorder="1" applyAlignment="1">
      <alignment horizontal="right" vertical="center" wrapText="1"/>
    </xf>
    <xf numFmtId="3" fontId="12" fillId="0" borderId="73" xfId="0" applyNumberFormat="1" applyFont="1" applyBorder="1" applyAlignment="1">
      <alignment vertical="center"/>
    </xf>
    <xf numFmtId="3" fontId="275" fillId="0" borderId="73" xfId="8301" applyNumberFormat="1" applyFont="1" applyBorder="1" applyAlignment="1">
      <alignment horizontal="center" vertical="center" wrapText="1"/>
    </xf>
    <xf numFmtId="3" fontId="243" fillId="0" borderId="73" xfId="8301" applyNumberFormat="1" applyFont="1" applyBorder="1" applyAlignment="1">
      <alignment horizontal="right" vertical="center" wrapText="1"/>
    </xf>
    <xf numFmtId="3" fontId="243" fillId="2" borderId="73" xfId="8301" applyNumberFormat="1" applyFont="1" applyFill="1" applyBorder="1" applyAlignment="1">
      <alignment horizontal="right" vertical="center" wrapText="1"/>
    </xf>
    <xf numFmtId="3" fontId="243" fillId="0" borderId="73" xfId="8301" applyNumberFormat="1" applyFont="1" applyBorder="1" applyAlignment="1">
      <alignment horizontal="center" vertical="center" wrapText="1"/>
    </xf>
    <xf numFmtId="3" fontId="232" fillId="0" borderId="73" xfId="7381" applyNumberFormat="1" applyFont="1" applyBorder="1" applyAlignment="1">
      <alignment horizontal="justify" vertical="center" wrapText="1"/>
    </xf>
    <xf numFmtId="3" fontId="12" fillId="0" borderId="73" xfId="0" quotePrefix="1" applyNumberFormat="1" applyFont="1" applyBorder="1" applyAlignment="1">
      <alignment horizontal="center" vertical="center" wrapText="1"/>
    </xf>
    <xf numFmtId="3" fontId="223" fillId="0" borderId="73" xfId="7381" applyNumberFormat="1" applyFont="1" applyBorder="1" applyAlignment="1">
      <alignment vertical="center" wrapText="1"/>
    </xf>
    <xf numFmtId="3" fontId="424" fillId="48" borderId="73" xfId="0" applyNumberFormat="1" applyFont="1" applyFill="1" applyBorder="1" applyAlignment="1">
      <alignment horizontal="center" vertical="center" wrapText="1"/>
    </xf>
    <xf numFmtId="3" fontId="223" fillId="48" borderId="73" xfId="0" applyNumberFormat="1" applyFont="1" applyFill="1" applyBorder="1" applyAlignment="1">
      <alignment horizontal="center" vertical="center" wrapText="1"/>
    </xf>
    <xf numFmtId="3" fontId="253" fillId="0" borderId="73" xfId="0" applyNumberFormat="1" applyFont="1" applyBorder="1" applyAlignment="1">
      <alignment horizontal="right" vertical="center"/>
    </xf>
    <xf numFmtId="3" fontId="5" fillId="48" borderId="73" xfId="7381" applyNumberFormat="1" applyFont="1" applyFill="1" applyBorder="1" applyAlignment="1">
      <alignment horizontal="center" vertical="center"/>
    </xf>
    <xf numFmtId="3" fontId="5" fillId="0" borderId="73" xfId="7381" applyNumberFormat="1" applyFont="1" applyBorder="1" applyAlignment="1">
      <alignment horizontal="right" vertical="center" wrapText="1"/>
    </xf>
    <xf numFmtId="0" fontId="427" fillId="0" borderId="73" xfId="0" applyFont="1" applyBorder="1" applyAlignment="1">
      <alignment vertical="center" wrapText="1"/>
    </xf>
    <xf numFmtId="3" fontId="428" fillId="48" borderId="73" xfId="0" applyNumberFormat="1" applyFont="1" applyFill="1" applyBorder="1" applyAlignment="1">
      <alignment horizontal="center" vertical="center" wrapText="1"/>
    </xf>
    <xf numFmtId="3" fontId="254" fillId="48" borderId="73" xfId="7381" applyNumberFormat="1" applyFont="1" applyFill="1" applyBorder="1" applyAlignment="1">
      <alignment horizontal="right" vertical="center" wrapText="1"/>
    </xf>
    <xf numFmtId="3" fontId="5" fillId="48" borderId="73" xfId="7381" applyNumberFormat="1" applyFont="1" applyFill="1" applyBorder="1" applyAlignment="1">
      <alignment horizontal="right" vertical="center" wrapText="1"/>
    </xf>
    <xf numFmtId="3" fontId="237" fillId="0" borderId="73" xfId="7381" applyNumberFormat="1" applyFont="1" applyBorder="1" applyAlignment="1">
      <alignment horizontal="center" vertical="center" wrapText="1" readingOrder="1"/>
    </xf>
    <xf numFmtId="3" fontId="253" fillId="0" borderId="73" xfId="7381" applyNumberFormat="1" applyFont="1" applyBorder="1" applyAlignment="1">
      <alignment horizontal="center" vertical="center" wrapText="1"/>
    </xf>
    <xf numFmtId="0" fontId="426" fillId="0" borderId="73" xfId="0" applyFont="1" applyBorder="1" applyAlignment="1">
      <alignment wrapText="1"/>
    </xf>
    <xf numFmtId="0" fontId="425" fillId="0" borderId="73" xfId="0" applyFont="1" applyBorder="1" applyAlignment="1">
      <alignment horizontal="justify" vertical="center" wrapText="1"/>
    </xf>
    <xf numFmtId="3" fontId="232" fillId="0" borderId="73" xfId="5565" applyNumberFormat="1" applyFont="1" applyFill="1" applyBorder="1" applyAlignment="1">
      <alignment horizontal="left" vertical="center" wrapText="1"/>
    </xf>
    <xf numFmtId="3" fontId="232" fillId="2" borderId="73" xfId="8301" quotePrefix="1" applyNumberFormat="1" applyFont="1" applyFill="1" applyBorder="1" applyAlignment="1">
      <alignment horizontal="center" vertical="center" wrapText="1"/>
    </xf>
    <xf numFmtId="223" fontId="232" fillId="0" borderId="73" xfId="7381" applyNumberFormat="1" applyFont="1" applyBorder="1" applyAlignment="1">
      <alignment horizontal="center" vertical="center" wrapText="1"/>
    </xf>
    <xf numFmtId="0" fontId="232" fillId="0" borderId="73" xfId="0" applyFont="1" applyBorder="1" applyAlignment="1">
      <alignment horizontal="left" vertical="center" wrapText="1"/>
    </xf>
    <xf numFmtId="348" fontId="426" fillId="0" borderId="73" xfId="0" applyNumberFormat="1" applyFont="1" applyBorder="1" applyAlignment="1">
      <alignment horizontal="center" vertical="center" wrapText="1"/>
    </xf>
    <xf numFmtId="3" fontId="12" fillId="0" borderId="73" xfId="0" applyNumberFormat="1" applyFont="1" applyBorder="1" applyAlignment="1">
      <alignment horizontal="center" wrapText="1"/>
    </xf>
    <xf numFmtId="0" fontId="431" fillId="0" borderId="73" xfId="0" applyFont="1" applyBorder="1" applyAlignment="1">
      <alignment horizontal="center" vertical="center" wrapText="1"/>
    </xf>
    <xf numFmtId="3" fontId="237" fillId="0" borderId="73" xfId="7381" applyNumberFormat="1" applyFont="1" applyBorder="1" applyAlignment="1">
      <alignment vertical="center" wrapText="1"/>
    </xf>
    <xf numFmtId="3" fontId="426" fillId="0" borderId="73" xfId="0" applyNumberFormat="1" applyFont="1" applyBorder="1" applyAlignment="1">
      <alignment horizontal="right" vertical="center" wrapText="1"/>
    </xf>
    <xf numFmtId="3" fontId="12" fillId="2" borderId="75" xfId="0" applyNumberFormat="1" applyFont="1" applyFill="1" applyBorder="1" applyAlignment="1">
      <alignment horizontal="center" vertical="center"/>
    </xf>
    <xf numFmtId="3" fontId="12" fillId="2" borderId="75" xfId="0" applyNumberFormat="1" applyFont="1" applyFill="1" applyBorder="1" applyAlignment="1">
      <alignment vertical="center" wrapText="1"/>
    </xf>
    <xf numFmtId="3" fontId="12" fillId="2" borderId="75" xfId="0" applyNumberFormat="1" applyFont="1" applyFill="1" applyBorder="1" applyAlignment="1">
      <alignment horizontal="right" vertical="center"/>
    </xf>
    <xf numFmtId="3" fontId="12" fillId="0" borderId="75" xfId="0" applyNumberFormat="1" applyFont="1" applyBorder="1" applyAlignment="1">
      <alignment horizontal="center" vertical="center" wrapText="1"/>
    </xf>
    <xf numFmtId="3" fontId="12" fillId="2" borderId="75" xfId="0" applyNumberFormat="1" applyFont="1" applyFill="1" applyBorder="1" applyAlignment="1">
      <alignment horizontal="center" vertical="center" wrapText="1"/>
    </xf>
    <xf numFmtId="3" fontId="237" fillId="2" borderId="75" xfId="0" applyNumberFormat="1" applyFont="1" applyFill="1" applyBorder="1" applyAlignment="1">
      <alignment horizontal="right" vertical="center"/>
    </xf>
    <xf numFmtId="3" fontId="5" fillId="2" borderId="75" xfId="0" applyNumberFormat="1" applyFont="1" applyFill="1" applyBorder="1" applyAlignment="1">
      <alignment horizontal="center"/>
    </xf>
    <xf numFmtId="0" fontId="12" fillId="2" borderId="73" xfId="7381" quotePrefix="1" applyFont="1" applyFill="1" applyBorder="1" applyAlignment="1">
      <alignment horizontal="center" vertical="center" wrapText="1"/>
    </xf>
    <xf numFmtId="0" fontId="426" fillId="0" borderId="73" xfId="0" applyFont="1" applyBorder="1" applyAlignment="1">
      <alignment horizontal="justify" vertical="center"/>
    </xf>
    <xf numFmtId="3" fontId="5" fillId="2" borderId="74" xfId="8301" applyNumberFormat="1" applyFont="1" applyFill="1" applyBorder="1" applyAlignment="1">
      <alignment horizontal="right" vertical="center"/>
    </xf>
    <xf numFmtId="0" fontId="426" fillId="0" borderId="73" xfId="0" applyFont="1" applyBorder="1" applyAlignment="1">
      <alignment horizontal="left" vertical="center" wrapText="1"/>
    </xf>
    <xf numFmtId="3" fontId="427" fillId="0" borderId="73" xfId="0" applyNumberFormat="1" applyFont="1" applyBorder="1" applyAlignment="1">
      <alignment horizontal="justify" vertical="center"/>
    </xf>
    <xf numFmtId="3" fontId="12" fillId="0" borderId="73" xfId="5800" quotePrefix="1" applyNumberFormat="1" applyFont="1" applyFill="1" applyBorder="1" applyAlignment="1">
      <alignment horizontal="right" vertical="center" wrapText="1"/>
    </xf>
    <xf numFmtId="3" fontId="232" fillId="0" borderId="73" xfId="0" applyNumberFormat="1" applyFont="1" applyBorder="1" applyAlignment="1" applyProtection="1">
      <alignment horizontal="right" vertical="center"/>
      <protection locked="0"/>
    </xf>
    <xf numFmtId="3" fontId="427" fillId="0" borderId="73" xfId="0" applyNumberFormat="1" applyFont="1" applyBorder="1" applyAlignment="1">
      <alignment wrapText="1"/>
    </xf>
    <xf numFmtId="3" fontId="12" fillId="0" borderId="73" xfId="46536" applyNumberFormat="1" applyFont="1" applyBorder="1" applyAlignment="1">
      <alignment horizontal="center" vertical="center" wrapText="1"/>
    </xf>
    <xf numFmtId="3" fontId="428" fillId="0" borderId="73" xfId="0" applyNumberFormat="1" applyFont="1" applyBorder="1" applyAlignment="1">
      <alignment vertical="center" wrapText="1"/>
    </xf>
    <xf numFmtId="3" fontId="427" fillId="2" borderId="73" xfId="0" applyNumberFormat="1" applyFont="1" applyFill="1" applyBorder="1" applyAlignment="1">
      <alignment horizontal="center" vertical="center" wrapText="1"/>
    </xf>
    <xf numFmtId="3" fontId="427" fillId="2" borderId="73" xfId="0" applyNumberFormat="1" applyFont="1" applyFill="1" applyBorder="1" applyAlignment="1">
      <alignment horizontal="right" vertical="center" wrapText="1"/>
    </xf>
    <xf numFmtId="223" fontId="12" fillId="0" borderId="73" xfId="8301" applyNumberFormat="1" applyFont="1" applyBorder="1" applyAlignment="1">
      <alignment horizontal="center" vertical="center" wrapText="1"/>
    </xf>
    <xf numFmtId="223" fontId="12" fillId="0" borderId="73" xfId="8301" applyNumberFormat="1" applyFont="1" applyBorder="1" applyAlignment="1">
      <alignment horizontal="right" vertical="center" wrapText="1"/>
    </xf>
    <xf numFmtId="348" fontId="12" fillId="0" borderId="73" xfId="7381" applyNumberFormat="1" applyFont="1" applyBorder="1" applyAlignment="1">
      <alignment horizontal="right" vertical="center"/>
    </xf>
    <xf numFmtId="3" fontId="233" fillId="0" borderId="73" xfId="5147" applyNumberFormat="1" applyFont="1" applyFill="1" applyBorder="1" applyAlignment="1">
      <alignment horizontal="center" vertical="center" wrapText="1"/>
    </xf>
    <xf numFmtId="3" fontId="233" fillId="2" borderId="73" xfId="5147" applyNumberFormat="1" applyFont="1" applyFill="1" applyBorder="1" applyAlignment="1">
      <alignment horizontal="right" vertical="center" wrapText="1"/>
    </xf>
    <xf numFmtId="267" fontId="253" fillId="0" borderId="73" xfId="14858" applyNumberFormat="1" applyFont="1" applyBorder="1" applyAlignment="1">
      <alignment horizontal="center" vertical="center" wrapText="1"/>
    </xf>
    <xf numFmtId="0" fontId="219" fillId="2" borderId="73" xfId="7381" applyFont="1" applyFill="1" applyBorder="1" applyAlignment="1">
      <alignment vertical="center" wrapText="1"/>
    </xf>
    <xf numFmtId="223" fontId="12" fillId="0" borderId="73" xfId="0" applyNumberFormat="1" applyFont="1" applyBorder="1" applyAlignment="1">
      <alignment horizontal="center" vertical="center"/>
    </xf>
    <xf numFmtId="223" fontId="431" fillId="0" borderId="73" xfId="7381" applyNumberFormat="1" applyFont="1" applyBorder="1" applyAlignment="1">
      <alignment horizontal="center" vertical="center"/>
    </xf>
    <xf numFmtId="223" fontId="431" fillId="0" borderId="73" xfId="5800" applyNumberFormat="1" applyFont="1" applyFill="1" applyBorder="1" applyAlignment="1">
      <alignment horizontal="center" vertical="center" wrapText="1"/>
    </xf>
    <xf numFmtId="0" fontId="431" fillId="0" borderId="0" xfId="0" applyFont="1"/>
    <xf numFmtId="3" fontId="434" fillId="0" borderId="73" xfId="0" applyNumberFormat="1" applyFont="1" applyBorder="1" applyAlignment="1">
      <alignment horizontal="left" vertical="center" wrapText="1"/>
    </xf>
    <xf numFmtId="3" fontId="219" fillId="2" borderId="73" xfId="7381" applyNumberFormat="1" applyFont="1" applyFill="1" applyBorder="1" applyAlignment="1">
      <alignment horizontal="right" vertical="center" wrapText="1"/>
    </xf>
    <xf numFmtId="3" fontId="12" fillId="0" borderId="52" xfId="7381" applyNumberFormat="1" applyFont="1" applyBorder="1" applyAlignment="1">
      <alignment horizontal="center" vertical="center" wrapText="1"/>
    </xf>
    <xf numFmtId="10" fontId="254" fillId="0" borderId="52" xfId="46535" applyNumberFormat="1" applyFont="1" applyFill="1" applyBorder="1" applyAlignment="1">
      <alignment horizontal="right" vertical="center"/>
    </xf>
    <xf numFmtId="3" fontId="219" fillId="0" borderId="52" xfId="0" applyNumberFormat="1" applyFont="1" applyBorder="1" applyAlignment="1">
      <alignment horizontal="center" vertical="center" wrapText="1"/>
    </xf>
    <xf numFmtId="3" fontId="219" fillId="0" borderId="52" xfId="5800" applyNumberFormat="1" applyFont="1" applyFill="1" applyBorder="1" applyAlignment="1">
      <alignment horizontal="center" vertical="center" wrapText="1"/>
    </xf>
    <xf numFmtId="3" fontId="219" fillId="0" borderId="52" xfId="95" applyNumberFormat="1" applyFont="1" applyFill="1" applyBorder="1" applyAlignment="1">
      <alignment horizontal="right" vertical="center" wrapText="1"/>
    </xf>
    <xf numFmtId="0" fontId="435" fillId="0" borderId="73" xfId="0" quotePrefix="1" applyFont="1" applyBorder="1" applyAlignment="1">
      <alignment vertical="center" wrapText="1"/>
    </xf>
    <xf numFmtId="262" fontId="219" fillId="2" borderId="73" xfId="5147" applyNumberFormat="1" applyFont="1" applyFill="1" applyBorder="1" applyAlignment="1">
      <alignment horizontal="right" vertical="center" wrapText="1"/>
    </xf>
    <xf numFmtId="262" fontId="219" fillId="0" borderId="73" xfId="5147" applyNumberFormat="1" applyFont="1" applyFill="1" applyBorder="1" applyAlignment="1">
      <alignment horizontal="center" vertical="center" wrapText="1"/>
    </xf>
    <xf numFmtId="3" fontId="219" fillId="2" borderId="73" xfId="5147" applyNumberFormat="1" applyFont="1" applyFill="1" applyBorder="1" applyAlignment="1">
      <alignment horizontal="right" vertical="center" wrapText="1"/>
    </xf>
    <xf numFmtId="3" fontId="233" fillId="2" borderId="73" xfId="5147" applyNumberFormat="1" applyFont="1" applyFill="1" applyBorder="1" applyAlignment="1">
      <alignment horizontal="center" vertical="center" wrapText="1"/>
    </xf>
    <xf numFmtId="223" fontId="431" fillId="0" borderId="73" xfId="7381" applyNumberFormat="1" applyFont="1" applyBorder="1" applyAlignment="1">
      <alignment horizontal="center" vertical="center" wrapText="1"/>
    </xf>
    <xf numFmtId="223" fontId="431" fillId="0" borderId="73" xfId="0" applyNumberFormat="1" applyFont="1" applyBorder="1" applyAlignment="1">
      <alignment horizontal="right" vertical="center" wrapText="1"/>
    </xf>
    <xf numFmtId="0" fontId="12" fillId="0" borderId="52" xfId="7381" applyFont="1" applyBorder="1" applyAlignment="1">
      <alignment vertical="center" wrapText="1"/>
    </xf>
    <xf numFmtId="3" fontId="12" fillId="0" borderId="52" xfId="7381" applyNumberFormat="1" applyFont="1" applyBorder="1" applyAlignment="1">
      <alignment vertical="center" readingOrder="1"/>
    </xf>
    <xf numFmtId="0" fontId="12" fillId="0" borderId="52" xfId="7381" applyFont="1" applyBorder="1" applyAlignment="1">
      <alignment horizontal="center" vertical="center" wrapText="1"/>
    </xf>
    <xf numFmtId="3" fontId="435" fillId="0" borderId="73" xfId="7381" applyNumberFormat="1" applyFont="1" applyBorder="1" applyAlignment="1">
      <alignment vertical="center" wrapText="1"/>
    </xf>
    <xf numFmtId="3" fontId="232" fillId="0" borderId="52" xfId="0" applyNumberFormat="1" applyFont="1" applyBorder="1" applyAlignment="1">
      <alignment horizontal="right" vertical="center"/>
    </xf>
    <xf numFmtId="0" fontId="232" fillId="0" borderId="73" xfId="7381" applyFont="1" applyBorder="1" applyAlignment="1">
      <alignment vertical="center" wrapText="1"/>
    </xf>
    <xf numFmtId="223" fontId="12" fillId="2" borderId="0" xfId="0" applyNumberFormat="1" applyFont="1" applyFill="1" applyAlignment="1">
      <alignment horizontal="center" vertical="center" wrapText="1"/>
    </xf>
    <xf numFmtId="0" fontId="426" fillId="0" borderId="73" xfId="0" applyFont="1" applyBorder="1" applyAlignment="1">
      <alignment vertical="center" wrapText="1"/>
    </xf>
    <xf numFmtId="3" fontId="219" fillId="0" borderId="52" xfId="8301" applyNumberFormat="1" applyFont="1" applyBorder="1" applyAlignment="1">
      <alignment horizontal="center" vertical="center" wrapText="1"/>
    </xf>
    <xf numFmtId="3" fontId="219" fillId="0" borderId="52" xfId="7381" applyNumberFormat="1" applyFont="1" applyBorder="1" applyAlignment="1">
      <alignment horizontal="right" vertical="center" wrapText="1"/>
    </xf>
    <xf numFmtId="3" fontId="219" fillId="0" borderId="52" xfId="8301" applyNumberFormat="1" applyFont="1" applyBorder="1" applyAlignment="1">
      <alignment horizontal="right" vertical="center" wrapText="1"/>
    </xf>
    <xf numFmtId="3" fontId="219" fillId="0" borderId="52" xfId="7381" applyNumberFormat="1" applyFont="1" applyBorder="1" applyAlignment="1">
      <alignment horizontal="center" vertical="center" wrapText="1"/>
    </xf>
    <xf numFmtId="10" fontId="254" fillId="0" borderId="52" xfId="46535" applyNumberFormat="1" applyFont="1" applyFill="1" applyBorder="1" applyAlignment="1">
      <alignment horizontal="right" vertical="center" wrapText="1"/>
    </xf>
    <xf numFmtId="0" fontId="437" fillId="2" borderId="52" xfId="7381" applyFont="1" applyFill="1" applyBorder="1" applyAlignment="1">
      <alignment horizontal="center" vertical="center" wrapText="1"/>
    </xf>
    <xf numFmtId="0" fontId="438" fillId="0" borderId="52" xfId="0" applyFont="1" applyBorder="1" applyAlignment="1">
      <alignment horizontal="center" vertical="center" wrapText="1"/>
    </xf>
    <xf numFmtId="4" fontId="4" fillId="0" borderId="52" xfId="8301" applyNumberFormat="1" applyFont="1" applyBorder="1" applyAlignment="1">
      <alignment horizontal="right" vertical="center" wrapText="1"/>
    </xf>
    <xf numFmtId="3" fontId="4" fillId="0" borderId="52" xfId="8301" applyNumberFormat="1" applyFont="1" applyBorder="1" applyAlignment="1">
      <alignment horizontal="center" vertical="center" wrapText="1"/>
    </xf>
    <xf numFmtId="0" fontId="439" fillId="0" borderId="52" xfId="0" applyFont="1" applyBorder="1" applyAlignment="1">
      <alignment horizontal="right" vertical="center"/>
    </xf>
    <xf numFmtId="3" fontId="273" fillId="0" borderId="52" xfId="0" applyNumberFormat="1" applyFont="1" applyBorder="1" applyAlignment="1">
      <alignment horizontal="center" vertical="center" wrapText="1"/>
    </xf>
    <xf numFmtId="0" fontId="426" fillId="0" borderId="73" xfId="0" applyFont="1" applyBorder="1" applyAlignment="1">
      <alignment horizontal="right" vertical="center" wrapText="1"/>
    </xf>
    <xf numFmtId="0" fontId="440" fillId="0" borderId="52" xfId="7381" applyFont="1" applyBorder="1" applyAlignment="1">
      <alignment vertical="center" wrapText="1"/>
    </xf>
    <xf numFmtId="0" fontId="440" fillId="0" borderId="52" xfId="0" applyFont="1" applyBorder="1" applyAlignment="1">
      <alignment horizontal="center" vertical="center" wrapText="1"/>
    </xf>
    <xf numFmtId="3" fontId="232" fillId="0" borderId="52" xfId="8301" applyNumberFormat="1" applyFont="1" applyBorder="1" applyAlignment="1">
      <alignment horizontal="right" vertical="center" wrapText="1"/>
    </xf>
    <xf numFmtId="3" fontId="233" fillId="2" borderId="11" xfId="5800" applyNumberFormat="1" applyFont="1" applyFill="1" applyBorder="1" applyAlignment="1">
      <alignment horizontal="center" vertical="center" wrapText="1"/>
    </xf>
    <xf numFmtId="3" fontId="219" fillId="2" borderId="73" xfId="5800" applyNumberFormat="1" applyFont="1" applyFill="1" applyBorder="1" applyAlignment="1">
      <alignment horizontal="center" vertical="center" wrapText="1"/>
    </xf>
    <xf numFmtId="3" fontId="12" fillId="0" borderId="11" xfId="8301" applyNumberFormat="1" applyFont="1" applyBorder="1" applyAlignment="1">
      <alignment horizontal="center" vertical="center" wrapText="1"/>
    </xf>
    <xf numFmtId="3" fontId="441" fillId="2" borderId="73" xfId="0" applyNumberFormat="1" applyFont="1" applyFill="1" applyBorder="1" applyAlignment="1">
      <alignment horizontal="left" vertical="center" wrapText="1"/>
    </xf>
    <xf numFmtId="3" fontId="442" fillId="2" borderId="73" xfId="0" applyNumberFormat="1" applyFont="1" applyFill="1" applyBorder="1" applyAlignment="1">
      <alignment horizontal="left" vertical="center" wrapText="1"/>
    </xf>
    <xf numFmtId="3" fontId="12" fillId="49" borderId="73" xfId="8301" applyNumberFormat="1" applyFont="1" applyFill="1" applyBorder="1" applyAlignment="1">
      <alignment horizontal="center" vertical="center" wrapText="1"/>
    </xf>
    <xf numFmtId="3" fontId="5" fillId="49" borderId="73" xfId="8301" applyNumberFormat="1" applyFont="1" applyFill="1" applyBorder="1" applyAlignment="1">
      <alignment horizontal="right" vertical="center" wrapText="1"/>
    </xf>
    <xf numFmtId="0" fontId="275" fillId="2" borderId="73" xfId="7381" applyFont="1" applyFill="1" applyBorder="1" applyAlignment="1">
      <alignment horizontal="center" vertical="center" wrapText="1"/>
    </xf>
    <xf numFmtId="0" fontId="243" fillId="0" borderId="73" xfId="0" applyFont="1" applyBorder="1" applyAlignment="1">
      <alignment horizontal="center" vertical="center" wrapText="1"/>
    </xf>
    <xf numFmtId="223" fontId="219" fillId="0" borderId="73" xfId="0" applyNumberFormat="1" applyFont="1" applyBorder="1" applyAlignment="1">
      <alignment horizontal="center" vertical="center" wrapText="1"/>
    </xf>
    <xf numFmtId="0" fontId="12" fillId="0" borderId="73" xfId="0" applyFont="1" applyBorder="1" applyAlignment="1">
      <alignment horizontal="left" vertical="center" wrapText="1"/>
    </xf>
    <xf numFmtId="0" fontId="12" fillId="0" borderId="73" xfId="0" applyFont="1" applyBorder="1"/>
    <xf numFmtId="0" fontId="427" fillId="0" borderId="73" xfId="0" applyFont="1" applyBorder="1" applyAlignment="1">
      <alignment horizontal="right" vertical="center"/>
    </xf>
    <xf numFmtId="3" fontId="434" fillId="0" borderId="73" xfId="0" applyNumberFormat="1" applyFont="1" applyBorder="1" applyAlignment="1">
      <alignment horizontal="center" vertical="center" wrapText="1"/>
    </xf>
    <xf numFmtId="0" fontId="12" fillId="0" borderId="73" xfId="0" applyFont="1" applyBorder="1" applyAlignment="1">
      <alignment horizontal="right" vertical="center" wrapText="1"/>
    </xf>
    <xf numFmtId="3" fontId="219" fillId="0" borderId="73" xfId="5147" applyNumberFormat="1" applyFont="1" applyFill="1" applyBorder="1" applyAlignment="1">
      <alignment horizontal="center" vertical="center" wrapText="1"/>
    </xf>
    <xf numFmtId="3" fontId="253" fillId="2" borderId="73" xfId="5147" applyNumberFormat="1" applyFont="1" applyFill="1" applyBorder="1" applyAlignment="1">
      <alignment horizontal="center" vertical="center" wrapText="1"/>
    </xf>
    <xf numFmtId="3" fontId="219" fillId="2" borderId="73" xfId="5147" applyNumberFormat="1" applyFont="1" applyFill="1" applyBorder="1" applyAlignment="1">
      <alignment horizontal="center" vertical="center" wrapText="1"/>
    </xf>
    <xf numFmtId="0" fontId="431" fillId="0" borderId="73" xfId="0" applyFont="1" applyBorder="1"/>
    <xf numFmtId="0" fontId="5" fillId="0" borderId="73" xfId="7381" applyFont="1" applyBorder="1" applyAlignment="1">
      <alignment horizontal="center" vertical="center" wrapText="1"/>
    </xf>
    <xf numFmtId="0" fontId="5" fillId="0" borderId="73" xfId="0" applyFont="1" applyBorder="1" applyAlignment="1">
      <alignment horizontal="center" vertical="center" wrapText="1"/>
    </xf>
    <xf numFmtId="3" fontId="12" fillId="0" borderId="73" xfId="7381" applyNumberFormat="1" applyFont="1" applyBorder="1" applyAlignment="1">
      <alignment vertical="center" readingOrder="1"/>
    </xf>
    <xf numFmtId="0" fontId="232" fillId="2" borderId="73" xfId="0" applyFont="1" applyFill="1" applyBorder="1"/>
    <xf numFmtId="3" fontId="12" fillId="2" borderId="11" xfId="8301" applyNumberFormat="1" applyFont="1" applyFill="1" applyBorder="1" applyAlignment="1">
      <alignment horizontal="right" vertical="center" wrapText="1"/>
    </xf>
    <xf numFmtId="3" fontId="237" fillId="2" borderId="11" xfId="8301" applyNumberFormat="1" applyFont="1" applyFill="1" applyBorder="1" applyAlignment="1">
      <alignment horizontal="center" vertical="center" wrapText="1"/>
    </xf>
    <xf numFmtId="3" fontId="12" fillId="0" borderId="11" xfId="8301" applyNumberFormat="1" applyFont="1" applyBorder="1" applyAlignment="1">
      <alignment horizontal="right" vertical="center" wrapText="1"/>
    </xf>
    <xf numFmtId="1" fontId="5" fillId="2" borderId="0" xfId="8301" applyNumberFormat="1" applyFont="1" applyFill="1" applyAlignment="1">
      <alignment horizontal="center" vertical="center" wrapText="1"/>
    </xf>
    <xf numFmtId="0" fontId="12" fillId="2" borderId="0" xfId="0" applyFont="1" applyFill="1" applyAlignment="1">
      <alignment horizontal="center"/>
    </xf>
    <xf numFmtId="223" fontId="5" fillId="2" borderId="0" xfId="0" applyNumberFormat="1" applyFont="1" applyFill="1" applyAlignment="1">
      <alignment horizontal="center"/>
    </xf>
    <xf numFmtId="0" fontId="5" fillId="2" borderId="0" xfId="0" applyFont="1" applyFill="1" applyAlignment="1">
      <alignment horizontal="center"/>
    </xf>
    <xf numFmtId="1" fontId="219" fillId="2" borderId="0" xfId="8301" applyNumberFormat="1" applyFont="1" applyFill="1" applyAlignment="1">
      <alignment horizontal="center" vertical="center" wrapText="1"/>
    </xf>
    <xf numFmtId="3" fontId="5" fillId="2" borderId="1" xfId="8301" applyNumberFormat="1" applyFont="1" applyFill="1" applyBorder="1" applyAlignment="1">
      <alignment horizontal="right" vertical="center"/>
    </xf>
    <xf numFmtId="3" fontId="5" fillId="2" borderId="1" xfId="8301" applyNumberFormat="1" applyFont="1" applyFill="1" applyBorder="1" applyAlignment="1">
      <alignment horizontal="center" vertical="center" wrapText="1"/>
    </xf>
    <xf numFmtId="3" fontId="5" fillId="2" borderId="52" xfId="8301" applyNumberFormat="1" applyFont="1" applyFill="1" applyBorder="1" applyAlignment="1">
      <alignment horizontal="center" vertical="center" wrapText="1"/>
    </xf>
    <xf numFmtId="3" fontId="254" fillId="2" borderId="52" xfId="8301" applyNumberFormat="1" applyFont="1" applyFill="1" applyBorder="1" applyAlignment="1">
      <alignment horizontal="center" vertical="center" wrapText="1"/>
    </xf>
    <xf numFmtId="3" fontId="5" fillId="0" borderId="52" xfId="8301" applyNumberFormat="1" applyFont="1" applyBorder="1" applyAlignment="1">
      <alignment horizontal="center" vertical="center" wrapText="1"/>
    </xf>
    <xf numFmtId="3" fontId="425" fillId="0" borderId="52" xfId="0" applyNumberFormat="1" applyFont="1" applyBorder="1" applyAlignment="1">
      <alignment horizontal="center" vertical="center" wrapText="1"/>
    </xf>
    <xf numFmtId="3" fontId="425" fillId="46" borderId="52" xfId="0" applyNumberFormat="1" applyFont="1" applyFill="1" applyBorder="1" applyAlignment="1">
      <alignment horizontal="center" vertical="center" wrapText="1"/>
    </xf>
    <xf numFmtId="3" fontId="425" fillId="44" borderId="52" xfId="0" applyNumberFormat="1" applyFont="1" applyFill="1" applyBorder="1" applyAlignment="1">
      <alignment horizontal="center" vertical="center" wrapText="1"/>
    </xf>
    <xf numFmtId="3" fontId="425" fillId="45" borderId="52" xfId="0" applyNumberFormat="1" applyFont="1" applyFill="1" applyBorder="1" applyAlignment="1">
      <alignment horizontal="center" vertical="center" wrapText="1"/>
    </xf>
    <xf numFmtId="10" fontId="425" fillId="45" borderId="52" xfId="46535" applyNumberFormat="1" applyFont="1" applyFill="1" applyBorder="1" applyAlignment="1">
      <alignment horizontal="center" vertical="center" wrapText="1"/>
    </xf>
    <xf numFmtId="3" fontId="5" fillId="2" borderId="52" xfId="0" applyNumberFormat="1" applyFont="1" applyFill="1" applyBorder="1" applyAlignment="1">
      <alignment horizontal="center" vertical="center"/>
    </xf>
    <xf numFmtId="3" fontId="5" fillId="49" borderId="73" xfId="8301" applyNumberFormat="1" applyFont="1" applyFill="1" applyBorder="1" applyAlignment="1">
      <alignment horizontal="center" vertical="center" wrapText="1"/>
    </xf>
    <xf numFmtId="3" fontId="5" fillId="50" borderId="73" xfId="8301" applyNumberFormat="1" applyFont="1" applyFill="1" applyBorder="1" applyAlignment="1">
      <alignment horizontal="center" vertical="center" wrapText="1"/>
    </xf>
    <xf numFmtId="3" fontId="5" fillId="52" borderId="73" xfId="8301" applyNumberFormat="1" applyFont="1" applyFill="1" applyBorder="1" applyAlignment="1">
      <alignment horizontal="center" vertical="center" wrapText="1"/>
    </xf>
    <xf numFmtId="3" fontId="5" fillId="51" borderId="73" xfId="8301" applyNumberFormat="1" applyFont="1" applyFill="1" applyBorder="1" applyAlignment="1">
      <alignment horizontal="center" vertical="center" wrapText="1"/>
    </xf>
    <xf numFmtId="3" fontId="5" fillId="49" borderId="51" xfId="8301" applyNumberFormat="1" applyFont="1" applyFill="1" applyBorder="1" applyAlignment="1">
      <alignment horizontal="center" vertical="center" wrapText="1"/>
    </xf>
    <xf numFmtId="3" fontId="5" fillId="2" borderId="7" xfId="8301" applyNumberFormat="1" applyFont="1" applyFill="1" applyBorder="1" applyAlignment="1">
      <alignment horizontal="center" vertical="center" wrapText="1"/>
    </xf>
    <xf numFmtId="3" fontId="254" fillId="2" borderId="7" xfId="8301" applyNumberFormat="1" applyFont="1" applyFill="1" applyBorder="1" applyAlignment="1">
      <alignment horizontal="center" vertical="center" wrapText="1"/>
    </xf>
    <xf numFmtId="347" fontId="8" fillId="0" borderId="52" xfId="8301" applyNumberFormat="1" applyFont="1" applyBorder="1" applyAlignment="1">
      <alignment horizontal="center" vertical="center" wrapText="1"/>
    </xf>
    <xf numFmtId="223" fontId="8" fillId="2" borderId="52" xfId="8301" applyNumberFormat="1" applyFont="1" applyFill="1" applyBorder="1" applyAlignment="1">
      <alignment horizontal="center" vertical="center" wrapText="1"/>
    </xf>
    <xf numFmtId="223" fontId="8" fillId="2" borderId="52" xfId="0" applyNumberFormat="1" applyFont="1" applyFill="1" applyBorder="1" applyAlignment="1">
      <alignment horizontal="center"/>
    </xf>
    <xf numFmtId="1" fontId="283" fillId="2" borderId="0" xfId="8301" applyNumberFormat="1" applyFont="1" applyFill="1" applyAlignment="1">
      <alignment horizontal="center" vertical="center" wrapText="1"/>
    </xf>
    <xf numFmtId="0" fontId="1" fillId="2" borderId="0" xfId="0" applyFont="1" applyFill="1" applyAlignment="1">
      <alignment horizontal="center"/>
    </xf>
    <xf numFmtId="223" fontId="225" fillId="2" borderId="0" xfId="0" applyNumberFormat="1" applyFont="1" applyFill="1" applyAlignment="1">
      <alignment horizontal="center"/>
    </xf>
    <xf numFmtId="0" fontId="225" fillId="2" borderId="0" xfId="0" applyFont="1" applyFill="1" applyAlignment="1">
      <alignment horizontal="center"/>
    </xf>
    <xf numFmtId="223" fontId="8" fillId="0" borderId="52" xfId="8301" applyNumberFormat="1" applyFont="1" applyBorder="1" applyAlignment="1">
      <alignment horizontal="center" vertical="center" wrapText="1"/>
    </xf>
    <xf numFmtId="347" fontId="241" fillId="2" borderId="52" xfId="8301" applyNumberFormat="1" applyFont="1" applyFill="1" applyBorder="1" applyAlignment="1">
      <alignment horizontal="center" vertical="center" wrapText="1"/>
    </xf>
    <xf numFmtId="223" fontId="251" fillId="2" borderId="52" xfId="8301" applyNumberFormat="1" applyFont="1" applyFill="1" applyBorder="1" applyAlignment="1">
      <alignment horizontal="center" vertical="center" wrapText="1"/>
    </xf>
    <xf numFmtId="0" fontId="264" fillId="45" borderId="5" xfId="0" applyFont="1" applyFill="1" applyBorder="1" applyAlignment="1">
      <alignment horizontal="center" vertical="center" wrapText="1"/>
    </xf>
    <xf numFmtId="0" fontId="264" fillId="45" borderId="7" xfId="0" applyFont="1" applyFill="1" applyBorder="1" applyAlignment="1">
      <alignment horizontal="center" vertical="center" wrapText="1"/>
    </xf>
    <xf numFmtId="0" fontId="264" fillId="46" borderId="52" xfId="0" applyFont="1" applyFill="1" applyBorder="1" applyAlignment="1">
      <alignment horizontal="center" vertical="center" wrapText="1"/>
    </xf>
    <xf numFmtId="1" fontId="284" fillId="2" borderId="0" xfId="8301" applyNumberFormat="1" applyFont="1" applyFill="1" applyAlignment="1">
      <alignment horizontal="center" vertical="center" wrapText="1"/>
    </xf>
    <xf numFmtId="1" fontId="2" fillId="2" borderId="1" xfId="8301" applyNumberFormat="1" applyFont="1" applyFill="1" applyBorder="1" applyAlignment="1">
      <alignment horizontal="right" vertical="center"/>
    </xf>
    <xf numFmtId="1" fontId="9" fillId="2" borderId="1" xfId="8301" applyNumberFormat="1" applyFont="1" applyFill="1" applyBorder="1" applyAlignment="1">
      <alignment horizontal="right" vertical="center"/>
    </xf>
    <xf numFmtId="1" fontId="9" fillId="2" borderId="1" xfId="8301" applyNumberFormat="1" applyFont="1" applyFill="1" applyBorder="1" applyAlignment="1">
      <alignment horizontal="center" vertical="center" wrapText="1"/>
    </xf>
    <xf numFmtId="223" fontId="2" fillId="2" borderId="1" xfId="8301" applyNumberFormat="1" applyFont="1" applyFill="1" applyBorder="1" applyAlignment="1">
      <alignment horizontal="right" vertical="center"/>
    </xf>
    <xf numFmtId="3" fontId="8" fillId="2" borderId="52" xfId="8301" applyNumberFormat="1" applyFont="1" applyFill="1" applyBorder="1" applyAlignment="1">
      <alignment horizontal="center" vertical="center" wrapText="1"/>
    </xf>
    <xf numFmtId="347" fontId="8" fillId="2" borderId="52" xfId="8301" applyNumberFormat="1" applyFont="1" applyFill="1" applyBorder="1" applyAlignment="1">
      <alignment horizontal="center" vertical="center" wrapText="1"/>
    </xf>
    <xf numFmtId="0" fontId="280" fillId="0" borderId="5" xfId="0" applyFont="1" applyBorder="1" applyAlignment="1">
      <alignment horizontal="center" vertical="center" wrapText="1"/>
    </xf>
    <xf numFmtId="0" fontId="280" fillId="0" borderId="7" xfId="0" applyFont="1" applyBorder="1" applyAlignment="1">
      <alignment horizontal="center" vertical="center" wrapText="1"/>
    </xf>
    <xf numFmtId="3" fontId="225" fillId="49" borderId="52" xfId="8301" applyNumberFormat="1" applyFont="1" applyFill="1" applyBorder="1" applyAlignment="1">
      <alignment horizontal="center" vertical="center" wrapText="1"/>
    </xf>
    <xf numFmtId="3" fontId="225" fillId="50" borderId="52" xfId="8301" applyNumberFormat="1" applyFont="1" applyFill="1" applyBorder="1" applyAlignment="1">
      <alignment horizontal="center" vertical="center" wrapText="1"/>
    </xf>
    <xf numFmtId="3" fontId="5" fillId="52" borderId="52" xfId="8301" applyNumberFormat="1" applyFont="1" applyFill="1" applyBorder="1" applyAlignment="1">
      <alignment horizontal="center" vertical="center" wrapText="1"/>
    </xf>
    <xf numFmtId="0" fontId="264" fillId="47" borderId="52" xfId="0" applyFont="1" applyFill="1" applyBorder="1" applyAlignment="1">
      <alignment horizontal="center" vertical="center" wrapText="1"/>
    </xf>
    <xf numFmtId="0" fontId="264" fillId="0" borderId="5" xfId="0" applyFont="1" applyBorder="1" applyAlignment="1">
      <alignment horizontal="center" vertical="center" wrapText="1"/>
    </xf>
    <xf numFmtId="0" fontId="264" fillId="0" borderId="7" xfId="0" applyFont="1" applyBorder="1" applyAlignment="1">
      <alignment horizontal="center" vertical="center" wrapText="1"/>
    </xf>
    <xf numFmtId="0" fontId="265" fillId="46" borderId="56" xfId="0" applyFont="1" applyFill="1" applyBorder="1" applyAlignment="1">
      <alignment horizontal="center" vertical="center" wrapText="1"/>
    </xf>
    <xf numFmtId="0" fontId="265" fillId="46" borderId="8" xfId="0" applyFont="1" applyFill="1" applyBorder="1" applyAlignment="1">
      <alignment horizontal="center" vertical="center" wrapText="1"/>
    </xf>
    <xf numFmtId="0" fontId="265" fillId="46" borderId="57" xfId="0" applyFont="1" applyFill="1" applyBorder="1" applyAlignment="1">
      <alignment horizontal="center" vertical="center" wrapText="1"/>
    </xf>
    <xf numFmtId="0" fontId="265" fillId="46" borderId="58" xfId="0" applyFont="1" applyFill="1" applyBorder="1" applyAlignment="1">
      <alignment horizontal="center" vertical="center" wrapText="1"/>
    </xf>
    <xf numFmtId="0" fontId="265" fillId="46" borderId="0" xfId="0" applyFont="1" applyFill="1" applyAlignment="1">
      <alignment horizontal="center" vertical="center" wrapText="1"/>
    </xf>
    <xf numFmtId="0" fontId="265" fillId="46" borderId="59" xfId="0" applyFont="1" applyFill="1" applyBorder="1" applyAlignment="1">
      <alignment horizontal="center" vertical="center" wrapText="1"/>
    </xf>
    <xf numFmtId="0" fontId="265" fillId="46" borderId="60" xfId="0" applyFont="1" applyFill="1" applyBorder="1" applyAlignment="1">
      <alignment horizontal="center" vertical="center" wrapText="1"/>
    </xf>
    <xf numFmtId="0" fontId="265" fillId="46" borderId="1" xfId="0" applyFont="1" applyFill="1" applyBorder="1" applyAlignment="1">
      <alignment horizontal="center" vertical="center" wrapText="1"/>
    </xf>
    <xf numFmtId="0" fontId="265" fillId="46" borderId="61" xfId="0" applyFont="1" applyFill="1" applyBorder="1" applyAlignment="1">
      <alignment horizontal="center" vertical="center" wrapText="1"/>
    </xf>
    <xf numFmtId="3" fontId="8" fillId="0" borderId="52" xfId="8301" applyNumberFormat="1" applyFont="1" applyBorder="1" applyAlignment="1">
      <alignment horizontal="center" vertical="center" wrapText="1"/>
    </xf>
    <xf numFmtId="0" fontId="264" fillId="46" borderId="5" xfId="0" applyFont="1" applyFill="1" applyBorder="1" applyAlignment="1">
      <alignment horizontal="center" vertical="center" wrapText="1"/>
    </xf>
    <xf numFmtId="0" fontId="264" fillId="46" borderId="7" xfId="0" applyFont="1" applyFill="1" applyBorder="1" applyAlignment="1">
      <alignment horizontal="center" vertical="center" wrapText="1"/>
    </xf>
    <xf numFmtId="0" fontId="281" fillId="46" borderId="5" xfId="0" applyFont="1" applyFill="1" applyBorder="1" applyAlignment="1">
      <alignment horizontal="center" vertical="center" wrapText="1"/>
    </xf>
    <xf numFmtId="0" fontId="281" fillId="46" borderId="7" xfId="0" applyFont="1" applyFill="1" applyBorder="1" applyAlignment="1">
      <alignment horizontal="center" vertical="center" wrapText="1"/>
    </xf>
    <xf numFmtId="0" fontId="264" fillId="47" borderId="7" xfId="0" applyFont="1" applyFill="1" applyBorder="1" applyAlignment="1">
      <alignment horizontal="center" vertical="center" wrapText="1"/>
    </xf>
    <xf numFmtId="0" fontId="264" fillId="45" borderId="52" xfId="0" applyFont="1" applyFill="1" applyBorder="1" applyAlignment="1">
      <alignment horizontal="center" vertical="center" wrapText="1"/>
    </xf>
    <xf numFmtId="0" fontId="264" fillId="0" borderId="52" xfId="0" applyFont="1" applyBorder="1" applyAlignment="1">
      <alignment horizontal="center" vertical="center" wrapText="1"/>
    </xf>
    <xf numFmtId="0" fontId="219" fillId="0" borderId="62" xfId="0" applyFont="1" applyBorder="1" applyAlignment="1">
      <alignment horizontal="center" vertical="center" wrapText="1"/>
    </xf>
    <xf numFmtId="0" fontId="219" fillId="0" borderId="5" xfId="0" applyFont="1" applyBorder="1" applyAlignment="1">
      <alignment horizontal="center" vertical="center" wrapText="1"/>
    </xf>
    <xf numFmtId="0" fontId="219" fillId="0" borderId="7" xfId="0" applyFont="1" applyBorder="1" applyAlignment="1">
      <alignment horizontal="center" vertical="center" wrapText="1"/>
    </xf>
    <xf numFmtId="0" fontId="219" fillId="0" borderId="11" xfId="7381" applyFont="1" applyBorder="1" applyAlignment="1">
      <alignment horizontal="center" vertical="center" wrapText="1"/>
    </xf>
    <xf numFmtId="0" fontId="219" fillId="0" borderId="10" xfId="7381" applyFont="1" applyBorder="1" applyAlignment="1">
      <alignment horizontal="center" vertical="center" wrapText="1"/>
    </xf>
    <xf numFmtId="0" fontId="219" fillId="0" borderId="55" xfId="7381" applyFont="1" applyBorder="1" applyAlignment="1">
      <alignment horizontal="center" vertical="center" wrapText="1"/>
    </xf>
    <xf numFmtId="0" fontId="219" fillId="0" borderId="62" xfId="7381" applyFont="1" applyBorder="1" applyAlignment="1">
      <alignment horizontal="center" vertical="center" wrapText="1"/>
    </xf>
    <xf numFmtId="0" fontId="219" fillId="0" borderId="5" xfId="7381" applyFont="1" applyBorder="1" applyAlignment="1">
      <alignment horizontal="center" vertical="center" wrapText="1"/>
    </xf>
    <xf numFmtId="223" fontId="219" fillId="0" borderId="55" xfId="7381" applyNumberFormat="1" applyFont="1" applyBorder="1" applyAlignment="1">
      <alignment horizontal="center" vertical="center" wrapText="1"/>
    </xf>
    <xf numFmtId="223" fontId="219" fillId="0" borderId="5" xfId="7381" applyNumberFormat="1" applyFont="1" applyBorder="1" applyAlignment="1">
      <alignment horizontal="center" vertical="center" wrapText="1"/>
    </xf>
    <xf numFmtId="223" fontId="219" fillId="0" borderId="11" xfId="7381" applyNumberFormat="1" applyFont="1" applyBorder="1" applyAlignment="1">
      <alignment horizontal="center" vertical="center" wrapText="1"/>
    </xf>
    <xf numFmtId="223" fontId="219" fillId="0" borderId="10" xfId="7381" applyNumberFormat="1" applyFont="1" applyBorder="1" applyAlignment="1">
      <alignment horizontal="center" vertical="center" wrapText="1"/>
    </xf>
    <xf numFmtId="223" fontId="219" fillId="0" borderId="62" xfId="8301" applyNumberFormat="1" applyFont="1" applyBorder="1" applyAlignment="1">
      <alignment horizontal="center" vertical="center" wrapText="1"/>
    </xf>
    <xf numFmtId="223" fontId="219" fillId="0" borderId="5" xfId="8301" applyNumberFormat="1" applyFont="1" applyBorder="1" applyAlignment="1">
      <alignment horizontal="center" vertical="center" wrapText="1"/>
    </xf>
    <xf numFmtId="223" fontId="219" fillId="0" borderId="7" xfId="8301" applyNumberFormat="1" applyFont="1" applyBorder="1" applyAlignment="1">
      <alignment horizontal="center" vertical="center" wrapText="1"/>
    </xf>
    <xf numFmtId="0" fontId="219" fillId="0" borderId="10" xfId="0" applyFont="1" applyBorder="1" applyAlignment="1">
      <alignment horizontal="center" vertical="center" wrapText="1"/>
    </xf>
    <xf numFmtId="0" fontId="219" fillId="0" borderId="54" xfId="0" applyFont="1" applyBorder="1" applyAlignment="1">
      <alignment horizontal="center" vertical="center" wrapText="1"/>
    </xf>
    <xf numFmtId="3" fontId="225" fillId="51" borderId="52" xfId="8301" applyNumberFormat="1" applyFont="1" applyFill="1" applyBorder="1" applyAlignment="1">
      <alignment horizontal="center" vertical="center" wrapText="1"/>
    </xf>
    <xf numFmtId="0" fontId="12" fillId="0" borderId="11" xfId="7381" applyFont="1" applyBorder="1" applyAlignment="1">
      <alignment horizontal="center" vertical="center" wrapText="1"/>
    </xf>
    <xf numFmtId="0" fontId="12" fillId="0" borderId="10" xfId="7381" applyFont="1" applyBorder="1" applyAlignment="1">
      <alignment horizontal="center" vertical="center" wrapText="1"/>
    </xf>
    <xf numFmtId="0" fontId="12" fillId="2" borderId="5" xfId="0" applyFont="1" applyFill="1" applyBorder="1" applyAlignment="1">
      <alignment horizontal="center" vertical="center" wrapText="1"/>
    </xf>
    <xf numFmtId="3" fontId="5" fillId="0" borderId="11" xfId="8301" applyNumberFormat="1" applyFont="1" applyBorder="1" applyAlignment="1">
      <alignment horizontal="center" vertical="center" wrapText="1"/>
    </xf>
    <xf numFmtId="3" fontId="5" fillId="0" borderId="10" xfId="8301" applyNumberFormat="1" applyFont="1" applyBorder="1" applyAlignment="1">
      <alignment horizontal="center" vertical="center" wrapText="1"/>
    </xf>
    <xf numFmtId="223" fontId="12" fillId="2" borderId="6" xfId="0" applyNumberFormat="1"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0" xfId="0" applyFont="1" applyFill="1" applyBorder="1" applyAlignment="1">
      <alignment horizontal="center" vertical="center" wrapText="1"/>
    </xf>
    <xf numFmtId="0" fontId="12" fillId="0" borderId="10" xfId="0" applyFont="1" applyBorder="1" applyAlignment="1">
      <alignment horizontal="center" vertical="center" wrapText="1"/>
    </xf>
    <xf numFmtId="0" fontId="12" fillId="0" borderId="54" xfId="0" applyFont="1" applyBorder="1" applyAlignment="1">
      <alignment horizontal="center" vertical="center" wrapText="1"/>
    </xf>
    <xf numFmtId="0" fontId="219" fillId="0" borderId="11" xfId="0" applyFont="1" applyBorder="1" applyAlignment="1">
      <alignment horizontal="center" vertical="center" wrapText="1"/>
    </xf>
    <xf numFmtId="223" fontId="219" fillId="2" borderId="55" xfId="0" applyNumberFormat="1" applyFont="1" applyFill="1" applyBorder="1" applyAlignment="1">
      <alignment horizontal="center" vertical="center" wrapText="1"/>
    </xf>
    <xf numFmtId="223" fontId="219" fillId="2" borderId="7" xfId="0" applyNumberFormat="1" applyFont="1" applyFill="1" applyBorder="1" applyAlignment="1">
      <alignment horizontal="center" vertical="center" wrapText="1"/>
    </xf>
    <xf numFmtId="0" fontId="12" fillId="0" borderId="11" xfId="0" applyFont="1" applyBorder="1" applyAlignment="1">
      <alignment horizontal="center" vertical="center" wrapText="1"/>
    </xf>
    <xf numFmtId="0" fontId="12" fillId="2" borderId="52" xfId="0" applyFont="1" applyFill="1" applyBorder="1" applyAlignment="1">
      <alignment horizontal="center" vertical="center" wrapText="1"/>
    </xf>
    <xf numFmtId="223" fontId="237" fillId="0" borderId="5" xfId="0" applyNumberFormat="1" applyFont="1" applyBorder="1" applyAlignment="1">
      <alignment horizontal="center" vertical="center" wrapText="1"/>
    </xf>
    <xf numFmtId="3" fontId="12" fillId="0" borderId="52" xfId="8301" applyNumberFormat="1" applyFont="1" applyBorder="1" applyAlignment="1">
      <alignment horizontal="center" vertical="center" wrapText="1"/>
    </xf>
    <xf numFmtId="3" fontId="12" fillId="0" borderId="5" xfId="8301" applyNumberFormat="1" applyFont="1" applyBorder="1" applyAlignment="1">
      <alignment horizontal="center" vertical="center" wrapText="1"/>
    </xf>
    <xf numFmtId="3" fontId="12" fillId="0" borderId="11" xfId="8301" applyNumberFormat="1" applyFont="1" applyBorder="1" applyAlignment="1">
      <alignment horizontal="center" vertical="center" wrapText="1"/>
    </xf>
    <xf numFmtId="3" fontId="12" fillId="0" borderId="10" xfId="8301" applyNumberFormat="1" applyFont="1" applyBorder="1" applyAlignment="1">
      <alignment horizontal="center" vertical="center" wrapText="1"/>
    </xf>
    <xf numFmtId="3" fontId="12" fillId="0" borderId="55" xfId="8301" applyNumberFormat="1" applyFont="1" applyBorder="1" applyAlignment="1">
      <alignment horizontal="center" vertical="center" wrapText="1"/>
    </xf>
  </cellXfs>
  <cellStyles count="46537">
    <cellStyle name="_x0001_" xfId="433" xr:uid="{00000000-0005-0000-0000-000000000000}"/>
    <cellStyle name="          _x000a__x000a_shell=progman.exe_x000a__x000a_m" xfId="455" xr:uid="{00000000-0005-0000-0000-000001000000}"/>
    <cellStyle name="          _x000a__x000a_shell=progman.exe_x000a__x000a_m 2" xfId="474" xr:uid="{00000000-0005-0000-0000-000002000000}"/>
    <cellStyle name="          _x000a__x000a_shell=progman.exe_x000a__x000a_m 2 2" xfId="23365" xr:uid="{00000000-0005-0000-0000-000003000000}"/>
    <cellStyle name="          _x000a__x000a_shell=progman.exe_x000a__x000a_m 3" xfId="23364" xr:uid="{00000000-0005-0000-0000-000004000000}"/>
    <cellStyle name="          _x000d__x000a_shell=progman.exe_x000d__x000a_m" xfId="436" xr:uid="{00000000-0005-0000-0000-000005000000}"/>
    <cellStyle name="          _x000d__x000a_shell=progman.exe_x000d__x000a_m 2" xfId="484" xr:uid="{00000000-0005-0000-0000-000006000000}"/>
    <cellStyle name="          _x000d__x000a_shell=progman.exe_x000d__x000a_m 2 2" xfId="23367" xr:uid="{00000000-0005-0000-0000-000007000000}"/>
    <cellStyle name="          _x000d__x000a_shell=progman.exe_x000d__x000a_m 3" xfId="23366" xr:uid="{00000000-0005-0000-0000-000008000000}"/>
    <cellStyle name="          _x005f_x000d__x005f_x000a_shell=progman.exe_x005f_x000d__x005f_x000a_m" xfId="490" xr:uid="{00000000-0005-0000-0000-000009000000}"/>
    <cellStyle name="_x0001_ 2" xfId="23363" xr:uid="{00000000-0005-0000-0000-00000A000000}"/>
    <cellStyle name="_x000a__x000a_JournalTemplate=C:\COMFO\CTALK\JOURSTD.TPL_x000a__x000a_LbStateAddress=3 3 0 251 1 89 2 311_x000a__x000a_LbStateJou" xfId="12" xr:uid="{00000000-0005-0000-0000-00000B000000}"/>
    <cellStyle name="_x000a__x000a_JournalTemplate=C:\COMFO\CTALK\JOURSTD.TPL_x000a__x000a_LbStateAddress=3 3 0 251 1 89 2 311_x000a__x000a_LbStateJou 2" xfId="23368" xr:uid="{00000000-0005-0000-0000-00000C000000}"/>
    <cellStyle name="_x000d__x000a_JournalTemplate=C:\COMFO\CTALK\JOURSTD.TPL_x000d__x000a_LbStateAddress=3 3 0 251 1 89 2 311_x000d__x000a_LbStateJou" xfId="505" xr:uid="{00000000-0005-0000-0000-00000D000000}"/>
    <cellStyle name="_x000d__x000a_JournalTemplate=C:\COMFO\CTALK\JOURSTD.TPL_x000d__x000a_LbStateAddress=3 3 0 251 1 89 2 311_x000d__x000a_LbStateJou 2" xfId="23369" xr:uid="{00000000-0005-0000-0000-00000E000000}"/>
    <cellStyle name="#,##0" xfId="421" xr:uid="{00000000-0005-0000-0000-00000F000000}"/>
    <cellStyle name="#,##0 2" xfId="443" xr:uid="{00000000-0005-0000-0000-000010000000}"/>
    <cellStyle name="#,##0 2 2" xfId="512" xr:uid="{00000000-0005-0000-0000-000011000000}"/>
    <cellStyle name="#,##0 2 2 2" xfId="408" xr:uid="{00000000-0005-0000-0000-000012000000}"/>
    <cellStyle name="#,##0 2 2 2 2" xfId="15304" xr:uid="{00000000-0005-0000-0000-000013000000}"/>
    <cellStyle name="#,##0 2 2 3" xfId="527" xr:uid="{00000000-0005-0000-0000-000014000000}"/>
    <cellStyle name="#,##0 2 2 3 2" xfId="15355" xr:uid="{00000000-0005-0000-0000-000015000000}"/>
    <cellStyle name="#,##0 2 2 4" xfId="532" xr:uid="{00000000-0005-0000-0000-000016000000}"/>
    <cellStyle name="#,##0 2 2 4 2" xfId="15357" xr:uid="{00000000-0005-0000-0000-000017000000}"/>
    <cellStyle name="#,##0 2 2 5" xfId="15348" xr:uid="{00000000-0005-0000-0000-000018000000}"/>
    <cellStyle name="#,##0 2 3" xfId="492" xr:uid="{00000000-0005-0000-0000-000019000000}"/>
    <cellStyle name="#,##0 2 3 2" xfId="544" xr:uid="{00000000-0005-0000-0000-00001A000000}"/>
    <cellStyle name="#,##0 2 3 2 2" xfId="15362" xr:uid="{00000000-0005-0000-0000-00001B000000}"/>
    <cellStyle name="#,##0 2 3 3" xfId="15339" xr:uid="{00000000-0005-0000-0000-00001C000000}"/>
    <cellStyle name="#,##0 2 4" xfId="549" xr:uid="{00000000-0005-0000-0000-00001D000000}"/>
    <cellStyle name="#,##0 2 4 2" xfId="15366" xr:uid="{00000000-0005-0000-0000-00001E000000}"/>
    <cellStyle name="#,##0 2 5" xfId="553" xr:uid="{00000000-0005-0000-0000-00001F000000}"/>
    <cellStyle name="#,##0 2 5 2" xfId="15368" xr:uid="{00000000-0005-0000-0000-000020000000}"/>
    <cellStyle name="#,##0 2 6" xfId="15318" xr:uid="{00000000-0005-0000-0000-000021000000}"/>
    <cellStyle name="#,##0 3" xfId="555" xr:uid="{00000000-0005-0000-0000-000022000000}"/>
    <cellStyle name="#,##0 3 2" xfId="571" xr:uid="{00000000-0005-0000-0000-000023000000}"/>
    <cellStyle name="#,##0 3 2 2" xfId="15375" xr:uid="{00000000-0005-0000-0000-000024000000}"/>
    <cellStyle name="#,##0 3 3" xfId="575" xr:uid="{00000000-0005-0000-0000-000025000000}"/>
    <cellStyle name="#,##0 3 3 2" xfId="15376" xr:uid="{00000000-0005-0000-0000-000026000000}"/>
    <cellStyle name="#,##0 3 4" xfId="581" xr:uid="{00000000-0005-0000-0000-000027000000}"/>
    <cellStyle name="#,##0 3 4 2" xfId="15379" xr:uid="{00000000-0005-0000-0000-000028000000}"/>
    <cellStyle name="#,##0 3 5" xfId="15369" xr:uid="{00000000-0005-0000-0000-000029000000}"/>
    <cellStyle name="#,##0 4" xfId="584" xr:uid="{00000000-0005-0000-0000-00002A000000}"/>
    <cellStyle name="#,##0 4 2" xfId="598" xr:uid="{00000000-0005-0000-0000-00002B000000}"/>
    <cellStyle name="#,##0 4 2 2" xfId="15387" xr:uid="{00000000-0005-0000-0000-00002C000000}"/>
    <cellStyle name="#,##0 4 3" xfId="15380" xr:uid="{00000000-0005-0000-0000-00002D000000}"/>
    <cellStyle name="#,##0 5" xfId="608" xr:uid="{00000000-0005-0000-0000-00002E000000}"/>
    <cellStyle name="#,##0 5 2" xfId="15394" xr:uid="{00000000-0005-0000-0000-00002F000000}"/>
    <cellStyle name="#,##0 6" xfId="616" xr:uid="{00000000-0005-0000-0000-000030000000}"/>
    <cellStyle name="#,##0 6 2" xfId="15398" xr:uid="{00000000-0005-0000-0000-000031000000}"/>
    <cellStyle name="#,##0 7" xfId="15310" xr:uid="{00000000-0005-0000-0000-000032000000}"/>
    <cellStyle name="." xfId="626" xr:uid="{00000000-0005-0000-0000-000033000000}"/>
    <cellStyle name=". 2" xfId="634" xr:uid="{00000000-0005-0000-0000-000034000000}"/>
    <cellStyle name=". 2 2" xfId="23378" xr:uid="{00000000-0005-0000-0000-000035000000}"/>
    <cellStyle name=". 3" xfId="647" xr:uid="{00000000-0005-0000-0000-000036000000}"/>
    <cellStyle name=". 3 2" xfId="665" xr:uid="{00000000-0005-0000-0000-000037000000}"/>
    <cellStyle name=". 3 3" xfId="165" xr:uid="{00000000-0005-0000-0000-000038000000}"/>
    <cellStyle name=". 3 4" xfId="673" xr:uid="{00000000-0005-0000-0000-000039000000}"/>
    <cellStyle name=". 3 5" xfId="688" xr:uid="{00000000-0005-0000-0000-00003A000000}"/>
    <cellStyle name=". 3 6" xfId="695" xr:uid="{00000000-0005-0000-0000-00003B000000}"/>
    <cellStyle name=". 4" xfId="702" xr:uid="{00000000-0005-0000-0000-00003C000000}"/>
    <cellStyle name=". 4 2" xfId="707" xr:uid="{00000000-0005-0000-0000-00003D000000}"/>
    <cellStyle name=".d©y" xfId="721" xr:uid="{00000000-0005-0000-0000-00003E000000}"/>
    <cellStyle name=".d©y 2" xfId="23379" xr:uid="{00000000-0005-0000-0000-00003F000000}"/>
    <cellStyle name="??" xfId="727" xr:uid="{00000000-0005-0000-0000-000040000000}"/>
    <cellStyle name="?? [0.00]_ Att. 1- Cover" xfId="734" xr:uid="{00000000-0005-0000-0000-000041000000}"/>
    <cellStyle name="?? [0]" xfId="735" xr:uid="{00000000-0005-0000-0000-000042000000}"/>
    <cellStyle name="?? [0] 2" xfId="437" xr:uid="{00000000-0005-0000-0000-000043000000}"/>
    <cellStyle name="?? [0] 2 2" xfId="483" xr:uid="{00000000-0005-0000-0000-000044000000}"/>
    <cellStyle name="?? [0] 2 3" xfId="743" xr:uid="{00000000-0005-0000-0000-000045000000}"/>
    <cellStyle name="?? [0] 3" xfId="749" xr:uid="{00000000-0005-0000-0000-000046000000}"/>
    <cellStyle name="?? [0] 3 2" xfId="23383" xr:uid="{00000000-0005-0000-0000-000047000000}"/>
    <cellStyle name="?? [0] 4" xfId="23381" xr:uid="{00000000-0005-0000-0000-000048000000}"/>
    <cellStyle name="?? [0]_1202" xfId="767" xr:uid="{00000000-0005-0000-0000-000049000000}"/>
    <cellStyle name="?? 2" xfId="162" xr:uid="{00000000-0005-0000-0000-00004A000000}"/>
    <cellStyle name="?? 2 2" xfId="624" xr:uid="{00000000-0005-0000-0000-00004B000000}"/>
    <cellStyle name="?? 2 3" xfId="782" xr:uid="{00000000-0005-0000-0000-00004C000000}"/>
    <cellStyle name="?? 3" xfId="674" xr:uid="{00000000-0005-0000-0000-00004D000000}"/>
    <cellStyle name="?? 3 2" xfId="785" xr:uid="{00000000-0005-0000-0000-00004E000000}"/>
    <cellStyle name="?? 3 3" xfId="788" xr:uid="{00000000-0005-0000-0000-00004F000000}"/>
    <cellStyle name="?? 4" xfId="689" xr:uid="{00000000-0005-0000-0000-000050000000}"/>
    <cellStyle name="?? 4 2" xfId="802" xr:uid="{00000000-0005-0000-0000-000051000000}"/>
    <cellStyle name="?? 4 3" xfId="818" xr:uid="{00000000-0005-0000-0000-000052000000}"/>
    <cellStyle name="?? 5" xfId="696" xr:uid="{00000000-0005-0000-0000-000053000000}"/>
    <cellStyle name="?? 5 2" xfId="823" xr:uid="{00000000-0005-0000-0000-000054000000}"/>
    <cellStyle name="?? 5 3" xfId="829" xr:uid="{00000000-0005-0000-0000-000055000000}"/>
    <cellStyle name="?? 6" xfId="832" xr:uid="{00000000-0005-0000-0000-000056000000}"/>
    <cellStyle name="?? 6 2" xfId="839" xr:uid="{00000000-0005-0000-0000-000057000000}"/>
    <cellStyle name="?? 6 3" xfId="843" xr:uid="{00000000-0005-0000-0000-000058000000}"/>
    <cellStyle name="?? 7" xfId="851" xr:uid="{00000000-0005-0000-0000-000059000000}"/>
    <cellStyle name="?? 7 2" xfId="204" xr:uid="{00000000-0005-0000-0000-00005A000000}"/>
    <cellStyle name="?? 7 3" xfId="862" xr:uid="{00000000-0005-0000-0000-00005B000000}"/>
    <cellStyle name="?? 8" xfId="872" xr:uid="{00000000-0005-0000-0000-00005C000000}"/>
    <cellStyle name="?? 9" xfId="23380" xr:uid="{00000000-0005-0000-0000-00005D000000}"/>
    <cellStyle name="?_x001d_??%U©÷u&amp;H©÷9_x0008_? s_x000a__x0007__x0001__x0001_" xfId="884" xr:uid="{00000000-0005-0000-0000-00005E000000}"/>
    <cellStyle name="?_x001d_??%U©÷u&amp;H©÷9_x0008_? s_x000a__x0007__x0001__x0001_ 10" xfId="887" xr:uid="{00000000-0005-0000-0000-00005F000000}"/>
    <cellStyle name="?_x001d_??%U©÷u&amp;H©÷9_x0008_? s_x000a__x0007__x0001__x0001_ 10 2" xfId="23386" xr:uid="{00000000-0005-0000-0000-000060000000}"/>
    <cellStyle name="?_x001d_??%U©÷u&amp;H©÷9_x0008_? s_x000a__x0007__x0001__x0001_ 11" xfId="896" xr:uid="{00000000-0005-0000-0000-000061000000}"/>
    <cellStyle name="?_x001d_??%U©÷u&amp;H©÷9_x0008_? s_x000a__x0007__x0001__x0001_ 11 2" xfId="23387" xr:uid="{00000000-0005-0000-0000-000062000000}"/>
    <cellStyle name="?_x001d_??%U©÷u&amp;H©÷9_x0008_? s_x000a__x0007__x0001__x0001_ 12" xfId="909" xr:uid="{00000000-0005-0000-0000-000063000000}"/>
    <cellStyle name="?_x001d_??%U©÷u&amp;H©÷9_x0008_? s_x000a__x0007__x0001__x0001_ 12 2" xfId="23388" xr:uid="{00000000-0005-0000-0000-000064000000}"/>
    <cellStyle name="?_x001d_??%U©÷u&amp;H©÷9_x0008_? s_x000a__x0007__x0001__x0001_ 13" xfId="915" xr:uid="{00000000-0005-0000-0000-000065000000}"/>
    <cellStyle name="?_x001d_??%U©÷u&amp;H©÷9_x0008_? s_x000a__x0007__x0001__x0001_ 13 2" xfId="23389" xr:uid="{00000000-0005-0000-0000-000066000000}"/>
    <cellStyle name="?_x001d_??%U©÷u&amp;H©÷9_x0008_? s_x000a__x0007__x0001__x0001_ 14" xfId="917" xr:uid="{00000000-0005-0000-0000-000067000000}"/>
    <cellStyle name="?_x001d_??%U©÷u&amp;H©÷9_x0008_? s_x000a__x0007__x0001__x0001_ 14 2" xfId="23390" xr:uid="{00000000-0005-0000-0000-000068000000}"/>
    <cellStyle name="?_x001d_??%U©÷u&amp;H©÷9_x0008_? s_x000a__x0007__x0001__x0001_ 15" xfId="920" xr:uid="{00000000-0005-0000-0000-000069000000}"/>
    <cellStyle name="?_x001d_??%U©÷u&amp;H©÷9_x0008_? s_x000a__x0007__x0001__x0001_ 15 2" xfId="23391" xr:uid="{00000000-0005-0000-0000-00006A000000}"/>
    <cellStyle name="?_x001d_??%U©÷u&amp;H©÷9_x0008_? s_x000a__x0007__x0001__x0001_ 16" xfId="23385" xr:uid="{00000000-0005-0000-0000-00006B000000}"/>
    <cellStyle name="?_x001d_??%U©÷u&amp;H©÷9_x0008_? s_x000a__x0007__x0001__x0001_ 2" xfId="950" xr:uid="{00000000-0005-0000-0000-00006C000000}"/>
    <cellStyle name="?_x001d_??%U©÷u&amp;H©÷9_x0008_? s_x000a__x0007__x0001__x0001_ 2 2" xfId="23392" xr:uid="{00000000-0005-0000-0000-00006D000000}"/>
    <cellStyle name="?_x001d_??%U©÷u&amp;H©÷9_x0008_? s_x000a__x0007__x0001__x0001_ 3" xfId="962" xr:uid="{00000000-0005-0000-0000-00006E000000}"/>
    <cellStyle name="?_x001d_??%U©÷u&amp;H©÷9_x0008_? s_x000a__x0007__x0001__x0001_ 3 2" xfId="23393" xr:uid="{00000000-0005-0000-0000-00006F000000}"/>
    <cellStyle name="?_x001d_??%U©÷u&amp;H©÷9_x0008_? s_x000a__x0007__x0001__x0001_ 4" xfId="439" xr:uid="{00000000-0005-0000-0000-000070000000}"/>
    <cellStyle name="?_x001d_??%U©÷u&amp;H©÷9_x0008_? s_x000a__x0007__x0001__x0001_ 4 2" xfId="23394" xr:uid="{00000000-0005-0000-0000-000071000000}"/>
    <cellStyle name="?_x001d_??%U©÷u&amp;H©÷9_x0008_? s_x000a__x0007__x0001__x0001_ 5" xfId="752" xr:uid="{00000000-0005-0000-0000-000072000000}"/>
    <cellStyle name="?_x001d_??%U©÷u&amp;H©÷9_x0008_? s_x000a__x0007__x0001__x0001_ 5 2" xfId="23395" xr:uid="{00000000-0005-0000-0000-000073000000}"/>
    <cellStyle name="?_x001d_??%U©÷u&amp;H©÷9_x0008_? s_x000a__x0007__x0001__x0001_ 6" xfId="967" xr:uid="{00000000-0005-0000-0000-000074000000}"/>
    <cellStyle name="?_x001d_??%U©÷u&amp;H©÷9_x0008_? s_x000a__x0007__x0001__x0001_ 6 2" xfId="23396" xr:uid="{00000000-0005-0000-0000-000075000000}"/>
    <cellStyle name="?_x001d_??%U©÷u&amp;H©÷9_x0008_? s_x000a__x0007__x0001__x0001_ 7" xfId="976" xr:uid="{00000000-0005-0000-0000-000076000000}"/>
    <cellStyle name="?_x001d_??%U©÷u&amp;H©÷9_x0008_? s_x000a__x0007__x0001__x0001_ 7 2" xfId="23397" xr:uid="{00000000-0005-0000-0000-000077000000}"/>
    <cellStyle name="?_x001d_??%U©÷u&amp;H©÷9_x0008_? s_x000a__x0007__x0001__x0001_ 8" xfId="983" xr:uid="{00000000-0005-0000-0000-000078000000}"/>
    <cellStyle name="?_x001d_??%U©÷u&amp;H©÷9_x0008_? s_x000a__x0007__x0001__x0001_ 8 2" xfId="23398" xr:uid="{00000000-0005-0000-0000-000079000000}"/>
    <cellStyle name="?_x001d_??%U©÷u&amp;H©÷9_x0008_? s_x000a__x0007__x0001__x0001_ 9" xfId="988" xr:uid="{00000000-0005-0000-0000-00007A000000}"/>
    <cellStyle name="?_x001d_??%U©÷u&amp;H©÷9_x0008_? s_x000a__x0007__x0001__x0001_ 9 2" xfId="23399" xr:uid="{00000000-0005-0000-0000-00007B000000}"/>
    <cellStyle name="???? [0.00]_      " xfId="990" xr:uid="{00000000-0005-0000-0000-00007C000000}"/>
    <cellStyle name="??????" xfId="891" xr:uid="{00000000-0005-0000-0000-00007D000000}"/>
    <cellStyle name="?????? 2" xfId="995" xr:uid="{00000000-0005-0000-0000-00007E000000}"/>
    <cellStyle name="?????? 3" xfId="1001" xr:uid="{00000000-0005-0000-0000-00007F000000}"/>
    <cellStyle name="????_      " xfId="1006" xr:uid="{00000000-0005-0000-0000-000080000000}"/>
    <cellStyle name="???[0]_?? DI" xfId="1014" xr:uid="{00000000-0005-0000-0000-000081000000}"/>
    <cellStyle name="???_?? DI" xfId="451" xr:uid="{00000000-0005-0000-0000-000082000000}"/>
    <cellStyle name="??[0]_BRE" xfId="84" xr:uid="{00000000-0005-0000-0000-000083000000}"/>
    <cellStyle name="??_      " xfId="1026" xr:uid="{00000000-0005-0000-0000-000084000000}"/>
    <cellStyle name="??A? [0]_laroux_1_¢¬???¢â? " xfId="1030" xr:uid="{00000000-0005-0000-0000-000085000000}"/>
    <cellStyle name="??A?_laroux_1_¢¬???¢â? " xfId="1042" xr:uid="{00000000-0005-0000-0000-000086000000}"/>
    <cellStyle name="?_x005f_x001d_??%U©÷u&amp;H©÷9_x005f_x0008_? s_x005f_x000a__x005f_x0007__x005f_x0001__x005f_x0001_" xfId="397" xr:uid="{00000000-0005-0000-0000-000087000000}"/>
    <cellStyle name="?_x005f_x001d_??%U©÷u&amp;H©÷9_x005f_x0008_? s_x005f_x000a__x005f_x0007__x005f_x0001__x005f_x0001_ 2" xfId="23401" xr:uid="{00000000-0005-0000-0000-000088000000}"/>
    <cellStyle name="?_x005f_x001d_??%U©÷u&amp;H©÷9_x005f_x0008_?_x005f_x0009_s_x005f_x000a__x005f_x0007__x005f_x0001__x005f_x0001_" xfId="1055" xr:uid="{00000000-0005-0000-0000-000089000000}"/>
    <cellStyle name="?_x005f_x001d_??%U©÷u&amp;H©÷9_x005f_x0008_?_x005f_x0009_s_x005f_x000a__x005f_x0007__x005f_x0001__x005f_x0001_ 2" xfId="1063" xr:uid="{00000000-0005-0000-0000-00008A000000}"/>
    <cellStyle name="?_x005f_x001d_??%U©÷u&amp;H©÷9_x005f_x0008_?_x005f_x0009_s_x005f_x000a__x005f_x0007__x005f_x0001__x005f_x0001_ 2 2" xfId="23403" xr:uid="{00000000-0005-0000-0000-00008B000000}"/>
    <cellStyle name="?_x005f_x001d_??%U©÷u&amp;H©÷9_x005f_x0008_?_x005f_x0009_s_x005f_x000a__x005f_x0007__x005f_x0001__x005f_x0001_ 3" xfId="1068" xr:uid="{00000000-0005-0000-0000-00008C000000}"/>
    <cellStyle name="?_x005f_x001d_??%U©÷u&amp;H©÷9_x005f_x0008_?_x005f_x0009_s_x005f_x000a__x005f_x0007__x005f_x0001__x005f_x0001_ 3 2" xfId="23404" xr:uid="{00000000-0005-0000-0000-00008D000000}"/>
    <cellStyle name="?_x005f_x001d_??%U©÷u&amp;H©÷9_x005f_x0008_?_x005f_x0009_s_x005f_x000a__x005f_x0007__x005f_x0001__x005f_x0001_ 4" xfId="23402" xr:uid="{00000000-0005-0000-0000-00008E000000}"/>
    <cellStyle name="?_x005f_x005f_x005f_x001d_??%U©÷u&amp;H©÷9_x005f_x005f_x005f_x0008_? s_x005f_x005f_x005f_x000a__x005f_x005f_x005f_x0007__x005f_x005f_x005f_x0001__x005f_x005f_x005f_x0001_" xfId="1075" xr:uid="{00000000-0005-0000-0000-00008F000000}"/>
    <cellStyle name="?_x005f_x005f_x005f_x001d_??%U©÷u&amp;H©÷9_x005f_x005f_x005f_x0008_? s_x005f_x005f_x005f_x000a__x005f_x005f_x005f_x0007__x005f_x005f_x005f_x0001__x005f_x005f_x005f_x0001_ 2" xfId="23405" xr:uid="{00000000-0005-0000-0000-000090000000}"/>
    <cellStyle name="?¡±¢¥?_?¨ù??¢´¢¥_¢¬???¢â? " xfId="1087" xr:uid="{00000000-0005-0000-0000-000091000000}"/>
    <cellStyle name="?ðÇ%U?&amp;H?_x0008_?s_x000a__x0007__x0001__x0001_" xfId="1102" xr:uid="{00000000-0005-0000-0000-000092000000}"/>
    <cellStyle name="?ðÇ%U?&amp;H?_x0008_?s_x000a__x0007__x0001__x0001_ 10" xfId="1110" xr:uid="{00000000-0005-0000-0000-000093000000}"/>
    <cellStyle name="?ðÇ%U?&amp;H?_x0008_?s_x000a__x0007__x0001__x0001_ 10 2" xfId="23407" xr:uid="{00000000-0005-0000-0000-000094000000}"/>
    <cellStyle name="?ðÇ%U?&amp;H?_x0008_?s_x000a__x0007__x0001__x0001_ 11" xfId="1119" xr:uid="{00000000-0005-0000-0000-000095000000}"/>
    <cellStyle name="?ðÇ%U?&amp;H?_x0008_?s_x000a__x0007__x0001__x0001_ 11 2" xfId="23408" xr:uid="{00000000-0005-0000-0000-000096000000}"/>
    <cellStyle name="?ðÇ%U?&amp;H?_x0008_?s_x000a__x0007__x0001__x0001_ 12" xfId="1127" xr:uid="{00000000-0005-0000-0000-000097000000}"/>
    <cellStyle name="?ðÇ%U?&amp;H?_x0008_?s_x000a__x0007__x0001__x0001_ 12 2" xfId="23409" xr:uid="{00000000-0005-0000-0000-000098000000}"/>
    <cellStyle name="?ðÇ%U?&amp;H?_x0008_?s_x000a__x0007__x0001__x0001_ 13" xfId="1142" xr:uid="{00000000-0005-0000-0000-000099000000}"/>
    <cellStyle name="?ðÇ%U?&amp;H?_x0008_?s_x000a__x0007__x0001__x0001_ 13 2" xfId="23410" xr:uid="{00000000-0005-0000-0000-00009A000000}"/>
    <cellStyle name="?ðÇ%U?&amp;H?_x0008_?s_x000a__x0007__x0001__x0001_ 14" xfId="1152" xr:uid="{00000000-0005-0000-0000-00009B000000}"/>
    <cellStyle name="?ðÇ%U?&amp;H?_x0008_?s_x000a__x0007__x0001__x0001_ 14 2" xfId="23411" xr:uid="{00000000-0005-0000-0000-00009C000000}"/>
    <cellStyle name="?ðÇ%U?&amp;H?_x0008_?s_x000a__x0007__x0001__x0001_ 15" xfId="1157" xr:uid="{00000000-0005-0000-0000-00009D000000}"/>
    <cellStyle name="?ðÇ%U?&amp;H?_x0008_?s_x000a__x0007__x0001__x0001_ 15 2" xfId="23412" xr:uid="{00000000-0005-0000-0000-00009E000000}"/>
    <cellStyle name="?ðÇ%U?&amp;H?_x0008_?s_x000a__x0007__x0001__x0001_ 16" xfId="23406" xr:uid="{00000000-0005-0000-0000-00009F000000}"/>
    <cellStyle name="?ðÇ%U?&amp;H?_x0008_?s_x000a__x0007__x0001__x0001_ 2" xfId="1163" xr:uid="{00000000-0005-0000-0000-0000A0000000}"/>
    <cellStyle name="?ðÇ%U?&amp;H?_x0008_?s_x000a__x0007__x0001__x0001_ 2 2" xfId="23413" xr:uid="{00000000-0005-0000-0000-0000A1000000}"/>
    <cellStyle name="?ðÇ%U?&amp;H?_x0008_?s_x000a__x0007__x0001__x0001_ 3" xfId="1185" xr:uid="{00000000-0005-0000-0000-0000A2000000}"/>
    <cellStyle name="?ðÇ%U?&amp;H?_x0008_?s_x000a__x0007__x0001__x0001_ 3 2" xfId="23414" xr:uid="{00000000-0005-0000-0000-0000A3000000}"/>
    <cellStyle name="?ðÇ%U?&amp;H?_x0008_?s_x000a__x0007__x0001__x0001_ 4" xfId="1197" xr:uid="{00000000-0005-0000-0000-0000A4000000}"/>
    <cellStyle name="?ðÇ%U?&amp;H?_x0008_?s_x000a__x0007__x0001__x0001_ 4 2" xfId="23415" xr:uid="{00000000-0005-0000-0000-0000A5000000}"/>
    <cellStyle name="?ðÇ%U?&amp;H?_x0008_?s_x000a__x0007__x0001__x0001_ 5" xfId="1203" xr:uid="{00000000-0005-0000-0000-0000A6000000}"/>
    <cellStyle name="?ðÇ%U?&amp;H?_x0008_?s_x000a__x0007__x0001__x0001_ 5 2" xfId="23416" xr:uid="{00000000-0005-0000-0000-0000A7000000}"/>
    <cellStyle name="?ðÇ%U?&amp;H?_x0008_?s_x000a__x0007__x0001__x0001_ 6" xfId="1207" xr:uid="{00000000-0005-0000-0000-0000A8000000}"/>
    <cellStyle name="?ðÇ%U?&amp;H?_x0008_?s_x000a__x0007__x0001__x0001_ 6 2" xfId="23417" xr:uid="{00000000-0005-0000-0000-0000A9000000}"/>
    <cellStyle name="?ðÇ%U?&amp;H?_x0008_?s_x000a__x0007__x0001__x0001_ 7" xfId="1212" xr:uid="{00000000-0005-0000-0000-0000AA000000}"/>
    <cellStyle name="?ðÇ%U?&amp;H?_x0008_?s_x000a__x0007__x0001__x0001_ 7 2" xfId="23418" xr:uid="{00000000-0005-0000-0000-0000AB000000}"/>
    <cellStyle name="?ðÇ%U?&amp;H?_x0008_?s_x000a__x0007__x0001__x0001_ 8" xfId="1225" xr:uid="{00000000-0005-0000-0000-0000AC000000}"/>
    <cellStyle name="?ðÇ%U?&amp;H?_x0008_?s_x000a__x0007__x0001__x0001_ 8 2" xfId="23419" xr:uid="{00000000-0005-0000-0000-0000AD000000}"/>
    <cellStyle name="?ðÇ%U?&amp;H?_x0008_?s_x000a__x0007__x0001__x0001_ 9" xfId="139" xr:uid="{00000000-0005-0000-0000-0000AE000000}"/>
    <cellStyle name="?ðÇ%U?&amp;H?_x0008_?s_x000a__x0007__x0001__x0001_ 9 2" xfId="23420" xr:uid="{00000000-0005-0000-0000-0000AF000000}"/>
    <cellStyle name="?ðÇ%U?&amp;H?_x005f_x0008_?s_x005f_x000a__x005f_x0007__x005f_x0001__x005f_x0001_" xfId="1228" xr:uid="{00000000-0005-0000-0000-0000B0000000}"/>
    <cellStyle name="@ET_Style?.font5" xfId="1229" xr:uid="{00000000-0005-0000-0000-0000B1000000}"/>
    <cellStyle name="[0]_Chi phÝ kh¸c_V" xfId="1241" xr:uid="{00000000-0005-0000-0000-0000B2000000}"/>
    <cellStyle name="_!1 1 bao cao giao KH ve HTCMT vung TNB   12-12-2011" xfId="1246" xr:uid="{00000000-0005-0000-0000-0000B3000000}"/>
    <cellStyle name="_x0001__!1 1 bao cao giao KH ve HTCMT vung TNB   12-12-2011" xfId="1252" xr:uid="{00000000-0005-0000-0000-0000B4000000}"/>
    <cellStyle name="_!1 1 bao cao giao KH ve HTCMT vung TNB   12-12-2011 2" xfId="23421" xr:uid="{00000000-0005-0000-0000-0000B5000000}"/>
    <cellStyle name="_x0001__!1 1 bao cao giao KH ve HTCMT vung TNB   12-12-2011 2" xfId="23422" xr:uid="{00000000-0005-0000-0000-0000B6000000}"/>
    <cellStyle name="_1 TONG HOP - CA NA" xfId="1264" xr:uid="{00000000-0005-0000-0000-0000B7000000}"/>
    <cellStyle name="_1 TONG HOP - CA NA 2" xfId="23423" xr:uid="{00000000-0005-0000-0000-0000B8000000}"/>
    <cellStyle name="_123_DONG_THANH_Moi" xfId="1270" xr:uid="{00000000-0005-0000-0000-0000B9000000}"/>
    <cellStyle name="_123_DONG_THANH_Moi 2" xfId="23424" xr:uid="{00000000-0005-0000-0000-0000BA000000}"/>
    <cellStyle name="_123_DONG_THANH_Moi_!1 1 bao cao giao KH ve HTCMT vung TNB   12-12-2011" xfId="1278" xr:uid="{00000000-0005-0000-0000-0000BB000000}"/>
    <cellStyle name="_123_DONG_THANH_Moi_!1 1 bao cao giao KH ve HTCMT vung TNB   12-12-2011 2" xfId="23425" xr:uid="{00000000-0005-0000-0000-0000BC000000}"/>
    <cellStyle name="_123_DONG_THANH_Moi_KH TPCP vung TNB (03-1-2012)" xfId="1283" xr:uid="{00000000-0005-0000-0000-0000BD000000}"/>
    <cellStyle name="_123_DONG_THANH_Moi_KH TPCP vung TNB (03-1-2012) 2" xfId="23426" xr:uid="{00000000-0005-0000-0000-0000BE000000}"/>
    <cellStyle name="_Bang Chi tieu (2)" xfId="1287" xr:uid="{00000000-0005-0000-0000-0000BF000000}"/>
    <cellStyle name="_Bang Chi tieu (2) 2" xfId="23427" xr:uid="{00000000-0005-0000-0000-0000C0000000}"/>
    <cellStyle name="_BAO GIA NGAY 24-10-08 (co dam)" xfId="1289" xr:uid="{00000000-0005-0000-0000-0000C1000000}"/>
    <cellStyle name="_BAO GIA NGAY 24-10-08 (co dam) 2" xfId="23428" xr:uid="{00000000-0005-0000-0000-0000C2000000}"/>
    <cellStyle name="_BC  NAM 2007" xfId="18" xr:uid="{00000000-0005-0000-0000-0000C3000000}"/>
    <cellStyle name="_BC  NAM 2007 2" xfId="23429" xr:uid="{00000000-0005-0000-0000-0000C4000000}"/>
    <cellStyle name="_BC CV 6403 BKHĐT" xfId="1302" xr:uid="{00000000-0005-0000-0000-0000C5000000}"/>
    <cellStyle name="_BC CV 6403 BKHĐT 2" xfId="23430" xr:uid="{00000000-0005-0000-0000-0000C6000000}"/>
    <cellStyle name="_BC thuc hien KH 2009" xfId="1223" xr:uid="{00000000-0005-0000-0000-0000C7000000}"/>
    <cellStyle name="_BC thuc hien KH 2009 2" xfId="23431" xr:uid="{00000000-0005-0000-0000-0000C8000000}"/>
    <cellStyle name="_BC thuc hien KH 2009_15_10_2013 BC nhu cau von doi ung ODA (2014-2016) ngay 15102013 Sua" xfId="1304" xr:uid="{00000000-0005-0000-0000-0000C9000000}"/>
    <cellStyle name="_BC thuc hien KH 2009_15_10_2013 BC nhu cau von doi ung ODA (2014-2016) ngay 15102013 Sua 2" xfId="23432" xr:uid="{00000000-0005-0000-0000-0000CA000000}"/>
    <cellStyle name="_BC thuc hien KH 2009_BC nhu cau von doi ung ODA nganh NN (BKH)" xfId="191" xr:uid="{00000000-0005-0000-0000-0000CB000000}"/>
    <cellStyle name="_BC thuc hien KH 2009_BC nhu cau von doi ung ODA nganh NN (BKH) 2" xfId="23433" xr:uid="{00000000-0005-0000-0000-0000CC000000}"/>
    <cellStyle name="_BC thuc hien KH 2009_BC nhu cau von doi ung ODA nganh NN (BKH)_05-12  KH trung han 2016-2020 - Liem Thinh edited" xfId="1317" xr:uid="{00000000-0005-0000-0000-0000CD000000}"/>
    <cellStyle name="_BC thuc hien KH 2009_BC nhu cau von doi ung ODA nganh NN (BKH)_05-12  KH trung han 2016-2020 - Liem Thinh edited 2" xfId="23434" xr:uid="{00000000-0005-0000-0000-0000CE000000}"/>
    <cellStyle name="_BC thuc hien KH 2009_BC nhu cau von doi ung ODA nganh NN (BKH)_Copy of 05-12  KH trung han 2016-2020 - Liem Thinh edited (1)" xfId="510" xr:uid="{00000000-0005-0000-0000-0000CF000000}"/>
    <cellStyle name="_BC thuc hien KH 2009_BC nhu cau von doi ung ODA nganh NN (BKH)_Copy of 05-12  KH trung han 2016-2020 - Liem Thinh edited (1) 2" xfId="23435" xr:uid="{00000000-0005-0000-0000-0000D0000000}"/>
    <cellStyle name="_BC thuc hien KH 2009_BC Tai co cau (bieu TH)" xfId="1019" xr:uid="{00000000-0005-0000-0000-0000D1000000}"/>
    <cellStyle name="_BC thuc hien KH 2009_BC Tai co cau (bieu TH) 2" xfId="23436" xr:uid="{00000000-0005-0000-0000-0000D2000000}"/>
    <cellStyle name="_BC thuc hien KH 2009_BC Tai co cau (bieu TH)_05-12  KH trung han 2016-2020 - Liem Thinh edited" xfId="1276" xr:uid="{00000000-0005-0000-0000-0000D3000000}"/>
    <cellStyle name="_BC thuc hien KH 2009_BC Tai co cau (bieu TH)_05-12  KH trung han 2016-2020 - Liem Thinh edited 2" xfId="23437" xr:uid="{00000000-0005-0000-0000-0000D4000000}"/>
    <cellStyle name="_BC thuc hien KH 2009_BC Tai co cau (bieu TH)_Copy of 05-12  KH trung han 2016-2020 - Liem Thinh edited (1)" xfId="1333" xr:uid="{00000000-0005-0000-0000-0000D5000000}"/>
    <cellStyle name="_BC thuc hien KH 2009_BC Tai co cau (bieu TH)_Copy of 05-12  KH trung han 2016-2020 - Liem Thinh edited (1) 2" xfId="23438" xr:uid="{00000000-0005-0000-0000-0000D6000000}"/>
    <cellStyle name="_BC thuc hien KH 2009_DK 2014-2015 final" xfId="1342" xr:uid="{00000000-0005-0000-0000-0000D7000000}"/>
    <cellStyle name="_BC thuc hien KH 2009_DK 2014-2015 final 2" xfId="23439" xr:uid="{00000000-0005-0000-0000-0000D8000000}"/>
    <cellStyle name="_BC thuc hien KH 2009_DK 2014-2015 final_05-12  KH trung han 2016-2020 - Liem Thinh edited" xfId="1351" xr:uid="{00000000-0005-0000-0000-0000D9000000}"/>
    <cellStyle name="_BC thuc hien KH 2009_DK 2014-2015 final_05-12  KH trung han 2016-2020 - Liem Thinh edited 2" xfId="23440" xr:uid="{00000000-0005-0000-0000-0000DA000000}"/>
    <cellStyle name="_BC thuc hien KH 2009_DK 2014-2015 final_Copy of 05-12  KH trung han 2016-2020 - Liem Thinh edited (1)" xfId="1355" xr:uid="{00000000-0005-0000-0000-0000DB000000}"/>
    <cellStyle name="_BC thuc hien KH 2009_DK 2014-2015 final_Copy of 05-12  KH trung han 2016-2020 - Liem Thinh edited (1) 2" xfId="23441" xr:uid="{00000000-0005-0000-0000-0000DC000000}"/>
    <cellStyle name="_BC thuc hien KH 2009_DK 2014-2015 new" xfId="1362" xr:uid="{00000000-0005-0000-0000-0000DD000000}"/>
    <cellStyle name="_BC thuc hien KH 2009_DK 2014-2015 new 2" xfId="23442" xr:uid="{00000000-0005-0000-0000-0000DE000000}"/>
    <cellStyle name="_BC thuc hien KH 2009_DK 2014-2015 new_05-12  KH trung han 2016-2020 - Liem Thinh edited" xfId="1374" xr:uid="{00000000-0005-0000-0000-0000DF000000}"/>
    <cellStyle name="_BC thuc hien KH 2009_DK 2014-2015 new_05-12  KH trung han 2016-2020 - Liem Thinh edited 2" xfId="23443" xr:uid="{00000000-0005-0000-0000-0000E0000000}"/>
    <cellStyle name="_BC thuc hien KH 2009_DK 2014-2015 new_Copy of 05-12  KH trung han 2016-2020 - Liem Thinh edited (1)" xfId="1380" xr:uid="{00000000-0005-0000-0000-0000E1000000}"/>
    <cellStyle name="_BC thuc hien KH 2009_DK 2014-2015 new_Copy of 05-12  KH trung han 2016-2020 - Liem Thinh edited (1) 2" xfId="23444" xr:uid="{00000000-0005-0000-0000-0000E2000000}"/>
    <cellStyle name="_BC thuc hien KH 2009_DK KH CBDT 2014 11-11-2013" xfId="1383" xr:uid="{00000000-0005-0000-0000-0000E3000000}"/>
    <cellStyle name="_BC thuc hien KH 2009_DK KH CBDT 2014 11-11-2013 2" xfId="23445" xr:uid="{00000000-0005-0000-0000-0000E4000000}"/>
    <cellStyle name="_BC thuc hien KH 2009_DK KH CBDT 2014 11-11-2013(1)" xfId="185" xr:uid="{00000000-0005-0000-0000-0000E5000000}"/>
    <cellStyle name="_BC thuc hien KH 2009_DK KH CBDT 2014 11-11-2013(1) 2" xfId="23446" xr:uid="{00000000-0005-0000-0000-0000E6000000}"/>
    <cellStyle name="_BC thuc hien KH 2009_DK KH CBDT 2014 11-11-2013(1)_05-12  KH trung han 2016-2020 - Liem Thinh edited" xfId="1325" xr:uid="{00000000-0005-0000-0000-0000E7000000}"/>
    <cellStyle name="_BC thuc hien KH 2009_DK KH CBDT 2014 11-11-2013(1)_05-12  KH trung han 2016-2020 - Liem Thinh edited 2" xfId="23447" xr:uid="{00000000-0005-0000-0000-0000E8000000}"/>
    <cellStyle name="_BC thuc hien KH 2009_DK KH CBDT 2014 11-11-2013(1)_Copy of 05-12  KH trung han 2016-2020 - Liem Thinh edited (1)" xfId="508" xr:uid="{00000000-0005-0000-0000-0000E9000000}"/>
    <cellStyle name="_BC thuc hien KH 2009_DK KH CBDT 2014 11-11-2013(1)_Copy of 05-12  KH trung han 2016-2020 - Liem Thinh edited (1) 2" xfId="23448" xr:uid="{00000000-0005-0000-0000-0000EA000000}"/>
    <cellStyle name="_BC thuc hien KH 2009_DK KH CBDT 2014 11-11-2013_05-12  KH trung han 2016-2020 - Liem Thinh edited" xfId="1394" xr:uid="{00000000-0005-0000-0000-0000EB000000}"/>
    <cellStyle name="_BC thuc hien KH 2009_DK KH CBDT 2014 11-11-2013_05-12  KH trung han 2016-2020 - Liem Thinh edited 2" xfId="23449" xr:uid="{00000000-0005-0000-0000-0000EC000000}"/>
    <cellStyle name="_BC thuc hien KH 2009_DK KH CBDT 2014 11-11-2013_Copy of 05-12  KH trung han 2016-2020 - Liem Thinh edited (1)" xfId="258" xr:uid="{00000000-0005-0000-0000-0000ED000000}"/>
    <cellStyle name="_BC thuc hien KH 2009_DK KH CBDT 2014 11-11-2013_Copy of 05-12  KH trung han 2016-2020 - Liem Thinh edited (1) 2" xfId="23450" xr:uid="{00000000-0005-0000-0000-0000EE000000}"/>
    <cellStyle name="_BC thuc hien KH 2009_KH 2011-2015" xfId="1402" xr:uid="{00000000-0005-0000-0000-0000EF000000}"/>
    <cellStyle name="_BC thuc hien KH 2009_KH 2011-2015 2" xfId="23451" xr:uid="{00000000-0005-0000-0000-0000F0000000}"/>
    <cellStyle name="_BC thuc hien KH 2009_tai co cau dau tu (tong hop)1" xfId="80" xr:uid="{00000000-0005-0000-0000-0000F1000000}"/>
    <cellStyle name="_BC thuc hien KH 2009_tai co cau dau tu (tong hop)1 2" xfId="23452" xr:uid="{00000000-0005-0000-0000-0000F2000000}"/>
    <cellStyle name="_BEN TRE" xfId="776" xr:uid="{00000000-0005-0000-0000-0000F3000000}"/>
    <cellStyle name="_BEN TRE 2" xfId="1415" xr:uid="{00000000-0005-0000-0000-0000F4000000}"/>
    <cellStyle name="_BEN TRE 3" xfId="946" xr:uid="{00000000-0005-0000-0000-0000F5000000}"/>
    <cellStyle name="_Bieu mau cong trinh khoi cong moi 3-4" xfId="1419" xr:uid="{00000000-0005-0000-0000-0000F6000000}"/>
    <cellStyle name="_Bieu mau cong trinh khoi cong moi 3-4 2" xfId="23453" xr:uid="{00000000-0005-0000-0000-0000F7000000}"/>
    <cellStyle name="_Bieu Tay Nam Bo 25-11" xfId="1425" xr:uid="{00000000-0005-0000-0000-0000F8000000}"/>
    <cellStyle name="_Bieu Tay Nam Bo 25-11 2" xfId="23454" xr:uid="{00000000-0005-0000-0000-0000F9000000}"/>
    <cellStyle name="_Bieu3ODA" xfId="1430" xr:uid="{00000000-0005-0000-0000-0000FA000000}"/>
    <cellStyle name="_Bieu3ODA 2" xfId="1445" xr:uid="{00000000-0005-0000-0000-0000FB000000}"/>
    <cellStyle name="_Bieu3ODA 3" xfId="1461" xr:uid="{00000000-0005-0000-0000-0000FC000000}"/>
    <cellStyle name="_Bieu3ODA_1" xfId="1483" xr:uid="{00000000-0005-0000-0000-0000FD000000}"/>
    <cellStyle name="_Bieu3ODA_1 2" xfId="23455" xr:uid="{00000000-0005-0000-0000-0000FE000000}"/>
    <cellStyle name="_Bieu4HTMT" xfId="1491" xr:uid="{00000000-0005-0000-0000-0000FF000000}"/>
    <cellStyle name="_Bieu4HTMT 2" xfId="23456" xr:uid="{00000000-0005-0000-0000-000000010000}"/>
    <cellStyle name="_Bieu4HTMT_!1 1 bao cao giao KH ve HTCMT vung TNB   12-12-2011" xfId="1493" xr:uid="{00000000-0005-0000-0000-000001010000}"/>
    <cellStyle name="_Bieu4HTMT_!1 1 bao cao giao KH ve HTCMT vung TNB   12-12-2011 2" xfId="1352" xr:uid="{00000000-0005-0000-0000-000002010000}"/>
    <cellStyle name="_Bieu4HTMT_!1 1 bao cao giao KH ve HTCMT vung TNB   12-12-2011 2 2" xfId="23458" xr:uid="{00000000-0005-0000-0000-000003010000}"/>
    <cellStyle name="_Bieu4HTMT_!1 1 bao cao giao KH ve HTCMT vung TNB   12-12-2011 3" xfId="1496" xr:uid="{00000000-0005-0000-0000-000004010000}"/>
    <cellStyle name="_Bieu4HTMT_!1 1 bao cao giao KH ve HTCMT vung TNB   12-12-2011 3 2" xfId="23459" xr:uid="{00000000-0005-0000-0000-000005010000}"/>
    <cellStyle name="_Bieu4HTMT_!1 1 bao cao giao KH ve HTCMT vung TNB   12-12-2011 4" xfId="23457" xr:uid="{00000000-0005-0000-0000-000006010000}"/>
    <cellStyle name="_Bieu4HTMT_KH TPCP vung TNB (03-1-2012)" xfId="613" xr:uid="{00000000-0005-0000-0000-000007010000}"/>
    <cellStyle name="_Bieu4HTMT_KH TPCP vung TNB (03-1-2012) 2" xfId="1208" xr:uid="{00000000-0005-0000-0000-000008010000}"/>
    <cellStyle name="_Bieu4HTMT_KH TPCP vung TNB (03-1-2012) 2 2" xfId="23461" xr:uid="{00000000-0005-0000-0000-000009010000}"/>
    <cellStyle name="_Bieu4HTMT_KH TPCP vung TNB (03-1-2012) 3" xfId="1213" xr:uid="{00000000-0005-0000-0000-00000A010000}"/>
    <cellStyle name="_Bieu4HTMT_KH TPCP vung TNB (03-1-2012) 3 2" xfId="23462" xr:uid="{00000000-0005-0000-0000-00000B010000}"/>
    <cellStyle name="_Bieu4HTMT_KH TPCP vung TNB (03-1-2012) 4" xfId="23460" xr:uid="{00000000-0005-0000-0000-00000C010000}"/>
    <cellStyle name="_Book1" xfId="1498" xr:uid="{00000000-0005-0000-0000-00000D010000}"/>
    <cellStyle name="_Book1 2" xfId="1502" xr:uid="{00000000-0005-0000-0000-00000E010000}"/>
    <cellStyle name="_Book1 2 2" xfId="23464" xr:uid="{00000000-0005-0000-0000-00000F010000}"/>
    <cellStyle name="_Book1 3" xfId="23463" xr:uid="{00000000-0005-0000-0000-000010010000}"/>
    <cellStyle name="_Book1_!1 1 bao cao giao KH ve HTCMT vung TNB   12-12-2011" xfId="1176" xr:uid="{00000000-0005-0000-0000-000011010000}"/>
    <cellStyle name="_Book1_!1 1 bao cao giao KH ve HTCMT vung TNB   12-12-2011 2" xfId="23465" xr:uid="{00000000-0005-0000-0000-000012010000}"/>
    <cellStyle name="_Book1_1" xfId="1504" xr:uid="{00000000-0005-0000-0000-000013010000}"/>
    <cellStyle name="_Book1_1 2" xfId="23466" xr:uid="{00000000-0005-0000-0000-000014010000}"/>
    <cellStyle name="_Book1_2" xfId="1509" xr:uid="{00000000-0005-0000-0000-000015010000}"/>
    <cellStyle name="_Book1_2 2" xfId="1510" xr:uid="{00000000-0005-0000-0000-000016010000}"/>
    <cellStyle name="_Book1_BC-QT-WB-dthao" xfId="1526" xr:uid="{00000000-0005-0000-0000-000017010000}"/>
    <cellStyle name="_Book1_BC-QT-WB-dthao 2" xfId="23467" xr:uid="{00000000-0005-0000-0000-000018010000}"/>
    <cellStyle name="_Book1_BC-QT-WB-dthao_05-12  KH trung han 2016-2020 - Liem Thinh edited" xfId="1080" xr:uid="{00000000-0005-0000-0000-000019010000}"/>
    <cellStyle name="_Book1_BC-QT-WB-dthao_05-12  KH trung han 2016-2020 - Liem Thinh edited 2" xfId="23468" xr:uid="{00000000-0005-0000-0000-00001A010000}"/>
    <cellStyle name="_Book1_BC-QT-WB-dthao_Copy of 05-12  KH trung han 2016-2020 - Liem Thinh edited (1)" xfId="1545" xr:uid="{00000000-0005-0000-0000-00001B010000}"/>
    <cellStyle name="_Book1_BC-QT-WB-dthao_Copy of 05-12  KH trung han 2016-2020 - Liem Thinh edited (1) 2" xfId="23469" xr:uid="{00000000-0005-0000-0000-00001C010000}"/>
    <cellStyle name="_Book1_BC-QT-WB-dthao_KH TPCP 2016-2020 (tong hop)" xfId="1441" xr:uid="{00000000-0005-0000-0000-00001D010000}"/>
    <cellStyle name="_Book1_BC-QT-WB-dthao_KH TPCP 2016-2020 (tong hop) 2" xfId="23470" xr:uid="{00000000-0005-0000-0000-00001E010000}"/>
    <cellStyle name="_Book1_Bieu3ODA" xfId="1465" xr:uid="{00000000-0005-0000-0000-00001F010000}"/>
    <cellStyle name="_Book1_Bieu3ODA 2" xfId="23471" xr:uid="{00000000-0005-0000-0000-000020010000}"/>
    <cellStyle name="_Book1_Bieu4HTMT" xfId="1168" xr:uid="{00000000-0005-0000-0000-000021010000}"/>
    <cellStyle name="_Book1_Bieu4HTMT 2" xfId="23472" xr:uid="{00000000-0005-0000-0000-000022010000}"/>
    <cellStyle name="_Book1_Bieu4HTMT_!1 1 bao cao giao KH ve HTCMT vung TNB   12-12-2011" xfId="1549" xr:uid="{00000000-0005-0000-0000-000023010000}"/>
    <cellStyle name="_Book1_Bieu4HTMT_!1 1 bao cao giao KH ve HTCMT vung TNB   12-12-2011 2" xfId="23473" xr:uid="{00000000-0005-0000-0000-000024010000}"/>
    <cellStyle name="_Book1_Bieu4HTMT_KH TPCP vung TNB (03-1-2012)" xfId="41" xr:uid="{00000000-0005-0000-0000-000025010000}"/>
    <cellStyle name="_Book1_Bieu4HTMT_KH TPCP vung TNB (03-1-2012) 2" xfId="23474" xr:uid="{00000000-0005-0000-0000-000026010000}"/>
    <cellStyle name="_Book1_bo sung von KCH nam 2010 va Du an tre kho khan" xfId="1563" xr:uid="{00000000-0005-0000-0000-000027010000}"/>
    <cellStyle name="_Book1_bo sung von KCH nam 2010 va Du an tre kho khan 2" xfId="23475" xr:uid="{00000000-0005-0000-0000-000028010000}"/>
    <cellStyle name="_Book1_bo sung von KCH nam 2010 va Du an tre kho khan_!1 1 bao cao giao KH ve HTCMT vung TNB   12-12-2011" xfId="1567" xr:uid="{00000000-0005-0000-0000-000029010000}"/>
    <cellStyle name="_Book1_bo sung von KCH nam 2010 va Du an tre kho khan_!1 1 bao cao giao KH ve HTCMT vung TNB   12-12-2011 2" xfId="23476" xr:uid="{00000000-0005-0000-0000-00002A010000}"/>
    <cellStyle name="_Book1_bo sung von KCH nam 2010 va Du an tre kho khan_KH TPCP vung TNB (03-1-2012)" xfId="1571" xr:uid="{00000000-0005-0000-0000-00002B010000}"/>
    <cellStyle name="_Book1_bo sung von KCH nam 2010 va Du an tre kho khan_KH TPCP vung TNB (03-1-2012) 2" xfId="23477" xr:uid="{00000000-0005-0000-0000-00002C010000}"/>
    <cellStyle name="_Book1_cong hang rao" xfId="1" xr:uid="{00000000-0005-0000-0000-00002D010000}"/>
    <cellStyle name="_Book1_cong hang rao 2" xfId="23478" xr:uid="{00000000-0005-0000-0000-00002E010000}"/>
    <cellStyle name="_Book1_cong hang rao_!1 1 bao cao giao KH ve HTCMT vung TNB   12-12-2011" xfId="61" xr:uid="{00000000-0005-0000-0000-00002F010000}"/>
    <cellStyle name="_Book1_cong hang rao_!1 1 bao cao giao KH ve HTCMT vung TNB   12-12-2011 2" xfId="23479" xr:uid="{00000000-0005-0000-0000-000030010000}"/>
    <cellStyle name="_Book1_cong hang rao_KH TPCP vung TNB (03-1-2012)" xfId="1576" xr:uid="{00000000-0005-0000-0000-000031010000}"/>
    <cellStyle name="_Book1_cong hang rao_KH TPCP vung TNB (03-1-2012) 2" xfId="23480" xr:uid="{00000000-0005-0000-0000-000032010000}"/>
    <cellStyle name="_Book1_danh muc chuan bi dau tu 2011 ngay 07-6-2011" xfId="1580" xr:uid="{00000000-0005-0000-0000-000033010000}"/>
    <cellStyle name="_Book1_danh muc chuan bi dau tu 2011 ngay 07-6-2011 2" xfId="23481" xr:uid="{00000000-0005-0000-0000-000034010000}"/>
    <cellStyle name="_Book1_danh muc chuan bi dau tu 2011 ngay 07-6-2011_!1 1 bao cao giao KH ve HTCMT vung TNB   12-12-2011" xfId="1584" xr:uid="{00000000-0005-0000-0000-000035010000}"/>
    <cellStyle name="_Book1_danh muc chuan bi dau tu 2011 ngay 07-6-2011_!1 1 bao cao giao KH ve HTCMT vung TNB   12-12-2011 2" xfId="23482" xr:uid="{00000000-0005-0000-0000-000036010000}"/>
    <cellStyle name="_Book1_danh muc chuan bi dau tu 2011 ngay 07-6-2011_KH TPCP vung TNB (03-1-2012)" xfId="1593" xr:uid="{00000000-0005-0000-0000-000037010000}"/>
    <cellStyle name="_Book1_danh muc chuan bi dau tu 2011 ngay 07-6-2011_KH TPCP vung TNB (03-1-2012) 2" xfId="23483" xr:uid="{00000000-0005-0000-0000-000038010000}"/>
    <cellStyle name="_Book1_Danh muc pbo nguon von XSKT, XDCB nam 2009 chuyen qua nam 2010" xfId="1605" xr:uid="{00000000-0005-0000-0000-000039010000}"/>
    <cellStyle name="_Book1_Danh muc pbo nguon von XSKT, XDCB nam 2009 chuyen qua nam 2010 2" xfId="23484" xr:uid="{00000000-0005-0000-0000-00003A010000}"/>
    <cellStyle name="_Book1_Danh muc pbo nguon von XSKT, XDCB nam 2009 chuyen qua nam 2010_!1 1 bao cao giao KH ve HTCMT vung TNB   12-12-2011" xfId="1423" xr:uid="{00000000-0005-0000-0000-00003B010000}"/>
    <cellStyle name="_Book1_Danh muc pbo nguon von XSKT, XDCB nam 2009 chuyen qua nam 2010_!1 1 bao cao giao KH ve HTCMT vung TNB   12-12-2011 2" xfId="23485" xr:uid="{00000000-0005-0000-0000-00003C010000}"/>
    <cellStyle name="_Book1_Danh muc pbo nguon von XSKT, XDCB nam 2009 chuyen qua nam 2010_KH TPCP vung TNB (03-1-2012)" xfId="1104" xr:uid="{00000000-0005-0000-0000-00003D010000}"/>
    <cellStyle name="_Book1_Danh muc pbo nguon von XSKT, XDCB nam 2009 chuyen qua nam 2010_KH TPCP vung TNB (03-1-2012) 2" xfId="23486" xr:uid="{00000000-0005-0000-0000-00003E010000}"/>
    <cellStyle name="_Book1_dieu chinh KH 2011 ngay 26-5-2011111" xfId="1618" xr:uid="{00000000-0005-0000-0000-00003F010000}"/>
    <cellStyle name="_Book1_dieu chinh KH 2011 ngay 26-5-2011111 2" xfId="23487" xr:uid="{00000000-0005-0000-0000-000040010000}"/>
    <cellStyle name="_Book1_dieu chinh KH 2011 ngay 26-5-2011111_!1 1 bao cao giao KH ve HTCMT vung TNB   12-12-2011" xfId="1633" xr:uid="{00000000-0005-0000-0000-000041010000}"/>
    <cellStyle name="_Book1_dieu chinh KH 2011 ngay 26-5-2011111_!1 1 bao cao giao KH ve HTCMT vung TNB   12-12-2011 2" xfId="23488" xr:uid="{00000000-0005-0000-0000-000042010000}"/>
    <cellStyle name="_Book1_dieu chinh KH 2011 ngay 26-5-2011111_KH TPCP vung TNB (03-1-2012)" xfId="1368" xr:uid="{00000000-0005-0000-0000-000043010000}"/>
    <cellStyle name="_Book1_dieu chinh KH 2011 ngay 26-5-2011111_KH TPCP vung TNB (03-1-2012) 2" xfId="23489" xr:uid="{00000000-0005-0000-0000-000044010000}"/>
    <cellStyle name="_Book1_DS KCH PHAN BO VON NSDP NAM 2010" xfId="1638" xr:uid="{00000000-0005-0000-0000-000045010000}"/>
    <cellStyle name="_Book1_DS KCH PHAN BO VON NSDP NAM 2010 2" xfId="23490" xr:uid="{00000000-0005-0000-0000-000046010000}"/>
    <cellStyle name="_Book1_DS KCH PHAN BO VON NSDP NAM 2010_!1 1 bao cao giao KH ve HTCMT vung TNB   12-12-2011" xfId="972" xr:uid="{00000000-0005-0000-0000-000047010000}"/>
    <cellStyle name="_Book1_DS KCH PHAN BO VON NSDP NAM 2010_!1 1 bao cao giao KH ve HTCMT vung TNB   12-12-2011 2" xfId="23491" xr:uid="{00000000-0005-0000-0000-000048010000}"/>
    <cellStyle name="_Book1_DS KCH PHAN BO VON NSDP NAM 2010_KH TPCP vung TNB (03-1-2012)" xfId="1199" xr:uid="{00000000-0005-0000-0000-000049010000}"/>
    <cellStyle name="_Book1_DS KCH PHAN BO VON NSDP NAM 2010_KH TPCP vung TNB (03-1-2012) 2" xfId="23492" xr:uid="{00000000-0005-0000-0000-00004A010000}"/>
    <cellStyle name="_Book1_giao KH 2011 ngay 10-12-2010" xfId="427" xr:uid="{00000000-0005-0000-0000-00004B010000}"/>
    <cellStyle name="_Book1_giao KH 2011 ngay 10-12-2010 2" xfId="23493" xr:uid="{00000000-0005-0000-0000-00004C010000}"/>
    <cellStyle name="_Book1_giao KH 2011 ngay 10-12-2010_!1 1 bao cao giao KH ve HTCMT vung TNB   12-12-2011" xfId="1643" xr:uid="{00000000-0005-0000-0000-00004D010000}"/>
    <cellStyle name="_Book1_giao KH 2011 ngay 10-12-2010_!1 1 bao cao giao KH ve HTCMT vung TNB   12-12-2011 2" xfId="23494" xr:uid="{00000000-0005-0000-0000-00004E010000}"/>
    <cellStyle name="_Book1_giao KH 2011 ngay 10-12-2010_KH TPCP vung TNB (03-1-2012)" xfId="384" xr:uid="{00000000-0005-0000-0000-00004F010000}"/>
    <cellStyle name="_Book1_giao KH 2011 ngay 10-12-2010_KH TPCP vung TNB (03-1-2012) 2" xfId="23495" xr:uid="{00000000-0005-0000-0000-000050010000}"/>
    <cellStyle name="_Book1_IN" xfId="1646" xr:uid="{00000000-0005-0000-0000-000051010000}"/>
    <cellStyle name="_Book1_IN 2" xfId="23496" xr:uid="{00000000-0005-0000-0000-000052010000}"/>
    <cellStyle name="_Book1_Kh ql62 (2010) 11-09" xfId="1656" xr:uid="{00000000-0005-0000-0000-000053010000}"/>
    <cellStyle name="_Book1_Kh ql62 (2010) 11-09 2" xfId="1662" xr:uid="{00000000-0005-0000-0000-000054010000}"/>
    <cellStyle name="_Book1_Kh ql62 (2010) 11-09 3" xfId="1663" xr:uid="{00000000-0005-0000-0000-000055010000}"/>
    <cellStyle name="_Book1_KH TPCP vung TNB (03-1-2012)" xfId="1664" xr:uid="{00000000-0005-0000-0000-000056010000}"/>
    <cellStyle name="_Book1_KH TPCP vung TNB (03-1-2012) 2" xfId="23497" xr:uid="{00000000-0005-0000-0000-000057010000}"/>
    <cellStyle name="_Book1_Khung 2012" xfId="1515" xr:uid="{00000000-0005-0000-0000-000058010000}"/>
    <cellStyle name="_Book1_Khung 2012 2" xfId="503" xr:uid="{00000000-0005-0000-0000-000059010000}"/>
    <cellStyle name="_Book1_Khung 2012 3" xfId="1676" xr:uid="{00000000-0005-0000-0000-00005A010000}"/>
    <cellStyle name="_Book1_kien giang 2" xfId="1683" xr:uid="{00000000-0005-0000-0000-00005B010000}"/>
    <cellStyle name="_Book1_kien giang 2 2" xfId="23498" xr:uid="{00000000-0005-0000-0000-00005C010000}"/>
    <cellStyle name="_Book1_phu luc tong ket tinh hinh TH giai doan 03-10 (ngay 30)" xfId="999" xr:uid="{00000000-0005-0000-0000-00005D010000}"/>
    <cellStyle name="_Book1_phu luc tong ket tinh hinh TH giai doan 03-10 (ngay 30) 2" xfId="23499" xr:uid="{00000000-0005-0000-0000-00005E010000}"/>
    <cellStyle name="_Book1_phu luc tong ket tinh hinh TH giai doan 03-10 (ngay 30)_!1 1 bao cao giao KH ve HTCMT vung TNB   12-12-2011" xfId="1687" xr:uid="{00000000-0005-0000-0000-00005F010000}"/>
    <cellStyle name="_Book1_phu luc tong ket tinh hinh TH giai doan 03-10 (ngay 30)_!1 1 bao cao giao KH ve HTCMT vung TNB   12-12-2011 2" xfId="23500" xr:uid="{00000000-0005-0000-0000-000060010000}"/>
    <cellStyle name="_Book1_phu luc tong ket tinh hinh TH giai doan 03-10 (ngay 30)_KH TPCP vung TNB (03-1-2012)" xfId="1688" xr:uid="{00000000-0005-0000-0000-000061010000}"/>
    <cellStyle name="_Book1_phu luc tong ket tinh hinh TH giai doan 03-10 (ngay 30)_KH TPCP vung TNB (03-1-2012) 2" xfId="23501" xr:uid="{00000000-0005-0000-0000-000062010000}"/>
    <cellStyle name="_C.cong+B.luong-Sanluong" xfId="1692" xr:uid="{00000000-0005-0000-0000-000063010000}"/>
    <cellStyle name="_C.cong+B.luong-Sanluong 2" xfId="637" xr:uid="{00000000-0005-0000-0000-000064010000}"/>
    <cellStyle name="_C.cong+B.luong-Sanluong 3" xfId="697" xr:uid="{00000000-0005-0000-0000-000065010000}"/>
    <cellStyle name="_cong hang rao" xfId="97" xr:uid="{00000000-0005-0000-0000-000066010000}"/>
    <cellStyle name="_cong hang rao 2" xfId="23502" xr:uid="{00000000-0005-0000-0000-000067010000}"/>
    <cellStyle name="_dien chieu sang" xfId="501" xr:uid="{00000000-0005-0000-0000-000068010000}"/>
    <cellStyle name="_dien chieu sang 2" xfId="23503" xr:uid="{00000000-0005-0000-0000-000069010000}"/>
    <cellStyle name="_DK KH 2009" xfId="1699" xr:uid="{00000000-0005-0000-0000-00006A010000}"/>
    <cellStyle name="_DK KH 2009 2" xfId="23504" xr:uid="{00000000-0005-0000-0000-00006B010000}"/>
    <cellStyle name="_DK KH 2009_15_10_2013 BC nhu cau von doi ung ODA (2014-2016) ngay 15102013 Sua" xfId="1705" xr:uid="{00000000-0005-0000-0000-00006C010000}"/>
    <cellStyle name="_DK KH 2009_15_10_2013 BC nhu cau von doi ung ODA (2014-2016) ngay 15102013 Sua 2" xfId="23505" xr:uid="{00000000-0005-0000-0000-00006D010000}"/>
    <cellStyle name="_DK KH 2009_BC nhu cau von doi ung ODA nganh NN (BKH)" xfId="1711" xr:uid="{00000000-0005-0000-0000-00006E010000}"/>
    <cellStyle name="_DK KH 2009_BC nhu cau von doi ung ODA nganh NN (BKH) 2" xfId="23506" xr:uid="{00000000-0005-0000-0000-00006F010000}"/>
    <cellStyle name="_DK KH 2009_BC nhu cau von doi ung ODA nganh NN (BKH)_05-12  KH trung han 2016-2020 - Liem Thinh edited" xfId="1449" xr:uid="{00000000-0005-0000-0000-000070010000}"/>
    <cellStyle name="_DK KH 2009_BC nhu cau von doi ung ODA nganh NN (BKH)_05-12  KH trung han 2016-2020 - Liem Thinh edited 2" xfId="23507" xr:uid="{00000000-0005-0000-0000-000071010000}"/>
    <cellStyle name="_DK KH 2009_BC nhu cau von doi ung ODA nganh NN (BKH)_Copy of 05-12  KH trung han 2016-2020 - Liem Thinh edited (1)" xfId="1713" xr:uid="{00000000-0005-0000-0000-000072010000}"/>
    <cellStyle name="_DK KH 2009_BC nhu cau von doi ung ODA nganh NN (BKH)_Copy of 05-12  KH trung han 2016-2020 - Liem Thinh edited (1) 2" xfId="23508" xr:uid="{00000000-0005-0000-0000-000073010000}"/>
    <cellStyle name="_DK KH 2009_BC Tai co cau (bieu TH)" xfId="1715" xr:uid="{00000000-0005-0000-0000-000074010000}"/>
    <cellStyle name="_DK KH 2009_BC Tai co cau (bieu TH) 2" xfId="23509" xr:uid="{00000000-0005-0000-0000-000075010000}"/>
    <cellStyle name="_DK KH 2009_BC Tai co cau (bieu TH)_05-12  KH trung han 2016-2020 - Liem Thinh edited" xfId="1723" xr:uid="{00000000-0005-0000-0000-000076010000}"/>
    <cellStyle name="_DK KH 2009_BC Tai co cau (bieu TH)_05-12  KH trung han 2016-2020 - Liem Thinh edited 2" xfId="23510" xr:uid="{00000000-0005-0000-0000-000077010000}"/>
    <cellStyle name="_DK KH 2009_BC Tai co cau (bieu TH)_Copy of 05-12  KH trung han 2016-2020 - Liem Thinh edited (1)" xfId="1733" xr:uid="{00000000-0005-0000-0000-000078010000}"/>
    <cellStyle name="_DK KH 2009_BC Tai co cau (bieu TH)_Copy of 05-12  KH trung han 2016-2020 - Liem Thinh edited (1) 2" xfId="23511" xr:uid="{00000000-0005-0000-0000-000079010000}"/>
    <cellStyle name="_DK KH 2009_DK 2014-2015 final" xfId="375" xr:uid="{00000000-0005-0000-0000-00007A010000}"/>
    <cellStyle name="_DK KH 2009_DK 2014-2015 final 2" xfId="23512" xr:uid="{00000000-0005-0000-0000-00007B010000}"/>
    <cellStyle name="_DK KH 2009_DK 2014-2015 final_05-12  KH trung han 2016-2020 - Liem Thinh edited" xfId="568" xr:uid="{00000000-0005-0000-0000-00007C010000}"/>
    <cellStyle name="_DK KH 2009_DK 2014-2015 final_05-12  KH trung han 2016-2020 - Liem Thinh edited 2" xfId="23513" xr:uid="{00000000-0005-0000-0000-00007D010000}"/>
    <cellStyle name="_DK KH 2009_DK 2014-2015 final_Copy of 05-12  KH trung han 2016-2020 - Liem Thinh edited (1)" xfId="1744" xr:uid="{00000000-0005-0000-0000-00007E010000}"/>
    <cellStyle name="_DK KH 2009_DK 2014-2015 final_Copy of 05-12  KH trung han 2016-2020 - Liem Thinh edited (1) 2" xfId="23514" xr:uid="{00000000-0005-0000-0000-00007F010000}"/>
    <cellStyle name="_DK KH 2009_DK 2014-2015 new" xfId="1745" xr:uid="{00000000-0005-0000-0000-000080010000}"/>
    <cellStyle name="_DK KH 2009_DK 2014-2015 new 2" xfId="23515" xr:uid="{00000000-0005-0000-0000-000081010000}"/>
    <cellStyle name="_DK KH 2009_DK 2014-2015 new_05-12  KH trung han 2016-2020 - Liem Thinh edited" xfId="1747" xr:uid="{00000000-0005-0000-0000-000082010000}"/>
    <cellStyle name="_DK KH 2009_DK 2014-2015 new_05-12  KH trung han 2016-2020 - Liem Thinh edited 2" xfId="23516" xr:uid="{00000000-0005-0000-0000-000083010000}"/>
    <cellStyle name="_DK KH 2009_DK 2014-2015 new_Copy of 05-12  KH trung han 2016-2020 - Liem Thinh edited (1)" xfId="1748" xr:uid="{00000000-0005-0000-0000-000084010000}"/>
    <cellStyle name="_DK KH 2009_DK 2014-2015 new_Copy of 05-12  KH trung han 2016-2020 - Liem Thinh edited (1) 2" xfId="23517" xr:uid="{00000000-0005-0000-0000-000085010000}"/>
    <cellStyle name="_DK KH 2009_DK KH CBDT 2014 11-11-2013" xfId="1032" xr:uid="{00000000-0005-0000-0000-000086010000}"/>
    <cellStyle name="_DK KH 2009_DK KH CBDT 2014 11-11-2013 2" xfId="23518" xr:uid="{00000000-0005-0000-0000-000087010000}"/>
    <cellStyle name="_DK KH 2009_DK KH CBDT 2014 11-11-2013(1)" xfId="1765" xr:uid="{00000000-0005-0000-0000-000088010000}"/>
    <cellStyle name="_DK KH 2009_DK KH CBDT 2014 11-11-2013(1) 2" xfId="23519" xr:uid="{00000000-0005-0000-0000-000089010000}"/>
    <cellStyle name="_DK KH 2009_DK KH CBDT 2014 11-11-2013(1)_05-12  KH trung han 2016-2020 - Liem Thinh edited" xfId="1178" xr:uid="{00000000-0005-0000-0000-00008A010000}"/>
    <cellStyle name="_DK KH 2009_DK KH CBDT 2014 11-11-2013(1)_05-12  KH trung han 2016-2020 - Liem Thinh edited 2" xfId="23520" xr:uid="{00000000-0005-0000-0000-00008B010000}"/>
    <cellStyle name="_DK KH 2009_DK KH CBDT 2014 11-11-2013(1)_Copy of 05-12  KH trung han 2016-2020 - Liem Thinh edited (1)" xfId="1771" xr:uid="{00000000-0005-0000-0000-00008C010000}"/>
    <cellStyle name="_DK KH 2009_DK KH CBDT 2014 11-11-2013(1)_Copy of 05-12  KH trung han 2016-2020 - Liem Thinh edited (1) 2" xfId="23521" xr:uid="{00000000-0005-0000-0000-00008D010000}"/>
    <cellStyle name="_DK KH 2009_DK KH CBDT 2014 11-11-2013_05-12  KH trung han 2016-2020 - Liem Thinh edited" xfId="1716" xr:uid="{00000000-0005-0000-0000-00008E010000}"/>
    <cellStyle name="_DK KH 2009_DK KH CBDT 2014 11-11-2013_05-12  KH trung han 2016-2020 - Liem Thinh edited 2" xfId="23522" xr:uid="{00000000-0005-0000-0000-00008F010000}"/>
    <cellStyle name="_DK KH 2009_DK KH CBDT 2014 11-11-2013_Copy of 05-12  KH trung han 2016-2020 - Liem Thinh edited (1)" xfId="1776" xr:uid="{00000000-0005-0000-0000-000090010000}"/>
    <cellStyle name="_DK KH 2009_DK KH CBDT 2014 11-11-2013_Copy of 05-12  KH trung han 2016-2020 - Liem Thinh edited (1) 2" xfId="23523" xr:uid="{00000000-0005-0000-0000-000091010000}"/>
    <cellStyle name="_DK KH 2009_KH 2011-2015" xfId="1310" xr:uid="{00000000-0005-0000-0000-000092010000}"/>
    <cellStyle name="_DK KH 2009_KH 2011-2015 2" xfId="23524" xr:uid="{00000000-0005-0000-0000-000093010000}"/>
    <cellStyle name="_DK KH 2009_tai co cau dau tu (tong hop)1" xfId="1778" xr:uid="{00000000-0005-0000-0000-000094010000}"/>
    <cellStyle name="_DK KH 2009_tai co cau dau tu (tong hop)1 2" xfId="23525" xr:uid="{00000000-0005-0000-0000-000095010000}"/>
    <cellStyle name="_DK KH 2010" xfId="294" xr:uid="{00000000-0005-0000-0000-000096010000}"/>
    <cellStyle name="_DK KH 2010 (BKH)" xfId="1782" xr:uid="{00000000-0005-0000-0000-000097010000}"/>
    <cellStyle name="_DK KH 2010 (BKH) 2" xfId="1787" xr:uid="{00000000-0005-0000-0000-000098010000}"/>
    <cellStyle name="_DK KH 2010 (BKH) 3" xfId="1796" xr:uid="{00000000-0005-0000-0000-000099010000}"/>
    <cellStyle name="_DK KH 2010 2" xfId="23526" xr:uid="{00000000-0005-0000-0000-00009A010000}"/>
    <cellStyle name="_DK KH 2010_15_10_2013 BC nhu cau von doi ung ODA (2014-2016) ngay 15102013 Sua" xfId="1807" xr:uid="{00000000-0005-0000-0000-00009B010000}"/>
    <cellStyle name="_DK KH 2010_15_10_2013 BC nhu cau von doi ung ODA (2014-2016) ngay 15102013 Sua 2" xfId="23528" xr:uid="{00000000-0005-0000-0000-00009C010000}"/>
    <cellStyle name="_DK KH 2010_BC nhu cau von doi ung ODA nganh NN (BKH)" xfId="1809" xr:uid="{00000000-0005-0000-0000-00009D010000}"/>
    <cellStyle name="_DK KH 2010_BC nhu cau von doi ung ODA nganh NN (BKH) 2" xfId="23529" xr:uid="{00000000-0005-0000-0000-00009E010000}"/>
    <cellStyle name="_DK KH 2010_BC nhu cau von doi ung ODA nganh NN (BKH)_05-12  KH trung han 2016-2020 - Liem Thinh edited" xfId="1814" xr:uid="{00000000-0005-0000-0000-00009F010000}"/>
    <cellStyle name="_DK KH 2010_BC nhu cau von doi ung ODA nganh NN (BKH)_05-12  KH trung han 2016-2020 - Liem Thinh edited 2" xfId="23530" xr:uid="{00000000-0005-0000-0000-0000A0010000}"/>
    <cellStyle name="_DK KH 2010_BC nhu cau von doi ung ODA nganh NN (BKH)_Copy of 05-12  KH trung han 2016-2020 - Liem Thinh edited (1)" xfId="350" xr:uid="{00000000-0005-0000-0000-0000A1010000}"/>
    <cellStyle name="_DK KH 2010_BC nhu cau von doi ung ODA nganh NN (BKH)_Copy of 05-12  KH trung han 2016-2020 - Liem Thinh edited (1) 2" xfId="23531" xr:uid="{00000000-0005-0000-0000-0000A2010000}"/>
    <cellStyle name="_DK KH 2010_BC Tai co cau (bieu TH)" xfId="774" xr:uid="{00000000-0005-0000-0000-0000A3010000}"/>
    <cellStyle name="_DK KH 2010_BC Tai co cau (bieu TH) 2" xfId="23532" xr:uid="{00000000-0005-0000-0000-0000A4010000}"/>
    <cellStyle name="_DK KH 2010_BC Tai co cau (bieu TH)_05-12  KH trung han 2016-2020 - Liem Thinh edited" xfId="1410" xr:uid="{00000000-0005-0000-0000-0000A5010000}"/>
    <cellStyle name="_DK KH 2010_BC Tai co cau (bieu TH)_05-12  KH trung han 2016-2020 - Liem Thinh edited 2" xfId="23533" xr:uid="{00000000-0005-0000-0000-0000A6010000}"/>
    <cellStyle name="_DK KH 2010_BC Tai co cau (bieu TH)_Copy of 05-12  KH trung han 2016-2020 - Liem Thinh edited (1)" xfId="1818" xr:uid="{00000000-0005-0000-0000-0000A7010000}"/>
    <cellStyle name="_DK KH 2010_BC Tai co cau (bieu TH)_Copy of 05-12  KH trung han 2016-2020 - Liem Thinh edited (1) 2" xfId="23534" xr:uid="{00000000-0005-0000-0000-0000A8010000}"/>
    <cellStyle name="_DK KH 2010_DK 2014-2015 final" xfId="1825" xr:uid="{00000000-0005-0000-0000-0000A9010000}"/>
    <cellStyle name="_DK KH 2010_DK 2014-2015 final 2" xfId="23535" xr:uid="{00000000-0005-0000-0000-0000AA010000}"/>
    <cellStyle name="_DK KH 2010_DK 2014-2015 final_05-12  KH trung han 2016-2020 - Liem Thinh edited" xfId="1096" xr:uid="{00000000-0005-0000-0000-0000AB010000}"/>
    <cellStyle name="_DK KH 2010_DK 2014-2015 final_05-12  KH trung han 2016-2020 - Liem Thinh edited 2" xfId="23536" xr:uid="{00000000-0005-0000-0000-0000AC010000}"/>
    <cellStyle name="_DK KH 2010_DK 2014-2015 final_Copy of 05-12  KH trung han 2016-2020 - Liem Thinh edited (1)" xfId="1829" xr:uid="{00000000-0005-0000-0000-0000AD010000}"/>
    <cellStyle name="_DK KH 2010_DK 2014-2015 final_Copy of 05-12  KH trung han 2016-2020 - Liem Thinh edited (1) 2" xfId="23537" xr:uid="{00000000-0005-0000-0000-0000AE010000}"/>
    <cellStyle name="_DK KH 2010_DK 2014-2015 new" xfId="1834" xr:uid="{00000000-0005-0000-0000-0000AF010000}"/>
    <cellStyle name="_DK KH 2010_DK 2014-2015 new 2" xfId="23538" xr:uid="{00000000-0005-0000-0000-0000B0010000}"/>
    <cellStyle name="_DK KH 2010_DK 2014-2015 new_05-12  KH trung han 2016-2020 - Liem Thinh edited" xfId="601" xr:uid="{00000000-0005-0000-0000-0000B1010000}"/>
    <cellStyle name="_DK KH 2010_DK 2014-2015 new_05-12  KH trung han 2016-2020 - Liem Thinh edited 2" xfId="23539" xr:uid="{00000000-0005-0000-0000-0000B2010000}"/>
    <cellStyle name="_DK KH 2010_DK 2014-2015 new_Copy of 05-12  KH trung han 2016-2020 - Liem Thinh edited (1)" xfId="1661" xr:uid="{00000000-0005-0000-0000-0000B3010000}"/>
    <cellStyle name="_DK KH 2010_DK 2014-2015 new_Copy of 05-12  KH trung han 2016-2020 - Liem Thinh edited (1) 2" xfId="23540" xr:uid="{00000000-0005-0000-0000-0000B4010000}"/>
    <cellStyle name="_DK KH 2010_DK KH CBDT 2014 11-11-2013" xfId="1288" xr:uid="{00000000-0005-0000-0000-0000B5010000}"/>
    <cellStyle name="_DK KH 2010_DK KH CBDT 2014 11-11-2013 2" xfId="23541" xr:uid="{00000000-0005-0000-0000-0000B6010000}"/>
    <cellStyle name="_DK KH 2010_DK KH CBDT 2014 11-11-2013(1)" xfId="1242" xr:uid="{00000000-0005-0000-0000-0000B7010000}"/>
    <cellStyle name="_DK KH 2010_DK KH CBDT 2014 11-11-2013(1) 2" xfId="23542" xr:uid="{00000000-0005-0000-0000-0000B8010000}"/>
    <cellStyle name="_DK KH 2010_DK KH CBDT 2014 11-11-2013(1)_05-12  KH trung han 2016-2020 - Liem Thinh edited" xfId="1841" xr:uid="{00000000-0005-0000-0000-0000B9010000}"/>
    <cellStyle name="_DK KH 2010_DK KH CBDT 2014 11-11-2013(1)_05-12  KH trung han 2016-2020 - Liem Thinh edited 2" xfId="23543" xr:uid="{00000000-0005-0000-0000-0000BA010000}"/>
    <cellStyle name="_DK KH 2010_DK KH CBDT 2014 11-11-2013(1)_Copy of 05-12  KH trung han 2016-2020 - Liem Thinh edited (1)" xfId="1848" xr:uid="{00000000-0005-0000-0000-0000BB010000}"/>
    <cellStyle name="_DK KH 2010_DK KH CBDT 2014 11-11-2013(1)_Copy of 05-12  KH trung han 2016-2020 - Liem Thinh edited (1) 2" xfId="23544" xr:uid="{00000000-0005-0000-0000-0000BC010000}"/>
    <cellStyle name="_DK KH 2010_DK KH CBDT 2014 11-11-2013_05-12  KH trung han 2016-2020 - Liem Thinh edited" xfId="737" xr:uid="{00000000-0005-0000-0000-0000BD010000}"/>
    <cellStyle name="_DK KH 2010_DK KH CBDT 2014 11-11-2013_05-12  KH trung han 2016-2020 - Liem Thinh edited 2" xfId="23545" xr:uid="{00000000-0005-0000-0000-0000BE010000}"/>
    <cellStyle name="_DK KH 2010_DK KH CBDT 2014 11-11-2013_Copy of 05-12  KH trung han 2016-2020 - Liem Thinh edited (1)" xfId="1855" xr:uid="{00000000-0005-0000-0000-0000BF010000}"/>
    <cellStyle name="_DK KH 2010_DK KH CBDT 2014 11-11-2013_Copy of 05-12  KH trung han 2016-2020 - Liem Thinh edited (1) 2" xfId="23546" xr:uid="{00000000-0005-0000-0000-0000C0010000}"/>
    <cellStyle name="_DK KH 2010_KH 2011-2015" xfId="1381" xr:uid="{00000000-0005-0000-0000-0000C1010000}"/>
    <cellStyle name="_DK KH 2010_KH 2011-2015 2" xfId="23547" xr:uid="{00000000-0005-0000-0000-0000C2010000}"/>
    <cellStyle name="_DK KH 2010_tai co cau dau tu (tong hop)1" xfId="1861" xr:uid="{00000000-0005-0000-0000-0000C3010000}"/>
    <cellStyle name="_DK KH 2010_tai co cau dau tu (tong hop)1 2" xfId="23548" xr:uid="{00000000-0005-0000-0000-0000C4010000}"/>
    <cellStyle name="_DK TPCP 2010" xfId="1863" xr:uid="{00000000-0005-0000-0000-0000C5010000}"/>
    <cellStyle name="_DK TPCP 2010 2" xfId="1363" xr:uid="{00000000-0005-0000-0000-0000C6010000}"/>
    <cellStyle name="_DK TPCP 2010 3" xfId="1864" xr:uid="{00000000-0005-0000-0000-0000C7010000}"/>
    <cellStyle name="_DO-D1500-KHONG CO TRONG DT" xfId="1866" xr:uid="{00000000-0005-0000-0000-0000C8010000}"/>
    <cellStyle name="_DO-D1500-KHONG CO TRONG DT 2" xfId="23549" xr:uid="{00000000-0005-0000-0000-0000C9010000}"/>
    <cellStyle name="_Dong Thap" xfId="1873" xr:uid="{00000000-0005-0000-0000-0000CA010000}"/>
    <cellStyle name="_Dong Thap 2" xfId="1895" xr:uid="{00000000-0005-0000-0000-0000CB010000}"/>
    <cellStyle name="_Dong Thap 3" xfId="420" xr:uid="{00000000-0005-0000-0000-0000CC010000}"/>
    <cellStyle name="_Duyet TK thay đôi" xfId="1049" xr:uid="{00000000-0005-0000-0000-0000CD010000}"/>
    <cellStyle name="_Duyet TK thay đôi 2" xfId="23550" xr:uid="{00000000-0005-0000-0000-0000CE010000}"/>
    <cellStyle name="_Duyet TK thay đôi_!1 1 bao cao giao KH ve HTCMT vung TNB   12-12-2011" xfId="678" xr:uid="{00000000-0005-0000-0000-0000CF010000}"/>
    <cellStyle name="_Duyet TK thay đôi_!1 1 bao cao giao KH ve HTCMT vung TNB   12-12-2011 2" xfId="23551" xr:uid="{00000000-0005-0000-0000-0000D0010000}"/>
    <cellStyle name="_Duyet TK thay đôi_Bieu4HTMT" xfId="1600" xr:uid="{00000000-0005-0000-0000-0000D1010000}"/>
    <cellStyle name="_Duyet TK thay đôi_Bieu4HTMT 2" xfId="23552" xr:uid="{00000000-0005-0000-0000-0000D2010000}"/>
    <cellStyle name="_Duyet TK thay đôi_Bieu4HTMT_!1 1 bao cao giao KH ve HTCMT vung TNB   12-12-2011" xfId="1902" xr:uid="{00000000-0005-0000-0000-0000D3010000}"/>
    <cellStyle name="_Duyet TK thay đôi_Bieu4HTMT_!1 1 bao cao giao KH ve HTCMT vung TNB   12-12-2011 2" xfId="23553" xr:uid="{00000000-0005-0000-0000-0000D4010000}"/>
    <cellStyle name="_Duyet TK thay đôi_Bieu4HTMT_KH TPCP vung TNB (03-1-2012)" xfId="1903" xr:uid="{00000000-0005-0000-0000-0000D5010000}"/>
    <cellStyle name="_Duyet TK thay đôi_Bieu4HTMT_KH TPCP vung TNB (03-1-2012) 2" xfId="23554" xr:uid="{00000000-0005-0000-0000-0000D6010000}"/>
    <cellStyle name="_Duyet TK thay đôi_KH TPCP vung TNB (03-1-2012)" xfId="1237" xr:uid="{00000000-0005-0000-0000-0000D7010000}"/>
    <cellStyle name="_Duyet TK thay đôi_KH TPCP vung TNB (03-1-2012) 2" xfId="23555" xr:uid="{00000000-0005-0000-0000-0000D8010000}"/>
    <cellStyle name="_GOITHAUSO2" xfId="1695" xr:uid="{00000000-0005-0000-0000-0000D9010000}"/>
    <cellStyle name="_GOITHAUSO2 2" xfId="1470" xr:uid="{00000000-0005-0000-0000-0000DA010000}"/>
    <cellStyle name="_GOITHAUSO2 3" xfId="1615" xr:uid="{00000000-0005-0000-0000-0000DB010000}"/>
    <cellStyle name="_GOITHAUSO3" xfId="1248" xr:uid="{00000000-0005-0000-0000-0000DC010000}"/>
    <cellStyle name="_GOITHAUSO3 2" xfId="1108" xr:uid="{00000000-0005-0000-0000-0000DD010000}"/>
    <cellStyle name="_GOITHAUSO3 3" xfId="1116" xr:uid="{00000000-0005-0000-0000-0000DE010000}"/>
    <cellStyle name="_GOITHAUSO4" xfId="104" xr:uid="{00000000-0005-0000-0000-0000DF010000}"/>
    <cellStyle name="_GOITHAUSO4 2" xfId="1258" xr:uid="{00000000-0005-0000-0000-0000E0010000}"/>
    <cellStyle name="_GOITHAUSO4 3" xfId="1910" xr:uid="{00000000-0005-0000-0000-0000E1010000}"/>
    <cellStyle name="_GTGT 2003" xfId="604" xr:uid="{00000000-0005-0000-0000-0000E2010000}"/>
    <cellStyle name="_GTGT 2003 2" xfId="23556" xr:uid="{00000000-0005-0000-0000-0000E3010000}"/>
    <cellStyle name="_Gui VU KH 5-5-09" xfId="1917" xr:uid="{00000000-0005-0000-0000-0000E4010000}"/>
    <cellStyle name="_Gui VU KH 5-5-09 2" xfId="23557" xr:uid="{00000000-0005-0000-0000-0000E5010000}"/>
    <cellStyle name="_Gui VU KH 5-5-09_05-12  KH trung han 2016-2020 - Liem Thinh edited" xfId="1919" xr:uid="{00000000-0005-0000-0000-0000E6010000}"/>
    <cellStyle name="_Gui VU KH 5-5-09_05-12  KH trung han 2016-2020 - Liem Thinh edited 2" xfId="23558" xr:uid="{00000000-0005-0000-0000-0000E7010000}"/>
    <cellStyle name="_Gui VU KH 5-5-09_Copy of 05-12  KH trung han 2016-2020 - Liem Thinh edited (1)" xfId="1924" xr:uid="{00000000-0005-0000-0000-0000E8010000}"/>
    <cellStyle name="_Gui VU KH 5-5-09_Copy of 05-12  KH trung han 2016-2020 - Liem Thinh edited (1) 2" xfId="23559" xr:uid="{00000000-0005-0000-0000-0000E9010000}"/>
    <cellStyle name="_Gui VU KH 5-5-09_KH TPCP 2016-2020 (tong hop)" xfId="1927" xr:uid="{00000000-0005-0000-0000-0000EA010000}"/>
    <cellStyle name="_Gui VU KH 5-5-09_KH TPCP 2016-2020 (tong hop) 2" xfId="23560" xr:uid="{00000000-0005-0000-0000-0000EB010000}"/>
    <cellStyle name="_HaHoa_TDT_DienCSang" xfId="1234" xr:uid="{00000000-0005-0000-0000-0000EC010000}"/>
    <cellStyle name="_HaHoa_TDT_DienCSang 2" xfId="23561" xr:uid="{00000000-0005-0000-0000-0000ED010000}"/>
    <cellStyle name="_HaHoa19-5-07" xfId="1937" xr:uid="{00000000-0005-0000-0000-0000EE010000}"/>
    <cellStyle name="_HaHoa19-5-07 2" xfId="23562" xr:uid="{00000000-0005-0000-0000-0000EF010000}"/>
    <cellStyle name="_Huong CHI tieu Nhiem vu CTMTQG 2014(1)" xfId="284" xr:uid="{00000000-0005-0000-0000-0000F0010000}"/>
    <cellStyle name="_Huong CHI tieu Nhiem vu CTMTQG 2014(1) 2" xfId="1940" xr:uid="{00000000-0005-0000-0000-0000F1010000}"/>
    <cellStyle name="_Huong CHI tieu Nhiem vu CTMTQG 2014(1) 3" xfId="1477" xr:uid="{00000000-0005-0000-0000-0000F2010000}"/>
    <cellStyle name="_IN" xfId="867" xr:uid="{00000000-0005-0000-0000-0000F3010000}"/>
    <cellStyle name="_IN 2" xfId="23563" xr:uid="{00000000-0005-0000-0000-0000F4010000}"/>
    <cellStyle name="_IN_!1 1 bao cao giao KH ve HTCMT vung TNB   12-12-2011" xfId="1693" xr:uid="{00000000-0005-0000-0000-0000F5010000}"/>
    <cellStyle name="_IN_!1 1 bao cao giao KH ve HTCMT vung TNB   12-12-2011 2" xfId="23564" xr:uid="{00000000-0005-0000-0000-0000F6010000}"/>
    <cellStyle name="_IN_KH TPCP vung TNB (03-1-2012)" xfId="1943" xr:uid="{00000000-0005-0000-0000-0000F7010000}"/>
    <cellStyle name="_IN_KH TPCP vung TNB (03-1-2012) 2" xfId="23565" xr:uid="{00000000-0005-0000-0000-0000F8010000}"/>
    <cellStyle name="_KE KHAI THUE GTGT 2004" xfId="1950" xr:uid="{00000000-0005-0000-0000-0000F9010000}"/>
    <cellStyle name="_KE KHAI THUE GTGT 2004 2" xfId="23566" xr:uid="{00000000-0005-0000-0000-0000FA010000}"/>
    <cellStyle name="_KE KHAI THUE GTGT 2004_BCTC2004" xfId="1952" xr:uid="{00000000-0005-0000-0000-0000FB010000}"/>
    <cellStyle name="_KE KHAI THUE GTGT 2004_BCTC2004 2" xfId="23567" xr:uid="{00000000-0005-0000-0000-0000FC010000}"/>
    <cellStyle name="_KH 2009" xfId="810" xr:uid="{00000000-0005-0000-0000-0000FD010000}"/>
    <cellStyle name="_KH 2009 2" xfId="23568" xr:uid="{00000000-0005-0000-0000-0000FE010000}"/>
    <cellStyle name="_KH 2009_15_10_2013 BC nhu cau von doi ung ODA (2014-2016) ngay 15102013 Sua" xfId="1627" xr:uid="{00000000-0005-0000-0000-0000FF010000}"/>
    <cellStyle name="_KH 2009_15_10_2013 BC nhu cau von doi ung ODA (2014-2016) ngay 15102013 Sua 2" xfId="23569" xr:uid="{00000000-0005-0000-0000-000000020000}"/>
    <cellStyle name="_KH 2009_BC nhu cau von doi ung ODA nganh NN (BKH)" xfId="1528" xr:uid="{00000000-0005-0000-0000-000001020000}"/>
    <cellStyle name="_KH 2009_BC nhu cau von doi ung ODA nganh NN (BKH) 2" xfId="23570" xr:uid="{00000000-0005-0000-0000-000002020000}"/>
    <cellStyle name="_KH 2009_BC nhu cau von doi ung ODA nganh NN (BKH)_05-12  KH trung han 2016-2020 - Liem Thinh edited" xfId="1550" xr:uid="{00000000-0005-0000-0000-000003020000}"/>
    <cellStyle name="_KH 2009_BC nhu cau von doi ung ODA nganh NN (BKH)_05-12  KH trung han 2016-2020 - Liem Thinh edited 2" xfId="23571" xr:uid="{00000000-0005-0000-0000-000004020000}"/>
    <cellStyle name="_KH 2009_BC nhu cau von doi ung ODA nganh NN (BKH)_Copy of 05-12  KH trung han 2016-2020 - Liem Thinh edited (1)" xfId="1955" xr:uid="{00000000-0005-0000-0000-000005020000}"/>
    <cellStyle name="_KH 2009_BC nhu cau von doi ung ODA nganh NN (BKH)_Copy of 05-12  KH trung han 2016-2020 - Liem Thinh edited (1) 2" xfId="23572" xr:uid="{00000000-0005-0000-0000-000006020000}"/>
    <cellStyle name="_KH 2009_BC Tai co cau (bieu TH)" xfId="1112" xr:uid="{00000000-0005-0000-0000-000007020000}"/>
    <cellStyle name="_KH 2009_BC Tai co cau (bieu TH) 2" xfId="23573" xr:uid="{00000000-0005-0000-0000-000008020000}"/>
    <cellStyle name="_KH 2009_BC Tai co cau (bieu TH)_05-12  KH trung han 2016-2020 - Liem Thinh edited" xfId="761" xr:uid="{00000000-0005-0000-0000-000009020000}"/>
    <cellStyle name="_KH 2009_BC Tai co cau (bieu TH)_05-12  KH trung han 2016-2020 - Liem Thinh edited 2" xfId="23574" xr:uid="{00000000-0005-0000-0000-00000A020000}"/>
    <cellStyle name="_KH 2009_BC Tai co cau (bieu TH)_Copy of 05-12  KH trung han 2016-2020 - Liem Thinh edited (1)" xfId="1960" xr:uid="{00000000-0005-0000-0000-00000B020000}"/>
    <cellStyle name="_KH 2009_BC Tai co cau (bieu TH)_Copy of 05-12  KH trung han 2016-2020 - Liem Thinh edited (1) 2" xfId="23575" xr:uid="{00000000-0005-0000-0000-00000C020000}"/>
    <cellStyle name="_KH 2009_DK 2014-2015 final" xfId="1971" xr:uid="{00000000-0005-0000-0000-00000D020000}"/>
    <cellStyle name="_KH 2009_DK 2014-2015 final 2" xfId="23576" xr:uid="{00000000-0005-0000-0000-00000E020000}"/>
    <cellStyle name="_KH 2009_DK 2014-2015 final_05-12  KH trung han 2016-2020 - Liem Thinh edited" xfId="1617" xr:uid="{00000000-0005-0000-0000-00000F020000}"/>
    <cellStyle name="_KH 2009_DK 2014-2015 final_05-12  KH trung han 2016-2020 - Liem Thinh edited 2" xfId="23577" xr:uid="{00000000-0005-0000-0000-000010020000}"/>
    <cellStyle name="_KH 2009_DK 2014-2015 final_Copy of 05-12  KH trung han 2016-2020 - Liem Thinh edited (1)" xfId="1978" xr:uid="{00000000-0005-0000-0000-000011020000}"/>
    <cellStyle name="_KH 2009_DK 2014-2015 final_Copy of 05-12  KH trung han 2016-2020 - Liem Thinh edited (1) 2" xfId="23578" xr:uid="{00000000-0005-0000-0000-000012020000}"/>
    <cellStyle name="_KH 2009_DK 2014-2015 new" xfId="1398" xr:uid="{00000000-0005-0000-0000-000013020000}"/>
    <cellStyle name="_KH 2009_DK 2014-2015 new 2" xfId="23579" xr:uid="{00000000-0005-0000-0000-000014020000}"/>
    <cellStyle name="_KH 2009_DK 2014-2015 new_05-12  KH trung han 2016-2020 - Liem Thinh edited" xfId="1983" xr:uid="{00000000-0005-0000-0000-000015020000}"/>
    <cellStyle name="_KH 2009_DK 2014-2015 new_05-12  KH trung han 2016-2020 - Liem Thinh edited 2" xfId="23580" xr:uid="{00000000-0005-0000-0000-000016020000}"/>
    <cellStyle name="_KH 2009_DK 2014-2015 new_Copy of 05-12  KH trung han 2016-2020 - Liem Thinh edited (1)" xfId="1993" xr:uid="{00000000-0005-0000-0000-000017020000}"/>
    <cellStyle name="_KH 2009_DK 2014-2015 new_Copy of 05-12  KH trung han 2016-2020 - Liem Thinh edited (1) 2" xfId="23581" xr:uid="{00000000-0005-0000-0000-000018020000}"/>
    <cellStyle name="_KH 2009_DK KH CBDT 2014 11-11-2013" xfId="1998" xr:uid="{00000000-0005-0000-0000-000019020000}"/>
    <cellStyle name="_KH 2009_DK KH CBDT 2014 11-11-2013 2" xfId="23582" xr:uid="{00000000-0005-0000-0000-00001A020000}"/>
    <cellStyle name="_KH 2009_DK KH CBDT 2014 11-11-2013(1)" xfId="2000" xr:uid="{00000000-0005-0000-0000-00001B020000}"/>
    <cellStyle name="_KH 2009_DK KH CBDT 2014 11-11-2013(1) 2" xfId="23583" xr:uid="{00000000-0005-0000-0000-00001C020000}"/>
    <cellStyle name="_KH 2009_DK KH CBDT 2014 11-11-2013(1)_05-12  KH trung han 2016-2020 - Liem Thinh edited" xfId="2003" xr:uid="{00000000-0005-0000-0000-00001D020000}"/>
    <cellStyle name="_KH 2009_DK KH CBDT 2014 11-11-2013(1)_05-12  KH trung han 2016-2020 - Liem Thinh edited 2" xfId="23584" xr:uid="{00000000-0005-0000-0000-00001E020000}"/>
    <cellStyle name="_KH 2009_DK KH CBDT 2014 11-11-2013(1)_Copy of 05-12  KH trung han 2016-2020 - Liem Thinh edited (1)" xfId="2011" xr:uid="{00000000-0005-0000-0000-00001F020000}"/>
    <cellStyle name="_KH 2009_DK KH CBDT 2014 11-11-2013(1)_Copy of 05-12  KH trung han 2016-2020 - Liem Thinh edited (1) 2" xfId="23585" xr:uid="{00000000-0005-0000-0000-000020020000}"/>
    <cellStyle name="_KH 2009_DK KH CBDT 2014 11-11-2013_05-12  KH trung han 2016-2020 - Liem Thinh edited" xfId="2017" xr:uid="{00000000-0005-0000-0000-000021020000}"/>
    <cellStyle name="_KH 2009_DK KH CBDT 2014 11-11-2013_05-12  KH trung han 2016-2020 - Liem Thinh edited 2" xfId="23586" xr:uid="{00000000-0005-0000-0000-000022020000}"/>
    <cellStyle name="_KH 2009_DK KH CBDT 2014 11-11-2013_Copy of 05-12  KH trung han 2016-2020 - Liem Thinh edited (1)" xfId="2028" xr:uid="{00000000-0005-0000-0000-000023020000}"/>
    <cellStyle name="_KH 2009_DK KH CBDT 2014 11-11-2013_Copy of 05-12  KH trung han 2016-2020 - Liem Thinh edited (1) 2" xfId="23587" xr:uid="{00000000-0005-0000-0000-000024020000}"/>
    <cellStyle name="_KH 2009_KH 2011-2015" xfId="231" xr:uid="{00000000-0005-0000-0000-000025020000}"/>
    <cellStyle name="_KH 2009_KH 2011-2015 2" xfId="23588" xr:uid="{00000000-0005-0000-0000-000026020000}"/>
    <cellStyle name="_KH 2009_tai co cau dau tu (tong hop)1" xfId="26" xr:uid="{00000000-0005-0000-0000-000027020000}"/>
    <cellStyle name="_KH 2009_tai co cau dau tu (tong hop)1 2" xfId="23589" xr:uid="{00000000-0005-0000-0000-000028020000}"/>
    <cellStyle name="_KH 2012 (TPCP) Bac Lieu (25-12-2011)" xfId="1644" xr:uid="{00000000-0005-0000-0000-000029020000}"/>
    <cellStyle name="_KH 2012 (TPCP) Bac Lieu (25-12-2011) 2" xfId="23590" xr:uid="{00000000-0005-0000-0000-00002A020000}"/>
    <cellStyle name="_Kh ql62 (2010) 11-09" xfId="1799" xr:uid="{00000000-0005-0000-0000-00002B020000}"/>
    <cellStyle name="_Kh ql62 (2010) 11-09 2" xfId="15" xr:uid="{00000000-0005-0000-0000-00002C020000}"/>
    <cellStyle name="_Kh ql62 (2010) 11-09 3" xfId="2033" xr:uid="{00000000-0005-0000-0000-00002D020000}"/>
    <cellStyle name="_KH TPCP 2010 17-3-10" xfId="971" xr:uid="{00000000-0005-0000-0000-00002E020000}"/>
    <cellStyle name="_KH TPCP 2010 17-3-10 2" xfId="2036" xr:uid="{00000000-0005-0000-0000-00002F020000}"/>
    <cellStyle name="_KH TPCP 2010 17-3-10 3" xfId="2043" xr:uid="{00000000-0005-0000-0000-000030020000}"/>
    <cellStyle name="_KH TPCP vung TNB (03-1-2012)" xfId="2044" xr:uid="{00000000-0005-0000-0000-000031020000}"/>
    <cellStyle name="_KH TPCP vung TNB (03-1-2012) 2" xfId="23591" xr:uid="{00000000-0005-0000-0000-000032020000}"/>
    <cellStyle name="_KH ung von cap bach 2009-Cuc NTTS de nghi (sua)" xfId="826" xr:uid="{00000000-0005-0000-0000-000033020000}"/>
    <cellStyle name="_KH ung von cap bach 2009-Cuc NTTS de nghi (sua) 2" xfId="2055" xr:uid="{00000000-0005-0000-0000-000034020000}"/>
    <cellStyle name="_KH ung von cap bach 2009-Cuc NTTS de nghi (sua) 3" xfId="2059" xr:uid="{00000000-0005-0000-0000-000035020000}"/>
    <cellStyle name="_KH.DTC.gd2016-2020 tinh (T2-2015)" xfId="2060" xr:uid="{00000000-0005-0000-0000-000036020000}"/>
    <cellStyle name="_KH.DTC.gd2016-2020 tinh (T2-2015) 2" xfId="23592" xr:uid="{00000000-0005-0000-0000-000037020000}"/>
    <cellStyle name="_Khung 2012" xfId="1397" xr:uid="{00000000-0005-0000-0000-000038020000}"/>
    <cellStyle name="_Khung 2012 2" xfId="2064" xr:uid="{00000000-0005-0000-0000-000039020000}"/>
    <cellStyle name="_Khung 2012 3" xfId="2068" xr:uid="{00000000-0005-0000-0000-00003A020000}"/>
    <cellStyle name="_Khung nam 2010" xfId="1061" xr:uid="{00000000-0005-0000-0000-00003B020000}"/>
    <cellStyle name="_Khung nam 2010 2" xfId="1868" xr:uid="{00000000-0005-0000-0000-00003C020000}"/>
    <cellStyle name="_Khung nam 2010 3" xfId="771" xr:uid="{00000000-0005-0000-0000-00003D020000}"/>
    <cellStyle name="_x0001__kien giang 2" xfId="2071" xr:uid="{00000000-0005-0000-0000-00003E020000}"/>
    <cellStyle name="_x0001__kien giang 2 2" xfId="23594" xr:uid="{00000000-0005-0000-0000-00003F020000}"/>
    <cellStyle name="_KT (2)" xfId="2073" xr:uid="{00000000-0005-0000-0000-000040020000}"/>
    <cellStyle name="_KT (2) 2" xfId="36" xr:uid="{00000000-0005-0000-0000-000041020000}"/>
    <cellStyle name="_KT (2) 2 2" xfId="23596" xr:uid="{00000000-0005-0000-0000-000042020000}"/>
    <cellStyle name="_KT (2) 3" xfId="23595" xr:uid="{00000000-0005-0000-0000-000043020000}"/>
    <cellStyle name="_KT (2)_05-12  KH trung han 2016-2020 - Liem Thinh edited" xfId="614" xr:uid="{00000000-0005-0000-0000-000044020000}"/>
    <cellStyle name="_KT (2)_05-12  KH trung han 2016-2020 - Liem Thinh edited 2" xfId="23597" xr:uid="{00000000-0005-0000-0000-000045020000}"/>
    <cellStyle name="_KT (2)_1" xfId="311" xr:uid="{00000000-0005-0000-0000-000046020000}"/>
    <cellStyle name="_KT (2)_1 2" xfId="1438" xr:uid="{00000000-0005-0000-0000-000047020000}"/>
    <cellStyle name="_KT (2)_1 2 2" xfId="23599" xr:uid="{00000000-0005-0000-0000-000048020000}"/>
    <cellStyle name="_KT (2)_1 3" xfId="23598" xr:uid="{00000000-0005-0000-0000-000049020000}"/>
    <cellStyle name="_KT (2)_1_05-12  KH trung han 2016-2020 - Liem Thinh edited" xfId="1905" xr:uid="{00000000-0005-0000-0000-00004A020000}"/>
    <cellStyle name="_KT (2)_1_05-12  KH trung han 2016-2020 - Liem Thinh edited 2" xfId="23600" xr:uid="{00000000-0005-0000-0000-00004B020000}"/>
    <cellStyle name="_KT (2)_1_Copy of 05-12  KH trung han 2016-2020 - Liem Thinh edited (1)" xfId="320" xr:uid="{00000000-0005-0000-0000-00004C020000}"/>
    <cellStyle name="_KT (2)_1_Copy of 05-12  KH trung han 2016-2020 - Liem Thinh edited (1) 2" xfId="23601" xr:uid="{00000000-0005-0000-0000-00004D020000}"/>
    <cellStyle name="_KT (2)_1_KH TPCP 2016-2020 (tong hop)" xfId="2006" xr:uid="{00000000-0005-0000-0000-00004E020000}"/>
    <cellStyle name="_KT (2)_1_KH TPCP 2016-2020 (tong hop) 2" xfId="23602" xr:uid="{00000000-0005-0000-0000-00004F020000}"/>
    <cellStyle name="_KT (2)_1_Lora-tungchau" xfId="2084" xr:uid="{00000000-0005-0000-0000-000050020000}"/>
    <cellStyle name="_KT (2)_1_Lora-tungchau 2" xfId="911" xr:uid="{00000000-0005-0000-0000-000051020000}"/>
    <cellStyle name="_KT (2)_1_Lora-tungchau 2 2" xfId="23604" xr:uid="{00000000-0005-0000-0000-000052020000}"/>
    <cellStyle name="_KT (2)_1_Lora-tungchau 3" xfId="23603" xr:uid="{00000000-0005-0000-0000-000053020000}"/>
    <cellStyle name="_KT (2)_1_Lora-tungchau_05-12  KH trung han 2016-2020 - Liem Thinh edited" xfId="715" xr:uid="{00000000-0005-0000-0000-000054020000}"/>
    <cellStyle name="_KT (2)_1_Lora-tungchau_05-12  KH trung han 2016-2020 - Liem Thinh edited 2" xfId="23605" xr:uid="{00000000-0005-0000-0000-000055020000}"/>
    <cellStyle name="_KT (2)_1_Lora-tungchau_Copy of 05-12  KH trung han 2016-2020 - Liem Thinh edited (1)" xfId="2087" xr:uid="{00000000-0005-0000-0000-000056020000}"/>
    <cellStyle name="_KT (2)_1_Lora-tungchau_Copy of 05-12  KH trung han 2016-2020 - Liem Thinh edited (1) 2" xfId="23606" xr:uid="{00000000-0005-0000-0000-000057020000}"/>
    <cellStyle name="_KT (2)_1_Lora-tungchau_KH TPCP 2016-2020 (tong hop)" xfId="2091" xr:uid="{00000000-0005-0000-0000-000058020000}"/>
    <cellStyle name="_KT (2)_1_Lora-tungchau_KH TPCP 2016-2020 (tong hop) 2" xfId="23607" xr:uid="{00000000-0005-0000-0000-000059020000}"/>
    <cellStyle name="_KT (2)_1_Qt-HT3PQ1(CauKho)" xfId="1010" xr:uid="{00000000-0005-0000-0000-00005A020000}"/>
    <cellStyle name="_KT (2)_1_Qt-HT3PQ1(CauKho) 2" xfId="23608" xr:uid="{00000000-0005-0000-0000-00005B020000}"/>
    <cellStyle name="_KT (2)_2" xfId="327" xr:uid="{00000000-0005-0000-0000-00005C020000}"/>
    <cellStyle name="_KT (2)_2 2" xfId="23609" xr:uid="{00000000-0005-0000-0000-00005D020000}"/>
    <cellStyle name="_KT (2)_2_TG-TH" xfId="2094" xr:uid="{00000000-0005-0000-0000-00005E020000}"/>
    <cellStyle name="_KT (2)_2_TG-TH 2" xfId="2099" xr:uid="{00000000-0005-0000-0000-00005F020000}"/>
    <cellStyle name="_KT (2)_2_TG-TH 2 2" xfId="23611" xr:uid="{00000000-0005-0000-0000-000060020000}"/>
    <cellStyle name="_KT (2)_2_TG-TH 3" xfId="23610" xr:uid="{00000000-0005-0000-0000-000061020000}"/>
    <cellStyle name="_KT (2)_2_TG-TH_05-12  KH trung han 2016-2020 - Liem Thinh edited" xfId="2100" xr:uid="{00000000-0005-0000-0000-000062020000}"/>
    <cellStyle name="_KT (2)_2_TG-TH_05-12  KH trung han 2016-2020 - Liem Thinh edited 2" xfId="14526" xr:uid="{00000000-0005-0000-0000-000063020000}"/>
    <cellStyle name="_KT (2)_2_TG-TH_05-12  KH trung han 2016-2020 - Liem Thinh edited 2 2" xfId="23613" xr:uid="{00000000-0005-0000-0000-000064020000}"/>
    <cellStyle name="_KT (2)_2_TG-TH_05-12  KH trung han 2016-2020 - Liem Thinh edited 3" xfId="23612" xr:uid="{00000000-0005-0000-0000-000065020000}"/>
    <cellStyle name="_KT (2)_2_TG-TH_ApGiaVatTu_cayxanh_latgach" xfId="2016" xr:uid="{00000000-0005-0000-0000-000066020000}"/>
    <cellStyle name="_KT (2)_2_TG-TH_ApGiaVatTu_cayxanh_latgach 2" xfId="23614" xr:uid="{00000000-0005-0000-0000-000067020000}"/>
    <cellStyle name="_KT (2)_2_TG-TH_BANG TONG HOP TINH HINH THANH QUYET TOAN (MOI I)" xfId="1330" xr:uid="{00000000-0005-0000-0000-000068020000}"/>
    <cellStyle name="_KT (2)_2_TG-TH_BANG TONG HOP TINH HINH THANH QUYET TOAN (MOI I) 2" xfId="14471" xr:uid="{00000000-0005-0000-0000-000069020000}"/>
    <cellStyle name="_KT (2)_2_TG-TH_BANG TONG HOP TINH HINH THANH QUYET TOAN (MOI I) 2 2" xfId="23616" xr:uid="{00000000-0005-0000-0000-00006A020000}"/>
    <cellStyle name="_KT (2)_2_TG-TH_BANG TONG HOP TINH HINH THANH QUYET TOAN (MOI I) 3" xfId="15658" xr:uid="{00000000-0005-0000-0000-00006B020000}"/>
    <cellStyle name="_KT (2)_2_TG-TH_BANG TONG HOP TINH HINH THANH QUYET TOAN (MOI I) 3 2" xfId="23617" xr:uid="{00000000-0005-0000-0000-00006C020000}"/>
    <cellStyle name="_KT (2)_2_TG-TH_BANG TONG HOP TINH HINH THANH QUYET TOAN (MOI I) 4" xfId="23091" xr:uid="{00000000-0005-0000-0000-00006D020000}"/>
    <cellStyle name="_KT (2)_2_TG-TH_BANG TONG HOP TINH HINH THANH QUYET TOAN (MOI I) 4 2" xfId="23618" xr:uid="{00000000-0005-0000-0000-00006E020000}"/>
    <cellStyle name="_KT (2)_2_TG-TH_BANG TONG HOP TINH HINH THANH QUYET TOAN (MOI I) 5" xfId="23615" xr:uid="{00000000-0005-0000-0000-00006F020000}"/>
    <cellStyle name="_KT (2)_2_TG-TH_BAO CAO KLCT PT2000" xfId="2102" xr:uid="{00000000-0005-0000-0000-000070020000}"/>
    <cellStyle name="_KT (2)_2_TG-TH_BAO CAO KLCT PT2000 2" xfId="23619" xr:uid="{00000000-0005-0000-0000-000071020000}"/>
    <cellStyle name="_KT (2)_2_TG-TH_BAO CAO PT2000" xfId="693" xr:uid="{00000000-0005-0000-0000-000072020000}"/>
    <cellStyle name="_KT (2)_2_TG-TH_BAO CAO PT2000 2" xfId="23620" xr:uid="{00000000-0005-0000-0000-000073020000}"/>
    <cellStyle name="_KT (2)_2_TG-TH_BAO CAO PT2000_Book1" xfId="2113" xr:uid="{00000000-0005-0000-0000-000074020000}"/>
    <cellStyle name="_KT (2)_2_TG-TH_BAO CAO PT2000_Book1 2" xfId="23621" xr:uid="{00000000-0005-0000-0000-000075020000}"/>
    <cellStyle name="_KT (2)_2_TG-TH_Bao cao XDCB 2001 - T11 KH dieu chinh 20-11-THAI" xfId="2116" xr:uid="{00000000-0005-0000-0000-000076020000}"/>
    <cellStyle name="_KT (2)_2_TG-TH_Bao cao XDCB 2001 - T11 KH dieu chinh 20-11-THAI 2" xfId="23622" xr:uid="{00000000-0005-0000-0000-000077020000}"/>
    <cellStyle name="_KT (2)_2_TG-TH_BAO GIA NGAY 24-10-08 (co dam)" xfId="2117" xr:uid="{00000000-0005-0000-0000-000078020000}"/>
    <cellStyle name="_KT (2)_2_TG-TH_BAO GIA NGAY 24-10-08 (co dam) 2" xfId="14528" xr:uid="{00000000-0005-0000-0000-000079020000}"/>
    <cellStyle name="_KT (2)_2_TG-TH_BAO GIA NGAY 24-10-08 (co dam) 2 2" xfId="23624" xr:uid="{00000000-0005-0000-0000-00007A020000}"/>
    <cellStyle name="_KT (2)_2_TG-TH_BAO GIA NGAY 24-10-08 (co dam) 3" xfId="15948" xr:uid="{00000000-0005-0000-0000-00007B020000}"/>
    <cellStyle name="_KT (2)_2_TG-TH_BAO GIA NGAY 24-10-08 (co dam) 3 2" xfId="23625" xr:uid="{00000000-0005-0000-0000-00007C020000}"/>
    <cellStyle name="_KT (2)_2_TG-TH_BAO GIA NGAY 24-10-08 (co dam) 4" xfId="23114" xr:uid="{00000000-0005-0000-0000-00007D020000}"/>
    <cellStyle name="_KT (2)_2_TG-TH_BAO GIA NGAY 24-10-08 (co dam) 4 2" xfId="23626" xr:uid="{00000000-0005-0000-0000-00007E020000}"/>
    <cellStyle name="_KT (2)_2_TG-TH_BAO GIA NGAY 24-10-08 (co dam) 5" xfId="23623" xr:uid="{00000000-0005-0000-0000-00007F020000}"/>
    <cellStyle name="_KT (2)_2_TG-TH_BC  NAM 2007" xfId="2119" xr:uid="{00000000-0005-0000-0000-000080020000}"/>
    <cellStyle name="_KT (2)_2_TG-TH_BC  NAM 2007 2" xfId="23627" xr:uid="{00000000-0005-0000-0000-000081020000}"/>
    <cellStyle name="_KT (2)_2_TG-TH_BC CV 6403 BKHĐT" xfId="1772" xr:uid="{00000000-0005-0000-0000-000082020000}"/>
    <cellStyle name="_KT (2)_2_TG-TH_BC CV 6403 BKHĐT 2" xfId="14500" xr:uid="{00000000-0005-0000-0000-000083020000}"/>
    <cellStyle name="_KT (2)_2_TG-TH_BC CV 6403 BKHĐT 2 2" xfId="23629" xr:uid="{00000000-0005-0000-0000-000084020000}"/>
    <cellStyle name="_KT (2)_2_TG-TH_BC CV 6403 BKHĐT 3" xfId="23628" xr:uid="{00000000-0005-0000-0000-000085020000}"/>
    <cellStyle name="_KT (2)_2_TG-TH_BC NQ11-CP - chinh sua lai" xfId="1530" xr:uid="{00000000-0005-0000-0000-000086020000}"/>
    <cellStyle name="_KT (2)_2_TG-TH_BC NQ11-CP - chinh sua lai 2" xfId="23630" xr:uid="{00000000-0005-0000-0000-000087020000}"/>
    <cellStyle name="_KT (2)_2_TG-TH_BC NQ11-CP-Quynh sau bieu so3" xfId="594" xr:uid="{00000000-0005-0000-0000-000088020000}"/>
    <cellStyle name="_KT (2)_2_TG-TH_BC NQ11-CP-Quynh sau bieu so3 2" xfId="23631" xr:uid="{00000000-0005-0000-0000-000089020000}"/>
    <cellStyle name="_KT (2)_2_TG-TH_BC_NQ11-CP_-_Thao_sua_lai" xfId="2122" xr:uid="{00000000-0005-0000-0000-00008A020000}"/>
    <cellStyle name="_KT (2)_2_TG-TH_BC_NQ11-CP_-_Thao_sua_lai 2" xfId="23632" xr:uid="{00000000-0005-0000-0000-00008B020000}"/>
    <cellStyle name="_KT (2)_2_TG-TH_Bieu mau cong trinh khoi cong moi 3-4" xfId="355" xr:uid="{00000000-0005-0000-0000-00008C020000}"/>
    <cellStyle name="_KT (2)_2_TG-TH_Bieu mau cong trinh khoi cong moi 3-4 2" xfId="14402" xr:uid="{00000000-0005-0000-0000-00008D020000}"/>
    <cellStyle name="_KT (2)_2_TG-TH_Bieu mau cong trinh khoi cong moi 3-4 2 2" xfId="23634" xr:uid="{00000000-0005-0000-0000-00008E020000}"/>
    <cellStyle name="_KT (2)_2_TG-TH_Bieu mau cong trinh khoi cong moi 3-4 3" xfId="23633" xr:uid="{00000000-0005-0000-0000-00008F020000}"/>
    <cellStyle name="_KT (2)_2_TG-TH_Bieu3ODA" xfId="237" xr:uid="{00000000-0005-0000-0000-000090020000}"/>
    <cellStyle name="_KT (2)_2_TG-TH_Bieu3ODA 2" xfId="23635" xr:uid="{00000000-0005-0000-0000-000091020000}"/>
    <cellStyle name="_KT (2)_2_TG-TH_Bieu3ODA_1" xfId="155" xr:uid="{00000000-0005-0000-0000-000092020000}"/>
    <cellStyle name="_KT (2)_2_TG-TH_Bieu3ODA_1 2" xfId="23636" xr:uid="{00000000-0005-0000-0000-000093020000}"/>
    <cellStyle name="_KT (2)_2_TG-TH_Bieu4HTMT" xfId="2136" xr:uid="{00000000-0005-0000-0000-000094020000}"/>
    <cellStyle name="_KT (2)_2_TG-TH_Bieu4HTMT 2" xfId="14530" xr:uid="{00000000-0005-0000-0000-000095020000}"/>
    <cellStyle name="_KT (2)_2_TG-TH_Bieu4HTMT 2 2" xfId="23638" xr:uid="{00000000-0005-0000-0000-000096020000}"/>
    <cellStyle name="_KT (2)_2_TG-TH_Bieu4HTMT 3" xfId="23637" xr:uid="{00000000-0005-0000-0000-000097020000}"/>
    <cellStyle name="_KT (2)_2_TG-TH_bo sung von KCH nam 2010 va Du an tre kho khan" xfId="159" xr:uid="{00000000-0005-0000-0000-000098020000}"/>
    <cellStyle name="_KT (2)_2_TG-TH_bo sung von KCH nam 2010 va Du an tre kho khan 2" xfId="14393" xr:uid="{00000000-0005-0000-0000-000099020000}"/>
    <cellStyle name="_KT (2)_2_TG-TH_bo sung von KCH nam 2010 va Du an tre kho khan 2 2" xfId="23640" xr:uid="{00000000-0005-0000-0000-00009A020000}"/>
    <cellStyle name="_KT (2)_2_TG-TH_bo sung von KCH nam 2010 va Du an tre kho khan 3" xfId="23639" xr:uid="{00000000-0005-0000-0000-00009B020000}"/>
    <cellStyle name="_KT (2)_2_TG-TH_Book1" xfId="2139" xr:uid="{00000000-0005-0000-0000-00009C020000}"/>
    <cellStyle name="_KT (2)_2_TG-TH_Book1 2" xfId="1187" xr:uid="{00000000-0005-0000-0000-00009D020000}"/>
    <cellStyle name="_KT (2)_2_TG-TH_Book1 2 2" xfId="23642" xr:uid="{00000000-0005-0000-0000-00009E020000}"/>
    <cellStyle name="_KT (2)_2_TG-TH_Book1 3" xfId="23641" xr:uid="{00000000-0005-0000-0000-00009F020000}"/>
    <cellStyle name="_KT (2)_2_TG-TH_Book1_1" xfId="1123" xr:uid="{00000000-0005-0000-0000-0000A0020000}"/>
    <cellStyle name="_KT (2)_2_TG-TH_Book1_1 2" xfId="386" xr:uid="{00000000-0005-0000-0000-0000A1020000}"/>
    <cellStyle name="_KT (2)_2_TG-TH_Book1_1 2 2" xfId="23644" xr:uid="{00000000-0005-0000-0000-0000A2020000}"/>
    <cellStyle name="_KT (2)_2_TG-TH_Book1_1 3" xfId="14458" xr:uid="{00000000-0005-0000-0000-0000A3020000}"/>
    <cellStyle name="_KT (2)_2_TG-TH_Book1_1 3 2" xfId="23645" xr:uid="{00000000-0005-0000-0000-0000A4020000}"/>
    <cellStyle name="_KT (2)_2_TG-TH_Book1_1 4" xfId="23643" xr:uid="{00000000-0005-0000-0000-0000A5020000}"/>
    <cellStyle name="_KT (2)_2_TG-TH_Book1_1_BC CV 6403 BKHĐT" xfId="2141" xr:uid="{00000000-0005-0000-0000-0000A6020000}"/>
    <cellStyle name="_KT (2)_2_TG-TH_Book1_1_BC CV 6403 BKHĐT 2" xfId="14532" xr:uid="{00000000-0005-0000-0000-0000A7020000}"/>
    <cellStyle name="_KT (2)_2_TG-TH_Book1_1_BC CV 6403 BKHĐT 2 2" xfId="23647" xr:uid="{00000000-0005-0000-0000-0000A8020000}"/>
    <cellStyle name="_KT (2)_2_TG-TH_Book1_1_BC CV 6403 BKHĐT 3" xfId="15951" xr:uid="{00000000-0005-0000-0000-0000A9020000}"/>
    <cellStyle name="_KT (2)_2_TG-TH_Book1_1_BC CV 6403 BKHĐT 3 2" xfId="23648" xr:uid="{00000000-0005-0000-0000-0000AA020000}"/>
    <cellStyle name="_KT (2)_2_TG-TH_Book1_1_BC CV 6403 BKHĐT 4" xfId="23115" xr:uid="{00000000-0005-0000-0000-0000AB020000}"/>
    <cellStyle name="_KT (2)_2_TG-TH_Book1_1_BC CV 6403 BKHĐT 4 2" xfId="23649" xr:uid="{00000000-0005-0000-0000-0000AC020000}"/>
    <cellStyle name="_KT (2)_2_TG-TH_Book1_1_BC CV 6403 BKHĐT 5" xfId="23646" xr:uid="{00000000-0005-0000-0000-0000AD020000}"/>
    <cellStyle name="_KT (2)_2_TG-TH_Book1_1_Bieu mau cong trinh khoi cong moi 3-4" xfId="130" xr:uid="{00000000-0005-0000-0000-0000AE020000}"/>
    <cellStyle name="_KT (2)_2_TG-TH_Book1_1_Bieu mau cong trinh khoi cong moi 3-4 2" xfId="14388" xr:uid="{00000000-0005-0000-0000-0000AF020000}"/>
    <cellStyle name="_KT (2)_2_TG-TH_Book1_1_Bieu mau cong trinh khoi cong moi 3-4 2 2" xfId="23651" xr:uid="{00000000-0005-0000-0000-0000B0020000}"/>
    <cellStyle name="_KT (2)_2_TG-TH_Book1_1_Bieu mau cong trinh khoi cong moi 3-4 3" xfId="15207" xr:uid="{00000000-0005-0000-0000-0000B1020000}"/>
    <cellStyle name="_KT (2)_2_TG-TH_Book1_1_Bieu mau cong trinh khoi cong moi 3-4 3 2" xfId="23652" xr:uid="{00000000-0005-0000-0000-0000B2020000}"/>
    <cellStyle name="_KT (2)_2_TG-TH_Book1_1_Bieu mau cong trinh khoi cong moi 3-4 4" xfId="23061" xr:uid="{00000000-0005-0000-0000-0000B3020000}"/>
    <cellStyle name="_KT (2)_2_TG-TH_Book1_1_Bieu mau cong trinh khoi cong moi 3-4 4 2" xfId="23653" xr:uid="{00000000-0005-0000-0000-0000B4020000}"/>
    <cellStyle name="_KT (2)_2_TG-TH_Book1_1_Bieu mau cong trinh khoi cong moi 3-4 5" xfId="23650" xr:uid="{00000000-0005-0000-0000-0000B5020000}"/>
    <cellStyle name="_KT (2)_2_TG-TH_Book1_1_Bieu3ODA" xfId="1709" xr:uid="{00000000-0005-0000-0000-0000B6020000}"/>
    <cellStyle name="_KT (2)_2_TG-TH_Book1_1_Bieu3ODA 2" xfId="14492" xr:uid="{00000000-0005-0000-0000-0000B7020000}"/>
    <cellStyle name="_KT (2)_2_TG-TH_Book1_1_Bieu3ODA 2 2" xfId="23655" xr:uid="{00000000-0005-0000-0000-0000B8020000}"/>
    <cellStyle name="_KT (2)_2_TG-TH_Book1_1_Bieu3ODA 3" xfId="15804" xr:uid="{00000000-0005-0000-0000-0000B9020000}"/>
    <cellStyle name="_KT (2)_2_TG-TH_Book1_1_Bieu3ODA 3 2" xfId="23656" xr:uid="{00000000-0005-0000-0000-0000BA020000}"/>
    <cellStyle name="_KT (2)_2_TG-TH_Book1_1_Bieu3ODA 4" xfId="23098" xr:uid="{00000000-0005-0000-0000-0000BB020000}"/>
    <cellStyle name="_KT (2)_2_TG-TH_Book1_1_Bieu3ODA 4 2" xfId="23657" xr:uid="{00000000-0005-0000-0000-0000BC020000}"/>
    <cellStyle name="_KT (2)_2_TG-TH_Book1_1_Bieu3ODA 5" xfId="23654" xr:uid="{00000000-0005-0000-0000-0000BD020000}"/>
    <cellStyle name="_KT (2)_2_TG-TH_Book1_1_Bieu4HTMT" xfId="506" xr:uid="{00000000-0005-0000-0000-0000BE020000}"/>
    <cellStyle name="_KT (2)_2_TG-TH_Book1_1_Bieu4HTMT 2" xfId="14412" xr:uid="{00000000-0005-0000-0000-0000BF020000}"/>
    <cellStyle name="_KT (2)_2_TG-TH_Book1_1_Bieu4HTMT 2 2" xfId="23659" xr:uid="{00000000-0005-0000-0000-0000C0020000}"/>
    <cellStyle name="_KT (2)_2_TG-TH_Book1_1_Bieu4HTMT 3" xfId="15345" xr:uid="{00000000-0005-0000-0000-0000C1020000}"/>
    <cellStyle name="_KT (2)_2_TG-TH_Book1_1_Bieu4HTMT 3 2" xfId="23660" xr:uid="{00000000-0005-0000-0000-0000C2020000}"/>
    <cellStyle name="_KT (2)_2_TG-TH_Book1_1_Bieu4HTMT 4" xfId="23070" xr:uid="{00000000-0005-0000-0000-0000C3020000}"/>
    <cellStyle name="_KT (2)_2_TG-TH_Book1_1_Bieu4HTMT 4 2" xfId="23661" xr:uid="{00000000-0005-0000-0000-0000C4020000}"/>
    <cellStyle name="_KT (2)_2_TG-TH_Book1_1_Bieu4HTMT 5" xfId="23658" xr:uid="{00000000-0005-0000-0000-0000C5020000}"/>
    <cellStyle name="_KT (2)_2_TG-TH_Book1_1_Book1" xfId="906" xr:uid="{00000000-0005-0000-0000-0000C6020000}"/>
    <cellStyle name="_KT (2)_2_TG-TH_Book1_1_Book1 2" xfId="23662" xr:uid="{00000000-0005-0000-0000-0000C7020000}"/>
    <cellStyle name="_KT (2)_2_TG-TH_Book1_1_Luy ke von ung nam 2011 -Thoa gui ngay 12-8-2012" xfId="2145" xr:uid="{00000000-0005-0000-0000-0000C8020000}"/>
    <cellStyle name="_KT (2)_2_TG-TH_Book1_1_Luy ke von ung nam 2011 -Thoa gui ngay 12-8-2012 2" xfId="14533" xr:uid="{00000000-0005-0000-0000-0000C9020000}"/>
    <cellStyle name="_KT (2)_2_TG-TH_Book1_1_Luy ke von ung nam 2011 -Thoa gui ngay 12-8-2012 2 2" xfId="23664" xr:uid="{00000000-0005-0000-0000-0000CA020000}"/>
    <cellStyle name="_KT (2)_2_TG-TH_Book1_1_Luy ke von ung nam 2011 -Thoa gui ngay 12-8-2012 3" xfId="15954" xr:uid="{00000000-0005-0000-0000-0000CB020000}"/>
    <cellStyle name="_KT (2)_2_TG-TH_Book1_1_Luy ke von ung nam 2011 -Thoa gui ngay 12-8-2012 3 2" xfId="23665" xr:uid="{00000000-0005-0000-0000-0000CC020000}"/>
    <cellStyle name="_KT (2)_2_TG-TH_Book1_1_Luy ke von ung nam 2011 -Thoa gui ngay 12-8-2012 4" xfId="23116" xr:uid="{00000000-0005-0000-0000-0000CD020000}"/>
    <cellStyle name="_KT (2)_2_TG-TH_Book1_1_Luy ke von ung nam 2011 -Thoa gui ngay 12-8-2012 4 2" xfId="23666" xr:uid="{00000000-0005-0000-0000-0000CE020000}"/>
    <cellStyle name="_KT (2)_2_TG-TH_Book1_1_Luy ke von ung nam 2011 -Thoa gui ngay 12-8-2012 5" xfId="23663" xr:uid="{00000000-0005-0000-0000-0000CF020000}"/>
    <cellStyle name="_KT (2)_2_TG-TH_Book1_2" xfId="1129" xr:uid="{00000000-0005-0000-0000-0000D0020000}"/>
    <cellStyle name="_KT (2)_2_TG-TH_Book1_2 2" xfId="1757" xr:uid="{00000000-0005-0000-0000-0000D1020000}"/>
    <cellStyle name="_KT (2)_2_TG-TH_Book1_2 2 2" xfId="23668" xr:uid="{00000000-0005-0000-0000-0000D2020000}"/>
    <cellStyle name="_KT (2)_2_TG-TH_Book1_2 3" xfId="23667" xr:uid="{00000000-0005-0000-0000-0000D3020000}"/>
    <cellStyle name="_KT (2)_2_TG-TH_Book1_2_BC CV 6403 BKHĐT" xfId="2150" xr:uid="{00000000-0005-0000-0000-0000D4020000}"/>
    <cellStyle name="_KT (2)_2_TG-TH_Book1_2_BC CV 6403 BKHĐT 2" xfId="23669" xr:uid="{00000000-0005-0000-0000-0000D5020000}"/>
    <cellStyle name="_KT (2)_2_TG-TH_Book1_2_Bieu3ODA" xfId="985" xr:uid="{00000000-0005-0000-0000-0000D6020000}"/>
    <cellStyle name="_KT (2)_2_TG-TH_Book1_2_Bieu3ODA 2" xfId="23670" xr:uid="{00000000-0005-0000-0000-0000D7020000}"/>
    <cellStyle name="_KT (2)_2_TG-TH_Book1_2_Luy ke von ung nam 2011 -Thoa gui ngay 12-8-2012" xfId="2107" xr:uid="{00000000-0005-0000-0000-0000D8020000}"/>
    <cellStyle name="_KT (2)_2_TG-TH_Book1_2_Luy ke von ung nam 2011 -Thoa gui ngay 12-8-2012 2" xfId="23671" xr:uid="{00000000-0005-0000-0000-0000D9020000}"/>
    <cellStyle name="_KT (2)_2_TG-TH_Book1_3" xfId="1145" xr:uid="{00000000-0005-0000-0000-0000DA020000}"/>
    <cellStyle name="_KT (2)_2_TG-TH_Book1_3 2" xfId="2156" xr:uid="{00000000-0005-0000-0000-0000DB020000}"/>
    <cellStyle name="_KT (2)_2_TG-TH_Book1_3 2 2" xfId="23673" xr:uid="{00000000-0005-0000-0000-0000DC020000}"/>
    <cellStyle name="_KT (2)_2_TG-TH_Book1_3 3" xfId="23672" xr:uid="{00000000-0005-0000-0000-0000DD020000}"/>
    <cellStyle name="_KT (2)_2_TG-TH_Book1_4" xfId="1154" xr:uid="{00000000-0005-0000-0000-0000DE020000}"/>
    <cellStyle name="_KT (2)_2_TG-TH_Book1_4 2" xfId="23674" xr:uid="{00000000-0005-0000-0000-0000DF020000}"/>
    <cellStyle name="_KT (2)_2_TG-TH_Book1_BC CV 6403 BKHĐT" xfId="1789" xr:uid="{00000000-0005-0000-0000-0000E0020000}"/>
    <cellStyle name="_KT (2)_2_TG-TH_Book1_BC CV 6403 BKHĐT 2" xfId="23675" xr:uid="{00000000-0005-0000-0000-0000E1020000}"/>
    <cellStyle name="_KT (2)_2_TG-TH_Book1_Bieu mau cong trinh khoi cong moi 3-4" xfId="2132" xr:uid="{00000000-0005-0000-0000-0000E2020000}"/>
    <cellStyle name="_KT (2)_2_TG-TH_Book1_Bieu mau cong trinh khoi cong moi 3-4 2" xfId="23676" xr:uid="{00000000-0005-0000-0000-0000E3020000}"/>
    <cellStyle name="_KT (2)_2_TG-TH_Book1_Bieu3ODA" xfId="1574" xr:uid="{00000000-0005-0000-0000-0000E4020000}"/>
    <cellStyle name="_KT (2)_2_TG-TH_Book1_Bieu3ODA 2" xfId="23677" xr:uid="{00000000-0005-0000-0000-0000E5020000}"/>
    <cellStyle name="_KT (2)_2_TG-TH_Book1_Bieu4HTMT" xfId="187" xr:uid="{00000000-0005-0000-0000-0000E6020000}"/>
    <cellStyle name="_KT (2)_2_TG-TH_Book1_Bieu4HTMT 2" xfId="23678" xr:uid="{00000000-0005-0000-0000-0000E7020000}"/>
    <cellStyle name="_KT (2)_2_TG-TH_Book1_bo sung von KCH nam 2010 va Du an tre kho khan" xfId="2165" xr:uid="{00000000-0005-0000-0000-0000E8020000}"/>
    <cellStyle name="_KT (2)_2_TG-TH_Book1_bo sung von KCH nam 2010 va Du an tre kho khan 2" xfId="23679" xr:uid="{00000000-0005-0000-0000-0000E9020000}"/>
    <cellStyle name="_KT (2)_2_TG-TH_Book1_Book1" xfId="2167" xr:uid="{00000000-0005-0000-0000-0000EA020000}"/>
    <cellStyle name="_KT (2)_2_TG-TH_Book1_Book1 2" xfId="23680" xr:uid="{00000000-0005-0000-0000-0000EB020000}"/>
    <cellStyle name="_KT (2)_2_TG-TH_Book1_danh muc chuan bi dau tu 2011 ngay 07-6-2011" xfId="2171" xr:uid="{00000000-0005-0000-0000-0000EC020000}"/>
    <cellStyle name="_KT (2)_2_TG-TH_Book1_danh muc chuan bi dau tu 2011 ngay 07-6-2011 2" xfId="23681" xr:uid="{00000000-0005-0000-0000-0000ED020000}"/>
    <cellStyle name="_KT (2)_2_TG-TH_Book1_Danh muc pbo nguon von XSKT, XDCB nam 2009 chuyen qua nam 2010" xfId="2176" xr:uid="{00000000-0005-0000-0000-0000EE020000}"/>
    <cellStyle name="_KT (2)_2_TG-TH_Book1_Danh muc pbo nguon von XSKT, XDCB nam 2009 chuyen qua nam 2010 2" xfId="23682" xr:uid="{00000000-0005-0000-0000-0000EF020000}"/>
    <cellStyle name="_KT (2)_2_TG-TH_Book1_dieu chinh KH 2011 ngay 26-5-2011111" xfId="2184" xr:uid="{00000000-0005-0000-0000-0000F0020000}"/>
    <cellStyle name="_KT (2)_2_TG-TH_Book1_dieu chinh KH 2011 ngay 26-5-2011111 2" xfId="23683" xr:uid="{00000000-0005-0000-0000-0000F1020000}"/>
    <cellStyle name="_KT (2)_2_TG-TH_Book1_DS KCH PHAN BO VON NSDP NAM 2010" xfId="2188" xr:uid="{00000000-0005-0000-0000-0000F2020000}"/>
    <cellStyle name="_KT (2)_2_TG-TH_Book1_DS KCH PHAN BO VON NSDP NAM 2010 2" xfId="23684" xr:uid="{00000000-0005-0000-0000-0000F3020000}"/>
    <cellStyle name="_KT (2)_2_TG-TH_Book1_giao KH 2011 ngay 10-12-2010" xfId="2194" xr:uid="{00000000-0005-0000-0000-0000F4020000}"/>
    <cellStyle name="_KT (2)_2_TG-TH_Book1_giao KH 2011 ngay 10-12-2010 2" xfId="23685" xr:uid="{00000000-0005-0000-0000-0000F5020000}"/>
    <cellStyle name="_KT (2)_2_TG-TH_Book1_Luy ke von ung nam 2011 -Thoa gui ngay 12-8-2012" xfId="1284" xr:uid="{00000000-0005-0000-0000-0000F6020000}"/>
    <cellStyle name="_KT (2)_2_TG-TH_Book1_Luy ke von ung nam 2011 -Thoa gui ngay 12-8-2012 2" xfId="23686" xr:uid="{00000000-0005-0000-0000-0000F7020000}"/>
    <cellStyle name="_KT (2)_2_TG-TH_CAU Khanh Nam(Thi Cong)" xfId="2197" xr:uid="{00000000-0005-0000-0000-0000F8020000}"/>
    <cellStyle name="_KT (2)_2_TG-TH_CAU Khanh Nam(Thi Cong) 2" xfId="14538" xr:uid="{00000000-0005-0000-0000-0000F9020000}"/>
    <cellStyle name="_KT (2)_2_TG-TH_CAU Khanh Nam(Thi Cong) 2 2" xfId="23688" xr:uid="{00000000-0005-0000-0000-0000FA020000}"/>
    <cellStyle name="_KT (2)_2_TG-TH_CAU Khanh Nam(Thi Cong) 3" xfId="15974" xr:uid="{00000000-0005-0000-0000-0000FB020000}"/>
    <cellStyle name="_KT (2)_2_TG-TH_CAU Khanh Nam(Thi Cong) 3 2" xfId="23689" xr:uid="{00000000-0005-0000-0000-0000FC020000}"/>
    <cellStyle name="_KT (2)_2_TG-TH_CAU Khanh Nam(Thi Cong) 4" xfId="23118" xr:uid="{00000000-0005-0000-0000-0000FD020000}"/>
    <cellStyle name="_KT (2)_2_TG-TH_CAU Khanh Nam(Thi Cong) 4 2" xfId="23690" xr:uid="{00000000-0005-0000-0000-0000FE020000}"/>
    <cellStyle name="_KT (2)_2_TG-TH_CAU Khanh Nam(Thi Cong) 5" xfId="23687" xr:uid="{00000000-0005-0000-0000-0000FF020000}"/>
    <cellStyle name="_KT (2)_2_TG-TH_ChiHuong_ApGia" xfId="1591" xr:uid="{00000000-0005-0000-0000-000000030000}"/>
    <cellStyle name="_KT (2)_2_TG-TH_ChiHuong_ApGia 2" xfId="14482" xr:uid="{00000000-0005-0000-0000-000001030000}"/>
    <cellStyle name="_KT (2)_2_TG-TH_ChiHuong_ApGia 2 2" xfId="23692" xr:uid="{00000000-0005-0000-0000-000002030000}"/>
    <cellStyle name="_KT (2)_2_TG-TH_ChiHuong_ApGia 3" xfId="23691" xr:uid="{00000000-0005-0000-0000-000003030000}"/>
    <cellStyle name="_KT (2)_2_TG-TH_CoCauPhi (version 1)" xfId="2200" xr:uid="{00000000-0005-0000-0000-000004030000}"/>
    <cellStyle name="_KT (2)_2_TG-TH_CoCauPhi (version 1) 2" xfId="23693" xr:uid="{00000000-0005-0000-0000-000005030000}"/>
    <cellStyle name="_KT (2)_2_TG-TH_Copy of 05-12  KH trung han 2016-2020 - Liem Thinh edited (1)" xfId="1046" xr:uid="{00000000-0005-0000-0000-000006030000}"/>
    <cellStyle name="_KT (2)_2_TG-TH_Copy of 05-12  KH trung han 2016-2020 - Liem Thinh edited (1) 2" xfId="14454" xr:uid="{00000000-0005-0000-0000-000007030000}"/>
    <cellStyle name="_KT (2)_2_TG-TH_Copy of 05-12  KH trung han 2016-2020 - Liem Thinh edited (1) 2 2" xfId="23695" xr:uid="{00000000-0005-0000-0000-000008030000}"/>
    <cellStyle name="_KT (2)_2_TG-TH_Copy of 05-12  KH trung han 2016-2020 - Liem Thinh edited (1) 3" xfId="23694" xr:uid="{00000000-0005-0000-0000-000009030000}"/>
    <cellStyle name="_KT (2)_2_TG-TH_danh muc chuan bi dau tu 2011 ngay 07-6-2011" xfId="732" xr:uid="{00000000-0005-0000-0000-00000A030000}"/>
    <cellStyle name="_KT (2)_2_TG-TH_danh muc chuan bi dau tu 2011 ngay 07-6-2011 2" xfId="23696" xr:uid="{00000000-0005-0000-0000-00000B030000}"/>
    <cellStyle name="_KT (2)_2_TG-TH_Danh muc pbo nguon von XSKT, XDCB nam 2009 chuyen qua nam 2010" xfId="903" xr:uid="{00000000-0005-0000-0000-00000C030000}"/>
    <cellStyle name="_KT (2)_2_TG-TH_Danh muc pbo nguon von XSKT, XDCB nam 2009 chuyen qua nam 2010 2" xfId="14439" xr:uid="{00000000-0005-0000-0000-00000D030000}"/>
    <cellStyle name="_KT (2)_2_TG-TH_Danh muc pbo nguon von XSKT, XDCB nam 2009 chuyen qua nam 2010 2 2" xfId="23698" xr:uid="{00000000-0005-0000-0000-00000E030000}"/>
    <cellStyle name="_KT (2)_2_TG-TH_Danh muc pbo nguon von XSKT, XDCB nam 2009 chuyen qua nam 2010 3" xfId="23697" xr:uid="{00000000-0005-0000-0000-00000F030000}"/>
    <cellStyle name="_KT (2)_2_TG-TH_DAU NOI PL-CL TAI PHU LAMHC" xfId="2210" xr:uid="{00000000-0005-0000-0000-000010030000}"/>
    <cellStyle name="_KT (2)_2_TG-TH_DAU NOI PL-CL TAI PHU LAMHC 2" xfId="23699" xr:uid="{00000000-0005-0000-0000-000011030000}"/>
    <cellStyle name="_KT (2)_2_TG-TH_dieu chinh KH 2011 ngay 26-5-2011111" xfId="746" xr:uid="{00000000-0005-0000-0000-000012030000}"/>
    <cellStyle name="_KT (2)_2_TG-TH_dieu chinh KH 2011 ngay 26-5-2011111 2" xfId="23700" xr:uid="{00000000-0005-0000-0000-000013030000}"/>
    <cellStyle name="_KT (2)_2_TG-TH_DS KCH PHAN BO VON NSDP NAM 2010" xfId="2199" xr:uid="{00000000-0005-0000-0000-000014030000}"/>
    <cellStyle name="_KT (2)_2_TG-TH_DS KCH PHAN BO VON NSDP NAM 2010 2" xfId="14539" xr:uid="{00000000-0005-0000-0000-000015030000}"/>
    <cellStyle name="_KT (2)_2_TG-TH_DS KCH PHAN BO VON NSDP NAM 2010 2 2" xfId="23702" xr:uid="{00000000-0005-0000-0000-000016030000}"/>
    <cellStyle name="_KT (2)_2_TG-TH_DS KCH PHAN BO VON NSDP NAM 2010 3" xfId="23701" xr:uid="{00000000-0005-0000-0000-000017030000}"/>
    <cellStyle name="_KT (2)_2_TG-TH_DTCDT MR.2N110.HOCMON.TDTOAN.CCUNG" xfId="1594" xr:uid="{00000000-0005-0000-0000-000018030000}"/>
    <cellStyle name="_KT (2)_2_TG-TH_DTCDT MR.2N110.HOCMON.TDTOAN.CCUNG 2" xfId="23703" xr:uid="{00000000-0005-0000-0000-000019030000}"/>
    <cellStyle name="_KT (2)_2_TG-TH_DU TRU VAT TU" xfId="1739" xr:uid="{00000000-0005-0000-0000-00001A030000}"/>
    <cellStyle name="_KT (2)_2_TG-TH_DU TRU VAT TU 2" xfId="14496" xr:uid="{00000000-0005-0000-0000-00001B030000}"/>
    <cellStyle name="_KT (2)_2_TG-TH_DU TRU VAT TU 2 2" xfId="23705" xr:uid="{00000000-0005-0000-0000-00001C030000}"/>
    <cellStyle name="_KT (2)_2_TG-TH_DU TRU VAT TU 3" xfId="23704" xr:uid="{00000000-0005-0000-0000-00001D030000}"/>
    <cellStyle name="_KT (2)_2_TG-TH_giao KH 2011 ngay 10-12-2010" xfId="1669" xr:uid="{00000000-0005-0000-0000-00001E030000}"/>
    <cellStyle name="_KT (2)_2_TG-TH_giao KH 2011 ngay 10-12-2010 2" xfId="23706" xr:uid="{00000000-0005-0000-0000-00001F030000}"/>
    <cellStyle name="_KT (2)_2_TG-TH_GTGT 2003" xfId="952" xr:uid="{00000000-0005-0000-0000-000020030000}"/>
    <cellStyle name="_KT (2)_2_TG-TH_GTGT 2003 2" xfId="23707" xr:uid="{00000000-0005-0000-0000-000021030000}"/>
    <cellStyle name="_KT (2)_2_TG-TH_KE KHAI THUE GTGT 2004" xfId="2218" xr:uid="{00000000-0005-0000-0000-000022030000}"/>
    <cellStyle name="_KT (2)_2_TG-TH_KE KHAI THUE GTGT 2004 2" xfId="14541" xr:uid="{00000000-0005-0000-0000-000023030000}"/>
    <cellStyle name="_KT (2)_2_TG-TH_KE KHAI THUE GTGT 2004 2 2" xfId="23709" xr:uid="{00000000-0005-0000-0000-000024030000}"/>
    <cellStyle name="_KT (2)_2_TG-TH_KE KHAI THUE GTGT 2004 3" xfId="15980" xr:uid="{00000000-0005-0000-0000-000025030000}"/>
    <cellStyle name="_KT (2)_2_TG-TH_KE KHAI THUE GTGT 2004 3 2" xfId="23710" xr:uid="{00000000-0005-0000-0000-000026030000}"/>
    <cellStyle name="_KT (2)_2_TG-TH_KE KHAI THUE GTGT 2004 4" xfId="23119" xr:uid="{00000000-0005-0000-0000-000027030000}"/>
    <cellStyle name="_KT (2)_2_TG-TH_KE KHAI THUE GTGT 2004 4 2" xfId="23711" xr:uid="{00000000-0005-0000-0000-000028030000}"/>
    <cellStyle name="_KT (2)_2_TG-TH_KE KHAI THUE GTGT 2004 5" xfId="23708" xr:uid="{00000000-0005-0000-0000-000029030000}"/>
    <cellStyle name="_KT (2)_2_TG-TH_KE KHAI THUE GTGT 2004_BCTC2004" xfId="2228" xr:uid="{00000000-0005-0000-0000-00002A030000}"/>
    <cellStyle name="_KT (2)_2_TG-TH_KE KHAI THUE GTGT 2004_BCTC2004 2" xfId="23712" xr:uid="{00000000-0005-0000-0000-00002B030000}"/>
    <cellStyle name="_KT (2)_2_TG-TH_KH TPCP 2016-2020 (tong hop)" xfId="2233" xr:uid="{00000000-0005-0000-0000-00002C030000}"/>
    <cellStyle name="_KT (2)_2_TG-TH_KH TPCP 2016-2020 (tong hop) 2" xfId="14544" xr:uid="{00000000-0005-0000-0000-00002D030000}"/>
    <cellStyle name="_KT (2)_2_TG-TH_KH TPCP 2016-2020 (tong hop) 2 2" xfId="23714" xr:uid="{00000000-0005-0000-0000-00002E030000}"/>
    <cellStyle name="_KT (2)_2_TG-TH_KH TPCP 2016-2020 (tong hop) 3" xfId="23713" xr:uid="{00000000-0005-0000-0000-00002F030000}"/>
    <cellStyle name="_KT (2)_2_TG-TH_KH TPCP vung TNB (03-1-2012)" xfId="1360" xr:uid="{00000000-0005-0000-0000-000030030000}"/>
    <cellStyle name="_KT (2)_2_TG-TH_KH TPCP vung TNB (03-1-2012) 2" xfId="23715" xr:uid="{00000000-0005-0000-0000-000031030000}"/>
    <cellStyle name="_KT (2)_2_TG-TH_kien giang 2" xfId="1758" xr:uid="{00000000-0005-0000-0000-000032030000}"/>
    <cellStyle name="_KT (2)_2_TG-TH_kien giang 2 2" xfId="23716" xr:uid="{00000000-0005-0000-0000-000033030000}"/>
    <cellStyle name="_KT (2)_2_TG-TH_Lora-tungchau" xfId="1226" xr:uid="{00000000-0005-0000-0000-000034030000}"/>
    <cellStyle name="_KT (2)_2_TG-TH_Lora-tungchau 2" xfId="23717" xr:uid="{00000000-0005-0000-0000-000035030000}"/>
    <cellStyle name="_KT (2)_2_TG-TH_Luy ke von ung nam 2011 -Thoa gui ngay 12-8-2012" xfId="766" xr:uid="{00000000-0005-0000-0000-000036030000}"/>
    <cellStyle name="_KT (2)_2_TG-TH_Luy ke von ung nam 2011 -Thoa gui ngay 12-8-2012 2" xfId="14433" xr:uid="{00000000-0005-0000-0000-000037030000}"/>
    <cellStyle name="_KT (2)_2_TG-TH_Luy ke von ung nam 2011 -Thoa gui ngay 12-8-2012 2 2" xfId="23719" xr:uid="{00000000-0005-0000-0000-000038030000}"/>
    <cellStyle name="_KT (2)_2_TG-TH_Luy ke von ung nam 2011 -Thoa gui ngay 12-8-2012 3" xfId="23718" xr:uid="{00000000-0005-0000-0000-000039030000}"/>
    <cellStyle name="_KT (2)_2_TG-TH_NhanCong" xfId="2240" xr:uid="{00000000-0005-0000-0000-00003A030000}"/>
    <cellStyle name="_KT (2)_2_TG-TH_NhanCong 2" xfId="23720" xr:uid="{00000000-0005-0000-0000-00003B030000}"/>
    <cellStyle name="_KT (2)_2_TG-TH_N-X-T-04" xfId="1731" xr:uid="{00000000-0005-0000-0000-00003C030000}"/>
    <cellStyle name="_KT (2)_2_TG-TH_N-X-T-04 2" xfId="23721" xr:uid="{00000000-0005-0000-0000-00003D030000}"/>
    <cellStyle name="_KT (2)_2_TG-TH_PGIA-phieu tham tra Kho bac" xfId="2195" xr:uid="{00000000-0005-0000-0000-00003E030000}"/>
    <cellStyle name="_KT (2)_2_TG-TH_PGIA-phieu tham tra Kho bac 2" xfId="23722" xr:uid="{00000000-0005-0000-0000-00003F030000}"/>
    <cellStyle name="_KT (2)_2_TG-TH_phu luc tong ket tinh hinh TH giai doan 03-10 (ngay 30)" xfId="112" xr:uid="{00000000-0005-0000-0000-000040030000}"/>
    <cellStyle name="_KT (2)_2_TG-TH_phu luc tong ket tinh hinh TH giai doan 03-10 (ngay 30) 2" xfId="14386" xr:uid="{00000000-0005-0000-0000-000041030000}"/>
    <cellStyle name="_KT (2)_2_TG-TH_phu luc tong ket tinh hinh TH giai doan 03-10 (ngay 30) 2 2" xfId="23724" xr:uid="{00000000-0005-0000-0000-000042030000}"/>
    <cellStyle name="_KT (2)_2_TG-TH_phu luc tong ket tinh hinh TH giai doan 03-10 (ngay 30) 3" xfId="23723" xr:uid="{00000000-0005-0000-0000-000043030000}"/>
    <cellStyle name="_KT (2)_2_TG-TH_PT02-02" xfId="2246" xr:uid="{00000000-0005-0000-0000-000044030000}"/>
    <cellStyle name="_KT (2)_2_TG-TH_PT02-02 2" xfId="23725" xr:uid="{00000000-0005-0000-0000-000045030000}"/>
    <cellStyle name="_KT (2)_2_TG-TH_PT02-02_Book1" xfId="2252" xr:uid="{00000000-0005-0000-0000-000046030000}"/>
    <cellStyle name="_KT (2)_2_TG-TH_PT02-02_Book1 2" xfId="23726" xr:uid="{00000000-0005-0000-0000-000047030000}"/>
    <cellStyle name="_KT (2)_2_TG-TH_PT02-03" xfId="561" xr:uid="{00000000-0005-0000-0000-000048030000}"/>
    <cellStyle name="_KT (2)_2_TG-TH_PT02-03 2" xfId="23727" xr:uid="{00000000-0005-0000-0000-000049030000}"/>
    <cellStyle name="_KT (2)_2_TG-TH_PT02-03_Book1" xfId="1645" xr:uid="{00000000-0005-0000-0000-00004A030000}"/>
    <cellStyle name="_KT (2)_2_TG-TH_PT02-03_Book1 2" xfId="23728" xr:uid="{00000000-0005-0000-0000-00004B030000}"/>
    <cellStyle name="_KT (2)_2_TG-TH_Qt-HT3PQ1(CauKho)" xfId="2258" xr:uid="{00000000-0005-0000-0000-00004C030000}"/>
    <cellStyle name="_KT (2)_2_TG-TH_Qt-HT3PQ1(CauKho) 2" xfId="23729" xr:uid="{00000000-0005-0000-0000-00004D030000}"/>
    <cellStyle name="_KT (2)_2_TG-TH_Sheet1" xfId="2267" xr:uid="{00000000-0005-0000-0000-00004E030000}"/>
    <cellStyle name="_KT (2)_2_TG-TH_Sheet1 2" xfId="23730" xr:uid="{00000000-0005-0000-0000-00004F030000}"/>
    <cellStyle name="_KT (2)_2_TG-TH_TK152-04" xfId="378" xr:uid="{00000000-0005-0000-0000-000050030000}"/>
    <cellStyle name="_KT (2)_2_TG-TH_TK152-04 2" xfId="23731" xr:uid="{00000000-0005-0000-0000-000051030000}"/>
    <cellStyle name="_KT (2)_2_TG-TH_ÿÿÿÿÿ" xfId="369" xr:uid="{00000000-0005-0000-0000-000052030000}"/>
    <cellStyle name="_KT (2)_2_TG-TH_ÿÿÿÿÿ 2" xfId="14404" xr:uid="{00000000-0005-0000-0000-000053030000}"/>
    <cellStyle name="_KT (2)_2_TG-TH_ÿÿÿÿÿ 2 2" xfId="23733" xr:uid="{00000000-0005-0000-0000-000054030000}"/>
    <cellStyle name="_KT (2)_2_TG-TH_ÿÿÿÿÿ 3" xfId="23732" xr:uid="{00000000-0005-0000-0000-000055030000}"/>
    <cellStyle name="_KT (2)_2_TG-TH_ÿÿÿÿÿ_Bieu mau cong trinh khoi cong moi 3-4" xfId="1038" xr:uid="{00000000-0005-0000-0000-000056030000}"/>
    <cellStyle name="_KT (2)_2_TG-TH_ÿÿÿÿÿ_Bieu mau cong trinh khoi cong moi 3-4 2" xfId="14453" xr:uid="{00000000-0005-0000-0000-000057030000}"/>
    <cellStyle name="_KT (2)_2_TG-TH_ÿÿÿÿÿ_Bieu mau cong trinh khoi cong moi 3-4 2 2" xfId="23735" xr:uid="{00000000-0005-0000-0000-000058030000}"/>
    <cellStyle name="_KT (2)_2_TG-TH_ÿÿÿÿÿ_Bieu mau cong trinh khoi cong moi 3-4 3" xfId="23734" xr:uid="{00000000-0005-0000-0000-000059030000}"/>
    <cellStyle name="_KT (2)_2_TG-TH_ÿÿÿÿÿ_Bieu3ODA" xfId="938" xr:uid="{00000000-0005-0000-0000-00005A030000}"/>
    <cellStyle name="_KT (2)_2_TG-TH_ÿÿÿÿÿ_Bieu3ODA 2" xfId="14442" xr:uid="{00000000-0005-0000-0000-00005B030000}"/>
    <cellStyle name="_KT (2)_2_TG-TH_ÿÿÿÿÿ_Bieu3ODA 2 2" xfId="23737" xr:uid="{00000000-0005-0000-0000-00005C030000}"/>
    <cellStyle name="_KT (2)_2_TG-TH_ÿÿÿÿÿ_Bieu3ODA 3" xfId="23736" xr:uid="{00000000-0005-0000-0000-00005D030000}"/>
    <cellStyle name="_KT (2)_2_TG-TH_ÿÿÿÿÿ_Bieu4HTMT" xfId="874" xr:uid="{00000000-0005-0000-0000-00005E030000}"/>
    <cellStyle name="_KT (2)_2_TG-TH_ÿÿÿÿÿ_Bieu4HTMT 2" xfId="14437" xr:uid="{00000000-0005-0000-0000-00005F030000}"/>
    <cellStyle name="_KT (2)_2_TG-TH_ÿÿÿÿÿ_Bieu4HTMT 2 2" xfId="23739" xr:uid="{00000000-0005-0000-0000-000060030000}"/>
    <cellStyle name="_KT (2)_2_TG-TH_ÿÿÿÿÿ_Bieu4HTMT 3" xfId="23738" xr:uid="{00000000-0005-0000-0000-000061030000}"/>
    <cellStyle name="_KT (2)_2_TG-TH_ÿÿÿÿÿ_KH TPCP vung TNB (03-1-2012)" xfId="2279" xr:uid="{00000000-0005-0000-0000-000062030000}"/>
    <cellStyle name="_KT (2)_2_TG-TH_ÿÿÿÿÿ_KH TPCP vung TNB (03-1-2012) 2" xfId="23740" xr:uid="{00000000-0005-0000-0000-000063030000}"/>
    <cellStyle name="_KT (2)_2_TG-TH_ÿÿÿÿÿ_kien giang 2" xfId="1411" xr:uid="{00000000-0005-0000-0000-000064030000}"/>
    <cellStyle name="_KT (2)_2_TG-TH_ÿÿÿÿÿ_kien giang 2 2" xfId="23741" xr:uid="{00000000-0005-0000-0000-000065030000}"/>
    <cellStyle name="_KT (2)_3" xfId="356" xr:uid="{00000000-0005-0000-0000-000066030000}"/>
    <cellStyle name="_KT (2)_3 2" xfId="23742" xr:uid="{00000000-0005-0000-0000-000067030000}"/>
    <cellStyle name="_KT (2)_3_TG-TH" xfId="1784" xr:uid="{00000000-0005-0000-0000-000068030000}"/>
    <cellStyle name="_KT (2)_3_TG-TH 2" xfId="1791" xr:uid="{00000000-0005-0000-0000-000069030000}"/>
    <cellStyle name="_KT (2)_3_TG-TH 2 2" xfId="23744" xr:uid="{00000000-0005-0000-0000-00006A030000}"/>
    <cellStyle name="_KT (2)_3_TG-TH 3" xfId="23743" xr:uid="{00000000-0005-0000-0000-00006B030000}"/>
    <cellStyle name="_KT (2)_3_TG-TH_05-12  KH trung han 2016-2020 - Liem Thinh edited" xfId="1074" xr:uid="{00000000-0005-0000-0000-00006C030000}"/>
    <cellStyle name="_KT (2)_3_TG-TH_05-12  KH trung han 2016-2020 - Liem Thinh edited 2" xfId="23745" xr:uid="{00000000-0005-0000-0000-00006D030000}"/>
    <cellStyle name="_KT (2)_3_TG-TH_BC  NAM 2007" xfId="223" xr:uid="{00000000-0005-0000-0000-00006E030000}"/>
    <cellStyle name="_KT (2)_3_TG-TH_BC  NAM 2007 2" xfId="23746" xr:uid="{00000000-0005-0000-0000-00006F030000}"/>
    <cellStyle name="_KT (2)_3_TG-TH_Bieu mau cong trinh khoi cong moi 3-4" xfId="1297" xr:uid="{00000000-0005-0000-0000-000070030000}"/>
    <cellStyle name="_KT (2)_3_TG-TH_Bieu mau cong trinh khoi cong moi 3-4 2" xfId="23747" xr:uid="{00000000-0005-0000-0000-000071030000}"/>
    <cellStyle name="_KT (2)_3_TG-TH_Bieu3ODA" xfId="2287" xr:uid="{00000000-0005-0000-0000-000072030000}"/>
    <cellStyle name="_KT (2)_3_TG-TH_Bieu3ODA 2" xfId="23748" xr:uid="{00000000-0005-0000-0000-000073030000}"/>
    <cellStyle name="_KT (2)_3_TG-TH_Bieu3ODA_1" xfId="2288" xr:uid="{00000000-0005-0000-0000-000074030000}"/>
    <cellStyle name="_KT (2)_3_TG-TH_Bieu3ODA_1 2" xfId="23749" xr:uid="{00000000-0005-0000-0000-000075030000}"/>
    <cellStyle name="_KT (2)_3_TG-TH_Bieu4HTMT" xfId="2295" xr:uid="{00000000-0005-0000-0000-000076030000}"/>
    <cellStyle name="_KT (2)_3_TG-TH_Bieu4HTMT 2" xfId="23750" xr:uid="{00000000-0005-0000-0000-000077030000}"/>
    <cellStyle name="_KT (2)_3_TG-TH_bo sung von KCH nam 2010 va Du an tre kho khan" xfId="2299" xr:uid="{00000000-0005-0000-0000-000078030000}"/>
    <cellStyle name="_KT (2)_3_TG-TH_bo sung von KCH nam 2010 va Du an tre kho khan 2" xfId="23751" xr:uid="{00000000-0005-0000-0000-000079030000}"/>
    <cellStyle name="_KT (2)_3_TG-TH_Book1" xfId="583" xr:uid="{00000000-0005-0000-0000-00007A030000}"/>
    <cellStyle name="_KT (2)_3_TG-TH_Book1 2" xfId="589" xr:uid="{00000000-0005-0000-0000-00007B030000}"/>
    <cellStyle name="_KT (2)_3_TG-TH_Book1 2 2" xfId="23753" xr:uid="{00000000-0005-0000-0000-00007C030000}"/>
    <cellStyle name="_KT (2)_3_TG-TH_Book1 3" xfId="23752" xr:uid="{00000000-0005-0000-0000-00007D030000}"/>
    <cellStyle name="_KT (2)_3_TG-TH_Book1_1" xfId="2304" xr:uid="{00000000-0005-0000-0000-00007E030000}"/>
    <cellStyle name="_KT (2)_3_TG-TH_Book1_1 2" xfId="23754" xr:uid="{00000000-0005-0000-0000-00007F030000}"/>
    <cellStyle name="_KT (2)_3_TG-TH_Book1_BC-QT-WB-dthao" xfId="830" xr:uid="{00000000-0005-0000-0000-000080030000}"/>
    <cellStyle name="_KT (2)_3_TG-TH_Book1_BC-QT-WB-dthao 2" xfId="23755" xr:uid="{00000000-0005-0000-0000-000081030000}"/>
    <cellStyle name="_KT (2)_3_TG-TH_Book1_BC-QT-WB-dthao_05-12  KH trung han 2016-2020 - Liem Thinh edited" xfId="2204" xr:uid="{00000000-0005-0000-0000-000082030000}"/>
    <cellStyle name="_KT (2)_3_TG-TH_Book1_BC-QT-WB-dthao_05-12  KH trung han 2016-2020 - Liem Thinh edited 2" xfId="23756" xr:uid="{00000000-0005-0000-0000-000083030000}"/>
    <cellStyle name="_KT (2)_3_TG-TH_Book1_BC-QT-WB-dthao_Copy of 05-12  KH trung han 2016-2020 - Liem Thinh edited (1)" xfId="965" xr:uid="{00000000-0005-0000-0000-000084030000}"/>
    <cellStyle name="_KT (2)_3_TG-TH_Book1_BC-QT-WB-dthao_Copy of 05-12  KH trung han 2016-2020 - Liem Thinh edited (1) 2" xfId="23757" xr:uid="{00000000-0005-0000-0000-000085030000}"/>
    <cellStyle name="_KT (2)_3_TG-TH_Book1_BC-QT-WB-dthao_KH TPCP 2016-2020 (tong hop)" xfId="1867" xr:uid="{00000000-0005-0000-0000-000086030000}"/>
    <cellStyle name="_KT (2)_3_TG-TH_Book1_BC-QT-WB-dthao_KH TPCP 2016-2020 (tong hop) 2" xfId="23758" xr:uid="{00000000-0005-0000-0000-000087030000}"/>
    <cellStyle name="_KT (2)_3_TG-TH_Book1_KH TPCP vung TNB (03-1-2012)" xfId="2308" xr:uid="{00000000-0005-0000-0000-000088030000}"/>
    <cellStyle name="_KT (2)_3_TG-TH_Book1_KH TPCP vung TNB (03-1-2012) 2" xfId="23759" xr:uid="{00000000-0005-0000-0000-000089030000}"/>
    <cellStyle name="_KT (2)_3_TG-TH_Book1_kien giang 2" xfId="2297" xr:uid="{00000000-0005-0000-0000-00008A030000}"/>
    <cellStyle name="_KT (2)_3_TG-TH_Book1_kien giang 2 2" xfId="23760" xr:uid="{00000000-0005-0000-0000-00008B030000}"/>
    <cellStyle name="_KT (2)_3_TG-TH_Copy of 05-12  KH trung han 2016-2020 - Liem Thinh edited (1)" xfId="1217" xr:uid="{00000000-0005-0000-0000-00008C030000}"/>
    <cellStyle name="_KT (2)_3_TG-TH_Copy of 05-12  KH trung han 2016-2020 - Liem Thinh edited (1) 2" xfId="23761" xr:uid="{00000000-0005-0000-0000-00008D030000}"/>
    <cellStyle name="_KT (2)_3_TG-TH_danh muc chuan bi dau tu 2011 ngay 07-6-2011" xfId="514" xr:uid="{00000000-0005-0000-0000-00008E030000}"/>
    <cellStyle name="_KT (2)_3_TG-TH_danh muc chuan bi dau tu 2011 ngay 07-6-2011 2" xfId="23762" xr:uid="{00000000-0005-0000-0000-00008F030000}"/>
    <cellStyle name="_KT (2)_3_TG-TH_Danh muc pbo nguon von XSKT, XDCB nam 2009 chuyen qua nam 2010" xfId="398" xr:uid="{00000000-0005-0000-0000-000090030000}"/>
    <cellStyle name="_KT (2)_3_TG-TH_Danh muc pbo nguon von XSKT, XDCB nam 2009 chuyen qua nam 2010 2" xfId="23763" xr:uid="{00000000-0005-0000-0000-000091030000}"/>
    <cellStyle name="_KT (2)_3_TG-TH_dieu chinh KH 2011 ngay 26-5-2011111" xfId="1219" xr:uid="{00000000-0005-0000-0000-000092030000}"/>
    <cellStyle name="_KT (2)_3_TG-TH_dieu chinh KH 2011 ngay 26-5-2011111 2" xfId="23764" xr:uid="{00000000-0005-0000-0000-000093030000}"/>
    <cellStyle name="_KT (2)_3_TG-TH_DS KCH PHAN BO VON NSDP NAM 2010" xfId="2311" xr:uid="{00000000-0005-0000-0000-000094030000}"/>
    <cellStyle name="_KT (2)_3_TG-TH_DS KCH PHAN BO VON NSDP NAM 2010 2" xfId="23765" xr:uid="{00000000-0005-0000-0000-000095030000}"/>
    <cellStyle name="_KT (2)_3_TG-TH_giao KH 2011 ngay 10-12-2010" xfId="2203" xr:uid="{00000000-0005-0000-0000-000096030000}"/>
    <cellStyle name="_KT (2)_3_TG-TH_giao KH 2011 ngay 10-12-2010 2" xfId="23766" xr:uid="{00000000-0005-0000-0000-000097030000}"/>
    <cellStyle name="_KT (2)_3_TG-TH_GTGT 2003" xfId="281" xr:uid="{00000000-0005-0000-0000-000098030000}"/>
    <cellStyle name="_KT (2)_3_TG-TH_GTGT 2003 2" xfId="23767" xr:uid="{00000000-0005-0000-0000-000099030000}"/>
    <cellStyle name="_KT (2)_3_TG-TH_KE KHAI THUE GTGT 2004" xfId="2316" xr:uid="{00000000-0005-0000-0000-00009A030000}"/>
    <cellStyle name="_KT (2)_3_TG-TH_KE KHAI THUE GTGT 2004 2" xfId="23768" xr:uid="{00000000-0005-0000-0000-00009B030000}"/>
    <cellStyle name="_KT (2)_3_TG-TH_KE KHAI THUE GTGT 2004_BCTC2004" xfId="2328" xr:uid="{00000000-0005-0000-0000-00009C030000}"/>
    <cellStyle name="_KT (2)_3_TG-TH_KE KHAI THUE GTGT 2004_BCTC2004 2" xfId="23769" xr:uid="{00000000-0005-0000-0000-00009D030000}"/>
    <cellStyle name="_KT (2)_3_TG-TH_KH TPCP 2016-2020 (tong hop)" xfId="2332" xr:uid="{00000000-0005-0000-0000-00009E030000}"/>
    <cellStyle name="_KT (2)_3_TG-TH_KH TPCP 2016-2020 (tong hop) 2" xfId="23770" xr:uid="{00000000-0005-0000-0000-00009F030000}"/>
    <cellStyle name="_KT (2)_3_TG-TH_KH TPCP vung TNB (03-1-2012)" xfId="220" xr:uid="{00000000-0005-0000-0000-0000A0030000}"/>
    <cellStyle name="_KT (2)_3_TG-TH_KH TPCP vung TNB (03-1-2012) 2" xfId="23771" xr:uid="{00000000-0005-0000-0000-0000A1030000}"/>
    <cellStyle name="_KT (2)_3_TG-TH_kien giang 2" xfId="2334" xr:uid="{00000000-0005-0000-0000-0000A2030000}"/>
    <cellStyle name="_KT (2)_3_TG-TH_kien giang 2 2" xfId="23772" xr:uid="{00000000-0005-0000-0000-0000A3030000}"/>
    <cellStyle name="_KT (2)_3_TG-TH_Lora-tungchau" xfId="2341" xr:uid="{00000000-0005-0000-0000-0000A4030000}"/>
    <cellStyle name="_KT (2)_3_TG-TH_Lora-tungchau 2" xfId="2345" xr:uid="{00000000-0005-0000-0000-0000A5030000}"/>
    <cellStyle name="_KT (2)_3_TG-TH_Lora-tungchau 2 2" xfId="23774" xr:uid="{00000000-0005-0000-0000-0000A6030000}"/>
    <cellStyle name="_KT (2)_3_TG-TH_Lora-tungchau 3" xfId="23773" xr:uid="{00000000-0005-0000-0000-0000A7030000}"/>
    <cellStyle name="_KT (2)_3_TG-TH_Lora-tungchau_05-12  KH trung han 2016-2020 - Liem Thinh edited" xfId="1335" xr:uid="{00000000-0005-0000-0000-0000A8030000}"/>
    <cellStyle name="_KT (2)_3_TG-TH_Lora-tungchau_05-12  KH trung han 2016-2020 - Liem Thinh edited 2" xfId="23775" xr:uid="{00000000-0005-0000-0000-0000A9030000}"/>
    <cellStyle name="_KT (2)_3_TG-TH_Lora-tungchau_Copy of 05-12  KH trung han 2016-2020 - Liem Thinh edited (1)" xfId="1058" xr:uid="{00000000-0005-0000-0000-0000AA030000}"/>
    <cellStyle name="_KT (2)_3_TG-TH_Lora-tungchau_Copy of 05-12  KH trung han 2016-2020 - Liem Thinh edited (1) 2" xfId="23776" xr:uid="{00000000-0005-0000-0000-0000AB030000}"/>
    <cellStyle name="_KT (2)_3_TG-TH_Lora-tungchau_KH TPCP 2016-2020 (tong hop)" xfId="1468" xr:uid="{00000000-0005-0000-0000-0000AC030000}"/>
    <cellStyle name="_KT (2)_3_TG-TH_Lora-tungchau_KH TPCP 2016-2020 (tong hop) 2" xfId="23777" xr:uid="{00000000-0005-0000-0000-0000AD030000}"/>
    <cellStyle name="_KT (2)_3_TG-TH_N-X-T-04" xfId="2348" xr:uid="{00000000-0005-0000-0000-0000AE030000}"/>
    <cellStyle name="_KT (2)_3_TG-TH_N-X-T-04 2" xfId="23778" xr:uid="{00000000-0005-0000-0000-0000AF030000}"/>
    <cellStyle name="_KT (2)_3_TG-TH_PERSONAL" xfId="2350" xr:uid="{00000000-0005-0000-0000-0000B0030000}"/>
    <cellStyle name="_KT (2)_3_TG-TH_PERSONAL 2" xfId="23779" xr:uid="{00000000-0005-0000-0000-0000B1030000}"/>
    <cellStyle name="_KT (2)_3_TG-TH_PERSONAL_BC CV 6403 BKHĐT" xfId="2319" xr:uid="{00000000-0005-0000-0000-0000B2030000}"/>
    <cellStyle name="_KT (2)_3_TG-TH_PERSONAL_BC CV 6403 BKHĐT 2" xfId="23780" xr:uid="{00000000-0005-0000-0000-0000B3030000}"/>
    <cellStyle name="_KT (2)_3_TG-TH_PERSONAL_Bieu mau cong trinh khoi cong moi 3-4" xfId="1674" xr:uid="{00000000-0005-0000-0000-0000B4030000}"/>
    <cellStyle name="_KT (2)_3_TG-TH_PERSONAL_Bieu mau cong trinh khoi cong moi 3-4 2" xfId="23781" xr:uid="{00000000-0005-0000-0000-0000B5030000}"/>
    <cellStyle name="_KT (2)_3_TG-TH_PERSONAL_Bieu3ODA" xfId="2351" xr:uid="{00000000-0005-0000-0000-0000B6030000}"/>
    <cellStyle name="_KT (2)_3_TG-TH_PERSONAL_Bieu3ODA 2" xfId="23782" xr:uid="{00000000-0005-0000-0000-0000B7030000}"/>
    <cellStyle name="_KT (2)_3_TG-TH_PERSONAL_Bieu4HTMT" xfId="2356" xr:uid="{00000000-0005-0000-0000-0000B8030000}"/>
    <cellStyle name="_KT (2)_3_TG-TH_PERSONAL_Bieu4HTMT 2" xfId="23783" xr:uid="{00000000-0005-0000-0000-0000B9030000}"/>
    <cellStyle name="_KT (2)_3_TG-TH_PERSONAL_Book1" xfId="298" xr:uid="{00000000-0005-0000-0000-0000BA030000}"/>
    <cellStyle name="_KT (2)_3_TG-TH_PERSONAL_Book1 2" xfId="870" xr:uid="{00000000-0005-0000-0000-0000BB030000}"/>
    <cellStyle name="_KT (2)_3_TG-TH_PERSONAL_Book1 2 2" xfId="23785" xr:uid="{00000000-0005-0000-0000-0000BC030000}"/>
    <cellStyle name="_KT (2)_3_TG-TH_PERSONAL_Book1 3" xfId="23784" xr:uid="{00000000-0005-0000-0000-0000BD030000}"/>
    <cellStyle name="_KT (2)_3_TG-TH_PERSONAL_HTQ.8 GD1" xfId="2358" xr:uid="{00000000-0005-0000-0000-0000BE030000}"/>
    <cellStyle name="_KT (2)_3_TG-TH_PERSONAL_HTQ.8 GD1 2" xfId="23786" xr:uid="{00000000-0005-0000-0000-0000BF030000}"/>
    <cellStyle name="_KT (2)_3_TG-TH_PERSONAL_HTQ.8 GD1_05-12  KH trung han 2016-2020 - Liem Thinh edited" xfId="2361" xr:uid="{00000000-0005-0000-0000-0000C0030000}"/>
    <cellStyle name="_KT (2)_3_TG-TH_PERSONAL_HTQ.8 GD1_05-12  KH trung han 2016-2020 - Liem Thinh edited 2" xfId="23787" xr:uid="{00000000-0005-0000-0000-0000C1030000}"/>
    <cellStyle name="_KT (2)_3_TG-TH_PERSONAL_HTQ.8 GD1_Copy of 05-12  KH trung han 2016-2020 - Liem Thinh edited (1)" xfId="113" xr:uid="{00000000-0005-0000-0000-0000C2030000}"/>
    <cellStyle name="_KT (2)_3_TG-TH_PERSONAL_HTQ.8 GD1_Copy of 05-12  KH trung han 2016-2020 - Liem Thinh edited (1) 2" xfId="23788" xr:uid="{00000000-0005-0000-0000-0000C3030000}"/>
    <cellStyle name="_KT (2)_3_TG-TH_PERSONAL_HTQ.8 GD1_KH TPCP 2016-2020 (tong hop)" xfId="898" xr:uid="{00000000-0005-0000-0000-0000C4030000}"/>
    <cellStyle name="_KT (2)_3_TG-TH_PERSONAL_HTQ.8 GD1_KH TPCP 2016-2020 (tong hop) 2" xfId="23789" xr:uid="{00000000-0005-0000-0000-0000C5030000}"/>
    <cellStyle name="_KT (2)_3_TG-TH_PERSONAL_Luy ke von ung nam 2011 -Thoa gui ngay 12-8-2012" xfId="2363" xr:uid="{00000000-0005-0000-0000-0000C6030000}"/>
    <cellStyle name="_KT (2)_3_TG-TH_PERSONAL_Luy ke von ung nam 2011 -Thoa gui ngay 12-8-2012 2" xfId="23790" xr:uid="{00000000-0005-0000-0000-0000C7030000}"/>
    <cellStyle name="_KT (2)_3_TG-TH_PERSONAL_Tong hop KHCB 2001" xfId="66" xr:uid="{00000000-0005-0000-0000-0000C8030000}"/>
    <cellStyle name="_KT (2)_3_TG-TH_PERSONAL_Tong hop KHCB 2001 2" xfId="23791" xr:uid="{00000000-0005-0000-0000-0000C9030000}"/>
    <cellStyle name="_KT (2)_3_TG-TH_Qt-HT3PQ1(CauKho)" xfId="2367" xr:uid="{00000000-0005-0000-0000-0000CA030000}"/>
    <cellStyle name="_KT (2)_3_TG-TH_Qt-HT3PQ1(CauKho) 2" xfId="23792" xr:uid="{00000000-0005-0000-0000-0000CB030000}"/>
    <cellStyle name="_KT (2)_3_TG-TH_TK152-04" xfId="2142" xr:uid="{00000000-0005-0000-0000-0000CC030000}"/>
    <cellStyle name="_KT (2)_3_TG-TH_TK152-04 2" xfId="23793" xr:uid="{00000000-0005-0000-0000-0000CD030000}"/>
    <cellStyle name="_KT (2)_3_TG-TH_ÿÿÿÿÿ" xfId="2370" xr:uid="{00000000-0005-0000-0000-0000CE030000}"/>
    <cellStyle name="_KT (2)_3_TG-TH_ÿÿÿÿÿ 2" xfId="23794" xr:uid="{00000000-0005-0000-0000-0000CF030000}"/>
    <cellStyle name="_KT (2)_3_TG-TH_ÿÿÿÿÿ_KH TPCP vung TNB (03-1-2012)" xfId="2374" xr:uid="{00000000-0005-0000-0000-0000D0030000}"/>
    <cellStyle name="_KT (2)_3_TG-TH_ÿÿÿÿÿ_KH TPCP vung TNB (03-1-2012) 2" xfId="23795" xr:uid="{00000000-0005-0000-0000-0000D1030000}"/>
    <cellStyle name="_KT (2)_3_TG-TH_ÿÿÿÿÿ_kien giang 2" xfId="2382" xr:uid="{00000000-0005-0000-0000-0000D2030000}"/>
    <cellStyle name="_KT (2)_3_TG-TH_ÿÿÿÿÿ_kien giang 2 2" xfId="23796" xr:uid="{00000000-0005-0000-0000-0000D3030000}"/>
    <cellStyle name="_KT (2)_4" xfId="2384" xr:uid="{00000000-0005-0000-0000-0000D4030000}"/>
    <cellStyle name="_KT (2)_4 2" xfId="2389" xr:uid="{00000000-0005-0000-0000-0000D5030000}"/>
    <cellStyle name="_KT (2)_4 2 2" xfId="23798" xr:uid="{00000000-0005-0000-0000-0000D6030000}"/>
    <cellStyle name="_KT (2)_4 3" xfId="23797" xr:uid="{00000000-0005-0000-0000-0000D7030000}"/>
    <cellStyle name="_KT (2)_4_05-12  KH trung han 2016-2020 - Liem Thinh edited" xfId="572" xr:uid="{00000000-0005-0000-0000-0000D8030000}"/>
    <cellStyle name="_KT (2)_4_05-12  KH trung han 2016-2020 - Liem Thinh edited 2" xfId="14419" xr:uid="{00000000-0005-0000-0000-0000D9030000}"/>
    <cellStyle name="_KT (2)_4_05-12  KH trung han 2016-2020 - Liem Thinh edited 2 2" xfId="23800" xr:uid="{00000000-0005-0000-0000-0000DA030000}"/>
    <cellStyle name="_KT (2)_4_05-12  KH trung han 2016-2020 - Liem Thinh edited 3" xfId="23799" xr:uid="{00000000-0005-0000-0000-0000DB030000}"/>
    <cellStyle name="_KT (2)_4_ApGiaVatTu_cayxanh_latgach" xfId="2390" xr:uid="{00000000-0005-0000-0000-0000DC030000}"/>
    <cellStyle name="_KT (2)_4_ApGiaVatTu_cayxanh_latgach 2" xfId="23801" xr:uid="{00000000-0005-0000-0000-0000DD030000}"/>
    <cellStyle name="_KT (2)_4_BANG TONG HOP TINH HINH THANH QUYET TOAN (MOI I)" xfId="2397" xr:uid="{00000000-0005-0000-0000-0000DE030000}"/>
    <cellStyle name="_KT (2)_4_BANG TONG HOP TINH HINH THANH QUYET TOAN (MOI I) 2" xfId="14551" xr:uid="{00000000-0005-0000-0000-0000DF030000}"/>
    <cellStyle name="_KT (2)_4_BANG TONG HOP TINH HINH THANH QUYET TOAN (MOI I) 2 2" xfId="23803" xr:uid="{00000000-0005-0000-0000-0000E0030000}"/>
    <cellStyle name="_KT (2)_4_BANG TONG HOP TINH HINH THANH QUYET TOAN (MOI I) 3" xfId="16038" xr:uid="{00000000-0005-0000-0000-0000E1030000}"/>
    <cellStyle name="_KT (2)_4_BANG TONG HOP TINH HINH THANH QUYET TOAN (MOI I) 3 2" xfId="23804" xr:uid="{00000000-0005-0000-0000-0000E2030000}"/>
    <cellStyle name="_KT (2)_4_BANG TONG HOP TINH HINH THANH QUYET TOAN (MOI I) 4" xfId="23123" xr:uid="{00000000-0005-0000-0000-0000E3030000}"/>
    <cellStyle name="_KT (2)_4_BANG TONG HOP TINH HINH THANH QUYET TOAN (MOI I) 4 2" xfId="23805" xr:uid="{00000000-0005-0000-0000-0000E4030000}"/>
    <cellStyle name="_KT (2)_4_BANG TONG HOP TINH HINH THANH QUYET TOAN (MOI I) 5" xfId="23802" xr:uid="{00000000-0005-0000-0000-0000E5030000}"/>
    <cellStyle name="_KT (2)_4_BAO CAO KLCT PT2000" xfId="2404" xr:uid="{00000000-0005-0000-0000-0000E6030000}"/>
    <cellStyle name="_KT (2)_4_BAO CAO KLCT PT2000 2" xfId="23806" xr:uid="{00000000-0005-0000-0000-0000E7030000}"/>
    <cellStyle name="_KT (2)_4_BAO CAO PT2000" xfId="2411" xr:uid="{00000000-0005-0000-0000-0000E8030000}"/>
    <cellStyle name="_KT (2)_4_BAO CAO PT2000 2" xfId="23807" xr:uid="{00000000-0005-0000-0000-0000E9030000}"/>
    <cellStyle name="_KT (2)_4_BAO CAO PT2000_Book1" xfId="2414" xr:uid="{00000000-0005-0000-0000-0000EA030000}"/>
    <cellStyle name="_KT (2)_4_BAO CAO PT2000_Book1 2" xfId="23808" xr:uid="{00000000-0005-0000-0000-0000EB030000}"/>
    <cellStyle name="_KT (2)_4_Bao cao XDCB 2001 - T11 KH dieu chinh 20-11-THAI" xfId="2417" xr:uid="{00000000-0005-0000-0000-0000EC030000}"/>
    <cellStyle name="_KT (2)_4_Bao cao XDCB 2001 - T11 KH dieu chinh 20-11-THAI 2" xfId="23809" xr:uid="{00000000-0005-0000-0000-0000ED030000}"/>
    <cellStyle name="_KT (2)_4_BAO GIA NGAY 24-10-08 (co dam)" xfId="430" xr:uid="{00000000-0005-0000-0000-0000EE030000}"/>
    <cellStyle name="_KT (2)_4_BAO GIA NGAY 24-10-08 (co dam) 2" xfId="14405" xr:uid="{00000000-0005-0000-0000-0000EF030000}"/>
    <cellStyle name="_KT (2)_4_BAO GIA NGAY 24-10-08 (co dam) 2 2" xfId="23811" xr:uid="{00000000-0005-0000-0000-0000F0030000}"/>
    <cellStyle name="_KT (2)_4_BAO GIA NGAY 24-10-08 (co dam) 3" xfId="15313" xr:uid="{00000000-0005-0000-0000-0000F1030000}"/>
    <cellStyle name="_KT (2)_4_BAO GIA NGAY 24-10-08 (co dam) 3 2" xfId="23812" xr:uid="{00000000-0005-0000-0000-0000F2030000}"/>
    <cellStyle name="_KT (2)_4_BAO GIA NGAY 24-10-08 (co dam) 4" xfId="23066" xr:uid="{00000000-0005-0000-0000-0000F3030000}"/>
    <cellStyle name="_KT (2)_4_BAO GIA NGAY 24-10-08 (co dam) 4 2" xfId="23813" xr:uid="{00000000-0005-0000-0000-0000F4030000}"/>
    <cellStyle name="_KT (2)_4_BAO GIA NGAY 24-10-08 (co dam) 5" xfId="23810" xr:uid="{00000000-0005-0000-0000-0000F5030000}"/>
    <cellStyle name="_KT (2)_4_BC  NAM 2007" xfId="1041" xr:uid="{00000000-0005-0000-0000-0000F6030000}"/>
    <cellStyle name="_KT (2)_4_BC  NAM 2007 2" xfId="23814" xr:uid="{00000000-0005-0000-0000-0000F7030000}"/>
    <cellStyle name="_KT (2)_4_BC CV 6403 BKHĐT" xfId="2424" xr:uid="{00000000-0005-0000-0000-0000F8030000}"/>
    <cellStyle name="_KT (2)_4_BC CV 6403 BKHĐT 2" xfId="14552" xr:uid="{00000000-0005-0000-0000-0000F9030000}"/>
    <cellStyle name="_KT (2)_4_BC CV 6403 BKHĐT 2 2" xfId="23816" xr:uid="{00000000-0005-0000-0000-0000FA030000}"/>
    <cellStyle name="_KT (2)_4_BC CV 6403 BKHĐT 3" xfId="23815" xr:uid="{00000000-0005-0000-0000-0000FB030000}"/>
    <cellStyle name="_KT (2)_4_BC NQ11-CP - chinh sua lai" xfId="2425" xr:uid="{00000000-0005-0000-0000-0000FC030000}"/>
    <cellStyle name="_KT (2)_4_BC NQ11-CP - chinh sua lai 2" xfId="23817" xr:uid="{00000000-0005-0000-0000-0000FD030000}"/>
    <cellStyle name="_KT (2)_4_BC NQ11-CP-Quynh sau bieu so3" xfId="493" xr:uid="{00000000-0005-0000-0000-0000FE030000}"/>
    <cellStyle name="_KT (2)_4_BC NQ11-CP-Quynh sau bieu so3 2" xfId="23818" xr:uid="{00000000-0005-0000-0000-0000FF030000}"/>
    <cellStyle name="_KT (2)_4_BC_NQ11-CP_-_Thao_sua_lai" xfId="1524" xr:uid="{00000000-0005-0000-0000-000000040000}"/>
    <cellStyle name="_KT (2)_4_BC_NQ11-CP_-_Thao_sua_lai 2" xfId="23819" xr:uid="{00000000-0005-0000-0000-000001040000}"/>
    <cellStyle name="_KT (2)_4_Bieu mau cong trinh khoi cong moi 3-4" xfId="769" xr:uid="{00000000-0005-0000-0000-000002040000}"/>
    <cellStyle name="_KT (2)_4_Bieu mau cong trinh khoi cong moi 3-4 2" xfId="14434" xr:uid="{00000000-0005-0000-0000-000003040000}"/>
    <cellStyle name="_KT (2)_4_Bieu mau cong trinh khoi cong moi 3-4 2 2" xfId="23821" xr:uid="{00000000-0005-0000-0000-000004040000}"/>
    <cellStyle name="_KT (2)_4_Bieu mau cong trinh khoi cong moi 3-4 3" xfId="23820" xr:uid="{00000000-0005-0000-0000-000005040000}"/>
    <cellStyle name="_KT (2)_4_Bieu3ODA" xfId="2434" xr:uid="{00000000-0005-0000-0000-000006040000}"/>
    <cellStyle name="_KT (2)_4_Bieu3ODA 2" xfId="23822" xr:uid="{00000000-0005-0000-0000-000007040000}"/>
    <cellStyle name="_KT (2)_4_Bieu3ODA_1" xfId="2440" xr:uid="{00000000-0005-0000-0000-000008040000}"/>
    <cellStyle name="_KT (2)_4_Bieu3ODA_1 2" xfId="23823" xr:uid="{00000000-0005-0000-0000-000009040000}"/>
    <cellStyle name="_KT (2)_4_Bieu4HTMT" xfId="2443" xr:uid="{00000000-0005-0000-0000-00000A040000}"/>
    <cellStyle name="_KT (2)_4_Bieu4HTMT 2" xfId="14553" xr:uid="{00000000-0005-0000-0000-00000B040000}"/>
    <cellStyle name="_KT (2)_4_Bieu4HTMT 2 2" xfId="23825" xr:uid="{00000000-0005-0000-0000-00000C040000}"/>
    <cellStyle name="_KT (2)_4_Bieu4HTMT 3" xfId="23824" xr:uid="{00000000-0005-0000-0000-00000D040000}"/>
    <cellStyle name="_KT (2)_4_bo sung von KCH nam 2010 va Du an tre kho khan" xfId="256" xr:uid="{00000000-0005-0000-0000-00000E040000}"/>
    <cellStyle name="_KT (2)_4_bo sung von KCH nam 2010 va Du an tre kho khan 2" xfId="14399" xr:uid="{00000000-0005-0000-0000-00000F040000}"/>
    <cellStyle name="_KT (2)_4_bo sung von KCH nam 2010 va Du an tre kho khan 2 2" xfId="23827" xr:uid="{00000000-0005-0000-0000-000010040000}"/>
    <cellStyle name="_KT (2)_4_bo sung von KCH nam 2010 va Du an tre kho khan 3" xfId="23826" xr:uid="{00000000-0005-0000-0000-000011040000}"/>
    <cellStyle name="_KT (2)_4_Book1" xfId="252" xr:uid="{00000000-0005-0000-0000-000012040000}"/>
    <cellStyle name="_KT (2)_4_Book1 2" xfId="2447" xr:uid="{00000000-0005-0000-0000-000013040000}"/>
    <cellStyle name="_KT (2)_4_Book1 2 2" xfId="23829" xr:uid="{00000000-0005-0000-0000-000014040000}"/>
    <cellStyle name="_KT (2)_4_Book1 3" xfId="23828" xr:uid="{00000000-0005-0000-0000-000015040000}"/>
    <cellStyle name="_KT (2)_4_Book1_1" xfId="2448" xr:uid="{00000000-0005-0000-0000-000016040000}"/>
    <cellStyle name="_KT (2)_4_Book1_1 2" xfId="2453" xr:uid="{00000000-0005-0000-0000-000017040000}"/>
    <cellStyle name="_KT (2)_4_Book1_1 2 2" xfId="23831" xr:uid="{00000000-0005-0000-0000-000018040000}"/>
    <cellStyle name="_KT (2)_4_Book1_1 3" xfId="14554" xr:uid="{00000000-0005-0000-0000-000019040000}"/>
    <cellStyle name="_KT (2)_4_Book1_1 3 2" xfId="23832" xr:uid="{00000000-0005-0000-0000-00001A040000}"/>
    <cellStyle name="_KT (2)_4_Book1_1 4" xfId="23830" xr:uid="{00000000-0005-0000-0000-00001B040000}"/>
    <cellStyle name="_KT (2)_4_Book1_1_BC CV 6403 BKHĐT" xfId="2463" xr:uid="{00000000-0005-0000-0000-00001C040000}"/>
    <cellStyle name="_KT (2)_4_Book1_1_BC CV 6403 BKHĐT 2" xfId="14557" xr:uid="{00000000-0005-0000-0000-00001D040000}"/>
    <cellStyle name="_KT (2)_4_Book1_1_BC CV 6403 BKHĐT 2 2" xfId="23834" xr:uid="{00000000-0005-0000-0000-00001E040000}"/>
    <cellStyle name="_KT (2)_4_Book1_1_BC CV 6403 BKHĐT 3" xfId="16055" xr:uid="{00000000-0005-0000-0000-00001F040000}"/>
    <cellStyle name="_KT (2)_4_Book1_1_BC CV 6403 BKHĐT 3 2" xfId="23835" xr:uid="{00000000-0005-0000-0000-000020040000}"/>
    <cellStyle name="_KT (2)_4_Book1_1_BC CV 6403 BKHĐT 4" xfId="23124" xr:uid="{00000000-0005-0000-0000-000021040000}"/>
    <cellStyle name="_KT (2)_4_Book1_1_BC CV 6403 BKHĐT 4 2" xfId="23836" xr:uid="{00000000-0005-0000-0000-000022040000}"/>
    <cellStyle name="_KT (2)_4_Book1_1_BC CV 6403 BKHĐT 5" xfId="23833" xr:uid="{00000000-0005-0000-0000-000023040000}"/>
    <cellStyle name="_KT (2)_4_Book1_1_Bieu mau cong trinh khoi cong moi 3-4" xfId="2466" xr:uid="{00000000-0005-0000-0000-000024040000}"/>
    <cellStyle name="_KT (2)_4_Book1_1_Bieu mau cong trinh khoi cong moi 3-4 2" xfId="14559" xr:uid="{00000000-0005-0000-0000-000025040000}"/>
    <cellStyle name="_KT (2)_4_Book1_1_Bieu mau cong trinh khoi cong moi 3-4 2 2" xfId="23838" xr:uid="{00000000-0005-0000-0000-000026040000}"/>
    <cellStyle name="_KT (2)_4_Book1_1_Bieu mau cong trinh khoi cong moi 3-4 3" xfId="16056" xr:uid="{00000000-0005-0000-0000-000027040000}"/>
    <cellStyle name="_KT (2)_4_Book1_1_Bieu mau cong trinh khoi cong moi 3-4 3 2" xfId="23839" xr:uid="{00000000-0005-0000-0000-000028040000}"/>
    <cellStyle name="_KT (2)_4_Book1_1_Bieu mau cong trinh khoi cong moi 3-4 4" xfId="23125" xr:uid="{00000000-0005-0000-0000-000029040000}"/>
    <cellStyle name="_KT (2)_4_Book1_1_Bieu mau cong trinh khoi cong moi 3-4 4 2" xfId="23840" xr:uid="{00000000-0005-0000-0000-00002A040000}"/>
    <cellStyle name="_KT (2)_4_Book1_1_Bieu mau cong trinh khoi cong moi 3-4 5" xfId="23837" xr:uid="{00000000-0005-0000-0000-00002B040000}"/>
    <cellStyle name="_KT (2)_4_Book1_1_Bieu3ODA" xfId="2475" xr:uid="{00000000-0005-0000-0000-00002C040000}"/>
    <cellStyle name="_KT (2)_4_Book1_1_Bieu3ODA 2" xfId="14560" xr:uid="{00000000-0005-0000-0000-00002D040000}"/>
    <cellStyle name="_KT (2)_4_Book1_1_Bieu3ODA 2 2" xfId="23842" xr:uid="{00000000-0005-0000-0000-00002E040000}"/>
    <cellStyle name="_KT (2)_4_Book1_1_Bieu3ODA 3" xfId="16061" xr:uid="{00000000-0005-0000-0000-00002F040000}"/>
    <cellStyle name="_KT (2)_4_Book1_1_Bieu3ODA 3 2" xfId="23843" xr:uid="{00000000-0005-0000-0000-000030040000}"/>
    <cellStyle name="_KT (2)_4_Book1_1_Bieu3ODA 4" xfId="23126" xr:uid="{00000000-0005-0000-0000-000031040000}"/>
    <cellStyle name="_KT (2)_4_Book1_1_Bieu3ODA 4 2" xfId="23844" xr:uid="{00000000-0005-0000-0000-000032040000}"/>
    <cellStyle name="_KT (2)_4_Book1_1_Bieu3ODA 5" xfId="23841" xr:uid="{00000000-0005-0000-0000-000033040000}"/>
    <cellStyle name="_KT (2)_4_Book1_1_Bieu4HTMT" xfId="2479" xr:uid="{00000000-0005-0000-0000-000034040000}"/>
    <cellStyle name="_KT (2)_4_Book1_1_Bieu4HTMT 2" xfId="14561" xr:uid="{00000000-0005-0000-0000-000035040000}"/>
    <cellStyle name="_KT (2)_4_Book1_1_Bieu4HTMT 2 2" xfId="23846" xr:uid="{00000000-0005-0000-0000-000036040000}"/>
    <cellStyle name="_KT (2)_4_Book1_1_Bieu4HTMT 3" xfId="16062" xr:uid="{00000000-0005-0000-0000-000037040000}"/>
    <cellStyle name="_KT (2)_4_Book1_1_Bieu4HTMT 3 2" xfId="23847" xr:uid="{00000000-0005-0000-0000-000038040000}"/>
    <cellStyle name="_KT (2)_4_Book1_1_Bieu4HTMT 4" xfId="23127" xr:uid="{00000000-0005-0000-0000-000039040000}"/>
    <cellStyle name="_KT (2)_4_Book1_1_Bieu4HTMT 4 2" xfId="23848" xr:uid="{00000000-0005-0000-0000-00003A040000}"/>
    <cellStyle name="_KT (2)_4_Book1_1_Bieu4HTMT 5" xfId="23845" xr:uid="{00000000-0005-0000-0000-00003B040000}"/>
    <cellStyle name="_KT (2)_4_Book1_1_Book1" xfId="2482" xr:uid="{00000000-0005-0000-0000-00003C040000}"/>
    <cellStyle name="_KT (2)_4_Book1_1_Book1 2" xfId="23849" xr:uid="{00000000-0005-0000-0000-00003D040000}"/>
    <cellStyle name="_KT (2)_4_Book1_1_Luy ke von ung nam 2011 -Thoa gui ngay 12-8-2012" xfId="2487" xr:uid="{00000000-0005-0000-0000-00003E040000}"/>
    <cellStyle name="_KT (2)_4_Book1_1_Luy ke von ung nam 2011 -Thoa gui ngay 12-8-2012 2" xfId="14562" xr:uid="{00000000-0005-0000-0000-00003F040000}"/>
    <cellStyle name="_KT (2)_4_Book1_1_Luy ke von ung nam 2011 -Thoa gui ngay 12-8-2012 2 2" xfId="23851" xr:uid="{00000000-0005-0000-0000-000040040000}"/>
    <cellStyle name="_KT (2)_4_Book1_1_Luy ke von ung nam 2011 -Thoa gui ngay 12-8-2012 3" xfId="16066" xr:uid="{00000000-0005-0000-0000-000041040000}"/>
    <cellStyle name="_KT (2)_4_Book1_1_Luy ke von ung nam 2011 -Thoa gui ngay 12-8-2012 3 2" xfId="23852" xr:uid="{00000000-0005-0000-0000-000042040000}"/>
    <cellStyle name="_KT (2)_4_Book1_1_Luy ke von ung nam 2011 -Thoa gui ngay 12-8-2012 4" xfId="23128" xr:uid="{00000000-0005-0000-0000-000043040000}"/>
    <cellStyle name="_KT (2)_4_Book1_1_Luy ke von ung nam 2011 -Thoa gui ngay 12-8-2012 4 2" xfId="23853" xr:uid="{00000000-0005-0000-0000-000044040000}"/>
    <cellStyle name="_KT (2)_4_Book1_1_Luy ke von ung nam 2011 -Thoa gui ngay 12-8-2012 5" xfId="23850" xr:uid="{00000000-0005-0000-0000-000045040000}"/>
    <cellStyle name="_KT (2)_4_Book1_2" xfId="2489" xr:uid="{00000000-0005-0000-0000-000046040000}"/>
    <cellStyle name="_KT (2)_4_Book1_2 2" xfId="2490" xr:uid="{00000000-0005-0000-0000-000047040000}"/>
    <cellStyle name="_KT (2)_4_Book1_2 2 2" xfId="23855" xr:uid="{00000000-0005-0000-0000-000048040000}"/>
    <cellStyle name="_KT (2)_4_Book1_2 3" xfId="23854" xr:uid="{00000000-0005-0000-0000-000049040000}"/>
    <cellStyle name="_KT (2)_4_Book1_2_BC CV 6403 BKHĐT" xfId="2491" xr:uid="{00000000-0005-0000-0000-00004A040000}"/>
    <cellStyle name="_KT (2)_4_Book1_2_BC CV 6403 BKHĐT 2" xfId="23856" xr:uid="{00000000-0005-0000-0000-00004B040000}"/>
    <cellStyle name="_KT (2)_4_Book1_2_Bieu3ODA" xfId="2495" xr:uid="{00000000-0005-0000-0000-00004C040000}"/>
    <cellStyle name="_KT (2)_4_Book1_2_Bieu3ODA 2" xfId="23857" xr:uid="{00000000-0005-0000-0000-00004D040000}"/>
    <cellStyle name="_KT (2)_4_Book1_2_Luy ke von ung nam 2011 -Thoa gui ngay 12-8-2012" xfId="2496" xr:uid="{00000000-0005-0000-0000-00004E040000}"/>
    <cellStyle name="_KT (2)_4_Book1_2_Luy ke von ung nam 2011 -Thoa gui ngay 12-8-2012 2" xfId="23858" xr:uid="{00000000-0005-0000-0000-00004F040000}"/>
    <cellStyle name="_KT (2)_4_Book1_3" xfId="2497" xr:uid="{00000000-0005-0000-0000-000050040000}"/>
    <cellStyle name="_KT (2)_4_Book1_3 2" xfId="2185" xr:uid="{00000000-0005-0000-0000-000051040000}"/>
    <cellStyle name="_KT (2)_4_Book1_3 2 2" xfId="23860" xr:uid="{00000000-0005-0000-0000-000052040000}"/>
    <cellStyle name="_KT (2)_4_Book1_3 3" xfId="23859" xr:uid="{00000000-0005-0000-0000-000053040000}"/>
    <cellStyle name="_KT (2)_4_Book1_4" xfId="2504" xr:uid="{00000000-0005-0000-0000-000054040000}"/>
    <cellStyle name="_KT (2)_4_Book1_4 2" xfId="23861" xr:uid="{00000000-0005-0000-0000-000055040000}"/>
    <cellStyle name="_KT (2)_4_Book1_BC CV 6403 BKHĐT" xfId="2508" xr:uid="{00000000-0005-0000-0000-000056040000}"/>
    <cellStyle name="_KT (2)_4_Book1_BC CV 6403 BKHĐT 2" xfId="23862" xr:uid="{00000000-0005-0000-0000-000057040000}"/>
    <cellStyle name="_KT (2)_4_Book1_Bieu mau cong trinh khoi cong moi 3-4" xfId="2305" xr:uid="{00000000-0005-0000-0000-000058040000}"/>
    <cellStyle name="_KT (2)_4_Book1_Bieu mau cong trinh khoi cong moi 3-4 2" xfId="23863" xr:uid="{00000000-0005-0000-0000-000059040000}"/>
    <cellStyle name="_KT (2)_4_Book1_Bieu3ODA" xfId="2510" xr:uid="{00000000-0005-0000-0000-00005A040000}"/>
    <cellStyle name="_KT (2)_4_Book1_Bieu3ODA 2" xfId="23864" xr:uid="{00000000-0005-0000-0000-00005B040000}"/>
    <cellStyle name="_KT (2)_4_Book1_Bieu4HTMT" xfId="2515" xr:uid="{00000000-0005-0000-0000-00005C040000}"/>
    <cellStyle name="_KT (2)_4_Book1_Bieu4HTMT 2" xfId="23865" xr:uid="{00000000-0005-0000-0000-00005D040000}"/>
    <cellStyle name="_KT (2)_4_Book1_bo sung von KCH nam 2010 va Du an tre kho khan" xfId="2030" xr:uid="{00000000-0005-0000-0000-00005E040000}"/>
    <cellStyle name="_KT (2)_4_Book1_bo sung von KCH nam 2010 va Du an tre kho khan 2" xfId="23866" xr:uid="{00000000-0005-0000-0000-00005F040000}"/>
    <cellStyle name="_KT (2)_4_Book1_Book1" xfId="2271" xr:uid="{00000000-0005-0000-0000-000060040000}"/>
    <cellStyle name="_KT (2)_4_Book1_Book1 2" xfId="23867" xr:uid="{00000000-0005-0000-0000-000061040000}"/>
    <cellStyle name="_KT (2)_4_Book1_danh muc chuan bi dau tu 2011 ngay 07-6-2011" xfId="2521" xr:uid="{00000000-0005-0000-0000-000062040000}"/>
    <cellStyle name="_KT (2)_4_Book1_danh muc chuan bi dau tu 2011 ngay 07-6-2011 2" xfId="23868" xr:uid="{00000000-0005-0000-0000-000063040000}"/>
    <cellStyle name="_KT (2)_4_Book1_Danh muc pbo nguon von XSKT, XDCB nam 2009 chuyen qua nam 2010" xfId="2531" xr:uid="{00000000-0005-0000-0000-000064040000}"/>
    <cellStyle name="_KT (2)_4_Book1_Danh muc pbo nguon von XSKT, XDCB nam 2009 chuyen qua nam 2010 2" xfId="23869" xr:uid="{00000000-0005-0000-0000-000065040000}"/>
    <cellStyle name="_KT (2)_4_Book1_dieu chinh KH 2011 ngay 26-5-2011111" xfId="2541" xr:uid="{00000000-0005-0000-0000-000066040000}"/>
    <cellStyle name="_KT (2)_4_Book1_dieu chinh KH 2011 ngay 26-5-2011111 2" xfId="23870" xr:uid="{00000000-0005-0000-0000-000067040000}"/>
    <cellStyle name="_KT (2)_4_Book1_DS KCH PHAN BO VON NSDP NAM 2010" xfId="2542" xr:uid="{00000000-0005-0000-0000-000068040000}"/>
    <cellStyle name="_KT (2)_4_Book1_DS KCH PHAN BO VON NSDP NAM 2010 2" xfId="23871" xr:uid="{00000000-0005-0000-0000-000069040000}"/>
    <cellStyle name="_KT (2)_4_Book1_giao KH 2011 ngay 10-12-2010" xfId="2547" xr:uid="{00000000-0005-0000-0000-00006A040000}"/>
    <cellStyle name="_KT (2)_4_Book1_giao KH 2011 ngay 10-12-2010 2" xfId="23872" xr:uid="{00000000-0005-0000-0000-00006B040000}"/>
    <cellStyle name="_KT (2)_4_Book1_Luy ke von ung nam 2011 -Thoa gui ngay 12-8-2012" xfId="2559" xr:uid="{00000000-0005-0000-0000-00006C040000}"/>
    <cellStyle name="_KT (2)_4_Book1_Luy ke von ung nam 2011 -Thoa gui ngay 12-8-2012 2" xfId="23873" xr:uid="{00000000-0005-0000-0000-00006D040000}"/>
    <cellStyle name="_KT (2)_4_CAU Khanh Nam(Thi Cong)" xfId="2566" xr:uid="{00000000-0005-0000-0000-00006E040000}"/>
    <cellStyle name="_KT (2)_4_CAU Khanh Nam(Thi Cong) 2" xfId="14575" xr:uid="{00000000-0005-0000-0000-00006F040000}"/>
    <cellStyle name="_KT (2)_4_CAU Khanh Nam(Thi Cong) 2 2" xfId="23875" xr:uid="{00000000-0005-0000-0000-000070040000}"/>
    <cellStyle name="_KT (2)_4_CAU Khanh Nam(Thi Cong) 3" xfId="16098" xr:uid="{00000000-0005-0000-0000-000071040000}"/>
    <cellStyle name="_KT (2)_4_CAU Khanh Nam(Thi Cong) 3 2" xfId="23876" xr:uid="{00000000-0005-0000-0000-000072040000}"/>
    <cellStyle name="_KT (2)_4_CAU Khanh Nam(Thi Cong) 4" xfId="23134" xr:uid="{00000000-0005-0000-0000-000073040000}"/>
    <cellStyle name="_KT (2)_4_CAU Khanh Nam(Thi Cong) 4 2" xfId="23877" xr:uid="{00000000-0005-0000-0000-000074040000}"/>
    <cellStyle name="_KT (2)_4_CAU Khanh Nam(Thi Cong) 5" xfId="23874" xr:uid="{00000000-0005-0000-0000-000075040000}"/>
    <cellStyle name="_KT (2)_4_ChiHuong_ApGia" xfId="2575" xr:uid="{00000000-0005-0000-0000-000076040000}"/>
    <cellStyle name="_KT (2)_4_ChiHuong_ApGia 2" xfId="14576" xr:uid="{00000000-0005-0000-0000-000077040000}"/>
    <cellStyle name="_KT (2)_4_ChiHuong_ApGia 2 2" xfId="23879" xr:uid="{00000000-0005-0000-0000-000078040000}"/>
    <cellStyle name="_KT (2)_4_ChiHuong_ApGia 3" xfId="23878" xr:uid="{00000000-0005-0000-0000-000079040000}"/>
    <cellStyle name="_KT (2)_4_CoCauPhi (version 1)" xfId="448" xr:uid="{00000000-0005-0000-0000-00007A040000}"/>
    <cellStyle name="_KT (2)_4_CoCauPhi (version 1) 2" xfId="23880" xr:uid="{00000000-0005-0000-0000-00007B040000}"/>
    <cellStyle name="_KT (2)_4_Copy of 05-12  KH trung han 2016-2020 - Liem Thinh edited (1)" xfId="2391" xr:uid="{00000000-0005-0000-0000-00007C040000}"/>
    <cellStyle name="_KT (2)_4_Copy of 05-12  KH trung han 2016-2020 - Liem Thinh edited (1) 2" xfId="14549" xr:uid="{00000000-0005-0000-0000-00007D040000}"/>
    <cellStyle name="_KT (2)_4_Copy of 05-12  KH trung han 2016-2020 - Liem Thinh edited (1) 2 2" xfId="23882" xr:uid="{00000000-0005-0000-0000-00007E040000}"/>
    <cellStyle name="_KT (2)_4_Copy of 05-12  KH trung han 2016-2020 - Liem Thinh edited (1) 3" xfId="23881" xr:uid="{00000000-0005-0000-0000-00007F040000}"/>
    <cellStyle name="_KT (2)_4_danh muc chuan bi dau tu 2011 ngay 07-6-2011" xfId="2583" xr:uid="{00000000-0005-0000-0000-000080040000}"/>
    <cellStyle name="_KT (2)_4_danh muc chuan bi dau tu 2011 ngay 07-6-2011 2" xfId="23883" xr:uid="{00000000-0005-0000-0000-000081040000}"/>
    <cellStyle name="_KT (2)_4_Danh muc pbo nguon von XSKT, XDCB nam 2009 chuyen qua nam 2010" xfId="2590" xr:uid="{00000000-0005-0000-0000-000082040000}"/>
    <cellStyle name="_KT (2)_4_Danh muc pbo nguon von XSKT, XDCB nam 2009 chuyen qua nam 2010 2" xfId="14578" xr:uid="{00000000-0005-0000-0000-000083040000}"/>
    <cellStyle name="_KT (2)_4_Danh muc pbo nguon von XSKT, XDCB nam 2009 chuyen qua nam 2010 2 2" xfId="23885" xr:uid="{00000000-0005-0000-0000-000084040000}"/>
    <cellStyle name="_KT (2)_4_Danh muc pbo nguon von XSKT, XDCB nam 2009 chuyen qua nam 2010 3" xfId="23884" xr:uid="{00000000-0005-0000-0000-000085040000}"/>
    <cellStyle name="_KT (2)_4_DAU NOI PL-CL TAI PHU LAMHC" xfId="2598" xr:uid="{00000000-0005-0000-0000-000086040000}"/>
    <cellStyle name="_KT (2)_4_DAU NOI PL-CL TAI PHU LAMHC 2" xfId="23886" xr:uid="{00000000-0005-0000-0000-000087040000}"/>
    <cellStyle name="_KT (2)_4_dieu chinh KH 2011 ngay 26-5-2011111" xfId="2600" xr:uid="{00000000-0005-0000-0000-000088040000}"/>
    <cellStyle name="_KT (2)_4_dieu chinh KH 2011 ngay 26-5-2011111 2" xfId="23887" xr:uid="{00000000-0005-0000-0000-000089040000}"/>
    <cellStyle name="_KT (2)_4_DS KCH PHAN BO VON NSDP NAM 2010" xfId="2607" xr:uid="{00000000-0005-0000-0000-00008A040000}"/>
    <cellStyle name="_KT (2)_4_DS KCH PHAN BO VON NSDP NAM 2010 2" xfId="14581" xr:uid="{00000000-0005-0000-0000-00008B040000}"/>
    <cellStyle name="_KT (2)_4_DS KCH PHAN BO VON NSDP NAM 2010 2 2" xfId="23889" xr:uid="{00000000-0005-0000-0000-00008C040000}"/>
    <cellStyle name="_KT (2)_4_DS KCH PHAN BO VON NSDP NAM 2010 3" xfId="23888" xr:uid="{00000000-0005-0000-0000-00008D040000}"/>
    <cellStyle name="_KT (2)_4_DTCDT MR.2N110.HOCMON.TDTOAN.CCUNG" xfId="2306" xr:uid="{00000000-0005-0000-0000-00008E040000}"/>
    <cellStyle name="_KT (2)_4_DTCDT MR.2N110.HOCMON.TDTOAN.CCUNG 2" xfId="23890" xr:uid="{00000000-0005-0000-0000-00008F040000}"/>
    <cellStyle name="_KT (2)_4_DU TRU VAT TU" xfId="147" xr:uid="{00000000-0005-0000-0000-000090040000}"/>
    <cellStyle name="_KT (2)_4_DU TRU VAT TU 2" xfId="14391" xr:uid="{00000000-0005-0000-0000-000091040000}"/>
    <cellStyle name="_KT (2)_4_DU TRU VAT TU 2 2" xfId="23892" xr:uid="{00000000-0005-0000-0000-000092040000}"/>
    <cellStyle name="_KT (2)_4_DU TRU VAT TU 3" xfId="23891" xr:uid="{00000000-0005-0000-0000-000093040000}"/>
    <cellStyle name="_KT (2)_4_giao KH 2011 ngay 10-12-2010" xfId="2611" xr:uid="{00000000-0005-0000-0000-000094040000}"/>
    <cellStyle name="_KT (2)_4_giao KH 2011 ngay 10-12-2010 2" xfId="23893" xr:uid="{00000000-0005-0000-0000-000095040000}"/>
    <cellStyle name="_KT (2)_4_GTGT 2003" xfId="931" xr:uid="{00000000-0005-0000-0000-000096040000}"/>
    <cellStyle name="_KT (2)_4_GTGT 2003 2" xfId="23894" xr:uid="{00000000-0005-0000-0000-000097040000}"/>
    <cellStyle name="_KT (2)_4_KE KHAI THUE GTGT 2004" xfId="2578" xr:uid="{00000000-0005-0000-0000-000098040000}"/>
    <cellStyle name="_KT (2)_4_KE KHAI THUE GTGT 2004 2" xfId="14577" xr:uid="{00000000-0005-0000-0000-000099040000}"/>
    <cellStyle name="_KT (2)_4_KE KHAI THUE GTGT 2004 2 2" xfId="23896" xr:uid="{00000000-0005-0000-0000-00009A040000}"/>
    <cellStyle name="_KT (2)_4_KE KHAI THUE GTGT 2004 3" xfId="16105" xr:uid="{00000000-0005-0000-0000-00009B040000}"/>
    <cellStyle name="_KT (2)_4_KE KHAI THUE GTGT 2004 3 2" xfId="23897" xr:uid="{00000000-0005-0000-0000-00009C040000}"/>
    <cellStyle name="_KT (2)_4_KE KHAI THUE GTGT 2004 4" xfId="23135" xr:uid="{00000000-0005-0000-0000-00009D040000}"/>
    <cellStyle name="_KT (2)_4_KE KHAI THUE GTGT 2004 4 2" xfId="23898" xr:uid="{00000000-0005-0000-0000-00009E040000}"/>
    <cellStyle name="_KT (2)_4_KE KHAI THUE GTGT 2004 5" xfId="23895" xr:uid="{00000000-0005-0000-0000-00009F040000}"/>
    <cellStyle name="_KT (2)_4_KE KHAI THUE GTGT 2004_BCTC2004" xfId="2613" xr:uid="{00000000-0005-0000-0000-0000A0040000}"/>
    <cellStyle name="_KT (2)_4_KE KHAI THUE GTGT 2004_BCTC2004 2" xfId="23899" xr:uid="{00000000-0005-0000-0000-0000A1040000}"/>
    <cellStyle name="_KT (2)_4_KH TPCP 2016-2020 (tong hop)" xfId="2615" xr:uid="{00000000-0005-0000-0000-0000A2040000}"/>
    <cellStyle name="_KT (2)_4_KH TPCP 2016-2020 (tong hop) 2" xfId="14584" xr:uid="{00000000-0005-0000-0000-0000A3040000}"/>
    <cellStyle name="_KT (2)_4_KH TPCP 2016-2020 (tong hop) 2 2" xfId="23901" xr:uid="{00000000-0005-0000-0000-0000A4040000}"/>
    <cellStyle name="_KT (2)_4_KH TPCP 2016-2020 (tong hop) 3" xfId="23900" xr:uid="{00000000-0005-0000-0000-0000A5040000}"/>
    <cellStyle name="_KT (2)_4_KH TPCP vung TNB (03-1-2012)" xfId="2621" xr:uid="{00000000-0005-0000-0000-0000A6040000}"/>
    <cellStyle name="_KT (2)_4_KH TPCP vung TNB (03-1-2012) 2" xfId="23902" xr:uid="{00000000-0005-0000-0000-0000A7040000}"/>
    <cellStyle name="_KT (2)_4_kien giang 2" xfId="963" xr:uid="{00000000-0005-0000-0000-0000A8040000}"/>
    <cellStyle name="_KT (2)_4_kien giang 2 2" xfId="23903" xr:uid="{00000000-0005-0000-0000-0000A9040000}"/>
    <cellStyle name="_KT (2)_4_Lora-tungchau" xfId="1794" xr:uid="{00000000-0005-0000-0000-0000AA040000}"/>
    <cellStyle name="_KT (2)_4_Lora-tungchau 2" xfId="23904" xr:uid="{00000000-0005-0000-0000-0000AB040000}"/>
    <cellStyle name="_KT (2)_4_Luy ke von ung nam 2011 -Thoa gui ngay 12-8-2012" xfId="25" xr:uid="{00000000-0005-0000-0000-0000AC040000}"/>
    <cellStyle name="_KT (2)_4_Luy ke von ung nam 2011 -Thoa gui ngay 12-8-2012 2" xfId="14374" xr:uid="{00000000-0005-0000-0000-0000AD040000}"/>
    <cellStyle name="_KT (2)_4_Luy ke von ung nam 2011 -Thoa gui ngay 12-8-2012 2 2" xfId="23906" xr:uid="{00000000-0005-0000-0000-0000AE040000}"/>
    <cellStyle name="_KT (2)_4_Luy ke von ung nam 2011 -Thoa gui ngay 12-8-2012 3" xfId="23905" xr:uid="{00000000-0005-0000-0000-0000AF040000}"/>
    <cellStyle name="_KT (2)_4_NhanCong" xfId="2624" xr:uid="{00000000-0005-0000-0000-0000B0040000}"/>
    <cellStyle name="_KT (2)_4_NhanCong 2" xfId="23907" xr:uid="{00000000-0005-0000-0000-0000B1040000}"/>
    <cellStyle name="_KT (2)_4_N-X-T-04" xfId="2177" xr:uid="{00000000-0005-0000-0000-0000B2040000}"/>
    <cellStyle name="_KT (2)_4_N-X-T-04 2" xfId="23908" xr:uid="{00000000-0005-0000-0000-0000B3040000}"/>
    <cellStyle name="_KT (2)_4_PGIA-phieu tham tra Kho bac" xfId="2628" xr:uid="{00000000-0005-0000-0000-0000B4040000}"/>
    <cellStyle name="_KT (2)_4_PGIA-phieu tham tra Kho bac 2" xfId="23909" xr:uid="{00000000-0005-0000-0000-0000B5040000}"/>
    <cellStyle name="_KT (2)_4_phu luc tong ket tinh hinh TH giai doan 03-10 (ngay 30)" xfId="42" xr:uid="{00000000-0005-0000-0000-0000B6040000}"/>
    <cellStyle name="_KT (2)_4_phu luc tong ket tinh hinh TH giai doan 03-10 (ngay 30) 2" xfId="14378" xr:uid="{00000000-0005-0000-0000-0000B7040000}"/>
    <cellStyle name="_KT (2)_4_phu luc tong ket tinh hinh TH giai doan 03-10 (ngay 30) 2 2" xfId="23911" xr:uid="{00000000-0005-0000-0000-0000B8040000}"/>
    <cellStyle name="_KT (2)_4_phu luc tong ket tinh hinh TH giai doan 03-10 (ngay 30) 3" xfId="23910" xr:uid="{00000000-0005-0000-0000-0000B9040000}"/>
    <cellStyle name="_KT (2)_4_PT02-02" xfId="435" xr:uid="{00000000-0005-0000-0000-0000BA040000}"/>
    <cellStyle name="_KT (2)_4_PT02-02 2" xfId="23912" xr:uid="{00000000-0005-0000-0000-0000BB040000}"/>
    <cellStyle name="_KT (2)_4_PT02-02_Book1" xfId="1436" xr:uid="{00000000-0005-0000-0000-0000BC040000}"/>
    <cellStyle name="_KT (2)_4_PT02-02_Book1 2" xfId="23913" xr:uid="{00000000-0005-0000-0000-0000BD040000}"/>
    <cellStyle name="_KT (2)_4_PT02-03" xfId="756" xr:uid="{00000000-0005-0000-0000-0000BE040000}"/>
    <cellStyle name="_KT (2)_4_PT02-03 2" xfId="23914" xr:uid="{00000000-0005-0000-0000-0000BF040000}"/>
    <cellStyle name="_KT (2)_4_PT02-03_Book1" xfId="2282" xr:uid="{00000000-0005-0000-0000-0000C0040000}"/>
    <cellStyle name="_KT (2)_4_PT02-03_Book1 2" xfId="23915" xr:uid="{00000000-0005-0000-0000-0000C1040000}"/>
    <cellStyle name="_KT (2)_4_Qt-HT3PQ1(CauKho)" xfId="831" xr:uid="{00000000-0005-0000-0000-0000C2040000}"/>
    <cellStyle name="_KT (2)_4_Qt-HT3PQ1(CauKho) 2" xfId="23916" xr:uid="{00000000-0005-0000-0000-0000C3040000}"/>
    <cellStyle name="_KT (2)_4_Sheet1" xfId="2630" xr:uid="{00000000-0005-0000-0000-0000C4040000}"/>
    <cellStyle name="_KT (2)_4_Sheet1 2" xfId="23917" xr:uid="{00000000-0005-0000-0000-0000C5040000}"/>
    <cellStyle name="_KT (2)_4_TG-TH" xfId="1671" xr:uid="{00000000-0005-0000-0000-0000C6040000}"/>
    <cellStyle name="_KT (2)_4_TG-TH 2" xfId="23918" xr:uid="{00000000-0005-0000-0000-0000C7040000}"/>
    <cellStyle name="_KT (2)_4_TK152-04" xfId="2636" xr:uid="{00000000-0005-0000-0000-0000C8040000}"/>
    <cellStyle name="_KT (2)_4_TK152-04 2" xfId="23919" xr:uid="{00000000-0005-0000-0000-0000C9040000}"/>
    <cellStyle name="_KT (2)_4_ÿÿÿÿÿ" xfId="1557" xr:uid="{00000000-0005-0000-0000-0000CA040000}"/>
    <cellStyle name="_KT (2)_4_ÿÿÿÿÿ 2" xfId="14480" xr:uid="{00000000-0005-0000-0000-0000CB040000}"/>
    <cellStyle name="_KT (2)_4_ÿÿÿÿÿ 2 2" xfId="23921" xr:uid="{00000000-0005-0000-0000-0000CC040000}"/>
    <cellStyle name="_KT (2)_4_ÿÿÿÿÿ 3" xfId="23920" xr:uid="{00000000-0005-0000-0000-0000CD040000}"/>
    <cellStyle name="_KT (2)_4_ÿÿÿÿÿ_Bieu mau cong trinh khoi cong moi 3-4" xfId="2237" xr:uid="{00000000-0005-0000-0000-0000CE040000}"/>
    <cellStyle name="_KT (2)_4_ÿÿÿÿÿ_Bieu mau cong trinh khoi cong moi 3-4 2" xfId="14545" xr:uid="{00000000-0005-0000-0000-0000CF040000}"/>
    <cellStyle name="_KT (2)_4_ÿÿÿÿÿ_Bieu mau cong trinh khoi cong moi 3-4 2 2" xfId="23923" xr:uid="{00000000-0005-0000-0000-0000D0040000}"/>
    <cellStyle name="_KT (2)_4_ÿÿÿÿÿ_Bieu mau cong trinh khoi cong moi 3-4 3" xfId="23922" xr:uid="{00000000-0005-0000-0000-0000D1040000}"/>
    <cellStyle name="_KT (2)_4_ÿÿÿÿÿ_Bieu3ODA" xfId="1245" xr:uid="{00000000-0005-0000-0000-0000D2040000}"/>
    <cellStyle name="_KT (2)_4_ÿÿÿÿÿ_Bieu3ODA 2" xfId="14464" xr:uid="{00000000-0005-0000-0000-0000D3040000}"/>
    <cellStyle name="_KT (2)_4_ÿÿÿÿÿ_Bieu3ODA 2 2" xfId="23925" xr:uid="{00000000-0005-0000-0000-0000D4040000}"/>
    <cellStyle name="_KT (2)_4_ÿÿÿÿÿ_Bieu3ODA 3" xfId="23924" xr:uid="{00000000-0005-0000-0000-0000D5040000}"/>
    <cellStyle name="_KT (2)_4_ÿÿÿÿÿ_Bieu4HTMT" xfId="2643" xr:uid="{00000000-0005-0000-0000-0000D6040000}"/>
    <cellStyle name="_KT (2)_4_ÿÿÿÿÿ_Bieu4HTMT 2" xfId="14588" xr:uid="{00000000-0005-0000-0000-0000D7040000}"/>
    <cellStyle name="_KT (2)_4_ÿÿÿÿÿ_Bieu4HTMT 2 2" xfId="23927" xr:uid="{00000000-0005-0000-0000-0000D8040000}"/>
    <cellStyle name="_KT (2)_4_ÿÿÿÿÿ_Bieu4HTMT 3" xfId="23926" xr:uid="{00000000-0005-0000-0000-0000D9040000}"/>
    <cellStyle name="_KT (2)_4_ÿÿÿÿÿ_KH TPCP vung TNB (03-1-2012)" xfId="1570" xr:uid="{00000000-0005-0000-0000-0000DA040000}"/>
    <cellStyle name="_KT (2)_4_ÿÿÿÿÿ_KH TPCP vung TNB (03-1-2012) 2" xfId="23928" xr:uid="{00000000-0005-0000-0000-0000DB040000}"/>
    <cellStyle name="_KT (2)_4_ÿÿÿÿÿ_kien giang 2" xfId="2646" xr:uid="{00000000-0005-0000-0000-0000DC040000}"/>
    <cellStyle name="_KT (2)_4_ÿÿÿÿÿ_kien giang 2 2" xfId="23929" xr:uid="{00000000-0005-0000-0000-0000DD040000}"/>
    <cellStyle name="_KT (2)_5" xfId="2648" xr:uid="{00000000-0005-0000-0000-0000DE040000}"/>
    <cellStyle name="_KT (2)_5 2" xfId="973" xr:uid="{00000000-0005-0000-0000-0000DF040000}"/>
    <cellStyle name="_KT (2)_5 2 2" xfId="23931" xr:uid="{00000000-0005-0000-0000-0000E0040000}"/>
    <cellStyle name="_KT (2)_5 3" xfId="23930" xr:uid="{00000000-0005-0000-0000-0000E1040000}"/>
    <cellStyle name="_KT (2)_5_05-12  KH trung han 2016-2020 - Liem Thinh edited" xfId="1013" xr:uid="{00000000-0005-0000-0000-0000E2040000}"/>
    <cellStyle name="_KT (2)_5_05-12  KH trung han 2016-2020 - Liem Thinh edited 2" xfId="14450" xr:uid="{00000000-0005-0000-0000-0000E3040000}"/>
    <cellStyle name="_KT (2)_5_05-12  KH trung han 2016-2020 - Liem Thinh edited 2 2" xfId="23933" xr:uid="{00000000-0005-0000-0000-0000E4040000}"/>
    <cellStyle name="_KT (2)_5_05-12  KH trung han 2016-2020 - Liem Thinh edited 3" xfId="23932" xr:uid="{00000000-0005-0000-0000-0000E5040000}"/>
    <cellStyle name="_KT (2)_5_ApGiaVatTu_cayxanh_latgach" xfId="2651" xr:uid="{00000000-0005-0000-0000-0000E6040000}"/>
    <cellStyle name="_KT (2)_5_ApGiaVatTu_cayxanh_latgach 2" xfId="23934" xr:uid="{00000000-0005-0000-0000-0000E7040000}"/>
    <cellStyle name="_KT (2)_5_BANG TONG HOP TINH HINH THANH QUYET TOAN (MOI I)" xfId="2313" xr:uid="{00000000-0005-0000-0000-0000E8040000}"/>
    <cellStyle name="_KT (2)_5_BANG TONG HOP TINH HINH THANH QUYET TOAN (MOI I) 2" xfId="14548" xr:uid="{00000000-0005-0000-0000-0000E9040000}"/>
    <cellStyle name="_KT (2)_5_BANG TONG HOP TINH HINH THANH QUYET TOAN (MOI I) 2 2" xfId="23936" xr:uid="{00000000-0005-0000-0000-0000EA040000}"/>
    <cellStyle name="_KT (2)_5_BANG TONG HOP TINH HINH THANH QUYET TOAN (MOI I) 3" xfId="16011" xr:uid="{00000000-0005-0000-0000-0000EB040000}"/>
    <cellStyle name="_KT (2)_5_BANG TONG HOP TINH HINH THANH QUYET TOAN (MOI I) 3 2" xfId="23937" xr:uid="{00000000-0005-0000-0000-0000EC040000}"/>
    <cellStyle name="_KT (2)_5_BANG TONG HOP TINH HINH THANH QUYET TOAN (MOI I) 4" xfId="23120" xr:uid="{00000000-0005-0000-0000-0000ED040000}"/>
    <cellStyle name="_KT (2)_5_BANG TONG HOP TINH HINH THANH QUYET TOAN (MOI I) 4 2" xfId="23938" xr:uid="{00000000-0005-0000-0000-0000EE040000}"/>
    <cellStyle name="_KT (2)_5_BANG TONG HOP TINH HINH THANH QUYET TOAN (MOI I) 5" xfId="23935" xr:uid="{00000000-0005-0000-0000-0000EF040000}"/>
    <cellStyle name="_KT (2)_5_BAO CAO KLCT PT2000" xfId="997" xr:uid="{00000000-0005-0000-0000-0000F0040000}"/>
    <cellStyle name="_KT (2)_5_BAO CAO KLCT PT2000 2" xfId="23939" xr:uid="{00000000-0005-0000-0000-0000F1040000}"/>
    <cellStyle name="_KT (2)_5_BAO CAO PT2000" xfId="2654" xr:uid="{00000000-0005-0000-0000-0000F2040000}"/>
    <cellStyle name="_KT (2)_5_BAO CAO PT2000 2" xfId="23940" xr:uid="{00000000-0005-0000-0000-0000F3040000}"/>
    <cellStyle name="_KT (2)_5_BAO CAO PT2000_Book1" xfId="2656" xr:uid="{00000000-0005-0000-0000-0000F4040000}"/>
    <cellStyle name="_KT (2)_5_BAO CAO PT2000_Book1 2" xfId="23941" xr:uid="{00000000-0005-0000-0000-0000F5040000}"/>
    <cellStyle name="_KT (2)_5_Bao cao XDCB 2001 - T11 KH dieu chinh 20-11-THAI" xfId="979" xr:uid="{00000000-0005-0000-0000-0000F6040000}"/>
    <cellStyle name="_KT (2)_5_Bao cao XDCB 2001 - T11 KH dieu chinh 20-11-THAI 2" xfId="23942" xr:uid="{00000000-0005-0000-0000-0000F7040000}"/>
    <cellStyle name="_KT (2)_5_BAO GIA NGAY 24-10-08 (co dam)" xfId="548" xr:uid="{00000000-0005-0000-0000-0000F8040000}"/>
    <cellStyle name="_KT (2)_5_BAO GIA NGAY 24-10-08 (co dam) 2" xfId="14418" xr:uid="{00000000-0005-0000-0000-0000F9040000}"/>
    <cellStyle name="_KT (2)_5_BAO GIA NGAY 24-10-08 (co dam) 2 2" xfId="23944" xr:uid="{00000000-0005-0000-0000-0000FA040000}"/>
    <cellStyle name="_KT (2)_5_BAO GIA NGAY 24-10-08 (co dam) 3" xfId="15365" xr:uid="{00000000-0005-0000-0000-0000FB040000}"/>
    <cellStyle name="_KT (2)_5_BAO GIA NGAY 24-10-08 (co dam) 3 2" xfId="23945" xr:uid="{00000000-0005-0000-0000-0000FC040000}"/>
    <cellStyle name="_KT (2)_5_BAO GIA NGAY 24-10-08 (co dam) 4" xfId="23072" xr:uid="{00000000-0005-0000-0000-0000FD040000}"/>
    <cellStyle name="_KT (2)_5_BAO GIA NGAY 24-10-08 (co dam) 4 2" xfId="23946" xr:uid="{00000000-0005-0000-0000-0000FE040000}"/>
    <cellStyle name="_KT (2)_5_BAO GIA NGAY 24-10-08 (co dam) 5" xfId="23943" xr:uid="{00000000-0005-0000-0000-0000FF040000}"/>
    <cellStyle name="_KT (2)_5_BC  NAM 2007" xfId="2662" xr:uid="{00000000-0005-0000-0000-000000050000}"/>
    <cellStyle name="_KT (2)_5_BC  NAM 2007 2" xfId="23947" xr:uid="{00000000-0005-0000-0000-000001050000}"/>
    <cellStyle name="_KT (2)_5_BC CV 6403 BKHĐT" xfId="2675" xr:uid="{00000000-0005-0000-0000-000002050000}"/>
    <cellStyle name="_KT (2)_5_BC CV 6403 BKHĐT 2" xfId="14591" xr:uid="{00000000-0005-0000-0000-000003050000}"/>
    <cellStyle name="_KT (2)_5_BC CV 6403 BKHĐT 2 2" xfId="23949" xr:uid="{00000000-0005-0000-0000-000004050000}"/>
    <cellStyle name="_KT (2)_5_BC CV 6403 BKHĐT 3" xfId="23948" xr:uid="{00000000-0005-0000-0000-000005050000}"/>
    <cellStyle name="_KT (2)_5_BC NQ11-CP - chinh sua lai" xfId="2677" xr:uid="{00000000-0005-0000-0000-000006050000}"/>
    <cellStyle name="_KT (2)_5_BC NQ11-CP - chinh sua lai 2" xfId="23950" xr:uid="{00000000-0005-0000-0000-000007050000}"/>
    <cellStyle name="_KT (2)_5_BC NQ11-CP-Quynh sau bieu so3" xfId="2680" xr:uid="{00000000-0005-0000-0000-000008050000}"/>
    <cellStyle name="_KT (2)_5_BC NQ11-CP-Quynh sau bieu so3 2" xfId="23951" xr:uid="{00000000-0005-0000-0000-000009050000}"/>
    <cellStyle name="_KT (2)_5_BC_NQ11-CP_-_Thao_sua_lai" xfId="2681" xr:uid="{00000000-0005-0000-0000-00000A050000}"/>
    <cellStyle name="_KT (2)_5_BC_NQ11-CP_-_Thao_sua_lai 2" xfId="23952" xr:uid="{00000000-0005-0000-0000-00000B050000}"/>
    <cellStyle name="_KT (2)_5_Bieu mau cong trinh khoi cong moi 3-4" xfId="2563" xr:uid="{00000000-0005-0000-0000-00000C050000}"/>
    <cellStyle name="_KT (2)_5_Bieu mau cong trinh khoi cong moi 3-4 2" xfId="14574" xr:uid="{00000000-0005-0000-0000-00000D050000}"/>
    <cellStyle name="_KT (2)_5_Bieu mau cong trinh khoi cong moi 3-4 2 2" xfId="23954" xr:uid="{00000000-0005-0000-0000-00000E050000}"/>
    <cellStyle name="_KT (2)_5_Bieu mau cong trinh khoi cong moi 3-4 3" xfId="23953" xr:uid="{00000000-0005-0000-0000-00000F050000}"/>
    <cellStyle name="_KT (2)_5_Bieu3ODA" xfId="1935" xr:uid="{00000000-0005-0000-0000-000010050000}"/>
    <cellStyle name="_KT (2)_5_Bieu3ODA 2" xfId="23955" xr:uid="{00000000-0005-0000-0000-000011050000}"/>
    <cellStyle name="_KT (2)_5_Bieu3ODA_1" xfId="2682" xr:uid="{00000000-0005-0000-0000-000012050000}"/>
    <cellStyle name="_KT (2)_5_Bieu3ODA_1 2" xfId="23956" xr:uid="{00000000-0005-0000-0000-000013050000}"/>
    <cellStyle name="_KT (2)_5_Bieu4HTMT" xfId="730" xr:uid="{00000000-0005-0000-0000-000014050000}"/>
    <cellStyle name="_KT (2)_5_Bieu4HTMT 2" xfId="14429" xr:uid="{00000000-0005-0000-0000-000015050000}"/>
    <cellStyle name="_KT (2)_5_Bieu4HTMT 2 2" xfId="23958" xr:uid="{00000000-0005-0000-0000-000016050000}"/>
    <cellStyle name="_KT (2)_5_Bieu4HTMT 3" xfId="23957" xr:uid="{00000000-0005-0000-0000-000017050000}"/>
    <cellStyle name="_KT (2)_5_bo sung von KCH nam 2010 va Du an tre kho khan" xfId="2685" xr:uid="{00000000-0005-0000-0000-000018050000}"/>
    <cellStyle name="_KT (2)_5_bo sung von KCH nam 2010 va Du an tre kho khan 2" xfId="14592" xr:uid="{00000000-0005-0000-0000-000019050000}"/>
    <cellStyle name="_KT (2)_5_bo sung von KCH nam 2010 va Du an tre kho khan 2 2" xfId="23960" xr:uid="{00000000-0005-0000-0000-00001A050000}"/>
    <cellStyle name="_KT (2)_5_bo sung von KCH nam 2010 va Du an tre kho khan 3" xfId="23959" xr:uid="{00000000-0005-0000-0000-00001B050000}"/>
    <cellStyle name="_KT (2)_5_Book1" xfId="2686" xr:uid="{00000000-0005-0000-0000-00001C050000}"/>
    <cellStyle name="_KT (2)_5_Book1 2" xfId="2362" xr:uid="{00000000-0005-0000-0000-00001D050000}"/>
    <cellStyle name="_KT (2)_5_Book1 2 2" xfId="23962" xr:uid="{00000000-0005-0000-0000-00001E050000}"/>
    <cellStyle name="_KT (2)_5_Book1 3" xfId="23961" xr:uid="{00000000-0005-0000-0000-00001F050000}"/>
    <cellStyle name="_KT (2)_5_Book1_1" xfId="2688" xr:uid="{00000000-0005-0000-0000-000020050000}"/>
    <cellStyle name="_KT (2)_5_Book1_1 2" xfId="2585" xr:uid="{00000000-0005-0000-0000-000021050000}"/>
    <cellStyle name="_KT (2)_5_Book1_1 2 2" xfId="23964" xr:uid="{00000000-0005-0000-0000-000022050000}"/>
    <cellStyle name="_KT (2)_5_Book1_1 3" xfId="14593" xr:uid="{00000000-0005-0000-0000-000023050000}"/>
    <cellStyle name="_KT (2)_5_Book1_1 3 2" xfId="23965" xr:uid="{00000000-0005-0000-0000-000024050000}"/>
    <cellStyle name="_KT (2)_5_Book1_1 4" xfId="23963" xr:uid="{00000000-0005-0000-0000-000025050000}"/>
    <cellStyle name="_KT (2)_5_Book1_1_BC CV 6403 BKHĐT" xfId="1521" xr:uid="{00000000-0005-0000-0000-000026050000}"/>
    <cellStyle name="_KT (2)_5_Book1_1_BC CV 6403 BKHĐT 2" xfId="14479" xr:uid="{00000000-0005-0000-0000-000027050000}"/>
    <cellStyle name="_KT (2)_5_Book1_1_BC CV 6403 BKHĐT 2 2" xfId="23967" xr:uid="{00000000-0005-0000-0000-000028050000}"/>
    <cellStyle name="_KT (2)_5_Book1_1_BC CV 6403 BKHĐT 3" xfId="15736" xr:uid="{00000000-0005-0000-0000-000029050000}"/>
    <cellStyle name="_KT (2)_5_Book1_1_BC CV 6403 BKHĐT 3 2" xfId="23968" xr:uid="{00000000-0005-0000-0000-00002A050000}"/>
    <cellStyle name="_KT (2)_5_Book1_1_BC CV 6403 BKHĐT 4" xfId="23093" xr:uid="{00000000-0005-0000-0000-00002B050000}"/>
    <cellStyle name="_KT (2)_5_Book1_1_BC CV 6403 BKHĐT 4 2" xfId="23969" xr:uid="{00000000-0005-0000-0000-00002C050000}"/>
    <cellStyle name="_KT (2)_5_Book1_1_BC CV 6403 BKHĐT 5" xfId="23966" xr:uid="{00000000-0005-0000-0000-00002D050000}"/>
    <cellStyle name="_KT (2)_5_Book1_1_Bieu mau cong trinh khoi cong moi 3-4" xfId="2691" xr:uid="{00000000-0005-0000-0000-00002E050000}"/>
    <cellStyle name="_KT (2)_5_Book1_1_Bieu mau cong trinh khoi cong moi 3-4 2" xfId="14594" xr:uid="{00000000-0005-0000-0000-00002F050000}"/>
    <cellStyle name="_KT (2)_5_Book1_1_Bieu mau cong trinh khoi cong moi 3-4 2 2" xfId="23971" xr:uid="{00000000-0005-0000-0000-000030050000}"/>
    <cellStyle name="_KT (2)_5_Book1_1_Bieu mau cong trinh khoi cong moi 3-4 3" xfId="16142" xr:uid="{00000000-0005-0000-0000-000031050000}"/>
    <cellStyle name="_KT (2)_5_Book1_1_Bieu mau cong trinh khoi cong moi 3-4 3 2" xfId="23972" xr:uid="{00000000-0005-0000-0000-000032050000}"/>
    <cellStyle name="_KT (2)_5_Book1_1_Bieu mau cong trinh khoi cong moi 3-4 4" xfId="23139" xr:uid="{00000000-0005-0000-0000-000033050000}"/>
    <cellStyle name="_KT (2)_5_Book1_1_Bieu mau cong trinh khoi cong moi 3-4 4 2" xfId="23973" xr:uid="{00000000-0005-0000-0000-000034050000}"/>
    <cellStyle name="_KT (2)_5_Book1_1_Bieu mau cong trinh khoi cong moi 3-4 5" xfId="23970" xr:uid="{00000000-0005-0000-0000-000035050000}"/>
    <cellStyle name="_KT (2)_5_Book1_1_Bieu3ODA" xfId="2692" xr:uid="{00000000-0005-0000-0000-000036050000}"/>
    <cellStyle name="_KT (2)_5_Book1_1_Bieu3ODA 2" xfId="14595" xr:uid="{00000000-0005-0000-0000-000037050000}"/>
    <cellStyle name="_KT (2)_5_Book1_1_Bieu3ODA 2 2" xfId="23975" xr:uid="{00000000-0005-0000-0000-000038050000}"/>
    <cellStyle name="_KT (2)_5_Book1_1_Bieu3ODA 3" xfId="16143" xr:uid="{00000000-0005-0000-0000-000039050000}"/>
    <cellStyle name="_KT (2)_5_Book1_1_Bieu3ODA 3 2" xfId="23976" xr:uid="{00000000-0005-0000-0000-00003A050000}"/>
    <cellStyle name="_KT (2)_5_Book1_1_Bieu3ODA 4" xfId="23140" xr:uid="{00000000-0005-0000-0000-00003B050000}"/>
    <cellStyle name="_KT (2)_5_Book1_1_Bieu3ODA 4 2" xfId="23977" xr:uid="{00000000-0005-0000-0000-00003C050000}"/>
    <cellStyle name="_KT (2)_5_Book1_1_Bieu3ODA 5" xfId="23974" xr:uid="{00000000-0005-0000-0000-00003D050000}"/>
    <cellStyle name="_KT (2)_5_Book1_1_Bieu4HTMT" xfId="1989" xr:uid="{00000000-0005-0000-0000-00003E050000}"/>
    <cellStyle name="_KT (2)_5_Book1_1_Bieu4HTMT 2" xfId="14515" xr:uid="{00000000-0005-0000-0000-00003F050000}"/>
    <cellStyle name="_KT (2)_5_Book1_1_Bieu4HTMT 2 2" xfId="23979" xr:uid="{00000000-0005-0000-0000-000040050000}"/>
    <cellStyle name="_KT (2)_5_Book1_1_Bieu4HTMT 3" xfId="15907" xr:uid="{00000000-0005-0000-0000-000041050000}"/>
    <cellStyle name="_KT (2)_5_Book1_1_Bieu4HTMT 3 2" xfId="23980" xr:uid="{00000000-0005-0000-0000-000042050000}"/>
    <cellStyle name="_KT (2)_5_Book1_1_Bieu4HTMT 4" xfId="23111" xr:uid="{00000000-0005-0000-0000-000043050000}"/>
    <cellStyle name="_KT (2)_5_Book1_1_Bieu4HTMT 4 2" xfId="23981" xr:uid="{00000000-0005-0000-0000-000044050000}"/>
    <cellStyle name="_KT (2)_5_Book1_1_Bieu4HTMT 5" xfId="23978" xr:uid="{00000000-0005-0000-0000-000045050000}"/>
    <cellStyle name="_KT (2)_5_Book1_1_Book1" xfId="2696" xr:uid="{00000000-0005-0000-0000-000046050000}"/>
    <cellStyle name="_KT (2)_5_Book1_1_Book1 2" xfId="23982" xr:uid="{00000000-0005-0000-0000-000047050000}"/>
    <cellStyle name="_KT (2)_5_Book1_1_Luy ke von ung nam 2011 -Thoa gui ngay 12-8-2012" xfId="1973" xr:uid="{00000000-0005-0000-0000-000048050000}"/>
    <cellStyle name="_KT (2)_5_Book1_1_Luy ke von ung nam 2011 -Thoa gui ngay 12-8-2012 2" xfId="14513" xr:uid="{00000000-0005-0000-0000-000049050000}"/>
    <cellStyle name="_KT (2)_5_Book1_1_Luy ke von ung nam 2011 -Thoa gui ngay 12-8-2012 2 2" xfId="23984" xr:uid="{00000000-0005-0000-0000-00004A050000}"/>
    <cellStyle name="_KT (2)_5_Book1_1_Luy ke von ung nam 2011 -Thoa gui ngay 12-8-2012 3" xfId="15902" xr:uid="{00000000-0005-0000-0000-00004B050000}"/>
    <cellStyle name="_KT (2)_5_Book1_1_Luy ke von ung nam 2011 -Thoa gui ngay 12-8-2012 3 2" xfId="23985" xr:uid="{00000000-0005-0000-0000-00004C050000}"/>
    <cellStyle name="_KT (2)_5_Book1_1_Luy ke von ung nam 2011 -Thoa gui ngay 12-8-2012 4" xfId="23110" xr:uid="{00000000-0005-0000-0000-00004D050000}"/>
    <cellStyle name="_KT (2)_5_Book1_1_Luy ke von ung nam 2011 -Thoa gui ngay 12-8-2012 4 2" xfId="23986" xr:uid="{00000000-0005-0000-0000-00004E050000}"/>
    <cellStyle name="_KT (2)_5_Book1_1_Luy ke von ung nam 2011 -Thoa gui ngay 12-8-2012 5" xfId="23983" xr:uid="{00000000-0005-0000-0000-00004F050000}"/>
    <cellStyle name="_KT (2)_5_Book1_2" xfId="2151" xr:uid="{00000000-0005-0000-0000-000050050000}"/>
    <cellStyle name="_KT (2)_5_Book1_2 2" xfId="2217" xr:uid="{00000000-0005-0000-0000-000051050000}"/>
    <cellStyle name="_KT (2)_5_Book1_2 2 2" xfId="23988" xr:uid="{00000000-0005-0000-0000-000052050000}"/>
    <cellStyle name="_KT (2)_5_Book1_2 3" xfId="23987" xr:uid="{00000000-0005-0000-0000-000053050000}"/>
    <cellStyle name="_KT (2)_5_Book1_2_BC CV 6403 BKHĐT" xfId="655" xr:uid="{00000000-0005-0000-0000-000054050000}"/>
    <cellStyle name="_KT (2)_5_Book1_2_BC CV 6403 BKHĐT 2" xfId="23989" xr:uid="{00000000-0005-0000-0000-000055050000}"/>
    <cellStyle name="_KT (2)_5_Book1_2_Bieu3ODA" xfId="2702" xr:uid="{00000000-0005-0000-0000-000056050000}"/>
    <cellStyle name="_KT (2)_5_Book1_2_Bieu3ODA 2" xfId="23990" xr:uid="{00000000-0005-0000-0000-000057050000}"/>
    <cellStyle name="_KT (2)_5_Book1_2_Luy ke von ung nam 2011 -Thoa gui ngay 12-8-2012" xfId="2381" xr:uid="{00000000-0005-0000-0000-000058050000}"/>
    <cellStyle name="_KT (2)_5_Book1_2_Luy ke von ung nam 2011 -Thoa gui ngay 12-8-2012 2" xfId="23991" xr:uid="{00000000-0005-0000-0000-000059050000}"/>
    <cellStyle name="_KT (2)_5_Book1_3" xfId="2704" xr:uid="{00000000-0005-0000-0000-00005A050000}"/>
    <cellStyle name="_KT (2)_5_Book1_3 2" xfId="23992" xr:uid="{00000000-0005-0000-0000-00005B050000}"/>
    <cellStyle name="_KT (2)_5_Book1_4" xfId="2708" xr:uid="{00000000-0005-0000-0000-00005C050000}"/>
    <cellStyle name="_KT (2)_5_Book1_4 2" xfId="23993" xr:uid="{00000000-0005-0000-0000-00005D050000}"/>
    <cellStyle name="_KT (2)_5_Book1_BC CV 6403 BKHĐT" xfId="2405" xr:uid="{00000000-0005-0000-0000-00005E050000}"/>
    <cellStyle name="_KT (2)_5_Book1_BC CV 6403 BKHĐT 2" xfId="23994" xr:uid="{00000000-0005-0000-0000-00005F050000}"/>
    <cellStyle name="_KT (2)_5_Book1_BC-QT-WB-dthao" xfId="2571" xr:uid="{00000000-0005-0000-0000-000060050000}"/>
    <cellStyle name="_KT (2)_5_Book1_BC-QT-WB-dthao 2" xfId="23995" xr:uid="{00000000-0005-0000-0000-000061050000}"/>
    <cellStyle name="_KT (2)_5_Book1_Bieu mau cong trinh khoi cong moi 3-4" xfId="2709" xr:uid="{00000000-0005-0000-0000-000062050000}"/>
    <cellStyle name="_KT (2)_5_Book1_Bieu mau cong trinh khoi cong moi 3-4 2" xfId="23996" xr:uid="{00000000-0005-0000-0000-000063050000}"/>
    <cellStyle name="_KT (2)_5_Book1_Bieu3ODA" xfId="1239" xr:uid="{00000000-0005-0000-0000-000064050000}"/>
    <cellStyle name="_KT (2)_5_Book1_Bieu3ODA 2" xfId="23997" xr:uid="{00000000-0005-0000-0000-000065050000}"/>
    <cellStyle name="_KT (2)_5_Book1_Bieu4HTMT" xfId="2712" xr:uid="{00000000-0005-0000-0000-000066050000}"/>
    <cellStyle name="_KT (2)_5_Book1_Bieu4HTMT 2" xfId="23998" xr:uid="{00000000-0005-0000-0000-000067050000}"/>
    <cellStyle name="_KT (2)_5_Book1_bo sung von KCH nam 2010 va Du an tre kho khan" xfId="140" xr:uid="{00000000-0005-0000-0000-000068050000}"/>
    <cellStyle name="_KT (2)_5_Book1_bo sung von KCH nam 2010 va Du an tre kho khan 2" xfId="23999" xr:uid="{00000000-0005-0000-0000-000069050000}"/>
    <cellStyle name="_KT (2)_5_Book1_Book1" xfId="1005" xr:uid="{00000000-0005-0000-0000-00006A050000}"/>
    <cellStyle name="_KT (2)_5_Book1_Book1 2" xfId="24000" xr:uid="{00000000-0005-0000-0000-00006B050000}"/>
    <cellStyle name="_KT (2)_5_Book1_danh muc chuan bi dau tu 2011 ngay 07-6-2011" xfId="2715" xr:uid="{00000000-0005-0000-0000-00006C050000}"/>
    <cellStyle name="_KT (2)_5_Book1_danh muc chuan bi dau tu 2011 ngay 07-6-2011 2" xfId="24001" xr:uid="{00000000-0005-0000-0000-00006D050000}"/>
    <cellStyle name="_KT (2)_5_Book1_Danh muc pbo nguon von XSKT, XDCB nam 2009 chuyen qua nam 2010" xfId="2717" xr:uid="{00000000-0005-0000-0000-00006E050000}"/>
    <cellStyle name="_KT (2)_5_Book1_Danh muc pbo nguon von XSKT, XDCB nam 2009 chuyen qua nam 2010 2" xfId="24002" xr:uid="{00000000-0005-0000-0000-00006F050000}"/>
    <cellStyle name="_KT (2)_5_Book1_dieu chinh KH 2011 ngay 26-5-2011111" xfId="1785" xr:uid="{00000000-0005-0000-0000-000070050000}"/>
    <cellStyle name="_KT (2)_5_Book1_dieu chinh KH 2011 ngay 26-5-2011111 2" xfId="24003" xr:uid="{00000000-0005-0000-0000-000071050000}"/>
    <cellStyle name="_KT (2)_5_Book1_DS KCH PHAN BO VON NSDP NAM 2010" xfId="2265" xr:uid="{00000000-0005-0000-0000-000072050000}"/>
    <cellStyle name="_KT (2)_5_Book1_DS KCH PHAN BO VON NSDP NAM 2010 2" xfId="24004" xr:uid="{00000000-0005-0000-0000-000073050000}"/>
    <cellStyle name="_KT (2)_5_Book1_giao KH 2011 ngay 10-12-2010" xfId="1216" xr:uid="{00000000-0005-0000-0000-000074050000}"/>
    <cellStyle name="_KT (2)_5_Book1_giao KH 2011 ngay 10-12-2010 2" xfId="24005" xr:uid="{00000000-0005-0000-0000-000075050000}"/>
    <cellStyle name="_KT (2)_5_Book1_Luy ke von ung nam 2011 -Thoa gui ngay 12-8-2012" xfId="2095" xr:uid="{00000000-0005-0000-0000-000076050000}"/>
    <cellStyle name="_KT (2)_5_Book1_Luy ke von ung nam 2011 -Thoa gui ngay 12-8-2012 2" xfId="24006" xr:uid="{00000000-0005-0000-0000-000077050000}"/>
    <cellStyle name="_KT (2)_5_CAU Khanh Nam(Thi Cong)" xfId="2724" xr:uid="{00000000-0005-0000-0000-000078050000}"/>
    <cellStyle name="_KT (2)_5_CAU Khanh Nam(Thi Cong) 2" xfId="14596" xr:uid="{00000000-0005-0000-0000-000079050000}"/>
    <cellStyle name="_KT (2)_5_CAU Khanh Nam(Thi Cong) 2 2" xfId="24008" xr:uid="{00000000-0005-0000-0000-00007A050000}"/>
    <cellStyle name="_KT (2)_5_CAU Khanh Nam(Thi Cong) 3" xfId="16152" xr:uid="{00000000-0005-0000-0000-00007B050000}"/>
    <cellStyle name="_KT (2)_5_CAU Khanh Nam(Thi Cong) 3 2" xfId="24009" xr:uid="{00000000-0005-0000-0000-00007C050000}"/>
    <cellStyle name="_KT (2)_5_CAU Khanh Nam(Thi Cong) 4" xfId="23141" xr:uid="{00000000-0005-0000-0000-00007D050000}"/>
    <cellStyle name="_KT (2)_5_CAU Khanh Nam(Thi Cong) 4 2" xfId="24010" xr:uid="{00000000-0005-0000-0000-00007E050000}"/>
    <cellStyle name="_KT (2)_5_CAU Khanh Nam(Thi Cong) 5" xfId="24007" xr:uid="{00000000-0005-0000-0000-00007F050000}"/>
    <cellStyle name="_KT (2)_5_ChiHuong_ApGia" xfId="2137" xr:uid="{00000000-0005-0000-0000-000080050000}"/>
    <cellStyle name="_KT (2)_5_ChiHuong_ApGia 2" xfId="14531" xr:uid="{00000000-0005-0000-0000-000081050000}"/>
    <cellStyle name="_KT (2)_5_ChiHuong_ApGia 2 2" xfId="24012" xr:uid="{00000000-0005-0000-0000-000082050000}"/>
    <cellStyle name="_KT (2)_5_ChiHuong_ApGia 3" xfId="24011" xr:uid="{00000000-0005-0000-0000-000083050000}"/>
    <cellStyle name="_KT (2)_5_CoCauPhi (version 1)" xfId="877" xr:uid="{00000000-0005-0000-0000-000084050000}"/>
    <cellStyle name="_KT (2)_5_CoCauPhi (version 1) 2" xfId="24013" xr:uid="{00000000-0005-0000-0000-000085050000}"/>
    <cellStyle name="_KT (2)_5_Copy of 05-12  KH trung han 2016-2020 - Liem Thinh edited (1)" xfId="365" xr:uid="{00000000-0005-0000-0000-000086050000}"/>
    <cellStyle name="_KT (2)_5_Copy of 05-12  KH trung han 2016-2020 - Liem Thinh edited (1) 2" xfId="14403" xr:uid="{00000000-0005-0000-0000-000087050000}"/>
    <cellStyle name="_KT (2)_5_Copy of 05-12  KH trung han 2016-2020 - Liem Thinh edited (1) 2 2" xfId="24015" xr:uid="{00000000-0005-0000-0000-000088050000}"/>
    <cellStyle name="_KT (2)_5_Copy of 05-12  KH trung han 2016-2020 - Liem Thinh edited (1) 3" xfId="24014" xr:uid="{00000000-0005-0000-0000-000089050000}"/>
    <cellStyle name="_KT (2)_5_danh muc chuan bi dau tu 2011 ngay 07-6-2011" xfId="2728" xr:uid="{00000000-0005-0000-0000-00008A050000}"/>
    <cellStyle name="_KT (2)_5_danh muc chuan bi dau tu 2011 ngay 07-6-2011 2" xfId="24016" xr:uid="{00000000-0005-0000-0000-00008B050000}"/>
    <cellStyle name="_KT (2)_5_Danh muc pbo nguon von XSKT, XDCB nam 2009 chuyen qua nam 2010" xfId="2729" xr:uid="{00000000-0005-0000-0000-00008C050000}"/>
    <cellStyle name="_KT (2)_5_Danh muc pbo nguon von XSKT, XDCB nam 2009 chuyen qua nam 2010 2" xfId="14597" xr:uid="{00000000-0005-0000-0000-00008D050000}"/>
    <cellStyle name="_KT (2)_5_Danh muc pbo nguon von XSKT, XDCB nam 2009 chuyen qua nam 2010 2 2" xfId="24018" xr:uid="{00000000-0005-0000-0000-00008E050000}"/>
    <cellStyle name="_KT (2)_5_Danh muc pbo nguon von XSKT, XDCB nam 2009 chuyen qua nam 2010 3" xfId="24017" xr:uid="{00000000-0005-0000-0000-00008F050000}"/>
    <cellStyle name="_KT (2)_5_DAU NOI PL-CL TAI PHU LAMHC" xfId="2731" xr:uid="{00000000-0005-0000-0000-000090050000}"/>
    <cellStyle name="_KT (2)_5_DAU NOI PL-CL TAI PHU LAMHC 2" xfId="24019" xr:uid="{00000000-0005-0000-0000-000091050000}"/>
    <cellStyle name="_KT (2)_5_dieu chinh KH 2011 ngay 26-5-2011111" xfId="2740" xr:uid="{00000000-0005-0000-0000-000092050000}"/>
    <cellStyle name="_KT (2)_5_dieu chinh KH 2011 ngay 26-5-2011111 2" xfId="24020" xr:uid="{00000000-0005-0000-0000-000093050000}"/>
    <cellStyle name="_KT (2)_5_DS KCH PHAN BO VON NSDP NAM 2010" xfId="2744" xr:uid="{00000000-0005-0000-0000-000094050000}"/>
    <cellStyle name="_KT (2)_5_DS KCH PHAN BO VON NSDP NAM 2010 2" xfId="14599" xr:uid="{00000000-0005-0000-0000-000095050000}"/>
    <cellStyle name="_KT (2)_5_DS KCH PHAN BO VON NSDP NAM 2010 2 2" xfId="24022" xr:uid="{00000000-0005-0000-0000-000096050000}"/>
    <cellStyle name="_KT (2)_5_DS KCH PHAN BO VON NSDP NAM 2010 3" xfId="24021" xr:uid="{00000000-0005-0000-0000-000097050000}"/>
    <cellStyle name="_KT (2)_5_DTCDT MR.2N110.HOCMON.TDTOAN.CCUNG" xfId="1456" xr:uid="{00000000-0005-0000-0000-000098050000}"/>
    <cellStyle name="_KT (2)_5_DTCDT MR.2N110.HOCMON.TDTOAN.CCUNG 2" xfId="24023" xr:uid="{00000000-0005-0000-0000-000099050000}"/>
    <cellStyle name="_KT (2)_5_DU TRU VAT TU" xfId="2748" xr:uid="{00000000-0005-0000-0000-00009A050000}"/>
    <cellStyle name="_KT (2)_5_DU TRU VAT TU 2" xfId="14601" xr:uid="{00000000-0005-0000-0000-00009B050000}"/>
    <cellStyle name="_KT (2)_5_DU TRU VAT TU 2 2" xfId="24025" xr:uid="{00000000-0005-0000-0000-00009C050000}"/>
    <cellStyle name="_KT (2)_5_DU TRU VAT TU 3" xfId="24024" xr:uid="{00000000-0005-0000-0000-00009D050000}"/>
    <cellStyle name="_KT (2)_5_giao KH 2011 ngay 10-12-2010" xfId="576" xr:uid="{00000000-0005-0000-0000-00009E050000}"/>
    <cellStyle name="_KT (2)_5_giao KH 2011 ngay 10-12-2010 2" xfId="24026" xr:uid="{00000000-0005-0000-0000-00009F050000}"/>
    <cellStyle name="_KT (2)_5_GTGT 2003" xfId="2726" xr:uid="{00000000-0005-0000-0000-0000A0050000}"/>
    <cellStyle name="_KT (2)_5_GTGT 2003 2" xfId="24027" xr:uid="{00000000-0005-0000-0000-0000A1050000}"/>
    <cellStyle name="_KT (2)_5_KE KHAI THUE GTGT 2004" xfId="2752" xr:uid="{00000000-0005-0000-0000-0000A2050000}"/>
    <cellStyle name="_KT (2)_5_KE KHAI THUE GTGT 2004 2" xfId="14603" xr:uid="{00000000-0005-0000-0000-0000A3050000}"/>
    <cellStyle name="_KT (2)_5_KE KHAI THUE GTGT 2004 2 2" xfId="24029" xr:uid="{00000000-0005-0000-0000-0000A4050000}"/>
    <cellStyle name="_KT (2)_5_KE KHAI THUE GTGT 2004 3" xfId="16160" xr:uid="{00000000-0005-0000-0000-0000A5050000}"/>
    <cellStyle name="_KT (2)_5_KE KHAI THUE GTGT 2004 3 2" xfId="24030" xr:uid="{00000000-0005-0000-0000-0000A6050000}"/>
    <cellStyle name="_KT (2)_5_KE KHAI THUE GTGT 2004 4" xfId="23143" xr:uid="{00000000-0005-0000-0000-0000A7050000}"/>
    <cellStyle name="_KT (2)_5_KE KHAI THUE GTGT 2004 4 2" xfId="24031" xr:uid="{00000000-0005-0000-0000-0000A8050000}"/>
    <cellStyle name="_KT (2)_5_KE KHAI THUE GTGT 2004 5" xfId="24028" xr:uid="{00000000-0005-0000-0000-0000A9050000}"/>
    <cellStyle name="_KT (2)_5_KE KHAI THUE GTGT 2004_BCTC2004" xfId="982" xr:uid="{00000000-0005-0000-0000-0000AA050000}"/>
    <cellStyle name="_KT (2)_5_KE KHAI THUE GTGT 2004_BCTC2004 2" xfId="24032" xr:uid="{00000000-0005-0000-0000-0000AB050000}"/>
    <cellStyle name="_KT (2)_5_KH TPCP 2016-2020 (tong hop)" xfId="2747" xr:uid="{00000000-0005-0000-0000-0000AC050000}"/>
    <cellStyle name="_KT (2)_5_KH TPCP 2016-2020 (tong hop) 2" xfId="14600" xr:uid="{00000000-0005-0000-0000-0000AD050000}"/>
    <cellStyle name="_KT (2)_5_KH TPCP 2016-2020 (tong hop) 2 2" xfId="24034" xr:uid="{00000000-0005-0000-0000-0000AE050000}"/>
    <cellStyle name="_KT (2)_5_KH TPCP 2016-2020 (tong hop) 3" xfId="24033" xr:uid="{00000000-0005-0000-0000-0000AF050000}"/>
    <cellStyle name="_KT (2)_5_KH TPCP vung TNB (03-1-2012)" xfId="2754" xr:uid="{00000000-0005-0000-0000-0000B0050000}"/>
    <cellStyle name="_KT (2)_5_KH TPCP vung TNB (03-1-2012) 2" xfId="24035" xr:uid="{00000000-0005-0000-0000-0000B1050000}"/>
    <cellStyle name="_KT (2)_5_kien giang 2" xfId="1147" xr:uid="{00000000-0005-0000-0000-0000B2050000}"/>
    <cellStyle name="_KT (2)_5_kien giang 2 2" xfId="24036" xr:uid="{00000000-0005-0000-0000-0000B3050000}"/>
    <cellStyle name="_KT (2)_5_Lora-tungchau" xfId="2612" xr:uid="{00000000-0005-0000-0000-0000B4050000}"/>
    <cellStyle name="_KT (2)_5_Lora-tungchau 2" xfId="24037" xr:uid="{00000000-0005-0000-0000-0000B5050000}"/>
    <cellStyle name="_KT (2)_5_Luy ke von ung nam 2011 -Thoa gui ngay 12-8-2012" xfId="2755" xr:uid="{00000000-0005-0000-0000-0000B6050000}"/>
    <cellStyle name="_KT (2)_5_Luy ke von ung nam 2011 -Thoa gui ngay 12-8-2012 2" xfId="14604" xr:uid="{00000000-0005-0000-0000-0000B7050000}"/>
    <cellStyle name="_KT (2)_5_Luy ke von ung nam 2011 -Thoa gui ngay 12-8-2012 2 2" xfId="24039" xr:uid="{00000000-0005-0000-0000-0000B8050000}"/>
    <cellStyle name="_KT (2)_5_Luy ke von ung nam 2011 -Thoa gui ngay 12-8-2012 3" xfId="24038" xr:uid="{00000000-0005-0000-0000-0000B9050000}"/>
    <cellStyle name="_KT (2)_5_NhanCong" xfId="402" xr:uid="{00000000-0005-0000-0000-0000BA050000}"/>
    <cellStyle name="_KT (2)_5_NhanCong 2" xfId="24040" xr:uid="{00000000-0005-0000-0000-0000BB050000}"/>
    <cellStyle name="_KT (2)_5_N-X-T-04" xfId="2759" xr:uid="{00000000-0005-0000-0000-0000BC050000}"/>
    <cellStyle name="_KT (2)_5_N-X-T-04 2" xfId="24041" xr:uid="{00000000-0005-0000-0000-0000BD050000}"/>
    <cellStyle name="_KT (2)_5_PGIA-phieu tham tra Kho bac" xfId="2764" xr:uid="{00000000-0005-0000-0000-0000BE050000}"/>
    <cellStyle name="_KT (2)_5_PGIA-phieu tham tra Kho bac 2" xfId="24042" xr:uid="{00000000-0005-0000-0000-0000BF050000}"/>
    <cellStyle name="_KT (2)_5_phu luc tong ket tinh hinh TH giai doan 03-10 (ngay 30)" xfId="2771" xr:uid="{00000000-0005-0000-0000-0000C0050000}"/>
    <cellStyle name="_KT (2)_5_phu luc tong ket tinh hinh TH giai doan 03-10 (ngay 30) 2" xfId="14606" xr:uid="{00000000-0005-0000-0000-0000C1050000}"/>
    <cellStyle name="_KT (2)_5_phu luc tong ket tinh hinh TH giai doan 03-10 (ngay 30) 2 2" xfId="24044" xr:uid="{00000000-0005-0000-0000-0000C2050000}"/>
    <cellStyle name="_KT (2)_5_phu luc tong ket tinh hinh TH giai doan 03-10 (ngay 30) 3" xfId="24043" xr:uid="{00000000-0005-0000-0000-0000C3050000}"/>
    <cellStyle name="_KT (2)_5_PT02-02" xfId="2779" xr:uid="{00000000-0005-0000-0000-0000C4050000}"/>
    <cellStyle name="_KT (2)_5_PT02-02 2" xfId="24045" xr:uid="{00000000-0005-0000-0000-0000C5050000}"/>
    <cellStyle name="_KT (2)_5_PT02-02_Book1" xfId="1293" xr:uid="{00000000-0005-0000-0000-0000C6050000}"/>
    <cellStyle name="_KT (2)_5_PT02-02_Book1 2" xfId="24046" xr:uid="{00000000-0005-0000-0000-0000C7050000}"/>
    <cellStyle name="_KT (2)_5_PT02-03" xfId="2785" xr:uid="{00000000-0005-0000-0000-0000C8050000}"/>
    <cellStyle name="_KT (2)_5_PT02-03 2" xfId="24047" xr:uid="{00000000-0005-0000-0000-0000C9050000}"/>
    <cellStyle name="_KT (2)_5_PT02-03_Book1" xfId="2792" xr:uid="{00000000-0005-0000-0000-0000CA050000}"/>
    <cellStyle name="_KT (2)_5_PT02-03_Book1 2" xfId="24048" xr:uid="{00000000-0005-0000-0000-0000CB050000}"/>
    <cellStyle name="_KT (2)_5_Qt-HT3PQ1(CauKho)" xfId="2795" xr:uid="{00000000-0005-0000-0000-0000CC050000}"/>
    <cellStyle name="_KT (2)_5_Qt-HT3PQ1(CauKho) 2" xfId="24049" xr:uid="{00000000-0005-0000-0000-0000CD050000}"/>
    <cellStyle name="_KT (2)_5_Sheet1" xfId="2088" xr:uid="{00000000-0005-0000-0000-0000CE050000}"/>
    <cellStyle name="_KT (2)_5_Sheet1 2" xfId="24050" xr:uid="{00000000-0005-0000-0000-0000CF050000}"/>
    <cellStyle name="_KT (2)_5_TK152-04" xfId="168" xr:uid="{00000000-0005-0000-0000-0000D0050000}"/>
    <cellStyle name="_KT (2)_5_TK152-04 2" xfId="24051" xr:uid="{00000000-0005-0000-0000-0000D1050000}"/>
    <cellStyle name="_KT (2)_5_ÿÿÿÿÿ" xfId="2806" xr:uid="{00000000-0005-0000-0000-0000D2050000}"/>
    <cellStyle name="_KT (2)_5_ÿÿÿÿÿ 2" xfId="14609" xr:uid="{00000000-0005-0000-0000-0000D3050000}"/>
    <cellStyle name="_KT (2)_5_ÿÿÿÿÿ 2 2" xfId="24053" xr:uid="{00000000-0005-0000-0000-0000D4050000}"/>
    <cellStyle name="_KT (2)_5_ÿÿÿÿÿ 3" xfId="24052" xr:uid="{00000000-0005-0000-0000-0000D5050000}"/>
    <cellStyle name="_KT (2)_5_ÿÿÿÿÿ_Bieu mau cong trinh khoi cong moi 3-4" xfId="2039" xr:uid="{00000000-0005-0000-0000-0000D6050000}"/>
    <cellStyle name="_KT (2)_5_ÿÿÿÿÿ_Bieu mau cong trinh khoi cong moi 3-4 2" xfId="14519" xr:uid="{00000000-0005-0000-0000-0000D7050000}"/>
    <cellStyle name="_KT (2)_5_ÿÿÿÿÿ_Bieu mau cong trinh khoi cong moi 3-4 2 2" xfId="24055" xr:uid="{00000000-0005-0000-0000-0000D8050000}"/>
    <cellStyle name="_KT (2)_5_ÿÿÿÿÿ_Bieu mau cong trinh khoi cong moi 3-4 3" xfId="24054" xr:uid="{00000000-0005-0000-0000-0000D9050000}"/>
    <cellStyle name="_KT (2)_5_ÿÿÿÿÿ_Bieu3ODA" xfId="1091" xr:uid="{00000000-0005-0000-0000-0000DA050000}"/>
    <cellStyle name="_KT (2)_5_ÿÿÿÿÿ_Bieu3ODA 2" xfId="14457" xr:uid="{00000000-0005-0000-0000-0000DB050000}"/>
    <cellStyle name="_KT (2)_5_ÿÿÿÿÿ_Bieu3ODA 2 2" xfId="24057" xr:uid="{00000000-0005-0000-0000-0000DC050000}"/>
    <cellStyle name="_KT (2)_5_ÿÿÿÿÿ_Bieu3ODA 3" xfId="24056" xr:uid="{00000000-0005-0000-0000-0000DD050000}"/>
    <cellStyle name="_KT (2)_5_ÿÿÿÿÿ_Bieu4HTMT" xfId="2811" xr:uid="{00000000-0005-0000-0000-0000DE050000}"/>
    <cellStyle name="_KT (2)_5_ÿÿÿÿÿ_Bieu4HTMT 2" xfId="14610" xr:uid="{00000000-0005-0000-0000-0000DF050000}"/>
    <cellStyle name="_KT (2)_5_ÿÿÿÿÿ_Bieu4HTMT 2 2" xfId="24059" xr:uid="{00000000-0005-0000-0000-0000E0050000}"/>
    <cellStyle name="_KT (2)_5_ÿÿÿÿÿ_Bieu4HTMT 3" xfId="24058" xr:uid="{00000000-0005-0000-0000-0000E1050000}"/>
    <cellStyle name="_KT (2)_5_ÿÿÿÿÿ_KH TPCP vung TNB (03-1-2012)" xfId="1621" xr:uid="{00000000-0005-0000-0000-0000E2050000}"/>
    <cellStyle name="_KT (2)_5_ÿÿÿÿÿ_KH TPCP vung TNB (03-1-2012) 2" xfId="24060" xr:uid="{00000000-0005-0000-0000-0000E3050000}"/>
    <cellStyle name="_KT (2)_5_ÿÿÿÿÿ_kien giang 2" xfId="2321" xr:uid="{00000000-0005-0000-0000-0000E4050000}"/>
    <cellStyle name="_KT (2)_5_ÿÿÿÿÿ_kien giang 2 2" xfId="24061" xr:uid="{00000000-0005-0000-0000-0000E5050000}"/>
    <cellStyle name="_KT (2)_BC  NAM 2007" xfId="2819" xr:uid="{00000000-0005-0000-0000-0000E6050000}"/>
    <cellStyle name="_KT (2)_BC  NAM 2007 2" xfId="24062" xr:uid="{00000000-0005-0000-0000-0000E7050000}"/>
    <cellStyle name="_KT (2)_Bieu mau cong trinh khoi cong moi 3-4" xfId="846" xr:uid="{00000000-0005-0000-0000-0000E8050000}"/>
    <cellStyle name="_KT (2)_Bieu mau cong trinh khoi cong moi 3-4 2" xfId="24063" xr:uid="{00000000-0005-0000-0000-0000E9050000}"/>
    <cellStyle name="_KT (2)_Bieu3ODA" xfId="2056" xr:uid="{00000000-0005-0000-0000-0000EA050000}"/>
    <cellStyle name="_KT (2)_Bieu3ODA 2" xfId="24064" xr:uid="{00000000-0005-0000-0000-0000EB050000}"/>
    <cellStyle name="_KT (2)_Bieu3ODA_1" xfId="2821" xr:uid="{00000000-0005-0000-0000-0000EC050000}"/>
    <cellStyle name="_KT (2)_Bieu3ODA_1 2" xfId="24065" xr:uid="{00000000-0005-0000-0000-0000ED050000}"/>
    <cellStyle name="_KT (2)_Bieu4HTMT" xfId="2826" xr:uid="{00000000-0005-0000-0000-0000EE050000}"/>
    <cellStyle name="_KT (2)_Bieu4HTMT 2" xfId="24066" xr:uid="{00000000-0005-0000-0000-0000EF050000}"/>
    <cellStyle name="_KT (2)_bo sung von KCH nam 2010 va Du an tre kho khan" xfId="2830" xr:uid="{00000000-0005-0000-0000-0000F0050000}"/>
    <cellStyle name="_KT (2)_bo sung von KCH nam 2010 va Du an tre kho khan 2" xfId="24067" xr:uid="{00000000-0005-0000-0000-0000F1050000}"/>
    <cellStyle name="_KT (2)_Book1" xfId="2833" xr:uid="{00000000-0005-0000-0000-0000F2050000}"/>
    <cellStyle name="_KT (2)_Book1 2" xfId="83" xr:uid="{00000000-0005-0000-0000-0000F3050000}"/>
    <cellStyle name="_KT (2)_Book1 2 2" xfId="24069" xr:uid="{00000000-0005-0000-0000-0000F4050000}"/>
    <cellStyle name="_KT (2)_Book1 3" xfId="24068" xr:uid="{00000000-0005-0000-0000-0000F5050000}"/>
    <cellStyle name="_KT (2)_Book1_1" xfId="2841" xr:uid="{00000000-0005-0000-0000-0000F6050000}"/>
    <cellStyle name="_KT (2)_Book1_1 2" xfId="24070" xr:uid="{00000000-0005-0000-0000-0000F7050000}"/>
    <cellStyle name="_KT (2)_Book1_BC-QT-WB-dthao" xfId="2359" xr:uid="{00000000-0005-0000-0000-0000F8050000}"/>
    <cellStyle name="_KT (2)_Book1_BC-QT-WB-dthao 2" xfId="24071" xr:uid="{00000000-0005-0000-0000-0000F9050000}"/>
    <cellStyle name="_KT (2)_Book1_BC-QT-WB-dthao_05-12  KH trung han 2016-2020 - Liem Thinh edited" xfId="1916" xr:uid="{00000000-0005-0000-0000-0000FA050000}"/>
    <cellStyle name="_KT (2)_Book1_BC-QT-WB-dthao_05-12  KH trung han 2016-2020 - Liem Thinh edited 2" xfId="24072" xr:uid="{00000000-0005-0000-0000-0000FB050000}"/>
    <cellStyle name="_KT (2)_Book1_BC-QT-WB-dthao_Copy of 05-12  KH trung han 2016-2020 - Liem Thinh edited (1)" xfId="821" xr:uid="{00000000-0005-0000-0000-0000FC050000}"/>
    <cellStyle name="_KT (2)_Book1_BC-QT-WB-dthao_Copy of 05-12  KH trung han 2016-2020 - Liem Thinh edited (1) 2" xfId="24073" xr:uid="{00000000-0005-0000-0000-0000FD050000}"/>
    <cellStyle name="_KT (2)_Book1_BC-QT-WB-dthao_KH TPCP 2016-2020 (tong hop)" xfId="799" xr:uid="{00000000-0005-0000-0000-0000FE050000}"/>
    <cellStyle name="_KT (2)_Book1_BC-QT-WB-dthao_KH TPCP 2016-2020 (tong hop) 2" xfId="24074" xr:uid="{00000000-0005-0000-0000-0000FF050000}"/>
    <cellStyle name="_KT (2)_Book1_KH TPCP vung TNB (03-1-2012)" xfId="2846" xr:uid="{00000000-0005-0000-0000-000000060000}"/>
    <cellStyle name="_KT (2)_Book1_KH TPCP vung TNB (03-1-2012) 2" xfId="24075" xr:uid="{00000000-0005-0000-0000-000001060000}"/>
    <cellStyle name="_KT (2)_Book1_kien giang 2" xfId="132" xr:uid="{00000000-0005-0000-0000-000002060000}"/>
    <cellStyle name="_KT (2)_Book1_kien giang 2 2" xfId="24076" xr:uid="{00000000-0005-0000-0000-000003060000}"/>
    <cellStyle name="_KT (2)_Copy of 05-12  KH trung han 2016-2020 - Liem Thinh edited (1)" xfId="1211" xr:uid="{00000000-0005-0000-0000-000004060000}"/>
    <cellStyle name="_KT (2)_Copy of 05-12  KH trung han 2016-2020 - Liem Thinh edited (1) 2" xfId="24077" xr:uid="{00000000-0005-0000-0000-000005060000}"/>
    <cellStyle name="_KT (2)_danh muc chuan bi dau tu 2011 ngay 07-6-2011" xfId="2344" xr:uid="{00000000-0005-0000-0000-000006060000}"/>
    <cellStyle name="_KT (2)_danh muc chuan bi dau tu 2011 ngay 07-6-2011 2" xfId="24078" xr:uid="{00000000-0005-0000-0000-000007060000}"/>
    <cellStyle name="_KT (2)_Danh muc pbo nguon von XSKT, XDCB nam 2009 chuyen qua nam 2010" xfId="2847" xr:uid="{00000000-0005-0000-0000-000008060000}"/>
    <cellStyle name="_KT (2)_Danh muc pbo nguon von XSKT, XDCB nam 2009 chuyen qua nam 2010 2" xfId="24079" xr:uid="{00000000-0005-0000-0000-000009060000}"/>
    <cellStyle name="_KT (2)_dieu chinh KH 2011 ngay 26-5-2011111" xfId="2848" xr:uid="{00000000-0005-0000-0000-00000A060000}"/>
    <cellStyle name="_KT (2)_dieu chinh KH 2011 ngay 26-5-2011111 2" xfId="24080" xr:uid="{00000000-0005-0000-0000-00000B060000}"/>
    <cellStyle name="_KT (2)_DS KCH PHAN BO VON NSDP NAM 2010" xfId="2853" xr:uid="{00000000-0005-0000-0000-00000C060000}"/>
    <cellStyle name="_KT (2)_DS KCH PHAN BO VON NSDP NAM 2010 2" xfId="24081" xr:uid="{00000000-0005-0000-0000-00000D060000}"/>
    <cellStyle name="_KT (2)_giao KH 2011 ngay 10-12-2010" xfId="269" xr:uid="{00000000-0005-0000-0000-00000E060000}"/>
    <cellStyle name="_KT (2)_giao KH 2011 ngay 10-12-2010 2" xfId="24082" xr:uid="{00000000-0005-0000-0000-00000F060000}"/>
    <cellStyle name="_KT (2)_GTGT 2003" xfId="2861" xr:uid="{00000000-0005-0000-0000-000010060000}"/>
    <cellStyle name="_KT (2)_GTGT 2003 2" xfId="24083" xr:uid="{00000000-0005-0000-0000-000011060000}"/>
    <cellStyle name="_KT (2)_KE KHAI THUE GTGT 2004" xfId="219" xr:uid="{00000000-0005-0000-0000-000012060000}"/>
    <cellStyle name="_KT (2)_KE KHAI THUE GTGT 2004 2" xfId="24084" xr:uid="{00000000-0005-0000-0000-000013060000}"/>
    <cellStyle name="_KT (2)_KE KHAI THUE GTGT 2004_BCTC2004" xfId="1738" xr:uid="{00000000-0005-0000-0000-000014060000}"/>
    <cellStyle name="_KT (2)_KE KHAI THUE GTGT 2004_BCTC2004 2" xfId="24085" xr:uid="{00000000-0005-0000-0000-000015060000}"/>
    <cellStyle name="_KT (2)_KH TPCP 2016-2020 (tong hop)" xfId="984" xr:uid="{00000000-0005-0000-0000-000016060000}"/>
    <cellStyle name="_KT (2)_KH TPCP 2016-2020 (tong hop) 2" xfId="24086" xr:uid="{00000000-0005-0000-0000-000017060000}"/>
    <cellStyle name="_KT (2)_KH TPCP vung TNB (03-1-2012)" xfId="2862" xr:uid="{00000000-0005-0000-0000-000018060000}"/>
    <cellStyle name="_KT (2)_KH TPCP vung TNB (03-1-2012) 2" xfId="24087" xr:uid="{00000000-0005-0000-0000-000019060000}"/>
    <cellStyle name="_KT (2)_kien giang 2" xfId="2866" xr:uid="{00000000-0005-0000-0000-00001A060000}"/>
    <cellStyle name="_KT (2)_kien giang 2 2" xfId="24088" xr:uid="{00000000-0005-0000-0000-00001B060000}"/>
    <cellStyle name="_KT (2)_Lora-tungchau" xfId="2867" xr:uid="{00000000-0005-0000-0000-00001C060000}"/>
    <cellStyle name="_KT (2)_Lora-tungchau 2" xfId="2870" xr:uid="{00000000-0005-0000-0000-00001D060000}"/>
    <cellStyle name="_KT (2)_Lora-tungchau 2 2" xfId="24090" xr:uid="{00000000-0005-0000-0000-00001E060000}"/>
    <cellStyle name="_KT (2)_Lora-tungchau 3" xfId="24089" xr:uid="{00000000-0005-0000-0000-00001F060000}"/>
    <cellStyle name="_KT (2)_Lora-tungchau_05-12  KH trung han 2016-2020 - Liem Thinh edited" xfId="2723" xr:uid="{00000000-0005-0000-0000-000020060000}"/>
    <cellStyle name="_KT (2)_Lora-tungchau_05-12  KH trung han 2016-2020 - Liem Thinh edited 2" xfId="24091" xr:uid="{00000000-0005-0000-0000-000021060000}"/>
    <cellStyle name="_KT (2)_Lora-tungchau_Copy of 05-12  KH trung han 2016-2020 - Liem Thinh edited (1)" xfId="629" xr:uid="{00000000-0005-0000-0000-000022060000}"/>
    <cellStyle name="_KT (2)_Lora-tungchau_Copy of 05-12  KH trung han 2016-2020 - Liem Thinh edited (1) 2" xfId="24092" xr:uid="{00000000-0005-0000-0000-000023060000}"/>
    <cellStyle name="_KT (2)_Lora-tungchau_KH TPCP 2016-2020 (tong hop)" xfId="2879" xr:uid="{00000000-0005-0000-0000-000024060000}"/>
    <cellStyle name="_KT (2)_Lora-tungchau_KH TPCP 2016-2020 (tong hop) 2" xfId="24093" xr:uid="{00000000-0005-0000-0000-000025060000}"/>
    <cellStyle name="_KT (2)_N-X-T-04" xfId="2881" xr:uid="{00000000-0005-0000-0000-000026060000}"/>
    <cellStyle name="_KT (2)_N-X-T-04 2" xfId="24094" xr:uid="{00000000-0005-0000-0000-000027060000}"/>
    <cellStyle name="_KT (2)_PERSONAL" xfId="1857" xr:uid="{00000000-0005-0000-0000-000028060000}"/>
    <cellStyle name="_KT (2)_PERSONAL 2" xfId="24095" xr:uid="{00000000-0005-0000-0000-000029060000}"/>
    <cellStyle name="_KT (2)_PERSONAL_BC CV 6403 BKHĐT" xfId="1821" xr:uid="{00000000-0005-0000-0000-00002A060000}"/>
    <cellStyle name="_KT (2)_PERSONAL_BC CV 6403 BKHĐT 2" xfId="24096" xr:uid="{00000000-0005-0000-0000-00002B060000}"/>
    <cellStyle name="_KT (2)_PERSONAL_Bieu mau cong trinh khoi cong moi 3-4" xfId="2868" xr:uid="{00000000-0005-0000-0000-00002C060000}"/>
    <cellStyle name="_KT (2)_PERSONAL_Bieu mau cong trinh khoi cong moi 3-4 2" xfId="24097" xr:uid="{00000000-0005-0000-0000-00002D060000}"/>
    <cellStyle name="_KT (2)_PERSONAL_Bieu3ODA" xfId="2890" xr:uid="{00000000-0005-0000-0000-00002E060000}"/>
    <cellStyle name="_KT (2)_PERSONAL_Bieu3ODA 2" xfId="24098" xr:uid="{00000000-0005-0000-0000-00002F060000}"/>
    <cellStyle name="_KT (2)_PERSONAL_Bieu4HTMT" xfId="1395" xr:uid="{00000000-0005-0000-0000-000030060000}"/>
    <cellStyle name="_KT (2)_PERSONAL_Bieu4HTMT 2" xfId="24099" xr:uid="{00000000-0005-0000-0000-000031060000}"/>
    <cellStyle name="_KT (2)_PERSONAL_Book1" xfId="202" xr:uid="{00000000-0005-0000-0000-000032060000}"/>
    <cellStyle name="_KT (2)_PERSONAL_Book1 2" xfId="2733" xr:uid="{00000000-0005-0000-0000-000033060000}"/>
    <cellStyle name="_KT (2)_PERSONAL_Book1 2 2" xfId="24101" xr:uid="{00000000-0005-0000-0000-000034060000}"/>
    <cellStyle name="_KT (2)_PERSONAL_Book1 3" xfId="24100" xr:uid="{00000000-0005-0000-0000-000035060000}"/>
    <cellStyle name="_KT (2)_PERSONAL_HTQ.8 GD1" xfId="2891" xr:uid="{00000000-0005-0000-0000-000036060000}"/>
    <cellStyle name="_KT (2)_PERSONAL_HTQ.8 GD1 2" xfId="24102" xr:uid="{00000000-0005-0000-0000-000037060000}"/>
    <cellStyle name="_KT (2)_PERSONAL_HTQ.8 GD1_05-12  KH trung han 2016-2020 - Liem Thinh edited" xfId="805" xr:uid="{00000000-0005-0000-0000-000038060000}"/>
    <cellStyle name="_KT (2)_PERSONAL_HTQ.8 GD1_05-12  KH trung han 2016-2020 - Liem Thinh edited 2" xfId="24103" xr:uid="{00000000-0005-0000-0000-000039060000}"/>
    <cellStyle name="_KT (2)_PERSONAL_HTQ.8 GD1_Copy of 05-12  KH trung han 2016-2020 - Liem Thinh edited (1)" xfId="842" xr:uid="{00000000-0005-0000-0000-00003A060000}"/>
    <cellStyle name="_KT (2)_PERSONAL_HTQ.8 GD1_Copy of 05-12  KH trung han 2016-2020 - Liem Thinh edited (1) 2" xfId="24104" xr:uid="{00000000-0005-0000-0000-00003B060000}"/>
    <cellStyle name="_KT (2)_PERSONAL_HTQ.8 GD1_KH TPCP 2016-2020 (tong hop)" xfId="2897" xr:uid="{00000000-0005-0000-0000-00003C060000}"/>
    <cellStyle name="_KT (2)_PERSONAL_HTQ.8 GD1_KH TPCP 2016-2020 (tong hop) 2" xfId="24105" xr:uid="{00000000-0005-0000-0000-00003D060000}"/>
    <cellStyle name="_KT (2)_PERSONAL_Luy ke von ung nam 2011 -Thoa gui ngay 12-8-2012" xfId="2314" xr:uid="{00000000-0005-0000-0000-00003E060000}"/>
    <cellStyle name="_KT (2)_PERSONAL_Luy ke von ung nam 2011 -Thoa gui ngay 12-8-2012 2" xfId="24106" xr:uid="{00000000-0005-0000-0000-00003F060000}"/>
    <cellStyle name="_KT (2)_PERSONAL_Tong hop KHCB 2001" xfId="1018" xr:uid="{00000000-0005-0000-0000-000040060000}"/>
    <cellStyle name="_KT (2)_PERSONAL_Tong hop KHCB 2001 2" xfId="24107" xr:uid="{00000000-0005-0000-0000-000041060000}"/>
    <cellStyle name="_KT (2)_Qt-HT3PQ1(CauKho)" xfId="2900" xr:uid="{00000000-0005-0000-0000-000042060000}"/>
    <cellStyle name="_KT (2)_Qt-HT3PQ1(CauKho) 2" xfId="24108" xr:uid="{00000000-0005-0000-0000-000043060000}"/>
    <cellStyle name="_KT (2)_TG-TH" xfId="2181" xr:uid="{00000000-0005-0000-0000-000044060000}"/>
    <cellStyle name="_KT (2)_TG-TH 2" xfId="24109" xr:uid="{00000000-0005-0000-0000-000045060000}"/>
    <cellStyle name="_KT (2)_TK152-04" xfId="2067" xr:uid="{00000000-0005-0000-0000-000046060000}"/>
    <cellStyle name="_KT (2)_TK152-04 2" xfId="24110" xr:uid="{00000000-0005-0000-0000-000047060000}"/>
    <cellStyle name="_KT (2)_ÿÿÿÿÿ" xfId="1899" xr:uid="{00000000-0005-0000-0000-000048060000}"/>
    <cellStyle name="_KT (2)_ÿÿÿÿÿ 2" xfId="24111" xr:uid="{00000000-0005-0000-0000-000049060000}"/>
    <cellStyle name="_KT (2)_ÿÿÿÿÿ_KH TPCP vung TNB (03-1-2012)" xfId="2906" xr:uid="{00000000-0005-0000-0000-00004A060000}"/>
    <cellStyle name="_KT (2)_ÿÿÿÿÿ_KH TPCP vung TNB (03-1-2012) 2" xfId="24112" xr:uid="{00000000-0005-0000-0000-00004B060000}"/>
    <cellStyle name="_KT (2)_ÿÿÿÿÿ_kien giang 2" xfId="2907" xr:uid="{00000000-0005-0000-0000-00004C060000}"/>
    <cellStyle name="_KT (2)_ÿÿÿÿÿ_kien giang 2 2" xfId="24113" xr:uid="{00000000-0005-0000-0000-00004D060000}"/>
    <cellStyle name="_KT_TG" xfId="2253" xr:uid="{00000000-0005-0000-0000-00004E060000}"/>
    <cellStyle name="_KT_TG 2" xfId="24114" xr:uid="{00000000-0005-0000-0000-00004F060000}"/>
    <cellStyle name="_KT_TG_1" xfId="2338" xr:uid="{00000000-0005-0000-0000-000050060000}"/>
    <cellStyle name="_KT_TG_1 2" xfId="2514" xr:uid="{00000000-0005-0000-0000-000051060000}"/>
    <cellStyle name="_KT_TG_1 2 2" xfId="24116" xr:uid="{00000000-0005-0000-0000-000052060000}"/>
    <cellStyle name="_KT_TG_1 3" xfId="24115" xr:uid="{00000000-0005-0000-0000-000053060000}"/>
    <cellStyle name="_KT_TG_1_05-12  KH trung han 2016-2020 - Liem Thinh edited" xfId="1945" xr:uid="{00000000-0005-0000-0000-000054060000}"/>
    <cellStyle name="_KT_TG_1_05-12  KH trung han 2016-2020 - Liem Thinh edited 2" xfId="14511" xr:uid="{00000000-0005-0000-0000-000055060000}"/>
    <cellStyle name="_KT_TG_1_05-12  KH trung han 2016-2020 - Liem Thinh edited 2 2" xfId="24118" xr:uid="{00000000-0005-0000-0000-000056060000}"/>
    <cellStyle name="_KT_TG_1_05-12  KH trung han 2016-2020 - Liem Thinh edited 3" xfId="24117" xr:uid="{00000000-0005-0000-0000-000057060000}"/>
    <cellStyle name="_KT_TG_1_ApGiaVatTu_cayxanh_latgach" xfId="1922" xr:uid="{00000000-0005-0000-0000-000058060000}"/>
    <cellStyle name="_KT_TG_1_ApGiaVatTu_cayxanh_latgach 2" xfId="24119" xr:uid="{00000000-0005-0000-0000-000059060000}"/>
    <cellStyle name="_KT_TG_1_BANG TONG HOP TINH HINH THANH QUYET TOAN (MOI I)" xfId="164" xr:uid="{00000000-0005-0000-0000-00005A060000}"/>
    <cellStyle name="_KT_TG_1_BANG TONG HOP TINH HINH THANH QUYET TOAN (MOI I) 2" xfId="14394" xr:uid="{00000000-0005-0000-0000-00005B060000}"/>
    <cellStyle name="_KT_TG_1_BANG TONG HOP TINH HINH THANH QUYET TOAN (MOI I) 2 2" xfId="24121" xr:uid="{00000000-0005-0000-0000-00005C060000}"/>
    <cellStyle name="_KT_TG_1_BANG TONG HOP TINH HINH THANH QUYET TOAN (MOI I) 3" xfId="15218" xr:uid="{00000000-0005-0000-0000-00005D060000}"/>
    <cellStyle name="_KT_TG_1_BANG TONG HOP TINH HINH THANH QUYET TOAN (MOI I) 3 2" xfId="24122" xr:uid="{00000000-0005-0000-0000-00005E060000}"/>
    <cellStyle name="_KT_TG_1_BANG TONG HOP TINH HINH THANH QUYET TOAN (MOI I) 4" xfId="23063" xr:uid="{00000000-0005-0000-0000-00005F060000}"/>
    <cellStyle name="_KT_TG_1_BANG TONG HOP TINH HINH THANH QUYET TOAN (MOI I) 4 2" xfId="24123" xr:uid="{00000000-0005-0000-0000-000060060000}"/>
    <cellStyle name="_KT_TG_1_BANG TONG HOP TINH HINH THANH QUYET TOAN (MOI I) 5" xfId="24120" xr:uid="{00000000-0005-0000-0000-000061060000}"/>
    <cellStyle name="_KT_TG_1_BAO CAO KLCT PT2000" xfId="2908" xr:uid="{00000000-0005-0000-0000-000062060000}"/>
    <cellStyle name="_KT_TG_1_BAO CAO KLCT PT2000 2" xfId="24124" xr:uid="{00000000-0005-0000-0000-000063060000}"/>
    <cellStyle name="_KT_TG_1_BAO CAO PT2000" xfId="682" xr:uid="{00000000-0005-0000-0000-000064060000}"/>
    <cellStyle name="_KT_TG_1_BAO CAO PT2000 2" xfId="24125" xr:uid="{00000000-0005-0000-0000-000065060000}"/>
    <cellStyle name="_KT_TG_1_BAO CAO PT2000_Book1" xfId="2910" xr:uid="{00000000-0005-0000-0000-000066060000}"/>
    <cellStyle name="_KT_TG_1_BAO CAO PT2000_Book1 2" xfId="24126" xr:uid="{00000000-0005-0000-0000-000067060000}"/>
    <cellStyle name="_KT_TG_1_Bao cao XDCB 2001 - T11 KH dieu chinh 20-11-THAI" xfId="1499" xr:uid="{00000000-0005-0000-0000-000068060000}"/>
    <cellStyle name="_KT_TG_1_Bao cao XDCB 2001 - T11 KH dieu chinh 20-11-THAI 2" xfId="24127" xr:uid="{00000000-0005-0000-0000-000069060000}"/>
    <cellStyle name="_KT_TG_1_BAO GIA NGAY 24-10-08 (co dam)" xfId="2911" xr:uid="{00000000-0005-0000-0000-00006A060000}"/>
    <cellStyle name="_KT_TG_1_BAO GIA NGAY 24-10-08 (co dam) 2" xfId="14617" xr:uid="{00000000-0005-0000-0000-00006B060000}"/>
    <cellStyle name="_KT_TG_1_BAO GIA NGAY 24-10-08 (co dam) 2 2" xfId="24129" xr:uid="{00000000-0005-0000-0000-00006C060000}"/>
    <cellStyle name="_KT_TG_1_BAO GIA NGAY 24-10-08 (co dam) 3" xfId="16220" xr:uid="{00000000-0005-0000-0000-00006D060000}"/>
    <cellStyle name="_KT_TG_1_BAO GIA NGAY 24-10-08 (co dam) 3 2" xfId="24130" xr:uid="{00000000-0005-0000-0000-00006E060000}"/>
    <cellStyle name="_KT_TG_1_BAO GIA NGAY 24-10-08 (co dam) 4" xfId="23144" xr:uid="{00000000-0005-0000-0000-00006F060000}"/>
    <cellStyle name="_KT_TG_1_BAO GIA NGAY 24-10-08 (co dam) 4 2" xfId="24131" xr:uid="{00000000-0005-0000-0000-000070060000}"/>
    <cellStyle name="_KT_TG_1_BAO GIA NGAY 24-10-08 (co dam) 5" xfId="24128" xr:uid="{00000000-0005-0000-0000-000071060000}"/>
    <cellStyle name="_KT_TG_1_BC  NAM 2007" xfId="2300" xr:uid="{00000000-0005-0000-0000-000072060000}"/>
    <cellStyle name="_KT_TG_1_BC  NAM 2007 2" xfId="24132" xr:uid="{00000000-0005-0000-0000-000073060000}"/>
    <cellStyle name="_KT_TG_1_BC CV 6403 BKHĐT" xfId="2048" xr:uid="{00000000-0005-0000-0000-000074060000}"/>
    <cellStyle name="_KT_TG_1_BC CV 6403 BKHĐT 2" xfId="14521" xr:uid="{00000000-0005-0000-0000-000075060000}"/>
    <cellStyle name="_KT_TG_1_BC CV 6403 BKHĐT 2 2" xfId="24134" xr:uid="{00000000-0005-0000-0000-000076060000}"/>
    <cellStyle name="_KT_TG_1_BC CV 6403 BKHĐT 3" xfId="24133" xr:uid="{00000000-0005-0000-0000-000077060000}"/>
    <cellStyle name="_KT_TG_1_BC NQ11-CP - chinh sua lai" xfId="1290" xr:uid="{00000000-0005-0000-0000-000078060000}"/>
    <cellStyle name="_KT_TG_1_BC NQ11-CP - chinh sua lai 2" xfId="24135" xr:uid="{00000000-0005-0000-0000-000079060000}"/>
    <cellStyle name="_KT_TG_1_BC NQ11-CP-Quynh sau bieu so3" xfId="1994" xr:uid="{00000000-0005-0000-0000-00007A060000}"/>
    <cellStyle name="_KT_TG_1_BC NQ11-CP-Quynh sau bieu so3 2" xfId="24136" xr:uid="{00000000-0005-0000-0000-00007B060000}"/>
    <cellStyle name="_KT_TG_1_BC_NQ11-CP_-_Thao_sua_lai" xfId="977" xr:uid="{00000000-0005-0000-0000-00007C060000}"/>
    <cellStyle name="_KT_TG_1_BC_NQ11-CP_-_Thao_sua_lai 2" xfId="24137" xr:uid="{00000000-0005-0000-0000-00007D060000}"/>
    <cellStyle name="_KT_TG_1_Bieu mau cong trinh khoi cong moi 3-4" xfId="98" xr:uid="{00000000-0005-0000-0000-00007E060000}"/>
    <cellStyle name="_KT_TG_1_Bieu mau cong trinh khoi cong moi 3-4 2" xfId="14383" xr:uid="{00000000-0005-0000-0000-00007F060000}"/>
    <cellStyle name="_KT_TG_1_Bieu mau cong trinh khoi cong moi 3-4 2 2" xfId="24139" xr:uid="{00000000-0005-0000-0000-000080060000}"/>
    <cellStyle name="_KT_TG_1_Bieu mau cong trinh khoi cong moi 3-4 3" xfId="24138" xr:uid="{00000000-0005-0000-0000-000081060000}"/>
    <cellStyle name="_KT_TG_1_Bieu3ODA" xfId="428" xr:uid="{00000000-0005-0000-0000-000082060000}"/>
    <cellStyle name="_KT_TG_1_Bieu3ODA 2" xfId="24140" xr:uid="{00000000-0005-0000-0000-000083060000}"/>
    <cellStyle name="_KT_TG_1_Bieu3ODA_1" xfId="2912" xr:uid="{00000000-0005-0000-0000-000084060000}"/>
    <cellStyle name="_KT_TG_1_Bieu3ODA_1 2" xfId="24141" xr:uid="{00000000-0005-0000-0000-000085060000}"/>
    <cellStyle name="_KT_TG_1_Bieu4HTMT" xfId="24" xr:uid="{00000000-0005-0000-0000-000086060000}"/>
    <cellStyle name="_KT_TG_1_Bieu4HTMT 2" xfId="14373" xr:uid="{00000000-0005-0000-0000-000087060000}"/>
    <cellStyle name="_KT_TG_1_Bieu4HTMT 2 2" xfId="24143" xr:uid="{00000000-0005-0000-0000-000088060000}"/>
    <cellStyle name="_KT_TG_1_Bieu4HTMT 3" xfId="24142" xr:uid="{00000000-0005-0000-0000-000089060000}"/>
    <cellStyle name="_KT_TG_1_bo sung von KCH nam 2010 va Du an tre kho khan" xfId="2916" xr:uid="{00000000-0005-0000-0000-00008A060000}"/>
    <cellStyle name="_KT_TG_1_bo sung von KCH nam 2010 va Du an tre kho khan 2" xfId="14621" xr:uid="{00000000-0005-0000-0000-00008B060000}"/>
    <cellStyle name="_KT_TG_1_bo sung von KCH nam 2010 va Du an tre kho khan 2 2" xfId="24145" xr:uid="{00000000-0005-0000-0000-00008C060000}"/>
    <cellStyle name="_KT_TG_1_bo sung von KCH nam 2010 va Du an tre kho khan 3" xfId="24144" xr:uid="{00000000-0005-0000-0000-00008D060000}"/>
    <cellStyle name="_KT_TG_1_Book1" xfId="2923" xr:uid="{00000000-0005-0000-0000-00008E060000}"/>
    <cellStyle name="_KT_TG_1_Book1 2" xfId="315" xr:uid="{00000000-0005-0000-0000-00008F060000}"/>
    <cellStyle name="_KT_TG_1_Book1 2 2" xfId="24147" xr:uid="{00000000-0005-0000-0000-000090060000}"/>
    <cellStyle name="_KT_TG_1_Book1 3" xfId="24146" xr:uid="{00000000-0005-0000-0000-000091060000}"/>
    <cellStyle name="_KT_TG_1_Book1_1" xfId="2924" xr:uid="{00000000-0005-0000-0000-000092060000}"/>
    <cellStyle name="_KT_TG_1_Book1_1 2" xfId="2927" xr:uid="{00000000-0005-0000-0000-000093060000}"/>
    <cellStyle name="_KT_TG_1_Book1_1 2 2" xfId="24149" xr:uid="{00000000-0005-0000-0000-000094060000}"/>
    <cellStyle name="_KT_TG_1_Book1_1 3" xfId="14622" xr:uid="{00000000-0005-0000-0000-000095060000}"/>
    <cellStyle name="_KT_TG_1_Book1_1 3 2" xfId="24150" xr:uid="{00000000-0005-0000-0000-000096060000}"/>
    <cellStyle name="_KT_TG_1_Book1_1 4" xfId="24148" xr:uid="{00000000-0005-0000-0000-000097060000}"/>
    <cellStyle name="_KT_TG_1_Book1_1_BC CV 6403 BKHĐT" xfId="2536" xr:uid="{00000000-0005-0000-0000-000098060000}"/>
    <cellStyle name="_KT_TG_1_Book1_1_BC CV 6403 BKHĐT 2" xfId="14567" xr:uid="{00000000-0005-0000-0000-000099060000}"/>
    <cellStyle name="_KT_TG_1_Book1_1_BC CV 6403 BKHĐT 2 2" xfId="24152" xr:uid="{00000000-0005-0000-0000-00009A060000}"/>
    <cellStyle name="_KT_TG_1_Book1_1_BC CV 6403 BKHĐT 3" xfId="16083" xr:uid="{00000000-0005-0000-0000-00009B060000}"/>
    <cellStyle name="_KT_TG_1_Book1_1_BC CV 6403 BKHĐT 3 2" xfId="24153" xr:uid="{00000000-0005-0000-0000-00009C060000}"/>
    <cellStyle name="_KT_TG_1_Book1_1_BC CV 6403 BKHĐT 4" xfId="23130" xr:uid="{00000000-0005-0000-0000-00009D060000}"/>
    <cellStyle name="_KT_TG_1_Book1_1_BC CV 6403 BKHĐT 4 2" xfId="24154" xr:uid="{00000000-0005-0000-0000-00009E060000}"/>
    <cellStyle name="_KT_TG_1_Book1_1_BC CV 6403 BKHĐT 5" xfId="24151" xr:uid="{00000000-0005-0000-0000-00009F060000}"/>
    <cellStyle name="_KT_TG_1_Book1_1_Bieu mau cong trinh khoi cong moi 3-4" xfId="2932" xr:uid="{00000000-0005-0000-0000-0000A0060000}"/>
    <cellStyle name="_KT_TG_1_Book1_1_Bieu mau cong trinh khoi cong moi 3-4 2" xfId="14624" xr:uid="{00000000-0005-0000-0000-0000A1060000}"/>
    <cellStyle name="_KT_TG_1_Book1_1_Bieu mau cong trinh khoi cong moi 3-4 2 2" xfId="24156" xr:uid="{00000000-0005-0000-0000-0000A2060000}"/>
    <cellStyle name="_KT_TG_1_Book1_1_Bieu mau cong trinh khoi cong moi 3-4 3" xfId="16228" xr:uid="{00000000-0005-0000-0000-0000A3060000}"/>
    <cellStyle name="_KT_TG_1_Book1_1_Bieu mau cong trinh khoi cong moi 3-4 3 2" xfId="24157" xr:uid="{00000000-0005-0000-0000-0000A4060000}"/>
    <cellStyle name="_KT_TG_1_Book1_1_Bieu mau cong trinh khoi cong moi 3-4 4" xfId="23147" xr:uid="{00000000-0005-0000-0000-0000A5060000}"/>
    <cellStyle name="_KT_TG_1_Book1_1_Bieu mau cong trinh khoi cong moi 3-4 4 2" xfId="24158" xr:uid="{00000000-0005-0000-0000-0000A6060000}"/>
    <cellStyle name="_KT_TG_1_Book1_1_Bieu mau cong trinh khoi cong moi 3-4 5" xfId="24155" xr:uid="{00000000-0005-0000-0000-0000A7060000}"/>
    <cellStyle name="_KT_TG_1_Book1_1_Bieu3ODA" xfId="2193" xr:uid="{00000000-0005-0000-0000-0000A8060000}"/>
    <cellStyle name="_KT_TG_1_Book1_1_Bieu3ODA 2" xfId="14537" xr:uid="{00000000-0005-0000-0000-0000A9060000}"/>
    <cellStyle name="_KT_TG_1_Book1_1_Bieu3ODA 2 2" xfId="24160" xr:uid="{00000000-0005-0000-0000-0000AA060000}"/>
    <cellStyle name="_KT_TG_1_Book1_1_Bieu3ODA 3" xfId="15973" xr:uid="{00000000-0005-0000-0000-0000AB060000}"/>
    <cellStyle name="_KT_TG_1_Book1_1_Bieu3ODA 3 2" xfId="24161" xr:uid="{00000000-0005-0000-0000-0000AC060000}"/>
    <cellStyle name="_KT_TG_1_Book1_1_Bieu3ODA 4" xfId="23117" xr:uid="{00000000-0005-0000-0000-0000AD060000}"/>
    <cellStyle name="_KT_TG_1_Book1_1_Bieu3ODA 4 2" xfId="24162" xr:uid="{00000000-0005-0000-0000-0000AE060000}"/>
    <cellStyle name="_KT_TG_1_Book1_1_Bieu3ODA 5" xfId="24159" xr:uid="{00000000-0005-0000-0000-0000AF060000}"/>
    <cellStyle name="_KT_TG_1_Book1_1_Bieu4HTMT" xfId="2553" xr:uid="{00000000-0005-0000-0000-0000B0060000}"/>
    <cellStyle name="_KT_TG_1_Book1_1_Bieu4HTMT 2" xfId="14572" xr:uid="{00000000-0005-0000-0000-0000B1060000}"/>
    <cellStyle name="_KT_TG_1_Book1_1_Bieu4HTMT 2 2" xfId="24164" xr:uid="{00000000-0005-0000-0000-0000B2060000}"/>
    <cellStyle name="_KT_TG_1_Book1_1_Bieu4HTMT 3" xfId="16094" xr:uid="{00000000-0005-0000-0000-0000B3060000}"/>
    <cellStyle name="_KT_TG_1_Book1_1_Bieu4HTMT 3 2" xfId="24165" xr:uid="{00000000-0005-0000-0000-0000B4060000}"/>
    <cellStyle name="_KT_TG_1_Book1_1_Bieu4HTMT 4" xfId="23133" xr:uid="{00000000-0005-0000-0000-0000B5060000}"/>
    <cellStyle name="_KT_TG_1_Book1_1_Bieu4HTMT 4 2" xfId="24166" xr:uid="{00000000-0005-0000-0000-0000B6060000}"/>
    <cellStyle name="_KT_TG_1_Book1_1_Bieu4HTMT 5" xfId="24163" xr:uid="{00000000-0005-0000-0000-0000B7060000}"/>
    <cellStyle name="_KT_TG_1_Book1_1_Book1" xfId="52" xr:uid="{00000000-0005-0000-0000-0000B8060000}"/>
    <cellStyle name="_KT_TG_1_Book1_1_Book1 2" xfId="24167" xr:uid="{00000000-0005-0000-0000-0000B9060000}"/>
    <cellStyle name="_KT_TG_1_Book1_1_Luy ke von ung nam 2011 -Thoa gui ngay 12-8-2012" xfId="157" xr:uid="{00000000-0005-0000-0000-0000BA060000}"/>
    <cellStyle name="_KT_TG_1_Book1_1_Luy ke von ung nam 2011 -Thoa gui ngay 12-8-2012 2" xfId="14392" xr:uid="{00000000-0005-0000-0000-0000BB060000}"/>
    <cellStyle name="_KT_TG_1_Book1_1_Luy ke von ung nam 2011 -Thoa gui ngay 12-8-2012 2 2" xfId="24169" xr:uid="{00000000-0005-0000-0000-0000BC060000}"/>
    <cellStyle name="_KT_TG_1_Book1_1_Luy ke von ung nam 2011 -Thoa gui ngay 12-8-2012 3" xfId="15214" xr:uid="{00000000-0005-0000-0000-0000BD060000}"/>
    <cellStyle name="_KT_TG_1_Book1_1_Luy ke von ung nam 2011 -Thoa gui ngay 12-8-2012 3 2" xfId="24170" xr:uid="{00000000-0005-0000-0000-0000BE060000}"/>
    <cellStyle name="_KT_TG_1_Book1_1_Luy ke von ung nam 2011 -Thoa gui ngay 12-8-2012 4" xfId="23062" xr:uid="{00000000-0005-0000-0000-0000BF060000}"/>
    <cellStyle name="_KT_TG_1_Book1_1_Luy ke von ung nam 2011 -Thoa gui ngay 12-8-2012 4 2" xfId="24171" xr:uid="{00000000-0005-0000-0000-0000C0060000}"/>
    <cellStyle name="_KT_TG_1_Book1_1_Luy ke von ung nam 2011 -Thoa gui ngay 12-8-2012 5" xfId="24168" xr:uid="{00000000-0005-0000-0000-0000C1060000}"/>
    <cellStyle name="_KT_TG_1_Book1_2" xfId="479" xr:uid="{00000000-0005-0000-0000-0000C2060000}"/>
    <cellStyle name="_KT_TG_1_Book1_2 2" xfId="2935" xr:uid="{00000000-0005-0000-0000-0000C3060000}"/>
    <cellStyle name="_KT_TG_1_Book1_2 2 2" xfId="24173" xr:uid="{00000000-0005-0000-0000-0000C4060000}"/>
    <cellStyle name="_KT_TG_1_Book1_2 3" xfId="24172" xr:uid="{00000000-0005-0000-0000-0000C5060000}"/>
    <cellStyle name="_KT_TG_1_Book1_2_BC CV 6403 BKHĐT" xfId="833" xr:uid="{00000000-0005-0000-0000-0000C6060000}"/>
    <cellStyle name="_KT_TG_1_Book1_2_BC CV 6403 BKHĐT 2" xfId="24174" xr:uid="{00000000-0005-0000-0000-0000C7060000}"/>
    <cellStyle name="_KT_TG_1_Book1_2_Bieu3ODA" xfId="2939" xr:uid="{00000000-0005-0000-0000-0000C8060000}"/>
    <cellStyle name="_KT_TG_1_Book1_2_Bieu3ODA 2" xfId="24175" xr:uid="{00000000-0005-0000-0000-0000C9060000}"/>
    <cellStyle name="_KT_TG_1_Book1_2_Luy ke von ung nam 2011 -Thoa gui ngay 12-8-2012" xfId="2949" xr:uid="{00000000-0005-0000-0000-0000CA060000}"/>
    <cellStyle name="_KT_TG_1_Book1_2_Luy ke von ung nam 2011 -Thoa gui ngay 12-8-2012 2" xfId="24176" xr:uid="{00000000-0005-0000-0000-0000CB060000}"/>
    <cellStyle name="_KT_TG_1_Book1_3" xfId="2081" xr:uid="{00000000-0005-0000-0000-0000CC060000}"/>
    <cellStyle name="_KT_TG_1_Book1_3 2" xfId="24177" xr:uid="{00000000-0005-0000-0000-0000CD060000}"/>
    <cellStyle name="_KT_TG_1_Book1_4" xfId="489" xr:uid="{00000000-0005-0000-0000-0000CE060000}"/>
    <cellStyle name="_KT_TG_1_Book1_4 2" xfId="24178" xr:uid="{00000000-0005-0000-0000-0000CF060000}"/>
    <cellStyle name="_KT_TG_1_Book1_BC CV 6403 BKHĐT" xfId="2951" xr:uid="{00000000-0005-0000-0000-0000D0060000}"/>
    <cellStyle name="_KT_TG_1_Book1_BC CV 6403 BKHĐT 2" xfId="24179" xr:uid="{00000000-0005-0000-0000-0000D1060000}"/>
    <cellStyle name="_KT_TG_1_Book1_BC-QT-WB-dthao" xfId="708" xr:uid="{00000000-0005-0000-0000-0000D2060000}"/>
    <cellStyle name="_KT_TG_1_Book1_BC-QT-WB-dthao 2" xfId="24180" xr:uid="{00000000-0005-0000-0000-0000D3060000}"/>
    <cellStyle name="_KT_TG_1_Book1_Bieu mau cong trinh khoi cong moi 3-4" xfId="2956" xr:uid="{00000000-0005-0000-0000-0000D4060000}"/>
    <cellStyle name="_KT_TG_1_Book1_Bieu mau cong trinh khoi cong moi 3-4 2" xfId="24181" xr:uid="{00000000-0005-0000-0000-0000D5060000}"/>
    <cellStyle name="_KT_TG_1_Book1_Bieu3ODA" xfId="2960" xr:uid="{00000000-0005-0000-0000-0000D6060000}"/>
    <cellStyle name="_KT_TG_1_Book1_Bieu3ODA 2" xfId="24182" xr:uid="{00000000-0005-0000-0000-0000D7060000}"/>
    <cellStyle name="_KT_TG_1_Book1_Bieu4HTMT" xfId="2968" xr:uid="{00000000-0005-0000-0000-0000D8060000}"/>
    <cellStyle name="_KT_TG_1_Book1_Bieu4HTMT 2" xfId="24183" xr:uid="{00000000-0005-0000-0000-0000D9060000}"/>
    <cellStyle name="_KT_TG_1_Book1_bo sung von KCH nam 2010 va Du an tre kho khan" xfId="2974" xr:uid="{00000000-0005-0000-0000-0000DA060000}"/>
    <cellStyle name="_KT_TG_1_Book1_bo sung von KCH nam 2010 va Du an tre kho khan 2" xfId="24184" xr:uid="{00000000-0005-0000-0000-0000DB060000}"/>
    <cellStyle name="_KT_TG_1_Book1_Book1" xfId="2978" xr:uid="{00000000-0005-0000-0000-0000DC060000}"/>
    <cellStyle name="_KT_TG_1_Book1_Book1 2" xfId="24185" xr:uid="{00000000-0005-0000-0000-0000DD060000}"/>
    <cellStyle name="_KT_TG_1_Book1_danh muc chuan bi dau tu 2011 ngay 07-6-2011" xfId="2981" xr:uid="{00000000-0005-0000-0000-0000DE060000}"/>
    <cellStyle name="_KT_TG_1_Book1_danh muc chuan bi dau tu 2011 ngay 07-6-2011 2" xfId="24186" xr:uid="{00000000-0005-0000-0000-0000DF060000}"/>
    <cellStyle name="_KT_TG_1_Book1_Danh muc pbo nguon von XSKT, XDCB nam 2009 chuyen qua nam 2010" xfId="2991" xr:uid="{00000000-0005-0000-0000-0000E0060000}"/>
    <cellStyle name="_KT_TG_1_Book1_Danh muc pbo nguon von XSKT, XDCB nam 2009 chuyen qua nam 2010 2" xfId="24187" xr:uid="{00000000-0005-0000-0000-0000E1060000}"/>
    <cellStyle name="_KT_TG_1_Book1_dieu chinh KH 2011 ngay 26-5-2011111" xfId="273" xr:uid="{00000000-0005-0000-0000-0000E2060000}"/>
    <cellStyle name="_KT_TG_1_Book1_dieu chinh KH 2011 ngay 26-5-2011111 2" xfId="24188" xr:uid="{00000000-0005-0000-0000-0000E3060000}"/>
    <cellStyle name="_KT_TG_1_Book1_DS KCH PHAN BO VON NSDP NAM 2010" xfId="2998" xr:uid="{00000000-0005-0000-0000-0000E4060000}"/>
    <cellStyle name="_KT_TG_1_Book1_DS KCH PHAN BO VON NSDP NAM 2010 2" xfId="24189" xr:uid="{00000000-0005-0000-0000-0000E5060000}"/>
    <cellStyle name="_KT_TG_1_Book1_giao KH 2011 ngay 10-12-2010" xfId="850" xr:uid="{00000000-0005-0000-0000-0000E6060000}"/>
    <cellStyle name="_KT_TG_1_Book1_giao KH 2011 ngay 10-12-2010 2" xfId="24190" xr:uid="{00000000-0005-0000-0000-0000E7060000}"/>
    <cellStyle name="_KT_TG_1_Book1_Luy ke von ung nam 2011 -Thoa gui ngay 12-8-2012" xfId="1958" xr:uid="{00000000-0005-0000-0000-0000E8060000}"/>
    <cellStyle name="_KT_TG_1_Book1_Luy ke von ung nam 2011 -Thoa gui ngay 12-8-2012 2" xfId="24191" xr:uid="{00000000-0005-0000-0000-0000E9060000}"/>
    <cellStyle name="_KT_TG_1_CAU Khanh Nam(Thi Cong)" xfId="1472" xr:uid="{00000000-0005-0000-0000-0000EA060000}"/>
    <cellStyle name="_KT_TG_1_CAU Khanh Nam(Thi Cong) 2" xfId="14476" xr:uid="{00000000-0005-0000-0000-0000EB060000}"/>
    <cellStyle name="_KT_TG_1_CAU Khanh Nam(Thi Cong) 2 2" xfId="24193" xr:uid="{00000000-0005-0000-0000-0000EC060000}"/>
    <cellStyle name="_KT_TG_1_CAU Khanh Nam(Thi Cong) 3" xfId="15717" xr:uid="{00000000-0005-0000-0000-0000ED060000}"/>
    <cellStyle name="_KT_TG_1_CAU Khanh Nam(Thi Cong) 3 2" xfId="24194" xr:uid="{00000000-0005-0000-0000-0000EE060000}"/>
    <cellStyle name="_KT_TG_1_CAU Khanh Nam(Thi Cong) 4" xfId="23092" xr:uid="{00000000-0005-0000-0000-0000EF060000}"/>
    <cellStyle name="_KT_TG_1_CAU Khanh Nam(Thi Cong) 4 2" xfId="24195" xr:uid="{00000000-0005-0000-0000-0000F0060000}"/>
    <cellStyle name="_KT_TG_1_CAU Khanh Nam(Thi Cong) 5" xfId="24192" xr:uid="{00000000-0005-0000-0000-0000F1060000}"/>
    <cellStyle name="_KT_TG_1_ChiHuong_ApGia" xfId="3000" xr:uid="{00000000-0005-0000-0000-0000F2060000}"/>
    <cellStyle name="_KT_TG_1_ChiHuong_ApGia 2" xfId="14626" xr:uid="{00000000-0005-0000-0000-0000F3060000}"/>
    <cellStyle name="_KT_TG_1_ChiHuong_ApGia 2 2" xfId="24197" xr:uid="{00000000-0005-0000-0000-0000F4060000}"/>
    <cellStyle name="_KT_TG_1_ChiHuong_ApGia 3" xfId="24196" xr:uid="{00000000-0005-0000-0000-0000F5060000}"/>
    <cellStyle name="_KT_TG_1_CoCauPhi (version 1)" xfId="3001" xr:uid="{00000000-0005-0000-0000-0000F6060000}"/>
    <cellStyle name="_KT_TG_1_CoCauPhi (version 1) 2" xfId="24198" xr:uid="{00000000-0005-0000-0000-0000F7060000}"/>
    <cellStyle name="_KT_TG_1_Copy of 05-12  KH trung han 2016-2020 - Liem Thinh edited (1)" xfId="3002" xr:uid="{00000000-0005-0000-0000-0000F8060000}"/>
    <cellStyle name="_KT_TG_1_Copy of 05-12  KH trung han 2016-2020 - Liem Thinh edited (1) 2" xfId="14627" xr:uid="{00000000-0005-0000-0000-0000F9060000}"/>
    <cellStyle name="_KT_TG_1_Copy of 05-12  KH trung han 2016-2020 - Liem Thinh edited (1) 2 2" xfId="24200" xr:uid="{00000000-0005-0000-0000-0000FA060000}"/>
    <cellStyle name="_KT_TG_1_Copy of 05-12  KH trung han 2016-2020 - Liem Thinh edited (1) 3" xfId="24199" xr:uid="{00000000-0005-0000-0000-0000FB060000}"/>
    <cellStyle name="_KT_TG_1_danh muc chuan bi dau tu 2011 ngay 07-6-2011" xfId="3005" xr:uid="{00000000-0005-0000-0000-0000FC060000}"/>
    <cellStyle name="_KT_TG_1_danh muc chuan bi dau tu 2011 ngay 07-6-2011 2" xfId="24201" xr:uid="{00000000-0005-0000-0000-0000FD060000}"/>
    <cellStyle name="_KT_TG_1_Danh muc pbo nguon von XSKT, XDCB nam 2009 chuyen qua nam 2010" xfId="3013" xr:uid="{00000000-0005-0000-0000-0000FE060000}"/>
    <cellStyle name="_KT_TG_1_Danh muc pbo nguon von XSKT, XDCB nam 2009 chuyen qua nam 2010 2" xfId="14629" xr:uid="{00000000-0005-0000-0000-0000FF060000}"/>
    <cellStyle name="_KT_TG_1_Danh muc pbo nguon von XSKT, XDCB nam 2009 chuyen qua nam 2010 2 2" xfId="24203" xr:uid="{00000000-0005-0000-0000-000000070000}"/>
    <cellStyle name="_KT_TG_1_Danh muc pbo nguon von XSKT, XDCB nam 2009 chuyen qua nam 2010 3" xfId="24202" xr:uid="{00000000-0005-0000-0000-000001070000}"/>
    <cellStyle name="_KT_TG_1_DAU NOI PL-CL TAI PHU LAMHC" xfId="1610" xr:uid="{00000000-0005-0000-0000-000002070000}"/>
    <cellStyle name="_KT_TG_1_DAU NOI PL-CL TAI PHU LAMHC 2" xfId="24204" xr:uid="{00000000-0005-0000-0000-000003070000}"/>
    <cellStyle name="_KT_TG_1_dieu chinh KH 2011 ngay 26-5-2011111" xfId="3015" xr:uid="{00000000-0005-0000-0000-000004070000}"/>
    <cellStyle name="_KT_TG_1_dieu chinh KH 2011 ngay 26-5-2011111 2" xfId="24205" xr:uid="{00000000-0005-0000-0000-000005070000}"/>
    <cellStyle name="_KT_TG_1_DS KCH PHAN BO VON NSDP NAM 2010" xfId="2465" xr:uid="{00000000-0005-0000-0000-000006070000}"/>
    <cellStyle name="_KT_TG_1_DS KCH PHAN BO VON NSDP NAM 2010 2" xfId="14558" xr:uid="{00000000-0005-0000-0000-000007070000}"/>
    <cellStyle name="_KT_TG_1_DS KCH PHAN BO VON NSDP NAM 2010 2 2" xfId="24207" xr:uid="{00000000-0005-0000-0000-000008070000}"/>
    <cellStyle name="_KT_TG_1_DS KCH PHAN BO VON NSDP NAM 2010 3" xfId="24206" xr:uid="{00000000-0005-0000-0000-000009070000}"/>
    <cellStyle name="_KT_TG_1_DTCDT MR.2N110.HOCMON.TDTOAN.CCUNG" xfId="3016" xr:uid="{00000000-0005-0000-0000-00000A070000}"/>
    <cellStyle name="_KT_TG_1_DTCDT MR.2N110.HOCMON.TDTOAN.CCUNG 2" xfId="24208" xr:uid="{00000000-0005-0000-0000-00000B070000}"/>
    <cellStyle name="_KT_TG_1_DU TRU VAT TU" xfId="246" xr:uid="{00000000-0005-0000-0000-00000C070000}"/>
    <cellStyle name="_KT_TG_1_DU TRU VAT TU 2" xfId="14397" xr:uid="{00000000-0005-0000-0000-00000D070000}"/>
    <cellStyle name="_KT_TG_1_DU TRU VAT TU 2 2" xfId="24210" xr:uid="{00000000-0005-0000-0000-00000E070000}"/>
    <cellStyle name="_KT_TG_1_DU TRU VAT TU 3" xfId="24209" xr:uid="{00000000-0005-0000-0000-00000F070000}"/>
    <cellStyle name="_KT_TG_1_giao KH 2011 ngay 10-12-2010" xfId="1652" xr:uid="{00000000-0005-0000-0000-000010070000}"/>
    <cellStyle name="_KT_TG_1_giao KH 2011 ngay 10-12-2010 2" xfId="24211" xr:uid="{00000000-0005-0000-0000-000011070000}"/>
    <cellStyle name="_KT_TG_1_GTGT 2003" xfId="2781" xr:uid="{00000000-0005-0000-0000-000012070000}"/>
    <cellStyle name="_KT_TG_1_GTGT 2003 2" xfId="24212" xr:uid="{00000000-0005-0000-0000-000013070000}"/>
    <cellStyle name="_KT_TG_1_KE KHAI THUE GTGT 2004" xfId="1144" xr:uid="{00000000-0005-0000-0000-000014070000}"/>
    <cellStyle name="_KT_TG_1_KE KHAI THUE GTGT 2004 2" xfId="14459" xr:uid="{00000000-0005-0000-0000-000015070000}"/>
    <cellStyle name="_KT_TG_1_KE KHAI THUE GTGT 2004 2 2" xfId="24214" xr:uid="{00000000-0005-0000-0000-000016070000}"/>
    <cellStyle name="_KT_TG_1_KE KHAI THUE GTGT 2004 3" xfId="15594" xr:uid="{00000000-0005-0000-0000-000017070000}"/>
    <cellStyle name="_KT_TG_1_KE KHAI THUE GTGT 2004 3 2" xfId="24215" xr:uid="{00000000-0005-0000-0000-000018070000}"/>
    <cellStyle name="_KT_TG_1_KE KHAI THUE GTGT 2004 4" xfId="23084" xr:uid="{00000000-0005-0000-0000-000019070000}"/>
    <cellStyle name="_KT_TG_1_KE KHAI THUE GTGT 2004 4 2" xfId="24216" xr:uid="{00000000-0005-0000-0000-00001A070000}"/>
    <cellStyle name="_KT_TG_1_KE KHAI THUE GTGT 2004 5" xfId="24213" xr:uid="{00000000-0005-0000-0000-00001B070000}"/>
    <cellStyle name="_KT_TG_1_KE KHAI THUE GTGT 2004_BCTC2004" xfId="2169" xr:uid="{00000000-0005-0000-0000-00001C070000}"/>
    <cellStyle name="_KT_TG_1_KE KHAI THUE GTGT 2004_BCTC2004 2" xfId="24217" xr:uid="{00000000-0005-0000-0000-00001D070000}"/>
    <cellStyle name="_KT_TG_1_KH TPCP 2016-2020 (tong hop)" xfId="2450" xr:uid="{00000000-0005-0000-0000-00001E070000}"/>
    <cellStyle name="_KT_TG_1_KH TPCP 2016-2020 (tong hop) 2" xfId="14555" xr:uid="{00000000-0005-0000-0000-00001F070000}"/>
    <cellStyle name="_KT_TG_1_KH TPCP 2016-2020 (tong hop) 2 2" xfId="24219" xr:uid="{00000000-0005-0000-0000-000020070000}"/>
    <cellStyle name="_KT_TG_1_KH TPCP 2016-2020 (tong hop) 3" xfId="24218" xr:uid="{00000000-0005-0000-0000-000021070000}"/>
    <cellStyle name="_KT_TG_1_KH TPCP vung TNB (03-1-2012)" xfId="3018" xr:uid="{00000000-0005-0000-0000-000022070000}"/>
    <cellStyle name="_KT_TG_1_KH TPCP vung TNB (03-1-2012) 2" xfId="24220" xr:uid="{00000000-0005-0000-0000-000023070000}"/>
    <cellStyle name="_KT_TG_1_kien giang 2" xfId="871" xr:uid="{00000000-0005-0000-0000-000024070000}"/>
    <cellStyle name="_KT_TG_1_kien giang 2 2" xfId="24221" xr:uid="{00000000-0005-0000-0000-000025070000}"/>
    <cellStyle name="_KT_TG_1_Lora-tungchau" xfId="2293" xr:uid="{00000000-0005-0000-0000-000026070000}"/>
    <cellStyle name="_KT_TG_1_Lora-tungchau 2" xfId="24222" xr:uid="{00000000-0005-0000-0000-000027070000}"/>
    <cellStyle name="_KT_TG_1_Luy ke von ung nam 2011 -Thoa gui ngay 12-8-2012" xfId="3020" xr:uid="{00000000-0005-0000-0000-000028070000}"/>
    <cellStyle name="_KT_TG_1_Luy ke von ung nam 2011 -Thoa gui ngay 12-8-2012 2" xfId="14630" xr:uid="{00000000-0005-0000-0000-000029070000}"/>
    <cellStyle name="_KT_TG_1_Luy ke von ung nam 2011 -Thoa gui ngay 12-8-2012 2 2" xfId="24224" xr:uid="{00000000-0005-0000-0000-00002A070000}"/>
    <cellStyle name="_KT_TG_1_Luy ke von ung nam 2011 -Thoa gui ngay 12-8-2012 3" xfId="24223" xr:uid="{00000000-0005-0000-0000-00002B070000}"/>
    <cellStyle name="_KT_TG_1_NhanCong" xfId="2593" xr:uid="{00000000-0005-0000-0000-00002C070000}"/>
    <cellStyle name="_KT_TG_1_NhanCong 2" xfId="24225" xr:uid="{00000000-0005-0000-0000-00002D070000}"/>
    <cellStyle name="_KT_TG_1_N-X-T-04" xfId="3028" xr:uid="{00000000-0005-0000-0000-00002E070000}"/>
    <cellStyle name="_KT_TG_1_N-X-T-04 2" xfId="24226" xr:uid="{00000000-0005-0000-0000-00002F070000}"/>
    <cellStyle name="_KT_TG_1_PGIA-phieu tham tra Kho bac" xfId="2078" xr:uid="{00000000-0005-0000-0000-000030070000}"/>
    <cellStyle name="_KT_TG_1_PGIA-phieu tham tra Kho bac 2" xfId="24227" xr:uid="{00000000-0005-0000-0000-000031070000}"/>
    <cellStyle name="_KT_TG_1_phu luc tong ket tinh hinh TH giai doan 03-10 (ngay 30)" xfId="3033" xr:uid="{00000000-0005-0000-0000-000032070000}"/>
    <cellStyle name="_KT_TG_1_phu luc tong ket tinh hinh TH giai doan 03-10 (ngay 30) 2" xfId="14633" xr:uid="{00000000-0005-0000-0000-000033070000}"/>
    <cellStyle name="_KT_TG_1_phu luc tong ket tinh hinh TH giai doan 03-10 (ngay 30) 2 2" xfId="24229" xr:uid="{00000000-0005-0000-0000-000034070000}"/>
    <cellStyle name="_KT_TG_1_phu luc tong ket tinh hinh TH giai doan 03-10 (ngay 30) 3" xfId="24228" xr:uid="{00000000-0005-0000-0000-000035070000}"/>
    <cellStyle name="_KT_TG_1_PT02-02" xfId="2839" xr:uid="{00000000-0005-0000-0000-000036070000}"/>
    <cellStyle name="_KT_TG_1_PT02-02 2" xfId="24230" xr:uid="{00000000-0005-0000-0000-000037070000}"/>
    <cellStyle name="_KT_TG_1_PT02-02_Book1" xfId="3035" xr:uid="{00000000-0005-0000-0000-000038070000}"/>
    <cellStyle name="_KT_TG_1_PT02-02_Book1 2" xfId="24231" xr:uid="{00000000-0005-0000-0000-000039070000}"/>
    <cellStyle name="_KT_TG_1_PT02-03" xfId="186" xr:uid="{00000000-0005-0000-0000-00003A070000}"/>
    <cellStyle name="_KT_TG_1_PT02-03 2" xfId="24232" xr:uid="{00000000-0005-0000-0000-00003B070000}"/>
    <cellStyle name="_KT_TG_1_PT02-03_Book1" xfId="3042" xr:uid="{00000000-0005-0000-0000-00003C070000}"/>
    <cellStyle name="_KT_TG_1_PT02-03_Book1 2" xfId="24233" xr:uid="{00000000-0005-0000-0000-00003D070000}"/>
    <cellStyle name="_KT_TG_1_Qt-HT3PQ1(CauKho)" xfId="3046" xr:uid="{00000000-0005-0000-0000-00003E070000}"/>
    <cellStyle name="_KT_TG_1_Qt-HT3PQ1(CauKho) 2" xfId="24234" xr:uid="{00000000-0005-0000-0000-00003F070000}"/>
    <cellStyle name="_KT_TG_1_Sheet1" xfId="1547" xr:uid="{00000000-0005-0000-0000-000040070000}"/>
    <cellStyle name="_KT_TG_1_Sheet1 2" xfId="24235" xr:uid="{00000000-0005-0000-0000-000041070000}"/>
    <cellStyle name="_KT_TG_1_TK152-04" xfId="1755" xr:uid="{00000000-0005-0000-0000-000042070000}"/>
    <cellStyle name="_KT_TG_1_TK152-04 2" xfId="24236" xr:uid="{00000000-0005-0000-0000-000043070000}"/>
    <cellStyle name="_KT_TG_1_ÿÿÿÿÿ" xfId="1888" xr:uid="{00000000-0005-0000-0000-000044070000}"/>
    <cellStyle name="_KT_TG_1_ÿÿÿÿÿ 2" xfId="14510" xr:uid="{00000000-0005-0000-0000-000045070000}"/>
    <cellStyle name="_KT_TG_1_ÿÿÿÿÿ 2 2" xfId="24238" xr:uid="{00000000-0005-0000-0000-000046070000}"/>
    <cellStyle name="_KT_TG_1_ÿÿÿÿÿ 3" xfId="24237" xr:uid="{00000000-0005-0000-0000-000047070000}"/>
    <cellStyle name="_KT_TG_1_ÿÿÿÿÿ_Bieu mau cong trinh khoi cong moi 3-4" xfId="2647" xr:uid="{00000000-0005-0000-0000-000048070000}"/>
    <cellStyle name="_KT_TG_1_ÿÿÿÿÿ_Bieu mau cong trinh khoi cong moi 3-4 2" xfId="14589" xr:uid="{00000000-0005-0000-0000-000049070000}"/>
    <cellStyle name="_KT_TG_1_ÿÿÿÿÿ_Bieu mau cong trinh khoi cong moi 3-4 2 2" xfId="24240" xr:uid="{00000000-0005-0000-0000-00004A070000}"/>
    <cellStyle name="_KT_TG_1_ÿÿÿÿÿ_Bieu mau cong trinh khoi cong moi 3-4 3" xfId="24239" xr:uid="{00000000-0005-0000-0000-00004B070000}"/>
    <cellStyle name="_KT_TG_1_ÿÿÿÿÿ_Bieu3ODA" xfId="1405" xr:uid="{00000000-0005-0000-0000-00004C070000}"/>
    <cellStyle name="_KT_TG_1_ÿÿÿÿÿ_Bieu3ODA 2" xfId="14474" xr:uid="{00000000-0005-0000-0000-00004D070000}"/>
    <cellStyle name="_KT_TG_1_ÿÿÿÿÿ_Bieu3ODA 2 2" xfId="24242" xr:uid="{00000000-0005-0000-0000-00004E070000}"/>
    <cellStyle name="_KT_TG_1_ÿÿÿÿÿ_Bieu3ODA 3" xfId="24241" xr:uid="{00000000-0005-0000-0000-00004F070000}"/>
    <cellStyle name="_KT_TG_1_ÿÿÿÿÿ_Bieu4HTMT" xfId="2602" xr:uid="{00000000-0005-0000-0000-000050070000}"/>
    <cellStyle name="_KT_TG_1_ÿÿÿÿÿ_Bieu4HTMT 2" xfId="14579" xr:uid="{00000000-0005-0000-0000-000051070000}"/>
    <cellStyle name="_KT_TG_1_ÿÿÿÿÿ_Bieu4HTMT 2 2" xfId="24244" xr:uid="{00000000-0005-0000-0000-000052070000}"/>
    <cellStyle name="_KT_TG_1_ÿÿÿÿÿ_Bieu4HTMT 3" xfId="24243" xr:uid="{00000000-0005-0000-0000-000053070000}"/>
    <cellStyle name="_KT_TG_1_ÿÿÿÿÿ_KH TPCP vung TNB (03-1-2012)" xfId="3049" xr:uid="{00000000-0005-0000-0000-000054070000}"/>
    <cellStyle name="_KT_TG_1_ÿÿÿÿÿ_KH TPCP vung TNB (03-1-2012) 2" xfId="24245" xr:uid="{00000000-0005-0000-0000-000055070000}"/>
    <cellStyle name="_KT_TG_1_ÿÿÿÿÿ_kien giang 2" xfId="2355" xr:uid="{00000000-0005-0000-0000-000056070000}"/>
    <cellStyle name="_KT_TG_1_ÿÿÿÿÿ_kien giang 2 2" xfId="24246" xr:uid="{00000000-0005-0000-0000-000057070000}"/>
    <cellStyle name="_KT_TG_2" xfId="2999" xr:uid="{00000000-0005-0000-0000-000058070000}"/>
    <cellStyle name="_KT_TG_2 2" xfId="3050" xr:uid="{00000000-0005-0000-0000-000059070000}"/>
    <cellStyle name="_KT_TG_2 2 2" xfId="24248" xr:uid="{00000000-0005-0000-0000-00005A070000}"/>
    <cellStyle name="_KT_TG_2 3" xfId="24247" xr:uid="{00000000-0005-0000-0000-00005B070000}"/>
    <cellStyle name="_KT_TG_2_05-12  KH trung han 2016-2020 - Liem Thinh edited" xfId="2798" xr:uid="{00000000-0005-0000-0000-00005C070000}"/>
    <cellStyle name="_KT_TG_2_05-12  KH trung han 2016-2020 - Liem Thinh edited 2" xfId="14608" xr:uid="{00000000-0005-0000-0000-00005D070000}"/>
    <cellStyle name="_KT_TG_2_05-12  KH trung han 2016-2020 - Liem Thinh edited 2 2" xfId="24250" xr:uid="{00000000-0005-0000-0000-00005E070000}"/>
    <cellStyle name="_KT_TG_2_05-12  KH trung han 2016-2020 - Liem Thinh edited 3" xfId="24249" xr:uid="{00000000-0005-0000-0000-00005F070000}"/>
    <cellStyle name="_KT_TG_2_ApGiaVatTu_cayxanh_latgach" xfId="292" xr:uid="{00000000-0005-0000-0000-000060070000}"/>
    <cellStyle name="_KT_TG_2_ApGiaVatTu_cayxanh_latgach 2" xfId="24251" xr:uid="{00000000-0005-0000-0000-000061070000}"/>
    <cellStyle name="_KT_TG_2_BANG TONG HOP TINH HINH THANH QUYET TOAN (MOI I)" xfId="3053" xr:uid="{00000000-0005-0000-0000-000062070000}"/>
    <cellStyle name="_KT_TG_2_BANG TONG HOP TINH HINH THANH QUYET TOAN (MOI I) 2" xfId="14634" xr:uid="{00000000-0005-0000-0000-000063070000}"/>
    <cellStyle name="_KT_TG_2_BANG TONG HOP TINH HINH THANH QUYET TOAN (MOI I) 2 2" xfId="24253" xr:uid="{00000000-0005-0000-0000-000064070000}"/>
    <cellStyle name="_KT_TG_2_BANG TONG HOP TINH HINH THANH QUYET TOAN (MOI I) 3" xfId="16269" xr:uid="{00000000-0005-0000-0000-000065070000}"/>
    <cellStyle name="_KT_TG_2_BANG TONG HOP TINH HINH THANH QUYET TOAN (MOI I) 3 2" xfId="24254" xr:uid="{00000000-0005-0000-0000-000066070000}"/>
    <cellStyle name="_KT_TG_2_BANG TONG HOP TINH HINH THANH QUYET TOAN (MOI I) 4" xfId="23150" xr:uid="{00000000-0005-0000-0000-000067070000}"/>
    <cellStyle name="_KT_TG_2_BANG TONG HOP TINH HINH THANH QUYET TOAN (MOI I) 4 2" xfId="24255" xr:uid="{00000000-0005-0000-0000-000068070000}"/>
    <cellStyle name="_KT_TG_2_BANG TONG HOP TINH HINH THANH QUYET TOAN (MOI I) 5" xfId="24252" xr:uid="{00000000-0005-0000-0000-000069070000}"/>
    <cellStyle name="_KT_TG_2_BAO CAO KLCT PT2000" xfId="3057" xr:uid="{00000000-0005-0000-0000-00006A070000}"/>
    <cellStyle name="_KT_TG_2_BAO CAO KLCT PT2000 2" xfId="24256" xr:uid="{00000000-0005-0000-0000-00006B070000}"/>
    <cellStyle name="_KT_TG_2_BAO CAO PT2000" xfId="3058" xr:uid="{00000000-0005-0000-0000-00006C070000}"/>
    <cellStyle name="_KT_TG_2_BAO CAO PT2000 2" xfId="24257" xr:uid="{00000000-0005-0000-0000-00006D070000}"/>
    <cellStyle name="_KT_TG_2_BAO CAO PT2000_Book1" xfId="3060" xr:uid="{00000000-0005-0000-0000-00006E070000}"/>
    <cellStyle name="_KT_TG_2_BAO CAO PT2000_Book1 2" xfId="24258" xr:uid="{00000000-0005-0000-0000-00006F070000}"/>
    <cellStyle name="_KT_TG_2_Bao cao XDCB 2001 - T11 KH dieu chinh 20-11-THAI" xfId="2834" xr:uid="{00000000-0005-0000-0000-000070070000}"/>
    <cellStyle name="_KT_TG_2_Bao cao XDCB 2001 - T11 KH dieu chinh 20-11-THAI 2" xfId="24259" xr:uid="{00000000-0005-0000-0000-000071070000}"/>
    <cellStyle name="_KT_TG_2_BAO GIA NGAY 24-10-08 (co dam)" xfId="1870" xr:uid="{00000000-0005-0000-0000-000072070000}"/>
    <cellStyle name="_KT_TG_2_BAO GIA NGAY 24-10-08 (co dam) 2" xfId="14505" xr:uid="{00000000-0005-0000-0000-000073070000}"/>
    <cellStyle name="_KT_TG_2_BAO GIA NGAY 24-10-08 (co dam) 2 2" xfId="24261" xr:uid="{00000000-0005-0000-0000-000074070000}"/>
    <cellStyle name="_KT_TG_2_BAO GIA NGAY 24-10-08 (co dam) 3" xfId="15861" xr:uid="{00000000-0005-0000-0000-000075070000}"/>
    <cellStyle name="_KT_TG_2_BAO GIA NGAY 24-10-08 (co dam) 3 2" xfId="24262" xr:uid="{00000000-0005-0000-0000-000076070000}"/>
    <cellStyle name="_KT_TG_2_BAO GIA NGAY 24-10-08 (co dam) 4" xfId="23105" xr:uid="{00000000-0005-0000-0000-000077070000}"/>
    <cellStyle name="_KT_TG_2_BAO GIA NGAY 24-10-08 (co dam) 4 2" xfId="24263" xr:uid="{00000000-0005-0000-0000-000078070000}"/>
    <cellStyle name="_KT_TG_2_BAO GIA NGAY 24-10-08 (co dam) 5" xfId="24260" xr:uid="{00000000-0005-0000-0000-000079070000}"/>
    <cellStyle name="_KT_TG_2_BC  NAM 2007" xfId="3065" xr:uid="{00000000-0005-0000-0000-00007A070000}"/>
    <cellStyle name="_KT_TG_2_BC  NAM 2007 2" xfId="24264" xr:uid="{00000000-0005-0000-0000-00007B070000}"/>
    <cellStyle name="_KT_TG_2_BC CV 6403 BKHĐT" xfId="2928" xr:uid="{00000000-0005-0000-0000-00007C070000}"/>
    <cellStyle name="_KT_TG_2_BC CV 6403 BKHĐT 2" xfId="14623" xr:uid="{00000000-0005-0000-0000-00007D070000}"/>
    <cellStyle name="_KT_TG_2_BC CV 6403 BKHĐT 2 2" xfId="24266" xr:uid="{00000000-0005-0000-0000-00007E070000}"/>
    <cellStyle name="_KT_TG_2_BC CV 6403 BKHĐT 3" xfId="24265" xr:uid="{00000000-0005-0000-0000-00007F070000}"/>
    <cellStyle name="_KT_TG_2_BC NQ11-CP - chinh sua lai" xfId="2476" xr:uid="{00000000-0005-0000-0000-000080070000}"/>
    <cellStyle name="_KT_TG_2_BC NQ11-CP - chinh sua lai 2" xfId="24267" xr:uid="{00000000-0005-0000-0000-000081070000}"/>
    <cellStyle name="_KT_TG_2_BC NQ11-CP-Quynh sau bieu so3" xfId="138" xr:uid="{00000000-0005-0000-0000-000082070000}"/>
    <cellStyle name="_KT_TG_2_BC NQ11-CP-Quynh sau bieu so3 2" xfId="24268" xr:uid="{00000000-0005-0000-0000-000083070000}"/>
    <cellStyle name="_KT_TG_2_BC_NQ11-CP_-_Thao_sua_lai" xfId="3067" xr:uid="{00000000-0005-0000-0000-000084070000}"/>
    <cellStyle name="_KT_TG_2_BC_NQ11-CP_-_Thao_sua_lai 2" xfId="24269" xr:uid="{00000000-0005-0000-0000-000085070000}"/>
    <cellStyle name="_KT_TG_2_Bieu mau cong trinh khoi cong moi 3-4" xfId="3069" xr:uid="{00000000-0005-0000-0000-000086070000}"/>
    <cellStyle name="_KT_TG_2_Bieu mau cong trinh khoi cong moi 3-4 2" xfId="14635" xr:uid="{00000000-0005-0000-0000-000087070000}"/>
    <cellStyle name="_KT_TG_2_Bieu mau cong trinh khoi cong moi 3-4 2 2" xfId="24271" xr:uid="{00000000-0005-0000-0000-000088070000}"/>
    <cellStyle name="_KT_TG_2_Bieu mau cong trinh khoi cong moi 3-4 3" xfId="24270" xr:uid="{00000000-0005-0000-0000-000089070000}"/>
    <cellStyle name="_KT_TG_2_Bieu3ODA" xfId="2315" xr:uid="{00000000-0005-0000-0000-00008A070000}"/>
    <cellStyle name="_KT_TG_2_Bieu3ODA 2" xfId="24272" xr:uid="{00000000-0005-0000-0000-00008B070000}"/>
    <cellStyle name="_KT_TG_2_Bieu3ODA_1" xfId="2836" xr:uid="{00000000-0005-0000-0000-00008C070000}"/>
    <cellStyle name="_KT_TG_2_Bieu3ODA_1 2" xfId="24273" xr:uid="{00000000-0005-0000-0000-00008D070000}"/>
    <cellStyle name="_KT_TG_2_Bieu4HTMT" xfId="1269" xr:uid="{00000000-0005-0000-0000-00008E070000}"/>
    <cellStyle name="_KT_TG_2_Bieu4HTMT 2" xfId="14465" xr:uid="{00000000-0005-0000-0000-00008F070000}"/>
    <cellStyle name="_KT_TG_2_Bieu4HTMT 2 2" xfId="24275" xr:uid="{00000000-0005-0000-0000-000090070000}"/>
    <cellStyle name="_KT_TG_2_Bieu4HTMT 3" xfId="24274" xr:uid="{00000000-0005-0000-0000-000091070000}"/>
    <cellStyle name="_KT_TG_2_bo sung von KCH nam 2010 va Du an tre kho khan" xfId="1175" xr:uid="{00000000-0005-0000-0000-000092070000}"/>
    <cellStyle name="_KT_TG_2_bo sung von KCH nam 2010 va Du an tre kho khan 2" xfId="14462" xr:uid="{00000000-0005-0000-0000-000093070000}"/>
    <cellStyle name="_KT_TG_2_bo sung von KCH nam 2010 va Du an tre kho khan 2 2" xfId="24277" xr:uid="{00000000-0005-0000-0000-000094070000}"/>
    <cellStyle name="_KT_TG_2_bo sung von KCH nam 2010 va Du an tre kho khan 3" xfId="24276" xr:uid="{00000000-0005-0000-0000-000095070000}"/>
    <cellStyle name="_KT_TG_2_Book1" xfId="3074" xr:uid="{00000000-0005-0000-0000-000096070000}"/>
    <cellStyle name="_KT_TG_2_Book1 2" xfId="1135" xr:uid="{00000000-0005-0000-0000-000097070000}"/>
    <cellStyle name="_KT_TG_2_Book1 2 2" xfId="24279" xr:uid="{00000000-0005-0000-0000-000098070000}"/>
    <cellStyle name="_KT_TG_2_Book1 3" xfId="24278" xr:uid="{00000000-0005-0000-0000-000099070000}"/>
    <cellStyle name="_KT_TG_2_Book1_1" xfId="3075" xr:uid="{00000000-0005-0000-0000-00009A070000}"/>
    <cellStyle name="_KT_TG_2_Book1_1 2" xfId="3077" xr:uid="{00000000-0005-0000-0000-00009B070000}"/>
    <cellStyle name="_KT_TG_2_Book1_1 2 2" xfId="24281" xr:uid="{00000000-0005-0000-0000-00009C070000}"/>
    <cellStyle name="_KT_TG_2_Book1_1 3" xfId="14637" xr:uid="{00000000-0005-0000-0000-00009D070000}"/>
    <cellStyle name="_KT_TG_2_Book1_1 3 2" xfId="24282" xr:uid="{00000000-0005-0000-0000-00009E070000}"/>
    <cellStyle name="_KT_TG_2_Book1_1 4" xfId="24280" xr:uid="{00000000-0005-0000-0000-00009F070000}"/>
    <cellStyle name="_KT_TG_2_Book1_1_BC CV 6403 BKHĐT" xfId="3081" xr:uid="{00000000-0005-0000-0000-0000A0070000}"/>
    <cellStyle name="_KT_TG_2_Book1_1_BC CV 6403 BKHĐT 2" xfId="14638" xr:uid="{00000000-0005-0000-0000-0000A1070000}"/>
    <cellStyle name="_KT_TG_2_Book1_1_BC CV 6403 BKHĐT 2 2" xfId="24284" xr:uid="{00000000-0005-0000-0000-0000A2070000}"/>
    <cellStyle name="_KT_TG_2_Book1_1_BC CV 6403 BKHĐT 3" xfId="16284" xr:uid="{00000000-0005-0000-0000-0000A3070000}"/>
    <cellStyle name="_KT_TG_2_Book1_1_BC CV 6403 BKHĐT 3 2" xfId="24285" xr:uid="{00000000-0005-0000-0000-0000A4070000}"/>
    <cellStyle name="_KT_TG_2_Book1_1_BC CV 6403 BKHĐT 4" xfId="23151" xr:uid="{00000000-0005-0000-0000-0000A5070000}"/>
    <cellStyle name="_KT_TG_2_Book1_1_BC CV 6403 BKHĐT 4 2" xfId="24286" xr:uid="{00000000-0005-0000-0000-0000A6070000}"/>
    <cellStyle name="_KT_TG_2_Book1_1_BC CV 6403 BKHĐT 5" xfId="24283" xr:uid="{00000000-0005-0000-0000-0000A7070000}"/>
    <cellStyle name="_KT_TG_2_Book1_1_Bieu mau cong trinh khoi cong moi 3-4" xfId="3085" xr:uid="{00000000-0005-0000-0000-0000A8070000}"/>
    <cellStyle name="_KT_TG_2_Book1_1_Bieu mau cong trinh khoi cong moi 3-4 2" xfId="14640" xr:uid="{00000000-0005-0000-0000-0000A9070000}"/>
    <cellStyle name="_KT_TG_2_Book1_1_Bieu mau cong trinh khoi cong moi 3-4 2 2" xfId="24288" xr:uid="{00000000-0005-0000-0000-0000AA070000}"/>
    <cellStyle name="_KT_TG_2_Book1_1_Bieu mau cong trinh khoi cong moi 3-4 3" xfId="16286" xr:uid="{00000000-0005-0000-0000-0000AB070000}"/>
    <cellStyle name="_KT_TG_2_Book1_1_Bieu mau cong trinh khoi cong moi 3-4 3 2" xfId="24289" xr:uid="{00000000-0005-0000-0000-0000AC070000}"/>
    <cellStyle name="_KT_TG_2_Book1_1_Bieu mau cong trinh khoi cong moi 3-4 4" xfId="23153" xr:uid="{00000000-0005-0000-0000-0000AD070000}"/>
    <cellStyle name="_KT_TG_2_Book1_1_Bieu mau cong trinh khoi cong moi 3-4 4 2" xfId="24290" xr:uid="{00000000-0005-0000-0000-0000AE070000}"/>
    <cellStyle name="_KT_TG_2_Book1_1_Bieu mau cong trinh khoi cong moi 3-4 5" xfId="24287" xr:uid="{00000000-0005-0000-0000-0000AF070000}"/>
    <cellStyle name="_KT_TG_2_Book1_1_Bieu3ODA" xfId="2913" xr:uid="{00000000-0005-0000-0000-0000B0070000}"/>
    <cellStyle name="_KT_TG_2_Book1_1_Bieu3ODA 2" xfId="14618" xr:uid="{00000000-0005-0000-0000-0000B1070000}"/>
    <cellStyle name="_KT_TG_2_Book1_1_Bieu3ODA 2 2" xfId="24292" xr:uid="{00000000-0005-0000-0000-0000B2070000}"/>
    <cellStyle name="_KT_TG_2_Book1_1_Bieu3ODA 3" xfId="16221" xr:uid="{00000000-0005-0000-0000-0000B3070000}"/>
    <cellStyle name="_KT_TG_2_Book1_1_Bieu3ODA 3 2" xfId="24293" xr:uid="{00000000-0005-0000-0000-0000B4070000}"/>
    <cellStyle name="_KT_TG_2_Book1_1_Bieu3ODA 4" xfId="23145" xr:uid="{00000000-0005-0000-0000-0000B5070000}"/>
    <cellStyle name="_KT_TG_2_Book1_1_Bieu3ODA 4 2" xfId="24294" xr:uid="{00000000-0005-0000-0000-0000B6070000}"/>
    <cellStyle name="_KT_TG_2_Book1_1_Bieu3ODA 5" xfId="24291" xr:uid="{00000000-0005-0000-0000-0000B7070000}"/>
    <cellStyle name="_KT_TG_2_Book1_1_Bieu4HTMT" xfId="2499" xr:uid="{00000000-0005-0000-0000-0000B8070000}"/>
    <cellStyle name="_KT_TG_2_Book1_1_Bieu4HTMT 2" xfId="14563" xr:uid="{00000000-0005-0000-0000-0000B9070000}"/>
    <cellStyle name="_KT_TG_2_Book1_1_Bieu4HTMT 2 2" xfId="24296" xr:uid="{00000000-0005-0000-0000-0000BA070000}"/>
    <cellStyle name="_KT_TG_2_Book1_1_Bieu4HTMT 3" xfId="16069" xr:uid="{00000000-0005-0000-0000-0000BB070000}"/>
    <cellStyle name="_KT_TG_2_Book1_1_Bieu4HTMT 3 2" xfId="24297" xr:uid="{00000000-0005-0000-0000-0000BC070000}"/>
    <cellStyle name="_KT_TG_2_Book1_1_Bieu4HTMT 4" xfId="23129" xr:uid="{00000000-0005-0000-0000-0000BD070000}"/>
    <cellStyle name="_KT_TG_2_Book1_1_Bieu4HTMT 4 2" xfId="24298" xr:uid="{00000000-0005-0000-0000-0000BE070000}"/>
    <cellStyle name="_KT_TG_2_Book1_1_Bieu4HTMT 5" xfId="24295" xr:uid="{00000000-0005-0000-0000-0000BF070000}"/>
    <cellStyle name="_KT_TG_2_Book1_1_Book1" xfId="2259" xr:uid="{00000000-0005-0000-0000-0000C0070000}"/>
    <cellStyle name="_KT_TG_2_Book1_1_Book1 2" xfId="24299" xr:uid="{00000000-0005-0000-0000-0000C1070000}"/>
    <cellStyle name="_KT_TG_2_Book1_1_Luy ke von ung nam 2011 -Thoa gui ngay 12-8-2012" xfId="1969" xr:uid="{00000000-0005-0000-0000-0000C2070000}"/>
    <cellStyle name="_KT_TG_2_Book1_1_Luy ke von ung nam 2011 -Thoa gui ngay 12-8-2012 2" xfId="14512" xr:uid="{00000000-0005-0000-0000-0000C3070000}"/>
    <cellStyle name="_KT_TG_2_Book1_1_Luy ke von ung nam 2011 -Thoa gui ngay 12-8-2012 2 2" xfId="24301" xr:uid="{00000000-0005-0000-0000-0000C4070000}"/>
    <cellStyle name="_KT_TG_2_Book1_1_Luy ke von ung nam 2011 -Thoa gui ngay 12-8-2012 3" xfId="15901" xr:uid="{00000000-0005-0000-0000-0000C5070000}"/>
    <cellStyle name="_KT_TG_2_Book1_1_Luy ke von ung nam 2011 -Thoa gui ngay 12-8-2012 3 2" xfId="24302" xr:uid="{00000000-0005-0000-0000-0000C6070000}"/>
    <cellStyle name="_KT_TG_2_Book1_1_Luy ke von ung nam 2011 -Thoa gui ngay 12-8-2012 4" xfId="23109" xr:uid="{00000000-0005-0000-0000-0000C7070000}"/>
    <cellStyle name="_KT_TG_2_Book1_1_Luy ke von ung nam 2011 -Thoa gui ngay 12-8-2012 4 2" xfId="24303" xr:uid="{00000000-0005-0000-0000-0000C8070000}"/>
    <cellStyle name="_KT_TG_2_Book1_1_Luy ke von ung nam 2011 -Thoa gui ngay 12-8-2012 5" xfId="24300" xr:uid="{00000000-0005-0000-0000-0000C9070000}"/>
    <cellStyle name="_KT_TG_2_Book1_2" xfId="3088" xr:uid="{00000000-0005-0000-0000-0000CA070000}"/>
    <cellStyle name="_KT_TG_2_Book1_2 2" xfId="3090" xr:uid="{00000000-0005-0000-0000-0000CB070000}"/>
    <cellStyle name="_KT_TG_2_Book1_2 2 2" xfId="24305" xr:uid="{00000000-0005-0000-0000-0000CC070000}"/>
    <cellStyle name="_KT_TG_2_Book1_2 3" xfId="24304" xr:uid="{00000000-0005-0000-0000-0000CD070000}"/>
    <cellStyle name="_KT_TG_2_Book1_2_BC CV 6403 BKHĐT" xfId="2762" xr:uid="{00000000-0005-0000-0000-0000CE070000}"/>
    <cellStyle name="_KT_TG_2_Book1_2_BC CV 6403 BKHĐT 2" xfId="24306" xr:uid="{00000000-0005-0000-0000-0000CF070000}"/>
    <cellStyle name="_KT_TG_2_Book1_2_Bieu3ODA" xfId="3093" xr:uid="{00000000-0005-0000-0000-0000D0070000}"/>
    <cellStyle name="_KT_TG_2_Book1_2_Bieu3ODA 2" xfId="24307" xr:uid="{00000000-0005-0000-0000-0000D1070000}"/>
    <cellStyle name="_KT_TG_2_Book1_2_Luy ke von ung nam 2011 -Thoa gui ngay 12-8-2012" xfId="3098" xr:uid="{00000000-0005-0000-0000-0000D2070000}"/>
    <cellStyle name="_KT_TG_2_Book1_2_Luy ke von ung nam 2011 -Thoa gui ngay 12-8-2012 2" xfId="24308" xr:uid="{00000000-0005-0000-0000-0000D3070000}"/>
    <cellStyle name="_KT_TG_2_Book1_3" xfId="3100" xr:uid="{00000000-0005-0000-0000-0000D4070000}"/>
    <cellStyle name="_KT_TG_2_Book1_3 2" xfId="3102" xr:uid="{00000000-0005-0000-0000-0000D5070000}"/>
    <cellStyle name="_KT_TG_2_Book1_3 2 2" xfId="24310" xr:uid="{00000000-0005-0000-0000-0000D6070000}"/>
    <cellStyle name="_KT_TG_2_Book1_3 3" xfId="24309" xr:uid="{00000000-0005-0000-0000-0000D7070000}"/>
    <cellStyle name="_KT_TG_2_Book1_4" xfId="1497" xr:uid="{00000000-0005-0000-0000-0000D8070000}"/>
    <cellStyle name="_KT_TG_2_Book1_4 2" xfId="24311" xr:uid="{00000000-0005-0000-0000-0000D9070000}"/>
    <cellStyle name="_KT_TG_2_Book1_BC CV 6403 BKHĐT" xfId="558" xr:uid="{00000000-0005-0000-0000-0000DA070000}"/>
    <cellStyle name="_KT_TG_2_Book1_BC CV 6403 BKHĐT 2" xfId="24312" xr:uid="{00000000-0005-0000-0000-0000DB070000}"/>
    <cellStyle name="_KT_TG_2_Book1_Bieu mau cong trinh khoi cong moi 3-4" xfId="3009" xr:uid="{00000000-0005-0000-0000-0000DC070000}"/>
    <cellStyle name="_KT_TG_2_Book1_Bieu mau cong trinh khoi cong moi 3-4 2" xfId="24313" xr:uid="{00000000-0005-0000-0000-0000DD070000}"/>
    <cellStyle name="_KT_TG_2_Book1_Bieu3ODA" xfId="3104" xr:uid="{00000000-0005-0000-0000-0000DE070000}"/>
    <cellStyle name="_KT_TG_2_Book1_Bieu3ODA 2" xfId="24314" xr:uid="{00000000-0005-0000-0000-0000DF070000}"/>
    <cellStyle name="_KT_TG_2_Book1_Bieu4HTMT" xfId="2302" xr:uid="{00000000-0005-0000-0000-0000E0070000}"/>
    <cellStyle name="_KT_TG_2_Book1_Bieu4HTMT 2" xfId="24315" xr:uid="{00000000-0005-0000-0000-0000E1070000}"/>
    <cellStyle name="_KT_TG_2_Book1_bo sung von KCH nam 2010 va Du an tre kho khan" xfId="3106" xr:uid="{00000000-0005-0000-0000-0000E2070000}"/>
    <cellStyle name="_KT_TG_2_Book1_bo sung von KCH nam 2010 va Du an tre kho khan 2" xfId="24316" xr:uid="{00000000-0005-0000-0000-0000E3070000}"/>
    <cellStyle name="_KT_TG_2_Book1_Book1" xfId="974" xr:uid="{00000000-0005-0000-0000-0000E4070000}"/>
    <cellStyle name="_KT_TG_2_Book1_Book1 2" xfId="24317" xr:uid="{00000000-0005-0000-0000-0000E5070000}"/>
    <cellStyle name="_KT_TG_2_Book1_danh muc chuan bi dau tu 2011 ngay 07-6-2011" xfId="2586" xr:uid="{00000000-0005-0000-0000-0000E6070000}"/>
    <cellStyle name="_KT_TG_2_Book1_danh muc chuan bi dau tu 2011 ngay 07-6-2011 2" xfId="24318" xr:uid="{00000000-0005-0000-0000-0000E7070000}"/>
    <cellStyle name="_KT_TG_2_Book1_Danh muc pbo nguon von XSKT, XDCB nam 2009 chuyen qua nam 2010" xfId="1463" xr:uid="{00000000-0005-0000-0000-0000E8070000}"/>
    <cellStyle name="_KT_TG_2_Book1_Danh muc pbo nguon von XSKT, XDCB nam 2009 chuyen qua nam 2010 2" xfId="24319" xr:uid="{00000000-0005-0000-0000-0000E9070000}"/>
    <cellStyle name="_KT_TG_2_Book1_dieu chinh KH 2011 ngay 26-5-2011111" xfId="3114" xr:uid="{00000000-0005-0000-0000-0000EA070000}"/>
    <cellStyle name="_KT_TG_2_Book1_dieu chinh KH 2011 ngay 26-5-2011111 2" xfId="24320" xr:uid="{00000000-0005-0000-0000-0000EB070000}"/>
    <cellStyle name="_KT_TG_2_Book1_DS KCH PHAN BO VON NSDP NAM 2010" xfId="3116" xr:uid="{00000000-0005-0000-0000-0000EC070000}"/>
    <cellStyle name="_KT_TG_2_Book1_DS KCH PHAN BO VON NSDP NAM 2010 2" xfId="24321" xr:uid="{00000000-0005-0000-0000-0000ED070000}"/>
    <cellStyle name="_KT_TG_2_Book1_giao KH 2011 ngay 10-12-2010" xfId="676" xr:uid="{00000000-0005-0000-0000-0000EE070000}"/>
    <cellStyle name="_KT_TG_2_Book1_giao KH 2011 ngay 10-12-2010 2" xfId="24322" xr:uid="{00000000-0005-0000-0000-0000EF070000}"/>
    <cellStyle name="_KT_TG_2_Book1_Luy ke von ung nam 2011 -Thoa gui ngay 12-8-2012" xfId="3125" xr:uid="{00000000-0005-0000-0000-0000F0070000}"/>
    <cellStyle name="_KT_TG_2_Book1_Luy ke von ung nam 2011 -Thoa gui ngay 12-8-2012 2" xfId="24323" xr:uid="{00000000-0005-0000-0000-0000F1070000}"/>
    <cellStyle name="_KT_TG_2_CAU Khanh Nam(Thi Cong)" xfId="834" xr:uid="{00000000-0005-0000-0000-0000F2070000}"/>
    <cellStyle name="_KT_TG_2_CAU Khanh Nam(Thi Cong) 2" xfId="14435" xr:uid="{00000000-0005-0000-0000-0000F3070000}"/>
    <cellStyle name="_KT_TG_2_CAU Khanh Nam(Thi Cong) 2 2" xfId="24325" xr:uid="{00000000-0005-0000-0000-0000F4070000}"/>
    <cellStyle name="_KT_TG_2_CAU Khanh Nam(Thi Cong) 3" xfId="15483" xr:uid="{00000000-0005-0000-0000-0000F5070000}"/>
    <cellStyle name="_KT_TG_2_CAU Khanh Nam(Thi Cong) 3 2" xfId="24326" xr:uid="{00000000-0005-0000-0000-0000F6070000}"/>
    <cellStyle name="_KT_TG_2_CAU Khanh Nam(Thi Cong) 4" xfId="23078" xr:uid="{00000000-0005-0000-0000-0000F7070000}"/>
    <cellStyle name="_KT_TG_2_CAU Khanh Nam(Thi Cong) 4 2" xfId="24327" xr:uid="{00000000-0005-0000-0000-0000F8070000}"/>
    <cellStyle name="_KT_TG_2_CAU Khanh Nam(Thi Cong) 5" xfId="24324" xr:uid="{00000000-0005-0000-0000-0000F9070000}"/>
    <cellStyle name="_KT_TG_2_ChiHuong_ApGia" xfId="3127" xr:uid="{00000000-0005-0000-0000-0000FA070000}"/>
    <cellStyle name="_KT_TG_2_ChiHuong_ApGia 2" xfId="14643" xr:uid="{00000000-0005-0000-0000-0000FB070000}"/>
    <cellStyle name="_KT_TG_2_ChiHuong_ApGia 2 2" xfId="24329" xr:uid="{00000000-0005-0000-0000-0000FC070000}"/>
    <cellStyle name="_KT_TG_2_ChiHuong_ApGia 3" xfId="24328" xr:uid="{00000000-0005-0000-0000-0000FD070000}"/>
    <cellStyle name="_KT_TG_2_CoCauPhi (version 1)" xfId="3130" xr:uid="{00000000-0005-0000-0000-0000FE070000}"/>
    <cellStyle name="_KT_TG_2_CoCauPhi (version 1) 2" xfId="24330" xr:uid="{00000000-0005-0000-0000-0000FF070000}"/>
    <cellStyle name="_KT_TG_2_Copy of 05-12  KH trung han 2016-2020 - Liem Thinh edited (1)" xfId="3134" xr:uid="{00000000-0005-0000-0000-000000080000}"/>
    <cellStyle name="_KT_TG_2_Copy of 05-12  KH trung han 2016-2020 - Liem Thinh edited (1) 2" xfId="14645" xr:uid="{00000000-0005-0000-0000-000001080000}"/>
    <cellStyle name="_KT_TG_2_Copy of 05-12  KH trung han 2016-2020 - Liem Thinh edited (1) 2 2" xfId="24332" xr:uid="{00000000-0005-0000-0000-000002080000}"/>
    <cellStyle name="_KT_TG_2_Copy of 05-12  KH trung han 2016-2020 - Liem Thinh edited (1) 3" xfId="24331" xr:uid="{00000000-0005-0000-0000-000003080000}"/>
    <cellStyle name="_KT_TG_2_danh muc chuan bi dau tu 2011 ngay 07-6-2011" xfId="2698" xr:uid="{00000000-0005-0000-0000-000004080000}"/>
    <cellStyle name="_KT_TG_2_danh muc chuan bi dau tu 2011 ngay 07-6-2011 2" xfId="24333" xr:uid="{00000000-0005-0000-0000-000005080000}"/>
    <cellStyle name="_KT_TG_2_Danh muc pbo nguon von XSKT, XDCB nam 2009 chuyen qua nam 2010" xfId="136" xr:uid="{00000000-0005-0000-0000-000006080000}"/>
    <cellStyle name="_KT_TG_2_Danh muc pbo nguon von XSKT, XDCB nam 2009 chuyen qua nam 2010 2" xfId="14389" xr:uid="{00000000-0005-0000-0000-000007080000}"/>
    <cellStyle name="_KT_TG_2_Danh muc pbo nguon von XSKT, XDCB nam 2009 chuyen qua nam 2010 2 2" xfId="24335" xr:uid="{00000000-0005-0000-0000-000008080000}"/>
    <cellStyle name="_KT_TG_2_Danh muc pbo nguon von XSKT, XDCB nam 2009 chuyen qua nam 2010 3" xfId="24334" xr:uid="{00000000-0005-0000-0000-000009080000}"/>
    <cellStyle name="_KT_TG_2_DAU NOI PL-CL TAI PHU LAMHC" xfId="3135" xr:uid="{00000000-0005-0000-0000-00000A080000}"/>
    <cellStyle name="_KT_TG_2_DAU NOI PL-CL TAI PHU LAMHC 2" xfId="24336" xr:uid="{00000000-0005-0000-0000-00000B080000}"/>
    <cellStyle name="_KT_TG_2_dieu chinh KH 2011 ngay 26-5-2011111" xfId="1044" xr:uid="{00000000-0005-0000-0000-00000C080000}"/>
    <cellStyle name="_KT_TG_2_dieu chinh KH 2011 ngay 26-5-2011111 2" xfId="24337" xr:uid="{00000000-0005-0000-0000-00000D080000}"/>
    <cellStyle name="_KT_TG_2_DS KCH PHAN BO VON NSDP NAM 2010" xfId="1631" xr:uid="{00000000-0005-0000-0000-00000E080000}"/>
    <cellStyle name="_KT_TG_2_DS KCH PHAN BO VON NSDP NAM 2010 2" xfId="14484" xr:uid="{00000000-0005-0000-0000-00000F080000}"/>
    <cellStyle name="_KT_TG_2_DS KCH PHAN BO VON NSDP NAM 2010 2 2" xfId="24339" xr:uid="{00000000-0005-0000-0000-000010080000}"/>
    <cellStyle name="_KT_TG_2_DS KCH PHAN BO VON NSDP NAM 2010 3" xfId="24338" xr:uid="{00000000-0005-0000-0000-000011080000}"/>
    <cellStyle name="_KT_TG_2_DTCDT MR.2N110.HOCMON.TDTOAN.CCUNG" xfId="2501" xr:uid="{00000000-0005-0000-0000-000012080000}"/>
    <cellStyle name="_KT_TG_2_DTCDT MR.2N110.HOCMON.TDTOAN.CCUNG 2" xfId="24340" xr:uid="{00000000-0005-0000-0000-000013080000}"/>
    <cellStyle name="_KT_TG_2_DU TRU VAT TU" xfId="1167" xr:uid="{00000000-0005-0000-0000-000014080000}"/>
    <cellStyle name="_KT_TG_2_DU TRU VAT TU 2" xfId="14460" xr:uid="{00000000-0005-0000-0000-000015080000}"/>
    <cellStyle name="_KT_TG_2_DU TRU VAT TU 2 2" xfId="24342" xr:uid="{00000000-0005-0000-0000-000016080000}"/>
    <cellStyle name="_KT_TG_2_DU TRU VAT TU 3" xfId="24341" xr:uid="{00000000-0005-0000-0000-000017080000}"/>
    <cellStyle name="_KT_TG_2_giao KH 2011 ngay 10-12-2010" xfId="3137" xr:uid="{00000000-0005-0000-0000-000018080000}"/>
    <cellStyle name="_KT_TG_2_giao KH 2011 ngay 10-12-2010 2" xfId="24343" xr:uid="{00000000-0005-0000-0000-000019080000}"/>
    <cellStyle name="_KT_TG_2_GTGT 2003" xfId="3138" xr:uid="{00000000-0005-0000-0000-00001A080000}"/>
    <cellStyle name="_KT_TG_2_GTGT 2003 2" xfId="24344" xr:uid="{00000000-0005-0000-0000-00001B080000}"/>
    <cellStyle name="_KT_TG_2_KE KHAI THUE GTGT 2004" xfId="1007" xr:uid="{00000000-0005-0000-0000-00001C080000}"/>
    <cellStyle name="_KT_TG_2_KE KHAI THUE GTGT 2004 2" xfId="14448" xr:uid="{00000000-0005-0000-0000-00001D080000}"/>
    <cellStyle name="_KT_TG_2_KE KHAI THUE GTGT 2004 2 2" xfId="24346" xr:uid="{00000000-0005-0000-0000-00001E080000}"/>
    <cellStyle name="_KT_TG_2_KE KHAI THUE GTGT 2004 3" xfId="15547" xr:uid="{00000000-0005-0000-0000-00001F080000}"/>
    <cellStyle name="_KT_TG_2_KE KHAI THUE GTGT 2004 3 2" xfId="24347" xr:uid="{00000000-0005-0000-0000-000020080000}"/>
    <cellStyle name="_KT_TG_2_KE KHAI THUE GTGT 2004 4" xfId="23081" xr:uid="{00000000-0005-0000-0000-000021080000}"/>
    <cellStyle name="_KT_TG_2_KE KHAI THUE GTGT 2004 4 2" xfId="24348" xr:uid="{00000000-0005-0000-0000-000022080000}"/>
    <cellStyle name="_KT_TG_2_KE KHAI THUE GTGT 2004 5" xfId="24345" xr:uid="{00000000-0005-0000-0000-000023080000}"/>
    <cellStyle name="_KT_TG_2_KE KHAI THUE GTGT 2004_BCTC2004" xfId="3142" xr:uid="{00000000-0005-0000-0000-000024080000}"/>
    <cellStyle name="_KT_TG_2_KE KHAI THUE GTGT 2004_BCTC2004 2" xfId="24349" xr:uid="{00000000-0005-0000-0000-000025080000}"/>
    <cellStyle name="_KT_TG_2_KH TPCP 2016-2020 (tong hop)" xfId="283" xr:uid="{00000000-0005-0000-0000-000026080000}"/>
    <cellStyle name="_KT_TG_2_KH TPCP 2016-2020 (tong hop) 2" xfId="14400" xr:uid="{00000000-0005-0000-0000-000027080000}"/>
    <cellStyle name="_KT_TG_2_KH TPCP 2016-2020 (tong hop) 2 2" xfId="24351" xr:uid="{00000000-0005-0000-0000-000028080000}"/>
    <cellStyle name="_KT_TG_2_KH TPCP 2016-2020 (tong hop) 3" xfId="24350" xr:uid="{00000000-0005-0000-0000-000029080000}"/>
    <cellStyle name="_KT_TG_2_KH TPCP vung TNB (03-1-2012)" xfId="2123" xr:uid="{00000000-0005-0000-0000-00002A080000}"/>
    <cellStyle name="_KT_TG_2_KH TPCP vung TNB (03-1-2012) 2" xfId="24352" xr:uid="{00000000-0005-0000-0000-00002B080000}"/>
    <cellStyle name="_KT_TG_2_kien giang 2" xfId="2945" xr:uid="{00000000-0005-0000-0000-00002C080000}"/>
    <cellStyle name="_KT_TG_2_kien giang 2 2" xfId="24353" xr:uid="{00000000-0005-0000-0000-00002D080000}"/>
    <cellStyle name="_KT_TG_2_Lora-tungchau" xfId="1454" xr:uid="{00000000-0005-0000-0000-00002E080000}"/>
    <cellStyle name="_KT_TG_2_Lora-tungchau 2" xfId="24354" xr:uid="{00000000-0005-0000-0000-00002F080000}"/>
    <cellStyle name="_KT_TG_2_Luy ke von ung nam 2011 -Thoa gui ngay 12-8-2012" xfId="677" xr:uid="{00000000-0005-0000-0000-000030080000}"/>
    <cellStyle name="_KT_TG_2_Luy ke von ung nam 2011 -Thoa gui ngay 12-8-2012 2" xfId="14425" xr:uid="{00000000-0005-0000-0000-000031080000}"/>
    <cellStyle name="_KT_TG_2_Luy ke von ung nam 2011 -Thoa gui ngay 12-8-2012 2 2" xfId="24356" xr:uid="{00000000-0005-0000-0000-000032080000}"/>
    <cellStyle name="_KT_TG_2_Luy ke von ung nam 2011 -Thoa gui ngay 12-8-2012 3" xfId="24355" xr:uid="{00000000-0005-0000-0000-000033080000}"/>
    <cellStyle name="_KT_TG_2_NhanCong" xfId="517" xr:uid="{00000000-0005-0000-0000-000034080000}"/>
    <cellStyle name="_KT_TG_2_NhanCong 2" xfId="24357" xr:uid="{00000000-0005-0000-0000-000035080000}"/>
    <cellStyle name="_KT_TG_2_N-X-T-04" xfId="3021" xr:uid="{00000000-0005-0000-0000-000036080000}"/>
    <cellStyle name="_KT_TG_2_N-X-T-04 2" xfId="24358" xr:uid="{00000000-0005-0000-0000-000037080000}"/>
    <cellStyle name="_KT_TG_2_PGIA-phieu tham tra Kho bac" xfId="2309" xr:uid="{00000000-0005-0000-0000-000038080000}"/>
    <cellStyle name="_KT_TG_2_PGIA-phieu tham tra Kho bac 2" xfId="24359" xr:uid="{00000000-0005-0000-0000-000039080000}"/>
    <cellStyle name="_KT_TG_2_phu luc tong ket tinh hinh TH giai doan 03-10 (ngay 30)" xfId="1707" xr:uid="{00000000-0005-0000-0000-00003A080000}"/>
    <cellStyle name="_KT_TG_2_phu luc tong ket tinh hinh TH giai doan 03-10 (ngay 30) 2" xfId="14491" xr:uid="{00000000-0005-0000-0000-00003B080000}"/>
    <cellStyle name="_KT_TG_2_phu luc tong ket tinh hinh TH giai doan 03-10 (ngay 30) 2 2" xfId="24361" xr:uid="{00000000-0005-0000-0000-00003C080000}"/>
    <cellStyle name="_KT_TG_2_phu luc tong ket tinh hinh TH giai doan 03-10 (ngay 30) 3" xfId="24360" xr:uid="{00000000-0005-0000-0000-00003D080000}"/>
    <cellStyle name="_KT_TG_2_PT02-02" xfId="3146" xr:uid="{00000000-0005-0000-0000-00003E080000}"/>
    <cellStyle name="_KT_TG_2_PT02-02 2" xfId="24362" xr:uid="{00000000-0005-0000-0000-00003F080000}"/>
    <cellStyle name="_KT_TG_2_PT02-02_Book1" xfId="1366" xr:uid="{00000000-0005-0000-0000-000040080000}"/>
    <cellStyle name="_KT_TG_2_PT02-02_Book1 2" xfId="24363" xr:uid="{00000000-0005-0000-0000-000041080000}"/>
    <cellStyle name="_KT_TG_2_PT02-03" xfId="3153" xr:uid="{00000000-0005-0000-0000-000042080000}"/>
    <cellStyle name="_KT_TG_2_PT02-03 2" xfId="24364" xr:uid="{00000000-0005-0000-0000-000043080000}"/>
    <cellStyle name="_KT_TG_2_PT02-03_Book1" xfId="3157" xr:uid="{00000000-0005-0000-0000-000044080000}"/>
    <cellStyle name="_KT_TG_2_PT02-03_Book1 2" xfId="24365" xr:uid="{00000000-0005-0000-0000-000045080000}"/>
    <cellStyle name="_KT_TG_2_Qt-HT3PQ1(CauKho)" xfId="3158" xr:uid="{00000000-0005-0000-0000-000046080000}"/>
    <cellStyle name="_KT_TG_2_Qt-HT3PQ1(CauKho) 2" xfId="24366" xr:uid="{00000000-0005-0000-0000-000047080000}"/>
    <cellStyle name="_KT_TG_2_Sheet1" xfId="1459" xr:uid="{00000000-0005-0000-0000-000048080000}"/>
    <cellStyle name="_KT_TG_2_Sheet1 2" xfId="24367" xr:uid="{00000000-0005-0000-0000-000049080000}"/>
    <cellStyle name="_KT_TG_2_TK152-04" xfId="3160" xr:uid="{00000000-0005-0000-0000-00004A080000}"/>
    <cellStyle name="_KT_TG_2_TK152-04 2" xfId="24368" xr:uid="{00000000-0005-0000-0000-00004B080000}"/>
    <cellStyle name="_KT_TG_2_ÿÿÿÿÿ" xfId="2625" xr:uid="{00000000-0005-0000-0000-00004C080000}"/>
    <cellStyle name="_KT_TG_2_ÿÿÿÿÿ 2" xfId="14587" xr:uid="{00000000-0005-0000-0000-00004D080000}"/>
    <cellStyle name="_KT_TG_2_ÿÿÿÿÿ 2 2" xfId="24370" xr:uid="{00000000-0005-0000-0000-00004E080000}"/>
    <cellStyle name="_KT_TG_2_ÿÿÿÿÿ 3" xfId="24369" xr:uid="{00000000-0005-0000-0000-00004F080000}"/>
    <cellStyle name="_KT_TG_2_ÿÿÿÿÿ_Bieu mau cong trinh khoi cong moi 3-4" xfId="3164" xr:uid="{00000000-0005-0000-0000-000050080000}"/>
    <cellStyle name="_KT_TG_2_ÿÿÿÿÿ_Bieu mau cong trinh khoi cong moi 3-4 2" xfId="14649" xr:uid="{00000000-0005-0000-0000-000051080000}"/>
    <cellStyle name="_KT_TG_2_ÿÿÿÿÿ_Bieu mau cong trinh khoi cong moi 3-4 2 2" xfId="24372" xr:uid="{00000000-0005-0000-0000-000052080000}"/>
    <cellStyle name="_KT_TG_2_ÿÿÿÿÿ_Bieu mau cong trinh khoi cong moi 3-4 3" xfId="24371" xr:uid="{00000000-0005-0000-0000-000053080000}"/>
    <cellStyle name="_KT_TG_2_ÿÿÿÿÿ_Bieu3ODA" xfId="2109" xr:uid="{00000000-0005-0000-0000-000054080000}"/>
    <cellStyle name="_KT_TG_2_ÿÿÿÿÿ_Bieu3ODA 2" xfId="14527" xr:uid="{00000000-0005-0000-0000-000055080000}"/>
    <cellStyle name="_KT_TG_2_ÿÿÿÿÿ_Bieu3ODA 2 2" xfId="24374" xr:uid="{00000000-0005-0000-0000-000056080000}"/>
    <cellStyle name="_KT_TG_2_ÿÿÿÿÿ_Bieu3ODA 3" xfId="24373" xr:uid="{00000000-0005-0000-0000-000057080000}"/>
    <cellStyle name="_KT_TG_2_ÿÿÿÿÿ_Bieu4HTMT" xfId="2281" xr:uid="{00000000-0005-0000-0000-000058080000}"/>
    <cellStyle name="_KT_TG_2_ÿÿÿÿÿ_Bieu4HTMT 2" xfId="14546" xr:uid="{00000000-0005-0000-0000-000059080000}"/>
    <cellStyle name="_KT_TG_2_ÿÿÿÿÿ_Bieu4HTMT 2 2" xfId="24376" xr:uid="{00000000-0005-0000-0000-00005A080000}"/>
    <cellStyle name="_KT_TG_2_ÿÿÿÿÿ_Bieu4HTMT 3" xfId="24375" xr:uid="{00000000-0005-0000-0000-00005B080000}"/>
    <cellStyle name="_KT_TG_2_ÿÿÿÿÿ_KH TPCP vung TNB (03-1-2012)" xfId="3173" xr:uid="{00000000-0005-0000-0000-00005C080000}"/>
    <cellStyle name="_KT_TG_2_ÿÿÿÿÿ_KH TPCP vung TNB (03-1-2012) 2" xfId="24377" xr:uid="{00000000-0005-0000-0000-00005D080000}"/>
    <cellStyle name="_KT_TG_2_ÿÿÿÿÿ_kien giang 2" xfId="3175" xr:uid="{00000000-0005-0000-0000-00005E080000}"/>
    <cellStyle name="_KT_TG_2_ÿÿÿÿÿ_kien giang 2 2" xfId="24378" xr:uid="{00000000-0005-0000-0000-00005F080000}"/>
    <cellStyle name="_KT_TG_3" xfId="2973" xr:uid="{00000000-0005-0000-0000-000060080000}"/>
    <cellStyle name="_KT_TG_3 2" xfId="24379" xr:uid="{00000000-0005-0000-0000-000061080000}"/>
    <cellStyle name="_KT_TG_4" xfId="192" xr:uid="{00000000-0005-0000-0000-000062080000}"/>
    <cellStyle name="_KT_TG_4 2" xfId="3181" xr:uid="{00000000-0005-0000-0000-000063080000}"/>
    <cellStyle name="_KT_TG_4 2 2" xfId="24381" xr:uid="{00000000-0005-0000-0000-000064080000}"/>
    <cellStyle name="_KT_TG_4 3" xfId="24380" xr:uid="{00000000-0005-0000-0000-000065080000}"/>
    <cellStyle name="_KT_TG_4_05-12  KH trung han 2016-2020 - Liem Thinh edited" xfId="3183" xr:uid="{00000000-0005-0000-0000-000066080000}"/>
    <cellStyle name="_KT_TG_4_05-12  KH trung han 2016-2020 - Liem Thinh edited 2" xfId="24382" xr:uid="{00000000-0005-0000-0000-000067080000}"/>
    <cellStyle name="_KT_TG_4_Copy of 05-12  KH trung han 2016-2020 - Liem Thinh edited (1)" xfId="32" xr:uid="{00000000-0005-0000-0000-000068080000}"/>
    <cellStyle name="_KT_TG_4_Copy of 05-12  KH trung han 2016-2020 - Liem Thinh edited (1) 2" xfId="24383" xr:uid="{00000000-0005-0000-0000-000069080000}"/>
    <cellStyle name="_KT_TG_4_KH TPCP 2016-2020 (tong hop)" xfId="3186" xr:uid="{00000000-0005-0000-0000-00006A080000}"/>
    <cellStyle name="_KT_TG_4_KH TPCP 2016-2020 (tong hop) 2" xfId="24384" xr:uid="{00000000-0005-0000-0000-00006B080000}"/>
    <cellStyle name="_KT_TG_4_Lora-tungchau" xfId="2221" xr:uid="{00000000-0005-0000-0000-00006C080000}"/>
    <cellStyle name="_KT_TG_4_Lora-tungchau 2" xfId="3191" xr:uid="{00000000-0005-0000-0000-00006D080000}"/>
    <cellStyle name="_KT_TG_4_Lora-tungchau 2 2" xfId="24386" xr:uid="{00000000-0005-0000-0000-00006E080000}"/>
    <cellStyle name="_KT_TG_4_Lora-tungchau 3" xfId="24385" xr:uid="{00000000-0005-0000-0000-00006F080000}"/>
    <cellStyle name="_KT_TG_4_Lora-tungchau_05-12  KH trung han 2016-2020 - Liem Thinh edited" xfId="3193" xr:uid="{00000000-0005-0000-0000-000070080000}"/>
    <cellStyle name="_KT_TG_4_Lora-tungchau_05-12  KH trung han 2016-2020 - Liem Thinh edited 2" xfId="24387" xr:uid="{00000000-0005-0000-0000-000071080000}"/>
    <cellStyle name="_KT_TG_4_Lora-tungchau_Copy of 05-12  KH trung han 2016-2020 - Liem Thinh edited (1)" xfId="3195" xr:uid="{00000000-0005-0000-0000-000072080000}"/>
    <cellStyle name="_KT_TG_4_Lora-tungchau_Copy of 05-12  KH trung han 2016-2020 - Liem Thinh edited (1) 2" xfId="24388" xr:uid="{00000000-0005-0000-0000-000073080000}"/>
    <cellStyle name="_KT_TG_4_Lora-tungchau_KH TPCP 2016-2020 (tong hop)" xfId="3197" xr:uid="{00000000-0005-0000-0000-000074080000}"/>
    <cellStyle name="_KT_TG_4_Lora-tungchau_KH TPCP 2016-2020 (tong hop) 2" xfId="24389" xr:uid="{00000000-0005-0000-0000-000075080000}"/>
    <cellStyle name="_KT_TG_4_Qt-HT3PQ1(CauKho)" xfId="1413" xr:uid="{00000000-0005-0000-0000-000076080000}"/>
    <cellStyle name="_KT_TG_4_Qt-HT3PQ1(CauKho) 2" xfId="24390" xr:uid="{00000000-0005-0000-0000-000077080000}"/>
    <cellStyle name="_Lora-tungchau" xfId="3200" xr:uid="{00000000-0005-0000-0000-000078080000}"/>
    <cellStyle name="_Lora-tungchau 2" xfId="739" xr:uid="{00000000-0005-0000-0000-000079080000}"/>
    <cellStyle name="_Lora-tungchau 2 2" xfId="24392" xr:uid="{00000000-0005-0000-0000-00007A080000}"/>
    <cellStyle name="_Lora-tungchau 3" xfId="24391" xr:uid="{00000000-0005-0000-0000-00007B080000}"/>
    <cellStyle name="_Lora-tungchau_05-12  KH trung han 2016-2020 - Liem Thinh edited" xfId="3203" xr:uid="{00000000-0005-0000-0000-00007C080000}"/>
    <cellStyle name="_Lora-tungchau_05-12  KH trung han 2016-2020 - Liem Thinh edited 2" xfId="24393" xr:uid="{00000000-0005-0000-0000-00007D080000}"/>
    <cellStyle name="_Lora-tungchau_Copy of 05-12  KH trung han 2016-2020 - Liem Thinh edited (1)" xfId="854" xr:uid="{00000000-0005-0000-0000-00007E080000}"/>
    <cellStyle name="_Lora-tungchau_Copy of 05-12  KH trung han 2016-2020 - Liem Thinh edited (1) 2" xfId="24394" xr:uid="{00000000-0005-0000-0000-00007F080000}"/>
    <cellStyle name="_Lora-tungchau_KH TPCP 2016-2020 (tong hop)" xfId="2700" xr:uid="{00000000-0005-0000-0000-000080080000}"/>
    <cellStyle name="_Lora-tungchau_KH TPCP 2016-2020 (tong hop) 2" xfId="24395" xr:uid="{00000000-0005-0000-0000-000081080000}"/>
    <cellStyle name="_Luy ke von ung nam 2011 -Thoa gui ngay 12-8-2012" xfId="2997" xr:uid="{00000000-0005-0000-0000-000082080000}"/>
    <cellStyle name="_Luy ke von ung nam 2011 -Thoa gui ngay 12-8-2012 2" xfId="24396" xr:uid="{00000000-0005-0000-0000-000083080000}"/>
    <cellStyle name="_mau so 3" xfId="3204" xr:uid="{00000000-0005-0000-0000-000084080000}"/>
    <cellStyle name="_mau so 3 2" xfId="24397" xr:uid="{00000000-0005-0000-0000-000085080000}"/>
    <cellStyle name="_MauThanTKKT-goi7-DonGia2143(vl t7)" xfId="1177" xr:uid="{00000000-0005-0000-0000-000086080000}"/>
    <cellStyle name="_MauThanTKKT-goi7-DonGia2143(vl t7) 2" xfId="24398" xr:uid="{00000000-0005-0000-0000-000087080000}"/>
    <cellStyle name="_MauThanTKKT-goi7-DonGia2143(vl t7)_!1 1 bao cao giao KH ve HTCMT vung TNB   12-12-2011" xfId="939" xr:uid="{00000000-0005-0000-0000-000088080000}"/>
    <cellStyle name="_MauThanTKKT-goi7-DonGia2143(vl t7)_!1 1 bao cao giao KH ve HTCMT vung TNB   12-12-2011 2" xfId="24399" xr:uid="{00000000-0005-0000-0000-000089080000}"/>
    <cellStyle name="_MauThanTKKT-goi7-DonGia2143(vl t7)_Bieu4HTMT" xfId="465" xr:uid="{00000000-0005-0000-0000-00008A080000}"/>
    <cellStyle name="_MauThanTKKT-goi7-DonGia2143(vl t7)_Bieu4HTMT 2" xfId="24400" xr:uid="{00000000-0005-0000-0000-00008B080000}"/>
    <cellStyle name="_MauThanTKKT-goi7-DonGia2143(vl t7)_Bieu4HTMT_!1 1 bao cao giao KH ve HTCMT vung TNB   12-12-2011" xfId="783" xr:uid="{00000000-0005-0000-0000-00008C080000}"/>
    <cellStyle name="_MauThanTKKT-goi7-DonGia2143(vl t7)_Bieu4HTMT_!1 1 bao cao giao KH ve HTCMT vung TNB   12-12-2011 2" xfId="24401" xr:uid="{00000000-0005-0000-0000-00008D080000}"/>
    <cellStyle name="_MauThanTKKT-goi7-DonGia2143(vl t7)_Bieu4HTMT_KH TPCP vung TNB (03-1-2012)" xfId="1766" xr:uid="{00000000-0005-0000-0000-00008E080000}"/>
    <cellStyle name="_MauThanTKKT-goi7-DonGia2143(vl t7)_Bieu4HTMT_KH TPCP vung TNB (03-1-2012) 2" xfId="24402" xr:uid="{00000000-0005-0000-0000-00008F080000}"/>
    <cellStyle name="_MauThanTKKT-goi7-DonGia2143(vl t7)_KH TPCP vung TNB (03-1-2012)" xfId="3210" xr:uid="{00000000-0005-0000-0000-000090080000}"/>
    <cellStyle name="_MauThanTKKT-goi7-DonGia2143(vl t7)_KH TPCP vung TNB (03-1-2012) 2" xfId="24403" xr:uid="{00000000-0005-0000-0000-000091080000}"/>
    <cellStyle name="_Nhu cau von ung truoc 2011 Tha h Hoa + Nge An gui TW" xfId="3211" xr:uid="{00000000-0005-0000-0000-000092080000}"/>
    <cellStyle name="_Nhu cau von ung truoc 2011 Tha h Hoa + Nge An gui TW 2" xfId="24404" xr:uid="{00000000-0005-0000-0000-000093080000}"/>
    <cellStyle name="_Nhu cau von ung truoc 2011 Tha h Hoa + Nge An gui TW_!1 1 bao cao giao KH ve HTCMT vung TNB   12-12-2011" xfId="3212" xr:uid="{00000000-0005-0000-0000-000094080000}"/>
    <cellStyle name="_Nhu cau von ung truoc 2011 Tha h Hoa + Nge An gui TW_!1 1 bao cao giao KH ve HTCMT vung TNB   12-12-2011 2" xfId="24405" xr:uid="{00000000-0005-0000-0000-000095080000}"/>
    <cellStyle name="_Nhu cau von ung truoc 2011 Tha h Hoa + Nge An gui TW_Bieu4HTMT" xfId="2953" xr:uid="{00000000-0005-0000-0000-000096080000}"/>
    <cellStyle name="_Nhu cau von ung truoc 2011 Tha h Hoa + Nge An gui TW_Bieu4HTMT 2" xfId="24406" xr:uid="{00000000-0005-0000-0000-000097080000}"/>
    <cellStyle name="_Nhu cau von ung truoc 2011 Tha h Hoa + Nge An gui TW_Bieu4HTMT_!1 1 bao cao giao KH ve HTCMT vung TNB   12-12-2011" xfId="2869" xr:uid="{00000000-0005-0000-0000-000098080000}"/>
    <cellStyle name="_Nhu cau von ung truoc 2011 Tha h Hoa + Nge An gui TW_Bieu4HTMT_!1 1 bao cao giao KH ve HTCMT vung TNB   12-12-2011 2" xfId="24407" xr:uid="{00000000-0005-0000-0000-000099080000}"/>
    <cellStyle name="_Nhu cau von ung truoc 2011 Tha h Hoa + Nge An gui TW_Bieu4HTMT_KH TPCP vung TNB (03-1-2012)" xfId="2822" xr:uid="{00000000-0005-0000-0000-00009A080000}"/>
    <cellStyle name="_Nhu cau von ung truoc 2011 Tha h Hoa + Nge An gui TW_Bieu4HTMT_KH TPCP vung TNB (03-1-2012) 2" xfId="24408" xr:uid="{00000000-0005-0000-0000-00009B080000}"/>
    <cellStyle name="_Nhu cau von ung truoc 2011 Tha h Hoa + Nge An gui TW_KH TPCP vung TNB (03-1-2012)" xfId="2954" xr:uid="{00000000-0005-0000-0000-00009C080000}"/>
    <cellStyle name="_Nhu cau von ung truoc 2011 Tha h Hoa + Nge An gui TW_KH TPCP vung TNB (03-1-2012) 2" xfId="24409" xr:uid="{00000000-0005-0000-0000-00009D080000}"/>
    <cellStyle name="_N-X-T-04" xfId="3218" xr:uid="{00000000-0005-0000-0000-00009E080000}"/>
    <cellStyle name="_N-X-T-04 2" xfId="24410" xr:uid="{00000000-0005-0000-0000-00009F080000}"/>
    <cellStyle name="_PERSONAL" xfId="2262" xr:uid="{00000000-0005-0000-0000-0000A0080000}"/>
    <cellStyle name="_PERSONAL 2" xfId="24411" xr:uid="{00000000-0005-0000-0000-0000A1080000}"/>
    <cellStyle name="_PERSONAL_BC CV 6403 BKHĐT" xfId="3223" xr:uid="{00000000-0005-0000-0000-0000A2080000}"/>
    <cellStyle name="_PERSONAL_BC CV 6403 BKHĐT 2" xfId="24412" xr:uid="{00000000-0005-0000-0000-0000A3080000}"/>
    <cellStyle name="_PERSONAL_Bieu mau cong trinh khoi cong moi 3-4" xfId="3224" xr:uid="{00000000-0005-0000-0000-0000A4080000}"/>
    <cellStyle name="_PERSONAL_Bieu mau cong trinh khoi cong moi 3-4 2" xfId="24413" xr:uid="{00000000-0005-0000-0000-0000A5080000}"/>
    <cellStyle name="_PERSONAL_Bieu3ODA" xfId="3227" xr:uid="{00000000-0005-0000-0000-0000A6080000}"/>
    <cellStyle name="_PERSONAL_Bieu3ODA 2" xfId="24414" xr:uid="{00000000-0005-0000-0000-0000A7080000}"/>
    <cellStyle name="_PERSONAL_Bieu4HTMT" xfId="1121" xr:uid="{00000000-0005-0000-0000-0000A8080000}"/>
    <cellStyle name="_PERSONAL_Bieu4HTMT 2" xfId="24415" xr:uid="{00000000-0005-0000-0000-0000A9080000}"/>
    <cellStyle name="_PERSONAL_Book1" xfId="3228" xr:uid="{00000000-0005-0000-0000-0000AA080000}"/>
    <cellStyle name="_PERSONAL_Book1 2" xfId="3229" xr:uid="{00000000-0005-0000-0000-0000AB080000}"/>
    <cellStyle name="_PERSONAL_Book1 2 2" xfId="24417" xr:uid="{00000000-0005-0000-0000-0000AC080000}"/>
    <cellStyle name="_PERSONAL_Book1 3" xfId="24416" xr:uid="{00000000-0005-0000-0000-0000AD080000}"/>
    <cellStyle name="_PERSONAL_HTQ.8 GD1" xfId="3231" xr:uid="{00000000-0005-0000-0000-0000AE080000}"/>
    <cellStyle name="_PERSONAL_HTQ.8 GD1 2" xfId="24418" xr:uid="{00000000-0005-0000-0000-0000AF080000}"/>
    <cellStyle name="_PERSONAL_HTQ.8 GD1_05-12  KH trung han 2016-2020 - Liem Thinh edited" xfId="1482" xr:uid="{00000000-0005-0000-0000-0000B0080000}"/>
    <cellStyle name="_PERSONAL_HTQ.8 GD1_05-12  KH trung han 2016-2020 - Liem Thinh edited 2" xfId="24419" xr:uid="{00000000-0005-0000-0000-0000B1080000}"/>
    <cellStyle name="_PERSONAL_HTQ.8 GD1_Copy of 05-12  KH trung han 2016-2020 - Liem Thinh edited (1)" xfId="1387" xr:uid="{00000000-0005-0000-0000-0000B2080000}"/>
    <cellStyle name="_PERSONAL_HTQ.8 GD1_Copy of 05-12  KH trung han 2016-2020 - Liem Thinh edited (1) 2" xfId="24420" xr:uid="{00000000-0005-0000-0000-0000B3080000}"/>
    <cellStyle name="_PERSONAL_HTQ.8 GD1_KH TPCP 2016-2020 (tong hop)" xfId="793" xr:uid="{00000000-0005-0000-0000-0000B4080000}"/>
    <cellStyle name="_PERSONAL_HTQ.8 GD1_KH TPCP 2016-2020 (tong hop) 2" xfId="24421" xr:uid="{00000000-0005-0000-0000-0000B5080000}"/>
    <cellStyle name="_PERSONAL_Luy ke von ung nam 2011 -Thoa gui ngay 12-8-2012" xfId="153" xr:uid="{00000000-0005-0000-0000-0000B6080000}"/>
    <cellStyle name="_PERSONAL_Luy ke von ung nam 2011 -Thoa gui ngay 12-8-2012 2" xfId="24422" xr:uid="{00000000-0005-0000-0000-0000B7080000}"/>
    <cellStyle name="_PERSONAL_Tong hop KHCB 2001" xfId="3234" xr:uid="{00000000-0005-0000-0000-0000B8080000}"/>
    <cellStyle name="_PERSONAL_Tong hop KHCB 2001 2" xfId="24423" xr:uid="{00000000-0005-0000-0000-0000B9080000}"/>
    <cellStyle name="_Phan bo KH 2009 TPCP" xfId="912" xr:uid="{00000000-0005-0000-0000-0000BA080000}"/>
    <cellStyle name="_Phan bo KH 2009 TPCP 2" xfId="2719" xr:uid="{00000000-0005-0000-0000-0000BB080000}"/>
    <cellStyle name="_Phan bo KH 2009 TPCP 3" xfId="216" xr:uid="{00000000-0005-0000-0000-0000BC080000}"/>
    <cellStyle name="_phong bo mon22" xfId="2980" xr:uid="{00000000-0005-0000-0000-0000BD080000}"/>
    <cellStyle name="_phong bo mon22 2" xfId="24424" xr:uid="{00000000-0005-0000-0000-0000BE080000}"/>
    <cellStyle name="_phong bo mon22_!1 1 bao cao giao KH ve HTCMT vung TNB   12-12-2011" xfId="3239" xr:uid="{00000000-0005-0000-0000-0000BF080000}"/>
    <cellStyle name="_phong bo mon22_!1 1 bao cao giao KH ve HTCMT vung TNB   12-12-2011 2" xfId="24425" xr:uid="{00000000-0005-0000-0000-0000C0080000}"/>
    <cellStyle name="_phong bo mon22_KH TPCP vung TNB (03-1-2012)" xfId="1305" xr:uid="{00000000-0005-0000-0000-0000C1080000}"/>
    <cellStyle name="_phong bo mon22_KH TPCP vung TNB (03-1-2012) 2" xfId="24426" xr:uid="{00000000-0005-0000-0000-0000C2080000}"/>
    <cellStyle name="_Phu luc 2 (Bieu 2) TH KH 2010" xfId="2234" xr:uid="{00000000-0005-0000-0000-0000C3080000}"/>
    <cellStyle name="_Phu luc 2 (Bieu 2) TH KH 2010 2" xfId="3245" xr:uid="{00000000-0005-0000-0000-0000C4080000}"/>
    <cellStyle name="_Phu luc 2 (Bieu 2) TH KH 2010 3" xfId="3246" xr:uid="{00000000-0005-0000-0000-0000C5080000}"/>
    <cellStyle name="_phu luc tong ket tinh hinh TH giai doan 03-10 (ngay 30)" xfId="1100" xr:uid="{00000000-0005-0000-0000-0000C6080000}"/>
    <cellStyle name="_phu luc tong ket tinh hinh TH giai doan 03-10 (ngay 30) 2" xfId="1160" xr:uid="{00000000-0005-0000-0000-0000C7080000}"/>
    <cellStyle name="_phu luc tong ket tinh hinh TH giai doan 03-10 (ngay 30) 3" xfId="1181" xr:uid="{00000000-0005-0000-0000-0000C8080000}"/>
    <cellStyle name="_Phuluckinhphi_DC_lan 4_YL" xfId="2595" xr:uid="{00000000-0005-0000-0000-0000C9080000}"/>
    <cellStyle name="_Phuluckinhphi_DC_lan 4_YL 2" xfId="24427" xr:uid="{00000000-0005-0000-0000-0000CA080000}"/>
    <cellStyle name="_Q TOAN  SCTX QL.62 QUI I ( oanh)" xfId="3249" xr:uid="{00000000-0005-0000-0000-0000CB080000}"/>
    <cellStyle name="_Q TOAN  SCTX QL.62 QUI I ( oanh) 2" xfId="24428" xr:uid="{00000000-0005-0000-0000-0000CC080000}"/>
    <cellStyle name="_Q TOAN  SCTX QL.62 QUI II ( oanh)" xfId="3252" xr:uid="{00000000-0005-0000-0000-0000CD080000}"/>
    <cellStyle name="_Q TOAN  SCTX QL.62 QUI II ( oanh) 2" xfId="24429" xr:uid="{00000000-0005-0000-0000-0000CE080000}"/>
    <cellStyle name="_QT SCTXQL62_QT1 (Cty QL)" xfId="3256" xr:uid="{00000000-0005-0000-0000-0000CF080000}"/>
    <cellStyle name="_QT SCTXQL62_QT1 (Cty QL) 2" xfId="3261" xr:uid="{00000000-0005-0000-0000-0000D0080000}"/>
    <cellStyle name="_QT SCTXQL62_QT1 (Cty QL) 3" xfId="1409" xr:uid="{00000000-0005-0000-0000-0000D1080000}"/>
    <cellStyle name="_Qt-HT3PQ1(CauKho)" xfId="2108" xr:uid="{00000000-0005-0000-0000-0000D2080000}"/>
    <cellStyle name="_Qt-HT3PQ1(CauKho) 2" xfId="24431" xr:uid="{00000000-0005-0000-0000-0000D3080000}"/>
    <cellStyle name="_Sheet1" xfId="2990" xr:uid="{00000000-0005-0000-0000-0000D4080000}"/>
    <cellStyle name="_Sheet1 2" xfId="24432" xr:uid="{00000000-0005-0000-0000-0000D5080000}"/>
    <cellStyle name="_Sheet2" xfId="3266" xr:uid="{00000000-0005-0000-0000-0000D6080000}"/>
    <cellStyle name="_Sheet2 2" xfId="24433" xr:uid="{00000000-0005-0000-0000-0000D7080000}"/>
    <cellStyle name="_TG-TH" xfId="3268" xr:uid="{00000000-0005-0000-0000-0000D8080000}"/>
    <cellStyle name="_TG-TH 2" xfId="24434" xr:uid="{00000000-0005-0000-0000-0000D9080000}"/>
    <cellStyle name="_TG-TH_1" xfId="106" xr:uid="{00000000-0005-0000-0000-0000DA080000}"/>
    <cellStyle name="_TG-TH_1 2" xfId="537" xr:uid="{00000000-0005-0000-0000-0000DB080000}"/>
    <cellStyle name="_TG-TH_1 2 2" xfId="24436" xr:uid="{00000000-0005-0000-0000-0000DC080000}"/>
    <cellStyle name="_TG-TH_1 3" xfId="24435" xr:uid="{00000000-0005-0000-0000-0000DD080000}"/>
    <cellStyle name="_TG-TH_1_05-12  KH trung han 2016-2020 - Liem Thinh edited" xfId="3275" xr:uid="{00000000-0005-0000-0000-0000DE080000}"/>
    <cellStyle name="_TG-TH_1_05-12  KH trung han 2016-2020 - Liem Thinh edited 2" xfId="14659" xr:uid="{00000000-0005-0000-0000-0000DF080000}"/>
    <cellStyle name="_TG-TH_1_05-12  KH trung han 2016-2020 - Liem Thinh edited 2 2" xfId="24438" xr:uid="{00000000-0005-0000-0000-0000E0080000}"/>
    <cellStyle name="_TG-TH_1_05-12  KH trung han 2016-2020 - Liem Thinh edited 3" xfId="24437" xr:uid="{00000000-0005-0000-0000-0000E1080000}"/>
    <cellStyle name="_TG-TH_1_ApGiaVatTu_cayxanh_latgach" xfId="3278" xr:uid="{00000000-0005-0000-0000-0000E2080000}"/>
    <cellStyle name="_TG-TH_1_ApGiaVatTu_cayxanh_latgach 2" xfId="24439" xr:uid="{00000000-0005-0000-0000-0000E3080000}"/>
    <cellStyle name="_TG-TH_1_BANG TONG HOP TINH HINH THANH QUYET TOAN (MOI I)" xfId="3282" xr:uid="{00000000-0005-0000-0000-0000E4080000}"/>
    <cellStyle name="_TG-TH_1_BANG TONG HOP TINH HINH THANH QUYET TOAN (MOI I) 2" xfId="14660" xr:uid="{00000000-0005-0000-0000-0000E5080000}"/>
    <cellStyle name="_TG-TH_1_BANG TONG HOP TINH HINH THANH QUYET TOAN (MOI I) 2 2" xfId="24441" xr:uid="{00000000-0005-0000-0000-0000E6080000}"/>
    <cellStyle name="_TG-TH_1_BANG TONG HOP TINH HINH THANH QUYET TOAN (MOI I) 3" xfId="16346" xr:uid="{00000000-0005-0000-0000-0000E7080000}"/>
    <cellStyle name="_TG-TH_1_BANG TONG HOP TINH HINH THANH QUYET TOAN (MOI I) 3 2" xfId="24442" xr:uid="{00000000-0005-0000-0000-0000E8080000}"/>
    <cellStyle name="_TG-TH_1_BANG TONG HOP TINH HINH THANH QUYET TOAN (MOI I) 4" xfId="23157" xr:uid="{00000000-0005-0000-0000-0000E9080000}"/>
    <cellStyle name="_TG-TH_1_BANG TONG HOP TINH HINH THANH QUYET TOAN (MOI I) 4 2" xfId="24443" xr:uid="{00000000-0005-0000-0000-0000EA080000}"/>
    <cellStyle name="_TG-TH_1_BANG TONG HOP TINH HINH THANH QUYET TOAN (MOI I) 5" xfId="24440" xr:uid="{00000000-0005-0000-0000-0000EB080000}"/>
    <cellStyle name="_TG-TH_1_BAO CAO KLCT PT2000" xfId="3284" xr:uid="{00000000-0005-0000-0000-0000EC080000}"/>
    <cellStyle name="_TG-TH_1_BAO CAO KLCT PT2000 2" xfId="24444" xr:uid="{00000000-0005-0000-0000-0000ED080000}"/>
    <cellStyle name="_TG-TH_1_BAO CAO PT2000" xfId="2147" xr:uid="{00000000-0005-0000-0000-0000EE080000}"/>
    <cellStyle name="_TG-TH_1_BAO CAO PT2000 2" xfId="24445" xr:uid="{00000000-0005-0000-0000-0000EF080000}"/>
    <cellStyle name="_TG-TH_1_BAO CAO PT2000_Book1" xfId="3290" xr:uid="{00000000-0005-0000-0000-0000F0080000}"/>
    <cellStyle name="_TG-TH_1_BAO CAO PT2000_Book1 2" xfId="24446" xr:uid="{00000000-0005-0000-0000-0000F1080000}"/>
    <cellStyle name="_TG-TH_1_Bao cao XDCB 2001 - T11 KH dieu chinh 20-11-THAI" xfId="927" xr:uid="{00000000-0005-0000-0000-0000F2080000}"/>
    <cellStyle name="_TG-TH_1_Bao cao XDCB 2001 - T11 KH dieu chinh 20-11-THAI 2" xfId="24447" xr:uid="{00000000-0005-0000-0000-0000F3080000}"/>
    <cellStyle name="_TG-TH_1_BAO GIA NGAY 24-10-08 (co dam)" xfId="926" xr:uid="{00000000-0005-0000-0000-0000F4080000}"/>
    <cellStyle name="_TG-TH_1_BAO GIA NGAY 24-10-08 (co dam) 2" xfId="14441" xr:uid="{00000000-0005-0000-0000-0000F5080000}"/>
    <cellStyle name="_TG-TH_1_BAO GIA NGAY 24-10-08 (co dam) 2 2" xfId="24449" xr:uid="{00000000-0005-0000-0000-0000F6080000}"/>
    <cellStyle name="_TG-TH_1_BAO GIA NGAY 24-10-08 (co dam) 3" xfId="15518" xr:uid="{00000000-0005-0000-0000-0000F7080000}"/>
    <cellStyle name="_TG-TH_1_BAO GIA NGAY 24-10-08 (co dam) 3 2" xfId="24450" xr:uid="{00000000-0005-0000-0000-0000F8080000}"/>
    <cellStyle name="_TG-TH_1_BAO GIA NGAY 24-10-08 (co dam) 4" xfId="23080" xr:uid="{00000000-0005-0000-0000-0000F9080000}"/>
    <cellStyle name="_TG-TH_1_BAO GIA NGAY 24-10-08 (co dam) 4 2" xfId="24451" xr:uid="{00000000-0005-0000-0000-0000FA080000}"/>
    <cellStyle name="_TG-TH_1_BAO GIA NGAY 24-10-08 (co dam) 5" xfId="24448" xr:uid="{00000000-0005-0000-0000-0000FB080000}"/>
    <cellStyle name="_TG-TH_1_BC  NAM 2007" xfId="3101" xr:uid="{00000000-0005-0000-0000-0000FC080000}"/>
    <cellStyle name="_TG-TH_1_BC  NAM 2007 2" xfId="24452" xr:uid="{00000000-0005-0000-0000-0000FD080000}"/>
    <cellStyle name="_TG-TH_1_BC CV 6403 BKHĐT" xfId="907" xr:uid="{00000000-0005-0000-0000-0000FE080000}"/>
    <cellStyle name="_TG-TH_1_BC CV 6403 BKHĐT 2" xfId="14440" xr:uid="{00000000-0005-0000-0000-0000FF080000}"/>
    <cellStyle name="_TG-TH_1_BC CV 6403 BKHĐT 2 2" xfId="24454" xr:uid="{00000000-0005-0000-0000-000000090000}"/>
    <cellStyle name="_TG-TH_1_BC CV 6403 BKHĐT 3" xfId="24453" xr:uid="{00000000-0005-0000-0000-000001090000}"/>
    <cellStyle name="_TG-TH_1_BC NQ11-CP - chinh sua lai" xfId="943" xr:uid="{00000000-0005-0000-0000-000002090000}"/>
    <cellStyle name="_TG-TH_1_BC NQ11-CP - chinh sua lai 2" xfId="24455" xr:uid="{00000000-0005-0000-0000-000003090000}"/>
    <cellStyle name="_TG-TH_1_BC NQ11-CP-Quynh sau bieu so3" xfId="3291" xr:uid="{00000000-0005-0000-0000-000004090000}"/>
    <cellStyle name="_TG-TH_1_BC NQ11-CP-Quynh sau bieu so3 2" xfId="24456" xr:uid="{00000000-0005-0000-0000-000005090000}"/>
    <cellStyle name="_TG-TH_1_BC_NQ11-CP_-_Thao_sua_lai" xfId="1484" xr:uid="{00000000-0005-0000-0000-000006090000}"/>
    <cellStyle name="_TG-TH_1_BC_NQ11-CP_-_Thao_sua_lai 2" xfId="24457" xr:uid="{00000000-0005-0000-0000-000007090000}"/>
    <cellStyle name="_TG-TH_1_Bieu mau cong trinh khoi cong moi 3-4" xfId="3296" xr:uid="{00000000-0005-0000-0000-000008090000}"/>
    <cellStyle name="_TG-TH_1_Bieu mau cong trinh khoi cong moi 3-4 2" xfId="14661" xr:uid="{00000000-0005-0000-0000-000009090000}"/>
    <cellStyle name="_TG-TH_1_Bieu mau cong trinh khoi cong moi 3-4 2 2" xfId="24459" xr:uid="{00000000-0005-0000-0000-00000A090000}"/>
    <cellStyle name="_TG-TH_1_Bieu mau cong trinh khoi cong moi 3-4 3" xfId="24458" xr:uid="{00000000-0005-0000-0000-00000B090000}"/>
    <cellStyle name="_TG-TH_1_Bieu3ODA" xfId="1575" xr:uid="{00000000-0005-0000-0000-00000C090000}"/>
    <cellStyle name="_TG-TH_1_Bieu3ODA 2" xfId="24460" xr:uid="{00000000-0005-0000-0000-00000D090000}"/>
    <cellStyle name="_TG-TH_1_Bieu3ODA_1" xfId="389" xr:uid="{00000000-0005-0000-0000-00000E090000}"/>
    <cellStyle name="_TG-TH_1_Bieu3ODA_1 2" xfId="24461" xr:uid="{00000000-0005-0000-0000-00000F090000}"/>
    <cellStyle name="_TG-TH_1_Bieu4HTMT" xfId="3300" xr:uid="{00000000-0005-0000-0000-000010090000}"/>
    <cellStyle name="_TG-TH_1_Bieu4HTMT 2" xfId="14662" xr:uid="{00000000-0005-0000-0000-000011090000}"/>
    <cellStyle name="_TG-TH_1_Bieu4HTMT 2 2" xfId="24463" xr:uid="{00000000-0005-0000-0000-000012090000}"/>
    <cellStyle name="_TG-TH_1_Bieu4HTMT 3" xfId="24462" xr:uid="{00000000-0005-0000-0000-000013090000}"/>
    <cellStyle name="_TG-TH_1_bo sung von KCH nam 2010 va Du an tre kho khan" xfId="3303" xr:uid="{00000000-0005-0000-0000-000014090000}"/>
    <cellStyle name="_TG-TH_1_bo sung von KCH nam 2010 va Du an tre kho khan 2" xfId="14663" xr:uid="{00000000-0005-0000-0000-000015090000}"/>
    <cellStyle name="_TG-TH_1_bo sung von KCH nam 2010 va Du an tre kho khan 2 2" xfId="24465" xr:uid="{00000000-0005-0000-0000-000016090000}"/>
    <cellStyle name="_TG-TH_1_bo sung von KCH nam 2010 va Du an tre kho khan 3" xfId="24464" xr:uid="{00000000-0005-0000-0000-000017090000}"/>
    <cellStyle name="_TG-TH_1_Book1" xfId="3305" xr:uid="{00000000-0005-0000-0000-000018090000}"/>
    <cellStyle name="_TG-TH_1_Book1 2" xfId="3312" xr:uid="{00000000-0005-0000-0000-000019090000}"/>
    <cellStyle name="_TG-TH_1_Book1 2 2" xfId="24467" xr:uid="{00000000-0005-0000-0000-00001A090000}"/>
    <cellStyle name="_TG-TH_1_Book1 3" xfId="24466" xr:uid="{00000000-0005-0000-0000-00001B090000}"/>
    <cellStyle name="_TG-TH_1_Book1_1" xfId="1995" xr:uid="{00000000-0005-0000-0000-00001C090000}"/>
    <cellStyle name="_TG-TH_1_Book1_1 2" xfId="3314" xr:uid="{00000000-0005-0000-0000-00001D090000}"/>
    <cellStyle name="_TG-TH_1_Book1_1 2 2" xfId="24469" xr:uid="{00000000-0005-0000-0000-00001E090000}"/>
    <cellStyle name="_TG-TH_1_Book1_1 3" xfId="14516" xr:uid="{00000000-0005-0000-0000-00001F090000}"/>
    <cellStyle name="_TG-TH_1_Book1_1 3 2" xfId="24470" xr:uid="{00000000-0005-0000-0000-000020090000}"/>
    <cellStyle name="_TG-TH_1_Book1_1 4" xfId="24468" xr:uid="{00000000-0005-0000-0000-000021090000}"/>
    <cellStyle name="_TG-TH_1_Book1_1_BC CV 6403 BKHĐT" xfId="3315" xr:uid="{00000000-0005-0000-0000-000022090000}"/>
    <cellStyle name="_TG-TH_1_Book1_1_BC CV 6403 BKHĐT 2" xfId="14665" xr:uid="{00000000-0005-0000-0000-000023090000}"/>
    <cellStyle name="_TG-TH_1_Book1_1_BC CV 6403 BKHĐT 2 2" xfId="24472" xr:uid="{00000000-0005-0000-0000-000024090000}"/>
    <cellStyle name="_TG-TH_1_Book1_1_BC CV 6403 BKHĐT 3" xfId="16355" xr:uid="{00000000-0005-0000-0000-000025090000}"/>
    <cellStyle name="_TG-TH_1_Book1_1_BC CV 6403 BKHĐT 3 2" xfId="24473" xr:uid="{00000000-0005-0000-0000-000026090000}"/>
    <cellStyle name="_TG-TH_1_Book1_1_BC CV 6403 BKHĐT 4" xfId="23158" xr:uid="{00000000-0005-0000-0000-000027090000}"/>
    <cellStyle name="_TG-TH_1_Book1_1_BC CV 6403 BKHĐT 4 2" xfId="24474" xr:uid="{00000000-0005-0000-0000-000028090000}"/>
    <cellStyle name="_TG-TH_1_Book1_1_BC CV 6403 BKHĐT 5" xfId="24471" xr:uid="{00000000-0005-0000-0000-000029090000}"/>
    <cellStyle name="_TG-TH_1_Book1_1_Bieu mau cong trinh khoi cong moi 3-4" xfId="2551" xr:uid="{00000000-0005-0000-0000-00002A090000}"/>
    <cellStyle name="_TG-TH_1_Book1_1_Bieu mau cong trinh khoi cong moi 3-4 2" xfId="14571" xr:uid="{00000000-0005-0000-0000-00002B090000}"/>
    <cellStyle name="_TG-TH_1_Book1_1_Bieu mau cong trinh khoi cong moi 3-4 2 2" xfId="24476" xr:uid="{00000000-0005-0000-0000-00002C090000}"/>
    <cellStyle name="_TG-TH_1_Book1_1_Bieu mau cong trinh khoi cong moi 3-4 3" xfId="16092" xr:uid="{00000000-0005-0000-0000-00002D090000}"/>
    <cellStyle name="_TG-TH_1_Book1_1_Bieu mau cong trinh khoi cong moi 3-4 3 2" xfId="24477" xr:uid="{00000000-0005-0000-0000-00002E090000}"/>
    <cellStyle name="_TG-TH_1_Book1_1_Bieu mau cong trinh khoi cong moi 3-4 4" xfId="23132" xr:uid="{00000000-0005-0000-0000-00002F090000}"/>
    <cellStyle name="_TG-TH_1_Book1_1_Bieu mau cong trinh khoi cong moi 3-4 4 2" xfId="24478" xr:uid="{00000000-0005-0000-0000-000030090000}"/>
    <cellStyle name="_TG-TH_1_Book1_1_Bieu mau cong trinh khoi cong moi 3-4 5" xfId="24475" xr:uid="{00000000-0005-0000-0000-000031090000}"/>
    <cellStyle name="_TG-TH_1_Book1_1_Bieu3ODA" xfId="3322" xr:uid="{00000000-0005-0000-0000-000032090000}"/>
    <cellStyle name="_TG-TH_1_Book1_1_Bieu3ODA 2" xfId="14666" xr:uid="{00000000-0005-0000-0000-000033090000}"/>
    <cellStyle name="_TG-TH_1_Book1_1_Bieu3ODA 2 2" xfId="24480" xr:uid="{00000000-0005-0000-0000-000034090000}"/>
    <cellStyle name="_TG-TH_1_Book1_1_Bieu3ODA 3" xfId="16357" xr:uid="{00000000-0005-0000-0000-000035090000}"/>
    <cellStyle name="_TG-TH_1_Book1_1_Bieu3ODA 3 2" xfId="24481" xr:uid="{00000000-0005-0000-0000-000036090000}"/>
    <cellStyle name="_TG-TH_1_Book1_1_Bieu3ODA 4" xfId="23159" xr:uid="{00000000-0005-0000-0000-000037090000}"/>
    <cellStyle name="_TG-TH_1_Book1_1_Bieu3ODA 4 2" xfId="24482" xr:uid="{00000000-0005-0000-0000-000038090000}"/>
    <cellStyle name="_TG-TH_1_Book1_1_Bieu3ODA 5" xfId="24479" xr:uid="{00000000-0005-0000-0000-000039090000}"/>
    <cellStyle name="_TG-TH_1_Book1_1_Bieu4HTMT" xfId="3325" xr:uid="{00000000-0005-0000-0000-00003A090000}"/>
    <cellStyle name="_TG-TH_1_Book1_1_Bieu4HTMT 2" xfId="14667" xr:uid="{00000000-0005-0000-0000-00003B090000}"/>
    <cellStyle name="_TG-TH_1_Book1_1_Bieu4HTMT 2 2" xfId="24484" xr:uid="{00000000-0005-0000-0000-00003C090000}"/>
    <cellStyle name="_TG-TH_1_Book1_1_Bieu4HTMT 3" xfId="16359" xr:uid="{00000000-0005-0000-0000-00003D090000}"/>
    <cellStyle name="_TG-TH_1_Book1_1_Bieu4HTMT 3 2" xfId="24485" xr:uid="{00000000-0005-0000-0000-00003E090000}"/>
    <cellStyle name="_TG-TH_1_Book1_1_Bieu4HTMT 4" xfId="23160" xr:uid="{00000000-0005-0000-0000-00003F090000}"/>
    <cellStyle name="_TG-TH_1_Book1_1_Bieu4HTMT 4 2" xfId="24486" xr:uid="{00000000-0005-0000-0000-000040090000}"/>
    <cellStyle name="_TG-TH_1_Book1_1_Bieu4HTMT 5" xfId="24483" xr:uid="{00000000-0005-0000-0000-000041090000}"/>
    <cellStyle name="_TG-TH_1_Book1_1_Book1" xfId="3328" xr:uid="{00000000-0005-0000-0000-000042090000}"/>
    <cellStyle name="_TG-TH_1_Book1_1_Book1 2" xfId="24487" xr:uid="{00000000-0005-0000-0000-000043090000}"/>
    <cellStyle name="_TG-TH_1_Book1_1_Luy ke von ung nam 2011 -Thoa gui ngay 12-8-2012" xfId="1321" xr:uid="{00000000-0005-0000-0000-000044090000}"/>
    <cellStyle name="_TG-TH_1_Book1_1_Luy ke von ung nam 2011 -Thoa gui ngay 12-8-2012 2" xfId="14470" xr:uid="{00000000-0005-0000-0000-000045090000}"/>
    <cellStyle name="_TG-TH_1_Book1_1_Luy ke von ung nam 2011 -Thoa gui ngay 12-8-2012 2 2" xfId="24489" xr:uid="{00000000-0005-0000-0000-000046090000}"/>
    <cellStyle name="_TG-TH_1_Book1_1_Luy ke von ung nam 2011 -Thoa gui ngay 12-8-2012 3" xfId="15653" xr:uid="{00000000-0005-0000-0000-000047090000}"/>
    <cellStyle name="_TG-TH_1_Book1_1_Luy ke von ung nam 2011 -Thoa gui ngay 12-8-2012 3 2" xfId="24490" xr:uid="{00000000-0005-0000-0000-000048090000}"/>
    <cellStyle name="_TG-TH_1_Book1_1_Luy ke von ung nam 2011 -Thoa gui ngay 12-8-2012 4" xfId="23090" xr:uid="{00000000-0005-0000-0000-000049090000}"/>
    <cellStyle name="_TG-TH_1_Book1_1_Luy ke von ung nam 2011 -Thoa gui ngay 12-8-2012 4 2" xfId="24491" xr:uid="{00000000-0005-0000-0000-00004A090000}"/>
    <cellStyle name="_TG-TH_1_Book1_1_Luy ke von ung nam 2011 -Thoa gui ngay 12-8-2012 5" xfId="24488" xr:uid="{00000000-0005-0000-0000-00004B090000}"/>
    <cellStyle name="_TG-TH_1_Book1_2" xfId="3329" xr:uid="{00000000-0005-0000-0000-00004C090000}"/>
    <cellStyle name="_TG-TH_1_Book1_2 2" xfId="3086" xr:uid="{00000000-0005-0000-0000-00004D090000}"/>
    <cellStyle name="_TG-TH_1_Book1_2 2 2" xfId="24493" xr:uid="{00000000-0005-0000-0000-00004E090000}"/>
    <cellStyle name="_TG-TH_1_Book1_2 3" xfId="24492" xr:uid="{00000000-0005-0000-0000-00004F090000}"/>
    <cellStyle name="_TG-TH_1_Book1_2_BC CV 6403 BKHĐT" xfId="3332" xr:uid="{00000000-0005-0000-0000-000050090000}"/>
    <cellStyle name="_TG-TH_1_Book1_2_BC CV 6403 BKHĐT 2" xfId="24494" xr:uid="{00000000-0005-0000-0000-000051090000}"/>
    <cellStyle name="_TG-TH_1_Book1_2_Bieu3ODA" xfId="3333" xr:uid="{00000000-0005-0000-0000-000052090000}"/>
    <cellStyle name="_TG-TH_1_Book1_2_Bieu3ODA 2" xfId="24495" xr:uid="{00000000-0005-0000-0000-000053090000}"/>
    <cellStyle name="_TG-TH_1_Book1_2_Luy ke von ung nam 2011 -Thoa gui ngay 12-8-2012" xfId="3334" xr:uid="{00000000-0005-0000-0000-000054090000}"/>
    <cellStyle name="_TG-TH_1_Book1_2_Luy ke von ung nam 2011 -Thoa gui ngay 12-8-2012 2" xfId="24496" xr:uid="{00000000-0005-0000-0000-000055090000}"/>
    <cellStyle name="_TG-TH_1_Book1_3" xfId="3335" xr:uid="{00000000-0005-0000-0000-000056090000}"/>
    <cellStyle name="_TG-TH_1_Book1_3 2" xfId="24497" xr:uid="{00000000-0005-0000-0000-000057090000}"/>
    <cellStyle name="_TG-TH_1_Book1_4" xfId="16" xr:uid="{00000000-0005-0000-0000-000058090000}"/>
    <cellStyle name="_TG-TH_1_Book1_4 2" xfId="24498" xr:uid="{00000000-0005-0000-0000-000059090000}"/>
    <cellStyle name="_TG-TH_1_Book1_BC CV 6403 BKHĐT" xfId="762" xr:uid="{00000000-0005-0000-0000-00005A090000}"/>
    <cellStyle name="_TG-TH_1_Book1_BC CV 6403 BKHĐT 2" xfId="24499" xr:uid="{00000000-0005-0000-0000-00005B090000}"/>
    <cellStyle name="_TG-TH_1_Book1_BC-QT-WB-dthao" xfId="3337" xr:uid="{00000000-0005-0000-0000-00005C090000}"/>
    <cellStyle name="_TG-TH_1_Book1_BC-QT-WB-dthao 2" xfId="24500" xr:uid="{00000000-0005-0000-0000-00005D090000}"/>
    <cellStyle name="_TG-TH_1_Book1_Bieu mau cong trinh khoi cong moi 3-4" xfId="3340" xr:uid="{00000000-0005-0000-0000-00005E090000}"/>
    <cellStyle name="_TG-TH_1_Book1_Bieu mau cong trinh khoi cong moi 3-4 2" xfId="24501" xr:uid="{00000000-0005-0000-0000-00005F090000}"/>
    <cellStyle name="_TG-TH_1_Book1_Bieu3ODA" xfId="3342" xr:uid="{00000000-0005-0000-0000-000060090000}"/>
    <cellStyle name="_TG-TH_1_Book1_Bieu3ODA 2" xfId="24502" xr:uid="{00000000-0005-0000-0000-000061090000}"/>
    <cellStyle name="_TG-TH_1_Book1_Bieu4HTMT" xfId="434" xr:uid="{00000000-0005-0000-0000-000062090000}"/>
    <cellStyle name="_TG-TH_1_Book1_Bieu4HTMT 2" xfId="24503" xr:uid="{00000000-0005-0000-0000-000063090000}"/>
    <cellStyle name="_TG-TH_1_Book1_bo sung von KCH nam 2010 va Du an tre kho khan" xfId="511" xr:uid="{00000000-0005-0000-0000-000064090000}"/>
    <cellStyle name="_TG-TH_1_Book1_bo sung von KCH nam 2010 va Du an tre kho khan 2" xfId="24504" xr:uid="{00000000-0005-0000-0000-000065090000}"/>
    <cellStyle name="_TG-TH_1_Book1_Book1" xfId="3344" xr:uid="{00000000-0005-0000-0000-000066090000}"/>
    <cellStyle name="_TG-TH_1_Book1_Book1 2" xfId="24505" xr:uid="{00000000-0005-0000-0000-000067090000}"/>
    <cellStyle name="_TG-TH_1_Book1_danh muc chuan bi dau tu 2011 ngay 07-6-2011" xfId="1792" xr:uid="{00000000-0005-0000-0000-000068090000}"/>
    <cellStyle name="_TG-TH_1_Book1_danh muc chuan bi dau tu 2011 ngay 07-6-2011 2" xfId="24506" xr:uid="{00000000-0005-0000-0000-000069090000}"/>
    <cellStyle name="_TG-TH_1_Book1_Danh muc pbo nguon von XSKT, XDCB nam 2009 chuyen qua nam 2010" xfId="3346" xr:uid="{00000000-0005-0000-0000-00006A090000}"/>
    <cellStyle name="_TG-TH_1_Book1_Danh muc pbo nguon von XSKT, XDCB nam 2009 chuyen qua nam 2010 2" xfId="24507" xr:uid="{00000000-0005-0000-0000-00006B090000}"/>
    <cellStyle name="_TG-TH_1_Book1_dieu chinh KH 2011 ngay 26-5-2011111" xfId="453" xr:uid="{00000000-0005-0000-0000-00006C090000}"/>
    <cellStyle name="_TG-TH_1_Book1_dieu chinh KH 2011 ngay 26-5-2011111 2" xfId="24508" xr:uid="{00000000-0005-0000-0000-00006D090000}"/>
    <cellStyle name="_TG-TH_1_Book1_DS KCH PHAN BO VON NSDP NAM 2010" xfId="3350" xr:uid="{00000000-0005-0000-0000-00006E090000}"/>
    <cellStyle name="_TG-TH_1_Book1_DS KCH PHAN BO VON NSDP NAM 2010 2" xfId="24509" xr:uid="{00000000-0005-0000-0000-00006F090000}"/>
    <cellStyle name="_TG-TH_1_Book1_giao KH 2011 ngay 10-12-2010" xfId="3353" xr:uid="{00000000-0005-0000-0000-000070090000}"/>
    <cellStyle name="_TG-TH_1_Book1_giao KH 2011 ngay 10-12-2010 2" xfId="24510" xr:uid="{00000000-0005-0000-0000-000071090000}"/>
    <cellStyle name="_TG-TH_1_Book1_Luy ke von ung nam 2011 -Thoa gui ngay 12-8-2012" xfId="122" xr:uid="{00000000-0005-0000-0000-000072090000}"/>
    <cellStyle name="_TG-TH_1_Book1_Luy ke von ung nam 2011 -Thoa gui ngay 12-8-2012 2" xfId="24511" xr:uid="{00000000-0005-0000-0000-000073090000}"/>
    <cellStyle name="_TG-TH_1_CAU Khanh Nam(Thi Cong)" xfId="3359" xr:uid="{00000000-0005-0000-0000-000074090000}"/>
    <cellStyle name="_TG-TH_1_CAU Khanh Nam(Thi Cong) 2" xfId="14670" xr:uid="{00000000-0005-0000-0000-000075090000}"/>
    <cellStyle name="_TG-TH_1_CAU Khanh Nam(Thi Cong) 2 2" xfId="24513" xr:uid="{00000000-0005-0000-0000-000076090000}"/>
    <cellStyle name="_TG-TH_1_CAU Khanh Nam(Thi Cong) 3" xfId="16370" xr:uid="{00000000-0005-0000-0000-000077090000}"/>
    <cellStyle name="_TG-TH_1_CAU Khanh Nam(Thi Cong) 3 2" xfId="24514" xr:uid="{00000000-0005-0000-0000-000078090000}"/>
    <cellStyle name="_TG-TH_1_CAU Khanh Nam(Thi Cong) 4" xfId="23161" xr:uid="{00000000-0005-0000-0000-000079090000}"/>
    <cellStyle name="_TG-TH_1_CAU Khanh Nam(Thi Cong) 4 2" xfId="24515" xr:uid="{00000000-0005-0000-0000-00007A090000}"/>
    <cellStyle name="_TG-TH_1_CAU Khanh Nam(Thi Cong) 5" xfId="24512" xr:uid="{00000000-0005-0000-0000-00007B090000}"/>
    <cellStyle name="_TG-TH_1_ChiHuong_ApGia" xfId="3313" xr:uid="{00000000-0005-0000-0000-00007C090000}"/>
    <cellStyle name="_TG-TH_1_ChiHuong_ApGia 2" xfId="14664" xr:uid="{00000000-0005-0000-0000-00007D090000}"/>
    <cellStyle name="_TG-TH_1_ChiHuong_ApGia 2 2" xfId="24517" xr:uid="{00000000-0005-0000-0000-00007E090000}"/>
    <cellStyle name="_TG-TH_1_ChiHuong_ApGia 3" xfId="24516" xr:uid="{00000000-0005-0000-0000-00007F090000}"/>
    <cellStyle name="_TG-TH_1_CoCauPhi (version 1)" xfId="3368" xr:uid="{00000000-0005-0000-0000-000080090000}"/>
    <cellStyle name="_TG-TH_1_CoCauPhi (version 1) 2" xfId="24518" xr:uid="{00000000-0005-0000-0000-000081090000}"/>
    <cellStyle name="_TG-TH_1_Copy of 05-12  KH trung han 2016-2020 - Liem Thinh edited (1)" xfId="3372" xr:uid="{00000000-0005-0000-0000-000082090000}"/>
    <cellStyle name="_TG-TH_1_Copy of 05-12  KH trung han 2016-2020 - Liem Thinh edited (1) 2" xfId="14671" xr:uid="{00000000-0005-0000-0000-000083090000}"/>
    <cellStyle name="_TG-TH_1_Copy of 05-12  KH trung han 2016-2020 - Liem Thinh edited (1) 2 2" xfId="24520" xr:uid="{00000000-0005-0000-0000-000084090000}"/>
    <cellStyle name="_TG-TH_1_Copy of 05-12  KH trung han 2016-2020 - Liem Thinh edited (1) 3" xfId="24519" xr:uid="{00000000-0005-0000-0000-000085090000}"/>
    <cellStyle name="_TG-TH_1_danh muc chuan bi dau tu 2011 ngay 07-6-2011" xfId="3377" xr:uid="{00000000-0005-0000-0000-000086090000}"/>
    <cellStyle name="_TG-TH_1_danh muc chuan bi dau tu 2011 ngay 07-6-2011 2" xfId="24521" xr:uid="{00000000-0005-0000-0000-000087090000}"/>
    <cellStyle name="_TG-TH_1_Danh muc pbo nguon von XSKT, XDCB nam 2009 chuyen qua nam 2010" xfId="2148" xr:uid="{00000000-0005-0000-0000-000088090000}"/>
    <cellStyle name="_TG-TH_1_Danh muc pbo nguon von XSKT, XDCB nam 2009 chuyen qua nam 2010 2" xfId="14534" xr:uid="{00000000-0005-0000-0000-000089090000}"/>
    <cellStyle name="_TG-TH_1_Danh muc pbo nguon von XSKT, XDCB nam 2009 chuyen qua nam 2010 2 2" xfId="24523" xr:uid="{00000000-0005-0000-0000-00008A090000}"/>
    <cellStyle name="_TG-TH_1_Danh muc pbo nguon von XSKT, XDCB nam 2009 chuyen qua nam 2010 3" xfId="24522" xr:uid="{00000000-0005-0000-0000-00008B090000}"/>
    <cellStyle name="_TG-TH_1_DAU NOI PL-CL TAI PHU LAMHC" xfId="2170" xr:uid="{00000000-0005-0000-0000-00008C090000}"/>
    <cellStyle name="_TG-TH_1_DAU NOI PL-CL TAI PHU LAMHC 2" xfId="24524" xr:uid="{00000000-0005-0000-0000-00008D090000}"/>
    <cellStyle name="_TG-TH_1_dieu chinh KH 2011 ngay 26-5-2011111" xfId="3381" xr:uid="{00000000-0005-0000-0000-00008E090000}"/>
    <cellStyle name="_TG-TH_1_dieu chinh KH 2011 ngay 26-5-2011111 2" xfId="24525" xr:uid="{00000000-0005-0000-0000-00008F090000}"/>
    <cellStyle name="_TG-TH_1_DS KCH PHAN BO VON NSDP NAM 2010" xfId="3388" xr:uid="{00000000-0005-0000-0000-000090090000}"/>
    <cellStyle name="_TG-TH_1_DS KCH PHAN BO VON NSDP NAM 2010 2" xfId="14673" xr:uid="{00000000-0005-0000-0000-000091090000}"/>
    <cellStyle name="_TG-TH_1_DS KCH PHAN BO VON NSDP NAM 2010 2 2" xfId="24527" xr:uid="{00000000-0005-0000-0000-000092090000}"/>
    <cellStyle name="_TG-TH_1_DS KCH PHAN BO VON NSDP NAM 2010 3" xfId="24526" xr:uid="{00000000-0005-0000-0000-000093090000}"/>
    <cellStyle name="_TG-TH_1_DTCDT MR.2N110.HOCMON.TDTOAN.CCUNG" xfId="3393" xr:uid="{00000000-0005-0000-0000-000094090000}"/>
    <cellStyle name="_TG-TH_1_DTCDT MR.2N110.HOCMON.TDTOAN.CCUNG 2" xfId="24528" xr:uid="{00000000-0005-0000-0000-000095090000}"/>
    <cellStyle name="_TG-TH_1_DU TRU VAT TU" xfId="3395" xr:uid="{00000000-0005-0000-0000-000096090000}"/>
    <cellStyle name="_TG-TH_1_DU TRU VAT TU 2" xfId="14674" xr:uid="{00000000-0005-0000-0000-000097090000}"/>
    <cellStyle name="_TG-TH_1_DU TRU VAT TU 2 2" xfId="24530" xr:uid="{00000000-0005-0000-0000-000098090000}"/>
    <cellStyle name="_TG-TH_1_DU TRU VAT TU 3" xfId="24529" xr:uid="{00000000-0005-0000-0000-000099090000}"/>
    <cellStyle name="_TG-TH_1_giao KH 2011 ngay 10-12-2010" xfId="543" xr:uid="{00000000-0005-0000-0000-00009A090000}"/>
    <cellStyle name="_TG-TH_1_giao KH 2011 ngay 10-12-2010 2" xfId="24531" xr:uid="{00000000-0005-0000-0000-00009B090000}"/>
    <cellStyle name="_TG-TH_1_GTGT 2003" xfId="3396" xr:uid="{00000000-0005-0000-0000-00009C090000}"/>
    <cellStyle name="_TG-TH_1_GTGT 2003 2" xfId="24532" xr:uid="{00000000-0005-0000-0000-00009D090000}"/>
    <cellStyle name="_TG-TH_1_KE KHAI THUE GTGT 2004" xfId="3406" xr:uid="{00000000-0005-0000-0000-00009E090000}"/>
    <cellStyle name="_TG-TH_1_KE KHAI THUE GTGT 2004 2" xfId="14678" xr:uid="{00000000-0005-0000-0000-00009F090000}"/>
    <cellStyle name="_TG-TH_1_KE KHAI THUE GTGT 2004 2 2" xfId="24534" xr:uid="{00000000-0005-0000-0000-0000A0090000}"/>
    <cellStyle name="_TG-TH_1_KE KHAI THUE GTGT 2004 3" xfId="16381" xr:uid="{00000000-0005-0000-0000-0000A1090000}"/>
    <cellStyle name="_TG-TH_1_KE KHAI THUE GTGT 2004 3 2" xfId="24535" xr:uid="{00000000-0005-0000-0000-0000A2090000}"/>
    <cellStyle name="_TG-TH_1_KE KHAI THUE GTGT 2004 4" xfId="23162" xr:uid="{00000000-0005-0000-0000-0000A3090000}"/>
    <cellStyle name="_TG-TH_1_KE KHAI THUE GTGT 2004 4 2" xfId="24536" xr:uid="{00000000-0005-0000-0000-0000A4090000}"/>
    <cellStyle name="_TG-TH_1_KE KHAI THUE GTGT 2004 5" xfId="24533" xr:uid="{00000000-0005-0000-0000-0000A5090000}"/>
    <cellStyle name="_TG-TH_1_KE KHAI THUE GTGT 2004_BCTC2004" xfId="466" xr:uid="{00000000-0005-0000-0000-0000A6090000}"/>
    <cellStyle name="_TG-TH_1_KE KHAI THUE GTGT 2004_BCTC2004 2" xfId="24537" xr:uid="{00000000-0005-0000-0000-0000A7090000}"/>
    <cellStyle name="_TG-TH_1_KH TPCP 2016-2020 (tong hop)" xfId="3413" xr:uid="{00000000-0005-0000-0000-0000A8090000}"/>
    <cellStyle name="_TG-TH_1_KH TPCP 2016-2020 (tong hop) 2" xfId="14679" xr:uid="{00000000-0005-0000-0000-0000A9090000}"/>
    <cellStyle name="_TG-TH_1_KH TPCP 2016-2020 (tong hop) 2 2" xfId="24539" xr:uid="{00000000-0005-0000-0000-0000AA090000}"/>
    <cellStyle name="_TG-TH_1_KH TPCP 2016-2020 (tong hop) 3" xfId="24538" xr:uid="{00000000-0005-0000-0000-0000AB090000}"/>
    <cellStyle name="_TG-TH_1_KH TPCP vung TNB (03-1-2012)" xfId="3416" xr:uid="{00000000-0005-0000-0000-0000AC090000}"/>
    <cellStyle name="_TG-TH_1_KH TPCP vung TNB (03-1-2012) 2" xfId="24540" xr:uid="{00000000-0005-0000-0000-0000AD090000}"/>
    <cellStyle name="_TG-TH_1_kien giang 2" xfId="3422" xr:uid="{00000000-0005-0000-0000-0000AE090000}"/>
    <cellStyle name="_TG-TH_1_kien giang 2 2" xfId="24541" xr:uid="{00000000-0005-0000-0000-0000AF090000}"/>
    <cellStyle name="_TG-TH_1_Lora-tungchau" xfId="3426" xr:uid="{00000000-0005-0000-0000-0000B0090000}"/>
    <cellStyle name="_TG-TH_1_Lora-tungchau 2" xfId="24542" xr:uid="{00000000-0005-0000-0000-0000B1090000}"/>
    <cellStyle name="_TG-TH_1_Luy ke von ung nam 2011 -Thoa gui ngay 12-8-2012" xfId="2207" xr:uid="{00000000-0005-0000-0000-0000B2090000}"/>
    <cellStyle name="_TG-TH_1_Luy ke von ung nam 2011 -Thoa gui ngay 12-8-2012 2" xfId="14540" xr:uid="{00000000-0005-0000-0000-0000B3090000}"/>
    <cellStyle name="_TG-TH_1_Luy ke von ung nam 2011 -Thoa gui ngay 12-8-2012 2 2" xfId="24544" xr:uid="{00000000-0005-0000-0000-0000B4090000}"/>
    <cellStyle name="_TG-TH_1_Luy ke von ung nam 2011 -Thoa gui ngay 12-8-2012 3" xfId="24543" xr:uid="{00000000-0005-0000-0000-0000B5090000}"/>
    <cellStyle name="_TG-TH_1_NhanCong" xfId="2820" xr:uid="{00000000-0005-0000-0000-0000B6090000}"/>
    <cellStyle name="_TG-TH_1_NhanCong 2" xfId="24545" xr:uid="{00000000-0005-0000-0000-0000B7090000}"/>
    <cellStyle name="_TG-TH_1_N-X-T-04" xfId="3429" xr:uid="{00000000-0005-0000-0000-0000B8090000}"/>
    <cellStyle name="_TG-TH_1_N-X-T-04 2" xfId="24546" xr:uid="{00000000-0005-0000-0000-0000B9090000}"/>
    <cellStyle name="_TG-TH_1_PGIA-phieu tham tra Kho bac" xfId="1833" xr:uid="{00000000-0005-0000-0000-0000BA090000}"/>
    <cellStyle name="_TG-TH_1_PGIA-phieu tham tra Kho bac 2" xfId="24547" xr:uid="{00000000-0005-0000-0000-0000BB090000}"/>
    <cellStyle name="_TG-TH_1_phu luc tong ket tinh hinh TH giai doan 03-10 (ngay 30)" xfId="3326" xr:uid="{00000000-0005-0000-0000-0000BC090000}"/>
    <cellStyle name="_TG-TH_1_phu luc tong ket tinh hinh TH giai doan 03-10 (ngay 30) 2" xfId="14668" xr:uid="{00000000-0005-0000-0000-0000BD090000}"/>
    <cellStyle name="_TG-TH_1_phu luc tong ket tinh hinh TH giai doan 03-10 (ngay 30) 2 2" xfId="24549" xr:uid="{00000000-0005-0000-0000-0000BE090000}"/>
    <cellStyle name="_TG-TH_1_phu luc tong ket tinh hinh TH giai doan 03-10 (ngay 30) 3" xfId="24548" xr:uid="{00000000-0005-0000-0000-0000BF090000}"/>
    <cellStyle name="_TG-TH_1_PT02-02" xfId="3435" xr:uid="{00000000-0005-0000-0000-0000C0090000}"/>
    <cellStyle name="_TG-TH_1_PT02-02 2" xfId="24550" xr:uid="{00000000-0005-0000-0000-0000C1090000}"/>
    <cellStyle name="_TG-TH_1_PT02-02_Book1" xfId="3440" xr:uid="{00000000-0005-0000-0000-0000C2090000}"/>
    <cellStyle name="_TG-TH_1_PT02-02_Book1 2" xfId="24551" xr:uid="{00000000-0005-0000-0000-0000C3090000}"/>
    <cellStyle name="_TG-TH_1_PT02-03" xfId="3442" xr:uid="{00000000-0005-0000-0000-0000C4090000}"/>
    <cellStyle name="_TG-TH_1_PT02-03 2" xfId="24552" xr:uid="{00000000-0005-0000-0000-0000C5090000}"/>
    <cellStyle name="_TG-TH_1_PT02-03_Book1" xfId="3434" xr:uid="{00000000-0005-0000-0000-0000C6090000}"/>
    <cellStyle name="_TG-TH_1_PT02-03_Book1 2" xfId="24553" xr:uid="{00000000-0005-0000-0000-0000C7090000}"/>
    <cellStyle name="_TG-TH_1_Qt-HT3PQ1(CauKho)" xfId="2674" xr:uid="{00000000-0005-0000-0000-0000C8090000}"/>
    <cellStyle name="_TG-TH_1_Qt-HT3PQ1(CauKho) 2" xfId="24554" xr:uid="{00000000-0005-0000-0000-0000C9090000}"/>
    <cellStyle name="_TG-TH_1_Sheet1" xfId="2280" xr:uid="{00000000-0005-0000-0000-0000CA090000}"/>
    <cellStyle name="_TG-TH_1_Sheet1 2" xfId="24555" xr:uid="{00000000-0005-0000-0000-0000CB090000}"/>
    <cellStyle name="_TG-TH_1_TK152-04" xfId="3443" xr:uid="{00000000-0005-0000-0000-0000CC090000}"/>
    <cellStyle name="_TG-TH_1_TK152-04 2" xfId="24556" xr:uid="{00000000-0005-0000-0000-0000CD090000}"/>
    <cellStyle name="_TG-TH_1_ÿÿÿÿÿ" xfId="2895" xr:uid="{00000000-0005-0000-0000-0000CE090000}"/>
    <cellStyle name="_TG-TH_1_ÿÿÿÿÿ 2" xfId="14615" xr:uid="{00000000-0005-0000-0000-0000CF090000}"/>
    <cellStyle name="_TG-TH_1_ÿÿÿÿÿ 2 2" xfId="24558" xr:uid="{00000000-0005-0000-0000-0000D0090000}"/>
    <cellStyle name="_TG-TH_1_ÿÿÿÿÿ 3" xfId="24557" xr:uid="{00000000-0005-0000-0000-0000D1090000}"/>
    <cellStyle name="_TG-TH_1_ÿÿÿÿÿ_Bieu mau cong trinh khoi cong moi 3-4" xfId="3448" xr:uid="{00000000-0005-0000-0000-0000D2090000}"/>
    <cellStyle name="_TG-TH_1_ÿÿÿÿÿ_Bieu mau cong trinh khoi cong moi 3-4 2" xfId="14680" xr:uid="{00000000-0005-0000-0000-0000D3090000}"/>
    <cellStyle name="_TG-TH_1_ÿÿÿÿÿ_Bieu mau cong trinh khoi cong moi 3-4 2 2" xfId="24560" xr:uid="{00000000-0005-0000-0000-0000D4090000}"/>
    <cellStyle name="_TG-TH_1_ÿÿÿÿÿ_Bieu mau cong trinh khoi cong moi 3-4 3" xfId="24559" xr:uid="{00000000-0005-0000-0000-0000D5090000}"/>
    <cellStyle name="_TG-TH_1_ÿÿÿÿÿ_Bieu3ODA" xfId="3449" xr:uid="{00000000-0005-0000-0000-0000D6090000}"/>
    <cellStyle name="_TG-TH_1_ÿÿÿÿÿ_Bieu3ODA 2" xfId="14681" xr:uid="{00000000-0005-0000-0000-0000D7090000}"/>
    <cellStyle name="_TG-TH_1_ÿÿÿÿÿ_Bieu3ODA 2 2" xfId="24562" xr:uid="{00000000-0005-0000-0000-0000D8090000}"/>
    <cellStyle name="_TG-TH_1_ÿÿÿÿÿ_Bieu3ODA 3" xfId="24561" xr:uid="{00000000-0005-0000-0000-0000D9090000}"/>
    <cellStyle name="_TG-TH_1_ÿÿÿÿÿ_Bieu4HTMT" xfId="3458" xr:uid="{00000000-0005-0000-0000-0000DA090000}"/>
    <cellStyle name="_TG-TH_1_ÿÿÿÿÿ_Bieu4HTMT 2" xfId="14683" xr:uid="{00000000-0005-0000-0000-0000DB090000}"/>
    <cellStyle name="_TG-TH_1_ÿÿÿÿÿ_Bieu4HTMT 2 2" xfId="24564" xr:uid="{00000000-0005-0000-0000-0000DC090000}"/>
    <cellStyle name="_TG-TH_1_ÿÿÿÿÿ_Bieu4HTMT 3" xfId="24563" xr:uid="{00000000-0005-0000-0000-0000DD090000}"/>
    <cellStyle name="_TG-TH_1_ÿÿÿÿÿ_KH TPCP vung TNB (03-1-2012)" xfId="2660" xr:uid="{00000000-0005-0000-0000-0000DE090000}"/>
    <cellStyle name="_TG-TH_1_ÿÿÿÿÿ_KH TPCP vung TNB (03-1-2012) 2" xfId="24565" xr:uid="{00000000-0005-0000-0000-0000DF090000}"/>
    <cellStyle name="_TG-TH_1_ÿÿÿÿÿ_kien giang 2" xfId="2506" xr:uid="{00000000-0005-0000-0000-0000E0090000}"/>
    <cellStyle name="_TG-TH_1_ÿÿÿÿÿ_kien giang 2 2" xfId="24566" xr:uid="{00000000-0005-0000-0000-0000E1090000}"/>
    <cellStyle name="_TG-TH_2" xfId="338" xr:uid="{00000000-0005-0000-0000-0000E2090000}"/>
    <cellStyle name="_TG-TH_2 2" xfId="3096" xr:uid="{00000000-0005-0000-0000-0000E3090000}"/>
    <cellStyle name="_TG-TH_2 2 2" xfId="24568" xr:uid="{00000000-0005-0000-0000-0000E4090000}"/>
    <cellStyle name="_TG-TH_2 3" xfId="24567" xr:uid="{00000000-0005-0000-0000-0000E5090000}"/>
    <cellStyle name="_TG-TH_2_05-12  KH trung han 2016-2020 - Liem Thinh edited" xfId="3462" xr:uid="{00000000-0005-0000-0000-0000E6090000}"/>
    <cellStyle name="_TG-TH_2_05-12  KH trung han 2016-2020 - Liem Thinh edited 2" xfId="14684" xr:uid="{00000000-0005-0000-0000-0000E7090000}"/>
    <cellStyle name="_TG-TH_2_05-12  KH trung han 2016-2020 - Liem Thinh edited 2 2" xfId="24570" xr:uid="{00000000-0005-0000-0000-0000E8090000}"/>
    <cellStyle name="_TG-TH_2_05-12  KH trung han 2016-2020 - Liem Thinh edited 3" xfId="24569" xr:uid="{00000000-0005-0000-0000-0000E9090000}"/>
    <cellStyle name="_TG-TH_2_ApGiaVatTu_cayxanh_latgach" xfId="3465" xr:uid="{00000000-0005-0000-0000-0000EA090000}"/>
    <cellStyle name="_TG-TH_2_ApGiaVatTu_cayxanh_latgach 2" xfId="24571" xr:uid="{00000000-0005-0000-0000-0000EB090000}"/>
    <cellStyle name="_TG-TH_2_BANG TONG HOP TINH HINH THANH QUYET TOAN (MOI I)" xfId="3467" xr:uid="{00000000-0005-0000-0000-0000EC090000}"/>
    <cellStyle name="_TG-TH_2_BANG TONG HOP TINH HINH THANH QUYET TOAN (MOI I) 2" xfId="14685" xr:uid="{00000000-0005-0000-0000-0000ED090000}"/>
    <cellStyle name="_TG-TH_2_BANG TONG HOP TINH HINH THANH QUYET TOAN (MOI I) 2 2" xfId="24573" xr:uid="{00000000-0005-0000-0000-0000EE090000}"/>
    <cellStyle name="_TG-TH_2_BANG TONG HOP TINH HINH THANH QUYET TOAN (MOI I) 3" xfId="16405" xr:uid="{00000000-0005-0000-0000-0000EF090000}"/>
    <cellStyle name="_TG-TH_2_BANG TONG HOP TINH HINH THANH QUYET TOAN (MOI I) 3 2" xfId="24574" xr:uid="{00000000-0005-0000-0000-0000F0090000}"/>
    <cellStyle name="_TG-TH_2_BANG TONG HOP TINH HINH THANH QUYET TOAN (MOI I) 4" xfId="23165" xr:uid="{00000000-0005-0000-0000-0000F1090000}"/>
    <cellStyle name="_TG-TH_2_BANG TONG HOP TINH HINH THANH QUYET TOAN (MOI I) 4 2" xfId="24575" xr:uid="{00000000-0005-0000-0000-0000F2090000}"/>
    <cellStyle name="_TG-TH_2_BANG TONG HOP TINH HINH THANH QUYET TOAN (MOI I) 5" xfId="24572" xr:uid="{00000000-0005-0000-0000-0000F3090000}"/>
    <cellStyle name="_TG-TH_2_BAO CAO KLCT PT2000" xfId="3471" xr:uid="{00000000-0005-0000-0000-0000F4090000}"/>
    <cellStyle name="_TG-TH_2_BAO CAO KLCT PT2000 2" xfId="24576" xr:uid="{00000000-0005-0000-0000-0000F5090000}"/>
    <cellStyle name="_TG-TH_2_BAO CAO PT2000" xfId="3472" xr:uid="{00000000-0005-0000-0000-0000F6090000}"/>
    <cellStyle name="_TG-TH_2_BAO CAO PT2000 2" xfId="24577" xr:uid="{00000000-0005-0000-0000-0000F7090000}"/>
    <cellStyle name="_TG-TH_2_BAO CAO PT2000_Book1" xfId="3475" xr:uid="{00000000-0005-0000-0000-0000F8090000}"/>
    <cellStyle name="_TG-TH_2_BAO CAO PT2000_Book1 2" xfId="24578" xr:uid="{00000000-0005-0000-0000-0000F9090000}"/>
    <cellStyle name="_TG-TH_2_Bao cao XDCB 2001 - T11 KH dieu chinh 20-11-THAI" xfId="2774" xr:uid="{00000000-0005-0000-0000-0000FA090000}"/>
    <cellStyle name="_TG-TH_2_Bao cao XDCB 2001 - T11 KH dieu chinh 20-11-THAI 2" xfId="24579" xr:uid="{00000000-0005-0000-0000-0000FB090000}"/>
    <cellStyle name="_TG-TH_2_BAO GIA NGAY 24-10-08 (co dam)" xfId="1736" xr:uid="{00000000-0005-0000-0000-0000FC090000}"/>
    <cellStyle name="_TG-TH_2_BAO GIA NGAY 24-10-08 (co dam) 2" xfId="14495" xr:uid="{00000000-0005-0000-0000-0000FD090000}"/>
    <cellStyle name="_TG-TH_2_BAO GIA NGAY 24-10-08 (co dam) 2 2" xfId="24581" xr:uid="{00000000-0005-0000-0000-0000FE090000}"/>
    <cellStyle name="_TG-TH_2_BAO GIA NGAY 24-10-08 (co dam) 3" xfId="15814" xr:uid="{00000000-0005-0000-0000-0000FF090000}"/>
    <cellStyle name="_TG-TH_2_BAO GIA NGAY 24-10-08 (co dam) 3 2" xfId="24582" xr:uid="{00000000-0005-0000-0000-0000000A0000}"/>
    <cellStyle name="_TG-TH_2_BAO GIA NGAY 24-10-08 (co dam) 4" xfId="23101" xr:uid="{00000000-0005-0000-0000-0000010A0000}"/>
    <cellStyle name="_TG-TH_2_BAO GIA NGAY 24-10-08 (co dam) 4 2" xfId="24583" xr:uid="{00000000-0005-0000-0000-0000020A0000}"/>
    <cellStyle name="_TG-TH_2_BAO GIA NGAY 24-10-08 (co dam) 5" xfId="24580" xr:uid="{00000000-0005-0000-0000-0000030A0000}"/>
    <cellStyle name="_TG-TH_2_BC  NAM 2007" xfId="3318" xr:uid="{00000000-0005-0000-0000-0000040A0000}"/>
    <cellStyle name="_TG-TH_2_BC  NAM 2007 2" xfId="24584" xr:uid="{00000000-0005-0000-0000-0000050A0000}"/>
    <cellStyle name="_TG-TH_2_BC CV 6403 BKHĐT" xfId="2162" xr:uid="{00000000-0005-0000-0000-0000060A0000}"/>
    <cellStyle name="_TG-TH_2_BC CV 6403 BKHĐT 2" xfId="14535" xr:uid="{00000000-0005-0000-0000-0000070A0000}"/>
    <cellStyle name="_TG-TH_2_BC CV 6403 BKHĐT 2 2" xfId="24586" xr:uid="{00000000-0005-0000-0000-0000080A0000}"/>
    <cellStyle name="_TG-TH_2_BC CV 6403 BKHĐT 3" xfId="24585" xr:uid="{00000000-0005-0000-0000-0000090A0000}"/>
    <cellStyle name="_TG-TH_2_BC NQ11-CP - chinh sua lai" xfId="3477" xr:uid="{00000000-0005-0000-0000-00000A0A0000}"/>
    <cellStyle name="_TG-TH_2_BC NQ11-CP - chinh sua lai 2" xfId="24587" xr:uid="{00000000-0005-0000-0000-00000B0A0000}"/>
    <cellStyle name="_TG-TH_2_BC NQ11-CP-Quynh sau bieu so3" xfId="3370" xr:uid="{00000000-0005-0000-0000-00000C0A0000}"/>
    <cellStyle name="_TG-TH_2_BC NQ11-CP-Quynh sau bieu so3 2" xfId="24588" xr:uid="{00000000-0005-0000-0000-00000D0A0000}"/>
    <cellStyle name="_TG-TH_2_BC_NQ11-CP_-_Thao_sua_lai" xfId="3479" xr:uid="{00000000-0005-0000-0000-00000E0A0000}"/>
    <cellStyle name="_TG-TH_2_BC_NQ11-CP_-_Thao_sua_lai 2" xfId="24589" xr:uid="{00000000-0005-0000-0000-00000F0A0000}"/>
    <cellStyle name="_TG-TH_2_Bieu mau cong trinh khoi cong moi 3-4" xfId="3484" xr:uid="{00000000-0005-0000-0000-0000100A0000}"/>
    <cellStyle name="_TG-TH_2_Bieu mau cong trinh khoi cong moi 3-4 2" xfId="14686" xr:uid="{00000000-0005-0000-0000-0000110A0000}"/>
    <cellStyle name="_TG-TH_2_Bieu mau cong trinh khoi cong moi 3-4 2 2" xfId="24591" xr:uid="{00000000-0005-0000-0000-0000120A0000}"/>
    <cellStyle name="_TG-TH_2_Bieu mau cong trinh khoi cong moi 3-4 3" xfId="24590" xr:uid="{00000000-0005-0000-0000-0000130A0000}"/>
    <cellStyle name="_TG-TH_2_Bieu3ODA" xfId="3487" xr:uid="{00000000-0005-0000-0000-0000140A0000}"/>
    <cellStyle name="_TG-TH_2_Bieu3ODA 2" xfId="24592" xr:uid="{00000000-0005-0000-0000-0000150A0000}"/>
    <cellStyle name="_TG-TH_2_Bieu3ODA_1" xfId="3488" xr:uid="{00000000-0005-0000-0000-0000160A0000}"/>
    <cellStyle name="_TG-TH_2_Bieu3ODA_1 2" xfId="24593" xr:uid="{00000000-0005-0000-0000-0000170A0000}"/>
    <cellStyle name="_TG-TH_2_Bieu4HTMT" xfId="2546" xr:uid="{00000000-0005-0000-0000-0000180A0000}"/>
    <cellStyle name="_TG-TH_2_Bieu4HTMT 2" xfId="14570" xr:uid="{00000000-0005-0000-0000-0000190A0000}"/>
    <cellStyle name="_TG-TH_2_Bieu4HTMT 2 2" xfId="24595" xr:uid="{00000000-0005-0000-0000-00001A0A0000}"/>
    <cellStyle name="_TG-TH_2_Bieu4HTMT 3" xfId="24594" xr:uid="{00000000-0005-0000-0000-00001B0A0000}"/>
    <cellStyle name="_TG-TH_2_bo sung von KCH nam 2010 va Du an tre kho khan" xfId="3489" xr:uid="{00000000-0005-0000-0000-00001C0A0000}"/>
    <cellStyle name="_TG-TH_2_bo sung von KCH nam 2010 va Du an tre kho khan 2" xfId="14687" xr:uid="{00000000-0005-0000-0000-00001D0A0000}"/>
    <cellStyle name="_TG-TH_2_bo sung von KCH nam 2010 va Du an tre kho khan 2 2" xfId="24597" xr:uid="{00000000-0005-0000-0000-00001E0A0000}"/>
    <cellStyle name="_TG-TH_2_bo sung von KCH nam 2010 va Du an tre kho khan 3" xfId="24596" xr:uid="{00000000-0005-0000-0000-00001F0A0000}"/>
    <cellStyle name="_TG-TH_2_Book1" xfId="3494" xr:uid="{00000000-0005-0000-0000-0000200A0000}"/>
    <cellStyle name="_TG-TH_2_Book1 2" xfId="3495" xr:uid="{00000000-0005-0000-0000-0000210A0000}"/>
    <cellStyle name="_TG-TH_2_Book1 2 2" xfId="24599" xr:uid="{00000000-0005-0000-0000-0000220A0000}"/>
    <cellStyle name="_TG-TH_2_Book1 3" xfId="24598" xr:uid="{00000000-0005-0000-0000-0000230A0000}"/>
    <cellStyle name="_TG-TH_2_Book1_1" xfId="3498" xr:uid="{00000000-0005-0000-0000-0000240A0000}"/>
    <cellStyle name="_TG-TH_2_Book1_1 2" xfId="3500" xr:uid="{00000000-0005-0000-0000-0000250A0000}"/>
    <cellStyle name="_TG-TH_2_Book1_1 2 2" xfId="24601" xr:uid="{00000000-0005-0000-0000-0000260A0000}"/>
    <cellStyle name="_TG-TH_2_Book1_1 3" xfId="14690" xr:uid="{00000000-0005-0000-0000-0000270A0000}"/>
    <cellStyle name="_TG-TH_2_Book1_1 3 2" xfId="24602" xr:uid="{00000000-0005-0000-0000-0000280A0000}"/>
    <cellStyle name="_TG-TH_2_Book1_1 4" xfId="24600" xr:uid="{00000000-0005-0000-0000-0000290A0000}"/>
    <cellStyle name="_TG-TH_2_Book1_1_BC CV 6403 BKHĐT" xfId="3502" xr:uid="{00000000-0005-0000-0000-00002A0A0000}"/>
    <cellStyle name="_TG-TH_2_Book1_1_BC CV 6403 BKHĐT 2" xfId="14691" xr:uid="{00000000-0005-0000-0000-00002B0A0000}"/>
    <cellStyle name="_TG-TH_2_Book1_1_BC CV 6403 BKHĐT 2 2" xfId="24604" xr:uid="{00000000-0005-0000-0000-00002C0A0000}"/>
    <cellStyle name="_TG-TH_2_Book1_1_BC CV 6403 BKHĐT 3" xfId="16412" xr:uid="{00000000-0005-0000-0000-00002D0A0000}"/>
    <cellStyle name="_TG-TH_2_Book1_1_BC CV 6403 BKHĐT 3 2" xfId="24605" xr:uid="{00000000-0005-0000-0000-00002E0A0000}"/>
    <cellStyle name="_TG-TH_2_Book1_1_BC CV 6403 BKHĐT 4" xfId="23166" xr:uid="{00000000-0005-0000-0000-00002F0A0000}"/>
    <cellStyle name="_TG-TH_2_Book1_1_BC CV 6403 BKHĐT 4 2" xfId="24606" xr:uid="{00000000-0005-0000-0000-0000300A0000}"/>
    <cellStyle name="_TG-TH_2_Book1_1_BC CV 6403 BKHĐT 5" xfId="24603" xr:uid="{00000000-0005-0000-0000-0000310A0000}"/>
    <cellStyle name="_TG-TH_2_Book1_1_Bieu mau cong trinh khoi cong moi 3-4" xfId="3506" xr:uid="{00000000-0005-0000-0000-0000320A0000}"/>
    <cellStyle name="_TG-TH_2_Book1_1_Bieu mau cong trinh khoi cong moi 3-4 2" xfId="14692" xr:uid="{00000000-0005-0000-0000-0000330A0000}"/>
    <cellStyle name="_TG-TH_2_Book1_1_Bieu mau cong trinh khoi cong moi 3-4 2 2" xfId="24608" xr:uid="{00000000-0005-0000-0000-0000340A0000}"/>
    <cellStyle name="_TG-TH_2_Book1_1_Bieu mau cong trinh khoi cong moi 3-4 3" xfId="16414" xr:uid="{00000000-0005-0000-0000-0000350A0000}"/>
    <cellStyle name="_TG-TH_2_Book1_1_Bieu mau cong trinh khoi cong moi 3-4 3 2" xfId="24609" xr:uid="{00000000-0005-0000-0000-0000360A0000}"/>
    <cellStyle name="_TG-TH_2_Book1_1_Bieu mau cong trinh khoi cong moi 3-4 4" xfId="23167" xr:uid="{00000000-0005-0000-0000-0000370A0000}"/>
    <cellStyle name="_TG-TH_2_Book1_1_Bieu mau cong trinh khoi cong moi 3-4 4 2" xfId="24610" xr:uid="{00000000-0005-0000-0000-0000380A0000}"/>
    <cellStyle name="_TG-TH_2_Book1_1_Bieu mau cong trinh khoi cong moi 3-4 5" xfId="24607" xr:uid="{00000000-0005-0000-0000-0000390A0000}"/>
    <cellStyle name="_TG-TH_2_Book1_1_Bieu3ODA" xfId="3454" xr:uid="{00000000-0005-0000-0000-00003A0A0000}"/>
    <cellStyle name="_TG-TH_2_Book1_1_Bieu3ODA 2" xfId="14682" xr:uid="{00000000-0005-0000-0000-00003B0A0000}"/>
    <cellStyle name="_TG-TH_2_Book1_1_Bieu3ODA 2 2" xfId="24612" xr:uid="{00000000-0005-0000-0000-00003C0A0000}"/>
    <cellStyle name="_TG-TH_2_Book1_1_Bieu3ODA 3" xfId="16400" xr:uid="{00000000-0005-0000-0000-00003D0A0000}"/>
    <cellStyle name="_TG-TH_2_Book1_1_Bieu3ODA 3 2" xfId="24613" xr:uid="{00000000-0005-0000-0000-00003E0A0000}"/>
    <cellStyle name="_TG-TH_2_Book1_1_Bieu3ODA 4" xfId="23164" xr:uid="{00000000-0005-0000-0000-00003F0A0000}"/>
    <cellStyle name="_TG-TH_2_Book1_1_Bieu3ODA 4 2" xfId="24614" xr:uid="{00000000-0005-0000-0000-0000400A0000}"/>
    <cellStyle name="_TG-TH_2_Book1_1_Bieu3ODA 5" xfId="24611" xr:uid="{00000000-0005-0000-0000-0000410A0000}"/>
    <cellStyle name="_TG-TH_2_Book1_1_Bieu4HTMT" xfId="3257" xr:uid="{00000000-0005-0000-0000-0000420A0000}"/>
    <cellStyle name="_TG-TH_2_Book1_1_Bieu4HTMT 2" xfId="14657" xr:uid="{00000000-0005-0000-0000-0000430A0000}"/>
    <cellStyle name="_TG-TH_2_Book1_1_Bieu4HTMT 2 2" xfId="24616" xr:uid="{00000000-0005-0000-0000-0000440A0000}"/>
    <cellStyle name="_TG-TH_2_Book1_1_Bieu4HTMT 3" xfId="16339" xr:uid="{00000000-0005-0000-0000-0000450A0000}"/>
    <cellStyle name="_TG-TH_2_Book1_1_Bieu4HTMT 3 2" xfId="24617" xr:uid="{00000000-0005-0000-0000-0000460A0000}"/>
    <cellStyle name="_TG-TH_2_Book1_1_Bieu4HTMT 4" xfId="23156" xr:uid="{00000000-0005-0000-0000-0000470A0000}"/>
    <cellStyle name="_TG-TH_2_Book1_1_Bieu4HTMT 4 2" xfId="24618" xr:uid="{00000000-0005-0000-0000-0000480A0000}"/>
    <cellStyle name="_TG-TH_2_Book1_1_Bieu4HTMT 5" xfId="24615" xr:uid="{00000000-0005-0000-0000-0000490A0000}"/>
    <cellStyle name="_TG-TH_2_Book1_1_Book1" xfId="3507" xr:uid="{00000000-0005-0000-0000-00004A0A0000}"/>
    <cellStyle name="_TG-TH_2_Book1_1_Book1 2" xfId="24619" xr:uid="{00000000-0005-0000-0000-00004B0A0000}"/>
    <cellStyle name="_TG-TH_2_Book1_1_Luy ke von ung nam 2011 -Thoa gui ngay 12-8-2012" xfId="3510" xr:uid="{00000000-0005-0000-0000-00004C0A0000}"/>
    <cellStyle name="_TG-TH_2_Book1_1_Luy ke von ung nam 2011 -Thoa gui ngay 12-8-2012 2" xfId="14693" xr:uid="{00000000-0005-0000-0000-00004D0A0000}"/>
    <cellStyle name="_TG-TH_2_Book1_1_Luy ke von ung nam 2011 -Thoa gui ngay 12-8-2012 2 2" xfId="24621" xr:uid="{00000000-0005-0000-0000-00004E0A0000}"/>
    <cellStyle name="_TG-TH_2_Book1_1_Luy ke von ung nam 2011 -Thoa gui ngay 12-8-2012 3" xfId="16416" xr:uid="{00000000-0005-0000-0000-00004F0A0000}"/>
    <cellStyle name="_TG-TH_2_Book1_1_Luy ke von ung nam 2011 -Thoa gui ngay 12-8-2012 3 2" xfId="24622" xr:uid="{00000000-0005-0000-0000-0000500A0000}"/>
    <cellStyle name="_TG-TH_2_Book1_1_Luy ke von ung nam 2011 -Thoa gui ngay 12-8-2012 4" xfId="23168" xr:uid="{00000000-0005-0000-0000-0000510A0000}"/>
    <cellStyle name="_TG-TH_2_Book1_1_Luy ke von ung nam 2011 -Thoa gui ngay 12-8-2012 4 2" xfId="24623" xr:uid="{00000000-0005-0000-0000-0000520A0000}"/>
    <cellStyle name="_TG-TH_2_Book1_1_Luy ke von ung nam 2011 -Thoa gui ngay 12-8-2012 5" xfId="24620" xr:uid="{00000000-0005-0000-0000-0000530A0000}"/>
    <cellStyle name="_TG-TH_2_Book1_2" xfId="2645" xr:uid="{00000000-0005-0000-0000-0000540A0000}"/>
    <cellStyle name="_TG-TH_2_Book1_2 2" xfId="3514" xr:uid="{00000000-0005-0000-0000-0000550A0000}"/>
    <cellStyle name="_TG-TH_2_Book1_2 2 2" xfId="24625" xr:uid="{00000000-0005-0000-0000-0000560A0000}"/>
    <cellStyle name="_TG-TH_2_Book1_2 3" xfId="24624" xr:uid="{00000000-0005-0000-0000-0000570A0000}"/>
    <cellStyle name="_TG-TH_2_Book1_2_BC CV 6403 BKHĐT" xfId="516" xr:uid="{00000000-0005-0000-0000-0000580A0000}"/>
    <cellStyle name="_TG-TH_2_Book1_2_BC CV 6403 BKHĐT 2" xfId="24626" xr:uid="{00000000-0005-0000-0000-0000590A0000}"/>
    <cellStyle name="_TG-TH_2_Book1_2_Bieu3ODA" xfId="3515" xr:uid="{00000000-0005-0000-0000-00005A0A0000}"/>
    <cellStyle name="_TG-TH_2_Book1_2_Bieu3ODA 2" xfId="24627" xr:uid="{00000000-0005-0000-0000-00005B0A0000}"/>
    <cellStyle name="_TG-TH_2_Book1_2_Luy ke von ung nam 2011 -Thoa gui ngay 12-8-2012" xfId="3519" xr:uid="{00000000-0005-0000-0000-00005C0A0000}"/>
    <cellStyle name="_TG-TH_2_Book1_2_Luy ke von ung nam 2011 -Thoa gui ngay 12-8-2012 2" xfId="24628" xr:uid="{00000000-0005-0000-0000-00005D0A0000}"/>
    <cellStyle name="_TG-TH_2_Book1_3" xfId="3180" xr:uid="{00000000-0005-0000-0000-00005E0A0000}"/>
    <cellStyle name="_TG-TH_2_Book1_3 2" xfId="2642" xr:uid="{00000000-0005-0000-0000-00005F0A0000}"/>
    <cellStyle name="_TG-TH_2_Book1_3 2 2" xfId="24630" xr:uid="{00000000-0005-0000-0000-0000600A0000}"/>
    <cellStyle name="_TG-TH_2_Book1_3 3" xfId="24629" xr:uid="{00000000-0005-0000-0000-0000610A0000}"/>
    <cellStyle name="_TG-TH_2_Book1_4" xfId="3522" xr:uid="{00000000-0005-0000-0000-0000620A0000}"/>
    <cellStyle name="_TG-TH_2_Book1_4 2" xfId="24631" xr:uid="{00000000-0005-0000-0000-0000630A0000}"/>
    <cellStyle name="_TG-TH_2_Book1_BC CV 6403 BKHĐT" xfId="3527" xr:uid="{00000000-0005-0000-0000-0000640A0000}"/>
    <cellStyle name="_TG-TH_2_Book1_BC CV 6403 BKHĐT 2" xfId="24632" xr:uid="{00000000-0005-0000-0000-0000650A0000}"/>
    <cellStyle name="_TG-TH_2_Book1_Bieu mau cong trinh khoi cong moi 3-4" xfId="3529" xr:uid="{00000000-0005-0000-0000-0000660A0000}"/>
    <cellStyle name="_TG-TH_2_Book1_Bieu mau cong trinh khoi cong moi 3-4 2" xfId="24633" xr:uid="{00000000-0005-0000-0000-0000670A0000}"/>
    <cellStyle name="_TG-TH_2_Book1_Bieu3ODA" xfId="3535" xr:uid="{00000000-0005-0000-0000-0000680A0000}"/>
    <cellStyle name="_TG-TH_2_Book1_Bieu3ODA 2" xfId="24634" xr:uid="{00000000-0005-0000-0000-0000690A0000}"/>
    <cellStyle name="_TG-TH_2_Book1_Bieu4HTMT" xfId="3540" xr:uid="{00000000-0005-0000-0000-00006A0A0000}"/>
    <cellStyle name="_TG-TH_2_Book1_Bieu4HTMT 2" xfId="24635" xr:uid="{00000000-0005-0000-0000-00006B0A0000}"/>
    <cellStyle name="_TG-TH_2_Book1_bo sung von KCH nam 2010 va Du an tre kho khan" xfId="3225" xr:uid="{00000000-0005-0000-0000-00006C0A0000}"/>
    <cellStyle name="_TG-TH_2_Book1_bo sung von KCH nam 2010 va Du an tre kho khan 2" xfId="24636" xr:uid="{00000000-0005-0000-0000-00006D0A0000}"/>
    <cellStyle name="_TG-TH_2_Book1_Book1" xfId="3542" xr:uid="{00000000-0005-0000-0000-00006E0A0000}"/>
    <cellStyle name="_TG-TH_2_Book1_Book1 2" xfId="24637" xr:uid="{00000000-0005-0000-0000-00006F0A0000}"/>
    <cellStyle name="_TG-TH_2_Book1_danh muc chuan bi dau tu 2011 ngay 07-6-2011" xfId="3548" xr:uid="{00000000-0005-0000-0000-0000700A0000}"/>
    <cellStyle name="_TG-TH_2_Book1_danh muc chuan bi dau tu 2011 ngay 07-6-2011 2" xfId="24638" xr:uid="{00000000-0005-0000-0000-0000710A0000}"/>
    <cellStyle name="_TG-TH_2_Book1_Danh muc pbo nguon von XSKT, XDCB nam 2009 chuyen qua nam 2010" xfId="3551" xr:uid="{00000000-0005-0000-0000-0000720A0000}"/>
    <cellStyle name="_TG-TH_2_Book1_Danh muc pbo nguon von XSKT, XDCB nam 2009 chuyen qua nam 2010 2" xfId="24639" xr:uid="{00000000-0005-0000-0000-0000730A0000}"/>
    <cellStyle name="_TG-TH_2_Book1_dieu chinh KH 2011 ngay 26-5-2011111" xfId="2097" xr:uid="{00000000-0005-0000-0000-0000740A0000}"/>
    <cellStyle name="_TG-TH_2_Book1_dieu chinh KH 2011 ngay 26-5-2011111 2" xfId="24640" xr:uid="{00000000-0005-0000-0000-0000750A0000}"/>
    <cellStyle name="_TG-TH_2_Book1_DS KCH PHAN BO VON NSDP NAM 2010" xfId="3555" xr:uid="{00000000-0005-0000-0000-0000760A0000}"/>
    <cellStyle name="_TG-TH_2_Book1_DS KCH PHAN BO VON NSDP NAM 2010 2" xfId="24641" xr:uid="{00000000-0005-0000-0000-0000770A0000}"/>
    <cellStyle name="_TG-TH_2_Book1_giao KH 2011 ngay 10-12-2010" xfId="3559" xr:uid="{00000000-0005-0000-0000-0000780A0000}"/>
    <cellStyle name="_TG-TH_2_Book1_giao KH 2011 ngay 10-12-2010 2" xfId="24642" xr:uid="{00000000-0005-0000-0000-0000790A0000}"/>
    <cellStyle name="_TG-TH_2_Book1_Luy ke von ung nam 2011 -Thoa gui ngay 12-8-2012" xfId="3565" xr:uid="{00000000-0005-0000-0000-00007A0A0000}"/>
    <cellStyle name="_TG-TH_2_Book1_Luy ke von ung nam 2011 -Thoa gui ngay 12-8-2012 2" xfId="24643" xr:uid="{00000000-0005-0000-0000-00007B0A0000}"/>
    <cellStyle name="_TG-TH_2_CAU Khanh Nam(Thi Cong)" xfId="3566" xr:uid="{00000000-0005-0000-0000-00007C0A0000}"/>
    <cellStyle name="_TG-TH_2_CAU Khanh Nam(Thi Cong) 2" xfId="14698" xr:uid="{00000000-0005-0000-0000-00007D0A0000}"/>
    <cellStyle name="_TG-TH_2_CAU Khanh Nam(Thi Cong) 2 2" xfId="24645" xr:uid="{00000000-0005-0000-0000-00007E0A0000}"/>
    <cellStyle name="_TG-TH_2_CAU Khanh Nam(Thi Cong) 3" xfId="16435" xr:uid="{00000000-0005-0000-0000-00007F0A0000}"/>
    <cellStyle name="_TG-TH_2_CAU Khanh Nam(Thi Cong) 3 2" xfId="24646" xr:uid="{00000000-0005-0000-0000-0000800A0000}"/>
    <cellStyle name="_TG-TH_2_CAU Khanh Nam(Thi Cong) 4" xfId="23170" xr:uid="{00000000-0005-0000-0000-0000810A0000}"/>
    <cellStyle name="_TG-TH_2_CAU Khanh Nam(Thi Cong) 4 2" xfId="24647" xr:uid="{00000000-0005-0000-0000-0000820A0000}"/>
    <cellStyle name="_TG-TH_2_CAU Khanh Nam(Thi Cong) 5" xfId="24644" xr:uid="{00000000-0005-0000-0000-0000830A0000}"/>
    <cellStyle name="_TG-TH_2_ChiHuong_ApGia" xfId="3567" xr:uid="{00000000-0005-0000-0000-0000840A0000}"/>
    <cellStyle name="_TG-TH_2_ChiHuong_ApGia 2" xfId="14699" xr:uid="{00000000-0005-0000-0000-0000850A0000}"/>
    <cellStyle name="_TG-TH_2_ChiHuong_ApGia 2 2" xfId="24649" xr:uid="{00000000-0005-0000-0000-0000860A0000}"/>
    <cellStyle name="_TG-TH_2_ChiHuong_ApGia 3" xfId="24648" xr:uid="{00000000-0005-0000-0000-0000870A0000}"/>
    <cellStyle name="_TG-TH_2_CoCauPhi (version 1)" xfId="1291" xr:uid="{00000000-0005-0000-0000-0000880A0000}"/>
    <cellStyle name="_TG-TH_2_CoCauPhi (version 1) 2" xfId="24650" xr:uid="{00000000-0005-0000-0000-0000890A0000}"/>
    <cellStyle name="_TG-TH_2_Copy of 05-12  KH trung han 2016-2020 - Liem Thinh edited (1)" xfId="3570" xr:uid="{00000000-0005-0000-0000-00008A0A0000}"/>
    <cellStyle name="_TG-TH_2_Copy of 05-12  KH trung han 2016-2020 - Liem Thinh edited (1) 2" xfId="14700" xr:uid="{00000000-0005-0000-0000-00008B0A0000}"/>
    <cellStyle name="_TG-TH_2_Copy of 05-12  KH trung han 2016-2020 - Liem Thinh edited (1) 2 2" xfId="24652" xr:uid="{00000000-0005-0000-0000-00008C0A0000}"/>
    <cellStyle name="_TG-TH_2_Copy of 05-12  KH trung han 2016-2020 - Liem Thinh edited (1) 3" xfId="24651" xr:uid="{00000000-0005-0000-0000-00008D0A0000}"/>
    <cellStyle name="_TG-TH_2_danh muc chuan bi dau tu 2011 ngay 07-6-2011" xfId="930" xr:uid="{00000000-0005-0000-0000-00008E0A0000}"/>
    <cellStyle name="_TG-TH_2_danh muc chuan bi dau tu 2011 ngay 07-6-2011 2" xfId="24653" xr:uid="{00000000-0005-0000-0000-00008F0A0000}"/>
    <cellStyle name="_TG-TH_2_Danh muc pbo nguon von XSKT, XDCB nam 2009 chuyen qua nam 2010" xfId="3574" xr:uid="{00000000-0005-0000-0000-0000900A0000}"/>
    <cellStyle name="_TG-TH_2_Danh muc pbo nguon von XSKT, XDCB nam 2009 chuyen qua nam 2010 2" xfId="14701" xr:uid="{00000000-0005-0000-0000-0000910A0000}"/>
    <cellStyle name="_TG-TH_2_Danh muc pbo nguon von XSKT, XDCB nam 2009 chuyen qua nam 2010 2 2" xfId="24655" xr:uid="{00000000-0005-0000-0000-0000920A0000}"/>
    <cellStyle name="_TG-TH_2_Danh muc pbo nguon von XSKT, XDCB nam 2009 chuyen qua nam 2010 3" xfId="24654" xr:uid="{00000000-0005-0000-0000-0000930A0000}"/>
    <cellStyle name="_TG-TH_2_DAU NOI PL-CL TAI PHU LAMHC" xfId="3576" xr:uid="{00000000-0005-0000-0000-0000940A0000}"/>
    <cellStyle name="_TG-TH_2_DAU NOI PL-CL TAI PHU LAMHC 2" xfId="24656" xr:uid="{00000000-0005-0000-0000-0000950A0000}"/>
    <cellStyle name="_TG-TH_2_dieu chinh KH 2011 ngay 26-5-2011111" xfId="3578" xr:uid="{00000000-0005-0000-0000-0000960A0000}"/>
    <cellStyle name="_TG-TH_2_dieu chinh KH 2011 ngay 26-5-2011111 2" xfId="24657" xr:uid="{00000000-0005-0000-0000-0000970A0000}"/>
    <cellStyle name="_TG-TH_2_DS KCH PHAN BO VON NSDP NAM 2010" xfId="593" xr:uid="{00000000-0005-0000-0000-0000980A0000}"/>
    <cellStyle name="_TG-TH_2_DS KCH PHAN BO VON NSDP NAM 2010 2" xfId="14423" xr:uid="{00000000-0005-0000-0000-0000990A0000}"/>
    <cellStyle name="_TG-TH_2_DS KCH PHAN BO VON NSDP NAM 2010 2 2" xfId="24659" xr:uid="{00000000-0005-0000-0000-00009A0A0000}"/>
    <cellStyle name="_TG-TH_2_DS KCH PHAN BO VON NSDP NAM 2010 3" xfId="24658" xr:uid="{00000000-0005-0000-0000-00009B0A0000}"/>
    <cellStyle name="_TG-TH_2_DTCDT MR.2N110.HOCMON.TDTOAN.CCUNG" xfId="1452" xr:uid="{00000000-0005-0000-0000-00009C0A0000}"/>
    <cellStyle name="_TG-TH_2_DTCDT MR.2N110.HOCMON.TDTOAN.CCUNG 2" xfId="24660" xr:uid="{00000000-0005-0000-0000-00009D0A0000}"/>
    <cellStyle name="_TG-TH_2_DU TRU VAT TU" xfId="3583" xr:uid="{00000000-0005-0000-0000-00009E0A0000}"/>
    <cellStyle name="_TG-TH_2_DU TRU VAT TU 2" xfId="14702" xr:uid="{00000000-0005-0000-0000-00009F0A0000}"/>
    <cellStyle name="_TG-TH_2_DU TRU VAT TU 2 2" xfId="24662" xr:uid="{00000000-0005-0000-0000-0000A00A0000}"/>
    <cellStyle name="_TG-TH_2_DU TRU VAT TU 3" xfId="24661" xr:uid="{00000000-0005-0000-0000-0000A10A0000}"/>
    <cellStyle name="_TG-TH_2_giao KH 2011 ngay 10-12-2010" xfId="3585" xr:uid="{00000000-0005-0000-0000-0000A20A0000}"/>
    <cellStyle name="_TG-TH_2_giao KH 2011 ngay 10-12-2010 2" xfId="24663" xr:uid="{00000000-0005-0000-0000-0000A30A0000}"/>
    <cellStyle name="_TG-TH_2_GTGT 2003" xfId="3593" xr:uid="{00000000-0005-0000-0000-0000A40A0000}"/>
    <cellStyle name="_TG-TH_2_GTGT 2003 2" xfId="24664" xr:uid="{00000000-0005-0000-0000-0000A50A0000}"/>
    <cellStyle name="_TG-TH_2_KE KHAI THUE GTGT 2004" xfId="3595" xr:uid="{00000000-0005-0000-0000-0000A60A0000}"/>
    <cellStyle name="_TG-TH_2_KE KHAI THUE GTGT 2004 2" xfId="14705" xr:uid="{00000000-0005-0000-0000-0000A70A0000}"/>
    <cellStyle name="_TG-TH_2_KE KHAI THUE GTGT 2004 2 2" xfId="24666" xr:uid="{00000000-0005-0000-0000-0000A80A0000}"/>
    <cellStyle name="_TG-TH_2_KE KHAI THUE GTGT 2004 3" xfId="16445" xr:uid="{00000000-0005-0000-0000-0000A90A0000}"/>
    <cellStyle name="_TG-TH_2_KE KHAI THUE GTGT 2004 3 2" xfId="24667" xr:uid="{00000000-0005-0000-0000-0000AA0A0000}"/>
    <cellStyle name="_TG-TH_2_KE KHAI THUE GTGT 2004 4" xfId="23172" xr:uid="{00000000-0005-0000-0000-0000AB0A0000}"/>
    <cellStyle name="_TG-TH_2_KE KHAI THUE GTGT 2004 4 2" xfId="24668" xr:uid="{00000000-0005-0000-0000-0000AC0A0000}"/>
    <cellStyle name="_TG-TH_2_KE KHAI THUE GTGT 2004 5" xfId="24665" xr:uid="{00000000-0005-0000-0000-0000AD0A0000}"/>
    <cellStyle name="_TG-TH_2_KE KHAI THUE GTGT 2004_BCTC2004" xfId="3464" xr:uid="{00000000-0005-0000-0000-0000AE0A0000}"/>
    <cellStyle name="_TG-TH_2_KE KHAI THUE GTGT 2004_BCTC2004 2" xfId="24669" xr:uid="{00000000-0005-0000-0000-0000AF0A0000}"/>
    <cellStyle name="_TG-TH_2_KH TPCP 2016-2020 (tong hop)" xfId="3597" xr:uid="{00000000-0005-0000-0000-0000B00A0000}"/>
    <cellStyle name="_TG-TH_2_KH TPCP 2016-2020 (tong hop) 2" xfId="14706" xr:uid="{00000000-0005-0000-0000-0000B10A0000}"/>
    <cellStyle name="_TG-TH_2_KH TPCP 2016-2020 (tong hop) 2 2" xfId="24671" xr:uid="{00000000-0005-0000-0000-0000B20A0000}"/>
    <cellStyle name="_TG-TH_2_KH TPCP 2016-2020 (tong hop) 3" xfId="24670" xr:uid="{00000000-0005-0000-0000-0000B30A0000}"/>
    <cellStyle name="_TG-TH_2_KH TPCP vung TNB (03-1-2012)" xfId="3343" xr:uid="{00000000-0005-0000-0000-0000B40A0000}"/>
    <cellStyle name="_TG-TH_2_KH TPCP vung TNB (03-1-2012) 2" xfId="24672" xr:uid="{00000000-0005-0000-0000-0000B50A0000}"/>
    <cellStyle name="_TG-TH_2_kien giang 2" xfId="3600" xr:uid="{00000000-0005-0000-0000-0000B60A0000}"/>
    <cellStyle name="_TG-TH_2_kien giang 2 2" xfId="24673" xr:uid="{00000000-0005-0000-0000-0000B70A0000}"/>
    <cellStyle name="_TG-TH_2_Lora-tungchau" xfId="3604" xr:uid="{00000000-0005-0000-0000-0000B80A0000}"/>
    <cellStyle name="_TG-TH_2_Lora-tungchau 2" xfId="24674" xr:uid="{00000000-0005-0000-0000-0000B90A0000}"/>
    <cellStyle name="_TG-TH_2_Luy ke von ung nam 2011 -Thoa gui ngay 12-8-2012" xfId="1845" xr:uid="{00000000-0005-0000-0000-0000BA0A0000}"/>
    <cellStyle name="_TG-TH_2_Luy ke von ung nam 2011 -Thoa gui ngay 12-8-2012 2" xfId="14503" xr:uid="{00000000-0005-0000-0000-0000BB0A0000}"/>
    <cellStyle name="_TG-TH_2_Luy ke von ung nam 2011 -Thoa gui ngay 12-8-2012 2 2" xfId="24676" xr:uid="{00000000-0005-0000-0000-0000BC0A0000}"/>
    <cellStyle name="_TG-TH_2_Luy ke von ung nam 2011 -Thoa gui ngay 12-8-2012 3" xfId="24675" xr:uid="{00000000-0005-0000-0000-0000BD0A0000}"/>
    <cellStyle name="_TG-TH_2_NhanCong" xfId="2803" xr:uid="{00000000-0005-0000-0000-0000BE0A0000}"/>
    <cellStyle name="_TG-TH_2_NhanCong 2" xfId="24677" xr:uid="{00000000-0005-0000-0000-0000BF0A0000}"/>
    <cellStyle name="_TG-TH_2_N-X-T-04" xfId="467" xr:uid="{00000000-0005-0000-0000-0000C00A0000}"/>
    <cellStyle name="_TG-TH_2_N-X-T-04 2" xfId="24678" xr:uid="{00000000-0005-0000-0000-0000C10A0000}"/>
    <cellStyle name="_TG-TH_2_PGIA-phieu tham tra Kho bac" xfId="2738" xr:uid="{00000000-0005-0000-0000-0000C20A0000}"/>
    <cellStyle name="_TG-TH_2_PGIA-phieu tham tra Kho bac 2" xfId="24679" xr:uid="{00000000-0005-0000-0000-0000C30A0000}"/>
    <cellStyle name="_TG-TH_2_phu luc tong ket tinh hinh TH giai doan 03-10 (ngay 30)" xfId="836" xr:uid="{00000000-0005-0000-0000-0000C40A0000}"/>
    <cellStyle name="_TG-TH_2_phu luc tong ket tinh hinh TH giai doan 03-10 (ngay 30) 2" xfId="14436" xr:uid="{00000000-0005-0000-0000-0000C50A0000}"/>
    <cellStyle name="_TG-TH_2_phu luc tong ket tinh hinh TH giai doan 03-10 (ngay 30) 2 2" xfId="24681" xr:uid="{00000000-0005-0000-0000-0000C60A0000}"/>
    <cellStyle name="_TG-TH_2_phu luc tong ket tinh hinh TH giai doan 03-10 (ngay 30) 3" xfId="24680" xr:uid="{00000000-0005-0000-0000-0000C70A0000}"/>
    <cellStyle name="_TG-TH_2_PT02-02" xfId="1370" xr:uid="{00000000-0005-0000-0000-0000C80A0000}"/>
    <cellStyle name="_TG-TH_2_PT02-02 2" xfId="24682" xr:uid="{00000000-0005-0000-0000-0000C90A0000}"/>
    <cellStyle name="_TG-TH_2_PT02-02_Book1" xfId="573" xr:uid="{00000000-0005-0000-0000-0000CA0A0000}"/>
    <cellStyle name="_TG-TH_2_PT02-02_Book1 2" xfId="24683" xr:uid="{00000000-0005-0000-0000-0000CB0A0000}"/>
    <cellStyle name="_TG-TH_2_PT02-03" xfId="3605" xr:uid="{00000000-0005-0000-0000-0000CC0A0000}"/>
    <cellStyle name="_TG-TH_2_PT02-03 2" xfId="24684" xr:uid="{00000000-0005-0000-0000-0000CD0A0000}"/>
    <cellStyle name="_TG-TH_2_PT02-03_Book1" xfId="3606" xr:uid="{00000000-0005-0000-0000-0000CE0A0000}"/>
    <cellStyle name="_TG-TH_2_PT02-03_Book1 2" xfId="24685" xr:uid="{00000000-0005-0000-0000-0000CF0A0000}"/>
    <cellStyle name="_TG-TH_2_Qt-HT3PQ1(CauKho)" xfId="3608" xr:uid="{00000000-0005-0000-0000-0000D00A0000}"/>
    <cellStyle name="_TG-TH_2_Qt-HT3PQ1(CauKho) 2" xfId="24686" xr:uid="{00000000-0005-0000-0000-0000D10A0000}"/>
    <cellStyle name="_TG-TH_2_Sheet1" xfId="2325" xr:uid="{00000000-0005-0000-0000-0000D20A0000}"/>
    <cellStyle name="_TG-TH_2_Sheet1 2" xfId="24687" xr:uid="{00000000-0005-0000-0000-0000D30A0000}"/>
    <cellStyle name="_TG-TH_2_TK152-04" xfId="2438" xr:uid="{00000000-0005-0000-0000-0000D40A0000}"/>
    <cellStyle name="_TG-TH_2_TK152-04 2" xfId="24688" xr:uid="{00000000-0005-0000-0000-0000D50A0000}"/>
    <cellStyle name="_TG-TH_2_ÿÿÿÿÿ" xfId="3611" xr:uid="{00000000-0005-0000-0000-0000D60A0000}"/>
    <cellStyle name="_TG-TH_2_ÿÿÿÿÿ 2" xfId="14708" xr:uid="{00000000-0005-0000-0000-0000D70A0000}"/>
    <cellStyle name="_TG-TH_2_ÿÿÿÿÿ 2 2" xfId="24690" xr:uid="{00000000-0005-0000-0000-0000D80A0000}"/>
    <cellStyle name="_TG-TH_2_ÿÿÿÿÿ 3" xfId="24689" xr:uid="{00000000-0005-0000-0000-0000D90A0000}"/>
    <cellStyle name="_TG-TH_2_ÿÿÿÿÿ_Bieu mau cong trinh khoi cong moi 3-4" xfId="3613" xr:uid="{00000000-0005-0000-0000-0000DA0A0000}"/>
    <cellStyle name="_TG-TH_2_ÿÿÿÿÿ_Bieu mau cong trinh khoi cong moi 3-4 2" xfId="14709" xr:uid="{00000000-0005-0000-0000-0000DB0A0000}"/>
    <cellStyle name="_TG-TH_2_ÿÿÿÿÿ_Bieu mau cong trinh khoi cong moi 3-4 2 2" xfId="24692" xr:uid="{00000000-0005-0000-0000-0000DC0A0000}"/>
    <cellStyle name="_TG-TH_2_ÿÿÿÿÿ_Bieu mau cong trinh khoi cong moi 3-4 3" xfId="24691" xr:uid="{00000000-0005-0000-0000-0000DD0A0000}"/>
    <cellStyle name="_TG-TH_2_ÿÿÿÿÿ_Bieu3ODA" xfId="3617" xr:uid="{00000000-0005-0000-0000-0000DE0A0000}"/>
    <cellStyle name="_TG-TH_2_ÿÿÿÿÿ_Bieu3ODA 2" xfId="14710" xr:uid="{00000000-0005-0000-0000-0000DF0A0000}"/>
    <cellStyle name="_TG-TH_2_ÿÿÿÿÿ_Bieu3ODA 2 2" xfId="24694" xr:uid="{00000000-0005-0000-0000-0000E00A0000}"/>
    <cellStyle name="_TG-TH_2_ÿÿÿÿÿ_Bieu3ODA 3" xfId="24693" xr:uid="{00000000-0005-0000-0000-0000E10A0000}"/>
    <cellStyle name="_TG-TH_2_ÿÿÿÿÿ_Bieu4HTMT" xfId="2533" xr:uid="{00000000-0005-0000-0000-0000E20A0000}"/>
    <cellStyle name="_TG-TH_2_ÿÿÿÿÿ_Bieu4HTMT 2" xfId="14566" xr:uid="{00000000-0005-0000-0000-0000E30A0000}"/>
    <cellStyle name="_TG-TH_2_ÿÿÿÿÿ_Bieu4HTMT 2 2" xfId="24696" xr:uid="{00000000-0005-0000-0000-0000E40A0000}"/>
    <cellStyle name="_TG-TH_2_ÿÿÿÿÿ_Bieu4HTMT 3" xfId="24695" xr:uid="{00000000-0005-0000-0000-0000E50A0000}"/>
    <cellStyle name="_TG-TH_2_ÿÿÿÿÿ_KH TPCP vung TNB (03-1-2012)" xfId="1756" xr:uid="{00000000-0005-0000-0000-0000E60A0000}"/>
    <cellStyle name="_TG-TH_2_ÿÿÿÿÿ_KH TPCP vung TNB (03-1-2012) 2" xfId="24697" xr:uid="{00000000-0005-0000-0000-0000E70A0000}"/>
    <cellStyle name="_TG-TH_2_ÿÿÿÿÿ_kien giang 2" xfId="3618" xr:uid="{00000000-0005-0000-0000-0000E80A0000}"/>
    <cellStyle name="_TG-TH_2_ÿÿÿÿÿ_kien giang 2 2" xfId="24698" xr:uid="{00000000-0005-0000-0000-0000E90A0000}"/>
    <cellStyle name="_TG-TH_3" xfId="361" xr:uid="{00000000-0005-0000-0000-0000EA0A0000}"/>
    <cellStyle name="_TG-TH_3 2" xfId="3622" xr:uid="{00000000-0005-0000-0000-0000EB0A0000}"/>
    <cellStyle name="_TG-TH_3 2 2" xfId="24700" xr:uid="{00000000-0005-0000-0000-0000EC0A0000}"/>
    <cellStyle name="_TG-TH_3 3" xfId="24699" xr:uid="{00000000-0005-0000-0000-0000ED0A0000}"/>
    <cellStyle name="_TG-TH_3_05-12  KH trung han 2016-2020 - Liem Thinh edited" xfId="3630" xr:uid="{00000000-0005-0000-0000-0000EE0A0000}"/>
    <cellStyle name="_TG-TH_3_05-12  KH trung han 2016-2020 - Liem Thinh edited 2" xfId="24701" xr:uid="{00000000-0005-0000-0000-0000EF0A0000}"/>
    <cellStyle name="_TG-TH_3_Copy of 05-12  KH trung han 2016-2020 - Liem Thinh edited (1)" xfId="3631" xr:uid="{00000000-0005-0000-0000-0000F00A0000}"/>
    <cellStyle name="_TG-TH_3_Copy of 05-12  KH trung han 2016-2020 - Liem Thinh edited (1) 2" xfId="24702" xr:uid="{00000000-0005-0000-0000-0000F10A0000}"/>
    <cellStyle name="_TG-TH_3_KH TPCP 2016-2020 (tong hop)" xfId="3638" xr:uid="{00000000-0005-0000-0000-0000F20A0000}"/>
    <cellStyle name="_TG-TH_3_KH TPCP 2016-2020 (tong hop) 2" xfId="24703" xr:uid="{00000000-0005-0000-0000-0000F30A0000}"/>
    <cellStyle name="_TG-TH_3_Lora-tungchau" xfId="2934" xr:uid="{00000000-0005-0000-0000-0000F40A0000}"/>
    <cellStyle name="_TG-TH_3_Lora-tungchau 2" xfId="3640" xr:uid="{00000000-0005-0000-0000-0000F50A0000}"/>
    <cellStyle name="_TG-TH_3_Lora-tungchau 2 2" xfId="24705" xr:uid="{00000000-0005-0000-0000-0000F60A0000}"/>
    <cellStyle name="_TG-TH_3_Lora-tungchau 3" xfId="24704" xr:uid="{00000000-0005-0000-0000-0000F70A0000}"/>
    <cellStyle name="_TG-TH_3_Lora-tungchau_05-12  KH trung han 2016-2020 - Liem Thinh edited" xfId="1780" xr:uid="{00000000-0005-0000-0000-0000F80A0000}"/>
    <cellStyle name="_TG-TH_3_Lora-tungchau_05-12  KH trung han 2016-2020 - Liem Thinh edited 2" xfId="24706" xr:uid="{00000000-0005-0000-0000-0000F90A0000}"/>
    <cellStyle name="_TG-TH_3_Lora-tungchau_Copy of 05-12  KH trung han 2016-2020 - Liem Thinh edited (1)" xfId="1553" xr:uid="{00000000-0005-0000-0000-0000FA0A0000}"/>
    <cellStyle name="_TG-TH_3_Lora-tungchau_Copy of 05-12  KH trung han 2016-2020 - Liem Thinh edited (1) 2" xfId="24707" xr:uid="{00000000-0005-0000-0000-0000FB0A0000}"/>
    <cellStyle name="_TG-TH_3_Lora-tungchau_KH TPCP 2016-2020 (tong hop)" xfId="3420" xr:uid="{00000000-0005-0000-0000-0000FC0A0000}"/>
    <cellStyle name="_TG-TH_3_Lora-tungchau_KH TPCP 2016-2020 (tong hop) 2" xfId="24708" xr:uid="{00000000-0005-0000-0000-0000FD0A0000}"/>
    <cellStyle name="_TG-TH_3_Qt-HT3PQ1(CauKho)" xfId="1481" xr:uid="{00000000-0005-0000-0000-0000FE0A0000}"/>
    <cellStyle name="_TG-TH_3_Qt-HT3PQ1(CauKho) 2" xfId="24709" xr:uid="{00000000-0005-0000-0000-0000FF0A0000}"/>
    <cellStyle name="_TG-TH_4" xfId="381" xr:uid="{00000000-0005-0000-0000-0000000B0000}"/>
    <cellStyle name="_TG-TH_4 2" xfId="24710" xr:uid="{00000000-0005-0000-0000-0000010B0000}"/>
    <cellStyle name="_TH KH 2010" xfId="2470" xr:uid="{00000000-0005-0000-0000-0000020B0000}"/>
    <cellStyle name="_TH KH 2010 2" xfId="3648" xr:uid="{00000000-0005-0000-0000-0000030B0000}"/>
    <cellStyle name="_TH KH 2010 3" xfId="2828" xr:uid="{00000000-0005-0000-0000-0000040B0000}"/>
    <cellStyle name="_TK152-04" xfId="354" xr:uid="{00000000-0005-0000-0000-0000050B0000}"/>
    <cellStyle name="_TK152-04 2" xfId="24711" xr:uid="{00000000-0005-0000-0000-0000060B0000}"/>
    <cellStyle name="_Tong dutoan PP LAHAI" xfId="2412" xr:uid="{00000000-0005-0000-0000-0000070B0000}"/>
    <cellStyle name="_Tong dutoan PP LAHAI 2" xfId="24712" xr:uid="{00000000-0005-0000-0000-0000080B0000}"/>
    <cellStyle name="_TPCP GT-24-5-Mien Nui" xfId="3651" xr:uid="{00000000-0005-0000-0000-0000090B0000}"/>
    <cellStyle name="_TPCP GT-24-5-Mien Nui 2" xfId="24713" xr:uid="{00000000-0005-0000-0000-00000A0B0000}"/>
    <cellStyle name="_TPCP GT-24-5-Mien Nui_!1 1 bao cao giao KH ve HTCMT vung TNB   12-12-2011" xfId="3659" xr:uid="{00000000-0005-0000-0000-00000B0B0000}"/>
    <cellStyle name="_TPCP GT-24-5-Mien Nui_!1 1 bao cao giao KH ve HTCMT vung TNB   12-12-2011 2" xfId="24714" xr:uid="{00000000-0005-0000-0000-00000C0B0000}"/>
    <cellStyle name="_TPCP GT-24-5-Mien Nui_Bieu4HTMT" xfId="3662" xr:uid="{00000000-0005-0000-0000-00000D0B0000}"/>
    <cellStyle name="_TPCP GT-24-5-Mien Nui_Bieu4HTMT 2" xfId="24715" xr:uid="{00000000-0005-0000-0000-00000E0B0000}"/>
    <cellStyle name="_TPCP GT-24-5-Mien Nui_Bieu4HTMT_!1 1 bao cao giao KH ve HTCMT vung TNB   12-12-2011" xfId="3668" xr:uid="{00000000-0005-0000-0000-00000F0B0000}"/>
    <cellStyle name="_TPCP GT-24-5-Mien Nui_Bieu4HTMT_!1 1 bao cao giao KH ve HTCMT vung TNB   12-12-2011 2" xfId="24716" xr:uid="{00000000-0005-0000-0000-0000100B0000}"/>
    <cellStyle name="_TPCP GT-24-5-Mien Nui_Bieu4HTMT_KH TPCP vung TNB (03-1-2012)" xfId="765" xr:uid="{00000000-0005-0000-0000-0000110B0000}"/>
    <cellStyle name="_TPCP GT-24-5-Mien Nui_Bieu4HTMT_KH TPCP vung TNB (03-1-2012) 2" xfId="24717" xr:uid="{00000000-0005-0000-0000-0000120B0000}"/>
    <cellStyle name="_TPCP GT-24-5-Mien Nui_KH TPCP vung TNB (03-1-2012)" xfId="3672" xr:uid="{00000000-0005-0000-0000-0000130B0000}"/>
    <cellStyle name="_TPCP GT-24-5-Mien Nui_KH TPCP vung TNB (03-1-2012) 2" xfId="24718" xr:uid="{00000000-0005-0000-0000-0000140B0000}"/>
    <cellStyle name="_TT209BTC3" xfId="3277" xr:uid="{00000000-0005-0000-0000-0000150B0000}"/>
    <cellStyle name="_TT209BTC3 2" xfId="24719" xr:uid="{00000000-0005-0000-0000-0000160B0000}"/>
    <cellStyle name="_ung truoc 2011 NSTW Thanh Hoa + Nge An gui Thu 12-5" xfId="3674" xr:uid="{00000000-0005-0000-0000-0000170B0000}"/>
    <cellStyle name="_ung truoc 2011 NSTW Thanh Hoa + Nge An gui Thu 12-5 2" xfId="24720" xr:uid="{00000000-0005-0000-0000-0000180B0000}"/>
    <cellStyle name="_ung truoc 2011 NSTW Thanh Hoa + Nge An gui Thu 12-5_!1 1 bao cao giao KH ve HTCMT vung TNB   12-12-2011" xfId="3686" xr:uid="{00000000-0005-0000-0000-0000190B0000}"/>
    <cellStyle name="_ung truoc 2011 NSTW Thanh Hoa + Nge An gui Thu 12-5_!1 1 bao cao giao KH ve HTCMT vung TNB   12-12-2011 2" xfId="24721" xr:uid="{00000000-0005-0000-0000-00001A0B0000}"/>
    <cellStyle name="_ung truoc 2011 NSTW Thanh Hoa + Nge An gui Thu 12-5_Bieu4HTMT" xfId="2925" xr:uid="{00000000-0005-0000-0000-00001B0B0000}"/>
    <cellStyle name="_ung truoc 2011 NSTW Thanh Hoa + Nge An gui Thu 12-5_Bieu4HTMT 2" xfId="24722" xr:uid="{00000000-0005-0000-0000-00001C0B0000}"/>
    <cellStyle name="_ung truoc 2011 NSTW Thanh Hoa + Nge An gui Thu 12-5_Bieu4HTMT_!1 1 bao cao giao KH ve HTCMT vung TNB   12-12-2011" xfId="3690" xr:uid="{00000000-0005-0000-0000-00001D0B0000}"/>
    <cellStyle name="_ung truoc 2011 NSTW Thanh Hoa + Nge An gui Thu 12-5_Bieu4HTMT_!1 1 bao cao giao KH ve HTCMT vung TNB   12-12-2011 2" xfId="24723" xr:uid="{00000000-0005-0000-0000-00001E0B0000}"/>
    <cellStyle name="_ung truoc 2011 NSTW Thanh Hoa + Nge An gui Thu 12-5_Bieu4HTMT_KH TPCP vung TNB (03-1-2012)" xfId="3694" xr:uid="{00000000-0005-0000-0000-00001F0B0000}"/>
    <cellStyle name="_ung truoc 2011 NSTW Thanh Hoa + Nge An gui Thu 12-5_Bieu4HTMT_KH TPCP vung TNB (03-1-2012) 2" xfId="24724" xr:uid="{00000000-0005-0000-0000-0000200B0000}"/>
    <cellStyle name="_ung truoc 2011 NSTW Thanh Hoa + Nge An gui Thu 12-5_KH TPCP vung TNB (03-1-2012)" xfId="3089" xr:uid="{00000000-0005-0000-0000-0000210B0000}"/>
    <cellStyle name="_ung truoc 2011 NSTW Thanh Hoa + Nge An gui Thu 12-5_KH TPCP vung TNB (03-1-2012) 2" xfId="24725" xr:uid="{00000000-0005-0000-0000-0000220B0000}"/>
    <cellStyle name="_ung truoc cua long an (6-5-2010)" xfId="1714" xr:uid="{00000000-0005-0000-0000-0000230B0000}"/>
    <cellStyle name="_ung truoc cua long an (6-5-2010) 2" xfId="24726" xr:uid="{00000000-0005-0000-0000-0000240B0000}"/>
    <cellStyle name="_Ung von nam 2011 vung TNB - Doan Cong tac (12-5-2010)" xfId="3700" xr:uid="{00000000-0005-0000-0000-0000250B0000}"/>
    <cellStyle name="_Ung von nam 2011 vung TNB - Doan Cong tac (12-5-2010) 2" xfId="3047" xr:uid="{00000000-0005-0000-0000-0000260B0000}"/>
    <cellStyle name="_Ung von nam 2011 vung TNB - Doan Cong tac (12-5-2010) 2 2" xfId="24728" xr:uid="{00000000-0005-0000-0000-0000270B0000}"/>
    <cellStyle name="_Ung von nam 2011 vung TNB - Doan Cong tac (12-5-2010) 3" xfId="3704" xr:uid="{00000000-0005-0000-0000-0000280B0000}"/>
    <cellStyle name="_Ung von nam 2011 vung TNB - Doan Cong tac (12-5-2010) 3 2" xfId="24729" xr:uid="{00000000-0005-0000-0000-0000290B0000}"/>
    <cellStyle name="_Ung von nam 2011 vung TNB - Doan Cong tac (12-5-2010) 4" xfId="24727" xr:uid="{00000000-0005-0000-0000-00002A0B0000}"/>
    <cellStyle name="_Ung von nam 2011 vung TNB - Doan Cong tac (12-5-2010)_!1 1 bao cao giao KH ve HTCMT vung TNB   12-12-2011" xfId="3706" xr:uid="{00000000-0005-0000-0000-00002B0B0000}"/>
    <cellStyle name="_Ung von nam 2011 vung TNB - Doan Cong tac (12-5-2010)_!1 1 bao cao giao KH ve HTCMT vung TNB   12-12-2011 2" xfId="3710" xr:uid="{00000000-0005-0000-0000-00002C0B0000}"/>
    <cellStyle name="_Ung von nam 2011 vung TNB - Doan Cong tac (12-5-2010)_!1 1 bao cao giao KH ve HTCMT vung TNB   12-12-2011 2 2" xfId="24731" xr:uid="{00000000-0005-0000-0000-00002D0B0000}"/>
    <cellStyle name="_Ung von nam 2011 vung TNB - Doan Cong tac (12-5-2010)_!1 1 bao cao giao KH ve HTCMT vung TNB   12-12-2011 3" xfId="3715" xr:uid="{00000000-0005-0000-0000-00002E0B0000}"/>
    <cellStyle name="_Ung von nam 2011 vung TNB - Doan Cong tac (12-5-2010)_!1 1 bao cao giao KH ve HTCMT vung TNB   12-12-2011 3 2" xfId="24732" xr:uid="{00000000-0005-0000-0000-00002F0B0000}"/>
    <cellStyle name="_Ung von nam 2011 vung TNB - Doan Cong tac (12-5-2010)_!1 1 bao cao giao KH ve HTCMT vung TNB   12-12-2011 4" xfId="24730" xr:uid="{00000000-0005-0000-0000-0000300B0000}"/>
    <cellStyle name="_Ung von nam 2011 vung TNB - Doan Cong tac (12-5-2010)_Bieu4HTMT" xfId="3271" xr:uid="{00000000-0005-0000-0000-0000310B0000}"/>
    <cellStyle name="_Ung von nam 2011 vung TNB - Doan Cong tac (12-5-2010)_Bieu4HTMT 2" xfId="24733" xr:uid="{00000000-0005-0000-0000-0000320B0000}"/>
    <cellStyle name="_Ung von nam 2011 vung TNB - Doan Cong tac (12-5-2010)_Bieu4HTMT_!1 1 bao cao giao KH ve HTCMT vung TNB   12-12-2011" xfId="3719" xr:uid="{00000000-0005-0000-0000-0000330B0000}"/>
    <cellStyle name="_Ung von nam 2011 vung TNB - Doan Cong tac (12-5-2010)_Bieu4HTMT_!1 1 bao cao giao KH ve HTCMT vung TNB   12-12-2011 2" xfId="24734" xr:uid="{00000000-0005-0000-0000-0000340B0000}"/>
    <cellStyle name="_Ung von nam 2011 vung TNB - Doan Cong tac (12-5-2010)_Bieu4HTMT_KH TPCP vung TNB (03-1-2012)" xfId="3725" xr:uid="{00000000-0005-0000-0000-0000350B0000}"/>
    <cellStyle name="_Ung von nam 2011 vung TNB - Doan Cong tac (12-5-2010)_Bieu4HTMT_KH TPCP vung TNB (03-1-2012) 2" xfId="24735" xr:uid="{00000000-0005-0000-0000-0000360B0000}"/>
    <cellStyle name="_Ung von nam 2011 vung TNB - Doan Cong tac (12-5-2010)_Chuẩn bị đầu tư 2011 (sep Hung)_KH 2012 (T3-2013)" xfId="1338" xr:uid="{00000000-0005-0000-0000-0000370B0000}"/>
    <cellStyle name="_Ung von nam 2011 vung TNB - Doan Cong tac (12-5-2010)_Chuẩn bị đầu tư 2011 (sep Hung)_KH 2012 (T3-2013) 2" xfId="24736" xr:uid="{00000000-0005-0000-0000-0000380B0000}"/>
    <cellStyle name="_Ung von nam 2011 vung TNB - Doan Cong tac (12-5-2010)_Cong trinh co y kien LD_Dang_NN_2011-Tay nguyen-9-10" xfId="3728" xr:uid="{00000000-0005-0000-0000-0000390B0000}"/>
    <cellStyle name="_Ung von nam 2011 vung TNB - Doan Cong tac (12-5-2010)_Cong trinh co y kien LD_Dang_NN_2011-Tay nguyen-9-10 2" xfId="3731" xr:uid="{00000000-0005-0000-0000-00003A0B0000}"/>
    <cellStyle name="_Ung von nam 2011 vung TNB - Doan Cong tac (12-5-2010)_Cong trinh co y kien LD_Dang_NN_2011-Tay nguyen-9-10 2 2" xfId="24738" xr:uid="{00000000-0005-0000-0000-00003B0B0000}"/>
    <cellStyle name="_Ung von nam 2011 vung TNB - Doan Cong tac (12-5-2010)_Cong trinh co y kien LD_Dang_NN_2011-Tay nguyen-9-10 3" xfId="3742" xr:uid="{00000000-0005-0000-0000-00003C0B0000}"/>
    <cellStyle name="_Ung von nam 2011 vung TNB - Doan Cong tac (12-5-2010)_Cong trinh co y kien LD_Dang_NN_2011-Tay nguyen-9-10 3 2" xfId="24739" xr:uid="{00000000-0005-0000-0000-00003D0B0000}"/>
    <cellStyle name="_Ung von nam 2011 vung TNB - Doan Cong tac (12-5-2010)_Cong trinh co y kien LD_Dang_NN_2011-Tay nguyen-9-10 4" xfId="24737" xr:uid="{00000000-0005-0000-0000-00003E0B0000}"/>
    <cellStyle name="_Ung von nam 2011 vung TNB - Doan Cong tac (12-5-2010)_Cong trinh co y kien LD_Dang_NN_2011-Tay nguyen-9-10_!1 1 bao cao giao KH ve HTCMT vung TNB   12-12-2011" xfId="3746" xr:uid="{00000000-0005-0000-0000-00003F0B0000}"/>
    <cellStyle name="_Ung von nam 2011 vung TNB - Doan Cong tac (12-5-2010)_Cong trinh co y kien LD_Dang_NN_2011-Tay nguyen-9-10_!1 1 bao cao giao KH ve HTCMT vung TNB   12-12-2011 2" xfId="797" xr:uid="{00000000-0005-0000-0000-0000400B0000}"/>
    <cellStyle name="_Ung von nam 2011 vung TNB - Doan Cong tac (12-5-2010)_Cong trinh co y kien LD_Dang_NN_2011-Tay nguyen-9-10_!1 1 bao cao giao KH ve HTCMT vung TNB   12-12-2011 2 2" xfId="24741" xr:uid="{00000000-0005-0000-0000-0000410B0000}"/>
    <cellStyle name="_Ung von nam 2011 vung TNB - Doan Cong tac (12-5-2010)_Cong trinh co y kien LD_Dang_NN_2011-Tay nguyen-9-10_!1 1 bao cao giao KH ve HTCMT vung TNB   12-12-2011 3" xfId="807" xr:uid="{00000000-0005-0000-0000-0000420B0000}"/>
    <cellStyle name="_Ung von nam 2011 vung TNB - Doan Cong tac (12-5-2010)_Cong trinh co y kien LD_Dang_NN_2011-Tay nguyen-9-10_!1 1 bao cao giao KH ve HTCMT vung TNB   12-12-2011 3 2" xfId="24742" xr:uid="{00000000-0005-0000-0000-0000430B0000}"/>
    <cellStyle name="_Ung von nam 2011 vung TNB - Doan Cong tac (12-5-2010)_Cong trinh co y kien LD_Dang_NN_2011-Tay nguyen-9-10_!1 1 bao cao giao KH ve HTCMT vung TNB   12-12-2011 4" xfId="24740" xr:uid="{00000000-0005-0000-0000-0000440B0000}"/>
    <cellStyle name="_Ung von nam 2011 vung TNB - Doan Cong tac (12-5-2010)_Cong trinh co y kien LD_Dang_NN_2011-Tay nguyen-9-10_Bieu4HTMT" xfId="3748" xr:uid="{00000000-0005-0000-0000-0000450B0000}"/>
    <cellStyle name="_Ung von nam 2011 vung TNB - Doan Cong tac (12-5-2010)_Cong trinh co y kien LD_Dang_NN_2011-Tay nguyen-9-10_Bieu4HTMT 2" xfId="24743" xr:uid="{00000000-0005-0000-0000-0000460B0000}"/>
    <cellStyle name="_Ung von nam 2011 vung TNB - Doan Cong tac (12-5-2010)_Cong trinh co y kien LD_Dang_NN_2011-Tay nguyen-9-10_Bieu4HTMT_!1 1 bao cao giao KH ve HTCMT vung TNB   12-12-2011" xfId="3751" xr:uid="{00000000-0005-0000-0000-0000470B0000}"/>
    <cellStyle name="_Ung von nam 2011 vung TNB - Doan Cong tac (12-5-2010)_Cong trinh co y kien LD_Dang_NN_2011-Tay nguyen-9-10_Bieu4HTMT_!1 1 bao cao giao KH ve HTCMT vung TNB   12-12-2011 2" xfId="24744" xr:uid="{00000000-0005-0000-0000-0000480B0000}"/>
    <cellStyle name="_Ung von nam 2011 vung TNB - Doan Cong tac (12-5-2010)_Cong trinh co y kien LD_Dang_NN_2011-Tay nguyen-9-10_Bieu4HTMT_KH TPCP vung TNB (03-1-2012)" xfId="3760" xr:uid="{00000000-0005-0000-0000-0000490B0000}"/>
    <cellStyle name="_Ung von nam 2011 vung TNB - Doan Cong tac (12-5-2010)_Cong trinh co y kien LD_Dang_NN_2011-Tay nguyen-9-10_Bieu4HTMT_KH TPCP vung TNB (03-1-2012) 2" xfId="24745" xr:uid="{00000000-0005-0000-0000-00004A0B0000}"/>
    <cellStyle name="_Ung von nam 2011 vung TNB - Doan Cong tac (12-5-2010)_Cong trinh co y kien LD_Dang_NN_2011-Tay nguyen-9-10_KH TPCP vung TNB (03-1-2012)" xfId="1235" xr:uid="{00000000-0005-0000-0000-00004B0B0000}"/>
    <cellStyle name="_Ung von nam 2011 vung TNB - Doan Cong tac (12-5-2010)_Cong trinh co y kien LD_Dang_NN_2011-Tay nguyen-9-10_KH TPCP vung TNB (03-1-2012) 2" xfId="1303" xr:uid="{00000000-0005-0000-0000-00004C0B0000}"/>
    <cellStyle name="_Ung von nam 2011 vung TNB - Doan Cong tac (12-5-2010)_Cong trinh co y kien LD_Dang_NN_2011-Tay nguyen-9-10_KH TPCP vung TNB (03-1-2012) 2 2" xfId="24747" xr:uid="{00000000-0005-0000-0000-00004D0B0000}"/>
    <cellStyle name="_Ung von nam 2011 vung TNB - Doan Cong tac (12-5-2010)_Cong trinh co y kien LD_Dang_NN_2011-Tay nguyen-9-10_KH TPCP vung TNB (03-1-2012) 3" xfId="3762" xr:uid="{00000000-0005-0000-0000-00004E0B0000}"/>
    <cellStyle name="_Ung von nam 2011 vung TNB - Doan Cong tac (12-5-2010)_Cong trinh co y kien LD_Dang_NN_2011-Tay nguyen-9-10_KH TPCP vung TNB (03-1-2012) 3 2" xfId="24748" xr:uid="{00000000-0005-0000-0000-00004F0B0000}"/>
    <cellStyle name="_Ung von nam 2011 vung TNB - Doan Cong tac (12-5-2010)_Cong trinh co y kien LD_Dang_NN_2011-Tay nguyen-9-10_KH TPCP vung TNB (03-1-2012) 4" xfId="24746" xr:uid="{00000000-0005-0000-0000-0000500B0000}"/>
    <cellStyle name="_Ung von nam 2011 vung TNB - Doan Cong tac (12-5-2010)_KH TPCP vung TNB (03-1-2012)" xfId="3769" xr:uid="{00000000-0005-0000-0000-0000510B0000}"/>
    <cellStyle name="_Ung von nam 2011 vung TNB - Doan Cong tac (12-5-2010)_KH TPCP vung TNB (03-1-2012) 2" xfId="2419" xr:uid="{00000000-0005-0000-0000-0000520B0000}"/>
    <cellStyle name="_Ung von nam 2011 vung TNB - Doan Cong tac (12-5-2010)_KH TPCP vung TNB (03-1-2012) 2 2" xfId="24750" xr:uid="{00000000-0005-0000-0000-0000530B0000}"/>
    <cellStyle name="_Ung von nam 2011 vung TNB - Doan Cong tac (12-5-2010)_KH TPCP vung TNB (03-1-2012) 3" xfId="2493" xr:uid="{00000000-0005-0000-0000-0000540B0000}"/>
    <cellStyle name="_Ung von nam 2011 vung TNB - Doan Cong tac (12-5-2010)_KH TPCP vung TNB (03-1-2012) 3 2" xfId="24751" xr:uid="{00000000-0005-0000-0000-0000550B0000}"/>
    <cellStyle name="_Ung von nam 2011 vung TNB - Doan Cong tac (12-5-2010)_KH TPCP vung TNB (03-1-2012) 4" xfId="24749" xr:uid="{00000000-0005-0000-0000-0000560B0000}"/>
    <cellStyle name="_Ung von nam 2011 vung TNB - Doan Cong tac (12-5-2010)_TN - Ho tro khac 2011" xfId="3773" xr:uid="{00000000-0005-0000-0000-0000570B0000}"/>
    <cellStyle name="_Ung von nam 2011 vung TNB - Doan Cong tac (12-5-2010)_TN - Ho tro khac 2011 2" xfId="3777" xr:uid="{00000000-0005-0000-0000-0000580B0000}"/>
    <cellStyle name="_Ung von nam 2011 vung TNB - Doan Cong tac (12-5-2010)_TN - Ho tro khac 2011 2 2" xfId="24753" xr:uid="{00000000-0005-0000-0000-0000590B0000}"/>
    <cellStyle name="_Ung von nam 2011 vung TNB - Doan Cong tac (12-5-2010)_TN - Ho tro khac 2011 3" xfId="1750" xr:uid="{00000000-0005-0000-0000-00005A0B0000}"/>
    <cellStyle name="_Ung von nam 2011 vung TNB - Doan Cong tac (12-5-2010)_TN - Ho tro khac 2011 3 2" xfId="24754" xr:uid="{00000000-0005-0000-0000-00005B0B0000}"/>
    <cellStyle name="_Ung von nam 2011 vung TNB - Doan Cong tac (12-5-2010)_TN - Ho tro khac 2011 4" xfId="24752" xr:uid="{00000000-0005-0000-0000-00005C0B0000}"/>
    <cellStyle name="_Ung von nam 2011 vung TNB - Doan Cong tac (12-5-2010)_TN - Ho tro khac 2011_!1 1 bao cao giao KH ve HTCMT vung TNB   12-12-2011" xfId="3778" xr:uid="{00000000-0005-0000-0000-00005D0B0000}"/>
    <cellStyle name="_Ung von nam 2011 vung TNB - Doan Cong tac (12-5-2010)_TN - Ho tro khac 2011_!1 1 bao cao giao KH ve HTCMT vung TNB   12-12-2011 2" xfId="3779" xr:uid="{00000000-0005-0000-0000-00005E0B0000}"/>
    <cellStyle name="_Ung von nam 2011 vung TNB - Doan Cong tac (12-5-2010)_TN - Ho tro khac 2011_!1 1 bao cao giao KH ve HTCMT vung TNB   12-12-2011 2 2" xfId="24756" xr:uid="{00000000-0005-0000-0000-00005F0B0000}"/>
    <cellStyle name="_Ung von nam 2011 vung TNB - Doan Cong tac (12-5-2010)_TN - Ho tro khac 2011_!1 1 bao cao giao KH ve HTCMT vung TNB   12-12-2011 3" xfId="540" xr:uid="{00000000-0005-0000-0000-0000600B0000}"/>
    <cellStyle name="_Ung von nam 2011 vung TNB - Doan Cong tac (12-5-2010)_TN - Ho tro khac 2011_!1 1 bao cao giao KH ve HTCMT vung TNB   12-12-2011 3 2" xfId="24757" xr:uid="{00000000-0005-0000-0000-0000610B0000}"/>
    <cellStyle name="_Ung von nam 2011 vung TNB - Doan Cong tac (12-5-2010)_TN - Ho tro khac 2011_!1 1 bao cao giao KH ve HTCMT vung TNB   12-12-2011 4" xfId="24755" xr:uid="{00000000-0005-0000-0000-0000620B0000}"/>
    <cellStyle name="_Ung von nam 2011 vung TNB - Doan Cong tac (12-5-2010)_TN - Ho tro khac 2011_Bieu4HTMT" xfId="89" xr:uid="{00000000-0005-0000-0000-0000630B0000}"/>
    <cellStyle name="_Ung von nam 2011 vung TNB - Doan Cong tac (12-5-2010)_TN - Ho tro khac 2011_Bieu4HTMT 2" xfId="24758" xr:uid="{00000000-0005-0000-0000-0000640B0000}"/>
    <cellStyle name="_Ung von nam 2011 vung TNB - Doan Cong tac (12-5-2010)_TN - Ho tro khac 2011_Bieu4HTMT_!1 1 bao cao giao KH ve HTCMT vung TNB   12-12-2011" xfId="3782" xr:uid="{00000000-0005-0000-0000-0000650B0000}"/>
    <cellStyle name="_Ung von nam 2011 vung TNB - Doan Cong tac (12-5-2010)_TN - Ho tro khac 2011_Bieu4HTMT_!1 1 bao cao giao KH ve HTCMT vung TNB   12-12-2011 2" xfId="24759" xr:uid="{00000000-0005-0000-0000-0000660B0000}"/>
    <cellStyle name="_Ung von nam 2011 vung TNB - Doan Cong tac (12-5-2010)_TN - Ho tro khac 2011_Bieu4HTMT_KH TPCP vung TNB (03-1-2012)" xfId="3787" xr:uid="{00000000-0005-0000-0000-0000670B0000}"/>
    <cellStyle name="_Ung von nam 2011 vung TNB - Doan Cong tac (12-5-2010)_TN - Ho tro khac 2011_Bieu4HTMT_KH TPCP vung TNB (03-1-2012) 2" xfId="24760" xr:uid="{00000000-0005-0000-0000-0000680B0000}"/>
    <cellStyle name="_Ung von nam 2011 vung TNB - Doan Cong tac (12-5-2010)_TN - Ho tro khac 2011_KH TPCP vung TNB (03-1-2012)" xfId="3792" xr:uid="{00000000-0005-0000-0000-0000690B0000}"/>
    <cellStyle name="_Ung von nam 2011 vung TNB - Doan Cong tac (12-5-2010)_TN - Ho tro khac 2011_KH TPCP vung TNB (03-1-2012) 2" xfId="3795" xr:uid="{00000000-0005-0000-0000-00006A0B0000}"/>
    <cellStyle name="_Ung von nam 2011 vung TNB - Doan Cong tac (12-5-2010)_TN - Ho tro khac 2011_KH TPCP vung TNB (03-1-2012) 2 2" xfId="24762" xr:uid="{00000000-0005-0000-0000-00006B0B0000}"/>
    <cellStyle name="_Ung von nam 2011 vung TNB - Doan Cong tac (12-5-2010)_TN - Ho tro khac 2011_KH TPCP vung TNB (03-1-2012) 3" xfId="3796" xr:uid="{00000000-0005-0000-0000-00006C0B0000}"/>
    <cellStyle name="_Ung von nam 2011 vung TNB - Doan Cong tac (12-5-2010)_TN - Ho tro khac 2011_KH TPCP vung TNB (03-1-2012) 3 2" xfId="24763" xr:uid="{00000000-0005-0000-0000-00006D0B0000}"/>
    <cellStyle name="_Ung von nam 2011 vung TNB - Doan Cong tac (12-5-2010)_TN - Ho tro khac 2011_KH TPCP vung TNB (03-1-2012) 4" xfId="24761" xr:uid="{00000000-0005-0000-0000-00006E0B0000}"/>
    <cellStyle name="_Von dau tu 2006-2020 (TL chien luoc)" xfId="3797" xr:uid="{00000000-0005-0000-0000-00006F0B0000}"/>
    <cellStyle name="_Von dau tu 2006-2020 (TL chien luoc) 2" xfId="24764" xr:uid="{00000000-0005-0000-0000-0000700B0000}"/>
    <cellStyle name="_Von dau tu 2006-2020 (TL chien luoc)_15_10_2013 BC nhu cau von doi ung ODA (2014-2016) ngay 15102013 Sua" xfId="3800" xr:uid="{00000000-0005-0000-0000-0000710B0000}"/>
    <cellStyle name="_Von dau tu 2006-2020 (TL chien luoc)_15_10_2013 BC nhu cau von doi ung ODA (2014-2016) ngay 15102013 Sua 2" xfId="24765" xr:uid="{00000000-0005-0000-0000-0000720B0000}"/>
    <cellStyle name="_Von dau tu 2006-2020 (TL chien luoc)_BC nhu cau von doi ung ODA nganh NN (BKH)" xfId="3802" xr:uid="{00000000-0005-0000-0000-0000730B0000}"/>
    <cellStyle name="_Von dau tu 2006-2020 (TL chien luoc)_BC nhu cau von doi ung ODA nganh NN (BKH) 2" xfId="24766" xr:uid="{00000000-0005-0000-0000-0000740B0000}"/>
    <cellStyle name="_Von dau tu 2006-2020 (TL chien luoc)_BC nhu cau von doi ung ODA nganh NN (BKH)_05-12  KH trung han 2016-2020 - Liem Thinh edited" xfId="3003" xr:uid="{00000000-0005-0000-0000-0000750B0000}"/>
    <cellStyle name="_Von dau tu 2006-2020 (TL chien luoc)_BC nhu cau von doi ung ODA nganh NN (BKH)_05-12  KH trung han 2016-2020 - Liem Thinh edited 2" xfId="24767" xr:uid="{00000000-0005-0000-0000-0000760B0000}"/>
    <cellStyle name="_Von dau tu 2006-2020 (TL chien luoc)_BC nhu cau von doi ung ODA nganh NN (BKH)_Copy of 05-12  KH trung han 2016-2020 - Liem Thinh edited (1)" xfId="3805" xr:uid="{00000000-0005-0000-0000-0000770B0000}"/>
    <cellStyle name="_Von dau tu 2006-2020 (TL chien luoc)_BC nhu cau von doi ung ODA nganh NN (BKH)_Copy of 05-12  KH trung han 2016-2020 - Liem Thinh edited (1) 2" xfId="24768" xr:uid="{00000000-0005-0000-0000-0000780B0000}"/>
    <cellStyle name="_Von dau tu 2006-2020 (TL chien luoc)_BC Tai co cau (bieu TH)" xfId="3812" xr:uid="{00000000-0005-0000-0000-0000790B0000}"/>
    <cellStyle name="_Von dau tu 2006-2020 (TL chien luoc)_BC Tai co cau (bieu TH) 2" xfId="24769" xr:uid="{00000000-0005-0000-0000-00007A0B0000}"/>
    <cellStyle name="_Von dau tu 2006-2020 (TL chien luoc)_BC Tai co cau (bieu TH)_05-12  KH trung han 2016-2020 - Liem Thinh edited" xfId="3819" xr:uid="{00000000-0005-0000-0000-00007B0B0000}"/>
    <cellStyle name="_Von dau tu 2006-2020 (TL chien luoc)_BC Tai co cau (bieu TH)_05-12  KH trung han 2016-2020 - Liem Thinh edited 2" xfId="24770" xr:uid="{00000000-0005-0000-0000-00007C0B0000}"/>
    <cellStyle name="_Von dau tu 2006-2020 (TL chien luoc)_BC Tai co cau (bieu TH)_Copy of 05-12  KH trung han 2016-2020 - Liem Thinh edited (1)" xfId="3014" xr:uid="{00000000-0005-0000-0000-00007D0B0000}"/>
    <cellStyle name="_Von dau tu 2006-2020 (TL chien luoc)_BC Tai co cau (bieu TH)_Copy of 05-12  KH trung han 2016-2020 - Liem Thinh edited (1) 2" xfId="24771" xr:uid="{00000000-0005-0000-0000-00007E0B0000}"/>
    <cellStyle name="_Von dau tu 2006-2020 (TL chien luoc)_DK 2014-2015 final" xfId="3404" xr:uid="{00000000-0005-0000-0000-00007F0B0000}"/>
    <cellStyle name="_Von dau tu 2006-2020 (TL chien luoc)_DK 2014-2015 final 2" xfId="24772" xr:uid="{00000000-0005-0000-0000-0000800B0000}"/>
    <cellStyle name="_Von dau tu 2006-2020 (TL chien luoc)_DK 2014-2015 final_05-12  KH trung han 2016-2020 - Liem Thinh edited" xfId="3196" xr:uid="{00000000-0005-0000-0000-0000810B0000}"/>
    <cellStyle name="_Von dau tu 2006-2020 (TL chien luoc)_DK 2014-2015 final_05-12  KH trung han 2016-2020 - Liem Thinh edited 2" xfId="24773" xr:uid="{00000000-0005-0000-0000-0000820B0000}"/>
    <cellStyle name="_Von dau tu 2006-2020 (TL chien luoc)_DK 2014-2015 final_Copy of 05-12  KH trung han 2016-2020 - Liem Thinh edited (1)" xfId="3822" xr:uid="{00000000-0005-0000-0000-0000830B0000}"/>
    <cellStyle name="_Von dau tu 2006-2020 (TL chien luoc)_DK 2014-2015 final_Copy of 05-12  KH trung han 2016-2020 - Liem Thinh edited (1) 2" xfId="24774" xr:uid="{00000000-0005-0000-0000-0000840B0000}"/>
    <cellStyle name="_Von dau tu 2006-2020 (TL chien luoc)_DK 2014-2015 new" xfId="3827" xr:uid="{00000000-0005-0000-0000-0000850B0000}"/>
    <cellStyle name="_Von dau tu 2006-2020 (TL chien luoc)_DK 2014-2015 new 2" xfId="24775" xr:uid="{00000000-0005-0000-0000-0000860B0000}"/>
    <cellStyle name="_Von dau tu 2006-2020 (TL chien luoc)_DK 2014-2015 new_05-12  KH trung han 2016-2020 - Liem Thinh edited" xfId="3828" xr:uid="{00000000-0005-0000-0000-0000870B0000}"/>
    <cellStyle name="_Von dau tu 2006-2020 (TL chien luoc)_DK 2014-2015 new_05-12  KH trung han 2016-2020 - Liem Thinh edited 2" xfId="24776" xr:uid="{00000000-0005-0000-0000-0000880B0000}"/>
    <cellStyle name="_Von dau tu 2006-2020 (TL chien luoc)_DK 2014-2015 new_Copy of 05-12  KH trung han 2016-2020 - Liem Thinh edited (1)" xfId="143" xr:uid="{00000000-0005-0000-0000-0000890B0000}"/>
    <cellStyle name="_Von dau tu 2006-2020 (TL chien luoc)_DK 2014-2015 new_Copy of 05-12  KH trung han 2016-2020 - Liem Thinh edited (1) 2" xfId="24777" xr:uid="{00000000-0005-0000-0000-00008A0B0000}"/>
    <cellStyle name="_Von dau tu 2006-2020 (TL chien luoc)_DK KH CBDT 2014 11-11-2013" xfId="3832" xr:uid="{00000000-0005-0000-0000-00008B0B0000}"/>
    <cellStyle name="_Von dau tu 2006-2020 (TL chien luoc)_DK KH CBDT 2014 11-11-2013 2" xfId="24778" xr:uid="{00000000-0005-0000-0000-00008C0B0000}"/>
    <cellStyle name="_Von dau tu 2006-2020 (TL chien luoc)_DK KH CBDT 2014 11-11-2013(1)" xfId="3836" xr:uid="{00000000-0005-0000-0000-00008D0B0000}"/>
    <cellStyle name="_Von dau tu 2006-2020 (TL chien luoc)_DK KH CBDT 2014 11-11-2013(1) 2" xfId="24779" xr:uid="{00000000-0005-0000-0000-00008E0B0000}"/>
    <cellStyle name="_Von dau tu 2006-2020 (TL chien luoc)_DK KH CBDT 2014 11-11-2013(1)_05-12  KH trung han 2016-2020 - Liem Thinh edited" xfId="3838" xr:uid="{00000000-0005-0000-0000-00008F0B0000}"/>
    <cellStyle name="_Von dau tu 2006-2020 (TL chien luoc)_DK KH CBDT 2014 11-11-2013(1)_05-12  KH trung han 2016-2020 - Liem Thinh edited 2" xfId="24780" xr:uid="{00000000-0005-0000-0000-0000900B0000}"/>
    <cellStyle name="_Von dau tu 2006-2020 (TL chien luoc)_DK KH CBDT 2014 11-11-2013(1)_Copy of 05-12  KH trung han 2016-2020 - Liem Thinh edited (1)" xfId="2904" xr:uid="{00000000-0005-0000-0000-0000910B0000}"/>
    <cellStyle name="_Von dau tu 2006-2020 (TL chien luoc)_DK KH CBDT 2014 11-11-2013(1)_Copy of 05-12  KH trung han 2016-2020 - Liem Thinh edited (1) 2" xfId="24781" xr:uid="{00000000-0005-0000-0000-0000920B0000}"/>
    <cellStyle name="_Von dau tu 2006-2020 (TL chien luoc)_DK KH CBDT 2014 11-11-2013_05-12  KH trung han 2016-2020 - Liem Thinh edited" xfId="3841" xr:uid="{00000000-0005-0000-0000-0000930B0000}"/>
    <cellStyle name="_Von dau tu 2006-2020 (TL chien luoc)_DK KH CBDT 2014 11-11-2013_05-12  KH trung han 2016-2020 - Liem Thinh edited 2" xfId="24782" xr:uid="{00000000-0005-0000-0000-0000940B0000}"/>
    <cellStyle name="_Von dau tu 2006-2020 (TL chien luoc)_DK KH CBDT 2014 11-11-2013_Copy of 05-12  KH trung han 2016-2020 - Liem Thinh edited (1)" xfId="3845" xr:uid="{00000000-0005-0000-0000-0000950B0000}"/>
    <cellStyle name="_Von dau tu 2006-2020 (TL chien luoc)_DK KH CBDT 2014 11-11-2013_Copy of 05-12  KH trung han 2016-2020 - Liem Thinh edited (1) 2" xfId="24783" xr:uid="{00000000-0005-0000-0000-0000960B0000}"/>
    <cellStyle name="_Von dau tu 2006-2020 (TL chien luoc)_KH 2011-2015" xfId="3849" xr:uid="{00000000-0005-0000-0000-0000970B0000}"/>
    <cellStyle name="_Von dau tu 2006-2020 (TL chien luoc)_KH 2011-2015 2" xfId="24784" xr:uid="{00000000-0005-0000-0000-0000980B0000}"/>
    <cellStyle name="_Von dau tu 2006-2020 (TL chien luoc)_tai co cau dau tu (tong hop)1" xfId="14" xr:uid="{00000000-0005-0000-0000-0000990B0000}"/>
    <cellStyle name="_Von dau tu 2006-2020 (TL chien luoc)_tai co cau dau tu (tong hop)1 2" xfId="24785" xr:uid="{00000000-0005-0000-0000-00009A0B0000}"/>
    <cellStyle name="_x005f_x0001_" xfId="3399" xr:uid="{00000000-0005-0000-0000-00009B0B0000}"/>
    <cellStyle name="_x005f_x0001_ 2" xfId="24786" xr:uid="{00000000-0005-0000-0000-00009C0B0000}"/>
    <cellStyle name="_x005f_x0001__!1 1 bao cao giao KH ve HTCMT vung TNB   12-12-2011" xfId="1103" xr:uid="{00000000-0005-0000-0000-00009D0B0000}"/>
    <cellStyle name="_x005f_x0001__!1 1 bao cao giao KH ve HTCMT vung TNB   12-12-2011 2" xfId="24787" xr:uid="{00000000-0005-0000-0000-00009E0B0000}"/>
    <cellStyle name="_x005f_x0001__kien giang 2" xfId="2858" xr:uid="{00000000-0005-0000-0000-00009F0B0000}"/>
    <cellStyle name="_x005f_x0001__kien giang 2 2" xfId="24788" xr:uid="{00000000-0005-0000-0000-0000A00B0000}"/>
    <cellStyle name="_x005f_x000d__x005f_x000a_JournalTemplate=C:\COMFO\CTALK\JOURSTD.TPL_x005f_x000d__x005f_x000a_LbStateAddress=3 3 0 251 1 89 2 311_x005f_x000d__x005f_x000a_LbStateJou" xfId="3722" xr:uid="{00000000-0005-0000-0000-0000A10B0000}"/>
    <cellStyle name="_x005f_x000d__x005f_x000a_JournalTemplate=C:\COMFO\CTALK\JOURSTD.TPL_x005f_x000d__x005f_x000a_LbStateAddress=3 3 0 251 1 89 2 311_x005f_x000d__x005f_x000a_LbStateJou 2" xfId="24789" xr:uid="{00000000-0005-0000-0000-0000A20B0000}"/>
    <cellStyle name="_x005f_x005f_x005f_x0001_" xfId="3851" xr:uid="{00000000-0005-0000-0000-0000A30B0000}"/>
    <cellStyle name="_x005f_x005f_x005f_x0001_ 2" xfId="24790" xr:uid="{00000000-0005-0000-0000-0000A40B0000}"/>
    <cellStyle name="_x005f_x005f_x005f_x0001__!1 1 bao cao giao KH ve HTCMT vung TNB   12-12-2011" xfId="3853" xr:uid="{00000000-0005-0000-0000-0000A50B0000}"/>
    <cellStyle name="_x005f_x005f_x005f_x0001__!1 1 bao cao giao KH ve HTCMT vung TNB   12-12-2011 2" xfId="24791" xr:uid="{00000000-0005-0000-0000-0000A60B0000}"/>
    <cellStyle name="_x005f_x005f_x005f_x0001__kien giang 2" xfId="3854" xr:uid="{00000000-0005-0000-0000-0000A70B0000}"/>
    <cellStyle name="_x005f_x005f_x005f_x0001__kien giang 2 2" xfId="24792" xr:uid="{00000000-0005-0000-0000-0000A80B0000}"/>
    <cellStyle name="_x005f_x005f_x005f_x000d__x005f_x005f_x005f_x000a_JournalTemplate=C:\COMFO\CTALK\JOURSTD.TPL_x005f_x005f_x005f_x000d__x005f_x005f_x005f_x000a_LbStateAddress=3 3 0 251 1 89 2 311_x005f_x005f_x005f_x000d__x005f_x005f_x005f_x000a_LbStateJou" xfId="3387" xr:uid="{00000000-0005-0000-0000-0000A90B0000}"/>
    <cellStyle name="_x005f_x005f_x005f_x000d__x005f_x005f_x005f_x000a_JournalTemplate=C:\COMFO\CTALK\JOURSTD.TPL_x005f_x005f_x005f_x000d__x005f_x005f_x005f_x000a_LbStateAddress=3 3 0 251 1 89 2 311_x005f_x005f_x005f_x000d__x005f_x005f_x005f_x000a_LbStateJou 2" xfId="24793" xr:uid="{00000000-0005-0000-0000-0000AA0B0000}"/>
    <cellStyle name="_XDCB thang 12.2010" xfId="2082" xr:uid="{00000000-0005-0000-0000-0000AB0B0000}"/>
    <cellStyle name="_XDCB thang 12.2010 2" xfId="24794" xr:uid="{00000000-0005-0000-0000-0000AC0B0000}"/>
    <cellStyle name="_ÿÿÿÿÿ" xfId="3861" xr:uid="{00000000-0005-0000-0000-0000AD0B0000}"/>
    <cellStyle name="_ÿÿÿÿÿ 2" xfId="24795" xr:uid="{00000000-0005-0000-0000-0000AE0B0000}"/>
    <cellStyle name="_ÿÿÿÿÿ_Bieu mau cong trinh khoi cong moi 3-4" xfId="476" xr:uid="{00000000-0005-0000-0000-0000AF0B0000}"/>
    <cellStyle name="_ÿÿÿÿÿ_Bieu mau cong trinh khoi cong moi 3-4 2" xfId="24796" xr:uid="{00000000-0005-0000-0000-0000B00B0000}"/>
    <cellStyle name="_ÿÿÿÿÿ_Bieu mau cong trinh khoi cong moi 3-4_!1 1 bao cao giao KH ve HTCMT vung TNB   12-12-2011" xfId="3149" xr:uid="{00000000-0005-0000-0000-0000B10B0000}"/>
    <cellStyle name="_ÿÿÿÿÿ_Bieu mau cong trinh khoi cong moi 3-4_!1 1 bao cao giao KH ve HTCMT vung TNB   12-12-2011 2" xfId="24797" xr:uid="{00000000-0005-0000-0000-0000B20B0000}"/>
    <cellStyle name="_ÿÿÿÿÿ_Bieu mau cong trinh khoi cong moi 3-4_KH TPCP vung TNB (03-1-2012)" xfId="3863" xr:uid="{00000000-0005-0000-0000-0000B30B0000}"/>
    <cellStyle name="_ÿÿÿÿÿ_Bieu mau cong trinh khoi cong moi 3-4_KH TPCP vung TNB (03-1-2012) 2" xfId="24798" xr:uid="{00000000-0005-0000-0000-0000B40B0000}"/>
    <cellStyle name="_ÿÿÿÿÿ_Bieu3ODA" xfId="815" xr:uid="{00000000-0005-0000-0000-0000B50B0000}"/>
    <cellStyle name="_ÿÿÿÿÿ_Bieu3ODA 2" xfId="24799" xr:uid="{00000000-0005-0000-0000-0000B60B0000}"/>
    <cellStyle name="_ÿÿÿÿÿ_Bieu3ODA_!1 1 bao cao giao KH ve HTCMT vung TNB   12-12-2011" xfId="2690" xr:uid="{00000000-0005-0000-0000-0000B70B0000}"/>
    <cellStyle name="_ÿÿÿÿÿ_Bieu3ODA_!1 1 bao cao giao KH ve HTCMT vung TNB   12-12-2011 2" xfId="24800" xr:uid="{00000000-0005-0000-0000-0000B80B0000}"/>
    <cellStyle name="_ÿÿÿÿÿ_Bieu3ODA_KH TPCP vung TNB (03-1-2012)" xfId="3869" xr:uid="{00000000-0005-0000-0000-0000B90B0000}"/>
    <cellStyle name="_ÿÿÿÿÿ_Bieu3ODA_KH TPCP vung TNB (03-1-2012) 2" xfId="24801" xr:uid="{00000000-0005-0000-0000-0000BA0B0000}"/>
    <cellStyle name="_ÿÿÿÿÿ_Bieu4HTMT" xfId="3870" xr:uid="{00000000-0005-0000-0000-0000BB0B0000}"/>
    <cellStyle name="_ÿÿÿÿÿ_Bieu4HTMT 2" xfId="24802" xr:uid="{00000000-0005-0000-0000-0000BC0B0000}"/>
    <cellStyle name="_ÿÿÿÿÿ_Bieu4HTMT_!1 1 bao cao giao KH ve HTCMT vung TNB   12-12-2011" xfId="3871" xr:uid="{00000000-0005-0000-0000-0000BD0B0000}"/>
    <cellStyle name="_ÿÿÿÿÿ_Bieu4HTMT_!1 1 bao cao giao KH ve HTCMT vung TNB   12-12-2011 2" xfId="24803" xr:uid="{00000000-0005-0000-0000-0000BE0B0000}"/>
    <cellStyle name="_ÿÿÿÿÿ_Bieu4HTMT_KH TPCP vung TNB (03-1-2012)" xfId="279" xr:uid="{00000000-0005-0000-0000-0000BF0B0000}"/>
    <cellStyle name="_ÿÿÿÿÿ_Bieu4HTMT_KH TPCP vung TNB (03-1-2012) 2" xfId="24804" xr:uid="{00000000-0005-0000-0000-0000C00B0000}"/>
    <cellStyle name="_ÿÿÿÿÿ_Kh ql62 (2010) 11-09" xfId="3877" xr:uid="{00000000-0005-0000-0000-0000C10B0000}"/>
    <cellStyle name="_ÿÿÿÿÿ_Kh ql62 (2010) 11-09 2" xfId="3880" xr:uid="{00000000-0005-0000-0000-0000C20B0000}"/>
    <cellStyle name="_ÿÿÿÿÿ_Kh ql62 (2010) 11-09 3" xfId="3881" xr:uid="{00000000-0005-0000-0000-0000C30B0000}"/>
    <cellStyle name="_ÿÿÿÿÿ_KH TPCP vung TNB (03-1-2012)" xfId="3882" xr:uid="{00000000-0005-0000-0000-0000C40B0000}"/>
    <cellStyle name="_ÿÿÿÿÿ_KH TPCP vung TNB (03-1-2012) 2" xfId="24805" xr:uid="{00000000-0005-0000-0000-0000C50B0000}"/>
    <cellStyle name="_ÿÿÿÿÿ_Khung 2012" xfId="3884" xr:uid="{00000000-0005-0000-0000-0000C60B0000}"/>
    <cellStyle name="_ÿÿÿÿÿ_Khung 2012 2" xfId="3557" xr:uid="{00000000-0005-0000-0000-0000C70B0000}"/>
    <cellStyle name="_ÿÿÿÿÿ_Khung 2012 3" xfId="3887" xr:uid="{00000000-0005-0000-0000-0000C80B0000}"/>
    <cellStyle name="_ÿÿÿÿÿ_kien giang 2" xfId="301" xr:uid="{00000000-0005-0000-0000-0000C90B0000}"/>
    <cellStyle name="_ÿÿÿÿÿ_kien giang 2 2" xfId="24806" xr:uid="{00000000-0005-0000-0000-0000CA0B0000}"/>
    <cellStyle name="~1" xfId="2919" xr:uid="{00000000-0005-0000-0000-0000CB0B0000}"/>
    <cellStyle name="~1 2" xfId="314" xr:uid="{00000000-0005-0000-0000-0000CC0B0000}"/>
    <cellStyle name="~1 2 2" xfId="24807" xr:uid="{00000000-0005-0000-0000-0000CD0B0000}"/>
    <cellStyle name="~1 3" xfId="330" xr:uid="{00000000-0005-0000-0000-0000CE0B0000}"/>
    <cellStyle name="~1 4" xfId="359" xr:uid="{00000000-0005-0000-0000-0000CF0B0000}"/>
    <cellStyle name="’Ê‰Ý [0.00]_laroux" xfId="3892" xr:uid="{00000000-0005-0000-0000-0000D00B0000}"/>
    <cellStyle name="’Ê‰Ý_laroux" xfId="770" xr:uid="{00000000-0005-0000-0000-0000D10B0000}"/>
    <cellStyle name="¤@¯ë_CHI PHI QUAN LY 1-00" xfId="825" xr:uid="{00000000-0005-0000-0000-0000D20B0000}"/>
    <cellStyle name="•W?_Format" xfId="2212" xr:uid="{00000000-0005-0000-0000-0000D30B0000}"/>
    <cellStyle name="•W€_’·Šú‰p•¶" xfId="2824" xr:uid="{00000000-0005-0000-0000-0000D40B0000}"/>
    <cellStyle name="•W_’·Šú‰p•¶" xfId="3893" xr:uid="{00000000-0005-0000-0000-0000D50B0000}"/>
    <cellStyle name="W_MARINE" xfId="3896" xr:uid="{00000000-0005-0000-0000-0000D60B0000}"/>
    <cellStyle name="0" xfId="1822" xr:uid="{00000000-0005-0000-0000-0000D70B0000}"/>
    <cellStyle name="0 2" xfId="3899" xr:uid="{00000000-0005-0000-0000-0000D80B0000}"/>
    <cellStyle name="0 2 2" xfId="3902" xr:uid="{00000000-0005-0000-0000-0000D90B0000}"/>
    <cellStyle name="0 2 2 2" xfId="77" xr:uid="{00000000-0005-0000-0000-0000DA0B0000}"/>
    <cellStyle name="0 2 2 2 2" xfId="3909" xr:uid="{00000000-0005-0000-0000-0000DB0B0000}"/>
    <cellStyle name="0 2 2 2 2 2" xfId="16553" xr:uid="{00000000-0005-0000-0000-0000DC0B0000}"/>
    <cellStyle name="0 2 2 2 2 2 2" xfId="24814" xr:uid="{00000000-0005-0000-0000-0000DD0B0000}"/>
    <cellStyle name="0 2 2 2 2 3" xfId="24813" xr:uid="{00000000-0005-0000-0000-0000DE0B0000}"/>
    <cellStyle name="0 2 2 2 3" xfId="15186" xr:uid="{00000000-0005-0000-0000-0000DF0B0000}"/>
    <cellStyle name="0 2 2 2 3 2" xfId="24815" xr:uid="{00000000-0005-0000-0000-0000E00B0000}"/>
    <cellStyle name="0 2 2 2 4" xfId="24812" xr:uid="{00000000-0005-0000-0000-0000E10B0000}"/>
    <cellStyle name="0 2 2 3" xfId="3915" xr:uid="{00000000-0005-0000-0000-0000E20B0000}"/>
    <cellStyle name="0 2 2 3 2" xfId="16555" xr:uid="{00000000-0005-0000-0000-0000E30B0000}"/>
    <cellStyle name="0 2 2 3 2 2" xfId="24817" xr:uid="{00000000-0005-0000-0000-0000E40B0000}"/>
    <cellStyle name="0 2 2 3 3" xfId="24816" xr:uid="{00000000-0005-0000-0000-0000E50B0000}"/>
    <cellStyle name="0 2 2 4" xfId="3039" xr:uid="{00000000-0005-0000-0000-0000E60B0000}"/>
    <cellStyle name="0 2 2 4 2" xfId="16266" xr:uid="{00000000-0005-0000-0000-0000E70B0000}"/>
    <cellStyle name="0 2 2 4 2 2" xfId="24819" xr:uid="{00000000-0005-0000-0000-0000E80B0000}"/>
    <cellStyle name="0 2 2 4 3" xfId="24818" xr:uid="{00000000-0005-0000-0000-0000E90B0000}"/>
    <cellStyle name="0 2 2 5" xfId="16548" xr:uid="{00000000-0005-0000-0000-0000EA0B0000}"/>
    <cellStyle name="0 2 2 5 2" xfId="24820" xr:uid="{00000000-0005-0000-0000-0000EB0B0000}"/>
    <cellStyle name="0 2 2 6" xfId="24811" xr:uid="{00000000-0005-0000-0000-0000EC0B0000}"/>
    <cellStyle name="0 2 3" xfId="3919" xr:uid="{00000000-0005-0000-0000-0000ED0B0000}"/>
    <cellStyle name="0 2 3 2" xfId="119" xr:uid="{00000000-0005-0000-0000-0000EE0B0000}"/>
    <cellStyle name="0 2 3 2 2" xfId="15202" xr:uid="{00000000-0005-0000-0000-0000EF0B0000}"/>
    <cellStyle name="0 2 3 2 2 2" xfId="24823" xr:uid="{00000000-0005-0000-0000-0000F00B0000}"/>
    <cellStyle name="0 2 3 2 3" xfId="24822" xr:uid="{00000000-0005-0000-0000-0000F10B0000}"/>
    <cellStyle name="0 2 3 3" xfId="16557" xr:uid="{00000000-0005-0000-0000-0000F20B0000}"/>
    <cellStyle name="0 2 3 3 2" xfId="24824" xr:uid="{00000000-0005-0000-0000-0000F30B0000}"/>
    <cellStyle name="0 2 3 4" xfId="24821" xr:uid="{00000000-0005-0000-0000-0000F40B0000}"/>
    <cellStyle name="0 2 4" xfId="3572" xr:uid="{00000000-0005-0000-0000-0000F50B0000}"/>
    <cellStyle name="0 2 4 2" xfId="16436" xr:uid="{00000000-0005-0000-0000-0000F60B0000}"/>
    <cellStyle name="0 2 4 2 2" xfId="24826" xr:uid="{00000000-0005-0000-0000-0000F70B0000}"/>
    <cellStyle name="0 2 4 3" xfId="24825" xr:uid="{00000000-0005-0000-0000-0000F80B0000}"/>
    <cellStyle name="0 2 5" xfId="1385" xr:uid="{00000000-0005-0000-0000-0000F90B0000}"/>
    <cellStyle name="0 2 5 2" xfId="15684" xr:uid="{00000000-0005-0000-0000-0000FA0B0000}"/>
    <cellStyle name="0 2 5 2 2" xfId="24828" xr:uid="{00000000-0005-0000-0000-0000FB0B0000}"/>
    <cellStyle name="0 2 5 3" xfId="24827" xr:uid="{00000000-0005-0000-0000-0000FC0B0000}"/>
    <cellStyle name="0 2 6" xfId="16547" xr:uid="{00000000-0005-0000-0000-0000FD0B0000}"/>
    <cellStyle name="0 2 6 2" xfId="24829" xr:uid="{00000000-0005-0000-0000-0000FE0B0000}"/>
    <cellStyle name="0 2 7" xfId="24810" xr:uid="{00000000-0005-0000-0000-0000FF0B0000}"/>
    <cellStyle name="0 3" xfId="3921" xr:uid="{00000000-0005-0000-0000-0000000C0000}"/>
    <cellStyle name="0 3 2" xfId="3923" xr:uid="{00000000-0005-0000-0000-0000010C0000}"/>
    <cellStyle name="0 3 2 2" xfId="3928" xr:uid="{00000000-0005-0000-0000-0000020C0000}"/>
    <cellStyle name="0 3 2 2 2" xfId="16564" xr:uid="{00000000-0005-0000-0000-0000030C0000}"/>
    <cellStyle name="0 3 2 2 2 2" xfId="24833" xr:uid="{00000000-0005-0000-0000-0000040C0000}"/>
    <cellStyle name="0 3 2 2 3" xfId="24832" xr:uid="{00000000-0005-0000-0000-0000050C0000}"/>
    <cellStyle name="0 3 2 3" xfId="16560" xr:uid="{00000000-0005-0000-0000-0000060C0000}"/>
    <cellStyle name="0 3 2 3 2" xfId="24834" xr:uid="{00000000-0005-0000-0000-0000070C0000}"/>
    <cellStyle name="0 3 2 4" xfId="24831" xr:uid="{00000000-0005-0000-0000-0000080C0000}"/>
    <cellStyle name="0 3 3" xfId="3933" xr:uid="{00000000-0005-0000-0000-0000090C0000}"/>
    <cellStyle name="0 3 3 2" xfId="16566" xr:uid="{00000000-0005-0000-0000-00000A0C0000}"/>
    <cellStyle name="0 3 3 2 2" xfId="24836" xr:uid="{00000000-0005-0000-0000-00000B0C0000}"/>
    <cellStyle name="0 3 3 3" xfId="24835" xr:uid="{00000000-0005-0000-0000-00000C0C0000}"/>
    <cellStyle name="0 3 4" xfId="3937" xr:uid="{00000000-0005-0000-0000-00000D0C0000}"/>
    <cellStyle name="0 3 4 2" xfId="16570" xr:uid="{00000000-0005-0000-0000-00000E0C0000}"/>
    <cellStyle name="0 3 4 2 2" xfId="24838" xr:uid="{00000000-0005-0000-0000-00000F0C0000}"/>
    <cellStyle name="0 3 4 3" xfId="24837" xr:uid="{00000000-0005-0000-0000-0000100C0000}"/>
    <cellStyle name="0 3 5" xfId="16559" xr:uid="{00000000-0005-0000-0000-0000110C0000}"/>
    <cellStyle name="0 3 5 2" xfId="24839" xr:uid="{00000000-0005-0000-0000-0000120C0000}"/>
    <cellStyle name="0 3 6" xfId="24830" xr:uid="{00000000-0005-0000-0000-0000130C0000}"/>
    <cellStyle name="0 4" xfId="3339" xr:uid="{00000000-0005-0000-0000-0000140C0000}"/>
    <cellStyle name="0 4 2" xfId="1578" xr:uid="{00000000-0005-0000-0000-0000150C0000}"/>
    <cellStyle name="0 4 2 2" xfId="15759" xr:uid="{00000000-0005-0000-0000-0000160C0000}"/>
    <cellStyle name="0 4 2 2 2" xfId="24842" xr:uid="{00000000-0005-0000-0000-0000170C0000}"/>
    <cellStyle name="0 4 2 3" xfId="24841" xr:uid="{00000000-0005-0000-0000-0000180C0000}"/>
    <cellStyle name="0 4 3" xfId="16362" xr:uid="{00000000-0005-0000-0000-0000190C0000}"/>
    <cellStyle name="0 4 3 2" xfId="24843" xr:uid="{00000000-0005-0000-0000-00001A0C0000}"/>
    <cellStyle name="0 4 4" xfId="24840" xr:uid="{00000000-0005-0000-0000-00001B0C0000}"/>
    <cellStyle name="0 5" xfId="1583" xr:uid="{00000000-0005-0000-0000-00001C0C0000}"/>
    <cellStyle name="0 5 2" xfId="15762" xr:uid="{00000000-0005-0000-0000-00001D0C0000}"/>
    <cellStyle name="0 5 2 2" xfId="24845" xr:uid="{00000000-0005-0000-0000-00001E0C0000}"/>
    <cellStyle name="0 5 3" xfId="24844" xr:uid="{00000000-0005-0000-0000-00001F0C0000}"/>
    <cellStyle name="0 6" xfId="3939" xr:uid="{00000000-0005-0000-0000-0000200C0000}"/>
    <cellStyle name="0 6 2" xfId="16572" xr:uid="{00000000-0005-0000-0000-0000210C0000}"/>
    <cellStyle name="0 6 2 2" xfId="24847" xr:uid="{00000000-0005-0000-0000-0000220C0000}"/>
    <cellStyle name="0 6 3" xfId="24846" xr:uid="{00000000-0005-0000-0000-0000230C0000}"/>
    <cellStyle name="0 7" xfId="15843" xr:uid="{00000000-0005-0000-0000-0000240C0000}"/>
    <cellStyle name="0 7 2" xfId="24848" xr:uid="{00000000-0005-0000-0000-0000250C0000}"/>
    <cellStyle name="0 8" xfId="24809" xr:uid="{00000000-0005-0000-0000-0000260C0000}"/>
    <cellStyle name="0,0_x000a__x000a_NA_x000a__x000a_" xfId="3944" xr:uid="{00000000-0005-0000-0000-0000270C0000}"/>
    <cellStyle name="0,0_x000a__x000a_NA_x000a__x000a_ 2" xfId="3948" xr:uid="{00000000-0005-0000-0000-0000280C0000}"/>
    <cellStyle name="0,0_x000a__x000a_NA_x000a__x000a_ 2 2" xfId="3950" xr:uid="{00000000-0005-0000-0000-0000290C0000}"/>
    <cellStyle name="0,0_x000a__x000a_NA_x000a__x000a_ 2 2 2" xfId="24851" xr:uid="{00000000-0005-0000-0000-00002A0C0000}"/>
    <cellStyle name="0,0_x000a__x000a_NA_x000a__x000a_ 2 3" xfId="400" xr:uid="{00000000-0005-0000-0000-00002B0C0000}"/>
    <cellStyle name="0,0_x000a__x000a_NA_x000a__x000a_ 2 3 2" xfId="24852" xr:uid="{00000000-0005-0000-0000-00002C0C0000}"/>
    <cellStyle name="0,0_x000a__x000a_NA_x000a__x000a_ 2 4" xfId="24850" xr:uid="{00000000-0005-0000-0000-00002D0C0000}"/>
    <cellStyle name="0,0_x000a__x000a_NA_x000a__x000a_ 3" xfId="24849" xr:uid="{00000000-0005-0000-0000-00002E0C0000}"/>
    <cellStyle name="0,0_x000d__x000a_NA_x000d__x000a_" xfId="3954" xr:uid="{00000000-0005-0000-0000-00002F0C0000}"/>
    <cellStyle name="0,0_x000d__x000a_NA_x000d__x000a_ 2" xfId="3703" xr:uid="{00000000-0005-0000-0000-0000300C0000}"/>
    <cellStyle name="0,0_x000d__x000a_NA_x000d__x000a_ 2 2" xfId="24854" xr:uid="{00000000-0005-0000-0000-0000310C0000}"/>
    <cellStyle name="0,0_x000d__x000a_NA_x000d__x000a_ 3" xfId="993" xr:uid="{00000000-0005-0000-0000-0000320C0000}"/>
    <cellStyle name="0,0_x000d__x000a_NA_x000d__x000a_ 3 2" xfId="3263" xr:uid="{00000000-0005-0000-0000-0000330C0000}"/>
    <cellStyle name="0,0_x000d__x000a_NA_x000d__x000a_ 3 2 2" xfId="24856" xr:uid="{00000000-0005-0000-0000-0000340C0000}"/>
    <cellStyle name="0,0_x000d__x000a_NA_x000d__x000a_ 3 3" xfId="24855" xr:uid="{00000000-0005-0000-0000-0000350C0000}"/>
    <cellStyle name="0,0_x000d__x000a_NA_x000d__x000a_ 4" xfId="1000" xr:uid="{00000000-0005-0000-0000-0000360C0000}"/>
    <cellStyle name="0,0_x000d__x000a_NA_x000d__x000a_ 4 2" xfId="24857" xr:uid="{00000000-0005-0000-0000-0000370C0000}"/>
    <cellStyle name="0,0_x000d__x000a_NA_x000d__x000a_ 5" xfId="1554" xr:uid="{00000000-0005-0000-0000-0000380C0000}"/>
    <cellStyle name="0,0_x000d__x000a_NA_x000d__x000a_ 5 2" xfId="3958" xr:uid="{00000000-0005-0000-0000-0000390C0000}"/>
    <cellStyle name="0,0_x000d__x000a_NA_x000d__x000a_ 5 2 2" xfId="24859" xr:uid="{00000000-0005-0000-0000-00003A0C0000}"/>
    <cellStyle name="0,0_x000d__x000a_NA_x000d__x000a_ 5 3" xfId="2758" xr:uid="{00000000-0005-0000-0000-00003B0C0000}"/>
    <cellStyle name="0,0_x000d__x000a_NA_x000d__x000a_ 5 3 2" xfId="24860" xr:uid="{00000000-0005-0000-0000-00003C0C0000}"/>
    <cellStyle name="0,0_x000d__x000a_NA_x000d__x000a_ 5 4" xfId="24858" xr:uid="{00000000-0005-0000-0000-00003D0C0000}"/>
    <cellStyle name="0,0_x000d__x000a_NA_x000d__x000a_ 6" xfId="24853" xr:uid="{00000000-0005-0000-0000-00003E0C0000}"/>
    <cellStyle name="0,0_x000d__x000a_NA_x000d__x000a__Phu luc so 2 - NSTW " xfId="323" xr:uid="{00000000-0005-0000-0000-00003F0C0000}"/>
    <cellStyle name="0,0_x005f_x000d__x005f_x000a_NA_x005f_x000d__x005f_x000a_" xfId="2666" xr:uid="{00000000-0005-0000-0000-0000400C0000}"/>
    <cellStyle name="0.0" xfId="1189" xr:uid="{00000000-0005-0000-0000-0000410C0000}"/>
    <cellStyle name="0.0 2" xfId="3961" xr:uid="{00000000-0005-0000-0000-0000420C0000}"/>
    <cellStyle name="0.0 2 2" xfId="3965" xr:uid="{00000000-0005-0000-0000-0000430C0000}"/>
    <cellStyle name="0.0 2 2 2" xfId="2366" xr:uid="{00000000-0005-0000-0000-0000440C0000}"/>
    <cellStyle name="0.0 2 2 2 2" xfId="16025" xr:uid="{00000000-0005-0000-0000-0000450C0000}"/>
    <cellStyle name="0.0 2 2 3" xfId="3971" xr:uid="{00000000-0005-0000-0000-0000460C0000}"/>
    <cellStyle name="0.0 2 2 3 2" xfId="16590" xr:uid="{00000000-0005-0000-0000-0000470C0000}"/>
    <cellStyle name="0.0 2 2 4" xfId="3012" xr:uid="{00000000-0005-0000-0000-0000480C0000}"/>
    <cellStyle name="0.0 2 2 4 2" xfId="16256" xr:uid="{00000000-0005-0000-0000-0000490C0000}"/>
    <cellStyle name="0.0 2 2 5" xfId="16586" xr:uid="{00000000-0005-0000-0000-00004A0C0000}"/>
    <cellStyle name="0.0 2 3" xfId="657" xr:uid="{00000000-0005-0000-0000-00004B0C0000}"/>
    <cellStyle name="0.0 2 3 2" xfId="3975" xr:uid="{00000000-0005-0000-0000-00004C0C0000}"/>
    <cellStyle name="0.0 2 3 2 2" xfId="16594" xr:uid="{00000000-0005-0000-0000-00004D0C0000}"/>
    <cellStyle name="0.0 2 3 3" xfId="15413" xr:uid="{00000000-0005-0000-0000-00004E0C0000}"/>
    <cellStyle name="0.0 2 4" xfId="176" xr:uid="{00000000-0005-0000-0000-00004F0C0000}"/>
    <cellStyle name="0.0 2 4 2" xfId="15225" xr:uid="{00000000-0005-0000-0000-0000500C0000}"/>
    <cellStyle name="0.0 2 5" xfId="668" xr:uid="{00000000-0005-0000-0000-0000510C0000}"/>
    <cellStyle name="0.0 2 5 2" xfId="15421" xr:uid="{00000000-0005-0000-0000-0000520C0000}"/>
    <cellStyle name="0.0 2 6" xfId="16583" xr:uid="{00000000-0005-0000-0000-0000530C0000}"/>
    <cellStyle name="0.0 3" xfId="3981" xr:uid="{00000000-0005-0000-0000-0000540C0000}"/>
    <cellStyle name="0.0 3 2" xfId="3786" xr:uid="{00000000-0005-0000-0000-0000550C0000}"/>
    <cellStyle name="0.0 3 2 2" xfId="16512" xr:uid="{00000000-0005-0000-0000-0000560C0000}"/>
    <cellStyle name="0.0 3 3" xfId="705" xr:uid="{00000000-0005-0000-0000-0000570C0000}"/>
    <cellStyle name="0.0 3 3 2" xfId="15438" xr:uid="{00000000-0005-0000-0000-0000580C0000}"/>
    <cellStyle name="0.0 3 4" xfId="3162" xr:uid="{00000000-0005-0000-0000-0000590C0000}"/>
    <cellStyle name="0.0 3 4 2" xfId="16312" xr:uid="{00000000-0005-0000-0000-00005A0C0000}"/>
    <cellStyle name="0.0 3 5" xfId="16599" xr:uid="{00000000-0005-0000-0000-00005B0C0000}"/>
    <cellStyle name="0.0 4" xfId="1587" xr:uid="{00000000-0005-0000-0000-00005C0C0000}"/>
    <cellStyle name="0.0 4 2" xfId="1624" xr:uid="{00000000-0005-0000-0000-00005D0C0000}"/>
    <cellStyle name="0.0 4 2 2" xfId="15775" xr:uid="{00000000-0005-0000-0000-00005E0C0000}"/>
    <cellStyle name="0.0 4 3" xfId="15763" xr:uid="{00000000-0005-0000-0000-00005F0C0000}"/>
    <cellStyle name="0.0 5" xfId="3983" xr:uid="{00000000-0005-0000-0000-0000600C0000}"/>
    <cellStyle name="0.0 5 2" xfId="16601" xr:uid="{00000000-0005-0000-0000-0000610C0000}"/>
    <cellStyle name="0.0 6" xfId="3615" xr:uid="{00000000-0005-0000-0000-0000620C0000}"/>
    <cellStyle name="0.0 6 2" xfId="16448" xr:uid="{00000000-0005-0000-0000-0000630C0000}"/>
    <cellStyle name="0.0 7" xfId="15606" xr:uid="{00000000-0005-0000-0000-0000640C0000}"/>
    <cellStyle name="0.00" xfId="3747" xr:uid="{00000000-0005-0000-0000-0000650C0000}"/>
    <cellStyle name="0.00 2" xfId="288" xr:uid="{00000000-0005-0000-0000-0000660C0000}"/>
    <cellStyle name="0.00 2 2" xfId="3987" xr:uid="{00000000-0005-0000-0000-0000670C0000}"/>
    <cellStyle name="0.00 2 2 2" xfId="3737" xr:uid="{00000000-0005-0000-0000-0000680C0000}"/>
    <cellStyle name="0.00 2 2 2 2" xfId="16499" xr:uid="{00000000-0005-0000-0000-0000690C0000}"/>
    <cellStyle name="0.00 2 2 3" xfId="3993" xr:uid="{00000000-0005-0000-0000-00006A0C0000}"/>
    <cellStyle name="0.00 2 2 3 2" xfId="16605" xr:uid="{00000000-0005-0000-0000-00006B0C0000}"/>
    <cellStyle name="0.00 2 2 4" xfId="2814" xr:uid="{00000000-0005-0000-0000-00006C0C0000}"/>
    <cellStyle name="0.00 2 2 4 2" xfId="16189" xr:uid="{00000000-0005-0000-0000-00006D0C0000}"/>
    <cellStyle name="0.00 2 2 5" xfId="16602" xr:uid="{00000000-0005-0000-0000-00006E0C0000}"/>
    <cellStyle name="0.00 2 3" xfId="262" xr:uid="{00000000-0005-0000-0000-00006F0C0000}"/>
    <cellStyle name="0.00 2 3 2" xfId="4001" xr:uid="{00000000-0005-0000-0000-0000700C0000}"/>
    <cellStyle name="0.00 2 3 2 2" xfId="16609" xr:uid="{00000000-0005-0000-0000-0000710C0000}"/>
    <cellStyle name="0.00 2 3 3" xfId="15255" xr:uid="{00000000-0005-0000-0000-0000720C0000}"/>
    <cellStyle name="0.00 2 4" xfId="4003" xr:uid="{00000000-0005-0000-0000-0000730C0000}"/>
    <cellStyle name="0.00 2 4 2" xfId="16611" xr:uid="{00000000-0005-0000-0000-0000740C0000}"/>
    <cellStyle name="0.00 2 5" xfId="1649" xr:uid="{00000000-0005-0000-0000-0000750C0000}"/>
    <cellStyle name="0.00 2 5 2" xfId="15784" xr:uid="{00000000-0005-0000-0000-0000760C0000}"/>
    <cellStyle name="0.00 2 6" xfId="15262" xr:uid="{00000000-0005-0000-0000-0000770C0000}"/>
    <cellStyle name="0.00 3" xfId="4005" xr:uid="{00000000-0005-0000-0000-0000780C0000}"/>
    <cellStyle name="0.00 3 2" xfId="4007" xr:uid="{00000000-0005-0000-0000-0000790C0000}"/>
    <cellStyle name="0.00 3 2 2" xfId="16613" xr:uid="{00000000-0005-0000-0000-00007A0C0000}"/>
    <cellStyle name="0.00 3 3" xfId="4008" xr:uid="{00000000-0005-0000-0000-00007B0C0000}"/>
    <cellStyle name="0.00 3 3 2" xfId="16614" xr:uid="{00000000-0005-0000-0000-00007C0C0000}"/>
    <cellStyle name="0.00 3 4" xfId="4013" xr:uid="{00000000-0005-0000-0000-00007D0C0000}"/>
    <cellStyle name="0.00 3 4 2" xfId="16617" xr:uid="{00000000-0005-0000-0000-00007E0C0000}"/>
    <cellStyle name="0.00 3 5" xfId="16612" xr:uid="{00000000-0005-0000-0000-00007F0C0000}"/>
    <cellStyle name="0.00 4" xfId="1932" xr:uid="{00000000-0005-0000-0000-0000800C0000}"/>
    <cellStyle name="0.00 4 2" xfId="1953" xr:uid="{00000000-0005-0000-0000-0000810C0000}"/>
    <cellStyle name="0.00 4 2 2" xfId="15892" xr:uid="{00000000-0005-0000-0000-0000820C0000}"/>
    <cellStyle name="0.00 4 3" xfId="15887" xr:uid="{00000000-0005-0000-0000-0000830C0000}"/>
    <cellStyle name="0.00 5" xfId="4016" xr:uid="{00000000-0005-0000-0000-0000840C0000}"/>
    <cellStyle name="0.00 5 2" xfId="16618" xr:uid="{00000000-0005-0000-0000-0000850C0000}"/>
    <cellStyle name="0.00 6" xfId="1696" xr:uid="{00000000-0005-0000-0000-0000860C0000}"/>
    <cellStyle name="0.00 6 2" xfId="15799" xr:uid="{00000000-0005-0000-0000-0000870C0000}"/>
    <cellStyle name="0.00 7" xfId="16502" xr:uid="{00000000-0005-0000-0000-0000880C0000}"/>
    <cellStyle name="1" xfId="4017" xr:uid="{00000000-0005-0000-0000-0000890C0000}"/>
    <cellStyle name="1 2" xfId="2562" xr:uid="{00000000-0005-0000-0000-00008A0C0000}"/>
    <cellStyle name="1 2 2" xfId="2570" xr:uid="{00000000-0005-0000-0000-00008B0C0000}"/>
    <cellStyle name="1 2 2 2" xfId="4019" xr:uid="{00000000-0005-0000-0000-00008C0C0000}"/>
    <cellStyle name="1 2 2 2 2" xfId="24867" xr:uid="{00000000-0005-0000-0000-00008D0C0000}"/>
    <cellStyle name="1 2 2 3" xfId="2232" xr:uid="{00000000-0005-0000-0000-00008E0C0000}"/>
    <cellStyle name="1 2 2 3 2" xfId="24868" xr:uid="{00000000-0005-0000-0000-00008F0C0000}"/>
    <cellStyle name="1 2 2 4" xfId="24866" xr:uid="{00000000-0005-0000-0000-0000900C0000}"/>
    <cellStyle name="1 2 3" xfId="24865" xr:uid="{00000000-0005-0000-0000-0000910C0000}"/>
    <cellStyle name="1 3" xfId="4020" xr:uid="{00000000-0005-0000-0000-0000920C0000}"/>
    <cellStyle name="1 4" xfId="4022" xr:uid="{00000000-0005-0000-0000-0000930C0000}"/>
    <cellStyle name="1 4 2" xfId="24869" xr:uid="{00000000-0005-0000-0000-0000940C0000}"/>
    <cellStyle name="1_!1 1 bao cao giao KH ve HTCMT vung TNB   12-12-2011" xfId="3844" xr:uid="{00000000-0005-0000-0000-0000950C0000}"/>
    <cellStyle name="1_!1 1 bao cao giao KH ve HTCMT vung TNB   12-12-2011 2" xfId="3678" xr:uid="{00000000-0005-0000-0000-0000960C0000}"/>
    <cellStyle name="1_!1 1 bao cao giao KH ve HTCMT vung TNB   12-12-2011 2 2" xfId="3367" xr:uid="{00000000-0005-0000-0000-0000970C0000}"/>
    <cellStyle name="1_!1 1 bao cao giao KH ve HTCMT vung TNB   12-12-2011 2 2 2" xfId="24872" xr:uid="{00000000-0005-0000-0000-0000980C0000}"/>
    <cellStyle name="1_!1 1 bao cao giao KH ve HTCMT vung TNB   12-12-2011 2 3" xfId="3371" xr:uid="{00000000-0005-0000-0000-0000990C0000}"/>
    <cellStyle name="1_!1 1 bao cao giao KH ve HTCMT vung TNB   12-12-2011 2 3 2" xfId="24873" xr:uid="{00000000-0005-0000-0000-00009A0C0000}"/>
    <cellStyle name="1_!1 1 bao cao giao KH ve HTCMT vung TNB   12-12-2011 2 4" xfId="24871" xr:uid="{00000000-0005-0000-0000-00009B0C0000}"/>
    <cellStyle name="1_!1 1 bao cao giao KH ve HTCMT vung TNB   12-12-2011 3" xfId="24870" xr:uid="{00000000-0005-0000-0000-00009C0C0000}"/>
    <cellStyle name="1_BAO GIA NGAY 24-10-08 (co dam)" xfId="2052" xr:uid="{00000000-0005-0000-0000-00009D0C0000}"/>
    <cellStyle name="1_BAO GIA NGAY 24-10-08 (co dam) 2" xfId="335" xr:uid="{00000000-0005-0000-0000-00009E0C0000}"/>
    <cellStyle name="1_BAO GIA NGAY 24-10-08 (co dam) 2 2" xfId="1533" xr:uid="{00000000-0005-0000-0000-00009F0C0000}"/>
    <cellStyle name="1_BAO GIA NGAY 24-10-08 (co dam) 2 2 2" xfId="24876" xr:uid="{00000000-0005-0000-0000-0000A00C0000}"/>
    <cellStyle name="1_BAO GIA NGAY 24-10-08 (co dam) 2 3" xfId="3658" xr:uid="{00000000-0005-0000-0000-0000A10C0000}"/>
    <cellStyle name="1_BAO GIA NGAY 24-10-08 (co dam) 2 3 2" xfId="24877" xr:uid="{00000000-0005-0000-0000-0000A20C0000}"/>
    <cellStyle name="1_BAO GIA NGAY 24-10-08 (co dam) 2 4" xfId="24875" xr:uid="{00000000-0005-0000-0000-0000A30C0000}"/>
    <cellStyle name="1_BAO GIA NGAY 24-10-08 (co dam) 3" xfId="24874" xr:uid="{00000000-0005-0000-0000-0000A40C0000}"/>
    <cellStyle name="1_Bieu4HTMT" xfId="2032" xr:uid="{00000000-0005-0000-0000-0000A50C0000}"/>
    <cellStyle name="1_Bieu4HTMT 2" xfId="4025" xr:uid="{00000000-0005-0000-0000-0000A60C0000}"/>
    <cellStyle name="1_Bieu4HTMT 3" xfId="4030" xr:uid="{00000000-0005-0000-0000-0000A70C0000}"/>
    <cellStyle name="1_Book1" xfId="3676" xr:uid="{00000000-0005-0000-0000-0000A80C0000}"/>
    <cellStyle name="1_Book1 2" xfId="3363" xr:uid="{00000000-0005-0000-0000-0000A90C0000}"/>
    <cellStyle name="1_Book1 2 2" xfId="4035" xr:uid="{00000000-0005-0000-0000-0000AA0C0000}"/>
    <cellStyle name="1_Book1 2 2 2" xfId="24880" xr:uid="{00000000-0005-0000-0000-0000AB0C0000}"/>
    <cellStyle name="1_Book1 2 3" xfId="4039" xr:uid="{00000000-0005-0000-0000-0000AC0C0000}"/>
    <cellStyle name="1_Book1 2 3 2" xfId="24881" xr:uid="{00000000-0005-0000-0000-0000AD0C0000}"/>
    <cellStyle name="1_Book1 2 4" xfId="24879" xr:uid="{00000000-0005-0000-0000-0000AE0C0000}"/>
    <cellStyle name="1_Book1 3" xfId="24878" xr:uid="{00000000-0005-0000-0000-0000AF0C0000}"/>
    <cellStyle name="1_Book1_1" xfId="4041" xr:uid="{00000000-0005-0000-0000-0000B00C0000}"/>
    <cellStyle name="1_Book1_1 2" xfId="24882" xr:uid="{00000000-0005-0000-0000-0000B10C0000}"/>
    <cellStyle name="1_Book1_1_!1 1 bao cao giao KH ve HTCMT vung TNB   12-12-2011" xfId="4045" xr:uid="{00000000-0005-0000-0000-0000B20C0000}"/>
    <cellStyle name="1_Book1_1_!1 1 bao cao giao KH ve HTCMT vung TNB   12-12-2011 2" xfId="24883" xr:uid="{00000000-0005-0000-0000-0000B30C0000}"/>
    <cellStyle name="1_Book1_1_Bieu4HTMT" xfId="1815" xr:uid="{00000000-0005-0000-0000-0000B40C0000}"/>
    <cellStyle name="1_Book1_1_Bieu4HTMT 2" xfId="24884" xr:uid="{00000000-0005-0000-0000-0000B50C0000}"/>
    <cellStyle name="1_Book1_1_Bieu4HTMT_!1 1 bao cao giao KH ve HTCMT vung TNB   12-12-2011" xfId="4046" xr:uid="{00000000-0005-0000-0000-0000B60C0000}"/>
    <cellStyle name="1_Book1_1_Bieu4HTMT_!1 1 bao cao giao KH ve HTCMT vung TNB   12-12-2011 2" xfId="24885" xr:uid="{00000000-0005-0000-0000-0000B70C0000}"/>
    <cellStyle name="1_Book1_1_Bieu4HTMT_KH TPCP vung TNB (03-1-2012)" xfId="4050" xr:uid="{00000000-0005-0000-0000-0000B80C0000}"/>
    <cellStyle name="1_Book1_1_Bieu4HTMT_KH TPCP vung TNB (03-1-2012) 2" xfId="24886" xr:uid="{00000000-0005-0000-0000-0000B90C0000}"/>
    <cellStyle name="1_Book1_1_KH TPCP vung TNB (03-1-2012)" xfId="820" xr:uid="{00000000-0005-0000-0000-0000BA0C0000}"/>
    <cellStyle name="1_Book1_1_KH TPCP vung TNB (03-1-2012) 2" xfId="24887" xr:uid="{00000000-0005-0000-0000-0000BB0C0000}"/>
    <cellStyle name="1_Cau thuy dien Ban La (Cu Anh)" xfId="3671" xr:uid="{00000000-0005-0000-0000-0000BC0C0000}"/>
    <cellStyle name="1_Cau thuy dien Ban La (Cu Anh) 2" xfId="24888" xr:uid="{00000000-0005-0000-0000-0000BD0C0000}"/>
    <cellStyle name="1_Cau thuy dien Ban La (Cu Anh)_!1 1 bao cao giao KH ve HTCMT vung TNB   12-12-2011" xfId="4053" xr:uid="{00000000-0005-0000-0000-0000BE0C0000}"/>
    <cellStyle name="1_Cau thuy dien Ban La (Cu Anh)_!1 1 bao cao giao KH ve HTCMT vung TNB   12-12-2011 2" xfId="24889" xr:uid="{00000000-0005-0000-0000-0000BF0C0000}"/>
    <cellStyle name="1_Cau thuy dien Ban La (Cu Anh)_Bieu4HTMT" xfId="4057" xr:uid="{00000000-0005-0000-0000-0000C00C0000}"/>
    <cellStyle name="1_Cau thuy dien Ban La (Cu Anh)_Bieu4HTMT 2" xfId="24890" xr:uid="{00000000-0005-0000-0000-0000C10C0000}"/>
    <cellStyle name="1_Cau thuy dien Ban La (Cu Anh)_Bieu4HTMT_!1 1 bao cao giao KH ve HTCMT vung TNB   12-12-2011" xfId="4062" xr:uid="{00000000-0005-0000-0000-0000C20C0000}"/>
    <cellStyle name="1_Cau thuy dien Ban La (Cu Anh)_Bieu4HTMT_!1 1 bao cao giao KH ve HTCMT vung TNB   12-12-2011 2" xfId="24891" xr:uid="{00000000-0005-0000-0000-0000C30C0000}"/>
    <cellStyle name="1_Cau thuy dien Ban La (Cu Anh)_Bieu4HTMT_KH TPCP vung TNB (03-1-2012)" xfId="1849" xr:uid="{00000000-0005-0000-0000-0000C40C0000}"/>
    <cellStyle name="1_Cau thuy dien Ban La (Cu Anh)_Bieu4HTMT_KH TPCP vung TNB (03-1-2012) 2" xfId="24892" xr:uid="{00000000-0005-0000-0000-0000C50C0000}"/>
    <cellStyle name="1_Cau thuy dien Ban La (Cu Anh)_KH TPCP vung TNB (03-1-2012)" xfId="3032" xr:uid="{00000000-0005-0000-0000-0000C60C0000}"/>
    <cellStyle name="1_Cau thuy dien Ban La (Cu Anh)_KH TPCP vung TNB (03-1-2012) 2" xfId="24893" xr:uid="{00000000-0005-0000-0000-0000C70C0000}"/>
    <cellStyle name="1_Cong trinh co y kien LD_Dang_NN_2011-Tay nguyen-9-10" xfId="1345" xr:uid="{00000000-0005-0000-0000-0000C80C0000}"/>
    <cellStyle name="1_Cong trinh co y kien LD_Dang_NN_2011-Tay nguyen-9-10 2" xfId="1964" xr:uid="{00000000-0005-0000-0000-0000C90C0000}"/>
    <cellStyle name="1_Cong trinh co y kien LD_Dang_NN_2011-Tay nguyen-9-10 3" xfId="1453" xr:uid="{00000000-0005-0000-0000-0000CA0C0000}"/>
    <cellStyle name="1_Du toan 558 (Km17+508.12 - Km 22)" xfId="3222" xr:uid="{00000000-0005-0000-0000-0000CB0C0000}"/>
    <cellStyle name="1_Du toan 558 (Km17+508.12 - Km 22) 2" xfId="24894" xr:uid="{00000000-0005-0000-0000-0000CC0C0000}"/>
    <cellStyle name="1_Du toan 558 (Km17+508.12 - Km 22)_!1 1 bao cao giao KH ve HTCMT vung TNB   12-12-2011" xfId="3772" xr:uid="{00000000-0005-0000-0000-0000CD0C0000}"/>
    <cellStyle name="1_Du toan 558 (Km17+508.12 - Km 22)_!1 1 bao cao giao KH ve HTCMT vung TNB   12-12-2011 2" xfId="24895" xr:uid="{00000000-0005-0000-0000-0000CE0C0000}"/>
    <cellStyle name="1_Du toan 558 (Km17+508.12 - Km 22)_Bieu4HTMT" xfId="1414" xr:uid="{00000000-0005-0000-0000-0000CF0C0000}"/>
    <cellStyle name="1_Du toan 558 (Km17+508.12 - Km 22)_Bieu4HTMT 2" xfId="24896" xr:uid="{00000000-0005-0000-0000-0000D00C0000}"/>
    <cellStyle name="1_Du toan 558 (Km17+508.12 - Km 22)_Bieu4HTMT_!1 1 bao cao giao KH ve HTCMT vung TNB   12-12-2011" xfId="4064" xr:uid="{00000000-0005-0000-0000-0000D10C0000}"/>
    <cellStyle name="1_Du toan 558 (Km17+508.12 - Km 22)_Bieu4HTMT_!1 1 bao cao giao KH ve HTCMT vung TNB   12-12-2011 2" xfId="24897" xr:uid="{00000000-0005-0000-0000-0000D20C0000}"/>
    <cellStyle name="1_Du toan 558 (Km17+508.12 - Km 22)_Bieu4HTMT_KH TPCP vung TNB (03-1-2012)" xfId="4066" xr:uid="{00000000-0005-0000-0000-0000D30C0000}"/>
    <cellStyle name="1_Du toan 558 (Km17+508.12 - Km 22)_Bieu4HTMT_KH TPCP vung TNB (03-1-2012) 2" xfId="24898" xr:uid="{00000000-0005-0000-0000-0000D40C0000}"/>
    <cellStyle name="1_Du toan 558 (Km17+508.12 - Km 22)_KH TPCP vung TNB (03-1-2012)" xfId="3122" xr:uid="{00000000-0005-0000-0000-0000D50C0000}"/>
    <cellStyle name="1_Du toan 558 (Km17+508.12 - Km 22)_KH TPCP vung TNB (03-1-2012) 2" xfId="24899" xr:uid="{00000000-0005-0000-0000-0000D60C0000}"/>
    <cellStyle name="1_Gia_VLQL48_duyet " xfId="4070" xr:uid="{00000000-0005-0000-0000-0000D70C0000}"/>
    <cellStyle name="1_Gia_VLQL48_duyet  2" xfId="4071" xr:uid="{00000000-0005-0000-0000-0000D80C0000}"/>
    <cellStyle name="1_Gia_VLQL48_duyet  2 2" xfId="24901" xr:uid="{00000000-0005-0000-0000-0000D90C0000}"/>
    <cellStyle name="1_Gia_VLQL48_duyet  3" xfId="24900" xr:uid="{00000000-0005-0000-0000-0000DA0C0000}"/>
    <cellStyle name="1_Gia_VLQL48_duyet _!1 1 bao cao giao KH ve HTCMT vung TNB   12-12-2011" xfId="3898" xr:uid="{00000000-0005-0000-0000-0000DB0C0000}"/>
    <cellStyle name="1_Gia_VLQL48_duyet _!1 1 bao cao giao KH ve HTCMT vung TNB   12-12-2011 2" xfId="24902" xr:uid="{00000000-0005-0000-0000-0000DC0C0000}"/>
    <cellStyle name="1_Gia_VLQL48_duyet _Bieu4HTMT" xfId="2192" xr:uid="{00000000-0005-0000-0000-0000DD0C0000}"/>
    <cellStyle name="1_Gia_VLQL48_duyet _Bieu4HTMT 2" xfId="24903" xr:uid="{00000000-0005-0000-0000-0000DE0C0000}"/>
    <cellStyle name="1_Gia_VLQL48_duyet _Bieu4HTMT_!1 1 bao cao giao KH ve HTCMT vung TNB   12-12-2011" xfId="1770" xr:uid="{00000000-0005-0000-0000-0000DF0C0000}"/>
    <cellStyle name="1_Gia_VLQL48_duyet _Bieu4HTMT_!1 1 bao cao giao KH ve HTCMT vung TNB   12-12-2011 2" xfId="24904" xr:uid="{00000000-0005-0000-0000-0000E00C0000}"/>
    <cellStyle name="1_Gia_VLQL48_duyet _Bieu4HTMT_KH TPCP vung TNB (03-1-2012)" xfId="3492" xr:uid="{00000000-0005-0000-0000-0000E10C0000}"/>
    <cellStyle name="1_Gia_VLQL48_duyet _Bieu4HTMT_KH TPCP vung TNB (03-1-2012) 2" xfId="24905" xr:uid="{00000000-0005-0000-0000-0000E20C0000}"/>
    <cellStyle name="1_Gia_VLQL48_duyet _KH TPCP vung TNB (03-1-2012)" xfId="1193" xr:uid="{00000000-0005-0000-0000-0000E30C0000}"/>
    <cellStyle name="1_Gia_VLQL48_duyet _KH TPCP vung TNB (03-1-2012) 2" xfId="24906" xr:uid="{00000000-0005-0000-0000-0000E40C0000}"/>
    <cellStyle name="1_Kh ql62 (2010) 11-09" xfId="4076" xr:uid="{00000000-0005-0000-0000-0000E50C0000}"/>
    <cellStyle name="1_Kh ql62 (2010) 11-09 2" xfId="24907" xr:uid="{00000000-0005-0000-0000-0000E60C0000}"/>
    <cellStyle name="1_KH TPCP vung TNB (03-1-2012)" xfId="4079" xr:uid="{00000000-0005-0000-0000-0000E70C0000}"/>
    <cellStyle name="1_KH TPCP vung TNB (03-1-2012) 2" xfId="4082" xr:uid="{00000000-0005-0000-0000-0000E80C0000}"/>
    <cellStyle name="1_KH TPCP vung TNB (03-1-2012) 2 2" xfId="4084" xr:uid="{00000000-0005-0000-0000-0000E90C0000}"/>
    <cellStyle name="1_KH TPCP vung TNB (03-1-2012) 2 2 2" xfId="24910" xr:uid="{00000000-0005-0000-0000-0000EA0C0000}"/>
    <cellStyle name="1_KH TPCP vung TNB (03-1-2012) 2 3" xfId="4087" xr:uid="{00000000-0005-0000-0000-0000EB0C0000}"/>
    <cellStyle name="1_KH TPCP vung TNB (03-1-2012) 2 3 2" xfId="24911" xr:uid="{00000000-0005-0000-0000-0000EC0C0000}"/>
    <cellStyle name="1_KH TPCP vung TNB (03-1-2012) 2 4" xfId="24909" xr:uid="{00000000-0005-0000-0000-0000ED0C0000}"/>
    <cellStyle name="1_KH TPCP vung TNB (03-1-2012) 3" xfId="24908" xr:uid="{00000000-0005-0000-0000-0000EE0C0000}"/>
    <cellStyle name="1_Khung 2012" xfId="4089" xr:uid="{00000000-0005-0000-0000-0000EF0C0000}"/>
    <cellStyle name="1_Khung 2012 2" xfId="24912" xr:uid="{00000000-0005-0000-0000-0000F00C0000}"/>
    <cellStyle name="1_KlQdinhduyet" xfId="4092" xr:uid="{00000000-0005-0000-0000-0000F10C0000}"/>
    <cellStyle name="1_KlQdinhduyet 2" xfId="24913" xr:uid="{00000000-0005-0000-0000-0000F20C0000}"/>
    <cellStyle name="1_KlQdinhduyet_!1 1 bao cao giao KH ve HTCMT vung TNB   12-12-2011" xfId="195" xr:uid="{00000000-0005-0000-0000-0000F30C0000}"/>
    <cellStyle name="1_KlQdinhduyet_!1 1 bao cao giao KH ve HTCMT vung TNB   12-12-2011 2" xfId="24914" xr:uid="{00000000-0005-0000-0000-0000F40C0000}"/>
    <cellStyle name="1_KlQdinhduyet_Bieu4HTMT" xfId="4095" xr:uid="{00000000-0005-0000-0000-0000F50C0000}"/>
    <cellStyle name="1_KlQdinhduyet_Bieu4HTMT 2" xfId="24915" xr:uid="{00000000-0005-0000-0000-0000F60C0000}"/>
    <cellStyle name="1_KlQdinhduyet_Bieu4HTMT_!1 1 bao cao giao KH ve HTCMT vung TNB   12-12-2011" xfId="3308" xr:uid="{00000000-0005-0000-0000-0000F70C0000}"/>
    <cellStyle name="1_KlQdinhduyet_Bieu4HTMT_!1 1 bao cao giao KH ve HTCMT vung TNB   12-12-2011 2" xfId="24916" xr:uid="{00000000-0005-0000-0000-0000F80C0000}"/>
    <cellStyle name="1_KlQdinhduyet_Bieu4HTMT_KH TPCP vung TNB (03-1-2012)" xfId="2154" xr:uid="{00000000-0005-0000-0000-0000F90C0000}"/>
    <cellStyle name="1_KlQdinhduyet_Bieu4HTMT_KH TPCP vung TNB (03-1-2012) 2" xfId="24917" xr:uid="{00000000-0005-0000-0000-0000FA0C0000}"/>
    <cellStyle name="1_KlQdinhduyet_KH TPCP vung TNB (03-1-2012)" xfId="2357" xr:uid="{00000000-0005-0000-0000-0000FB0C0000}"/>
    <cellStyle name="1_KlQdinhduyet_KH TPCP vung TNB (03-1-2012) 2" xfId="24918" xr:uid="{00000000-0005-0000-0000-0000FC0C0000}"/>
    <cellStyle name="1_TN - Ho tro khac 2011" xfId="2964" xr:uid="{00000000-0005-0000-0000-0000FD0C0000}"/>
    <cellStyle name="1_TN - Ho tro khac 2011 2" xfId="2808" xr:uid="{00000000-0005-0000-0000-0000FE0C0000}"/>
    <cellStyle name="1_TN - Ho tro khac 2011 3" xfId="4097" xr:uid="{00000000-0005-0000-0000-0000FF0C0000}"/>
    <cellStyle name="1_TRUNG PMU 5" xfId="4099" xr:uid="{00000000-0005-0000-0000-0000000D0000}"/>
    <cellStyle name="1_TRUNG PMU 5 2" xfId="4103" xr:uid="{00000000-0005-0000-0000-0000010D0000}"/>
    <cellStyle name="1_TRUNG PMU 5 2 2" xfId="1443" xr:uid="{00000000-0005-0000-0000-0000020D0000}"/>
    <cellStyle name="1_TRUNG PMU 5 2 2 2" xfId="24921" xr:uid="{00000000-0005-0000-0000-0000030D0000}"/>
    <cellStyle name="1_TRUNG PMU 5 2 3" xfId="233" xr:uid="{00000000-0005-0000-0000-0000040D0000}"/>
    <cellStyle name="1_TRUNG PMU 5 2 3 2" xfId="24922" xr:uid="{00000000-0005-0000-0000-0000050D0000}"/>
    <cellStyle name="1_TRUNG PMU 5 2 4" xfId="24920" xr:uid="{00000000-0005-0000-0000-0000060D0000}"/>
    <cellStyle name="1_TRUNG PMU 5 3" xfId="24919" xr:uid="{00000000-0005-0000-0000-0000070D0000}"/>
    <cellStyle name="1_ÿÿÿÿÿ" xfId="2632" xr:uid="{00000000-0005-0000-0000-0000080D0000}"/>
    <cellStyle name="1_ÿÿÿÿÿ 2" xfId="650" xr:uid="{00000000-0005-0000-0000-0000090D0000}"/>
    <cellStyle name="1_ÿÿÿÿÿ 2 2" xfId="4108" xr:uid="{00000000-0005-0000-0000-00000A0D0000}"/>
    <cellStyle name="1_ÿÿÿÿÿ 2 2 2" xfId="24925" xr:uid="{00000000-0005-0000-0000-00000B0D0000}"/>
    <cellStyle name="1_ÿÿÿÿÿ 2 3" xfId="4111" xr:uid="{00000000-0005-0000-0000-00000C0D0000}"/>
    <cellStyle name="1_ÿÿÿÿÿ 2 3 2" xfId="24926" xr:uid="{00000000-0005-0000-0000-00000D0D0000}"/>
    <cellStyle name="1_ÿÿÿÿÿ 2 4" xfId="24924" xr:uid="{00000000-0005-0000-0000-00000E0D0000}"/>
    <cellStyle name="1_ÿÿÿÿÿ 3" xfId="24923" xr:uid="{00000000-0005-0000-0000-00000F0D0000}"/>
    <cellStyle name="1_ÿÿÿÿÿ_Bieu tong hop nhu cau ung 2011 da chon loc -Mien nui" xfId="4112" xr:uid="{00000000-0005-0000-0000-0000100D0000}"/>
    <cellStyle name="1_ÿÿÿÿÿ_Bieu tong hop nhu cau ung 2011 da chon loc -Mien nui 2" xfId="4116" xr:uid="{00000000-0005-0000-0000-0000110D0000}"/>
    <cellStyle name="1_ÿÿÿÿÿ_Bieu tong hop nhu cau ung 2011 da chon loc -Mien nui 2 2" xfId="4117" xr:uid="{00000000-0005-0000-0000-0000120D0000}"/>
    <cellStyle name="1_ÿÿÿÿÿ_Bieu tong hop nhu cau ung 2011 da chon loc -Mien nui 2 2 2" xfId="135" xr:uid="{00000000-0005-0000-0000-0000130D0000}"/>
    <cellStyle name="1_ÿÿÿÿÿ_Bieu tong hop nhu cau ung 2011 da chon loc -Mien nui 2 2 2 2" xfId="15209" xr:uid="{00000000-0005-0000-0000-0000140D0000}"/>
    <cellStyle name="1_ÿÿÿÿÿ_Bieu tong hop nhu cau ung 2011 da chon loc -Mien nui 2 2 2 2 2" xfId="24931" xr:uid="{00000000-0005-0000-0000-0000150D0000}"/>
    <cellStyle name="1_ÿÿÿÿÿ_Bieu tong hop nhu cau ung 2011 da chon loc -Mien nui 2 2 2 3" xfId="24930" xr:uid="{00000000-0005-0000-0000-0000160D0000}"/>
    <cellStyle name="1_ÿÿÿÿÿ_Bieu tong hop nhu cau ung 2011 da chon loc -Mien nui 2 2 3" xfId="4118" xr:uid="{00000000-0005-0000-0000-0000170D0000}"/>
    <cellStyle name="1_ÿÿÿÿÿ_Bieu tong hop nhu cau ung 2011 da chon loc -Mien nui 2 2 3 2" xfId="16650" xr:uid="{00000000-0005-0000-0000-0000180D0000}"/>
    <cellStyle name="1_ÿÿÿÿÿ_Bieu tong hop nhu cau ung 2011 da chon loc -Mien nui 2 2 3 2 2" xfId="24933" xr:uid="{00000000-0005-0000-0000-0000190D0000}"/>
    <cellStyle name="1_ÿÿÿÿÿ_Bieu tong hop nhu cau ung 2011 da chon loc -Mien nui 2 2 3 3" xfId="24932" xr:uid="{00000000-0005-0000-0000-00001A0D0000}"/>
    <cellStyle name="1_ÿÿÿÿÿ_Bieu tong hop nhu cau ung 2011 da chon loc -Mien nui 2 2 4" xfId="10" xr:uid="{00000000-0005-0000-0000-00001B0D0000}"/>
    <cellStyle name="1_ÿÿÿÿÿ_Bieu tong hop nhu cau ung 2011 da chon loc -Mien nui 2 2 4 2" xfId="15160" xr:uid="{00000000-0005-0000-0000-00001C0D0000}"/>
    <cellStyle name="1_ÿÿÿÿÿ_Bieu tong hop nhu cau ung 2011 da chon loc -Mien nui 2 2 4 2 2" xfId="24935" xr:uid="{00000000-0005-0000-0000-00001D0D0000}"/>
    <cellStyle name="1_ÿÿÿÿÿ_Bieu tong hop nhu cau ung 2011 da chon loc -Mien nui 2 2 4 3" xfId="24934" xr:uid="{00000000-0005-0000-0000-00001E0D0000}"/>
    <cellStyle name="1_ÿÿÿÿÿ_Bieu tong hop nhu cau ung 2011 da chon loc -Mien nui 2 2 5" xfId="16649" xr:uid="{00000000-0005-0000-0000-00001F0D0000}"/>
    <cellStyle name="1_ÿÿÿÿÿ_Bieu tong hop nhu cau ung 2011 da chon loc -Mien nui 2 2 5 2" xfId="24936" xr:uid="{00000000-0005-0000-0000-0000200D0000}"/>
    <cellStyle name="1_ÿÿÿÿÿ_Bieu tong hop nhu cau ung 2011 da chon loc -Mien nui 2 2 6" xfId="24929" xr:uid="{00000000-0005-0000-0000-0000210D0000}"/>
    <cellStyle name="1_ÿÿÿÿÿ_Bieu tong hop nhu cau ung 2011 da chon loc -Mien nui 2 3" xfId="1565" xr:uid="{00000000-0005-0000-0000-0000220D0000}"/>
    <cellStyle name="1_ÿÿÿÿÿ_Bieu tong hop nhu cau ung 2011 da chon loc -Mien nui 2 3 2" xfId="15754" xr:uid="{00000000-0005-0000-0000-0000230D0000}"/>
    <cellStyle name="1_ÿÿÿÿÿ_Bieu tong hop nhu cau ung 2011 da chon loc -Mien nui 2 3 2 2" xfId="24938" xr:uid="{00000000-0005-0000-0000-0000240D0000}"/>
    <cellStyle name="1_ÿÿÿÿÿ_Bieu tong hop nhu cau ung 2011 da chon loc -Mien nui 2 3 3" xfId="24937" xr:uid="{00000000-0005-0000-0000-0000250D0000}"/>
    <cellStyle name="1_ÿÿÿÿÿ_Bieu tong hop nhu cau ung 2011 da chon loc -Mien nui 2 4" xfId="1901" xr:uid="{00000000-0005-0000-0000-0000260D0000}"/>
    <cellStyle name="1_ÿÿÿÿÿ_Bieu tong hop nhu cau ung 2011 da chon loc -Mien nui 2 4 2" xfId="15878" xr:uid="{00000000-0005-0000-0000-0000270D0000}"/>
    <cellStyle name="1_ÿÿÿÿÿ_Bieu tong hop nhu cau ung 2011 da chon loc -Mien nui 2 4 2 2" xfId="24940" xr:uid="{00000000-0005-0000-0000-0000280D0000}"/>
    <cellStyle name="1_ÿÿÿÿÿ_Bieu tong hop nhu cau ung 2011 da chon loc -Mien nui 2 4 3" xfId="24939" xr:uid="{00000000-0005-0000-0000-0000290D0000}"/>
    <cellStyle name="1_ÿÿÿÿÿ_Bieu tong hop nhu cau ung 2011 da chon loc -Mien nui 2 5" xfId="3955" xr:uid="{00000000-0005-0000-0000-00002A0D0000}"/>
    <cellStyle name="1_ÿÿÿÿÿ_Bieu tong hop nhu cau ung 2011 da chon loc -Mien nui 2 5 2" xfId="16578" xr:uid="{00000000-0005-0000-0000-00002B0D0000}"/>
    <cellStyle name="1_ÿÿÿÿÿ_Bieu tong hop nhu cau ung 2011 da chon loc -Mien nui 2 5 2 2" xfId="24942" xr:uid="{00000000-0005-0000-0000-00002C0D0000}"/>
    <cellStyle name="1_ÿÿÿÿÿ_Bieu tong hop nhu cau ung 2011 da chon loc -Mien nui 2 5 3" xfId="24941" xr:uid="{00000000-0005-0000-0000-00002D0D0000}"/>
    <cellStyle name="1_ÿÿÿÿÿ_Bieu tong hop nhu cau ung 2011 da chon loc -Mien nui 2 6" xfId="16648" xr:uid="{00000000-0005-0000-0000-00002E0D0000}"/>
    <cellStyle name="1_ÿÿÿÿÿ_Bieu tong hop nhu cau ung 2011 da chon loc -Mien nui 2 6 2" xfId="24943" xr:uid="{00000000-0005-0000-0000-00002F0D0000}"/>
    <cellStyle name="1_ÿÿÿÿÿ_Bieu tong hop nhu cau ung 2011 da chon loc -Mien nui 2 7" xfId="24928" xr:uid="{00000000-0005-0000-0000-0000300D0000}"/>
    <cellStyle name="1_ÿÿÿÿÿ_Bieu tong hop nhu cau ung 2011 da chon loc -Mien nui 3" xfId="4120" xr:uid="{00000000-0005-0000-0000-0000310D0000}"/>
    <cellStyle name="1_ÿÿÿÿÿ_Bieu tong hop nhu cau ung 2011 da chon loc -Mien nui 3 2" xfId="2173" xr:uid="{00000000-0005-0000-0000-0000320D0000}"/>
    <cellStyle name="1_ÿÿÿÿÿ_Bieu tong hop nhu cau ung 2011 da chon loc -Mien nui 3 2 2" xfId="15966" xr:uid="{00000000-0005-0000-0000-0000330D0000}"/>
    <cellStyle name="1_ÿÿÿÿÿ_Bieu tong hop nhu cau ung 2011 da chon loc -Mien nui 3 2 2 2" xfId="24946" xr:uid="{00000000-0005-0000-0000-0000340D0000}"/>
    <cellStyle name="1_ÿÿÿÿÿ_Bieu tong hop nhu cau ung 2011 da chon loc -Mien nui 3 2 3" xfId="24945" xr:uid="{00000000-0005-0000-0000-0000350D0000}"/>
    <cellStyle name="1_ÿÿÿÿÿ_Bieu tong hop nhu cau ung 2011 da chon loc -Mien nui 3 3" xfId="4121" xr:uid="{00000000-0005-0000-0000-0000360D0000}"/>
    <cellStyle name="1_ÿÿÿÿÿ_Bieu tong hop nhu cau ung 2011 da chon loc -Mien nui 3 3 2" xfId="16653" xr:uid="{00000000-0005-0000-0000-0000370D0000}"/>
    <cellStyle name="1_ÿÿÿÿÿ_Bieu tong hop nhu cau ung 2011 da chon loc -Mien nui 3 3 2 2" xfId="24948" xr:uid="{00000000-0005-0000-0000-0000380D0000}"/>
    <cellStyle name="1_ÿÿÿÿÿ_Bieu tong hop nhu cau ung 2011 da chon loc -Mien nui 3 3 3" xfId="24947" xr:uid="{00000000-0005-0000-0000-0000390D0000}"/>
    <cellStyle name="1_ÿÿÿÿÿ_Bieu tong hop nhu cau ung 2011 da chon loc -Mien nui 3 4" xfId="4124" xr:uid="{00000000-0005-0000-0000-00003A0D0000}"/>
    <cellStyle name="1_ÿÿÿÿÿ_Bieu tong hop nhu cau ung 2011 da chon loc -Mien nui 3 4 2" xfId="16656" xr:uid="{00000000-0005-0000-0000-00003B0D0000}"/>
    <cellStyle name="1_ÿÿÿÿÿ_Bieu tong hop nhu cau ung 2011 da chon loc -Mien nui 3 4 2 2" xfId="24950" xr:uid="{00000000-0005-0000-0000-00003C0D0000}"/>
    <cellStyle name="1_ÿÿÿÿÿ_Bieu tong hop nhu cau ung 2011 da chon loc -Mien nui 3 4 3" xfId="24949" xr:uid="{00000000-0005-0000-0000-00003D0D0000}"/>
    <cellStyle name="1_ÿÿÿÿÿ_Bieu tong hop nhu cau ung 2011 da chon loc -Mien nui 3 5" xfId="16652" xr:uid="{00000000-0005-0000-0000-00003E0D0000}"/>
    <cellStyle name="1_ÿÿÿÿÿ_Bieu tong hop nhu cau ung 2011 da chon loc -Mien nui 3 5 2" xfId="24951" xr:uid="{00000000-0005-0000-0000-00003F0D0000}"/>
    <cellStyle name="1_ÿÿÿÿÿ_Bieu tong hop nhu cau ung 2011 da chon loc -Mien nui 3 6" xfId="24944" xr:uid="{00000000-0005-0000-0000-0000400D0000}"/>
    <cellStyle name="1_ÿÿÿÿÿ_Bieu tong hop nhu cau ung 2011 da chon loc -Mien nui 4" xfId="4125" xr:uid="{00000000-0005-0000-0000-0000410D0000}"/>
    <cellStyle name="1_ÿÿÿÿÿ_Bieu tong hop nhu cau ung 2011 da chon loc -Mien nui 4 2" xfId="16657" xr:uid="{00000000-0005-0000-0000-0000420D0000}"/>
    <cellStyle name="1_ÿÿÿÿÿ_Bieu tong hop nhu cau ung 2011 da chon loc -Mien nui 4 2 2" xfId="24953" xr:uid="{00000000-0005-0000-0000-0000430D0000}"/>
    <cellStyle name="1_ÿÿÿÿÿ_Bieu tong hop nhu cau ung 2011 da chon loc -Mien nui 4 3" xfId="24952" xr:uid="{00000000-0005-0000-0000-0000440D0000}"/>
    <cellStyle name="1_ÿÿÿÿÿ_Bieu tong hop nhu cau ung 2011 da chon loc -Mien nui 5" xfId="937" xr:uid="{00000000-0005-0000-0000-0000450D0000}"/>
    <cellStyle name="1_ÿÿÿÿÿ_Bieu tong hop nhu cau ung 2011 da chon loc -Mien nui 5 2" xfId="15524" xr:uid="{00000000-0005-0000-0000-0000460D0000}"/>
    <cellStyle name="1_ÿÿÿÿÿ_Bieu tong hop nhu cau ung 2011 da chon loc -Mien nui 5 2 2" xfId="24955" xr:uid="{00000000-0005-0000-0000-0000470D0000}"/>
    <cellStyle name="1_ÿÿÿÿÿ_Bieu tong hop nhu cau ung 2011 da chon loc -Mien nui 5 3" xfId="24954" xr:uid="{00000000-0005-0000-0000-0000480D0000}"/>
    <cellStyle name="1_ÿÿÿÿÿ_Bieu tong hop nhu cau ung 2011 da chon loc -Mien nui 6" xfId="3879" xr:uid="{00000000-0005-0000-0000-0000490D0000}"/>
    <cellStyle name="1_ÿÿÿÿÿ_Bieu tong hop nhu cau ung 2011 da chon loc -Mien nui 6 2" xfId="16539" xr:uid="{00000000-0005-0000-0000-00004A0D0000}"/>
    <cellStyle name="1_ÿÿÿÿÿ_Bieu tong hop nhu cau ung 2011 da chon loc -Mien nui 6 2 2" xfId="24957" xr:uid="{00000000-0005-0000-0000-00004B0D0000}"/>
    <cellStyle name="1_ÿÿÿÿÿ_Bieu tong hop nhu cau ung 2011 da chon loc -Mien nui 6 3" xfId="24956" xr:uid="{00000000-0005-0000-0000-00004C0D0000}"/>
    <cellStyle name="1_ÿÿÿÿÿ_Bieu tong hop nhu cau ung 2011 da chon loc -Mien nui 7" xfId="16645" xr:uid="{00000000-0005-0000-0000-00004D0D0000}"/>
    <cellStyle name="1_ÿÿÿÿÿ_Bieu tong hop nhu cau ung 2011 da chon loc -Mien nui 7 2" xfId="24958" xr:uid="{00000000-0005-0000-0000-00004E0D0000}"/>
    <cellStyle name="1_ÿÿÿÿÿ_Bieu tong hop nhu cau ung 2011 da chon loc -Mien nui 8" xfId="24927" xr:uid="{00000000-0005-0000-0000-00004F0D0000}"/>
    <cellStyle name="1_ÿÿÿÿÿ_Kh ql62 (2010) 11-09" xfId="4129" xr:uid="{00000000-0005-0000-0000-0000500D0000}"/>
    <cellStyle name="1_ÿÿÿÿÿ_Kh ql62 (2010) 11-09 2" xfId="24959" xr:uid="{00000000-0005-0000-0000-0000510D0000}"/>
    <cellStyle name="1_ÿÿÿÿÿ_Khung 2012" xfId="3345" xr:uid="{00000000-0005-0000-0000-0000520D0000}"/>
    <cellStyle name="1_ÿÿÿÿÿ_Khung 2012 2" xfId="24960" xr:uid="{00000000-0005-0000-0000-0000530D0000}"/>
    <cellStyle name="15" xfId="1585" xr:uid="{00000000-0005-0000-0000-0000540D0000}"/>
    <cellStyle name="15 2" xfId="24961" xr:uid="{00000000-0005-0000-0000-0000550D0000}"/>
    <cellStyle name="18" xfId="4138" xr:uid="{00000000-0005-0000-0000-0000560D0000}"/>
    <cellStyle name="18 2" xfId="4143" xr:uid="{00000000-0005-0000-0000-0000570D0000}"/>
    <cellStyle name="18 2 2" xfId="4153" xr:uid="{00000000-0005-0000-0000-0000580D0000}"/>
    <cellStyle name="18 2 2 2" xfId="24964" xr:uid="{00000000-0005-0000-0000-0000590D0000}"/>
    <cellStyle name="18 2 3" xfId="4156" xr:uid="{00000000-0005-0000-0000-00005A0D0000}"/>
    <cellStyle name="18 2 3 2" xfId="24965" xr:uid="{00000000-0005-0000-0000-00005B0D0000}"/>
    <cellStyle name="18 2 4" xfId="24963" xr:uid="{00000000-0005-0000-0000-00005C0D0000}"/>
    <cellStyle name="18 3" xfId="4160" xr:uid="{00000000-0005-0000-0000-00005D0D0000}"/>
    <cellStyle name="18 3 2" xfId="24966" xr:uid="{00000000-0005-0000-0000-00005E0D0000}"/>
    <cellStyle name="18 4" xfId="24962" xr:uid="{00000000-0005-0000-0000-00005F0D0000}"/>
    <cellStyle name="¹éºÐÀ²_      " xfId="542" xr:uid="{00000000-0005-0000-0000-0000600D0000}"/>
    <cellStyle name="2" xfId="2085" xr:uid="{00000000-0005-0000-0000-0000610D0000}"/>
    <cellStyle name="2 2" xfId="4166" xr:uid="{00000000-0005-0000-0000-0000620D0000}"/>
    <cellStyle name="2 2 2" xfId="4168" xr:uid="{00000000-0005-0000-0000-0000630D0000}"/>
    <cellStyle name="2 2 2 2" xfId="24969" xr:uid="{00000000-0005-0000-0000-0000640D0000}"/>
    <cellStyle name="2 2 3" xfId="3643" xr:uid="{00000000-0005-0000-0000-0000650D0000}"/>
    <cellStyle name="2 2 3 2" xfId="24970" xr:uid="{00000000-0005-0000-0000-0000660D0000}"/>
    <cellStyle name="2 2 4" xfId="24968" xr:uid="{00000000-0005-0000-0000-0000670D0000}"/>
    <cellStyle name="2 3" xfId="24967" xr:uid="{00000000-0005-0000-0000-0000680D0000}"/>
    <cellStyle name="2_Book1" xfId="4170" xr:uid="{00000000-0005-0000-0000-0000690D0000}"/>
    <cellStyle name="2_Book1 2" xfId="2805" xr:uid="{00000000-0005-0000-0000-00006A0D0000}"/>
    <cellStyle name="2_Book1 2 2" xfId="1186" xr:uid="{00000000-0005-0000-0000-00006B0D0000}"/>
    <cellStyle name="2_Book1 2 2 2" xfId="24973" xr:uid="{00000000-0005-0000-0000-00006C0D0000}"/>
    <cellStyle name="2_Book1 2 3" xfId="1198" xr:uid="{00000000-0005-0000-0000-00006D0D0000}"/>
    <cellStyle name="2_Book1 2 3 2" xfId="24974" xr:uid="{00000000-0005-0000-0000-00006E0D0000}"/>
    <cellStyle name="2_Book1 2 4" xfId="24972" xr:uid="{00000000-0005-0000-0000-00006F0D0000}"/>
    <cellStyle name="2_Book1 3" xfId="24971" xr:uid="{00000000-0005-0000-0000-0000700D0000}"/>
    <cellStyle name="2_Book1_1" xfId="4175" xr:uid="{00000000-0005-0000-0000-0000710D0000}"/>
    <cellStyle name="2_Book1_1 2" xfId="24975" xr:uid="{00000000-0005-0000-0000-0000720D0000}"/>
    <cellStyle name="2_Book1_1_!1 1 bao cao giao KH ve HTCMT vung TNB   12-12-2011" xfId="1224" xr:uid="{00000000-0005-0000-0000-0000730D0000}"/>
    <cellStyle name="2_Book1_1_!1 1 bao cao giao KH ve HTCMT vung TNB   12-12-2011 2" xfId="24976" xr:uid="{00000000-0005-0000-0000-0000740D0000}"/>
    <cellStyle name="2_Book1_1_Bieu4HTMT" xfId="4182" xr:uid="{00000000-0005-0000-0000-0000750D0000}"/>
    <cellStyle name="2_Book1_1_Bieu4HTMT 2" xfId="24977" xr:uid="{00000000-0005-0000-0000-0000760D0000}"/>
    <cellStyle name="2_Book1_1_Bieu4HTMT_!1 1 bao cao giao KH ve HTCMT vung TNB   12-12-2011" xfId="3323" xr:uid="{00000000-0005-0000-0000-0000770D0000}"/>
    <cellStyle name="2_Book1_1_Bieu4HTMT_!1 1 bao cao giao KH ve HTCMT vung TNB   12-12-2011 2" xfId="24978" xr:uid="{00000000-0005-0000-0000-0000780D0000}"/>
    <cellStyle name="2_Book1_1_Bieu4HTMT_KH TPCP vung TNB (03-1-2012)" xfId="2459" xr:uid="{00000000-0005-0000-0000-0000790D0000}"/>
    <cellStyle name="2_Book1_1_Bieu4HTMT_KH TPCP vung TNB (03-1-2012) 2" xfId="24979" xr:uid="{00000000-0005-0000-0000-00007A0D0000}"/>
    <cellStyle name="2_Book1_1_KH TPCP vung TNB (03-1-2012)" xfId="4186" xr:uid="{00000000-0005-0000-0000-00007B0D0000}"/>
    <cellStyle name="2_Book1_1_KH TPCP vung TNB (03-1-2012) 2" xfId="24980" xr:uid="{00000000-0005-0000-0000-00007C0D0000}"/>
    <cellStyle name="2_Cau thuy dien Ban La (Cu Anh)" xfId="4192" xr:uid="{00000000-0005-0000-0000-00007D0D0000}"/>
    <cellStyle name="2_Cau thuy dien Ban La (Cu Anh) 2" xfId="24981" xr:uid="{00000000-0005-0000-0000-00007E0D0000}"/>
    <cellStyle name="2_Cau thuy dien Ban La (Cu Anh)_!1 1 bao cao giao KH ve HTCMT vung TNB   12-12-2011" xfId="4194" xr:uid="{00000000-0005-0000-0000-00007F0D0000}"/>
    <cellStyle name="2_Cau thuy dien Ban La (Cu Anh)_!1 1 bao cao giao KH ve HTCMT vung TNB   12-12-2011 2" xfId="24982" xr:uid="{00000000-0005-0000-0000-0000800D0000}"/>
    <cellStyle name="2_Cau thuy dien Ban La (Cu Anh)_Bieu4HTMT" xfId="4198" xr:uid="{00000000-0005-0000-0000-0000810D0000}"/>
    <cellStyle name="2_Cau thuy dien Ban La (Cu Anh)_Bieu4HTMT 2" xfId="24983" xr:uid="{00000000-0005-0000-0000-0000820D0000}"/>
    <cellStyle name="2_Cau thuy dien Ban La (Cu Anh)_Bieu4HTMT_!1 1 bao cao giao KH ve HTCMT vung TNB   12-12-2011" xfId="4201" xr:uid="{00000000-0005-0000-0000-0000830D0000}"/>
    <cellStyle name="2_Cau thuy dien Ban La (Cu Anh)_Bieu4HTMT_!1 1 bao cao giao KH ve HTCMT vung TNB   12-12-2011 2" xfId="24984" xr:uid="{00000000-0005-0000-0000-0000840D0000}"/>
    <cellStyle name="2_Cau thuy dien Ban La (Cu Anh)_Bieu4HTMT_KH TPCP vung TNB (03-1-2012)" xfId="4205" xr:uid="{00000000-0005-0000-0000-0000850D0000}"/>
    <cellStyle name="2_Cau thuy dien Ban La (Cu Anh)_Bieu4HTMT_KH TPCP vung TNB (03-1-2012) 2" xfId="24985" xr:uid="{00000000-0005-0000-0000-0000860D0000}"/>
    <cellStyle name="2_Cau thuy dien Ban La (Cu Anh)_KH TPCP vung TNB (03-1-2012)" xfId="4208" xr:uid="{00000000-0005-0000-0000-0000870D0000}"/>
    <cellStyle name="2_Cau thuy dien Ban La (Cu Anh)_KH TPCP vung TNB (03-1-2012) 2" xfId="24986" xr:uid="{00000000-0005-0000-0000-0000880D0000}"/>
    <cellStyle name="2_Du toan 558 (Km17+508.12 - Km 22)" xfId="4210" xr:uid="{00000000-0005-0000-0000-0000890D0000}"/>
    <cellStyle name="2_Du toan 558 (Km17+508.12 - Km 22) 2" xfId="24987" xr:uid="{00000000-0005-0000-0000-00008A0D0000}"/>
    <cellStyle name="2_Du toan 558 (Km17+508.12 - Km 22)_!1 1 bao cao giao KH ve HTCMT vung TNB   12-12-2011" xfId="4213" xr:uid="{00000000-0005-0000-0000-00008B0D0000}"/>
    <cellStyle name="2_Du toan 558 (Km17+508.12 - Km 22)_!1 1 bao cao giao KH ve HTCMT vung TNB   12-12-2011 2" xfId="24988" xr:uid="{00000000-0005-0000-0000-00008C0D0000}"/>
    <cellStyle name="2_Du toan 558 (Km17+508.12 - Km 22)_Bieu4HTMT" xfId="4215" xr:uid="{00000000-0005-0000-0000-00008D0D0000}"/>
    <cellStyle name="2_Du toan 558 (Km17+508.12 - Km 22)_Bieu4HTMT 2" xfId="24989" xr:uid="{00000000-0005-0000-0000-00008E0D0000}"/>
    <cellStyle name="2_Du toan 558 (Km17+508.12 - Km 22)_Bieu4HTMT_!1 1 bao cao giao KH ve HTCMT vung TNB   12-12-2011" xfId="4217" xr:uid="{00000000-0005-0000-0000-00008F0D0000}"/>
    <cellStyle name="2_Du toan 558 (Km17+508.12 - Km 22)_Bieu4HTMT_!1 1 bao cao giao KH ve HTCMT vung TNB   12-12-2011 2" xfId="24990" xr:uid="{00000000-0005-0000-0000-0000900D0000}"/>
    <cellStyle name="2_Du toan 558 (Km17+508.12 - Km 22)_Bieu4HTMT_KH TPCP vung TNB (03-1-2012)" xfId="3927" xr:uid="{00000000-0005-0000-0000-0000910D0000}"/>
    <cellStyle name="2_Du toan 558 (Km17+508.12 - Km 22)_Bieu4HTMT_KH TPCP vung TNB (03-1-2012) 2" xfId="24991" xr:uid="{00000000-0005-0000-0000-0000920D0000}"/>
    <cellStyle name="2_Du toan 558 (Km17+508.12 - Km 22)_KH TPCP vung TNB (03-1-2012)" xfId="3610" xr:uid="{00000000-0005-0000-0000-0000930D0000}"/>
    <cellStyle name="2_Du toan 558 (Km17+508.12 - Km 22)_KH TPCP vung TNB (03-1-2012) 2" xfId="24992" xr:uid="{00000000-0005-0000-0000-0000940D0000}"/>
    <cellStyle name="2_Gia_VLQL48_duyet " xfId="105" xr:uid="{00000000-0005-0000-0000-0000950D0000}"/>
    <cellStyle name="2_Gia_VLQL48_duyet  2" xfId="1260" xr:uid="{00000000-0005-0000-0000-0000960D0000}"/>
    <cellStyle name="2_Gia_VLQL48_duyet  2 2" xfId="24994" xr:uid="{00000000-0005-0000-0000-0000970D0000}"/>
    <cellStyle name="2_Gia_VLQL48_duyet  3" xfId="24993" xr:uid="{00000000-0005-0000-0000-0000980D0000}"/>
    <cellStyle name="2_Gia_VLQL48_duyet _!1 1 bao cao giao KH ve HTCMT vung TNB   12-12-2011" xfId="3756" xr:uid="{00000000-0005-0000-0000-0000990D0000}"/>
    <cellStyle name="2_Gia_VLQL48_duyet _!1 1 bao cao giao KH ve HTCMT vung TNB   12-12-2011 2" xfId="24995" xr:uid="{00000000-0005-0000-0000-00009A0D0000}"/>
    <cellStyle name="2_Gia_VLQL48_duyet _Bieu4HTMT" xfId="3497" xr:uid="{00000000-0005-0000-0000-00009B0D0000}"/>
    <cellStyle name="2_Gia_VLQL48_duyet _Bieu4HTMT 2" xfId="24996" xr:uid="{00000000-0005-0000-0000-00009C0D0000}"/>
    <cellStyle name="2_Gia_VLQL48_duyet _Bieu4HTMT_!1 1 bao cao giao KH ve HTCMT vung TNB   12-12-2011" xfId="792" xr:uid="{00000000-0005-0000-0000-00009D0D0000}"/>
    <cellStyle name="2_Gia_VLQL48_duyet _Bieu4HTMT_!1 1 bao cao giao KH ve HTCMT vung TNB   12-12-2011 2" xfId="24997" xr:uid="{00000000-0005-0000-0000-00009E0D0000}"/>
    <cellStyle name="2_Gia_VLQL48_duyet _Bieu4HTMT_KH TPCP vung TNB (03-1-2012)" xfId="4220" xr:uid="{00000000-0005-0000-0000-00009F0D0000}"/>
    <cellStyle name="2_Gia_VLQL48_duyet _Bieu4HTMT_KH TPCP vung TNB (03-1-2012) 2" xfId="24998" xr:uid="{00000000-0005-0000-0000-0000A00D0000}"/>
    <cellStyle name="2_Gia_VLQL48_duyet _KH TPCP vung TNB (03-1-2012)" xfId="4226" xr:uid="{00000000-0005-0000-0000-0000A10D0000}"/>
    <cellStyle name="2_Gia_VLQL48_duyet _KH TPCP vung TNB (03-1-2012) 2" xfId="24999" xr:uid="{00000000-0005-0000-0000-0000A20D0000}"/>
    <cellStyle name="2_KlQdinhduyet" xfId="4228" xr:uid="{00000000-0005-0000-0000-0000A30D0000}"/>
    <cellStyle name="2_KlQdinhduyet 2" xfId="25000" xr:uid="{00000000-0005-0000-0000-0000A40D0000}"/>
    <cellStyle name="2_KlQdinhduyet_!1 1 bao cao giao KH ve HTCMT vung TNB   12-12-2011" xfId="4231" xr:uid="{00000000-0005-0000-0000-0000A50D0000}"/>
    <cellStyle name="2_KlQdinhduyet_!1 1 bao cao giao KH ve HTCMT vung TNB   12-12-2011 2" xfId="25001" xr:uid="{00000000-0005-0000-0000-0000A60D0000}"/>
    <cellStyle name="2_KlQdinhduyet_Bieu4HTMT" xfId="4233" xr:uid="{00000000-0005-0000-0000-0000A70D0000}"/>
    <cellStyle name="2_KlQdinhduyet_Bieu4HTMT 2" xfId="25002" xr:uid="{00000000-0005-0000-0000-0000A80D0000}"/>
    <cellStyle name="2_KlQdinhduyet_Bieu4HTMT_!1 1 bao cao giao KH ve HTCMT vung TNB   12-12-2011" xfId="3518" xr:uid="{00000000-0005-0000-0000-0000A90D0000}"/>
    <cellStyle name="2_KlQdinhduyet_Bieu4HTMT_!1 1 bao cao giao KH ve HTCMT vung TNB   12-12-2011 2" xfId="25003" xr:uid="{00000000-0005-0000-0000-0000AA0D0000}"/>
    <cellStyle name="2_KlQdinhduyet_Bieu4HTMT_KH TPCP vung TNB (03-1-2012)" xfId="4236" xr:uid="{00000000-0005-0000-0000-0000AB0D0000}"/>
    <cellStyle name="2_KlQdinhduyet_Bieu4HTMT_KH TPCP vung TNB (03-1-2012) 2" xfId="25004" xr:uid="{00000000-0005-0000-0000-0000AC0D0000}"/>
    <cellStyle name="2_KlQdinhduyet_KH TPCP vung TNB (03-1-2012)" xfId="3577" xr:uid="{00000000-0005-0000-0000-0000AD0D0000}"/>
    <cellStyle name="2_KlQdinhduyet_KH TPCP vung TNB (03-1-2012) 2" xfId="25005" xr:uid="{00000000-0005-0000-0000-0000AE0D0000}"/>
    <cellStyle name="2_TRUNG PMU 5" xfId="3673" xr:uid="{00000000-0005-0000-0000-0000AF0D0000}"/>
    <cellStyle name="2_TRUNG PMU 5 2" xfId="3369" xr:uid="{00000000-0005-0000-0000-0000B00D0000}"/>
    <cellStyle name="2_TRUNG PMU 5 2 2" xfId="4034" xr:uid="{00000000-0005-0000-0000-0000B10D0000}"/>
    <cellStyle name="2_TRUNG PMU 5 2 2 2" xfId="25008" xr:uid="{00000000-0005-0000-0000-0000B20D0000}"/>
    <cellStyle name="2_TRUNG PMU 5 2 3" xfId="4038" xr:uid="{00000000-0005-0000-0000-0000B30D0000}"/>
    <cellStyle name="2_TRUNG PMU 5 2 3 2" xfId="25009" xr:uid="{00000000-0005-0000-0000-0000B40D0000}"/>
    <cellStyle name="2_TRUNG PMU 5 2 4" xfId="25007" xr:uid="{00000000-0005-0000-0000-0000B50D0000}"/>
    <cellStyle name="2_TRUNG PMU 5 3" xfId="25006" xr:uid="{00000000-0005-0000-0000-0000B60D0000}"/>
    <cellStyle name="2_ÿÿÿÿÿ" xfId="4238" xr:uid="{00000000-0005-0000-0000-0000B70D0000}"/>
    <cellStyle name="2_ÿÿÿÿÿ 2" xfId="1930" xr:uid="{00000000-0005-0000-0000-0000B80D0000}"/>
    <cellStyle name="2_ÿÿÿÿÿ 2 2" xfId="1956" xr:uid="{00000000-0005-0000-0000-0000B90D0000}"/>
    <cellStyle name="2_ÿÿÿÿÿ 2 2 2" xfId="25012" xr:uid="{00000000-0005-0000-0000-0000BA0D0000}"/>
    <cellStyle name="2_ÿÿÿÿÿ 2 3" xfId="4240" xr:uid="{00000000-0005-0000-0000-0000BB0D0000}"/>
    <cellStyle name="2_ÿÿÿÿÿ 2 3 2" xfId="25013" xr:uid="{00000000-0005-0000-0000-0000BC0D0000}"/>
    <cellStyle name="2_ÿÿÿÿÿ 2 4" xfId="25011" xr:uid="{00000000-0005-0000-0000-0000BD0D0000}"/>
    <cellStyle name="2_ÿÿÿÿÿ 3" xfId="25010" xr:uid="{00000000-0005-0000-0000-0000BE0D0000}"/>
    <cellStyle name="2_ÿÿÿÿÿ_Bieu tong hop nhu cau ung 2011 da chon loc -Mien nui" xfId="4246" xr:uid="{00000000-0005-0000-0000-0000BF0D0000}"/>
    <cellStyle name="2_ÿÿÿÿÿ_Bieu tong hop nhu cau ung 2011 da chon loc -Mien nui 2" xfId="2722" xr:uid="{00000000-0005-0000-0000-0000C00D0000}"/>
    <cellStyle name="2_ÿÿÿÿÿ_Bieu tong hop nhu cau ung 2011 da chon loc -Mien nui 2 2" xfId="3439" xr:uid="{00000000-0005-0000-0000-0000C10D0000}"/>
    <cellStyle name="2_ÿÿÿÿÿ_Bieu tong hop nhu cau ung 2011 da chon loc -Mien nui 2 2 2" xfId="4250" xr:uid="{00000000-0005-0000-0000-0000C20D0000}"/>
    <cellStyle name="2_ÿÿÿÿÿ_Bieu tong hop nhu cau ung 2011 da chon loc -Mien nui 2 2 2 2" xfId="16702" xr:uid="{00000000-0005-0000-0000-0000C30D0000}"/>
    <cellStyle name="2_ÿÿÿÿÿ_Bieu tong hop nhu cau ung 2011 da chon loc -Mien nui 2 2 2 2 2" xfId="25018" xr:uid="{00000000-0005-0000-0000-0000C40D0000}"/>
    <cellStyle name="2_ÿÿÿÿÿ_Bieu tong hop nhu cau ung 2011 da chon loc -Mien nui 2 2 2 3" xfId="25017" xr:uid="{00000000-0005-0000-0000-0000C50D0000}"/>
    <cellStyle name="2_ÿÿÿÿÿ_Bieu tong hop nhu cau ung 2011 da chon loc -Mien nui 2 2 3" xfId="3145" xr:uid="{00000000-0005-0000-0000-0000C60D0000}"/>
    <cellStyle name="2_ÿÿÿÿÿ_Bieu tong hop nhu cau ung 2011 da chon loc -Mien nui 2 2 3 2" xfId="16305" xr:uid="{00000000-0005-0000-0000-0000C70D0000}"/>
    <cellStyle name="2_ÿÿÿÿÿ_Bieu tong hop nhu cau ung 2011 da chon loc -Mien nui 2 2 3 2 2" xfId="25020" xr:uid="{00000000-0005-0000-0000-0000C80D0000}"/>
    <cellStyle name="2_ÿÿÿÿÿ_Bieu tong hop nhu cau ung 2011 da chon loc -Mien nui 2 2 3 3" xfId="25019" xr:uid="{00000000-0005-0000-0000-0000C90D0000}"/>
    <cellStyle name="2_ÿÿÿÿÿ_Bieu tong hop nhu cau ung 2011 da chon loc -Mien nui 2 2 4" xfId="3151" xr:uid="{00000000-0005-0000-0000-0000CA0D0000}"/>
    <cellStyle name="2_ÿÿÿÿÿ_Bieu tong hop nhu cau ung 2011 da chon loc -Mien nui 2 2 4 2" xfId="16307" xr:uid="{00000000-0005-0000-0000-0000CB0D0000}"/>
    <cellStyle name="2_ÿÿÿÿÿ_Bieu tong hop nhu cau ung 2011 da chon loc -Mien nui 2 2 4 2 2" xfId="25022" xr:uid="{00000000-0005-0000-0000-0000CC0D0000}"/>
    <cellStyle name="2_ÿÿÿÿÿ_Bieu tong hop nhu cau ung 2011 da chon loc -Mien nui 2 2 4 3" xfId="25021" xr:uid="{00000000-0005-0000-0000-0000CD0D0000}"/>
    <cellStyle name="2_ÿÿÿÿÿ_Bieu tong hop nhu cau ung 2011 da chon loc -Mien nui 2 2 5" xfId="16396" xr:uid="{00000000-0005-0000-0000-0000CE0D0000}"/>
    <cellStyle name="2_ÿÿÿÿÿ_Bieu tong hop nhu cau ung 2011 da chon loc -Mien nui 2 2 5 2" xfId="25023" xr:uid="{00000000-0005-0000-0000-0000CF0D0000}"/>
    <cellStyle name="2_ÿÿÿÿÿ_Bieu tong hop nhu cau ung 2011 da chon loc -Mien nui 2 2 6" xfId="25016" xr:uid="{00000000-0005-0000-0000-0000D00D0000}"/>
    <cellStyle name="2_ÿÿÿÿÿ_Bieu tong hop nhu cau ung 2011 da chon loc -Mien nui 2 3" xfId="588" xr:uid="{00000000-0005-0000-0000-0000D10D0000}"/>
    <cellStyle name="2_ÿÿÿÿÿ_Bieu tong hop nhu cau ung 2011 da chon loc -Mien nui 2 3 2" xfId="15384" xr:uid="{00000000-0005-0000-0000-0000D20D0000}"/>
    <cellStyle name="2_ÿÿÿÿÿ_Bieu tong hop nhu cau ung 2011 da chon loc -Mien nui 2 3 2 2" xfId="25025" xr:uid="{00000000-0005-0000-0000-0000D30D0000}"/>
    <cellStyle name="2_ÿÿÿÿÿ_Bieu tong hop nhu cau ung 2011 da chon loc -Mien nui 2 3 3" xfId="25024" xr:uid="{00000000-0005-0000-0000-0000D40D0000}"/>
    <cellStyle name="2_ÿÿÿÿÿ_Bieu tong hop nhu cau ung 2011 da chon loc -Mien nui 2 4" xfId="2401" xr:uid="{00000000-0005-0000-0000-0000D50D0000}"/>
    <cellStyle name="2_ÿÿÿÿÿ_Bieu tong hop nhu cau ung 2011 da chon loc -Mien nui 2 4 2" xfId="16040" xr:uid="{00000000-0005-0000-0000-0000D60D0000}"/>
    <cellStyle name="2_ÿÿÿÿÿ_Bieu tong hop nhu cau ung 2011 da chon loc -Mien nui 2 4 2 2" xfId="25027" xr:uid="{00000000-0005-0000-0000-0000D70D0000}"/>
    <cellStyle name="2_ÿÿÿÿÿ_Bieu tong hop nhu cau ung 2011 da chon loc -Mien nui 2 4 3" xfId="25026" xr:uid="{00000000-0005-0000-0000-0000D80D0000}"/>
    <cellStyle name="2_ÿÿÿÿÿ_Bieu tong hop nhu cau ung 2011 da chon loc -Mien nui 2 5" xfId="2986" xr:uid="{00000000-0005-0000-0000-0000D90D0000}"/>
    <cellStyle name="2_ÿÿÿÿÿ_Bieu tong hop nhu cau ung 2011 da chon loc -Mien nui 2 5 2" xfId="16249" xr:uid="{00000000-0005-0000-0000-0000DA0D0000}"/>
    <cellStyle name="2_ÿÿÿÿÿ_Bieu tong hop nhu cau ung 2011 da chon loc -Mien nui 2 5 2 2" xfId="25029" xr:uid="{00000000-0005-0000-0000-0000DB0D0000}"/>
    <cellStyle name="2_ÿÿÿÿÿ_Bieu tong hop nhu cau ung 2011 da chon loc -Mien nui 2 5 3" xfId="25028" xr:uid="{00000000-0005-0000-0000-0000DC0D0000}"/>
    <cellStyle name="2_ÿÿÿÿÿ_Bieu tong hop nhu cau ung 2011 da chon loc -Mien nui 2 6" xfId="16151" xr:uid="{00000000-0005-0000-0000-0000DD0D0000}"/>
    <cellStyle name="2_ÿÿÿÿÿ_Bieu tong hop nhu cau ung 2011 da chon loc -Mien nui 2 6 2" xfId="25030" xr:uid="{00000000-0005-0000-0000-0000DE0D0000}"/>
    <cellStyle name="2_ÿÿÿÿÿ_Bieu tong hop nhu cau ung 2011 da chon loc -Mien nui 2 7" xfId="25015" xr:uid="{00000000-0005-0000-0000-0000DF0D0000}"/>
    <cellStyle name="2_ÿÿÿÿÿ_Bieu tong hop nhu cau ung 2011 da chon loc -Mien nui 3" xfId="4251" xr:uid="{00000000-0005-0000-0000-0000E00D0000}"/>
    <cellStyle name="2_ÿÿÿÿÿ_Bieu tong hop nhu cau ung 2011 da chon loc -Mien nui 3 2" xfId="1204" xr:uid="{00000000-0005-0000-0000-0000E10D0000}"/>
    <cellStyle name="2_ÿÿÿÿÿ_Bieu tong hop nhu cau ung 2011 da chon loc -Mien nui 3 2 2" xfId="15612" xr:uid="{00000000-0005-0000-0000-0000E20D0000}"/>
    <cellStyle name="2_ÿÿÿÿÿ_Bieu tong hop nhu cau ung 2011 da chon loc -Mien nui 3 2 2 2" xfId="25033" xr:uid="{00000000-0005-0000-0000-0000E30D0000}"/>
    <cellStyle name="2_ÿÿÿÿÿ_Bieu tong hop nhu cau ung 2011 da chon loc -Mien nui 3 2 3" xfId="25032" xr:uid="{00000000-0005-0000-0000-0000E40D0000}"/>
    <cellStyle name="2_ÿÿÿÿÿ_Bieu tong hop nhu cau ung 2011 da chon loc -Mien nui 3 3" xfId="1209" xr:uid="{00000000-0005-0000-0000-0000E50D0000}"/>
    <cellStyle name="2_ÿÿÿÿÿ_Bieu tong hop nhu cau ung 2011 da chon loc -Mien nui 3 3 2" xfId="15615" xr:uid="{00000000-0005-0000-0000-0000E60D0000}"/>
    <cellStyle name="2_ÿÿÿÿÿ_Bieu tong hop nhu cau ung 2011 da chon loc -Mien nui 3 3 2 2" xfId="25035" xr:uid="{00000000-0005-0000-0000-0000E70D0000}"/>
    <cellStyle name="2_ÿÿÿÿÿ_Bieu tong hop nhu cau ung 2011 da chon loc -Mien nui 3 3 3" xfId="25034" xr:uid="{00000000-0005-0000-0000-0000E80D0000}"/>
    <cellStyle name="2_ÿÿÿÿÿ_Bieu tong hop nhu cau ung 2011 da chon loc -Mien nui 3 4" xfId="1214" xr:uid="{00000000-0005-0000-0000-0000E90D0000}"/>
    <cellStyle name="2_ÿÿÿÿÿ_Bieu tong hop nhu cau ung 2011 da chon loc -Mien nui 3 4 2" xfId="15617" xr:uid="{00000000-0005-0000-0000-0000EA0D0000}"/>
    <cellStyle name="2_ÿÿÿÿÿ_Bieu tong hop nhu cau ung 2011 da chon loc -Mien nui 3 4 2 2" xfId="25037" xr:uid="{00000000-0005-0000-0000-0000EB0D0000}"/>
    <cellStyle name="2_ÿÿÿÿÿ_Bieu tong hop nhu cau ung 2011 da chon loc -Mien nui 3 4 3" xfId="25036" xr:uid="{00000000-0005-0000-0000-0000EC0D0000}"/>
    <cellStyle name="2_ÿÿÿÿÿ_Bieu tong hop nhu cau ung 2011 da chon loc -Mien nui 3 5" xfId="16703" xr:uid="{00000000-0005-0000-0000-0000ED0D0000}"/>
    <cellStyle name="2_ÿÿÿÿÿ_Bieu tong hop nhu cau ung 2011 da chon loc -Mien nui 3 5 2" xfId="25038" xr:uid="{00000000-0005-0000-0000-0000EE0D0000}"/>
    <cellStyle name="2_ÿÿÿÿÿ_Bieu tong hop nhu cau ung 2011 da chon loc -Mien nui 3 6" xfId="25031" xr:uid="{00000000-0005-0000-0000-0000EF0D0000}"/>
    <cellStyle name="2_ÿÿÿÿÿ_Bieu tong hop nhu cau ung 2011 da chon loc -Mien nui 4" xfId="4253" xr:uid="{00000000-0005-0000-0000-0000F00D0000}"/>
    <cellStyle name="2_ÿÿÿÿÿ_Bieu tong hop nhu cau ung 2011 da chon loc -Mien nui 4 2" xfId="16705" xr:uid="{00000000-0005-0000-0000-0000F10D0000}"/>
    <cellStyle name="2_ÿÿÿÿÿ_Bieu tong hop nhu cau ung 2011 da chon loc -Mien nui 4 2 2" xfId="25040" xr:uid="{00000000-0005-0000-0000-0000F20D0000}"/>
    <cellStyle name="2_ÿÿÿÿÿ_Bieu tong hop nhu cau ung 2011 da chon loc -Mien nui 4 3" xfId="25039" xr:uid="{00000000-0005-0000-0000-0000F30D0000}"/>
    <cellStyle name="2_ÿÿÿÿÿ_Bieu tong hop nhu cau ung 2011 da chon loc -Mien nui 5" xfId="905" xr:uid="{00000000-0005-0000-0000-0000F40D0000}"/>
    <cellStyle name="2_ÿÿÿÿÿ_Bieu tong hop nhu cau ung 2011 da chon loc -Mien nui 5 2" xfId="15513" xr:uid="{00000000-0005-0000-0000-0000F50D0000}"/>
    <cellStyle name="2_ÿÿÿÿÿ_Bieu tong hop nhu cau ung 2011 da chon loc -Mien nui 5 2 2" xfId="25042" xr:uid="{00000000-0005-0000-0000-0000F60D0000}"/>
    <cellStyle name="2_ÿÿÿÿÿ_Bieu tong hop nhu cau ung 2011 da chon loc -Mien nui 5 3" xfId="25041" xr:uid="{00000000-0005-0000-0000-0000F70D0000}"/>
    <cellStyle name="2_ÿÿÿÿÿ_Bieu tong hop nhu cau ung 2011 da chon loc -Mien nui 6" xfId="4255" xr:uid="{00000000-0005-0000-0000-0000F80D0000}"/>
    <cellStyle name="2_ÿÿÿÿÿ_Bieu tong hop nhu cau ung 2011 da chon loc -Mien nui 6 2" xfId="16707" xr:uid="{00000000-0005-0000-0000-0000F90D0000}"/>
    <cellStyle name="2_ÿÿÿÿÿ_Bieu tong hop nhu cau ung 2011 da chon loc -Mien nui 6 2 2" xfId="25044" xr:uid="{00000000-0005-0000-0000-0000FA0D0000}"/>
    <cellStyle name="2_ÿÿÿÿÿ_Bieu tong hop nhu cau ung 2011 da chon loc -Mien nui 6 3" xfId="25043" xr:uid="{00000000-0005-0000-0000-0000FB0D0000}"/>
    <cellStyle name="2_ÿÿÿÿÿ_Bieu tong hop nhu cau ung 2011 da chon loc -Mien nui 7" xfId="16699" xr:uid="{00000000-0005-0000-0000-0000FC0D0000}"/>
    <cellStyle name="2_ÿÿÿÿÿ_Bieu tong hop nhu cau ung 2011 da chon loc -Mien nui 7 2" xfId="25045" xr:uid="{00000000-0005-0000-0000-0000FD0D0000}"/>
    <cellStyle name="2_ÿÿÿÿÿ_Bieu tong hop nhu cau ung 2011 da chon loc -Mien nui 8" xfId="25014" xr:uid="{00000000-0005-0000-0000-0000FE0D0000}"/>
    <cellStyle name="20" xfId="1586" xr:uid="{00000000-0005-0000-0000-0000FF0D0000}"/>
    <cellStyle name="20 2" xfId="25046" xr:uid="{00000000-0005-0000-0000-0000000E0000}"/>
    <cellStyle name="20% - Accent1 2" xfId="3179" xr:uid="{00000000-0005-0000-0000-0000010E0000}"/>
    <cellStyle name="20% - Accent1 2 2" xfId="2641" xr:uid="{00000000-0005-0000-0000-0000020E0000}"/>
    <cellStyle name="20% - Accent1 2 2 2" xfId="25048" xr:uid="{00000000-0005-0000-0000-0000030E0000}"/>
    <cellStyle name="20% - Accent1 2 3" xfId="631" xr:uid="{00000000-0005-0000-0000-0000040E0000}"/>
    <cellStyle name="20% - Accent1 2 3 2" xfId="25049" xr:uid="{00000000-0005-0000-0000-0000050E0000}"/>
    <cellStyle name="20% - Accent1 2 4" xfId="25047" xr:uid="{00000000-0005-0000-0000-0000060E0000}"/>
    <cellStyle name="20% - Accent2 2" xfId="1941" xr:uid="{00000000-0005-0000-0000-0000070E0000}"/>
    <cellStyle name="20% - Accent2 2 2" xfId="3289" xr:uid="{00000000-0005-0000-0000-0000080E0000}"/>
    <cellStyle name="20% - Accent2 2 2 2" xfId="25051" xr:uid="{00000000-0005-0000-0000-0000090E0000}"/>
    <cellStyle name="20% - Accent2 2 3" xfId="4256" xr:uid="{00000000-0005-0000-0000-00000A0E0000}"/>
    <cellStyle name="20% - Accent2 2 3 2" xfId="25052" xr:uid="{00000000-0005-0000-0000-00000B0E0000}"/>
    <cellStyle name="20% - Accent2 2 4" xfId="25050" xr:uid="{00000000-0005-0000-0000-00000C0E0000}"/>
    <cellStyle name="20% - Accent3 2" xfId="149" xr:uid="{00000000-0005-0000-0000-00000D0E0000}"/>
    <cellStyle name="20% - Accent3 2 2" xfId="4259" xr:uid="{00000000-0005-0000-0000-00000E0E0000}"/>
    <cellStyle name="20% - Accent3 2 2 2" xfId="25054" xr:uid="{00000000-0005-0000-0000-00000F0E0000}"/>
    <cellStyle name="20% - Accent3 2 3" xfId="3301" xr:uid="{00000000-0005-0000-0000-0000100E0000}"/>
    <cellStyle name="20% - Accent3 2 3 2" xfId="25055" xr:uid="{00000000-0005-0000-0000-0000110E0000}"/>
    <cellStyle name="20% - Accent3 2 4" xfId="25053" xr:uid="{00000000-0005-0000-0000-0000120E0000}"/>
    <cellStyle name="20% - Accent4 2" xfId="1535" xr:uid="{00000000-0005-0000-0000-0000130E0000}"/>
    <cellStyle name="20% - Accent4 2 2" xfId="4262" xr:uid="{00000000-0005-0000-0000-0000140E0000}"/>
    <cellStyle name="20% - Accent4 2 2 2" xfId="25057" xr:uid="{00000000-0005-0000-0000-0000150E0000}"/>
    <cellStyle name="20% - Accent4 2 3" xfId="2596" xr:uid="{00000000-0005-0000-0000-0000160E0000}"/>
    <cellStyle name="20% - Accent4 2 3 2" xfId="25058" xr:uid="{00000000-0005-0000-0000-0000170E0000}"/>
    <cellStyle name="20% - Accent4 2 4" xfId="25056" xr:uid="{00000000-0005-0000-0000-0000180E0000}"/>
    <cellStyle name="20% - Accent5 2" xfId="3504" xr:uid="{00000000-0005-0000-0000-0000190E0000}"/>
    <cellStyle name="20% - Accent5 2 2" xfId="4263" xr:uid="{00000000-0005-0000-0000-00001A0E0000}"/>
    <cellStyle name="20% - Accent5 2 2 2" xfId="25060" xr:uid="{00000000-0005-0000-0000-00001B0E0000}"/>
    <cellStyle name="20% - Accent5 2 3" xfId="4265" xr:uid="{00000000-0005-0000-0000-00001C0E0000}"/>
    <cellStyle name="20% - Accent5 2 3 2" xfId="25061" xr:uid="{00000000-0005-0000-0000-00001D0E0000}"/>
    <cellStyle name="20% - Accent5 2 4" xfId="25059" xr:uid="{00000000-0005-0000-0000-00001E0E0000}"/>
    <cellStyle name="20% - Accent6 2" xfId="3984" xr:uid="{00000000-0005-0000-0000-00001F0E0000}"/>
    <cellStyle name="20% - Accent6 2 2" xfId="3733" xr:uid="{00000000-0005-0000-0000-0000200E0000}"/>
    <cellStyle name="20% - Accent6 2 2 2" xfId="25063" xr:uid="{00000000-0005-0000-0000-0000210E0000}"/>
    <cellStyle name="20% - Accent6 2 3" xfId="3989" xr:uid="{00000000-0005-0000-0000-0000220E0000}"/>
    <cellStyle name="20% - Accent6 2 3 2" xfId="25064" xr:uid="{00000000-0005-0000-0000-0000230E0000}"/>
    <cellStyle name="20% - Accent6 2 4" xfId="25062" xr:uid="{00000000-0005-0000-0000-0000240E0000}"/>
    <cellStyle name="20% - Nhấn1" xfId="78" xr:uid="{00000000-0005-0000-0000-0000250E0000}"/>
    <cellStyle name="20% - Nhấn1 2" xfId="25065" xr:uid="{00000000-0005-0000-0000-0000260E0000}"/>
    <cellStyle name="20% - Nhấn2" xfId="3914" xr:uid="{00000000-0005-0000-0000-0000270E0000}"/>
    <cellStyle name="20% - Nhấn2 2" xfId="25066" xr:uid="{00000000-0005-0000-0000-0000280E0000}"/>
    <cellStyle name="20% - Nhấn3" xfId="3038" xr:uid="{00000000-0005-0000-0000-0000290E0000}"/>
    <cellStyle name="20% - Nhấn3 2" xfId="25067" xr:uid="{00000000-0005-0000-0000-00002A0E0000}"/>
    <cellStyle name="20% - Nhấn4" xfId="1548" xr:uid="{00000000-0005-0000-0000-00002B0E0000}"/>
    <cellStyle name="20% - Nhấn4 2" xfId="25068" xr:uid="{00000000-0005-0000-0000-00002C0E0000}"/>
    <cellStyle name="20% - Nhấn5" xfId="4267" xr:uid="{00000000-0005-0000-0000-00002D0E0000}"/>
    <cellStyle name="20% - Nhấn5 2" xfId="25069" xr:uid="{00000000-0005-0000-0000-00002E0E0000}"/>
    <cellStyle name="20% - Nhấn6" xfId="4270" xr:uid="{00000000-0005-0000-0000-00002F0E0000}"/>
    <cellStyle name="20% - Nhấn6 2" xfId="25070" xr:uid="{00000000-0005-0000-0000-0000300E0000}"/>
    <cellStyle name="-2001" xfId="4271" xr:uid="{00000000-0005-0000-0000-0000310E0000}"/>
    <cellStyle name="-2001 2" xfId="2972" xr:uid="{00000000-0005-0000-0000-0000320E0000}"/>
    <cellStyle name="-2001 2 2" xfId="25072" xr:uid="{00000000-0005-0000-0000-0000330E0000}"/>
    <cellStyle name="-2001 3" xfId="196" xr:uid="{00000000-0005-0000-0000-0000340E0000}"/>
    <cellStyle name="-2001 3 2" xfId="25073" xr:uid="{00000000-0005-0000-0000-0000350E0000}"/>
    <cellStyle name="-2001 4" xfId="25071" xr:uid="{00000000-0005-0000-0000-0000360E0000}"/>
    <cellStyle name="3" xfId="2439" xr:uid="{00000000-0005-0000-0000-0000370E0000}"/>
    <cellStyle name="3 2" xfId="4272" xr:uid="{00000000-0005-0000-0000-0000380E0000}"/>
    <cellStyle name="3 2 2" xfId="4273" xr:uid="{00000000-0005-0000-0000-0000390E0000}"/>
    <cellStyle name="3 2 2 2" xfId="25076" xr:uid="{00000000-0005-0000-0000-00003A0E0000}"/>
    <cellStyle name="3 2 3" xfId="2745" xr:uid="{00000000-0005-0000-0000-00003B0E0000}"/>
    <cellStyle name="3 2 3 2" xfId="25077" xr:uid="{00000000-0005-0000-0000-00003C0E0000}"/>
    <cellStyle name="3 2 4" xfId="25075" xr:uid="{00000000-0005-0000-0000-00003D0E0000}"/>
    <cellStyle name="3 3" xfId="25074" xr:uid="{00000000-0005-0000-0000-00003E0E0000}"/>
    <cellStyle name="3_Book1" xfId="4275" xr:uid="{00000000-0005-0000-0000-00003F0E0000}"/>
    <cellStyle name="3_Book1 2" xfId="3110" xr:uid="{00000000-0005-0000-0000-0000400E0000}"/>
    <cellStyle name="3_Book1 2 2" xfId="4278" xr:uid="{00000000-0005-0000-0000-0000410E0000}"/>
    <cellStyle name="3_Book1 2 2 2" xfId="25080" xr:uid="{00000000-0005-0000-0000-0000420E0000}"/>
    <cellStyle name="3_Book1 2 3" xfId="4281" xr:uid="{00000000-0005-0000-0000-0000430E0000}"/>
    <cellStyle name="3_Book1 2 3 2" xfId="25081" xr:uid="{00000000-0005-0000-0000-0000440E0000}"/>
    <cellStyle name="3_Book1 2 4" xfId="25079" xr:uid="{00000000-0005-0000-0000-0000450E0000}"/>
    <cellStyle name="3_Book1 3" xfId="25078" xr:uid="{00000000-0005-0000-0000-0000460E0000}"/>
    <cellStyle name="3_Book1_1" xfId="1898" xr:uid="{00000000-0005-0000-0000-0000470E0000}"/>
    <cellStyle name="3_Book1_1 2" xfId="25082" xr:uid="{00000000-0005-0000-0000-0000480E0000}"/>
    <cellStyle name="3_Book1_1_!1 1 bao cao giao KH ve HTCMT vung TNB   12-12-2011" xfId="3446" xr:uid="{00000000-0005-0000-0000-0000490E0000}"/>
    <cellStyle name="3_Book1_1_!1 1 bao cao giao KH ve HTCMT vung TNB   12-12-2011 2" xfId="25083" xr:uid="{00000000-0005-0000-0000-00004A0E0000}"/>
    <cellStyle name="3_Book1_1_Bieu4HTMT" xfId="2606" xr:uid="{00000000-0005-0000-0000-00004B0E0000}"/>
    <cellStyle name="3_Book1_1_Bieu4HTMT 2" xfId="25084" xr:uid="{00000000-0005-0000-0000-00004C0E0000}"/>
    <cellStyle name="3_Book1_1_Bieu4HTMT_!1 1 bao cao giao KH ve HTCMT vung TNB   12-12-2011" xfId="4282" xr:uid="{00000000-0005-0000-0000-00004D0E0000}"/>
    <cellStyle name="3_Book1_1_Bieu4HTMT_!1 1 bao cao giao KH ve HTCMT vung TNB   12-12-2011 2" xfId="25085" xr:uid="{00000000-0005-0000-0000-00004E0E0000}"/>
    <cellStyle name="3_Book1_1_Bieu4HTMT_KH TPCP vung TNB (03-1-2012)" xfId="1835" xr:uid="{00000000-0005-0000-0000-00004F0E0000}"/>
    <cellStyle name="3_Book1_1_Bieu4HTMT_KH TPCP vung TNB (03-1-2012) 2" xfId="25086" xr:uid="{00000000-0005-0000-0000-0000500E0000}"/>
    <cellStyle name="3_Book1_1_KH TPCP vung TNB (03-1-2012)" xfId="3750" xr:uid="{00000000-0005-0000-0000-0000510E0000}"/>
    <cellStyle name="3_Book1_1_KH TPCP vung TNB (03-1-2012) 2" xfId="25087" xr:uid="{00000000-0005-0000-0000-0000520E0000}"/>
    <cellStyle name="3_Cau thuy dien Ban La (Cu Anh)" xfId="4284" xr:uid="{00000000-0005-0000-0000-0000530E0000}"/>
    <cellStyle name="3_Cau thuy dien Ban La (Cu Anh) 2" xfId="25088" xr:uid="{00000000-0005-0000-0000-0000540E0000}"/>
    <cellStyle name="3_Cau thuy dien Ban La (Cu Anh)_!1 1 bao cao giao KH ve HTCMT vung TNB   12-12-2011" xfId="4287" xr:uid="{00000000-0005-0000-0000-0000550E0000}"/>
    <cellStyle name="3_Cau thuy dien Ban La (Cu Anh)_!1 1 bao cao giao KH ve HTCMT vung TNB   12-12-2011 2" xfId="25089" xr:uid="{00000000-0005-0000-0000-0000560E0000}"/>
    <cellStyle name="3_Cau thuy dien Ban La (Cu Anh)_Bieu4HTMT" xfId="2393" xr:uid="{00000000-0005-0000-0000-0000570E0000}"/>
    <cellStyle name="3_Cau thuy dien Ban La (Cu Anh)_Bieu4HTMT 2" xfId="25090" xr:uid="{00000000-0005-0000-0000-0000580E0000}"/>
    <cellStyle name="3_Cau thuy dien Ban La (Cu Anh)_Bieu4HTMT_!1 1 bao cao giao KH ve HTCMT vung TNB   12-12-2011" xfId="4289" xr:uid="{00000000-0005-0000-0000-0000590E0000}"/>
    <cellStyle name="3_Cau thuy dien Ban La (Cu Anh)_Bieu4HTMT_!1 1 bao cao giao KH ve HTCMT vung TNB   12-12-2011 2" xfId="25091" xr:uid="{00000000-0005-0000-0000-00005A0E0000}"/>
    <cellStyle name="3_Cau thuy dien Ban La (Cu Anh)_Bieu4HTMT_KH TPCP vung TNB (03-1-2012)" xfId="4298" xr:uid="{00000000-0005-0000-0000-00005B0E0000}"/>
    <cellStyle name="3_Cau thuy dien Ban La (Cu Anh)_Bieu4HTMT_KH TPCP vung TNB (03-1-2012) 2" xfId="25092" xr:uid="{00000000-0005-0000-0000-00005C0E0000}"/>
    <cellStyle name="3_Cau thuy dien Ban La (Cu Anh)_KH TPCP vung TNB (03-1-2012)" xfId="372" xr:uid="{00000000-0005-0000-0000-00005D0E0000}"/>
    <cellStyle name="3_Cau thuy dien Ban La (Cu Anh)_KH TPCP vung TNB (03-1-2012) 2" xfId="25093" xr:uid="{00000000-0005-0000-0000-00005E0E0000}"/>
    <cellStyle name="3_Du toan 558 (Km17+508.12 - Km 22)" xfId="496" xr:uid="{00000000-0005-0000-0000-00005F0E0000}"/>
    <cellStyle name="3_Du toan 558 (Km17+508.12 - Km 22) 2" xfId="25094" xr:uid="{00000000-0005-0000-0000-0000600E0000}"/>
    <cellStyle name="3_Du toan 558 (Km17+508.12 - Km 22)_!1 1 bao cao giao KH ve HTCMT vung TNB   12-12-2011" xfId="4300" xr:uid="{00000000-0005-0000-0000-0000610E0000}"/>
    <cellStyle name="3_Du toan 558 (Km17+508.12 - Km 22)_!1 1 bao cao giao KH ve HTCMT vung TNB   12-12-2011 2" xfId="25095" xr:uid="{00000000-0005-0000-0000-0000620E0000}"/>
    <cellStyle name="3_Du toan 558 (Km17+508.12 - Km 22)_Bieu4HTMT" xfId="3375" xr:uid="{00000000-0005-0000-0000-0000630E0000}"/>
    <cellStyle name="3_Du toan 558 (Km17+508.12 - Km 22)_Bieu4HTMT 2" xfId="25096" xr:uid="{00000000-0005-0000-0000-0000640E0000}"/>
    <cellStyle name="3_Du toan 558 (Km17+508.12 - Km 22)_Bieu4HTMT_!1 1 bao cao giao KH ve HTCMT vung TNB   12-12-2011" xfId="4249" xr:uid="{00000000-0005-0000-0000-0000650E0000}"/>
    <cellStyle name="3_Du toan 558 (Km17+508.12 - Km 22)_Bieu4HTMT_!1 1 bao cao giao KH ve HTCMT vung TNB   12-12-2011 2" xfId="25097" xr:uid="{00000000-0005-0000-0000-0000660E0000}"/>
    <cellStyle name="3_Du toan 558 (Km17+508.12 - Km 22)_Bieu4HTMT_KH TPCP vung TNB (03-1-2012)" xfId="1522" xr:uid="{00000000-0005-0000-0000-0000670E0000}"/>
    <cellStyle name="3_Du toan 558 (Km17+508.12 - Km 22)_Bieu4HTMT_KH TPCP vung TNB (03-1-2012) 2" xfId="25098" xr:uid="{00000000-0005-0000-0000-0000680E0000}"/>
    <cellStyle name="3_Du toan 558 (Km17+508.12 - Km 22)_KH TPCP vung TNB (03-1-2012)" xfId="4302" xr:uid="{00000000-0005-0000-0000-0000690E0000}"/>
    <cellStyle name="3_Du toan 558 (Km17+508.12 - Km 22)_KH TPCP vung TNB (03-1-2012) 2" xfId="25099" xr:uid="{00000000-0005-0000-0000-00006A0E0000}"/>
    <cellStyle name="3_Gia_VLQL48_duyet " xfId="4303" xr:uid="{00000000-0005-0000-0000-00006B0E0000}"/>
    <cellStyle name="3_Gia_VLQL48_duyet  2" xfId="4306" xr:uid="{00000000-0005-0000-0000-00006C0E0000}"/>
    <cellStyle name="3_Gia_VLQL48_duyet  2 2" xfId="25101" xr:uid="{00000000-0005-0000-0000-00006D0E0000}"/>
    <cellStyle name="3_Gia_VLQL48_duyet  3" xfId="25100" xr:uid="{00000000-0005-0000-0000-00006E0E0000}"/>
    <cellStyle name="3_Gia_VLQL48_duyet _!1 1 bao cao giao KH ve HTCMT vung TNB   12-12-2011" xfId="4308" xr:uid="{00000000-0005-0000-0000-00006F0E0000}"/>
    <cellStyle name="3_Gia_VLQL48_duyet _!1 1 bao cao giao KH ve HTCMT vung TNB   12-12-2011 2" xfId="25102" xr:uid="{00000000-0005-0000-0000-0000700E0000}"/>
    <cellStyle name="3_Gia_VLQL48_duyet _Bieu4HTMT" xfId="3022" xr:uid="{00000000-0005-0000-0000-0000710E0000}"/>
    <cellStyle name="3_Gia_VLQL48_duyet _Bieu4HTMT 2" xfId="25103" xr:uid="{00000000-0005-0000-0000-0000720E0000}"/>
    <cellStyle name="3_Gia_VLQL48_duyet _Bieu4HTMT_!1 1 bao cao giao KH ve HTCMT vung TNB   12-12-2011" xfId="1027" xr:uid="{00000000-0005-0000-0000-0000730E0000}"/>
    <cellStyle name="3_Gia_VLQL48_duyet _Bieu4HTMT_!1 1 bao cao giao KH ve HTCMT vung TNB   12-12-2011 2" xfId="25104" xr:uid="{00000000-0005-0000-0000-0000740E0000}"/>
    <cellStyle name="3_Gia_VLQL48_duyet _Bieu4HTMT_KH TPCP vung TNB (03-1-2012)" xfId="1033" xr:uid="{00000000-0005-0000-0000-0000750E0000}"/>
    <cellStyle name="3_Gia_VLQL48_duyet _Bieu4HTMT_KH TPCP vung TNB (03-1-2012) 2" xfId="25105" xr:uid="{00000000-0005-0000-0000-0000760E0000}"/>
    <cellStyle name="3_Gia_VLQL48_duyet _KH TPCP vung TNB (03-1-2012)" xfId="4310" xr:uid="{00000000-0005-0000-0000-0000770E0000}"/>
    <cellStyle name="3_Gia_VLQL48_duyet _KH TPCP vung TNB (03-1-2012) 2" xfId="25106" xr:uid="{00000000-0005-0000-0000-0000780E0000}"/>
    <cellStyle name="3_KlQdinhduyet" xfId="711" xr:uid="{00000000-0005-0000-0000-0000790E0000}"/>
    <cellStyle name="3_KlQdinhduyet 2" xfId="25107" xr:uid="{00000000-0005-0000-0000-00007A0E0000}"/>
    <cellStyle name="3_KlQdinhduyet_!1 1 bao cao giao KH ve HTCMT vung TNB   12-12-2011" xfId="4312" xr:uid="{00000000-0005-0000-0000-00007B0E0000}"/>
    <cellStyle name="3_KlQdinhduyet_!1 1 bao cao giao KH ve HTCMT vung TNB   12-12-2011 2" xfId="25108" xr:uid="{00000000-0005-0000-0000-00007C0E0000}"/>
    <cellStyle name="3_KlQdinhduyet_Bieu4HTMT" xfId="4315" xr:uid="{00000000-0005-0000-0000-00007D0E0000}"/>
    <cellStyle name="3_KlQdinhduyet_Bieu4HTMT 2" xfId="25109" xr:uid="{00000000-0005-0000-0000-00007E0E0000}"/>
    <cellStyle name="3_KlQdinhduyet_Bieu4HTMT_!1 1 bao cao giao KH ve HTCMT vung TNB   12-12-2011" xfId="4319" xr:uid="{00000000-0005-0000-0000-00007F0E0000}"/>
    <cellStyle name="3_KlQdinhduyet_Bieu4HTMT_!1 1 bao cao giao KH ve HTCMT vung TNB   12-12-2011 2" xfId="25110" xr:uid="{00000000-0005-0000-0000-0000800E0000}"/>
    <cellStyle name="3_KlQdinhduyet_Bieu4HTMT_KH TPCP vung TNB (03-1-2012)" xfId="600" xr:uid="{00000000-0005-0000-0000-0000810E0000}"/>
    <cellStyle name="3_KlQdinhduyet_Bieu4HTMT_KH TPCP vung TNB (03-1-2012) 2" xfId="25111" xr:uid="{00000000-0005-0000-0000-0000820E0000}"/>
    <cellStyle name="3_KlQdinhduyet_KH TPCP vung TNB (03-1-2012)" xfId="2756" xr:uid="{00000000-0005-0000-0000-0000830E0000}"/>
    <cellStyle name="3_KlQdinhduyet_KH TPCP vung TNB (03-1-2012) 2" xfId="25112" xr:uid="{00000000-0005-0000-0000-0000840E0000}"/>
    <cellStyle name="3_ÿÿÿÿÿ" xfId="1606" xr:uid="{00000000-0005-0000-0000-0000850E0000}"/>
    <cellStyle name="3_ÿÿÿÿÿ 2" xfId="4321" xr:uid="{00000000-0005-0000-0000-0000860E0000}"/>
    <cellStyle name="3_ÿÿÿÿÿ 2 2" xfId="4293" xr:uid="{00000000-0005-0000-0000-0000870E0000}"/>
    <cellStyle name="3_ÿÿÿÿÿ 2 2 2" xfId="25115" xr:uid="{00000000-0005-0000-0000-0000880E0000}"/>
    <cellStyle name="3_ÿÿÿÿÿ 2 3" xfId="4322" xr:uid="{00000000-0005-0000-0000-0000890E0000}"/>
    <cellStyle name="3_ÿÿÿÿÿ 2 3 2" xfId="25116" xr:uid="{00000000-0005-0000-0000-00008A0E0000}"/>
    <cellStyle name="3_ÿÿÿÿÿ 2 4" xfId="25114" xr:uid="{00000000-0005-0000-0000-00008B0E0000}"/>
    <cellStyle name="3_ÿÿÿÿÿ 3" xfId="25113" xr:uid="{00000000-0005-0000-0000-00008C0E0000}"/>
    <cellStyle name="4" xfId="4327" xr:uid="{00000000-0005-0000-0000-00008D0E0000}"/>
    <cellStyle name="4 2" xfId="4058" xr:uid="{00000000-0005-0000-0000-00008E0E0000}"/>
    <cellStyle name="4 2 2" xfId="790" xr:uid="{00000000-0005-0000-0000-00008F0E0000}"/>
    <cellStyle name="4 2 2 2" xfId="25119" xr:uid="{00000000-0005-0000-0000-0000900E0000}"/>
    <cellStyle name="4 2 3" xfId="4330" xr:uid="{00000000-0005-0000-0000-0000910E0000}"/>
    <cellStyle name="4 2 3 2" xfId="25120" xr:uid="{00000000-0005-0000-0000-0000920E0000}"/>
    <cellStyle name="4 2 4" xfId="25118" xr:uid="{00000000-0005-0000-0000-0000930E0000}"/>
    <cellStyle name="4 3" xfId="25117" xr:uid="{00000000-0005-0000-0000-0000940E0000}"/>
    <cellStyle name="4_Book1" xfId="214" xr:uid="{00000000-0005-0000-0000-0000950E0000}"/>
    <cellStyle name="4_Book1 2" xfId="3681" xr:uid="{00000000-0005-0000-0000-0000960E0000}"/>
    <cellStyle name="4_Book1 2 2" xfId="4333" xr:uid="{00000000-0005-0000-0000-0000970E0000}"/>
    <cellStyle name="4_Book1 2 2 2" xfId="25123" xr:uid="{00000000-0005-0000-0000-0000980E0000}"/>
    <cellStyle name="4_Book1 2 3" xfId="4334" xr:uid="{00000000-0005-0000-0000-0000990E0000}"/>
    <cellStyle name="4_Book1 2 3 2" xfId="25124" xr:uid="{00000000-0005-0000-0000-00009A0E0000}"/>
    <cellStyle name="4_Book1 2 4" xfId="25122" xr:uid="{00000000-0005-0000-0000-00009B0E0000}"/>
    <cellStyle name="4_Book1 3" xfId="25121" xr:uid="{00000000-0005-0000-0000-00009C0E0000}"/>
    <cellStyle name="4_Book1_1" xfId="4339" xr:uid="{00000000-0005-0000-0000-00009D0E0000}"/>
    <cellStyle name="4_Book1_1 2" xfId="25125" xr:uid="{00000000-0005-0000-0000-00009E0E0000}"/>
    <cellStyle name="4_Book1_1_!1 1 bao cao giao KH ve HTCMT vung TNB   12-12-2011" xfId="4346" xr:uid="{00000000-0005-0000-0000-00009F0E0000}"/>
    <cellStyle name="4_Book1_1_!1 1 bao cao giao KH ve HTCMT vung TNB   12-12-2011 2" xfId="25126" xr:uid="{00000000-0005-0000-0000-0000A00E0000}"/>
    <cellStyle name="4_Book1_1_Bieu4HTMT" xfId="4349" xr:uid="{00000000-0005-0000-0000-0000A10E0000}"/>
    <cellStyle name="4_Book1_1_Bieu4HTMT 2" xfId="25127" xr:uid="{00000000-0005-0000-0000-0000A20E0000}"/>
    <cellStyle name="4_Book1_1_Bieu4HTMT_!1 1 bao cao giao KH ve HTCMT vung TNB   12-12-2011" xfId="4352" xr:uid="{00000000-0005-0000-0000-0000A30E0000}"/>
    <cellStyle name="4_Book1_1_Bieu4HTMT_!1 1 bao cao giao KH ve HTCMT vung TNB   12-12-2011 2" xfId="25128" xr:uid="{00000000-0005-0000-0000-0000A40E0000}"/>
    <cellStyle name="4_Book1_1_Bieu4HTMT_KH TPCP vung TNB (03-1-2012)" xfId="4354" xr:uid="{00000000-0005-0000-0000-0000A50E0000}"/>
    <cellStyle name="4_Book1_1_Bieu4HTMT_KH TPCP vung TNB (03-1-2012) 2" xfId="25129" xr:uid="{00000000-0005-0000-0000-0000A60E0000}"/>
    <cellStyle name="4_Book1_1_KH TPCP vung TNB (03-1-2012)" xfId="4358" xr:uid="{00000000-0005-0000-0000-0000A70E0000}"/>
    <cellStyle name="4_Book1_1_KH TPCP vung TNB (03-1-2012) 2" xfId="25130" xr:uid="{00000000-0005-0000-0000-0000A80E0000}"/>
    <cellStyle name="4_Cau thuy dien Ban La (Cu Anh)" xfId="4340" xr:uid="{00000000-0005-0000-0000-0000A90E0000}"/>
    <cellStyle name="4_Cau thuy dien Ban La (Cu Anh) 2" xfId="25131" xr:uid="{00000000-0005-0000-0000-0000AA0E0000}"/>
    <cellStyle name="4_Cau thuy dien Ban La (Cu Anh)_!1 1 bao cao giao KH ve HTCMT vung TNB   12-12-2011" xfId="4360" xr:uid="{00000000-0005-0000-0000-0000AB0E0000}"/>
    <cellStyle name="4_Cau thuy dien Ban La (Cu Anh)_!1 1 bao cao giao KH ve HTCMT vung TNB   12-12-2011 2" xfId="25132" xr:uid="{00000000-0005-0000-0000-0000AC0E0000}"/>
    <cellStyle name="4_Cau thuy dien Ban La (Cu Anh)_Bieu4HTMT" xfId="3821" xr:uid="{00000000-0005-0000-0000-0000AD0E0000}"/>
    <cellStyle name="4_Cau thuy dien Ban La (Cu Anh)_Bieu4HTMT 2" xfId="25133" xr:uid="{00000000-0005-0000-0000-0000AE0E0000}"/>
    <cellStyle name="4_Cau thuy dien Ban La (Cu Anh)_Bieu4HTMT_!1 1 bao cao giao KH ve HTCMT vung TNB   12-12-2011" xfId="4364" xr:uid="{00000000-0005-0000-0000-0000AF0E0000}"/>
    <cellStyle name="4_Cau thuy dien Ban La (Cu Anh)_Bieu4HTMT_!1 1 bao cao giao KH ve HTCMT vung TNB   12-12-2011 2" xfId="25134" xr:uid="{00000000-0005-0000-0000-0000B00E0000}"/>
    <cellStyle name="4_Cau thuy dien Ban La (Cu Anh)_Bieu4HTMT_KH TPCP vung TNB (03-1-2012)" xfId="1349" xr:uid="{00000000-0005-0000-0000-0000B10E0000}"/>
    <cellStyle name="4_Cau thuy dien Ban La (Cu Anh)_Bieu4HTMT_KH TPCP vung TNB (03-1-2012) 2" xfId="25135" xr:uid="{00000000-0005-0000-0000-0000B20E0000}"/>
    <cellStyle name="4_Cau thuy dien Ban La (Cu Anh)_KH TPCP vung TNB (03-1-2012)" xfId="4368" xr:uid="{00000000-0005-0000-0000-0000B30E0000}"/>
    <cellStyle name="4_Cau thuy dien Ban La (Cu Anh)_KH TPCP vung TNB (03-1-2012) 2" xfId="25136" xr:uid="{00000000-0005-0000-0000-0000B40E0000}"/>
    <cellStyle name="4_Du toan 558 (Km17+508.12 - Km 22)" xfId="4369" xr:uid="{00000000-0005-0000-0000-0000B50E0000}"/>
    <cellStyle name="4_Du toan 558 (Km17+508.12 - Km 22) 2" xfId="25137" xr:uid="{00000000-0005-0000-0000-0000B60E0000}"/>
    <cellStyle name="4_Du toan 558 (Km17+508.12 - Km 22)_!1 1 bao cao giao KH ve HTCMT vung TNB   12-12-2011" xfId="4371" xr:uid="{00000000-0005-0000-0000-0000B70E0000}"/>
    <cellStyle name="4_Du toan 558 (Km17+508.12 - Km 22)_!1 1 bao cao giao KH ve HTCMT vung TNB   12-12-2011 2" xfId="25138" xr:uid="{00000000-0005-0000-0000-0000B80E0000}"/>
    <cellStyle name="4_Du toan 558 (Km17+508.12 - Km 22)_Bieu4HTMT" xfId="4373" xr:uid="{00000000-0005-0000-0000-0000B90E0000}"/>
    <cellStyle name="4_Du toan 558 (Km17+508.12 - Km 22)_Bieu4HTMT 2" xfId="25139" xr:uid="{00000000-0005-0000-0000-0000BA0E0000}"/>
    <cellStyle name="4_Du toan 558 (Km17+508.12 - Km 22)_Bieu4HTMT_!1 1 bao cao giao KH ve HTCMT vung TNB   12-12-2011" xfId="641" xr:uid="{00000000-0005-0000-0000-0000BB0E0000}"/>
    <cellStyle name="4_Du toan 558 (Km17+508.12 - Km 22)_Bieu4HTMT_!1 1 bao cao giao KH ve HTCMT vung TNB   12-12-2011 2" xfId="25140" xr:uid="{00000000-0005-0000-0000-0000BC0E0000}"/>
    <cellStyle name="4_Du toan 558 (Km17+508.12 - Km 22)_Bieu4HTMT_KH TPCP vung TNB (03-1-2012)" xfId="4375" xr:uid="{00000000-0005-0000-0000-0000BD0E0000}"/>
    <cellStyle name="4_Du toan 558 (Km17+508.12 - Km 22)_Bieu4HTMT_KH TPCP vung TNB (03-1-2012) 2" xfId="25141" xr:uid="{00000000-0005-0000-0000-0000BE0E0000}"/>
    <cellStyle name="4_Du toan 558 (Km17+508.12 - Km 22)_KH TPCP vung TNB (03-1-2012)" xfId="4381" xr:uid="{00000000-0005-0000-0000-0000BF0E0000}"/>
    <cellStyle name="4_Du toan 558 (Km17+508.12 - Km 22)_KH TPCP vung TNB (03-1-2012) 2" xfId="25142" xr:uid="{00000000-0005-0000-0000-0000C00E0000}"/>
    <cellStyle name="4_Gia_VLQL48_duyet " xfId="3392" xr:uid="{00000000-0005-0000-0000-0000C10E0000}"/>
    <cellStyle name="4_Gia_VLQL48_duyet  2" xfId="726" xr:uid="{00000000-0005-0000-0000-0000C20E0000}"/>
    <cellStyle name="4_Gia_VLQL48_duyet  2 2" xfId="25144" xr:uid="{00000000-0005-0000-0000-0000C30E0000}"/>
    <cellStyle name="4_Gia_VLQL48_duyet  3" xfId="25143" xr:uid="{00000000-0005-0000-0000-0000C40E0000}"/>
    <cellStyle name="4_Gia_VLQL48_duyet _!1 1 bao cao giao KH ve HTCMT vung TNB   12-12-2011" xfId="3998" xr:uid="{00000000-0005-0000-0000-0000C50E0000}"/>
    <cellStyle name="4_Gia_VLQL48_duyet _!1 1 bao cao giao KH ve HTCMT vung TNB   12-12-2011 2" xfId="25145" xr:uid="{00000000-0005-0000-0000-0000C60E0000}"/>
    <cellStyle name="4_Gia_VLQL48_duyet _Bieu4HTMT" xfId="4181" xr:uid="{00000000-0005-0000-0000-0000C70E0000}"/>
    <cellStyle name="4_Gia_VLQL48_duyet _Bieu4HTMT 2" xfId="25146" xr:uid="{00000000-0005-0000-0000-0000C80E0000}"/>
    <cellStyle name="4_Gia_VLQL48_duyet _Bieu4HTMT_!1 1 bao cao giao KH ve HTCMT vung TNB   12-12-2011" xfId="1220" xr:uid="{00000000-0005-0000-0000-0000C90E0000}"/>
    <cellStyle name="4_Gia_VLQL48_duyet _Bieu4HTMT_!1 1 bao cao giao KH ve HTCMT vung TNB   12-12-2011 2" xfId="25147" xr:uid="{00000000-0005-0000-0000-0000CA0E0000}"/>
    <cellStyle name="4_Gia_VLQL48_duyet _Bieu4HTMT_KH TPCP vung TNB (03-1-2012)" xfId="4185" xr:uid="{00000000-0005-0000-0000-0000CB0E0000}"/>
    <cellStyle name="4_Gia_VLQL48_duyet _Bieu4HTMT_KH TPCP vung TNB (03-1-2012) 2" xfId="25148" xr:uid="{00000000-0005-0000-0000-0000CC0E0000}"/>
    <cellStyle name="4_Gia_VLQL48_duyet _KH TPCP vung TNB (03-1-2012)" xfId="4383" xr:uid="{00000000-0005-0000-0000-0000CD0E0000}"/>
    <cellStyle name="4_Gia_VLQL48_duyet _KH TPCP vung TNB (03-1-2012) 2" xfId="25149" xr:uid="{00000000-0005-0000-0000-0000CE0E0000}"/>
    <cellStyle name="4_KlQdinhduyet" xfId="2250" xr:uid="{00000000-0005-0000-0000-0000CF0E0000}"/>
    <cellStyle name="4_KlQdinhduyet 2" xfId="25150" xr:uid="{00000000-0005-0000-0000-0000D00E0000}"/>
    <cellStyle name="4_KlQdinhduyet_!1 1 bao cao giao KH ve HTCMT vung TNB   12-12-2011" xfId="4388" xr:uid="{00000000-0005-0000-0000-0000D10E0000}"/>
    <cellStyle name="4_KlQdinhduyet_!1 1 bao cao giao KH ve HTCMT vung TNB   12-12-2011 2" xfId="25151" xr:uid="{00000000-0005-0000-0000-0000D20E0000}"/>
    <cellStyle name="4_KlQdinhduyet_Bieu4HTMT" xfId="4391" xr:uid="{00000000-0005-0000-0000-0000D30E0000}"/>
    <cellStyle name="4_KlQdinhduyet_Bieu4HTMT 2" xfId="25152" xr:uid="{00000000-0005-0000-0000-0000D40E0000}"/>
    <cellStyle name="4_KlQdinhduyet_Bieu4HTMT_!1 1 bao cao giao KH ve HTCMT vung TNB   12-12-2011" xfId="4393" xr:uid="{00000000-0005-0000-0000-0000D50E0000}"/>
    <cellStyle name="4_KlQdinhduyet_Bieu4HTMT_!1 1 bao cao giao KH ve HTCMT vung TNB   12-12-2011 2" xfId="25153" xr:uid="{00000000-0005-0000-0000-0000D60E0000}"/>
    <cellStyle name="4_KlQdinhduyet_Bieu4HTMT_KH TPCP vung TNB (03-1-2012)" xfId="4395" xr:uid="{00000000-0005-0000-0000-0000D70E0000}"/>
    <cellStyle name="4_KlQdinhduyet_Bieu4HTMT_KH TPCP vung TNB (03-1-2012) 2" xfId="25154" xr:uid="{00000000-0005-0000-0000-0000D80E0000}"/>
    <cellStyle name="4_KlQdinhduyet_KH TPCP vung TNB (03-1-2012)" xfId="487" xr:uid="{00000000-0005-0000-0000-0000D90E0000}"/>
    <cellStyle name="4_KlQdinhduyet_KH TPCP vung TNB (03-1-2012) 2" xfId="25155" xr:uid="{00000000-0005-0000-0000-0000DA0E0000}"/>
    <cellStyle name="4_ÿÿÿÿÿ" xfId="1230" xr:uid="{00000000-0005-0000-0000-0000DB0E0000}"/>
    <cellStyle name="4_ÿÿÿÿÿ 2" xfId="3637" xr:uid="{00000000-0005-0000-0000-0000DC0E0000}"/>
    <cellStyle name="4_ÿÿÿÿÿ 2 2" xfId="4397" xr:uid="{00000000-0005-0000-0000-0000DD0E0000}"/>
    <cellStyle name="4_ÿÿÿÿÿ 2 2 2" xfId="25158" xr:uid="{00000000-0005-0000-0000-0000DE0E0000}"/>
    <cellStyle name="4_ÿÿÿÿÿ 2 3" xfId="2922" xr:uid="{00000000-0005-0000-0000-0000DF0E0000}"/>
    <cellStyle name="4_ÿÿÿÿÿ 2 3 2" xfId="25159" xr:uid="{00000000-0005-0000-0000-0000E00E0000}"/>
    <cellStyle name="4_ÿÿÿÿÿ 2 4" xfId="25157" xr:uid="{00000000-0005-0000-0000-0000E10E0000}"/>
    <cellStyle name="4_ÿÿÿÿÿ 3" xfId="25156" xr:uid="{00000000-0005-0000-0000-0000E20E0000}"/>
    <cellStyle name="40% - Accent1 2" xfId="4402" xr:uid="{00000000-0005-0000-0000-0000E30E0000}"/>
    <cellStyle name="40% - Accent1 2 2" xfId="4405" xr:uid="{00000000-0005-0000-0000-0000E40E0000}"/>
    <cellStyle name="40% - Accent1 2 2 2" xfId="25161" xr:uid="{00000000-0005-0000-0000-0000E50E0000}"/>
    <cellStyle name="40% - Accent1 2 3" xfId="3818" xr:uid="{00000000-0005-0000-0000-0000E60E0000}"/>
    <cellStyle name="40% - Accent1 2 3 2" xfId="25162" xr:uid="{00000000-0005-0000-0000-0000E70E0000}"/>
    <cellStyle name="40% - Accent1 2 4" xfId="25160" xr:uid="{00000000-0005-0000-0000-0000E80E0000}"/>
    <cellStyle name="40% - Accent2 2" xfId="2850" xr:uid="{00000000-0005-0000-0000-0000E90E0000}"/>
    <cellStyle name="40% - Accent2 2 2" xfId="925" xr:uid="{00000000-0005-0000-0000-0000EA0E0000}"/>
    <cellStyle name="40% - Accent2 2 2 2" xfId="25164" xr:uid="{00000000-0005-0000-0000-0000EB0E0000}"/>
    <cellStyle name="40% - Accent2 2 3" xfId="3501" xr:uid="{00000000-0005-0000-0000-0000EC0E0000}"/>
    <cellStyle name="40% - Accent2 2 3 2" xfId="25165" xr:uid="{00000000-0005-0000-0000-0000ED0E0000}"/>
    <cellStyle name="40% - Accent2 2 4" xfId="25163" xr:uid="{00000000-0005-0000-0000-0000EE0E0000}"/>
    <cellStyle name="40% - Accent3 2" xfId="538" xr:uid="{00000000-0005-0000-0000-0000EF0E0000}"/>
    <cellStyle name="40% - Accent3 2 2" xfId="4410" xr:uid="{00000000-0005-0000-0000-0000F00E0000}"/>
    <cellStyle name="40% - Accent3 2 2 2" xfId="25167" xr:uid="{00000000-0005-0000-0000-0000F10E0000}"/>
    <cellStyle name="40% - Accent3 2 3" xfId="4414" xr:uid="{00000000-0005-0000-0000-0000F20E0000}"/>
    <cellStyle name="40% - Accent3 2 3 2" xfId="25168" xr:uid="{00000000-0005-0000-0000-0000F30E0000}"/>
    <cellStyle name="40% - Accent3 2 4" xfId="25166" xr:uid="{00000000-0005-0000-0000-0000F40E0000}"/>
    <cellStyle name="40% - Accent4 2" xfId="3097" xr:uid="{00000000-0005-0000-0000-0000F50E0000}"/>
    <cellStyle name="40% - Accent4 2 2" xfId="4417" xr:uid="{00000000-0005-0000-0000-0000F60E0000}"/>
    <cellStyle name="40% - Accent4 2 2 2" xfId="25170" xr:uid="{00000000-0005-0000-0000-0000F70E0000}"/>
    <cellStyle name="40% - Accent4 2 3" xfId="11" xr:uid="{00000000-0005-0000-0000-0000F80E0000}"/>
    <cellStyle name="40% - Accent4 2 3 2" xfId="25171" xr:uid="{00000000-0005-0000-0000-0000F90E0000}"/>
    <cellStyle name="40% - Accent4 2 4" xfId="25169" xr:uid="{00000000-0005-0000-0000-0000FA0E0000}"/>
    <cellStyle name="40% - Accent5 2" xfId="3621" xr:uid="{00000000-0005-0000-0000-0000FB0E0000}"/>
    <cellStyle name="40% - Accent5 2 2" xfId="4419" xr:uid="{00000000-0005-0000-0000-0000FC0E0000}"/>
    <cellStyle name="40% - Accent5 2 2 2" xfId="25173" xr:uid="{00000000-0005-0000-0000-0000FD0E0000}"/>
    <cellStyle name="40% - Accent5 2 3" xfId="1658" xr:uid="{00000000-0005-0000-0000-0000FE0E0000}"/>
    <cellStyle name="40% - Accent5 2 3 2" xfId="25174" xr:uid="{00000000-0005-0000-0000-0000FF0E0000}"/>
    <cellStyle name="40% - Accent5 2 4" xfId="25172" xr:uid="{00000000-0005-0000-0000-0000000F0000}"/>
    <cellStyle name="40% - Accent6 2" xfId="4426" xr:uid="{00000000-0005-0000-0000-0000010F0000}"/>
    <cellStyle name="40% - Accent6 2 2" xfId="4431" xr:uid="{00000000-0005-0000-0000-0000020F0000}"/>
    <cellStyle name="40% - Accent6 2 2 2" xfId="25176" xr:uid="{00000000-0005-0000-0000-0000030F0000}"/>
    <cellStyle name="40% - Accent6 2 3" xfId="4436" xr:uid="{00000000-0005-0000-0000-0000040F0000}"/>
    <cellStyle name="40% - Accent6 2 3 2" xfId="25177" xr:uid="{00000000-0005-0000-0000-0000050F0000}"/>
    <cellStyle name="40% - Accent6 2 4" xfId="25175" xr:uid="{00000000-0005-0000-0000-0000060F0000}"/>
    <cellStyle name="40% - Nhấn1" xfId="4437" xr:uid="{00000000-0005-0000-0000-0000070F0000}"/>
    <cellStyle name="40% - Nhấn1 2" xfId="25178" xr:uid="{00000000-0005-0000-0000-0000080F0000}"/>
    <cellStyle name="40% - Nhấn2" xfId="4440" xr:uid="{00000000-0005-0000-0000-0000090F0000}"/>
    <cellStyle name="40% - Nhấn2 2" xfId="25179" xr:uid="{00000000-0005-0000-0000-00000A0F0000}"/>
    <cellStyle name="40% - Nhấn3" xfId="4442" xr:uid="{00000000-0005-0000-0000-00000B0F0000}"/>
    <cellStyle name="40% - Nhấn3 2" xfId="25180" xr:uid="{00000000-0005-0000-0000-00000C0F0000}"/>
    <cellStyle name="40% - Nhấn4" xfId="4445" xr:uid="{00000000-0005-0000-0000-00000D0F0000}"/>
    <cellStyle name="40% - Nhấn4 2" xfId="25181" xr:uid="{00000000-0005-0000-0000-00000E0F0000}"/>
    <cellStyle name="40% - Nhấn5" xfId="4448" xr:uid="{00000000-0005-0000-0000-00000F0F0000}"/>
    <cellStyle name="40% - Nhấn5 2" xfId="25182" xr:uid="{00000000-0005-0000-0000-0000100F0000}"/>
    <cellStyle name="40% - Nhấn6" xfId="991" xr:uid="{00000000-0005-0000-0000-0000110F0000}"/>
    <cellStyle name="40% - Nhấn6 2" xfId="25183" xr:uid="{00000000-0005-0000-0000-0000120F0000}"/>
    <cellStyle name="52" xfId="4059" xr:uid="{00000000-0005-0000-0000-0000130F0000}"/>
    <cellStyle name="52 2" xfId="25184" xr:uid="{00000000-0005-0000-0000-0000140F0000}"/>
    <cellStyle name="6" xfId="93" xr:uid="{00000000-0005-0000-0000-0000150F0000}"/>
    <cellStyle name="6 2" xfId="25185" xr:uid="{00000000-0005-0000-0000-0000160F0000}"/>
    <cellStyle name="6_15_10_2013 BC nhu cau von doi ung ODA (2014-2016) ngay 15102013 Sua" xfId="4449" xr:uid="{00000000-0005-0000-0000-0000170F0000}"/>
    <cellStyle name="6_15_10_2013 BC nhu cau von doi ung ODA (2014-2016) ngay 15102013 Sua 2" xfId="25186" xr:uid="{00000000-0005-0000-0000-0000180F0000}"/>
    <cellStyle name="6_BC nhu cau von doi ung ODA nganh NN (BKH)" xfId="2790" xr:uid="{00000000-0005-0000-0000-0000190F0000}"/>
    <cellStyle name="6_BC nhu cau von doi ung ODA nganh NN (BKH) 2" xfId="25187" xr:uid="{00000000-0005-0000-0000-00001A0F0000}"/>
    <cellStyle name="6_BC nhu cau von doi ung ODA nganh NN (BKH)_05-12  KH trung han 2016-2020 - Liem Thinh edited" xfId="4452" xr:uid="{00000000-0005-0000-0000-00001B0F0000}"/>
    <cellStyle name="6_BC nhu cau von doi ung ODA nganh NN (BKH)_05-12  KH trung han 2016-2020 - Liem Thinh edited 2" xfId="25188" xr:uid="{00000000-0005-0000-0000-00001C0F0000}"/>
    <cellStyle name="6_BC nhu cau von doi ung ODA nganh NN (BKH)_Copy of 05-12  KH trung han 2016-2020 - Liem Thinh edited (1)" xfId="3503" xr:uid="{00000000-0005-0000-0000-00001D0F0000}"/>
    <cellStyle name="6_BC nhu cau von doi ung ODA nganh NN (BKH)_Copy of 05-12  KH trung han 2016-2020 - Liem Thinh edited (1) 2" xfId="25189" xr:uid="{00000000-0005-0000-0000-00001E0F0000}"/>
    <cellStyle name="6_BC Tai co cau (bieu TH)" xfId="3764" xr:uid="{00000000-0005-0000-0000-00001F0F0000}"/>
    <cellStyle name="6_BC Tai co cau (bieu TH) 2" xfId="25190" xr:uid="{00000000-0005-0000-0000-0000200F0000}"/>
    <cellStyle name="6_BC Tai co cau (bieu TH)_05-12  KH trung han 2016-2020 - Liem Thinh edited" xfId="2429" xr:uid="{00000000-0005-0000-0000-0000210F0000}"/>
    <cellStyle name="6_BC Tai co cau (bieu TH)_05-12  KH trung han 2016-2020 - Liem Thinh edited 2" xfId="25191" xr:uid="{00000000-0005-0000-0000-0000220F0000}"/>
    <cellStyle name="6_BC Tai co cau (bieu TH)_Copy of 05-12  KH trung han 2016-2020 - Liem Thinh edited (1)" xfId="3118" xr:uid="{00000000-0005-0000-0000-0000230F0000}"/>
    <cellStyle name="6_BC Tai co cau (bieu TH)_Copy of 05-12  KH trung han 2016-2020 - Liem Thinh edited (1) 2" xfId="25192" xr:uid="{00000000-0005-0000-0000-0000240F0000}"/>
    <cellStyle name="6_Cong trinh co y kien LD_Dang_NN_2011-Tay nguyen-9-10" xfId="2416" xr:uid="{00000000-0005-0000-0000-0000250F0000}"/>
    <cellStyle name="6_Cong trinh co y kien LD_Dang_NN_2011-Tay nguyen-9-10 2" xfId="25193" xr:uid="{00000000-0005-0000-0000-0000260F0000}"/>
    <cellStyle name="6_Cong trinh co y kien LD_Dang_NN_2011-Tay nguyen-9-10_!1 1 bao cao giao KH ve HTCMT vung TNB   12-12-2011" xfId="2837" xr:uid="{00000000-0005-0000-0000-0000270F0000}"/>
    <cellStyle name="6_Cong trinh co y kien LD_Dang_NN_2011-Tay nguyen-9-10_!1 1 bao cao giao KH ve HTCMT vung TNB   12-12-2011 2" xfId="25194" xr:uid="{00000000-0005-0000-0000-0000280F0000}"/>
    <cellStyle name="6_Cong trinh co y kien LD_Dang_NN_2011-Tay nguyen-9-10_Bieu4HTMT" xfId="4453" xr:uid="{00000000-0005-0000-0000-0000290F0000}"/>
    <cellStyle name="6_Cong trinh co y kien LD_Dang_NN_2011-Tay nguyen-9-10_Bieu4HTMT 2" xfId="25195" xr:uid="{00000000-0005-0000-0000-00002A0F0000}"/>
    <cellStyle name="6_Cong trinh co y kien LD_Dang_NN_2011-Tay nguyen-9-10_Bieu4HTMT_!1 1 bao cao giao KH ve HTCMT vung TNB   12-12-2011" xfId="2737" xr:uid="{00000000-0005-0000-0000-00002B0F0000}"/>
    <cellStyle name="6_Cong trinh co y kien LD_Dang_NN_2011-Tay nguyen-9-10_Bieu4HTMT_!1 1 bao cao giao KH ve HTCMT vung TNB   12-12-2011 2" xfId="25196" xr:uid="{00000000-0005-0000-0000-00002C0F0000}"/>
    <cellStyle name="6_Cong trinh co y kien LD_Dang_NN_2011-Tay nguyen-9-10_Bieu4HTMT_KH TPCP vung TNB (03-1-2012)" xfId="4455" xr:uid="{00000000-0005-0000-0000-00002D0F0000}"/>
    <cellStyle name="6_Cong trinh co y kien LD_Dang_NN_2011-Tay nguyen-9-10_Bieu4HTMT_KH TPCP vung TNB (03-1-2012) 2" xfId="25197" xr:uid="{00000000-0005-0000-0000-00002E0F0000}"/>
    <cellStyle name="6_Cong trinh co y kien LD_Dang_NN_2011-Tay nguyen-9-10_KH TPCP vung TNB (03-1-2012)" xfId="3612" xr:uid="{00000000-0005-0000-0000-00002F0F0000}"/>
    <cellStyle name="6_Cong trinh co y kien LD_Dang_NN_2011-Tay nguyen-9-10_KH TPCP vung TNB (03-1-2012) 2" xfId="25198" xr:uid="{00000000-0005-0000-0000-0000300F0000}"/>
    <cellStyle name="6_DK 2014-2015 final" xfId="3932" xr:uid="{00000000-0005-0000-0000-0000310F0000}"/>
    <cellStyle name="6_DK 2014-2015 final 2" xfId="25199" xr:uid="{00000000-0005-0000-0000-0000320F0000}"/>
    <cellStyle name="6_DK 2014-2015 final_05-12  KH trung han 2016-2020 - Liem Thinh edited" xfId="2555" xr:uid="{00000000-0005-0000-0000-0000330F0000}"/>
    <cellStyle name="6_DK 2014-2015 final_05-12  KH trung han 2016-2020 - Liem Thinh edited 2" xfId="25200" xr:uid="{00000000-0005-0000-0000-0000340F0000}"/>
    <cellStyle name="6_DK 2014-2015 final_Copy of 05-12  KH trung han 2016-2020 - Liem Thinh edited (1)" xfId="4459" xr:uid="{00000000-0005-0000-0000-0000350F0000}"/>
    <cellStyle name="6_DK 2014-2015 final_Copy of 05-12  KH trung han 2016-2020 - Liem Thinh edited (1) 2" xfId="25201" xr:uid="{00000000-0005-0000-0000-0000360F0000}"/>
    <cellStyle name="6_DK 2014-2015 new" xfId="760" xr:uid="{00000000-0005-0000-0000-0000370F0000}"/>
    <cellStyle name="6_DK 2014-2015 new 2" xfId="25202" xr:uid="{00000000-0005-0000-0000-0000380F0000}"/>
    <cellStyle name="6_DK 2014-2015 new_05-12  KH trung han 2016-2020 - Liem Thinh edited" xfId="1879" xr:uid="{00000000-0005-0000-0000-0000390F0000}"/>
    <cellStyle name="6_DK 2014-2015 new_05-12  KH trung han 2016-2020 - Liem Thinh edited 2" xfId="25203" xr:uid="{00000000-0005-0000-0000-00003A0F0000}"/>
    <cellStyle name="6_DK 2014-2015 new_Copy of 05-12  KH trung han 2016-2020 - Liem Thinh edited (1)" xfId="4462" xr:uid="{00000000-0005-0000-0000-00003B0F0000}"/>
    <cellStyle name="6_DK 2014-2015 new_Copy of 05-12  KH trung han 2016-2020 - Liem Thinh edited (1) 2" xfId="25204" xr:uid="{00000000-0005-0000-0000-00003C0F0000}"/>
    <cellStyle name="6_DK KH CBDT 2014 11-11-2013" xfId="4465" xr:uid="{00000000-0005-0000-0000-00003D0F0000}"/>
    <cellStyle name="6_DK KH CBDT 2014 11-11-2013 2" xfId="25205" xr:uid="{00000000-0005-0000-0000-00003E0F0000}"/>
    <cellStyle name="6_DK KH CBDT 2014 11-11-2013(1)" xfId="3087" xr:uid="{00000000-0005-0000-0000-00003F0F0000}"/>
    <cellStyle name="6_DK KH CBDT 2014 11-11-2013(1) 2" xfId="25206" xr:uid="{00000000-0005-0000-0000-0000400F0000}"/>
    <cellStyle name="6_DK KH CBDT 2014 11-11-2013(1)_05-12  KH trung han 2016-2020 - Liem Thinh edited" xfId="4466" xr:uid="{00000000-0005-0000-0000-0000410F0000}"/>
    <cellStyle name="6_DK KH CBDT 2014 11-11-2013(1)_05-12  KH trung han 2016-2020 - Liem Thinh edited 2" xfId="25207" xr:uid="{00000000-0005-0000-0000-0000420F0000}"/>
    <cellStyle name="6_DK KH CBDT 2014 11-11-2013(1)_Copy of 05-12  KH trung han 2016-2020 - Liem Thinh edited (1)" xfId="4469" xr:uid="{00000000-0005-0000-0000-0000430F0000}"/>
    <cellStyle name="6_DK KH CBDT 2014 11-11-2013(1)_Copy of 05-12  KH trung han 2016-2020 - Liem Thinh edited (1) 2" xfId="25208" xr:uid="{00000000-0005-0000-0000-0000440F0000}"/>
    <cellStyle name="6_DK KH CBDT 2014 11-11-2013_05-12  KH trung han 2016-2020 - Liem Thinh edited" xfId="2525" xr:uid="{00000000-0005-0000-0000-0000450F0000}"/>
    <cellStyle name="6_DK KH CBDT 2014 11-11-2013_05-12  KH trung han 2016-2020 - Liem Thinh edited 2" xfId="25209" xr:uid="{00000000-0005-0000-0000-0000460F0000}"/>
    <cellStyle name="6_DK KH CBDT 2014 11-11-2013_Copy of 05-12  KH trung han 2016-2020 - Liem Thinh edited (1)" xfId="4472" xr:uid="{00000000-0005-0000-0000-0000470F0000}"/>
    <cellStyle name="6_DK KH CBDT 2014 11-11-2013_Copy of 05-12  KH trung han 2016-2020 - Liem Thinh edited (1) 2" xfId="25210" xr:uid="{00000000-0005-0000-0000-0000480F0000}"/>
    <cellStyle name="6_KH 2011-2015" xfId="4475" xr:uid="{00000000-0005-0000-0000-0000490F0000}"/>
    <cellStyle name="6_KH 2011-2015 2" xfId="25211" xr:uid="{00000000-0005-0000-0000-00004A0F0000}"/>
    <cellStyle name="6_tai co cau dau tu (tong hop)1" xfId="1131" xr:uid="{00000000-0005-0000-0000-00004B0F0000}"/>
    <cellStyle name="6_tai co cau dau tu (tong hop)1 2" xfId="25212" xr:uid="{00000000-0005-0000-0000-00004C0F0000}"/>
    <cellStyle name="6_TN - Ho tro khac 2011" xfId="242" xr:uid="{00000000-0005-0000-0000-00004D0F0000}"/>
    <cellStyle name="6_TN - Ho tro khac 2011 2" xfId="25213" xr:uid="{00000000-0005-0000-0000-00004E0F0000}"/>
    <cellStyle name="6_TN - Ho tro khac 2011_!1 1 bao cao giao KH ve HTCMT vung TNB   12-12-2011" xfId="4478" xr:uid="{00000000-0005-0000-0000-00004F0F0000}"/>
    <cellStyle name="6_TN - Ho tro khac 2011_!1 1 bao cao giao KH ve HTCMT vung TNB   12-12-2011 2" xfId="25214" xr:uid="{00000000-0005-0000-0000-0000500F0000}"/>
    <cellStyle name="6_TN - Ho tro khac 2011_Bieu4HTMT" xfId="3512" xr:uid="{00000000-0005-0000-0000-0000510F0000}"/>
    <cellStyle name="6_TN - Ho tro khac 2011_Bieu4HTMT 2" xfId="25215" xr:uid="{00000000-0005-0000-0000-0000520F0000}"/>
    <cellStyle name="6_TN - Ho tro khac 2011_Bieu4HTMT_!1 1 bao cao giao KH ve HTCMT vung TNB   12-12-2011" xfId="4480" xr:uid="{00000000-0005-0000-0000-0000530F0000}"/>
    <cellStyle name="6_TN - Ho tro khac 2011_Bieu4HTMT_!1 1 bao cao giao KH ve HTCMT vung TNB   12-12-2011 2" xfId="25216" xr:uid="{00000000-0005-0000-0000-0000540F0000}"/>
    <cellStyle name="6_TN - Ho tro khac 2011_Bieu4HTMT_KH TPCP vung TNB (03-1-2012)" xfId="22" xr:uid="{00000000-0005-0000-0000-0000550F0000}"/>
    <cellStyle name="6_TN - Ho tro khac 2011_Bieu4HTMT_KH TPCP vung TNB (03-1-2012) 2" xfId="25217" xr:uid="{00000000-0005-0000-0000-0000560F0000}"/>
    <cellStyle name="6_TN - Ho tro khac 2011_KH TPCP vung TNB (03-1-2012)" xfId="4487" xr:uid="{00000000-0005-0000-0000-0000570F0000}"/>
    <cellStyle name="6_TN - Ho tro khac 2011_KH TPCP vung TNB (03-1-2012) 2" xfId="25218" xr:uid="{00000000-0005-0000-0000-0000580F0000}"/>
    <cellStyle name="60% - Accent1 2" xfId="2710" xr:uid="{00000000-0005-0000-0000-0000590F0000}"/>
    <cellStyle name="60% - Accent1 2 2" xfId="2605" xr:uid="{00000000-0005-0000-0000-00005A0F0000}"/>
    <cellStyle name="60% - Accent1 2 2 2" xfId="25220" xr:uid="{00000000-0005-0000-0000-00005B0F0000}"/>
    <cellStyle name="60% - Accent1 2 3" xfId="4494" xr:uid="{00000000-0005-0000-0000-00005C0F0000}"/>
    <cellStyle name="60% - Accent1 2 3 2" xfId="25221" xr:uid="{00000000-0005-0000-0000-00005D0F0000}"/>
    <cellStyle name="60% - Accent1 2 4" xfId="25219" xr:uid="{00000000-0005-0000-0000-00005E0F0000}"/>
    <cellStyle name="60% - Accent2 2" xfId="865" xr:uid="{00000000-0005-0000-0000-00005F0F0000}"/>
    <cellStyle name="60% - Accent2 2 2" xfId="4495" xr:uid="{00000000-0005-0000-0000-0000600F0000}"/>
    <cellStyle name="60% - Accent2 2 2 2" xfId="25223" xr:uid="{00000000-0005-0000-0000-0000610F0000}"/>
    <cellStyle name="60% - Accent2 2 3" xfId="3517" xr:uid="{00000000-0005-0000-0000-0000620F0000}"/>
    <cellStyle name="60% - Accent2 2 3 2" xfId="25224" xr:uid="{00000000-0005-0000-0000-0000630F0000}"/>
    <cellStyle name="60% - Accent2 2 4" xfId="25222" xr:uid="{00000000-0005-0000-0000-0000640F0000}"/>
    <cellStyle name="60% - Accent3 2" xfId="243" xr:uid="{00000000-0005-0000-0000-0000650F0000}"/>
    <cellStyle name="60% - Accent3 2 2" xfId="4497" xr:uid="{00000000-0005-0000-0000-0000660F0000}"/>
    <cellStyle name="60% - Accent3 2 2 2" xfId="25226" xr:uid="{00000000-0005-0000-0000-0000670F0000}"/>
    <cellStyle name="60% - Accent3 2 3" xfId="4499" xr:uid="{00000000-0005-0000-0000-0000680F0000}"/>
    <cellStyle name="60% - Accent3 2 3 2" xfId="25227" xr:uid="{00000000-0005-0000-0000-0000690F0000}"/>
    <cellStyle name="60% - Accent3 2 4" xfId="25225" xr:uid="{00000000-0005-0000-0000-00006A0F0000}"/>
    <cellStyle name="60% - Accent4 2" xfId="4502" xr:uid="{00000000-0005-0000-0000-00006B0F0000}"/>
    <cellStyle name="60% - Accent4 2 2" xfId="4506" xr:uid="{00000000-0005-0000-0000-00006C0F0000}"/>
    <cellStyle name="60% - Accent4 2 2 2" xfId="25229" xr:uid="{00000000-0005-0000-0000-00006D0F0000}"/>
    <cellStyle name="60% - Accent4 2 3" xfId="3336" xr:uid="{00000000-0005-0000-0000-00006E0F0000}"/>
    <cellStyle name="60% - Accent4 2 3 2" xfId="25230" xr:uid="{00000000-0005-0000-0000-00006F0F0000}"/>
    <cellStyle name="60% - Accent4 2 4" xfId="25228" xr:uid="{00000000-0005-0000-0000-0000700F0000}"/>
    <cellStyle name="60% - Accent5 2" xfId="1054" xr:uid="{00000000-0005-0000-0000-0000710F0000}"/>
    <cellStyle name="60% - Accent5 2 2" xfId="1062" xr:uid="{00000000-0005-0000-0000-0000720F0000}"/>
    <cellStyle name="60% - Accent5 2 2 2" xfId="25232" xr:uid="{00000000-0005-0000-0000-0000730F0000}"/>
    <cellStyle name="60% - Accent5 2 3" xfId="1067" xr:uid="{00000000-0005-0000-0000-0000740F0000}"/>
    <cellStyle name="60% - Accent5 2 3 2" xfId="25233" xr:uid="{00000000-0005-0000-0000-0000750F0000}"/>
    <cellStyle name="60% - Accent5 2 4" xfId="25231" xr:uid="{00000000-0005-0000-0000-0000760F0000}"/>
    <cellStyle name="60% - Accent6 2" xfId="3357" xr:uid="{00000000-0005-0000-0000-0000770F0000}"/>
    <cellStyle name="60% - Accent6 2 2" xfId="4507" xr:uid="{00000000-0005-0000-0000-0000780F0000}"/>
    <cellStyle name="60% - Accent6 2 2 2" xfId="25235" xr:uid="{00000000-0005-0000-0000-0000790F0000}"/>
    <cellStyle name="60% - Accent6 2 3" xfId="1034" xr:uid="{00000000-0005-0000-0000-00007A0F0000}"/>
    <cellStyle name="60% - Accent6 2 3 2" xfId="25236" xr:uid="{00000000-0005-0000-0000-00007B0F0000}"/>
    <cellStyle name="60% - Accent6 2 4" xfId="25234" xr:uid="{00000000-0005-0000-0000-00007C0F0000}"/>
    <cellStyle name="60% - Nhấn1" xfId="1690" xr:uid="{00000000-0005-0000-0000-00007D0F0000}"/>
    <cellStyle name="60% - Nhấn1 2" xfId="25237" xr:uid="{00000000-0005-0000-0000-00007E0F0000}"/>
    <cellStyle name="60% - Nhấn2" xfId="4511" xr:uid="{00000000-0005-0000-0000-00007F0F0000}"/>
    <cellStyle name="60% - Nhấn2 2" xfId="25238" xr:uid="{00000000-0005-0000-0000-0000800F0000}"/>
    <cellStyle name="60% - Nhấn3" xfId="2477" xr:uid="{00000000-0005-0000-0000-0000810F0000}"/>
    <cellStyle name="60% - Nhấn3 2" xfId="25239" xr:uid="{00000000-0005-0000-0000-0000820F0000}"/>
    <cellStyle name="60% - Nhấn4" xfId="4514" xr:uid="{00000000-0005-0000-0000-0000830F0000}"/>
    <cellStyle name="60% - Nhấn4 2" xfId="25240" xr:uid="{00000000-0005-0000-0000-0000840F0000}"/>
    <cellStyle name="60% - Nhấn5" xfId="4520" xr:uid="{00000000-0005-0000-0000-0000850F0000}"/>
    <cellStyle name="60% - Nhấn5 2" xfId="25241" xr:uid="{00000000-0005-0000-0000-0000860F0000}"/>
    <cellStyle name="60% - Nhấn6" xfId="4523" xr:uid="{00000000-0005-0000-0000-0000870F0000}"/>
    <cellStyle name="60% - Nhấn6 2" xfId="25242" xr:uid="{00000000-0005-0000-0000-0000880F0000}"/>
    <cellStyle name="9" xfId="4527" xr:uid="{00000000-0005-0000-0000-0000890F0000}"/>
    <cellStyle name="9 2" xfId="25243" xr:uid="{00000000-0005-0000-0000-00008A0F0000}"/>
    <cellStyle name="9_!1 1 bao cao giao KH ve HTCMT vung TNB   12-12-2011" xfId="4521" xr:uid="{00000000-0005-0000-0000-00008B0F0000}"/>
    <cellStyle name="9_!1 1 bao cao giao KH ve HTCMT vung TNB   12-12-2011 2" xfId="25244" xr:uid="{00000000-0005-0000-0000-00008C0F0000}"/>
    <cellStyle name="9_Bieu4HTMT" xfId="2961" xr:uid="{00000000-0005-0000-0000-00008D0F0000}"/>
    <cellStyle name="9_Bieu4HTMT 2" xfId="25245" xr:uid="{00000000-0005-0000-0000-00008E0F0000}"/>
    <cellStyle name="9_Bieu4HTMT_!1 1 bao cao giao KH ve HTCMT vung TNB   12-12-2011" xfId="4464" xr:uid="{00000000-0005-0000-0000-00008F0F0000}"/>
    <cellStyle name="9_Bieu4HTMT_!1 1 bao cao giao KH ve HTCMT vung TNB   12-12-2011 2" xfId="25246" xr:uid="{00000000-0005-0000-0000-0000900F0000}"/>
    <cellStyle name="9_Bieu4HTMT_KH TPCP vung TNB (03-1-2012)" xfId="4529" xr:uid="{00000000-0005-0000-0000-0000910F0000}"/>
    <cellStyle name="9_Bieu4HTMT_KH TPCP vung TNB (03-1-2012) 2" xfId="25247" xr:uid="{00000000-0005-0000-0000-0000920F0000}"/>
    <cellStyle name="9_KH TPCP vung TNB (03-1-2012)" xfId="4538" xr:uid="{00000000-0005-0000-0000-0000930F0000}"/>
    <cellStyle name="9_KH TPCP vung TNB (03-1-2012) 2" xfId="25248" xr:uid="{00000000-0005-0000-0000-0000940F0000}"/>
    <cellStyle name="Accent1 2" xfId="4544" xr:uid="{00000000-0005-0000-0000-0000950F0000}"/>
    <cellStyle name="Accent1 2 2" xfId="2187" xr:uid="{00000000-0005-0000-0000-0000960F0000}"/>
    <cellStyle name="Accent1 2 2 2" xfId="25250" xr:uid="{00000000-0005-0000-0000-0000970F0000}"/>
    <cellStyle name="Accent1 2 3" xfId="4546" xr:uid="{00000000-0005-0000-0000-0000980F0000}"/>
    <cellStyle name="Accent1 2 3 2" xfId="25251" xr:uid="{00000000-0005-0000-0000-0000990F0000}"/>
    <cellStyle name="Accent1 2 4" xfId="25249" xr:uid="{00000000-0005-0000-0000-00009A0F0000}"/>
    <cellStyle name="Accent2 2" xfId="4547" xr:uid="{00000000-0005-0000-0000-00009B0F0000}"/>
    <cellStyle name="Accent2 2 2" xfId="403" xr:uid="{00000000-0005-0000-0000-00009C0F0000}"/>
    <cellStyle name="Accent2 2 2 2" xfId="25253" xr:uid="{00000000-0005-0000-0000-00009D0F0000}"/>
    <cellStyle name="Accent2 2 3" xfId="3317" xr:uid="{00000000-0005-0000-0000-00009E0F0000}"/>
    <cellStyle name="Accent2 2 3 2" xfId="25254" xr:uid="{00000000-0005-0000-0000-00009F0F0000}"/>
    <cellStyle name="Accent2 2 4" xfId="25252" xr:uid="{00000000-0005-0000-0000-0000A00F0000}"/>
    <cellStyle name="Accent3 2" xfId="4550" xr:uid="{00000000-0005-0000-0000-0000A10F0000}"/>
    <cellStyle name="Accent3 2 2" xfId="2894" xr:uid="{00000000-0005-0000-0000-0000A20F0000}"/>
    <cellStyle name="Accent3 2 2 2" xfId="25256" xr:uid="{00000000-0005-0000-0000-0000A30F0000}"/>
    <cellStyle name="Accent3 2 3" xfId="4554" xr:uid="{00000000-0005-0000-0000-0000A40F0000}"/>
    <cellStyle name="Accent3 2 3 2" xfId="25257" xr:uid="{00000000-0005-0000-0000-0000A50F0000}"/>
    <cellStyle name="Accent3 2 4" xfId="25255" xr:uid="{00000000-0005-0000-0000-0000A60F0000}"/>
    <cellStyle name="Accent4 2" xfId="379" xr:uid="{00000000-0005-0000-0000-0000A70F0000}"/>
    <cellStyle name="Accent4 2 2" xfId="4558" xr:uid="{00000000-0005-0000-0000-0000A80F0000}"/>
    <cellStyle name="Accent4 2 2 2" xfId="25259" xr:uid="{00000000-0005-0000-0000-0000A90F0000}"/>
    <cellStyle name="Accent4 2 3" xfId="4559" xr:uid="{00000000-0005-0000-0000-0000AA0F0000}"/>
    <cellStyle name="Accent4 2 3 2" xfId="25260" xr:uid="{00000000-0005-0000-0000-0000AB0F0000}"/>
    <cellStyle name="Accent4 2 4" xfId="25258" xr:uid="{00000000-0005-0000-0000-0000AC0F0000}"/>
    <cellStyle name="Accent5 2" xfId="3348" xr:uid="{00000000-0005-0000-0000-0000AD0F0000}"/>
    <cellStyle name="Accent5 2 2" xfId="4562" xr:uid="{00000000-0005-0000-0000-0000AE0F0000}"/>
    <cellStyle name="Accent5 2 2 2" xfId="25262" xr:uid="{00000000-0005-0000-0000-0000AF0F0000}"/>
    <cellStyle name="Accent5 2 3" xfId="4563" xr:uid="{00000000-0005-0000-0000-0000B00F0000}"/>
    <cellStyle name="Accent5 2 3 2" xfId="25263" xr:uid="{00000000-0005-0000-0000-0000B10F0000}"/>
    <cellStyle name="Accent5 2 4" xfId="25261" xr:uid="{00000000-0005-0000-0000-0000B20F0000}"/>
    <cellStyle name="Accent6 2" xfId="2022" xr:uid="{00000000-0005-0000-0000-0000B30F0000}"/>
    <cellStyle name="Accent6 2 2" xfId="4159" xr:uid="{00000000-0005-0000-0000-0000B40F0000}"/>
    <cellStyle name="Accent6 2 2 2" xfId="25265" xr:uid="{00000000-0005-0000-0000-0000B50F0000}"/>
    <cellStyle name="Accent6 2 3" xfId="4565" xr:uid="{00000000-0005-0000-0000-0000B60F0000}"/>
    <cellStyle name="Accent6 2 3 2" xfId="25266" xr:uid="{00000000-0005-0000-0000-0000B70F0000}"/>
    <cellStyle name="Accent6 2 4" xfId="25264" xr:uid="{00000000-0005-0000-0000-0000B80F0000}"/>
    <cellStyle name="ÅëÈ­ [0]_      " xfId="4370" xr:uid="{00000000-0005-0000-0000-0000B90F0000}"/>
    <cellStyle name="AeE­ [0]_INQUIRY ¿?¾÷AßAø " xfId="2746" xr:uid="{00000000-0005-0000-0000-0000BA0F0000}"/>
    <cellStyle name="ÅëÈ­ [0]_L601CPT" xfId="64" xr:uid="{00000000-0005-0000-0000-0000BB0F0000}"/>
    <cellStyle name="ÅëÈ­_      " xfId="4566" xr:uid="{00000000-0005-0000-0000-0000BC0F0000}"/>
    <cellStyle name="AeE­_INQUIRY ¿?¾÷AßAø " xfId="4568" xr:uid="{00000000-0005-0000-0000-0000BD0F0000}"/>
    <cellStyle name="ÅëÈ­_L601CPT" xfId="4573" xr:uid="{00000000-0005-0000-0000-0000BE0F0000}"/>
    <cellStyle name="args.style" xfId="4578" xr:uid="{00000000-0005-0000-0000-0000BF0F0000}"/>
    <cellStyle name="args.style 2" xfId="133" xr:uid="{00000000-0005-0000-0000-0000C00F0000}"/>
    <cellStyle name="args.style 2 2" xfId="25268" xr:uid="{00000000-0005-0000-0000-0000C10F0000}"/>
    <cellStyle name="args.style 3" xfId="4583" xr:uid="{00000000-0005-0000-0000-0000C20F0000}"/>
    <cellStyle name="args.style 3 2" xfId="25269" xr:uid="{00000000-0005-0000-0000-0000C30F0000}"/>
    <cellStyle name="args.style 4" xfId="1536" xr:uid="{00000000-0005-0000-0000-0000C40F0000}"/>
    <cellStyle name="args.style 4 2" xfId="25270" xr:uid="{00000000-0005-0000-0000-0000C50F0000}"/>
    <cellStyle name="args.style 5" xfId="25267" xr:uid="{00000000-0005-0000-0000-0000C60F0000}"/>
    <cellStyle name="at" xfId="1051" xr:uid="{00000000-0005-0000-0000-0000C70F0000}"/>
    <cellStyle name="at 2" xfId="25271" xr:uid="{00000000-0005-0000-0000-0000C80F0000}"/>
    <cellStyle name="ÄÞ¸¶ [0]_      " xfId="4587" xr:uid="{00000000-0005-0000-0000-0000C90F0000}"/>
    <cellStyle name="AÞ¸¶ [0]_INQUIRY ¿?¾÷AßAø " xfId="4590" xr:uid="{00000000-0005-0000-0000-0000CA0F0000}"/>
    <cellStyle name="ÄÞ¸¶ [0]_L601CPT" xfId="1795" xr:uid="{00000000-0005-0000-0000-0000CB0F0000}"/>
    <cellStyle name="ÄÞ¸¶_      " xfId="4593" xr:uid="{00000000-0005-0000-0000-0000CC0F0000}"/>
    <cellStyle name="AÞ¸¶_INQUIRY ¿?¾÷AßAø " xfId="4599" xr:uid="{00000000-0005-0000-0000-0000CD0F0000}"/>
    <cellStyle name="ÄÞ¸¶_L601CPT" xfId="4029" xr:uid="{00000000-0005-0000-0000-0000CE0F0000}"/>
    <cellStyle name="AutoFormat Options" xfId="2406" xr:uid="{00000000-0005-0000-0000-0000CF0F0000}"/>
    <cellStyle name="AutoFormat Options 2" xfId="3216" xr:uid="{00000000-0005-0000-0000-0000D00F0000}"/>
    <cellStyle name="AutoFormat Options 2 2" xfId="25273" xr:uid="{00000000-0005-0000-0000-0000D10F0000}"/>
    <cellStyle name="AutoFormat Options 3" xfId="25272" xr:uid="{00000000-0005-0000-0000-0000D20F0000}"/>
    <cellStyle name="Bad 2" xfId="4496" xr:uid="{00000000-0005-0000-0000-0000D30F0000}"/>
    <cellStyle name="Bad 2 2" xfId="4600" xr:uid="{00000000-0005-0000-0000-0000D40F0000}"/>
    <cellStyle name="Bad 2 2 2" xfId="25275" xr:uid="{00000000-0005-0000-0000-0000D50F0000}"/>
    <cellStyle name="Bad 2 3" xfId="2548" xr:uid="{00000000-0005-0000-0000-0000D60F0000}"/>
    <cellStyle name="Bad 2 3 2" xfId="25276" xr:uid="{00000000-0005-0000-0000-0000D70F0000}"/>
    <cellStyle name="Bad 2 4" xfId="25274" xr:uid="{00000000-0005-0000-0000-0000D80F0000}"/>
    <cellStyle name="Bangchu" xfId="4509" xr:uid="{00000000-0005-0000-0000-0000D90F0000}"/>
    <cellStyle name="Bangchu 2" xfId="3867" xr:uid="{00000000-0005-0000-0000-0000DA0F0000}"/>
    <cellStyle name="Bangchu 2 2" xfId="25278" xr:uid="{00000000-0005-0000-0000-0000DB0F0000}"/>
    <cellStyle name="Bangchu 3" xfId="25277" xr:uid="{00000000-0005-0000-0000-0000DC0F0000}"/>
    <cellStyle name="Bình thường 3" xfId="4602" xr:uid="{00000000-0005-0000-0000-0000DD0F0000}"/>
    <cellStyle name="Bình thường 3 2" xfId="25279" xr:uid="{00000000-0005-0000-0000-0000DE0F0000}"/>
    <cellStyle name="Body" xfId="2977" xr:uid="{00000000-0005-0000-0000-0000DF0F0000}"/>
    <cellStyle name="Body 2" xfId="2236" xr:uid="{00000000-0005-0000-0000-0000E00F0000}"/>
    <cellStyle name="Body 3" xfId="1846" xr:uid="{00000000-0005-0000-0000-0000E10F0000}"/>
    <cellStyle name="C?AØ_¿?¾÷CoE² " xfId="4607" xr:uid="{00000000-0005-0000-0000-0000E20F0000}"/>
    <cellStyle name="C~1" xfId="4608" xr:uid="{00000000-0005-0000-0000-0000E30F0000}"/>
    <cellStyle name="C~1 2" xfId="25280" xr:uid="{00000000-0005-0000-0000-0000E40F0000}"/>
    <cellStyle name="Ç¥ÁØ_      " xfId="4610" xr:uid="{00000000-0005-0000-0000-0000E50F0000}"/>
    <cellStyle name="C￥AØ_¿μ¾÷CoE² " xfId="2444" xr:uid="{00000000-0005-0000-0000-0000E60F0000}"/>
    <cellStyle name="Ç¥ÁØ_±¸¹Ì´ëÃ¥" xfId="2989" xr:uid="{00000000-0005-0000-0000-0000E70F0000}"/>
    <cellStyle name="C￥AØ_Sheet1_¿μ¾÷CoE² " xfId="4615" xr:uid="{00000000-0005-0000-0000-0000E80F0000}"/>
    <cellStyle name="Ç¥ÁØ_ÿÿÿÿÿÿ_4_ÃÑÇÕ°è " xfId="2226" xr:uid="{00000000-0005-0000-0000-0000E90F0000}"/>
    <cellStyle name="Calc Currency (0)" xfId="4618" xr:uid="{00000000-0005-0000-0000-0000EA0F0000}"/>
    <cellStyle name="Calc Currency (0) 2" xfId="4621" xr:uid="{00000000-0005-0000-0000-0000EB0F0000}"/>
    <cellStyle name="Calc Currency (0) 2 2" xfId="25283" xr:uid="{00000000-0005-0000-0000-0000EC0F0000}"/>
    <cellStyle name="Calc Currency (0) 3" xfId="4625" xr:uid="{00000000-0005-0000-0000-0000ED0F0000}"/>
    <cellStyle name="Calc Currency (0) 4" xfId="25282" xr:uid="{00000000-0005-0000-0000-0000EE0F0000}"/>
    <cellStyle name="Calc Currency (2)" xfId="2331" xr:uid="{00000000-0005-0000-0000-0000EF0F0000}"/>
    <cellStyle name="Calc Currency (2) 10" xfId="4628" xr:uid="{00000000-0005-0000-0000-0000F00F0000}"/>
    <cellStyle name="Calc Currency (2) 10 2" xfId="25284" xr:uid="{00000000-0005-0000-0000-0000F10F0000}"/>
    <cellStyle name="Calc Currency (2) 11" xfId="4629" xr:uid="{00000000-0005-0000-0000-0000F20F0000}"/>
    <cellStyle name="Calc Currency (2) 11 2" xfId="25285" xr:uid="{00000000-0005-0000-0000-0000F30F0000}"/>
    <cellStyle name="Calc Currency (2) 12" xfId="2035" xr:uid="{00000000-0005-0000-0000-0000F40F0000}"/>
    <cellStyle name="Calc Currency (2) 12 2" xfId="25286" xr:uid="{00000000-0005-0000-0000-0000F50F0000}"/>
    <cellStyle name="Calc Currency (2) 13" xfId="2041" xr:uid="{00000000-0005-0000-0000-0000F60F0000}"/>
    <cellStyle name="Calc Currency (2) 13 2" xfId="25287" xr:uid="{00000000-0005-0000-0000-0000F70F0000}"/>
    <cellStyle name="Calc Currency (2) 14" xfId="4632" xr:uid="{00000000-0005-0000-0000-0000F80F0000}"/>
    <cellStyle name="Calc Currency (2) 14 2" xfId="25288" xr:uid="{00000000-0005-0000-0000-0000F90F0000}"/>
    <cellStyle name="Calc Currency (2) 15" xfId="4635" xr:uid="{00000000-0005-0000-0000-0000FA0F0000}"/>
    <cellStyle name="Calc Currency (2) 15 2" xfId="25289" xr:uid="{00000000-0005-0000-0000-0000FB0F0000}"/>
    <cellStyle name="Calc Currency (2) 16" xfId="4638" xr:uid="{00000000-0005-0000-0000-0000FC0F0000}"/>
    <cellStyle name="Calc Currency (2) 16 2" xfId="25290" xr:uid="{00000000-0005-0000-0000-0000FD0F0000}"/>
    <cellStyle name="Calc Currency (2) 17" xfId="4423" xr:uid="{00000000-0005-0000-0000-0000FE0F0000}"/>
    <cellStyle name="Calc Currency (2) 18" xfId="1657" xr:uid="{00000000-0005-0000-0000-0000FF0F0000}"/>
    <cellStyle name="Calc Currency (2) 2" xfId="1243" xr:uid="{00000000-0005-0000-0000-000000100000}"/>
    <cellStyle name="Calc Currency (2) 2 2" xfId="25291" xr:uid="{00000000-0005-0000-0000-000001100000}"/>
    <cellStyle name="Calc Currency (2) 3" xfId="4640" xr:uid="{00000000-0005-0000-0000-000002100000}"/>
    <cellStyle name="Calc Currency (2) 3 2" xfId="25292" xr:uid="{00000000-0005-0000-0000-000003100000}"/>
    <cellStyle name="Calc Currency (2) 4" xfId="1976" xr:uid="{00000000-0005-0000-0000-000004100000}"/>
    <cellStyle name="Calc Currency (2) 4 2" xfId="25293" xr:uid="{00000000-0005-0000-0000-000005100000}"/>
    <cellStyle name="Calc Currency (2) 5" xfId="4642" xr:uid="{00000000-0005-0000-0000-000006100000}"/>
    <cellStyle name="Calc Currency (2) 5 2" xfId="25294" xr:uid="{00000000-0005-0000-0000-000007100000}"/>
    <cellStyle name="Calc Currency (2) 6" xfId="4646" xr:uid="{00000000-0005-0000-0000-000008100000}"/>
    <cellStyle name="Calc Currency (2) 6 2" xfId="25295" xr:uid="{00000000-0005-0000-0000-000009100000}"/>
    <cellStyle name="Calc Currency (2) 7" xfId="4653" xr:uid="{00000000-0005-0000-0000-00000A100000}"/>
    <cellStyle name="Calc Currency (2) 7 2" xfId="25296" xr:uid="{00000000-0005-0000-0000-00000B100000}"/>
    <cellStyle name="Calc Currency (2) 8" xfId="1729" xr:uid="{00000000-0005-0000-0000-00000C100000}"/>
    <cellStyle name="Calc Currency (2) 8 2" xfId="25297" xr:uid="{00000000-0005-0000-0000-00000D100000}"/>
    <cellStyle name="Calc Currency (2) 9" xfId="2576" xr:uid="{00000000-0005-0000-0000-00000E100000}"/>
    <cellStyle name="Calc Currency (2) 9 2" xfId="25298" xr:uid="{00000000-0005-0000-0000-00000F100000}"/>
    <cellStyle name="Calc Percent (0)" xfId="4654" xr:uid="{00000000-0005-0000-0000-000010100000}"/>
    <cellStyle name="Calc Percent (0) 10" xfId="4659" xr:uid="{00000000-0005-0000-0000-000011100000}"/>
    <cellStyle name="Calc Percent (0) 10 2" xfId="25300" xr:uid="{00000000-0005-0000-0000-000012100000}"/>
    <cellStyle name="Calc Percent (0) 11" xfId="4660" xr:uid="{00000000-0005-0000-0000-000013100000}"/>
    <cellStyle name="Calc Percent (0) 11 2" xfId="25301" xr:uid="{00000000-0005-0000-0000-000014100000}"/>
    <cellStyle name="Calc Percent (0) 12" xfId="4663" xr:uid="{00000000-0005-0000-0000-000015100000}"/>
    <cellStyle name="Calc Percent (0) 12 2" xfId="25302" xr:uid="{00000000-0005-0000-0000-000016100000}"/>
    <cellStyle name="Calc Percent (0) 13" xfId="2121" xr:uid="{00000000-0005-0000-0000-000017100000}"/>
    <cellStyle name="Calc Percent (0) 13 2" xfId="25303" xr:uid="{00000000-0005-0000-0000-000018100000}"/>
    <cellStyle name="Calc Percent (0) 14" xfId="4665" xr:uid="{00000000-0005-0000-0000-000019100000}"/>
    <cellStyle name="Calc Percent (0) 14 2" xfId="25304" xr:uid="{00000000-0005-0000-0000-00001A100000}"/>
    <cellStyle name="Calc Percent (0) 15" xfId="4668" xr:uid="{00000000-0005-0000-0000-00001B100000}"/>
    <cellStyle name="Calc Percent (0) 15 2" xfId="25305" xr:uid="{00000000-0005-0000-0000-00001C100000}"/>
    <cellStyle name="Calc Percent (0) 16" xfId="4669" xr:uid="{00000000-0005-0000-0000-00001D100000}"/>
    <cellStyle name="Calc Percent (0) 16 2" xfId="25306" xr:uid="{00000000-0005-0000-0000-00001E100000}"/>
    <cellStyle name="Calc Percent (0) 17" xfId="25299" xr:uid="{00000000-0005-0000-0000-00001F100000}"/>
    <cellStyle name="Calc Percent (0) 2" xfId="4670" xr:uid="{00000000-0005-0000-0000-000020100000}"/>
    <cellStyle name="Calc Percent (0) 2 2" xfId="25307" xr:uid="{00000000-0005-0000-0000-000021100000}"/>
    <cellStyle name="Calc Percent (0) 3" xfId="3297" xr:uid="{00000000-0005-0000-0000-000022100000}"/>
    <cellStyle name="Calc Percent (0) 3 2" xfId="25308" xr:uid="{00000000-0005-0000-0000-000023100000}"/>
    <cellStyle name="Calc Percent (0) 4" xfId="4671" xr:uid="{00000000-0005-0000-0000-000024100000}"/>
    <cellStyle name="Calc Percent (0) 4 2" xfId="25309" xr:uid="{00000000-0005-0000-0000-000025100000}"/>
    <cellStyle name="Calc Percent (0) 5" xfId="4093" xr:uid="{00000000-0005-0000-0000-000026100000}"/>
    <cellStyle name="Calc Percent (0) 5 2" xfId="25310" xr:uid="{00000000-0005-0000-0000-000027100000}"/>
    <cellStyle name="Calc Percent (0) 6" xfId="4672" xr:uid="{00000000-0005-0000-0000-000028100000}"/>
    <cellStyle name="Calc Percent (0) 6 2" xfId="25311" xr:uid="{00000000-0005-0000-0000-000029100000}"/>
    <cellStyle name="Calc Percent (0) 7" xfId="3478" xr:uid="{00000000-0005-0000-0000-00002A100000}"/>
    <cellStyle name="Calc Percent (0) 7 2" xfId="25312" xr:uid="{00000000-0005-0000-0000-00002B100000}"/>
    <cellStyle name="Calc Percent (0) 8" xfId="4673" xr:uid="{00000000-0005-0000-0000-00002C100000}"/>
    <cellStyle name="Calc Percent (0) 8 2" xfId="25313" xr:uid="{00000000-0005-0000-0000-00002D100000}"/>
    <cellStyle name="Calc Percent (0) 9" xfId="2346" xr:uid="{00000000-0005-0000-0000-00002E100000}"/>
    <cellStyle name="Calc Percent (0) 9 2" xfId="25314" xr:uid="{00000000-0005-0000-0000-00002F100000}"/>
    <cellStyle name="Calc Percent (1)" xfId="4183" xr:uid="{00000000-0005-0000-0000-000030100000}"/>
    <cellStyle name="Calc Percent (1) 10" xfId="3627" xr:uid="{00000000-0005-0000-0000-000031100000}"/>
    <cellStyle name="Calc Percent (1) 10 2" xfId="25316" xr:uid="{00000000-0005-0000-0000-000032100000}"/>
    <cellStyle name="Calc Percent (1) 11" xfId="2049" xr:uid="{00000000-0005-0000-0000-000033100000}"/>
    <cellStyle name="Calc Percent (1) 11 2" xfId="25317" xr:uid="{00000000-0005-0000-0000-000034100000}"/>
    <cellStyle name="Calc Percent (1) 12" xfId="2057" xr:uid="{00000000-0005-0000-0000-000035100000}"/>
    <cellStyle name="Calc Percent (1) 12 2" xfId="25318" xr:uid="{00000000-0005-0000-0000-000036100000}"/>
    <cellStyle name="Calc Percent (1) 13" xfId="1081" xr:uid="{00000000-0005-0000-0000-000037100000}"/>
    <cellStyle name="Calc Percent (1) 13 2" xfId="25319" xr:uid="{00000000-0005-0000-0000-000038100000}"/>
    <cellStyle name="Calc Percent (1) 14" xfId="4018" xr:uid="{00000000-0005-0000-0000-000039100000}"/>
    <cellStyle name="Calc Percent (1) 14 2" xfId="25320" xr:uid="{00000000-0005-0000-0000-00003A100000}"/>
    <cellStyle name="Calc Percent (1) 15" xfId="2231" xr:uid="{00000000-0005-0000-0000-00003B100000}"/>
    <cellStyle name="Calc Percent (1) 15 2" xfId="25321" xr:uid="{00000000-0005-0000-0000-00003C100000}"/>
    <cellStyle name="Calc Percent (1) 16" xfId="4674" xr:uid="{00000000-0005-0000-0000-00003D100000}"/>
    <cellStyle name="Calc Percent (1) 16 2" xfId="25322" xr:uid="{00000000-0005-0000-0000-00003E100000}"/>
    <cellStyle name="Calc Percent (1) 17" xfId="25315" xr:uid="{00000000-0005-0000-0000-00003F100000}"/>
    <cellStyle name="Calc Percent (1) 2" xfId="3159" xr:uid="{00000000-0005-0000-0000-000040100000}"/>
    <cellStyle name="Calc Percent (1) 2 2" xfId="25323" xr:uid="{00000000-0005-0000-0000-000041100000}"/>
    <cellStyle name="Calc Percent (1) 3" xfId="4676" xr:uid="{00000000-0005-0000-0000-000042100000}"/>
    <cellStyle name="Calc Percent (1) 3 2" xfId="25324" xr:uid="{00000000-0005-0000-0000-000043100000}"/>
    <cellStyle name="Calc Percent (1) 4" xfId="4678" xr:uid="{00000000-0005-0000-0000-000044100000}"/>
    <cellStyle name="Calc Percent (1) 4 2" xfId="25325" xr:uid="{00000000-0005-0000-0000-000045100000}"/>
    <cellStyle name="Calc Percent (1) 5" xfId="1986" xr:uid="{00000000-0005-0000-0000-000046100000}"/>
    <cellStyle name="Calc Percent (1) 5 2" xfId="25326" xr:uid="{00000000-0005-0000-0000-000047100000}"/>
    <cellStyle name="Calc Percent (1) 6" xfId="4680" xr:uid="{00000000-0005-0000-0000-000048100000}"/>
    <cellStyle name="Calc Percent (1) 6 2" xfId="25327" xr:uid="{00000000-0005-0000-0000-000049100000}"/>
    <cellStyle name="Calc Percent (1) 7" xfId="3528" xr:uid="{00000000-0005-0000-0000-00004A100000}"/>
    <cellStyle name="Calc Percent (1) 7 2" xfId="25328" xr:uid="{00000000-0005-0000-0000-00004B100000}"/>
    <cellStyle name="Calc Percent (1) 8" xfId="2388" xr:uid="{00000000-0005-0000-0000-00004C100000}"/>
    <cellStyle name="Calc Percent (1) 8 2" xfId="25329" xr:uid="{00000000-0005-0000-0000-00004D100000}"/>
    <cellStyle name="Calc Percent (1) 9" xfId="4681" xr:uid="{00000000-0005-0000-0000-00004E100000}"/>
    <cellStyle name="Calc Percent (1) 9 2" xfId="25330" xr:uid="{00000000-0005-0000-0000-00004F100000}"/>
    <cellStyle name="Calc Percent (2)" xfId="1507" xr:uid="{00000000-0005-0000-0000-000050100000}"/>
    <cellStyle name="Calc Percent (2) 10" xfId="285" xr:uid="{00000000-0005-0000-0000-000051100000}"/>
    <cellStyle name="Calc Percent (2) 10 2" xfId="25332" xr:uid="{00000000-0005-0000-0000-000052100000}"/>
    <cellStyle name="Calc Percent (2) 11" xfId="318" xr:uid="{00000000-0005-0000-0000-000053100000}"/>
    <cellStyle name="Calc Percent (2) 11 2" xfId="25333" xr:uid="{00000000-0005-0000-0000-000054100000}"/>
    <cellStyle name="Calc Percent (2) 12" xfId="333" xr:uid="{00000000-0005-0000-0000-000055100000}"/>
    <cellStyle name="Calc Percent (2) 12 2" xfId="25334" xr:uid="{00000000-0005-0000-0000-000056100000}"/>
    <cellStyle name="Calc Percent (2) 13" xfId="270" xr:uid="{00000000-0005-0000-0000-000057100000}"/>
    <cellStyle name="Calc Percent (2) 13 2" xfId="25335" xr:uid="{00000000-0005-0000-0000-000058100000}"/>
    <cellStyle name="Calc Percent (2) 14" xfId="287" xr:uid="{00000000-0005-0000-0000-000059100000}"/>
    <cellStyle name="Calc Percent (2) 14 2" xfId="25336" xr:uid="{00000000-0005-0000-0000-00005A100000}"/>
    <cellStyle name="Calc Percent (2) 15" xfId="4006" xr:uid="{00000000-0005-0000-0000-00005B100000}"/>
    <cellStyle name="Calc Percent (2) 15 2" xfId="25337" xr:uid="{00000000-0005-0000-0000-00005C100000}"/>
    <cellStyle name="Calc Percent (2) 16" xfId="1931" xr:uid="{00000000-0005-0000-0000-00005D100000}"/>
    <cellStyle name="Calc Percent (2) 16 2" xfId="25338" xr:uid="{00000000-0005-0000-0000-00005E100000}"/>
    <cellStyle name="Calc Percent (2) 17" xfId="4015" xr:uid="{00000000-0005-0000-0000-00005F100000}"/>
    <cellStyle name="Calc Percent (2) 17 2" xfId="25339" xr:uid="{00000000-0005-0000-0000-000060100000}"/>
    <cellStyle name="Calc Percent (2) 18" xfId="1697" xr:uid="{00000000-0005-0000-0000-000061100000}"/>
    <cellStyle name="Calc Percent (2) 18 2" xfId="25340" xr:uid="{00000000-0005-0000-0000-000062100000}"/>
    <cellStyle name="Calc Percent (2) 19" xfId="25331" xr:uid="{00000000-0005-0000-0000-000063100000}"/>
    <cellStyle name="Calc Percent (2) 2" xfId="4683" xr:uid="{00000000-0005-0000-0000-000064100000}"/>
    <cellStyle name="Calc Percent (2) 2 2" xfId="25341" xr:uid="{00000000-0005-0000-0000-000065100000}"/>
    <cellStyle name="Calc Percent (2) 3" xfId="4685" xr:uid="{00000000-0005-0000-0000-000066100000}"/>
    <cellStyle name="Calc Percent (2) 3 2" xfId="25342" xr:uid="{00000000-0005-0000-0000-000067100000}"/>
    <cellStyle name="Calc Percent (2) 4" xfId="116" xr:uid="{00000000-0005-0000-0000-000068100000}"/>
    <cellStyle name="Calc Percent (2) 4 2" xfId="25343" xr:uid="{00000000-0005-0000-0000-000069100000}"/>
    <cellStyle name="Calc Percent (2) 5" xfId="4687" xr:uid="{00000000-0005-0000-0000-00006A100000}"/>
    <cellStyle name="Calc Percent (2) 5 2" xfId="25344" xr:uid="{00000000-0005-0000-0000-00006B100000}"/>
    <cellStyle name="Calc Percent (2) 6" xfId="366" xr:uid="{00000000-0005-0000-0000-00006C100000}"/>
    <cellStyle name="Calc Percent (2) 6 2" xfId="25345" xr:uid="{00000000-0005-0000-0000-00006D100000}"/>
    <cellStyle name="Calc Percent (2) 7" xfId="385" xr:uid="{00000000-0005-0000-0000-00006E100000}"/>
    <cellStyle name="Calc Percent (2) 7 2" xfId="25346" xr:uid="{00000000-0005-0000-0000-00006F100000}"/>
    <cellStyle name="Calc Percent (2) 8" xfId="4690" xr:uid="{00000000-0005-0000-0000-000070100000}"/>
    <cellStyle name="Calc Percent (2) 8 2" xfId="25347" xr:uid="{00000000-0005-0000-0000-000071100000}"/>
    <cellStyle name="Calc Percent (2) 9" xfId="4693" xr:uid="{00000000-0005-0000-0000-000072100000}"/>
    <cellStyle name="Calc Percent (2) 9 2" xfId="25348" xr:uid="{00000000-0005-0000-0000-000073100000}"/>
    <cellStyle name="Calc Units (0)" xfId="4695" xr:uid="{00000000-0005-0000-0000-000074100000}"/>
    <cellStyle name="Calc Units (0) 10" xfId="3536" xr:uid="{00000000-0005-0000-0000-000075100000}"/>
    <cellStyle name="Calc Units (0) 10 2" xfId="25349" xr:uid="{00000000-0005-0000-0000-000076100000}"/>
    <cellStyle name="Calc Units (0) 11" xfId="2245" xr:uid="{00000000-0005-0000-0000-000077100000}"/>
    <cellStyle name="Calc Units (0) 11 2" xfId="25350" xr:uid="{00000000-0005-0000-0000-000078100000}"/>
    <cellStyle name="Calc Units (0) 12" xfId="560" xr:uid="{00000000-0005-0000-0000-000079100000}"/>
    <cellStyle name="Calc Units (0) 12 2" xfId="25351" xr:uid="{00000000-0005-0000-0000-00007A100000}"/>
    <cellStyle name="Calc Units (0) 13" xfId="4699" xr:uid="{00000000-0005-0000-0000-00007B100000}"/>
    <cellStyle name="Calc Units (0) 13 2" xfId="25352" xr:uid="{00000000-0005-0000-0000-00007C100000}"/>
    <cellStyle name="Calc Units (0) 14" xfId="3912" xr:uid="{00000000-0005-0000-0000-00007D100000}"/>
    <cellStyle name="Calc Units (0) 14 2" xfId="25353" xr:uid="{00000000-0005-0000-0000-00007E100000}"/>
    <cellStyle name="Calc Units (0) 15" xfId="4702" xr:uid="{00000000-0005-0000-0000-00007F100000}"/>
    <cellStyle name="Calc Units (0) 15 2" xfId="25354" xr:uid="{00000000-0005-0000-0000-000080100000}"/>
    <cellStyle name="Calc Units (0) 16" xfId="3247" xr:uid="{00000000-0005-0000-0000-000081100000}"/>
    <cellStyle name="Calc Units (0) 16 2" xfId="25355" xr:uid="{00000000-0005-0000-0000-000082100000}"/>
    <cellStyle name="Calc Units (0) 17" xfId="2565" xr:uid="{00000000-0005-0000-0000-000083100000}"/>
    <cellStyle name="Calc Units (0) 18" xfId="4486" xr:uid="{00000000-0005-0000-0000-000084100000}"/>
    <cellStyle name="Calc Units (0) 2" xfId="3953" xr:uid="{00000000-0005-0000-0000-000085100000}"/>
    <cellStyle name="Calc Units (0) 2 2" xfId="25356" xr:uid="{00000000-0005-0000-0000-000086100000}"/>
    <cellStyle name="Calc Units (0) 3" xfId="4704" xr:uid="{00000000-0005-0000-0000-000087100000}"/>
    <cellStyle name="Calc Units (0) 3 2" xfId="25357" xr:uid="{00000000-0005-0000-0000-000088100000}"/>
    <cellStyle name="Calc Units (0) 4" xfId="4707" xr:uid="{00000000-0005-0000-0000-000089100000}"/>
    <cellStyle name="Calc Units (0) 4 2" xfId="25358" xr:uid="{00000000-0005-0000-0000-00008A100000}"/>
    <cellStyle name="Calc Units (0) 5" xfId="1261" xr:uid="{00000000-0005-0000-0000-00008B100000}"/>
    <cellStyle name="Calc Units (0) 5 2" xfId="25359" xr:uid="{00000000-0005-0000-0000-00008C100000}"/>
    <cellStyle name="Calc Units (0) 6" xfId="1914" xr:uid="{00000000-0005-0000-0000-00008D100000}"/>
    <cellStyle name="Calc Units (0) 6 2" xfId="25360" xr:uid="{00000000-0005-0000-0000-00008E100000}"/>
    <cellStyle name="Calc Units (0) 7" xfId="463" xr:uid="{00000000-0005-0000-0000-00008F100000}"/>
    <cellStyle name="Calc Units (0) 7 2" xfId="25361" xr:uid="{00000000-0005-0000-0000-000090100000}"/>
    <cellStyle name="Calc Units (0) 8" xfId="4713" xr:uid="{00000000-0005-0000-0000-000091100000}"/>
    <cellStyle name="Calc Units (0) 8 2" xfId="25362" xr:uid="{00000000-0005-0000-0000-000092100000}"/>
    <cellStyle name="Calc Units (0) 9" xfId="4715" xr:uid="{00000000-0005-0000-0000-000093100000}"/>
    <cellStyle name="Calc Units (0) 9 2" xfId="25363" xr:uid="{00000000-0005-0000-0000-000094100000}"/>
    <cellStyle name="Calc Units (1)" xfId="4716" xr:uid="{00000000-0005-0000-0000-000095100000}"/>
    <cellStyle name="Calc Units (1) 10" xfId="3178" xr:uid="{00000000-0005-0000-0000-000096100000}"/>
    <cellStyle name="Calc Units (1) 10 2" xfId="25364" xr:uid="{00000000-0005-0000-0000-000097100000}"/>
    <cellStyle name="Calc Units (1) 11" xfId="3521" xr:uid="{00000000-0005-0000-0000-000098100000}"/>
    <cellStyle name="Calc Units (1) 11 2" xfId="25365" xr:uid="{00000000-0005-0000-0000-000099100000}"/>
    <cellStyle name="Calc Units (1) 12" xfId="411" xr:uid="{00000000-0005-0000-0000-00009A100000}"/>
    <cellStyle name="Calc Units (1) 12 2" xfId="25366" xr:uid="{00000000-0005-0000-0000-00009B100000}"/>
    <cellStyle name="Calc Units (1) 13" xfId="521" xr:uid="{00000000-0005-0000-0000-00009C100000}"/>
    <cellStyle name="Calc Units (1) 13 2" xfId="25367" xr:uid="{00000000-0005-0000-0000-00009D100000}"/>
    <cellStyle name="Calc Units (1) 14" xfId="530" xr:uid="{00000000-0005-0000-0000-00009E100000}"/>
    <cellStyle name="Calc Units (1) 14 2" xfId="25368" xr:uid="{00000000-0005-0000-0000-00009F100000}"/>
    <cellStyle name="Calc Units (1) 15" xfId="4717" xr:uid="{00000000-0005-0000-0000-0000A0100000}"/>
    <cellStyle name="Calc Units (1) 15 2" xfId="25369" xr:uid="{00000000-0005-0000-0000-0000A1100000}"/>
    <cellStyle name="Calc Units (1) 16" xfId="1708" xr:uid="{00000000-0005-0000-0000-0000A2100000}"/>
    <cellStyle name="Calc Units (1) 16 2" xfId="25370" xr:uid="{00000000-0005-0000-0000-0000A3100000}"/>
    <cellStyle name="Calc Units (1) 17" xfId="4718" xr:uid="{00000000-0005-0000-0000-0000A4100000}"/>
    <cellStyle name="Calc Units (1) 18" xfId="1057" xr:uid="{00000000-0005-0000-0000-0000A5100000}"/>
    <cellStyle name="Calc Units (1) 2" xfId="4719" xr:uid="{00000000-0005-0000-0000-0000A6100000}"/>
    <cellStyle name="Calc Units (1) 2 2" xfId="25371" xr:uid="{00000000-0005-0000-0000-0000A7100000}"/>
    <cellStyle name="Calc Units (1) 3" xfId="1923" xr:uid="{00000000-0005-0000-0000-0000A8100000}"/>
    <cellStyle name="Calc Units (1) 3 2" xfId="25372" xr:uid="{00000000-0005-0000-0000-0000A9100000}"/>
    <cellStyle name="Calc Units (1) 4" xfId="4309" xr:uid="{00000000-0005-0000-0000-0000AA100000}"/>
    <cellStyle name="Calc Units (1) 4 2" xfId="25373" xr:uid="{00000000-0005-0000-0000-0000AB100000}"/>
    <cellStyle name="Calc Units (1) 5" xfId="4720" xr:uid="{00000000-0005-0000-0000-0000AC100000}"/>
    <cellStyle name="Calc Units (1) 5 2" xfId="25374" xr:uid="{00000000-0005-0000-0000-0000AD100000}"/>
    <cellStyle name="Calc Units (1) 6" xfId="566" xr:uid="{00000000-0005-0000-0000-0000AE100000}"/>
    <cellStyle name="Calc Units (1) 6 2" xfId="25375" xr:uid="{00000000-0005-0000-0000-0000AF100000}"/>
    <cellStyle name="Calc Units (1) 7" xfId="4721" xr:uid="{00000000-0005-0000-0000-0000B0100000}"/>
    <cellStyle name="Calc Units (1) 7 2" xfId="25376" xr:uid="{00000000-0005-0000-0000-0000B1100000}"/>
    <cellStyle name="Calc Units (1) 8" xfId="4356" xr:uid="{00000000-0005-0000-0000-0000B2100000}"/>
    <cellStyle name="Calc Units (1) 8 2" xfId="25377" xr:uid="{00000000-0005-0000-0000-0000B3100000}"/>
    <cellStyle name="Calc Units (1) 9" xfId="4723" xr:uid="{00000000-0005-0000-0000-0000B4100000}"/>
    <cellStyle name="Calc Units (1) 9 2" xfId="25378" xr:uid="{00000000-0005-0000-0000-0000B5100000}"/>
    <cellStyle name="Calc Units (2)" xfId="4726" xr:uid="{00000000-0005-0000-0000-0000B6100000}"/>
    <cellStyle name="Calc Units (2) 10" xfId="3534" xr:uid="{00000000-0005-0000-0000-0000B7100000}"/>
    <cellStyle name="Calc Units (2) 10 2" xfId="25379" xr:uid="{00000000-0005-0000-0000-0000B8100000}"/>
    <cellStyle name="Calc Units (2) 11" xfId="4727" xr:uid="{00000000-0005-0000-0000-0000B9100000}"/>
    <cellStyle name="Calc Units (2) 11 2" xfId="25380" xr:uid="{00000000-0005-0000-0000-0000BA100000}"/>
    <cellStyle name="Calc Units (2) 12" xfId="4728" xr:uid="{00000000-0005-0000-0000-0000BB100000}"/>
    <cellStyle name="Calc Units (2) 12 2" xfId="25381" xr:uid="{00000000-0005-0000-0000-0000BC100000}"/>
    <cellStyle name="Calc Units (2) 13" xfId="4730" xr:uid="{00000000-0005-0000-0000-0000BD100000}"/>
    <cellStyle name="Calc Units (2) 13 2" xfId="25382" xr:uid="{00000000-0005-0000-0000-0000BE100000}"/>
    <cellStyle name="Calc Units (2) 14" xfId="4732" xr:uid="{00000000-0005-0000-0000-0000BF100000}"/>
    <cellStyle name="Calc Units (2) 14 2" xfId="25383" xr:uid="{00000000-0005-0000-0000-0000C0100000}"/>
    <cellStyle name="Calc Units (2) 15" xfId="4733" xr:uid="{00000000-0005-0000-0000-0000C1100000}"/>
    <cellStyle name="Calc Units (2) 15 2" xfId="25384" xr:uid="{00000000-0005-0000-0000-0000C2100000}"/>
    <cellStyle name="Calc Units (2) 16" xfId="2211" xr:uid="{00000000-0005-0000-0000-0000C3100000}"/>
    <cellStyle name="Calc Units (2) 16 2" xfId="25385" xr:uid="{00000000-0005-0000-0000-0000C4100000}"/>
    <cellStyle name="Calc Units (2) 17" xfId="2948" xr:uid="{00000000-0005-0000-0000-0000C5100000}"/>
    <cellStyle name="Calc Units (2) 18" xfId="495" xr:uid="{00000000-0005-0000-0000-0000C6100000}"/>
    <cellStyle name="Calc Units (2) 2" xfId="4740" xr:uid="{00000000-0005-0000-0000-0000C7100000}"/>
    <cellStyle name="Calc Units (2) 2 2" xfId="25386" xr:uid="{00000000-0005-0000-0000-0000C8100000}"/>
    <cellStyle name="Calc Units (2) 3" xfId="4744" xr:uid="{00000000-0005-0000-0000-0000C9100000}"/>
    <cellStyle name="Calc Units (2) 3 2" xfId="25387" xr:uid="{00000000-0005-0000-0000-0000CA100000}"/>
    <cellStyle name="Calc Units (2) 4" xfId="4746" xr:uid="{00000000-0005-0000-0000-0000CB100000}"/>
    <cellStyle name="Calc Units (2) 4 2" xfId="25388" xr:uid="{00000000-0005-0000-0000-0000CC100000}"/>
    <cellStyle name="Calc Units (2) 5" xfId="4750" xr:uid="{00000000-0005-0000-0000-0000CD100000}"/>
    <cellStyle name="Calc Units (2) 5 2" xfId="25389" xr:uid="{00000000-0005-0000-0000-0000CE100000}"/>
    <cellStyle name="Calc Units (2) 6" xfId="227" xr:uid="{00000000-0005-0000-0000-0000CF100000}"/>
    <cellStyle name="Calc Units (2) 6 2" xfId="25390" xr:uid="{00000000-0005-0000-0000-0000D0100000}"/>
    <cellStyle name="Calc Units (2) 7" xfId="4753" xr:uid="{00000000-0005-0000-0000-0000D1100000}"/>
    <cellStyle name="Calc Units (2) 7 2" xfId="25391" xr:uid="{00000000-0005-0000-0000-0000D2100000}"/>
    <cellStyle name="Calc Units (2) 8" xfId="3544" xr:uid="{00000000-0005-0000-0000-0000D3100000}"/>
    <cellStyle name="Calc Units (2) 8 2" xfId="25392" xr:uid="{00000000-0005-0000-0000-0000D4100000}"/>
    <cellStyle name="Calc Units (2) 9" xfId="3842" xr:uid="{00000000-0005-0000-0000-0000D5100000}"/>
    <cellStyle name="Calc Units (2) 9 2" xfId="25393" xr:uid="{00000000-0005-0000-0000-0000D6100000}"/>
    <cellStyle name="Calculation 2" xfId="2732" xr:uid="{00000000-0005-0000-0000-0000D7100000}"/>
    <cellStyle name="Calculation 2 10" xfId="94" xr:uid="{00000000-0005-0000-0000-0000D8100000}"/>
    <cellStyle name="Calculation 2 10 2" xfId="1069" xr:uid="{00000000-0005-0000-0000-0000D9100000}"/>
    <cellStyle name="Calculation 2 10 2 2" xfId="25396" xr:uid="{00000000-0005-0000-0000-0000DA100000}"/>
    <cellStyle name="Calculation 2 10 2 3" xfId="23382" xr:uid="{00000000-0005-0000-0000-0000DB100000}"/>
    <cellStyle name="Calculation 2 10 3" xfId="4754" xr:uid="{00000000-0005-0000-0000-0000DC100000}"/>
    <cellStyle name="Calculation 2 10 3 2" xfId="25397" xr:uid="{00000000-0005-0000-0000-0000DD100000}"/>
    <cellStyle name="Calculation 2 10 3 3" xfId="45740" xr:uid="{00000000-0005-0000-0000-0000DE100000}"/>
    <cellStyle name="Calculation 2 10 4" xfId="25395" xr:uid="{00000000-0005-0000-0000-0000DF100000}"/>
    <cellStyle name="Calculation 2 10 5" xfId="45321" xr:uid="{00000000-0005-0000-0000-0000E0100000}"/>
    <cellStyle name="Calculation 2 11" xfId="144" xr:uid="{00000000-0005-0000-0000-0000E1100000}"/>
    <cellStyle name="Calculation 2 11 2" xfId="4756" xr:uid="{00000000-0005-0000-0000-0000E2100000}"/>
    <cellStyle name="Calculation 2 11 2 2" xfId="25399" xr:uid="{00000000-0005-0000-0000-0000E3100000}"/>
    <cellStyle name="Calculation 2 11 2 3" xfId="45741" xr:uid="{00000000-0005-0000-0000-0000E4100000}"/>
    <cellStyle name="Calculation 2 11 3" xfId="4758" xr:uid="{00000000-0005-0000-0000-0000E5100000}"/>
    <cellStyle name="Calculation 2 11 3 2" xfId="25400" xr:uid="{00000000-0005-0000-0000-0000E6100000}"/>
    <cellStyle name="Calculation 2 11 3 3" xfId="45742" xr:uid="{00000000-0005-0000-0000-0000E7100000}"/>
    <cellStyle name="Calculation 2 11 4" xfId="25398" xr:uid="{00000000-0005-0000-0000-0000E8100000}"/>
    <cellStyle name="Calculation 2 11 5" xfId="45253" xr:uid="{00000000-0005-0000-0000-0000E9100000}"/>
    <cellStyle name="Calculation 2 12" xfId="156" xr:uid="{00000000-0005-0000-0000-0000EA100000}"/>
    <cellStyle name="Calculation 2 12 2" xfId="3407" xr:uid="{00000000-0005-0000-0000-0000EB100000}"/>
    <cellStyle name="Calculation 2 12 2 2" xfId="25402" xr:uid="{00000000-0005-0000-0000-0000EC100000}"/>
    <cellStyle name="Calculation 2 12 2 3" xfId="45617" xr:uid="{00000000-0005-0000-0000-0000ED100000}"/>
    <cellStyle name="Calculation 2 12 3" xfId="1805" xr:uid="{00000000-0005-0000-0000-0000EE100000}"/>
    <cellStyle name="Calculation 2 12 3 2" xfId="25403" xr:uid="{00000000-0005-0000-0000-0000EF100000}"/>
    <cellStyle name="Calculation 2 12 3 3" xfId="45517" xr:uid="{00000000-0005-0000-0000-0000F0100000}"/>
    <cellStyle name="Calculation 2 12 4" xfId="25401" xr:uid="{00000000-0005-0000-0000-0000F1100000}"/>
    <cellStyle name="Calculation 2 12 5" xfId="45252" xr:uid="{00000000-0005-0000-0000-0000F2100000}"/>
    <cellStyle name="Calculation 2 13" xfId="4528" xr:uid="{00000000-0005-0000-0000-0000F3100000}"/>
    <cellStyle name="Calculation 2 13 2" xfId="2727" xr:uid="{00000000-0005-0000-0000-0000F4100000}"/>
    <cellStyle name="Calculation 2 13 2 2" xfId="25405" xr:uid="{00000000-0005-0000-0000-0000F5100000}"/>
    <cellStyle name="Calculation 2 13 2 3" xfId="45578" xr:uid="{00000000-0005-0000-0000-0000F6100000}"/>
    <cellStyle name="Calculation 2 13 3" xfId="4761" xr:uid="{00000000-0005-0000-0000-0000F7100000}"/>
    <cellStyle name="Calculation 2 13 3 2" xfId="25406" xr:uid="{00000000-0005-0000-0000-0000F8100000}"/>
    <cellStyle name="Calculation 2 13 3 3" xfId="45743" xr:uid="{00000000-0005-0000-0000-0000F9100000}"/>
    <cellStyle name="Calculation 2 13 4" xfId="25404" xr:uid="{00000000-0005-0000-0000-0000FA100000}"/>
    <cellStyle name="Calculation 2 13 5" xfId="45717" xr:uid="{00000000-0005-0000-0000-0000FB100000}"/>
    <cellStyle name="Calculation 2 14" xfId="4389" xr:uid="{00000000-0005-0000-0000-0000FC100000}"/>
    <cellStyle name="Calculation 2 14 2" xfId="2209" xr:uid="{00000000-0005-0000-0000-0000FD100000}"/>
    <cellStyle name="Calculation 2 14 2 2" xfId="25408" xr:uid="{00000000-0005-0000-0000-0000FE100000}"/>
    <cellStyle name="Calculation 2 14 2 3" xfId="45551" xr:uid="{00000000-0005-0000-0000-0000FF100000}"/>
    <cellStyle name="Calculation 2 14 3" xfId="2947" xr:uid="{00000000-0005-0000-0000-000000110000}"/>
    <cellStyle name="Calculation 2 14 3 2" xfId="25409" xr:uid="{00000000-0005-0000-0000-000001110000}"/>
    <cellStyle name="Calculation 2 14 3 3" xfId="45592" xr:uid="{00000000-0005-0000-0000-000002110000}"/>
    <cellStyle name="Calculation 2 14 4" xfId="25407" xr:uid="{00000000-0005-0000-0000-000003110000}"/>
    <cellStyle name="Calculation 2 14 5" xfId="45697" xr:uid="{00000000-0005-0000-0000-000004110000}"/>
    <cellStyle name="Calculation 2 15" xfId="3620" xr:uid="{00000000-0005-0000-0000-000005110000}"/>
    <cellStyle name="Calculation 2 15 2" xfId="4420" xr:uid="{00000000-0005-0000-0000-000006110000}"/>
    <cellStyle name="Calculation 2 15 2 2" xfId="25411" xr:uid="{00000000-0005-0000-0000-000007110000}"/>
    <cellStyle name="Calculation 2 15 2 3" xfId="45700" xr:uid="{00000000-0005-0000-0000-000008110000}"/>
    <cellStyle name="Calculation 2 15 3" xfId="1659" xr:uid="{00000000-0005-0000-0000-000009110000}"/>
    <cellStyle name="Calculation 2 15 3 2" xfId="25412" xr:uid="{00000000-0005-0000-0000-00000A110000}"/>
    <cellStyle name="Calculation 2 15 3 3" xfId="45509" xr:uid="{00000000-0005-0000-0000-00000B110000}"/>
    <cellStyle name="Calculation 2 15 4" xfId="25410" xr:uid="{00000000-0005-0000-0000-00000C110000}"/>
    <cellStyle name="Calculation 2 15 5" xfId="45633" xr:uid="{00000000-0005-0000-0000-00000D110000}"/>
    <cellStyle name="Calculation 2 16" xfId="3561" xr:uid="{00000000-0005-0000-0000-00000E110000}"/>
    <cellStyle name="Calculation 2 16 2" xfId="4762" xr:uid="{00000000-0005-0000-0000-00000F110000}"/>
    <cellStyle name="Calculation 2 16 2 2" xfId="25414" xr:uid="{00000000-0005-0000-0000-000010110000}"/>
    <cellStyle name="Calculation 2 16 2 3" xfId="45744" xr:uid="{00000000-0005-0000-0000-000011110000}"/>
    <cellStyle name="Calculation 2 16 3" xfId="4764" xr:uid="{00000000-0005-0000-0000-000012110000}"/>
    <cellStyle name="Calculation 2 16 3 2" xfId="25415" xr:uid="{00000000-0005-0000-0000-000013110000}"/>
    <cellStyle name="Calculation 2 16 3 3" xfId="45745" xr:uid="{00000000-0005-0000-0000-000014110000}"/>
    <cellStyle name="Calculation 2 16 4" xfId="25413" xr:uid="{00000000-0005-0000-0000-000015110000}"/>
    <cellStyle name="Calculation 2 16 5" xfId="45627" xr:uid="{00000000-0005-0000-0000-000016110000}"/>
    <cellStyle name="Calculation 2 17" xfId="4766" xr:uid="{00000000-0005-0000-0000-000017110000}"/>
    <cellStyle name="Calculation 2 17 2" xfId="33" xr:uid="{00000000-0005-0000-0000-000018110000}"/>
    <cellStyle name="Calculation 2 17 2 2" xfId="25417" xr:uid="{00000000-0005-0000-0000-000019110000}"/>
    <cellStyle name="Calculation 2 17 2 3" xfId="45327" xr:uid="{00000000-0005-0000-0000-00001A110000}"/>
    <cellStyle name="Calculation 2 17 3" xfId="4768" xr:uid="{00000000-0005-0000-0000-00001B110000}"/>
    <cellStyle name="Calculation 2 17 3 2" xfId="25418" xr:uid="{00000000-0005-0000-0000-00001C110000}"/>
    <cellStyle name="Calculation 2 17 3 3" xfId="45748" xr:uid="{00000000-0005-0000-0000-00001D110000}"/>
    <cellStyle name="Calculation 2 17 4" xfId="25416" xr:uid="{00000000-0005-0000-0000-00001E110000}"/>
    <cellStyle name="Calculation 2 17 5" xfId="45746" xr:uid="{00000000-0005-0000-0000-00001F110000}"/>
    <cellStyle name="Calculation 2 18" xfId="4770" xr:uid="{00000000-0005-0000-0000-000020110000}"/>
    <cellStyle name="Calculation 2 18 2" xfId="4772" xr:uid="{00000000-0005-0000-0000-000021110000}"/>
    <cellStyle name="Calculation 2 18 2 2" xfId="25420" xr:uid="{00000000-0005-0000-0000-000022110000}"/>
    <cellStyle name="Calculation 2 18 2 3" xfId="45751" xr:uid="{00000000-0005-0000-0000-000023110000}"/>
    <cellStyle name="Calculation 2 18 3" xfId="1428" xr:uid="{00000000-0005-0000-0000-000024110000}"/>
    <cellStyle name="Calculation 2 18 3 2" xfId="25421" xr:uid="{00000000-0005-0000-0000-000025110000}"/>
    <cellStyle name="Calculation 2 18 3 3" xfId="45499" xr:uid="{00000000-0005-0000-0000-000026110000}"/>
    <cellStyle name="Calculation 2 18 4" xfId="25419" xr:uid="{00000000-0005-0000-0000-000027110000}"/>
    <cellStyle name="Calculation 2 18 5" xfId="45749" xr:uid="{00000000-0005-0000-0000-000028110000}"/>
    <cellStyle name="Calculation 2 19" xfId="2426" xr:uid="{00000000-0005-0000-0000-000029110000}"/>
    <cellStyle name="Calculation 2 19 2" xfId="4774" xr:uid="{00000000-0005-0000-0000-00002A110000}"/>
    <cellStyle name="Calculation 2 19 2 2" xfId="25423" xr:uid="{00000000-0005-0000-0000-00002B110000}"/>
    <cellStyle name="Calculation 2 19 2 3" xfId="45752" xr:uid="{00000000-0005-0000-0000-00002C110000}"/>
    <cellStyle name="Calculation 2 19 3" xfId="4245" xr:uid="{00000000-0005-0000-0000-00002D110000}"/>
    <cellStyle name="Calculation 2 19 3 2" xfId="25424" xr:uid="{00000000-0005-0000-0000-00002E110000}"/>
    <cellStyle name="Calculation 2 19 3 3" xfId="45686" xr:uid="{00000000-0005-0000-0000-00002F110000}"/>
    <cellStyle name="Calculation 2 19 4" xfId="25422" xr:uid="{00000000-0005-0000-0000-000030110000}"/>
    <cellStyle name="Calculation 2 19 5" xfId="45561" xr:uid="{00000000-0005-0000-0000-000031110000}"/>
    <cellStyle name="Calculation 2 2" xfId="4775" xr:uid="{00000000-0005-0000-0000-000032110000}"/>
    <cellStyle name="Calculation 2 2 2" xfId="1023" xr:uid="{00000000-0005-0000-0000-000033110000}"/>
    <cellStyle name="Calculation 2 2 2 2" xfId="4777" xr:uid="{00000000-0005-0000-0000-000034110000}"/>
    <cellStyle name="Calculation 2 2 2 2 2" xfId="25427" xr:uid="{00000000-0005-0000-0000-000035110000}"/>
    <cellStyle name="Calculation 2 2 2 2 3" xfId="45754" xr:uid="{00000000-0005-0000-0000-000036110000}"/>
    <cellStyle name="Calculation 2 2 2 3" xfId="2730" xr:uid="{00000000-0005-0000-0000-000037110000}"/>
    <cellStyle name="Calculation 2 2 2 3 2" xfId="25428" xr:uid="{00000000-0005-0000-0000-000038110000}"/>
    <cellStyle name="Calculation 2 2 2 3 3" xfId="45579" xr:uid="{00000000-0005-0000-0000-000039110000}"/>
    <cellStyle name="Calculation 2 2 2 4" xfId="25426" xr:uid="{00000000-0005-0000-0000-00003A110000}"/>
    <cellStyle name="Calculation 2 2 2 5" xfId="23527" xr:uid="{00000000-0005-0000-0000-00003B110000}"/>
    <cellStyle name="Calculation 2 2 3" xfId="3362" xr:uid="{00000000-0005-0000-0000-00003C110000}"/>
    <cellStyle name="Calculation 2 2 3 2" xfId="25429" xr:uid="{00000000-0005-0000-0000-00003D110000}"/>
    <cellStyle name="Calculation 2 2 3 3" xfId="45612" xr:uid="{00000000-0005-0000-0000-00003E110000}"/>
    <cellStyle name="Calculation 2 2 4" xfId="3373" xr:uid="{00000000-0005-0000-0000-00003F110000}"/>
    <cellStyle name="Calculation 2 2 4 2" xfId="25430" xr:uid="{00000000-0005-0000-0000-000040110000}"/>
    <cellStyle name="Calculation 2 2 4 3" xfId="45613" xr:uid="{00000000-0005-0000-0000-000041110000}"/>
    <cellStyle name="Calculation 2 2 5" xfId="25425" xr:uid="{00000000-0005-0000-0000-000042110000}"/>
    <cellStyle name="Calculation 2 2 6" xfId="45753" xr:uid="{00000000-0005-0000-0000-000043110000}"/>
    <cellStyle name="Calculation 2 20" xfId="3619" xr:uid="{00000000-0005-0000-0000-000044110000}"/>
    <cellStyle name="Calculation 2 20 2" xfId="4421" xr:uid="{00000000-0005-0000-0000-000045110000}"/>
    <cellStyle name="Calculation 2 20 2 2" xfId="25432" xr:uid="{00000000-0005-0000-0000-000046110000}"/>
    <cellStyle name="Calculation 2 20 2 3" xfId="45701" xr:uid="{00000000-0005-0000-0000-000047110000}"/>
    <cellStyle name="Calculation 2 20 3" xfId="1660" xr:uid="{00000000-0005-0000-0000-000048110000}"/>
    <cellStyle name="Calculation 2 20 3 2" xfId="25433" xr:uid="{00000000-0005-0000-0000-000049110000}"/>
    <cellStyle name="Calculation 2 20 3 3" xfId="45510" xr:uid="{00000000-0005-0000-0000-00004A110000}"/>
    <cellStyle name="Calculation 2 20 4" xfId="25431" xr:uid="{00000000-0005-0000-0000-00004B110000}"/>
    <cellStyle name="Calculation 2 20 5" xfId="45632" xr:uid="{00000000-0005-0000-0000-00004C110000}"/>
    <cellStyle name="Calculation 2 21" xfId="3560" xr:uid="{00000000-0005-0000-0000-00004D110000}"/>
    <cellStyle name="Calculation 2 21 2" xfId="25434" xr:uid="{00000000-0005-0000-0000-00004E110000}"/>
    <cellStyle name="Calculation 2 21 3" xfId="45626" xr:uid="{00000000-0005-0000-0000-00004F110000}"/>
    <cellStyle name="Calculation 2 22" xfId="4767" xr:uid="{00000000-0005-0000-0000-000050110000}"/>
    <cellStyle name="Calculation 2 22 2" xfId="25435" xr:uid="{00000000-0005-0000-0000-000051110000}"/>
    <cellStyle name="Calculation 2 22 3" xfId="45747" xr:uid="{00000000-0005-0000-0000-000052110000}"/>
    <cellStyle name="Calculation 2 23" xfId="4771" xr:uid="{00000000-0005-0000-0000-000053110000}"/>
    <cellStyle name="Calculation 2 23 2" xfId="25436" xr:uid="{00000000-0005-0000-0000-000054110000}"/>
    <cellStyle name="Calculation 2 23 3" xfId="45750" xr:uid="{00000000-0005-0000-0000-000055110000}"/>
    <cellStyle name="Calculation 2 24" xfId="25394" xr:uid="{00000000-0005-0000-0000-000056110000}"/>
    <cellStyle name="Calculation 2 25" xfId="45580" xr:uid="{00000000-0005-0000-0000-000057110000}"/>
    <cellStyle name="Calculation 2 3" xfId="4779" xr:uid="{00000000-0005-0000-0000-000058110000}"/>
    <cellStyle name="Calculation 2 3 2" xfId="326" xr:uid="{00000000-0005-0000-0000-000059110000}"/>
    <cellStyle name="Calculation 2 3 2 2" xfId="25438" xr:uid="{00000000-0005-0000-0000-00005A110000}"/>
    <cellStyle name="Calculation 2 3 2 3" xfId="28436" xr:uid="{00000000-0005-0000-0000-00005B110000}"/>
    <cellStyle name="Calculation 2 3 3" xfId="349" xr:uid="{00000000-0005-0000-0000-00005C110000}"/>
    <cellStyle name="Calculation 2 3 3 2" xfId="25439" xr:uid="{00000000-0005-0000-0000-00005D110000}"/>
    <cellStyle name="Calculation 2 3 3 3" xfId="28431" xr:uid="{00000000-0005-0000-0000-00005E110000}"/>
    <cellStyle name="Calculation 2 3 4" xfId="377" xr:uid="{00000000-0005-0000-0000-00005F110000}"/>
    <cellStyle name="Calculation 2 3 4 2" xfId="25440" xr:uid="{00000000-0005-0000-0000-000060110000}"/>
    <cellStyle name="Calculation 2 3 4 3" xfId="28356" xr:uid="{00000000-0005-0000-0000-000061110000}"/>
    <cellStyle name="Calculation 2 3 5" xfId="25437" xr:uid="{00000000-0005-0000-0000-000062110000}"/>
    <cellStyle name="Calculation 2 3 6" xfId="45755" xr:uid="{00000000-0005-0000-0000-000063110000}"/>
    <cellStyle name="Calculation 2 4" xfId="4408" xr:uid="{00000000-0005-0000-0000-000064110000}"/>
    <cellStyle name="Calculation 2 4 2" xfId="4060" xr:uid="{00000000-0005-0000-0000-000065110000}"/>
    <cellStyle name="Calculation 2 4 2 2" xfId="25442" xr:uid="{00000000-0005-0000-0000-000066110000}"/>
    <cellStyle name="Calculation 2 4 2 3" xfId="45667" xr:uid="{00000000-0005-0000-0000-000067110000}"/>
    <cellStyle name="Calculation 2 4 3" xfId="4781" xr:uid="{00000000-0005-0000-0000-000068110000}"/>
    <cellStyle name="Calculation 2 4 3 2" xfId="25443" xr:uid="{00000000-0005-0000-0000-000069110000}"/>
    <cellStyle name="Calculation 2 4 3 3" xfId="45756" xr:uid="{00000000-0005-0000-0000-00006A110000}"/>
    <cellStyle name="Calculation 2 4 4" xfId="25441" xr:uid="{00000000-0005-0000-0000-00006B110000}"/>
    <cellStyle name="Calculation 2 4 5" xfId="45699" xr:uid="{00000000-0005-0000-0000-00006C110000}"/>
    <cellStyle name="Calculation 2 5" xfId="3816" xr:uid="{00000000-0005-0000-0000-00006D110000}"/>
    <cellStyle name="Calculation 2 5 2" xfId="4783" xr:uid="{00000000-0005-0000-0000-00006E110000}"/>
    <cellStyle name="Calculation 2 5 2 2" xfId="25445" xr:uid="{00000000-0005-0000-0000-00006F110000}"/>
    <cellStyle name="Calculation 2 5 2 3" xfId="45757" xr:uid="{00000000-0005-0000-0000-000070110000}"/>
    <cellStyle name="Calculation 2 5 3" xfId="4784" xr:uid="{00000000-0005-0000-0000-000071110000}"/>
    <cellStyle name="Calculation 2 5 3 2" xfId="25446" xr:uid="{00000000-0005-0000-0000-000072110000}"/>
    <cellStyle name="Calculation 2 5 3 3" xfId="45758" xr:uid="{00000000-0005-0000-0000-000073110000}"/>
    <cellStyle name="Calculation 2 5 4" xfId="25444" xr:uid="{00000000-0005-0000-0000-000074110000}"/>
    <cellStyle name="Calculation 2 5 5" xfId="45652" xr:uid="{00000000-0005-0000-0000-000075110000}"/>
    <cellStyle name="Calculation 2 6" xfId="2063" xr:uid="{00000000-0005-0000-0000-000076110000}"/>
    <cellStyle name="Calculation 2 6 2" xfId="745" xr:uid="{00000000-0005-0000-0000-000077110000}"/>
    <cellStyle name="Calculation 2 6 2 2" xfId="25448" xr:uid="{00000000-0005-0000-0000-000078110000}"/>
    <cellStyle name="Calculation 2 6 2 3" xfId="27314" xr:uid="{00000000-0005-0000-0000-000079110000}"/>
    <cellStyle name="Calculation 2 6 3" xfId="4785" xr:uid="{00000000-0005-0000-0000-00007A110000}"/>
    <cellStyle name="Calculation 2 6 3 2" xfId="25449" xr:uid="{00000000-0005-0000-0000-00007B110000}"/>
    <cellStyle name="Calculation 2 6 3 3" xfId="45759" xr:uid="{00000000-0005-0000-0000-00007C110000}"/>
    <cellStyle name="Calculation 2 6 4" xfId="25447" xr:uid="{00000000-0005-0000-0000-00007D110000}"/>
    <cellStyle name="Calculation 2 6 5" xfId="45540" xr:uid="{00000000-0005-0000-0000-00007E110000}"/>
    <cellStyle name="Calculation 2 7" xfId="2066" xr:uid="{00000000-0005-0000-0000-00007F110000}"/>
    <cellStyle name="Calculation 2 7 2" xfId="2816" xr:uid="{00000000-0005-0000-0000-000080110000}"/>
    <cellStyle name="Calculation 2 7 2 2" xfId="25451" xr:uid="{00000000-0005-0000-0000-000081110000}"/>
    <cellStyle name="Calculation 2 7 2 3" xfId="45585" xr:uid="{00000000-0005-0000-0000-000082110000}"/>
    <cellStyle name="Calculation 2 7 3" xfId="1768" xr:uid="{00000000-0005-0000-0000-000083110000}"/>
    <cellStyle name="Calculation 2 7 3 2" xfId="25452" xr:uid="{00000000-0005-0000-0000-000084110000}"/>
    <cellStyle name="Calculation 2 7 3 3" xfId="45514" xr:uid="{00000000-0005-0000-0000-000085110000}"/>
    <cellStyle name="Calculation 2 7 4" xfId="25450" xr:uid="{00000000-0005-0000-0000-000086110000}"/>
    <cellStyle name="Calculation 2 7 5" xfId="45541" xr:uid="{00000000-0005-0000-0000-000087110000}"/>
    <cellStyle name="Calculation 2 8" xfId="4786" xr:uid="{00000000-0005-0000-0000-000088110000}"/>
    <cellStyle name="Calculation 2 8 2" xfId="4788" xr:uid="{00000000-0005-0000-0000-000089110000}"/>
    <cellStyle name="Calculation 2 8 2 2" xfId="25454" xr:uid="{00000000-0005-0000-0000-00008A110000}"/>
    <cellStyle name="Calculation 2 8 2 3" xfId="45761" xr:uid="{00000000-0005-0000-0000-00008B110000}"/>
    <cellStyle name="Calculation 2 8 3" xfId="4791" xr:uid="{00000000-0005-0000-0000-00008C110000}"/>
    <cellStyle name="Calculation 2 8 3 2" xfId="25455" xr:uid="{00000000-0005-0000-0000-00008D110000}"/>
    <cellStyle name="Calculation 2 8 3 3" xfId="45762" xr:uid="{00000000-0005-0000-0000-00008E110000}"/>
    <cellStyle name="Calculation 2 8 4" xfId="25453" xr:uid="{00000000-0005-0000-0000-00008F110000}"/>
    <cellStyle name="Calculation 2 8 5" xfId="45760" xr:uid="{00000000-0005-0000-0000-000090110000}"/>
    <cellStyle name="Calculation 2 9" xfId="2118" xr:uid="{00000000-0005-0000-0000-000091110000}"/>
    <cellStyle name="Calculation 2 9 2" xfId="4794" xr:uid="{00000000-0005-0000-0000-000092110000}"/>
    <cellStyle name="Calculation 2 9 2 2" xfId="25457" xr:uid="{00000000-0005-0000-0000-000093110000}"/>
    <cellStyle name="Calculation 2 9 2 3" xfId="45763" xr:uid="{00000000-0005-0000-0000-000094110000}"/>
    <cellStyle name="Calculation 2 9 3" xfId="2845" xr:uid="{00000000-0005-0000-0000-000095110000}"/>
    <cellStyle name="Calculation 2 9 3 2" xfId="25458" xr:uid="{00000000-0005-0000-0000-000096110000}"/>
    <cellStyle name="Calculation 2 9 3 3" xfId="45586" xr:uid="{00000000-0005-0000-0000-000097110000}"/>
    <cellStyle name="Calculation 2 9 4" xfId="25456" xr:uid="{00000000-0005-0000-0000-000098110000}"/>
    <cellStyle name="Calculation 2 9 5" xfId="45544" xr:uid="{00000000-0005-0000-0000-000099110000}"/>
    <cellStyle name="category" xfId="894" xr:uid="{00000000-0005-0000-0000-00009A110000}"/>
    <cellStyle name="category 2" xfId="3170" xr:uid="{00000000-0005-0000-0000-00009B110000}"/>
    <cellStyle name="category 2 2" xfId="62" xr:uid="{00000000-0005-0000-0000-00009C110000}"/>
    <cellStyle name="category 2 3" xfId="4801" xr:uid="{00000000-0005-0000-0000-00009D110000}"/>
    <cellStyle name="category 3" xfId="4805" xr:uid="{00000000-0005-0000-0000-00009E110000}"/>
    <cellStyle name="category 4" xfId="1561" xr:uid="{00000000-0005-0000-0000-00009F110000}"/>
    <cellStyle name="Centered Heading" xfId="1495" xr:uid="{00000000-0005-0000-0000-0000A0110000}"/>
    <cellStyle name="Centered Heading 2" xfId="25459" xr:uid="{00000000-0005-0000-0000-0000A1110000}"/>
    <cellStyle name="Cerrency_Sheet2_XANGDAU" xfId="4809" xr:uid="{00000000-0005-0000-0000-0000A2110000}"/>
    <cellStyle name="Check Cell 2" xfId="3906" xr:uid="{00000000-0005-0000-0000-0000A3110000}"/>
    <cellStyle name="Check Cell 2 2" xfId="4815" xr:uid="{00000000-0005-0000-0000-0000A4110000}"/>
    <cellStyle name="Check Cell 2 2 2" xfId="4818" xr:uid="{00000000-0005-0000-0000-0000A5110000}"/>
    <cellStyle name="Check Cell 2 2 2 2" xfId="25462" xr:uid="{00000000-0005-0000-0000-0000A6110000}"/>
    <cellStyle name="Check Cell 2 2 3" xfId="25461" xr:uid="{00000000-0005-0000-0000-0000A7110000}"/>
    <cellStyle name="Check Cell 2 3" xfId="211" xr:uid="{00000000-0005-0000-0000-0000A8110000}"/>
    <cellStyle name="Check Cell 2 3 2" xfId="25463" xr:uid="{00000000-0005-0000-0000-0000A9110000}"/>
    <cellStyle name="Check Cell 2 4" xfId="856" xr:uid="{00000000-0005-0000-0000-0000AA110000}"/>
    <cellStyle name="Check Cell 2 4 2" xfId="3856" xr:uid="{00000000-0005-0000-0000-0000AB110000}"/>
    <cellStyle name="Check Cell 2 4 2 2" xfId="25465" xr:uid="{00000000-0005-0000-0000-0000AC110000}"/>
    <cellStyle name="Check Cell 2 4 3" xfId="25464" xr:uid="{00000000-0005-0000-0000-0000AD110000}"/>
    <cellStyle name="Check Cell 2 5" xfId="25460" xr:uid="{00000000-0005-0000-0000-0000AE110000}"/>
    <cellStyle name="Chi phÝ kh¸c_Book1" xfId="3043" xr:uid="{00000000-0005-0000-0000-0000AF110000}"/>
    <cellStyle name="CHUONG" xfId="4342" xr:uid="{00000000-0005-0000-0000-0000B0110000}"/>
    <cellStyle name="CHUONG 2" xfId="25466" xr:uid="{00000000-0005-0000-0000-0000B1110000}"/>
    <cellStyle name="Column_Title" xfId="4820" xr:uid="{00000000-0005-0000-0000-0000B2110000}"/>
    <cellStyle name="Comma" xfId="15153" builtinId="3"/>
    <cellStyle name="Comma  - Style1" xfId="4782" xr:uid="{00000000-0005-0000-0000-0000B4110000}"/>
    <cellStyle name="Comma  - Style1 2" xfId="4324" xr:uid="{00000000-0005-0000-0000-0000B5110000}"/>
    <cellStyle name="Comma  - Style1 3" xfId="597" xr:uid="{00000000-0005-0000-0000-0000B6110000}"/>
    <cellStyle name="Comma  - Style2" xfId="4821" xr:uid="{00000000-0005-0000-0000-0000B7110000}"/>
    <cellStyle name="Comma  - Style2 2" xfId="2889" xr:uid="{00000000-0005-0000-0000-0000B8110000}"/>
    <cellStyle name="Comma  - Style2 3" xfId="4822" xr:uid="{00000000-0005-0000-0000-0000B9110000}"/>
    <cellStyle name="Comma  - Style3" xfId="890" xr:uid="{00000000-0005-0000-0000-0000BA110000}"/>
    <cellStyle name="Comma  - Style3 2" xfId="996" xr:uid="{00000000-0005-0000-0000-0000BB110000}"/>
    <cellStyle name="Comma  - Style3 3" xfId="1002" xr:uid="{00000000-0005-0000-0000-0000BC110000}"/>
    <cellStyle name="Comma  - Style4" xfId="901" xr:uid="{00000000-0005-0000-0000-0000BD110000}"/>
    <cellStyle name="Comma  - Style4 2" xfId="40" xr:uid="{00000000-0005-0000-0000-0000BE110000}"/>
    <cellStyle name="Comma  - Style4 3" xfId="4825" xr:uid="{00000000-0005-0000-0000-0000BF110000}"/>
    <cellStyle name="Comma  - Style5" xfId="4828" xr:uid="{00000000-0005-0000-0000-0000C0110000}"/>
    <cellStyle name="Comma  - Style5 2" xfId="4831" xr:uid="{00000000-0005-0000-0000-0000C1110000}"/>
    <cellStyle name="Comma  - Style5 3" xfId="215" xr:uid="{00000000-0005-0000-0000-0000C2110000}"/>
    <cellStyle name="Comma  - Style6" xfId="2323" xr:uid="{00000000-0005-0000-0000-0000C3110000}"/>
    <cellStyle name="Comma  - Style6 2" xfId="4832" xr:uid="{00000000-0005-0000-0000-0000C4110000}"/>
    <cellStyle name="Comma  - Style6 3" xfId="4833" xr:uid="{00000000-0005-0000-0000-0000C5110000}"/>
    <cellStyle name="Comma  - Style7" xfId="4834" xr:uid="{00000000-0005-0000-0000-0000C6110000}"/>
    <cellStyle name="Comma  - Style7 2" xfId="4836" xr:uid="{00000000-0005-0000-0000-0000C7110000}"/>
    <cellStyle name="Comma  - Style7 3" xfId="4838" xr:uid="{00000000-0005-0000-0000-0000C8110000}"/>
    <cellStyle name="Comma  - Style8" xfId="1850" xr:uid="{00000000-0005-0000-0000-0000C9110000}"/>
    <cellStyle name="Comma  - Style8 2" xfId="2075" xr:uid="{00000000-0005-0000-0000-0000CA110000}"/>
    <cellStyle name="Comma  - Style8 3" xfId="480" xr:uid="{00000000-0005-0000-0000-0000CB110000}"/>
    <cellStyle name="Comma %" xfId="4839" xr:uid="{00000000-0005-0000-0000-0000CC110000}"/>
    <cellStyle name="Comma % 10" xfId="1810" xr:uid="{00000000-0005-0000-0000-0000CD110000}"/>
    <cellStyle name="Comma % 10 2" xfId="25468" xr:uid="{00000000-0005-0000-0000-0000CE110000}"/>
    <cellStyle name="Comma % 11" xfId="4842" xr:uid="{00000000-0005-0000-0000-0000CF110000}"/>
    <cellStyle name="Comma % 11 2" xfId="25469" xr:uid="{00000000-0005-0000-0000-0000D0110000}"/>
    <cellStyle name="Comma % 12" xfId="1403" xr:uid="{00000000-0005-0000-0000-0000D1110000}"/>
    <cellStyle name="Comma % 12 2" xfId="25470" xr:uid="{00000000-0005-0000-0000-0000D2110000}"/>
    <cellStyle name="Comma % 13" xfId="3385" xr:uid="{00000000-0005-0000-0000-0000D3110000}"/>
    <cellStyle name="Comma % 13 2" xfId="25471" xr:uid="{00000000-0005-0000-0000-0000D4110000}"/>
    <cellStyle name="Comma % 14" xfId="4845" xr:uid="{00000000-0005-0000-0000-0000D5110000}"/>
    <cellStyle name="Comma % 14 2" xfId="25472" xr:uid="{00000000-0005-0000-0000-0000D6110000}"/>
    <cellStyle name="Comma % 15" xfId="4847" xr:uid="{00000000-0005-0000-0000-0000D7110000}"/>
    <cellStyle name="Comma % 15 2" xfId="25473" xr:uid="{00000000-0005-0000-0000-0000D8110000}"/>
    <cellStyle name="Comma % 16" xfId="25467" xr:uid="{00000000-0005-0000-0000-0000D9110000}"/>
    <cellStyle name="Comma % 2" xfId="4848" xr:uid="{00000000-0005-0000-0000-0000DA110000}"/>
    <cellStyle name="Comma % 2 2" xfId="25474" xr:uid="{00000000-0005-0000-0000-0000DB110000}"/>
    <cellStyle name="Comma % 3" xfId="4851" xr:uid="{00000000-0005-0000-0000-0000DC110000}"/>
    <cellStyle name="Comma % 3 2" xfId="25475" xr:uid="{00000000-0005-0000-0000-0000DD110000}"/>
    <cellStyle name="Comma % 4" xfId="4853" xr:uid="{00000000-0005-0000-0000-0000DE110000}"/>
    <cellStyle name="Comma % 4 2" xfId="25476" xr:uid="{00000000-0005-0000-0000-0000DF110000}"/>
    <cellStyle name="Comma % 5" xfId="123" xr:uid="{00000000-0005-0000-0000-0000E0110000}"/>
    <cellStyle name="Comma % 5 2" xfId="25477" xr:uid="{00000000-0005-0000-0000-0000E1110000}"/>
    <cellStyle name="Comma % 6" xfId="1667" xr:uid="{00000000-0005-0000-0000-0000E2110000}"/>
    <cellStyle name="Comma % 6 2" xfId="25478" xr:uid="{00000000-0005-0000-0000-0000E3110000}"/>
    <cellStyle name="Comma % 7" xfId="2875" xr:uid="{00000000-0005-0000-0000-0000E4110000}"/>
    <cellStyle name="Comma % 7 2" xfId="25479" xr:uid="{00000000-0005-0000-0000-0000E5110000}"/>
    <cellStyle name="Comma % 8" xfId="4531" xr:uid="{00000000-0005-0000-0000-0000E6110000}"/>
    <cellStyle name="Comma % 8 2" xfId="25480" xr:uid="{00000000-0005-0000-0000-0000E7110000}"/>
    <cellStyle name="Comma % 9" xfId="4225" xr:uid="{00000000-0005-0000-0000-0000E8110000}"/>
    <cellStyle name="Comma % 9 2" xfId="25481" xr:uid="{00000000-0005-0000-0000-0000E9110000}"/>
    <cellStyle name="Comma [0] 10" xfId="4855" xr:uid="{00000000-0005-0000-0000-0000EA110000}"/>
    <cellStyle name="Comma [0] 10 2" xfId="14766" xr:uid="{00000000-0005-0000-0000-0000EB110000}"/>
    <cellStyle name="Comma [0] 10 2 2" xfId="25483" xr:uid="{00000000-0005-0000-0000-0000EC110000}"/>
    <cellStyle name="Comma [0] 10 3" xfId="25482" xr:uid="{00000000-0005-0000-0000-0000ED110000}"/>
    <cellStyle name="Comma [0] 11" xfId="4864" xr:uid="{00000000-0005-0000-0000-0000EE110000}"/>
    <cellStyle name="Comma [0] 11 2" xfId="2622" xr:uid="{00000000-0005-0000-0000-0000EF110000}"/>
    <cellStyle name="Comma [0] 11 2 2" xfId="14586" xr:uid="{00000000-0005-0000-0000-0000F0110000}"/>
    <cellStyle name="Comma [0] 11 2 2 2" xfId="25486" xr:uid="{00000000-0005-0000-0000-0000F1110000}"/>
    <cellStyle name="Comma [0] 11 2 3" xfId="25485" xr:uid="{00000000-0005-0000-0000-0000F2110000}"/>
    <cellStyle name="Comma [0] 11 3" xfId="14769" xr:uid="{00000000-0005-0000-0000-0000F3110000}"/>
    <cellStyle name="Comma [0] 11 3 2" xfId="25487" xr:uid="{00000000-0005-0000-0000-0000F4110000}"/>
    <cellStyle name="Comma [0] 11 4" xfId="25484" xr:uid="{00000000-0005-0000-0000-0000F5110000}"/>
    <cellStyle name="Comma [0] 12" xfId="3082" xr:uid="{00000000-0005-0000-0000-0000F6110000}"/>
    <cellStyle name="Comma [0] 12 2" xfId="4866" xr:uid="{00000000-0005-0000-0000-0000F7110000}"/>
    <cellStyle name="Comma [0] 12 2 2" xfId="14770" xr:uid="{00000000-0005-0000-0000-0000F8110000}"/>
    <cellStyle name="Comma [0] 12 2 2 2" xfId="25490" xr:uid="{00000000-0005-0000-0000-0000F9110000}"/>
    <cellStyle name="Comma [0] 12 2 3" xfId="16880" xr:uid="{00000000-0005-0000-0000-0000FA110000}"/>
    <cellStyle name="Comma [0] 12 2 3 2" xfId="25491" xr:uid="{00000000-0005-0000-0000-0000FB110000}"/>
    <cellStyle name="Comma [0] 12 2 4" xfId="23199" xr:uid="{00000000-0005-0000-0000-0000FC110000}"/>
    <cellStyle name="Comma [0] 12 2 4 2" xfId="25492" xr:uid="{00000000-0005-0000-0000-0000FD110000}"/>
    <cellStyle name="Comma [0] 12 2 5" xfId="25489" xr:uid="{00000000-0005-0000-0000-0000FE110000}"/>
    <cellStyle name="Comma [0] 12 3" xfId="14639" xr:uid="{00000000-0005-0000-0000-0000FF110000}"/>
    <cellStyle name="Comma [0] 12 3 2" xfId="25493" xr:uid="{00000000-0005-0000-0000-000000120000}"/>
    <cellStyle name="Comma [0] 12 4" xfId="16285" xr:uid="{00000000-0005-0000-0000-000001120000}"/>
    <cellStyle name="Comma [0] 12 4 2" xfId="25494" xr:uid="{00000000-0005-0000-0000-000002120000}"/>
    <cellStyle name="Comma [0] 12 5" xfId="23152" xr:uid="{00000000-0005-0000-0000-000003120000}"/>
    <cellStyle name="Comma [0] 12 5 2" xfId="25495" xr:uid="{00000000-0005-0000-0000-000004120000}"/>
    <cellStyle name="Comma [0] 12 6" xfId="25488" xr:uid="{00000000-0005-0000-0000-000005120000}"/>
    <cellStyle name="Comma [0] 2" xfId="4868" xr:uid="{00000000-0005-0000-0000-000006120000}"/>
    <cellStyle name="Comma [0] 2 10" xfId="4870" xr:uid="{00000000-0005-0000-0000-000007120000}"/>
    <cellStyle name="Comma [0] 2 10 2" xfId="14771" xr:uid="{00000000-0005-0000-0000-000008120000}"/>
    <cellStyle name="Comma [0] 2 10 2 2" xfId="25498" xr:uid="{00000000-0005-0000-0000-000009120000}"/>
    <cellStyle name="Comma [0] 2 10 3" xfId="25497" xr:uid="{00000000-0005-0000-0000-00000A120000}"/>
    <cellStyle name="Comma [0] 2 11" xfId="4872" xr:uid="{00000000-0005-0000-0000-00000B120000}"/>
    <cellStyle name="Comma [0] 2 11 2" xfId="14772" xr:uid="{00000000-0005-0000-0000-00000C120000}"/>
    <cellStyle name="Comma [0] 2 11 2 2" xfId="25500" xr:uid="{00000000-0005-0000-0000-00000D120000}"/>
    <cellStyle name="Comma [0] 2 11 3" xfId="25499" xr:uid="{00000000-0005-0000-0000-00000E120000}"/>
    <cellStyle name="Comma [0] 2 12" xfId="4873" xr:uid="{00000000-0005-0000-0000-00000F120000}"/>
    <cellStyle name="Comma [0] 2 12 2" xfId="14773" xr:uid="{00000000-0005-0000-0000-000010120000}"/>
    <cellStyle name="Comma [0] 2 12 2 2" xfId="25502" xr:uid="{00000000-0005-0000-0000-000011120000}"/>
    <cellStyle name="Comma [0] 2 12 3" xfId="25501" xr:uid="{00000000-0005-0000-0000-000012120000}"/>
    <cellStyle name="Comma [0] 2 13" xfId="2189" xr:uid="{00000000-0005-0000-0000-000013120000}"/>
    <cellStyle name="Comma [0] 2 13 2" xfId="14536" xr:uid="{00000000-0005-0000-0000-000014120000}"/>
    <cellStyle name="Comma [0] 2 13 2 2" xfId="25504" xr:uid="{00000000-0005-0000-0000-000015120000}"/>
    <cellStyle name="Comma [0] 2 13 3" xfId="25503" xr:uid="{00000000-0005-0000-0000-000016120000}"/>
    <cellStyle name="Comma [0] 2 14" xfId="4545" xr:uid="{00000000-0005-0000-0000-000017120000}"/>
    <cellStyle name="Comma [0] 2 14 2" xfId="14751" xr:uid="{00000000-0005-0000-0000-000018120000}"/>
    <cellStyle name="Comma [0] 2 14 2 2" xfId="25506" xr:uid="{00000000-0005-0000-0000-000019120000}"/>
    <cellStyle name="Comma [0] 2 14 3" xfId="25505" xr:uid="{00000000-0005-0000-0000-00001A120000}"/>
    <cellStyle name="Comma [0] 2 15" xfId="2092" xr:uid="{00000000-0005-0000-0000-00001B120000}"/>
    <cellStyle name="Comma [0] 2 15 2" xfId="14524" xr:uid="{00000000-0005-0000-0000-00001C120000}"/>
    <cellStyle name="Comma [0] 2 15 2 2" xfId="25508" xr:uid="{00000000-0005-0000-0000-00001D120000}"/>
    <cellStyle name="Comma [0] 2 15 3" xfId="25507" xr:uid="{00000000-0005-0000-0000-00001E120000}"/>
    <cellStyle name="Comma [0] 2 16" xfId="1884" xr:uid="{00000000-0005-0000-0000-00001F120000}"/>
    <cellStyle name="Comma [0] 2 16 2" xfId="14509" xr:uid="{00000000-0005-0000-0000-000020120000}"/>
    <cellStyle name="Comma [0] 2 16 2 2" xfId="25510" xr:uid="{00000000-0005-0000-0000-000021120000}"/>
    <cellStyle name="Comma [0] 2 16 3" xfId="25509" xr:uid="{00000000-0005-0000-0000-000022120000}"/>
    <cellStyle name="Comma [0] 2 17" xfId="4875" xr:uid="{00000000-0005-0000-0000-000023120000}"/>
    <cellStyle name="Comma [0] 2 17 2" xfId="14775" xr:uid="{00000000-0005-0000-0000-000024120000}"/>
    <cellStyle name="Comma [0] 2 17 2 2" xfId="25512" xr:uid="{00000000-0005-0000-0000-000025120000}"/>
    <cellStyle name="Comma [0] 2 17 3" xfId="25511" xr:uid="{00000000-0005-0000-0000-000026120000}"/>
    <cellStyle name="Comma [0] 2 18" xfId="4879" xr:uid="{00000000-0005-0000-0000-000027120000}"/>
    <cellStyle name="Comma [0] 2 18 2" xfId="14777" xr:uid="{00000000-0005-0000-0000-000028120000}"/>
    <cellStyle name="Comma [0] 2 18 2 2" xfId="25514" xr:uid="{00000000-0005-0000-0000-000029120000}"/>
    <cellStyle name="Comma [0] 2 18 3" xfId="25513" xr:uid="{00000000-0005-0000-0000-00002A120000}"/>
    <cellStyle name="Comma [0] 2 19" xfId="3272" xr:uid="{00000000-0005-0000-0000-00002B120000}"/>
    <cellStyle name="Comma [0] 2 19 2" xfId="14658" xr:uid="{00000000-0005-0000-0000-00002C120000}"/>
    <cellStyle name="Comma [0] 2 19 2 2" xfId="25516" xr:uid="{00000000-0005-0000-0000-00002D120000}"/>
    <cellStyle name="Comma [0] 2 19 3" xfId="25515" xr:uid="{00000000-0005-0000-0000-00002E120000}"/>
    <cellStyle name="Comma [0] 2 2" xfId="4882" xr:uid="{00000000-0005-0000-0000-00002F120000}"/>
    <cellStyle name="Comma [0] 2 2 2" xfId="4885" xr:uid="{00000000-0005-0000-0000-000030120000}"/>
    <cellStyle name="Comma [0] 2 2 2 2" xfId="25518" xr:uid="{00000000-0005-0000-0000-000031120000}"/>
    <cellStyle name="Comma [0] 2 2 3" xfId="4886" xr:uid="{00000000-0005-0000-0000-000032120000}"/>
    <cellStyle name="Comma [0] 2 2 3 2" xfId="4888" xr:uid="{00000000-0005-0000-0000-000033120000}"/>
    <cellStyle name="Comma [0] 2 2 3 2 2" xfId="4890" xr:uid="{00000000-0005-0000-0000-000034120000}"/>
    <cellStyle name="Comma [0] 2 2 3 2 2 2" xfId="4891" xr:uid="{00000000-0005-0000-0000-000035120000}"/>
    <cellStyle name="Comma [0] 2 2 3 2 2 2 2" xfId="14782" xr:uid="{00000000-0005-0000-0000-000036120000}"/>
    <cellStyle name="Comma [0] 2 2 3 2 2 2 2 2" xfId="25523" xr:uid="{00000000-0005-0000-0000-000037120000}"/>
    <cellStyle name="Comma [0] 2 2 3 2 2 2 3" xfId="25522" xr:uid="{00000000-0005-0000-0000-000038120000}"/>
    <cellStyle name="Comma [0] 2 2 3 2 2 3" xfId="3753" xr:uid="{00000000-0005-0000-0000-000039120000}"/>
    <cellStyle name="Comma [0] 2 2 3 2 2 3 2" xfId="14716" xr:uid="{00000000-0005-0000-0000-00003A120000}"/>
    <cellStyle name="Comma [0] 2 2 3 2 2 3 2 2" xfId="25525" xr:uid="{00000000-0005-0000-0000-00003B120000}"/>
    <cellStyle name="Comma [0] 2 2 3 2 2 3 3" xfId="25524" xr:uid="{00000000-0005-0000-0000-00003C120000}"/>
    <cellStyle name="Comma [0] 2 2 3 2 2 4" xfId="14781" xr:uid="{00000000-0005-0000-0000-00003D120000}"/>
    <cellStyle name="Comma [0] 2 2 3 2 2 4 2" xfId="25526" xr:uid="{00000000-0005-0000-0000-00003E120000}"/>
    <cellStyle name="Comma [0] 2 2 3 2 2 5" xfId="25521" xr:uid="{00000000-0005-0000-0000-00003F120000}"/>
    <cellStyle name="Comma [0] 2 2 3 2 3" xfId="4894" xr:uid="{00000000-0005-0000-0000-000040120000}"/>
    <cellStyle name="Comma [0] 2 2 3 2 3 2" xfId="14783" xr:uid="{00000000-0005-0000-0000-000041120000}"/>
    <cellStyle name="Comma [0] 2 2 3 2 3 2 2" xfId="25528" xr:uid="{00000000-0005-0000-0000-000042120000}"/>
    <cellStyle name="Comma [0] 2 2 3 2 3 3" xfId="25527" xr:uid="{00000000-0005-0000-0000-000043120000}"/>
    <cellStyle name="Comma [0] 2 2 3 2 4" xfId="4897" xr:uid="{00000000-0005-0000-0000-000044120000}"/>
    <cellStyle name="Comma [0] 2 2 3 2 4 2" xfId="14784" xr:uid="{00000000-0005-0000-0000-000045120000}"/>
    <cellStyle name="Comma [0] 2 2 3 2 4 2 2" xfId="25530" xr:uid="{00000000-0005-0000-0000-000046120000}"/>
    <cellStyle name="Comma [0] 2 2 3 2 4 3" xfId="25529" xr:uid="{00000000-0005-0000-0000-000047120000}"/>
    <cellStyle name="Comma [0] 2 2 3 2 5" xfId="14780" xr:uid="{00000000-0005-0000-0000-000048120000}"/>
    <cellStyle name="Comma [0] 2 2 3 2 5 2" xfId="25531" xr:uid="{00000000-0005-0000-0000-000049120000}"/>
    <cellStyle name="Comma [0] 2 2 3 2 6" xfId="25520" xr:uid="{00000000-0005-0000-0000-00004A120000}"/>
    <cellStyle name="Comma [0] 2 2 3 3" xfId="4898" xr:uid="{00000000-0005-0000-0000-00004B120000}"/>
    <cellStyle name="Comma [0] 2 2 3 3 2" xfId="4439" xr:uid="{00000000-0005-0000-0000-00004C120000}"/>
    <cellStyle name="Comma [0] 2 2 3 3 2 2" xfId="14743" xr:uid="{00000000-0005-0000-0000-00004D120000}"/>
    <cellStyle name="Comma [0] 2 2 3 3 2 2 2" xfId="25534" xr:uid="{00000000-0005-0000-0000-00004E120000}"/>
    <cellStyle name="Comma [0] 2 2 3 3 2 3" xfId="25533" xr:uid="{00000000-0005-0000-0000-00004F120000}"/>
    <cellStyle name="Comma [0] 2 2 3 3 3" xfId="4441" xr:uid="{00000000-0005-0000-0000-000050120000}"/>
    <cellStyle name="Comma [0] 2 2 3 3 3 2" xfId="14744" xr:uid="{00000000-0005-0000-0000-000051120000}"/>
    <cellStyle name="Comma [0] 2 2 3 3 3 2 2" xfId="25536" xr:uid="{00000000-0005-0000-0000-000052120000}"/>
    <cellStyle name="Comma [0] 2 2 3 3 3 3" xfId="25535" xr:uid="{00000000-0005-0000-0000-000053120000}"/>
    <cellStyle name="Comma [0] 2 2 3 3 4" xfId="14785" xr:uid="{00000000-0005-0000-0000-000054120000}"/>
    <cellStyle name="Comma [0] 2 2 3 3 4 2" xfId="25537" xr:uid="{00000000-0005-0000-0000-000055120000}"/>
    <cellStyle name="Comma [0] 2 2 3 3 5" xfId="25532" xr:uid="{00000000-0005-0000-0000-000056120000}"/>
    <cellStyle name="Comma [0] 2 2 3 4" xfId="4899" xr:uid="{00000000-0005-0000-0000-000057120000}"/>
    <cellStyle name="Comma [0] 2 2 3 4 2" xfId="14786" xr:uid="{00000000-0005-0000-0000-000058120000}"/>
    <cellStyle name="Comma [0] 2 2 3 4 2 2" xfId="25539" xr:uid="{00000000-0005-0000-0000-000059120000}"/>
    <cellStyle name="Comma [0] 2 2 3 4 3" xfId="25538" xr:uid="{00000000-0005-0000-0000-00005A120000}"/>
    <cellStyle name="Comma [0] 2 2 3 5" xfId="3865" xr:uid="{00000000-0005-0000-0000-00005B120000}"/>
    <cellStyle name="Comma [0] 2 2 3 5 2" xfId="14719" xr:uid="{00000000-0005-0000-0000-00005C120000}"/>
    <cellStyle name="Comma [0] 2 2 3 5 2 2" xfId="25541" xr:uid="{00000000-0005-0000-0000-00005D120000}"/>
    <cellStyle name="Comma [0] 2 2 3 5 3" xfId="25540" xr:uid="{00000000-0005-0000-0000-00005E120000}"/>
    <cellStyle name="Comma [0] 2 2 3 6" xfId="14779" xr:uid="{00000000-0005-0000-0000-00005F120000}"/>
    <cellStyle name="Comma [0] 2 2 3 6 2" xfId="25542" xr:uid="{00000000-0005-0000-0000-000060120000}"/>
    <cellStyle name="Comma [0] 2 2 3 7" xfId="25519" xr:uid="{00000000-0005-0000-0000-000061120000}"/>
    <cellStyle name="Comma [0] 2 2 4" xfId="4900" xr:uid="{00000000-0005-0000-0000-000062120000}"/>
    <cellStyle name="Comma [0] 2 2 4 2" xfId="4904" xr:uid="{00000000-0005-0000-0000-000063120000}"/>
    <cellStyle name="Comma [0] 2 2 4 2 2" xfId="1393" xr:uid="{00000000-0005-0000-0000-000064120000}"/>
    <cellStyle name="Comma [0] 2 2 4 2 2 2" xfId="14473" xr:uid="{00000000-0005-0000-0000-000065120000}"/>
    <cellStyle name="Comma [0] 2 2 4 2 2 2 2" xfId="25546" xr:uid="{00000000-0005-0000-0000-000066120000}"/>
    <cellStyle name="Comma [0] 2 2 4 2 2 3" xfId="25545" xr:uid="{00000000-0005-0000-0000-000067120000}"/>
    <cellStyle name="Comma [0] 2 2 4 2 3" xfId="4906" xr:uid="{00000000-0005-0000-0000-000068120000}"/>
    <cellStyle name="Comma [0] 2 2 4 2 3 2" xfId="14791" xr:uid="{00000000-0005-0000-0000-000069120000}"/>
    <cellStyle name="Comma [0] 2 2 4 2 3 2 2" xfId="25548" xr:uid="{00000000-0005-0000-0000-00006A120000}"/>
    <cellStyle name="Comma [0] 2 2 4 2 3 3" xfId="25547" xr:uid="{00000000-0005-0000-0000-00006B120000}"/>
    <cellStyle name="Comma [0] 2 2 4 2 4" xfId="14790" xr:uid="{00000000-0005-0000-0000-00006C120000}"/>
    <cellStyle name="Comma [0] 2 2 4 2 4 2" xfId="25549" xr:uid="{00000000-0005-0000-0000-00006D120000}"/>
    <cellStyle name="Comma [0] 2 2 4 2 5" xfId="25544" xr:uid="{00000000-0005-0000-0000-00006E120000}"/>
    <cellStyle name="Comma [0] 2 2 4 3" xfId="4026" xr:uid="{00000000-0005-0000-0000-00006F120000}"/>
    <cellStyle name="Comma [0] 2 2 4 3 2" xfId="14724" xr:uid="{00000000-0005-0000-0000-000070120000}"/>
    <cellStyle name="Comma [0] 2 2 4 3 2 2" xfId="25551" xr:uid="{00000000-0005-0000-0000-000071120000}"/>
    <cellStyle name="Comma [0] 2 2 4 3 3" xfId="25550" xr:uid="{00000000-0005-0000-0000-000072120000}"/>
    <cellStyle name="Comma [0] 2 2 4 4" xfId="4031" xr:uid="{00000000-0005-0000-0000-000073120000}"/>
    <cellStyle name="Comma [0] 2 2 4 4 2" xfId="14727" xr:uid="{00000000-0005-0000-0000-000074120000}"/>
    <cellStyle name="Comma [0] 2 2 4 4 2 2" xfId="25553" xr:uid="{00000000-0005-0000-0000-000075120000}"/>
    <cellStyle name="Comma [0] 2 2 4 4 3" xfId="25552" xr:uid="{00000000-0005-0000-0000-000076120000}"/>
    <cellStyle name="Comma [0] 2 2 4 5" xfId="14787" xr:uid="{00000000-0005-0000-0000-000077120000}"/>
    <cellStyle name="Comma [0] 2 2 4 5 2" xfId="25554" xr:uid="{00000000-0005-0000-0000-000078120000}"/>
    <cellStyle name="Comma [0] 2 2 4 6" xfId="25543" xr:uid="{00000000-0005-0000-0000-000079120000}"/>
    <cellStyle name="Comma [0] 2 2 5" xfId="14778" xr:uid="{00000000-0005-0000-0000-00007A120000}"/>
    <cellStyle name="Comma [0] 2 2 5 2" xfId="25555" xr:uid="{00000000-0005-0000-0000-00007B120000}"/>
    <cellStyle name="Comma [0] 2 2 6" xfId="25517" xr:uid="{00000000-0005-0000-0000-00007C120000}"/>
    <cellStyle name="Comma [0] 2 20" xfId="2093" xr:uid="{00000000-0005-0000-0000-00007D120000}"/>
    <cellStyle name="Comma [0] 2 20 2" xfId="14525" xr:uid="{00000000-0005-0000-0000-00007E120000}"/>
    <cellStyle name="Comma [0] 2 20 2 2" xfId="25557" xr:uid="{00000000-0005-0000-0000-00007F120000}"/>
    <cellStyle name="Comma [0] 2 20 3" xfId="25556" xr:uid="{00000000-0005-0000-0000-000080120000}"/>
    <cellStyle name="Comma [0] 2 21" xfId="1883" xr:uid="{00000000-0005-0000-0000-000081120000}"/>
    <cellStyle name="Comma [0] 2 21 2" xfId="14508" xr:uid="{00000000-0005-0000-0000-000082120000}"/>
    <cellStyle name="Comma [0] 2 21 2 2" xfId="25559" xr:uid="{00000000-0005-0000-0000-000083120000}"/>
    <cellStyle name="Comma [0] 2 21 3" xfId="25558" xr:uid="{00000000-0005-0000-0000-000084120000}"/>
    <cellStyle name="Comma [0] 2 22" xfId="4874" xr:uid="{00000000-0005-0000-0000-000085120000}"/>
    <cellStyle name="Comma [0] 2 22 2" xfId="14774" xr:uid="{00000000-0005-0000-0000-000086120000}"/>
    <cellStyle name="Comma [0] 2 22 2 2" xfId="25561" xr:uid="{00000000-0005-0000-0000-000087120000}"/>
    <cellStyle name="Comma [0] 2 22 3" xfId="25560" xr:uid="{00000000-0005-0000-0000-000088120000}"/>
    <cellStyle name="Comma [0] 2 23" xfId="4878" xr:uid="{00000000-0005-0000-0000-000089120000}"/>
    <cellStyle name="Comma [0] 2 23 2" xfId="14776" xr:uid="{00000000-0005-0000-0000-00008A120000}"/>
    <cellStyle name="Comma [0] 2 23 2 2" xfId="25563" xr:uid="{00000000-0005-0000-0000-00008B120000}"/>
    <cellStyle name="Comma [0] 2 23 3" xfId="25562" xr:uid="{00000000-0005-0000-0000-00008C120000}"/>
    <cellStyle name="Comma [0] 2 24" xfId="3273" xr:uid="{00000000-0005-0000-0000-00008D120000}"/>
    <cellStyle name="Comma [0] 2 24 2" xfId="25564" xr:uid="{00000000-0005-0000-0000-00008E120000}"/>
    <cellStyle name="Comma [0] 2 25" xfId="4908" xr:uid="{00000000-0005-0000-0000-00008F120000}"/>
    <cellStyle name="Comma [0] 2 25 2" xfId="25565" xr:uid="{00000000-0005-0000-0000-000090120000}"/>
    <cellStyle name="Comma [0] 2 26" xfId="4912" xr:uid="{00000000-0005-0000-0000-000091120000}"/>
    <cellStyle name="Comma [0] 2 26 2" xfId="25566" xr:uid="{00000000-0005-0000-0000-000092120000}"/>
    <cellStyle name="Comma [0] 2 27" xfId="25496" xr:uid="{00000000-0005-0000-0000-000093120000}"/>
    <cellStyle name="Comma [0] 2 3" xfId="4914" xr:uid="{00000000-0005-0000-0000-000094120000}"/>
    <cellStyle name="Comma [0] 2 3 2" xfId="14792" xr:uid="{00000000-0005-0000-0000-000095120000}"/>
    <cellStyle name="Comma [0] 2 3 2 2" xfId="25568" xr:uid="{00000000-0005-0000-0000-000096120000}"/>
    <cellStyle name="Comma [0] 2 3 3" xfId="25567" xr:uid="{00000000-0005-0000-0000-000097120000}"/>
    <cellStyle name="Comma [0] 2 4" xfId="4917" xr:uid="{00000000-0005-0000-0000-000098120000}"/>
    <cellStyle name="Comma [0] 2 4 2" xfId="14793" xr:uid="{00000000-0005-0000-0000-000099120000}"/>
    <cellStyle name="Comma [0] 2 4 2 2" xfId="25570" xr:uid="{00000000-0005-0000-0000-00009A120000}"/>
    <cellStyle name="Comma [0] 2 4 3" xfId="25569" xr:uid="{00000000-0005-0000-0000-00009B120000}"/>
    <cellStyle name="Comma [0] 2 5" xfId="4918" xr:uid="{00000000-0005-0000-0000-00009C120000}"/>
    <cellStyle name="Comma [0] 2 5 2" xfId="14794" xr:uid="{00000000-0005-0000-0000-00009D120000}"/>
    <cellStyle name="Comma [0] 2 5 2 2" xfId="25572" xr:uid="{00000000-0005-0000-0000-00009E120000}"/>
    <cellStyle name="Comma [0] 2 5 3" xfId="25571" xr:uid="{00000000-0005-0000-0000-00009F120000}"/>
    <cellStyle name="Comma [0] 2 6" xfId="4920" xr:uid="{00000000-0005-0000-0000-0000A0120000}"/>
    <cellStyle name="Comma [0] 2 6 2" xfId="14795" xr:uid="{00000000-0005-0000-0000-0000A1120000}"/>
    <cellStyle name="Comma [0] 2 6 2 2" xfId="25574" xr:uid="{00000000-0005-0000-0000-0000A2120000}"/>
    <cellStyle name="Comma [0] 2 6 3" xfId="25573" xr:uid="{00000000-0005-0000-0000-0000A3120000}"/>
    <cellStyle name="Comma [0] 2 7" xfId="3894" xr:uid="{00000000-0005-0000-0000-0000A4120000}"/>
    <cellStyle name="Comma [0] 2 7 2" xfId="14721" xr:uid="{00000000-0005-0000-0000-0000A5120000}"/>
    <cellStyle name="Comma [0] 2 7 2 2" xfId="25576" xr:uid="{00000000-0005-0000-0000-0000A6120000}"/>
    <cellStyle name="Comma [0] 2 7 3" xfId="25575" xr:uid="{00000000-0005-0000-0000-0000A7120000}"/>
    <cellStyle name="Comma [0] 2 8" xfId="577" xr:uid="{00000000-0005-0000-0000-0000A8120000}"/>
    <cellStyle name="Comma [0] 2 8 2" xfId="14420" xr:uid="{00000000-0005-0000-0000-0000A9120000}"/>
    <cellStyle name="Comma [0] 2 8 2 2" xfId="25578" xr:uid="{00000000-0005-0000-0000-0000AA120000}"/>
    <cellStyle name="Comma [0] 2 8 3" xfId="25577" xr:uid="{00000000-0005-0000-0000-0000AB120000}"/>
    <cellStyle name="Comma [0] 2 9" xfId="4921" xr:uid="{00000000-0005-0000-0000-0000AC120000}"/>
    <cellStyle name="Comma [0] 2 9 2" xfId="14796" xr:uid="{00000000-0005-0000-0000-0000AD120000}"/>
    <cellStyle name="Comma [0] 2 9 2 2" xfId="25580" xr:uid="{00000000-0005-0000-0000-0000AE120000}"/>
    <cellStyle name="Comma [0] 2 9 3" xfId="25579" xr:uid="{00000000-0005-0000-0000-0000AF120000}"/>
    <cellStyle name="Comma [0] 2_05-12  KH trung han 2016-2020 - Liem Thinh edited" xfId="4922" xr:uid="{00000000-0005-0000-0000-0000B0120000}"/>
    <cellStyle name="Comma [0] 3" xfId="4924" xr:uid="{00000000-0005-0000-0000-0000B1120000}"/>
    <cellStyle name="Comma [0] 3 2" xfId="4927" xr:uid="{00000000-0005-0000-0000-0000B2120000}"/>
    <cellStyle name="Comma [0] 3 2 2" xfId="4930" xr:uid="{00000000-0005-0000-0000-0000B3120000}"/>
    <cellStyle name="Comma [0] 3 2 2 2" xfId="25583" xr:uid="{00000000-0005-0000-0000-0000B4120000}"/>
    <cellStyle name="Comma [0] 3 2 3" xfId="25582" xr:uid="{00000000-0005-0000-0000-0000B5120000}"/>
    <cellStyle name="Comma [0] 3 3" xfId="4933" xr:uid="{00000000-0005-0000-0000-0000B6120000}"/>
    <cellStyle name="Comma [0] 3 3 2" xfId="14801" xr:uid="{00000000-0005-0000-0000-0000B7120000}"/>
    <cellStyle name="Comma [0] 3 3 2 2" xfId="25585" xr:uid="{00000000-0005-0000-0000-0000B8120000}"/>
    <cellStyle name="Comma [0] 3 3 3" xfId="25584" xr:uid="{00000000-0005-0000-0000-0000B9120000}"/>
    <cellStyle name="Comma [0] 3 4" xfId="25581" xr:uid="{00000000-0005-0000-0000-0000BA120000}"/>
    <cellStyle name="Comma [0] 4" xfId="4934" xr:uid="{00000000-0005-0000-0000-0000BB120000}"/>
    <cellStyle name="Comma [0] 4 2" xfId="25586" xr:uid="{00000000-0005-0000-0000-0000BC120000}"/>
    <cellStyle name="Comma [0] 5" xfId="4938" xr:uid="{00000000-0005-0000-0000-0000BD120000}"/>
    <cellStyle name="Comma [0] 5 2" xfId="14802" xr:uid="{00000000-0005-0000-0000-0000BE120000}"/>
    <cellStyle name="Comma [0] 5 2 2" xfId="25588" xr:uid="{00000000-0005-0000-0000-0000BF120000}"/>
    <cellStyle name="Comma [0] 5 3" xfId="25587" xr:uid="{00000000-0005-0000-0000-0000C0120000}"/>
    <cellStyle name="Comma [0] 6" xfId="4943" xr:uid="{00000000-0005-0000-0000-0000C1120000}"/>
    <cellStyle name="Comma [0] 6 2" xfId="14803" xr:uid="{00000000-0005-0000-0000-0000C2120000}"/>
    <cellStyle name="Comma [0] 6 2 2" xfId="25590" xr:uid="{00000000-0005-0000-0000-0000C3120000}"/>
    <cellStyle name="Comma [0] 6 3" xfId="25589" xr:uid="{00000000-0005-0000-0000-0000C4120000}"/>
    <cellStyle name="Comma [0] 7" xfId="4947" xr:uid="{00000000-0005-0000-0000-0000C5120000}"/>
    <cellStyle name="Comma [0] 7 2" xfId="14804" xr:uid="{00000000-0005-0000-0000-0000C6120000}"/>
    <cellStyle name="Comma [0] 7 2 2" xfId="25592" xr:uid="{00000000-0005-0000-0000-0000C7120000}"/>
    <cellStyle name="Comma [0] 7 3" xfId="25591" xr:uid="{00000000-0005-0000-0000-0000C8120000}"/>
    <cellStyle name="Comma [0] 8" xfId="4951" xr:uid="{00000000-0005-0000-0000-0000C9120000}"/>
    <cellStyle name="Comma [0] 8 2" xfId="14805" xr:uid="{00000000-0005-0000-0000-0000CA120000}"/>
    <cellStyle name="Comma [0] 8 2 2" xfId="25594" xr:uid="{00000000-0005-0000-0000-0000CB120000}"/>
    <cellStyle name="Comma [0] 8 3" xfId="25593" xr:uid="{00000000-0005-0000-0000-0000CC120000}"/>
    <cellStyle name="Comma [0] 9" xfId="4956" xr:uid="{00000000-0005-0000-0000-0000CD120000}"/>
    <cellStyle name="Comma [0] 9 2" xfId="14806" xr:uid="{00000000-0005-0000-0000-0000CE120000}"/>
    <cellStyle name="Comma [0] 9 2 2" xfId="25596" xr:uid="{00000000-0005-0000-0000-0000CF120000}"/>
    <cellStyle name="Comma [0] 9 3" xfId="25595" xr:uid="{00000000-0005-0000-0000-0000D0120000}"/>
    <cellStyle name="Comma [00]" xfId="4962" xr:uid="{00000000-0005-0000-0000-0000D1120000}"/>
    <cellStyle name="Comma [00] 10" xfId="4965" xr:uid="{00000000-0005-0000-0000-0000D2120000}"/>
    <cellStyle name="Comma [00] 10 2" xfId="25597" xr:uid="{00000000-0005-0000-0000-0000D3120000}"/>
    <cellStyle name="Comma [00] 11" xfId="1704" xr:uid="{00000000-0005-0000-0000-0000D4120000}"/>
    <cellStyle name="Comma [00] 11 2" xfId="25598" xr:uid="{00000000-0005-0000-0000-0000D5120000}"/>
    <cellStyle name="Comma [00] 12" xfId="4968" xr:uid="{00000000-0005-0000-0000-0000D6120000}"/>
    <cellStyle name="Comma [00] 12 2" xfId="25599" xr:uid="{00000000-0005-0000-0000-0000D7120000}"/>
    <cellStyle name="Comma [00] 13" xfId="4971" xr:uid="{00000000-0005-0000-0000-0000D8120000}"/>
    <cellStyle name="Comma [00] 13 2" xfId="25600" xr:uid="{00000000-0005-0000-0000-0000D9120000}"/>
    <cellStyle name="Comma [00] 14" xfId="4973" xr:uid="{00000000-0005-0000-0000-0000DA120000}"/>
    <cellStyle name="Comma [00] 14 2" xfId="25601" xr:uid="{00000000-0005-0000-0000-0000DB120000}"/>
    <cellStyle name="Comma [00] 15" xfId="3829" xr:uid="{00000000-0005-0000-0000-0000DC120000}"/>
    <cellStyle name="Comma [00] 15 2" xfId="25602" xr:uid="{00000000-0005-0000-0000-0000DD120000}"/>
    <cellStyle name="Comma [00] 16" xfId="3024" xr:uid="{00000000-0005-0000-0000-0000DE120000}"/>
    <cellStyle name="Comma [00] 16 2" xfId="25603" xr:uid="{00000000-0005-0000-0000-0000DF120000}"/>
    <cellStyle name="Comma [00] 17" xfId="4975" xr:uid="{00000000-0005-0000-0000-0000E0120000}"/>
    <cellStyle name="Comma [00] 18" xfId="4977" xr:uid="{00000000-0005-0000-0000-0000E1120000}"/>
    <cellStyle name="Comma [00] 2" xfId="31" xr:uid="{00000000-0005-0000-0000-0000E2120000}"/>
    <cellStyle name="Comma [00] 2 2" xfId="25604" xr:uid="{00000000-0005-0000-0000-0000E3120000}"/>
    <cellStyle name="Comma [00] 3" xfId="4981" xr:uid="{00000000-0005-0000-0000-0000E4120000}"/>
    <cellStyle name="Comma [00] 3 2" xfId="25605" xr:uid="{00000000-0005-0000-0000-0000E5120000}"/>
    <cellStyle name="Comma [00] 4" xfId="4986" xr:uid="{00000000-0005-0000-0000-0000E6120000}"/>
    <cellStyle name="Comma [00] 4 2" xfId="25606" xr:uid="{00000000-0005-0000-0000-0000E7120000}"/>
    <cellStyle name="Comma [00] 5" xfId="4988" xr:uid="{00000000-0005-0000-0000-0000E8120000}"/>
    <cellStyle name="Comma [00] 5 2" xfId="25607" xr:uid="{00000000-0005-0000-0000-0000E9120000}"/>
    <cellStyle name="Comma [00] 6" xfId="4991" xr:uid="{00000000-0005-0000-0000-0000EA120000}"/>
    <cellStyle name="Comma [00] 6 2" xfId="25608" xr:uid="{00000000-0005-0000-0000-0000EB120000}"/>
    <cellStyle name="Comma [00] 7" xfId="4994" xr:uid="{00000000-0005-0000-0000-0000EC120000}"/>
    <cellStyle name="Comma [00] 7 2" xfId="25609" xr:uid="{00000000-0005-0000-0000-0000ED120000}"/>
    <cellStyle name="Comma [00] 8" xfId="4998" xr:uid="{00000000-0005-0000-0000-0000EE120000}"/>
    <cellStyle name="Comma [00] 8 2" xfId="25610" xr:uid="{00000000-0005-0000-0000-0000EF120000}"/>
    <cellStyle name="Comma [00] 9" xfId="1421" xr:uid="{00000000-0005-0000-0000-0000F0120000}"/>
    <cellStyle name="Comma [00] 9 2" xfId="25611" xr:uid="{00000000-0005-0000-0000-0000F1120000}"/>
    <cellStyle name="Comma 0.0" xfId="5000" xr:uid="{00000000-0005-0000-0000-0000F2120000}"/>
    <cellStyle name="Comma 0.0 2" xfId="25612" xr:uid="{00000000-0005-0000-0000-0000F3120000}"/>
    <cellStyle name="Comma 0.0%" xfId="5001" xr:uid="{00000000-0005-0000-0000-0000F4120000}"/>
    <cellStyle name="Comma 0.0% 2" xfId="25613" xr:uid="{00000000-0005-0000-0000-0000F5120000}"/>
    <cellStyle name="Comma 0.00" xfId="5003" xr:uid="{00000000-0005-0000-0000-0000F6120000}"/>
    <cellStyle name="Comma 0.00 2" xfId="25614" xr:uid="{00000000-0005-0000-0000-0000F7120000}"/>
    <cellStyle name="Comma 0.00%" xfId="5005" xr:uid="{00000000-0005-0000-0000-0000F8120000}"/>
    <cellStyle name="Comma 0.00% 2" xfId="25615" xr:uid="{00000000-0005-0000-0000-0000F9120000}"/>
    <cellStyle name="Comma 0.000" xfId="5008" xr:uid="{00000000-0005-0000-0000-0000FA120000}"/>
    <cellStyle name="Comma 0.000 2" xfId="25616" xr:uid="{00000000-0005-0000-0000-0000FB120000}"/>
    <cellStyle name="Comma 0.000%" xfId="3235" xr:uid="{00000000-0005-0000-0000-0000FC120000}"/>
    <cellStyle name="Comma 0.000% 2" xfId="25617" xr:uid="{00000000-0005-0000-0000-0000FD120000}"/>
    <cellStyle name="Comma 10" xfId="5010" xr:uid="{00000000-0005-0000-0000-0000FE120000}"/>
    <cellStyle name="Comma 10 10" xfId="3285" xr:uid="{00000000-0005-0000-0000-0000FF120000}"/>
    <cellStyle name="Comma 10 10 10" xfId="2008" xr:uid="{00000000-0005-0000-0000-000000130000}"/>
    <cellStyle name="Comma 10 10 10 2" xfId="14517" xr:uid="{00000000-0005-0000-0000-000001130000}"/>
    <cellStyle name="Comma 10 10 10 2 2" xfId="25621" xr:uid="{00000000-0005-0000-0000-000002130000}"/>
    <cellStyle name="Comma 10 10 10 3" xfId="25620" xr:uid="{00000000-0005-0000-0000-000003130000}"/>
    <cellStyle name="Comma 10 10 2" xfId="5013" xr:uid="{00000000-0005-0000-0000-000004130000}"/>
    <cellStyle name="Comma 10 10 2 2" xfId="5016" xr:uid="{00000000-0005-0000-0000-000005130000}"/>
    <cellStyle name="Comma 10 10 2 2 2" xfId="5020" xr:uid="{00000000-0005-0000-0000-000006130000}"/>
    <cellStyle name="Comma 10 10 2 2 2 2" xfId="14815" xr:uid="{00000000-0005-0000-0000-000007130000}"/>
    <cellStyle name="Comma 10 10 2 2 2 2 2" xfId="25625" xr:uid="{00000000-0005-0000-0000-000008130000}"/>
    <cellStyle name="Comma 10 10 2 2 2 3" xfId="25624" xr:uid="{00000000-0005-0000-0000-000009130000}"/>
    <cellStyle name="Comma 10 10 2 2 3" xfId="2587" xr:uid="{00000000-0005-0000-0000-00000A130000}"/>
    <cellStyle name="Comma 10 10 2 2 3 2" xfId="25626" xr:uid="{00000000-0005-0000-0000-00000B130000}"/>
    <cellStyle name="Comma 10 10 2 2 4" xfId="14813" xr:uid="{00000000-0005-0000-0000-00000C130000}"/>
    <cellStyle name="Comma 10 10 2 2 4 2" xfId="25627" xr:uid="{00000000-0005-0000-0000-00000D130000}"/>
    <cellStyle name="Comma 10 10 2 2 5" xfId="25623" xr:uid="{00000000-0005-0000-0000-00000E130000}"/>
    <cellStyle name="Comma 10 10 2 3" xfId="5025" xr:uid="{00000000-0005-0000-0000-00000F130000}"/>
    <cellStyle name="Comma 10 10 2 3 2" xfId="14817" xr:uid="{00000000-0005-0000-0000-000010130000}"/>
    <cellStyle name="Comma 10 10 2 3 2 2" xfId="25629" xr:uid="{00000000-0005-0000-0000-000011130000}"/>
    <cellStyle name="Comma 10 10 2 3 3" xfId="25628" xr:uid="{00000000-0005-0000-0000-000012130000}"/>
    <cellStyle name="Comma 10 10 2 4" xfId="2037" xr:uid="{00000000-0005-0000-0000-000013130000}"/>
    <cellStyle name="Comma 10 10 2 4 2" xfId="25630" xr:uid="{00000000-0005-0000-0000-000014130000}"/>
    <cellStyle name="Comma 10 10 2 5" xfId="5027" xr:uid="{00000000-0005-0000-0000-000015130000}"/>
    <cellStyle name="Comma 10 10 2 5 2" xfId="25631" xr:uid="{00000000-0005-0000-0000-000016130000}"/>
    <cellStyle name="Comma 10 10 2 6" xfId="14811" xr:uid="{00000000-0005-0000-0000-000017130000}"/>
    <cellStyle name="Comma 10 10 2 6 2" xfId="25632" xr:uid="{00000000-0005-0000-0000-000018130000}"/>
    <cellStyle name="Comma 10 10 2 7" xfId="25622" xr:uid="{00000000-0005-0000-0000-000019130000}"/>
    <cellStyle name="Comma 10 10 3" xfId="5035" xr:uid="{00000000-0005-0000-0000-00001A130000}"/>
    <cellStyle name="Comma 10 10 3 2" xfId="1743" xr:uid="{00000000-0005-0000-0000-00001B130000}"/>
    <cellStyle name="Comma 10 10 3 2 2" xfId="14498" xr:uid="{00000000-0005-0000-0000-00001C130000}"/>
    <cellStyle name="Comma 10 10 3 2 2 2" xfId="25635" xr:uid="{00000000-0005-0000-0000-00001D130000}"/>
    <cellStyle name="Comma 10 10 3 2 3" xfId="25634" xr:uid="{00000000-0005-0000-0000-00001E130000}"/>
    <cellStyle name="Comma 10 10 3 3" xfId="14819" xr:uid="{00000000-0005-0000-0000-00001F130000}"/>
    <cellStyle name="Comma 10 10 3 3 2" xfId="25636" xr:uid="{00000000-0005-0000-0000-000020130000}"/>
    <cellStyle name="Comma 10 10 3 4" xfId="16948" xr:uid="{00000000-0005-0000-0000-000021130000}"/>
    <cellStyle name="Comma 10 10 3 4 2" xfId="25637" xr:uid="{00000000-0005-0000-0000-000022130000}"/>
    <cellStyle name="Comma 10 10 3 5" xfId="23205" xr:uid="{00000000-0005-0000-0000-000023130000}"/>
    <cellStyle name="Comma 10 10 3 5 2" xfId="25638" xr:uid="{00000000-0005-0000-0000-000024130000}"/>
    <cellStyle name="Comma 10 10 3 6" xfId="25633" xr:uid="{00000000-0005-0000-0000-000025130000}"/>
    <cellStyle name="Comma 10 10 4" xfId="4199" xr:uid="{00000000-0005-0000-0000-000026130000}"/>
    <cellStyle name="Comma 10 10 4 2" xfId="14736" xr:uid="{00000000-0005-0000-0000-000027130000}"/>
    <cellStyle name="Comma 10 10 4 2 2" xfId="25640" xr:uid="{00000000-0005-0000-0000-000028130000}"/>
    <cellStyle name="Comma 10 10 4 3" xfId="25639" xr:uid="{00000000-0005-0000-0000-000029130000}"/>
    <cellStyle name="Comma 10 10 5" xfId="5036" xr:uid="{00000000-0005-0000-0000-00002A130000}"/>
    <cellStyle name="Comma 10 10 5 2" xfId="25641" xr:uid="{00000000-0005-0000-0000-00002B130000}"/>
    <cellStyle name="Comma 10 10 6" xfId="25619" xr:uid="{00000000-0005-0000-0000-00002C130000}"/>
    <cellStyle name="Comma 10 2" xfId="5040" xr:uid="{00000000-0005-0000-0000-00002D130000}"/>
    <cellStyle name="Comma 10 2 2" xfId="5043" xr:uid="{00000000-0005-0000-0000-00002E130000}"/>
    <cellStyle name="Comma 10 2 2 2" xfId="5044" xr:uid="{00000000-0005-0000-0000-00002F130000}"/>
    <cellStyle name="Comma 10 2 2 2 2" xfId="14821" xr:uid="{00000000-0005-0000-0000-000030130000}"/>
    <cellStyle name="Comma 10 2 2 2 2 2" xfId="25645" xr:uid="{00000000-0005-0000-0000-000031130000}"/>
    <cellStyle name="Comma 10 2 2 2 3" xfId="16954" xr:uid="{00000000-0005-0000-0000-000032130000}"/>
    <cellStyle name="Comma 10 2 2 2 3 2" xfId="25646" xr:uid="{00000000-0005-0000-0000-000033130000}"/>
    <cellStyle name="Comma 10 2 2 2 4" xfId="23207" xr:uid="{00000000-0005-0000-0000-000034130000}"/>
    <cellStyle name="Comma 10 2 2 2 4 2" xfId="25647" xr:uid="{00000000-0005-0000-0000-000035130000}"/>
    <cellStyle name="Comma 10 2 2 2 5" xfId="25644" xr:uid="{00000000-0005-0000-0000-000036130000}"/>
    <cellStyle name="Comma 10 2 2 3" xfId="14820" xr:uid="{00000000-0005-0000-0000-000037130000}"/>
    <cellStyle name="Comma 10 2 2 3 2" xfId="25648" xr:uid="{00000000-0005-0000-0000-000038130000}"/>
    <cellStyle name="Comma 10 2 2 4" xfId="16953" xr:uid="{00000000-0005-0000-0000-000039130000}"/>
    <cellStyle name="Comma 10 2 2 4 2" xfId="25649" xr:uid="{00000000-0005-0000-0000-00003A130000}"/>
    <cellStyle name="Comma 10 2 2 5" xfId="23206" xr:uid="{00000000-0005-0000-0000-00003B130000}"/>
    <cellStyle name="Comma 10 2 2 5 2" xfId="25650" xr:uid="{00000000-0005-0000-0000-00003C130000}"/>
    <cellStyle name="Comma 10 2 2 6" xfId="25643" xr:uid="{00000000-0005-0000-0000-00003D130000}"/>
    <cellStyle name="Comma 10 2 3" xfId="5045" xr:uid="{00000000-0005-0000-0000-00003E130000}"/>
    <cellStyle name="Comma 10 2 3 2" xfId="5046" xr:uid="{00000000-0005-0000-0000-00003F130000}"/>
    <cellStyle name="Comma 10 2 3 2 2" xfId="14823" xr:uid="{00000000-0005-0000-0000-000040130000}"/>
    <cellStyle name="Comma 10 2 3 2 2 2" xfId="25653" xr:uid="{00000000-0005-0000-0000-000041130000}"/>
    <cellStyle name="Comma 10 2 3 2 3" xfId="16956" xr:uid="{00000000-0005-0000-0000-000042130000}"/>
    <cellStyle name="Comma 10 2 3 2 3 2" xfId="25654" xr:uid="{00000000-0005-0000-0000-000043130000}"/>
    <cellStyle name="Comma 10 2 3 2 4" xfId="23209" xr:uid="{00000000-0005-0000-0000-000044130000}"/>
    <cellStyle name="Comma 10 2 3 2 4 2" xfId="25655" xr:uid="{00000000-0005-0000-0000-000045130000}"/>
    <cellStyle name="Comma 10 2 3 2 5" xfId="25652" xr:uid="{00000000-0005-0000-0000-000046130000}"/>
    <cellStyle name="Comma 10 2 3 3" xfId="14822" xr:uid="{00000000-0005-0000-0000-000047130000}"/>
    <cellStyle name="Comma 10 2 3 3 2" xfId="25656" xr:uid="{00000000-0005-0000-0000-000048130000}"/>
    <cellStyle name="Comma 10 2 3 4" xfId="16955" xr:uid="{00000000-0005-0000-0000-000049130000}"/>
    <cellStyle name="Comma 10 2 3 4 2" xfId="25657" xr:uid="{00000000-0005-0000-0000-00004A130000}"/>
    <cellStyle name="Comma 10 2 3 5" xfId="23208" xr:uid="{00000000-0005-0000-0000-00004B130000}"/>
    <cellStyle name="Comma 10 2 3 5 2" xfId="25658" xr:uid="{00000000-0005-0000-0000-00004C130000}"/>
    <cellStyle name="Comma 10 2 3 6" xfId="25651" xr:uid="{00000000-0005-0000-0000-00004D130000}"/>
    <cellStyle name="Comma 10 2 4" xfId="3023" xr:uid="{00000000-0005-0000-0000-00004E130000}"/>
    <cellStyle name="Comma 10 2 4 2" xfId="14631" xr:uid="{00000000-0005-0000-0000-00004F130000}"/>
    <cellStyle name="Comma 10 2 4 2 2" xfId="25660" xr:uid="{00000000-0005-0000-0000-000050130000}"/>
    <cellStyle name="Comma 10 2 4 3" xfId="16259" xr:uid="{00000000-0005-0000-0000-000051130000}"/>
    <cellStyle name="Comma 10 2 4 3 2" xfId="25661" xr:uid="{00000000-0005-0000-0000-000052130000}"/>
    <cellStyle name="Comma 10 2 4 4" xfId="23149" xr:uid="{00000000-0005-0000-0000-000053130000}"/>
    <cellStyle name="Comma 10 2 4 4 2" xfId="25662" xr:uid="{00000000-0005-0000-0000-000054130000}"/>
    <cellStyle name="Comma 10 2 4 5" xfId="25659" xr:uid="{00000000-0005-0000-0000-000055130000}"/>
    <cellStyle name="Comma 10 2 5" xfId="1285" xr:uid="{00000000-0005-0000-0000-000056130000}"/>
    <cellStyle name="Comma 10 2 5 2" xfId="14467" xr:uid="{00000000-0005-0000-0000-000057130000}"/>
    <cellStyle name="Comma 10 2 5 2 2" xfId="25664" xr:uid="{00000000-0005-0000-0000-000058130000}"/>
    <cellStyle name="Comma 10 2 5 3" xfId="15637" xr:uid="{00000000-0005-0000-0000-000059130000}"/>
    <cellStyle name="Comma 10 2 5 3 2" xfId="25665" xr:uid="{00000000-0005-0000-0000-00005A130000}"/>
    <cellStyle name="Comma 10 2 5 4" xfId="23089" xr:uid="{00000000-0005-0000-0000-00005B130000}"/>
    <cellStyle name="Comma 10 2 5 4 2" xfId="25666" xr:uid="{00000000-0005-0000-0000-00005C130000}"/>
    <cellStyle name="Comma 10 2 5 5" xfId="25663" xr:uid="{00000000-0005-0000-0000-00005D130000}"/>
    <cellStyle name="Comma 10 2 6" xfId="5047" xr:uid="{00000000-0005-0000-0000-00005E130000}"/>
    <cellStyle name="Comma 10 2 6 2" xfId="14824" xr:uid="{00000000-0005-0000-0000-00005F130000}"/>
    <cellStyle name="Comma 10 2 6 2 2" xfId="25668" xr:uid="{00000000-0005-0000-0000-000060130000}"/>
    <cellStyle name="Comma 10 2 6 3" xfId="25667" xr:uid="{00000000-0005-0000-0000-000061130000}"/>
    <cellStyle name="Comma 10 2 7" xfId="25642" xr:uid="{00000000-0005-0000-0000-000062130000}"/>
    <cellStyle name="Comma 10 3" xfId="5049" xr:uid="{00000000-0005-0000-0000-000063130000}"/>
    <cellStyle name="Comma 10 3 2" xfId="1004" xr:uid="{00000000-0005-0000-0000-000064130000}"/>
    <cellStyle name="Comma 10 3 2 2" xfId="14447" xr:uid="{00000000-0005-0000-0000-000065130000}"/>
    <cellStyle name="Comma 10 3 2 2 2" xfId="25671" xr:uid="{00000000-0005-0000-0000-000066130000}"/>
    <cellStyle name="Comma 10 3 2 3" xfId="25670" xr:uid="{00000000-0005-0000-0000-000067130000}"/>
    <cellStyle name="Comma 10 3 3" xfId="3131" xr:uid="{00000000-0005-0000-0000-000068130000}"/>
    <cellStyle name="Comma 10 3 3 2" xfId="5051" xr:uid="{00000000-0005-0000-0000-000069130000}"/>
    <cellStyle name="Comma 10 3 3 2 2" xfId="25673" xr:uid="{00000000-0005-0000-0000-00006A130000}"/>
    <cellStyle name="Comma 10 3 3 3" xfId="14644" xr:uid="{00000000-0005-0000-0000-00006B130000}"/>
    <cellStyle name="Comma 10 3 3 3 2" xfId="25674" xr:uid="{00000000-0005-0000-0000-00006C130000}"/>
    <cellStyle name="Comma 10 3 3 4" xfId="16300" xr:uid="{00000000-0005-0000-0000-00006D130000}"/>
    <cellStyle name="Comma 10 3 3 4 2" xfId="25675" xr:uid="{00000000-0005-0000-0000-00006E130000}"/>
    <cellStyle name="Comma 10 3 3 5" xfId="23154" xr:uid="{00000000-0005-0000-0000-00006F130000}"/>
    <cellStyle name="Comma 10 3 3 5 2" xfId="25676" xr:uid="{00000000-0005-0000-0000-000070130000}"/>
    <cellStyle name="Comma 10 3 3 6" xfId="25672" xr:uid="{00000000-0005-0000-0000-000071130000}"/>
    <cellStyle name="Comma 10 3 4" xfId="25669" xr:uid="{00000000-0005-0000-0000-000072130000}"/>
    <cellStyle name="Comma 10 4" xfId="5052" xr:uid="{00000000-0005-0000-0000-000073130000}"/>
    <cellStyle name="Comma 10 4 2" xfId="4043" xr:uid="{00000000-0005-0000-0000-000074130000}"/>
    <cellStyle name="Comma 10 4 2 2" xfId="14731" xr:uid="{00000000-0005-0000-0000-000075130000}"/>
    <cellStyle name="Comma 10 4 2 2 2" xfId="25679" xr:uid="{00000000-0005-0000-0000-000076130000}"/>
    <cellStyle name="Comma 10 4 2 3" xfId="16623" xr:uid="{00000000-0005-0000-0000-000077130000}"/>
    <cellStyle name="Comma 10 4 2 3 2" xfId="25680" xr:uid="{00000000-0005-0000-0000-000078130000}"/>
    <cellStyle name="Comma 10 4 2 4" xfId="23183" xr:uid="{00000000-0005-0000-0000-000079130000}"/>
    <cellStyle name="Comma 10 4 2 4 2" xfId="25681" xr:uid="{00000000-0005-0000-0000-00007A130000}"/>
    <cellStyle name="Comma 10 4 2 5" xfId="25678" xr:uid="{00000000-0005-0000-0000-00007B130000}"/>
    <cellStyle name="Comma 10 4 3" xfId="14825" xr:uid="{00000000-0005-0000-0000-00007C130000}"/>
    <cellStyle name="Comma 10 4 3 2" xfId="25682" xr:uid="{00000000-0005-0000-0000-00007D130000}"/>
    <cellStyle name="Comma 10 4 4" xfId="25677" xr:uid="{00000000-0005-0000-0000-00007E130000}"/>
    <cellStyle name="Comma 10 5" xfId="5053" xr:uid="{00000000-0005-0000-0000-00007F130000}"/>
    <cellStyle name="Comma 10 5 2" xfId="5054" xr:uid="{00000000-0005-0000-0000-000080130000}"/>
    <cellStyle name="Comma 10 5 2 2" xfId="14826" xr:uid="{00000000-0005-0000-0000-000081130000}"/>
    <cellStyle name="Comma 10 5 2 2 2" xfId="25685" xr:uid="{00000000-0005-0000-0000-000082130000}"/>
    <cellStyle name="Comma 10 5 2 3" xfId="16958" xr:uid="{00000000-0005-0000-0000-000083130000}"/>
    <cellStyle name="Comma 10 5 2 3 2" xfId="25686" xr:uid="{00000000-0005-0000-0000-000084130000}"/>
    <cellStyle name="Comma 10 5 2 4" xfId="23210" xr:uid="{00000000-0005-0000-0000-000085130000}"/>
    <cellStyle name="Comma 10 5 2 4 2" xfId="25687" xr:uid="{00000000-0005-0000-0000-000086130000}"/>
    <cellStyle name="Comma 10 5 2 5" xfId="25684" xr:uid="{00000000-0005-0000-0000-000087130000}"/>
    <cellStyle name="Comma 10 5 3" xfId="25683" xr:uid="{00000000-0005-0000-0000-000088130000}"/>
    <cellStyle name="Comma 10 6" xfId="5055" xr:uid="{00000000-0005-0000-0000-000089130000}"/>
    <cellStyle name="Comma 10 6 2" xfId="25688" xr:uid="{00000000-0005-0000-0000-00008A130000}"/>
    <cellStyle name="Comma 10 7" xfId="25618" xr:uid="{00000000-0005-0000-0000-00008B130000}"/>
    <cellStyle name="Comma 11" xfId="5057" xr:uid="{00000000-0005-0000-0000-00008C130000}"/>
    <cellStyle name="Comma 11 2" xfId="5059" xr:uid="{00000000-0005-0000-0000-00008D130000}"/>
    <cellStyle name="Comma 11 2 2" xfId="259" xr:uid="{00000000-0005-0000-0000-00008E130000}"/>
    <cellStyle name="Comma 11 2 2 2" xfId="25691" xr:uid="{00000000-0005-0000-0000-00008F130000}"/>
    <cellStyle name="Comma 11 2 3" xfId="14828" xr:uid="{00000000-0005-0000-0000-000090130000}"/>
    <cellStyle name="Comma 11 2 3 2" xfId="25692" xr:uid="{00000000-0005-0000-0000-000091130000}"/>
    <cellStyle name="Comma 11 2 4" xfId="25690" xr:uid="{00000000-0005-0000-0000-000092130000}"/>
    <cellStyle name="Comma 11 3" xfId="5061" xr:uid="{00000000-0005-0000-0000-000093130000}"/>
    <cellStyle name="Comma 11 3 2" xfId="4010" xr:uid="{00000000-0005-0000-0000-000094130000}"/>
    <cellStyle name="Comma 11 3 2 2" xfId="25694" xr:uid="{00000000-0005-0000-0000-000095130000}"/>
    <cellStyle name="Comma 11 3 3" xfId="4011" xr:uid="{00000000-0005-0000-0000-000096130000}"/>
    <cellStyle name="Comma 11 3 3 2" xfId="14723" xr:uid="{00000000-0005-0000-0000-000097130000}"/>
    <cellStyle name="Comma 11 3 3 2 2" xfId="25696" xr:uid="{00000000-0005-0000-0000-000098130000}"/>
    <cellStyle name="Comma 11 3 3 3" xfId="25695" xr:uid="{00000000-0005-0000-0000-000099130000}"/>
    <cellStyle name="Comma 11 3 4" xfId="14829" xr:uid="{00000000-0005-0000-0000-00009A130000}"/>
    <cellStyle name="Comma 11 3 4 2" xfId="25697" xr:uid="{00000000-0005-0000-0000-00009B130000}"/>
    <cellStyle name="Comma 11 3 5" xfId="25693" xr:uid="{00000000-0005-0000-0000-00009C130000}"/>
    <cellStyle name="Comma 11 4" xfId="5063" xr:uid="{00000000-0005-0000-0000-00009D130000}"/>
    <cellStyle name="Comma 11 4 2" xfId="5065" xr:uid="{00000000-0005-0000-0000-00009E130000}"/>
    <cellStyle name="Comma 11 4 2 2" xfId="25699" xr:uid="{00000000-0005-0000-0000-00009F130000}"/>
    <cellStyle name="Comma 11 4 3" xfId="14830" xr:uid="{00000000-0005-0000-0000-0000A0130000}"/>
    <cellStyle name="Comma 11 4 3 2" xfId="25700" xr:uid="{00000000-0005-0000-0000-0000A1130000}"/>
    <cellStyle name="Comma 11 4 4" xfId="16962" xr:uid="{00000000-0005-0000-0000-0000A2130000}"/>
    <cellStyle name="Comma 11 4 4 2" xfId="25701" xr:uid="{00000000-0005-0000-0000-0000A3130000}"/>
    <cellStyle name="Comma 11 4 5" xfId="23211" xr:uid="{00000000-0005-0000-0000-0000A4130000}"/>
    <cellStyle name="Comma 11 4 5 2" xfId="25702" xr:uid="{00000000-0005-0000-0000-0000A5130000}"/>
    <cellStyle name="Comma 11 4 6" xfId="25698" xr:uid="{00000000-0005-0000-0000-0000A6130000}"/>
    <cellStyle name="Comma 11 5" xfId="5067" xr:uid="{00000000-0005-0000-0000-0000A7130000}"/>
    <cellStyle name="Comma 11 5 2" xfId="25703" xr:uid="{00000000-0005-0000-0000-0000A8130000}"/>
    <cellStyle name="Comma 11 6" xfId="4288" xr:uid="{00000000-0005-0000-0000-0000A9130000}"/>
    <cellStyle name="Comma 11 6 2" xfId="14739" xr:uid="{00000000-0005-0000-0000-0000AA130000}"/>
    <cellStyle name="Comma 11 6 2 2" xfId="25705" xr:uid="{00000000-0005-0000-0000-0000AB130000}"/>
    <cellStyle name="Comma 11 6 3" xfId="25704" xr:uid="{00000000-0005-0000-0000-0000AC130000}"/>
    <cellStyle name="Comma 11 7" xfId="14827" xr:uid="{00000000-0005-0000-0000-0000AD130000}"/>
    <cellStyle name="Comma 11 7 2" xfId="25706" xr:uid="{00000000-0005-0000-0000-0000AE130000}"/>
    <cellStyle name="Comma 11 8" xfId="25689" xr:uid="{00000000-0005-0000-0000-0000AF130000}"/>
    <cellStyle name="Comma 12" xfId="5069" xr:uid="{00000000-0005-0000-0000-0000B0130000}"/>
    <cellStyle name="Comma 12 2" xfId="1233" xr:uid="{00000000-0005-0000-0000-0000B1130000}"/>
    <cellStyle name="Comma 12 2 2" xfId="1300" xr:uid="{00000000-0005-0000-0000-0000B2130000}"/>
    <cellStyle name="Comma 12 2 2 2" xfId="5070" xr:uid="{00000000-0005-0000-0000-0000B3130000}"/>
    <cellStyle name="Comma 12 2 2 2 2" xfId="14831" xr:uid="{00000000-0005-0000-0000-0000B4130000}"/>
    <cellStyle name="Comma 12 2 2 2 2 2" xfId="25711" xr:uid="{00000000-0005-0000-0000-0000B5130000}"/>
    <cellStyle name="Comma 12 2 2 2 3" xfId="25710" xr:uid="{00000000-0005-0000-0000-0000B6130000}"/>
    <cellStyle name="Comma 12 2 2 3" xfId="14468" xr:uid="{00000000-0005-0000-0000-0000B7130000}"/>
    <cellStyle name="Comma 12 2 2 3 2" xfId="25712" xr:uid="{00000000-0005-0000-0000-0000B8130000}"/>
    <cellStyle name="Comma 12 2 2 4" xfId="25709" xr:uid="{00000000-0005-0000-0000-0000B9130000}"/>
    <cellStyle name="Comma 12 2 3" xfId="14463" xr:uid="{00000000-0005-0000-0000-0000BA130000}"/>
    <cellStyle name="Comma 12 2 3 2" xfId="25713" xr:uid="{00000000-0005-0000-0000-0000BB130000}"/>
    <cellStyle name="Comma 12 2 4" xfId="25708" xr:uid="{00000000-0005-0000-0000-0000BC130000}"/>
    <cellStyle name="Comma 12 3" xfId="5073" xr:uid="{00000000-0005-0000-0000-0000BD130000}"/>
    <cellStyle name="Comma 12 3 2" xfId="5074" xr:uid="{00000000-0005-0000-0000-0000BE130000}"/>
    <cellStyle name="Comma 12 3 2 2" xfId="14833" xr:uid="{00000000-0005-0000-0000-0000BF130000}"/>
    <cellStyle name="Comma 12 3 2 2 2" xfId="25716" xr:uid="{00000000-0005-0000-0000-0000C0130000}"/>
    <cellStyle name="Comma 12 3 2 3" xfId="25715" xr:uid="{00000000-0005-0000-0000-0000C1130000}"/>
    <cellStyle name="Comma 12 3 3" xfId="1596" xr:uid="{00000000-0005-0000-0000-0000C2130000}"/>
    <cellStyle name="Comma 12 3 3 2" xfId="14483" xr:uid="{00000000-0005-0000-0000-0000C3130000}"/>
    <cellStyle name="Comma 12 3 3 2 2" xfId="25718" xr:uid="{00000000-0005-0000-0000-0000C4130000}"/>
    <cellStyle name="Comma 12 3 3 3" xfId="25717" xr:uid="{00000000-0005-0000-0000-0000C5130000}"/>
    <cellStyle name="Comma 12 3 4" xfId="14832" xr:uid="{00000000-0005-0000-0000-0000C6130000}"/>
    <cellStyle name="Comma 12 3 4 2" xfId="25719" xr:uid="{00000000-0005-0000-0000-0000C7130000}"/>
    <cellStyle name="Comma 12 3 5" xfId="25714" xr:uid="{00000000-0005-0000-0000-0000C8130000}"/>
    <cellStyle name="Comma 12 4" xfId="5075" xr:uid="{00000000-0005-0000-0000-0000C9130000}"/>
    <cellStyle name="Comma 12 4 2" xfId="5077" xr:uid="{00000000-0005-0000-0000-0000CA130000}"/>
    <cellStyle name="Comma 12 4 2 2" xfId="4379" xr:uid="{00000000-0005-0000-0000-0000CB130000}"/>
    <cellStyle name="Comma 12 4 2 2 2" xfId="25722" xr:uid="{00000000-0005-0000-0000-0000CC130000}"/>
    <cellStyle name="Comma 12 4 2 3" xfId="5079" xr:uid="{00000000-0005-0000-0000-0000CD130000}"/>
    <cellStyle name="Comma 12 4 2 3 2" xfId="25723" xr:uid="{00000000-0005-0000-0000-0000CE130000}"/>
    <cellStyle name="Comma 12 4 2 4" xfId="25721" xr:uid="{00000000-0005-0000-0000-0000CF130000}"/>
    <cellStyle name="Comma 12 4 3" xfId="5080" xr:uid="{00000000-0005-0000-0000-0000D0130000}"/>
    <cellStyle name="Comma 12 4 3 2" xfId="25724" xr:uid="{00000000-0005-0000-0000-0000D1130000}"/>
    <cellStyle name="Comma 12 4 4" xfId="2340" xr:uid="{00000000-0005-0000-0000-0000D2130000}"/>
    <cellStyle name="Comma 12 4 4 2" xfId="25725" xr:uid="{00000000-0005-0000-0000-0000D3130000}"/>
    <cellStyle name="Comma 12 4 5" xfId="25720" xr:uid="{00000000-0005-0000-0000-0000D4130000}"/>
    <cellStyle name="Comma 12 5" xfId="5084" xr:uid="{00000000-0005-0000-0000-0000D5130000}"/>
    <cellStyle name="Comma 12 5 2" xfId="14834" xr:uid="{00000000-0005-0000-0000-0000D6130000}"/>
    <cellStyle name="Comma 12 5 2 2" xfId="25727" xr:uid="{00000000-0005-0000-0000-0000D7130000}"/>
    <cellStyle name="Comma 12 5 3" xfId="16969" xr:uid="{00000000-0005-0000-0000-0000D8130000}"/>
    <cellStyle name="Comma 12 5 3 2" xfId="25728" xr:uid="{00000000-0005-0000-0000-0000D9130000}"/>
    <cellStyle name="Comma 12 5 4" xfId="23213" xr:uid="{00000000-0005-0000-0000-0000DA130000}"/>
    <cellStyle name="Comma 12 5 4 2" xfId="25729" xr:uid="{00000000-0005-0000-0000-0000DB130000}"/>
    <cellStyle name="Comma 12 5 5" xfId="25726" xr:uid="{00000000-0005-0000-0000-0000DC130000}"/>
    <cellStyle name="Comma 12 6" xfId="25707" xr:uid="{00000000-0005-0000-0000-0000DD130000}"/>
    <cellStyle name="Comma 13" xfId="5089" xr:uid="{00000000-0005-0000-0000-0000DE130000}"/>
    <cellStyle name="Comma 13 2" xfId="5090" xr:uid="{00000000-0005-0000-0000-0000DF130000}"/>
    <cellStyle name="Comma 13 2 2" xfId="5093" xr:uid="{00000000-0005-0000-0000-0000E0130000}"/>
    <cellStyle name="Comma 13 2 2 2" xfId="5097" xr:uid="{00000000-0005-0000-0000-0000E1130000}"/>
    <cellStyle name="Comma 13 2 2 2 2" xfId="5101" xr:uid="{00000000-0005-0000-0000-0000E2130000}"/>
    <cellStyle name="Comma 13 2 2 2 2 2" xfId="25734" xr:uid="{00000000-0005-0000-0000-0000E3130000}"/>
    <cellStyle name="Comma 13 2 2 2 2 2 4" xfId="5102" xr:uid="{00000000-0005-0000-0000-0000E4130000}"/>
    <cellStyle name="Comma 13 2 2 2 2 2 4 2" xfId="14842" xr:uid="{00000000-0005-0000-0000-0000E5130000}"/>
    <cellStyle name="Comma 13 2 2 2 2 2 4 2 2" xfId="25736" xr:uid="{00000000-0005-0000-0000-0000E6130000}"/>
    <cellStyle name="Comma 13 2 2 2 2 2 4 3" xfId="25735" xr:uid="{00000000-0005-0000-0000-0000E7130000}"/>
    <cellStyle name="Comma 13 2 2 2 3" xfId="5106" xr:uid="{00000000-0005-0000-0000-0000E8130000}"/>
    <cellStyle name="Comma 13 2 2 2 3 2" xfId="25737" xr:uid="{00000000-0005-0000-0000-0000E9130000}"/>
    <cellStyle name="Comma 13 2 2 2 4" xfId="14840" xr:uid="{00000000-0005-0000-0000-0000EA130000}"/>
    <cellStyle name="Comma 13 2 2 2 4 2" xfId="25738" xr:uid="{00000000-0005-0000-0000-0000EB130000}"/>
    <cellStyle name="Comma 13 2 2 2 5" xfId="25733" xr:uid="{00000000-0005-0000-0000-0000EC130000}"/>
    <cellStyle name="Comma 13 2 2 3" xfId="5109" xr:uid="{00000000-0005-0000-0000-0000ED130000}"/>
    <cellStyle name="Comma 13 2 2 3 2" xfId="14845" xr:uid="{00000000-0005-0000-0000-0000EE130000}"/>
    <cellStyle name="Comma 13 2 2 3 2 2" xfId="25740" xr:uid="{00000000-0005-0000-0000-0000EF130000}"/>
    <cellStyle name="Comma 13 2 2 3 3" xfId="25739" xr:uid="{00000000-0005-0000-0000-0000F0130000}"/>
    <cellStyle name="Comma 13 2 2 4" xfId="5112" xr:uid="{00000000-0005-0000-0000-0000F1130000}"/>
    <cellStyle name="Comma 13 2 2 4 2" xfId="4712" xr:uid="{00000000-0005-0000-0000-0000F2130000}"/>
    <cellStyle name="Comma 13 2 2 4 2 2" xfId="25742" xr:uid="{00000000-0005-0000-0000-0000F3130000}"/>
    <cellStyle name="Comma 13 2 2 4 3" xfId="25741" xr:uid="{00000000-0005-0000-0000-0000F4130000}"/>
    <cellStyle name="Comma 13 2 2 5" xfId="70" xr:uid="{00000000-0005-0000-0000-0000F5130000}"/>
    <cellStyle name="Comma 13 2 2 5 2" xfId="25743" xr:uid="{00000000-0005-0000-0000-0000F6130000}"/>
    <cellStyle name="Comma 13 2 2 6" xfId="14837" xr:uid="{00000000-0005-0000-0000-0000F7130000}"/>
    <cellStyle name="Comma 13 2 2 6 2" xfId="25744" xr:uid="{00000000-0005-0000-0000-0000F8130000}"/>
    <cellStyle name="Comma 13 2 2 7" xfId="25732" xr:uid="{00000000-0005-0000-0000-0000F9130000}"/>
    <cellStyle name="Comma 13 2 3" xfId="5114" xr:uid="{00000000-0005-0000-0000-0000FA130000}"/>
    <cellStyle name="Comma 13 2 3 2" xfId="5116" xr:uid="{00000000-0005-0000-0000-0000FB130000}"/>
    <cellStyle name="Comma 13 2 3 2 2" xfId="14849" xr:uid="{00000000-0005-0000-0000-0000FC130000}"/>
    <cellStyle name="Comma 13 2 3 2 2 2" xfId="25747" xr:uid="{00000000-0005-0000-0000-0000FD130000}"/>
    <cellStyle name="Comma 13 2 3 2 3" xfId="25746" xr:uid="{00000000-0005-0000-0000-0000FE130000}"/>
    <cellStyle name="Comma 13 2 3 3" xfId="14848" xr:uid="{00000000-0005-0000-0000-0000FF130000}"/>
    <cellStyle name="Comma 13 2 3 3 2" xfId="25748" xr:uid="{00000000-0005-0000-0000-000000140000}"/>
    <cellStyle name="Comma 13 2 3 4" xfId="25745" xr:uid="{00000000-0005-0000-0000-000001140000}"/>
    <cellStyle name="Comma 13 2 4" xfId="5119" xr:uid="{00000000-0005-0000-0000-000002140000}"/>
    <cellStyle name="Comma 13 2 4 2" xfId="14850" xr:uid="{00000000-0005-0000-0000-000003140000}"/>
    <cellStyle name="Comma 13 2 4 2 2" xfId="25750" xr:uid="{00000000-0005-0000-0000-000004140000}"/>
    <cellStyle name="Comma 13 2 4 3" xfId="25749" xr:uid="{00000000-0005-0000-0000-000005140000}"/>
    <cellStyle name="Comma 13 2 5" xfId="3262" xr:uid="{00000000-0005-0000-0000-000006140000}"/>
    <cellStyle name="Comma 13 2 5 2" xfId="25751" xr:uid="{00000000-0005-0000-0000-000007140000}"/>
    <cellStyle name="Comma 13 2 6" xfId="14836" xr:uid="{00000000-0005-0000-0000-000008140000}"/>
    <cellStyle name="Comma 13 2 6 2" xfId="25752" xr:uid="{00000000-0005-0000-0000-000009140000}"/>
    <cellStyle name="Comma 13 2 7" xfId="25731" xr:uid="{00000000-0005-0000-0000-00000A140000}"/>
    <cellStyle name="Comma 13 3" xfId="5120" xr:uid="{00000000-0005-0000-0000-00000B140000}"/>
    <cellStyle name="Comma 13 3 2" xfId="25753" xr:uid="{00000000-0005-0000-0000-00000C140000}"/>
    <cellStyle name="Comma 13 4" xfId="5121" xr:uid="{00000000-0005-0000-0000-00000D140000}"/>
    <cellStyle name="Comma 13 4 2" xfId="25754" xr:uid="{00000000-0005-0000-0000-00000E140000}"/>
    <cellStyle name="Comma 13 5" xfId="4127" xr:uid="{00000000-0005-0000-0000-00000F140000}"/>
    <cellStyle name="Comma 13 5 2" xfId="14733" xr:uid="{00000000-0005-0000-0000-000010140000}"/>
    <cellStyle name="Comma 13 5 2 2" xfId="25756" xr:uid="{00000000-0005-0000-0000-000011140000}"/>
    <cellStyle name="Comma 13 5 3" xfId="16658" xr:uid="{00000000-0005-0000-0000-000012140000}"/>
    <cellStyle name="Comma 13 5 3 2" xfId="25757" xr:uid="{00000000-0005-0000-0000-000013140000}"/>
    <cellStyle name="Comma 13 5 4" xfId="23186" xr:uid="{00000000-0005-0000-0000-000014140000}"/>
    <cellStyle name="Comma 13 5 4 2" xfId="25758" xr:uid="{00000000-0005-0000-0000-000015140000}"/>
    <cellStyle name="Comma 13 5 5" xfId="25755" xr:uid="{00000000-0005-0000-0000-000016140000}"/>
    <cellStyle name="Comma 13 6" xfId="14835" xr:uid="{00000000-0005-0000-0000-000017140000}"/>
    <cellStyle name="Comma 13 6 2" xfId="25759" xr:uid="{00000000-0005-0000-0000-000018140000}"/>
    <cellStyle name="Comma 13 7" xfId="25730" xr:uid="{00000000-0005-0000-0000-000019140000}"/>
    <cellStyle name="Comma 14" xfId="5124" xr:uid="{00000000-0005-0000-0000-00001A140000}"/>
    <cellStyle name="Comma 14 2" xfId="5128" xr:uid="{00000000-0005-0000-0000-00001B140000}"/>
    <cellStyle name="Comma 14 2 2" xfId="5129" xr:uid="{00000000-0005-0000-0000-00001C140000}"/>
    <cellStyle name="Comma 14 2 2 2" xfId="25762" xr:uid="{00000000-0005-0000-0000-00001D140000}"/>
    <cellStyle name="Comma 14 2 3" xfId="14852" xr:uid="{00000000-0005-0000-0000-00001E140000}"/>
    <cellStyle name="Comma 14 2 3 2" xfId="25763" xr:uid="{00000000-0005-0000-0000-00001F140000}"/>
    <cellStyle name="Comma 14 2 4" xfId="25761" xr:uid="{00000000-0005-0000-0000-000020140000}"/>
    <cellStyle name="Comma 14 3" xfId="5132" xr:uid="{00000000-0005-0000-0000-000021140000}"/>
    <cellStyle name="Comma 14 3 2" xfId="25764" xr:uid="{00000000-0005-0000-0000-000022140000}"/>
    <cellStyle name="Comma 14 4" xfId="4505" xr:uid="{00000000-0005-0000-0000-000023140000}"/>
    <cellStyle name="Comma 14 4 2" xfId="14749" xr:uid="{00000000-0005-0000-0000-000024140000}"/>
    <cellStyle name="Comma 14 4 2 2" xfId="25766" xr:uid="{00000000-0005-0000-0000-000025140000}"/>
    <cellStyle name="Comma 14 4 3" xfId="16772" xr:uid="{00000000-0005-0000-0000-000026140000}"/>
    <cellStyle name="Comma 14 4 3 2" xfId="25767" xr:uid="{00000000-0005-0000-0000-000027140000}"/>
    <cellStyle name="Comma 14 4 4" xfId="23188" xr:uid="{00000000-0005-0000-0000-000028140000}"/>
    <cellStyle name="Comma 14 4 4 2" xfId="25768" xr:uid="{00000000-0005-0000-0000-000029140000}"/>
    <cellStyle name="Comma 14 4 5" xfId="25765" xr:uid="{00000000-0005-0000-0000-00002A140000}"/>
    <cellStyle name="Comma 14 5" xfId="14851" xr:uid="{00000000-0005-0000-0000-00002B140000}"/>
    <cellStyle name="Comma 14 5 2" xfId="25769" xr:uid="{00000000-0005-0000-0000-00002C140000}"/>
    <cellStyle name="Comma 14 6" xfId="25760" xr:uid="{00000000-0005-0000-0000-00002D140000}"/>
    <cellStyle name="Comma 15" xfId="5135" xr:uid="{00000000-0005-0000-0000-00002E140000}"/>
    <cellStyle name="Comma 15 2" xfId="3397" xr:uid="{00000000-0005-0000-0000-00002F140000}"/>
    <cellStyle name="Comma 15 2 2" xfId="14675" xr:uid="{00000000-0005-0000-0000-000030140000}"/>
    <cellStyle name="Comma 15 2 2 2" xfId="25772" xr:uid="{00000000-0005-0000-0000-000031140000}"/>
    <cellStyle name="Comma 15 2 3" xfId="25771" xr:uid="{00000000-0005-0000-0000-000032140000}"/>
    <cellStyle name="Comma 15 3" xfId="684" xr:uid="{00000000-0005-0000-0000-000033140000}"/>
    <cellStyle name="Comma 15 3 2" xfId="14427" xr:uid="{00000000-0005-0000-0000-000034140000}"/>
    <cellStyle name="Comma 15 3 2 2" xfId="25774" xr:uid="{00000000-0005-0000-0000-000035140000}"/>
    <cellStyle name="Comma 15 3 3" xfId="25773" xr:uid="{00000000-0005-0000-0000-000036140000}"/>
    <cellStyle name="Comma 15 4" xfId="5138" xr:uid="{00000000-0005-0000-0000-000037140000}"/>
    <cellStyle name="Comma 15 4 2" xfId="14854" xr:uid="{00000000-0005-0000-0000-000038140000}"/>
    <cellStyle name="Comma 15 4 2 2" xfId="25776" xr:uid="{00000000-0005-0000-0000-000039140000}"/>
    <cellStyle name="Comma 15 4 3" xfId="16994" xr:uid="{00000000-0005-0000-0000-00003A140000}"/>
    <cellStyle name="Comma 15 4 3 2" xfId="25777" xr:uid="{00000000-0005-0000-0000-00003B140000}"/>
    <cellStyle name="Comma 15 4 4" xfId="23218" xr:uid="{00000000-0005-0000-0000-00003C140000}"/>
    <cellStyle name="Comma 15 4 4 2" xfId="25778" xr:uid="{00000000-0005-0000-0000-00003D140000}"/>
    <cellStyle name="Comma 15 4 5" xfId="25775" xr:uid="{00000000-0005-0000-0000-00003E140000}"/>
    <cellStyle name="Comma 15 5" xfId="14853" xr:uid="{00000000-0005-0000-0000-00003F140000}"/>
    <cellStyle name="Comma 15 5 2" xfId="25779" xr:uid="{00000000-0005-0000-0000-000040140000}"/>
    <cellStyle name="Comma 15 6" xfId="25770" xr:uid="{00000000-0005-0000-0000-000041140000}"/>
    <cellStyle name="Comma 16" xfId="5143" xr:uid="{00000000-0005-0000-0000-000042140000}"/>
    <cellStyle name="Comma 16 2" xfId="3187" xr:uid="{00000000-0005-0000-0000-000043140000}"/>
    <cellStyle name="Comma 16 2 2" xfId="14650" xr:uid="{00000000-0005-0000-0000-000044140000}"/>
    <cellStyle name="Comma 16 2 2 2" xfId="25782" xr:uid="{00000000-0005-0000-0000-000045140000}"/>
    <cellStyle name="Comma 16 2 3" xfId="25781" xr:uid="{00000000-0005-0000-0000-000046140000}"/>
    <cellStyle name="Comma 16 3" xfId="5147" xr:uid="{00000000-0005-0000-0000-000047140000}"/>
    <cellStyle name="Comma 16 3 10" xfId="5149" xr:uid="{00000000-0005-0000-0000-000048140000}"/>
    <cellStyle name="Comma 16 3 10 2" xfId="14858" xr:uid="{00000000-0005-0000-0000-000049140000}"/>
    <cellStyle name="Comma 16 3 10 2 2" xfId="25785" xr:uid="{00000000-0005-0000-0000-00004A140000}"/>
    <cellStyle name="Comma 16 3 10 3" xfId="25784" xr:uid="{00000000-0005-0000-0000-00004B140000}"/>
    <cellStyle name="Comma 16 3 11" xfId="25783" xr:uid="{00000000-0005-0000-0000-00004C140000}"/>
    <cellStyle name="Comma 16 3 2" xfId="2880" xr:uid="{00000000-0005-0000-0000-00004D140000}"/>
    <cellStyle name="Comma 16 3 2 2" xfId="3205" xr:uid="{00000000-0005-0000-0000-00004E140000}"/>
    <cellStyle name="Comma 16 3 2 2 2" xfId="3201" xr:uid="{00000000-0005-0000-0000-00004F140000}"/>
    <cellStyle name="Comma 16 3 2 2 2 2" xfId="740" xr:uid="{00000000-0005-0000-0000-000050140000}"/>
    <cellStyle name="Comma 16 3 2 2 2 2 2" xfId="14431" xr:uid="{00000000-0005-0000-0000-000051140000}"/>
    <cellStyle name="Comma 16 3 2 2 2 2 2 2" xfId="5151" xr:uid="{00000000-0005-0000-0000-000052140000}"/>
    <cellStyle name="Comma 16 3 2 2 2 2 2 2 2" xfId="5154" xr:uid="{00000000-0005-0000-0000-000053140000}"/>
    <cellStyle name="Comma 16 3 2 2 2 2 2 2 2 2" xfId="5155" xr:uid="{00000000-0005-0000-0000-000054140000}"/>
    <cellStyle name="Comma 16 3 2 2 2 2 2 2 2 2 2" xfId="14861" xr:uid="{00000000-0005-0000-0000-000055140000}"/>
    <cellStyle name="Comma 16 3 2 2 2 2 2 2 2 2 2 2" xfId="25794" xr:uid="{00000000-0005-0000-0000-000056140000}"/>
    <cellStyle name="Comma 16 3 2 2 2 2 2 2 2 2 3" xfId="25793" xr:uid="{00000000-0005-0000-0000-000057140000}"/>
    <cellStyle name="Comma 16 3 2 2 2 2 2 2 2 3" xfId="14860" xr:uid="{00000000-0005-0000-0000-000058140000}"/>
    <cellStyle name="Comma 16 3 2 2 2 2 2 2 2 3 2" xfId="25795" xr:uid="{00000000-0005-0000-0000-000059140000}"/>
    <cellStyle name="Comma 16 3 2 2 2 2 2 2 2 4" xfId="25792" xr:uid="{00000000-0005-0000-0000-00005A140000}"/>
    <cellStyle name="Comma 16 3 2 2 2 2 2 2 3" xfId="3586" xr:uid="{00000000-0005-0000-0000-00005B140000}"/>
    <cellStyle name="Comma 16 3 2 2 2 2 2 2 3 2" xfId="14703" xr:uid="{00000000-0005-0000-0000-00005C140000}"/>
    <cellStyle name="Comma 16 3 2 2 2 2 2 2 3 2 2" xfId="25797" xr:uid="{00000000-0005-0000-0000-00005D140000}"/>
    <cellStyle name="Comma 16 3 2 2 2 2 2 2 3 3" xfId="25796" xr:uid="{00000000-0005-0000-0000-00005E140000}"/>
    <cellStyle name="Comma 16 3 2 2 2 2 2 2 4" xfId="14859" xr:uid="{00000000-0005-0000-0000-00005F140000}"/>
    <cellStyle name="Comma 16 3 2 2 2 2 2 2 4 2" xfId="25798" xr:uid="{00000000-0005-0000-0000-000060140000}"/>
    <cellStyle name="Comma 16 3 2 2 2 2 2 2 5" xfId="25791" xr:uid="{00000000-0005-0000-0000-000061140000}"/>
    <cellStyle name="Comma 16 3 2 2 2 2 2 2 6" xfId="3707" xr:uid="{00000000-0005-0000-0000-000062140000}"/>
    <cellStyle name="Comma 16 3 2 2 2 2 2 2 6 2" xfId="14715" xr:uid="{00000000-0005-0000-0000-000063140000}"/>
    <cellStyle name="Comma 16 3 2 2 2 2 2 2 6 2 2" xfId="25800" xr:uid="{00000000-0005-0000-0000-000064140000}"/>
    <cellStyle name="Comma 16 3 2 2 2 2 2 2 6 3" xfId="25799" xr:uid="{00000000-0005-0000-0000-000065140000}"/>
    <cellStyle name="Comma 16 3 2 2 2 2 2 3" xfId="25790" xr:uid="{00000000-0005-0000-0000-000066140000}"/>
    <cellStyle name="Comma 16 3 2 2 2 2 3" xfId="25789" xr:uid="{00000000-0005-0000-0000-000067140000}"/>
    <cellStyle name="Comma 16 3 2 2 2 3" xfId="5160" xr:uid="{00000000-0005-0000-0000-000068140000}"/>
    <cellStyle name="Comma 16 3 2 2 2 3 2" xfId="14862" xr:uid="{00000000-0005-0000-0000-000069140000}"/>
    <cellStyle name="Comma 16 3 2 2 2 3 2 2" xfId="25802" xr:uid="{00000000-0005-0000-0000-00006A140000}"/>
    <cellStyle name="Comma 16 3 2 2 2 3 3" xfId="25801" xr:uid="{00000000-0005-0000-0000-00006B140000}"/>
    <cellStyle name="Comma 16 3 2 2 2 4" xfId="14653" xr:uid="{00000000-0005-0000-0000-00006C140000}"/>
    <cellStyle name="Comma 16 3 2 2 2 4 2" xfId="25803" xr:uid="{00000000-0005-0000-0000-00006D140000}"/>
    <cellStyle name="Comma 16 3 2 2 2 5" xfId="25788" xr:uid="{00000000-0005-0000-0000-00006E140000}"/>
    <cellStyle name="Comma 16 3 2 2 3" xfId="5162" xr:uid="{00000000-0005-0000-0000-00006F140000}"/>
    <cellStyle name="Comma 16 3 2 2 3 2" xfId="14863" xr:uid="{00000000-0005-0000-0000-000070140000}"/>
    <cellStyle name="Comma 16 3 2 2 3 2 2" xfId="25805" xr:uid="{00000000-0005-0000-0000-000071140000}"/>
    <cellStyle name="Comma 16 3 2 2 3 3" xfId="25804" xr:uid="{00000000-0005-0000-0000-000072140000}"/>
    <cellStyle name="Comma 16 3 2 2 4" xfId="5164" xr:uid="{00000000-0005-0000-0000-000073140000}"/>
    <cellStyle name="Comma 16 3 2 2 4 2" xfId="14864" xr:uid="{00000000-0005-0000-0000-000074140000}"/>
    <cellStyle name="Comma 16 3 2 2 4 2 2" xfId="25807" xr:uid="{00000000-0005-0000-0000-000075140000}"/>
    <cellStyle name="Comma 16 3 2 2 4 3" xfId="25806" xr:uid="{00000000-0005-0000-0000-000076140000}"/>
    <cellStyle name="Comma 16 3 2 2 5" xfId="14654" xr:uid="{00000000-0005-0000-0000-000077140000}"/>
    <cellStyle name="Comma 16 3 2 2 5 2" xfId="25808" xr:uid="{00000000-0005-0000-0000-000078140000}"/>
    <cellStyle name="Comma 16 3 2 2 6" xfId="25787" xr:uid="{00000000-0005-0000-0000-000079140000}"/>
    <cellStyle name="Comma 16 3 2 3" xfId="5167" xr:uid="{00000000-0005-0000-0000-00007A140000}"/>
    <cellStyle name="Comma 16 3 2 3 2" xfId="5170" xr:uid="{00000000-0005-0000-0000-00007B140000}"/>
    <cellStyle name="Comma 16 3 2 3 2 2" xfId="14866" xr:uid="{00000000-0005-0000-0000-00007C140000}"/>
    <cellStyle name="Comma 16 3 2 3 2 2 2" xfId="25811" xr:uid="{00000000-0005-0000-0000-00007D140000}"/>
    <cellStyle name="Comma 16 3 2 3 2 3" xfId="25810" xr:uid="{00000000-0005-0000-0000-00007E140000}"/>
    <cellStyle name="Comma 16 3 2 3 3" xfId="5174" xr:uid="{00000000-0005-0000-0000-00007F140000}"/>
    <cellStyle name="Comma 16 3 2 3 3 2" xfId="14867" xr:uid="{00000000-0005-0000-0000-000080140000}"/>
    <cellStyle name="Comma 16 3 2 3 3 2 2" xfId="25813" xr:uid="{00000000-0005-0000-0000-000081140000}"/>
    <cellStyle name="Comma 16 3 2 3 3 3" xfId="25812" xr:uid="{00000000-0005-0000-0000-000082140000}"/>
    <cellStyle name="Comma 16 3 2 3 4" xfId="14865" xr:uid="{00000000-0005-0000-0000-000083140000}"/>
    <cellStyle name="Comma 16 3 2 3 4 2" xfId="25814" xr:uid="{00000000-0005-0000-0000-000084140000}"/>
    <cellStyle name="Comma 16 3 2 3 5" xfId="25809" xr:uid="{00000000-0005-0000-0000-000085140000}"/>
    <cellStyle name="Comma 16 3 2 4" xfId="3351" xr:uid="{00000000-0005-0000-0000-000086140000}"/>
    <cellStyle name="Comma 16 3 2 4 2" xfId="14669" xr:uid="{00000000-0005-0000-0000-000087140000}"/>
    <cellStyle name="Comma 16 3 2 4 2 2" xfId="25816" xr:uid="{00000000-0005-0000-0000-000088140000}"/>
    <cellStyle name="Comma 16 3 2 4 3" xfId="25815" xr:uid="{00000000-0005-0000-0000-000089140000}"/>
    <cellStyle name="Comma 16 3 2 5" xfId="5175" xr:uid="{00000000-0005-0000-0000-00008A140000}"/>
    <cellStyle name="Comma 16 3 2 5 2" xfId="14868" xr:uid="{00000000-0005-0000-0000-00008B140000}"/>
    <cellStyle name="Comma 16 3 2 5 2 2" xfId="25818" xr:uid="{00000000-0005-0000-0000-00008C140000}"/>
    <cellStyle name="Comma 16 3 2 5 3" xfId="25817" xr:uid="{00000000-0005-0000-0000-00008D140000}"/>
    <cellStyle name="Comma 16 3 2 6" xfId="3491" xr:uid="{00000000-0005-0000-0000-00008E140000}"/>
    <cellStyle name="Comma 16 3 2 6 2" xfId="14688" xr:uid="{00000000-0005-0000-0000-00008F140000}"/>
    <cellStyle name="Comma 16 3 2 6 2 2" xfId="25820" xr:uid="{00000000-0005-0000-0000-000090140000}"/>
    <cellStyle name="Comma 16 3 2 6 2 2 2" xfId="4960" xr:uid="{00000000-0005-0000-0000-000091140000}"/>
    <cellStyle name="Comma 16 3 2 6 2 2 2 2" xfId="30" xr:uid="{00000000-0005-0000-0000-000092140000}"/>
    <cellStyle name="Comma 16 3 2 6 2 2 2 2 2" xfId="14376" xr:uid="{00000000-0005-0000-0000-000093140000}"/>
    <cellStyle name="Comma 16 3 2 6 2 2 2 2 2 2" xfId="25823" xr:uid="{00000000-0005-0000-0000-000094140000}"/>
    <cellStyle name="Comma 16 3 2 6 2 2 2 2 3" xfId="25822" xr:uid="{00000000-0005-0000-0000-000095140000}"/>
    <cellStyle name="Comma 16 3 2 6 2 2 2 3" xfId="14807" xr:uid="{00000000-0005-0000-0000-000096140000}"/>
    <cellStyle name="Comma 16 3 2 6 2 2 2 3 2" xfId="25824" xr:uid="{00000000-0005-0000-0000-000097140000}"/>
    <cellStyle name="Comma 16 3 2 6 2 2 2 4" xfId="25821" xr:uid="{00000000-0005-0000-0000-000098140000}"/>
    <cellStyle name="Comma 16 3 2 6 3" xfId="25819" xr:uid="{00000000-0005-0000-0000-000099140000}"/>
    <cellStyle name="Comma 16 3 2 7" xfId="14613" xr:uid="{00000000-0005-0000-0000-00009A140000}"/>
    <cellStyle name="Comma 16 3 2 7 2" xfId="25825" xr:uid="{00000000-0005-0000-0000-00009B140000}"/>
    <cellStyle name="Comma 16 3 2 8" xfId="25786" xr:uid="{00000000-0005-0000-0000-00009C140000}"/>
    <cellStyle name="Comma 16 3 3" xfId="4534" xr:uid="{00000000-0005-0000-0000-00009D140000}"/>
    <cellStyle name="Comma 16 3 3 2" xfId="1875" xr:uid="{00000000-0005-0000-0000-00009E140000}"/>
    <cellStyle name="Comma 16 3 3 2 2" xfId="5177" xr:uid="{00000000-0005-0000-0000-00009F140000}"/>
    <cellStyle name="Comma 16 3 3 2 2 2" xfId="2829" xr:uid="{00000000-0005-0000-0000-0000A0140000}"/>
    <cellStyle name="Comma 16 3 3 2 2 2 2" xfId="14611" xr:uid="{00000000-0005-0000-0000-0000A1140000}"/>
    <cellStyle name="Comma 16 3 3 2 2 2 2 2" xfId="25830" xr:uid="{00000000-0005-0000-0000-0000A2140000}"/>
    <cellStyle name="Comma 16 3 3 2 2 2 3" xfId="25829" xr:uid="{00000000-0005-0000-0000-0000A3140000}"/>
    <cellStyle name="Comma 16 3 3 2 2 3" xfId="5178" xr:uid="{00000000-0005-0000-0000-0000A4140000}"/>
    <cellStyle name="Comma 16 3 3 2 2 3 2" xfId="14870" xr:uid="{00000000-0005-0000-0000-0000A5140000}"/>
    <cellStyle name="Comma 16 3 3 2 2 3 2 2" xfId="25832" xr:uid="{00000000-0005-0000-0000-0000A6140000}"/>
    <cellStyle name="Comma 16 3 3 2 2 3 3" xfId="25831" xr:uid="{00000000-0005-0000-0000-0000A7140000}"/>
    <cellStyle name="Comma 16 3 3 2 2 4" xfId="14869" xr:uid="{00000000-0005-0000-0000-0000A8140000}"/>
    <cellStyle name="Comma 16 3 3 2 2 4 2" xfId="25833" xr:uid="{00000000-0005-0000-0000-0000A9140000}"/>
    <cellStyle name="Comma 16 3 3 2 2 5" xfId="25828" xr:uid="{00000000-0005-0000-0000-0000AA140000}"/>
    <cellStyle name="Comma 16 3 3 2 3" xfId="5179" xr:uid="{00000000-0005-0000-0000-0000AB140000}"/>
    <cellStyle name="Comma 16 3 3 2 3 2" xfId="14871" xr:uid="{00000000-0005-0000-0000-0000AC140000}"/>
    <cellStyle name="Comma 16 3 3 2 3 2 2" xfId="25835" xr:uid="{00000000-0005-0000-0000-0000AD140000}"/>
    <cellStyle name="Comma 16 3 3 2 3 3" xfId="25834" xr:uid="{00000000-0005-0000-0000-0000AE140000}"/>
    <cellStyle name="Comma 16 3 3 2 4" xfId="5180" xr:uid="{00000000-0005-0000-0000-0000AF140000}"/>
    <cellStyle name="Comma 16 3 3 2 4 2" xfId="14872" xr:uid="{00000000-0005-0000-0000-0000B0140000}"/>
    <cellStyle name="Comma 16 3 3 2 4 2 2" xfId="25837" xr:uid="{00000000-0005-0000-0000-0000B1140000}"/>
    <cellStyle name="Comma 16 3 3 2 4 3" xfId="25836" xr:uid="{00000000-0005-0000-0000-0000B2140000}"/>
    <cellStyle name="Comma 16 3 3 2 5" xfId="14506" xr:uid="{00000000-0005-0000-0000-0000B3140000}"/>
    <cellStyle name="Comma 16 3 3 2 5 2" xfId="25838" xr:uid="{00000000-0005-0000-0000-0000B4140000}"/>
    <cellStyle name="Comma 16 3 3 2 6" xfId="25827" xr:uid="{00000000-0005-0000-0000-0000B5140000}"/>
    <cellStyle name="Comma 16 3 3 3" xfId="1337" xr:uid="{00000000-0005-0000-0000-0000B6140000}"/>
    <cellStyle name="Comma 16 3 3 3 2" xfId="5181" xr:uid="{00000000-0005-0000-0000-0000B7140000}"/>
    <cellStyle name="Comma 16 3 3 3 2 2" xfId="14873" xr:uid="{00000000-0005-0000-0000-0000B8140000}"/>
    <cellStyle name="Comma 16 3 3 3 2 2 2" xfId="25841" xr:uid="{00000000-0005-0000-0000-0000B9140000}"/>
    <cellStyle name="Comma 16 3 3 3 2 3" xfId="25840" xr:uid="{00000000-0005-0000-0000-0000BA140000}"/>
    <cellStyle name="Comma 16 3 3 3 3" xfId="2751" xr:uid="{00000000-0005-0000-0000-0000BB140000}"/>
    <cellStyle name="Comma 16 3 3 3 3 2" xfId="14602" xr:uid="{00000000-0005-0000-0000-0000BC140000}"/>
    <cellStyle name="Comma 16 3 3 3 3 2 2" xfId="25843" xr:uid="{00000000-0005-0000-0000-0000BD140000}"/>
    <cellStyle name="Comma 16 3 3 3 3 3" xfId="25842" xr:uid="{00000000-0005-0000-0000-0000BE140000}"/>
    <cellStyle name="Comma 16 3 3 3 4" xfId="14472" xr:uid="{00000000-0005-0000-0000-0000BF140000}"/>
    <cellStyle name="Comma 16 3 3 3 4 2" xfId="25844" xr:uid="{00000000-0005-0000-0000-0000C0140000}"/>
    <cellStyle name="Comma 16 3 3 3 5" xfId="25839" xr:uid="{00000000-0005-0000-0000-0000C1140000}"/>
    <cellStyle name="Comma 16 3 3 4" xfId="2026" xr:uid="{00000000-0005-0000-0000-0000C2140000}"/>
    <cellStyle name="Comma 16 3 3 4 2" xfId="14518" xr:uid="{00000000-0005-0000-0000-0000C3140000}"/>
    <cellStyle name="Comma 16 3 3 4 2 2" xfId="25846" xr:uid="{00000000-0005-0000-0000-0000C4140000}"/>
    <cellStyle name="Comma 16 3 3 4 3" xfId="25845" xr:uid="{00000000-0005-0000-0000-0000C5140000}"/>
    <cellStyle name="Comma 16 3 3 5" xfId="5189" xr:uid="{00000000-0005-0000-0000-0000C6140000}"/>
    <cellStyle name="Comma 16 3 3 5 2" xfId="14875" xr:uid="{00000000-0005-0000-0000-0000C7140000}"/>
    <cellStyle name="Comma 16 3 3 5 2 2" xfId="25848" xr:uid="{00000000-0005-0000-0000-0000C8140000}"/>
    <cellStyle name="Comma 16 3 3 5 3" xfId="25847" xr:uid="{00000000-0005-0000-0000-0000C9140000}"/>
    <cellStyle name="Comma 16 3 3 6" xfId="14750" xr:uid="{00000000-0005-0000-0000-0000CA140000}"/>
    <cellStyle name="Comma 16 3 3 6 2" xfId="25849" xr:uid="{00000000-0005-0000-0000-0000CB140000}"/>
    <cellStyle name="Comma 16 3 3 7" xfId="25826" xr:uid="{00000000-0005-0000-0000-0000CC140000}"/>
    <cellStyle name="Comma 16 3 4" xfId="5190" xr:uid="{00000000-0005-0000-0000-0000CD140000}"/>
    <cellStyle name="Comma 16 3 4 2" xfId="754" xr:uid="{00000000-0005-0000-0000-0000CE140000}"/>
    <cellStyle name="Comma 16 3 4 2 2" xfId="5194" xr:uid="{00000000-0005-0000-0000-0000CF140000}"/>
    <cellStyle name="Comma 16 3 4 2 2 2" xfId="14877" xr:uid="{00000000-0005-0000-0000-0000D0140000}"/>
    <cellStyle name="Comma 16 3 4 2 2 2 2" xfId="25853" xr:uid="{00000000-0005-0000-0000-0000D1140000}"/>
    <cellStyle name="Comma 16 3 4 2 2 3" xfId="25852" xr:uid="{00000000-0005-0000-0000-0000D2140000}"/>
    <cellStyle name="Comma 16 3 4 2 3" xfId="5196" xr:uid="{00000000-0005-0000-0000-0000D3140000}"/>
    <cellStyle name="Comma 16 3 4 2 3 2" xfId="14878" xr:uid="{00000000-0005-0000-0000-0000D4140000}"/>
    <cellStyle name="Comma 16 3 4 2 3 2 2" xfId="25855" xr:uid="{00000000-0005-0000-0000-0000D5140000}"/>
    <cellStyle name="Comma 16 3 4 2 3 3" xfId="25854" xr:uid="{00000000-0005-0000-0000-0000D6140000}"/>
    <cellStyle name="Comma 16 3 4 2 4" xfId="14432" xr:uid="{00000000-0005-0000-0000-0000D7140000}"/>
    <cellStyle name="Comma 16 3 4 2 4 2" xfId="25856" xr:uid="{00000000-0005-0000-0000-0000D8140000}"/>
    <cellStyle name="Comma 16 3 4 2 5" xfId="25851" xr:uid="{00000000-0005-0000-0000-0000D9140000}"/>
    <cellStyle name="Comma 16 3 4 3" xfId="968" xr:uid="{00000000-0005-0000-0000-0000DA140000}"/>
    <cellStyle name="Comma 16 3 4 3 2" xfId="14443" xr:uid="{00000000-0005-0000-0000-0000DB140000}"/>
    <cellStyle name="Comma 16 3 4 3 2 2" xfId="25858" xr:uid="{00000000-0005-0000-0000-0000DC140000}"/>
    <cellStyle name="Comma 16 3 4 3 3" xfId="25857" xr:uid="{00000000-0005-0000-0000-0000DD140000}"/>
    <cellStyle name="Comma 16 3 4 4" xfId="975" xr:uid="{00000000-0005-0000-0000-0000DE140000}"/>
    <cellStyle name="Comma 16 3 4 4 2" xfId="14444" xr:uid="{00000000-0005-0000-0000-0000DF140000}"/>
    <cellStyle name="Comma 16 3 4 4 2 2" xfId="25860" xr:uid="{00000000-0005-0000-0000-0000E0140000}"/>
    <cellStyle name="Comma 16 3 4 4 3" xfId="25859" xr:uid="{00000000-0005-0000-0000-0000E1140000}"/>
    <cellStyle name="Comma 16 3 4 5" xfId="14876" xr:uid="{00000000-0005-0000-0000-0000E2140000}"/>
    <cellStyle name="Comma 16 3 4 5 2" xfId="25861" xr:uid="{00000000-0005-0000-0000-0000E3140000}"/>
    <cellStyle name="Comma 16 3 4 6" xfId="25850" xr:uid="{00000000-0005-0000-0000-0000E4140000}"/>
    <cellStyle name="Comma 16 3 5" xfId="5199" xr:uid="{00000000-0005-0000-0000-0000E5140000}"/>
    <cellStyle name="Comma 16 3 5 2" xfId="3941" xr:uid="{00000000-0005-0000-0000-0000E6140000}"/>
    <cellStyle name="Comma 16 3 5 2 2" xfId="14722" xr:uid="{00000000-0005-0000-0000-0000E7140000}"/>
    <cellStyle name="Comma 16 3 5 2 2 2" xfId="25864" xr:uid="{00000000-0005-0000-0000-0000E8140000}"/>
    <cellStyle name="Comma 16 3 5 2 3" xfId="25863" xr:uid="{00000000-0005-0000-0000-0000E9140000}"/>
    <cellStyle name="Comma 16 3 5 3" xfId="5203" xr:uid="{00000000-0005-0000-0000-0000EA140000}"/>
    <cellStyle name="Comma 16 3 5 3 2" xfId="14880" xr:uid="{00000000-0005-0000-0000-0000EB140000}"/>
    <cellStyle name="Comma 16 3 5 3 2 2" xfId="25866" xr:uid="{00000000-0005-0000-0000-0000EC140000}"/>
    <cellStyle name="Comma 16 3 5 3 3" xfId="25865" xr:uid="{00000000-0005-0000-0000-0000ED140000}"/>
    <cellStyle name="Comma 16 3 5 4" xfId="14879" xr:uid="{00000000-0005-0000-0000-0000EE140000}"/>
    <cellStyle name="Comma 16 3 5 4 2" xfId="25867" xr:uid="{00000000-0005-0000-0000-0000EF140000}"/>
    <cellStyle name="Comma 16 3 5 5" xfId="25862" xr:uid="{00000000-0005-0000-0000-0000F0140000}"/>
    <cellStyle name="Comma 16 3 6" xfId="5206" xr:uid="{00000000-0005-0000-0000-0000F1140000}"/>
    <cellStyle name="Comma 16 3 6 2" xfId="14882" xr:uid="{00000000-0005-0000-0000-0000F2140000}"/>
    <cellStyle name="Comma 16 3 6 2 2" xfId="25869" xr:uid="{00000000-0005-0000-0000-0000F3140000}"/>
    <cellStyle name="Comma 16 3 6 3" xfId="25868" xr:uid="{00000000-0005-0000-0000-0000F4140000}"/>
    <cellStyle name="Comma 16 3 7" xfId="5211" xr:uid="{00000000-0005-0000-0000-0000F5140000}"/>
    <cellStyle name="Comma 16 3 7 2" xfId="14883" xr:uid="{00000000-0005-0000-0000-0000F6140000}"/>
    <cellStyle name="Comma 16 3 7 2 2" xfId="25871" xr:uid="{00000000-0005-0000-0000-0000F7140000}"/>
    <cellStyle name="Comma 16 3 7 3" xfId="25870" xr:uid="{00000000-0005-0000-0000-0000F8140000}"/>
    <cellStyle name="Comma 16 3 8" xfId="2449" xr:uid="{00000000-0005-0000-0000-0000F9140000}"/>
    <cellStyle name="Comma 16 3 8 2" xfId="25872" xr:uid="{00000000-0005-0000-0000-0000FA140000}"/>
    <cellStyle name="Comma 16 3 9" xfId="14857" xr:uid="{00000000-0005-0000-0000-0000FB140000}"/>
    <cellStyle name="Comma 16 3 9 2" xfId="25873" xr:uid="{00000000-0005-0000-0000-0000FC140000}"/>
    <cellStyle name="Comma 16 4" xfId="14855" xr:uid="{00000000-0005-0000-0000-0000FD140000}"/>
    <cellStyle name="Comma 16 4 2" xfId="25874" xr:uid="{00000000-0005-0000-0000-0000FE140000}"/>
    <cellStyle name="Comma 16 5" xfId="25780" xr:uid="{00000000-0005-0000-0000-0000FF140000}"/>
    <cellStyle name="Comma 17" xfId="5215" xr:uid="{00000000-0005-0000-0000-000000150000}"/>
    <cellStyle name="Comma 17 2" xfId="1569" xr:uid="{00000000-0005-0000-0000-000001150000}"/>
    <cellStyle name="Comma 17 2 2" xfId="14481" xr:uid="{00000000-0005-0000-0000-000002150000}"/>
    <cellStyle name="Comma 17 2 2 2" xfId="25877" xr:uid="{00000000-0005-0000-0000-000003150000}"/>
    <cellStyle name="Comma 17 2 3" xfId="25876" xr:uid="{00000000-0005-0000-0000-000004150000}"/>
    <cellStyle name="Comma 17 3" xfId="5218" xr:uid="{00000000-0005-0000-0000-000005150000}"/>
    <cellStyle name="Comma 17 3 2" xfId="14885" xr:uid="{00000000-0005-0000-0000-000006150000}"/>
    <cellStyle name="Comma 17 3 2 2" xfId="25879" xr:uid="{00000000-0005-0000-0000-000007150000}"/>
    <cellStyle name="Comma 17 3 3" xfId="25878" xr:uid="{00000000-0005-0000-0000-000008150000}"/>
    <cellStyle name="Comma 17 4" xfId="5220" xr:uid="{00000000-0005-0000-0000-000009150000}"/>
    <cellStyle name="Comma 17 4 2" xfId="14886" xr:uid="{00000000-0005-0000-0000-00000A150000}"/>
    <cellStyle name="Comma 17 4 2 2" xfId="25881" xr:uid="{00000000-0005-0000-0000-00000B150000}"/>
    <cellStyle name="Comma 17 4 3" xfId="25880" xr:uid="{00000000-0005-0000-0000-00000C150000}"/>
    <cellStyle name="Comma 17 5" xfId="25875" xr:uid="{00000000-0005-0000-0000-00000D150000}"/>
    <cellStyle name="Comma 18" xfId="5223" xr:uid="{00000000-0005-0000-0000-00000E150000}"/>
    <cellStyle name="Comma 18 2" xfId="523" xr:uid="{00000000-0005-0000-0000-00000F150000}"/>
    <cellStyle name="Comma 18 2 2" xfId="14413" xr:uid="{00000000-0005-0000-0000-000010150000}"/>
    <cellStyle name="Comma 18 2 2 2" xfId="25884" xr:uid="{00000000-0005-0000-0000-000011150000}"/>
    <cellStyle name="Comma 18 2 3" xfId="25883" xr:uid="{00000000-0005-0000-0000-000012150000}"/>
    <cellStyle name="Comma 18 3" xfId="533" xr:uid="{00000000-0005-0000-0000-000013150000}"/>
    <cellStyle name="Comma 18 3 2" xfId="14415" xr:uid="{00000000-0005-0000-0000-000014150000}"/>
    <cellStyle name="Comma 18 3 2 2" xfId="25886" xr:uid="{00000000-0005-0000-0000-000015150000}"/>
    <cellStyle name="Comma 18 3 3" xfId="25885" xr:uid="{00000000-0005-0000-0000-000016150000}"/>
    <cellStyle name="Comma 18 4" xfId="14887" xr:uid="{00000000-0005-0000-0000-000017150000}"/>
    <cellStyle name="Comma 18 4 2" xfId="25887" xr:uid="{00000000-0005-0000-0000-000018150000}"/>
    <cellStyle name="Comma 18 5" xfId="25882" xr:uid="{00000000-0005-0000-0000-000019150000}"/>
    <cellStyle name="Comma 19" xfId="5225" xr:uid="{00000000-0005-0000-0000-00001A150000}"/>
    <cellStyle name="Comma 19 2" xfId="3123" xr:uid="{00000000-0005-0000-0000-00001B150000}"/>
    <cellStyle name="Comma 19 2 2" xfId="5226" xr:uid="{00000000-0005-0000-0000-00001C150000}"/>
    <cellStyle name="Comma 19 2 2 2" xfId="14890" xr:uid="{00000000-0005-0000-0000-00001D150000}"/>
    <cellStyle name="Comma 19 2 2 2 2" xfId="25891" xr:uid="{00000000-0005-0000-0000-00001E150000}"/>
    <cellStyle name="Comma 19 2 2 3" xfId="25890" xr:uid="{00000000-0005-0000-0000-00001F150000}"/>
    <cellStyle name="Comma 19 2 3" xfId="1862" xr:uid="{00000000-0005-0000-0000-000020150000}"/>
    <cellStyle name="Comma 19 2 3 2" xfId="14504" xr:uid="{00000000-0005-0000-0000-000021150000}"/>
    <cellStyle name="Comma 19 2 3 2 2" xfId="25893" xr:uid="{00000000-0005-0000-0000-000022150000}"/>
    <cellStyle name="Comma 19 2 3 3" xfId="25892" xr:uid="{00000000-0005-0000-0000-000023150000}"/>
    <cellStyle name="Comma 19 2 4" xfId="14641" xr:uid="{00000000-0005-0000-0000-000024150000}"/>
    <cellStyle name="Comma 19 2 4 2" xfId="25894" xr:uid="{00000000-0005-0000-0000-000025150000}"/>
    <cellStyle name="Comma 19 2 5" xfId="25889" xr:uid="{00000000-0005-0000-0000-000026150000}"/>
    <cellStyle name="Comma 19 3" xfId="5228" xr:uid="{00000000-0005-0000-0000-000027150000}"/>
    <cellStyle name="Comma 19 3 2" xfId="5229" xr:uid="{00000000-0005-0000-0000-000028150000}"/>
    <cellStyle name="Comma 19 3 2 2" xfId="14892" xr:uid="{00000000-0005-0000-0000-000029150000}"/>
    <cellStyle name="Comma 19 3 2 2 2" xfId="25897" xr:uid="{00000000-0005-0000-0000-00002A150000}"/>
    <cellStyle name="Comma 19 3 2 3" xfId="25896" xr:uid="{00000000-0005-0000-0000-00002B150000}"/>
    <cellStyle name="Comma 19 3 3" xfId="4180" xr:uid="{00000000-0005-0000-0000-00002C150000}"/>
    <cellStyle name="Comma 19 3 3 2" xfId="14734" xr:uid="{00000000-0005-0000-0000-00002D150000}"/>
    <cellStyle name="Comma 19 3 3 2 2" xfId="25899" xr:uid="{00000000-0005-0000-0000-00002E150000}"/>
    <cellStyle name="Comma 19 3 3 3" xfId="25898" xr:uid="{00000000-0005-0000-0000-00002F150000}"/>
    <cellStyle name="Comma 19 3 4" xfId="14891" xr:uid="{00000000-0005-0000-0000-000030150000}"/>
    <cellStyle name="Comma 19 3 4 2" xfId="25900" xr:uid="{00000000-0005-0000-0000-000031150000}"/>
    <cellStyle name="Comma 19 3 5" xfId="25895" xr:uid="{00000000-0005-0000-0000-000032150000}"/>
    <cellStyle name="Comma 19 4" xfId="14889" xr:uid="{00000000-0005-0000-0000-000033150000}"/>
    <cellStyle name="Comma 19 4 2" xfId="25901" xr:uid="{00000000-0005-0000-0000-000034150000}"/>
    <cellStyle name="Comma 19 5" xfId="25888" xr:uid="{00000000-0005-0000-0000-000035150000}"/>
    <cellStyle name="Comma 2" xfId="4394" xr:uid="{00000000-0005-0000-0000-000036150000}"/>
    <cellStyle name="Comma 2 10" xfId="3511" xr:uid="{00000000-0005-0000-0000-000037150000}"/>
    <cellStyle name="Comma 2 10 2" xfId="14694" xr:uid="{00000000-0005-0000-0000-000038150000}"/>
    <cellStyle name="Comma 2 10 2 2" xfId="25904" xr:uid="{00000000-0005-0000-0000-000039150000}"/>
    <cellStyle name="Comma 2 10 3" xfId="25903" xr:uid="{00000000-0005-0000-0000-00003A150000}"/>
    <cellStyle name="Comma 2 11" xfId="5234" xr:uid="{00000000-0005-0000-0000-00003B150000}"/>
    <cellStyle name="Comma 2 11 2" xfId="14893" xr:uid="{00000000-0005-0000-0000-00003C150000}"/>
    <cellStyle name="Comma 2 11 2 2" xfId="25906" xr:uid="{00000000-0005-0000-0000-00003D150000}"/>
    <cellStyle name="Comma 2 11 3" xfId="25905" xr:uid="{00000000-0005-0000-0000-00003E150000}"/>
    <cellStyle name="Comma 2 12" xfId="2133" xr:uid="{00000000-0005-0000-0000-00003F150000}"/>
    <cellStyle name="Comma 2 12 2" xfId="14529" xr:uid="{00000000-0005-0000-0000-000040150000}"/>
    <cellStyle name="Comma 2 12 2 2" xfId="25908" xr:uid="{00000000-0005-0000-0000-000041150000}"/>
    <cellStyle name="Comma 2 12 3" xfId="25907" xr:uid="{00000000-0005-0000-0000-000042150000}"/>
    <cellStyle name="Comma 2 13" xfId="253" xr:uid="{00000000-0005-0000-0000-000043150000}"/>
    <cellStyle name="Comma 2 13 2" xfId="14398" xr:uid="{00000000-0005-0000-0000-000044150000}"/>
    <cellStyle name="Comma 2 13 2 2" xfId="25910" xr:uid="{00000000-0005-0000-0000-000045150000}"/>
    <cellStyle name="Comma 2 13 3" xfId="25909" xr:uid="{00000000-0005-0000-0000-000046150000}"/>
    <cellStyle name="Comma 2 14" xfId="5236" xr:uid="{00000000-0005-0000-0000-000047150000}"/>
    <cellStyle name="Comma 2 14 2" xfId="14894" xr:uid="{00000000-0005-0000-0000-000048150000}"/>
    <cellStyle name="Comma 2 14 2 2" xfId="25912" xr:uid="{00000000-0005-0000-0000-000049150000}"/>
    <cellStyle name="Comma 2 14 3" xfId="25911" xr:uid="{00000000-0005-0000-0000-00004A150000}"/>
    <cellStyle name="Comma 2 15" xfId="5238" xr:uid="{00000000-0005-0000-0000-00004B150000}"/>
    <cellStyle name="Comma 2 15 2" xfId="14896" xr:uid="{00000000-0005-0000-0000-00004C150000}"/>
    <cellStyle name="Comma 2 15 2 2" xfId="25914" xr:uid="{00000000-0005-0000-0000-00004D150000}"/>
    <cellStyle name="Comma 2 15 3" xfId="25913" xr:uid="{00000000-0005-0000-0000-00004E150000}"/>
    <cellStyle name="Comma 2 16" xfId="5243" xr:uid="{00000000-0005-0000-0000-00004F150000}"/>
    <cellStyle name="Comma 2 16 2" xfId="14898" xr:uid="{00000000-0005-0000-0000-000050150000}"/>
    <cellStyle name="Comma 2 16 2 2" xfId="25916" xr:uid="{00000000-0005-0000-0000-000051150000}"/>
    <cellStyle name="Comma 2 16 3" xfId="25915" xr:uid="{00000000-0005-0000-0000-000052150000}"/>
    <cellStyle name="Comma 2 17" xfId="4903" xr:uid="{00000000-0005-0000-0000-000053150000}"/>
    <cellStyle name="Comma 2 17 2" xfId="14789" xr:uid="{00000000-0005-0000-0000-000054150000}"/>
    <cellStyle name="Comma 2 17 2 2" xfId="25918" xr:uid="{00000000-0005-0000-0000-000055150000}"/>
    <cellStyle name="Comma 2 17 3" xfId="25917" xr:uid="{00000000-0005-0000-0000-000056150000}"/>
    <cellStyle name="Comma 2 18" xfId="4027" xr:uid="{00000000-0005-0000-0000-000057150000}"/>
    <cellStyle name="Comma 2 18 2" xfId="14725" xr:uid="{00000000-0005-0000-0000-000058150000}"/>
    <cellStyle name="Comma 2 18 2 2" xfId="25920" xr:uid="{00000000-0005-0000-0000-000059150000}"/>
    <cellStyle name="Comma 2 18 3" xfId="25919" xr:uid="{00000000-0005-0000-0000-00005A150000}"/>
    <cellStyle name="Comma 2 19" xfId="4032" xr:uid="{00000000-0005-0000-0000-00005B150000}"/>
    <cellStyle name="Comma 2 19 2" xfId="14728" xr:uid="{00000000-0005-0000-0000-00005C150000}"/>
    <cellStyle name="Comma 2 19 2 2" xfId="25922" xr:uid="{00000000-0005-0000-0000-00005D150000}"/>
    <cellStyle name="Comma 2 19 3" xfId="25921" xr:uid="{00000000-0005-0000-0000-00005E150000}"/>
    <cellStyle name="Comma 2 2" xfId="4970" xr:uid="{00000000-0005-0000-0000-00005F150000}"/>
    <cellStyle name="Comma 2 2 10" xfId="4631" xr:uid="{00000000-0005-0000-0000-000060150000}"/>
    <cellStyle name="Comma 2 2 10 2" xfId="25924" xr:uid="{00000000-0005-0000-0000-000061150000}"/>
    <cellStyle name="Comma 2 2 11" xfId="4634" xr:uid="{00000000-0005-0000-0000-000062150000}"/>
    <cellStyle name="Comma 2 2 11 2" xfId="25925" xr:uid="{00000000-0005-0000-0000-000063150000}"/>
    <cellStyle name="Comma 2 2 12" xfId="4637" xr:uid="{00000000-0005-0000-0000-000064150000}"/>
    <cellStyle name="Comma 2 2 12 2" xfId="25926" xr:uid="{00000000-0005-0000-0000-000065150000}"/>
    <cellStyle name="Comma 2 2 13" xfId="4422" xr:uid="{00000000-0005-0000-0000-000066150000}"/>
    <cellStyle name="Comma 2 2 13 2" xfId="25927" xr:uid="{00000000-0005-0000-0000-000067150000}"/>
    <cellStyle name="Comma 2 2 14" xfId="1655" xr:uid="{00000000-0005-0000-0000-000068150000}"/>
    <cellStyle name="Comma 2 2 14 2" xfId="25928" xr:uid="{00000000-0005-0000-0000-000069150000}"/>
    <cellStyle name="Comma 2 2 15" xfId="5245" xr:uid="{00000000-0005-0000-0000-00006A150000}"/>
    <cellStyle name="Comma 2 2 15 2" xfId="25929" xr:uid="{00000000-0005-0000-0000-00006B150000}"/>
    <cellStyle name="Comma 2 2 16" xfId="1373" xr:uid="{00000000-0005-0000-0000-00006C150000}"/>
    <cellStyle name="Comma 2 2 16 2" xfId="25930" xr:uid="{00000000-0005-0000-0000-00006D150000}"/>
    <cellStyle name="Comma 2 2 17" xfId="2285" xr:uid="{00000000-0005-0000-0000-00006E150000}"/>
    <cellStyle name="Comma 2 2 17 2" xfId="25931" xr:uid="{00000000-0005-0000-0000-00006F150000}"/>
    <cellStyle name="Comma 2 2 18" xfId="5249" xr:uid="{00000000-0005-0000-0000-000070150000}"/>
    <cellStyle name="Comma 2 2 18 2" xfId="25932" xr:uid="{00000000-0005-0000-0000-000071150000}"/>
    <cellStyle name="Comma 2 2 19" xfId="5255" xr:uid="{00000000-0005-0000-0000-000072150000}"/>
    <cellStyle name="Comma 2 2 19 2" xfId="25933" xr:uid="{00000000-0005-0000-0000-000073150000}"/>
    <cellStyle name="Comma 2 2 2" xfId="5259" xr:uid="{00000000-0005-0000-0000-000074150000}"/>
    <cellStyle name="Comma 2 2 2 10" xfId="4493" xr:uid="{00000000-0005-0000-0000-000075150000}"/>
    <cellStyle name="Comma 2 2 2 10 2" xfId="14748" xr:uid="{00000000-0005-0000-0000-000076150000}"/>
    <cellStyle name="Comma 2 2 2 10 2 2" xfId="25936" xr:uid="{00000000-0005-0000-0000-000077150000}"/>
    <cellStyle name="Comma 2 2 2 10 3" xfId="25935" xr:uid="{00000000-0005-0000-0000-000078150000}"/>
    <cellStyle name="Comma 2 2 2 11" xfId="5261" xr:uid="{00000000-0005-0000-0000-000079150000}"/>
    <cellStyle name="Comma 2 2 2 11 2" xfId="14901" xr:uid="{00000000-0005-0000-0000-00007A150000}"/>
    <cellStyle name="Comma 2 2 2 11 2 2" xfId="25938" xr:uid="{00000000-0005-0000-0000-00007B150000}"/>
    <cellStyle name="Comma 2 2 2 11 3" xfId="25937" xr:uid="{00000000-0005-0000-0000-00007C150000}"/>
    <cellStyle name="Comma 2 2 2 12" xfId="5262" xr:uid="{00000000-0005-0000-0000-00007D150000}"/>
    <cellStyle name="Comma 2 2 2 12 2" xfId="14902" xr:uid="{00000000-0005-0000-0000-00007E150000}"/>
    <cellStyle name="Comma 2 2 2 12 2 2" xfId="25940" xr:uid="{00000000-0005-0000-0000-00007F150000}"/>
    <cellStyle name="Comma 2 2 2 12 3" xfId="25939" xr:uid="{00000000-0005-0000-0000-000080150000}"/>
    <cellStyle name="Comma 2 2 2 13" xfId="5264" xr:uid="{00000000-0005-0000-0000-000081150000}"/>
    <cellStyle name="Comma 2 2 2 13 2" xfId="14903" xr:uid="{00000000-0005-0000-0000-000082150000}"/>
    <cellStyle name="Comma 2 2 2 13 2 2" xfId="25942" xr:uid="{00000000-0005-0000-0000-000083150000}"/>
    <cellStyle name="Comma 2 2 2 13 3" xfId="25941" xr:uid="{00000000-0005-0000-0000-000084150000}"/>
    <cellStyle name="Comma 2 2 2 14" xfId="879" xr:uid="{00000000-0005-0000-0000-000085150000}"/>
    <cellStyle name="Comma 2 2 2 14 2" xfId="14438" xr:uid="{00000000-0005-0000-0000-000086150000}"/>
    <cellStyle name="Comma 2 2 2 14 2 2" xfId="25944" xr:uid="{00000000-0005-0000-0000-000087150000}"/>
    <cellStyle name="Comma 2 2 2 14 3" xfId="25943" xr:uid="{00000000-0005-0000-0000-000088150000}"/>
    <cellStyle name="Comma 2 2 2 15" xfId="1037" xr:uid="{00000000-0005-0000-0000-000089150000}"/>
    <cellStyle name="Comma 2 2 2 15 2" xfId="14452" xr:uid="{00000000-0005-0000-0000-00008A150000}"/>
    <cellStyle name="Comma 2 2 2 15 2 2" xfId="25946" xr:uid="{00000000-0005-0000-0000-00008B150000}"/>
    <cellStyle name="Comma 2 2 2 15 3" xfId="25945" xr:uid="{00000000-0005-0000-0000-00008C150000}"/>
    <cellStyle name="Comma 2 2 2 16" xfId="1636" xr:uid="{00000000-0005-0000-0000-00008D150000}"/>
    <cellStyle name="Comma 2 2 2 16 2" xfId="14486" xr:uid="{00000000-0005-0000-0000-00008E150000}"/>
    <cellStyle name="Comma 2 2 2 16 2 2" xfId="25948" xr:uid="{00000000-0005-0000-0000-00008F150000}"/>
    <cellStyle name="Comma 2 2 2 16 3" xfId="25947" xr:uid="{00000000-0005-0000-0000-000090150000}"/>
    <cellStyle name="Comma 2 2 2 17" xfId="5267" xr:uid="{00000000-0005-0000-0000-000091150000}"/>
    <cellStyle name="Comma 2 2 2 17 2" xfId="14905" xr:uid="{00000000-0005-0000-0000-000092150000}"/>
    <cellStyle name="Comma 2 2 2 17 2 2" xfId="25950" xr:uid="{00000000-0005-0000-0000-000093150000}"/>
    <cellStyle name="Comma 2 2 2 17 3" xfId="25949" xr:uid="{00000000-0005-0000-0000-000094150000}"/>
    <cellStyle name="Comma 2 2 2 18" xfId="477" xr:uid="{00000000-0005-0000-0000-000095150000}"/>
    <cellStyle name="Comma 2 2 2 18 2" xfId="14409" xr:uid="{00000000-0005-0000-0000-000096150000}"/>
    <cellStyle name="Comma 2 2 2 18 2 2" xfId="25952" xr:uid="{00000000-0005-0000-0000-000097150000}"/>
    <cellStyle name="Comma 2 2 2 18 3" xfId="25951" xr:uid="{00000000-0005-0000-0000-000098150000}"/>
    <cellStyle name="Comma 2 2 2 19" xfId="5270" xr:uid="{00000000-0005-0000-0000-000099150000}"/>
    <cellStyle name="Comma 2 2 2 19 2" xfId="14907" xr:uid="{00000000-0005-0000-0000-00009A150000}"/>
    <cellStyle name="Comma 2 2 2 19 2 2" xfId="25954" xr:uid="{00000000-0005-0000-0000-00009B150000}"/>
    <cellStyle name="Comma 2 2 2 19 3" xfId="25953" xr:uid="{00000000-0005-0000-0000-00009C150000}"/>
    <cellStyle name="Comma 2 2 2 2" xfId="1774" xr:uid="{00000000-0005-0000-0000-00009D150000}"/>
    <cellStyle name="Comma 2 2 2 2 2" xfId="5274" xr:uid="{00000000-0005-0000-0000-00009E150000}"/>
    <cellStyle name="Comma 2 2 2 2 2 2" xfId="5278" xr:uid="{00000000-0005-0000-0000-00009F150000}"/>
    <cellStyle name="Comma 2 2 2 2 2 2 2" xfId="14910" xr:uid="{00000000-0005-0000-0000-0000A0150000}"/>
    <cellStyle name="Comma 2 2 2 2 2 2 2 2" xfId="25958" xr:uid="{00000000-0005-0000-0000-0000A1150000}"/>
    <cellStyle name="Comma 2 2 2 2 2 2 3" xfId="25957" xr:uid="{00000000-0005-0000-0000-0000A2150000}"/>
    <cellStyle name="Comma 2 2 2 2 2 3" xfId="14908" xr:uid="{00000000-0005-0000-0000-0000A3150000}"/>
    <cellStyle name="Comma 2 2 2 2 2 3 2" xfId="25959" xr:uid="{00000000-0005-0000-0000-0000A4150000}"/>
    <cellStyle name="Comma 2 2 2 2 2 4" xfId="25956" xr:uid="{00000000-0005-0000-0000-0000A5150000}"/>
    <cellStyle name="Comma 2 2 2 2 3" xfId="14501" xr:uid="{00000000-0005-0000-0000-0000A6150000}"/>
    <cellStyle name="Comma 2 2 2 2 3 2" xfId="25960" xr:uid="{00000000-0005-0000-0000-0000A7150000}"/>
    <cellStyle name="Comma 2 2 2 2 4" xfId="25955" xr:uid="{00000000-0005-0000-0000-0000A8150000}"/>
    <cellStyle name="Comma 2 2 2 20" xfId="1036" xr:uid="{00000000-0005-0000-0000-0000A9150000}"/>
    <cellStyle name="Comma 2 2 2 20 2" xfId="14451" xr:uid="{00000000-0005-0000-0000-0000AA150000}"/>
    <cellStyle name="Comma 2 2 2 20 2 2" xfId="25962" xr:uid="{00000000-0005-0000-0000-0000AB150000}"/>
    <cellStyle name="Comma 2 2 2 20 3" xfId="25961" xr:uid="{00000000-0005-0000-0000-0000AC150000}"/>
    <cellStyle name="Comma 2 2 2 21" xfId="1635" xr:uid="{00000000-0005-0000-0000-0000AD150000}"/>
    <cellStyle name="Comma 2 2 2 21 2" xfId="14485" xr:uid="{00000000-0005-0000-0000-0000AE150000}"/>
    <cellStyle name="Comma 2 2 2 21 2 2" xfId="25964" xr:uid="{00000000-0005-0000-0000-0000AF150000}"/>
    <cellStyle name="Comma 2 2 2 21 3" xfId="25963" xr:uid="{00000000-0005-0000-0000-0000B0150000}"/>
    <cellStyle name="Comma 2 2 2 22" xfId="5266" xr:uid="{00000000-0005-0000-0000-0000B1150000}"/>
    <cellStyle name="Comma 2 2 2 22 2" xfId="14904" xr:uid="{00000000-0005-0000-0000-0000B2150000}"/>
    <cellStyle name="Comma 2 2 2 22 2 2" xfId="25966" xr:uid="{00000000-0005-0000-0000-0000B3150000}"/>
    <cellStyle name="Comma 2 2 2 22 3" xfId="25965" xr:uid="{00000000-0005-0000-0000-0000B4150000}"/>
    <cellStyle name="Comma 2 2 2 23" xfId="478" xr:uid="{00000000-0005-0000-0000-0000B5150000}"/>
    <cellStyle name="Comma 2 2 2 23 2" xfId="14410" xr:uid="{00000000-0005-0000-0000-0000B6150000}"/>
    <cellStyle name="Comma 2 2 2 23 2 2" xfId="25968" xr:uid="{00000000-0005-0000-0000-0000B7150000}"/>
    <cellStyle name="Comma 2 2 2 23 3" xfId="25967" xr:uid="{00000000-0005-0000-0000-0000B8150000}"/>
    <cellStyle name="Comma 2 2 2 24" xfId="5269" xr:uid="{00000000-0005-0000-0000-0000B9150000}"/>
    <cellStyle name="Comma 2 2 2 24 2" xfId="14906" xr:uid="{00000000-0005-0000-0000-0000BA150000}"/>
    <cellStyle name="Comma 2 2 2 24 2 2" xfId="25970" xr:uid="{00000000-0005-0000-0000-0000BB150000}"/>
    <cellStyle name="Comma 2 2 2 24 3" xfId="25969" xr:uid="{00000000-0005-0000-0000-0000BC150000}"/>
    <cellStyle name="Comma 2 2 2 25" xfId="14900" xr:uid="{00000000-0005-0000-0000-0000BD150000}"/>
    <cellStyle name="Comma 2 2 2 25 2" xfId="25971" xr:uid="{00000000-0005-0000-0000-0000BE150000}"/>
    <cellStyle name="Comma 2 2 2 26" xfId="25934" xr:uid="{00000000-0005-0000-0000-0000BF150000}"/>
    <cellStyle name="Comma 2 2 2 3" xfId="5280" xr:uid="{00000000-0005-0000-0000-0000C0150000}"/>
    <cellStyle name="Comma 2 2 2 3 2" xfId="14911" xr:uid="{00000000-0005-0000-0000-0000C1150000}"/>
    <cellStyle name="Comma 2 2 2 3 2 2" xfId="25973" xr:uid="{00000000-0005-0000-0000-0000C2150000}"/>
    <cellStyle name="Comma 2 2 2 3 3" xfId="25972" xr:uid="{00000000-0005-0000-0000-0000C3150000}"/>
    <cellStyle name="Comma 2 2 2 4" xfId="2451" xr:uid="{00000000-0005-0000-0000-0000C4150000}"/>
    <cellStyle name="Comma 2 2 2 4 2" xfId="14556" xr:uid="{00000000-0005-0000-0000-0000C5150000}"/>
    <cellStyle name="Comma 2 2 2 4 2 2" xfId="25975" xr:uid="{00000000-0005-0000-0000-0000C6150000}"/>
    <cellStyle name="Comma 2 2 2 4 3" xfId="25974" xr:uid="{00000000-0005-0000-0000-0000C7150000}"/>
    <cellStyle name="Comma 2 2 2 5" xfId="5281" xr:uid="{00000000-0005-0000-0000-0000C8150000}"/>
    <cellStyle name="Comma 2 2 2 5 2" xfId="14912" xr:uid="{00000000-0005-0000-0000-0000C9150000}"/>
    <cellStyle name="Comma 2 2 2 5 2 2" xfId="25977" xr:uid="{00000000-0005-0000-0000-0000CA150000}"/>
    <cellStyle name="Comma 2 2 2 5 3" xfId="25976" xr:uid="{00000000-0005-0000-0000-0000CB150000}"/>
    <cellStyle name="Comma 2 2 2 6" xfId="2500" xr:uid="{00000000-0005-0000-0000-0000CC150000}"/>
    <cellStyle name="Comma 2 2 2 6 2" xfId="14564" xr:uid="{00000000-0005-0000-0000-0000CD150000}"/>
    <cellStyle name="Comma 2 2 2 6 2 2" xfId="25979" xr:uid="{00000000-0005-0000-0000-0000CE150000}"/>
    <cellStyle name="Comma 2 2 2 6 3" xfId="25978" xr:uid="{00000000-0005-0000-0000-0000CF150000}"/>
    <cellStyle name="Comma 2 2 2 7" xfId="5283" xr:uid="{00000000-0005-0000-0000-0000D0150000}"/>
    <cellStyle name="Comma 2 2 2 7 2" xfId="14913" xr:uid="{00000000-0005-0000-0000-0000D1150000}"/>
    <cellStyle name="Comma 2 2 2 7 2 2" xfId="25981" xr:uid="{00000000-0005-0000-0000-0000D2150000}"/>
    <cellStyle name="Comma 2 2 2 7 3" xfId="25980" xr:uid="{00000000-0005-0000-0000-0000D3150000}"/>
    <cellStyle name="Comma 2 2 2 8" xfId="1312" xr:uid="{00000000-0005-0000-0000-0000D4150000}"/>
    <cellStyle name="Comma 2 2 2 8 2" xfId="14469" xr:uid="{00000000-0005-0000-0000-0000D5150000}"/>
    <cellStyle name="Comma 2 2 2 8 2 2" xfId="25983" xr:uid="{00000000-0005-0000-0000-0000D6150000}"/>
    <cellStyle name="Comma 2 2 2 8 3" xfId="25982" xr:uid="{00000000-0005-0000-0000-0000D7150000}"/>
    <cellStyle name="Comma 2 2 2 9" xfId="3237" xr:uid="{00000000-0005-0000-0000-0000D8150000}"/>
    <cellStyle name="Comma 2 2 2 9 2" xfId="14655" xr:uid="{00000000-0005-0000-0000-0000D9150000}"/>
    <cellStyle name="Comma 2 2 2 9 2 2" xfId="25985" xr:uid="{00000000-0005-0000-0000-0000DA150000}"/>
    <cellStyle name="Comma 2 2 2 9 3" xfId="25984" xr:uid="{00000000-0005-0000-0000-0000DB150000}"/>
    <cellStyle name="Comma 2 2 20" xfId="5244" xr:uid="{00000000-0005-0000-0000-0000DC150000}"/>
    <cellStyle name="Comma 2 2 20 2" xfId="25986" xr:uid="{00000000-0005-0000-0000-0000DD150000}"/>
    <cellStyle name="Comma 2 2 21" xfId="1372" xr:uid="{00000000-0005-0000-0000-0000DE150000}"/>
    <cellStyle name="Comma 2 2 21 2" xfId="25987" xr:uid="{00000000-0005-0000-0000-0000DF150000}"/>
    <cellStyle name="Comma 2 2 22" xfId="2286" xr:uid="{00000000-0005-0000-0000-0000E0150000}"/>
    <cellStyle name="Comma 2 2 22 2" xfId="25988" xr:uid="{00000000-0005-0000-0000-0000E1150000}"/>
    <cellStyle name="Comma 2 2 23" xfId="5248" xr:uid="{00000000-0005-0000-0000-0000E2150000}"/>
    <cellStyle name="Comma 2 2 23 2" xfId="25989" xr:uid="{00000000-0005-0000-0000-0000E3150000}"/>
    <cellStyle name="Comma 2 2 24" xfId="5254" xr:uid="{00000000-0005-0000-0000-0000E4150000}"/>
    <cellStyle name="Comma 2 2 24 2" xfId="5285" xr:uid="{00000000-0005-0000-0000-0000E5150000}"/>
    <cellStyle name="Comma 2 2 24 2 2" xfId="14914" xr:uid="{00000000-0005-0000-0000-0000E6150000}"/>
    <cellStyle name="Comma 2 2 24 2 2 2" xfId="25991" xr:uid="{00000000-0005-0000-0000-0000E7150000}"/>
    <cellStyle name="Comma 2 2 24 2 3" xfId="25990" xr:uid="{00000000-0005-0000-0000-0000E8150000}"/>
    <cellStyle name="Comma 2 2 24 3" xfId="5288" xr:uid="{00000000-0005-0000-0000-0000E9150000}"/>
    <cellStyle name="Comma 2 2 24 3 2" xfId="14916" xr:uid="{00000000-0005-0000-0000-0000EA150000}"/>
    <cellStyle name="Comma 2 2 24 4" xfId="5291" xr:uid="{00000000-0005-0000-0000-0000EB150000}"/>
    <cellStyle name="Comma 2 2 24 4 2" xfId="14917" xr:uid="{00000000-0005-0000-0000-0000EC150000}"/>
    <cellStyle name="Comma 2 2 24 5" xfId="14899" xr:uid="{00000000-0005-0000-0000-0000ED150000}"/>
    <cellStyle name="Comma 2 2 25" xfId="5293" xr:uid="{00000000-0005-0000-0000-0000EE150000}"/>
    <cellStyle name="Comma 2 2 25 2" xfId="25993" xr:uid="{00000000-0005-0000-0000-0000EF150000}"/>
    <cellStyle name="Comma 2 2 26" xfId="3402" xr:uid="{00000000-0005-0000-0000-0000F0150000}"/>
    <cellStyle name="Comma 2 2 26 2" xfId="5297" xr:uid="{00000000-0005-0000-0000-0000F1150000}"/>
    <cellStyle name="Comma 2 2 26 2 2" xfId="14918" xr:uid="{00000000-0005-0000-0000-0000F2150000}"/>
    <cellStyle name="Comma 2 2 26 2 2 2" xfId="25996" xr:uid="{00000000-0005-0000-0000-0000F3150000}"/>
    <cellStyle name="Comma 2 2 26 2 3" xfId="17035" xr:uid="{00000000-0005-0000-0000-0000F4150000}"/>
    <cellStyle name="Comma 2 2 26 2 3 2" xfId="25997" xr:uid="{00000000-0005-0000-0000-0000F5150000}"/>
    <cellStyle name="Comma 2 2 26 2 4" xfId="23220" xr:uid="{00000000-0005-0000-0000-0000F6150000}"/>
    <cellStyle name="Comma 2 2 26 2 4 2" xfId="25998" xr:uid="{00000000-0005-0000-0000-0000F7150000}"/>
    <cellStyle name="Comma 2 2 26 2 5" xfId="25995" xr:uid="{00000000-0005-0000-0000-0000F8150000}"/>
    <cellStyle name="Comma 2 2 26 3" xfId="14677" xr:uid="{00000000-0005-0000-0000-0000F9150000}"/>
    <cellStyle name="Comma 2 2 26 3 2" xfId="25999" xr:uid="{00000000-0005-0000-0000-0000FA150000}"/>
    <cellStyle name="Comma 2 2 26 4" xfId="25994" xr:uid="{00000000-0005-0000-0000-0000FB150000}"/>
    <cellStyle name="Comma 2 2 27" xfId="1641" xr:uid="{00000000-0005-0000-0000-0000FC150000}"/>
    <cellStyle name="Comma 2 2 27 2" xfId="14487" xr:uid="{00000000-0005-0000-0000-0000FD150000}"/>
    <cellStyle name="Comma 2 2 27 2 2" xfId="26001" xr:uid="{00000000-0005-0000-0000-0000FE150000}"/>
    <cellStyle name="Comma 2 2 27 3" xfId="15782" xr:uid="{00000000-0005-0000-0000-0000FF150000}"/>
    <cellStyle name="Comma 2 2 27 3 2" xfId="26002" xr:uid="{00000000-0005-0000-0000-000000160000}"/>
    <cellStyle name="Comma 2 2 27 4" xfId="23095" xr:uid="{00000000-0005-0000-0000-000001160000}"/>
    <cellStyle name="Comma 2 2 27 4 2" xfId="26003" xr:uid="{00000000-0005-0000-0000-000002160000}"/>
    <cellStyle name="Comma 2 2 27 5" xfId="26000" xr:uid="{00000000-0005-0000-0000-000003160000}"/>
    <cellStyle name="Comma 2 2 28" xfId="5299" xr:uid="{00000000-0005-0000-0000-000004160000}"/>
    <cellStyle name="Comma 2 2 28 2" xfId="14919" xr:uid="{00000000-0005-0000-0000-000005160000}"/>
    <cellStyle name="Comma 2 2 28 2 2" xfId="26005" xr:uid="{00000000-0005-0000-0000-000006160000}"/>
    <cellStyle name="Comma 2 2 28 3" xfId="26004" xr:uid="{00000000-0005-0000-0000-000007160000}"/>
    <cellStyle name="Comma 2 2 29" xfId="25923" xr:uid="{00000000-0005-0000-0000-000008160000}"/>
    <cellStyle name="Comma 2 2 3" xfId="2208" xr:uid="{00000000-0005-0000-0000-000009160000}"/>
    <cellStyle name="Comma 2 2 3 2" xfId="5302" xr:uid="{00000000-0005-0000-0000-00000A160000}"/>
    <cellStyle name="Comma 2 2 3 2 2" xfId="26007" xr:uid="{00000000-0005-0000-0000-00000B160000}"/>
    <cellStyle name="Comma 2 2 3 3" xfId="26006" xr:uid="{00000000-0005-0000-0000-00000C160000}"/>
    <cellStyle name="Comma 2 2 4" xfId="1489" xr:uid="{00000000-0005-0000-0000-00000D160000}"/>
    <cellStyle name="Comma 2 2 4 2" xfId="26008" xr:uid="{00000000-0005-0000-0000-00000E160000}"/>
    <cellStyle name="Comma 2 2 5" xfId="5306" xr:uid="{00000000-0005-0000-0000-00000F160000}"/>
    <cellStyle name="Comma 2 2 5 2" xfId="26009" xr:uid="{00000000-0005-0000-0000-000010160000}"/>
    <cellStyle name="Comma 2 2 6" xfId="1672" xr:uid="{00000000-0005-0000-0000-000011160000}"/>
    <cellStyle name="Comma 2 2 6 2" xfId="26010" xr:uid="{00000000-0005-0000-0000-000012160000}"/>
    <cellStyle name="Comma 2 2 7" xfId="5309" xr:uid="{00000000-0005-0000-0000-000013160000}"/>
    <cellStyle name="Comma 2 2 7 2" xfId="26011" xr:uid="{00000000-0005-0000-0000-000014160000}"/>
    <cellStyle name="Comma 2 2 8" xfId="5310" xr:uid="{00000000-0005-0000-0000-000015160000}"/>
    <cellStyle name="Comma 2 2 8 2" xfId="26012" xr:uid="{00000000-0005-0000-0000-000016160000}"/>
    <cellStyle name="Comma 2 2 9" xfId="3985" xr:uid="{00000000-0005-0000-0000-000017160000}"/>
    <cellStyle name="Comma 2 2 9 2" xfId="26013" xr:uid="{00000000-0005-0000-0000-000018160000}"/>
    <cellStyle name="Comma 2 2_05-12  KH trung han 2016-2020 - Liem Thinh edited" xfId="5311" xr:uid="{00000000-0005-0000-0000-000019160000}"/>
    <cellStyle name="Comma 2 20" xfId="5237" xr:uid="{00000000-0005-0000-0000-00001A160000}"/>
    <cellStyle name="Comma 2 20 2" xfId="14895" xr:uid="{00000000-0005-0000-0000-00001B160000}"/>
    <cellStyle name="Comma 2 20 2 2" xfId="26015" xr:uid="{00000000-0005-0000-0000-00001C160000}"/>
    <cellStyle name="Comma 2 20 3" xfId="26014" xr:uid="{00000000-0005-0000-0000-00001D160000}"/>
    <cellStyle name="Comma 2 21" xfId="5242" xr:uid="{00000000-0005-0000-0000-00001E160000}"/>
    <cellStyle name="Comma 2 21 2" xfId="14897" xr:uid="{00000000-0005-0000-0000-00001F160000}"/>
    <cellStyle name="Comma 2 21 2 2" xfId="26017" xr:uid="{00000000-0005-0000-0000-000020160000}"/>
    <cellStyle name="Comma 2 21 3" xfId="26016" xr:uid="{00000000-0005-0000-0000-000021160000}"/>
    <cellStyle name="Comma 2 22" xfId="4902" xr:uid="{00000000-0005-0000-0000-000022160000}"/>
    <cellStyle name="Comma 2 22 2" xfId="14788" xr:uid="{00000000-0005-0000-0000-000023160000}"/>
    <cellStyle name="Comma 2 22 2 2" xfId="26019" xr:uid="{00000000-0005-0000-0000-000024160000}"/>
    <cellStyle name="Comma 2 22 3" xfId="26018" xr:uid="{00000000-0005-0000-0000-000025160000}"/>
    <cellStyle name="Comma 2 23" xfId="4028" xr:uid="{00000000-0005-0000-0000-000026160000}"/>
    <cellStyle name="Comma 2 23 2" xfId="14726" xr:uid="{00000000-0005-0000-0000-000027160000}"/>
    <cellStyle name="Comma 2 23 2 2" xfId="26021" xr:uid="{00000000-0005-0000-0000-000028160000}"/>
    <cellStyle name="Comma 2 23 3" xfId="26020" xr:uid="{00000000-0005-0000-0000-000029160000}"/>
    <cellStyle name="Comma 2 24" xfId="4033" xr:uid="{00000000-0005-0000-0000-00002A160000}"/>
    <cellStyle name="Comma 2 24 2" xfId="14729" xr:uid="{00000000-0005-0000-0000-00002B160000}"/>
    <cellStyle name="Comma 2 24 2 2" xfId="26023" xr:uid="{00000000-0005-0000-0000-00002C160000}"/>
    <cellStyle name="Comma 2 24 3" xfId="26022" xr:uid="{00000000-0005-0000-0000-00002D160000}"/>
    <cellStyle name="Comma 2 25" xfId="5313" xr:uid="{00000000-0005-0000-0000-00002E160000}"/>
    <cellStyle name="Comma 2 25 2" xfId="14921" xr:uid="{00000000-0005-0000-0000-00002F160000}"/>
    <cellStyle name="Comma 2 25 2 2" xfId="26025" xr:uid="{00000000-0005-0000-0000-000030160000}"/>
    <cellStyle name="Comma 2 25 3" xfId="26024" xr:uid="{00000000-0005-0000-0000-000031160000}"/>
    <cellStyle name="Comma 2 26" xfId="3783" xr:uid="{00000000-0005-0000-0000-000032160000}"/>
    <cellStyle name="Comma 2 26 2" xfId="5315" xr:uid="{00000000-0005-0000-0000-000033160000}"/>
    <cellStyle name="Comma 2 26 2 2" xfId="26027" xr:uid="{00000000-0005-0000-0000-000034160000}"/>
    <cellStyle name="Comma 2 26 3" xfId="14717" xr:uid="{00000000-0005-0000-0000-000035160000}"/>
    <cellStyle name="Comma 2 26 3 2" xfId="26028" xr:uid="{00000000-0005-0000-0000-000036160000}"/>
    <cellStyle name="Comma 2 26 4" xfId="26026" xr:uid="{00000000-0005-0000-0000-000037160000}"/>
    <cellStyle name="Comma 2 27" xfId="1519" xr:uid="{00000000-0005-0000-0000-000038160000}"/>
    <cellStyle name="Comma 2 27 2" xfId="14478" xr:uid="{00000000-0005-0000-0000-000039160000}"/>
    <cellStyle name="Comma 2 27 2 2" xfId="26030" xr:uid="{00000000-0005-0000-0000-00003A160000}"/>
    <cellStyle name="Comma 2 27 3" xfId="26029" xr:uid="{00000000-0005-0000-0000-00003B160000}"/>
    <cellStyle name="Comma 2 28" xfId="5317" xr:uid="{00000000-0005-0000-0000-00003C160000}"/>
    <cellStyle name="Comma 2 28 2" xfId="26031" xr:uid="{00000000-0005-0000-0000-00003D160000}"/>
    <cellStyle name="Comma 2 29" xfId="5320" xr:uid="{00000000-0005-0000-0000-00003E160000}"/>
    <cellStyle name="Comma 2 29 2" xfId="5321" xr:uid="{00000000-0005-0000-0000-00003F160000}"/>
    <cellStyle name="Comma 2 29 2 2" xfId="26033" xr:uid="{00000000-0005-0000-0000-000040160000}"/>
    <cellStyle name="Comma 2 29 3" xfId="14922" xr:uid="{00000000-0005-0000-0000-000041160000}"/>
    <cellStyle name="Comma 2 29 3 2" xfId="26034" xr:uid="{00000000-0005-0000-0000-000042160000}"/>
    <cellStyle name="Comma 2 29 4" xfId="26032" xr:uid="{00000000-0005-0000-0000-000043160000}"/>
    <cellStyle name="Comma 2 3" xfId="4972" xr:uid="{00000000-0005-0000-0000-000044160000}"/>
    <cellStyle name="Comma 2 3 2" xfId="5322" xr:uid="{00000000-0005-0000-0000-000045160000}"/>
    <cellStyle name="Comma 2 3 2 11 5" xfId="5325" xr:uid="{00000000-0005-0000-0000-000046160000}"/>
    <cellStyle name="Comma 2 3 2 11 5 2" xfId="26037" xr:uid="{00000000-0005-0000-0000-000047160000}"/>
    <cellStyle name="Comma 2 3 2 2" xfId="5033" xr:uid="{00000000-0005-0000-0000-000048160000}"/>
    <cellStyle name="Comma 2 3 2 2 2" xfId="26038" xr:uid="{00000000-0005-0000-0000-000049160000}"/>
    <cellStyle name="Comma 2 3 2 3" xfId="4197" xr:uid="{00000000-0005-0000-0000-00004A160000}"/>
    <cellStyle name="Comma 2 3 2 3 2" xfId="26039" xr:uid="{00000000-0005-0000-0000-00004B160000}"/>
    <cellStyle name="Comma 2 3 2 4" xfId="14923" xr:uid="{00000000-0005-0000-0000-00004C160000}"/>
    <cellStyle name="Comma 2 3 2 4 2" xfId="26040" xr:uid="{00000000-0005-0000-0000-00004D160000}"/>
    <cellStyle name="Comma 2 3 2 5" xfId="26036" xr:uid="{00000000-0005-0000-0000-00004E160000}"/>
    <cellStyle name="Comma 2 3 2 7 9" xfId="5329" xr:uid="{00000000-0005-0000-0000-00004F160000}"/>
    <cellStyle name="Comma 2 3 2 7 9 2" xfId="26041" xr:uid="{00000000-0005-0000-0000-000050160000}"/>
    <cellStyle name="Comma 2 3 3" xfId="5330" xr:uid="{00000000-0005-0000-0000-000051160000}"/>
    <cellStyle name="Comma 2 3 3 2" xfId="26042" xr:uid="{00000000-0005-0000-0000-000052160000}"/>
    <cellStyle name="Comma 2 3 4" xfId="5333" xr:uid="{00000000-0005-0000-0000-000053160000}"/>
    <cellStyle name="Comma 2 3 4 2" xfId="26043" xr:uid="{00000000-0005-0000-0000-000054160000}"/>
    <cellStyle name="Comma 2 3 5" xfId="26035" xr:uid="{00000000-0005-0000-0000-000055160000}"/>
    <cellStyle name="Comma 2 30" xfId="5312" xr:uid="{00000000-0005-0000-0000-000056160000}"/>
    <cellStyle name="Comma 2 30 2" xfId="14920" xr:uid="{00000000-0005-0000-0000-000057160000}"/>
    <cellStyle name="Comma 2 30 2 2" xfId="26045" xr:uid="{00000000-0005-0000-0000-000058160000}"/>
    <cellStyle name="Comma 2 30 3" xfId="26044" xr:uid="{00000000-0005-0000-0000-000059160000}"/>
    <cellStyle name="Comma 2 31" xfId="3784" xr:uid="{00000000-0005-0000-0000-00005A160000}"/>
    <cellStyle name="Comma 2 31 2" xfId="26046" xr:uid="{00000000-0005-0000-0000-00005B160000}"/>
    <cellStyle name="Comma 2 32" xfId="1518" xr:uid="{00000000-0005-0000-0000-00005C160000}"/>
    <cellStyle name="Comma 2 32 2" xfId="26047" xr:uid="{00000000-0005-0000-0000-00005D160000}"/>
    <cellStyle name="Comma 2 33" xfId="5316" xr:uid="{00000000-0005-0000-0000-00005E160000}"/>
    <cellStyle name="Comma 2 33 2" xfId="26048" xr:uid="{00000000-0005-0000-0000-00005F160000}"/>
    <cellStyle name="Comma 2 34" xfId="5319" xr:uid="{00000000-0005-0000-0000-000060160000}"/>
    <cellStyle name="Comma 2 34 2" xfId="26049" xr:uid="{00000000-0005-0000-0000-000061160000}"/>
    <cellStyle name="Comma 2 35" xfId="3945" xr:uid="{00000000-0005-0000-0000-000062160000}"/>
    <cellStyle name="Comma 2 35 2" xfId="26050" xr:uid="{00000000-0005-0000-0000-000063160000}"/>
    <cellStyle name="Comma 2 36" xfId="5336" xr:uid="{00000000-0005-0000-0000-000064160000}"/>
    <cellStyle name="Comma 2 36 2" xfId="26051" xr:uid="{00000000-0005-0000-0000-000065160000}"/>
    <cellStyle name="Comma 2 37" xfId="5339" xr:uid="{00000000-0005-0000-0000-000066160000}"/>
    <cellStyle name="Comma 2 37 2" xfId="26052" xr:uid="{00000000-0005-0000-0000-000067160000}"/>
    <cellStyle name="Comma 2 38" xfId="5342" xr:uid="{00000000-0005-0000-0000-000068160000}"/>
    <cellStyle name="Comma 2 38 2" xfId="26053" xr:uid="{00000000-0005-0000-0000-000069160000}"/>
    <cellStyle name="Comma 2 39" xfId="5350" xr:uid="{00000000-0005-0000-0000-00006A160000}"/>
    <cellStyle name="Comma 2 39 2" xfId="26054" xr:uid="{00000000-0005-0000-0000-00006B160000}"/>
    <cellStyle name="Comma 2 4" xfId="3830" xr:uid="{00000000-0005-0000-0000-00006C160000}"/>
    <cellStyle name="Comma 2 4 2" xfId="5353" xr:uid="{00000000-0005-0000-0000-00006D160000}"/>
    <cellStyle name="Comma 2 4 2 2" xfId="3383" xr:uid="{00000000-0005-0000-0000-00006E160000}"/>
    <cellStyle name="Comma 2 4 2 2 2" xfId="14672" xr:uid="{00000000-0005-0000-0000-00006F160000}"/>
    <cellStyle name="Comma 2 4 2 2 2 2" xfId="26058" xr:uid="{00000000-0005-0000-0000-000070160000}"/>
    <cellStyle name="Comma 2 4 2 2 3" xfId="26057" xr:uid="{00000000-0005-0000-0000-000071160000}"/>
    <cellStyle name="Comma 2 4 2 3" xfId="4609" xr:uid="{00000000-0005-0000-0000-000072160000}"/>
    <cellStyle name="Comma 2 4 2 3 2" xfId="14755" xr:uid="{00000000-0005-0000-0000-000073160000}"/>
    <cellStyle name="Comma 2 4 2 3 2 2" xfId="26060" xr:uid="{00000000-0005-0000-0000-000074160000}"/>
    <cellStyle name="Comma 2 4 2 3 3" xfId="26059" xr:uid="{00000000-0005-0000-0000-000075160000}"/>
    <cellStyle name="Comma 2 4 2 4" xfId="14924" xr:uid="{00000000-0005-0000-0000-000076160000}"/>
    <cellStyle name="Comma 2 4 2 4 2" xfId="26061" xr:uid="{00000000-0005-0000-0000-000077160000}"/>
    <cellStyle name="Comma 2 4 2 5" xfId="26056" xr:uid="{00000000-0005-0000-0000-000078160000}"/>
    <cellStyle name="Comma 2 4 3" xfId="5356" xr:uid="{00000000-0005-0000-0000-000079160000}"/>
    <cellStyle name="Comma 2 4 3 2" xfId="5359" xr:uid="{00000000-0005-0000-0000-00007A160000}"/>
    <cellStyle name="Comma 2 4 3 2 2" xfId="1997" xr:uid="{00000000-0005-0000-0000-00007B160000}"/>
    <cellStyle name="Comma 2 4 3 2 2 2" xfId="26064" xr:uid="{00000000-0005-0000-0000-00007C160000}"/>
    <cellStyle name="Comma 2 4 3 2 3" xfId="14926" xr:uid="{00000000-0005-0000-0000-00007D160000}"/>
    <cellStyle name="Comma 2 4 3 2 3 2" xfId="26065" xr:uid="{00000000-0005-0000-0000-00007E160000}"/>
    <cellStyle name="Comma 2 4 3 2 4" xfId="26063" xr:uid="{00000000-0005-0000-0000-00007F160000}"/>
    <cellStyle name="Comma 2 4 3 3" xfId="5361" xr:uid="{00000000-0005-0000-0000-000080160000}"/>
    <cellStyle name="Comma 2 4 3 3 2" xfId="14927" xr:uid="{00000000-0005-0000-0000-000081160000}"/>
    <cellStyle name="Comma 2 4 3 3 2 2" xfId="26067" xr:uid="{00000000-0005-0000-0000-000082160000}"/>
    <cellStyle name="Comma 2 4 3 3 3" xfId="26066" xr:uid="{00000000-0005-0000-0000-000083160000}"/>
    <cellStyle name="Comma 2 4 3 4" xfId="5363" xr:uid="{00000000-0005-0000-0000-000084160000}"/>
    <cellStyle name="Comma 2 4 3 4 2" xfId="26068" xr:uid="{00000000-0005-0000-0000-000085160000}"/>
    <cellStyle name="Comma 2 4 3 5" xfId="14925" xr:uid="{00000000-0005-0000-0000-000086160000}"/>
    <cellStyle name="Comma 2 4 3 5 2" xfId="26069" xr:uid="{00000000-0005-0000-0000-000087160000}"/>
    <cellStyle name="Comma 2 4 3 6" xfId="26062" xr:uid="{00000000-0005-0000-0000-000088160000}"/>
    <cellStyle name="Comma 2 4 4" xfId="5369" xr:uid="{00000000-0005-0000-0000-000089160000}"/>
    <cellStyle name="Comma 2 4 4 2" xfId="5372" xr:uid="{00000000-0005-0000-0000-00008A160000}"/>
    <cellStyle name="Comma 2 4 4 2 2" xfId="26071" xr:uid="{00000000-0005-0000-0000-00008B160000}"/>
    <cellStyle name="Comma 2 4 4 3" xfId="14928" xr:uid="{00000000-0005-0000-0000-00008C160000}"/>
    <cellStyle name="Comma 2 4 4 3 2" xfId="26072" xr:uid="{00000000-0005-0000-0000-00008D160000}"/>
    <cellStyle name="Comma 2 4 4 4" xfId="17055" xr:uid="{00000000-0005-0000-0000-00008E160000}"/>
    <cellStyle name="Comma 2 4 4 4 2" xfId="26073" xr:uid="{00000000-0005-0000-0000-00008F160000}"/>
    <cellStyle name="Comma 2 4 4 5" xfId="23221" xr:uid="{00000000-0005-0000-0000-000090160000}"/>
    <cellStyle name="Comma 2 4 4 5 2" xfId="26074" xr:uid="{00000000-0005-0000-0000-000091160000}"/>
    <cellStyle name="Comma 2 4 4 6" xfId="26070" xr:uid="{00000000-0005-0000-0000-000092160000}"/>
    <cellStyle name="Comma 2 4 5" xfId="14718" xr:uid="{00000000-0005-0000-0000-000093160000}"/>
    <cellStyle name="Comma 2 4 5 2" xfId="26075" xr:uid="{00000000-0005-0000-0000-000094160000}"/>
    <cellStyle name="Comma 2 4 6" xfId="26055" xr:uid="{00000000-0005-0000-0000-000095160000}"/>
    <cellStyle name="Comma 2 40" xfId="3946" xr:uid="{00000000-0005-0000-0000-000096160000}"/>
    <cellStyle name="Comma 2 40 2" xfId="26076" xr:uid="{00000000-0005-0000-0000-000097160000}"/>
    <cellStyle name="Comma 2 41" xfId="5335" xr:uid="{00000000-0005-0000-0000-000098160000}"/>
    <cellStyle name="Comma 2 41 2" xfId="26077" xr:uid="{00000000-0005-0000-0000-000099160000}"/>
    <cellStyle name="Comma 2 42" xfId="25902" xr:uid="{00000000-0005-0000-0000-00009A160000}"/>
    <cellStyle name="Comma 2 5" xfId="3025" xr:uid="{00000000-0005-0000-0000-00009B160000}"/>
    <cellStyle name="Comma 2 5 2" xfId="5374" xr:uid="{00000000-0005-0000-0000-00009C160000}"/>
    <cellStyle name="Comma 2 5 2 2" xfId="26079" xr:uid="{00000000-0005-0000-0000-00009D160000}"/>
    <cellStyle name="Comma 2 5 3" xfId="5378" xr:uid="{00000000-0005-0000-0000-00009E160000}"/>
    <cellStyle name="Comma 2 5 3 2" xfId="14929" xr:uid="{00000000-0005-0000-0000-00009F160000}"/>
    <cellStyle name="Comma 2 5 3 2 2" xfId="26081" xr:uid="{00000000-0005-0000-0000-0000A0160000}"/>
    <cellStyle name="Comma 2 5 3 3" xfId="26080" xr:uid="{00000000-0005-0000-0000-0000A1160000}"/>
    <cellStyle name="Comma 2 5 4" xfId="14632" xr:uid="{00000000-0005-0000-0000-0000A2160000}"/>
    <cellStyle name="Comma 2 5 4 2" xfId="26082" xr:uid="{00000000-0005-0000-0000-0000A3160000}"/>
    <cellStyle name="Comma 2 5 5" xfId="26078" xr:uid="{00000000-0005-0000-0000-0000A4160000}"/>
    <cellStyle name="Comma 2 6" xfId="4974" xr:uid="{00000000-0005-0000-0000-0000A5160000}"/>
    <cellStyle name="Comma 2 6 2" xfId="14808" xr:uid="{00000000-0005-0000-0000-0000A6160000}"/>
    <cellStyle name="Comma 2 6 2 2" xfId="26084" xr:uid="{00000000-0005-0000-0000-0000A7160000}"/>
    <cellStyle name="Comma 2 6 3" xfId="26083" xr:uid="{00000000-0005-0000-0000-0000A8160000}"/>
    <cellStyle name="Comma 2 7" xfId="4976" xr:uid="{00000000-0005-0000-0000-0000A9160000}"/>
    <cellStyle name="Comma 2 7 2" xfId="14809" xr:uid="{00000000-0005-0000-0000-0000AA160000}"/>
    <cellStyle name="Comma 2 7 2 2" xfId="26086" xr:uid="{00000000-0005-0000-0000-0000AB160000}"/>
    <cellStyle name="Comma 2 7 3" xfId="26085" xr:uid="{00000000-0005-0000-0000-0000AC160000}"/>
    <cellStyle name="Comma 2 8" xfId="5381" xr:uid="{00000000-0005-0000-0000-0000AD160000}"/>
    <cellStyle name="Comma 2 8 2" xfId="14930" xr:uid="{00000000-0005-0000-0000-0000AE160000}"/>
    <cellStyle name="Comma 2 8 2 2" xfId="26088" xr:uid="{00000000-0005-0000-0000-0000AF160000}"/>
    <cellStyle name="Comma 2 8 3" xfId="26087" xr:uid="{00000000-0005-0000-0000-0000B0160000}"/>
    <cellStyle name="Comma 2 9" xfId="5383" xr:uid="{00000000-0005-0000-0000-0000B1160000}"/>
    <cellStyle name="Comma 2 9 2" xfId="14931" xr:uid="{00000000-0005-0000-0000-0000B2160000}"/>
    <cellStyle name="Comma 2 9 2 2" xfId="26090" xr:uid="{00000000-0005-0000-0000-0000B3160000}"/>
    <cellStyle name="Comma 2 9 3" xfId="26089" xr:uid="{00000000-0005-0000-0000-0000B4160000}"/>
    <cellStyle name="Comma 2_05-12  KH trung han 2016-2020 - Liem Thinh edited" xfId="4747" xr:uid="{00000000-0005-0000-0000-0000B5160000}"/>
    <cellStyle name="Comma 20" xfId="5134" xr:uid="{00000000-0005-0000-0000-0000B6160000}"/>
    <cellStyle name="Comma 20 2" xfId="3398" xr:uid="{00000000-0005-0000-0000-0000B7160000}"/>
    <cellStyle name="Comma 20 2 2" xfId="4596" xr:uid="{00000000-0005-0000-0000-0000B8160000}"/>
    <cellStyle name="Comma 20 2 2 2" xfId="14754" xr:uid="{00000000-0005-0000-0000-0000B9160000}"/>
    <cellStyle name="Comma 20 2 2 2 2" xfId="26094" xr:uid="{00000000-0005-0000-0000-0000BA160000}"/>
    <cellStyle name="Comma 20 2 2 3" xfId="26093" xr:uid="{00000000-0005-0000-0000-0000BB160000}"/>
    <cellStyle name="Comma 20 2 3" xfId="5385" xr:uid="{00000000-0005-0000-0000-0000BC160000}"/>
    <cellStyle name="Comma 20 2 3 2" xfId="14932" xr:uid="{00000000-0005-0000-0000-0000BD160000}"/>
    <cellStyle name="Comma 20 2 3 2 2" xfId="26096" xr:uid="{00000000-0005-0000-0000-0000BE160000}"/>
    <cellStyle name="Comma 20 2 3 3" xfId="26095" xr:uid="{00000000-0005-0000-0000-0000BF160000}"/>
    <cellStyle name="Comma 20 2 4" xfId="14676" xr:uid="{00000000-0005-0000-0000-0000C0160000}"/>
    <cellStyle name="Comma 20 2 4 2" xfId="26097" xr:uid="{00000000-0005-0000-0000-0000C1160000}"/>
    <cellStyle name="Comma 20 2 5" xfId="26092" xr:uid="{00000000-0005-0000-0000-0000C2160000}"/>
    <cellStyle name="Comma 20 3" xfId="685" xr:uid="{00000000-0005-0000-0000-0000C3160000}"/>
    <cellStyle name="Comma 20 3 2" xfId="26098" xr:uid="{00000000-0005-0000-0000-0000C4160000}"/>
    <cellStyle name="Comma 20 4" xfId="26091" xr:uid="{00000000-0005-0000-0000-0000C5160000}"/>
    <cellStyle name="Comma 21" xfId="5142" xr:uid="{00000000-0005-0000-0000-0000C6160000}"/>
    <cellStyle name="Comma 21 2" xfId="3188" xr:uid="{00000000-0005-0000-0000-0000C7160000}"/>
    <cellStyle name="Comma 21 2 2" xfId="14651" xr:uid="{00000000-0005-0000-0000-0000C8160000}"/>
    <cellStyle name="Comma 21 2 2 2" xfId="26101" xr:uid="{00000000-0005-0000-0000-0000C9160000}"/>
    <cellStyle name="Comma 21 2 3" xfId="26100" xr:uid="{00000000-0005-0000-0000-0000CA160000}"/>
    <cellStyle name="Comma 21 3" xfId="5146" xr:uid="{00000000-0005-0000-0000-0000CB160000}"/>
    <cellStyle name="Comma 21 3 2" xfId="14856" xr:uid="{00000000-0005-0000-0000-0000CC160000}"/>
    <cellStyle name="Comma 21 3 2 2" xfId="26103" xr:uid="{00000000-0005-0000-0000-0000CD160000}"/>
    <cellStyle name="Comma 21 3 3" xfId="26102" xr:uid="{00000000-0005-0000-0000-0000CE160000}"/>
    <cellStyle name="Comma 21 4" xfId="26099" xr:uid="{00000000-0005-0000-0000-0000CF160000}"/>
    <cellStyle name="Comma 22" xfId="5214" xr:uid="{00000000-0005-0000-0000-0000D0160000}"/>
    <cellStyle name="Comma 22 2" xfId="1568" xr:uid="{00000000-0005-0000-0000-0000D1160000}"/>
    <cellStyle name="Comma 22 2 2" xfId="26105" xr:uid="{00000000-0005-0000-0000-0000D2160000}"/>
    <cellStyle name="Comma 22 3" xfId="5217" xr:uid="{00000000-0005-0000-0000-0000D3160000}"/>
    <cellStyle name="Comma 22 3 2" xfId="14884" xr:uid="{00000000-0005-0000-0000-0000D4160000}"/>
    <cellStyle name="Comma 22 3 2 2" xfId="26107" xr:uid="{00000000-0005-0000-0000-0000D5160000}"/>
    <cellStyle name="Comma 22 3 3" xfId="26106" xr:uid="{00000000-0005-0000-0000-0000D6160000}"/>
    <cellStyle name="Comma 22 4" xfId="26104" xr:uid="{00000000-0005-0000-0000-0000D7160000}"/>
    <cellStyle name="Comma 23" xfId="5222" xr:uid="{00000000-0005-0000-0000-0000D8160000}"/>
    <cellStyle name="Comma 23 2" xfId="524" xr:uid="{00000000-0005-0000-0000-0000D9160000}"/>
    <cellStyle name="Comma 23 2 2" xfId="14414" xr:uid="{00000000-0005-0000-0000-0000DA160000}"/>
    <cellStyle name="Comma 23 2 2 2" xfId="26110" xr:uid="{00000000-0005-0000-0000-0000DB160000}"/>
    <cellStyle name="Comma 23 2 3" xfId="26109" xr:uid="{00000000-0005-0000-0000-0000DC160000}"/>
    <cellStyle name="Comma 23 3" xfId="534" xr:uid="{00000000-0005-0000-0000-0000DD160000}"/>
    <cellStyle name="Comma 23 3 2" xfId="14416" xr:uid="{00000000-0005-0000-0000-0000DE160000}"/>
    <cellStyle name="Comma 23 3 2 2" xfId="26112" xr:uid="{00000000-0005-0000-0000-0000DF160000}"/>
    <cellStyle name="Comma 23 3 3" xfId="26111" xr:uid="{00000000-0005-0000-0000-0000E0160000}"/>
    <cellStyle name="Comma 23 4" xfId="26108" xr:uid="{00000000-0005-0000-0000-0000E1160000}"/>
    <cellStyle name="Comma 24" xfId="5224" xr:uid="{00000000-0005-0000-0000-0000E2160000}"/>
    <cellStyle name="Comma 24 2" xfId="3124" xr:uid="{00000000-0005-0000-0000-0000E3160000}"/>
    <cellStyle name="Comma 24 2 2" xfId="14642" xr:uid="{00000000-0005-0000-0000-0000E4160000}"/>
    <cellStyle name="Comma 24 2 2 2" xfId="26115" xr:uid="{00000000-0005-0000-0000-0000E5160000}"/>
    <cellStyle name="Comma 24 2 3" xfId="26114" xr:uid="{00000000-0005-0000-0000-0000E6160000}"/>
    <cellStyle name="Comma 24 3" xfId="5227" xr:uid="{00000000-0005-0000-0000-0000E7160000}"/>
    <cellStyle name="Comma 24 3 2" xfId="26116" xr:uid="{00000000-0005-0000-0000-0000E8160000}"/>
    <cellStyle name="Comma 24 4" xfId="14888" xr:uid="{00000000-0005-0000-0000-0000E9160000}"/>
    <cellStyle name="Comma 24 4 2" xfId="26117" xr:uid="{00000000-0005-0000-0000-0000EA160000}"/>
    <cellStyle name="Comma 24 5" xfId="26113" xr:uid="{00000000-0005-0000-0000-0000EB160000}"/>
    <cellStyle name="Comma 25" xfId="5387" xr:uid="{00000000-0005-0000-0000-0000EC160000}"/>
    <cellStyle name="Comma 25 2" xfId="5390" xr:uid="{00000000-0005-0000-0000-0000ED160000}"/>
    <cellStyle name="Comma 25 2 2" xfId="14935" xr:uid="{00000000-0005-0000-0000-0000EE160000}"/>
    <cellStyle name="Comma 25 2 2 2" xfId="26120" xr:uid="{00000000-0005-0000-0000-0000EF160000}"/>
    <cellStyle name="Comma 25 2 3" xfId="26119" xr:uid="{00000000-0005-0000-0000-0000F0160000}"/>
    <cellStyle name="Comma 25 3" xfId="14934" xr:uid="{00000000-0005-0000-0000-0000F1160000}"/>
    <cellStyle name="Comma 25 3 2" xfId="26121" xr:uid="{00000000-0005-0000-0000-0000F2160000}"/>
    <cellStyle name="Comma 25 4" xfId="26118" xr:uid="{00000000-0005-0000-0000-0000F3160000}"/>
    <cellStyle name="Comma 26" xfId="5392" xr:uid="{00000000-0005-0000-0000-0000F4160000}"/>
    <cellStyle name="Comma 26 2" xfId="2608" xr:uid="{00000000-0005-0000-0000-0000F5160000}"/>
    <cellStyle name="Comma 26 2 2" xfId="5395" xr:uid="{00000000-0005-0000-0000-0000F6160000}"/>
    <cellStyle name="Comma 26 2 2 2" xfId="5400" xr:uid="{00000000-0005-0000-0000-0000F7160000}"/>
    <cellStyle name="Comma 26 2 2 2 2" xfId="14939" xr:uid="{00000000-0005-0000-0000-0000F8160000}"/>
    <cellStyle name="Comma 26 2 2 2 2 2" xfId="26126" xr:uid="{00000000-0005-0000-0000-0000F9160000}"/>
    <cellStyle name="Comma 26 2 2 2 3" xfId="26125" xr:uid="{00000000-0005-0000-0000-0000FA160000}"/>
    <cellStyle name="Comma 26 2 2 3" xfId="14938" xr:uid="{00000000-0005-0000-0000-0000FB160000}"/>
    <cellStyle name="Comma 26 2 2 3 2" xfId="26127" xr:uid="{00000000-0005-0000-0000-0000FC160000}"/>
    <cellStyle name="Comma 26 2 2 4" xfId="26124" xr:uid="{00000000-0005-0000-0000-0000FD160000}"/>
    <cellStyle name="Comma 26 2 3" xfId="5401" xr:uid="{00000000-0005-0000-0000-0000FE160000}"/>
    <cellStyle name="Comma 26 2 3 2" xfId="14940" xr:uid="{00000000-0005-0000-0000-0000FF160000}"/>
    <cellStyle name="Comma 26 2 3 2 2" xfId="26129" xr:uid="{00000000-0005-0000-0000-000000170000}"/>
    <cellStyle name="Comma 26 2 3 3" xfId="26128" xr:uid="{00000000-0005-0000-0000-000001170000}"/>
    <cellStyle name="Comma 26 2 4" xfId="1011" xr:uid="{00000000-0005-0000-0000-000002170000}"/>
    <cellStyle name="Comma 26 2 4 2" xfId="14449" xr:uid="{00000000-0005-0000-0000-000003170000}"/>
    <cellStyle name="Comma 26 2 4 2 2" xfId="26131" xr:uid="{00000000-0005-0000-0000-000004170000}"/>
    <cellStyle name="Comma 26 2 4 3" xfId="26130" xr:uid="{00000000-0005-0000-0000-000005170000}"/>
    <cellStyle name="Comma 26 2 5" xfId="14582" xr:uid="{00000000-0005-0000-0000-000006170000}"/>
    <cellStyle name="Comma 26 2 5 2" xfId="26132" xr:uid="{00000000-0005-0000-0000-000007170000}"/>
    <cellStyle name="Comma 26 2 6" xfId="26123" xr:uid="{00000000-0005-0000-0000-000008170000}"/>
    <cellStyle name="Comma 26 3" xfId="14937" xr:uid="{00000000-0005-0000-0000-000009170000}"/>
    <cellStyle name="Comma 26 3 2" xfId="26133" xr:uid="{00000000-0005-0000-0000-00000A170000}"/>
    <cellStyle name="Comma 26 4" xfId="26122" xr:uid="{00000000-0005-0000-0000-00000B170000}"/>
    <cellStyle name="Comma 27" xfId="4926" xr:uid="{00000000-0005-0000-0000-00000C170000}"/>
    <cellStyle name="Comma 27 2" xfId="4929" xr:uid="{00000000-0005-0000-0000-00000D170000}"/>
    <cellStyle name="Comma 27 2 2" xfId="26135" xr:uid="{00000000-0005-0000-0000-00000E170000}"/>
    <cellStyle name="Comma 27 3" xfId="14798" xr:uid="{00000000-0005-0000-0000-00000F170000}"/>
    <cellStyle name="Comma 27 3 2" xfId="26136" xr:uid="{00000000-0005-0000-0000-000010170000}"/>
    <cellStyle name="Comma 27 4" xfId="26134" xr:uid="{00000000-0005-0000-0000-000011170000}"/>
    <cellStyle name="Comma 28" xfId="4932" xr:uid="{00000000-0005-0000-0000-000012170000}"/>
    <cellStyle name="Comma 28 2" xfId="1648" xr:uid="{00000000-0005-0000-0000-000013170000}"/>
    <cellStyle name="Comma 28 2 2" xfId="26138" xr:uid="{00000000-0005-0000-0000-000014170000}"/>
    <cellStyle name="Comma 28 2 2 4 2" xfId="2047" xr:uid="{00000000-0005-0000-0000-000015170000}"/>
    <cellStyle name="Comma 28 2 2 4 2 2" xfId="5405" xr:uid="{00000000-0005-0000-0000-000016170000}"/>
    <cellStyle name="Comma 28 2 2 4 2 2 2" xfId="26140" xr:uid="{00000000-0005-0000-0000-000017170000}"/>
    <cellStyle name="Comma 28 2 2 4 2 3" xfId="26139" xr:uid="{00000000-0005-0000-0000-000018170000}"/>
    <cellStyle name="Comma 28 2 2 9" xfId="5406" xr:uid="{00000000-0005-0000-0000-000019170000}"/>
    <cellStyle name="Comma 28 2 2 9 2" xfId="26141" xr:uid="{00000000-0005-0000-0000-00001A170000}"/>
    <cellStyle name="Comma 28 3" xfId="26137" xr:uid="{00000000-0005-0000-0000-00001B170000}"/>
    <cellStyle name="Comma 29" xfId="5408" xr:uid="{00000000-0005-0000-0000-00001C170000}"/>
    <cellStyle name="Comma 29 2" xfId="5410" xr:uid="{00000000-0005-0000-0000-00001D170000}"/>
    <cellStyle name="Comma 29 2 2" xfId="14944" xr:uid="{00000000-0005-0000-0000-00001E170000}"/>
    <cellStyle name="Comma 29 2 2 2" xfId="26144" xr:uid="{00000000-0005-0000-0000-00001F170000}"/>
    <cellStyle name="Comma 29 2 3" xfId="17070" xr:uid="{00000000-0005-0000-0000-000020170000}"/>
    <cellStyle name="Comma 29 2 3 2" xfId="26145" xr:uid="{00000000-0005-0000-0000-000021170000}"/>
    <cellStyle name="Comma 29 2 4" xfId="23226" xr:uid="{00000000-0005-0000-0000-000022170000}"/>
    <cellStyle name="Comma 29 2 4 2" xfId="26146" xr:uid="{00000000-0005-0000-0000-000023170000}"/>
    <cellStyle name="Comma 29 2 5" xfId="26143" xr:uid="{00000000-0005-0000-0000-000024170000}"/>
    <cellStyle name="Comma 29 3" xfId="14942" xr:uid="{00000000-0005-0000-0000-000025170000}"/>
    <cellStyle name="Comma 29 3 2" xfId="26147" xr:uid="{00000000-0005-0000-0000-000026170000}"/>
    <cellStyle name="Comma 29 4" xfId="17068" xr:uid="{00000000-0005-0000-0000-000027170000}"/>
    <cellStyle name="Comma 29 4 2" xfId="26148" xr:uid="{00000000-0005-0000-0000-000028170000}"/>
    <cellStyle name="Comma 29 5" xfId="23224" xr:uid="{00000000-0005-0000-0000-000029170000}"/>
    <cellStyle name="Comma 29 5 2" xfId="26149" xr:uid="{00000000-0005-0000-0000-00002A170000}"/>
    <cellStyle name="Comma 29 6" xfId="26142" xr:uid="{00000000-0005-0000-0000-00002B170000}"/>
    <cellStyle name="Comma 3" xfId="5412" xr:uid="{00000000-0005-0000-0000-00002C170000}"/>
    <cellStyle name="Comma 3 10" xfId="5414" xr:uid="{00000000-0005-0000-0000-00002D170000}"/>
    <cellStyle name="Comma 3 10 2" xfId="14945" xr:uid="{00000000-0005-0000-0000-00002E170000}"/>
    <cellStyle name="Comma 3 10 2 2" xfId="26152" xr:uid="{00000000-0005-0000-0000-00002F170000}"/>
    <cellStyle name="Comma 3 10 3" xfId="17073" xr:uid="{00000000-0005-0000-0000-000030170000}"/>
    <cellStyle name="Comma 3 10 3 2" xfId="26153" xr:uid="{00000000-0005-0000-0000-000031170000}"/>
    <cellStyle name="Comma 3 10 4" xfId="23227" xr:uid="{00000000-0005-0000-0000-000032170000}"/>
    <cellStyle name="Comma 3 10 4 2" xfId="26154" xr:uid="{00000000-0005-0000-0000-000033170000}"/>
    <cellStyle name="Comma 3 10 5" xfId="26151" xr:uid="{00000000-0005-0000-0000-000034170000}"/>
    <cellStyle name="Comma 3 11" xfId="3697" xr:uid="{00000000-0005-0000-0000-000035170000}"/>
    <cellStyle name="Comma 3 11 2" xfId="14714" xr:uid="{00000000-0005-0000-0000-000036170000}"/>
    <cellStyle name="Comma 3 11 2 2" xfId="26156" xr:uid="{00000000-0005-0000-0000-000037170000}"/>
    <cellStyle name="Comma 3 11 3" xfId="26155" xr:uid="{00000000-0005-0000-0000-000038170000}"/>
    <cellStyle name="Comma 3 12" xfId="3524" xr:uid="{00000000-0005-0000-0000-000039170000}"/>
    <cellStyle name="Comma 3 12 2" xfId="14695" xr:uid="{00000000-0005-0000-0000-00003A170000}"/>
    <cellStyle name="Comma 3 12 2 2" xfId="26158" xr:uid="{00000000-0005-0000-0000-00003B170000}"/>
    <cellStyle name="Comma 3 12 3" xfId="26157" xr:uid="{00000000-0005-0000-0000-00003C170000}"/>
    <cellStyle name="Comma 3 13" xfId="26150" xr:uid="{00000000-0005-0000-0000-00003D170000}"/>
    <cellStyle name="Comma 3 2" xfId="2766" xr:uid="{00000000-0005-0000-0000-00003E170000}"/>
    <cellStyle name="Comma 3 2 10" xfId="28" xr:uid="{00000000-0005-0000-0000-00003F170000}"/>
    <cellStyle name="Comma 3 2 10 2" xfId="14375" xr:uid="{00000000-0005-0000-0000-000040170000}"/>
    <cellStyle name="Comma 3 2 10 2 2" xfId="26161" xr:uid="{00000000-0005-0000-0000-000041170000}"/>
    <cellStyle name="Comma 3 2 10 3" xfId="26160" xr:uid="{00000000-0005-0000-0000-000042170000}"/>
    <cellStyle name="Comma 3 2 11" xfId="5416" xr:uid="{00000000-0005-0000-0000-000043170000}"/>
    <cellStyle name="Comma 3 2 11 2" xfId="14946" xr:uid="{00000000-0005-0000-0000-000044170000}"/>
    <cellStyle name="Comma 3 2 11 2 2" xfId="26163" xr:uid="{00000000-0005-0000-0000-000045170000}"/>
    <cellStyle name="Comma 3 2 11 3" xfId="26162" xr:uid="{00000000-0005-0000-0000-000046170000}"/>
    <cellStyle name="Comma 3 2 12" xfId="3496" xr:uid="{00000000-0005-0000-0000-000047170000}"/>
    <cellStyle name="Comma 3 2 12 2" xfId="14689" xr:uid="{00000000-0005-0000-0000-000048170000}"/>
    <cellStyle name="Comma 3 2 12 2 2" xfId="26165" xr:uid="{00000000-0005-0000-0000-000049170000}"/>
    <cellStyle name="Comma 3 2 12 3" xfId="26164" xr:uid="{00000000-0005-0000-0000-00004A170000}"/>
    <cellStyle name="Comma 3 2 13" xfId="5417" xr:uid="{00000000-0005-0000-0000-00004B170000}"/>
    <cellStyle name="Comma 3 2 13 2" xfId="14947" xr:uid="{00000000-0005-0000-0000-00004C170000}"/>
    <cellStyle name="Comma 3 2 13 2 2" xfId="26167" xr:uid="{00000000-0005-0000-0000-00004D170000}"/>
    <cellStyle name="Comma 3 2 13 3" xfId="26166" xr:uid="{00000000-0005-0000-0000-00004E170000}"/>
    <cellStyle name="Comma 3 2 14" xfId="5418" xr:uid="{00000000-0005-0000-0000-00004F170000}"/>
    <cellStyle name="Comma 3 2 14 2" xfId="14948" xr:uid="{00000000-0005-0000-0000-000050170000}"/>
    <cellStyle name="Comma 3 2 14 2 2" xfId="26169" xr:uid="{00000000-0005-0000-0000-000051170000}"/>
    <cellStyle name="Comma 3 2 14 3" xfId="26168" xr:uid="{00000000-0005-0000-0000-000052170000}"/>
    <cellStyle name="Comma 3 2 15" xfId="4036" xr:uid="{00000000-0005-0000-0000-000053170000}"/>
    <cellStyle name="Comma 3 2 15 2" xfId="14730" xr:uid="{00000000-0005-0000-0000-000054170000}"/>
    <cellStyle name="Comma 3 2 15 2 2" xfId="26171" xr:uid="{00000000-0005-0000-0000-000055170000}"/>
    <cellStyle name="Comma 3 2 15 3" xfId="26170" xr:uid="{00000000-0005-0000-0000-000056170000}"/>
    <cellStyle name="Comma 3 2 16" xfId="4040" xr:uid="{00000000-0005-0000-0000-000057170000}"/>
    <cellStyle name="Comma 3 2 16 2" xfId="26172" xr:uid="{00000000-0005-0000-0000-000058170000}"/>
    <cellStyle name="Comma 3 2 17" xfId="14605" xr:uid="{00000000-0005-0000-0000-000059170000}"/>
    <cellStyle name="Comma 3 2 17 2" xfId="26173" xr:uid="{00000000-0005-0000-0000-00005A170000}"/>
    <cellStyle name="Comma 3 2 18" xfId="26159" xr:uid="{00000000-0005-0000-0000-00005B170000}"/>
    <cellStyle name="Comma 3 2 2" xfId="2971" xr:uid="{00000000-0005-0000-0000-00005C170000}"/>
    <cellStyle name="Comma 3 2 2 2" xfId="5419" xr:uid="{00000000-0005-0000-0000-00005D170000}"/>
    <cellStyle name="Comma 3 2 2 2 2" xfId="26175" xr:uid="{00000000-0005-0000-0000-00005E170000}"/>
    <cellStyle name="Comma 3 2 2 3" xfId="5420" xr:uid="{00000000-0005-0000-0000-00005F170000}"/>
    <cellStyle name="Comma 3 2 2 3 2" xfId="14949" xr:uid="{00000000-0005-0000-0000-000060170000}"/>
    <cellStyle name="Comma 3 2 2 3 2 2" xfId="26177" xr:uid="{00000000-0005-0000-0000-000061170000}"/>
    <cellStyle name="Comma 3 2 2 3 3" xfId="26176" xr:uid="{00000000-0005-0000-0000-000062170000}"/>
    <cellStyle name="Comma 3 2 2 4" xfId="26174" xr:uid="{00000000-0005-0000-0000-000063170000}"/>
    <cellStyle name="Comma 3 2 3" xfId="4384" xr:uid="{00000000-0005-0000-0000-000064170000}"/>
    <cellStyle name="Comma 3 2 3 2" xfId="5421" xr:uid="{00000000-0005-0000-0000-000065170000}"/>
    <cellStyle name="Comma 3 2 3 2 2" xfId="26179" xr:uid="{00000000-0005-0000-0000-000066170000}"/>
    <cellStyle name="Comma 3 2 3 3" xfId="5424" xr:uid="{00000000-0005-0000-0000-000067170000}"/>
    <cellStyle name="Comma 3 2 3 3 2" xfId="14950" xr:uid="{00000000-0005-0000-0000-000068170000}"/>
    <cellStyle name="Comma 3 2 3 3 2 2" xfId="26181" xr:uid="{00000000-0005-0000-0000-000069170000}"/>
    <cellStyle name="Comma 3 2 3 3 3" xfId="26180" xr:uid="{00000000-0005-0000-0000-00006A170000}"/>
    <cellStyle name="Comma 3 2 3 4" xfId="26178" xr:uid="{00000000-0005-0000-0000-00006B170000}"/>
    <cellStyle name="Comma 3 2 4" xfId="5425" xr:uid="{00000000-0005-0000-0000-00006C170000}"/>
    <cellStyle name="Comma 3 2 4 2" xfId="14951" xr:uid="{00000000-0005-0000-0000-00006D170000}"/>
    <cellStyle name="Comma 3 2 4 2 2" xfId="26183" xr:uid="{00000000-0005-0000-0000-00006E170000}"/>
    <cellStyle name="Comma 3 2 4 3" xfId="26182" xr:uid="{00000000-0005-0000-0000-00006F170000}"/>
    <cellStyle name="Comma 3 2 5" xfId="5427" xr:uid="{00000000-0005-0000-0000-000070170000}"/>
    <cellStyle name="Comma 3 2 5 2" xfId="14952" xr:uid="{00000000-0005-0000-0000-000071170000}"/>
    <cellStyle name="Comma 3 2 5 2 2" xfId="26185" xr:uid="{00000000-0005-0000-0000-000072170000}"/>
    <cellStyle name="Comma 3 2 5 3" xfId="26184" xr:uid="{00000000-0005-0000-0000-000073170000}"/>
    <cellStyle name="Comma 3 2 6" xfId="3873" xr:uid="{00000000-0005-0000-0000-000074170000}"/>
    <cellStyle name="Comma 3 2 6 2" xfId="14720" xr:uid="{00000000-0005-0000-0000-000075170000}"/>
    <cellStyle name="Comma 3 2 6 2 2" xfId="26187" xr:uid="{00000000-0005-0000-0000-000076170000}"/>
    <cellStyle name="Comma 3 2 6 3" xfId="26186" xr:uid="{00000000-0005-0000-0000-000077170000}"/>
    <cellStyle name="Comma 3 2 7" xfId="184" xr:uid="{00000000-0005-0000-0000-000078170000}"/>
    <cellStyle name="Comma 3 2 7 2" xfId="14395" xr:uid="{00000000-0005-0000-0000-000079170000}"/>
    <cellStyle name="Comma 3 2 7 2 2" xfId="26189" xr:uid="{00000000-0005-0000-0000-00007A170000}"/>
    <cellStyle name="Comma 3 2 7 3" xfId="26188" xr:uid="{00000000-0005-0000-0000-00007B170000}"/>
    <cellStyle name="Comma 3 2 8" xfId="4572" xr:uid="{00000000-0005-0000-0000-00007C170000}"/>
    <cellStyle name="Comma 3 2 8 2" xfId="14752" xr:uid="{00000000-0005-0000-0000-00007D170000}"/>
    <cellStyle name="Comma 3 2 8 2 2" xfId="26191" xr:uid="{00000000-0005-0000-0000-00007E170000}"/>
    <cellStyle name="Comma 3 2 8 3" xfId="26190" xr:uid="{00000000-0005-0000-0000-00007F170000}"/>
    <cellStyle name="Comma 3 2 9" xfId="3241" xr:uid="{00000000-0005-0000-0000-000080170000}"/>
    <cellStyle name="Comma 3 2 9 2" xfId="14656" xr:uid="{00000000-0005-0000-0000-000081170000}"/>
    <cellStyle name="Comma 3 2 9 2 2" xfId="26193" xr:uid="{00000000-0005-0000-0000-000082170000}"/>
    <cellStyle name="Comma 3 2 9 3" xfId="26192" xr:uid="{00000000-0005-0000-0000-000083170000}"/>
    <cellStyle name="Comma 3 3" xfId="5428" xr:uid="{00000000-0005-0000-0000-000084170000}"/>
    <cellStyle name="Comma 3 3 2" xfId="5431" xr:uid="{00000000-0005-0000-0000-000085170000}"/>
    <cellStyle name="Comma 3 3 2 2" xfId="14953" xr:uid="{00000000-0005-0000-0000-000086170000}"/>
    <cellStyle name="Comma 3 3 2 2 2" xfId="26196" xr:uid="{00000000-0005-0000-0000-000087170000}"/>
    <cellStyle name="Comma 3 3 2 3" xfId="26195" xr:uid="{00000000-0005-0000-0000-000088170000}"/>
    <cellStyle name="Comma 3 3 3" xfId="5435" xr:uid="{00000000-0005-0000-0000-000089170000}"/>
    <cellStyle name="Comma 3 3 3 2" xfId="14954" xr:uid="{00000000-0005-0000-0000-00008A170000}"/>
    <cellStyle name="Comma 3 3 3 2 2" xfId="26198" xr:uid="{00000000-0005-0000-0000-00008B170000}"/>
    <cellStyle name="Comma 3 3 3 3" xfId="26197" xr:uid="{00000000-0005-0000-0000-00008C170000}"/>
    <cellStyle name="Comma 3 3 4" xfId="26194" xr:uid="{00000000-0005-0000-0000-00008D170000}"/>
    <cellStyle name="Comma 3 4" xfId="5439" xr:uid="{00000000-0005-0000-0000-00008E170000}"/>
    <cellStyle name="Comma 3 4 2" xfId="4857" xr:uid="{00000000-0005-0000-0000-00008F170000}"/>
    <cellStyle name="Comma 3 4 2 2" xfId="14767" xr:uid="{00000000-0005-0000-0000-000090170000}"/>
    <cellStyle name="Comma 3 4 2 2 2" xfId="26201" xr:uid="{00000000-0005-0000-0000-000091170000}"/>
    <cellStyle name="Comma 3 4 2 3" xfId="26200" xr:uid="{00000000-0005-0000-0000-000092170000}"/>
    <cellStyle name="Comma 3 4 3" xfId="4861" xr:uid="{00000000-0005-0000-0000-000093170000}"/>
    <cellStyle name="Comma 3 4 3 2" xfId="14768" xr:uid="{00000000-0005-0000-0000-000094170000}"/>
    <cellStyle name="Comma 3 4 3 2 2" xfId="26203" xr:uid="{00000000-0005-0000-0000-000095170000}"/>
    <cellStyle name="Comma 3 4 3 3" xfId="26202" xr:uid="{00000000-0005-0000-0000-000096170000}"/>
    <cellStyle name="Comma 3 4 4" xfId="14955" xr:uid="{00000000-0005-0000-0000-000097170000}"/>
    <cellStyle name="Comma 3 4 4 2" xfId="26204" xr:uid="{00000000-0005-0000-0000-000098170000}"/>
    <cellStyle name="Comma 3 4 5" xfId="26199" xr:uid="{00000000-0005-0000-0000-000099170000}"/>
    <cellStyle name="Comma 3 5" xfId="5441" xr:uid="{00000000-0005-0000-0000-00009A170000}"/>
    <cellStyle name="Comma 3 5 2" xfId="5444" xr:uid="{00000000-0005-0000-0000-00009B170000}"/>
    <cellStyle name="Comma 3 5 2 2" xfId="5445" xr:uid="{00000000-0005-0000-0000-00009C170000}"/>
    <cellStyle name="Comma 3 5 2 2 2" xfId="14957" xr:uid="{00000000-0005-0000-0000-00009D170000}"/>
    <cellStyle name="Comma 3 5 2 2 2 2" xfId="26208" xr:uid="{00000000-0005-0000-0000-00009E170000}"/>
    <cellStyle name="Comma 3 5 2 2 3" xfId="26207" xr:uid="{00000000-0005-0000-0000-00009F170000}"/>
    <cellStyle name="Comma 3 5 2 3" xfId="5446" xr:uid="{00000000-0005-0000-0000-0000A0170000}"/>
    <cellStyle name="Comma 3 5 2 3 2" xfId="14958" xr:uid="{00000000-0005-0000-0000-0000A1170000}"/>
    <cellStyle name="Comma 3 5 2 3 2 2" xfId="26210" xr:uid="{00000000-0005-0000-0000-0000A2170000}"/>
    <cellStyle name="Comma 3 5 2 3 3" xfId="26209" xr:uid="{00000000-0005-0000-0000-0000A3170000}"/>
    <cellStyle name="Comma 3 5 2 4" xfId="14956" xr:uid="{00000000-0005-0000-0000-0000A4170000}"/>
    <cellStyle name="Comma 3 5 2 4 2" xfId="26211" xr:uid="{00000000-0005-0000-0000-0000A5170000}"/>
    <cellStyle name="Comma 3 5 2 5" xfId="26206" xr:uid="{00000000-0005-0000-0000-0000A6170000}"/>
    <cellStyle name="Comma 3 5 3" xfId="26205" xr:uid="{00000000-0005-0000-0000-0000A7170000}"/>
    <cellStyle name="Comma 3 6" xfId="4184" xr:uid="{00000000-0005-0000-0000-0000A8170000}"/>
    <cellStyle name="Comma 3 6 2" xfId="5449" xr:uid="{00000000-0005-0000-0000-0000A9170000}"/>
    <cellStyle name="Comma 3 6 2 2" xfId="14959" xr:uid="{00000000-0005-0000-0000-0000AA170000}"/>
    <cellStyle name="Comma 3 6 2 2 2" xfId="26214" xr:uid="{00000000-0005-0000-0000-0000AB170000}"/>
    <cellStyle name="Comma 3 6 2 3" xfId="26213" xr:uid="{00000000-0005-0000-0000-0000AC170000}"/>
    <cellStyle name="Comma 3 6 3" xfId="14735" xr:uid="{00000000-0005-0000-0000-0000AD170000}"/>
    <cellStyle name="Comma 3 6 3 2" xfId="26215" xr:uid="{00000000-0005-0000-0000-0000AE170000}"/>
    <cellStyle name="Comma 3 6 4" xfId="26212" xr:uid="{00000000-0005-0000-0000-0000AF170000}"/>
    <cellStyle name="Comma 3 7" xfId="775" xr:uid="{00000000-0005-0000-0000-0000B0170000}"/>
    <cellStyle name="Comma 3 7 2" xfId="5451" xr:uid="{00000000-0005-0000-0000-0000B1170000}"/>
    <cellStyle name="Comma 3 7 2 2" xfId="26217" xr:uid="{00000000-0005-0000-0000-0000B2170000}"/>
    <cellStyle name="Comma 3 7 3" xfId="934" xr:uid="{00000000-0005-0000-0000-0000B3170000}"/>
    <cellStyle name="Comma 3 7 3 2" xfId="26218" xr:uid="{00000000-0005-0000-0000-0000B4170000}"/>
    <cellStyle name="Comma 3 7 4" xfId="26216" xr:uid="{00000000-0005-0000-0000-0000B5170000}"/>
    <cellStyle name="Comma 3 8" xfId="4230" xr:uid="{00000000-0005-0000-0000-0000B6170000}"/>
    <cellStyle name="Comma 3 8 2" xfId="5452" xr:uid="{00000000-0005-0000-0000-0000B7170000}"/>
    <cellStyle name="Comma 3 8 2 2" xfId="14960" xr:uid="{00000000-0005-0000-0000-0000B8170000}"/>
    <cellStyle name="Comma 3 8 2 2 2" xfId="26221" xr:uid="{00000000-0005-0000-0000-0000B9170000}"/>
    <cellStyle name="Comma 3 8 2 3" xfId="26220" xr:uid="{00000000-0005-0000-0000-0000BA170000}"/>
    <cellStyle name="Comma 3 8 3" xfId="5453" xr:uid="{00000000-0005-0000-0000-0000BB170000}"/>
    <cellStyle name="Comma 3 8 3 2" xfId="4014" xr:uid="{00000000-0005-0000-0000-0000BC170000}"/>
    <cellStyle name="Comma 3 8 3 2 2" xfId="26223" xr:uid="{00000000-0005-0000-0000-0000BD170000}"/>
    <cellStyle name="Comma 3 8 3 3" xfId="14961" xr:uid="{00000000-0005-0000-0000-0000BE170000}"/>
    <cellStyle name="Comma 3 8 3 3 2" xfId="26224" xr:uid="{00000000-0005-0000-0000-0000BF170000}"/>
    <cellStyle name="Comma 3 8 3 4" xfId="26222" xr:uid="{00000000-0005-0000-0000-0000C0170000}"/>
    <cellStyle name="Comma 3 8 4" xfId="5455" xr:uid="{00000000-0005-0000-0000-0000C1170000}"/>
    <cellStyle name="Comma 3 8 4 2" xfId="26225" xr:uid="{00000000-0005-0000-0000-0000C2170000}"/>
    <cellStyle name="Comma 3 8 5" xfId="2735" xr:uid="{00000000-0005-0000-0000-0000C3170000}"/>
    <cellStyle name="Comma 3 8 5 2" xfId="14598" xr:uid="{00000000-0005-0000-0000-0000C4170000}"/>
    <cellStyle name="Comma 3 8 5 2 2" xfId="26227" xr:uid="{00000000-0005-0000-0000-0000C5170000}"/>
    <cellStyle name="Comma 3 8 5 3" xfId="26226" xr:uid="{00000000-0005-0000-0000-0000C6170000}"/>
    <cellStyle name="Comma 3 8 6" xfId="14738" xr:uid="{00000000-0005-0000-0000-0000C7170000}"/>
    <cellStyle name="Comma 3 8 6 2" xfId="26228" xr:uid="{00000000-0005-0000-0000-0000C8170000}"/>
    <cellStyle name="Comma 3 8 7" xfId="26219" xr:uid="{00000000-0005-0000-0000-0000C9170000}"/>
    <cellStyle name="Comma 3 9" xfId="5457" xr:uid="{00000000-0005-0000-0000-0000CA170000}"/>
    <cellStyle name="Comma 3 9 2" xfId="5464" xr:uid="{00000000-0005-0000-0000-0000CB170000}"/>
    <cellStyle name="Comma 3 9 2 2" xfId="14964" xr:uid="{00000000-0005-0000-0000-0000CC170000}"/>
    <cellStyle name="Comma 3 9 2 2 2" xfId="26231" xr:uid="{00000000-0005-0000-0000-0000CD170000}"/>
    <cellStyle name="Comma 3 9 2 3" xfId="17091" xr:uid="{00000000-0005-0000-0000-0000CE170000}"/>
    <cellStyle name="Comma 3 9 2 3 2" xfId="26232" xr:uid="{00000000-0005-0000-0000-0000CF170000}"/>
    <cellStyle name="Comma 3 9 2 4" xfId="23229" xr:uid="{00000000-0005-0000-0000-0000D0170000}"/>
    <cellStyle name="Comma 3 9 2 4 2" xfId="26233" xr:uid="{00000000-0005-0000-0000-0000D1170000}"/>
    <cellStyle name="Comma 3 9 2 5" xfId="26230" xr:uid="{00000000-0005-0000-0000-0000D2170000}"/>
    <cellStyle name="Comma 3 9 3" xfId="14962" xr:uid="{00000000-0005-0000-0000-0000D3170000}"/>
    <cellStyle name="Comma 3 9 3 2" xfId="26234" xr:uid="{00000000-0005-0000-0000-0000D4170000}"/>
    <cellStyle name="Comma 3 9 4" xfId="26229" xr:uid="{00000000-0005-0000-0000-0000D5170000}"/>
    <cellStyle name="Comma 3_Biểu 14 - KH2015 dự án ODA" xfId="1614" xr:uid="{00000000-0005-0000-0000-0000D6170000}"/>
    <cellStyle name="Comma 30" xfId="5386" xr:uid="{00000000-0005-0000-0000-0000D7170000}"/>
    <cellStyle name="Comma 30 2" xfId="5389" xr:uid="{00000000-0005-0000-0000-0000D8170000}"/>
    <cellStyle name="Comma 30 2 2" xfId="26236" xr:uid="{00000000-0005-0000-0000-0000D9170000}"/>
    <cellStyle name="Comma 30 3" xfId="14933" xr:uid="{00000000-0005-0000-0000-0000DA170000}"/>
    <cellStyle name="Comma 30 3 2" xfId="26237" xr:uid="{00000000-0005-0000-0000-0000DB170000}"/>
    <cellStyle name="Comma 30 4" xfId="26235" xr:uid="{00000000-0005-0000-0000-0000DC170000}"/>
    <cellStyle name="Comma 31" xfId="5391" xr:uid="{00000000-0005-0000-0000-0000DD170000}"/>
    <cellStyle name="Comma 31 2" xfId="2609" xr:uid="{00000000-0005-0000-0000-0000DE170000}"/>
    <cellStyle name="Comma 31 2 2" xfId="14583" xr:uid="{00000000-0005-0000-0000-0000DF170000}"/>
    <cellStyle name="Comma 31 2 2 2" xfId="26240" xr:uid="{00000000-0005-0000-0000-0000E0170000}"/>
    <cellStyle name="Comma 31 2 3" xfId="16113" xr:uid="{00000000-0005-0000-0000-0000E1170000}"/>
    <cellStyle name="Comma 31 2 3 2" xfId="26241" xr:uid="{00000000-0005-0000-0000-0000E2170000}"/>
    <cellStyle name="Comma 31 2 4" xfId="23136" xr:uid="{00000000-0005-0000-0000-0000E3170000}"/>
    <cellStyle name="Comma 31 2 4 2" xfId="26242" xr:uid="{00000000-0005-0000-0000-0000E4170000}"/>
    <cellStyle name="Comma 31 2 5" xfId="26239" xr:uid="{00000000-0005-0000-0000-0000E5170000}"/>
    <cellStyle name="Comma 31 3" xfId="14936" xr:uid="{00000000-0005-0000-0000-0000E6170000}"/>
    <cellStyle name="Comma 31 3 2" xfId="26243" xr:uid="{00000000-0005-0000-0000-0000E7170000}"/>
    <cellStyle name="Comma 31 4" xfId="17061" xr:uid="{00000000-0005-0000-0000-0000E8170000}"/>
    <cellStyle name="Comma 31 4 2" xfId="26244" xr:uid="{00000000-0005-0000-0000-0000E9170000}"/>
    <cellStyle name="Comma 31 5" xfId="23222" xr:uid="{00000000-0005-0000-0000-0000EA170000}"/>
    <cellStyle name="Comma 31 5 2" xfId="26245" xr:uid="{00000000-0005-0000-0000-0000EB170000}"/>
    <cellStyle name="Comma 31 6" xfId="26238" xr:uid="{00000000-0005-0000-0000-0000EC170000}"/>
    <cellStyle name="Comma 32" xfId="4925" xr:uid="{00000000-0005-0000-0000-0000ED170000}"/>
    <cellStyle name="Comma 32 2" xfId="4928" xr:uid="{00000000-0005-0000-0000-0000EE170000}"/>
    <cellStyle name="Comma 32 2 2" xfId="5465" xr:uid="{00000000-0005-0000-0000-0000EF170000}"/>
    <cellStyle name="Comma 32 2 2 2" xfId="14965" xr:uid="{00000000-0005-0000-0000-0000F0170000}"/>
    <cellStyle name="Comma 32 2 2 2 2" xfId="26249" xr:uid="{00000000-0005-0000-0000-0000F1170000}"/>
    <cellStyle name="Comma 32 2 2 3" xfId="26248" xr:uid="{00000000-0005-0000-0000-0000F2170000}"/>
    <cellStyle name="Comma 32 2 3" xfId="14799" xr:uid="{00000000-0005-0000-0000-0000F3170000}"/>
    <cellStyle name="Comma 32 2 3 2" xfId="26250" xr:uid="{00000000-0005-0000-0000-0000F4170000}"/>
    <cellStyle name="Comma 32 2 4" xfId="26247" xr:uid="{00000000-0005-0000-0000-0000F5170000}"/>
    <cellStyle name="Comma 32 3" xfId="5466" xr:uid="{00000000-0005-0000-0000-0000F6170000}"/>
    <cellStyle name="Comma 32 3 2" xfId="14966" xr:uid="{00000000-0005-0000-0000-0000F7170000}"/>
    <cellStyle name="Comma 32 3 2 2" xfId="26252" xr:uid="{00000000-0005-0000-0000-0000F8170000}"/>
    <cellStyle name="Comma 32 3 3" xfId="17092" xr:uid="{00000000-0005-0000-0000-0000F9170000}"/>
    <cellStyle name="Comma 32 3 3 2" xfId="26253" xr:uid="{00000000-0005-0000-0000-0000FA170000}"/>
    <cellStyle name="Comma 32 3 4" xfId="23230" xr:uid="{00000000-0005-0000-0000-0000FB170000}"/>
    <cellStyle name="Comma 32 3 4 2" xfId="26254" xr:uid="{00000000-0005-0000-0000-0000FC170000}"/>
    <cellStyle name="Comma 32 3 5" xfId="26251" xr:uid="{00000000-0005-0000-0000-0000FD170000}"/>
    <cellStyle name="Comma 32 4" xfId="14797" xr:uid="{00000000-0005-0000-0000-0000FE170000}"/>
    <cellStyle name="Comma 32 4 2" xfId="26255" xr:uid="{00000000-0005-0000-0000-0000FF170000}"/>
    <cellStyle name="Comma 32 5" xfId="16896" xr:uid="{00000000-0005-0000-0000-000000180000}"/>
    <cellStyle name="Comma 32 5 2" xfId="26256" xr:uid="{00000000-0005-0000-0000-000001180000}"/>
    <cellStyle name="Comma 32 6" xfId="23200" xr:uid="{00000000-0005-0000-0000-000002180000}"/>
    <cellStyle name="Comma 32 6 2" xfId="26257" xr:uid="{00000000-0005-0000-0000-000003180000}"/>
    <cellStyle name="Comma 32 7" xfId="26246" xr:uid="{00000000-0005-0000-0000-000004180000}"/>
    <cellStyle name="Comma 33" xfId="4931" xr:uid="{00000000-0005-0000-0000-000005180000}"/>
    <cellStyle name="Comma 33 2" xfId="1647" xr:uid="{00000000-0005-0000-0000-000006180000}"/>
    <cellStyle name="Comma 33 2 2" xfId="14488" xr:uid="{00000000-0005-0000-0000-000007180000}"/>
    <cellStyle name="Comma 33 2 2 2" xfId="26260" xr:uid="{00000000-0005-0000-0000-000008180000}"/>
    <cellStyle name="Comma 33 2 3" xfId="15783" xr:uid="{00000000-0005-0000-0000-000009180000}"/>
    <cellStyle name="Comma 33 2 3 2" xfId="26261" xr:uid="{00000000-0005-0000-0000-00000A180000}"/>
    <cellStyle name="Comma 33 2 4" xfId="23096" xr:uid="{00000000-0005-0000-0000-00000B180000}"/>
    <cellStyle name="Comma 33 2 4 2" xfId="26262" xr:uid="{00000000-0005-0000-0000-00000C180000}"/>
    <cellStyle name="Comma 33 2 5" xfId="26259" xr:uid="{00000000-0005-0000-0000-00000D180000}"/>
    <cellStyle name="Comma 33 3" xfId="14800" xr:uid="{00000000-0005-0000-0000-00000E180000}"/>
    <cellStyle name="Comma 33 3 2" xfId="26263" xr:uid="{00000000-0005-0000-0000-00000F180000}"/>
    <cellStyle name="Comma 33 4" xfId="16897" xr:uid="{00000000-0005-0000-0000-000010180000}"/>
    <cellStyle name="Comma 33 4 2" xfId="26264" xr:uid="{00000000-0005-0000-0000-000011180000}"/>
    <cellStyle name="Comma 33 5" xfId="23201" xr:uid="{00000000-0005-0000-0000-000012180000}"/>
    <cellStyle name="Comma 33 5 2" xfId="26265" xr:uid="{00000000-0005-0000-0000-000013180000}"/>
    <cellStyle name="Comma 33 6" xfId="26258" xr:uid="{00000000-0005-0000-0000-000014180000}"/>
    <cellStyle name="Comma 34" xfId="5407" xr:uid="{00000000-0005-0000-0000-000015180000}"/>
    <cellStyle name="Comma 34 2" xfId="5409" xr:uid="{00000000-0005-0000-0000-000016180000}"/>
    <cellStyle name="Comma 34 2 2" xfId="14943" xr:uid="{00000000-0005-0000-0000-000017180000}"/>
    <cellStyle name="Comma 34 2 2 2" xfId="26268" xr:uid="{00000000-0005-0000-0000-000018180000}"/>
    <cellStyle name="Comma 34 2 3" xfId="17069" xr:uid="{00000000-0005-0000-0000-000019180000}"/>
    <cellStyle name="Comma 34 2 3 2" xfId="26269" xr:uid="{00000000-0005-0000-0000-00001A180000}"/>
    <cellStyle name="Comma 34 2 4" xfId="23225" xr:uid="{00000000-0005-0000-0000-00001B180000}"/>
    <cellStyle name="Comma 34 2 4 2" xfId="26270" xr:uid="{00000000-0005-0000-0000-00001C180000}"/>
    <cellStyle name="Comma 34 2 5" xfId="26267" xr:uid="{00000000-0005-0000-0000-00001D180000}"/>
    <cellStyle name="Comma 34 3" xfId="14941" xr:uid="{00000000-0005-0000-0000-00001E180000}"/>
    <cellStyle name="Comma 34 3 2" xfId="26271" xr:uid="{00000000-0005-0000-0000-00001F180000}"/>
    <cellStyle name="Comma 34 4" xfId="17067" xr:uid="{00000000-0005-0000-0000-000020180000}"/>
    <cellStyle name="Comma 34 4 2" xfId="26272" xr:uid="{00000000-0005-0000-0000-000021180000}"/>
    <cellStyle name="Comma 34 5" xfId="23223" xr:uid="{00000000-0005-0000-0000-000022180000}"/>
    <cellStyle name="Comma 34 5 2" xfId="26273" xr:uid="{00000000-0005-0000-0000-000023180000}"/>
    <cellStyle name="Comma 34 6" xfId="26266" xr:uid="{00000000-0005-0000-0000-000024180000}"/>
    <cellStyle name="Comma 35" xfId="5468" xr:uid="{00000000-0005-0000-0000-000025180000}"/>
    <cellStyle name="Comma 35 10" xfId="26274" xr:uid="{00000000-0005-0000-0000-000026180000}"/>
    <cellStyle name="Comma 35 2" xfId="2914" xr:uid="{00000000-0005-0000-0000-000027180000}"/>
    <cellStyle name="Comma 35 2 2" xfId="14619" xr:uid="{00000000-0005-0000-0000-000028180000}"/>
    <cellStyle name="Comma 35 2 2 2" xfId="26276" xr:uid="{00000000-0005-0000-0000-000029180000}"/>
    <cellStyle name="Comma 35 2 3" xfId="16222" xr:uid="{00000000-0005-0000-0000-00002A180000}"/>
    <cellStyle name="Comma 35 2 3 2" xfId="26277" xr:uid="{00000000-0005-0000-0000-00002B180000}"/>
    <cellStyle name="Comma 35 2 4" xfId="23146" xr:uid="{00000000-0005-0000-0000-00002C180000}"/>
    <cellStyle name="Comma 35 2 4 2" xfId="26278" xr:uid="{00000000-0005-0000-0000-00002D180000}"/>
    <cellStyle name="Comma 35 2 5" xfId="26275" xr:uid="{00000000-0005-0000-0000-00002E180000}"/>
    <cellStyle name="Comma 35 3" xfId="2223" xr:uid="{00000000-0005-0000-0000-00002F180000}"/>
    <cellStyle name="Comma 35 3 2" xfId="3192" xr:uid="{00000000-0005-0000-0000-000030180000}"/>
    <cellStyle name="Comma 35 3 2 2" xfId="1514" xr:uid="{00000000-0005-0000-0000-000031180000}"/>
    <cellStyle name="Comma 35 3 2 2 2" xfId="504" xr:uid="{00000000-0005-0000-0000-000032180000}"/>
    <cellStyle name="Comma 35 3 2 2 2 2" xfId="14411" xr:uid="{00000000-0005-0000-0000-000033180000}"/>
    <cellStyle name="Comma 35 3 2 2 2 2 2" xfId="26283" xr:uid="{00000000-0005-0000-0000-000034180000}"/>
    <cellStyle name="Comma 35 3 2 2 2 3" xfId="26282" xr:uid="{00000000-0005-0000-0000-000035180000}"/>
    <cellStyle name="Comma 35 3 2 2 3" xfId="1675" xr:uid="{00000000-0005-0000-0000-000036180000}"/>
    <cellStyle name="Comma 35 3 2 2 3 2" xfId="14489" xr:uid="{00000000-0005-0000-0000-000037180000}"/>
    <cellStyle name="Comma 35 3 2 2 3 2 2" xfId="26285" xr:uid="{00000000-0005-0000-0000-000038180000}"/>
    <cellStyle name="Comma 35 3 2 2 3 3" xfId="26284" xr:uid="{00000000-0005-0000-0000-000039180000}"/>
    <cellStyle name="Comma 35 3 2 2 4" xfId="14477" xr:uid="{00000000-0005-0000-0000-00003A180000}"/>
    <cellStyle name="Comma 35 3 2 2 4 2" xfId="26286" xr:uid="{00000000-0005-0000-0000-00003B180000}"/>
    <cellStyle name="Comma 35 3 2 2 5" xfId="26281" xr:uid="{00000000-0005-0000-0000-00003C180000}"/>
    <cellStyle name="Comma 35 3 2 3" xfId="5469" xr:uid="{00000000-0005-0000-0000-00003D180000}"/>
    <cellStyle name="Comma 35 3 2 3 2" xfId="14969" xr:uid="{00000000-0005-0000-0000-00003E180000}"/>
    <cellStyle name="Comma 35 3 2 3 2 2" xfId="26288" xr:uid="{00000000-0005-0000-0000-00003F180000}"/>
    <cellStyle name="Comma 35 3 2 3 3" xfId="26287" xr:uid="{00000000-0005-0000-0000-000040180000}"/>
    <cellStyle name="Comma 35 3 2 4" xfId="5472" xr:uid="{00000000-0005-0000-0000-000041180000}"/>
    <cellStyle name="Comma 35 3 2 4 2" xfId="14970" xr:uid="{00000000-0005-0000-0000-000042180000}"/>
    <cellStyle name="Comma 35 3 2 4 2 2" xfId="26290" xr:uid="{00000000-0005-0000-0000-000043180000}"/>
    <cellStyle name="Comma 35 3 2 4 3" xfId="26289" xr:uid="{00000000-0005-0000-0000-000044180000}"/>
    <cellStyle name="Comma 35 3 2 5" xfId="14652" xr:uid="{00000000-0005-0000-0000-000045180000}"/>
    <cellStyle name="Comma 35 3 2 5 2" xfId="26291" xr:uid="{00000000-0005-0000-0000-000046180000}"/>
    <cellStyle name="Comma 35 3 2 6" xfId="26280" xr:uid="{00000000-0005-0000-0000-000047180000}"/>
    <cellStyle name="Comma 35 3 3" xfId="5474" xr:uid="{00000000-0005-0000-0000-000048180000}"/>
    <cellStyle name="Comma 35 3 3 2" xfId="5476" xr:uid="{00000000-0005-0000-0000-000049180000}"/>
    <cellStyle name="Comma 35 3 3 2 2" xfId="14972" xr:uid="{00000000-0005-0000-0000-00004A180000}"/>
    <cellStyle name="Comma 35 3 3 2 2 2" xfId="26294" xr:uid="{00000000-0005-0000-0000-00004B180000}"/>
    <cellStyle name="Comma 35 3 3 2 3" xfId="26293" xr:uid="{00000000-0005-0000-0000-00004C180000}"/>
    <cellStyle name="Comma 35 3 3 3" xfId="5477" xr:uid="{00000000-0005-0000-0000-00004D180000}"/>
    <cellStyle name="Comma 35 3 3 3 2" xfId="14973" xr:uid="{00000000-0005-0000-0000-00004E180000}"/>
    <cellStyle name="Comma 35 3 3 3 2 2" xfId="26296" xr:uid="{00000000-0005-0000-0000-00004F180000}"/>
    <cellStyle name="Comma 35 3 3 3 3" xfId="26295" xr:uid="{00000000-0005-0000-0000-000050180000}"/>
    <cellStyle name="Comma 35 3 3 4" xfId="14971" xr:uid="{00000000-0005-0000-0000-000051180000}"/>
    <cellStyle name="Comma 35 3 3 4 2" xfId="26297" xr:uid="{00000000-0005-0000-0000-000052180000}"/>
    <cellStyle name="Comma 35 3 3 5" xfId="26292" xr:uid="{00000000-0005-0000-0000-000053180000}"/>
    <cellStyle name="Comma 35 3 4" xfId="5478" xr:uid="{00000000-0005-0000-0000-000054180000}"/>
    <cellStyle name="Comma 35 3 4 2" xfId="14974" xr:uid="{00000000-0005-0000-0000-000055180000}"/>
    <cellStyle name="Comma 35 3 4 2 2" xfId="26299" xr:uid="{00000000-0005-0000-0000-000056180000}"/>
    <cellStyle name="Comma 35 3 4 3" xfId="26298" xr:uid="{00000000-0005-0000-0000-000057180000}"/>
    <cellStyle name="Comma 35 3 5" xfId="5479" xr:uid="{00000000-0005-0000-0000-000058180000}"/>
    <cellStyle name="Comma 35 3 5 2" xfId="14975" xr:uid="{00000000-0005-0000-0000-000059180000}"/>
    <cellStyle name="Comma 35 3 5 2 2" xfId="26301" xr:uid="{00000000-0005-0000-0000-00005A180000}"/>
    <cellStyle name="Comma 35 3 5 3" xfId="26300" xr:uid="{00000000-0005-0000-0000-00005B180000}"/>
    <cellStyle name="Comma 35 3 6" xfId="14542" xr:uid="{00000000-0005-0000-0000-00005C180000}"/>
    <cellStyle name="Comma 35 3 6 2" xfId="26302" xr:uid="{00000000-0005-0000-0000-00005D180000}"/>
    <cellStyle name="Comma 35 3 7" xfId="26279" xr:uid="{00000000-0005-0000-0000-00005E180000}"/>
    <cellStyle name="Comma 35 4" xfId="5481" xr:uid="{00000000-0005-0000-0000-00005F180000}"/>
    <cellStyle name="Comma 35 4 2" xfId="5485" xr:uid="{00000000-0005-0000-0000-000060180000}"/>
    <cellStyle name="Comma 35 4 2 2" xfId="2888" xr:uid="{00000000-0005-0000-0000-000061180000}"/>
    <cellStyle name="Comma 35 4 2 2 2" xfId="5204" xr:uid="{00000000-0005-0000-0000-000062180000}"/>
    <cellStyle name="Comma 35 4 2 2 2 2" xfId="14881" xr:uid="{00000000-0005-0000-0000-000063180000}"/>
    <cellStyle name="Comma 35 4 2 2 2 2 2" xfId="26307" xr:uid="{00000000-0005-0000-0000-000064180000}"/>
    <cellStyle name="Comma 35 4 2 2 2 3" xfId="26306" xr:uid="{00000000-0005-0000-0000-000065180000}"/>
    <cellStyle name="Comma 35 4 2 2 3" xfId="5488" xr:uid="{00000000-0005-0000-0000-000066180000}"/>
    <cellStyle name="Comma 35 4 2 2 3 2" xfId="14980" xr:uid="{00000000-0005-0000-0000-000067180000}"/>
    <cellStyle name="Comma 35 4 2 2 3 2 2" xfId="26309" xr:uid="{00000000-0005-0000-0000-000068180000}"/>
    <cellStyle name="Comma 35 4 2 2 3 3" xfId="26308" xr:uid="{00000000-0005-0000-0000-000069180000}"/>
    <cellStyle name="Comma 35 4 2 2 4" xfId="14614" xr:uid="{00000000-0005-0000-0000-00006A180000}"/>
    <cellStyle name="Comma 35 4 2 2 4 2" xfId="26310" xr:uid="{00000000-0005-0000-0000-00006B180000}"/>
    <cellStyle name="Comma 35 4 2 2 5" xfId="26305" xr:uid="{00000000-0005-0000-0000-00006C180000}"/>
    <cellStyle name="Comma 35 4 2 3" xfId="5491" xr:uid="{00000000-0005-0000-0000-00006D180000}"/>
    <cellStyle name="Comma 35 4 2 3 2" xfId="14981" xr:uid="{00000000-0005-0000-0000-00006E180000}"/>
    <cellStyle name="Comma 35 4 2 3 2 2" xfId="26312" xr:uid="{00000000-0005-0000-0000-00006F180000}"/>
    <cellStyle name="Comma 35 4 2 3 3" xfId="26311" xr:uid="{00000000-0005-0000-0000-000070180000}"/>
    <cellStyle name="Comma 35 4 2 4" xfId="5493" xr:uid="{00000000-0005-0000-0000-000071180000}"/>
    <cellStyle name="Comma 35 4 2 4 2" xfId="14982" xr:uid="{00000000-0005-0000-0000-000072180000}"/>
    <cellStyle name="Comma 35 4 2 4 2 2" xfId="26314" xr:uid="{00000000-0005-0000-0000-000073180000}"/>
    <cellStyle name="Comma 35 4 2 4 3" xfId="26313" xr:uid="{00000000-0005-0000-0000-000074180000}"/>
    <cellStyle name="Comma 35 4 2 5" xfId="14979" xr:uid="{00000000-0005-0000-0000-000075180000}"/>
    <cellStyle name="Comma 35 4 2 5 2" xfId="26315" xr:uid="{00000000-0005-0000-0000-000076180000}"/>
    <cellStyle name="Comma 35 4 2 6" xfId="26304" xr:uid="{00000000-0005-0000-0000-000077180000}"/>
    <cellStyle name="Comma 35 4 3" xfId="4219" xr:uid="{00000000-0005-0000-0000-000078180000}"/>
    <cellStyle name="Comma 35 4 3 2" xfId="5496" xr:uid="{00000000-0005-0000-0000-000079180000}"/>
    <cellStyle name="Comma 35 4 3 2 2" xfId="14983" xr:uid="{00000000-0005-0000-0000-00007A180000}"/>
    <cellStyle name="Comma 35 4 3 2 2 2" xfId="26318" xr:uid="{00000000-0005-0000-0000-00007B180000}"/>
    <cellStyle name="Comma 35 4 3 2 3" xfId="26317" xr:uid="{00000000-0005-0000-0000-00007C180000}"/>
    <cellStyle name="Comma 35 4 3 3" xfId="5498" xr:uid="{00000000-0005-0000-0000-00007D180000}"/>
    <cellStyle name="Comma 35 4 3 3 2" xfId="14984" xr:uid="{00000000-0005-0000-0000-00007E180000}"/>
    <cellStyle name="Comma 35 4 3 3 2 2" xfId="26320" xr:uid="{00000000-0005-0000-0000-00007F180000}"/>
    <cellStyle name="Comma 35 4 3 3 3" xfId="26319" xr:uid="{00000000-0005-0000-0000-000080180000}"/>
    <cellStyle name="Comma 35 4 3 4" xfId="14737" xr:uid="{00000000-0005-0000-0000-000081180000}"/>
    <cellStyle name="Comma 35 4 3 4 2" xfId="26321" xr:uid="{00000000-0005-0000-0000-000082180000}"/>
    <cellStyle name="Comma 35 4 3 5" xfId="26316" xr:uid="{00000000-0005-0000-0000-000083180000}"/>
    <cellStyle name="Comma 35 4 4" xfId="2898" xr:uid="{00000000-0005-0000-0000-000084180000}"/>
    <cellStyle name="Comma 35 4 4 2" xfId="14616" xr:uid="{00000000-0005-0000-0000-000085180000}"/>
    <cellStyle name="Comma 35 4 4 2 2" xfId="26323" xr:uid="{00000000-0005-0000-0000-000086180000}"/>
    <cellStyle name="Comma 35 4 4 3" xfId="26322" xr:uid="{00000000-0005-0000-0000-000087180000}"/>
    <cellStyle name="Comma 35 4 5" xfId="5499" xr:uid="{00000000-0005-0000-0000-000088180000}"/>
    <cellStyle name="Comma 35 4 5 2" xfId="14985" xr:uid="{00000000-0005-0000-0000-000089180000}"/>
    <cellStyle name="Comma 35 4 5 2 2" xfId="26325" xr:uid="{00000000-0005-0000-0000-00008A180000}"/>
    <cellStyle name="Comma 35 4 5 3" xfId="26324" xr:uid="{00000000-0005-0000-0000-00008B180000}"/>
    <cellStyle name="Comma 35 4 6" xfId="14977" xr:uid="{00000000-0005-0000-0000-00008C180000}"/>
    <cellStyle name="Comma 35 4 6 2" xfId="26326" xr:uid="{00000000-0005-0000-0000-00008D180000}"/>
    <cellStyle name="Comma 35 4 7" xfId="26303" xr:uid="{00000000-0005-0000-0000-00008E180000}"/>
    <cellStyle name="Comma 35 5" xfId="5500" xr:uid="{00000000-0005-0000-0000-00008F180000}"/>
    <cellStyle name="Comma 35 5 2" xfId="5508" xr:uid="{00000000-0005-0000-0000-000090180000}"/>
    <cellStyle name="Comma 35 5 2 2" xfId="5510" xr:uid="{00000000-0005-0000-0000-000091180000}"/>
    <cellStyle name="Comma 35 5 2 2 2" xfId="26329" xr:uid="{00000000-0005-0000-0000-000092180000}"/>
    <cellStyle name="Comma 35 5 2 3" xfId="26328" xr:uid="{00000000-0005-0000-0000-000093180000}"/>
    <cellStyle name="Comma 35 5 3" xfId="26327" xr:uid="{00000000-0005-0000-0000-000094180000}"/>
    <cellStyle name="Comma 35 6" xfId="3629" xr:uid="{00000000-0005-0000-0000-000095180000}"/>
    <cellStyle name="Comma 35 6 2" xfId="14712" xr:uid="{00000000-0005-0000-0000-000096180000}"/>
    <cellStyle name="Comma 35 6 2 2" xfId="26331" xr:uid="{00000000-0005-0000-0000-000097180000}"/>
    <cellStyle name="Comma 35 6 3" xfId="16455" xr:uid="{00000000-0005-0000-0000-000098180000}"/>
    <cellStyle name="Comma 35 6 3 2" xfId="26332" xr:uid="{00000000-0005-0000-0000-000099180000}"/>
    <cellStyle name="Comma 35 6 4" xfId="23174" xr:uid="{00000000-0005-0000-0000-00009A180000}"/>
    <cellStyle name="Comma 35 6 4 2" xfId="26333" xr:uid="{00000000-0005-0000-0000-00009B180000}"/>
    <cellStyle name="Comma 35 6 5" xfId="26330" xr:uid="{00000000-0005-0000-0000-00009C180000}"/>
    <cellStyle name="Comma 35 7" xfId="14968" xr:uid="{00000000-0005-0000-0000-00009D180000}"/>
    <cellStyle name="Comma 35 7 2" xfId="26334" xr:uid="{00000000-0005-0000-0000-00009E180000}"/>
    <cellStyle name="Comma 35 8" xfId="17093" xr:uid="{00000000-0005-0000-0000-00009F180000}"/>
    <cellStyle name="Comma 35 8 2" xfId="26335" xr:uid="{00000000-0005-0000-0000-0000A0180000}"/>
    <cellStyle name="Comma 35 9" xfId="23231" xr:uid="{00000000-0005-0000-0000-0000A1180000}"/>
    <cellStyle name="Comma 35 9 2" xfId="26336" xr:uid="{00000000-0005-0000-0000-0000A2180000}"/>
    <cellStyle name="Comma 36" xfId="2543" xr:uid="{00000000-0005-0000-0000-0000A3180000}"/>
    <cellStyle name="Comma 36 2" xfId="5512" xr:uid="{00000000-0005-0000-0000-0000A4180000}"/>
    <cellStyle name="Comma 36 2 2" xfId="14987" xr:uid="{00000000-0005-0000-0000-0000A5180000}"/>
    <cellStyle name="Comma 36 2 2 2" xfId="26339" xr:uid="{00000000-0005-0000-0000-0000A6180000}"/>
    <cellStyle name="Comma 36 2 3" xfId="17110" xr:uid="{00000000-0005-0000-0000-0000A7180000}"/>
    <cellStyle name="Comma 36 2 3 2" xfId="26340" xr:uid="{00000000-0005-0000-0000-0000A8180000}"/>
    <cellStyle name="Comma 36 2 4" xfId="23232" xr:uid="{00000000-0005-0000-0000-0000A9180000}"/>
    <cellStyle name="Comma 36 2 4 2" xfId="26341" xr:uid="{00000000-0005-0000-0000-0000AA180000}"/>
    <cellStyle name="Comma 36 2 5" xfId="26338" xr:uid="{00000000-0005-0000-0000-0000AB180000}"/>
    <cellStyle name="Comma 36 3" xfId="14568" xr:uid="{00000000-0005-0000-0000-0000AC180000}"/>
    <cellStyle name="Comma 36 3 2" xfId="26342" xr:uid="{00000000-0005-0000-0000-0000AD180000}"/>
    <cellStyle name="Comma 36 4" xfId="16088" xr:uid="{00000000-0005-0000-0000-0000AE180000}"/>
    <cellStyle name="Comma 36 4 2" xfId="26343" xr:uid="{00000000-0005-0000-0000-0000AF180000}"/>
    <cellStyle name="Comma 36 5" xfId="23131" xr:uid="{00000000-0005-0000-0000-0000B0180000}"/>
    <cellStyle name="Comma 36 5 2" xfId="26344" xr:uid="{00000000-0005-0000-0000-0000B1180000}"/>
    <cellStyle name="Comma 36 6" xfId="26337" xr:uid="{00000000-0005-0000-0000-0000B2180000}"/>
    <cellStyle name="Comma 37" xfId="5095" xr:uid="{00000000-0005-0000-0000-0000B3180000}"/>
    <cellStyle name="Comma 37 2" xfId="5098" xr:uid="{00000000-0005-0000-0000-0000B4180000}"/>
    <cellStyle name="Comma 37 2 2" xfId="14841" xr:uid="{00000000-0005-0000-0000-0000B5180000}"/>
    <cellStyle name="Comma 37 2 2 2" xfId="26347" xr:uid="{00000000-0005-0000-0000-0000B6180000}"/>
    <cellStyle name="Comma 37 2 3" xfId="16977" xr:uid="{00000000-0005-0000-0000-0000B7180000}"/>
    <cellStyle name="Comma 37 2 3 2" xfId="26348" xr:uid="{00000000-0005-0000-0000-0000B8180000}"/>
    <cellStyle name="Comma 37 2 4" xfId="23215" xr:uid="{00000000-0005-0000-0000-0000B9180000}"/>
    <cellStyle name="Comma 37 2 4 2" xfId="26349" xr:uid="{00000000-0005-0000-0000-0000BA180000}"/>
    <cellStyle name="Comma 37 2 5" xfId="26346" xr:uid="{00000000-0005-0000-0000-0000BB180000}"/>
    <cellStyle name="Comma 37 3" xfId="14839" xr:uid="{00000000-0005-0000-0000-0000BC180000}"/>
    <cellStyle name="Comma 37 3 2" xfId="26350" xr:uid="{00000000-0005-0000-0000-0000BD180000}"/>
    <cellStyle name="Comma 37 4" xfId="16975" xr:uid="{00000000-0005-0000-0000-0000BE180000}"/>
    <cellStyle name="Comma 37 4 2" xfId="26351" xr:uid="{00000000-0005-0000-0000-0000BF180000}"/>
    <cellStyle name="Comma 37 5" xfId="23214" xr:uid="{00000000-0005-0000-0000-0000C0180000}"/>
    <cellStyle name="Comma 37 5 2" xfId="26352" xr:uid="{00000000-0005-0000-0000-0000C1180000}"/>
    <cellStyle name="Comma 37 6" xfId="26345" xr:uid="{00000000-0005-0000-0000-0000C2180000}"/>
    <cellStyle name="Comma 38" xfId="5108" xr:uid="{00000000-0005-0000-0000-0000C3180000}"/>
    <cellStyle name="Comma 38 2" xfId="26353" xr:uid="{00000000-0005-0000-0000-0000C4180000}"/>
    <cellStyle name="Comma 39" xfId="5111" xr:uid="{00000000-0005-0000-0000-0000C5180000}"/>
    <cellStyle name="Comma 39 2" xfId="4711" xr:uid="{00000000-0005-0000-0000-0000C6180000}"/>
    <cellStyle name="Comma 39 2 2" xfId="14759" xr:uid="{00000000-0005-0000-0000-0000C7180000}"/>
    <cellStyle name="Comma 39 2 2 2" xfId="26356" xr:uid="{00000000-0005-0000-0000-0000C8180000}"/>
    <cellStyle name="Comma 39 2 3" xfId="16833" xr:uid="{00000000-0005-0000-0000-0000C9180000}"/>
    <cellStyle name="Comma 39 2 3 2" xfId="26357" xr:uid="{00000000-0005-0000-0000-0000CA180000}"/>
    <cellStyle name="Comma 39 2 4" xfId="23192" xr:uid="{00000000-0005-0000-0000-0000CB180000}"/>
    <cellStyle name="Comma 39 2 4 2" xfId="26358" xr:uid="{00000000-0005-0000-0000-0000CC180000}"/>
    <cellStyle name="Comma 39 2 5" xfId="26355" xr:uid="{00000000-0005-0000-0000-0000CD180000}"/>
    <cellStyle name="Comma 39 3" xfId="14847" xr:uid="{00000000-0005-0000-0000-0000CE180000}"/>
    <cellStyle name="Comma 39 3 2" xfId="26359" xr:uid="{00000000-0005-0000-0000-0000CF180000}"/>
    <cellStyle name="Comma 39 4" xfId="16982" xr:uid="{00000000-0005-0000-0000-0000D0180000}"/>
    <cellStyle name="Comma 39 4 2" xfId="26360" xr:uid="{00000000-0005-0000-0000-0000D1180000}"/>
    <cellStyle name="Comma 39 5" xfId="23217" xr:uid="{00000000-0005-0000-0000-0000D2180000}"/>
    <cellStyle name="Comma 39 5 2" xfId="26361" xr:uid="{00000000-0005-0000-0000-0000D3180000}"/>
    <cellStyle name="Comma 39 6" xfId="26354" xr:uid="{00000000-0005-0000-0000-0000D4180000}"/>
    <cellStyle name="Comma 4" xfId="2524" xr:uid="{00000000-0005-0000-0000-0000D5180000}"/>
    <cellStyle name="Comma 4 10" xfId="5514" xr:uid="{00000000-0005-0000-0000-0000D6180000}"/>
    <cellStyle name="Comma 4 10 2" xfId="5517" xr:uid="{00000000-0005-0000-0000-0000D7180000}"/>
    <cellStyle name="Comma 4 10 2 2" xfId="26364" xr:uid="{00000000-0005-0000-0000-0000D8180000}"/>
    <cellStyle name="Comma 4 10 3" xfId="14988" xr:uid="{00000000-0005-0000-0000-0000D9180000}"/>
    <cellStyle name="Comma 4 10 3 2" xfId="26365" xr:uid="{00000000-0005-0000-0000-0000DA180000}"/>
    <cellStyle name="Comma 4 10 4" xfId="26363" xr:uid="{00000000-0005-0000-0000-0000DB180000}"/>
    <cellStyle name="Comma 4 11" xfId="5519" xr:uid="{00000000-0005-0000-0000-0000DC180000}"/>
    <cellStyle name="Comma 4 11 2" xfId="14989" xr:uid="{00000000-0005-0000-0000-0000DD180000}"/>
    <cellStyle name="Comma 4 11 2 2" xfId="26367" xr:uid="{00000000-0005-0000-0000-0000DE180000}"/>
    <cellStyle name="Comma 4 11 3" xfId="26366" xr:uid="{00000000-0005-0000-0000-0000DF180000}"/>
    <cellStyle name="Comma 4 12" xfId="2872" xr:uid="{00000000-0005-0000-0000-0000E0180000}"/>
    <cellStyle name="Comma 4 12 2" xfId="14612" xr:uid="{00000000-0005-0000-0000-0000E1180000}"/>
    <cellStyle name="Comma 4 12 2 2" xfId="26369" xr:uid="{00000000-0005-0000-0000-0000E2180000}"/>
    <cellStyle name="Comma 4 12 3" xfId="26368" xr:uid="{00000000-0005-0000-0000-0000E3180000}"/>
    <cellStyle name="Comma 4 13" xfId="5522" xr:uid="{00000000-0005-0000-0000-0000E4180000}"/>
    <cellStyle name="Comma 4 13 2" xfId="14990" xr:uid="{00000000-0005-0000-0000-0000E5180000}"/>
    <cellStyle name="Comma 4 13 2 2" xfId="26371" xr:uid="{00000000-0005-0000-0000-0000E6180000}"/>
    <cellStyle name="Comma 4 13 3" xfId="26370" xr:uid="{00000000-0005-0000-0000-0000E7180000}"/>
    <cellStyle name="Comma 4 14" xfId="5527" xr:uid="{00000000-0005-0000-0000-0000E8180000}"/>
    <cellStyle name="Comma 4 14 2" xfId="14991" xr:uid="{00000000-0005-0000-0000-0000E9180000}"/>
    <cellStyle name="Comma 4 14 2 2" xfId="26373" xr:uid="{00000000-0005-0000-0000-0000EA180000}"/>
    <cellStyle name="Comma 4 14 3" xfId="26372" xr:uid="{00000000-0005-0000-0000-0000EB180000}"/>
    <cellStyle name="Comma 4 15" xfId="5534" xr:uid="{00000000-0005-0000-0000-0000EC180000}"/>
    <cellStyle name="Comma 4 15 2" xfId="14992" xr:uid="{00000000-0005-0000-0000-0000ED180000}"/>
    <cellStyle name="Comma 4 15 2 2" xfId="26375" xr:uid="{00000000-0005-0000-0000-0000EE180000}"/>
    <cellStyle name="Comma 4 15 3" xfId="26374" xr:uid="{00000000-0005-0000-0000-0000EF180000}"/>
    <cellStyle name="Comma 4 16" xfId="5540" xr:uid="{00000000-0005-0000-0000-0000F0180000}"/>
    <cellStyle name="Comma 4 16 2" xfId="5543" xr:uid="{00000000-0005-0000-0000-0000F1180000}"/>
    <cellStyle name="Comma 4 16 2 2" xfId="14995" xr:uid="{00000000-0005-0000-0000-0000F2180000}"/>
    <cellStyle name="Comma 4 16 2 2 2" xfId="26378" xr:uid="{00000000-0005-0000-0000-0000F3180000}"/>
    <cellStyle name="Comma 4 16 2 3" xfId="26377" xr:uid="{00000000-0005-0000-0000-0000F4180000}"/>
    <cellStyle name="Comma 4 16 3" xfId="2603" xr:uid="{00000000-0005-0000-0000-0000F5180000}"/>
    <cellStyle name="Comma 4 16 3 2" xfId="14580" xr:uid="{00000000-0005-0000-0000-0000F6180000}"/>
    <cellStyle name="Comma 4 16 3 2 2" xfId="26380" xr:uid="{00000000-0005-0000-0000-0000F7180000}"/>
    <cellStyle name="Comma 4 16 3 3" xfId="26379" xr:uid="{00000000-0005-0000-0000-0000F8180000}"/>
    <cellStyle name="Comma 4 16 4" xfId="14994" xr:uid="{00000000-0005-0000-0000-0000F9180000}"/>
    <cellStyle name="Comma 4 16 4 2" xfId="26381" xr:uid="{00000000-0005-0000-0000-0000FA180000}"/>
    <cellStyle name="Comma 4 16 5" xfId="26376" xr:uid="{00000000-0005-0000-0000-0000FB180000}"/>
    <cellStyle name="Comma 4 17" xfId="5544" xr:uid="{00000000-0005-0000-0000-0000FC180000}"/>
    <cellStyle name="Comma 4 17 2" xfId="14996" xr:uid="{00000000-0005-0000-0000-0000FD180000}"/>
    <cellStyle name="Comma 4 17 2 2" xfId="26383" xr:uid="{00000000-0005-0000-0000-0000FE180000}"/>
    <cellStyle name="Comma 4 17 3" xfId="26382" xr:uid="{00000000-0005-0000-0000-0000FF180000}"/>
    <cellStyle name="Comma 4 18" xfId="5550" xr:uid="{00000000-0005-0000-0000-000000190000}"/>
    <cellStyle name="Comma 4 18 2" xfId="14997" xr:uid="{00000000-0005-0000-0000-000001190000}"/>
    <cellStyle name="Comma 4 18 2 2" xfId="26385" xr:uid="{00000000-0005-0000-0000-000002190000}"/>
    <cellStyle name="Comma 4 18 3" xfId="26384" xr:uid="{00000000-0005-0000-0000-000003190000}"/>
    <cellStyle name="Comma 4 19" xfId="2618" xr:uid="{00000000-0005-0000-0000-000004190000}"/>
    <cellStyle name="Comma 4 19 2" xfId="14585" xr:uid="{00000000-0005-0000-0000-000005190000}"/>
    <cellStyle name="Comma 4 19 2 2" xfId="26387" xr:uid="{00000000-0005-0000-0000-000006190000}"/>
    <cellStyle name="Comma 4 19 3" xfId="26386" xr:uid="{00000000-0005-0000-0000-000007190000}"/>
    <cellStyle name="Comma 4 2" xfId="2296" xr:uid="{00000000-0005-0000-0000-000008190000}"/>
    <cellStyle name="Comma 4 2 2" xfId="5554" xr:uid="{00000000-0005-0000-0000-000009190000}"/>
    <cellStyle name="Comma 4 2 2 2" xfId="5559" xr:uid="{00000000-0005-0000-0000-00000A190000}"/>
    <cellStyle name="Comma 4 2 2 2 2" xfId="26390" xr:uid="{00000000-0005-0000-0000-00000B190000}"/>
    <cellStyle name="Comma 4 2 2 3" xfId="5565" xr:uid="{00000000-0005-0000-0000-00000C190000}"/>
    <cellStyle name="Comma 4 2 2 3 2" xfId="15001" xr:uid="{00000000-0005-0000-0000-00000D190000}"/>
    <cellStyle name="Comma 4 2 2 3 2 2" xfId="26392" xr:uid="{00000000-0005-0000-0000-00000E190000}"/>
    <cellStyle name="Comma 4 2 2 3 3" xfId="26391" xr:uid="{00000000-0005-0000-0000-00000F190000}"/>
    <cellStyle name="Comma 4 2 2 4" xfId="14998" xr:uid="{00000000-0005-0000-0000-000010190000}"/>
    <cellStyle name="Comma 4 2 2 4 2" xfId="26393" xr:uid="{00000000-0005-0000-0000-000011190000}"/>
    <cellStyle name="Comma 4 2 2 5" xfId="26389" xr:uid="{00000000-0005-0000-0000-000012190000}"/>
    <cellStyle name="Comma 4 2 3" xfId="5571" xr:uid="{00000000-0005-0000-0000-000013190000}"/>
    <cellStyle name="Comma 4 2 3 2" xfId="2558" xr:uid="{00000000-0005-0000-0000-000014190000}"/>
    <cellStyle name="Comma 4 2 3 2 2" xfId="26395" xr:uid="{00000000-0005-0000-0000-000015190000}"/>
    <cellStyle name="Comma 4 2 3 3" xfId="5573" xr:uid="{00000000-0005-0000-0000-000016190000}"/>
    <cellStyle name="Comma 4 2 3 3 2" xfId="26396" xr:uid="{00000000-0005-0000-0000-000017190000}"/>
    <cellStyle name="Comma 4 2 3 4" xfId="15002" xr:uid="{00000000-0005-0000-0000-000018190000}"/>
    <cellStyle name="Comma 4 2 3 4 2" xfId="26397" xr:uid="{00000000-0005-0000-0000-000019190000}"/>
    <cellStyle name="Comma 4 2 3 5" xfId="26394" xr:uid="{00000000-0005-0000-0000-00001A190000}"/>
    <cellStyle name="Comma 4 2 4" xfId="5574" xr:uid="{00000000-0005-0000-0000-00001B190000}"/>
    <cellStyle name="Comma 4 2 4 2" xfId="5579" xr:uid="{00000000-0005-0000-0000-00001C190000}"/>
    <cellStyle name="Comma 4 2 4 2 2" xfId="26399" xr:uid="{00000000-0005-0000-0000-00001D190000}"/>
    <cellStyle name="Comma 4 2 4 3" xfId="26398" xr:uid="{00000000-0005-0000-0000-00001E190000}"/>
    <cellStyle name="Comma 4 2 5" xfId="5580" xr:uid="{00000000-0005-0000-0000-00001F190000}"/>
    <cellStyle name="Comma 4 2 5 2" xfId="5584" xr:uid="{00000000-0005-0000-0000-000020190000}"/>
    <cellStyle name="Comma 4 2 5 2 2" xfId="15004" xr:uid="{00000000-0005-0000-0000-000021190000}"/>
    <cellStyle name="Comma 4 2 5 2 2 2" xfId="26402" xr:uid="{00000000-0005-0000-0000-000022190000}"/>
    <cellStyle name="Comma 4 2 5 2 3" xfId="26401" xr:uid="{00000000-0005-0000-0000-000023190000}"/>
    <cellStyle name="Comma 4 2 5 3" xfId="1277" xr:uid="{00000000-0005-0000-0000-000024190000}"/>
    <cellStyle name="Comma 4 2 5 3 2" xfId="14466" xr:uid="{00000000-0005-0000-0000-000025190000}"/>
    <cellStyle name="Comma 4 2 5 3 2 2" xfId="26404" xr:uid="{00000000-0005-0000-0000-000026190000}"/>
    <cellStyle name="Comma 4 2 5 3 3" xfId="26403" xr:uid="{00000000-0005-0000-0000-000027190000}"/>
    <cellStyle name="Comma 4 2 5 4" xfId="5587" xr:uid="{00000000-0005-0000-0000-000028190000}"/>
    <cellStyle name="Comma 4 2 5 4 2" xfId="15005" xr:uid="{00000000-0005-0000-0000-000029190000}"/>
    <cellStyle name="Comma 4 2 5 4 2 2" xfId="26406" xr:uid="{00000000-0005-0000-0000-00002A190000}"/>
    <cellStyle name="Comma 4 2 5 4 3" xfId="26405" xr:uid="{00000000-0005-0000-0000-00002B190000}"/>
    <cellStyle name="Comma 4 2 5 5" xfId="5591" xr:uid="{00000000-0005-0000-0000-00002C190000}"/>
    <cellStyle name="Comma 4 2 5 5 2" xfId="15006" xr:uid="{00000000-0005-0000-0000-00002D190000}"/>
    <cellStyle name="Comma 4 2 5 5 2 2" xfId="26408" xr:uid="{00000000-0005-0000-0000-00002E190000}"/>
    <cellStyle name="Comma 4 2 5 5 3" xfId="26407" xr:uid="{00000000-0005-0000-0000-00002F190000}"/>
    <cellStyle name="Comma 4 2 5 6" xfId="100" xr:uid="{00000000-0005-0000-0000-000030190000}"/>
    <cellStyle name="Comma 4 2 5 6 2" xfId="14384" xr:uid="{00000000-0005-0000-0000-000031190000}"/>
    <cellStyle name="Comma 4 2 5 6 2 2" xfId="26410" xr:uid="{00000000-0005-0000-0000-000032190000}"/>
    <cellStyle name="Comma 4 2 5 6 3" xfId="26409" xr:uid="{00000000-0005-0000-0000-000033190000}"/>
    <cellStyle name="Comma 4 2 5 7" xfId="15003" xr:uid="{00000000-0005-0000-0000-000034190000}"/>
    <cellStyle name="Comma 4 2 5 7 2" xfId="26411" xr:uid="{00000000-0005-0000-0000-000035190000}"/>
    <cellStyle name="Comma 4 2 5 8" xfId="26400" xr:uid="{00000000-0005-0000-0000-000036190000}"/>
    <cellStyle name="Comma 4 2 6" xfId="3294" xr:uid="{00000000-0005-0000-0000-000037190000}"/>
    <cellStyle name="Comma 4 2 6 2" xfId="26412" xr:uid="{00000000-0005-0000-0000-000038190000}"/>
    <cellStyle name="Comma 4 2 7" xfId="26388" xr:uid="{00000000-0005-0000-0000-000039190000}"/>
    <cellStyle name="Comma 4 2_bieu 21" xfId="1686" xr:uid="{00000000-0005-0000-0000-00003A190000}"/>
    <cellStyle name="Comma 4 20" xfId="5533" xr:uid="{00000000-0005-0000-0000-00003B190000}"/>
    <cellStyle name="Comma 4 20 2" xfId="5596" xr:uid="{00000000-0005-0000-0000-00003C190000}"/>
    <cellStyle name="Comma 4 20 2 2" xfId="26414" xr:uid="{00000000-0005-0000-0000-00003D190000}"/>
    <cellStyle name="Comma 4 20 3" xfId="26413" xr:uid="{00000000-0005-0000-0000-00003E190000}"/>
    <cellStyle name="Comma 4 21" xfId="5539" xr:uid="{00000000-0005-0000-0000-00003F190000}"/>
    <cellStyle name="Comma 4 21 2" xfId="14993" xr:uid="{00000000-0005-0000-0000-000040190000}"/>
    <cellStyle name="Comma 4 21 2 2" xfId="26416" xr:uid="{00000000-0005-0000-0000-000041190000}"/>
    <cellStyle name="Comma 4 21 3" xfId="17125" xr:uid="{00000000-0005-0000-0000-000042190000}"/>
    <cellStyle name="Comma 4 21 3 2" xfId="26417" xr:uid="{00000000-0005-0000-0000-000043190000}"/>
    <cellStyle name="Comma 4 21 4" xfId="23233" xr:uid="{00000000-0005-0000-0000-000044190000}"/>
    <cellStyle name="Comma 4 21 4 2" xfId="26418" xr:uid="{00000000-0005-0000-0000-000045190000}"/>
    <cellStyle name="Comma 4 21 5" xfId="26415" xr:uid="{00000000-0005-0000-0000-000046190000}"/>
    <cellStyle name="Comma 4 22" xfId="14565" xr:uid="{00000000-0005-0000-0000-000047190000}"/>
    <cellStyle name="Comma 4 22 2" xfId="26419" xr:uid="{00000000-0005-0000-0000-000048190000}"/>
    <cellStyle name="Comma 4 23" xfId="26362" xr:uid="{00000000-0005-0000-0000-000049190000}"/>
    <cellStyle name="Comma 4 3" xfId="5599" xr:uid="{00000000-0005-0000-0000-00004A190000}"/>
    <cellStyle name="Comma 4 3 2" xfId="5601" xr:uid="{00000000-0005-0000-0000-00004B190000}"/>
    <cellStyle name="Comma 4 3 2 2" xfId="5603" xr:uid="{00000000-0005-0000-0000-00004C190000}"/>
    <cellStyle name="Comma 4 3 2 2 2" xfId="26422" xr:uid="{00000000-0005-0000-0000-00004D190000}"/>
    <cellStyle name="Comma 4 3 2 3" xfId="15007" xr:uid="{00000000-0005-0000-0000-00004E190000}"/>
    <cellStyle name="Comma 4 3 2 3 2" xfId="26423" xr:uid="{00000000-0005-0000-0000-00004F190000}"/>
    <cellStyle name="Comma 4 3 2 4" xfId="26421" xr:uid="{00000000-0005-0000-0000-000050190000}"/>
    <cellStyle name="Comma 4 3 3" xfId="5605" xr:uid="{00000000-0005-0000-0000-000051190000}"/>
    <cellStyle name="Comma 4 3 3 2" xfId="26424" xr:uid="{00000000-0005-0000-0000-000052190000}"/>
    <cellStyle name="Comma 4 3 4" xfId="5606" xr:uid="{00000000-0005-0000-0000-000053190000}"/>
    <cellStyle name="Comma 4 3 4 2" xfId="15010" xr:uid="{00000000-0005-0000-0000-000054190000}"/>
    <cellStyle name="Comma 4 3 4 2 2" xfId="26426" xr:uid="{00000000-0005-0000-0000-000055190000}"/>
    <cellStyle name="Comma 4 3 4 3" xfId="26425" xr:uid="{00000000-0005-0000-0000-000056190000}"/>
    <cellStyle name="Comma 4 3 5" xfId="5607" xr:uid="{00000000-0005-0000-0000-000057190000}"/>
    <cellStyle name="Comma 4 3 5 2" xfId="26427" xr:uid="{00000000-0005-0000-0000-000058190000}"/>
    <cellStyle name="Comma 4 3 6" xfId="26420" xr:uid="{00000000-0005-0000-0000-000059190000}"/>
    <cellStyle name="Comma 4 4" xfId="5610" xr:uid="{00000000-0005-0000-0000-00005A190000}"/>
    <cellStyle name="Comma 4 4 2" xfId="5612" xr:uid="{00000000-0005-0000-0000-00005B190000}"/>
    <cellStyle name="Comma 4 4 2 2" xfId="26429" xr:uid="{00000000-0005-0000-0000-00005C190000}"/>
    <cellStyle name="Comma 4 4 3" xfId="5613" xr:uid="{00000000-0005-0000-0000-00005D190000}"/>
    <cellStyle name="Comma 4 4 3 2" xfId="26430" xr:uid="{00000000-0005-0000-0000-00005E190000}"/>
    <cellStyle name="Comma 4 4 4" xfId="5614" xr:uid="{00000000-0005-0000-0000-00005F190000}"/>
    <cellStyle name="Comma 4 4 4 2" xfId="15012" xr:uid="{00000000-0005-0000-0000-000060190000}"/>
    <cellStyle name="Comma 4 4 4 2 2" xfId="26432" xr:uid="{00000000-0005-0000-0000-000061190000}"/>
    <cellStyle name="Comma 4 4 4 3" xfId="26431" xr:uid="{00000000-0005-0000-0000-000062190000}"/>
    <cellStyle name="Comma 4 4 5" xfId="26428" xr:uid="{00000000-0005-0000-0000-000063190000}"/>
    <cellStyle name="Comma 4 5" xfId="3609" xr:uid="{00000000-0005-0000-0000-000064190000}"/>
    <cellStyle name="Comma 4 5 2" xfId="14707" xr:uid="{00000000-0005-0000-0000-000065190000}"/>
    <cellStyle name="Comma 4 5 2 2" xfId="26434" xr:uid="{00000000-0005-0000-0000-000066190000}"/>
    <cellStyle name="Comma 4 5 3" xfId="26433" xr:uid="{00000000-0005-0000-0000-000067190000}"/>
    <cellStyle name="Comma 4 6" xfId="3141" xr:uid="{00000000-0005-0000-0000-000068190000}"/>
    <cellStyle name="Comma 4 6 2" xfId="14646" xr:uid="{00000000-0005-0000-0000-000069190000}"/>
    <cellStyle name="Comma 4 6 2 2" xfId="26436" xr:uid="{00000000-0005-0000-0000-00006A190000}"/>
    <cellStyle name="Comma 4 6 3" xfId="26435" xr:uid="{00000000-0005-0000-0000-00006B190000}"/>
    <cellStyle name="Comma 4 7" xfId="5615" xr:uid="{00000000-0005-0000-0000-00006C190000}"/>
    <cellStyle name="Comma 4 7 2" xfId="15013" xr:uid="{00000000-0005-0000-0000-00006D190000}"/>
    <cellStyle name="Comma 4 7 2 2" xfId="26438" xr:uid="{00000000-0005-0000-0000-00006E190000}"/>
    <cellStyle name="Comma 4 7 3" xfId="26437" xr:uid="{00000000-0005-0000-0000-00006F190000}"/>
    <cellStyle name="Comma 4 8" xfId="5618" xr:uid="{00000000-0005-0000-0000-000070190000}"/>
    <cellStyle name="Comma 4 8 2" xfId="15014" xr:uid="{00000000-0005-0000-0000-000071190000}"/>
    <cellStyle name="Comma 4 8 2 2" xfId="26440" xr:uid="{00000000-0005-0000-0000-000072190000}"/>
    <cellStyle name="Comma 4 8 3" xfId="26439" xr:uid="{00000000-0005-0000-0000-000073190000}"/>
    <cellStyle name="Comma 4 9" xfId="5621" xr:uid="{00000000-0005-0000-0000-000074190000}"/>
    <cellStyle name="Comma 4 9 2" xfId="15015" xr:uid="{00000000-0005-0000-0000-000075190000}"/>
    <cellStyle name="Comma 4 9 2 2" xfId="26442" xr:uid="{00000000-0005-0000-0000-000076190000}"/>
    <cellStyle name="Comma 4 9 3" xfId="26441" xr:uid="{00000000-0005-0000-0000-000077190000}"/>
    <cellStyle name="Comma 4_Bieu 5 BSMT NSTW" xfId="4869" xr:uid="{00000000-0005-0000-0000-000078190000}"/>
    <cellStyle name="Comma 40" xfId="5467" xr:uid="{00000000-0005-0000-0000-000079190000}"/>
    <cellStyle name="Comma 40 2" xfId="2915" xr:uid="{00000000-0005-0000-0000-00007A190000}"/>
    <cellStyle name="Comma 40 2 2" xfId="5623" xr:uid="{00000000-0005-0000-0000-00007B190000}"/>
    <cellStyle name="Comma 40 2 2 2" xfId="15016" xr:uid="{00000000-0005-0000-0000-00007C190000}"/>
    <cellStyle name="Comma 40 2 2 2 2" xfId="26446" xr:uid="{00000000-0005-0000-0000-00007D190000}"/>
    <cellStyle name="Comma 40 2 2 3" xfId="26445" xr:uid="{00000000-0005-0000-0000-00007E190000}"/>
    <cellStyle name="Comma 40 2 3" xfId="5624" xr:uid="{00000000-0005-0000-0000-00007F190000}"/>
    <cellStyle name="Comma 40 2 3 2" xfId="15017" xr:uid="{00000000-0005-0000-0000-000080190000}"/>
    <cellStyle name="Comma 40 2 3 2 2" xfId="26448" xr:uid="{00000000-0005-0000-0000-000081190000}"/>
    <cellStyle name="Comma 40 2 3 3" xfId="26447" xr:uid="{00000000-0005-0000-0000-000082190000}"/>
    <cellStyle name="Comma 40 2 4" xfId="14620" xr:uid="{00000000-0005-0000-0000-000083190000}"/>
    <cellStyle name="Comma 40 2 4 2" xfId="26449" xr:uid="{00000000-0005-0000-0000-000084190000}"/>
    <cellStyle name="Comma 40 2 5" xfId="26444" xr:uid="{00000000-0005-0000-0000-000085190000}"/>
    <cellStyle name="Comma 40 3" xfId="2224" xr:uid="{00000000-0005-0000-0000-000086190000}"/>
    <cellStyle name="Comma 40 3 2" xfId="14543" xr:uid="{00000000-0005-0000-0000-000087190000}"/>
    <cellStyle name="Comma 40 3 2 2" xfId="26451" xr:uid="{00000000-0005-0000-0000-000088190000}"/>
    <cellStyle name="Comma 40 3 3" xfId="26450" xr:uid="{00000000-0005-0000-0000-000089190000}"/>
    <cellStyle name="Comma 40 4" xfId="5480" xr:uid="{00000000-0005-0000-0000-00008A190000}"/>
    <cellStyle name="Comma 40 4 2" xfId="14976" xr:uid="{00000000-0005-0000-0000-00008B190000}"/>
    <cellStyle name="Comma 40 4 2 2" xfId="26453" xr:uid="{00000000-0005-0000-0000-00008C190000}"/>
    <cellStyle name="Comma 40 4 3" xfId="26452" xr:uid="{00000000-0005-0000-0000-00008D190000}"/>
    <cellStyle name="Comma 40 5" xfId="14967" xr:uid="{00000000-0005-0000-0000-00008E190000}"/>
    <cellStyle name="Comma 40 5 2" xfId="26454" xr:uid="{00000000-0005-0000-0000-00008F190000}"/>
    <cellStyle name="Comma 40 6" xfId="26443" xr:uid="{00000000-0005-0000-0000-000090190000}"/>
    <cellStyle name="Comma 41" xfId="2544" xr:uid="{00000000-0005-0000-0000-000091190000}"/>
    <cellStyle name="Comma 41 2" xfId="14569" xr:uid="{00000000-0005-0000-0000-000092190000}"/>
    <cellStyle name="Comma 41 2 2" xfId="26456" xr:uid="{00000000-0005-0000-0000-000093190000}"/>
    <cellStyle name="Comma 41 3" xfId="26455" xr:uid="{00000000-0005-0000-0000-000094190000}"/>
    <cellStyle name="Comma 42" xfId="5094" xr:uid="{00000000-0005-0000-0000-000095190000}"/>
    <cellStyle name="Comma 42 2" xfId="14838" xr:uid="{00000000-0005-0000-0000-000096190000}"/>
    <cellStyle name="Comma 42 2 2" xfId="26458" xr:uid="{00000000-0005-0000-0000-000097190000}"/>
    <cellStyle name="Comma 42 3" xfId="26457" xr:uid="{00000000-0005-0000-0000-000098190000}"/>
    <cellStyle name="Comma 43" xfId="5107" xr:uid="{00000000-0005-0000-0000-000099190000}"/>
    <cellStyle name="Comma 43 2" xfId="14844" xr:uid="{00000000-0005-0000-0000-00009A190000}"/>
    <cellStyle name="Comma 43 2 2" xfId="26460" xr:uid="{00000000-0005-0000-0000-00009B190000}"/>
    <cellStyle name="Comma 43 3" xfId="26459" xr:uid="{00000000-0005-0000-0000-00009C190000}"/>
    <cellStyle name="Comma 44" xfId="5110" xr:uid="{00000000-0005-0000-0000-00009D190000}"/>
    <cellStyle name="Comma 44 2" xfId="14846" xr:uid="{00000000-0005-0000-0000-00009E190000}"/>
    <cellStyle name="Comma 44 2 2" xfId="26462" xr:uid="{00000000-0005-0000-0000-00009F190000}"/>
    <cellStyle name="Comma 44 3" xfId="26461" xr:uid="{00000000-0005-0000-0000-0000A0190000}"/>
    <cellStyle name="Comma 45" xfId="68" xr:uid="{00000000-0005-0000-0000-0000A1190000}"/>
    <cellStyle name="Comma 45 2" xfId="14380" xr:uid="{00000000-0005-0000-0000-0000A2190000}"/>
    <cellStyle name="Comma 45 2 2" xfId="26464" xr:uid="{00000000-0005-0000-0000-0000A3190000}"/>
    <cellStyle name="Comma 45 3" xfId="26463" xr:uid="{00000000-0005-0000-0000-0000A4190000}"/>
    <cellStyle name="Comma 46" xfId="5627" xr:uid="{00000000-0005-0000-0000-0000A5190000}"/>
    <cellStyle name="Comma 46 2" xfId="15019" xr:uid="{00000000-0005-0000-0000-0000A6190000}"/>
    <cellStyle name="Comma 46 2 2" xfId="26466" xr:uid="{00000000-0005-0000-0000-0000A7190000}"/>
    <cellStyle name="Comma 46 3" xfId="26465" xr:uid="{00000000-0005-0000-0000-0000A8190000}"/>
    <cellStyle name="Comma 47" xfId="5629" xr:uid="{00000000-0005-0000-0000-0000A9190000}"/>
    <cellStyle name="Comma 47 2" xfId="15021" xr:uid="{00000000-0005-0000-0000-0000AA190000}"/>
    <cellStyle name="Comma 47 2 2" xfId="26468" xr:uid="{00000000-0005-0000-0000-0000AB190000}"/>
    <cellStyle name="Comma 47 3" xfId="26467" xr:uid="{00000000-0005-0000-0000-0000AC190000}"/>
    <cellStyle name="Comma 48" xfId="5633" xr:uid="{00000000-0005-0000-0000-0000AD190000}"/>
    <cellStyle name="Comma 48 2" xfId="15023" xr:uid="{00000000-0005-0000-0000-0000AE190000}"/>
    <cellStyle name="Comma 48 2 2" xfId="26470" xr:uid="{00000000-0005-0000-0000-0000AF190000}"/>
    <cellStyle name="Comma 48 3" xfId="26469" xr:uid="{00000000-0005-0000-0000-0000B0190000}"/>
    <cellStyle name="Comma 49" xfId="5637" xr:uid="{00000000-0005-0000-0000-0000B1190000}"/>
    <cellStyle name="Comma 49 2" xfId="15025" xr:uid="{00000000-0005-0000-0000-0000B2190000}"/>
    <cellStyle name="Comma 49 2 2" xfId="26472" xr:uid="{00000000-0005-0000-0000-0000B3190000}"/>
    <cellStyle name="Comma 49 3" xfId="26471" xr:uid="{00000000-0005-0000-0000-0000B4190000}"/>
    <cellStyle name="Comma 5" xfId="5639" xr:uid="{00000000-0005-0000-0000-0000B5190000}"/>
    <cellStyle name="Comma 5 10" xfId="5398" xr:uid="{00000000-0005-0000-0000-0000B6190000}"/>
    <cellStyle name="Comma 5 10 2" xfId="26474" xr:uid="{00000000-0005-0000-0000-0000B7190000}"/>
    <cellStyle name="Comma 5 11" xfId="5644" xr:uid="{00000000-0005-0000-0000-0000B8190000}"/>
    <cellStyle name="Comma 5 11 2" xfId="26475" xr:uid="{00000000-0005-0000-0000-0000B9190000}"/>
    <cellStyle name="Comma 5 12" xfId="4589" xr:uid="{00000000-0005-0000-0000-0000BA190000}"/>
    <cellStyle name="Comma 5 12 2" xfId="26476" xr:uid="{00000000-0005-0000-0000-0000BB190000}"/>
    <cellStyle name="Comma 5 13" xfId="3793" xr:uid="{00000000-0005-0000-0000-0000BC190000}"/>
    <cellStyle name="Comma 5 13 2" xfId="26477" xr:uid="{00000000-0005-0000-0000-0000BD190000}"/>
    <cellStyle name="Comma 5 14" xfId="2343" xr:uid="{00000000-0005-0000-0000-0000BE190000}"/>
    <cellStyle name="Comma 5 14 2" xfId="26478" xr:uid="{00000000-0005-0000-0000-0000BF190000}"/>
    <cellStyle name="Comma 5 15" xfId="5646" xr:uid="{00000000-0005-0000-0000-0000C0190000}"/>
    <cellStyle name="Comma 5 15 2" xfId="26479" xr:uid="{00000000-0005-0000-0000-0000C1190000}"/>
    <cellStyle name="Comma 5 16" xfId="5649" xr:uid="{00000000-0005-0000-0000-0000C2190000}"/>
    <cellStyle name="Comma 5 16 2" xfId="26480" xr:uid="{00000000-0005-0000-0000-0000C3190000}"/>
    <cellStyle name="Comma 5 17" xfId="3010" xr:uid="{00000000-0005-0000-0000-0000C4190000}"/>
    <cellStyle name="Comma 5 17 2" xfId="5652" xr:uid="{00000000-0005-0000-0000-0000C5190000}"/>
    <cellStyle name="Comma 5 17 2 2" xfId="15026" xr:uid="{00000000-0005-0000-0000-0000C6190000}"/>
    <cellStyle name="Comma 5 17 2 2 2" xfId="26483" xr:uid="{00000000-0005-0000-0000-0000C7190000}"/>
    <cellStyle name="Comma 5 17 2 3" xfId="26482" xr:uid="{00000000-0005-0000-0000-0000C8190000}"/>
    <cellStyle name="Comma 5 17 3" xfId="5656" xr:uid="{00000000-0005-0000-0000-0000C9190000}"/>
    <cellStyle name="Comma 5 17 3 2" xfId="15027" xr:uid="{00000000-0005-0000-0000-0000CA190000}"/>
    <cellStyle name="Comma 5 17 3 2 2" xfId="26485" xr:uid="{00000000-0005-0000-0000-0000CB190000}"/>
    <cellStyle name="Comma 5 17 3 3" xfId="26484" xr:uid="{00000000-0005-0000-0000-0000CC190000}"/>
    <cellStyle name="Comma 5 17 4" xfId="14628" xr:uid="{00000000-0005-0000-0000-0000CD190000}"/>
    <cellStyle name="Comma 5 17 4 2" xfId="26486" xr:uid="{00000000-0005-0000-0000-0000CE190000}"/>
    <cellStyle name="Comma 5 17 5" xfId="26481" xr:uid="{00000000-0005-0000-0000-0000CF190000}"/>
    <cellStyle name="Comma 5 18" xfId="5659" xr:uid="{00000000-0005-0000-0000-0000D0190000}"/>
    <cellStyle name="Comma 5 18 2" xfId="5482" xr:uid="{00000000-0005-0000-0000-0000D1190000}"/>
    <cellStyle name="Comma 5 18 2 2" xfId="14978" xr:uid="{00000000-0005-0000-0000-0000D2190000}"/>
    <cellStyle name="Comma 5 18 2 2 2" xfId="26489" xr:uid="{00000000-0005-0000-0000-0000D3190000}"/>
    <cellStyle name="Comma 5 18 2 3" xfId="26488" xr:uid="{00000000-0005-0000-0000-0000D4190000}"/>
    <cellStyle name="Comma 5 18 3" xfId="5502" xr:uid="{00000000-0005-0000-0000-0000D5190000}"/>
    <cellStyle name="Comma 5 18 3 2" xfId="14986" xr:uid="{00000000-0005-0000-0000-0000D6190000}"/>
    <cellStyle name="Comma 5 18 3 2 2" xfId="26491" xr:uid="{00000000-0005-0000-0000-0000D7190000}"/>
    <cellStyle name="Comma 5 18 3 3" xfId="26490" xr:uid="{00000000-0005-0000-0000-0000D8190000}"/>
    <cellStyle name="Comma 5 18 4" xfId="15029" xr:uid="{00000000-0005-0000-0000-0000D9190000}"/>
    <cellStyle name="Comma 5 18 4 2" xfId="26492" xr:uid="{00000000-0005-0000-0000-0000DA190000}"/>
    <cellStyle name="Comma 5 18 5" xfId="26487" xr:uid="{00000000-0005-0000-0000-0000DB190000}"/>
    <cellStyle name="Comma 5 19" xfId="720" xr:uid="{00000000-0005-0000-0000-0000DC190000}"/>
    <cellStyle name="Comma 5 19 2" xfId="14428" xr:uid="{00000000-0005-0000-0000-0000DD190000}"/>
    <cellStyle name="Comma 5 19 2 2" xfId="26494" xr:uid="{00000000-0005-0000-0000-0000DE190000}"/>
    <cellStyle name="Comma 5 19 3" xfId="26493" xr:uid="{00000000-0005-0000-0000-0000DF190000}"/>
    <cellStyle name="Comma 5 2" xfId="5663" xr:uid="{00000000-0005-0000-0000-0000E0190000}"/>
    <cellStyle name="Comma 5 2 2" xfId="129" xr:uid="{00000000-0005-0000-0000-0000E1190000}"/>
    <cellStyle name="Comma 5 2 2 2" xfId="2854" xr:uid="{00000000-0005-0000-0000-0000E2190000}"/>
    <cellStyle name="Comma 5 2 2 2 2" xfId="26497" xr:uid="{00000000-0005-0000-0000-0000E3190000}"/>
    <cellStyle name="Comma 5 2 2 3" xfId="14387" xr:uid="{00000000-0005-0000-0000-0000E4190000}"/>
    <cellStyle name="Comma 5 2 2 3 2" xfId="26498" xr:uid="{00000000-0005-0000-0000-0000E5190000}"/>
    <cellStyle name="Comma 5 2 2 4" xfId="26496" xr:uid="{00000000-0005-0000-0000-0000E6190000}"/>
    <cellStyle name="Comma 5 2 3" xfId="111" xr:uid="{00000000-0005-0000-0000-0000E7190000}"/>
    <cellStyle name="Comma 5 2 3 2" xfId="541" xr:uid="{00000000-0005-0000-0000-0000E8190000}"/>
    <cellStyle name="Comma 5 2 3 2 2" xfId="14417" xr:uid="{00000000-0005-0000-0000-0000E9190000}"/>
    <cellStyle name="Comma 5 2 3 2 2 2" xfId="26501" xr:uid="{00000000-0005-0000-0000-0000EA190000}"/>
    <cellStyle name="Comma 5 2 3 2 3" xfId="15361" xr:uid="{00000000-0005-0000-0000-0000EB190000}"/>
    <cellStyle name="Comma 5 2 3 2 3 2" xfId="26502" xr:uid="{00000000-0005-0000-0000-0000EC190000}"/>
    <cellStyle name="Comma 5 2 3 2 4" xfId="23071" xr:uid="{00000000-0005-0000-0000-0000ED190000}"/>
    <cellStyle name="Comma 5 2 3 2 4 2" xfId="26503" xr:uid="{00000000-0005-0000-0000-0000EE190000}"/>
    <cellStyle name="Comma 5 2 3 2 5" xfId="26500" xr:uid="{00000000-0005-0000-0000-0000EF190000}"/>
    <cellStyle name="Comma 5 2 3 3" xfId="14385" xr:uid="{00000000-0005-0000-0000-0000F0190000}"/>
    <cellStyle name="Comma 5 2 3 3 2" xfId="26504" xr:uid="{00000000-0005-0000-0000-0000F1190000}"/>
    <cellStyle name="Comma 5 2 3 4" xfId="15198" xr:uid="{00000000-0005-0000-0000-0000F2190000}"/>
    <cellStyle name="Comma 5 2 3 4 2" xfId="26505" xr:uid="{00000000-0005-0000-0000-0000F3190000}"/>
    <cellStyle name="Comma 5 2 3 5" xfId="23060" xr:uid="{00000000-0005-0000-0000-0000F4190000}"/>
    <cellStyle name="Comma 5 2 3 5 2" xfId="26506" xr:uid="{00000000-0005-0000-0000-0000F5190000}"/>
    <cellStyle name="Comma 5 2 3 6" xfId="26499" xr:uid="{00000000-0005-0000-0000-0000F6190000}"/>
    <cellStyle name="Comma 5 2 4" xfId="344" xr:uid="{00000000-0005-0000-0000-0000F7190000}"/>
    <cellStyle name="Comma 5 2 4 2" xfId="26507" xr:uid="{00000000-0005-0000-0000-0000F8190000}"/>
    <cellStyle name="Comma 5 2 5" xfId="364" xr:uid="{00000000-0005-0000-0000-0000F9190000}"/>
    <cellStyle name="Comma 5 2 5 2" xfId="26508" xr:uid="{00000000-0005-0000-0000-0000FA190000}"/>
    <cellStyle name="Comma 5 2 6" xfId="15030" xr:uid="{00000000-0005-0000-0000-0000FB190000}"/>
    <cellStyle name="Comma 5 2 6 2" xfId="26509" xr:uid="{00000000-0005-0000-0000-0000FC190000}"/>
    <cellStyle name="Comma 5 2 7" xfId="26495" xr:uid="{00000000-0005-0000-0000-0000FD190000}"/>
    <cellStyle name="Comma 5 20" xfId="5645" xr:uid="{00000000-0005-0000-0000-0000FE190000}"/>
    <cellStyle name="Comma 5 20 2" xfId="26510" xr:uid="{00000000-0005-0000-0000-0000FF190000}"/>
    <cellStyle name="Comma 5 21" xfId="5648" xr:uid="{00000000-0005-0000-0000-0000001A0000}"/>
    <cellStyle name="Comma 5 21 2" xfId="5665" xr:uid="{00000000-0005-0000-0000-0000011A0000}"/>
    <cellStyle name="Comma 5 21 2 2" xfId="3054" xr:uid="{00000000-0005-0000-0000-0000021A0000}"/>
    <cellStyle name="Comma 5 21 2 2 2" xfId="5666" xr:uid="{00000000-0005-0000-0000-0000031A0000}"/>
    <cellStyle name="Comma 5 21 2 2 2 2" xfId="26514" xr:uid="{00000000-0005-0000-0000-0000041A0000}"/>
    <cellStyle name="Comma 5 21 2 2 3" xfId="4081" xr:uid="{00000000-0005-0000-0000-0000051A0000}"/>
    <cellStyle name="Comma 5 21 2 2 3 2" xfId="26515" xr:uid="{00000000-0005-0000-0000-0000061A0000}"/>
    <cellStyle name="Comma 5 21 2 2 4" xfId="26513" xr:uid="{00000000-0005-0000-0000-0000071A0000}"/>
    <cellStyle name="Comma 5 21 2 3" xfId="5667" xr:uid="{00000000-0005-0000-0000-0000081A0000}"/>
    <cellStyle name="Comma 5 21 2 3 2" xfId="5669" xr:uid="{00000000-0005-0000-0000-0000091A0000}"/>
    <cellStyle name="Comma 5 21 2 3 2 2" xfId="95" xr:uid="{00000000-0005-0000-0000-00000A1A0000}"/>
    <cellStyle name="Comma 5 21 2 3 2 2 2" xfId="1073" xr:uid="{00000000-0005-0000-0000-00000B1A0000}"/>
    <cellStyle name="Comma 5 21 2 3 2 2 2 2" xfId="14455" xr:uid="{00000000-0005-0000-0000-00000C1A0000}"/>
    <cellStyle name="Comma 5 21 2 3 2 2 2 2 2" xfId="26520" xr:uid="{00000000-0005-0000-0000-00000D1A0000}"/>
    <cellStyle name="Comma 5 21 2 3 2 2 2 3" xfId="15567" xr:uid="{00000000-0005-0000-0000-00000E1A0000}"/>
    <cellStyle name="Comma 5 21 2 3 2 2 2 3 2" xfId="26521" xr:uid="{00000000-0005-0000-0000-00000F1A0000}"/>
    <cellStyle name="Comma 5 21 2 3 2 2 2 4" xfId="23082" xr:uid="{00000000-0005-0000-0000-0000101A0000}"/>
    <cellStyle name="Comma 5 21 2 3 2 2 2 4 2" xfId="26522" xr:uid="{00000000-0005-0000-0000-0000111A0000}"/>
    <cellStyle name="Comma 5 21 2 3 2 2 2 5" xfId="26519" xr:uid="{00000000-0005-0000-0000-0000121A0000}"/>
    <cellStyle name="Comma 5 21 2 3 2 2 3" xfId="14382" xr:uid="{00000000-0005-0000-0000-0000131A0000}"/>
    <cellStyle name="Comma 5 21 2 3 2 2 3 2" xfId="26523" xr:uid="{00000000-0005-0000-0000-0000141A0000}"/>
    <cellStyle name="Comma 5 21 2 3 2 2 4" xfId="15192" xr:uid="{00000000-0005-0000-0000-0000151A0000}"/>
    <cellStyle name="Comma 5 21 2 3 2 2 4 2" xfId="26524" xr:uid="{00000000-0005-0000-0000-0000161A0000}"/>
    <cellStyle name="Comma 5 21 2 3 2 2 5" xfId="23059" xr:uid="{00000000-0005-0000-0000-0000171A0000}"/>
    <cellStyle name="Comma 5 21 2 3 2 2 5 2" xfId="26525" xr:uid="{00000000-0005-0000-0000-0000181A0000}"/>
    <cellStyle name="Comma 5 21 2 3 2 2 6" xfId="26518" xr:uid="{00000000-0005-0000-0000-0000191A0000}"/>
    <cellStyle name="Comma 5 21 2 3 2 3" xfId="15032" xr:uid="{00000000-0005-0000-0000-00001A1A0000}"/>
    <cellStyle name="Comma 5 21 2 3 2 3 2" xfId="26526" xr:uid="{00000000-0005-0000-0000-00001B1A0000}"/>
    <cellStyle name="Comma 5 21 2 3 2 4" xfId="17169" xr:uid="{00000000-0005-0000-0000-00001C1A0000}"/>
    <cellStyle name="Comma 5 21 2 3 2 4 2" xfId="26527" xr:uid="{00000000-0005-0000-0000-00001D1A0000}"/>
    <cellStyle name="Comma 5 21 2 3 2 5" xfId="23239" xr:uid="{00000000-0005-0000-0000-00001E1A0000}"/>
    <cellStyle name="Comma 5 21 2 3 2 5 2" xfId="26528" xr:uid="{00000000-0005-0000-0000-00001F1A0000}"/>
    <cellStyle name="Comma 5 21 2 3 2 6" xfId="26517" xr:uid="{00000000-0005-0000-0000-0000201A0000}"/>
    <cellStyle name="Comma 5 21 2 3 3" xfId="5671" xr:uid="{00000000-0005-0000-0000-0000211A0000}"/>
    <cellStyle name="Comma 5 21 2 3 3 2" xfId="4581" xr:uid="{00000000-0005-0000-0000-0000221A0000}"/>
    <cellStyle name="Comma 5 21 2 3 3 2 2" xfId="14753" xr:uid="{00000000-0005-0000-0000-0000231A0000}"/>
    <cellStyle name="Comma 5 21 2 3 3 2 2 2" xfId="26531" xr:uid="{00000000-0005-0000-0000-0000241A0000}"/>
    <cellStyle name="Comma 5 21 2 3 3 2 3" xfId="16796" xr:uid="{00000000-0005-0000-0000-0000251A0000}"/>
    <cellStyle name="Comma 5 21 2 3 3 2 3 2" xfId="26532" xr:uid="{00000000-0005-0000-0000-0000261A0000}"/>
    <cellStyle name="Comma 5 21 2 3 3 2 4" xfId="23189" xr:uid="{00000000-0005-0000-0000-0000271A0000}"/>
    <cellStyle name="Comma 5 21 2 3 3 2 4 2" xfId="26533" xr:uid="{00000000-0005-0000-0000-0000281A0000}"/>
    <cellStyle name="Comma 5 21 2 3 3 2 5" xfId="26530" xr:uid="{00000000-0005-0000-0000-0000291A0000}"/>
    <cellStyle name="Comma 5 21 2 3 3 3" xfId="15033" xr:uid="{00000000-0005-0000-0000-00002A1A0000}"/>
    <cellStyle name="Comma 5 21 2 3 3 3 2" xfId="26534" xr:uid="{00000000-0005-0000-0000-00002B1A0000}"/>
    <cellStyle name="Comma 5 21 2 3 3 4" xfId="17170" xr:uid="{00000000-0005-0000-0000-00002C1A0000}"/>
    <cellStyle name="Comma 5 21 2 3 3 4 2" xfId="26535" xr:uid="{00000000-0005-0000-0000-00002D1A0000}"/>
    <cellStyle name="Comma 5 21 2 3 3 5" xfId="23240" xr:uid="{00000000-0005-0000-0000-00002E1A0000}"/>
    <cellStyle name="Comma 5 21 2 3 3 5 2" xfId="26536" xr:uid="{00000000-0005-0000-0000-00002F1A0000}"/>
    <cellStyle name="Comma 5 21 2 3 3 6" xfId="26529" xr:uid="{00000000-0005-0000-0000-0000301A0000}"/>
    <cellStyle name="Comma 5 21 2 3 4" xfId="15031" xr:uid="{00000000-0005-0000-0000-0000311A0000}"/>
    <cellStyle name="Comma 5 21 2 3 4 2" xfId="26537" xr:uid="{00000000-0005-0000-0000-0000321A0000}"/>
    <cellStyle name="Comma 5 21 2 3 5" xfId="17168" xr:uid="{00000000-0005-0000-0000-0000331A0000}"/>
    <cellStyle name="Comma 5 21 2 3 5 2" xfId="26538" xr:uid="{00000000-0005-0000-0000-0000341A0000}"/>
    <cellStyle name="Comma 5 21 2 3 6" xfId="23238" xr:uid="{00000000-0005-0000-0000-0000351A0000}"/>
    <cellStyle name="Comma 5 21 2 3 6 2" xfId="26539" xr:uid="{00000000-0005-0000-0000-0000361A0000}"/>
    <cellStyle name="Comma 5 21 2 3 7" xfId="26516" xr:uid="{00000000-0005-0000-0000-0000371A0000}"/>
    <cellStyle name="Comma 5 21 2 4" xfId="5672" xr:uid="{00000000-0005-0000-0000-0000381A0000}"/>
    <cellStyle name="Comma 5 21 2 4 2" xfId="26540" xr:uid="{00000000-0005-0000-0000-0000391A0000}"/>
    <cellStyle name="Comma 5 21 2 5" xfId="5673" xr:uid="{00000000-0005-0000-0000-00003A1A0000}"/>
    <cellStyle name="Comma 5 21 2 5 2" xfId="26541" xr:uid="{00000000-0005-0000-0000-00003B1A0000}"/>
    <cellStyle name="Comma 5 21 2 6" xfId="26512" xr:uid="{00000000-0005-0000-0000-00003C1A0000}"/>
    <cellStyle name="Comma 5 21 3" xfId="5675" xr:uid="{00000000-0005-0000-0000-00003D1A0000}"/>
    <cellStyle name="Comma 5 21 3 2" xfId="5678" xr:uid="{00000000-0005-0000-0000-00003E1A0000}"/>
    <cellStyle name="Comma 5 21 3 2 2" xfId="5682" xr:uid="{00000000-0005-0000-0000-00003F1A0000}"/>
    <cellStyle name="Comma 5 21 3 2 2 2" xfId="26544" xr:uid="{00000000-0005-0000-0000-0000401A0000}"/>
    <cellStyle name="Comma 5 21 3 2 3" xfId="5686" xr:uid="{00000000-0005-0000-0000-0000411A0000}"/>
    <cellStyle name="Comma 5 21 3 2 3 2" xfId="26545" xr:uid="{00000000-0005-0000-0000-0000421A0000}"/>
    <cellStyle name="Comma 5 21 3 2 4" xfId="26543" xr:uid="{00000000-0005-0000-0000-0000431A0000}"/>
    <cellStyle name="Comma 5 21 3 3" xfId="5687" xr:uid="{00000000-0005-0000-0000-0000441A0000}"/>
    <cellStyle name="Comma 5 21 3 3 2" xfId="26546" xr:uid="{00000000-0005-0000-0000-0000451A0000}"/>
    <cellStyle name="Comma 5 21 3 4" xfId="3094" xr:uid="{00000000-0005-0000-0000-0000461A0000}"/>
    <cellStyle name="Comma 5 21 3 4 2" xfId="26547" xr:uid="{00000000-0005-0000-0000-0000471A0000}"/>
    <cellStyle name="Comma 5 21 3 5" xfId="26542" xr:uid="{00000000-0005-0000-0000-0000481A0000}"/>
    <cellStyle name="Comma 5 21 4" xfId="1028" xr:uid="{00000000-0005-0000-0000-0000491A0000}"/>
    <cellStyle name="Comma 5 21 4 2" xfId="1505" xr:uid="{00000000-0005-0000-0000-00004A1A0000}"/>
    <cellStyle name="Comma 5 21 4 2 2" xfId="26549" xr:uid="{00000000-0005-0000-0000-00004B1A0000}"/>
    <cellStyle name="Comma 5 21 4 3" xfId="1508" xr:uid="{00000000-0005-0000-0000-00004C1A0000}"/>
    <cellStyle name="Comma 5 21 4 3 2" xfId="26550" xr:uid="{00000000-0005-0000-0000-00004D1A0000}"/>
    <cellStyle name="Comma 5 21 4 4" xfId="26548" xr:uid="{00000000-0005-0000-0000-00004E1A0000}"/>
    <cellStyle name="Comma 5 21 5" xfId="5692" xr:uid="{00000000-0005-0000-0000-00004F1A0000}"/>
    <cellStyle name="Comma 5 21 5 2" xfId="26551" xr:uid="{00000000-0005-0000-0000-0000501A0000}"/>
    <cellStyle name="Comma 5 21 6" xfId="5695" xr:uid="{00000000-0005-0000-0000-0000511A0000}"/>
    <cellStyle name="Comma 5 21 6 2" xfId="26552" xr:uid="{00000000-0005-0000-0000-0000521A0000}"/>
    <cellStyle name="Comma 5 21 7" xfId="26511" xr:uid="{00000000-0005-0000-0000-0000531A0000}"/>
    <cellStyle name="Comma 5 22" xfId="3011" xr:uid="{00000000-0005-0000-0000-0000541A0000}"/>
    <cellStyle name="Comma 5 22 2" xfId="5651" xr:uid="{00000000-0005-0000-0000-0000551A0000}"/>
    <cellStyle name="Comma 5 22 2 2" xfId="3839" xr:uid="{00000000-0005-0000-0000-0000561A0000}"/>
    <cellStyle name="Comma 5 22 2 2 2" xfId="26555" xr:uid="{00000000-0005-0000-0000-0000571A0000}"/>
    <cellStyle name="Comma 5 22 2 3" xfId="3951" xr:uid="{00000000-0005-0000-0000-0000581A0000}"/>
    <cellStyle name="Comma 5 22 2 3 2" xfId="26556" xr:uid="{00000000-0005-0000-0000-0000591A0000}"/>
    <cellStyle name="Comma 5 22 2 4" xfId="26554" xr:uid="{00000000-0005-0000-0000-00005A1A0000}"/>
    <cellStyle name="Comma 5 22 3" xfId="5655" xr:uid="{00000000-0005-0000-0000-00005B1A0000}"/>
    <cellStyle name="Comma 5 22 3 2" xfId="26557" xr:uid="{00000000-0005-0000-0000-00005C1A0000}"/>
    <cellStyle name="Comma 5 22 4" xfId="4261" xr:uid="{00000000-0005-0000-0000-00005D1A0000}"/>
    <cellStyle name="Comma 5 22 4 2" xfId="26558" xr:uid="{00000000-0005-0000-0000-00005E1A0000}"/>
    <cellStyle name="Comma 5 22 5" xfId="26553" xr:uid="{00000000-0005-0000-0000-00005F1A0000}"/>
    <cellStyle name="Comma 5 23" xfId="5658" xr:uid="{00000000-0005-0000-0000-0000601A0000}"/>
    <cellStyle name="Comma 5 23 2" xfId="15028" xr:uid="{00000000-0005-0000-0000-0000611A0000}"/>
    <cellStyle name="Comma 5 23 2 2" xfId="26560" xr:uid="{00000000-0005-0000-0000-0000621A0000}"/>
    <cellStyle name="Comma 5 23 3" xfId="17165" xr:uid="{00000000-0005-0000-0000-0000631A0000}"/>
    <cellStyle name="Comma 5 23 3 2" xfId="26561" xr:uid="{00000000-0005-0000-0000-0000641A0000}"/>
    <cellStyle name="Comma 5 23 4" xfId="23237" xr:uid="{00000000-0005-0000-0000-0000651A0000}"/>
    <cellStyle name="Comma 5 23 4 2" xfId="26562" xr:uid="{00000000-0005-0000-0000-0000661A0000}"/>
    <cellStyle name="Comma 5 23 5" xfId="26559" xr:uid="{00000000-0005-0000-0000-0000671A0000}"/>
    <cellStyle name="Comma 5 24" xfId="26473" xr:uid="{00000000-0005-0000-0000-0000681A0000}"/>
    <cellStyle name="Comma 5 3" xfId="5698" xr:uid="{00000000-0005-0000-0000-0000691A0000}"/>
    <cellStyle name="Comma 5 3 2" xfId="4337" xr:uid="{00000000-0005-0000-0000-00006A1A0000}"/>
    <cellStyle name="Comma 5 3 2 2" xfId="26564" xr:uid="{00000000-0005-0000-0000-00006B1A0000}"/>
    <cellStyle name="Comma 5 3 3" xfId="2517" xr:uid="{00000000-0005-0000-0000-00006C1A0000}"/>
    <cellStyle name="Comma 5 3 3 2" xfId="26565" xr:uid="{00000000-0005-0000-0000-00006D1A0000}"/>
    <cellStyle name="Comma 5 3 4" xfId="15034" xr:uid="{00000000-0005-0000-0000-00006E1A0000}"/>
    <cellStyle name="Comma 5 3 4 2" xfId="26566" xr:uid="{00000000-0005-0000-0000-00006F1A0000}"/>
    <cellStyle name="Comma 5 3 5" xfId="26563" xr:uid="{00000000-0005-0000-0000-0000701A0000}"/>
    <cellStyle name="Comma 5 4" xfId="5700" xr:uid="{00000000-0005-0000-0000-0000711A0000}"/>
    <cellStyle name="Comma 5 4 2" xfId="724" xr:uid="{00000000-0005-0000-0000-0000721A0000}"/>
    <cellStyle name="Comma 5 4 2 2" xfId="26568" xr:uid="{00000000-0005-0000-0000-0000731A0000}"/>
    <cellStyle name="Comma 5 4 3" xfId="15035" xr:uid="{00000000-0005-0000-0000-0000741A0000}"/>
    <cellStyle name="Comma 5 4 3 2" xfId="26569" xr:uid="{00000000-0005-0000-0000-0000751A0000}"/>
    <cellStyle name="Comma 5 4 4" xfId="26567" xr:uid="{00000000-0005-0000-0000-0000761A0000}"/>
    <cellStyle name="Comma 5 5" xfId="742" xr:uid="{00000000-0005-0000-0000-0000771A0000}"/>
    <cellStyle name="Comma 5 5 2" xfId="2626" xr:uid="{00000000-0005-0000-0000-0000781A0000}"/>
    <cellStyle name="Comma 5 5 2 2" xfId="26571" xr:uid="{00000000-0005-0000-0000-0000791A0000}"/>
    <cellStyle name="Comma 5 5 3" xfId="5702" xr:uid="{00000000-0005-0000-0000-00007A1A0000}"/>
    <cellStyle name="Comma 5 5 3 2" xfId="15036" xr:uid="{00000000-0005-0000-0000-00007B1A0000}"/>
    <cellStyle name="Comma 5 5 3 2 2" xfId="26573" xr:uid="{00000000-0005-0000-0000-00007C1A0000}"/>
    <cellStyle name="Comma 5 5 3 3" xfId="26572" xr:uid="{00000000-0005-0000-0000-00007D1A0000}"/>
    <cellStyle name="Comma 5 5 4" xfId="26570" xr:uid="{00000000-0005-0000-0000-00007E1A0000}"/>
    <cellStyle name="Comma 5 6" xfId="5159" xr:uid="{00000000-0005-0000-0000-00007F1A0000}"/>
    <cellStyle name="Comma 5 6 2" xfId="26574" xr:uid="{00000000-0005-0000-0000-0000801A0000}"/>
    <cellStyle name="Comma 5 7" xfId="5703" xr:uid="{00000000-0005-0000-0000-0000811A0000}"/>
    <cellStyle name="Comma 5 7 2" xfId="26575" xr:uid="{00000000-0005-0000-0000-0000821A0000}"/>
    <cellStyle name="Comma 5 8" xfId="5705" xr:uid="{00000000-0005-0000-0000-0000831A0000}"/>
    <cellStyle name="Comma 5 8 2" xfId="26576" xr:uid="{00000000-0005-0000-0000-0000841A0000}"/>
    <cellStyle name="Comma 5 9" xfId="5706" xr:uid="{00000000-0005-0000-0000-0000851A0000}"/>
    <cellStyle name="Comma 5 9 2" xfId="26577" xr:uid="{00000000-0005-0000-0000-0000861A0000}"/>
    <cellStyle name="Comma 5_05-12  KH trung han 2016-2020 - Liem Thinh edited" xfId="5708" xr:uid="{00000000-0005-0000-0000-0000871A0000}"/>
    <cellStyle name="Comma 50" xfId="67" xr:uid="{00000000-0005-0000-0000-0000881A0000}"/>
    <cellStyle name="Comma 50 2" xfId="1700" xr:uid="{00000000-0005-0000-0000-0000891A0000}"/>
    <cellStyle name="Comma 50 2 2" xfId="5711" xr:uid="{00000000-0005-0000-0000-00008A1A0000}"/>
    <cellStyle name="Comma 50 2 2 2" xfId="4639" xr:uid="{00000000-0005-0000-0000-00008B1A0000}"/>
    <cellStyle name="Comma 50 2 2 2 2" xfId="14756" xr:uid="{00000000-0005-0000-0000-00008C1A0000}"/>
    <cellStyle name="Comma 50 2 2 2 2 2" xfId="26582" xr:uid="{00000000-0005-0000-0000-00008D1A0000}"/>
    <cellStyle name="Comma 50 2 2 2 3" xfId="26581" xr:uid="{00000000-0005-0000-0000-00008E1A0000}"/>
    <cellStyle name="Comma 50 2 2 3" xfId="1975" xr:uid="{00000000-0005-0000-0000-00008F1A0000}"/>
    <cellStyle name="Comma 50 2 2 3 2" xfId="14514" xr:uid="{00000000-0005-0000-0000-0000901A0000}"/>
    <cellStyle name="Comma 50 2 2 3 2 2" xfId="26584" xr:uid="{00000000-0005-0000-0000-0000911A0000}"/>
    <cellStyle name="Comma 50 2 2 3 3" xfId="26583" xr:uid="{00000000-0005-0000-0000-0000921A0000}"/>
    <cellStyle name="Comma 50 2 2 4" xfId="15037" xr:uid="{00000000-0005-0000-0000-0000931A0000}"/>
    <cellStyle name="Comma 50 2 2 4 2" xfId="26585" xr:uid="{00000000-0005-0000-0000-0000941A0000}"/>
    <cellStyle name="Comma 50 2 2 5" xfId="26580" xr:uid="{00000000-0005-0000-0000-0000951A0000}"/>
    <cellStyle name="Comma 50 2 3" xfId="5557" xr:uid="{00000000-0005-0000-0000-0000961A0000}"/>
    <cellStyle name="Comma 50 2 3 2" xfId="14999" xr:uid="{00000000-0005-0000-0000-0000971A0000}"/>
    <cellStyle name="Comma 50 2 3 2 2" xfId="26587" xr:uid="{00000000-0005-0000-0000-0000981A0000}"/>
    <cellStyle name="Comma 50 2 3 3" xfId="26586" xr:uid="{00000000-0005-0000-0000-0000991A0000}"/>
    <cellStyle name="Comma 50 2 4" xfId="5564" xr:uid="{00000000-0005-0000-0000-00009A1A0000}"/>
    <cellStyle name="Comma 50 2 4 2" xfId="15000" xr:uid="{00000000-0005-0000-0000-00009B1A0000}"/>
    <cellStyle name="Comma 50 2 4 2 2" xfId="26589" xr:uid="{00000000-0005-0000-0000-00009C1A0000}"/>
    <cellStyle name="Comma 50 2 4 3" xfId="26588" xr:uid="{00000000-0005-0000-0000-00009D1A0000}"/>
    <cellStyle name="Comma 50 2 5" xfId="14490" xr:uid="{00000000-0005-0000-0000-00009E1A0000}"/>
    <cellStyle name="Comma 50 2 5 2" xfId="26590" xr:uid="{00000000-0005-0000-0000-00009F1A0000}"/>
    <cellStyle name="Comma 50 2 6" xfId="26579" xr:uid="{00000000-0005-0000-0000-0000A01A0000}"/>
    <cellStyle name="Comma 50 3" xfId="4313" xr:uid="{00000000-0005-0000-0000-0000A11A0000}"/>
    <cellStyle name="Comma 50 3 2" xfId="3525" xr:uid="{00000000-0005-0000-0000-0000A21A0000}"/>
    <cellStyle name="Comma 50 3 2 2" xfId="14696" xr:uid="{00000000-0005-0000-0000-0000A31A0000}"/>
    <cellStyle name="Comma 50 3 2 2 2" xfId="26593" xr:uid="{00000000-0005-0000-0000-0000A41A0000}"/>
    <cellStyle name="Comma 50 3 2 3" xfId="26592" xr:uid="{00000000-0005-0000-0000-0000A51A0000}"/>
    <cellStyle name="Comma 50 3 3" xfId="2560" xr:uid="{00000000-0005-0000-0000-0000A61A0000}"/>
    <cellStyle name="Comma 50 3 3 2" xfId="14573" xr:uid="{00000000-0005-0000-0000-0000A71A0000}"/>
    <cellStyle name="Comma 50 3 3 2 2" xfId="26595" xr:uid="{00000000-0005-0000-0000-0000A81A0000}"/>
    <cellStyle name="Comma 50 3 3 3" xfId="26594" xr:uid="{00000000-0005-0000-0000-0000A91A0000}"/>
    <cellStyle name="Comma 50 3 4" xfId="14740" xr:uid="{00000000-0005-0000-0000-0000AA1A0000}"/>
    <cellStyle name="Comma 50 3 4 2" xfId="26596" xr:uid="{00000000-0005-0000-0000-0000AB1A0000}"/>
    <cellStyle name="Comma 50 3 5" xfId="26591" xr:uid="{00000000-0005-0000-0000-0000AC1A0000}"/>
    <cellStyle name="Comma 50 4" xfId="5713" xr:uid="{00000000-0005-0000-0000-0000AD1A0000}"/>
    <cellStyle name="Comma 50 4 2" xfId="15038" xr:uid="{00000000-0005-0000-0000-0000AE1A0000}"/>
    <cellStyle name="Comma 50 4 2 2" xfId="26598" xr:uid="{00000000-0005-0000-0000-0000AF1A0000}"/>
    <cellStyle name="Comma 50 4 3" xfId="26597" xr:uid="{00000000-0005-0000-0000-0000B01A0000}"/>
    <cellStyle name="Comma 50 5" xfId="5715" xr:uid="{00000000-0005-0000-0000-0000B11A0000}"/>
    <cellStyle name="Comma 50 5 2" xfId="15039" xr:uid="{00000000-0005-0000-0000-0000B21A0000}"/>
    <cellStyle name="Comma 50 5 2 2" xfId="26600" xr:uid="{00000000-0005-0000-0000-0000B31A0000}"/>
    <cellStyle name="Comma 50 5 3" xfId="26599" xr:uid="{00000000-0005-0000-0000-0000B41A0000}"/>
    <cellStyle name="Comma 50 6" xfId="14379" xr:uid="{00000000-0005-0000-0000-0000B51A0000}"/>
    <cellStyle name="Comma 50 6 2" xfId="26601" xr:uid="{00000000-0005-0000-0000-0000B61A0000}"/>
    <cellStyle name="Comma 50 7" xfId="26578" xr:uid="{00000000-0005-0000-0000-0000B71A0000}"/>
    <cellStyle name="Comma 51" xfId="5626" xr:uid="{00000000-0005-0000-0000-0000B81A0000}"/>
    <cellStyle name="Comma 51 2" xfId="1730" xr:uid="{00000000-0005-0000-0000-0000B91A0000}"/>
    <cellStyle name="Comma 51 2 2" xfId="5187" xr:uid="{00000000-0005-0000-0000-0000BA1A0000}"/>
    <cellStyle name="Comma 51 2 2 2" xfId="5719" xr:uid="{00000000-0005-0000-0000-0000BB1A0000}"/>
    <cellStyle name="Comma 51 2 2 2 2" xfId="15040" xr:uid="{00000000-0005-0000-0000-0000BC1A0000}"/>
    <cellStyle name="Comma 51 2 2 2 2 2" xfId="26606" xr:uid="{00000000-0005-0000-0000-0000BD1A0000}"/>
    <cellStyle name="Comma 51 2 2 2 3" xfId="26605" xr:uid="{00000000-0005-0000-0000-0000BE1A0000}"/>
    <cellStyle name="Comma 51 2 2 3" xfId="5721" xr:uid="{00000000-0005-0000-0000-0000BF1A0000}"/>
    <cellStyle name="Comma 51 2 2 3 2" xfId="15041" xr:uid="{00000000-0005-0000-0000-0000C01A0000}"/>
    <cellStyle name="Comma 51 2 2 3 2 2" xfId="26608" xr:uid="{00000000-0005-0000-0000-0000C11A0000}"/>
    <cellStyle name="Comma 51 2 2 3 3" xfId="26607" xr:uid="{00000000-0005-0000-0000-0000C21A0000}"/>
    <cellStyle name="Comma 51 2 2 4" xfId="14874" xr:uid="{00000000-0005-0000-0000-0000C31A0000}"/>
    <cellStyle name="Comma 51 2 2 4 2" xfId="26609" xr:uid="{00000000-0005-0000-0000-0000C41A0000}"/>
    <cellStyle name="Comma 51 2 2 5" xfId="26604" xr:uid="{00000000-0005-0000-0000-0000C51A0000}"/>
    <cellStyle name="Comma 51 2 3" xfId="5604" xr:uid="{00000000-0005-0000-0000-0000C61A0000}"/>
    <cellStyle name="Comma 51 2 3 2" xfId="15009" xr:uid="{00000000-0005-0000-0000-0000C71A0000}"/>
    <cellStyle name="Comma 51 2 3 2 2" xfId="26611" xr:uid="{00000000-0005-0000-0000-0000C81A0000}"/>
    <cellStyle name="Comma 51 2 3 3" xfId="26610" xr:uid="{00000000-0005-0000-0000-0000C91A0000}"/>
    <cellStyle name="Comma 51 2 4" xfId="5277" xr:uid="{00000000-0005-0000-0000-0000CA1A0000}"/>
    <cellStyle name="Comma 51 2 4 2" xfId="14909" xr:uid="{00000000-0005-0000-0000-0000CB1A0000}"/>
    <cellStyle name="Comma 51 2 4 2 2" xfId="26613" xr:uid="{00000000-0005-0000-0000-0000CC1A0000}"/>
    <cellStyle name="Comma 51 2 4 3" xfId="26612" xr:uid="{00000000-0005-0000-0000-0000CD1A0000}"/>
    <cellStyle name="Comma 51 2 5" xfId="14494" xr:uid="{00000000-0005-0000-0000-0000CE1A0000}"/>
    <cellStyle name="Comma 51 2 5 2" xfId="26614" xr:uid="{00000000-0005-0000-0000-0000CF1A0000}"/>
    <cellStyle name="Comma 51 2 6" xfId="26603" xr:uid="{00000000-0005-0000-0000-0000D01A0000}"/>
    <cellStyle name="Comma 51 3" xfId="5722" xr:uid="{00000000-0005-0000-0000-0000D11A0000}"/>
    <cellStyle name="Comma 51 3 2" xfId="980" xr:uid="{00000000-0005-0000-0000-0000D21A0000}"/>
    <cellStyle name="Comma 51 3 2 2" xfId="14445" xr:uid="{00000000-0005-0000-0000-0000D31A0000}"/>
    <cellStyle name="Comma 51 3 2 2 2" xfId="26617" xr:uid="{00000000-0005-0000-0000-0000D41A0000}"/>
    <cellStyle name="Comma 51 3 2 3" xfId="26616" xr:uid="{00000000-0005-0000-0000-0000D51A0000}"/>
    <cellStyle name="Comma 51 3 3" xfId="986" xr:uid="{00000000-0005-0000-0000-0000D61A0000}"/>
    <cellStyle name="Comma 51 3 3 2" xfId="14446" xr:uid="{00000000-0005-0000-0000-0000D71A0000}"/>
    <cellStyle name="Comma 51 3 3 2 2" xfId="26619" xr:uid="{00000000-0005-0000-0000-0000D81A0000}"/>
    <cellStyle name="Comma 51 3 3 3" xfId="26618" xr:uid="{00000000-0005-0000-0000-0000D91A0000}"/>
    <cellStyle name="Comma 51 3 4" xfId="15042" xr:uid="{00000000-0005-0000-0000-0000DA1A0000}"/>
    <cellStyle name="Comma 51 3 4 2" xfId="26620" xr:uid="{00000000-0005-0000-0000-0000DB1A0000}"/>
    <cellStyle name="Comma 51 3 5" xfId="26615" xr:uid="{00000000-0005-0000-0000-0000DC1A0000}"/>
    <cellStyle name="Comma 51 4" xfId="5725" xr:uid="{00000000-0005-0000-0000-0000DD1A0000}"/>
    <cellStyle name="Comma 51 4 2" xfId="15043" xr:uid="{00000000-0005-0000-0000-0000DE1A0000}"/>
    <cellStyle name="Comma 51 4 2 2" xfId="26622" xr:uid="{00000000-0005-0000-0000-0000DF1A0000}"/>
    <cellStyle name="Comma 51 4 3" xfId="26621" xr:uid="{00000000-0005-0000-0000-0000E01A0000}"/>
    <cellStyle name="Comma 51 5" xfId="635" xr:uid="{00000000-0005-0000-0000-0000E11A0000}"/>
    <cellStyle name="Comma 51 5 2" xfId="14424" xr:uid="{00000000-0005-0000-0000-0000E21A0000}"/>
    <cellStyle name="Comma 51 5 2 2" xfId="26624" xr:uid="{00000000-0005-0000-0000-0000E31A0000}"/>
    <cellStyle name="Comma 51 5 3" xfId="26623" xr:uid="{00000000-0005-0000-0000-0000E41A0000}"/>
    <cellStyle name="Comma 51 6" xfId="15018" xr:uid="{00000000-0005-0000-0000-0000E51A0000}"/>
    <cellStyle name="Comma 51 6 2" xfId="26625" xr:uid="{00000000-0005-0000-0000-0000E61A0000}"/>
    <cellStyle name="Comma 51 7" xfId="26602" xr:uid="{00000000-0005-0000-0000-0000E71A0000}"/>
    <cellStyle name="Comma 52" xfId="5628" xr:uid="{00000000-0005-0000-0000-0000E81A0000}"/>
    <cellStyle name="Comma 52 2" xfId="5727" xr:uid="{00000000-0005-0000-0000-0000E91A0000}"/>
    <cellStyle name="Comma 52 2 2" xfId="15044" xr:uid="{00000000-0005-0000-0000-0000EA1A0000}"/>
    <cellStyle name="Comma 52 2 2 2" xfId="26628" xr:uid="{00000000-0005-0000-0000-0000EB1A0000}"/>
    <cellStyle name="Comma 52 2 3" xfId="26627" xr:uid="{00000000-0005-0000-0000-0000EC1A0000}"/>
    <cellStyle name="Comma 52 3" xfId="15020" xr:uid="{00000000-0005-0000-0000-0000ED1A0000}"/>
    <cellStyle name="Comma 52 3 2" xfId="26629" xr:uid="{00000000-0005-0000-0000-0000EE1A0000}"/>
    <cellStyle name="Comma 52 4" xfId="26626" xr:uid="{00000000-0005-0000-0000-0000EF1A0000}"/>
    <cellStyle name="Comma 53" xfId="5632" xr:uid="{00000000-0005-0000-0000-0000F01A0000}"/>
    <cellStyle name="Comma 53 2" xfId="5728" xr:uid="{00000000-0005-0000-0000-0000F11A0000}"/>
    <cellStyle name="Comma 53 2 2" xfId="5730" xr:uid="{00000000-0005-0000-0000-0000F21A0000}"/>
    <cellStyle name="Comma 53 2 2 2" xfId="15046" xr:uid="{00000000-0005-0000-0000-0000F31A0000}"/>
    <cellStyle name="Comma 53 2 2 2 2" xfId="26633" xr:uid="{00000000-0005-0000-0000-0000F41A0000}"/>
    <cellStyle name="Comma 53 2 2 3" xfId="26632" xr:uid="{00000000-0005-0000-0000-0000F51A0000}"/>
    <cellStyle name="Comma 53 2 3" xfId="5731" xr:uid="{00000000-0005-0000-0000-0000F61A0000}"/>
    <cellStyle name="Comma 53 2 3 2" xfId="15047" xr:uid="{00000000-0005-0000-0000-0000F71A0000}"/>
    <cellStyle name="Comma 53 2 3 2 2" xfId="26635" xr:uid="{00000000-0005-0000-0000-0000F81A0000}"/>
    <cellStyle name="Comma 53 2 3 3" xfId="26634" xr:uid="{00000000-0005-0000-0000-0000F91A0000}"/>
    <cellStyle name="Comma 53 2 4" xfId="15045" xr:uid="{00000000-0005-0000-0000-0000FA1A0000}"/>
    <cellStyle name="Comma 53 2 4 2" xfId="26636" xr:uid="{00000000-0005-0000-0000-0000FB1A0000}"/>
    <cellStyle name="Comma 53 2 5" xfId="26631" xr:uid="{00000000-0005-0000-0000-0000FC1A0000}"/>
    <cellStyle name="Comma 53 3" xfId="5734" xr:uid="{00000000-0005-0000-0000-0000FD1A0000}"/>
    <cellStyle name="Comma 53 3 2" xfId="15048" xr:uid="{00000000-0005-0000-0000-0000FE1A0000}"/>
    <cellStyle name="Comma 53 3 2 2" xfId="26638" xr:uid="{00000000-0005-0000-0000-0000FF1A0000}"/>
    <cellStyle name="Comma 53 3 3" xfId="26637" xr:uid="{00000000-0005-0000-0000-0000001B0000}"/>
    <cellStyle name="Comma 53 4" xfId="5738" xr:uid="{00000000-0005-0000-0000-0000011B0000}"/>
    <cellStyle name="Comma 53 4 2" xfId="15049" xr:uid="{00000000-0005-0000-0000-0000021B0000}"/>
    <cellStyle name="Comma 53 4 2 2" xfId="26640" xr:uid="{00000000-0005-0000-0000-0000031B0000}"/>
    <cellStyle name="Comma 53 4 3" xfId="26639" xr:uid="{00000000-0005-0000-0000-0000041B0000}"/>
    <cellStyle name="Comma 53 5" xfId="3900" xr:uid="{00000000-0005-0000-0000-0000051B0000}"/>
    <cellStyle name="Comma 53 5 2" xfId="26641" xr:uid="{00000000-0005-0000-0000-0000061B0000}"/>
    <cellStyle name="Comma 53 6" xfId="15022" xr:uid="{00000000-0005-0000-0000-0000071B0000}"/>
    <cellStyle name="Comma 53 6 2" xfId="26642" xr:uid="{00000000-0005-0000-0000-0000081B0000}"/>
    <cellStyle name="Comma 53 7" xfId="26630" xr:uid="{00000000-0005-0000-0000-0000091B0000}"/>
    <cellStyle name="Comma 54" xfId="5636" xr:uid="{00000000-0005-0000-0000-00000A1B0000}"/>
    <cellStyle name="Comma 54 2" xfId="4355" xr:uid="{00000000-0005-0000-0000-00000B1B0000}"/>
    <cellStyle name="Comma 54 2 2" xfId="5739" xr:uid="{00000000-0005-0000-0000-00000C1B0000}"/>
    <cellStyle name="Comma 54 2 2 2" xfId="15050" xr:uid="{00000000-0005-0000-0000-00000D1B0000}"/>
    <cellStyle name="Comma 54 2 2 2 2" xfId="26646" xr:uid="{00000000-0005-0000-0000-00000E1B0000}"/>
    <cellStyle name="Comma 54 2 2 3" xfId="26645" xr:uid="{00000000-0005-0000-0000-00000F1B0000}"/>
    <cellStyle name="Comma 54 2 3" xfId="14741" xr:uid="{00000000-0005-0000-0000-0000101B0000}"/>
    <cellStyle name="Comma 54 2 3 2" xfId="26647" xr:uid="{00000000-0005-0000-0000-0000111B0000}"/>
    <cellStyle name="Comma 54 2 4" xfId="26644" xr:uid="{00000000-0005-0000-0000-0000121B0000}"/>
    <cellStyle name="Comma 54 3" xfId="4722" xr:uid="{00000000-0005-0000-0000-0000131B0000}"/>
    <cellStyle name="Comma 54 3 2" xfId="14760" xr:uid="{00000000-0005-0000-0000-0000141B0000}"/>
    <cellStyle name="Comma 54 3 2 2" xfId="26649" xr:uid="{00000000-0005-0000-0000-0000151B0000}"/>
    <cellStyle name="Comma 54 3 3" xfId="26648" xr:uid="{00000000-0005-0000-0000-0000161B0000}"/>
    <cellStyle name="Comma 54 4" xfId="15024" xr:uid="{00000000-0005-0000-0000-0000171B0000}"/>
    <cellStyle name="Comma 54 4 2" xfId="26650" xr:uid="{00000000-0005-0000-0000-0000181B0000}"/>
    <cellStyle name="Comma 54 5" xfId="26643" xr:uid="{00000000-0005-0000-0000-0000191B0000}"/>
    <cellStyle name="Comma 55" xfId="5742" xr:uid="{00000000-0005-0000-0000-00001A1B0000}"/>
    <cellStyle name="Comma 55 2" xfId="2993" xr:uid="{00000000-0005-0000-0000-00001B1B0000}"/>
    <cellStyle name="Comma 55 2 2" xfId="26652" xr:uid="{00000000-0005-0000-0000-00001C1B0000}"/>
    <cellStyle name="Comma 55 3" xfId="3265" xr:uid="{00000000-0005-0000-0000-00001D1B0000}"/>
    <cellStyle name="Comma 55 3 2" xfId="26653" xr:uid="{00000000-0005-0000-0000-00001E1B0000}"/>
    <cellStyle name="Comma 55 4" xfId="26651" xr:uid="{00000000-0005-0000-0000-00001F1B0000}"/>
    <cellStyle name="Comma 56" xfId="5745" xr:uid="{00000000-0005-0000-0000-0000201B0000}"/>
    <cellStyle name="Comma 56 2" xfId="5746" xr:uid="{00000000-0005-0000-0000-0000211B0000}"/>
    <cellStyle name="Comma 56 2 2" xfId="15054" xr:uid="{00000000-0005-0000-0000-0000221B0000}"/>
    <cellStyle name="Comma 56 2 2 2" xfId="26656" xr:uid="{00000000-0005-0000-0000-0000231B0000}"/>
    <cellStyle name="Comma 56 2 3" xfId="17190" xr:uid="{00000000-0005-0000-0000-0000241B0000}"/>
    <cellStyle name="Comma 56 2 3 2" xfId="26657" xr:uid="{00000000-0005-0000-0000-0000251B0000}"/>
    <cellStyle name="Comma 56 2 4" xfId="23243" xr:uid="{00000000-0005-0000-0000-0000261B0000}"/>
    <cellStyle name="Comma 56 2 4 2" xfId="26658" xr:uid="{00000000-0005-0000-0000-0000271B0000}"/>
    <cellStyle name="Comma 56 2 5" xfId="26655" xr:uid="{00000000-0005-0000-0000-0000281B0000}"/>
    <cellStyle name="Comma 56 3" xfId="15053" xr:uid="{00000000-0005-0000-0000-0000291B0000}"/>
    <cellStyle name="Comma 56 3 2" xfId="26659" xr:uid="{00000000-0005-0000-0000-00002A1B0000}"/>
    <cellStyle name="Comma 56 4" xfId="17189" xr:uid="{00000000-0005-0000-0000-00002B1B0000}"/>
    <cellStyle name="Comma 56 4 2" xfId="26660" xr:uid="{00000000-0005-0000-0000-00002C1B0000}"/>
    <cellStyle name="Comma 56 5" xfId="23242" xr:uid="{00000000-0005-0000-0000-00002D1B0000}"/>
    <cellStyle name="Comma 56 5 2" xfId="26661" xr:uid="{00000000-0005-0000-0000-00002E1B0000}"/>
    <cellStyle name="Comma 56 6" xfId="26654" xr:uid="{00000000-0005-0000-0000-00002F1B0000}"/>
    <cellStyle name="Comma 57" xfId="5748" xr:uid="{00000000-0005-0000-0000-0000301B0000}"/>
    <cellStyle name="Comma 57 2" xfId="5750" xr:uid="{00000000-0005-0000-0000-0000311B0000}"/>
    <cellStyle name="Comma 57 2 2" xfId="15057" xr:uid="{00000000-0005-0000-0000-0000321B0000}"/>
    <cellStyle name="Comma 57 2 2 2" xfId="26664" xr:uid="{00000000-0005-0000-0000-0000331B0000}"/>
    <cellStyle name="Comma 57 2 3" xfId="17193" xr:uid="{00000000-0005-0000-0000-0000341B0000}"/>
    <cellStyle name="Comma 57 2 3 2" xfId="26665" xr:uid="{00000000-0005-0000-0000-0000351B0000}"/>
    <cellStyle name="Comma 57 2 4" xfId="23245" xr:uid="{00000000-0005-0000-0000-0000361B0000}"/>
    <cellStyle name="Comma 57 2 4 2" xfId="26666" xr:uid="{00000000-0005-0000-0000-0000371B0000}"/>
    <cellStyle name="Comma 57 2 5" xfId="26663" xr:uid="{00000000-0005-0000-0000-0000381B0000}"/>
    <cellStyle name="Comma 57 3" xfId="15056" xr:uid="{00000000-0005-0000-0000-0000391B0000}"/>
    <cellStyle name="Comma 57 3 2" xfId="26667" xr:uid="{00000000-0005-0000-0000-00003A1B0000}"/>
    <cellStyle name="Comma 57 4" xfId="2757" xr:uid="{00000000-0005-0000-0000-00003B1B0000}"/>
    <cellStyle name="Comma 57 4 2" xfId="26668" xr:uid="{00000000-0005-0000-0000-00003C1B0000}"/>
    <cellStyle name="Comma 57 5" xfId="17191" xr:uid="{00000000-0005-0000-0000-00003D1B0000}"/>
    <cellStyle name="Comma 57 5 2" xfId="26669" xr:uid="{00000000-0005-0000-0000-00003E1B0000}"/>
    <cellStyle name="Comma 57 6" xfId="23244" xr:uid="{00000000-0005-0000-0000-00003F1B0000}"/>
    <cellStyle name="Comma 57 6 2" xfId="26670" xr:uid="{00000000-0005-0000-0000-0000401B0000}"/>
    <cellStyle name="Comma 57 7" xfId="26662" xr:uid="{00000000-0005-0000-0000-0000411B0000}"/>
    <cellStyle name="Comma 58" xfId="5753" xr:uid="{00000000-0005-0000-0000-0000421B0000}"/>
    <cellStyle name="Comma 58 2" xfId="5756" xr:uid="{00000000-0005-0000-0000-0000431B0000}"/>
    <cellStyle name="Comma 58 2 2" xfId="15060" xr:uid="{00000000-0005-0000-0000-0000441B0000}"/>
    <cellStyle name="Comma 58 2 2 2" xfId="26673" xr:uid="{00000000-0005-0000-0000-0000451B0000}"/>
    <cellStyle name="Comma 58 2 3" xfId="26672" xr:uid="{00000000-0005-0000-0000-0000461B0000}"/>
    <cellStyle name="Comma 58 3" xfId="15059" xr:uid="{00000000-0005-0000-0000-0000471B0000}"/>
    <cellStyle name="Comma 58 3 2" xfId="26674" xr:uid="{00000000-0005-0000-0000-0000481B0000}"/>
    <cellStyle name="Comma 58 4" xfId="26671" xr:uid="{00000000-0005-0000-0000-0000491B0000}"/>
    <cellStyle name="Comma 59" xfId="5761" xr:uid="{00000000-0005-0000-0000-00004A1B0000}"/>
    <cellStyle name="Comma 59 2" xfId="3546" xr:uid="{00000000-0005-0000-0000-00004B1B0000}"/>
    <cellStyle name="Comma 59 2 2" xfId="14697" xr:uid="{00000000-0005-0000-0000-00004C1B0000}"/>
    <cellStyle name="Comma 59 2 2 2" xfId="26677" xr:uid="{00000000-0005-0000-0000-00004D1B0000}"/>
    <cellStyle name="Comma 59 2 3" xfId="26676" xr:uid="{00000000-0005-0000-0000-00004E1B0000}"/>
    <cellStyle name="Comma 59 3" xfId="15062" xr:uid="{00000000-0005-0000-0000-00004F1B0000}"/>
    <cellStyle name="Comma 59 3 2" xfId="26678" xr:uid="{00000000-0005-0000-0000-0000501B0000}"/>
    <cellStyle name="Comma 59 4" xfId="26675" xr:uid="{00000000-0005-0000-0000-0000511B0000}"/>
    <cellStyle name="Comma 6" xfId="5764" xr:uid="{00000000-0005-0000-0000-0000521B0000}"/>
    <cellStyle name="Comma 6 2" xfId="5767" xr:uid="{00000000-0005-0000-0000-0000531B0000}"/>
    <cellStyle name="Comma 6 2 2" xfId="5768" xr:uid="{00000000-0005-0000-0000-0000541B0000}"/>
    <cellStyle name="Comma 6 2 2 2" xfId="5769" xr:uid="{00000000-0005-0000-0000-0000551B0000}"/>
    <cellStyle name="Comma 6 2 2 2 2" xfId="15064" xr:uid="{00000000-0005-0000-0000-0000561B0000}"/>
    <cellStyle name="Comma 6 2 2 2 2 2" xfId="26683" xr:uid="{00000000-0005-0000-0000-0000571B0000}"/>
    <cellStyle name="Comma 6 2 2 2 3" xfId="26682" xr:uid="{00000000-0005-0000-0000-0000581B0000}"/>
    <cellStyle name="Comma 6 2 2 3" xfId="5770" xr:uid="{00000000-0005-0000-0000-0000591B0000}"/>
    <cellStyle name="Comma 6 2 2 3 2" xfId="15065" xr:uid="{00000000-0005-0000-0000-00005A1B0000}"/>
    <cellStyle name="Comma 6 2 2 3 2 2" xfId="26685" xr:uid="{00000000-0005-0000-0000-00005B1B0000}"/>
    <cellStyle name="Comma 6 2 2 3 3" xfId="26684" xr:uid="{00000000-0005-0000-0000-00005C1B0000}"/>
    <cellStyle name="Comma 6 2 2 4" xfId="15063" xr:uid="{00000000-0005-0000-0000-00005D1B0000}"/>
    <cellStyle name="Comma 6 2 2 4 2" xfId="26686" xr:uid="{00000000-0005-0000-0000-00005E1B0000}"/>
    <cellStyle name="Comma 6 2 2 5" xfId="26681" xr:uid="{00000000-0005-0000-0000-00005F1B0000}"/>
    <cellStyle name="Comma 6 2 3" xfId="26680" xr:uid="{00000000-0005-0000-0000-0000601B0000}"/>
    <cellStyle name="Comma 6 3" xfId="5772" xr:uid="{00000000-0005-0000-0000-0000611B0000}"/>
    <cellStyle name="Comma 6 3 2" xfId="15066" xr:uid="{00000000-0005-0000-0000-0000621B0000}"/>
    <cellStyle name="Comma 6 3 2 2" xfId="26688" xr:uid="{00000000-0005-0000-0000-0000631B0000}"/>
    <cellStyle name="Comma 6 3 3" xfId="26687" xr:uid="{00000000-0005-0000-0000-0000641B0000}"/>
    <cellStyle name="Comma 6 4" xfId="5773" xr:uid="{00000000-0005-0000-0000-0000651B0000}"/>
    <cellStyle name="Comma 6 4 2" xfId="15067" xr:uid="{00000000-0005-0000-0000-0000661B0000}"/>
    <cellStyle name="Comma 6 4 2 2" xfId="26690" xr:uid="{00000000-0005-0000-0000-0000671B0000}"/>
    <cellStyle name="Comma 6 4 3" xfId="26689" xr:uid="{00000000-0005-0000-0000-0000681B0000}"/>
    <cellStyle name="Comma 6 5" xfId="5774" xr:uid="{00000000-0005-0000-0000-0000691B0000}"/>
    <cellStyle name="Comma 6 5 2" xfId="15068" xr:uid="{00000000-0005-0000-0000-00006A1B0000}"/>
    <cellStyle name="Comma 6 5 2 2" xfId="26692" xr:uid="{00000000-0005-0000-0000-00006B1B0000}"/>
    <cellStyle name="Comma 6 5 3" xfId="17202" xr:uid="{00000000-0005-0000-0000-00006C1B0000}"/>
    <cellStyle name="Comma 6 5 3 2" xfId="26693" xr:uid="{00000000-0005-0000-0000-00006D1B0000}"/>
    <cellStyle name="Comma 6 5 4" xfId="23246" xr:uid="{00000000-0005-0000-0000-00006E1B0000}"/>
    <cellStyle name="Comma 6 5 4 2" xfId="26694" xr:uid="{00000000-0005-0000-0000-00006F1B0000}"/>
    <cellStyle name="Comma 6 5 5" xfId="26691" xr:uid="{00000000-0005-0000-0000-0000701B0000}"/>
    <cellStyle name="Comma 6 6" xfId="5776" xr:uid="{00000000-0005-0000-0000-0000711B0000}"/>
    <cellStyle name="Comma 6 6 2" xfId="15069" xr:uid="{00000000-0005-0000-0000-0000721B0000}"/>
    <cellStyle name="Comma 6 6 2 2" xfId="26696" xr:uid="{00000000-0005-0000-0000-0000731B0000}"/>
    <cellStyle name="Comma 6 6 3" xfId="26695" xr:uid="{00000000-0005-0000-0000-0000741B0000}"/>
    <cellStyle name="Comma 6 7" xfId="26679" xr:uid="{00000000-0005-0000-0000-0000751B0000}"/>
    <cellStyle name="Comma 60" xfId="5741" xr:uid="{00000000-0005-0000-0000-0000761B0000}"/>
    <cellStyle name="Comma 60 2" xfId="15051" xr:uid="{00000000-0005-0000-0000-0000771B0000}"/>
    <cellStyle name="Comma 60 2 2" xfId="26698" xr:uid="{00000000-0005-0000-0000-0000781B0000}"/>
    <cellStyle name="Comma 60 3" xfId="26697" xr:uid="{00000000-0005-0000-0000-0000791B0000}"/>
    <cellStyle name="Comma 61" xfId="5744" xr:uid="{00000000-0005-0000-0000-00007A1B0000}"/>
    <cellStyle name="Comma 61 2" xfId="15052" xr:uid="{00000000-0005-0000-0000-00007B1B0000}"/>
    <cellStyle name="Comma 61 2 2" xfId="26700" xr:uid="{00000000-0005-0000-0000-00007C1B0000}"/>
    <cellStyle name="Comma 61 3" xfId="26699" xr:uid="{00000000-0005-0000-0000-00007D1B0000}"/>
    <cellStyle name="Comma 62" xfId="5747" xr:uid="{00000000-0005-0000-0000-00007E1B0000}"/>
    <cellStyle name="Comma 62 2" xfId="15055" xr:uid="{00000000-0005-0000-0000-00007F1B0000}"/>
    <cellStyle name="Comma 62 2 2" xfId="26702" xr:uid="{00000000-0005-0000-0000-0000801B0000}"/>
    <cellStyle name="Comma 62 3" xfId="26701" xr:uid="{00000000-0005-0000-0000-0000811B0000}"/>
    <cellStyle name="Comma 63" xfId="5752" xr:uid="{00000000-0005-0000-0000-0000821B0000}"/>
    <cellStyle name="Comma 63 2" xfId="15058" xr:uid="{00000000-0005-0000-0000-0000831B0000}"/>
    <cellStyle name="Comma 63 2 2" xfId="26704" xr:uid="{00000000-0005-0000-0000-0000841B0000}"/>
    <cellStyle name="Comma 63 3" xfId="26703" xr:uid="{00000000-0005-0000-0000-0000851B0000}"/>
    <cellStyle name="Comma 64" xfId="5760" xr:uid="{00000000-0005-0000-0000-0000861B0000}"/>
    <cellStyle name="Comma 64 2" xfId="15061" xr:uid="{00000000-0005-0000-0000-0000871B0000}"/>
    <cellStyle name="Comma 64 2 2" xfId="26706" xr:uid="{00000000-0005-0000-0000-0000881B0000}"/>
    <cellStyle name="Comma 64 3" xfId="26705" xr:uid="{00000000-0005-0000-0000-0000891B0000}"/>
    <cellStyle name="Comma 65" xfId="5779" xr:uid="{00000000-0005-0000-0000-00008A1B0000}"/>
    <cellStyle name="Comma 65 2" xfId="15070" xr:uid="{00000000-0005-0000-0000-00008B1B0000}"/>
    <cellStyle name="Comma 65 2 2" xfId="26708" xr:uid="{00000000-0005-0000-0000-00008C1B0000}"/>
    <cellStyle name="Comma 65 3" xfId="26707" xr:uid="{00000000-0005-0000-0000-00008D1B0000}"/>
    <cellStyle name="Comma 66" xfId="5782" xr:uid="{00000000-0005-0000-0000-00008E1B0000}"/>
    <cellStyle name="Comma 66 2" xfId="15071" xr:uid="{00000000-0005-0000-0000-00008F1B0000}"/>
    <cellStyle name="Comma 66 2 2" xfId="26710" xr:uid="{00000000-0005-0000-0000-0000901B0000}"/>
    <cellStyle name="Comma 66 3" xfId="26709" xr:uid="{00000000-0005-0000-0000-0000911B0000}"/>
    <cellStyle name="Comma 67" xfId="680" xr:uid="{00000000-0005-0000-0000-0000921B0000}"/>
    <cellStyle name="Comma 67 2" xfId="14426" xr:uid="{00000000-0005-0000-0000-0000931B0000}"/>
    <cellStyle name="Comma 67 2 2" xfId="26712" xr:uid="{00000000-0005-0000-0000-0000941B0000}"/>
    <cellStyle name="Comma 67 3" xfId="26711" xr:uid="{00000000-0005-0000-0000-0000951B0000}"/>
    <cellStyle name="Comma 68" xfId="3070" xr:uid="{00000000-0005-0000-0000-0000961B0000}"/>
    <cellStyle name="Comma 68 2" xfId="14636" xr:uid="{00000000-0005-0000-0000-0000971B0000}"/>
    <cellStyle name="Comma 68 2 2" xfId="26714" xr:uid="{00000000-0005-0000-0000-0000981B0000}"/>
    <cellStyle name="Comma 68 3" xfId="26713" xr:uid="{00000000-0005-0000-0000-0000991B0000}"/>
    <cellStyle name="Comma 69" xfId="5786" xr:uid="{00000000-0005-0000-0000-00009A1B0000}"/>
    <cellStyle name="Comma 69 2" xfId="15072" xr:uid="{00000000-0005-0000-0000-00009B1B0000}"/>
    <cellStyle name="Comma 69 2 2" xfId="26716" xr:uid="{00000000-0005-0000-0000-00009C1B0000}"/>
    <cellStyle name="Comma 69 3" xfId="26715" xr:uid="{00000000-0005-0000-0000-00009D1B0000}"/>
    <cellStyle name="Comma 7" xfId="5788" xr:uid="{00000000-0005-0000-0000-00009E1B0000}"/>
    <cellStyle name="Comma 7 2" xfId="5471" xr:uid="{00000000-0005-0000-0000-00009F1B0000}"/>
    <cellStyle name="Comma 7 2 2" xfId="26718" xr:uid="{00000000-0005-0000-0000-0000A01B0000}"/>
    <cellStyle name="Comma 7 3" xfId="5014" xr:uid="{00000000-0005-0000-0000-0000A11B0000}"/>
    <cellStyle name="Comma 7 3 2" xfId="5018" xr:uid="{00000000-0005-0000-0000-0000A21B0000}"/>
    <cellStyle name="Comma 7 3 2 2" xfId="14814" xr:uid="{00000000-0005-0000-0000-0000A31B0000}"/>
    <cellStyle name="Comma 7 3 2 2 2" xfId="26721" xr:uid="{00000000-0005-0000-0000-0000A41B0000}"/>
    <cellStyle name="Comma 7 3 2 3" xfId="26720" xr:uid="{00000000-0005-0000-0000-0000A51B0000}"/>
    <cellStyle name="Comma 7 3 3" xfId="14812" xr:uid="{00000000-0005-0000-0000-0000A61B0000}"/>
    <cellStyle name="Comma 7 3 3 2" xfId="26722" xr:uid="{00000000-0005-0000-0000-0000A71B0000}"/>
    <cellStyle name="Comma 7 3 4" xfId="26719" xr:uid="{00000000-0005-0000-0000-0000A81B0000}"/>
    <cellStyle name="Comma 7 4" xfId="5022" xr:uid="{00000000-0005-0000-0000-0000A91B0000}"/>
    <cellStyle name="Comma 7 4 2" xfId="14816" xr:uid="{00000000-0005-0000-0000-0000AA1B0000}"/>
    <cellStyle name="Comma 7 4 2 2" xfId="26724" xr:uid="{00000000-0005-0000-0000-0000AB1B0000}"/>
    <cellStyle name="Comma 7 4 3" xfId="16940" xr:uid="{00000000-0005-0000-0000-0000AC1B0000}"/>
    <cellStyle name="Comma 7 4 3 2" xfId="26725" xr:uid="{00000000-0005-0000-0000-0000AD1B0000}"/>
    <cellStyle name="Comma 7 4 4" xfId="23203" xr:uid="{00000000-0005-0000-0000-0000AE1B0000}"/>
    <cellStyle name="Comma 7 4 4 2" xfId="26726" xr:uid="{00000000-0005-0000-0000-0000AF1B0000}"/>
    <cellStyle name="Comma 7 4 5" xfId="26723" xr:uid="{00000000-0005-0000-0000-0000B01B0000}"/>
    <cellStyle name="Comma 7 5" xfId="2040" xr:uid="{00000000-0005-0000-0000-0000B11B0000}"/>
    <cellStyle name="Comma 7 5 2" xfId="14520" xr:uid="{00000000-0005-0000-0000-0000B21B0000}"/>
    <cellStyle name="Comma 7 5 2 2" xfId="26728" xr:uid="{00000000-0005-0000-0000-0000B31B0000}"/>
    <cellStyle name="Comma 7 5 3" xfId="26727" xr:uid="{00000000-0005-0000-0000-0000B41B0000}"/>
    <cellStyle name="Comma 7 6" xfId="5026" xr:uid="{00000000-0005-0000-0000-0000B51B0000}"/>
    <cellStyle name="Comma 7 6 2" xfId="14818" xr:uid="{00000000-0005-0000-0000-0000B61B0000}"/>
    <cellStyle name="Comma 7 6 2 2" xfId="26730" xr:uid="{00000000-0005-0000-0000-0000B71B0000}"/>
    <cellStyle name="Comma 7 6 3" xfId="16943" xr:uid="{00000000-0005-0000-0000-0000B81B0000}"/>
    <cellStyle name="Comma 7 6 3 2" xfId="26731" xr:uid="{00000000-0005-0000-0000-0000B91B0000}"/>
    <cellStyle name="Comma 7 6 4" xfId="23204" xr:uid="{00000000-0005-0000-0000-0000BA1B0000}"/>
    <cellStyle name="Comma 7 6 4 2" xfId="26732" xr:uid="{00000000-0005-0000-0000-0000BB1B0000}"/>
    <cellStyle name="Comma 7 6 5" xfId="26729" xr:uid="{00000000-0005-0000-0000-0000BC1B0000}"/>
    <cellStyle name="Comma 7 7" xfId="5790" xr:uid="{00000000-0005-0000-0000-0000BD1B0000}"/>
    <cellStyle name="Comma 7 7 2" xfId="15073" xr:uid="{00000000-0005-0000-0000-0000BE1B0000}"/>
    <cellStyle name="Comma 7 7 2 2" xfId="26734" xr:uid="{00000000-0005-0000-0000-0000BF1B0000}"/>
    <cellStyle name="Comma 7 7 3" xfId="26733" xr:uid="{00000000-0005-0000-0000-0000C01B0000}"/>
    <cellStyle name="Comma 7 8" xfId="26717" xr:uid="{00000000-0005-0000-0000-0000C11B0000}"/>
    <cellStyle name="Comma 7_20131129 Nhu cau 2014_TPCP ODA (co hoan ung)" xfId="5793" xr:uid="{00000000-0005-0000-0000-0000C21B0000}"/>
    <cellStyle name="Comma 70" xfId="15152" xr:uid="{00000000-0005-0000-0000-0000C31B0000}"/>
    <cellStyle name="Comma 70 2" xfId="26735" xr:uid="{00000000-0005-0000-0000-0000C41B0000}"/>
    <cellStyle name="Comma 71" xfId="23361" xr:uid="{00000000-0005-0000-0000-0000C51B0000}"/>
    <cellStyle name="Comma 75" xfId="5795" xr:uid="{00000000-0005-0000-0000-0000C61B0000}"/>
    <cellStyle name="Comma 75 2" xfId="201" xr:uid="{00000000-0005-0000-0000-0000C71B0000}"/>
    <cellStyle name="Comma 75 2 2" xfId="14396" xr:uid="{00000000-0005-0000-0000-0000C81B0000}"/>
    <cellStyle name="Comma 75 2 2 2" xfId="26738" xr:uid="{00000000-0005-0000-0000-0000C91B0000}"/>
    <cellStyle name="Comma 75 2 3" xfId="26737" xr:uid="{00000000-0005-0000-0000-0000CA1B0000}"/>
    <cellStyle name="Comma 75 3" xfId="5799" xr:uid="{00000000-0005-0000-0000-0000CB1B0000}"/>
    <cellStyle name="Comma 75 3 2" xfId="15075" xr:uid="{00000000-0005-0000-0000-0000CC1B0000}"/>
    <cellStyle name="Comma 75 3 2 2" xfId="26740" xr:uid="{00000000-0005-0000-0000-0000CD1B0000}"/>
    <cellStyle name="Comma 75 3 3" xfId="26739" xr:uid="{00000000-0005-0000-0000-0000CE1B0000}"/>
    <cellStyle name="Comma 75 4" xfId="2301" xr:uid="{00000000-0005-0000-0000-0000CF1B0000}"/>
    <cellStyle name="Comma 75 4 2" xfId="14547" xr:uid="{00000000-0005-0000-0000-0000D01B0000}"/>
    <cellStyle name="Comma 75 4 2 2" xfId="26742" xr:uid="{00000000-0005-0000-0000-0000D11B0000}"/>
    <cellStyle name="Comma 75 4 3" xfId="26741" xr:uid="{00000000-0005-0000-0000-0000D21B0000}"/>
    <cellStyle name="Comma 75 5" xfId="15074" xr:uid="{00000000-0005-0000-0000-0000D31B0000}"/>
    <cellStyle name="Comma 75 5 2" xfId="26743" xr:uid="{00000000-0005-0000-0000-0000D41B0000}"/>
    <cellStyle name="Comma 75 6" xfId="26736" xr:uid="{00000000-0005-0000-0000-0000D51B0000}"/>
    <cellStyle name="Comma 77" xfId="5800" xr:uid="{00000000-0005-0000-0000-0000D61B0000}"/>
    <cellStyle name="Comma 77 2" xfId="15076" xr:uid="{00000000-0005-0000-0000-0000D71B0000}"/>
    <cellStyle name="Comma 77 2 2" xfId="26745" xr:uid="{00000000-0005-0000-0000-0000D81B0000}"/>
    <cellStyle name="Comma 77 3" xfId="17213" xr:uid="{00000000-0005-0000-0000-0000D91B0000}"/>
    <cellStyle name="Comma 77 3 2" xfId="26746" xr:uid="{00000000-0005-0000-0000-0000DA1B0000}"/>
    <cellStyle name="Comma 77 4" xfId="23248" xr:uid="{00000000-0005-0000-0000-0000DB1B0000}"/>
    <cellStyle name="Comma 77 4 2" xfId="26747" xr:uid="{00000000-0005-0000-0000-0000DC1B0000}"/>
    <cellStyle name="Comma 77 5" xfId="26744" xr:uid="{00000000-0005-0000-0000-0000DD1B0000}"/>
    <cellStyle name="Comma 78" xfId="1170" xr:uid="{00000000-0005-0000-0000-0000DE1B0000}"/>
    <cellStyle name="Comma 78 2" xfId="5805" xr:uid="{00000000-0005-0000-0000-0000DF1B0000}"/>
    <cellStyle name="Comma 78 2 2" xfId="15077" xr:uid="{00000000-0005-0000-0000-0000E01B0000}"/>
    <cellStyle name="Comma 78 2 2 2" xfId="26750" xr:uid="{00000000-0005-0000-0000-0000E11B0000}"/>
    <cellStyle name="Comma 78 2 3" xfId="26749" xr:uid="{00000000-0005-0000-0000-0000E21B0000}"/>
    <cellStyle name="Comma 78 3" xfId="14461" xr:uid="{00000000-0005-0000-0000-0000E31B0000}"/>
    <cellStyle name="Comma 78 3 2" xfId="26751" xr:uid="{00000000-0005-0000-0000-0000E41B0000}"/>
    <cellStyle name="Comma 78 4" xfId="26748" xr:uid="{00000000-0005-0000-0000-0000E51B0000}"/>
    <cellStyle name="Comma 8" xfId="5806" xr:uid="{00000000-0005-0000-0000-0000E61B0000}"/>
    <cellStyle name="Comma 8 2" xfId="5809" xr:uid="{00000000-0005-0000-0000-0000E71B0000}"/>
    <cellStyle name="Comma 8 2 2" xfId="309" xr:uid="{00000000-0005-0000-0000-0000E81B0000}"/>
    <cellStyle name="Comma 8 2 2 2" xfId="1439" xr:uid="{00000000-0005-0000-0000-0000E91B0000}"/>
    <cellStyle name="Comma 8 2 2 2 2" xfId="14475" xr:uid="{00000000-0005-0000-0000-0000EA1B0000}"/>
    <cellStyle name="Comma 8 2 2 2 2 2" xfId="26756" xr:uid="{00000000-0005-0000-0000-0000EB1B0000}"/>
    <cellStyle name="Comma 8 2 2 2 3" xfId="26755" xr:uid="{00000000-0005-0000-0000-0000EC1B0000}"/>
    <cellStyle name="Comma 8 2 2 3" xfId="5811" xr:uid="{00000000-0005-0000-0000-0000ED1B0000}"/>
    <cellStyle name="Comma 8 2 2 3 2" xfId="15079" xr:uid="{00000000-0005-0000-0000-0000EE1B0000}"/>
    <cellStyle name="Comma 8 2 2 3 2 2" xfId="26758" xr:uid="{00000000-0005-0000-0000-0000EF1B0000}"/>
    <cellStyle name="Comma 8 2 2 3 3" xfId="26757" xr:uid="{00000000-0005-0000-0000-0000F01B0000}"/>
    <cellStyle name="Comma 8 2 2 4" xfId="14401" xr:uid="{00000000-0005-0000-0000-0000F11B0000}"/>
    <cellStyle name="Comma 8 2 2 4 2" xfId="26759" xr:uid="{00000000-0005-0000-0000-0000F21B0000}"/>
    <cellStyle name="Comma 8 2 2 5" xfId="26754" xr:uid="{00000000-0005-0000-0000-0000F31B0000}"/>
    <cellStyle name="Comma 8 2 3" xfId="15078" xr:uid="{00000000-0005-0000-0000-0000F41B0000}"/>
    <cellStyle name="Comma 8 2 3 2" xfId="26760" xr:uid="{00000000-0005-0000-0000-0000F51B0000}"/>
    <cellStyle name="Comma 8 2 4" xfId="26753" xr:uid="{00000000-0005-0000-0000-0000F61B0000}"/>
    <cellStyle name="Comma 8 3" xfId="1742" xr:uid="{00000000-0005-0000-0000-0000F71B0000}"/>
    <cellStyle name="Comma 8 3 2" xfId="14497" xr:uid="{00000000-0005-0000-0000-0000F81B0000}"/>
    <cellStyle name="Comma 8 3 2 2" xfId="26762" xr:uid="{00000000-0005-0000-0000-0000F91B0000}"/>
    <cellStyle name="Comma 8 3 3" xfId="26761" xr:uid="{00000000-0005-0000-0000-0000FA1B0000}"/>
    <cellStyle name="Comma 8 4" xfId="5813" xr:uid="{00000000-0005-0000-0000-0000FB1B0000}"/>
    <cellStyle name="Comma 8 4 2" xfId="15080" xr:uid="{00000000-0005-0000-0000-0000FC1B0000}"/>
    <cellStyle name="Comma 8 4 2 2" xfId="26764" xr:uid="{00000000-0005-0000-0000-0000FD1B0000}"/>
    <cellStyle name="Comma 8 4 3" xfId="26763" xr:uid="{00000000-0005-0000-0000-0000FE1B0000}"/>
    <cellStyle name="Comma 8 5" xfId="5814" xr:uid="{00000000-0005-0000-0000-0000FF1B0000}"/>
    <cellStyle name="Comma 8 5 2" xfId="26765" xr:uid="{00000000-0005-0000-0000-0000001C0000}"/>
    <cellStyle name="Comma 8 6" xfId="5815" xr:uid="{00000000-0005-0000-0000-0000011C0000}"/>
    <cellStyle name="Comma 8 6 2" xfId="15081" xr:uid="{00000000-0005-0000-0000-0000021C0000}"/>
    <cellStyle name="Comma 8 6 2 2" xfId="26767" xr:uid="{00000000-0005-0000-0000-0000031C0000}"/>
    <cellStyle name="Comma 8 6 3" xfId="17217" xr:uid="{00000000-0005-0000-0000-0000041C0000}"/>
    <cellStyle name="Comma 8 6 3 2" xfId="26768" xr:uid="{00000000-0005-0000-0000-0000051C0000}"/>
    <cellStyle name="Comma 8 6 4" xfId="23249" xr:uid="{00000000-0005-0000-0000-0000061C0000}"/>
    <cellStyle name="Comma 8 6 4 2" xfId="26769" xr:uid="{00000000-0005-0000-0000-0000071C0000}"/>
    <cellStyle name="Comma 8 6 5" xfId="26766" xr:uid="{00000000-0005-0000-0000-0000081C0000}"/>
    <cellStyle name="Comma 8 7" xfId="26752" xr:uid="{00000000-0005-0000-0000-0000091C0000}"/>
    <cellStyle name="Comma 9" xfId="4854" xr:uid="{00000000-0005-0000-0000-00000A1C0000}"/>
    <cellStyle name="Comma 9 2" xfId="5816" xr:uid="{00000000-0005-0000-0000-00000B1C0000}"/>
    <cellStyle name="Comma 9 2 2" xfId="4895" xr:uid="{00000000-0005-0000-0000-00000C1C0000}"/>
    <cellStyle name="Comma 9 2 2 2" xfId="26772" xr:uid="{00000000-0005-0000-0000-00000D1C0000}"/>
    <cellStyle name="Comma 9 2 3" xfId="5818" xr:uid="{00000000-0005-0000-0000-00000E1C0000}"/>
    <cellStyle name="Comma 9 2 3 2" xfId="5824" xr:uid="{00000000-0005-0000-0000-00000F1C0000}"/>
    <cellStyle name="Comma 9 2 3 2 2" xfId="15083" xr:uid="{00000000-0005-0000-0000-0000101C0000}"/>
    <cellStyle name="Comma 9 2 3 2 2 2" xfId="26775" xr:uid="{00000000-0005-0000-0000-0000111C0000}"/>
    <cellStyle name="Comma 9 2 3 2 3" xfId="26774" xr:uid="{00000000-0005-0000-0000-0000121C0000}"/>
    <cellStyle name="Comma 9 2 3 3" xfId="5831" xr:uid="{00000000-0005-0000-0000-0000131C0000}"/>
    <cellStyle name="Comma 9 2 3 3 2" xfId="15084" xr:uid="{00000000-0005-0000-0000-0000141C0000}"/>
    <cellStyle name="Comma 9 2 3 3 2 2" xfId="26777" xr:uid="{00000000-0005-0000-0000-0000151C0000}"/>
    <cellStyle name="Comma 9 2 3 3 3" xfId="26776" xr:uid="{00000000-0005-0000-0000-0000161C0000}"/>
    <cellStyle name="Comma 9 2 3 4" xfId="15082" xr:uid="{00000000-0005-0000-0000-0000171C0000}"/>
    <cellStyle name="Comma 9 2 3 4 2" xfId="26778" xr:uid="{00000000-0005-0000-0000-0000181C0000}"/>
    <cellStyle name="Comma 9 2 3 5" xfId="26773" xr:uid="{00000000-0005-0000-0000-0000191C0000}"/>
    <cellStyle name="Comma 9 2 4" xfId="26771" xr:uid="{00000000-0005-0000-0000-00001A1C0000}"/>
    <cellStyle name="Comma 9 3" xfId="5832" xr:uid="{00000000-0005-0000-0000-00001B1C0000}"/>
    <cellStyle name="Comma 9 3 2" xfId="4443" xr:uid="{00000000-0005-0000-0000-00001C1C0000}"/>
    <cellStyle name="Comma 9 3 2 2" xfId="14745" xr:uid="{00000000-0005-0000-0000-00001D1C0000}"/>
    <cellStyle name="Comma 9 3 2 2 2" xfId="26781" xr:uid="{00000000-0005-0000-0000-00001E1C0000}"/>
    <cellStyle name="Comma 9 3 2 3" xfId="26780" xr:uid="{00000000-0005-0000-0000-00001F1C0000}"/>
    <cellStyle name="Comma 9 3 3" xfId="4446" xr:uid="{00000000-0005-0000-0000-0000201C0000}"/>
    <cellStyle name="Comma 9 3 3 2" xfId="14746" xr:uid="{00000000-0005-0000-0000-0000211C0000}"/>
    <cellStyle name="Comma 9 3 3 2 2" xfId="26783" xr:uid="{00000000-0005-0000-0000-0000221C0000}"/>
    <cellStyle name="Comma 9 3 3 3" xfId="26782" xr:uid="{00000000-0005-0000-0000-0000231C0000}"/>
    <cellStyle name="Comma 9 3 4" xfId="26779" xr:uid="{00000000-0005-0000-0000-0000241C0000}"/>
    <cellStyle name="Comma 9 4" xfId="1101" xr:uid="{00000000-0005-0000-0000-0000251C0000}"/>
    <cellStyle name="Comma 9 4 2" xfId="26784" xr:uid="{00000000-0005-0000-0000-0000261C0000}"/>
    <cellStyle name="Comma 9 5" xfId="5834" xr:uid="{00000000-0005-0000-0000-0000271C0000}"/>
    <cellStyle name="Comma 9 5 2" xfId="15085" xr:uid="{00000000-0005-0000-0000-0000281C0000}"/>
    <cellStyle name="Comma 9 5 2 2" xfId="26786" xr:uid="{00000000-0005-0000-0000-0000291C0000}"/>
    <cellStyle name="Comma 9 5 3" xfId="26785" xr:uid="{00000000-0005-0000-0000-00002A1C0000}"/>
    <cellStyle name="Comma 9 6" xfId="5836" xr:uid="{00000000-0005-0000-0000-00002B1C0000}"/>
    <cellStyle name="Comma 9 6 2" xfId="5287" xr:uid="{00000000-0005-0000-0000-00002C1C0000}"/>
    <cellStyle name="Comma 9 6 2 2" xfId="14915" xr:uid="{00000000-0005-0000-0000-00002D1C0000}"/>
    <cellStyle name="Comma 9 6 2 2 2" xfId="26789" xr:uid="{00000000-0005-0000-0000-00002E1C0000}"/>
    <cellStyle name="Comma 9 6 2 3" xfId="26788" xr:uid="{00000000-0005-0000-0000-00002F1C0000}"/>
    <cellStyle name="Comma 9 6 3" xfId="15086" xr:uid="{00000000-0005-0000-0000-0000301C0000}"/>
    <cellStyle name="Comma 9 6 3 2" xfId="26790" xr:uid="{00000000-0005-0000-0000-0000311C0000}"/>
    <cellStyle name="Comma 9 6 4" xfId="17226" xr:uid="{00000000-0005-0000-0000-0000321C0000}"/>
    <cellStyle name="Comma 9 6 4 2" xfId="26791" xr:uid="{00000000-0005-0000-0000-0000331C0000}"/>
    <cellStyle name="Comma 9 6 5" xfId="23250" xr:uid="{00000000-0005-0000-0000-0000341C0000}"/>
    <cellStyle name="Comma 9 6 5 2" xfId="26792" xr:uid="{00000000-0005-0000-0000-0000351C0000}"/>
    <cellStyle name="Comma 9 6 6" xfId="26787" xr:uid="{00000000-0005-0000-0000-0000361C0000}"/>
    <cellStyle name="Comma 9 7" xfId="5838" xr:uid="{00000000-0005-0000-0000-0000371C0000}"/>
    <cellStyle name="Comma 9 7 2" xfId="26793" xr:uid="{00000000-0005-0000-0000-0000381C0000}"/>
    <cellStyle name="Comma 9 8" xfId="26770" xr:uid="{00000000-0005-0000-0000-0000391C0000}"/>
    <cellStyle name="comma zerodec" xfId="2899" xr:uid="{00000000-0005-0000-0000-00003A1C0000}"/>
    <cellStyle name="comma zerodec 2" xfId="26794" xr:uid="{00000000-0005-0000-0000-00003B1C0000}"/>
    <cellStyle name="Comma0" xfId="5839" xr:uid="{00000000-0005-0000-0000-00003C1C0000}"/>
    <cellStyle name="Comma0 10" xfId="50" xr:uid="{00000000-0005-0000-0000-00003D1C0000}"/>
    <cellStyle name="Comma0 10 2" xfId="26796" xr:uid="{00000000-0005-0000-0000-00003E1C0000}"/>
    <cellStyle name="Comma0 11" xfId="5840" xr:uid="{00000000-0005-0000-0000-00003F1C0000}"/>
    <cellStyle name="Comma0 11 2" xfId="26797" xr:uid="{00000000-0005-0000-0000-0000401C0000}"/>
    <cellStyle name="Comma0 12" xfId="394" xr:uid="{00000000-0005-0000-0000-0000411C0000}"/>
    <cellStyle name="Comma0 12 2" xfId="26798" xr:uid="{00000000-0005-0000-0000-0000421C0000}"/>
    <cellStyle name="Comma0 13" xfId="5843" xr:uid="{00000000-0005-0000-0000-0000431C0000}"/>
    <cellStyle name="Comma0 13 2" xfId="26799" xr:uid="{00000000-0005-0000-0000-0000441C0000}"/>
    <cellStyle name="Comma0 14" xfId="5846" xr:uid="{00000000-0005-0000-0000-0000451C0000}"/>
    <cellStyle name="Comma0 14 2" xfId="26800" xr:uid="{00000000-0005-0000-0000-0000461C0000}"/>
    <cellStyle name="Comma0 15" xfId="5850" xr:uid="{00000000-0005-0000-0000-0000471C0000}"/>
    <cellStyle name="Comma0 15 2" xfId="26801" xr:uid="{00000000-0005-0000-0000-0000481C0000}"/>
    <cellStyle name="Comma0 16" xfId="4203" xr:uid="{00000000-0005-0000-0000-0000491C0000}"/>
    <cellStyle name="Comma0 16 2" xfId="26802" xr:uid="{00000000-0005-0000-0000-00004A1C0000}"/>
    <cellStyle name="Comma0 17" xfId="26795" xr:uid="{00000000-0005-0000-0000-00004B1C0000}"/>
    <cellStyle name="Comma0 2" xfId="5851" xr:uid="{00000000-0005-0000-0000-00004C1C0000}"/>
    <cellStyle name="Comma0 2 2" xfId="5852" xr:uid="{00000000-0005-0000-0000-00004D1C0000}"/>
    <cellStyle name="Comma0 2 2 2" xfId="26804" xr:uid="{00000000-0005-0000-0000-00004E1C0000}"/>
    <cellStyle name="Comma0 2 3" xfId="26803" xr:uid="{00000000-0005-0000-0000-00004F1C0000}"/>
    <cellStyle name="Comma0 3" xfId="5854" xr:uid="{00000000-0005-0000-0000-0000501C0000}"/>
    <cellStyle name="Comma0 3 2" xfId="26805" xr:uid="{00000000-0005-0000-0000-0000511C0000}"/>
    <cellStyle name="Comma0 4" xfId="2532" xr:uid="{00000000-0005-0000-0000-0000521C0000}"/>
    <cellStyle name="Comma0 4 2" xfId="26806" xr:uid="{00000000-0005-0000-0000-0000531C0000}"/>
    <cellStyle name="Comma0 5" xfId="5855" xr:uid="{00000000-0005-0000-0000-0000541C0000}"/>
    <cellStyle name="Comma0 5 2" xfId="26807" xr:uid="{00000000-0005-0000-0000-0000551C0000}"/>
    <cellStyle name="Comma0 6" xfId="5857" xr:uid="{00000000-0005-0000-0000-0000561C0000}"/>
    <cellStyle name="Comma0 6 2" xfId="26808" xr:uid="{00000000-0005-0000-0000-0000571C0000}"/>
    <cellStyle name="Comma0 7" xfId="5860" xr:uid="{00000000-0005-0000-0000-0000581C0000}"/>
    <cellStyle name="Comma0 7 2" xfId="26809" xr:uid="{00000000-0005-0000-0000-0000591C0000}"/>
    <cellStyle name="Comma0 8" xfId="5862" xr:uid="{00000000-0005-0000-0000-00005A1C0000}"/>
    <cellStyle name="Comma0 8 2" xfId="26810" xr:uid="{00000000-0005-0000-0000-00005B1C0000}"/>
    <cellStyle name="Comma0 9" xfId="3834" xr:uid="{00000000-0005-0000-0000-00005C1C0000}"/>
    <cellStyle name="Comma0 9 2" xfId="26811" xr:uid="{00000000-0005-0000-0000-00005D1C0000}"/>
    <cellStyle name="Company Name" xfId="861" xr:uid="{00000000-0005-0000-0000-00005E1C0000}"/>
    <cellStyle name="Company Name 2" xfId="26812" xr:uid="{00000000-0005-0000-0000-00005F1C0000}"/>
    <cellStyle name="cong" xfId="659" xr:uid="{00000000-0005-0000-0000-0000601C0000}"/>
    <cellStyle name="cong 2" xfId="3977" xr:uid="{00000000-0005-0000-0000-0000611C0000}"/>
    <cellStyle name="cong 2 2" xfId="26814" xr:uid="{00000000-0005-0000-0000-0000621C0000}"/>
    <cellStyle name="cong 3" xfId="1358" xr:uid="{00000000-0005-0000-0000-0000631C0000}"/>
    <cellStyle name="cong 3 2" xfId="26815" xr:uid="{00000000-0005-0000-0000-0000641C0000}"/>
    <cellStyle name="cong 4" xfId="26813" xr:uid="{00000000-0005-0000-0000-0000651C0000}"/>
    <cellStyle name="Copied" xfId="4037" xr:uid="{00000000-0005-0000-0000-0000661C0000}"/>
    <cellStyle name="Copied 2" xfId="26816" xr:uid="{00000000-0005-0000-0000-0000671C0000}"/>
    <cellStyle name="Co聭ma_Sheet1" xfId="2174" xr:uid="{00000000-0005-0000-0000-0000681C0000}"/>
    <cellStyle name="CR Comma" xfId="3847" xr:uid="{00000000-0005-0000-0000-0000691C0000}"/>
    <cellStyle name="CR Comma 2" xfId="26817" xr:uid="{00000000-0005-0000-0000-00006A1C0000}"/>
    <cellStyle name="CR Currency" xfId="3220" xr:uid="{00000000-0005-0000-0000-00006B1C0000}"/>
    <cellStyle name="CR Currency 2" xfId="26818" xr:uid="{00000000-0005-0000-0000-00006C1C0000}"/>
    <cellStyle name="Credit" xfId="5864" xr:uid="{00000000-0005-0000-0000-00006D1C0000}"/>
    <cellStyle name="Credit 2" xfId="26819" xr:uid="{00000000-0005-0000-0000-00006E1C0000}"/>
    <cellStyle name="Credit subtotal" xfId="5865" xr:uid="{00000000-0005-0000-0000-00006F1C0000}"/>
    <cellStyle name="Credit subtotal 2" xfId="5868" xr:uid="{00000000-0005-0000-0000-0000701C0000}"/>
    <cellStyle name="Credit subtotal 2 2" xfId="3866" xr:uid="{00000000-0005-0000-0000-0000711C0000}"/>
    <cellStyle name="Credit subtotal 2 2 2" xfId="26822" xr:uid="{00000000-0005-0000-0000-0000721C0000}"/>
    <cellStyle name="Credit subtotal 2 3" xfId="5869" xr:uid="{00000000-0005-0000-0000-0000731C0000}"/>
    <cellStyle name="Credit subtotal 2 3 2" xfId="26823" xr:uid="{00000000-0005-0000-0000-0000741C0000}"/>
    <cellStyle name="Credit subtotal 2 4" xfId="5871" xr:uid="{00000000-0005-0000-0000-0000751C0000}"/>
    <cellStyle name="Credit subtotal 2 4 2" xfId="26824" xr:uid="{00000000-0005-0000-0000-0000761C0000}"/>
    <cellStyle name="Credit subtotal 2 5" xfId="26821" xr:uid="{00000000-0005-0000-0000-0000771C0000}"/>
    <cellStyle name="Credit subtotal 3" xfId="5872" xr:uid="{00000000-0005-0000-0000-0000781C0000}"/>
    <cellStyle name="Credit subtotal 3 2" xfId="26825" xr:uid="{00000000-0005-0000-0000-0000791C0000}"/>
    <cellStyle name="Credit subtotal 4" xfId="5874" xr:uid="{00000000-0005-0000-0000-00007A1C0000}"/>
    <cellStyle name="Credit subtotal 4 2" xfId="26826" xr:uid="{00000000-0005-0000-0000-00007B1C0000}"/>
    <cellStyle name="Credit subtotal 5" xfId="5876" xr:uid="{00000000-0005-0000-0000-00007C1C0000}"/>
    <cellStyle name="Credit subtotal 5 2" xfId="26827" xr:uid="{00000000-0005-0000-0000-00007D1C0000}"/>
    <cellStyle name="Credit subtotal 6" xfId="26820" xr:uid="{00000000-0005-0000-0000-00007E1C0000}"/>
    <cellStyle name="Credit Total" xfId="3708" xr:uid="{00000000-0005-0000-0000-00007F1C0000}"/>
    <cellStyle name="Credit Total 2" xfId="4179" xr:uid="{00000000-0005-0000-0000-0000801C0000}"/>
    <cellStyle name="Credit Total 2 2" xfId="5879" xr:uid="{00000000-0005-0000-0000-0000811C0000}"/>
    <cellStyle name="Credit Total 2 2 2" xfId="26830" xr:uid="{00000000-0005-0000-0000-0000821C0000}"/>
    <cellStyle name="Credit Total 2 2 3" xfId="45809" xr:uid="{00000000-0005-0000-0000-0000831C0000}"/>
    <cellStyle name="Credit Total 2 3" xfId="5881" xr:uid="{00000000-0005-0000-0000-0000841C0000}"/>
    <cellStyle name="Credit Total 2 3 2" xfId="26831" xr:uid="{00000000-0005-0000-0000-0000851C0000}"/>
    <cellStyle name="Credit Total 2 3 3" xfId="45810" xr:uid="{00000000-0005-0000-0000-0000861C0000}"/>
    <cellStyle name="Credit Total 2 4" xfId="26829" xr:uid="{00000000-0005-0000-0000-0000871C0000}"/>
    <cellStyle name="Credit Total 2 5" xfId="45680" xr:uid="{00000000-0005-0000-0000-0000881C0000}"/>
    <cellStyle name="Credit Total 3" xfId="5882" xr:uid="{00000000-0005-0000-0000-0000891C0000}"/>
    <cellStyle name="Credit Total 3 2" xfId="26832" xr:uid="{00000000-0005-0000-0000-00008A1C0000}"/>
    <cellStyle name="Credit Total 3 3" xfId="45811" xr:uid="{00000000-0005-0000-0000-00008B1C0000}"/>
    <cellStyle name="Credit Total 4" xfId="26828" xr:uid="{00000000-0005-0000-0000-00008C1C0000}"/>
    <cellStyle name="Credit Total 5" xfId="45640" xr:uid="{00000000-0005-0000-0000-00008D1C0000}"/>
    <cellStyle name="Cࡵrrency_Sheet1_PRODUCTĠ" xfId="5884" xr:uid="{00000000-0005-0000-0000-00008E1C0000}"/>
    <cellStyle name="Curråncy [0]_FCST_RESULTS" xfId="5885" xr:uid="{00000000-0005-0000-0000-00008F1C0000}"/>
    <cellStyle name="Currency %" xfId="4492" xr:uid="{00000000-0005-0000-0000-0000901C0000}"/>
    <cellStyle name="Currency % 10" xfId="1974" xr:uid="{00000000-0005-0000-0000-0000911C0000}"/>
    <cellStyle name="Currency % 10 2" xfId="26834" xr:uid="{00000000-0005-0000-0000-0000921C0000}"/>
    <cellStyle name="Currency % 11" xfId="4641" xr:uid="{00000000-0005-0000-0000-0000931C0000}"/>
    <cellStyle name="Currency % 11 2" xfId="26835" xr:uid="{00000000-0005-0000-0000-0000941C0000}"/>
    <cellStyle name="Currency % 12" xfId="4644" xr:uid="{00000000-0005-0000-0000-0000951C0000}"/>
    <cellStyle name="Currency % 12 2" xfId="26836" xr:uid="{00000000-0005-0000-0000-0000961C0000}"/>
    <cellStyle name="Currency % 13" xfId="4650" xr:uid="{00000000-0005-0000-0000-0000971C0000}"/>
    <cellStyle name="Currency % 13 2" xfId="26837" xr:uid="{00000000-0005-0000-0000-0000981C0000}"/>
    <cellStyle name="Currency % 14" xfId="1726" xr:uid="{00000000-0005-0000-0000-0000991C0000}"/>
    <cellStyle name="Currency % 14 2" xfId="26838" xr:uid="{00000000-0005-0000-0000-00009A1C0000}"/>
    <cellStyle name="Currency % 15" xfId="2581" xr:uid="{00000000-0005-0000-0000-00009B1C0000}"/>
    <cellStyle name="Currency % 15 2" xfId="26839" xr:uid="{00000000-0005-0000-0000-00009C1C0000}"/>
    <cellStyle name="Currency % 16" xfId="26833" xr:uid="{00000000-0005-0000-0000-00009D1C0000}"/>
    <cellStyle name="Currency % 2" xfId="5888" xr:uid="{00000000-0005-0000-0000-00009E1C0000}"/>
    <cellStyle name="Currency % 2 2" xfId="26840" xr:uid="{00000000-0005-0000-0000-00009F1C0000}"/>
    <cellStyle name="Currency % 3" xfId="5889" xr:uid="{00000000-0005-0000-0000-0000A01C0000}"/>
    <cellStyle name="Currency % 3 2" xfId="26841" xr:uid="{00000000-0005-0000-0000-0000A11C0000}"/>
    <cellStyle name="Currency % 4" xfId="5893" xr:uid="{00000000-0005-0000-0000-0000A21C0000}"/>
    <cellStyle name="Currency % 4 2" xfId="26842" xr:uid="{00000000-0005-0000-0000-0000A31C0000}"/>
    <cellStyle name="Currency % 5" xfId="5897" xr:uid="{00000000-0005-0000-0000-0000A41C0000}"/>
    <cellStyle name="Currency % 5 2" xfId="26843" xr:uid="{00000000-0005-0000-0000-0000A51C0000}"/>
    <cellStyle name="Currency % 6" xfId="5901" xr:uid="{00000000-0005-0000-0000-0000A61C0000}"/>
    <cellStyle name="Currency % 6 2" xfId="26844" xr:uid="{00000000-0005-0000-0000-0000A71C0000}"/>
    <cellStyle name="Currency % 7" xfId="4549" xr:uid="{00000000-0005-0000-0000-0000A81C0000}"/>
    <cellStyle name="Currency % 7 2" xfId="26845" xr:uid="{00000000-0005-0000-0000-0000A91C0000}"/>
    <cellStyle name="Currency % 8" xfId="235" xr:uid="{00000000-0005-0000-0000-0000AA1C0000}"/>
    <cellStyle name="Currency % 8 2" xfId="26846" xr:uid="{00000000-0005-0000-0000-0000AB1C0000}"/>
    <cellStyle name="Currency % 9" xfId="6" xr:uid="{00000000-0005-0000-0000-0000AC1C0000}"/>
    <cellStyle name="Currency % 9 2" xfId="26847" xr:uid="{00000000-0005-0000-0000-0000AD1C0000}"/>
    <cellStyle name="Currency %_05-12  KH trung han 2016-2020 - Liem Thinh edited" xfId="5906" xr:uid="{00000000-0005-0000-0000-0000AE1C0000}"/>
    <cellStyle name="Currency [0] 2" xfId="5907" xr:uid="{00000000-0005-0000-0000-0000AF1C0000}"/>
    <cellStyle name="Currency [0] 2 2" xfId="5910" xr:uid="{00000000-0005-0000-0000-0000B01C0000}"/>
    <cellStyle name="Currency [0] 2 2 2" xfId="15089" xr:uid="{00000000-0005-0000-0000-0000B11C0000}"/>
    <cellStyle name="Currency [0] 2 2 2 2" xfId="26850" xr:uid="{00000000-0005-0000-0000-0000B21C0000}"/>
    <cellStyle name="Currency [0] 2 2 3" xfId="17244" xr:uid="{00000000-0005-0000-0000-0000B31C0000}"/>
    <cellStyle name="Currency [0] 2 2 3 2" xfId="26851" xr:uid="{00000000-0005-0000-0000-0000B41C0000}"/>
    <cellStyle name="Currency [0] 2 2 4" xfId="23253" xr:uid="{00000000-0005-0000-0000-0000B51C0000}"/>
    <cellStyle name="Currency [0] 2 2 4 2" xfId="26852" xr:uid="{00000000-0005-0000-0000-0000B61C0000}"/>
    <cellStyle name="Currency [0] 2 2 5" xfId="26849" xr:uid="{00000000-0005-0000-0000-0000B71C0000}"/>
    <cellStyle name="Currency [0] 2 3" xfId="15088" xr:uid="{00000000-0005-0000-0000-0000B81C0000}"/>
    <cellStyle name="Currency [0] 2 3 2" xfId="26853" xr:uid="{00000000-0005-0000-0000-0000B91C0000}"/>
    <cellStyle name="Currency [0] 2 4" xfId="17242" xr:uid="{00000000-0005-0000-0000-0000BA1C0000}"/>
    <cellStyle name="Currency [0] 2 4 2" xfId="26854" xr:uid="{00000000-0005-0000-0000-0000BB1C0000}"/>
    <cellStyle name="Currency [0] 2 5" xfId="23252" xr:uid="{00000000-0005-0000-0000-0000BC1C0000}"/>
    <cellStyle name="Currency [0] 2 5 2" xfId="26855" xr:uid="{00000000-0005-0000-0000-0000BD1C0000}"/>
    <cellStyle name="Currency [0] 2 6" xfId="26848" xr:uid="{00000000-0005-0000-0000-0000BE1C0000}"/>
    <cellStyle name="Currency [0]ßmud plant bolted_RESULTS" xfId="5912" xr:uid="{00000000-0005-0000-0000-0000BF1C0000}"/>
    <cellStyle name="Currency [00]" xfId="5916" xr:uid="{00000000-0005-0000-0000-0000C01C0000}"/>
    <cellStyle name="Currency [00] 10" xfId="5919" xr:uid="{00000000-0005-0000-0000-0000C11C0000}"/>
    <cellStyle name="Currency [00] 10 2" xfId="26856" xr:uid="{00000000-0005-0000-0000-0000C21C0000}"/>
    <cellStyle name="Currency [00] 11" xfId="2713" xr:uid="{00000000-0005-0000-0000-0000C31C0000}"/>
    <cellStyle name="Currency [00] 11 2" xfId="26857" xr:uid="{00000000-0005-0000-0000-0000C41C0000}"/>
    <cellStyle name="Currency [00] 12" xfId="5921" xr:uid="{00000000-0005-0000-0000-0000C51C0000}"/>
    <cellStyle name="Currency [00] 12 2" xfId="26858" xr:uid="{00000000-0005-0000-0000-0000C61C0000}"/>
    <cellStyle name="Currency [00] 13" xfId="5925" xr:uid="{00000000-0005-0000-0000-0000C71C0000}"/>
    <cellStyle name="Currency [00] 13 2" xfId="26859" xr:uid="{00000000-0005-0000-0000-0000C81C0000}"/>
    <cellStyle name="Currency [00] 14" xfId="5927" xr:uid="{00000000-0005-0000-0000-0000C91C0000}"/>
    <cellStyle name="Currency [00] 14 2" xfId="26860" xr:uid="{00000000-0005-0000-0000-0000CA1C0000}"/>
    <cellStyle name="Currency [00] 15" xfId="5930" xr:uid="{00000000-0005-0000-0000-0000CB1C0000}"/>
    <cellStyle name="Currency [00] 15 2" xfId="26861" xr:uid="{00000000-0005-0000-0000-0000CC1C0000}"/>
    <cellStyle name="Currency [00] 16" xfId="5169" xr:uid="{00000000-0005-0000-0000-0000CD1C0000}"/>
    <cellStyle name="Currency [00] 16 2" xfId="26862" xr:uid="{00000000-0005-0000-0000-0000CE1C0000}"/>
    <cellStyle name="Currency [00] 17" xfId="5173" xr:uid="{00000000-0005-0000-0000-0000CF1C0000}"/>
    <cellStyle name="Currency [00] 18" xfId="5932" xr:uid="{00000000-0005-0000-0000-0000D01C0000}"/>
    <cellStyle name="Currency [00] 2" xfId="5933" xr:uid="{00000000-0005-0000-0000-0000D11C0000}"/>
    <cellStyle name="Currency [00] 2 2" xfId="26864" xr:uid="{00000000-0005-0000-0000-0000D21C0000}"/>
    <cellStyle name="Currency [00] 3" xfId="5935" xr:uid="{00000000-0005-0000-0000-0000D31C0000}"/>
    <cellStyle name="Currency [00] 3 2" xfId="26865" xr:uid="{00000000-0005-0000-0000-0000D41C0000}"/>
    <cellStyle name="Currency [00] 4" xfId="5936" xr:uid="{00000000-0005-0000-0000-0000D51C0000}"/>
    <cellStyle name="Currency [00] 4 2" xfId="26866" xr:uid="{00000000-0005-0000-0000-0000D61C0000}"/>
    <cellStyle name="Currency [00] 5" xfId="5938" xr:uid="{00000000-0005-0000-0000-0000D71C0000}"/>
    <cellStyle name="Currency [00] 5 2" xfId="26867" xr:uid="{00000000-0005-0000-0000-0000D81C0000}"/>
    <cellStyle name="Currency [00] 6" xfId="5939" xr:uid="{00000000-0005-0000-0000-0000D91C0000}"/>
    <cellStyle name="Currency [00] 6 2" xfId="26868" xr:uid="{00000000-0005-0000-0000-0000DA1C0000}"/>
    <cellStyle name="Currency [00] 7" xfId="5050" xr:uid="{00000000-0005-0000-0000-0000DB1C0000}"/>
    <cellStyle name="Currency [00] 7 2" xfId="26869" xr:uid="{00000000-0005-0000-0000-0000DC1C0000}"/>
    <cellStyle name="Currency [00] 8" xfId="5940" xr:uid="{00000000-0005-0000-0000-0000DD1C0000}"/>
    <cellStyle name="Currency [00] 8 2" xfId="26870" xr:uid="{00000000-0005-0000-0000-0000DE1C0000}"/>
    <cellStyle name="Currency [00] 9" xfId="5941" xr:uid="{00000000-0005-0000-0000-0000DF1C0000}"/>
    <cellStyle name="Currency [00] 9 2" xfId="26871" xr:uid="{00000000-0005-0000-0000-0000E01C0000}"/>
    <cellStyle name="Currency 0.0" xfId="5153" xr:uid="{00000000-0005-0000-0000-0000E11C0000}"/>
    <cellStyle name="Currency 0.0 2" xfId="26872" xr:uid="{00000000-0005-0000-0000-0000E21C0000}"/>
    <cellStyle name="Currency 0.0%" xfId="5942" xr:uid="{00000000-0005-0000-0000-0000E31C0000}"/>
    <cellStyle name="Currency 0.0% 2" xfId="26873" xr:uid="{00000000-0005-0000-0000-0000E41C0000}"/>
    <cellStyle name="Currency 0.0_05-12  KH trung han 2016-2020 - Liem Thinh edited" xfId="4113" xr:uid="{00000000-0005-0000-0000-0000E51C0000}"/>
    <cellStyle name="Currency 0.00" xfId="1391" xr:uid="{00000000-0005-0000-0000-0000E61C0000}"/>
    <cellStyle name="Currency 0.00 2" xfId="26874" xr:uid="{00000000-0005-0000-0000-0000E71C0000}"/>
    <cellStyle name="Currency 0.00%" xfId="5943" xr:uid="{00000000-0005-0000-0000-0000E81C0000}"/>
    <cellStyle name="Currency 0.00% 2" xfId="26875" xr:uid="{00000000-0005-0000-0000-0000E91C0000}"/>
    <cellStyle name="Currency 0.00_05-12  KH trung han 2016-2020 - Liem Thinh edited" xfId="5946" xr:uid="{00000000-0005-0000-0000-0000EA1C0000}"/>
    <cellStyle name="Currency 0.000" xfId="142" xr:uid="{00000000-0005-0000-0000-0000EB1C0000}"/>
    <cellStyle name="Currency 0.000 2" xfId="26876" xr:uid="{00000000-0005-0000-0000-0000EC1C0000}"/>
    <cellStyle name="Currency 0.000%" xfId="5955" xr:uid="{00000000-0005-0000-0000-0000ED1C0000}"/>
    <cellStyle name="Currency 0.000% 2" xfId="26877" xr:uid="{00000000-0005-0000-0000-0000EE1C0000}"/>
    <cellStyle name="Currency 0.000_05-12  KH trung han 2016-2020 - Liem Thinh edited" xfId="550" xr:uid="{00000000-0005-0000-0000-0000EF1C0000}"/>
    <cellStyle name="Currency 2" xfId="809" xr:uid="{00000000-0005-0000-0000-0000F01C0000}"/>
    <cellStyle name="Currency 2 10" xfId="5956" xr:uid="{00000000-0005-0000-0000-0000F11C0000}"/>
    <cellStyle name="Currency 2 10 2" xfId="26879" xr:uid="{00000000-0005-0000-0000-0000F21C0000}"/>
    <cellStyle name="Currency 2 11" xfId="5959" xr:uid="{00000000-0005-0000-0000-0000F31C0000}"/>
    <cellStyle name="Currency 2 11 2" xfId="26880" xr:uid="{00000000-0005-0000-0000-0000F41C0000}"/>
    <cellStyle name="Currency 2 12" xfId="2488" xr:uid="{00000000-0005-0000-0000-0000F51C0000}"/>
    <cellStyle name="Currency 2 12 2" xfId="26881" xr:uid="{00000000-0005-0000-0000-0000F61C0000}"/>
    <cellStyle name="Currency 2 13" xfId="5962" xr:uid="{00000000-0005-0000-0000-0000F71C0000}"/>
    <cellStyle name="Currency 2 13 2" xfId="26882" xr:uid="{00000000-0005-0000-0000-0000F81C0000}"/>
    <cellStyle name="Currency 2 14" xfId="5966" xr:uid="{00000000-0005-0000-0000-0000F91C0000}"/>
    <cellStyle name="Currency 2 14 2" xfId="26883" xr:uid="{00000000-0005-0000-0000-0000FA1C0000}"/>
    <cellStyle name="Currency 2 15" xfId="5970" xr:uid="{00000000-0005-0000-0000-0000FB1C0000}"/>
    <cellStyle name="Currency 2 15 2" xfId="26884" xr:uid="{00000000-0005-0000-0000-0000FC1C0000}"/>
    <cellStyle name="Currency 2 16" xfId="5974" xr:uid="{00000000-0005-0000-0000-0000FD1C0000}"/>
    <cellStyle name="Currency 2 16 2" xfId="26885" xr:uid="{00000000-0005-0000-0000-0000FE1C0000}"/>
    <cellStyle name="Currency 2 17" xfId="26878" xr:uid="{00000000-0005-0000-0000-0000FF1C0000}"/>
    <cellStyle name="Currency 2 2" xfId="1802" xr:uid="{00000000-0005-0000-0000-0000001D0000}"/>
    <cellStyle name="Currency 2 2 2" xfId="26886" xr:uid="{00000000-0005-0000-0000-0000011D0000}"/>
    <cellStyle name="Currency 2 3" xfId="5979" xr:uid="{00000000-0005-0000-0000-0000021D0000}"/>
    <cellStyle name="Currency 2 3 2" xfId="26887" xr:uid="{00000000-0005-0000-0000-0000031D0000}"/>
    <cellStyle name="Currency 2 4" xfId="5982" xr:uid="{00000000-0005-0000-0000-0000041D0000}"/>
    <cellStyle name="Currency 2 4 2" xfId="26888" xr:uid="{00000000-0005-0000-0000-0000051D0000}"/>
    <cellStyle name="Currency 2 5" xfId="3209" xr:uid="{00000000-0005-0000-0000-0000061D0000}"/>
    <cellStyle name="Currency 2 5 2" xfId="26889" xr:uid="{00000000-0005-0000-0000-0000071D0000}"/>
    <cellStyle name="Currency 2 6" xfId="5324" xr:uid="{00000000-0005-0000-0000-0000081D0000}"/>
    <cellStyle name="Currency 2 6 2" xfId="26890" xr:uid="{00000000-0005-0000-0000-0000091D0000}"/>
    <cellStyle name="Currency 2 7" xfId="5985" xr:uid="{00000000-0005-0000-0000-00000A1D0000}"/>
    <cellStyle name="Currency 2 7 2" xfId="26891" xr:uid="{00000000-0005-0000-0000-00000B1D0000}"/>
    <cellStyle name="Currency 2 8" xfId="5718" xr:uid="{00000000-0005-0000-0000-00000C1D0000}"/>
    <cellStyle name="Currency 2 8 2" xfId="26892" xr:uid="{00000000-0005-0000-0000-00000D1D0000}"/>
    <cellStyle name="Currency 2 9" xfId="5720" xr:uid="{00000000-0005-0000-0000-00000E1D0000}"/>
    <cellStyle name="Currency 2 9 2" xfId="26893" xr:uid="{00000000-0005-0000-0000-00000F1D0000}"/>
    <cellStyle name="Currency 3" xfId="5986" xr:uid="{00000000-0005-0000-0000-0000101D0000}"/>
    <cellStyle name="Currency 3 2" xfId="4759" xr:uid="{00000000-0005-0000-0000-0000111D0000}"/>
    <cellStyle name="Currency 3 2 2" xfId="14761" xr:uid="{00000000-0005-0000-0000-0000121D0000}"/>
    <cellStyle name="Currency 3 2 2 2" xfId="26896" xr:uid="{00000000-0005-0000-0000-0000131D0000}"/>
    <cellStyle name="Currency 3 2 3" xfId="16843" xr:uid="{00000000-0005-0000-0000-0000141D0000}"/>
    <cellStyle name="Currency 3 2 3 2" xfId="26897" xr:uid="{00000000-0005-0000-0000-0000151D0000}"/>
    <cellStyle name="Currency 3 2 4" xfId="23194" xr:uid="{00000000-0005-0000-0000-0000161D0000}"/>
    <cellStyle name="Currency 3 2 4 2" xfId="26898" xr:uid="{00000000-0005-0000-0000-0000171D0000}"/>
    <cellStyle name="Currency 3 2 5" xfId="26895" xr:uid="{00000000-0005-0000-0000-0000181D0000}"/>
    <cellStyle name="Currency 3 3" xfId="15090" xr:uid="{00000000-0005-0000-0000-0000191D0000}"/>
    <cellStyle name="Currency 3 3 2" xfId="26899" xr:uid="{00000000-0005-0000-0000-00001A1D0000}"/>
    <cellStyle name="Currency 3 4" xfId="17268" xr:uid="{00000000-0005-0000-0000-00001B1D0000}"/>
    <cellStyle name="Currency 3 4 2" xfId="26900" xr:uid="{00000000-0005-0000-0000-00001C1D0000}"/>
    <cellStyle name="Currency 3 5" xfId="23254" xr:uid="{00000000-0005-0000-0000-00001D1D0000}"/>
    <cellStyle name="Currency 3 5 2" xfId="26901" xr:uid="{00000000-0005-0000-0000-00001E1D0000}"/>
    <cellStyle name="Currency 3 6" xfId="26894" xr:uid="{00000000-0005-0000-0000-00001F1D0000}"/>
    <cellStyle name="Currency![0]_FCSt (2)" xfId="5988" xr:uid="{00000000-0005-0000-0000-0000201D0000}"/>
    <cellStyle name="Currency0" xfId="5990" xr:uid="{00000000-0005-0000-0000-0000211D0000}"/>
    <cellStyle name="Currency0 10" xfId="5991" xr:uid="{00000000-0005-0000-0000-0000221D0000}"/>
    <cellStyle name="Currency0 10 2" xfId="26903" xr:uid="{00000000-0005-0000-0000-0000231D0000}"/>
    <cellStyle name="Currency0 11" xfId="5352" xr:uid="{00000000-0005-0000-0000-0000241D0000}"/>
    <cellStyle name="Currency0 11 2" xfId="26904" xr:uid="{00000000-0005-0000-0000-0000251D0000}"/>
    <cellStyle name="Currency0 12" xfId="5355" xr:uid="{00000000-0005-0000-0000-0000261D0000}"/>
    <cellStyle name="Currency0 12 2" xfId="26905" xr:uid="{00000000-0005-0000-0000-0000271D0000}"/>
    <cellStyle name="Currency0 13" xfId="5367" xr:uid="{00000000-0005-0000-0000-0000281D0000}"/>
    <cellStyle name="Currency0 13 2" xfId="26906" xr:uid="{00000000-0005-0000-0000-0000291D0000}"/>
    <cellStyle name="Currency0 14" xfId="5994" xr:uid="{00000000-0005-0000-0000-00002A1D0000}"/>
    <cellStyle name="Currency0 14 2" xfId="26907" xr:uid="{00000000-0005-0000-0000-00002B1D0000}"/>
    <cellStyle name="Currency0 15" xfId="6000" xr:uid="{00000000-0005-0000-0000-00002C1D0000}"/>
    <cellStyle name="Currency0 15 2" xfId="26908" xr:uid="{00000000-0005-0000-0000-00002D1D0000}"/>
    <cellStyle name="Currency0 16" xfId="6003" xr:uid="{00000000-0005-0000-0000-00002E1D0000}"/>
    <cellStyle name="Currency0 16 2" xfId="26909" xr:uid="{00000000-0005-0000-0000-00002F1D0000}"/>
    <cellStyle name="Currency0 17" xfId="26902" xr:uid="{00000000-0005-0000-0000-0000301D0000}"/>
    <cellStyle name="Currency0 2" xfId="6005" xr:uid="{00000000-0005-0000-0000-0000311D0000}"/>
    <cellStyle name="Currency0 2 2" xfId="6008" xr:uid="{00000000-0005-0000-0000-0000321D0000}"/>
    <cellStyle name="Currency0 2 2 2" xfId="26911" xr:uid="{00000000-0005-0000-0000-0000331D0000}"/>
    <cellStyle name="Currency0 2 3" xfId="26910" xr:uid="{00000000-0005-0000-0000-0000341D0000}"/>
    <cellStyle name="Currency0 3" xfId="6010" xr:uid="{00000000-0005-0000-0000-0000351D0000}"/>
    <cellStyle name="Currency0 3 2" xfId="26912" xr:uid="{00000000-0005-0000-0000-0000361D0000}"/>
    <cellStyle name="Currency0 4" xfId="6011" xr:uid="{00000000-0005-0000-0000-0000371D0000}"/>
    <cellStyle name="Currency0 4 2" xfId="26913" xr:uid="{00000000-0005-0000-0000-0000381D0000}"/>
    <cellStyle name="Currency0 5" xfId="5448" xr:uid="{00000000-0005-0000-0000-0000391D0000}"/>
    <cellStyle name="Currency0 5 2" xfId="26914" xr:uid="{00000000-0005-0000-0000-00003A1D0000}"/>
    <cellStyle name="Currency0 6" xfId="6012" xr:uid="{00000000-0005-0000-0000-00003B1D0000}"/>
    <cellStyle name="Currency0 6 2" xfId="26915" xr:uid="{00000000-0005-0000-0000-00003C1D0000}"/>
    <cellStyle name="Currency0 7" xfId="6015" xr:uid="{00000000-0005-0000-0000-00003D1D0000}"/>
    <cellStyle name="Currency0 7 2" xfId="26916" xr:uid="{00000000-0005-0000-0000-00003E1D0000}"/>
    <cellStyle name="Currency0 8" xfId="1982" xr:uid="{00000000-0005-0000-0000-00003F1D0000}"/>
    <cellStyle name="Currency0 8 2" xfId="26917" xr:uid="{00000000-0005-0000-0000-0000401D0000}"/>
    <cellStyle name="Currency0 9" xfId="6020" xr:uid="{00000000-0005-0000-0000-0000411D0000}"/>
    <cellStyle name="Currency0 9 2" xfId="26918" xr:uid="{00000000-0005-0000-0000-0000421D0000}"/>
    <cellStyle name="Currency1" xfId="4165" xr:uid="{00000000-0005-0000-0000-0000431D0000}"/>
    <cellStyle name="Currency1 10" xfId="6021" xr:uid="{00000000-0005-0000-0000-0000441D0000}"/>
    <cellStyle name="Currency1 10 2" xfId="26920" xr:uid="{00000000-0005-0000-0000-0000451D0000}"/>
    <cellStyle name="Currency1 11" xfId="1589" xr:uid="{00000000-0005-0000-0000-0000461D0000}"/>
    <cellStyle name="Currency1 11 2" xfId="26921" xr:uid="{00000000-0005-0000-0000-0000471D0000}"/>
    <cellStyle name="Currency1 12" xfId="2420" xr:uid="{00000000-0005-0000-0000-0000481D0000}"/>
    <cellStyle name="Currency1 12 2" xfId="26922" xr:uid="{00000000-0005-0000-0000-0000491D0000}"/>
    <cellStyle name="Currency1 13" xfId="2494" xr:uid="{00000000-0005-0000-0000-00004A1D0000}"/>
    <cellStyle name="Currency1 13 2" xfId="26923" xr:uid="{00000000-0005-0000-0000-00004B1D0000}"/>
    <cellStyle name="Currency1 14" xfId="6023" xr:uid="{00000000-0005-0000-0000-00004C1D0000}"/>
    <cellStyle name="Currency1 14 2" xfId="26924" xr:uid="{00000000-0005-0000-0000-00004D1D0000}"/>
    <cellStyle name="Currency1 15" xfId="6024" xr:uid="{00000000-0005-0000-0000-00004E1D0000}"/>
    <cellStyle name="Currency1 15 2" xfId="26925" xr:uid="{00000000-0005-0000-0000-00004F1D0000}"/>
    <cellStyle name="Currency1 16" xfId="6026" xr:uid="{00000000-0005-0000-0000-0000501D0000}"/>
    <cellStyle name="Currency1 16 2" xfId="26926" xr:uid="{00000000-0005-0000-0000-0000511D0000}"/>
    <cellStyle name="Currency1 17" xfId="26919" xr:uid="{00000000-0005-0000-0000-0000521D0000}"/>
    <cellStyle name="Currency1 2" xfId="4167" xr:uid="{00000000-0005-0000-0000-0000531D0000}"/>
    <cellStyle name="Currency1 2 2" xfId="6027" xr:uid="{00000000-0005-0000-0000-0000541D0000}"/>
    <cellStyle name="Currency1 2 2 2" xfId="26928" xr:uid="{00000000-0005-0000-0000-0000551D0000}"/>
    <cellStyle name="Currency1 2 3" xfId="26927" xr:uid="{00000000-0005-0000-0000-0000561D0000}"/>
    <cellStyle name="Currency1 3" xfId="3644" xr:uid="{00000000-0005-0000-0000-0000571D0000}"/>
    <cellStyle name="Currency1 3 2" xfId="26929" xr:uid="{00000000-0005-0000-0000-0000581D0000}"/>
    <cellStyle name="Currency1 4" xfId="2832" xr:uid="{00000000-0005-0000-0000-0000591D0000}"/>
    <cellStyle name="Currency1 4 2" xfId="26930" xr:uid="{00000000-0005-0000-0000-00005A1D0000}"/>
    <cellStyle name="Currency1 5" xfId="5450" xr:uid="{00000000-0005-0000-0000-00005B1D0000}"/>
    <cellStyle name="Currency1 5 2" xfId="26931" xr:uid="{00000000-0005-0000-0000-00005C1D0000}"/>
    <cellStyle name="Currency1 6" xfId="935" xr:uid="{00000000-0005-0000-0000-00005D1D0000}"/>
    <cellStyle name="Currency1 6 2" xfId="26932" xr:uid="{00000000-0005-0000-0000-00005E1D0000}"/>
    <cellStyle name="Currency1 7" xfId="953" xr:uid="{00000000-0005-0000-0000-00005F1D0000}"/>
    <cellStyle name="Currency1 7 2" xfId="26933" xr:uid="{00000000-0005-0000-0000-0000601D0000}"/>
    <cellStyle name="Currency1 8" xfId="3579" xr:uid="{00000000-0005-0000-0000-0000611D0000}"/>
    <cellStyle name="Currency1 8 2" xfId="26934" xr:uid="{00000000-0005-0000-0000-0000621D0000}"/>
    <cellStyle name="Currency1 9" xfId="6030" xr:uid="{00000000-0005-0000-0000-0000631D0000}"/>
    <cellStyle name="Currency1 9 2" xfId="26935" xr:uid="{00000000-0005-0000-0000-0000641D0000}"/>
    <cellStyle name="D1" xfId="6032" xr:uid="{00000000-0005-0000-0000-0000651D0000}"/>
    <cellStyle name="D1 2" xfId="26936" xr:uid="{00000000-0005-0000-0000-0000661D0000}"/>
    <cellStyle name="Date" xfId="6034" xr:uid="{00000000-0005-0000-0000-0000671D0000}"/>
    <cellStyle name="Date 10" xfId="6038" xr:uid="{00000000-0005-0000-0000-0000681D0000}"/>
    <cellStyle name="Date 10 2" xfId="26938" xr:uid="{00000000-0005-0000-0000-0000691D0000}"/>
    <cellStyle name="Date 11" xfId="3450" xr:uid="{00000000-0005-0000-0000-00006A1D0000}"/>
    <cellStyle name="Date 11 2" xfId="26939" xr:uid="{00000000-0005-0000-0000-00006B1D0000}"/>
    <cellStyle name="Date 12" xfId="6043" xr:uid="{00000000-0005-0000-0000-00006C1D0000}"/>
    <cellStyle name="Date 12 2" xfId="26940" xr:uid="{00000000-0005-0000-0000-00006D1D0000}"/>
    <cellStyle name="Date 13" xfId="6046" xr:uid="{00000000-0005-0000-0000-00006E1D0000}"/>
    <cellStyle name="Date 13 2" xfId="26941" xr:uid="{00000000-0005-0000-0000-00006F1D0000}"/>
    <cellStyle name="Date 14" xfId="6048" xr:uid="{00000000-0005-0000-0000-0000701D0000}"/>
    <cellStyle name="Date 14 2" xfId="26942" xr:uid="{00000000-0005-0000-0000-0000711D0000}"/>
    <cellStyle name="Date 15" xfId="6049" xr:uid="{00000000-0005-0000-0000-0000721D0000}"/>
    <cellStyle name="Date 15 2" xfId="26943" xr:uid="{00000000-0005-0000-0000-0000731D0000}"/>
    <cellStyle name="Date 16" xfId="6051" xr:uid="{00000000-0005-0000-0000-0000741D0000}"/>
    <cellStyle name="Date 16 2" xfId="26944" xr:uid="{00000000-0005-0000-0000-0000751D0000}"/>
    <cellStyle name="Date 17" xfId="26937" xr:uid="{00000000-0005-0000-0000-0000761D0000}"/>
    <cellStyle name="Date 2" xfId="6055" xr:uid="{00000000-0005-0000-0000-0000771D0000}"/>
    <cellStyle name="Date 2 2" xfId="6058" xr:uid="{00000000-0005-0000-0000-0000781D0000}"/>
    <cellStyle name="Date 2 2 2" xfId="26946" xr:uid="{00000000-0005-0000-0000-0000791D0000}"/>
    <cellStyle name="Date 2 3" xfId="26945" xr:uid="{00000000-0005-0000-0000-00007A1D0000}"/>
    <cellStyle name="Date 3" xfId="4542" xr:uid="{00000000-0005-0000-0000-00007B1D0000}"/>
    <cellStyle name="Date 3 2" xfId="26947" xr:uid="{00000000-0005-0000-0000-00007C1D0000}"/>
    <cellStyle name="Date 4" xfId="2502" xr:uid="{00000000-0005-0000-0000-00007D1D0000}"/>
    <cellStyle name="Date 4 2" xfId="26948" xr:uid="{00000000-0005-0000-0000-00007E1D0000}"/>
    <cellStyle name="Date 5" xfId="1324" xr:uid="{00000000-0005-0000-0000-00007F1D0000}"/>
    <cellStyle name="Date 5 2" xfId="26949" xr:uid="{00000000-0005-0000-0000-0000801D0000}"/>
    <cellStyle name="Date 6" xfId="6060" xr:uid="{00000000-0005-0000-0000-0000811D0000}"/>
    <cellStyle name="Date 6 2" xfId="26950" xr:uid="{00000000-0005-0000-0000-0000821D0000}"/>
    <cellStyle name="Date 7" xfId="2526" xr:uid="{00000000-0005-0000-0000-0000831D0000}"/>
    <cellStyle name="Date 7 2" xfId="26951" xr:uid="{00000000-0005-0000-0000-0000841D0000}"/>
    <cellStyle name="Date 8" xfId="6066" xr:uid="{00000000-0005-0000-0000-0000851D0000}"/>
    <cellStyle name="Date 8 2" xfId="26952" xr:uid="{00000000-0005-0000-0000-0000861D0000}"/>
    <cellStyle name="Date 9" xfId="6071" xr:uid="{00000000-0005-0000-0000-0000871D0000}"/>
    <cellStyle name="Date 9 2" xfId="26953" xr:uid="{00000000-0005-0000-0000-0000881D0000}"/>
    <cellStyle name="Date Short" xfId="6072" xr:uid="{00000000-0005-0000-0000-0000891D0000}"/>
    <cellStyle name="Date Short 2" xfId="2318" xr:uid="{00000000-0005-0000-0000-00008A1D0000}"/>
    <cellStyle name="Date Short 2 2" xfId="26955" xr:uid="{00000000-0005-0000-0000-00008B1D0000}"/>
    <cellStyle name="Date Short 3" xfId="424" xr:uid="{00000000-0005-0000-0000-00008C1D0000}"/>
    <cellStyle name="Date Short 3 2" xfId="26956" xr:uid="{00000000-0005-0000-0000-00008D1D0000}"/>
    <cellStyle name="Date Short 4" xfId="3461" xr:uid="{00000000-0005-0000-0000-00008E1D0000}"/>
    <cellStyle name="Date Short 4 2" xfId="26957" xr:uid="{00000000-0005-0000-0000-00008F1D0000}"/>
    <cellStyle name="Date Short 5" xfId="26954" xr:uid="{00000000-0005-0000-0000-0000901D0000}"/>
    <cellStyle name="Date_Book1" xfId="1448" xr:uid="{00000000-0005-0000-0000-0000911D0000}"/>
    <cellStyle name="Đầu ra" xfId="6074" xr:uid="{00000000-0005-0000-0000-0000921D0000}"/>
    <cellStyle name="Đầu ra 10" xfId="6076" xr:uid="{00000000-0005-0000-0000-0000931D0000}"/>
    <cellStyle name="Đầu ra 10 2" xfId="1769" xr:uid="{00000000-0005-0000-0000-0000941D0000}"/>
    <cellStyle name="Đầu ra 10 2 2" xfId="26960" xr:uid="{00000000-0005-0000-0000-0000951D0000}"/>
    <cellStyle name="Đầu ra 10 2 3" xfId="45515" xr:uid="{00000000-0005-0000-0000-0000961D0000}"/>
    <cellStyle name="Đầu ra 10 3" xfId="6077" xr:uid="{00000000-0005-0000-0000-0000971D0000}"/>
    <cellStyle name="Đầu ra 10 3 2" xfId="26961" xr:uid="{00000000-0005-0000-0000-0000981D0000}"/>
    <cellStyle name="Đầu ra 10 3 3" xfId="45847" xr:uid="{00000000-0005-0000-0000-0000991D0000}"/>
    <cellStyle name="Đầu ra 10 4" xfId="6083" xr:uid="{00000000-0005-0000-0000-00009A1D0000}"/>
    <cellStyle name="Đầu ra 10 4 2" xfId="26962" xr:uid="{00000000-0005-0000-0000-00009B1D0000}"/>
    <cellStyle name="Đầu ra 10 4 3" xfId="45848" xr:uid="{00000000-0005-0000-0000-00009C1D0000}"/>
    <cellStyle name="Đầu ra 10 5" xfId="3601" xr:uid="{00000000-0005-0000-0000-00009D1D0000}"/>
    <cellStyle name="Đầu ra 10 5 2" xfId="26963" xr:uid="{00000000-0005-0000-0000-00009E1D0000}"/>
    <cellStyle name="Đầu ra 10 5 3" xfId="45630" xr:uid="{00000000-0005-0000-0000-00009F1D0000}"/>
    <cellStyle name="Đầu ra 10 6" xfId="26959" xr:uid="{00000000-0005-0000-0000-0000A01D0000}"/>
    <cellStyle name="Đầu ra 10 7" xfId="45846" xr:uid="{00000000-0005-0000-0000-0000A11D0000}"/>
    <cellStyle name="Đầu ra 11" xfId="6084" xr:uid="{00000000-0005-0000-0000-0000A21D0000}"/>
    <cellStyle name="Đầu ra 11 2" xfId="6086" xr:uid="{00000000-0005-0000-0000-0000A31D0000}"/>
    <cellStyle name="Đầu ra 11 2 2" xfId="26965" xr:uid="{00000000-0005-0000-0000-0000A41D0000}"/>
    <cellStyle name="Đầu ra 11 2 3" xfId="45850" xr:uid="{00000000-0005-0000-0000-0000A51D0000}"/>
    <cellStyle name="Đầu ra 11 3" xfId="6087" xr:uid="{00000000-0005-0000-0000-0000A61D0000}"/>
    <cellStyle name="Đầu ra 11 3 2" xfId="26966" xr:uid="{00000000-0005-0000-0000-0000A71D0000}"/>
    <cellStyle name="Đầu ra 11 3 3" xfId="45851" xr:uid="{00000000-0005-0000-0000-0000A81D0000}"/>
    <cellStyle name="Đầu ra 11 4" xfId="3007" xr:uid="{00000000-0005-0000-0000-0000A91D0000}"/>
    <cellStyle name="Đầu ra 11 4 2" xfId="26967" xr:uid="{00000000-0005-0000-0000-0000AA1D0000}"/>
    <cellStyle name="Đầu ra 11 4 3" xfId="45594" xr:uid="{00000000-0005-0000-0000-0000AB1D0000}"/>
    <cellStyle name="Đầu ra 11 5" xfId="2693" xr:uid="{00000000-0005-0000-0000-0000AC1D0000}"/>
    <cellStyle name="Đầu ra 11 5 2" xfId="26968" xr:uid="{00000000-0005-0000-0000-0000AD1D0000}"/>
    <cellStyle name="Đầu ra 11 5 3" xfId="45576" xr:uid="{00000000-0005-0000-0000-0000AE1D0000}"/>
    <cellStyle name="Đầu ra 11 6" xfId="26964" xr:uid="{00000000-0005-0000-0000-0000AF1D0000}"/>
    <cellStyle name="Đầu ra 11 7" xfId="45849" xr:uid="{00000000-0005-0000-0000-0000B01D0000}"/>
    <cellStyle name="Đầu ra 12" xfId="1107" xr:uid="{00000000-0005-0000-0000-0000B11D0000}"/>
    <cellStyle name="Đầu ra 12 2" xfId="6088" xr:uid="{00000000-0005-0000-0000-0000B21D0000}"/>
    <cellStyle name="Đầu ra 12 2 2" xfId="26970" xr:uid="{00000000-0005-0000-0000-0000B31D0000}"/>
    <cellStyle name="Đầu ra 12 2 3" xfId="45852" xr:uid="{00000000-0005-0000-0000-0000B41D0000}"/>
    <cellStyle name="Đầu ra 12 3" xfId="3967" xr:uid="{00000000-0005-0000-0000-0000B51D0000}"/>
    <cellStyle name="Đầu ra 12 3 2" xfId="26971" xr:uid="{00000000-0005-0000-0000-0000B61D0000}"/>
    <cellStyle name="Đầu ra 12 3 3" xfId="45661" xr:uid="{00000000-0005-0000-0000-0000B71D0000}"/>
    <cellStyle name="Đầu ra 12 4" xfId="660" xr:uid="{00000000-0005-0000-0000-0000B81D0000}"/>
    <cellStyle name="Đầu ra 12 4 2" xfId="26972" xr:uid="{00000000-0005-0000-0000-0000B91D0000}"/>
    <cellStyle name="Đầu ra 12 4 3" xfId="27318" xr:uid="{00000000-0005-0000-0000-0000BA1D0000}"/>
    <cellStyle name="Đầu ra 12 5" xfId="173" xr:uid="{00000000-0005-0000-0000-0000BB1D0000}"/>
    <cellStyle name="Đầu ra 12 5 2" xfId="26973" xr:uid="{00000000-0005-0000-0000-0000BC1D0000}"/>
    <cellStyle name="Đầu ra 12 5 3" xfId="45249" xr:uid="{00000000-0005-0000-0000-0000BD1D0000}"/>
    <cellStyle name="Đầu ra 12 6" xfId="26969" xr:uid="{00000000-0005-0000-0000-0000BE1D0000}"/>
    <cellStyle name="Đầu ra 12 7" xfId="23372" xr:uid="{00000000-0005-0000-0000-0000BF1D0000}"/>
    <cellStyle name="Đầu ra 13" xfId="1115" xr:uid="{00000000-0005-0000-0000-0000C01D0000}"/>
    <cellStyle name="Đầu ra 13 2" xfId="5362" xr:uid="{00000000-0005-0000-0000-0000C11D0000}"/>
    <cellStyle name="Đầu ra 13 2 2" xfId="26975" xr:uid="{00000000-0005-0000-0000-0000C21D0000}"/>
    <cellStyle name="Đầu ra 13 2 3" xfId="45787" xr:uid="{00000000-0005-0000-0000-0000C31D0000}"/>
    <cellStyle name="Đầu ra 13 3" xfId="3790" xr:uid="{00000000-0005-0000-0000-0000C41D0000}"/>
    <cellStyle name="Đầu ra 13 3 2" xfId="26976" xr:uid="{00000000-0005-0000-0000-0000C51D0000}"/>
    <cellStyle name="Đầu ra 13 3 3" xfId="45648" xr:uid="{00000000-0005-0000-0000-0000C61D0000}"/>
    <cellStyle name="Đầu ra 13 4" xfId="706" xr:uid="{00000000-0005-0000-0000-0000C71D0000}"/>
    <cellStyle name="Đầu ra 13 4 2" xfId="26977" xr:uid="{00000000-0005-0000-0000-0000C81D0000}"/>
    <cellStyle name="Đầu ra 13 4 3" xfId="27317" xr:uid="{00000000-0005-0000-0000-0000C91D0000}"/>
    <cellStyle name="Đầu ra 13 5" xfId="3165" xr:uid="{00000000-0005-0000-0000-0000CA1D0000}"/>
    <cellStyle name="Đầu ra 13 5 2" xfId="26978" xr:uid="{00000000-0005-0000-0000-0000CB1D0000}"/>
    <cellStyle name="Đầu ra 13 5 3" xfId="45598" xr:uid="{00000000-0005-0000-0000-0000CC1D0000}"/>
    <cellStyle name="Đầu ra 13 6" xfId="26974" xr:uid="{00000000-0005-0000-0000-0000CD1D0000}"/>
    <cellStyle name="Đầu ra 13 7" xfId="23370" xr:uid="{00000000-0005-0000-0000-0000CE1D0000}"/>
    <cellStyle name="Đầu ra 14" xfId="1124" xr:uid="{00000000-0005-0000-0000-0000CF1D0000}"/>
    <cellStyle name="Đầu ra 14 2" xfId="1759" xr:uid="{00000000-0005-0000-0000-0000D01D0000}"/>
    <cellStyle name="Đầu ra 14 2 2" xfId="26980" xr:uid="{00000000-0005-0000-0000-0000D11D0000}"/>
    <cellStyle name="Đầu ra 14 2 3" xfId="45513" xr:uid="{00000000-0005-0000-0000-0000D21D0000}"/>
    <cellStyle name="Đầu ra 14 3" xfId="1622" xr:uid="{00000000-0005-0000-0000-0000D31D0000}"/>
    <cellStyle name="Đầu ra 14 3 2" xfId="26981" xr:uid="{00000000-0005-0000-0000-0000D41D0000}"/>
    <cellStyle name="Đầu ra 14 3 3" xfId="45507" xr:uid="{00000000-0005-0000-0000-0000D51D0000}"/>
    <cellStyle name="Đầu ra 14 4" xfId="6090" xr:uid="{00000000-0005-0000-0000-0000D61D0000}"/>
    <cellStyle name="Đầu ra 14 4 2" xfId="26982" xr:uid="{00000000-0005-0000-0000-0000D71D0000}"/>
    <cellStyle name="Đầu ra 14 4 3" xfId="45853" xr:uid="{00000000-0005-0000-0000-0000D81D0000}"/>
    <cellStyle name="Đầu ra 14 5" xfId="2966" xr:uid="{00000000-0005-0000-0000-0000D91D0000}"/>
    <cellStyle name="Đầu ra 14 5 2" xfId="26983" xr:uid="{00000000-0005-0000-0000-0000DA1D0000}"/>
    <cellStyle name="Đầu ra 14 5 3" xfId="45593" xr:uid="{00000000-0005-0000-0000-0000DB1D0000}"/>
    <cellStyle name="Đầu ra 14 6" xfId="26979" xr:uid="{00000000-0005-0000-0000-0000DC1D0000}"/>
    <cellStyle name="Đầu ra 14 7" xfId="45478" xr:uid="{00000000-0005-0000-0000-0000DD1D0000}"/>
    <cellStyle name="Đầu ra 15" xfId="1139" xr:uid="{00000000-0005-0000-0000-0000DE1D0000}"/>
    <cellStyle name="Đầu ra 15 2" xfId="6096" xr:uid="{00000000-0005-0000-0000-0000DF1D0000}"/>
    <cellStyle name="Đầu ra 15 2 2" xfId="26985" xr:uid="{00000000-0005-0000-0000-0000E01D0000}"/>
    <cellStyle name="Đầu ra 15 2 3" xfId="45855" xr:uid="{00000000-0005-0000-0000-0000E11D0000}"/>
    <cellStyle name="Đầu ra 15 3" xfId="6100" xr:uid="{00000000-0005-0000-0000-0000E21D0000}"/>
    <cellStyle name="Đầu ra 15 3 2" xfId="26986" xr:uid="{00000000-0005-0000-0000-0000E31D0000}"/>
    <cellStyle name="Đầu ra 15 3 3" xfId="45857" xr:uid="{00000000-0005-0000-0000-0000E41D0000}"/>
    <cellStyle name="Đầu ra 15 4" xfId="1891" xr:uid="{00000000-0005-0000-0000-0000E51D0000}"/>
    <cellStyle name="Đầu ra 15 4 2" xfId="26987" xr:uid="{00000000-0005-0000-0000-0000E61D0000}"/>
    <cellStyle name="Đầu ra 15 4 3" xfId="45523" xr:uid="{00000000-0005-0000-0000-0000E71D0000}"/>
    <cellStyle name="Đầu ra 15 5" xfId="416" xr:uid="{00000000-0005-0000-0000-0000E81D0000}"/>
    <cellStyle name="Đầu ra 15 5 2" xfId="26988" xr:uid="{00000000-0005-0000-0000-0000E91D0000}"/>
    <cellStyle name="Đầu ra 15 5 3" xfId="27479" xr:uid="{00000000-0005-0000-0000-0000EA1D0000}"/>
    <cellStyle name="Đầu ra 15 6" xfId="26984" xr:uid="{00000000-0005-0000-0000-0000EB1D0000}"/>
    <cellStyle name="Đầu ra 15 7" xfId="45480" xr:uid="{00000000-0005-0000-0000-0000EC1D0000}"/>
    <cellStyle name="Đầu ra 16" xfId="1149" xr:uid="{00000000-0005-0000-0000-0000ED1D0000}"/>
    <cellStyle name="Đầu ra 16 2" xfId="6103" xr:uid="{00000000-0005-0000-0000-0000EE1D0000}"/>
    <cellStyle name="Đầu ra 16 2 2" xfId="26990" xr:uid="{00000000-0005-0000-0000-0000EF1D0000}"/>
    <cellStyle name="Đầu ra 16 2 3" xfId="45859" xr:uid="{00000000-0005-0000-0000-0000F01D0000}"/>
    <cellStyle name="Đầu ra 16 3" xfId="4604" xr:uid="{00000000-0005-0000-0000-0000F11D0000}"/>
    <cellStyle name="Đầu ra 16 3 2" xfId="26991" xr:uid="{00000000-0005-0000-0000-0000F21D0000}"/>
    <cellStyle name="Đầu ra 16 3 3" xfId="45727" xr:uid="{00000000-0005-0000-0000-0000F31D0000}"/>
    <cellStyle name="Đầu ra 16 4" xfId="4471" xr:uid="{00000000-0005-0000-0000-0000F41D0000}"/>
    <cellStyle name="Đầu ra 16 4 2" xfId="26992" xr:uid="{00000000-0005-0000-0000-0000F51D0000}"/>
    <cellStyle name="Đầu ra 16 4 3" xfId="45708" xr:uid="{00000000-0005-0000-0000-0000F61D0000}"/>
    <cellStyle name="Đầu ra 16 5" xfId="6106" xr:uid="{00000000-0005-0000-0000-0000F71D0000}"/>
    <cellStyle name="Đầu ra 16 5 2" xfId="26993" xr:uid="{00000000-0005-0000-0000-0000F81D0000}"/>
    <cellStyle name="Đầu ra 16 5 3" xfId="45861" xr:uid="{00000000-0005-0000-0000-0000F91D0000}"/>
    <cellStyle name="Đầu ra 16 6" xfId="26989" xr:uid="{00000000-0005-0000-0000-0000FA1D0000}"/>
    <cellStyle name="Đầu ra 16 7" xfId="45482" xr:uid="{00000000-0005-0000-0000-0000FB1D0000}"/>
    <cellStyle name="Đầu ra 17" xfId="1156" xr:uid="{00000000-0005-0000-0000-0000FC1D0000}"/>
    <cellStyle name="Đầu ra 17 2" xfId="6109" xr:uid="{00000000-0005-0000-0000-0000FD1D0000}"/>
    <cellStyle name="Đầu ra 17 2 2" xfId="26995" xr:uid="{00000000-0005-0000-0000-0000FE1D0000}"/>
    <cellStyle name="Đầu ra 17 2 3" xfId="45863" xr:uid="{00000000-0005-0000-0000-0000FF1D0000}"/>
    <cellStyle name="Đầu ra 17 3" xfId="4145" xr:uid="{00000000-0005-0000-0000-0000001E0000}"/>
    <cellStyle name="Đầu ra 17 3 2" xfId="26996" xr:uid="{00000000-0005-0000-0000-0000011E0000}"/>
    <cellStyle name="Đầu ra 17 3 3" xfId="45676" xr:uid="{00000000-0005-0000-0000-0000021E0000}"/>
    <cellStyle name="Đầu ra 17 4" xfId="4162" xr:uid="{00000000-0005-0000-0000-0000031E0000}"/>
    <cellStyle name="Đầu ra 17 4 2" xfId="26997" xr:uid="{00000000-0005-0000-0000-0000041E0000}"/>
    <cellStyle name="Đầu ra 17 4 3" xfId="45679" xr:uid="{00000000-0005-0000-0000-0000051E0000}"/>
    <cellStyle name="Đầu ra 17 5" xfId="6116" xr:uid="{00000000-0005-0000-0000-0000061E0000}"/>
    <cellStyle name="Đầu ra 17 5 2" xfId="26998" xr:uid="{00000000-0005-0000-0000-0000071E0000}"/>
    <cellStyle name="Đầu ra 17 5 3" xfId="45866" xr:uid="{00000000-0005-0000-0000-0000081E0000}"/>
    <cellStyle name="Đầu ra 17 6" xfId="26994" xr:uid="{00000000-0005-0000-0000-0000091E0000}"/>
    <cellStyle name="Đầu ra 17 7" xfId="45484" xr:uid="{00000000-0005-0000-0000-00000A1E0000}"/>
    <cellStyle name="Đầu ra 18" xfId="6122" xr:uid="{00000000-0005-0000-0000-00000B1E0000}"/>
    <cellStyle name="Đầu ra 18 2" xfId="6126" xr:uid="{00000000-0005-0000-0000-00000C1E0000}"/>
    <cellStyle name="Đầu ra 18 2 2" xfId="27000" xr:uid="{00000000-0005-0000-0000-00000D1E0000}"/>
    <cellStyle name="Đầu ra 18 2 3" xfId="45870" xr:uid="{00000000-0005-0000-0000-00000E1E0000}"/>
    <cellStyle name="Đầu ra 18 3" xfId="1544" xr:uid="{00000000-0005-0000-0000-00000F1E0000}"/>
    <cellStyle name="Đầu ra 18 3 2" xfId="27001" xr:uid="{00000000-0005-0000-0000-0000101E0000}"/>
    <cellStyle name="Đầu ra 18 3 3" xfId="45504" xr:uid="{00000000-0005-0000-0000-0000111E0000}"/>
    <cellStyle name="Đầu ra 18 4" xfId="6130" xr:uid="{00000000-0005-0000-0000-0000121E0000}"/>
    <cellStyle name="Đầu ra 18 4 2" xfId="27002" xr:uid="{00000000-0005-0000-0000-0000131E0000}"/>
    <cellStyle name="Đầu ra 18 4 3" xfId="45872" xr:uid="{00000000-0005-0000-0000-0000141E0000}"/>
    <cellStyle name="Đầu ra 18 5" xfId="6134" xr:uid="{00000000-0005-0000-0000-0000151E0000}"/>
    <cellStyle name="Đầu ra 18 5 2" xfId="27003" xr:uid="{00000000-0005-0000-0000-0000161E0000}"/>
    <cellStyle name="Đầu ra 18 5 3" xfId="45874" xr:uid="{00000000-0005-0000-0000-0000171E0000}"/>
    <cellStyle name="Đầu ra 18 6" xfId="26999" xr:uid="{00000000-0005-0000-0000-0000181E0000}"/>
    <cellStyle name="Đầu ra 18 7" xfId="45868" xr:uid="{00000000-0005-0000-0000-0000191E0000}"/>
    <cellStyle name="Đầu ra 19" xfId="5887" xr:uid="{00000000-0005-0000-0000-00001A1E0000}"/>
    <cellStyle name="Đầu ra 19 2" xfId="6140" xr:uid="{00000000-0005-0000-0000-00001B1E0000}"/>
    <cellStyle name="Đầu ra 19 2 2" xfId="27005" xr:uid="{00000000-0005-0000-0000-00001C1E0000}"/>
    <cellStyle name="Đầu ra 19 2 3" xfId="45876" xr:uid="{00000000-0005-0000-0000-00001D1E0000}"/>
    <cellStyle name="Đầu ra 19 3" xfId="6145" xr:uid="{00000000-0005-0000-0000-00001E1E0000}"/>
    <cellStyle name="Đầu ra 19 3 2" xfId="27006" xr:uid="{00000000-0005-0000-0000-00001F1E0000}"/>
    <cellStyle name="Đầu ra 19 3 3" xfId="45878" xr:uid="{00000000-0005-0000-0000-0000201E0000}"/>
    <cellStyle name="Đầu ra 19 4" xfId="6149" xr:uid="{00000000-0005-0000-0000-0000211E0000}"/>
    <cellStyle name="Đầu ra 19 4 2" xfId="27007" xr:uid="{00000000-0005-0000-0000-0000221E0000}"/>
    <cellStyle name="Đầu ra 19 4 3" xfId="45880" xr:uid="{00000000-0005-0000-0000-0000231E0000}"/>
    <cellStyle name="Đầu ra 19 5" xfId="6152" xr:uid="{00000000-0005-0000-0000-0000241E0000}"/>
    <cellStyle name="Đầu ra 19 5 2" xfId="27008" xr:uid="{00000000-0005-0000-0000-0000251E0000}"/>
    <cellStyle name="Đầu ra 19 5 3" xfId="45882" xr:uid="{00000000-0005-0000-0000-0000261E0000}"/>
    <cellStyle name="Đầu ra 19 6" xfId="27004" xr:uid="{00000000-0005-0000-0000-0000271E0000}"/>
    <cellStyle name="Đầu ra 19 7" xfId="45814" xr:uid="{00000000-0005-0000-0000-0000281E0000}"/>
    <cellStyle name="Đầu ra 2" xfId="3390" xr:uid="{00000000-0005-0000-0000-0000291E0000}"/>
    <cellStyle name="Đầu ra 2 2" xfId="6155" xr:uid="{00000000-0005-0000-0000-00002A1E0000}"/>
    <cellStyle name="Đầu ra 2 2 2" xfId="27010" xr:uid="{00000000-0005-0000-0000-00002B1E0000}"/>
    <cellStyle name="Đầu ra 2 2 3" xfId="45884" xr:uid="{00000000-0005-0000-0000-00002C1E0000}"/>
    <cellStyle name="Đầu ra 2 3" xfId="6158" xr:uid="{00000000-0005-0000-0000-00002D1E0000}"/>
    <cellStyle name="Đầu ra 2 3 2" xfId="27011" xr:uid="{00000000-0005-0000-0000-00002E1E0000}"/>
    <cellStyle name="Đầu ra 2 3 3" xfId="45886" xr:uid="{00000000-0005-0000-0000-00002F1E0000}"/>
    <cellStyle name="Đầu ra 2 4" xfId="5303" xr:uid="{00000000-0005-0000-0000-0000301E0000}"/>
    <cellStyle name="Đầu ra 2 4 2" xfId="27012" xr:uid="{00000000-0005-0000-0000-0000311E0000}"/>
    <cellStyle name="Đầu ra 2 4 3" xfId="45785" xr:uid="{00000000-0005-0000-0000-0000321E0000}"/>
    <cellStyle name="Đầu ra 2 5" xfId="6160" xr:uid="{00000000-0005-0000-0000-0000331E0000}"/>
    <cellStyle name="Đầu ra 2 5 2" xfId="27013" xr:uid="{00000000-0005-0000-0000-0000341E0000}"/>
    <cellStyle name="Đầu ra 2 5 3" xfId="45887" xr:uid="{00000000-0005-0000-0000-0000351E0000}"/>
    <cellStyle name="Đầu ra 2 6" xfId="27009" xr:uid="{00000000-0005-0000-0000-0000361E0000}"/>
    <cellStyle name="Đầu ra 2 7" xfId="45615" xr:uid="{00000000-0005-0000-0000-0000371E0000}"/>
    <cellStyle name="Đầu ra 20" xfId="1138" xr:uid="{00000000-0005-0000-0000-0000381E0000}"/>
    <cellStyle name="Đầu ra 20 2" xfId="6095" xr:uid="{00000000-0005-0000-0000-0000391E0000}"/>
    <cellStyle name="Đầu ra 20 2 2" xfId="27015" xr:uid="{00000000-0005-0000-0000-00003A1E0000}"/>
    <cellStyle name="Đầu ra 20 2 3" xfId="45854" xr:uid="{00000000-0005-0000-0000-00003B1E0000}"/>
    <cellStyle name="Đầu ra 20 3" xfId="6099" xr:uid="{00000000-0005-0000-0000-00003C1E0000}"/>
    <cellStyle name="Đầu ra 20 3 2" xfId="27016" xr:uid="{00000000-0005-0000-0000-00003D1E0000}"/>
    <cellStyle name="Đầu ra 20 3 3" xfId="45856" xr:uid="{00000000-0005-0000-0000-00003E1E0000}"/>
    <cellStyle name="Đầu ra 20 4" xfId="1890" xr:uid="{00000000-0005-0000-0000-00003F1E0000}"/>
    <cellStyle name="Đầu ra 20 4 2" xfId="27017" xr:uid="{00000000-0005-0000-0000-0000401E0000}"/>
    <cellStyle name="Đầu ra 20 4 3" xfId="45522" xr:uid="{00000000-0005-0000-0000-0000411E0000}"/>
    <cellStyle name="Đầu ra 20 5" xfId="415" xr:uid="{00000000-0005-0000-0000-0000421E0000}"/>
    <cellStyle name="Đầu ra 20 5 2" xfId="27018" xr:uid="{00000000-0005-0000-0000-0000431E0000}"/>
    <cellStyle name="Đầu ra 20 5 3" xfId="27480" xr:uid="{00000000-0005-0000-0000-0000441E0000}"/>
    <cellStyle name="Đầu ra 20 6" xfId="27014" xr:uid="{00000000-0005-0000-0000-0000451E0000}"/>
    <cellStyle name="Đầu ra 20 7" xfId="45479" xr:uid="{00000000-0005-0000-0000-0000461E0000}"/>
    <cellStyle name="Đầu ra 21" xfId="1148" xr:uid="{00000000-0005-0000-0000-0000471E0000}"/>
    <cellStyle name="Đầu ra 21 2" xfId="6102" xr:uid="{00000000-0005-0000-0000-0000481E0000}"/>
    <cellStyle name="Đầu ra 21 2 2" xfId="27020" xr:uid="{00000000-0005-0000-0000-0000491E0000}"/>
    <cellStyle name="Đầu ra 21 2 3" xfId="45858" xr:uid="{00000000-0005-0000-0000-00004A1E0000}"/>
    <cellStyle name="Đầu ra 21 3" xfId="4603" xr:uid="{00000000-0005-0000-0000-00004B1E0000}"/>
    <cellStyle name="Đầu ra 21 3 2" xfId="27021" xr:uid="{00000000-0005-0000-0000-00004C1E0000}"/>
    <cellStyle name="Đầu ra 21 3 3" xfId="45726" xr:uid="{00000000-0005-0000-0000-00004D1E0000}"/>
    <cellStyle name="Đầu ra 21 4" xfId="4470" xr:uid="{00000000-0005-0000-0000-00004E1E0000}"/>
    <cellStyle name="Đầu ra 21 4 2" xfId="27022" xr:uid="{00000000-0005-0000-0000-00004F1E0000}"/>
    <cellStyle name="Đầu ra 21 4 3" xfId="45707" xr:uid="{00000000-0005-0000-0000-0000501E0000}"/>
    <cellStyle name="Đầu ra 21 5" xfId="6105" xr:uid="{00000000-0005-0000-0000-0000511E0000}"/>
    <cellStyle name="Đầu ra 21 5 2" xfId="27023" xr:uid="{00000000-0005-0000-0000-0000521E0000}"/>
    <cellStyle name="Đầu ra 21 5 3" xfId="45860" xr:uid="{00000000-0005-0000-0000-0000531E0000}"/>
    <cellStyle name="Đầu ra 21 6" xfId="27019" xr:uid="{00000000-0005-0000-0000-0000541E0000}"/>
    <cellStyle name="Đầu ra 21 7" xfId="45481" xr:uid="{00000000-0005-0000-0000-0000551E0000}"/>
    <cellStyle name="Đầu ra 22" xfId="1155" xr:uid="{00000000-0005-0000-0000-0000561E0000}"/>
    <cellStyle name="Đầu ra 22 2" xfId="6108" xr:uid="{00000000-0005-0000-0000-0000571E0000}"/>
    <cellStyle name="Đầu ra 22 2 2" xfId="27025" xr:uid="{00000000-0005-0000-0000-0000581E0000}"/>
    <cellStyle name="Đầu ra 22 2 3" xfId="45862" xr:uid="{00000000-0005-0000-0000-0000591E0000}"/>
    <cellStyle name="Đầu ra 22 3" xfId="4144" xr:uid="{00000000-0005-0000-0000-00005A1E0000}"/>
    <cellStyle name="Đầu ra 22 3 2" xfId="27026" xr:uid="{00000000-0005-0000-0000-00005B1E0000}"/>
    <cellStyle name="Đầu ra 22 3 3" xfId="45675" xr:uid="{00000000-0005-0000-0000-00005C1E0000}"/>
    <cellStyle name="Đầu ra 22 4" xfId="4161" xr:uid="{00000000-0005-0000-0000-00005D1E0000}"/>
    <cellStyle name="Đầu ra 22 4 2" xfId="27027" xr:uid="{00000000-0005-0000-0000-00005E1E0000}"/>
    <cellStyle name="Đầu ra 22 4 3" xfId="45678" xr:uid="{00000000-0005-0000-0000-00005F1E0000}"/>
    <cellStyle name="Đầu ra 22 5" xfId="6115" xr:uid="{00000000-0005-0000-0000-0000601E0000}"/>
    <cellStyle name="Đầu ra 22 5 2" xfId="27028" xr:uid="{00000000-0005-0000-0000-0000611E0000}"/>
    <cellStyle name="Đầu ra 22 5 3" xfId="45865" xr:uid="{00000000-0005-0000-0000-0000621E0000}"/>
    <cellStyle name="Đầu ra 22 6" xfId="27024" xr:uid="{00000000-0005-0000-0000-0000631E0000}"/>
    <cellStyle name="Đầu ra 22 7" xfId="45483" xr:uid="{00000000-0005-0000-0000-0000641E0000}"/>
    <cellStyle name="Đầu ra 23" xfId="6121" xr:uid="{00000000-0005-0000-0000-0000651E0000}"/>
    <cellStyle name="Đầu ra 23 2" xfId="6125" xr:uid="{00000000-0005-0000-0000-0000661E0000}"/>
    <cellStyle name="Đầu ra 23 2 2" xfId="27030" xr:uid="{00000000-0005-0000-0000-0000671E0000}"/>
    <cellStyle name="Đầu ra 23 2 3" xfId="45869" xr:uid="{00000000-0005-0000-0000-0000681E0000}"/>
    <cellStyle name="Đầu ra 23 3" xfId="1543" xr:uid="{00000000-0005-0000-0000-0000691E0000}"/>
    <cellStyle name="Đầu ra 23 3 2" xfId="27031" xr:uid="{00000000-0005-0000-0000-00006A1E0000}"/>
    <cellStyle name="Đầu ra 23 3 3" xfId="45503" xr:uid="{00000000-0005-0000-0000-00006B1E0000}"/>
    <cellStyle name="Đầu ra 23 4" xfId="6129" xr:uid="{00000000-0005-0000-0000-00006C1E0000}"/>
    <cellStyle name="Đầu ra 23 4 2" xfId="27032" xr:uid="{00000000-0005-0000-0000-00006D1E0000}"/>
    <cellStyle name="Đầu ra 23 4 3" xfId="45871" xr:uid="{00000000-0005-0000-0000-00006E1E0000}"/>
    <cellStyle name="Đầu ra 23 5" xfId="6133" xr:uid="{00000000-0005-0000-0000-00006F1E0000}"/>
    <cellStyle name="Đầu ra 23 5 2" xfId="27033" xr:uid="{00000000-0005-0000-0000-0000701E0000}"/>
    <cellStyle name="Đầu ra 23 5 3" xfId="45873" xr:uid="{00000000-0005-0000-0000-0000711E0000}"/>
    <cellStyle name="Đầu ra 23 6" xfId="27029" xr:uid="{00000000-0005-0000-0000-0000721E0000}"/>
    <cellStyle name="Đầu ra 23 7" xfId="45867" xr:uid="{00000000-0005-0000-0000-0000731E0000}"/>
    <cellStyle name="Đầu ra 24" xfId="5886" xr:uid="{00000000-0005-0000-0000-0000741E0000}"/>
    <cellStyle name="Đầu ra 24 2" xfId="6139" xr:uid="{00000000-0005-0000-0000-0000751E0000}"/>
    <cellStyle name="Đầu ra 24 2 2" xfId="27035" xr:uid="{00000000-0005-0000-0000-0000761E0000}"/>
    <cellStyle name="Đầu ra 24 2 3" xfId="45875" xr:uid="{00000000-0005-0000-0000-0000771E0000}"/>
    <cellStyle name="Đầu ra 24 3" xfId="6144" xr:uid="{00000000-0005-0000-0000-0000781E0000}"/>
    <cellStyle name="Đầu ra 24 3 2" xfId="27036" xr:uid="{00000000-0005-0000-0000-0000791E0000}"/>
    <cellStyle name="Đầu ra 24 3 3" xfId="45877" xr:uid="{00000000-0005-0000-0000-00007A1E0000}"/>
    <cellStyle name="Đầu ra 24 4" xfId="6148" xr:uid="{00000000-0005-0000-0000-00007B1E0000}"/>
    <cellStyle name="Đầu ra 24 4 2" xfId="27037" xr:uid="{00000000-0005-0000-0000-00007C1E0000}"/>
    <cellStyle name="Đầu ra 24 4 3" xfId="45879" xr:uid="{00000000-0005-0000-0000-00007D1E0000}"/>
    <cellStyle name="Đầu ra 24 5" xfId="6151" xr:uid="{00000000-0005-0000-0000-00007E1E0000}"/>
    <cellStyle name="Đầu ra 24 5 2" xfId="27038" xr:uid="{00000000-0005-0000-0000-00007F1E0000}"/>
    <cellStyle name="Đầu ra 24 5 3" xfId="45881" xr:uid="{00000000-0005-0000-0000-0000801E0000}"/>
    <cellStyle name="Đầu ra 24 6" xfId="27034" xr:uid="{00000000-0005-0000-0000-0000811E0000}"/>
    <cellStyle name="Đầu ra 24 7" xfId="45813" xr:uid="{00000000-0005-0000-0000-0000821E0000}"/>
    <cellStyle name="Đầu ra 25" xfId="5891" xr:uid="{00000000-0005-0000-0000-0000831E0000}"/>
    <cellStyle name="Đầu ra 25 2" xfId="3878" xr:uid="{00000000-0005-0000-0000-0000841E0000}"/>
    <cellStyle name="Đầu ra 25 2 2" xfId="27040" xr:uid="{00000000-0005-0000-0000-0000851E0000}"/>
    <cellStyle name="Đầu ra 25 2 3" xfId="45659" xr:uid="{00000000-0005-0000-0000-0000861E0000}"/>
    <cellStyle name="Đầu ra 25 3" xfId="2128" xr:uid="{00000000-0005-0000-0000-0000871E0000}"/>
    <cellStyle name="Đầu ra 25 3 2" xfId="27041" xr:uid="{00000000-0005-0000-0000-0000881E0000}"/>
    <cellStyle name="Đầu ra 25 3 3" xfId="45546" xr:uid="{00000000-0005-0000-0000-0000891E0000}"/>
    <cellStyle name="Đầu ra 25 4" xfId="248" xr:uid="{00000000-0005-0000-0000-00008A1E0000}"/>
    <cellStyle name="Đầu ra 25 4 2" xfId="27042" xr:uid="{00000000-0005-0000-0000-00008B1E0000}"/>
    <cellStyle name="Đầu ra 25 4 3" xfId="30175" xr:uid="{00000000-0005-0000-0000-00008C1E0000}"/>
    <cellStyle name="Đầu ra 25 5" xfId="6161" xr:uid="{00000000-0005-0000-0000-00008D1E0000}"/>
    <cellStyle name="Đầu ra 25 5 2" xfId="27043" xr:uid="{00000000-0005-0000-0000-00008E1E0000}"/>
    <cellStyle name="Đầu ra 25 5 3" xfId="45888" xr:uid="{00000000-0005-0000-0000-00008F1E0000}"/>
    <cellStyle name="Đầu ra 25 6" xfId="27039" xr:uid="{00000000-0005-0000-0000-0000901E0000}"/>
    <cellStyle name="Đầu ra 25 7" xfId="45816" xr:uid="{00000000-0005-0000-0000-0000911E0000}"/>
    <cellStyle name="Đầu ra 26" xfId="5895" xr:uid="{00000000-0005-0000-0000-0000921E0000}"/>
    <cellStyle name="Đầu ra 26 2" xfId="5247" xr:uid="{00000000-0005-0000-0000-0000931E0000}"/>
    <cellStyle name="Đầu ra 26 2 2" xfId="27045" xr:uid="{00000000-0005-0000-0000-0000941E0000}"/>
    <cellStyle name="Đầu ra 26 2 3" xfId="45779" xr:uid="{00000000-0005-0000-0000-0000951E0000}"/>
    <cellStyle name="Đầu ra 26 3" xfId="5253" xr:uid="{00000000-0005-0000-0000-0000961E0000}"/>
    <cellStyle name="Đầu ra 26 3 2" xfId="27046" xr:uid="{00000000-0005-0000-0000-0000971E0000}"/>
    <cellStyle name="Đầu ra 26 3 3" xfId="45781" xr:uid="{00000000-0005-0000-0000-0000981E0000}"/>
    <cellStyle name="Đầu ra 26 4" xfId="5292" xr:uid="{00000000-0005-0000-0000-0000991E0000}"/>
    <cellStyle name="Đầu ra 26 4 2" xfId="27047" xr:uid="{00000000-0005-0000-0000-00009A1E0000}"/>
    <cellStyle name="Đầu ra 26 4 3" xfId="45783" xr:uid="{00000000-0005-0000-0000-00009B1E0000}"/>
    <cellStyle name="Đầu ra 26 5" xfId="3403" xr:uid="{00000000-0005-0000-0000-00009C1E0000}"/>
    <cellStyle name="Đầu ra 26 5 2" xfId="27048" xr:uid="{00000000-0005-0000-0000-00009D1E0000}"/>
    <cellStyle name="Đầu ra 26 5 3" xfId="45616" xr:uid="{00000000-0005-0000-0000-00009E1E0000}"/>
    <cellStyle name="Đầu ra 26 6" xfId="27044" xr:uid="{00000000-0005-0000-0000-00009F1E0000}"/>
    <cellStyle name="Đầu ra 26 7" xfId="45819" xr:uid="{00000000-0005-0000-0000-0000A01E0000}"/>
    <cellStyle name="Đầu ra 27" xfId="5899" xr:uid="{00000000-0005-0000-0000-0000A11E0000}"/>
    <cellStyle name="Đầu ra 27 2" xfId="6164" xr:uid="{00000000-0005-0000-0000-0000A21E0000}"/>
    <cellStyle name="Đầu ra 27 2 2" xfId="27050" xr:uid="{00000000-0005-0000-0000-0000A31E0000}"/>
    <cellStyle name="Đầu ra 27 2 3" xfId="45889" xr:uid="{00000000-0005-0000-0000-0000A41E0000}"/>
    <cellStyle name="Đầu ra 27 3" xfId="6166" xr:uid="{00000000-0005-0000-0000-0000A51E0000}"/>
    <cellStyle name="Đầu ra 27 3 2" xfId="27051" xr:uid="{00000000-0005-0000-0000-0000A61E0000}"/>
    <cellStyle name="Đầu ra 27 3 3" xfId="45891" xr:uid="{00000000-0005-0000-0000-0000A71E0000}"/>
    <cellStyle name="Đầu ra 27 4" xfId="3476" xr:uid="{00000000-0005-0000-0000-0000A81E0000}"/>
    <cellStyle name="Đầu ra 27 4 2" xfId="27052" xr:uid="{00000000-0005-0000-0000-0000A91E0000}"/>
    <cellStyle name="Đầu ra 27 4 3" xfId="45622" xr:uid="{00000000-0005-0000-0000-0000AA1E0000}"/>
    <cellStyle name="Đầu ra 27 5" xfId="6168" xr:uid="{00000000-0005-0000-0000-0000AB1E0000}"/>
    <cellStyle name="Đầu ra 27 5 2" xfId="27053" xr:uid="{00000000-0005-0000-0000-0000AC1E0000}"/>
    <cellStyle name="Đầu ra 27 5 3" xfId="45893" xr:uid="{00000000-0005-0000-0000-0000AD1E0000}"/>
    <cellStyle name="Đầu ra 27 6" xfId="27049" xr:uid="{00000000-0005-0000-0000-0000AE1E0000}"/>
    <cellStyle name="Đầu ra 27 7" xfId="45822" xr:uid="{00000000-0005-0000-0000-0000AF1E0000}"/>
    <cellStyle name="Đầu ra 28" xfId="5903" xr:uid="{00000000-0005-0000-0000-0000B01E0000}"/>
    <cellStyle name="Đầu ra 28 2" xfId="4992" xr:uid="{00000000-0005-0000-0000-0000B11E0000}"/>
    <cellStyle name="Đầu ra 28 2 2" xfId="27055" xr:uid="{00000000-0005-0000-0000-0000B21E0000}"/>
    <cellStyle name="Đầu ra 28 2 3" xfId="45767" xr:uid="{00000000-0005-0000-0000-0000B31E0000}"/>
    <cellStyle name="Đầu ra 28 3" xfId="4995" xr:uid="{00000000-0005-0000-0000-0000B41E0000}"/>
    <cellStyle name="Đầu ra 28 3 2" xfId="27056" xr:uid="{00000000-0005-0000-0000-0000B51E0000}"/>
    <cellStyle name="Đầu ra 28 3 3" xfId="45768" xr:uid="{00000000-0005-0000-0000-0000B61E0000}"/>
    <cellStyle name="Đầu ra 28 4" xfId="1418" xr:uid="{00000000-0005-0000-0000-0000B71E0000}"/>
    <cellStyle name="Đầu ra 28 4 2" xfId="27057" xr:uid="{00000000-0005-0000-0000-0000B81E0000}"/>
    <cellStyle name="Đầu ra 28 4 3" xfId="45498" xr:uid="{00000000-0005-0000-0000-0000B91E0000}"/>
    <cellStyle name="Đầu ra 28 5" xfId="6170" xr:uid="{00000000-0005-0000-0000-0000BA1E0000}"/>
    <cellStyle name="Đầu ra 28 5 2" xfId="27058" xr:uid="{00000000-0005-0000-0000-0000BB1E0000}"/>
    <cellStyle name="Đầu ra 28 5 3" xfId="45894" xr:uid="{00000000-0005-0000-0000-0000BC1E0000}"/>
    <cellStyle name="Đầu ra 28 6" xfId="27054" xr:uid="{00000000-0005-0000-0000-0000BD1E0000}"/>
    <cellStyle name="Đầu ra 28 7" xfId="45825" xr:uid="{00000000-0005-0000-0000-0000BE1E0000}"/>
    <cellStyle name="Đầu ra 29" xfId="4551" xr:uid="{00000000-0005-0000-0000-0000BF1E0000}"/>
    <cellStyle name="Đầu ra 29 2" xfId="2893" xr:uid="{00000000-0005-0000-0000-0000C01E0000}"/>
    <cellStyle name="Đầu ra 29 2 2" xfId="27060" xr:uid="{00000000-0005-0000-0000-0000C11E0000}"/>
    <cellStyle name="Đầu ra 29 2 3" xfId="45589" xr:uid="{00000000-0005-0000-0000-0000C21E0000}"/>
    <cellStyle name="Đầu ra 29 3" xfId="4555" xr:uid="{00000000-0005-0000-0000-0000C31E0000}"/>
    <cellStyle name="Đầu ra 29 3 2" xfId="27061" xr:uid="{00000000-0005-0000-0000-0000C41E0000}"/>
    <cellStyle name="Đầu ra 29 3 3" xfId="45722" xr:uid="{00000000-0005-0000-0000-0000C51E0000}"/>
    <cellStyle name="Đầu ra 29 4" xfId="4073" xr:uid="{00000000-0005-0000-0000-0000C61E0000}"/>
    <cellStyle name="Đầu ra 29 4 2" xfId="27062" xr:uid="{00000000-0005-0000-0000-0000C71E0000}"/>
    <cellStyle name="Đầu ra 29 4 3" xfId="45668" xr:uid="{00000000-0005-0000-0000-0000C81E0000}"/>
    <cellStyle name="Đầu ra 29 5" xfId="6173" xr:uid="{00000000-0005-0000-0000-0000C91E0000}"/>
    <cellStyle name="Đầu ra 29 5 2" xfId="27063" xr:uid="{00000000-0005-0000-0000-0000CA1E0000}"/>
    <cellStyle name="Đầu ra 29 5 3" xfId="45895" xr:uid="{00000000-0005-0000-0000-0000CB1E0000}"/>
    <cellStyle name="Đầu ra 29 6" xfId="27059" xr:uid="{00000000-0005-0000-0000-0000CC1E0000}"/>
    <cellStyle name="Đầu ra 29 7" xfId="45720" xr:uid="{00000000-0005-0000-0000-0000CD1E0000}"/>
    <cellStyle name="Đầu ra 3" xfId="6177" xr:uid="{00000000-0005-0000-0000-0000CE1E0000}"/>
    <cellStyle name="Đầu ra 3 2" xfId="3185" xr:uid="{00000000-0005-0000-0000-0000CF1E0000}"/>
    <cellStyle name="Đầu ra 3 2 2" xfId="27065" xr:uid="{00000000-0005-0000-0000-0000D01E0000}"/>
    <cellStyle name="Đầu ra 3 2 3" xfId="45602" xr:uid="{00000000-0005-0000-0000-0000D11E0000}"/>
    <cellStyle name="Đầu ra 3 3" xfId="4429" xr:uid="{00000000-0005-0000-0000-0000D21E0000}"/>
    <cellStyle name="Đầu ra 3 3 2" xfId="27066" xr:uid="{00000000-0005-0000-0000-0000D31E0000}"/>
    <cellStyle name="Đầu ra 3 3 3" xfId="45703" xr:uid="{00000000-0005-0000-0000-0000D41E0000}"/>
    <cellStyle name="Đầu ra 3 4" xfId="4434" xr:uid="{00000000-0005-0000-0000-0000D51E0000}"/>
    <cellStyle name="Đầu ra 3 4 2" xfId="27067" xr:uid="{00000000-0005-0000-0000-0000D61E0000}"/>
    <cellStyle name="Đầu ra 3 4 3" xfId="45704" xr:uid="{00000000-0005-0000-0000-0000D71E0000}"/>
    <cellStyle name="Đầu ra 3 5" xfId="6180" xr:uid="{00000000-0005-0000-0000-0000D81E0000}"/>
    <cellStyle name="Đầu ra 3 5 2" xfId="27068" xr:uid="{00000000-0005-0000-0000-0000D91E0000}"/>
    <cellStyle name="Đầu ra 3 5 3" xfId="45898" xr:uid="{00000000-0005-0000-0000-0000DA1E0000}"/>
    <cellStyle name="Đầu ra 3 6" xfId="27064" xr:uid="{00000000-0005-0000-0000-0000DB1E0000}"/>
    <cellStyle name="Đầu ra 3 7" xfId="45897" xr:uid="{00000000-0005-0000-0000-0000DC1E0000}"/>
    <cellStyle name="Đầu ra 30" xfId="5890" xr:uid="{00000000-0005-0000-0000-0000DD1E0000}"/>
    <cellStyle name="Đầu ra 30 2" xfId="27069" xr:uid="{00000000-0005-0000-0000-0000DE1E0000}"/>
    <cellStyle name="Đầu ra 30 3" xfId="45815" xr:uid="{00000000-0005-0000-0000-0000DF1E0000}"/>
    <cellStyle name="Đầu ra 31" xfId="5894" xr:uid="{00000000-0005-0000-0000-0000E01E0000}"/>
    <cellStyle name="Đầu ra 31 2" xfId="27070" xr:uid="{00000000-0005-0000-0000-0000E11E0000}"/>
    <cellStyle name="Đầu ra 31 3" xfId="45818" xr:uid="{00000000-0005-0000-0000-0000E21E0000}"/>
    <cellStyle name="Đầu ra 32" xfId="5898" xr:uid="{00000000-0005-0000-0000-0000E31E0000}"/>
    <cellStyle name="Đầu ra 32 2" xfId="27071" xr:uid="{00000000-0005-0000-0000-0000E41E0000}"/>
    <cellStyle name="Đầu ra 32 3" xfId="45821" xr:uid="{00000000-0005-0000-0000-0000E51E0000}"/>
    <cellStyle name="Đầu ra 33" xfId="5902" xr:uid="{00000000-0005-0000-0000-0000E61E0000}"/>
    <cellStyle name="Đầu ra 33 2" xfId="27072" xr:uid="{00000000-0005-0000-0000-0000E71E0000}"/>
    <cellStyle name="Đầu ra 33 3" xfId="45824" xr:uid="{00000000-0005-0000-0000-0000E81E0000}"/>
    <cellStyle name="Đầu ra 34" xfId="26958" xr:uid="{00000000-0005-0000-0000-0000E91E0000}"/>
    <cellStyle name="Đầu ra 35" xfId="45845" xr:uid="{00000000-0005-0000-0000-0000EA1E0000}"/>
    <cellStyle name="Đầu ra 4" xfId="6184" xr:uid="{00000000-0005-0000-0000-0000EB1E0000}"/>
    <cellStyle name="Đầu ra 4 2" xfId="3481" xr:uid="{00000000-0005-0000-0000-0000EC1E0000}"/>
    <cellStyle name="Đầu ra 4 2 2" xfId="27074" xr:uid="{00000000-0005-0000-0000-0000ED1E0000}"/>
    <cellStyle name="Đầu ra 4 2 3" xfId="45623" xr:uid="{00000000-0005-0000-0000-0000EE1E0000}"/>
    <cellStyle name="Đầu ra 4 3" xfId="267" xr:uid="{00000000-0005-0000-0000-0000EF1E0000}"/>
    <cellStyle name="Đầu ra 4 3 2" xfId="27075" xr:uid="{00000000-0005-0000-0000-0000F01E0000}"/>
    <cellStyle name="Đầu ra 4 3 3" xfId="30140" xr:uid="{00000000-0005-0000-0000-0000F11E0000}"/>
    <cellStyle name="Đầu ra 4 4" xfId="276" xr:uid="{00000000-0005-0000-0000-0000F21E0000}"/>
    <cellStyle name="Đầu ra 4 4 2" xfId="27076" xr:uid="{00000000-0005-0000-0000-0000F31E0000}"/>
    <cellStyle name="Đầu ra 4 4 3" xfId="30127" xr:uid="{00000000-0005-0000-0000-0000F41E0000}"/>
    <cellStyle name="Đầu ra 4 5" xfId="308" xr:uid="{00000000-0005-0000-0000-0000F51E0000}"/>
    <cellStyle name="Đầu ra 4 5 2" xfId="27077" xr:uid="{00000000-0005-0000-0000-0000F61E0000}"/>
    <cellStyle name="Đầu ra 4 5 3" xfId="29702" xr:uid="{00000000-0005-0000-0000-0000F71E0000}"/>
    <cellStyle name="Đầu ra 4 6" xfId="27073" xr:uid="{00000000-0005-0000-0000-0000F81E0000}"/>
    <cellStyle name="Đầu ra 4 7" xfId="45900" xr:uid="{00000000-0005-0000-0000-0000F91E0000}"/>
    <cellStyle name="Đầu ra 5" xfId="5822" xr:uid="{00000000-0005-0000-0000-0000FA1E0000}"/>
    <cellStyle name="Đầu ra 5 2" xfId="6186" xr:uid="{00000000-0005-0000-0000-0000FB1E0000}"/>
    <cellStyle name="Đầu ra 5 2 2" xfId="27079" xr:uid="{00000000-0005-0000-0000-0000FC1E0000}"/>
    <cellStyle name="Đầu ra 5 2 3" xfId="45901" xr:uid="{00000000-0005-0000-0000-0000FD1E0000}"/>
    <cellStyle name="Đầu ra 5 3" xfId="6189" xr:uid="{00000000-0005-0000-0000-0000FE1E0000}"/>
    <cellStyle name="Đầu ra 5 3 2" xfId="27080" xr:uid="{00000000-0005-0000-0000-0000FF1E0000}"/>
    <cellStyle name="Đầu ra 5 3 3" xfId="45903" xr:uid="{00000000-0005-0000-0000-0000001F0000}"/>
    <cellStyle name="Đầu ra 5 4" xfId="6195" xr:uid="{00000000-0005-0000-0000-0000011F0000}"/>
    <cellStyle name="Đầu ra 5 4 2" xfId="27081" xr:uid="{00000000-0005-0000-0000-0000021F0000}"/>
    <cellStyle name="Đầu ra 5 4 3" xfId="45905" xr:uid="{00000000-0005-0000-0000-0000031F0000}"/>
    <cellStyle name="Đầu ra 5 5" xfId="6199" xr:uid="{00000000-0005-0000-0000-0000041F0000}"/>
    <cellStyle name="Đầu ra 5 5 2" xfId="27082" xr:uid="{00000000-0005-0000-0000-0000051F0000}"/>
    <cellStyle name="Đầu ra 5 5 3" xfId="45906" xr:uid="{00000000-0005-0000-0000-0000061F0000}"/>
    <cellStyle name="Đầu ra 5 6" xfId="27078" xr:uid="{00000000-0005-0000-0000-0000071F0000}"/>
    <cellStyle name="Đầu ra 5 7" xfId="45805" xr:uid="{00000000-0005-0000-0000-0000081F0000}"/>
    <cellStyle name="Đầu ra 6" xfId="5829" xr:uid="{00000000-0005-0000-0000-0000091F0000}"/>
    <cellStyle name="Đầu ra 6 2" xfId="6202" xr:uid="{00000000-0005-0000-0000-00000A1F0000}"/>
    <cellStyle name="Đầu ra 6 2 2" xfId="27084" xr:uid="{00000000-0005-0000-0000-00000B1F0000}"/>
    <cellStyle name="Đầu ra 6 2 3" xfId="45908" xr:uid="{00000000-0005-0000-0000-00000C1F0000}"/>
    <cellStyle name="Đầu ra 6 3" xfId="653" xr:uid="{00000000-0005-0000-0000-00000D1F0000}"/>
    <cellStyle name="Đầu ra 6 3 2" xfId="27085" xr:uid="{00000000-0005-0000-0000-00000E1F0000}"/>
    <cellStyle name="Đầu ra 6 3 3" xfId="27320" xr:uid="{00000000-0005-0000-0000-00000F1F0000}"/>
    <cellStyle name="Đầu ra 6 4" xfId="4611" xr:uid="{00000000-0005-0000-0000-0000101F0000}"/>
    <cellStyle name="Đầu ra 6 4 2" xfId="27086" xr:uid="{00000000-0005-0000-0000-0000111F0000}"/>
    <cellStyle name="Đầu ra 6 4 3" xfId="45728" xr:uid="{00000000-0005-0000-0000-0000121F0000}"/>
    <cellStyle name="Đầu ra 6 5" xfId="6203" xr:uid="{00000000-0005-0000-0000-0000131F0000}"/>
    <cellStyle name="Đầu ra 6 5 2" xfId="27087" xr:uid="{00000000-0005-0000-0000-0000141F0000}"/>
    <cellStyle name="Đầu ra 6 5 3" xfId="45909" xr:uid="{00000000-0005-0000-0000-0000151F0000}"/>
    <cellStyle name="Đầu ra 6 6" xfId="27083" xr:uid="{00000000-0005-0000-0000-0000161F0000}"/>
    <cellStyle name="Đầu ra 6 7" xfId="45807" xr:uid="{00000000-0005-0000-0000-0000171F0000}"/>
    <cellStyle name="Đầu ra 7" xfId="6205" xr:uid="{00000000-0005-0000-0000-0000181F0000}"/>
    <cellStyle name="Đầu ra 7 2" xfId="1408" xr:uid="{00000000-0005-0000-0000-0000191F0000}"/>
    <cellStyle name="Đầu ra 7 2 2" xfId="27089" xr:uid="{00000000-0005-0000-0000-00001A1F0000}"/>
    <cellStyle name="Đầu ra 7 2 3" xfId="45497" xr:uid="{00000000-0005-0000-0000-00001B1F0000}"/>
    <cellStyle name="Đầu ra 7 3" xfId="6209" xr:uid="{00000000-0005-0000-0000-00001C1F0000}"/>
    <cellStyle name="Đầu ra 7 3 2" xfId="27090" xr:uid="{00000000-0005-0000-0000-00001D1F0000}"/>
    <cellStyle name="Đầu ra 7 3 3" xfId="45913" xr:uid="{00000000-0005-0000-0000-00001E1F0000}"/>
    <cellStyle name="Đầu ra 7 4" xfId="5944" xr:uid="{00000000-0005-0000-0000-00001F1F0000}"/>
    <cellStyle name="Đầu ra 7 4 2" xfId="27091" xr:uid="{00000000-0005-0000-0000-0000201F0000}"/>
    <cellStyle name="Đầu ra 7 4 3" xfId="45828" xr:uid="{00000000-0005-0000-0000-0000211F0000}"/>
    <cellStyle name="Đầu ra 7 5" xfId="4816" xr:uid="{00000000-0005-0000-0000-0000221F0000}"/>
    <cellStyle name="Đầu ra 7 5 2" xfId="27092" xr:uid="{00000000-0005-0000-0000-0000231F0000}"/>
    <cellStyle name="Đầu ra 7 5 3" xfId="45765" xr:uid="{00000000-0005-0000-0000-0000241F0000}"/>
    <cellStyle name="Đầu ra 7 6" xfId="27088" xr:uid="{00000000-0005-0000-0000-0000251F0000}"/>
    <cellStyle name="Đầu ra 7 7" xfId="45910" xr:uid="{00000000-0005-0000-0000-0000261F0000}"/>
    <cellStyle name="Đầu ra 8" xfId="1824" xr:uid="{00000000-0005-0000-0000-0000271F0000}"/>
    <cellStyle name="Đầu ra 8 2" xfId="6210" xr:uid="{00000000-0005-0000-0000-0000281F0000}"/>
    <cellStyle name="Đầu ra 8 2 2" xfId="27094" xr:uid="{00000000-0005-0000-0000-0000291F0000}"/>
    <cellStyle name="Đầu ra 8 2 3" xfId="45914" xr:uid="{00000000-0005-0000-0000-00002A1F0000}"/>
    <cellStyle name="Đầu ra 8 3" xfId="6214" xr:uid="{00000000-0005-0000-0000-00002B1F0000}"/>
    <cellStyle name="Đầu ra 8 3 2" xfId="27095" xr:uid="{00000000-0005-0000-0000-00002C1F0000}"/>
    <cellStyle name="Đầu ra 8 3 3" xfId="45915" xr:uid="{00000000-0005-0000-0000-00002D1F0000}"/>
    <cellStyle name="Đầu ra 8 4" xfId="3734" xr:uid="{00000000-0005-0000-0000-00002E1F0000}"/>
    <cellStyle name="Đầu ra 8 4 2" xfId="27096" xr:uid="{00000000-0005-0000-0000-00002F1F0000}"/>
    <cellStyle name="Đầu ra 8 4 3" xfId="45643" xr:uid="{00000000-0005-0000-0000-0000301F0000}"/>
    <cellStyle name="Đầu ra 8 5" xfId="3991" xr:uid="{00000000-0005-0000-0000-0000311F0000}"/>
    <cellStyle name="Đầu ra 8 5 2" xfId="27097" xr:uid="{00000000-0005-0000-0000-0000321F0000}"/>
    <cellStyle name="Đầu ra 8 5 3" xfId="45663" xr:uid="{00000000-0005-0000-0000-0000331F0000}"/>
    <cellStyle name="Đầu ra 8 6" xfId="27093" xr:uid="{00000000-0005-0000-0000-0000341F0000}"/>
    <cellStyle name="Đầu ra 8 7" xfId="45518" xr:uid="{00000000-0005-0000-0000-0000351F0000}"/>
    <cellStyle name="Đầu ra 9" xfId="4152" xr:uid="{00000000-0005-0000-0000-0000361F0000}"/>
    <cellStyle name="Đầu ra 9 2" xfId="2568" xr:uid="{00000000-0005-0000-0000-0000371F0000}"/>
    <cellStyle name="Đầu ra 9 2 2" xfId="27099" xr:uid="{00000000-0005-0000-0000-0000381F0000}"/>
    <cellStyle name="Đầu ra 9 2 3" xfId="45570" xr:uid="{00000000-0005-0000-0000-0000391F0000}"/>
    <cellStyle name="Đầu ra 9 3" xfId="4485" xr:uid="{00000000-0005-0000-0000-00003A1F0000}"/>
    <cellStyle name="Đầu ra 9 3 2" xfId="27100" xr:uid="{00000000-0005-0000-0000-00003B1F0000}"/>
    <cellStyle name="Đầu ra 9 3 3" xfId="45710" xr:uid="{00000000-0005-0000-0000-00003C1F0000}"/>
    <cellStyle name="Đầu ra 9 4" xfId="3999" xr:uid="{00000000-0005-0000-0000-00003D1F0000}"/>
    <cellStyle name="Đầu ra 9 4 2" xfId="27101" xr:uid="{00000000-0005-0000-0000-00003E1F0000}"/>
    <cellStyle name="Đầu ra 9 4 3" xfId="45665" xr:uid="{00000000-0005-0000-0000-00003F1F0000}"/>
    <cellStyle name="Đầu ra 9 5" xfId="3858" xr:uid="{00000000-0005-0000-0000-0000401F0000}"/>
    <cellStyle name="Đầu ra 9 5 2" xfId="27102" xr:uid="{00000000-0005-0000-0000-0000411F0000}"/>
    <cellStyle name="Đầu ra 9 5 3" xfId="45656" xr:uid="{00000000-0005-0000-0000-0000421F0000}"/>
    <cellStyle name="Đầu ra 9 6" xfId="27098" xr:uid="{00000000-0005-0000-0000-0000431F0000}"/>
    <cellStyle name="Đầu ra 9 7" xfId="45677" xr:uid="{00000000-0005-0000-0000-0000441F0000}"/>
    <cellStyle name="Đầu vào" xfId="6217" xr:uid="{00000000-0005-0000-0000-0000451F0000}"/>
    <cellStyle name="Đầu vào 10" xfId="6219" xr:uid="{00000000-0005-0000-0000-0000461F0000}"/>
    <cellStyle name="Đầu vào 10 2" xfId="6221" xr:uid="{00000000-0005-0000-0000-0000471F0000}"/>
    <cellStyle name="Đầu vào 10 2 2" xfId="27105" xr:uid="{00000000-0005-0000-0000-0000481F0000}"/>
    <cellStyle name="Đầu vào 10 2 3" xfId="45918" xr:uid="{00000000-0005-0000-0000-0000491F0000}"/>
    <cellStyle name="Đầu vào 10 3" xfId="6222" xr:uid="{00000000-0005-0000-0000-00004A1F0000}"/>
    <cellStyle name="Đầu vào 10 3 2" xfId="27106" xr:uid="{00000000-0005-0000-0000-00004B1F0000}"/>
    <cellStyle name="Đầu vào 10 3 3" xfId="45919" xr:uid="{00000000-0005-0000-0000-00004C1F0000}"/>
    <cellStyle name="Đầu vào 10 4" xfId="27104" xr:uid="{00000000-0005-0000-0000-00004D1F0000}"/>
    <cellStyle name="Đầu vào 10 5" xfId="45917" xr:uid="{00000000-0005-0000-0000-00004E1F0000}"/>
    <cellStyle name="Đầu vào 11" xfId="6224" xr:uid="{00000000-0005-0000-0000-00004F1F0000}"/>
    <cellStyle name="Đầu vào 11 2" xfId="6225" xr:uid="{00000000-0005-0000-0000-0000501F0000}"/>
    <cellStyle name="Đầu vào 11 2 2" xfId="27108" xr:uid="{00000000-0005-0000-0000-0000511F0000}"/>
    <cellStyle name="Đầu vào 11 2 3" xfId="45921" xr:uid="{00000000-0005-0000-0000-0000521F0000}"/>
    <cellStyle name="Đầu vào 11 3" xfId="6226" xr:uid="{00000000-0005-0000-0000-0000531F0000}"/>
    <cellStyle name="Đầu vào 11 3 2" xfId="27109" xr:uid="{00000000-0005-0000-0000-0000541F0000}"/>
    <cellStyle name="Đầu vào 11 3 3" xfId="45922" xr:uid="{00000000-0005-0000-0000-0000551F0000}"/>
    <cellStyle name="Đầu vào 11 4" xfId="27107" xr:uid="{00000000-0005-0000-0000-0000561F0000}"/>
    <cellStyle name="Đầu vào 11 5" xfId="45920" xr:uid="{00000000-0005-0000-0000-0000571F0000}"/>
    <cellStyle name="Đầu vào 12" xfId="6227" xr:uid="{00000000-0005-0000-0000-0000581F0000}"/>
    <cellStyle name="Đầu vào 12 2" xfId="6229" xr:uid="{00000000-0005-0000-0000-0000591F0000}"/>
    <cellStyle name="Đầu vào 12 2 2" xfId="27111" xr:uid="{00000000-0005-0000-0000-00005A1F0000}"/>
    <cellStyle name="Đầu vào 12 2 3" xfId="45924" xr:uid="{00000000-0005-0000-0000-00005B1F0000}"/>
    <cellStyle name="Đầu vào 12 3" xfId="2235" xr:uid="{00000000-0005-0000-0000-00005C1F0000}"/>
    <cellStyle name="Đầu vào 12 3 2" xfId="27112" xr:uid="{00000000-0005-0000-0000-00005D1F0000}"/>
    <cellStyle name="Đầu vào 12 3 3" xfId="45554" xr:uid="{00000000-0005-0000-0000-00005E1F0000}"/>
    <cellStyle name="Đầu vào 12 4" xfId="27110" xr:uid="{00000000-0005-0000-0000-00005F1F0000}"/>
    <cellStyle name="Đầu vào 12 5" xfId="45923" xr:uid="{00000000-0005-0000-0000-0000601F0000}"/>
    <cellStyle name="Đầu vào 13" xfId="6231" xr:uid="{00000000-0005-0000-0000-0000611F0000}"/>
    <cellStyle name="Đầu vào 13 2" xfId="6233" xr:uid="{00000000-0005-0000-0000-0000621F0000}"/>
    <cellStyle name="Đầu vào 13 2 2" xfId="27114" xr:uid="{00000000-0005-0000-0000-0000631F0000}"/>
    <cellStyle name="Đầu vào 13 2 3" xfId="45926" xr:uid="{00000000-0005-0000-0000-0000641F0000}"/>
    <cellStyle name="Đầu vào 13 3" xfId="6236" xr:uid="{00000000-0005-0000-0000-0000651F0000}"/>
    <cellStyle name="Đầu vào 13 3 2" xfId="27115" xr:uid="{00000000-0005-0000-0000-0000661F0000}"/>
    <cellStyle name="Đầu vào 13 3 3" xfId="45927" xr:uid="{00000000-0005-0000-0000-0000671F0000}"/>
    <cellStyle name="Đầu vào 13 4" xfId="27113" xr:uid="{00000000-0005-0000-0000-0000681F0000}"/>
    <cellStyle name="Đầu vào 13 5" xfId="45925" xr:uid="{00000000-0005-0000-0000-0000691F0000}"/>
    <cellStyle name="Đầu vào 14" xfId="2101" xr:uid="{00000000-0005-0000-0000-00006A1F0000}"/>
    <cellStyle name="Đầu vào 14 2" xfId="190" xr:uid="{00000000-0005-0000-0000-00006B1F0000}"/>
    <cellStyle name="Đầu vào 14 2 2" xfId="27117" xr:uid="{00000000-0005-0000-0000-00006C1F0000}"/>
    <cellStyle name="Đầu vào 14 2 3" xfId="45247" xr:uid="{00000000-0005-0000-0000-00006D1F0000}"/>
    <cellStyle name="Đầu vào 14 3" xfId="6238" xr:uid="{00000000-0005-0000-0000-00006E1F0000}"/>
    <cellStyle name="Đầu vào 14 3 2" xfId="27118" xr:uid="{00000000-0005-0000-0000-00006F1F0000}"/>
    <cellStyle name="Đầu vào 14 3 3" xfId="45928" xr:uid="{00000000-0005-0000-0000-0000701F0000}"/>
    <cellStyle name="Đầu vào 14 4" xfId="27116" xr:uid="{00000000-0005-0000-0000-0000711F0000}"/>
    <cellStyle name="Đầu vào 14 5" xfId="45542" xr:uid="{00000000-0005-0000-0000-0000721F0000}"/>
    <cellStyle name="Đầu vào 15" xfId="2352" xr:uid="{00000000-0005-0000-0000-0000731F0000}"/>
    <cellStyle name="Đầu vào 15 2" xfId="6241" xr:uid="{00000000-0005-0000-0000-0000741F0000}"/>
    <cellStyle name="Đầu vào 15 2 2" xfId="27120" xr:uid="{00000000-0005-0000-0000-0000751F0000}"/>
    <cellStyle name="Đầu vào 15 2 3" xfId="45930" xr:uid="{00000000-0005-0000-0000-0000761F0000}"/>
    <cellStyle name="Đầu vào 15 3" xfId="6245" xr:uid="{00000000-0005-0000-0000-0000771F0000}"/>
    <cellStyle name="Đầu vào 15 3 2" xfId="27121" xr:uid="{00000000-0005-0000-0000-0000781F0000}"/>
    <cellStyle name="Đầu vào 15 3 3" xfId="45932" xr:uid="{00000000-0005-0000-0000-0000791F0000}"/>
    <cellStyle name="Đầu vào 15 4" xfId="27119" xr:uid="{00000000-0005-0000-0000-00007A1F0000}"/>
    <cellStyle name="Đầu vào 15 5" xfId="45557" xr:uid="{00000000-0005-0000-0000-00007B1F0000}"/>
    <cellStyle name="Đầu vào 16" xfId="6248" xr:uid="{00000000-0005-0000-0000-00007C1F0000}"/>
    <cellStyle name="Đầu vào 16 2" xfId="6250" xr:uid="{00000000-0005-0000-0000-00007D1F0000}"/>
    <cellStyle name="Đầu vào 16 2 2" xfId="27123" xr:uid="{00000000-0005-0000-0000-00007E1F0000}"/>
    <cellStyle name="Đầu vào 16 2 3" xfId="45935" xr:uid="{00000000-0005-0000-0000-00007F1F0000}"/>
    <cellStyle name="Đầu vào 16 3" xfId="6252" xr:uid="{00000000-0005-0000-0000-0000801F0000}"/>
    <cellStyle name="Đầu vào 16 3 2" xfId="27124" xr:uid="{00000000-0005-0000-0000-0000811F0000}"/>
    <cellStyle name="Đầu vào 16 3 3" xfId="45936" xr:uid="{00000000-0005-0000-0000-0000821F0000}"/>
    <cellStyle name="Đầu vào 16 4" xfId="27122" xr:uid="{00000000-0005-0000-0000-0000831F0000}"/>
    <cellStyle name="Đầu vào 16 5" xfId="45934" xr:uid="{00000000-0005-0000-0000-0000841F0000}"/>
    <cellStyle name="Đầu vào 17" xfId="1949" xr:uid="{00000000-0005-0000-0000-0000851F0000}"/>
    <cellStyle name="Đầu vào 17 2" xfId="6253" xr:uid="{00000000-0005-0000-0000-0000861F0000}"/>
    <cellStyle name="Đầu vào 17 2 2" xfId="27126" xr:uid="{00000000-0005-0000-0000-0000871F0000}"/>
    <cellStyle name="Đầu vào 17 2 3" xfId="45937" xr:uid="{00000000-0005-0000-0000-0000881F0000}"/>
    <cellStyle name="Đầu vào 17 3" xfId="6255" xr:uid="{00000000-0005-0000-0000-0000891F0000}"/>
    <cellStyle name="Đầu vào 17 3 2" xfId="27127" xr:uid="{00000000-0005-0000-0000-00008A1F0000}"/>
    <cellStyle name="Đầu vào 17 3 3" xfId="45938" xr:uid="{00000000-0005-0000-0000-00008B1F0000}"/>
    <cellStyle name="Đầu vào 17 4" xfId="27125" xr:uid="{00000000-0005-0000-0000-00008C1F0000}"/>
    <cellStyle name="Đầu vào 17 5" xfId="45529" xr:uid="{00000000-0005-0000-0000-00008D1F0000}"/>
    <cellStyle name="Đầu vào 18" xfId="6256" xr:uid="{00000000-0005-0000-0000-00008E1F0000}"/>
    <cellStyle name="Đầu vào 18 2" xfId="1331" xr:uid="{00000000-0005-0000-0000-00008F1F0000}"/>
    <cellStyle name="Đầu vào 18 2 2" xfId="27129" xr:uid="{00000000-0005-0000-0000-0000901F0000}"/>
    <cellStyle name="Đầu vào 18 2 3" xfId="45493" xr:uid="{00000000-0005-0000-0000-0000911F0000}"/>
    <cellStyle name="Đầu vào 18 3" xfId="2031" xr:uid="{00000000-0005-0000-0000-0000921F0000}"/>
    <cellStyle name="Đầu vào 18 3 2" xfId="27130" xr:uid="{00000000-0005-0000-0000-0000931F0000}"/>
    <cellStyle name="Đầu vào 18 3 3" xfId="45538" xr:uid="{00000000-0005-0000-0000-0000941F0000}"/>
    <cellStyle name="Đầu vào 18 4" xfId="27128" xr:uid="{00000000-0005-0000-0000-0000951F0000}"/>
    <cellStyle name="Đầu vào 18 5" xfId="45939" xr:uid="{00000000-0005-0000-0000-0000961F0000}"/>
    <cellStyle name="Đầu vào 19" xfId="6257" xr:uid="{00000000-0005-0000-0000-0000971F0000}"/>
    <cellStyle name="Đầu vào 19 2" xfId="966" xr:uid="{00000000-0005-0000-0000-0000981F0000}"/>
    <cellStyle name="Đầu vào 19 2 2" xfId="27132" xr:uid="{00000000-0005-0000-0000-0000991F0000}"/>
    <cellStyle name="Đầu vào 19 2 3" xfId="24808" xr:uid="{00000000-0005-0000-0000-00009A1F0000}"/>
    <cellStyle name="Đầu vào 19 3" xfId="6258" xr:uid="{00000000-0005-0000-0000-00009B1F0000}"/>
    <cellStyle name="Đầu vào 19 3 2" xfId="27133" xr:uid="{00000000-0005-0000-0000-00009C1F0000}"/>
    <cellStyle name="Đầu vào 19 3 3" xfId="45941" xr:uid="{00000000-0005-0000-0000-00009D1F0000}"/>
    <cellStyle name="Đầu vào 19 4" xfId="27131" xr:uid="{00000000-0005-0000-0000-00009E1F0000}"/>
    <cellStyle name="Đầu vào 19 5" xfId="45940" xr:uid="{00000000-0005-0000-0000-00009F1F0000}"/>
    <cellStyle name="Đầu vào 2" xfId="6261" xr:uid="{00000000-0005-0000-0000-0000A01F0000}"/>
    <cellStyle name="Đầu vào 2 2" xfId="6265" xr:uid="{00000000-0005-0000-0000-0000A11F0000}"/>
    <cellStyle name="Đầu vào 2 2 2" xfId="27135" xr:uid="{00000000-0005-0000-0000-0000A21F0000}"/>
    <cellStyle name="Đầu vào 2 2 3" xfId="45943" xr:uid="{00000000-0005-0000-0000-0000A31F0000}"/>
    <cellStyle name="Đầu vào 2 3" xfId="6268" xr:uid="{00000000-0005-0000-0000-0000A41F0000}"/>
    <cellStyle name="Đầu vào 2 3 2" xfId="27136" xr:uid="{00000000-0005-0000-0000-0000A51F0000}"/>
    <cellStyle name="Đầu vào 2 3 3" xfId="45944" xr:uid="{00000000-0005-0000-0000-0000A61F0000}"/>
    <cellStyle name="Đầu vào 2 4" xfId="27134" xr:uid="{00000000-0005-0000-0000-0000A71F0000}"/>
    <cellStyle name="Đầu vào 2 5" xfId="45942" xr:uid="{00000000-0005-0000-0000-0000A81F0000}"/>
    <cellStyle name="Đầu vào 20" xfId="2353" xr:uid="{00000000-0005-0000-0000-0000A91F0000}"/>
    <cellStyle name="Đầu vào 20 2" xfId="6240" xr:uid="{00000000-0005-0000-0000-0000AA1F0000}"/>
    <cellStyle name="Đầu vào 20 2 2" xfId="27138" xr:uid="{00000000-0005-0000-0000-0000AB1F0000}"/>
    <cellStyle name="Đầu vào 20 2 3" xfId="45929" xr:uid="{00000000-0005-0000-0000-0000AC1F0000}"/>
    <cellStyle name="Đầu vào 20 3" xfId="6244" xr:uid="{00000000-0005-0000-0000-0000AD1F0000}"/>
    <cellStyle name="Đầu vào 20 3 2" xfId="27139" xr:uid="{00000000-0005-0000-0000-0000AE1F0000}"/>
    <cellStyle name="Đầu vào 20 3 3" xfId="45931" xr:uid="{00000000-0005-0000-0000-0000AF1F0000}"/>
    <cellStyle name="Đầu vào 20 4" xfId="27137" xr:uid="{00000000-0005-0000-0000-0000B01F0000}"/>
    <cellStyle name="Đầu vào 20 5" xfId="45558" xr:uid="{00000000-0005-0000-0000-0000B11F0000}"/>
    <cellStyle name="Đầu vào 21" xfId="6247" xr:uid="{00000000-0005-0000-0000-0000B21F0000}"/>
    <cellStyle name="Đầu vào 21 2" xfId="27140" xr:uid="{00000000-0005-0000-0000-0000B31F0000}"/>
    <cellStyle name="Đầu vào 21 3" xfId="45933" xr:uid="{00000000-0005-0000-0000-0000B41F0000}"/>
    <cellStyle name="Đầu vào 22" xfId="1948" xr:uid="{00000000-0005-0000-0000-0000B51F0000}"/>
    <cellStyle name="Đầu vào 22 2" xfId="27141" xr:uid="{00000000-0005-0000-0000-0000B61F0000}"/>
    <cellStyle name="Đầu vào 22 3" xfId="45528" xr:uid="{00000000-0005-0000-0000-0000B71F0000}"/>
    <cellStyle name="Đầu vào 23" xfId="27103" xr:uid="{00000000-0005-0000-0000-0000B81F0000}"/>
    <cellStyle name="Đầu vào 24" xfId="45916" xr:uid="{00000000-0005-0000-0000-0000B91F0000}"/>
    <cellStyle name="Đầu vào 3" xfId="6271" xr:uid="{00000000-0005-0000-0000-0000BA1F0000}"/>
    <cellStyle name="Đầu vào 3 2" xfId="4223" xr:uid="{00000000-0005-0000-0000-0000BB1F0000}"/>
    <cellStyle name="Đầu vào 3 2 2" xfId="27143" xr:uid="{00000000-0005-0000-0000-0000BC1F0000}"/>
    <cellStyle name="Đầu vào 3 2 3" xfId="45683" xr:uid="{00000000-0005-0000-0000-0000BD1F0000}"/>
    <cellStyle name="Đầu vào 3 3" xfId="6274" xr:uid="{00000000-0005-0000-0000-0000BE1F0000}"/>
    <cellStyle name="Đầu vào 3 3 2" xfId="27144" xr:uid="{00000000-0005-0000-0000-0000BF1F0000}"/>
    <cellStyle name="Đầu vào 3 3 3" xfId="45946" xr:uid="{00000000-0005-0000-0000-0000C01F0000}"/>
    <cellStyle name="Đầu vào 3 4" xfId="27142" xr:uid="{00000000-0005-0000-0000-0000C11F0000}"/>
    <cellStyle name="Đầu vào 3 5" xfId="45945" xr:uid="{00000000-0005-0000-0000-0000C21F0000}"/>
    <cellStyle name="Đầu vào 4" xfId="3389" xr:uid="{00000000-0005-0000-0000-0000C31F0000}"/>
    <cellStyle name="Đầu vào 4 2" xfId="6154" xr:uid="{00000000-0005-0000-0000-0000C41F0000}"/>
    <cellStyle name="Đầu vào 4 2 2" xfId="27146" xr:uid="{00000000-0005-0000-0000-0000C51F0000}"/>
    <cellStyle name="Đầu vào 4 2 3" xfId="45883" xr:uid="{00000000-0005-0000-0000-0000C61F0000}"/>
    <cellStyle name="Đầu vào 4 3" xfId="6157" xr:uid="{00000000-0005-0000-0000-0000C71F0000}"/>
    <cellStyle name="Đầu vào 4 3 2" xfId="27147" xr:uid="{00000000-0005-0000-0000-0000C81F0000}"/>
    <cellStyle name="Đầu vào 4 3 3" xfId="45885" xr:uid="{00000000-0005-0000-0000-0000C91F0000}"/>
    <cellStyle name="Đầu vào 4 4" xfId="27145" xr:uid="{00000000-0005-0000-0000-0000CA1F0000}"/>
    <cellStyle name="Đầu vào 4 5" xfId="45614" xr:uid="{00000000-0005-0000-0000-0000CB1F0000}"/>
    <cellStyle name="Đầu vào 5" xfId="6175" xr:uid="{00000000-0005-0000-0000-0000CC1F0000}"/>
    <cellStyle name="Đầu vào 5 2" xfId="3184" xr:uid="{00000000-0005-0000-0000-0000CD1F0000}"/>
    <cellStyle name="Đầu vào 5 2 2" xfId="27149" xr:uid="{00000000-0005-0000-0000-0000CE1F0000}"/>
    <cellStyle name="Đầu vào 5 2 3" xfId="45601" xr:uid="{00000000-0005-0000-0000-0000CF1F0000}"/>
    <cellStyle name="Đầu vào 5 3" xfId="4428" xr:uid="{00000000-0005-0000-0000-0000D01F0000}"/>
    <cellStyle name="Đầu vào 5 3 2" xfId="27150" xr:uid="{00000000-0005-0000-0000-0000D11F0000}"/>
    <cellStyle name="Đầu vào 5 3 3" xfId="45702" xr:uid="{00000000-0005-0000-0000-0000D21F0000}"/>
    <cellStyle name="Đầu vào 5 4" xfId="27148" xr:uid="{00000000-0005-0000-0000-0000D31F0000}"/>
    <cellStyle name="Đầu vào 5 5" xfId="45896" xr:uid="{00000000-0005-0000-0000-0000D41F0000}"/>
    <cellStyle name="Đầu vào 6" xfId="6181" xr:uid="{00000000-0005-0000-0000-0000D51F0000}"/>
    <cellStyle name="Đầu vào 6 2" xfId="3483" xr:uid="{00000000-0005-0000-0000-0000D61F0000}"/>
    <cellStyle name="Đầu vào 6 2 2" xfId="27152" xr:uid="{00000000-0005-0000-0000-0000D71F0000}"/>
    <cellStyle name="Đầu vào 6 2 3" xfId="45624" xr:uid="{00000000-0005-0000-0000-0000D81F0000}"/>
    <cellStyle name="Đầu vào 6 3" xfId="265" xr:uid="{00000000-0005-0000-0000-0000D91F0000}"/>
    <cellStyle name="Đầu vào 6 3 2" xfId="27153" xr:uid="{00000000-0005-0000-0000-0000DA1F0000}"/>
    <cellStyle name="Đầu vào 6 3 3" xfId="30141" xr:uid="{00000000-0005-0000-0000-0000DB1F0000}"/>
    <cellStyle name="Đầu vào 6 4" xfId="27151" xr:uid="{00000000-0005-0000-0000-0000DC1F0000}"/>
    <cellStyle name="Đầu vào 6 5" xfId="45899" xr:uid="{00000000-0005-0000-0000-0000DD1F0000}"/>
    <cellStyle name="Đầu vào 7" xfId="5820" xr:uid="{00000000-0005-0000-0000-0000DE1F0000}"/>
    <cellStyle name="Đầu vào 7 2" xfId="6187" xr:uid="{00000000-0005-0000-0000-0000DF1F0000}"/>
    <cellStyle name="Đầu vào 7 2 2" xfId="27155" xr:uid="{00000000-0005-0000-0000-0000E01F0000}"/>
    <cellStyle name="Đầu vào 7 2 3" xfId="45902" xr:uid="{00000000-0005-0000-0000-0000E11F0000}"/>
    <cellStyle name="Đầu vào 7 3" xfId="6191" xr:uid="{00000000-0005-0000-0000-0000E21F0000}"/>
    <cellStyle name="Đầu vào 7 3 2" xfId="27156" xr:uid="{00000000-0005-0000-0000-0000E31F0000}"/>
    <cellStyle name="Đầu vào 7 3 3" xfId="45904" xr:uid="{00000000-0005-0000-0000-0000E41F0000}"/>
    <cellStyle name="Đầu vào 7 4" xfId="27154" xr:uid="{00000000-0005-0000-0000-0000E51F0000}"/>
    <cellStyle name="Đầu vào 7 5" xfId="45804" xr:uid="{00000000-0005-0000-0000-0000E61F0000}"/>
    <cellStyle name="Đầu vào 8" xfId="5827" xr:uid="{00000000-0005-0000-0000-0000E71F0000}"/>
    <cellStyle name="Đầu vào 8 2" xfId="6201" xr:uid="{00000000-0005-0000-0000-0000E81F0000}"/>
    <cellStyle name="Đầu vào 8 2 2" xfId="27158" xr:uid="{00000000-0005-0000-0000-0000E91F0000}"/>
    <cellStyle name="Đầu vào 8 2 3" xfId="45907" xr:uid="{00000000-0005-0000-0000-0000EA1F0000}"/>
    <cellStyle name="Đầu vào 8 3" xfId="654" xr:uid="{00000000-0005-0000-0000-0000EB1F0000}"/>
    <cellStyle name="Đầu vào 8 3 2" xfId="27159" xr:uid="{00000000-0005-0000-0000-0000EC1F0000}"/>
    <cellStyle name="Đầu vào 8 3 3" xfId="27319" xr:uid="{00000000-0005-0000-0000-0000ED1F0000}"/>
    <cellStyle name="Đầu vào 8 4" xfId="27157" xr:uid="{00000000-0005-0000-0000-0000EE1F0000}"/>
    <cellStyle name="Đầu vào 8 5" xfId="45806" xr:uid="{00000000-0005-0000-0000-0000EF1F0000}"/>
    <cellStyle name="Đầu vào 9" xfId="6206" xr:uid="{00000000-0005-0000-0000-0000F01F0000}"/>
    <cellStyle name="Đầu vào 9 2" xfId="1407" xr:uid="{00000000-0005-0000-0000-0000F11F0000}"/>
    <cellStyle name="Đầu vào 9 2 2" xfId="27161" xr:uid="{00000000-0005-0000-0000-0000F21F0000}"/>
    <cellStyle name="Đầu vào 9 2 3" xfId="45496" xr:uid="{00000000-0005-0000-0000-0000F31F0000}"/>
    <cellStyle name="Đầu vào 9 3" xfId="6208" xr:uid="{00000000-0005-0000-0000-0000F41F0000}"/>
    <cellStyle name="Đầu vào 9 3 2" xfId="27162" xr:uid="{00000000-0005-0000-0000-0000F51F0000}"/>
    <cellStyle name="Đầu vào 9 3 3" xfId="45912" xr:uid="{00000000-0005-0000-0000-0000F61F0000}"/>
    <cellStyle name="Đầu vào 9 4" xfId="27160" xr:uid="{00000000-0005-0000-0000-0000F71F0000}"/>
    <cellStyle name="Đầu vào 9 5" xfId="45911" xr:uid="{00000000-0005-0000-0000-0000F81F0000}"/>
    <cellStyle name="Dấu_phảy 2" xfId="6279" xr:uid="{00000000-0005-0000-0000-0000F91F0000}"/>
    <cellStyle name="DAUDE" xfId="6284" xr:uid="{00000000-0005-0000-0000-0000FA1F0000}"/>
    <cellStyle name="DAUDE 2" xfId="1840" xr:uid="{00000000-0005-0000-0000-0000FB1F0000}"/>
    <cellStyle name="DAUDE 2 2" xfId="27164" xr:uid="{00000000-0005-0000-0000-0000FC1F0000}"/>
    <cellStyle name="DAUDE 3" xfId="1098" xr:uid="{00000000-0005-0000-0000-0000FD1F0000}"/>
    <cellStyle name="DAUDE 3 2" xfId="27165" xr:uid="{00000000-0005-0000-0000-0000FE1F0000}"/>
    <cellStyle name="DAUDE 4" xfId="27163" xr:uid="{00000000-0005-0000-0000-0000FF1F0000}"/>
    <cellStyle name="Đề mục 1" xfId="341" xr:uid="{00000000-0005-0000-0000-000000200000}"/>
    <cellStyle name="Đề mục 1 2" xfId="27166" xr:uid="{00000000-0005-0000-0000-000001200000}"/>
    <cellStyle name="Đề mục 2" xfId="362" xr:uid="{00000000-0005-0000-0000-000002200000}"/>
    <cellStyle name="Đề mục 2 2" xfId="27167" xr:uid="{00000000-0005-0000-0000-000003200000}"/>
    <cellStyle name="Đề mục 3" xfId="383" xr:uid="{00000000-0005-0000-0000-000004200000}"/>
    <cellStyle name="Đề mục 3 2" xfId="27168" xr:uid="{00000000-0005-0000-0000-000005200000}"/>
    <cellStyle name="Đề mục 4" xfId="3051" xr:uid="{00000000-0005-0000-0000-000006200000}"/>
    <cellStyle name="Đề mục 4 2" xfId="27169" xr:uid="{00000000-0005-0000-0000-000007200000}"/>
    <cellStyle name="Debit" xfId="4286" xr:uid="{00000000-0005-0000-0000-000008200000}"/>
    <cellStyle name="Debit 2" xfId="27170" xr:uid="{00000000-0005-0000-0000-000009200000}"/>
    <cellStyle name="Debit subtotal" xfId="6288" xr:uid="{00000000-0005-0000-0000-00000A200000}"/>
    <cellStyle name="Debit subtotal 2" xfId="6291" xr:uid="{00000000-0005-0000-0000-00000B200000}"/>
    <cellStyle name="Debit subtotal 2 2" xfId="6293" xr:uid="{00000000-0005-0000-0000-00000C200000}"/>
    <cellStyle name="Debit subtotal 2 2 2" xfId="27173" xr:uid="{00000000-0005-0000-0000-00000D200000}"/>
    <cellStyle name="Debit subtotal 2 3" xfId="6298" xr:uid="{00000000-0005-0000-0000-00000E200000}"/>
    <cellStyle name="Debit subtotal 2 3 2" xfId="27174" xr:uid="{00000000-0005-0000-0000-00000F200000}"/>
    <cellStyle name="Debit subtotal 2 4" xfId="2423" xr:uid="{00000000-0005-0000-0000-000010200000}"/>
    <cellStyle name="Debit subtotal 2 4 2" xfId="27175" xr:uid="{00000000-0005-0000-0000-000011200000}"/>
    <cellStyle name="Debit subtotal 2 5" xfId="27172" xr:uid="{00000000-0005-0000-0000-000012200000}"/>
    <cellStyle name="Debit subtotal 3" xfId="3421" xr:uid="{00000000-0005-0000-0000-000013200000}"/>
    <cellStyle name="Debit subtotal 3 2" xfId="27176" xr:uid="{00000000-0005-0000-0000-000014200000}"/>
    <cellStyle name="Debit subtotal 4" xfId="6303" xr:uid="{00000000-0005-0000-0000-000015200000}"/>
    <cellStyle name="Debit subtotal 4 2" xfId="27177" xr:uid="{00000000-0005-0000-0000-000016200000}"/>
    <cellStyle name="Debit subtotal 5" xfId="6306" xr:uid="{00000000-0005-0000-0000-000017200000}"/>
    <cellStyle name="Debit subtotal 5 2" xfId="27178" xr:uid="{00000000-0005-0000-0000-000018200000}"/>
    <cellStyle name="Debit subtotal 6" xfId="27171" xr:uid="{00000000-0005-0000-0000-000019200000}"/>
    <cellStyle name="Debit Total" xfId="6309" xr:uid="{00000000-0005-0000-0000-00001A200000}"/>
    <cellStyle name="Debit Total 2" xfId="6312" xr:uid="{00000000-0005-0000-0000-00001B200000}"/>
    <cellStyle name="Debit Total 2 2" xfId="6314" xr:uid="{00000000-0005-0000-0000-00001C200000}"/>
    <cellStyle name="Debit Total 2 2 2" xfId="27181" xr:uid="{00000000-0005-0000-0000-00001D200000}"/>
    <cellStyle name="Debit Total 2 2 3" xfId="45954" xr:uid="{00000000-0005-0000-0000-00001E200000}"/>
    <cellStyle name="Debit Total 2 3" xfId="6316" xr:uid="{00000000-0005-0000-0000-00001F200000}"/>
    <cellStyle name="Debit Total 2 3 2" xfId="27182" xr:uid="{00000000-0005-0000-0000-000020200000}"/>
    <cellStyle name="Debit Total 2 3 3" xfId="45955" xr:uid="{00000000-0005-0000-0000-000021200000}"/>
    <cellStyle name="Debit Total 2 4" xfId="27180" xr:uid="{00000000-0005-0000-0000-000022200000}"/>
    <cellStyle name="Debit Total 2 5" xfId="45953" xr:uid="{00000000-0005-0000-0000-000023200000}"/>
    <cellStyle name="Debit Total 3" xfId="6323" xr:uid="{00000000-0005-0000-0000-000024200000}"/>
    <cellStyle name="Debit Total 3 2" xfId="27183" xr:uid="{00000000-0005-0000-0000-000025200000}"/>
    <cellStyle name="Debit Total 3 3" xfId="45956" xr:uid="{00000000-0005-0000-0000-000026200000}"/>
    <cellStyle name="Debit Total 4" xfId="27179" xr:uid="{00000000-0005-0000-0000-000027200000}"/>
    <cellStyle name="Debit Total 5" xfId="45952" xr:uid="{00000000-0005-0000-0000-000028200000}"/>
    <cellStyle name="DELTA" xfId="4396" xr:uid="{00000000-0005-0000-0000-000029200000}"/>
    <cellStyle name="DELTA 10" xfId="1979" xr:uid="{00000000-0005-0000-0000-00002A200000}"/>
    <cellStyle name="DELTA 10 2" xfId="6324" xr:uid="{00000000-0005-0000-0000-00002B200000}"/>
    <cellStyle name="DELTA 10 2 2" xfId="6325" xr:uid="{00000000-0005-0000-0000-00002C200000}"/>
    <cellStyle name="DELTA 10 2 2 2" xfId="27187" xr:uid="{00000000-0005-0000-0000-00002D200000}"/>
    <cellStyle name="DELTA 10 2 3" xfId="27186" xr:uid="{00000000-0005-0000-0000-00002E200000}"/>
    <cellStyle name="DELTA 10 3" xfId="27185" xr:uid="{00000000-0005-0000-0000-00002F200000}"/>
    <cellStyle name="DELTA 11" xfId="6017" xr:uid="{00000000-0005-0000-0000-000030200000}"/>
    <cellStyle name="DELTA 11 2" xfId="6327" xr:uid="{00000000-0005-0000-0000-000031200000}"/>
    <cellStyle name="DELTA 11 2 2" xfId="3258" xr:uid="{00000000-0005-0000-0000-000032200000}"/>
    <cellStyle name="DELTA 11 2 2 2" xfId="27190" xr:uid="{00000000-0005-0000-0000-000033200000}"/>
    <cellStyle name="DELTA 11 2 3" xfId="27189" xr:uid="{00000000-0005-0000-0000-000034200000}"/>
    <cellStyle name="DELTA 11 3" xfId="27188" xr:uid="{00000000-0005-0000-0000-000035200000}"/>
    <cellStyle name="DELTA 12" xfId="3533" xr:uid="{00000000-0005-0000-0000-000036200000}"/>
    <cellStyle name="DELTA 12 2" xfId="6328" xr:uid="{00000000-0005-0000-0000-000037200000}"/>
    <cellStyle name="DELTA 12 2 2" xfId="6329" xr:uid="{00000000-0005-0000-0000-000038200000}"/>
    <cellStyle name="DELTA 12 2 2 2" xfId="27193" xr:uid="{00000000-0005-0000-0000-000039200000}"/>
    <cellStyle name="DELTA 12 2 3" xfId="27192" xr:uid="{00000000-0005-0000-0000-00003A200000}"/>
    <cellStyle name="DELTA 12 3" xfId="27191" xr:uid="{00000000-0005-0000-0000-00003B200000}"/>
    <cellStyle name="DELTA 13" xfId="6330" xr:uid="{00000000-0005-0000-0000-00003C200000}"/>
    <cellStyle name="DELTA 13 2" xfId="154" xr:uid="{00000000-0005-0000-0000-00003D200000}"/>
    <cellStyle name="DELTA 13 2 2" xfId="3409" xr:uid="{00000000-0005-0000-0000-00003E200000}"/>
    <cellStyle name="DELTA 13 2 2 2" xfId="27196" xr:uid="{00000000-0005-0000-0000-00003F200000}"/>
    <cellStyle name="DELTA 13 2 3" xfId="27195" xr:uid="{00000000-0005-0000-0000-000040200000}"/>
    <cellStyle name="DELTA 13 3" xfId="27194" xr:uid="{00000000-0005-0000-0000-000041200000}"/>
    <cellStyle name="DELTA 14" xfId="6006" xr:uid="{00000000-0005-0000-0000-000042200000}"/>
    <cellStyle name="DELTA 14 2" xfId="6333" xr:uid="{00000000-0005-0000-0000-000043200000}"/>
    <cellStyle name="DELTA 14 2 2" xfId="6267" xr:uid="{00000000-0005-0000-0000-000044200000}"/>
    <cellStyle name="DELTA 14 2 2 2" xfId="27199" xr:uid="{00000000-0005-0000-0000-000045200000}"/>
    <cellStyle name="DELTA 14 2 3" xfId="27198" xr:uid="{00000000-0005-0000-0000-000046200000}"/>
    <cellStyle name="DELTA 14 3" xfId="27197" xr:uid="{00000000-0005-0000-0000-000047200000}"/>
    <cellStyle name="DELTA 15" xfId="6335" xr:uid="{00000000-0005-0000-0000-000048200000}"/>
    <cellStyle name="DELTA 15 2" xfId="4390" xr:uid="{00000000-0005-0000-0000-000049200000}"/>
    <cellStyle name="DELTA 15 2 2" xfId="5328" xr:uid="{00000000-0005-0000-0000-00004A200000}"/>
    <cellStyle name="DELTA 15 2 2 2" xfId="27202" xr:uid="{00000000-0005-0000-0000-00004B200000}"/>
    <cellStyle name="DELTA 15 2 3" xfId="27201" xr:uid="{00000000-0005-0000-0000-00004C200000}"/>
    <cellStyle name="DELTA 15 3" xfId="27200" xr:uid="{00000000-0005-0000-0000-00004D200000}"/>
    <cellStyle name="DELTA 16" xfId="6336" xr:uid="{00000000-0005-0000-0000-00004E200000}"/>
    <cellStyle name="DELTA 16 2" xfId="255" xr:uid="{00000000-0005-0000-0000-00004F200000}"/>
    <cellStyle name="DELTA 16 2 2" xfId="27204" xr:uid="{00000000-0005-0000-0000-000050200000}"/>
    <cellStyle name="DELTA 16 3" xfId="27203" xr:uid="{00000000-0005-0000-0000-000051200000}"/>
    <cellStyle name="DELTA 17" xfId="27184" xr:uid="{00000000-0005-0000-0000-000052200000}"/>
    <cellStyle name="DELTA 2" xfId="6339" xr:uid="{00000000-0005-0000-0000-000053200000}"/>
    <cellStyle name="DELTA 2 2" xfId="4937" xr:uid="{00000000-0005-0000-0000-000054200000}"/>
    <cellStyle name="DELTA 2 2 2" xfId="2242" xr:uid="{00000000-0005-0000-0000-000055200000}"/>
    <cellStyle name="DELTA 2 2 2 2" xfId="27207" xr:uid="{00000000-0005-0000-0000-000056200000}"/>
    <cellStyle name="DELTA 2 2 3" xfId="27206" xr:uid="{00000000-0005-0000-0000-000057200000}"/>
    <cellStyle name="DELTA 2 3" xfId="27205" xr:uid="{00000000-0005-0000-0000-000058200000}"/>
    <cellStyle name="DELTA 3" xfId="6341" xr:uid="{00000000-0005-0000-0000-000059200000}"/>
    <cellStyle name="DELTA 3 2" xfId="6344" xr:uid="{00000000-0005-0000-0000-00005A200000}"/>
    <cellStyle name="DELTA 3 2 2" xfId="6347" xr:uid="{00000000-0005-0000-0000-00005B200000}"/>
    <cellStyle name="DELTA 3 2 2 2" xfId="27210" xr:uid="{00000000-0005-0000-0000-00005C200000}"/>
    <cellStyle name="DELTA 3 2 3" xfId="27209" xr:uid="{00000000-0005-0000-0000-00005D200000}"/>
    <cellStyle name="DELTA 3 3" xfId="27208" xr:uid="{00000000-0005-0000-0000-00005E200000}"/>
    <cellStyle name="DELTA 4" xfId="4274" xr:uid="{00000000-0005-0000-0000-00005F200000}"/>
    <cellStyle name="DELTA 4 2" xfId="3112" xr:uid="{00000000-0005-0000-0000-000060200000}"/>
    <cellStyle name="DELTA 4 2 2" xfId="4279" xr:uid="{00000000-0005-0000-0000-000061200000}"/>
    <cellStyle name="DELTA 4 2 2 2" xfId="27213" xr:uid="{00000000-0005-0000-0000-000062200000}"/>
    <cellStyle name="DELTA 4 2 3" xfId="27212" xr:uid="{00000000-0005-0000-0000-000063200000}"/>
    <cellStyle name="DELTA 4 3" xfId="27211" xr:uid="{00000000-0005-0000-0000-000064200000}"/>
    <cellStyle name="DELTA 5" xfId="1442" xr:uid="{00000000-0005-0000-0000-000065200000}"/>
    <cellStyle name="DELTA 5 2" xfId="1447" xr:uid="{00000000-0005-0000-0000-000066200000}"/>
    <cellStyle name="DELTA 5 2 2" xfId="6348" xr:uid="{00000000-0005-0000-0000-000067200000}"/>
    <cellStyle name="DELTA 5 2 2 2" xfId="27216" xr:uid="{00000000-0005-0000-0000-000068200000}"/>
    <cellStyle name="DELTA 5 2 3" xfId="27215" xr:uid="{00000000-0005-0000-0000-000069200000}"/>
    <cellStyle name="DELTA 5 3" xfId="27214" xr:uid="{00000000-0005-0000-0000-00006A200000}"/>
    <cellStyle name="DELTA 6" xfId="232" xr:uid="{00000000-0005-0000-0000-00006B200000}"/>
    <cellStyle name="DELTA 6 2" xfId="5490" xr:uid="{00000000-0005-0000-0000-00006C200000}"/>
    <cellStyle name="DELTA 6 2 2" xfId="3417" xr:uid="{00000000-0005-0000-0000-00006D200000}"/>
    <cellStyle name="DELTA 6 2 2 2" xfId="27219" xr:uid="{00000000-0005-0000-0000-00006E200000}"/>
    <cellStyle name="DELTA 6 2 3" xfId="27218" xr:uid="{00000000-0005-0000-0000-00006F200000}"/>
    <cellStyle name="DELTA 6 3" xfId="27217" xr:uid="{00000000-0005-0000-0000-000070200000}"/>
    <cellStyle name="DELTA 7" xfId="6349" xr:uid="{00000000-0005-0000-0000-000071200000}"/>
    <cellStyle name="DELTA 7 2" xfId="5497" xr:uid="{00000000-0005-0000-0000-000072200000}"/>
    <cellStyle name="DELTA 7 2 2" xfId="6350" xr:uid="{00000000-0005-0000-0000-000073200000}"/>
    <cellStyle name="DELTA 7 2 2 2" xfId="27222" xr:uid="{00000000-0005-0000-0000-000074200000}"/>
    <cellStyle name="DELTA 7 2 3" xfId="27221" xr:uid="{00000000-0005-0000-0000-000075200000}"/>
    <cellStyle name="DELTA 7 3" xfId="27220" xr:uid="{00000000-0005-0000-0000-000076200000}"/>
    <cellStyle name="DELTA 8" xfId="1592" xr:uid="{00000000-0005-0000-0000-000077200000}"/>
    <cellStyle name="DELTA 8 2" xfId="291" xr:uid="{00000000-0005-0000-0000-000078200000}"/>
    <cellStyle name="DELTA 8 2 2" xfId="2135" xr:uid="{00000000-0005-0000-0000-000079200000}"/>
    <cellStyle name="DELTA 8 2 2 2" xfId="27225" xr:uid="{00000000-0005-0000-0000-00007A200000}"/>
    <cellStyle name="DELTA 8 2 3" xfId="27224" xr:uid="{00000000-0005-0000-0000-00007B200000}"/>
    <cellStyle name="DELTA 8 3" xfId="27223" xr:uid="{00000000-0005-0000-0000-00007C200000}"/>
    <cellStyle name="DELTA 9" xfId="6352" xr:uid="{00000000-0005-0000-0000-00007D200000}"/>
    <cellStyle name="DELTA 9 2" xfId="1977" xr:uid="{00000000-0005-0000-0000-00007E200000}"/>
    <cellStyle name="DELTA 9 2 2" xfId="6353" xr:uid="{00000000-0005-0000-0000-00007F200000}"/>
    <cellStyle name="DELTA 9 2 2 2" xfId="27228" xr:uid="{00000000-0005-0000-0000-000080200000}"/>
    <cellStyle name="DELTA 9 2 3" xfId="27227" xr:uid="{00000000-0005-0000-0000-000081200000}"/>
    <cellStyle name="DELTA 9 3" xfId="27226" xr:uid="{00000000-0005-0000-0000-000082200000}"/>
    <cellStyle name="Dezimal [0]_35ERI8T2gbIEMixb4v26icuOo" xfId="2436" xr:uid="{00000000-0005-0000-0000-000083200000}"/>
    <cellStyle name="Dezimal_35ERI8T2gbIEMixb4v26icuOo" xfId="6351" xr:uid="{00000000-0005-0000-0000-000084200000}"/>
    <cellStyle name="Dg" xfId="2260" xr:uid="{00000000-0005-0000-0000-000085200000}"/>
    <cellStyle name="Dg 2" xfId="5631" xr:uid="{00000000-0005-0000-0000-000086200000}"/>
    <cellStyle name="Dg 2 2" xfId="27230" xr:uid="{00000000-0005-0000-0000-000087200000}"/>
    <cellStyle name="Dg 3" xfId="5634" xr:uid="{00000000-0005-0000-0000-000088200000}"/>
    <cellStyle name="Dg 3 2" xfId="27231" xr:uid="{00000000-0005-0000-0000-000089200000}"/>
    <cellStyle name="Dg 4" xfId="27229" xr:uid="{00000000-0005-0000-0000-00008A200000}"/>
    <cellStyle name="Dgia" xfId="642" xr:uid="{00000000-0005-0000-0000-00008B200000}"/>
    <cellStyle name="Dgia 2" xfId="661" xr:uid="{00000000-0005-0000-0000-00008C200000}"/>
    <cellStyle name="Dgia 2 2" xfId="3978" xr:uid="{00000000-0005-0000-0000-00008D200000}"/>
    <cellStyle name="Dgia 2 2 2" xfId="6357" xr:uid="{00000000-0005-0000-0000-00008E200000}"/>
    <cellStyle name="Dgia 2 2 2 2" xfId="17371" xr:uid="{00000000-0005-0000-0000-00008F200000}"/>
    <cellStyle name="Dgia 2 2 2 2 2" xfId="27236" xr:uid="{00000000-0005-0000-0000-000090200000}"/>
    <cellStyle name="Dgia 2 2 2 3" xfId="27235" xr:uid="{00000000-0005-0000-0000-000091200000}"/>
    <cellStyle name="Dgia 2 2 3" xfId="6361" xr:uid="{00000000-0005-0000-0000-000092200000}"/>
    <cellStyle name="Dgia 2 2 3 2" xfId="17372" xr:uid="{00000000-0005-0000-0000-000093200000}"/>
    <cellStyle name="Dgia 2 2 3 2 2" xfId="27238" xr:uid="{00000000-0005-0000-0000-000094200000}"/>
    <cellStyle name="Dgia 2 2 3 3" xfId="27237" xr:uid="{00000000-0005-0000-0000-000095200000}"/>
    <cellStyle name="Dgia 2 2 4" xfId="6364" xr:uid="{00000000-0005-0000-0000-000096200000}"/>
    <cellStyle name="Dgia 2 2 4 2" xfId="17373" xr:uid="{00000000-0005-0000-0000-000097200000}"/>
    <cellStyle name="Dgia 2 2 4 2 2" xfId="27240" xr:uid="{00000000-0005-0000-0000-000098200000}"/>
    <cellStyle name="Dgia 2 2 4 3" xfId="27239" xr:uid="{00000000-0005-0000-0000-000099200000}"/>
    <cellStyle name="Dgia 2 2 5" xfId="16596" xr:uid="{00000000-0005-0000-0000-00009A200000}"/>
    <cellStyle name="Dgia 2 2 5 2" xfId="27241" xr:uid="{00000000-0005-0000-0000-00009B200000}"/>
    <cellStyle name="Dgia 2 2 6" xfId="27234" xr:uid="{00000000-0005-0000-0000-00009C200000}"/>
    <cellStyle name="Dgia 2 3" xfId="1357" xr:uid="{00000000-0005-0000-0000-00009D200000}"/>
    <cellStyle name="Dgia 2 3 2" xfId="6366" xr:uid="{00000000-0005-0000-0000-00009E200000}"/>
    <cellStyle name="Dgia 2 3 2 2" xfId="17374" xr:uid="{00000000-0005-0000-0000-00009F200000}"/>
    <cellStyle name="Dgia 2 3 2 2 2" xfId="27244" xr:uid="{00000000-0005-0000-0000-0000A0200000}"/>
    <cellStyle name="Dgia 2 3 2 3" xfId="27243" xr:uid="{00000000-0005-0000-0000-0000A1200000}"/>
    <cellStyle name="Dgia 2 3 3" xfId="15673" xr:uid="{00000000-0005-0000-0000-0000A2200000}"/>
    <cellStyle name="Dgia 2 3 3 2" xfId="27245" xr:uid="{00000000-0005-0000-0000-0000A3200000}"/>
    <cellStyle name="Dgia 2 3 4" xfId="27242" xr:uid="{00000000-0005-0000-0000-0000A4200000}"/>
    <cellStyle name="Dgia 2 4" xfId="1060" xr:uid="{00000000-0005-0000-0000-0000A5200000}"/>
    <cellStyle name="Dgia 2 4 2" xfId="15563" xr:uid="{00000000-0005-0000-0000-0000A6200000}"/>
    <cellStyle name="Dgia 2 4 2 2" xfId="27247" xr:uid="{00000000-0005-0000-0000-0000A7200000}"/>
    <cellStyle name="Dgia 2 4 3" xfId="27246" xr:uid="{00000000-0005-0000-0000-0000A8200000}"/>
    <cellStyle name="Dgia 2 5" xfId="6367" xr:uid="{00000000-0005-0000-0000-0000A9200000}"/>
    <cellStyle name="Dgia 2 5 2" xfId="17375" xr:uid="{00000000-0005-0000-0000-0000AA200000}"/>
    <cellStyle name="Dgia 2 5 2 2" xfId="27249" xr:uid="{00000000-0005-0000-0000-0000AB200000}"/>
    <cellStyle name="Dgia 2 5 3" xfId="27248" xr:uid="{00000000-0005-0000-0000-0000AC200000}"/>
    <cellStyle name="Dgia 2 6" xfId="15415" xr:uid="{00000000-0005-0000-0000-0000AD200000}"/>
    <cellStyle name="Dgia 2 6 2" xfId="27250" xr:uid="{00000000-0005-0000-0000-0000AE200000}"/>
    <cellStyle name="Dgia 2 7" xfId="27233" xr:uid="{00000000-0005-0000-0000-0000AF200000}"/>
    <cellStyle name="Dgia 3" xfId="172" xr:uid="{00000000-0005-0000-0000-0000B0200000}"/>
    <cellStyle name="Dgia 3 2" xfId="6370" xr:uid="{00000000-0005-0000-0000-0000B1200000}"/>
    <cellStyle name="Dgia 3 2 2" xfId="17378" xr:uid="{00000000-0005-0000-0000-0000B2200000}"/>
    <cellStyle name="Dgia 3 2 2 2" xfId="27253" xr:uid="{00000000-0005-0000-0000-0000B3200000}"/>
    <cellStyle name="Dgia 3 2 3" xfId="27252" xr:uid="{00000000-0005-0000-0000-0000B4200000}"/>
    <cellStyle name="Dgia 3 3" xfId="778" xr:uid="{00000000-0005-0000-0000-0000B5200000}"/>
    <cellStyle name="Dgia 3 3 2" xfId="15462" xr:uid="{00000000-0005-0000-0000-0000B6200000}"/>
    <cellStyle name="Dgia 3 3 2 2" xfId="27255" xr:uid="{00000000-0005-0000-0000-0000B7200000}"/>
    <cellStyle name="Dgia 3 3 3" xfId="27254" xr:uid="{00000000-0005-0000-0000-0000B8200000}"/>
    <cellStyle name="Dgia 3 4" xfId="1820" xr:uid="{00000000-0005-0000-0000-0000B9200000}"/>
    <cellStyle name="Dgia 3 4 2" xfId="15842" xr:uid="{00000000-0005-0000-0000-0000BA200000}"/>
    <cellStyle name="Dgia 3 4 2 2" xfId="27257" xr:uid="{00000000-0005-0000-0000-0000BB200000}"/>
    <cellStyle name="Dgia 3 4 3" xfId="27256" xr:uid="{00000000-0005-0000-0000-0000BC200000}"/>
    <cellStyle name="Dgia 3 5" xfId="15222" xr:uid="{00000000-0005-0000-0000-0000BD200000}"/>
    <cellStyle name="Dgia 3 5 2" xfId="27258" xr:uid="{00000000-0005-0000-0000-0000BE200000}"/>
    <cellStyle name="Dgia 3 6" xfId="27251" xr:uid="{00000000-0005-0000-0000-0000BF200000}"/>
    <cellStyle name="Dgia 4" xfId="670" xr:uid="{00000000-0005-0000-0000-0000C0200000}"/>
    <cellStyle name="Dgia 4 2" xfId="6371" xr:uid="{00000000-0005-0000-0000-0000C1200000}"/>
    <cellStyle name="Dgia 4 2 2" xfId="17379" xr:uid="{00000000-0005-0000-0000-0000C2200000}"/>
    <cellStyle name="Dgia 4 2 2 2" xfId="27261" xr:uid="{00000000-0005-0000-0000-0000C3200000}"/>
    <cellStyle name="Dgia 4 2 3" xfId="27260" xr:uid="{00000000-0005-0000-0000-0000C4200000}"/>
    <cellStyle name="Dgia 4 3" xfId="15423" xr:uid="{00000000-0005-0000-0000-0000C5200000}"/>
    <cellStyle name="Dgia 4 3 2" xfId="27262" xr:uid="{00000000-0005-0000-0000-0000C6200000}"/>
    <cellStyle name="Dgia 4 4" xfId="27259" xr:uid="{00000000-0005-0000-0000-0000C7200000}"/>
    <cellStyle name="Dgia 5" xfId="6375" xr:uid="{00000000-0005-0000-0000-0000C8200000}"/>
    <cellStyle name="Dgia 5 2" xfId="17381" xr:uid="{00000000-0005-0000-0000-0000C9200000}"/>
    <cellStyle name="Dgia 5 2 2" xfId="27264" xr:uid="{00000000-0005-0000-0000-0000CA200000}"/>
    <cellStyle name="Dgia 5 3" xfId="27263" xr:uid="{00000000-0005-0000-0000-0000CB200000}"/>
    <cellStyle name="Dgia 6" xfId="692" xr:uid="{00000000-0005-0000-0000-0000CC200000}"/>
    <cellStyle name="Dgia 6 2" xfId="15432" xr:uid="{00000000-0005-0000-0000-0000CD200000}"/>
    <cellStyle name="Dgia 6 2 2" xfId="27266" xr:uid="{00000000-0005-0000-0000-0000CE200000}"/>
    <cellStyle name="Dgia 6 3" xfId="27265" xr:uid="{00000000-0005-0000-0000-0000CF200000}"/>
    <cellStyle name="Dgia 7" xfId="15408" xr:uid="{00000000-0005-0000-0000-0000D0200000}"/>
    <cellStyle name="Dgia 7 2" xfId="27267" xr:uid="{00000000-0005-0000-0000-0000D1200000}"/>
    <cellStyle name="Dgia 8" xfId="27232" xr:uid="{00000000-0005-0000-0000-0000D2200000}"/>
    <cellStyle name="Dollar (zero dec)" xfId="5346" xr:uid="{00000000-0005-0000-0000-0000D3200000}"/>
    <cellStyle name="Dollar (zero dec) 10" xfId="6379" xr:uid="{00000000-0005-0000-0000-0000D4200000}"/>
    <cellStyle name="Dollar (zero dec) 10 2" xfId="27269" xr:uid="{00000000-0005-0000-0000-0000D5200000}"/>
    <cellStyle name="Dollar (zero dec) 11" xfId="2983" xr:uid="{00000000-0005-0000-0000-0000D6200000}"/>
    <cellStyle name="Dollar (zero dec) 11 2" xfId="27270" xr:uid="{00000000-0005-0000-0000-0000D7200000}"/>
    <cellStyle name="Dollar (zero dec) 12" xfId="6381" xr:uid="{00000000-0005-0000-0000-0000D8200000}"/>
    <cellStyle name="Dollar (zero dec) 12 2" xfId="27271" xr:uid="{00000000-0005-0000-0000-0000D9200000}"/>
    <cellStyle name="Dollar (zero dec) 13" xfId="4739" xr:uid="{00000000-0005-0000-0000-0000DA200000}"/>
    <cellStyle name="Dollar (zero dec) 13 2" xfId="27272" xr:uid="{00000000-0005-0000-0000-0000DB200000}"/>
    <cellStyle name="Dollar (zero dec) 14" xfId="4743" xr:uid="{00000000-0005-0000-0000-0000DC200000}"/>
    <cellStyle name="Dollar (zero dec) 14 2" xfId="27273" xr:uid="{00000000-0005-0000-0000-0000DD200000}"/>
    <cellStyle name="Dollar (zero dec) 15" xfId="4745" xr:uid="{00000000-0005-0000-0000-0000DE200000}"/>
    <cellStyle name="Dollar (zero dec) 15 2" xfId="27274" xr:uid="{00000000-0005-0000-0000-0000DF200000}"/>
    <cellStyle name="Dollar (zero dec) 16" xfId="4749" xr:uid="{00000000-0005-0000-0000-0000E0200000}"/>
    <cellStyle name="Dollar (zero dec) 16 2" xfId="27275" xr:uid="{00000000-0005-0000-0000-0000E1200000}"/>
    <cellStyle name="Dollar (zero dec) 17" xfId="27268" xr:uid="{00000000-0005-0000-0000-0000E2200000}"/>
    <cellStyle name="Dollar (zero dec) 2" xfId="4133" xr:uid="{00000000-0005-0000-0000-0000E3200000}"/>
    <cellStyle name="Dollar (zero dec) 2 2" xfId="4139" xr:uid="{00000000-0005-0000-0000-0000E4200000}"/>
    <cellStyle name="Dollar (zero dec) 2 2 2" xfId="27277" xr:uid="{00000000-0005-0000-0000-0000E5200000}"/>
    <cellStyle name="Dollar (zero dec) 2 3" xfId="27276" xr:uid="{00000000-0005-0000-0000-0000E6200000}"/>
    <cellStyle name="Dollar (zero dec) 3" xfId="5952" xr:uid="{00000000-0005-0000-0000-0000E7200000}"/>
    <cellStyle name="Dollar (zero dec) 3 2" xfId="27278" xr:uid="{00000000-0005-0000-0000-0000E8200000}"/>
    <cellStyle name="Dollar (zero dec) 4" xfId="6388" xr:uid="{00000000-0005-0000-0000-0000E9200000}"/>
    <cellStyle name="Dollar (zero dec) 4 2" xfId="27279" xr:uid="{00000000-0005-0000-0000-0000EA200000}"/>
    <cellStyle name="Dollar (zero dec) 5" xfId="6392" xr:uid="{00000000-0005-0000-0000-0000EB200000}"/>
    <cellStyle name="Dollar (zero dec) 5 2" xfId="27280" xr:uid="{00000000-0005-0000-0000-0000EC200000}"/>
    <cellStyle name="Dollar (zero dec) 6" xfId="6397" xr:uid="{00000000-0005-0000-0000-0000ED200000}"/>
    <cellStyle name="Dollar (zero dec) 6 2" xfId="27281" xr:uid="{00000000-0005-0000-0000-0000EE200000}"/>
    <cellStyle name="Dollar (zero dec) 7" xfId="6399" xr:uid="{00000000-0005-0000-0000-0000EF200000}"/>
    <cellStyle name="Dollar (zero dec) 7 2" xfId="27282" xr:uid="{00000000-0005-0000-0000-0000F0200000}"/>
    <cellStyle name="Dollar (zero dec) 8" xfId="6401" xr:uid="{00000000-0005-0000-0000-0000F1200000}"/>
    <cellStyle name="Dollar (zero dec) 8 2" xfId="27283" xr:uid="{00000000-0005-0000-0000-0000F2200000}"/>
    <cellStyle name="Dollar (zero dec) 9" xfId="6402" xr:uid="{00000000-0005-0000-0000-0000F3200000}"/>
    <cellStyle name="Dollar (zero dec) 9 2" xfId="27284" xr:uid="{00000000-0005-0000-0000-0000F4200000}"/>
    <cellStyle name="Don gia" xfId="2976" xr:uid="{00000000-0005-0000-0000-0000F5200000}"/>
    <cellStyle name="Don gia 2" xfId="6403" xr:uid="{00000000-0005-0000-0000-0000F6200000}"/>
    <cellStyle name="Don gia 2 2" xfId="27286" xr:uid="{00000000-0005-0000-0000-0000F7200000}"/>
    <cellStyle name="Don gia 3" xfId="6404" xr:uid="{00000000-0005-0000-0000-0000F8200000}"/>
    <cellStyle name="Don gia 3 2" xfId="27287" xr:uid="{00000000-0005-0000-0000-0000F9200000}"/>
    <cellStyle name="Don gia 4" xfId="27285" xr:uid="{00000000-0005-0000-0000-0000FA200000}"/>
    <cellStyle name="Dziesi?tny [0]_Invoices2001Slovakia" xfId="2936" xr:uid="{00000000-0005-0000-0000-0000FB200000}"/>
    <cellStyle name="Dziesi?tny_Invoices2001Slovakia" xfId="3485" xr:uid="{00000000-0005-0000-0000-0000FC200000}"/>
    <cellStyle name="Dziesietny [0]_Invoices2001Slovakia" xfId="6405" xr:uid="{00000000-0005-0000-0000-0000FD200000}"/>
    <cellStyle name="Dziesiętny [0]_Invoices2001Slovakia" xfId="6406" xr:uid="{00000000-0005-0000-0000-0000FE200000}"/>
    <cellStyle name="Dziesietny [0]_Invoices2001Slovakia 2" xfId="6408" xr:uid="{00000000-0005-0000-0000-0000FF200000}"/>
    <cellStyle name="Dziesiętny [0]_Invoices2001Slovakia 2" xfId="2270" xr:uid="{00000000-0005-0000-0000-000000210000}"/>
    <cellStyle name="Dziesietny [0]_Invoices2001Slovakia 3" xfId="6410" xr:uid="{00000000-0005-0000-0000-000001210000}"/>
    <cellStyle name="Dziesiętny [0]_Invoices2001Slovakia 3" xfId="6411" xr:uid="{00000000-0005-0000-0000-000002210000}"/>
    <cellStyle name="Dziesietny [0]_Invoices2001Slovakia 4" xfId="6413" xr:uid="{00000000-0005-0000-0000-000003210000}"/>
    <cellStyle name="Dziesiętny [0]_Invoices2001Slovakia 4" xfId="6414" xr:uid="{00000000-0005-0000-0000-000004210000}"/>
    <cellStyle name="Dziesietny [0]_Invoices2001Slovakia 5" xfId="1017" xr:uid="{00000000-0005-0000-0000-000005210000}"/>
    <cellStyle name="Dziesiętny [0]_Invoices2001Slovakia 5" xfId="6415" xr:uid="{00000000-0005-0000-0000-000006210000}"/>
    <cellStyle name="Dziesietny [0]_Invoices2001Slovakia 6" xfId="6239" xr:uid="{00000000-0005-0000-0000-000007210000}"/>
    <cellStyle name="Dziesiętny [0]_Invoices2001Slovakia 6" xfId="3044" xr:uid="{00000000-0005-0000-0000-000008210000}"/>
    <cellStyle name="Dziesietny [0]_Invoices2001Slovakia 7" xfId="6243" xr:uid="{00000000-0005-0000-0000-000009210000}"/>
    <cellStyle name="Dziesiętny [0]_Invoices2001Slovakia 7" xfId="6417" xr:uid="{00000000-0005-0000-0000-00000A210000}"/>
    <cellStyle name="Dziesietny [0]_Invoices2001Slovakia_01_Nha so 1_Dien" xfId="6418" xr:uid="{00000000-0005-0000-0000-00000B210000}"/>
    <cellStyle name="Dziesiętny [0]_Invoices2001Slovakia_01_Nha so 1_Dien" xfId="290" xr:uid="{00000000-0005-0000-0000-00000C210000}"/>
    <cellStyle name="Dziesietny [0]_Invoices2001Slovakia_01_Nha so 1_Dien 2" xfId="1268" xr:uid="{00000000-0005-0000-0000-00000D210000}"/>
    <cellStyle name="Dziesiętny [0]_Invoices2001Slovakia_01_Nha so 1_Dien 2" xfId="2138" xr:uid="{00000000-0005-0000-0000-00000E210000}"/>
    <cellStyle name="Dziesietny [0]_Invoices2001Slovakia_01_Nha so 1_Dien 2 2" xfId="27292" xr:uid="{00000000-0005-0000-0000-00000F210000}"/>
    <cellStyle name="Dziesiętny [0]_Invoices2001Slovakia_01_Nha so 1_Dien 2 2" xfId="27293" xr:uid="{00000000-0005-0000-0000-000010210000}"/>
    <cellStyle name="Dziesietny [0]_Invoices2001Slovakia_01_Nha so 1_Dien 3" xfId="5915" xr:uid="{00000000-0005-0000-0000-000011210000}"/>
    <cellStyle name="Dziesiętny [0]_Invoices2001Slovakia_01_Nha so 1_Dien 3" xfId="6422" xr:uid="{00000000-0005-0000-0000-000012210000}"/>
    <cellStyle name="Dziesietny [0]_Invoices2001Slovakia_01_Nha so 1_Dien 3 2" xfId="27294" xr:uid="{00000000-0005-0000-0000-000013210000}"/>
    <cellStyle name="Dziesiętny [0]_Invoices2001Slovakia_01_Nha so 1_Dien 3 2" xfId="27295" xr:uid="{00000000-0005-0000-0000-000014210000}"/>
    <cellStyle name="Dziesietny [0]_Invoices2001Slovakia_01_Nha so 1_Dien 4" xfId="27290" xr:uid="{00000000-0005-0000-0000-000015210000}"/>
    <cellStyle name="Dziesiętny [0]_Invoices2001Slovakia_01_Nha so 1_Dien 4" xfId="27291" xr:uid="{00000000-0005-0000-0000-000016210000}"/>
    <cellStyle name="Dziesietny [0]_Invoices2001Slovakia_05-12  KH trung han 2016-2020 - Liem Thinh edited" xfId="6425" xr:uid="{00000000-0005-0000-0000-000017210000}"/>
    <cellStyle name="Dziesiętny [0]_Invoices2001Slovakia_05-12  KH trung han 2016-2020 - Liem Thinh edited" xfId="462" xr:uid="{00000000-0005-0000-0000-000018210000}"/>
    <cellStyle name="Dziesietny [0]_Invoices2001Slovakia_05-12  KH trung han 2016-2020 - Liem Thinh edited 2" xfId="2394" xr:uid="{00000000-0005-0000-0000-000019210000}"/>
    <cellStyle name="Dziesiętny [0]_Invoices2001Slovakia_05-12  KH trung han 2016-2020 - Liem Thinh edited 2" xfId="469" xr:uid="{00000000-0005-0000-0000-00001A210000}"/>
    <cellStyle name="Dziesietny [0]_Invoices2001Slovakia_05-12  KH trung han 2016-2020 - Liem Thinh edited 2 2" xfId="14550" xr:uid="{00000000-0005-0000-0000-00001B210000}"/>
    <cellStyle name="Dziesiętny [0]_Invoices2001Slovakia_05-12  KH trung han 2016-2020 - Liem Thinh edited 2 2" xfId="14408" xr:uid="{00000000-0005-0000-0000-00001C210000}"/>
    <cellStyle name="Dziesietny [0]_Invoices2001Slovakia_05-12  KH trung han 2016-2020 - Liem Thinh edited 2 3" xfId="16035" xr:uid="{00000000-0005-0000-0000-00001D210000}"/>
    <cellStyle name="Dziesiętny [0]_Invoices2001Slovakia_05-12  KH trung han 2016-2020 - Liem Thinh edited 2 3" xfId="15331" xr:uid="{00000000-0005-0000-0000-00001E210000}"/>
    <cellStyle name="Dziesietny [0]_Invoices2001Slovakia_05-12  KH trung han 2016-2020 - Liem Thinh edited 2 4" xfId="23122" xr:uid="{00000000-0005-0000-0000-00001F210000}"/>
    <cellStyle name="Dziesiętny [0]_Invoices2001Slovakia_05-12  KH trung han 2016-2020 - Liem Thinh edited 2 4" xfId="23069" xr:uid="{00000000-0005-0000-0000-000020210000}"/>
    <cellStyle name="Dziesietny [0]_Invoices2001Slovakia_05-12  KH trung han 2016-2020 - Liem Thinh edited 2 5" xfId="23345" xr:uid="{00000000-0005-0000-0000-000021210000}"/>
    <cellStyle name="Dziesiętny [0]_Invoices2001Slovakia_05-12  KH trung han 2016-2020 - Liem Thinh edited 2 5" xfId="23097" xr:uid="{00000000-0005-0000-0000-000022210000}"/>
    <cellStyle name="Dziesietny [0]_Invoices2001Slovakia_05-12  KH trung han 2016-2020 - Liem Thinh edited 2 6" xfId="23295" xr:uid="{00000000-0005-0000-0000-000023210000}"/>
    <cellStyle name="Dziesiętny [0]_Invoices2001Slovakia_05-12  KH trung han 2016-2020 - Liem Thinh edited 2 6" xfId="23296" xr:uid="{00000000-0005-0000-0000-000024210000}"/>
    <cellStyle name="Dziesietny [0]_Invoices2001Slovakia_05-12  KH trung han 2016-2020 - Liem Thinh edited 3" xfId="6430" xr:uid="{00000000-0005-0000-0000-000025210000}"/>
    <cellStyle name="Dziesiętny [0]_Invoices2001Slovakia_05-12  KH trung han 2016-2020 - Liem Thinh edited 3" xfId="2074" xr:uid="{00000000-0005-0000-0000-000026210000}"/>
    <cellStyle name="Dziesietny [0]_Invoices2001Slovakia_05-12  KH trung han 2016-2020 - Liem Thinh edited 3 2" xfId="15096" xr:uid="{00000000-0005-0000-0000-000027210000}"/>
    <cellStyle name="Dziesiętny [0]_Invoices2001Slovakia_05-12  KH trung han 2016-2020 - Liem Thinh edited 3 2" xfId="14522" xr:uid="{00000000-0005-0000-0000-000028210000}"/>
    <cellStyle name="Dziesietny [0]_Invoices2001Slovakia_05-12  KH trung han 2016-2020 - Liem Thinh edited 3 3" xfId="17407" xr:uid="{00000000-0005-0000-0000-000029210000}"/>
    <cellStyle name="Dziesiętny [0]_Invoices2001Slovakia_05-12  KH trung han 2016-2020 - Liem Thinh edited 3 3" xfId="15934" xr:uid="{00000000-0005-0000-0000-00002A210000}"/>
    <cellStyle name="Dziesietny [0]_Invoices2001Slovakia_05-12  KH trung han 2016-2020 - Liem Thinh edited 3 4" xfId="23264" xr:uid="{00000000-0005-0000-0000-00002B210000}"/>
    <cellStyle name="Dziesiętny [0]_Invoices2001Slovakia_05-12  KH trung han 2016-2020 - Liem Thinh edited 3 4" xfId="23112" xr:uid="{00000000-0005-0000-0000-00002C210000}"/>
    <cellStyle name="Dziesietny [0]_Invoices2001Slovakia_05-12  KH trung han 2016-2020 - Liem Thinh edited 3 5" xfId="23318" xr:uid="{00000000-0005-0000-0000-00002D210000}"/>
    <cellStyle name="Dziesiętny [0]_Invoices2001Slovakia_05-12  KH trung han 2016-2020 - Liem Thinh edited 3 5" xfId="23347" xr:uid="{00000000-0005-0000-0000-00002E210000}"/>
    <cellStyle name="Dziesietny [0]_Invoices2001Slovakia_05-12  KH trung han 2016-2020 - Liem Thinh edited 3 6" xfId="23326" xr:uid="{00000000-0005-0000-0000-00002F210000}"/>
    <cellStyle name="Dziesiętny [0]_Invoices2001Slovakia_05-12  KH trung han 2016-2020 - Liem Thinh edited 3 6" xfId="23320" xr:uid="{00000000-0005-0000-0000-000030210000}"/>
    <cellStyle name="Dziesietny [0]_Invoices2001Slovakia_05-12  KH trung han 2016-2020 - Liem Thinh edited 4" xfId="15095" xr:uid="{00000000-0005-0000-0000-000031210000}"/>
    <cellStyle name="Dziesiętny [0]_Invoices2001Slovakia_05-12  KH trung han 2016-2020 - Liem Thinh edited 4" xfId="14406" xr:uid="{00000000-0005-0000-0000-000032210000}"/>
    <cellStyle name="Dziesietny [0]_Invoices2001Slovakia_05-12  KH trung han 2016-2020 - Liem Thinh edited 5" xfId="17402" xr:uid="{00000000-0005-0000-0000-000033210000}"/>
    <cellStyle name="Dziesiętny [0]_Invoices2001Slovakia_05-12  KH trung han 2016-2020 - Liem Thinh edited 5" xfId="15328" xr:uid="{00000000-0005-0000-0000-000034210000}"/>
    <cellStyle name="Dziesietny [0]_Invoices2001Slovakia_05-12  KH trung han 2016-2020 - Liem Thinh edited 6" xfId="23263" xr:uid="{00000000-0005-0000-0000-000035210000}"/>
    <cellStyle name="Dziesiętny [0]_Invoices2001Slovakia_05-12  KH trung han 2016-2020 - Liem Thinh edited 6" xfId="23067" xr:uid="{00000000-0005-0000-0000-000036210000}"/>
    <cellStyle name="Dziesietny [0]_Invoices2001Slovakia_05-12  KH trung han 2016-2020 - Liem Thinh edited 7" xfId="23235" xr:uid="{00000000-0005-0000-0000-000037210000}"/>
    <cellStyle name="Dziesiętny [0]_Invoices2001Slovakia_05-12  KH trung han 2016-2020 - Liem Thinh edited 7" xfId="23354" xr:uid="{00000000-0005-0000-0000-000038210000}"/>
    <cellStyle name="Dziesietny [0]_Invoices2001Slovakia_05-12  KH trung han 2016-2020 - Liem Thinh edited 8" xfId="23340" xr:uid="{00000000-0005-0000-0000-000039210000}"/>
    <cellStyle name="Dziesiętny [0]_Invoices2001Slovakia_05-12  KH trung han 2016-2020 - Liem Thinh edited 8" xfId="23358" xr:uid="{00000000-0005-0000-0000-00003A210000}"/>
    <cellStyle name="Dziesietny [0]_Invoices2001Slovakia_10_Nha so 10_Dien1" xfId="6433" xr:uid="{00000000-0005-0000-0000-00003B210000}"/>
    <cellStyle name="Dziesiętny [0]_Invoices2001Slovakia_10_Nha so 10_Dien1" xfId="6113" xr:uid="{00000000-0005-0000-0000-00003C210000}"/>
    <cellStyle name="Dziesietny [0]_Invoices2001Slovakia_10_Nha so 10_Dien1 2" xfId="6436" xr:uid="{00000000-0005-0000-0000-00003D210000}"/>
    <cellStyle name="Dziesiętny [0]_Invoices2001Slovakia_10_Nha so 10_Dien1 2" xfId="6438" xr:uid="{00000000-0005-0000-0000-00003E210000}"/>
    <cellStyle name="Dziesietny [0]_Invoices2001Slovakia_10_Nha so 10_Dien1 2 2" xfId="27300" xr:uid="{00000000-0005-0000-0000-00003F210000}"/>
    <cellStyle name="Dziesiętny [0]_Invoices2001Slovakia_10_Nha so 10_Dien1 2 2" xfId="27301" xr:uid="{00000000-0005-0000-0000-000040210000}"/>
    <cellStyle name="Dziesietny [0]_Invoices2001Slovakia_10_Nha so 10_Dien1 3" xfId="6440" xr:uid="{00000000-0005-0000-0000-000041210000}"/>
    <cellStyle name="Dziesiętny [0]_Invoices2001Slovakia_10_Nha so 10_Dien1 3" xfId="6444" xr:uid="{00000000-0005-0000-0000-000042210000}"/>
    <cellStyle name="Dziesietny [0]_Invoices2001Slovakia_10_Nha so 10_Dien1 3 2" xfId="27302" xr:uid="{00000000-0005-0000-0000-000043210000}"/>
    <cellStyle name="Dziesiętny [0]_Invoices2001Slovakia_10_Nha so 10_Dien1 3 2" xfId="27303" xr:uid="{00000000-0005-0000-0000-000044210000}"/>
    <cellStyle name="Dziesietny [0]_Invoices2001Slovakia_10_Nha so 10_Dien1 4" xfId="27298" xr:uid="{00000000-0005-0000-0000-000045210000}"/>
    <cellStyle name="Dziesiętny [0]_Invoices2001Slovakia_10_Nha so 10_Dien1 4" xfId="27299" xr:uid="{00000000-0005-0000-0000-000046210000}"/>
    <cellStyle name="Dziesietny [0]_Invoices2001Slovakia_Book1" xfId="6446" xr:uid="{00000000-0005-0000-0000-000047210000}"/>
    <cellStyle name="Dziesiętny [0]_Invoices2001Slovakia_Book1" xfId="5377" xr:uid="{00000000-0005-0000-0000-000048210000}"/>
    <cellStyle name="Dziesietny [0]_Invoices2001Slovakia_Book1_1" xfId="407" xr:uid="{00000000-0005-0000-0000-000049210000}"/>
    <cellStyle name="Dziesiętny [0]_Invoices2001Slovakia_Book1_1" xfId="6447" xr:uid="{00000000-0005-0000-0000-00004A210000}"/>
    <cellStyle name="Dziesietny [0]_Invoices2001Slovakia_Book1_1 2" xfId="5737" xr:uid="{00000000-0005-0000-0000-00004B210000}"/>
    <cellStyle name="Dziesiętny [0]_Invoices2001Slovakia_Book1_1 2" xfId="6449" xr:uid="{00000000-0005-0000-0000-00004C210000}"/>
    <cellStyle name="Dziesietny [0]_Invoices2001Slovakia_Book1_1 2 2" xfId="27306" xr:uid="{00000000-0005-0000-0000-00004D210000}"/>
    <cellStyle name="Dziesiętny [0]_Invoices2001Slovakia_Book1_1 2 2" xfId="27307" xr:uid="{00000000-0005-0000-0000-00004E210000}"/>
    <cellStyle name="Dziesietny [0]_Invoices2001Slovakia_Book1_1 3" xfId="3901" xr:uid="{00000000-0005-0000-0000-00004F210000}"/>
    <cellStyle name="Dziesiętny [0]_Invoices2001Slovakia_Book1_1 3" xfId="6451" xr:uid="{00000000-0005-0000-0000-000050210000}"/>
    <cellStyle name="Dziesietny [0]_Invoices2001Slovakia_Book1_1 3 2" xfId="27308" xr:uid="{00000000-0005-0000-0000-000051210000}"/>
    <cellStyle name="Dziesiętny [0]_Invoices2001Slovakia_Book1_1 3 2" xfId="27309" xr:uid="{00000000-0005-0000-0000-000052210000}"/>
    <cellStyle name="Dziesietny [0]_Invoices2001Slovakia_Book1_1 4" xfId="27304" xr:uid="{00000000-0005-0000-0000-000053210000}"/>
    <cellStyle name="Dziesiętny [0]_Invoices2001Slovakia_Book1_1 4" xfId="27305" xr:uid="{00000000-0005-0000-0000-000054210000}"/>
    <cellStyle name="Dziesietny [0]_Invoices2001Slovakia_Book1_1_Book1" xfId="6452" xr:uid="{00000000-0005-0000-0000-000055210000}"/>
    <cellStyle name="Dziesiętny [0]_Invoices2001Slovakia_Book1_1_Book1" xfId="6453" xr:uid="{00000000-0005-0000-0000-000056210000}"/>
    <cellStyle name="Dziesietny [0]_Invoices2001Slovakia_Book1_1_Book1 2" xfId="27310" xr:uid="{00000000-0005-0000-0000-000057210000}"/>
    <cellStyle name="Dziesiętny [0]_Invoices2001Slovakia_Book1_1_Book1 2" xfId="27311" xr:uid="{00000000-0005-0000-0000-000058210000}"/>
    <cellStyle name="Dziesietny [0]_Invoices2001Slovakia_Book1_2" xfId="528" xr:uid="{00000000-0005-0000-0000-000059210000}"/>
    <cellStyle name="Dziesiętny [0]_Invoices2001Slovakia_Book1_2" xfId="2254" xr:uid="{00000000-0005-0000-0000-00005A210000}"/>
    <cellStyle name="Dziesietny [0]_Invoices2001Slovakia_Book1_2 2" xfId="27312" xr:uid="{00000000-0005-0000-0000-00005B210000}"/>
    <cellStyle name="Dziesiętny [0]_Invoices2001Slovakia_Book1_2 2" xfId="27313" xr:uid="{00000000-0005-0000-0000-00005C210000}"/>
    <cellStyle name="Dziesietny [0]_Invoices2001Slovakia_Book1_Nhu cau von ung truoc 2011 Tha h Hoa + Nge An gui TW" xfId="6454" xr:uid="{00000000-0005-0000-0000-00005D210000}"/>
    <cellStyle name="Dziesiętny [0]_Invoices2001Slovakia_Book1_Nhu cau von ung truoc 2011 Tha h Hoa + Nge An gui TW" xfId="6456" xr:uid="{00000000-0005-0000-0000-00005E210000}"/>
    <cellStyle name="Dziesietny [0]_Invoices2001Slovakia_Book1_Nhu cau von ung truoc 2011 Tha h Hoa + Nge An gui TW 2" xfId="15097" xr:uid="{00000000-0005-0000-0000-00005F210000}"/>
    <cellStyle name="Dziesiętny [0]_Invoices2001Slovakia_Book1_Nhu cau von ung truoc 2011 Tha h Hoa + Nge An gui TW 2" xfId="15098" xr:uid="{00000000-0005-0000-0000-000060210000}"/>
    <cellStyle name="Dziesietny [0]_Invoices2001Slovakia_Book1_Nhu cau von ung truoc 2011 Tha h Hoa + Nge An gui TW 3" xfId="17419" xr:uid="{00000000-0005-0000-0000-000061210000}"/>
    <cellStyle name="Dziesiętny [0]_Invoices2001Slovakia_Book1_Nhu cau von ung truoc 2011 Tha h Hoa + Nge An gui TW 3" xfId="17421" xr:uid="{00000000-0005-0000-0000-000062210000}"/>
    <cellStyle name="Dziesietny [0]_Invoices2001Slovakia_Book1_Nhu cau von ung truoc 2011 Tha h Hoa + Nge An gui TW 4" xfId="23265" xr:uid="{00000000-0005-0000-0000-000063210000}"/>
    <cellStyle name="Dziesiętny [0]_Invoices2001Slovakia_Book1_Nhu cau von ung truoc 2011 Tha h Hoa + Nge An gui TW 4" xfId="23266" xr:uid="{00000000-0005-0000-0000-000064210000}"/>
    <cellStyle name="Dziesietny [0]_Invoices2001Slovakia_Book1_Nhu cau von ung truoc 2011 Tha h Hoa + Nge An gui TW 5" xfId="23317" xr:uid="{00000000-0005-0000-0000-000065210000}"/>
    <cellStyle name="Dziesiętny [0]_Invoices2001Slovakia_Book1_Nhu cau von ung truoc 2011 Tha h Hoa + Nge An gui TW 5" xfId="23182" xr:uid="{00000000-0005-0000-0000-000066210000}"/>
    <cellStyle name="Dziesietny [0]_Invoices2001Slovakia_Book1_Nhu cau von ung truoc 2011 Tha h Hoa + Nge An gui TW 6" xfId="23338" xr:uid="{00000000-0005-0000-0000-000067210000}"/>
    <cellStyle name="Dziesiętny [0]_Invoices2001Slovakia_Book1_Nhu cau von ung truoc 2011 Tha h Hoa + Nge An gui TW 6" xfId="23292" xr:uid="{00000000-0005-0000-0000-000068210000}"/>
    <cellStyle name="Dziesietny [0]_Invoices2001Slovakia_Book1_Tong hop Cac tuyen(9-1-06)" xfId="6458" xr:uid="{00000000-0005-0000-0000-000069210000}"/>
    <cellStyle name="Dziesiętny [0]_Invoices2001Slovakia_Book1_Tong hop Cac tuyen(9-1-06)" xfId="6461" xr:uid="{00000000-0005-0000-0000-00006A210000}"/>
    <cellStyle name="Dziesietny [0]_Invoices2001Slovakia_Book1_Tong hop Cac tuyen(9-1-06) 2" xfId="15099" xr:uid="{00000000-0005-0000-0000-00006B210000}"/>
    <cellStyle name="Dziesiętny [0]_Invoices2001Slovakia_Book1_Tong hop Cac tuyen(9-1-06) 2" xfId="15100" xr:uid="{00000000-0005-0000-0000-00006C210000}"/>
    <cellStyle name="Dziesietny [0]_Invoices2001Slovakia_Book1_Tong hop Cac tuyen(9-1-06) 3" xfId="17422" xr:uid="{00000000-0005-0000-0000-00006D210000}"/>
    <cellStyle name="Dziesiętny [0]_Invoices2001Slovakia_Book1_Tong hop Cac tuyen(9-1-06) 3" xfId="17425" xr:uid="{00000000-0005-0000-0000-00006E210000}"/>
    <cellStyle name="Dziesietny [0]_Invoices2001Slovakia_Book1_Tong hop Cac tuyen(9-1-06) 4" xfId="23267" xr:uid="{00000000-0005-0000-0000-00006F210000}"/>
    <cellStyle name="Dziesiętny [0]_Invoices2001Slovakia_Book1_Tong hop Cac tuyen(9-1-06) 4" xfId="23268" xr:uid="{00000000-0005-0000-0000-000070210000}"/>
    <cellStyle name="Dziesietny [0]_Invoices2001Slovakia_Book1_Tong hop Cac tuyen(9-1-06) 5" xfId="23094" xr:uid="{00000000-0005-0000-0000-000071210000}"/>
    <cellStyle name="Dziesiętny [0]_Invoices2001Slovakia_Book1_Tong hop Cac tuyen(9-1-06) 5" xfId="23181" xr:uid="{00000000-0005-0000-0000-000072210000}"/>
    <cellStyle name="Dziesietny [0]_Invoices2001Slovakia_Book1_Tong hop Cac tuyen(9-1-06) 6" xfId="23302" xr:uid="{00000000-0005-0000-0000-000073210000}"/>
    <cellStyle name="Dziesiętny [0]_Invoices2001Slovakia_Book1_Tong hop Cac tuyen(9-1-06) 6" xfId="23297" xr:uid="{00000000-0005-0000-0000-000074210000}"/>
    <cellStyle name="Dziesietny [0]_Invoices2001Slovakia_Book1_ung truoc 2011 NSTW Thanh Hoa + Nge An gui Thu 12-5" xfId="3624" xr:uid="{00000000-0005-0000-0000-000075210000}"/>
    <cellStyle name="Dziesiętny [0]_Invoices2001Slovakia_Book1_ung truoc 2011 NSTW Thanh Hoa + Nge An gui Thu 12-5" xfId="5611" xr:uid="{00000000-0005-0000-0000-000076210000}"/>
    <cellStyle name="Dziesietny [0]_Invoices2001Slovakia_Book1_ung truoc 2011 NSTW Thanh Hoa + Nge An gui Thu 12-5 2" xfId="14711" xr:uid="{00000000-0005-0000-0000-000077210000}"/>
    <cellStyle name="Dziesiętny [0]_Invoices2001Slovakia_Book1_ung truoc 2011 NSTW Thanh Hoa + Nge An gui Thu 12-5 2" xfId="15011" xr:uid="{00000000-0005-0000-0000-000078210000}"/>
    <cellStyle name="Dziesietny [0]_Invoices2001Slovakia_Book1_ung truoc 2011 NSTW Thanh Hoa + Nge An gui Thu 12-5 3" xfId="16451" xr:uid="{00000000-0005-0000-0000-000079210000}"/>
    <cellStyle name="Dziesiętny [0]_Invoices2001Slovakia_Book1_ung truoc 2011 NSTW Thanh Hoa + Nge An gui Thu 12-5 3" xfId="17157" xr:uid="{00000000-0005-0000-0000-00007A210000}"/>
    <cellStyle name="Dziesietny [0]_Invoices2001Slovakia_Book1_ung truoc 2011 NSTW Thanh Hoa + Nge An gui Thu 12-5 4" xfId="23173" xr:uid="{00000000-0005-0000-0000-00007B210000}"/>
    <cellStyle name="Dziesiętny [0]_Invoices2001Slovakia_Book1_ung truoc 2011 NSTW Thanh Hoa + Nge An gui Thu 12-5 4" xfId="23236" xr:uid="{00000000-0005-0000-0000-00007C210000}"/>
    <cellStyle name="Dziesietny [0]_Invoices2001Slovakia_Book1_ung truoc 2011 NSTW Thanh Hoa + Nge An gui Thu 12-5 5" xfId="23333" xr:uid="{00000000-0005-0000-0000-00007D210000}"/>
    <cellStyle name="Dziesiętny [0]_Invoices2001Slovakia_Book1_ung truoc 2011 NSTW Thanh Hoa + Nge An gui Thu 12-5 5" xfId="23319" xr:uid="{00000000-0005-0000-0000-00007E210000}"/>
    <cellStyle name="Dziesietny [0]_Invoices2001Slovakia_Book1_ung truoc 2011 NSTW Thanh Hoa + Nge An gui Thu 12-5 6" xfId="23352" xr:uid="{00000000-0005-0000-0000-00007F210000}"/>
    <cellStyle name="Dziesiętny [0]_Invoices2001Slovakia_Book1_ung truoc 2011 NSTW Thanh Hoa + Nge An gui Thu 12-5 6" xfId="23193" xr:uid="{00000000-0005-0000-0000-000080210000}"/>
    <cellStyle name="Dziesietny [0]_Invoices2001Slovakia_Copy of 05-12  KH trung han 2016-2020 - Liem Thinh edited (1)" xfId="5602" xr:uid="{00000000-0005-0000-0000-000081210000}"/>
    <cellStyle name="Dziesiętny [0]_Invoices2001Slovakia_Copy of 05-12  KH trung han 2016-2020 - Liem Thinh edited (1)" xfId="6463" xr:uid="{00000000-0005-0000-0000-000082210000}"/>
    <cellStyle name="Dziesietny [0]_Invoices2001Slovakia_Copy of 05-12  KH trung han 2016-2020 - Liem Thinh edited (1) 2" xfId="6465" xr:uid="{00000000-0005-0000-0000-000083210000}"/>
    <cellStyle name="Dziesiętny [0]_Invoices2001Slovakia_Copy of 05-12  KH trung han 2016-2020 - Liem Thinh edited (1) 2" xfId="3589" xr:uid="{00000000-0005-0000-0000-000084210000}"/>
    <cellStyle name="Dziesietny [0]_Invoices2001Slovakia_Copy of 05-12  KH trung han 2016-2020 - Liem Thinh edited (1) 2 2" xfId="15102" xr:uid="{00000000-0005-0000-0000-000085210000}"/>
    <cellStyle name="Dziesiętny [0]_Invoices2001Slovakia_Copy of 05-12  KH trung han 2016-2020 - Liem Thinh edited (1) 2 2" xfId="14704" xr:uid="{00000000-0005-0000-0000-000086210000}"/>
    <cellStyle name="Dziesietny [0]_Invoices2001Slovakia_Copy of 05-12  KH trung han 2016-2020 - Liem Thinh edited (1) 2 3" xfId="17428" xr:uid="{00000000-0005-0000-0000-000087210000}"/>
    <cellStyle name="Dziesiętny [0]_Invoices2001Slovakia_Copy of 05-12  KH trung han 2016-2020 - Liem Thinh edited (1) 2 3" xfId="16441" xr:uid="{00000000-0005-0000-0000-000088210000}"/>
    <cellStyle name="Dziesietny [0]_Invoices2001Slovakia_Copy of 05-12  KH trung han 2016-2020 - Liem Thinh edited (1) 2 4" xfId="23270" xr:uid="{00000000-0005-0000-0000-000089210000}"/>
    <cellStyle name="Dziesiętny [0]_Invoices2001Slovakia_Copy of 05-12  KH trung han 2016-2020 - Liem Thinh edited (1) 2 4" xfId="23171" xr:uid="{00000000-0005-0000-0000-00008A210000}"/>
    <cellStyle name="Dziesietny [0]_Invoices2001Slovakia_Copy of 05-12  KH trung han 2016-2020 - Liem Thinh edited (1) 2 5" xfId="23075" xr:uid="{00000000-0005-0000-0000-00008B210000}"/>
    <cellStyle name="Dziesiętny [0]_Invoices2001Slovakia_Copy of 05-12  KH trung han 2016-2020 - Liem Thinh edited (1) 2 5" xfId="23342" xr:uid="{00000000-0005-0000-0000-00008C210000}"/>
    <cellStyle name="Dziesietny [0]_Invoices2001Slovakia_Copy of 05-12  KH trung han 2016-2020 - Liem Thinh edited (1) 2 6" xfId="23355" xr:uid="{00000000-0005-0000-0000-00008D210000}"/>
    <cellStyle name="Dziesiętny [0]_Invoices2001Slovakia_Copy of 05-12  KH trung han 2016-2020 - Liem Thinh edited (1) 2 6" xfId="23142" xr:uid="{00000000-0005-0000-0000-00008E210000}"/>
    <cellStyle name="Dziesietny [0]_Invoices2001Slovakia_Copy of 05-12  KH trung han 2016-2020 - Liem Thinh edited (1) 3" xfId="1817" xr:uid="{00000000-0005-0000-0000-00008F210000}"/>
    <cellStyle name="Dziesiętny [0]_Invoices2001Slovakia_Copy of 05-12  KH trung han 2016-2020 - Liem Thinh edited (1) 3" xfId="738" xr:uid="{00000000-0005-0000-0000-000090210000}"/>
    <cellStyle name="Dziesietny [0]_Invoices2001Slovakia_Copy of 05-12  KH trung han 2016-2020 - Liem Thinh edited (1) 3 2" xfId="14502" xr:uid="{00000000-0005-0000-0000-000091210000}"/>
    <cellStyle name="Dziesiętny [0]_Invoices2001Slovakia_Copy of 05-12  KH trung han 2016-2020 - Liem Thinh edited (1) 3 2" xfId="14430" xr:uid="{00000000-0005-0000-0000-000092210000}"/>
    <cellStyle name="Dziesietny [0]_Invoices2001Slovakia_Copy of 05-12  KH trung han 2016-2020 - Liem Thinh edited (1) 3 3" xfId="15840" xr:uid="{00000000-0005-0000-0000-000093210000}"/>
    <cellStyle name="Dziesiętny [0]_Invoices2001Slovakia_Copy of 05-12  KH trung han 2016-2020 - Liem Thinh edited (1) 3 3" xfId="15451" xr:uid="{00000000-0005-0000-0000-000094210000}"/>
    <cellStyle name="Dziesietny [0]_Invoices2001Slovakia_Copy of 05-12  KH trung han 2016-2020 - Liem Thinh edited (1) 3 4" xfId="23104" xr:uid="{00000000-0005-0000-0000-000095210000}"/>
    <cellStyle name="Dziesiętny [0]_Invoices2001Slovakia_Copy of 05-12  KH trung han 2016-2020 - Liem Thinh edited (1) 3 4" xfId="23076" xr:uid="{00000000-0005-0000-0000-000096210000}"/>
    <cellStyle name="Dziesietny [0]_Invoices2001Slovakia_Copy of 05-12  KH trung han 2016-2020 - Liem Thinh edited (1) 3 5" xfId="23349" xr:uid="{00000000-0005-0000-0000-000097210000}"/>
    <cellStyle name="Dziesiętny [0]_Invoices2001Slovakia_Copy of 05-12  KH trung han 2016-2020 - Liem Thinh edited (1) 3 5" xfId="23185" xr:uid="{00000000-0005-0000-0000-000098210000}"/>
    <cellStyle name="Dziesietny [0]_Invoices2001Slovakia_Copy of 05-12  KH trung han 2016-2020 - Liem Thinh edited (1) 3 6" xfId="23065" xr:uid="{00000000-0005-0000-0000-000099210000}"/>
    <cellStyle name="Dziesiętny [0]_Invoices2001Slovakia_Copy of 05-12  KH trung han 2016-2020 - Liem Thinh edited (1) 3 6" xfId="23085" xr:uid="{00000000-0005-0000-0000-00009A210000}"/>
    <cellStyle name="Dziesietny [0]_Invoices2001Slovakia_Copy of 05-12  KH trung han 2016-2020 - Liem Thinh edited (1) 4" xfId="15008" xr:uid="{00000000-0005-0000-0000-00009B210000}"/>
    <cellStyle name="Dziesiętny [0]_Invoices2001Slovakia_Copy of 05-12  KH trung han 2016-2020 - Liem Thinh edited (1) 4" xfId="15101" xr:uid="{00000000-0005-0000-0000-00009C210000}"/>
    <cellStyle name="Dziesietny [0]_Invoices2001Slovakia_Copy of 05-12  KH trung han 2016-2020 - Liem Thinh edited (1) 5" xfId="17155" xr:uid="{00000000-0005-0000-0000-00009D210000}"/>
    <cellStyle name="Dziesiętny [0]_Invoices2001Slovakia_Copy of 05-12  KH trung han 2016-2020 - Liem Thinh edited (1) 5" xfId="17426" xr:uid="{00000000-0005-0000-0000-00009E210000}"/>
    <cellStyle name="Dziesietny [0]_Invoices2001Slovakia_Copy of 05-12  KH trung han 2016-2020 - Liem Thinh edited (1) 6" xfId="23234" xr:uid="{00000000-0005-0000-0000-00009F210000}"/>
    <cellStyle name="Dziesiętny [0]_Invoices2001Slovakia_Copy of 05-12  KH trung han 2016-2020 - Liem Thinh edited (1) 6" xfId="23269" xr:uid="{00000000-0005-0000-0000-0000A0210000}"/>
    <cellStyle name="Dziesietny [0]_Invoices2001Slovakia_Copy of 05-12  KH trung han 2016-2020 - Liem Thinh edited (1) 7" xfId="23325" xr:uid="{00000000-0005-0000-0000-0000A1210000}"/>
    <cellStyle name="Dziesiętny [0]_Invoices2001Slovakia_Copy of 05-12  KH trung han 2016-2020 - Liem Thinh edited (1) 7" xfId="23064" xr:uid="{00000000-0005-0000-0000-0000A2210000}"/>
    <cellStyle name="Dziesietny [0]_Invoices2001Slovakia_Copy of 05-12  KH trung han 2016-2020 - Liem Thinh edited (1) 8" xfId="23169" xr:uid="{00000000-0005-0000-0000-0000A3210000}"/>
    <cellStyle name="Dziesiętny [0]_Invoices2001Slovakia_Copy of 05-12  KH trung han 2016-2020 - Liem Thinh edited (1) 8" xfId="23339" xr:uid="{00000000-0005-0000-0000-0000A4210000}"/>
    <cellStyle name="Dziesietny [0]_Invoices2001Slovakia_d-uong+TDT" xfId="470" xr:uid="{00000000-0005-0000-0000-0000A5210000}"/>
    <cellStyle name="Dziesiętny [0]_Invoices2001Slovakia_KH TPCP 2016-2020 (tong hop)" xfId="5193" xr:uid="{00000000-0005-0000-0000-0000A6210000}"/>
    <cellStyle name="Dziesietny [0]_Invoices2001Slovakia_Nha bao ve(28-7-05)" xfId="6466" xr:uid="{00000000-0005-0000-0000-0000A7210000}"/>
    <cellStyle name="Dziesiętny [0]_Invoices2001Slovakia_Nha bao ve(28-7-05)" xfId="6467" xr:uid="{00000000-0005-0000-0000-0000A8210000}"/>
    <cellStyle name="Dziesietny [0]_Invoices2001Slovakia_Nha bao ve(28-7-05) 2" xfId="15103" xr:uid="{00000000-0005-0000-0000-0000A9210000}"/>
    <cellStyle name="Dziesiętny [0]_Invoices2001Slovakia_Nha bao ve(28-7-05) 2" xfId="15104" xr:uid="{00000000-0005-0000-0000-0000AA210000}"/>
    <cellStyle name="Dziesietny [0]_Invoices2001Slovakia_Nha bao ve(28-7-05) 3" xfId="17429" xr:uid="{00000000-0005-0000-0000-0000AB210000}"/>
    <cellStyle name="Dziesiętny [0]_Invoices2001Slovakia_Nha bao ve(28-7-05) 3" xfId="17430" xr:uid="{00000000-0005-0000-0000-0000AC210000}"/>
    <cellStyle name="Dziesietny [0]_Invoices2001Slovakia_Nha bao ve(28-7-05) 4" xfId="23271" xr:uid="{00000000-0005-0000-0000-0000AD210000}"/>
    <cellStyle name="Dziesiętny [0]_Invoices2001Slovakia_Nha bao ve(28-7-05) 4" xfId="23272" xr:uid="{00000000-0005-0000-0000-0000AE210000}"/>
    <cellStyle name="Dziesietny [0]_Invoices2001Slovakia_Nha bao ve(28-7-05) 5" xfId="23179" xr:uid="{00000000-0005-0000-0000-0000AF210000}"/>
    <cellStyle name="Dziesiętny [0]_Invoices2001Slovakia_Nha bao ve(28-7-05) 5" xfId="23121" xr:uid="{00000000-0005-0000-0000-0000B0210000}"/>
    <cellStyle name="Dziesietny [0]_Invoices2001Slovakia_Nha bao ve(28-7-05) 6" xfId="23176" xr:uid="{00000000-0005-0000-0000-0000B1210000}"/>
    <cellStyle name="Dziesiętny [0]_Invoices2001Slovakia_Nha bao ve(28-7-05) 6" xfId="23353" xr:uid="{00000000-0005-0000-0000-0000B2210000}"/>
    <cellStyle name="Dziesietny [0]_Invoices2001Slovakia_NHA de xe nguyen du" xfId="6470" xr:uid="{00000000-0005-0000-0000-0000B3210000}"/>
    <cellStyle name="Dziesiętny [0]_Invoices2001Slovakia_NHA de xe nguyen du" xfId="5462" xr:uid="{00000000-0005-0000-0000-0000B4210000}"/>
    <cellStyle name="Dziesietny [0]_Invoices2001Slovakia_NHA de xe nguyen du 2" xfId="15105" xr:uid="{00000000-0005-0000-0000-0000B5210000}"/>
    <cellStyle name="Dziesiętny [0]_Invoices2001Slovakia_NHA de xe nguyen du 2" xfId="14963" xr:uid="{00000000-0005-0000-0000-0000B6210000}"/>
    <cellStyle name="Dziesietny [0]_Invoices2001Slovakia_NHA de xe nguyen du 3" xfId="17432" xr:uid="{00000000-0005-0000-0000-0000B7210000}"/>
    <cellStyle name="Dziesiętny [0]_Invoices2001Slovakia_NHA de xe nguyen du 3" xfId="17089" xr:uid="{00000000-0005-0000-0000-0000B8210000}"/>
    <cellStyle name="Dziesietny [0]_Invoices2001Slovakia_NHA de xe nguyen du 4" xfId="23273" xr:uid="{00000000-0005-0000-0000-0000B9210000}"/>
    <cellStyle name="Dziesiętny [0]_Invoices2001Slovakia_NHA de xe nguyen du 4" xfId="23228" xr:uid="{00000000-0005-0000-0000-0000BA210000}"/>
    <cellStyle name="Dziesietny [0]_Invoices2001Slovakia_NHA de xe nguyen du 5" xfId="23086" xr:uid="{00000000-0005-0000-0000-0000BB210000}"/>
    <cellStyle name="Dziesiętny [0]_Invoices2001Slovakia_NHA de xe nguyen du 5" xfId="23328" xr:uid="{00000000-0005-0000-0000-0000BC210000}"/>
    <cellStyle name="Dziesietny [0]_Invoices2001Slovakia_NHA de xe nguyen du 6" xfId="23177" xr:uid="{00000000-0005-0000-0000-0000BD210000}"/>
    <cellStyle name="Dziesiętny [0]_Invoices2001Slovakia_NHA de xe nguyen du 6" xfId="23298" xr:uid="{00000000-0005-0000-0000-0000BE210000}"/>
    <cellStyle name="Dziesietny [0]_Invoices2001Slovakia_Nhalamviec VTC(25-1-05)" xfId="6472" xr:uid="{00000000-0005-0000-0000-0000BF210000}"/>
    <cellStyle name="Dziesiętny [0]_Invoices2001Slovakia_Nhalamviec VTC(25-1-05)" xfId="6473" xr:uid="{00000000-0005-0000-0000-0000C0210000}"/>
    <cellStyle name="Dziesietny [0]_Invoices2001Slovakia_Nhalamviec VTC(25-1-05) 2" xfId="15106" xr:uid="{00000000-0005-0000-0000-0000C1210000}"/>
    <cellStyle name="Dziesiętny [0]_Invoices2001Slovakia_TDT KHANH HOA" xfId="6476" xr:uid="{00000000-0005-0000-0000-0000C2210000}"/>
    <cellStyle name="Dziesietny [0]_Invoices2001Slovakia_TDT KHANH HOA_Tong hop Cac tuyen(9-1-06)" xfId="1090" xr:uid="{00000000-0005-0000-0000-0000C3210000}"/>
    <cellStyle name="Dziesiętny [0]_Invoices2001Slovakia_TDT KHANH HOA_Tong hop Cac tuyen(9-1-06)" xfId="1882" xr:uid="{00000000-0005-0000-0000-0000C4210000}"/>
    <cellStyle name="Dziesietny [0]_Invoices2001Slovakia_TDT KHANH HOA_Tong hop Cac tuyen(9-1-06) 2" xfId="14456" xr:uid="{00000000-0005-0000-0000-0000C5210000}"/>
    <cellStyle name="Dziesiętny [0]_Invoices2001Slovakia_TDT KHANH HOA_Tong hop Cac tuyen(9-1-06) 2" xfId="14507" xr:uid="{00000000-0005-0000-0000-0000C6210000}"/>
    <cellStyle name="Dziesietny [0]_Invoices2001Slovakia_TDT KHANH HOA_Tong hop Cac tuyen(9-1-06) 3" xfId="15574" xr:uid="{00000000-0005-0000-0000-0000C7210000}"/>
    <cellStyle name="Dziesiętny [0]_Invoices2001Slovakia_TDT KHANH HOA_Tong hop Cac tuyen(9-1-06) 3" xfId="15870" xr:uid="{00000000-0005-0000-0000-0000C8210000}"/>
    <cellStyle name="Dziesietny [0]_Invoices2001Slovakia_TDT KHANH HOA_Tong hop Cac tuyen(9-1-06) 4" xfId="23083" xr:uid="{00000000-0005-0000-0000-0000C9210000}"/>
    <cellStyle name="Dziesiętny [0]_Invoices2001Slovakia_TDT KHANH HOA_Tong hop Cac tuyen(9-1-06) 4" xfId="23106" xr:uid="{00000000-0005-0000-0000-0000CA210000}"/>
    <cellStyle name="Dziesietny [0]_Invoices2001Slovakia_TDT KHANH HOA_Tong hop Cac tuyen(9-1-06) 5" xfId="23287" xr:uid="{00000000-0005-0000-0000-0000CB210000}"/>
    <cellStyle name="Dziesiętny [0]_Invoices2001Slovakia_TDT KHANH HOA_Tong hop Cac tuyen(9-1-06) 5" xfId="23348" xr:uid="{00000000-0005-0000-0000-0000CC210000}"/>
    <cellStyle name="Dziesietny [0]_Invoices2001Slovakia_TDT KHANH HOA_Tong hop Cac tuyen(9-1-06) 6" xfId="23137" xr:uid="{00000000-0005-0000-0000-0000CD210000}"/>
    <cellStyle name="Dziesiętny [0]_Invoices2001Slovakia_TDT KHANH HOA_Tong hop Cac tuyen(9-1-06) 6" xfId="23163" xr:uid="{00000000-0005-0000-0000-0000CE210000}"/>
    <cellStyle name="Dziesietny [0]_Invoices2001Slovakia_TDT quangngai" xfId="6479" xr:uid="{00000000-0005-0000-0000-0000CF210000}"/>
    <cellStyle name="Dziesiętny [0]_Invoices2001Slovakia_TDT quangngai" xfId="5103" xr:uid="{00000000-0005-0000-0000-0000D0210000}"/>
    <cellStyle name="Dziesietny [0]_Invoices2001Slovakia_TDT quangngai 2" xfId="15107" xr:uid="{00000000-0005-0000-0000-0000D1210000}"/>
    <cellStyle name="Dziesiętny [0]_Invoices2001Slovakia_TDT quangngai 2" xfId="14843" xr:uid="{00000000-0005-0000-0000-0000D2210000}"/>
    <cellStyle name="Dziesietny [0]_Invoices2001Slovakia_TDT quangngai 3" xfId="17437" xr:uid="{00000000-0005-0000-0000-0000D3210000}"/>
    <cellStyle name="Dziesiętny [0]_Invoices2001Slovakia_TDT quangngai 3" xfId="16979" xr:uid="{00000000-0005-0000-0000-0000D4210000}"/>
    <cellStyle name="Dziesietny [0]_Invoices2001Slovakia_TDT quangngai 4" xfId="23274" xr:uid="{00000000-0005-0000-0000-0000D5210000}"/>
    <cellStyle name="Dziesiętny [0]_Invoices2001Slovakia_TDT quangngai 4" xfId="23216" xr:uid="{00000000-0005-0000-0000-0000D6210000}"/>
    <cellStyle name="Dziesietny [0]_Invoices2001Slovakia_TDT quangngai 5" xfId="23259" xr:uid="{00000000-0005-0000-0000-0000D7210000}"/>
    <cellStyle name="Dziesiętny [0]_Invoices2001Slovakia_TDT quangngai 5" xfId="23329" xr:uid="{00000000-0005-0000-0000-0000D8210000}"/>
    <cellStyle name="Dziesietny [0]_Invoices2001Slovakia_TDT quangngai 6" xfId="23334" xr:uid="{00000000-0005-0000-0000-0000D9210000}"/>
    <cellStyle name="Dziesiętny [0]_Invoices2001Slovakia_TDT quangngai 6" xfId="23261" xr:uid="{00000000-0005-0000-0000-0000DA210000}"/>
    <cellStyle name="Dziesietny [0]_Invoices2001Slovakia_TMDT(10-5-06)" xfId="5271" xr:uid="{00000000-0005-0000-0000-0000DB210000}"/>
    <cellStyle name="Dziesietny_Invoices2001Slovakia" xfId="3468" xr:uid="{00000000-0005-0000-0000-0000DC210000}"/>
    <cellStyle name="Dziesiętny_Invoices2001Slovakia" xfId="6486" xr:uid="{00000000-0005-0000-0000-0000DD210000}"/>
    <cellStyle name="Dziesietny_Invoices2001Slovakia 2" xfId="91" xr:uid="{00000000-0005-0000-0000-0000DE210000}"/>
    <cellStyle name="Dziesiętny_Invoices2001Slovakia 2" xfId="5620" xr:uid="{00000000-0005-0000-0000-0000DF210000}"/>
    <cellStyle name="Dziesietny_Invoices2001Slovakia 3" xfId="6494" xr:uid="{00000000-0005-0000-0000-0000E0210000}"/>
    <cellStyle name="Dziesiętny_Invoices2001Slovakia 3" xfId="6495" xr:uid="{00000000-0005-0000-0000-0000E1210000}"/>
    <cellStyle name="Dziesietny_Invoices2001Slovakia 4" xfId="151" xr:uid="{00000000-0005-0000-0000-0000E2210000}"/>
    <cellStyle name="Dziesiętny_Invoices2001Slovakia 4" xfId="6498" xr:uid="{00000000-0005-0000-0000-0000E3210000}"/>
    <cellStyle name="Dziesietny_Invoices2001Slovakia 5" xfId="5597" xr:uid="{00000000-0005-0000-0000-0000E4210000}"/>
    <cellStyle name="Dziesiętny_Invoices2001Slovakia 5" xfId="6499" xr:uid="{00000000-0005-0000-0000-0000E5210000}"/>
    <cellStyle name="Dziesietny_Invoices2001Slovakia 6" xfId="6501" xr:uid="{00000000-0005-0000-0000-0000E6210000}"/>
    <cellStyle name="Dziesiętny_Invoices2001Slovakia 6" xfId="6504" xr:uid="{00000000-0005-0000-0000-0000E7210000}"/>
    <cellStyle name="Dziesietny_Invoices2001Slovakia 7" xfId="6505" xr:uid="{00000000-0005-0000-0000-0000E8210000}"/>
    <cellStyle name="Dziesiętny_Invoices2001Slovakia 7" xfId="6506" xr:uid="{00000000-0005-0000-0000-0000E9210000}"/>
    <cellStyle name="Dziesietny_Invoices2001Slovakia_01_Nha so 1_Dien" xfId="6508" xr:uid="{00000000-0005-0000-0000-0000EA210000}"/>
    <cellStyle name="Dziesiętny_Invoices2001Slovakia_01_Nha so 1_Dien" xfId="5859" xr:uid="{00000000-0005-0000-0000-0000EB210000}"/>
    <cellStyle name="Dziesietny_Invoices2001Slovakia_01_Nha so 1_Dien 2" xfId="6510" xr:uid="{00000000-0005-0000-0000-0000EC210000}"/>
    <cellStyle name="Dziesiętny_Invoices2001Slovakia_01_Nha so 1_Dien 2" xfId="2005" xr:uid="{00000000-0005-0000-0000-0000ED210000}"/>
    <cellStyle name="Dziesietny_Invoices2001Slovakia_01_Nha so 1_Dien 2 2" xfId="27328" xr:uid="{00000000-0005-0000-0000-0000EE210000}"/>
    <cellStyle name="Dziesiętny_Invoices2001Slovakia_01_Nha so 1_Dien 2 2" xfId="27329" xr:uid="{00000000-0005-0000-0000-0000EF210000}"/>
    <cellStyle name="Dziesietny_Invoices2001Slovakia_01_Nha so 1_Dien 3" xfId="6515" xr:uid="{00000000-0005-0000-0000-0000F0210000}"/>
    <cellStyle name="Dziesiętny_Invoices2001Slovakia_01_Nha so 1_Dien 3" xfId="6519" xr:uid="{00000000-0005-0000-0000-0000F1210000}"/>
    <cellStyle name="Dziesietny_Invoices2001Slovakia_01_Nha so 1_Dien 3 2" xfId="27330" xr:uid="{00000000-0005-0000-0000-0000F2210000}"/>
    <cellStyle name="Dziesiętny_Invoices2001Slovakia_01_Nha so 1_Dien 3 2" xfId="27331" xr:uid="{00000000-0005-0000-0000-0000F3210000}"/>
    <cellStyle name="Dziesietny_Invoices2001Slovakia_01_Nha so 1_Dien 4" xfId="27326" xr:uid="{00000000-0005-0000-0000-0000F4210000}"/>
    <cellStyle name="Dziesiętny_Invoices2001Slovakia_01_Nha so 1_Dien 4" xfId="27327" xr:uid="{00000000-0005-0000-0000-0000F5210000}"/>
    <cellStyle name="Dziesietny_Invoices2001Slovakia_05-12  KH trung han 2016-2020 - Liem Thinh edited" xfId="4088" xr:uid="{00000000-0005-0000-0000-0000F6210000}"/>
    <cellStyle name="Dziesiętny_Invoices2001Slovakia_05-12  KH trung han 2016-2020 - Liem Thinh edited" xfId="6521" xr:uid="{00000000-0005-0000-0000-0000F7210000}"/>
    <cellStyle name="Dziesietny_Invoices2001Slovakia_05-12  KH trung han 2016-2020 - Liem Thinh edited 2" xfId="6524" xr:uid="{00000000-0005-0000-0000-0000F8210000}"/>
    <cellStyle name="Dziesiętny_Invoices2001Slovakia_05-12  KH trung han 2016-2020 - Liem Thinh edited 2" xfId="6527" xr:uid="{00000000-0005-0000-0000-0000F9210000}"/>
    <cellStyle name="Dziesietny_Invoices2001Slovakia_05-12  KH trung han 2016-2020 - Liem Thinh edited 2 2" xfId="15109" xr:uid="{00000000-0005-0000-0000-0000FA210000}"/>
    <cellStyle name="Dziesiętny_Invoices2001Slovakia_05-12  KH trung han 2016-2020 - Liem Thinh edited 2 2" xfId="15110" xr:uid="{00000000-0005-0000-0000-0000FB210000}"/>
    <cellStyle name="Dziesietny_Invoices2001Slovakia_05-12  KH trung han 2016-2020 - Liem Thinh edited 2 3" xfId="17456" xr:uid="{00000000-0005-0000-0000-0000FC210000}"/>
    <cellStyle name="Dziesiętny_Invoices2001Slovakia_05-12  KH trung han 2016-2020 - Liem Thinh edited 2 3" xfId="17459" xr:uid="{00000000-0005-0000-0000-0000FD210000}"/>
    <cellStyle name="Dziesietny_Invoices2001Slovakia_05-12  KH trung han 2016-2020 - Liem Thinh edited 2 4" xfId="23276" xr:uid="{00000000-0005-0000-0000-0000FE210000}"/>
    <cellStyle name="Dziesiętny_Invoices2001Slovakia_05-12  KH trung han 2016-2020 - Liem Thinh edited 2 4" xfId="23277" xr:uid="{00000000-0005-0000-0000-0000FF210000}"/>
    <cellStyle name="Dziesietny_Invoices2001Slovakia_05-12  KH trung han 2016-2020 - Liem Thinh edited 2 5" xfId="23316" xr:uid="{00000000-0005-0000-0000-000000220000}"/>
    <cellStyle name="Dziesiętny_Invoices2001Slovakia_05-12  KH trung han 2016-2020 - Liem Thinh edited 2 5" xfId="23180" xr:uid="{00000000-0005-0000-0000-000001220000}"/>
    <cellStyle name="Dziesietny_Invoices2001Slovakia_05-12  KH trung han 2016-2020 - Liem Thinh edited 2 6" xfId="23300" xr:uid="{00000000-0005-0000-0000-000002220000}"/>
    <cellStyle name="Dziesiętny_Invoices2001Slovakia_05-12  KH trung han 2016-2020 - Liem Thinh edited 2 6" xfId="23293" xr:uid="{00000000-0005-0000-0000-000003220000}"/>
    <cellStyle name="Dziesietny_Invoices2001Slovakia_05-12  KH trung han 2016-2020 - Liem Thinh edited 3" xfId="6530" xr:uid="{00000000-0005-0000-0000-000004220000}"/>
    <cellStyle name="Dziesiętny_Invoices2001Slovakia_05-12  KH trung han 2016-2020 - Liem Thinh edited 3" xfId="1719" xr:uid="{00000000-0005-0000-0000-000005220000}"/>
    <cellStyle name="Dziesietny_Invoices2001Slovakia_05-12  KH trung han 2016-2020 - Liem Thinh edited 3 2" xfId="15111" xr:uid="{00000000-0005-0000-0000-000006220000}"/>
    <cellStyle name="Dziesiętny_Invoices2001Slovakia_05-12  KH trung han 2016-2020 - Liem Thinh edited 3 2" xfId="14493" xr:uid="{00000000-0005-0000-0000-000007220000}"/>
    <cellStyle name="Dziesietny_Invoices2001Slovakia_05-12  KH trung han 2016-2020 - Liem Thinh edited 3 3" xfId="17461" xr:uid="{00000000-0005-0000-0000-000008220000}"/>
    <cellStyle name="Dziesiętny_Invoices2001Slovakia_05-12  KH trung han 2016-2020 - Liem Thinh edited 3 3" xfId="15807" xr:uid="{00000000-0005-0000-0000-000009220000}"/>
    <cellStyle name="Dziesietny_Invoices2001Slovakia_05-12  KH trung han 2016-2020 - Liem Thinh edited 3 4" xfId="23278" xr:uid="{00000000-0005-0000-0000-00000A220000}"/>
    <cellStyle name="Dziesiętny_Invoices2001Slovakia_05-12  KH trung han 2016-2020 - Liem Thinh edited 3 4" xfId="23099" xr:uid="{00000000-0005-0000-0000-00000B220000}"/>
    <cellStyle name="Dziesietny_Invoices2001Slovakia_05-12  KH trung han 2016-2020 - Liem Thinh edited 3 5" xfId="23315" xr:uid="{00000000-0005-0000-0000-00000C220000}"/>
    <cellStyle name="Dziesiętny_Invoices2001Slovakia_05-12  KH trung han 2016-2020 - Liem Thinh edited 3 5" xfId="23351" xr:uid="{00000000-0005-0000-0000-00000D220000}"/>
    <cellStyle name="Dziesietny_Invoices2001Slovakia_05-12  KH trung han 2016-2020 - Liem Thinh edited 3 6" xfId="23344" xr:uid="{00000000-0005-0000-0000-00000E220000}"/>
    <cellStyle name="Dziesiętny_Invoices2001Slovakia_05-12  KH trung han 2016-2020 - Liem Thinh edited 3 6" xfId="23088" xr:uid="{00000000-0005-0000-0000-00000F220000}"/>
    <cellStyle name="Dziesietny_Invoices2001Slovakia_05-12  KH trung han 2016-2020 - Liem Thinh edited 4" xfId="14732" xr:uid="{00000000-0005-0000-0000-000010220000}"/>
    <cellStyle name="Dziesiętny_Invoices2001Slovakia_05-12  KH trung han 2016-2020 - Liem Thinh edited 4" xfId="15108" xr:uid="{00000000-0005-0000-0000-000011220000}"/>
    <cellStyle name="Dziesietny_Invoices2001Slovakia_05-12  KH trung han 2016-2020 - Liem Thinh edited 5" xfId="16639" xr:uid="{00000000-0005-0000-0000-000012220000}"/>
    <cellStyle name="Dziesiętny_Invoices2001Slovakia_05-12  KH trung han 2016-2020 - Liem Thinh edited 5" xfId="17454" xr:uid="{00000000-0005-0000-0000-000013220000}"/>
    <cellStyle name="Dziesietny_Invoices2001Slovakia_05-12  KH trung han 2016-2020 - Liem Thinh edited 6" xfId="23184" xr:uid="{00000000-0005-0000-0000-000014220000}"/>
    <cellStyle name="Dziesiętny_Invoices2001Slovakia_05-12  KH trung han 2016-2020 - Liem Thinh edited 6" xfId="23275" xr:uid="{00000000-0005-0000-0000-000015220000}"/>
    <cellStyle name="Dziesietny_Invoices2001Slovakia_05-12  KH trung han 2016-2020 - Liem Thinh edited 7" xfId="23336" xr:uid="{00000000-0005-0000-0000-000016220000}"/>
    <cellStyle name="Dziesiętny_Invoices2001Slovakia_05-12  KH trung han 2016-2020 - Liem Thinh edited 7" xfId="23290" xr:uid="{00000000-0005-0000-0000-000017220000}"/>
    <cellStyle name="Dziesietny_Invoices2001Slovakia_05-12  KH trung han 2016-2020 - Liem Thinh edited 8" xfId="23219" xr:uid="{00000000-0005-0000-0000-000018220000}"/>
    <cellStyle name="Dziesiętny_Invoices2001Slovakia_05-12  KH trung han 2016-2020 - Liem Thinh edited 8" xfId="23288" xr:uid="{00000000-0005-0000-0000-000019220000}"/>
    <cellStyle name="Dziesietny_Invoices2001Slovakia_10_Nha so 10_Dien1" xfId="6118" xr:uid="{00000000-0005-0000-0000-00001A220000}"/>
    <cellStyle name="Dziesiętny_Invoices2001Slovakia_10_Nha so 10_Dien1" xfId="6532" xr:uid="{00000000-0005-0000-0000-00001B220000}"/>
    <cellStyle name="Dziesietny_Invoices2001Slovakia_10_Nha so 10_Dien1 2" xfId="6123" xr:uid="{00000000-0005-0000-0000-00001C220000}"/>
    <cellStyle name="Dziesiętny_Invoices2001Slovakia_10_Nha so 10_Dien1 2" xfId="6533" xr:uid="{00000000-0005-0000-0000-00001D220000}"/>
    <cellStyle name="Dziesietny_Invoices2001Slovakia_10_Nha so 10_Dien1 2 2" xfId="27334" xr:uid="{00000000-0005-0000-0000-00001E220000}"/>
    <cellStyle name="Dziesiętny_Invoices2001Slovakia_10_Nha so 10_Dien1 2 2" xfId="27335" xr:uid="{00000000-0005-0000-0000-00001F220000}"/>
    <cellStyle name="Dziesietny_Invoices2001Slovakia_10_Nha so 10_Dien1 3" xfId="1539" xr:uid="{00000000-0005-0000-0000-000020220000}"/>
    <cellStyle name="Dziesiętny_Invoices2001Slovakia_10_Nha so 10_Dien1 3" xfId="2140" xr:uid="{00000000-0005-0000-0000-000021220000}"/>
    <cellStyle name="Dziesietny_Invoices2001Slovakia_10_Nha so 10_Dien1 3 2" xfId="27336" xr:uid="{00000000-0005-0000-0000-000022220000}"/>
    <cellStyle name="Dziesiętny_Invoices2001Slovakia_10_Nha so 10_Dien1 3 2" xfId="27337" xr:uid="{00000000-0005-0000-0000-000023220000}"/>
    <cellStyle name="Dziesietny_Invoices2001Slovakia_10_Nha so 10_Dien1 4" xfId="27332" xr:uid="{00000000-0005-0000-0000-000024220000}"/>
    <cellStyle name="Dziesiętny_Invoices2001Slovakia_10_Nha so 10_Dien1 4" xfId="27333" xr:uid="{00000000-0005-0000-0000-000025220000}"/>
    <cellStyle name="Dziesietny_Invoices2001Slovakia_Book1" xfId="6534" xr:uid="{00000000-0005-0000-0000-000026220000}"/>
    <cellStyle name="Dziesiętny_Invoices2001Slovakia_Book1" xfId="6492" xr:uid="{00000000-0005-0000-0000-000027220000}"/>
    <cellStyle name="Dziesietny_Invoices2001Slovakia_Book1_1" xfId="2918" xr:uid="{00000000-0005-0000-0000-000028220000}"/>
    <cellStyle name="Dziesiętny_Invoices2001Slovakia_Book1_1" xfId="957" xr:uid="{00000000-0005-0000-0000-000029220000}"/>
    <cellStyle name="Dziesietny_Invoices2001Slovakia_Book1_1 2" xfId="6536" xr:uid="{00000000-0005-0000-0000-00002A220000}"/>
    <cellStyle name="Dziesiętny_Invoices2001Slovakia_Book1_1 2" xfId="6539" xr:uid="{00000000-0005-0000-0000-00002B220000}"/>
    <cellStyle name="Dziesietny_Invoices2001Slovakia_Book1_1 2 2" xfId="27340" xr:uid="{00000000-0005-0000-0000-00002C220000}"/>
    <cellStyle name="Dziesiętny_Invoices2001Slovakia_Book1_1 2 2" xfId="27341" xr:uid="{00000000-0005-0000-0000-00002D220000}"/>
    <cellStyle name="Dziesietny_Invoices2001Slovakia_Book1_1 3" xfId="6540" xr:uid="{00000000-0005-0000-0000-00002E220000}"/>
    <cellStyle name="Dziesiętny_Invoices2001Slovakia_Book1_1 3" xfId="6542" xr:uid="{00000000-0005-0000-0000-00002F220000}"/>
    <cellStyle name="Dziesietny_Invoices2001Slovakia_Book1_1 3 2" xfId="27342" xr:uid="{00000000-0005-0000-0000-000030220000}"/>
    <cellStyle name="Dziesiętny_Invoices2001Slovakia_Book1_1 3 2" xfId="27343" xr:uid="{00000000-0005-0000-0000-000031220000}"/>
    <cellStyle name="Dziesietny_Invoices2001Slovakia_Book1_1 4" xfId="27338" xr:uid="{00000000-0005-0000-0000-000032220000}"/>
    <cellStyle name="Dziesiętny_Invoices2001Slovakia_Book1_1 4" xfId="27339" xr:uid="{00000000-0005-0000-0000-000033220000}"/>
    <cellStyle name="Dziesietny_Invoices2001Slovakia_Book1_1_Book1" xfId="5171" xr:uid="{00000000-0005-0000-0000-000034220000}"/>
    <cellStyle name="Dziesiętny_Invoices2001Slovakia_Book1_1_Book1" xfId="6544" xr:uid="{00000000-0005-0000-0000-000035220000}"/>
    <cellStyle name="Dziesietny_Invoices2001Slovakia_Book1_1_Book1 2" xfId="27344" xr:uid="{00000000-0005-0000-0000-000036220000}"/>
    <cellStyle name="Dziesiętny_Invoices2001Slovakia_Book1_1_Book1 2" xfId="27345" xr:uid="{00000000-0005-0000-0000-000037220000}"/>
    <cellStyle name="Dziesietny_Invoices2001Slovakia_Book1_2" xfId="6545" xr:uid="{00000000-0005-0000-0000-000038220000}"/>
    <cellStyle name="Dziesiętny_Invoices2001Slovakia_Book1_2" xfId="3581" xr:uid="{00000000-0005-0000-0000-000039220000}"/>
    <cellStyle name="Dziesietny_Invoices2001Slovakia_Book1_2 2" xfId="27346" xr:uid="{00000000-0005-0000-0000-00003A220000}"/>
    <cellStyle name="Dziesiętny_Invoices2001Slovakia_Book1_2 2" xfId="27347" xr:uid="{00000000-0005-0000-0000-00003B220000}"/>
    <cellStyle name="Dziesietny_Invoices2001Slovakia_Book1_Nhu cau von ung truoc 2011 Tha h Hoa + Nge An gui TW" xfId="6082" xr:uid="{00000000-0005-0000-0000-00003C220000}"/>
    <cellStyle name="Dziesiętny_Invoices2001Slovakia_Book1_Nhu cau von ung truoc 2011 Tha h Hoa + Nge An gui TW" xfId="2668" xr:uid="{00000000-0005-0000-0000-00003D220000}"/>
    <cellStyle name="Dziesietny_Invoices2001Slovakia_Book1_Nhu cau von ung truoc 2011 Tha h Hoa + Nge An gui TW 2" xfId="15092" xr:uid="{00000000-0005-0000-0000-00003E220000}"/>
    <cellStyle name="Dziesiętny_Invoices2001Slovakia_Book1_Nhu cau von ung truoc 2011 Tha h Hoa + Nge An gui TW 2" xfId="14590" xr:uid="{00000000-0005-0000-0000-00003F220000}"/>
    <cellStyle name="Dziesietny_Invoices2001Slovakia_Book1_Nhu cau von ung truoc 2011 Tha h Hoa + Nge An gui TW 3" xfId="17298" xr:uid="{00000000-0005-0000-0000-000040220000}"/>
    <cellStyle name="Dziesiętny_Invoices2001Slovakia_Book1_Nhu cau von ung truoc 2011 Tha h Hoa + Nge An gui TW 3" xfId="16134" xr:uid="{00000000-0005-0000-0000-000041220000}"/>
    <cellStyle name="Dziesietny_Invoices2001Slovakia_Book1_Nhu cau von ung truoc 2011 Tha h Hoa + Nge An gui TW 4" xfId="23256" xr:uid="{00000000-0005-0000-0000-000042220000}"/>
    <cellStyle name="Dziesiętny_Invoices2001Slovakia_Book1_Nhu cau von ung truoc 2011 Tha h Hoa + Nge An gui TW 4" xfId="23138" xr:uid="{00000000-0005-0000-0000-000043220000}"/>
    <cellStyle name="Dziesietny_Invoices2001Slovakia_Book1_Nhu cau von ung truoc 2011 Tha h Hoa + Nge An gui TW 5" xfId="23321" xr:uid="{00000000-0005-0000-0000-000044220000}"/>
    <cellStyle name="Dziesiętny_Invoices2001Slovakia_Book1_Nhu cau von ung truoc 2011 Tha h Hoa + Nge An gui TW 5" xfId="23107" xr:uid="{00000000-0005-0000-0000-000045220000}"/>
    <cellStyle name="Dziesietny_Invoices2001Slovakia_Book1_Nhu cau von ung truoc 2011 Tha h Hoa + Nge An gui TW 6" xfId="23289" xr:uid="{00000000-0005-0000-0000-000046220000}"/>
    <cellStyle name="Dziesiętny_Invoices2001Slovakia_Book1_Nhu cau von ung truoc 2011 Tha h Hoa + Nge An gui TW 6" xfId="23178" xr:uid="{00000000-0005-0000-0000-000047220000}"/>
    <cellStyle name="Dziesietny_Invoices2001Slovakia_Book1_Tong hop Cac tuyen(9-1-06)" xfId="6547" xr:uid="{00000000-0005-0000-0000-000048220000}"/>
    <cellStyle name="Dziesiętny_Invoices2001Slovakia_Book1_Tong hop Cac tuyen(9-1-06)" xfId="4979" xr:uid="{00000000-0005-0000-0000-000049220000}"/>
    <cellStyle name="Dziesietny_Invoices2001Slovakia_Book1_Tong hop Cac tuyen(9-1-06) 2" xfId="15112" xr:uid="{00000000-0005-0000-0000-00004A220000}"/>
    <cellStyle name="Dziesiętny_Invoices2001Slovakia_Book1_Tong hop Cac tuyen(9-1-06) 2" xfId="14810" xr:uid="{00000000-0005-0000-0000-00004B220000}"/>
    <cellStyle name="Dziesietny_Invoices2001Slovakia_Book1_Tong hop Cac tuyen(9-1-06) 3" xfId="17466" xr:uid="{00000000-0005-0000-0000-00004C220000}"/>
    <cellStyle name="Dziesiętny_Invoices2001Slovakia_Book1_Tong hop Cac tuyen(9-1-06) 3" xfId="16921" xr:uid="{00000000-0005-0000-0000-00004D220000}"/>
    <cellStyle name="Dziesietny_Invoices2001Slovakia_Book1_Tong hop Cac tuyen(9-1-06) 4" xfId="23279" xr:uid="{00000000-0005-0000-0000-00004E220000}"/>
    <cellStyle name="Dziesiętny_Invoices2001Slovakia_Book1_Tong hop Cac tuyen(9-1-06) 4" xfId="23202" xr:uid="{00000000-0005-0000-0000-00004F220000}"/>
    <cellStyle name="Dziesietny_Invoices2001Slovakia_Book1_Tong hop Cac tuyen(9-1-06) 5" xfId="23100" xr:uid="{00000000-0005-0000-0000-000050220000}"/>
    <cellStyle name="Dziesiętny_Invoices2001Slovakia_Book1_Tong hop Cac tuyen(9-1-06) 5" xfId="23330" xr:uid="{00000000-0005-0000-0000-000051220000}"/>
    <cellStyle name="Dziesietny_Invoices2001Slovakia_Book1_Tong hop Cac tuyen(9-1-06) 6" xfId="23257" xr:uid="{00000000-0005-0000-0000-000052220000}"/>
    <cellStyle name="Dziesiętny_Invoices2001Slovakia_Book1_Tong hop Cac tuyen(9-1-06) 6" xfId="23103" xr:uid="{00000000-0005-0000-0000-000053220000}"/>
    <cellStyle name="Dziesietny_Invoices2001Slovakia_Book1_ung truoc 2011 NSTW Thanh Hoa + Nge An gui Thu 12-5" xfId="6551" xr:uid="{00000000-0005-0000-0000-000054220000}"/>
    <cellStyle name="Dziesiętny_Invoices2001Slovakia_Book1_ung truoc 2011 NSTW Thanh Hoa + Nge An gui Thu 12-5" xfId="6554" xr:uid="{00000000-0005-0000-0000-000055220000}"/>
    <cellStyle name="Dziesietny_Invoices2001Slovakia_Book1_ung truoc 2011 NSTW Thanh Hoa + Nge An gui Thu 12-5 2" xfId="15113" xr:uid="{00000000-0005-0000-0000-000056220000}"/>
    <cellStyle name="Dziesiętny_Invoices2001Slovakia_Book1_ung truoc 2011 NSTW Thanh Hoa + Nge An gui Thu 12-5 2" xfId="15114" xr:uid="{00000000-0005-0000-0000-000057220000}"/>
    <cellStyle name="Dziesietny_Invoices2001Slovakia_Book1_ung truoc 2011 NSTW Thanh Hoa + Nge An gui Thu 12-5 3" xfId="17468" xr:uid="{00000000-0005-0000-0000-000058220000}"/>
    <cellStyle name="Dziesiętny_Invoices2001Slovakia_Book1_ung truoc 2011 NSTW Thanh Hoa + Nge An gui Thu 12-5 3" xfId="17471" xr:uid="{00000000-0005-0000-0000-000059220000}"/>
    <cellStyle name="Dziesietny_Invoices2001Slovakia_Book1_ung truoc 2011 NSTW Thanh Hoa + Nge An gui Thu 12-5 4" xfId="23280" xr:uid="{00000000-0005-0000-0000-00005A220000}"/>
    <cellStyle name="Dziesiętny_Invoices2001Slovakia_Book1_ung truoc 2011 NSTW Thanh Hoa + Nge An gui Thu 12-5 4" xfId="23281" xr:uid="{00000000-0005-0000-0000-00005B220000}"/>
    <cellStyle name="Dziesietny_Invoices2001Slovakia_Book1_ung truoc 2011 NSTW Thanh Hoa + Nge An gui Thu 12-5 5" xfId="23314" xr:uid="{00000000-0005-0000-0000-00005C220000}"/>
    <cellStyle name="Dziesiętny_Invoices2001Slovakia_Book1_ung truoc 2011 NSTW Thanh Hoa + Nge An gui Thu 12-5 5" xfId="23262" xr:uid="{00000000-0005-0000-0000-00005D220000}"/>
    <cellStyle name="Dziesietny_Invoices2001Slovakia_Book1_ung truoc 2011 NSTW Thanh Hoa + Nge An gui Thu 12-5 6" xfId="23247" xr:uid="{00000000-0005-0000-0000-00005E220000}"/>
    <cellStyle name="Dziesiętny_Invoices2001Slovakia_Book1_ung truoc 2011 NSTW Thanh Hoa + Nge An gui Thu 12-5 6" xfId="23327" xr:uid="{00000000-0005-0000-0000-00005F220000}"/>
    <cellStyle name="Dziesietny_Invoices2001Slovakia_Copy of 05-12  KH trung han 2016-2020 - Liem Thinh edited (1)" xfId="6313" xr:uid="{00000000-0005-0000-0000-000060220000}"/>
    <cellStyle name="Dziesiętny_Invoices2001Slovakia_Copy of 05-12  KH trung han 2016-2020 - Liem Thinh edited (1)" xfId="5853" xr:uid="{00000000-0005-0000-0000-000061220000}"/>
    <cellStyle name="Dziesietny_Invoices2001Slovakia_Copy of 05-12  KH trung han 2016-2020 - Liem Thinh edited (1) 2" xfId="464" xr:uid="{00000000-0005-0000-0000-000062220000}"/>
    <cellStyle name="Dziesiętny_Invoices2001Slovakia_Copy of 05-12  KH trung han 2016-2020 - Liem Thinh edited (1) 2" xfId="4664" xr:uid="{00000000-0005-0000-0000-000063220000}"/>
    <cellStyle name="Dziesietny_Invoices2001Slovakia_Copy of 05-12  KH trung han 2016-2020 - Liem Thinh edited (1) 2 2" xfId="14407" xr:uid="{00000000-0005-0000-0000-000064220000}"/>
    <cellStyle name="Dziesiętny_Invoices2001Slovakia_Copy of 05-12  KH trung han 2016-2020 - Liem Thinh edited (1) 2 2" xfId="14757" xr:uid="{00000000-0005-0000-0000-000065220000}"/>
    <cellStyle name="Dziesietny_Invoices2001Slovakia_Copy of 05-12  KH trung han 2016-2020 - Liem Thinh edited (1) 2 3" xfId="15329" xr:uid="{00000000-0005-0000-0000-000066220000}"/>
    <cellStyle name="Dziesiętny_Invoices2001Slovakia_Copy of 05-12  KH trung han 2016-2020 - Liem Thinh edited (1) 2 3" xfId="16814" xr:uid="{00000000-0005-0000-0000-000067220000}"/>
    <cellStyle name="Dziesietny_Invoices2001Slovakia_Copy of 05-12  KH trung han 2016-2020 - Liem Thinh edited (1) 2 4" xfId="23068" xr:uid="{00000000-0005-0000-0000-000068220000}"/>
    <cellStyle name="Dziesiętny_Invoices2001Slovakia_Copy of 05-12  KH trung han 2016-2020 - Liem Thinh edited (1) 2 4" xfId="23190" xr:uid="{00000000-0005-0000-0000-000069220000}"/>
    <cellStyle name="Dziesietny_Invoices2001Slovakia_Copy of 05-12  KH trung han 2016-2020 - Liem Thinh edited (1) 2 5" xfId="23350" xr:uid="{00000000-0005-0000-0000-00006A220000}"/>
    <cellStyle name="Dziesiętny_Invoices2001Slovakia_Copy of 05-12  KH trung han 2016-2020 - Liem Thinh edited (1) 2 5" xfId="23332" xr:uid="{00000000-0005-0000-0000-00006B220000}"/>
    <cellStyle name="Dziesietny_Invoices2001Slovakia_Copy of 05-12  KH trung han 2016-2020 - Liem Thinh edited (1) 2 6" xfId="23357" xr:uid="{00000000-0005-0000-0000-00006C220000}"/>
    <cellStyle name="Dziesiętny_Invoices2001Slovakia_Copy of 05-12  KH trung han 2016-2020 - Liem Thinh edited (1) 2 6" xfId="23074" xr:uid="{00000000-0005-0000-0000-00006D220000}"/>
    <cellStyle name="Dziesietny_Invoices2001Slovakia_Copy of 05-12  KH trung han 2016-2020 - Liem Thinh edited (1) 3" xfId="6557" xr:uid="{00000000-0005-0000-0000-00006E220000}"/>
    <cellStyle name="Dziesiętny_Invoices2001Slovakia_Copy of 05-12  KH trung han 2016-2020 - Liem Thinh edited (1) 3" xfId="4667" xr:uid="{00000000-0005-0000-0000-00006F220000}"/>
    <cellStyle name="Dziesietny_Invoices2001Slovakia_Copy of 05-12  KH trung han 2016-2020 - Liem Thinh edited (1) 3 2" xfId="15115" xr:uid="{00000000-0005-0000-0000-000070220000}"/>
    <cellStyle name="Dziesiętny_Invoices2001Slovakia_Copy of 05-12  KH trung han 2016-2020 - Liem Thinh edited (1) 3 2" xfId="14758" xr:uid="{00000000-0005-0000-0000-000071220000}"/>
    <cellStyle name="Dziesietny_Invoices2001Slovakia_Copy of 05-12  KH trung han 2016-2020 - Liem Thinh edited (1) 3 3" xfId="17474" xr:uid="{00000000-0005-0000-0000-000072220000}"/>
    <cellStyle name="Dziesiętny_Invoices2001Slovakia_Copy of 05-12  KH trung han 2016-2020 - Liem Thinh edited (1) 3 3" xfId="16816" xr:uid="{00000000-0005-0000-0000-000073220000}"/>
    <cellStyle name="Dziesietny_Invoices2001Slovakia_Copy of 05-12  KH trung han 2016-2020 - Liem Thinh edited (1) 3 4" xfId="23282" xr:uid="{00000000-0005-0000-0000-000074220000}"/>
    <cellStyle name="Dziesiętny_Invoices2001Slovakia_Copy of 05-12  KH trung han 2016-2020 - Liem Thinh edited (1) 3 4" xfId="23191" xr:uid="{00000000-0005-0000-0000-000075220000}"/>
    <cellStyle name="Dziesietny_Invoices2001Slovakia_Copy of 05-12  KH trung han 2016-2020 - Liem Thinh edited (1) 3 5" xfId="23079" xr:uid="{00000000-0005-0000-0000-000076220000}"/>
    <cellStyle name="Dziesiętny_Invoices2001Slovakia_Copy of 05-12  KH trung han 2016-2020 - Liem Thinh edited (1) 3 5" xfId="23291" xr:uid="{00000000-0005-0000-0000-000077220000}"/>
    <cellStyle name="Dziesietny_Invoices2001Slovakia_Copy of 05-12  KH trung han 2016-2020 - Liem Thinh edited (1) 3 6" xfId="23343" xr:uid="{00000000-0005-0000-0000-000078220000}"/>
    <cellStyle name="Dziesiętny_Invoices2001Slovakia_Copy of 05-12  KH trung han 2016-2020 - Liem Thinh edited (1) 3 6" xfId="23241" xr:uid="{00000000-0005-0000-0000-000079220000}"/>
    <cellStyle name="Dziesietny_Invoices2001Slovakia_Copy of 05-12  KH trung han 2016-2020 - Liem Thinh edited (1) 4" xfId="15094" xr:uid="{00000000-0005-0000-0000-00007A220000}"/>
    <cellStyle name="Dziesiętny_Invoices2001Slovakia_Copy of 05-12  KH trung han 2016-2020 - Liem Thinh edited (1) 4" xfId="15087" xr:uid="{00000000-0005-0000-0000-00007B220000}"/>
    <cellStyle name="Dziesietny_Invoices2001Slovakia_Copy of 05-12  KH trung han 2016-2020 - Liem Thinh edited (1) 5" xfId="17359" xr:uid="{00000000-0005-0000-0000-00007C220000}"/>
    <cellStyle name="Dziesiętny_Invoices2001Slovakia_Copy of 05-12  KH trung han 2016-2020 - Liem Thinh edited (1) 5" xfId="17234" xr:uid="{00000000-0005-0000-0000-00007D220000}"/>
    <cellStyle name="Dziesietny_Invoices2001Slovakia_Copy of 05-12  KH trung han 2016-2020 - Liem Thinh edited (1) 6" xfId="23260" xr:uid="{00000000-0005-0000-0000-00007E220000}"/>
    <cellStyle name="Dziesiętny_Invoices2001Slovakia_Copy of 05-12  KH trung han 2016-2020 - Liem Thinh edited (1) 6" xfId="23251" xr:uid="{00000000-0005-0000-0000-00007F220000}"/>
    <cellStyle name="Dziesietny_Invoices2001Slovakia_Copy of 05-12  KH trung han 2016-2020 - Liem Thinh edited (1) 7" xfId="23187" xr:uid="{00000000-0005-0000-0000-000080220000}"/>
    <cellStyle name="Dziesiętny_Invoices2001Slovakia_Copy of 05-12  KH trung han 2016-2020 - Liem Thinh edited (1) 7" xfId="23323" xr:uid="{00000000-0005-0000-0000-000081220000}"/>
    <cellStyle name="Dziesietny_Invoices2001Slovakia_Copy of 05-12  KH trung han 2016-2020 - Liem Thinh edited (1) 8" xfId="23258" xr:uid="{00000000-0005-0000-0000-000082220000}"/>
    <cellStyle name="Dziesiętny_Invoices2001Slovakia_Copy of 05-12  KH trung han 2016-2020 - Liem Thinh edited (1) 8" xfId="23077" xr:uid="{00000000-0005-0000-0000-000083220000}"/>
    <cellStyle name="Dziesietny_Invoices2001Slovakia_d-uong+TDT" xfId="6497" xr:uid="{00000000-0005-0000-0000-000084220000}"/>
    <cellStyle name="Dziesiętny_Invoices2001Slovakia_KH TPCP 2016-2020 (tong hop)" xfId="6322" xr:uid="{00000000-0005-0000-0000-000085220000}"/>
    <cellStyle name="Dziesietny_Invoices2001Slovakia_Nha bao ve(28-7-05)" xfId="4778" xr:uid="{00000000-0005-0000-0000-000086220000}"/>
    <cellStyle name="Dziesiętny_Invoices2001Slovakia_Nha bao ve(28-7-05)" xfId="6559" xr:uid="{00000000-0005-0000-0000-000087220000}"/>
    <cellStyle name="Dziesietny_Invoices2001Slovakia_Nha bao ve(28-7-05) 2" xfId="14762" xr:uid="{00000000-0005-0000-0000-000088220000}"/>
    <cellStyle name="Dziesiętny_Invoices2001Slovakia_Nha bao ve(28-7-05) 2" xfId="15116" xr:uid="{00000000-0005-0000-0000-000089220000}"/>
    <cellStyle name="Dziesietny_Invoices2001Slovakia_Nha bao ve(28-7-05) 3" xfId="16849" xr:uid="{00000000-0005-0000-0000-00008A220000}"/>
    <cellStyle name="Dziesiętny_Invoices2001Slovakia_Nha bao ve(28-7-05) 3" xfId="17475" xr:uid="{00000000-0005-0000-0000-00008B220000}"/>
    <cellStyle name="Dziesietny_Invoices2001Slovakia_Nha bao ve(28-7-05) 4" xfId="23195" xr:uid="{00000000-0005-0000-0000-00008C220000}"/>
    <cellStyle name="Dziesiętny_Invoices2001Slovakia_Nha bao ve(28-7-05) 4" xfId="23283" xr:uid="{00000000-0005-0000-0000-00008D220000}"/>
    <cellStyle name="Dziesietny_Invoices2001Slovakia_Nha bao ve(28-7-05) 5" xfId="23331" xr:uid="{00000000-0005-0000-0000-00008E220000}"/>
    <cellStyle name="Dziesiętny_Invoices2001Slovakia_Nha bao ve(28-7-05) 5" xfId="23087" xr:uid="{00000000-0005-0000-0000-00008F220000}"/>
    <cellStyle name="Dziesietny_Invoices2001Slovakia_Nha bao ve(28-7-05) 6" xfId="23301" xr:uid="{00000000-0005-0000-0000-000090220000}"/>
    <cellStyle name="Dziesiętny_Invoices2001Slovakia_Nha bao ve(28-7-05) 6" xfId="23294" xr:uid="{00000000-0005-0000-0000-000091220000}"/>
    <cellStyle name="Dziesietny_Invoices2001Slovakia_NHA de xe nguyen du" xfId="6565" xr:uid="{00000000-0005-0000-0000-000092220000}"/>
    <cellStyle name="Dziesiętny_Invoices2001Slovakia_NHA de xe nguyen du" xfId="6566" xr:uid="{00000000-0005-0000-0000-000093220000}"/>
    <cellStyle name="Dziesietny_Invoices2001Slovakia_NHA de xe nguyen du 2" xfId="15117" xr:uid="{00000000-0005-0000-0000-000094220000}"/>
    <cellStyle name="Dziesiętny_Invoices2001Slovakia_NHA de xe nguyen du 2" xfId="15118" xr:uid="{00000000-0005-0000-0000-000095220000}"/>
    <cellStyle name="Dziesietny_Invoices2001Slovakia_NHA de xe nguyen du 3" xfId="17480" xr:uid="{00000000-0005-0000-0000-000096220000}"/>
    <cellStyle name="Dziesiętny_Invoices2001Slovakia_NHA de xe nguyen du 3" xfId="17481" xr:uid="{00000000-0005-0000-0000-000097220000}"/>
    <cellStyle name="Dziesietny_Invoices2001Slovakia_NHA de xe nguyen du 4" xfId="23284" xr:uid="{00000000-0005-0000-0000-000098220000}"/>
    <cellStyle name="Dziesiętny_Invoices2001Slovakia_NHA de xe nguyen du 4" xfId="23285" xr:uid="{00000000-0005-0000-0000-000099220000}"/>
    <cellStyle name="Dziesietny_Invoices2001Slovakia_NHA de xe nguyen du 5" xfId="23313" xr:uid="{00000000-0005-0000-0000-00009A220000}"/>
    <cellStyle name="Dziesiętny_Invoices2001Slovakia_NHA de xe nguyen du 5" xfId="23312" xr:uid="{00000000-0005-0000-0000-00009B220000}"/>
    <cellStyle name="Dziesietny_Invoices2001Slovakia_NHA de xe nguyen du 6" xfId="23212" xr:uid="{00000000-0005-0000-0000-00009C220000}"/>
    <cellStyle name="Dziesiętny_Invoices2001Slovakia_NHA de xe nguyen du 6" xfId="23335" xr:uid="{00000000-0005-0000-0000-00009D220000}"/>
    <cellStyle name="Dziesietny_Invoices2001Slovakia_Nhalamviec VTC(25-1-05)" xfId="582" xr:uid="{00000000-0005-0000-0000-00009E220000}"/>
    <cellStyle name="Dziesiętny_Invoices2001Slovakia_Nhalamviec VTC(25-1-05)" xfId="4649" xr:uid="{00000000-0005-0000-0000-00009F220000}"/>
    <cellStyle name="Dziesietny_Invoices2001Slovakia_Nhalamviec VTC(25-1-05) 2" xfId="14421" xr:uid="{00000000-0005-0000-0000-0000A0220000}"/>
    <cellStyle name="Dziesiętny_Invoices2001Slovakia_TDT KHANH HOA" xfId="1488" xr:uid="{00000000-0005-0000-0000-0000A1220000}"/>
    <cellStyle name="Dziesietny_Invoices2001Slovakia_TDT KHANH HOA_Tong hop Cac tuyen(9-1-06)" xfId="2090" xr:uid="{00000000-0005-0000-0000-0000A2220000}"/>
    <cellStyle name="Dziesiętny_Invoices2001Slovakia_TDT KHANH HOA_Tong hop Cac tuyen(9-1-06)" xfId="76" xr:uid="{00000000-0005-0000-0000-0000A3220000}"/>
    <cellStyle name="Dziesietny_Invoices2001Slovakia_TDT KHANH HOA_Tong hop Cac tuyen(9-1-06) 2" xfId="14523" xr:uid="{00000000-0005-0000-0000-0000A4220000}"/>
    <cellStyle name="Dziesiętny_Invoices2001Slovakia_TDT KHANH HOA_Tong hop Cac tuyen(9-1-06) 2" xfId="14381" xr:uid="{00000000-0005-0000-0000-0000A5220000}"/>
    <cellStyle name="Dziesietny_Invoices2001Slovakia_TDT KHANH HOA_Tong hop Cac tuyen(9-1-06) 3" xfId="15941" xr:uid="{00000000-0005-0000-0000-0000A6220000}"/>
    <cellStyle name="Dziesiętny_Invoices2001Slovakia_TDT KHANH HOA_Tong hop Cac tuyen(9-1-06) 3" xfId="15185" xr:uid="{00000000-0005-0000-0000-0000A7220000}"/>
    <cellStyle name="Dziesietny_Invoices2001Slovakia_TDT KHANH HOA_Tong hop Cac tuyen(9-1-06) 4" xfId="23113" xr:uid="{00000000-0005-0000-0000-0000A8220000}"/>
    <cellStyle name="Dziesiętny_Invoices2001Slovakia_TDT KHANH HOA_Tong hop Cac tuyen(9-1-06) 4" xfId="23058" xr:uid="{00000000-0005-0000-0000-0000A9220000}"/>
    <cellStyle name="Dziesietny_Invoices2001Slovakia_TDT KHANH HOA_Tong hop Cac tuyen(9-1-06) 5" xfId="23346" xr:uid="{00000000-0005-0000-0000-0000AA220000}"/>
    <cellStyle name="Dziesiętny_Invoices2001Slovakia_TDT KHANH HOA_Tong hop Cac tuyen(9-1-06) 5" xfId="23324" xr:uid="{00000000-0005-0000-0000-0000AB220000}"/>
    <cellStyle name="Dziesietny_Invoices2001Slovakia_TDT KHANH HOA_Tong hop Cac tuyen(9-1-06) 6" xfId="23108" xr:uid="{00000000-0005-0000-0000-0000AC220000}"/>
    <cellStyle name="Dziesiętny_Invoices2001Slovakia_TDT KHANH HOA_Tong hop Cac tuyen(9-1-06) 6" xfId="23337" xr:uid="{00000000-0005-0000-0000-0000AD220000}"/>
    <cellStyle name="Dziesietny_Invoices2001Slovakia_TDT quangngai" xfId="6570" xr:uid="{00000000-0005-0000-0000-0000AE220000}"/>
    <cellStyle name="Dziesiętny_Invoices2001Slovakia_TDT quangngai" xfId="3692" xr:uid="{00000000-0005-0000-0000-0000AF220000}"/>
    <cellStyle name="Dziesietny_Invoices2001Slovakia_TDT quangngai 2" xfId="15119" xr:uid="{00000000-0005-0000-0000-0000B0220000}"/>
    <cellStyle name="Dziesiętny_Invoices2001Slovakia_TDT quangngai 2" xfId="14713" xr:uid="{00000000-0005-0000-0000-0000B1220000}"/>
    <cellStyle name="Dziesietny_Invoices2001Slovakia_TDT quangngai 3" xfId="17484" xr:uid="{00000000-0005-0000-0000-0000B2220000}"/>
    <cellStyle name="Dziesiętny_Invoices2001Slovakia_TDT quangngai 3" xfId="16481" xr:uid="{00000000-0005-0000-0000-0000B3220000}"/>
    <cellStyle name="Dziesietny_Invoices2001Slovakia_TDT quangngai 4" xfId="23286" xr:uid="{00000000-0005-0000-0000-0000B4220000}"/>
    <cellStyle name="Dziesiętny_Invoices2001Slovakia_TDT quangngai 4" xfId="23175" xr:uid="{00000000-0005-0000-0000-0000B5220000}"/>
    <cellStyle name="Dziesietny_Invoices2001Slovakia_TDT quangngai 5" xfId="23311" xr:uid="{00000000-0005-0000-0000-0000B6220000}"/>
    <cellStyle name="Dziesiętny_Invoices2001Slovakia_TDT quangngai 5" xfId="23341" xr:uid="{00000000-0005-0000-0000-0000B7220000}"/>
    <cellStyle name="Dziesietny_Invoices2001Slovakia_TDT quangngai 6" xfId="23322" xr:uid="{00000000-0005-0000-0000-0000B8220000}"/>
    <cellStyle name="Dziesiętny_Invoices2001Slovakia_TDT quangngai 6" xfId="23196" xr:uid="{00000000-0005-0000-0000-0000B9220000}"/>
    <cellStyle name="Dziesietny_Invoices2001Slovakia_TMDT(10-5-06)" xfId="115" xr:uid="{00000000-0005-0000-0000-0000BA220000}"/>
    <cellStyle name="e" xfId="5314" xr:uid="{00000000-0005-0000-0000-0000BB220000}"/>
    <cellStyle name="e 2" xfId="27353" xr:uid="{00000000-0005-0000-0000-0000BC220000}"/>
    <cellStyle name="Enter Currency (0)" xfId="6573" xr:uid="{00000000-0005-0000-0000-0000BD220000}"/>
    <cellStyle name="Enter Currency (0) 10" xfId="1712" xr:uid="{00000000-0005-0000-0000-0000BE220000}"/>
    <cellStyle name="Enter Currency (0) 10 2" xfId="27355" xr:uid="{00000000-0005-0000-0000-0000BF220000}"/>
    <cellStyle name="Enter Currency (0) 11" xfId="2398" xr:uid="{00000000-0005-0000-0000-0000C0220000}"/>
    <cellStyle name="Enter Currency (0) 11 2" xfId="27356" xr:uid="{00000000-0005-0000-0000-0000C1220000}"/>
    <cellStyle name="Enter Currency (0) 12" xfId="2103" xr:uid="{00000000-0005-0000-0000-0000C2220000}"/>
    <cellStyle name="Enter Currency (0) 12 2" xfId="27357" xr:uid="{00000000-0005-0000-0000-0000C3220000}"/>
    <cellStyle name="Enter Currency (0) 13" xfId="4813" xr:uid="{00000000-0005-0000-0000-0000C4220000}"/>
    <cellStyle name="Enter Currency (0) 13 2" xfId="27358" xr:uid="{00000000-0005-0000-0000-0000C5220000}"/>
    <cellStyle name="Enter Currency (0) 14" xfId="208" xr:uid="{00000000-0005-0000-0000-0000C6220000}"/>
    <cellStyle name="Enter Currency (0) 14 2" xfId="27359" xr:uid="{00000000-0005-0000-0000-0000C7220000}"/>
    <cellStyle name="Enter Currency (0) 15" xfId="859" xr:uid="{00000000-0005-0000-0000-0000C8220000}"/>
    <cellStyle name="Enter Currency (0) 15 2" xfId="27360" xr:uid="{00000000-0005-0000-0000-0000C9220000}"/>
    <cellStyle name="Enter Currency (0) 16" xfId="6574" xr:uid="{00000000-0005-0000-0000-0000CA220000}"/>
    <cellStyle name="Enter Currency (0) 16 2" xfId="27361" xr:uid="{00000000-0005-0000-0000-0000CB220000}"/>
    <cellStyle name="Enter Currency (0) 17" xfId="6575" xr:uid="{00000000-0005-0000-0000-0000CC220000}"/>
    <cellStyle name="Enter Currency (0) 17 2" xfId="27362" xr:uid="{00000000-0005-0000-0000-0000CD220000}"/>
    <cellStyle name="Enter Currency (0) 18" xfId="6576" xr:uid="{00000000-0005-0000-0000-0000CE220000}"/>
    <cellStyle name="Enter Currency (0) 18 2" xfId="27363" xr:uid="{00000000-0005-0000-0000-0000CF220000}"/>
    <cellStyle name="Enter Currency (0) 19" xfId="27354" xr:uid="{00000000-0005-0000-0000-0000D0220000}"/>
    <cellStyle name="Enter Currency (0) 2" xfId="6578" xr:uid="{00000000-0005-0000-0000-0000D1220000}"/>
    <cellStyle name="Enter Currency (0) 2 2" xfId="27364" xr:uid="{00000000-0005-0000-0000-0000D2220000}"/>
    <cellStyle name="Enter Currency (0) 3" xfId="6580" xr:uid="{00000000-0005-0000-0000-0000D3220000}"/>
    <cellStyle name="Enter Currency (0) 3 2" xfId="27365" xr:uid="{00000000-0005-0000-0000-0000D4220000}"/>
    <cellStyle name="Enter Currency (0) 4" xfId="6582" xr:uid="{00000000-0005-0000-0000-0000D5220000}"/>
    <cellStyle name="Enter Currency (0) 4 2" xfId="27366" xr:uid="{00000000-0005-0000-0000-0000D6220000}"/>
    <cellStyle name="Enter Currency (0) 5" xfId="6584" xr:uid="{00000000-0005-0000-0000-0000D7220000}"/>
    <cellStyle name="Enter Currency (0) 5 2" xfId="27367" xr:uid="{00000000-0005-0000-0000-0000D8220000}"/>
    <cellStyle name="Enter Currency (0) 6" xfId="6586" xr:uid="{00000000-0005-0000-0000-0000D9220000}"/>
    <cellStyle name="Enter Currency (0) 6 2" xfId="27368" xr:uid="{00000000-0005-0000-0000-0000DA220000}"/>
    <cellStyle name="Enter Currency (0) 7" xfId="639" xr:uid="{00000000-0005-0000-0000-0000DB220000}"/>
    <cellStyle name="Enter Currency (0) 7 2" xfId="27369" xr:uid="{00000000-0005-0000-0000-0000DC220000}"/>
    <cellStyle name="Enter Currency (0) 8" xfId="699" xr:uid="{00000000-0005-0000-0000-0000DD220000}"/>
    <cellStyle name="Enter Currency (0) 8 2" xfId="27370" xr:uid="{00000000-0005-0000-0000-0000DE220000}"/>
    <cellStyle name="Enter Currency (0) 9" xfId="6588" xr:uid="{00000000-0005-0000-0000-0000DF220000}"/>
    <cellStyle name="Enter Currency (0) 9 2" xfId="27371" xr:uid="{00000000-0005-0000-0000-0000E0220000}"/>
    <cellStyle name="Enter Currency (2)" xfId="4307" xr:uid="{00000000-0005-0000-0000-0000E1220000}"/>
    <cellStyle name="Enter Currency (2) 10" xfId="6078" xr:uid="{00000000-0005-0000-0000-0000E2220000}"/>
    <cellStyle name="Enter Currency (2) 10 2" xfId="27373" xr:uid="{00000000-0005-0000-0000-0000E3220000}"/>
    <cellStyle name="Enter Currency (2) 11" xfId="3599" xr:uid="{00000000-0005-0000-0000-0000E4220000}"/>
    <cellStyle name="Enter Currency (2) 11 2" xfId="27374" xr:uid="{00000000-0005-0000-0000-0000E5220000}"/>
    <cellStyle name="Enter Currency (2) 12" xfId="6591" xr:uid="{00000000-0005-0000-0000-0000E6220000}"/>
    <cellStyle name="Enter Currency (2) 12 2" xfId="27375" xr:uid="{00000000-0005-0000-0000-0000E7220000}"/>
    <cellStyle name="Enter Currency (2) 13" xfId="6595" xr:uid="{00000000-0005-0000-0000-0000E8220000}"/>
    <cellStyle name="Enter Currency (2) 13 2" xfId="27376" xr:uid="{00000000-0005-0000-0000-0000E9220000}"/>
    <cellStyle name="Enter Currency (2) 14" xfId="6599" xr:uid="{00000000-0005-0000-0000-0000EA220000}"/>
    <cellStyle name="Enter Currency (2) 14 2" xfId="27377" xr:uid="{00000000-0005-0000-0000-0000EB220000}"/>
    <cellStyle name="Enter Currency (2) 15" xfId="2383" xr:uid="{00000000-0005-0000-0000-0000EC220000}"/>
    <cellStyle name="Enter Currency (2) 15 2" xfId="27378" xr:uid="{00000000-0005-0000-0000-0000ED220000}"/>
    <cellStyle name="Enter Currency (2) 16" xfId="1732" xr:uid="{00000000-0005-0000-0000-0000EE220000}"/>
    <cellStyle name="Enter Currency (2) 16 2" xfId="27379" xr:uid="{00000000-0005-0000-0000-0000EF220000}"/>
    <cellStyle name="Enter Currency (2) 17" xfId="4889" xr:uid="{00000000-0005-0000-0000-0000F0220000}"/>
    <cellStyle name="Enter Currency (2) 18" xfId="4893" xr:uid="{00000000-0005-0000-0000-0000F1220000}"/>
    <cellStyle name="Enter Currency (2) 2" xfId="6600" xr:uid="{00000000-0005-0000-0000-0000F2220000}"/>
    <cellStyle name="Enter Currency (2) 2 2" xfId="27380" xr:uid="{00000000-0005-0000-0000-0000F3220000}"/>
    <cellStyle name="Enter Currency (2) 3" xfId="6601" xr:uid="{00000000-0005-0000-0000-0000F4220000}"/>
    <cellStyle name="Enter Currency (2) 3 2" xfId="27381" xr:uid="{00000000-0005-0000-0000-0000F5220000}"/>
    <cellStyle name="Enter Currency (2) 4" xfId="795" xr:uid="{00000000-0005-0000-0000-0000F6220000}"/>
    <cellStyle name="Enter Currency (2) 4 2" xfId="27382" xr:uid="{00000000-0005-0000-0000-0000F7220000}"/>
    <cellStyle name="Enter Currency (2) 5" xfId="6604" xr:uid="{00000000-0005-0000-0000-0000F8220000}"/>
    <cellStyle name="Enter Currency (2) 5 2" xfId="27383" xr:uid="{00000000-0005-0000-0000-0000F9220000}"/>
    <cellStyle name="Enter Currency (2) 6" xfId="6606" xr:uid="{00000000-0005-0000-0000-0000FA220000}"/>
    <cellStyle name="Enter Currency (2) 6 2" xfId="27384" xr:uid="{00000000-0005-0000-0000-0000FB220000}"/>
    <cellStyle name="Enter Currency (2) 7" xfId="6608" xr:uid="{00000000-0005-0000-0000-0000FC220000}"/>
    <cellStyle name="Enter Currency (2) 7 2" xfId="27385" xr:uid="{00000000-0005-0000-0000-0000FD220000}"/>
    <cellStyle name="Enter Currency (2) 8" xfId="6610" xr:uid="{00000000-0005-0000-0000-0000FE220000}"/>
    <cellStyle name="Enter Currency (2) 8 2" xfId="27386" xr:uid="{00000000-0005-0000-0000-0000FF220000}"/>
    <cellStyle name="Enter Currency (2) 9" xfId="6612" xr:uid="{00000000-0005-0000-0000-000000230000}"/>
    <cellStyle name="Enter Currency (2) 9 2" xfId="27387" xr:uid="{00000000-0005-0000-0000-000001230000}"/>
    <cellStyle name="Enter Units (0)" xfId="4518" xr:uid="{00000000-0005-0000-0000-000002230000}"/>
    <cellStyle name="Enter Units (0) 10" xfId="6615" xr:uid="{00000000-0005-0000-0000-000003230000}"/>
    <cellStyle name="Enter Units (0) 10 2" xfId="27388" xr:uid="{00000000-0005-0000-0000-000004230000}"/>
    <cellStyle name="Enter Units (0) 11" xfId="6618" xr:uid="{00000000-0005-0000-0000-000005230000}"/>
    <cellStyle name="Enter Units (0) 11 2" xfId="27389" xr:uid="{00000000-0005-0000-0000-000006230000}"/>
    <cellStyle name="Enter Units (0) 12" xfId="2669" xr:uid="{00000000-0005-0000-0000-000007230000}"/>
    <cellStyle name="Enter Units (0) 12 2" xfId="27390" xr:uid="{00000000-0005-0000-0000-000008230000}"/>
    <cellStyle name="Enter Units (0) 13" xfId="4362" xr:uid="{00000000-0005-0000-0000-000009230000}"/>
    <cellStyle name="Enter Units (0) 13 2" xfId="27391" xr:uid="{00000000-0005-0000-0000-00000A230000}"/>
    <cellStyle name="Enter Units (0) 14" xfId="272" xr:uid="{00000000-0005-0000-0000-00000B230000}"/>
    <cellStyle name="Enter Units (0) 14 2" xfId="27392" xr:uid="{00000000-0005-0000-0000-00000C230000}"/>
    <cellStyle name="Enter Units (0) 15" xfId="297" xr:uid="{00000000-0005-0000-0000-00000D230000}"/>
    <cellStyle name="Enter Units (0) 15 2" xfId="27393" xr:uid="{00000000-0005-0000-0000-00000E230000}"/>
    <cellStyle name="Enter Units (0) 16" xfId="178" xr:uid="{00000000-0005-0000-0000-00000F230000}"/>
    <cellStyle name="Enter Units (0) 16 2" xfId="27394" xr:uid="{00000000-0005-0000-0000-000010230000}"/>
    <cellStyle name="Enter Units (0) 17" xfId="53" xr:uid="{00000000-0005-0000-0000-000011230000}"/>
    <cellStyle name="Enter Units (0) 18" xfId="367" xr:uid="{00000000-0005-0000-0000-000012230000}"/>
    <cellStyle name="Enter Units (0) 2" xfId="914" xr:uid="{00000000-0005-0000-0000-000013230000}"/>
    <cellStyle name="Enter Units (0) 2 2" xfId="27395" xr:uid="{00000000-0005-0000-0000-000014230000}"/>
    <cellStyle name="Enter Units (0) 3" xfId="919" xr:uid="{00000000-0005-0000-0000-000015230000}"/>
    <cellStyle name="Enter Units (0) 3 2" xfId="27396" xr:uid="{00000000-0005-0000-0000-000016230000}"/>
    <cellStyle name="Enter Units (0) 4" xfId="923" xr:uid="{00000000-0005-0000-0000-000017230000}"/>
    <cellStyle name="Enter Units (0) 4 2" xfId="27397" xr:uid="{00000000-0005-0000-0000-000018230000}"/>
    <cellStyle name="Enter Units (0) 5" xfId="6619" xr:uid="{00000000-0005-0000-0000-000019230000}"/>
    <cellStyle name="Enter Units (0) 5 2" xfId="27398" xr:uid="{00000000-0005-0000-0000-00001A230000}"/>
    <cellStyle name="Enter Units (0) 6" xfId="6620" xr:uid="{00000000-0005-0000-0000-00001B230000}"/>
    <cellStyle name="Enter Units (0) 6 2" xfId="27399" xr:uid="{00000000-0005-0000-0000-00001C230000}"/>
    <cellStyle name="Enter Units (0) 7" xfId="5011" xr:uid="{00000000-0005-0000-0000-00001D230000}"/>
    <cellStyle name="Enter Units (0) 7 2" xfId="27400" xr:uid="{00000000-0005-0000-0000-00001E230000}"/>
    <cellStyle name="Enter Units (0) 8" xfId="5030" xr:uid="{00000000-0005-0000-0000-00001F230000}"/>
    <cellStyle name="Enter Units (0) 8 2" xfId="27401" xr:uid="{00000000-0005-0000-0000-000020230000}"/>
    <cellStyle name="Enter Units (0) 9" xfId="4195" xr:uid="{00000000-0005-0000-0000-000021230000}"/>
    <cellStyle name="Enter Units (0) 9 2" xfId="27402" xr:uid="{00000000-0005-0000-0000-000022230000}"/>
    <cellStyle name="Enter Units (1)" xfId="6623" xr:uid="{00000000-0005-0000-0000-000023230000}"/>
    <cellStyle name="Enter Units (1) 10" xfId="6624" xr:uid="{00000000-0005-0000-0000-000024230000}"/>
    <cellStyle name="Enter Units (1) 10 2" xfId="27403" xr:uid="{00000000-0005-0000-0000-000025230000}"/>
    <cellStyle name="Enter Units (1) 11" xfId="6625" xr:uid="{00000000-0005-0000-0000-000026230000}"/>
    <cellStyle name="Enter Units (1) 11 2" xfId="27404" xr:uid="{00000000-0005-0000-0000-000027230000}"/>
    <cellStyle name="Enter Units (1) 12" xfId="3670" xr:uid="{00000000-0005-0000-0000-000028230000}"/>
    <cellStyle name="Enter Units (1) 12 2" xfId="27405" xr:uid="{00000000-0005-0000-0000-000029230000}"/>
    <cellStyle name="Enter Units (1) 13" xfId="6355" xr:uid="{00000000-0005-0000-0000-00002A230000}"/>
    <cellStyle name="Enter Units (1) 13 2" xfId="27406" xr:uid="{00000000-0005-0000-0000-00002B230000}"/>
    <cellStyle name="Enter Units (1) 14" xfId="6359" xr:uid="{00000000-0005-0000-0000-00002C230000}"/>
    <cellStyle name="Enter Units (1) 14 2" xfId="27407" xr:uid="{00000000-0005-0000-0000-00002D230000}"/>
    <cellStyle name="Enter Units (1) 15" xfId="6363" xr:uid="{00000000-0005-0000-0000-00002E230000}"/>
    <cellStyle name="Enter Units (1) 15 2" xfId="27408" xr:uid="{00000000-0005-0000-0000-00002F230000}"/>
    <cellStyle name="Enter Units (1) 16" xfId="3723" xr:uid="{00000000-0005-0000-0000-000030230000}"/>
    <cellStyle name="Enter Units (1) 16 2" xfId="27409" xr:uid="{00000000-0005-0000-0000-000031230000}"/>
    <cellStyle name="Enter Units (1) 17" xfId="6627" xr:uid="{00000000-0005-0000-0000-000032230000}"/>
    <cellStyle name="Enter Units (1) 18" xfId="6629" xr:uid="{00000000-0005-0000-0000-000033230000}"/>
    <cellStyle name="Enter Units (1) 2" xfId="5783" xr:uid="{00000000-0005-0000-0000-000034230000}"/>
    <cellStyle name="Enter Units (1) 2 2" xfId="27410" xr:uid="{00000000-0005-0000-0000-000035230000}"/>
    <cellStyle name="Enter Units (1) 3" xfId="679" xr:uid="{00000000-0005-0000-0000-000036230000}"/>
    <cellStyle name="Enter Units (1) 3 2" xfId="27411" xr:uid="{00000000-0005-0000-0000-000037230000}"/>
    <cellStyle name="Enter Units (1) 4" xfId="3071" xr:uid="{00000000-0005-0000-0000-000038230000}"/>
    <cellStyle name="Enter Units (1) 4 2" xfId="27412" xr:uid="{00000000-0005-0000-0000-000039230000}"/>
    <cellStyle name="Enter Units (1) 5" xfId="5785" xr:uid="{00000000-0005-0000-0000-00003A230000}"/>
    <cellStyle name="Enter Units (1) 5 2" xfId="27413" xr:uid="{00000000-0005-0000-0000-00003B230000}"/>
    <cellStyle name="Enter Units (1) 6" xfId="5796" xr:uid="{00000000-0005-0000-0000-00003C230000}"/>
    <cellStyle name="Enter Units (1) 6 2" xfId="27414" xr:uid="{00000000-0005-0000-0000-00003D230000}"/>
    <cellStyle name="Enter Units (1) 7" xfId="868" xr:uid="{00000000-0005-0000-0000-00003E230000}"/>
    <cellStyle name="Enter Units (1) 7 2" xfId="27415" xr:uid="{00000000-0005-0000-0000-00003F230000}"/>
    <cellStyle name="Enter Units (1) 8" xfId="5803" xr:uid="{00000000-0005-0000-0000-000040230000}"/>
    <cellStyle name="Enter Units (1) 8 2" xfId="27416" xr:uid="{00000000-0005-0000-0000-000041230000}"/>
    <cellStyle name="Enter Units (1) 9" xfId="1172" xr:uid="{00000000-0005-0000-0000-000042230000}"/>
    <cellStyle name="Enter Units (1) 9 2" xfId="27417" xr:uid="{00000000-0005-0000-0000-000043230000}"/>
    <cellStyle name="Enter Units (2)" xfId="5918" xr:uid="{00000000-0005-0000-0000-000044230000}"/>
    <cellStyle name="Enter Units (2) 10" xfId="6630" xr:uid="{00000000-0005-0000-0000-000045230000}"/>
    <cellStyle name="Enter Units (2) 10 2" xfId="27418" xr:uid="{00000000-0005-0000-0000-000046230000}"/>
    <cellStyle name="Enter Units (2) 11" xfId="2584" xr:uid="{00000000-0005-0000-0000-000047230000}"/>
    <cellStyle name="Enter Units (2) 11 2" xfId="27419" xr:uid="{00000000-0005-0000-0000-000048230000}"/>
    <cellStyle name="Enter Units (2) 12" xfId="2644" xr:uid="{00000000-0005-0000-0000-000049230000}"/>
    <cellStyle name="Enter Units (2) 12 2" xfId="27420" xr:uid="{00000000-0005-0000-0000-00004A230000}"/>
    <cellStyle name="Enter Units (2) 13" xfId="632" xr:uid="{00000000-0005-0000-0000-00004B230000}"/>
    <cellStyle name="Enter Units (2) 13 2" xfId="27421" xr:uid="{00000000-0005-0000-0000-00004C230000}"/>
    <cellStyle name="Enter Units (2) 14" xfId="643" xr:uid="{00000000-0005-0000-0000-00004D230000}"/>
    <cellStyle name="Enter Units (2) 14 2" xfId="27422" xr:uid="{00000000-0005-0000-0000-00004E230000}"/>
    <cellStyle name="Enter Units (2) 15" xfId="6633" xr:uid="{00000000-0005-0000-0000-00004F230000}"/>
    <cellStyle name="Enter Units (2) 15 2" xfId="27423" xr:uid="{00000000-0005-0000-0000-000050230000}"/>
    <cellStyle name="Enter Units (2) 16" xfId="6634" xr:uid="{00000000-0005-0000-0000-000051230000}"/>
    <cellStyle name="Enter Units (2) 16 2" xfId="27424" xr:uid="{00000000-0005-0000-0000-000052230000}"/>
    <cellStyle name="Enter Units (2) 17" xfId="1869" xr:uid="{00000000-0005-0000-0000-000053230000}"/>
    <cellStyle name="Enter Units (2) 18" xfId="1332" xr:uid="{00000000-0005-0000-0000-000054230000}"/>
    <cellStyle name="Enter Units (2) 2" xfId="6635" xr:uid="{00000000-0005-0000-0000-000055230000}"/>
    <cellStyle name="Enter Units (2) 2 2" xfId="27425" xr:uid="{00000000-0005-0000-0000-000056230000}"/>
    <cellStyle name="Enter Units (2) 3" xfId="3269" xr:uid="{00000000-0005-0000-0000-000057230000}"/>
    <cellStyle name="Enter Units (2) 3 2" xfId="27426" xr:uid="{00000000-0005-0000-0000-000058230000}"/>
    <cellStyle name="Enter Units (2) 4" xfId="6636" xr:uid="{00000000-0005-0000-0000-000059230000}"/>
    <cellStyle name="Enter Units (2) 4 2" xfId="27427" xr:uid="{00000000-0005-0000-0000-00005A230000}"/>
    <cellStyle name="Enter Units (2) 5" xfId="6638" xr:uid="{00000000-0005-0000-0000-00005B230000}"/>
    <cellStyle name="Enter Units (2) 5 2" xfId="27428" xr:uid="{00000000-0005-0000-0000-00005C230000}"/>
    <cellStyle name="Enter Units (2) 6" xfId="6640" xr:uid="{00000000-0005-0000-0000-00005D230000}"/>
    <cellStyle name="Enter Units (2) 6 2" xfId="27429" xr:uid="{00000000-0005-0000-0000-00005E230000}"/>
    <cellStyle name="Enter Units (2) 7" xfId="6643" xr:uid="{00000000-0005-0000-0000-00005F230000}"/>
    <cellStyle name="Enter Units (2) 7 2" xfId="27430" xr:uid="{00000000-0005-0000-0000-000060230000}"/>
    <cellStyle name="Enter Units (2) 8" xfId="6646" xr:uid="{00000000-0005-0000-0000-000061230000}"/>
    <cellStyle name="Enter Units (2) 8 2" xfId="27431" xr:uid="{00000000-0005-0000-0000-000062230000}"/>
    <cellStyle name="Enter Units (2) 9" xfId="1854" xr:uid="{00000000-0005-0000-0000-000063230000}"/>
    <cellStyle name="Enter Units (2) 9 2" xfId="27432" xr:uid="{00000000-0005-0000-0000-000064230000}"/>
    <cellStyle name="Entered" xfId="6647" xr:uid="{00000000-0005-0000-0000-000065230000}"/>
    <cellStyle name="Entered 2" xfId="27433" xr:uid="{00000000-0005-0000-0000-000066230000}"/>
    <cellStyle name="Euro" xfId="3645" xr:uid="{00000000-0005-0000-0000-000067230000}"/>
    <cellStyle name="Euro 10" xfId="6651" xr:uid="{00000000-0005-0000-0000-000068230000}"/>
    <cellStyle name="Euro 10 2" xfId="27435" xr:uid="{00000000-0005-0000-0000-000069230000}"/>
    <cellStyle name="Euro 11" xfId="6654" xr:uid="{00000000-0005-0000-0000-00006A230000}"/>
    <cellStyle name="Euro 11 2" xfId="27436" xr:uid="{00000000-0005-0000-0000-00006B230000}"/>
    <cellStyle name="Euro 12" xfId="6656" xr:uid="{00000000-0005-0000-0000-00006C230000}"/>
    <cellStyle name="Euro 12 2" xfId="27437" xr:uid="{00000000-0005-0000-0000-00006D230000}"/>
    <cellStyle name="Euro 13" xfId="6658" xr:uid="{00000000-0005-0000-0000-00006E230000}"/>
    <cellStyle name="Euro 13 2" xfId="27438" xr:uid="{00000000-0005-0000-0000-00006F230000}"/>
    <cellStyle name="Euro 14" xfId="3538" xr:uid="{00000000-0005-0000-0000-000070230000}"/>
    <cellStyle name="Euro 14 2" xfId="27439" xr:uid="{00000000-0005-0000-0000-000071230000}"/>
    <cellStyle name="Euro 15" xfId="2248" xr:uid="{00000000-0005-0000-0000-000072230000}"/>
    <cellStyle name="Euro 15 2" xfId="27440" xr:uid="{00000000-0005-0000-0000-000073230000}"/>
    <cellStyle name="Euro 16" xfId="563" xr:uid="{00000000-0005-0000-0000-000074230000}"/>
    <cellStyle name="Euro 16 2" xfId="27441" xr:uid="{00000000-0005-0000-0000-000075230000}"/>
    <cellStyle name="Euro 17" xfId="4696" xr:uid="{00000000-0005-0000-0000-000076230000}"/>
    <cellStyle name="Euro 17 2" xfId="27442" xr:uid="{00000000-0005-0000-0000-000077230000}"/>
    <cellStyle name="Euro 18" xfId="27434" xr:uid="{00000000-0005-0000-0000-000078230000}"/>
    <cellStyle name="Euro 2" xfId="4804" xr:uid="{00000000-0005-0000-0000-000079230000}"/>
    <cellStyle name="Euro 2 2" xfId="27443" xr:uid="{00000000-0005-0000-0000-00007A230000}"/>
    <cellStyle name="Euro 3" xfId="1560" xr:uid="{00000000-0005-0000-0000-00007B230000}"/>
    <cellStyle name="Euro 3 2" xfId="27444" xr:uid="{00000000-0005-0000-0000-00007C230000}"/>
    <cellStyle name="Euro 4" xfId="6660" xr:uid="{00000000-0005-0000-0000-00007D230000}"/>
    <cellStyle name="Euro 4 2" xfId="27445" xr:uid="{00000000-0005-0000-0000-00007E230000}"/>
    <cellStyle name="Euro 5" xfId="6663" xr:uid="{00000000-0005-0000-0000-00007F230000}"/>
    <cellStyle name="Euro 5 2" xfId="27446" xr:uid="{00000000-0005-0000-0000-000080230000}"/>
    <cellStyle name="Euro 6" xfId="6664" xr:uid="{00000000-0005-0000-0000-000081230000}"/>
    <cellStyle name="Euro 6 2" xfId="27447" xr:uid="{00000000-0005-0000-0000-000082230000}"/>
    <cellStyle name="Euro 7" xfId="6666" xr:uid="{00000000-0005-0000-0000-000083230000}"/>
    <cellStyle name="Euro 7 2" xfId="27448" xr:uid="{00000000-0005-0000-0000-000084230000}"/>
    <cellStyle name="Euro 8" xfId="6668" xr:uid="{00000000-0005-0000-0000-000085230000}"/>
    <cellStyle name="Euro 8 2" xfId="27449" xr:uid="{00000000-0005-0000-0000-000086230000}"/>
    <cellStyle name="Euro 9" xfId="6669" xr:uid="{00000000-0005-0000-0000-000087230000}"/>
    <cellStyle name="Euro 9 2" xfId="27450" xr:uid="{00000000-0005-0000-0000-000088230000}"/>
    <cellStyle name="Excel Built-in Normal" xfId="6670" xr:uid="{00000000-0005-0000-0000-000089230000}"/>
    <cellStyle name="Excel Built-in Normal 2" xfId="6671" xr:uid="{00000000-0005-0000-0000-00008A230000}"/>
    <cellStyle name="Excel Built-in Normal 2 2" xfId="27452" xr:uid="{00000000-0005-0000-0000-00008B230000}"/>
    <cellStyle name="Excel Built-in Normal 3" xfId="2373" xr:uid="{00000000-0005-0000-0000-00008C230000}"/>
    <cellStyle name="Excel Built-in Normal 3 2" xfId="27453" xr:uid="{00000000-0005-0000-0000-00008D230000}"/>
    <cellStyle name="Excel Built-in Normal 4" xfId="27451" xr:uid="{00000000-0005-0000-0000-00008E230000}"/>
    <cellStyle name="Explanatory Text 2" xfId="6264" xr:uid="{00000000-0005-0000-0000-00008F230000}"/>
    <cellStyle name="Explanatory Text 2 2" xfId="6673" xr:uid="{00000000-0005-0000-0000-000090230000}"/>
    <cellStyle name="Explanatory Text 2 2 2" xfId="27455" xr:uid="{00000000-0005-0000-0000-000091230000}"/>
    <cellStyle name="Explanatory Text 2 3" xfId="6678" xr:uid="{00000000-0005-0000-0000-000092230000}"/>
    <cellStyle name="Explanatory Text 2 3 2" xfId="27456" xr:uid="{00000000-0005-0000-0000-000093230000}"/>
    <cellStyle name="Explanatory Text 2 4" xfId="27454" xr:uid="{00000000-0005-0000-0000-000094230000}"/>
    <cellStyle name="f" xfId="6680" xr:uid="{00000000-0005-0000-0000-000095230000}"/>
    <cellStyle name="f 2" xfId="27457" xr:uid="{00000000-0005-0000-0000-000096230000}"/>
    <cellStyle name="f_Danhmuc_Quyhoach2009" xfId="5456" xr:uid="{00000000-0005-0000-0000-000097230000}"/>
    <cellStyle name="f_Danhmuc_Quyhoach2009 2" xfId="5461" xr:uid="{00000000-0005-0000-0000-000098230000}"/>
    <cellStyle name="f_Danhmuc_Quyhoach2009 2 2" xfId="3765" xr:uid="{00000000-0005-0000-0000-000099230000}"/>
    <cellStyle name="f_Danhmuc_Quyhoach2009 2 2 2" xfId="27460" xr:uid="{00000000-0005-0000-0000-00009A230000}"/>
    <cellStyle name="f_Danhmuc_Quyhoach2009 2 3" xfId="27459" xr:uid="{00000000-0005-0000-0000-00009B230000}"/>
    <cellStyle name="f_Danhmuc_Quyhoach2009 3" xfId="27458" xr:uid="{00000000-0005-0000-0000-00009C230000}"/>
    <cellStyle name="Fixed" xfId="5158" xr:uid="{00000000-0005-0000-0000-00009D230000}"/>
    <cellStyle name="Fixed 10" xfId="6681" xr:uid="{00000000-0005-0000-0000-00009E230000}"/>
    <cellStyle name="Fixed 10 2" xfId="27462" xr:uid="{00000000-0005-0000-0000-00009F230000}"/>
    <cellStyle name="Fixed 11" xfId="6682" xr:uid="{00000000-0005-0000-0000-0000A0230000}"/>
    <cellStyle name="Fixed 11 2" xfId="27463" xr:uid="{00000000-0005-0000-0000-0000A1230000}"/>
    <cellStyle name="Fixed 12" xfId="6683" xr:uid="{00000000-0005-0000-0000-0000A2230000}"/>
    <cellStyle name="Fixed 12 2" xfId="27464" xr:uid="{00000000-0005-0000-0000-0000A3230000}"/>
    <cellStyle name="Fixed 13" xfId="6684" xr:uid="{00000000-0005-0000-0000-0000A4230000}"/>
    <cellStyle name="Fixed 13 2" xfId="27465" xr:uid="{00000000-0005-0000-0000-0000A5230000}"/>
    <cellStyle name="Fixed 14" xfId="6685" xr:uid="{00000000-0005-0000-0000-0000A6230000}"/>
    <cellStyle name="Fixed 14 2" xfId="27466" xr:uid="{00000000-0005-0000-0000-0000A7230000}"/>
    <cellStyle name="Fixed 15" xfId="5911" xr:uid="{00000000-0005-0000-0000-0000A8230000}"/>
    <cellStyle name="Fixed 15 2" xfId="27467" xr:uid="{00000000-0005-0000-0000-0000A9230000}"/>
    <cellStyle name="Fixed 16" xfId="5909" xr:uid="{00000000-0005-0000-0000-0000AA230000}"/>
    <cellStyle name="Fixed 16 2" xfId="27468" xr:uid="{00000000-0005-0000-0000-0000AB230000}"/>
    <cellStyle name="Fixed 17" xfId="27461" xr:uid="{00000000-0005-0000-0000-0000AC230000}"/>
    <cellStyle name="Fixed 2" xfId="4155" xr:uid="{00000000-0005-0000-0000-0000AD230000}"/>
    <cellStyle name="Fixed 2 2" xfId="6687" xr:uid="{00000000-0005-0000-0000-0000AE230000}"/>
    <cellStyle name="Fixed 2 2 2" xfId="27470" xr:uid="{00000000-0005-0000-0000-0000AF230000}"/>
    <cellStyle name="Fixed 2 3" xfId="27469" xr:uid="{00000000-0005-0000-0000-0000B0230000}"/>
    <cellStyle name="Fixed 3" xfId="6689" xr:uid="{00000000-0005-0000-0000-0000B1230000}"/>
    <cellStyle name="Fixed 3 2" xfId="27471" xr:uid="{00000000-0005-0000-0000-0000B2230000}"/>
    <cellStyle name="Fixed 4" xfId="3571" xr:uid="{00000000-0005-0000-0000-0000B3230000}"/>
    <cellStyle name="Fixed 4 2" xfId="27472" xr:uid="{00000000-0005-0000-0000-0000B4230000}"/>
    <cellStyle name="Fixed 5" xfId="6691" xr:uid="{00000000-0005-0000-0000-0000B5230000}"/>
    <cellStyle name="Fixed 5 2" xfId="27473" xr:uid="{00000000-0005-0000-0000-0000B6230000}"/>
    <cellStyle name="Fixed 6" xfId="6693" xr:uid="{00000000-0005-0000-0000-0000B7230000}"/>
    <cellStyle name="Fixed 6 2" xfId="27474" xr:uid="{00000000-0005-0000-0000-0000B8230000}"/>
    <cellStyle name="Fixed 7" xfId="145" xr:uid="{00000000-0005-0000-0000-0000B9230000}"/>
    <cellStyle name="Fixed 7 2" xfId="27475" xr:uid="{00000000-0005-0000-0000-0000BA230000}"/>
    <cellStyle name="Fixed 8" xfId="6489" xr:uid="{00000000-0005-0000-0000-0000BB230000}"/>
    <cellStyle name="Fixed 8 2" xfId="27476" xr:uid="{00000000-0005-0000-0000-0000BC230000}"/>
    <cellStyle name="Fixed 9" xfId="6696" xr:uid="{00000000-0005-0000-0000-0000BD230000}"/>
    <cellStyle name="Fixed 9 2" xfId="27477" xr:uid="{00000000-0005-0000-0000-0000BE230000}"/>
    <cellStyle name="Font Britannic16" xfId="5157" xr:uid="{00000000-0005-0000-0000-0000BF230000}"/>
    <cellStyle name="Font Britannic16 2" xfId="4154" xr:uid="{00000000-0005-0000-0000-0000C0230000}"/>
    <cellStyle name="Font Britannic16 3" xfId="6688" xr:uid="{00000000-0005-0000-0000-0000C1230000}"/>
    <cellStyle name="Font Britannic18" xfId="5704" xr:uid="{00000000-0005-0000-0000-0000C2230000}"/>
    <cellStyle name="Font Britannic18 2" xfId="6441" xr:uid="{00000000-0005-0000-0000-0000C3230000}"/>
    <cellStyle name="Font Britannic18 3" xfId="17" xr:uid="{00000000-0005-0000-0000-0000C4230000}"/>
    <cellStyle name="Font CenturyCond 18" xfId="6033" xr:uid="{00000000-0005-0000-0000-0000C5230000}"/>
    <cellStyle name="Font CenturyCond 18 2" xfId="6056" xr:uid="{00000000-0005-0000-0000-0000C6230000}"/>
    <cellStyle name="Font CenturyCond 18 3" xfId="4543" xr:uid="{00000000-0005-0000-0000-0000C7230000}"/>
    <cellStyle name="Font Cond20" xfId="3379" xr:uid="{00000000-0005-0000-0000-0000C8230000}"/>
    <cellStyle name="Font Cond20 2" xfId="4863" xr:uid="{00000000-0005-0000-0000-0000C9230000}"/>
    <cellStyle name="Font Cond20 3" xfId="3083" xr:uid="{00000000-0005-0000-0000-0000CA230000}"/>
    <cellStyle name="Font LucidaSans16" xfId="2045" xr:uid="{00000000-0005-0000-0000-0000CB230000}"/>
    <cellStyle name="Font LucidaSans16 2" xfId="5404" xr:uid="{00000000-0005-0000-0000-0000CC230000}"/>
    <cellStyle name="Font LucidaSans16 3" xfId="6701" xr:uid="{00000000-0005-0000-0000-0000CD230000}"/>
    <cellStyle name="Font NewCenturyCond18" xfId="1620" xr:uid="{00000000-0005-0000-0000-0000CE230000}"/>
    <cellStyle name="Font NewCenturyCond18 2" xfId="6065" xr:uid="{00000000-0005-0000-0000-0000CF230000}"/>
    <cellStyle name="Font NewCenturyCond18 3" xfId="6070" xr:uid="{00000000-0005-0000-0000-0000D0230000}"/>
    <cellStyle name="Font Ottawa14" xfId="6702" xr:uid="{00000000-0005-0000-0000-0000D1230000}"/>
    <cellStyle name="Font Ottawa14 2" xfId="6707" xr:uid="{00000000-0005-0000-0000-0000D2230000}"/>
    <cellStyle name="Font Ottawa14 3" xfId="2940" xr:uid="{00000000-0005-0000-0000-0000D3230000}"/>
    <cellStyle name="Font Ottawa16" xfId="5076" xr:uid="{00000000-0005-0000-0000-0000D4230000}"/>
    <cellStyle name="Font Ottawa16 2" xfId="4378" xr:uid="{00000000-0005-0000-0000-0000D5230000}"/>
    <cellStyle name="Font Ottawa16 3" xfId="5078" xr:uid="{00000000-0005-0000-0000-0000D6230000}"/>
    <cellStyle name="Ghi chú" xfId="6711" xr:uid="{00000000-0005-0000-0000-0000D7230000}"/>
    <cellStyle name="Ghi chú 10" xfId="485" xr:uid="{00000000-0005-0000-0000-0000D8230000}"/>
    <cellStyle name="Ghi chú 10 2" xfId="6713" xr:uid="{00000000-0005-0000-0000-0000D9230000}"/>
    <cellStyle name="Ghi chú 10 2 2" xfId="27484" xr:uid="{00000000-0005-0000-0000-0000DA230000}"/>
    <cellStyle name="Ghi chú 10 2 3" xfId="45981" xr:uid="{00000000-0005-0000-0000-0000DB230000}"/>
    <cellStyle name="Ghi chú 10 3" xfId="27483" xr:uid="{00000000-0005-0000-0000-0000DC230000}"/>
    <cellStyle name="Ghi chú 10 4" xfId="27351" xr:uid="{00000000-0005-0000-0000-0000DD230000}"/>
    <cellStyle name="Ghi chú 11" xfId="744" xr:uid="{00000000-0005-0000-0000-0000DE230000}"/>
    <cellStyle name="Ghi chú 11 2" xfId="2413" xr:uid="{00000000-0005-0000-0000-0000DF230000}"/>
    <cellStyle name="Ghi chú 11 2 2" xfId="27486" xr:uid="{00000000-0005-0000-0000-0000E0230000}"/>
    <cellStyle name="Ghi chú 11 2 3" xfId="45560" xr:uid="{00000000-0005-0000-0000-0000E1230000}"/>
    <cellStyle name="Ghi chú 11 3" xfId="27485" xr:uid="{00000000-0005-0000-0000-0000E2230000}"/>
    <cellStyle name="Ghi chú 11 4" xfId="27315" xr:uid="{00000000-0005-0000-0000-0000E3230000}"/>
    <cellStyle name="Ghi chú 12" xfId="806" xr:uid="{00000000-0005-0000-0000-0000E4230000}"/>
    <cellStyle name="Ghi chú 12 2" xfId="3304" xr:uid="{00000000-0005-0000-0000-0000E5230000}"/>
    <cellStyle name="Ghi chú 12 2 2" xfId="27488" xr:uid="{00000000-0005-0000-0000-0000E6230000}"/>
    <cellStyle name="Ghi chú 12 2 3" xfId="45608" xr:uid="{00000000-0005-0000-0000-0000E7230000}"/>
    <cellStyle name="Ghi chú 12 3" xfId="27487" xr:uid="{00000000-0005-0000-0000-0000E8230000}"/>
    <cellStyle name="Ghi chú 12 4" xfId="26863" xr:uid="{00000000-0005-0000-0000-0000E9230000}"/>
    <cellStyle name="Ghi chú 13" xfId="814" xr:uid="{00000000-0005-0000-0000-0000EA230000}"/>
    <cellStyle name="Ghi chú 13 2" xfId="4661" xr:uid="{00000000-0005-0000-0000-0000EB230000}"/>
    <cellStyle name="Ghi chú 13 2 2" xfId="27490" xr:uid="{00000000-0005-0000-0000-0000EC230000}"/>
    <cellStyle name="Ghi chú 13 2 3" xfId="45734" xr:uid="{00000000-0005-0000-0000-0000ED230000}"/>
    <cellStyle name="Ghi chú 13 3" xfId="27489" xr:uid="{00000000-0005-0000-0000-0000EE230000}"/>
    <cellStyle name="Ghi chú 13 4" xfId="25992" xr:uid="{00000000-0005-0000-0000-0000EF230000}"/>
    <cellStyle name="Ghi chú 14" xfId="6715" xr:uid="{00000000-0005-0000-0000-0000F0230000}"/>
    <cellStyle name="Ghi chú 14 2" xfId="6718" xr:uid="{00000000-0005-0000-0000-0000F1230000}"/>
    <cellStyle name="Ghi chú 14 2 2" xfId="27492" xr:uid="{00000000-0005-0000-0000-0000F2230000}"/>
    <cellStyle name="Ghi chú 14 2 3" xfId="45983" xr:uid="{00000000-0005-0000-0000-0000F3230000}"/>
    <cellStyle name="Ghi chú 14 3" xfId="27491" xr:uid="{00000000-0005-0000-0000-0000F4230000}"/>
    <cellStyle name="Ghi chú 14 4" xfId="45982" xr:uid="{00000000-0005-0000-0000-0000F5230000}"/>
    <cellStyle name="Ghi chú 15" xfId="6037" xr:uid="{00000000-0005-0000-0000-0000F6230000}"/>
    <cellStyle name="Ghi chú 15 2" xfId="6721" xr:uid="{00000000-0005-0000-0000-0000F7230000}"/>
    <cellStyle name="Ghi chú 15 2 2" xfId="27494" xr:uid="{00000000-0005-0000-0000-0000F8230000}"/>
    <cellStyle name="Ghi chú 15 2 3" xfId="45985" xr:uid="{00000000-0005-0000-0000-0000F9230000}"/>
    <cellStyle name="Ghi chú 15 3" xfId="27493" xr:uid="{00000000-0005-0000-0000-0000FA230000}"/>
    <cellStyle name="Ghi chú 15 4" xfId="45836" xr:uid="{00000000-0005-0000-0000-0000FB230000}"/>
    <cellStyle name="Ghi chú 16" xfId="3451" xr:uid="{00000000-0005-0000-0000-0000FC230000}"/>
    <cellStyle name="Ghi chú 16 2" xfId="1651" xr:uid="{00000000-0005-0000-0000-0000FD230000}"/>
    <cellStyle name="Ghi chú 16 2 2" xfId="27496" xr:uid="{00000000-0005-0000-0000-0000FE230000}"/>
    <cellStyle name="Ghi chú 16 2 3" xfId="45508" xr:uid="{00000000-0005-0000-0000-0000FF230000}"/>
    <cellStyle name="Ghi chú 16 3" xfId="27495" xr:uid="{00000000-0005-0000-0000-000000240000}"/>
    <cellStyle name="Ghi chú 16 4" xfId="45620" xr:uid="{00000000-0005-0000-0000-000001240000}"/>
    <cellStyle name="Ghi chú 17" xfId="6042" xr:uid="{00000000-0005-0000-0000-000002240000}"/>
    <cellStyle name="Ghi chú 17 2" xfId="3036" xr:uid="{00000000-0005-0000-0000-000003240000}"/>
    <cellStyle name="Ghi chú 17 2 2" xfId="27498" xr:uid="{00000000-0005-0000-0000-000004240000}"/>
    <cellStyle name="Ghi chú 17 2 3" xfId="45595" xr:uid="{00000000-0005-0000-0000-000005240000}"/>
    <cellStyle name="Ghi chú 17 3" xfId="27497" xr:uid="{00000000-0005-0000-0000-000006240000}"/>
    <cellStyle name="Ghi chú 17 4" xfId="45837" xr:uid="{00000000-0005-0000-0000-000007240000}"/>
    <cellStyle name="Ghi chú 18" xfId="6045" xr:uid="{00000000-0005-0000-0000-000008240000}"/>
    <cellStyle name="Ghi chú 18 2" xfId="6723" xr:uid="{00000000-0005-0000-0000-000009240000}"/>
    <cellStyle name="Ghi chú 18 2 2" xfId="27500" xr:uid="{00000000-0005-0000-0000-00000A240000}"/>
    <cellStyle name="Ghi chú 18 2 3" xfId="45986" xr:uid="{00000000-0005-0000-0000-00000B240000}"/>
    <cellStyle name="Ghi chú 18 3" xfId="27499" xr:uid="{00000000-0005-0000-0000-00000C240000}"/>
    <cellStyle name="Ghi chú 18 4" xfId="45838" xr:uid="{00000000-0005-0000-0000-00000D240000}"/>
    <cellStyle name="Ghi chú 19" xfId="6047" xr:uid="{00000000-0005-0000-0000-00000E240000}"/>
    <cellStyle name="Ghi chú 19 2" xfId="6724" xr:uid="{00000000-0005-0000-0000-00000F240000}"/>
    <cellStyle name="Ghi chú 19 2 2" xfId="27502" xr:uid="{00000000-0005-0000-0000-000010240000}"/>
    <cellStyle name="Ghi chú 19 2 3" xfId="45987" xr:uid="{00000000-0005-0000-0000-000011240000}"/>
    <cellStyle name="Ghi chú 19 3" xfId="27501" xr:uid="{00000000-0005-0000-0000-000012240000}"/>
    <cellStyle name="Ghi chú 19 4" xfId="45839" xr:uid="{00000000-0005-0000-0000-000013240000}"/>
    <cellStyle name="Ghi chú 2" xfId="4586" xr:uid="{00000000-0005-0000-0000-000014240000}"/>
    <cellStyle name="Ghi chú 2 2" xfId="6725" xr:uid="{00000000-0005-0000-0000-000015240000}"/>
    <cellStyle name="Ghi chú 2 2 2" xfId="27504" xr:uid="{00000000-0005-0000-0000-000016240000}"/>
    <cellStyle name="Ghi chú 2 2 3" xfId="45988" xr:uid="{00000000-0005-0000-0000-000017240000}"/>
    <cellStyle name="Ghi chú 2 3" xfId="27503" xr:uid="{00000000-0005-0000-0000-000018240000}"/>
    <cellStyle name="Ghi chú 2 4" xfId="45724" xr:uid="{00000000-0005-0000-0000-000019240000}"/>
    <cellStyle name="Ghi chú 20" xfId="6036" xr:uid="{00000000-0005-0000-0000-00001A240000}"/>
    <cellStyle name="Ghi chú 20 2" xfId="6720" xr:uid="{00000000-0005-0000-0000-00001B240000}"/>
    <cellStyle name="Ghi chú 20 2 2" xfId="27506" xr:uid="{00000000-0005-0000-0000-00001C240000}"/>
    <cellStyle name="Ghi chú 20 2 3" xfId="45984" xr:uid="{00000000-0005-0000-0000-00001D240000}"/>
    <cellStyle name="Ghi chú 20 3" xfId="27505" xr:uid="{00000000-0005-0000-0000-00001E240000}"/>
    <cellStyle name="Ghi chú 20 4" xfId="45835" xr:uid="{00000000-0005-0000-0000-00001F240000}"/>
    <cellStyle name="Ghi chú 21" xfId="3452" xr:uid="{00000000-0005-0000-0000-000020240000}"/>
    <cellStyle name="Ghi chú 21 2" xfId="27507" xr:uid="{00000000-0005-0000-0000-000021240000}"/>
    <cellStyle name="Ghi chú 21 3" xfId="45621" xr:uid="{00000000-0005-0000-0000-000022240000}"/>
    <cellStyle name="Ghi chú 22" xfId="27482" xr:uid="{00000000-0005-0000-0000-000023240000}"/>
    <cellStyle name="Ghi chú 23" xfId="45979" xr:uid="{00000000-0005-0000-0000-000024240000}"/>
    <cellStyle name="Ghi chú 3" xfId="6054" xr:uid="{00000000-0005-0000-0000-000025240000}"/>
    <cellStyle name="Ghi chú 3 2" xfId="6057" xr:uid="{00000000-0005-0000-0000-000026240000}"/>
    <cellStyle name="Ghi chú 3 2 2" xfId="27509" xr:uid="{00000000-0005-0000-0000-000027240000}"/>
    <cellStyle name="Ghi chú 3 2 3" xfId="45842" xr:uid="{00000000-0005-0000-0000-000028240000}"/>
    <cellStyle name="Ghi chú 3 3" xfId="27508" xr:uid="{00000000-0005-0000-0000-000029240000}"/>
    <cellStyle name="Ghi chú 3 4" xfId="45841" xr:uid="{00000000-0005-0000-0000-00002A240000}"/>
    <cellStyle name="Ghi chú 4" xfId="4541" xr:uid="{00000000-0005-0000-0000-00002B240000}"/>
    <cellStyle name="Ghi chú 4 2" xfId="2191" xr:uid="{00000000-0005-0000-0000-00002C240000}"/>
    <cellStyle name="Ghi chú 4 2 2" xfId="27511" xr:uid="{00000000-0005-0000-0000-00002D240000}"/>
    <cellStyle name="Ghi chú 4 2 3" xfId="45550" xr:uid="{00000000-0005-0000-0000-00002E240000}"/>
    <cellStyle name="Ghi chú 4 3" xfId="27510" xr:uid="{00000000-0005-0000-0000-00002F240000}"/>
    <cellStyle name="Ghi chú 4 4" xfId="45719" xr:uid="{00000000-0005-0000-0000-000030240000}"/>
    <cellStyle name="Ghi chú 5" xfId="2503" xr:uid="{00000000-0005-0000-0000-000031240000}"/>
    <cellStyle name="Ghi chú 5 2" xfId="6726" xr:uid="{00000000-0005-0000-0000-000032240000}"/>
    <cellStyle name="Ghi chú 5 2 2" xfId="27513" xr:uid="{00000000-0005-0000-0000-000033240000}"/>
    <cellStyle name="Ghi chú 5 2 3" xfId="45989" xr:uid="{00000000-0005-0000-0000-000034240000}"/>
    <cellStyle name="Ghi chú 5 3" xfId="27512" xr:uid="{00000000-0005-0000-0000-000035240000}"/>
    <cellStyle name="Ghi chú 5 4" xfId="45567" xr:uid="{00000000-0005-0000-0000-000036240000}"/>
    <cellStyle name="Ghi chú 6" xfId="1323" xr:uid="{00000000-0005-0000-0000-000037240000}"/>
    <cellStyle name="Ghi chú 6 2" xfId="6727" xr:uid="{00000000-0005-0000-0000-000038240000}"/>
    <cellStyle name="Ghi chú 6 2 2" xfId="27515" xr:uid="{00000000-0005-0000-0000-000039240000}"/>
    <cellStyle name="Ghi chú 6 2 3" xfId="45990" xr:uid="{00000000-0005-0000-0000-00003A240000}"/>
    <cellStyle name="Ghi chú 6 3" xfId="27514" xr:uid="{00000000-0005-0000-0000-00003B240000}"/>
    <cellStyle name="Ghi chú 6 4" xfId="45491" xr:uid="{00000000-0005-0000-0000-00003C240000}"/>
    <cellStyle name="Ghi chú 7" xfId="6059" xr:uid="{00000000-0005-0000-0000-00003D240000}"/>
    <cellStyle name="Ghi chú 7 2" xfId="6503" xr:uid="{00000000-0005-0000-0000-00003E240000}"/>
    <cellStyle name="Ghi chú 7 2 2" xfId="27517" xr:uid="{00000000-0005-0000-0000-00003F240000}"/>
    <cellStyle name="Ghi chú 7 2 3" xfId="45964" xr:uid="{00000000-0005-0000-0000-000040240000}"/>
    <cellStyle name="Ghi chú 7 3" xfId="27516" xr:uid="{00000000-0005-0000-0000-000041240000}"/>
    <cellStyle name="Ghi chú 7 4" xfId="45843" xr:uid="{00000000-0005-0000-0000-000042240000}"/>
    <cellStyle name="Ghi chú 8" xfId="2527" xr:uid="{00000000-0005-0000-0000-000043240000}"/>
    <cellStyle name="Ghi chú 8 2" xfId="6730" xr:uid="{00000000-0005-0000-0000-000044240000}"/>
    <cellStyle name="Ghi chú 8 2 2" xfId="27519" xr:uid="{00000000-0005-0000-0000-000045240000}"/>
    <cellStyle name="Ghi chú 8 2 3" xfId="45991" xr:uid="{00000000-0005-0000-0000-000046240000}"/>
    <cellStyle name="Ghi chú 8 3" xfId="27518" xr:uid="{00000000-0005-0000-0000-000047240000}"/>
    <cellStyle name="Ghi chú 8 4" xfId="45569" xr:uid="{00000000-0005-0000-0000-000048240000}"/>
    <cellStyle name="Ghi chú 9" xfId="6064" xr:uid="{00000000-0005-0000-0000-000049240000}"/>
    <cellStyle name="Ghi chú 9 2" xfId="6731" xr:uid="{00000000-0005-0000-0000-00004A240000}"/>
    <cellStyle name="Ghi chú 9 2 2" xfId="27521" xr:uid="{00000000-0005-0000-0000-00004B240000}"/>
    <cellStyle name="Ghi chú 9 2 3" xfId="45992" xr:uid="{00000000-0005-0000-0000-00004C240000}"/>
    <cellStyle name="Ghi chú 9 3" xfId="27520" xr:uid="{00000000-0005-0000-0000-00004D240000}"/>
    <cellStyle name="Ghi chú 9 4" xfId="45844" xr:uid="{00000000-0005-0000-0000-00004E240000}"/>
    <cellStyle name="gia" xfId="1487" xr:uid="{00000000-0005-0000-0000-00004F240000}"/>
    <cellStyle name="gia 2" xfId="4432" xr:uid="{00000000-0005-0000-0000-000050240000}"/>
    <cellStyle name="gia 2 2" xfId="5230" xr:uid="{00000000-0005-0000-0000-000051240000}"/>
    <cellStyle name="gia 2 2 2" xfId="27524" xr:uid="{00000000-0005-0000-0000-000052240000}"/>
    <cellStyle name="gia 2 3" xfId="2134" xr:uid="{00000000-0005-0000-0000-000053240000}"/>
    <cellStyle name="gia 2 3 2" xfId="27525" xr:uid="{00000000-0005-0000-0000-000054240000}"/>
    <cellStyle name="gia 2 4" xfId="27523" xr:uid="{00000000-0005-0000-0000-000055240000}"/>
    <cellStyle name="gia 3" xfId="6178" xr:uid="{00000000-0005-0000-0000-000056240000}"/>
    <cellStyle name="gia 3 2" xfId="27526" xr:uid="{00000000-0005-0000-0000-000057240000}"/>
    <cellStyle name="gia 4" xfId="27522" xr:uid="{00000000-0005-0000-0000-000058240000}"/>
    <cellStyle name="GIA-MOI" xfId="6734" xr:uid="{00000000-0005-0000-0000-000059240000}"/>
    <cellStyle name="GIA-MOI 2" xfId="2415" xr:uid="{00000000-0005-0000-0000-00005A240000}"/>
    <cellStyle name="GIA-MOI 2 2" xfId="27528" xr:uid="{00000000-0005-0000-0000-00005B240000}"/>
    <cellStyle name="GIA-MOI 3" xfId="27527" xr:uid="{00000000-0005-0000-0000-00005C240000}"/>
    <cellStyle name="Good 2" xfId="6735" xr:uid="{00000000-0005-0000-0000-00005D240000}"/>
    <cellStyle name="Good 2 2" xfId="3320" xr:uid="{00000000-0005-0000-0000-00005E240000}"/>
    <cellStyle name="Good 2 2 2" xfId="27530" xr:uid="{00000000-0005-0000-0000-00005F240000}"/>
    <cellStyle name="Good 2 3" xfId="6737" xr:uid="{00000000-0005-0000-0000-000060240000}"/>
    <cellStyle name="Good 2 3 2" xfId="27531" xr:uid="{00000000-0005-0000-0000-000061240000}"/>
    <cellStyle name="Good 2 4" xfId="27529" xr:uid="{00000000-0005-0000-0000-000062240000}"/>
    <cellStyle name="Grey" xfId="6416" xr:uid="{00000000-0005-0000-0000-000063240000}"/>
    <cellStyle name="Grey 10" xfId="6260" xr:uid="{00000000-0005-0000-0000-000064240000}"/>
    <cellStyle name="Grey 10 2" xfId="27533" xr:uid="{00000000-0005-0000-0000-000065240000}"/>
    <cellStyle name="Grey 11" xfId="6270" xr:uid="{00000000-0005-0000-0000-000066240000}"/>
    <cellStyle name="Grey 11 2" xfId="27534" xr:uid="{00000000-0005-0000-0000-000067240000}"/>
    <cellStyle name="Grey 12" xfId="3391" xr:uid="{00000000-0005-0000-0000-000068240000}"/>
    <cellStyle name="Grey 12 2" xfId="27535" xr:uid="{00000000-0005-0000-0000-000069240000}"/>
    <cellStyle name="Grey 13" xfId="6176" xr:uid="{00000000-0005-0000-0000-00006A240000}"/>
    <cellStyle name="Grey 13 2" xfId="27536" xr:uid="{00000000-0005-0000-0000-00006B240000}"/>
    <cellStyle name="Grey 14" xfId="6183" xr:uid="{00000000-0005-0000-0000-00006C240000}"/>
    <cellStyle name="Grey 14 2" xfId="27537" xr:uid="{00000000-0005-0000-0000-00006D240000}"/>
    <cellStyle name="Grey 15" xfId="5821" xr:uid="{00000000-0005-0000-0000-00006E240000}"/>
    <cellStyle name="Grey 15 2" xfId="27538" xr:uid="{00000000-0005-0000-0000-00006F240000}"/>
    <cellStyle name="Grey 16" xfId="5828" xr:uid="{00000000-0005-0000-0000-000070240000}"/>
    <cellStyle name="Grey 16 2" xfId="27539" xr:uid="{00000000-0005-0000-0000-000071240000}"/>
    <cellStyle name="Grey 17" xfId="27532" xr:uid="{00000000-0005-0000-0000-000072240000}"/>
    <cellStyle name="Grey 2" xfId="6738" xr:uid="{00000000-0005-0000-0000-000073240000}"/>
    <cellStyle name="Grey 2 2" xfId="27540" xr:uid="{00000000-0005-0000-0000-000074240000}"/>
    <cellStyle name="Grey 3" xfId="4190" xr:uid="{00000000-0005-0000-0000-000075240000}"/>
    <cellStyle name="Grey 3 2" xfId="27541" xr:uid="{00000000-0005-0000-0000-000076240000}"/>
    <cellStyle name="Grey 4" xfId="2564" xr:uid="{00000000-0005-0000-0000-000077240000}"/>
    <cellStyle name="Grey 4 2" xfId="27542" xr:uid="{00000000-0005-0000-0000-000078240000}"/>
    <cellStyle name="Grey 5" xfId="6739" xr:uid="{00000000-0005-0000-0000-000079240000}"/>
    <cellStyle name="Grey 5 2" xfId="27543" xr:uid="{00000000-0005-0000-0000-00007A240000}"/>
    <cellStyle name="Grey 6" xfId="6740" xr:uid="{00000000-0005-0000-0000-00007B240000}"/>
    <cellStyle name="Grey 6 2" xfId="27544" xr:uid="{00000000-0005-0000-0000-00007C240000}"/>
    <cellStyle name="Grey 7" xfId="6741" xr:uid="{00000000-0005-0000-0000-00007D240000}"/>
    <cellStyle name="Grey 7 2" xfId="27545" xr:uid="{00000000-0005-0000-0000-00007E240000}"/>
    <cellStyle name="Grey 8" xfId="5272" xr:uid="{00000000-0005-0000-0000-00007F240000}"/>
    <cellStyle name="Grey 8 2" xfId="27546" xr:uid="{00000000-0005-0000-0000-000080240000}"/>
    <cellStyle name="Grey 9" xfId="6085" xr:uid="{00000000-0005-0000-0000-000081240000}"/>
    <cellStyle name="Grey 9 2" xfId="27547" xr:uid="{00000000-0005-0000-0000-000082240000}"/>
    <cellStyle name="Grey_KH TPCP 2016-2020 (tong hop)" xfId="6744" xr:uid="{00000000-0005-0000-0000-000083240000}"/>
    <cellStyle name="Group" xfId="6748" xr:uid="{00000000-0005-0000-0000-000084240000}"/>
    <cellStyle name="Group 2" xfId="27548" xr:uid="{00000000-0005-0000-0000-000085240000}"/>
    <cellStyle name="H" xfId="2823" xr:uid="{00000000-0005-0000-0000-000086240000}"/>
    <cellStyle name="H 2" xfId="6752" xr:uid="{00000000-0005-0000-0000-000087240000}"/>
    <cellStyle name="H 2 2" xfId="6755" xr:uid="{00000000-0005-0000-0000-000088240000}"/>
    <cellStyle name="H 2 2 2" xfId="27551" xr:uid="{00000000-0005-0000-0000-000089240000}"/>
    <cellStyle name="H 2 3" xfId="6758" xr:uid="{00000000-0005-0000-0000-00008A240000}"/>
    <cellStyle name="H 2 3 2" xfId="27552" xr:uid="{00000000-0005-0000-0000-00008B240000}"/>
    <cellStyle name="H 2 4" xfId="27550" xr:uid="{00000000-0005-0000-0000-00008C240000}"/>
    <cellStyle name="H 3" xfId="27549" xr:uid="{00000000-0005-0000-0000-00008D240000}"/>
    <cellStyle name="ha" xfId="1601" xr:uid="{00000000-0005-0000-0000-00008E240000}"/>
    <cellStyle name="ha 2" xfId="6759" xr:uid="{00000000-0005-0000-0000-00008F240000}"/>
    <cellStyle name="ha 2 2" xfId="4295" xr:uid="{00000000-0005-0000-0000-000090240000}"/>
    <cellStyle name="ha 2 2 2" xfId="27555" xr:uid="{00000000-0005-0000-0000-000091240000}"/>
    <cellStyle name="ha 2 3" xfId="6761" xr:uid="{00000000-0005-0000-0000-000092240000}"/>
    <cellStyle name="ha 2 3 2" xfId="27556" xr:uid="{00000000-0005-0000-0000-000093240000}"/>
    <cellStyle name="ha 2 4" xfId="27554" xr:uid="{00000000-0005-0000-0000-000094240000}"/>
    <cellStyle name="ha 3" xfId="27553" xr:uid="{00000000-0005-0000-0000-000095240000}"/>
    <cellStyle name="HAI" xfId="6764" xr:uid="{00000000-0005-0000-0000-000096240000}"/>
    <cellStyle name="HAI 2" xfId="27557" xr:uid="{00000000-0005-0000-0000-000097240000}"/>
    <cellStyle name="Head 1" xfId="4734" xr:uid="{00000000-0005-0000-0000-000098240000}"/>
    <cellStyle name="Head 1 2" xfId="6769" xr:uid="{00000000-0005-0000-0000-000099240000}"/>
    <cellStyle name="Head 1 3" xfId="6771" xr:uid="{00000000-0005-0000-0000-00009A240000}"/>
    <cellStyle name="HEADER" xfId="6772" xr:uid="{00000000-0005-0000-0000-00009B240000}"/>
    <cellStyle name="HEADER 2" xfId="6773" xr:uid="{00000000-0005-0000-0000-00009C240000}"/>
    <cellStyle name="HEADER 2 2" xfId="6156" xr:uid="{00000000-0005-0000-0000-00009D240000}"/>
    <cellStyle name="HEADER 2 3" xfId="5301" xr:uid="{00000000-0005-0000-0000-00009E240000}"/>
    <cellStyle name="HEADER 3" xfId="4424" xr:uid="{00000000-0005-0000-0000-00009F240000}"/>
    <cellStyle name="HEADER 4" xfId="6776" xr:uid="{00000000-0005-0000-0000-0000A0240000}"/>
    <cellStyle name="Header1" xfId="6781" xr:uid="{00000000-0005-0000-0000-0000A1240000}"/>
    <cellStyle name="Header1 2" xfId="6784" xr:uid="{00000000-0005-0000-0000-0000A2240000}"/>
    <cellStyle name="Header1 2 2" xfId="4570" xr:uid="{00000000-0005-0000-0000-0000A3240000}"/>
    <cellStyle name="Header1 2 2 2" xfId="3810" xr:uid="{00000000-0005-0000-0000-0000A4240000}"/>
    <cellStyle name="Header1 2 2 2 2" xfId="27562" xr:uid="{00000000-0005-0000-0000-0000A5240000}"/>
    <cellStyle name="Header1 2 2 3" xfId="27561" xr:uid="{00000000-0005-0000-0000-0000A6240000}"/>
    <cellStyle name="Header1 2 3" xfId="3243" xr:uid="{00000000-0005-0000-0000-0000A7240000}"/>
    <cellStyle name="Header1 2 3 2" xfId="6785" xr:uid="{00000000-0005-0000-0000-0000A8240000}"/>
    <cellStyle name="Header1 2 3 2 2" xfId="27564" xr:uid="{00000000-0005-0000-0000-0000A9240000}"/>
    <cellStyle name="Header1 2 3 3" xfId="27563" xr:uid="{00000000-0005-0000-0000-0000AA240000}"/>
    <cellStyle name="Header1 2 4" xfId="6789" xr:uid="{00000000-0005-0000-0000-0000AB240000}"/>
    <cellStyle name="Header1 2 4 2" xfId="27565" xr:uid="{00000000-0005-0000-0000-0000AC240000}"/>
    <cellStyle name="Header1 2 5" xfId="6790" xr:uid="{00000000-0005-0000-0000-0000AD240000}"/>
    <cellStyle name="Header1 2 5 2" xfId="27566" xr:uid="{00000000-0005-0000-0000-0000AE240000}"/>
    <cellStyle name="Header1 2 6" xfId="27560" xr:uid="{00000000-0005-0000-0000-0000AF240000}"/>
    <cellStyle name="Header1 3" xfId="312" xr:uid="{00000000-0005-0000-0000-0000B0240000}"/>
    <cellStyle name="Header1 3 2" xfId="1429" xr:uid="{00000000-0005-0000-0000-0000B1240000}"/>
    <cellStyle name="Header1 3 2 2" xfId="27568" xr:uid="{00000000-0005-0000-0000-0000B2240000}"/>
    <cellStyle name="Header1 3 3" xfId="27567" xr:uid="{00000000-0005-0000-0000-0000B3240000}"/>
    <cellStyle name="Header1 4" xfId="328" xr:uid="{00000000-0005-0000-0000-0000B4240000}"/>
    <cellStyle name="Header1 4 2" xfId="6793" xr:uid="{00000000-0005-0000-0000-0000B5240000}"/>
    <cellStyle name="Header1 4 2 2" xfId="27570" xr:uid="{00000000-0005-0000-0000-0000B6240000}"/>
    <cellStyle name="Header1 4 3" xfId="27569" xr:uid="{00000000-0005-0000-0000-0000B7240000}"/>
    <cellStyle name="Header1 5" xfId="357" xr:uid="{00000000-0005-0000-0000-0000B8240000}"/>
    <cellStyle name="Header1 5 2" xfId="27571" xr:uid="{00000000-0005-0000-0000-0000B9240000}"/>
    <cellStyle name="Header1 6" xfId="6794" xr:uid="{00000000-0005-0000-0000-0000BA240000}"/>
    <cellStyle name="Header1 6 2" xfId="27572" xr:uid="{00000000-0005-0000-0000-0000BB240000}"/>
    <cellStyle name="Header1 7" xfId="27559" xr:uid="{00000000-0005-0000-0000-0000BC240000}"/>
    <cellStyle name="Header2" xfId="6796" xr:uid="{00000000-0005-0000-0000-0000BD240000}"/>
    <cellStyle name="Header2 10" xfId="789" xr:uid="{00000000-0005-0000-0000-0000BE240000}"/>
    <cellStyle name="Header2 10 2" xfId="2276" xr:uid="{00000000-0005-0000-0000-0000BF240000}"/>
    <cellStyle name="Header2 10 2 2" xfId="16001" xr:uid="{00000000-0005-0000-0000-0000C0240000}"/>
    <cellStyle name="Header2 10 2 2 2" xfId="27576" xr:uid="{00000000-0005-0000-0000-0000C1240000}"/>
    <cellStyle name="Header2 10 2 3" xfId="27575" xr:uid="{00000000-0005-0000-0000-0000C2240000}"/>
    <cellStyle name="Header2 10 3" xfId="15469" xr:uid="{00000000-0005-0000-0000-0000C3240000}"/>
    <cellStyle name="Header2 10 3 2" xfId="27577" xr:uid="{00000000-0005-0000-0000-0000C4240000}"/>
    <cellStyle name="Header2 10 4" xfId="27574" xr:uid="{00000000-0005-0000-0000-0000C5240000}"/>
    <cellStyle name="Header2 11" xfId="6798" xr:uid="{00000000-0005-0000-0000-0000C6240000}"/>
    <cellStyle name="Header2 11 2" xfId="2168" xr:uid="{00000000-0005-0000-0000-0000C7240000}"/>
    <cellStyle name="Header2 11 2 2" xfId="15964" xr:uid="{00000000-0005-0000-0000-0000C8240000}"/>
    <cellStyle name="Header2 11 2 2 2" xfId="27580" xr:uid="{00000000-0005-0000-0000-0000C9240000}"/>
    <cellStyle name="Header2 11 2 3" xfId="27579" xr:uid="{00000000-0005-0000-0000-0000CA240000}"/>
    <cellStyle name="Header2 11 3" xfId="17564" xr:uid="{00000000-0005-0000-0000-0000CB240000}"/>
    <cellStyle name="Header2 11 3 2" xfId="27581" xr:uid="{00000000-0005-0000-0000-0000CC240000}"/>
    <cellStyle name="Header2 11 4" xfId="27578" xr:uid="{00000000-0005-0000-0000-0000CD240000}"/>
    <cellStyle name="Header2 12" xfId="1377" xr:uid="{00000000-0005-0000-0000-0000CE240000}"/>
    <cellStyle name="Header2 12 2" xfId="1860" xr:uid="{00000000-0005-0000-0000-0000CF240000}"/>
    <cellStyle name="Header2 12 2 2" xfId="15859" xr:uid="{00000000-0005-0000-0000-0000D0240000}"/>
    <cellStyle name="Header2 12 2 2 2" xfId="27584" xr:uid="{00000000-0005-0000-0000-0000D1240000}"/>
    <cellStyle name="Header2 12 2 3" xfId="27583" xr:uid="{00000000-0005-0000-0000-0000D2240000}"/>
    <cellStyle name="Header2 12 3" xfId="15680" xr:uid="{00000000-0005-0000-0000-0000D3240000}"/>
    <cellStyle name="Header2 12 3 2" xfId="27585" xr:uid="{00000000-0005-0000-0000-0000D4240000}"/>
    <cellStyle name="Header2 12 4" xfId="27582" xr:uid="{00000000-0005-0000-0000-0000D5240000}"/>
    <cellStyle name="Header2 13" xfId="3712" xr:uid="{00000000-0005-0000-0000-0000D6240000}"/>
    <cellStyle name="Header2 13 2" xfId="4174" xr:uid="{00000000-0005-0000-0000-0000D7240000}"/>
    <cellStyle name="Header2 13 2 2" xfId="16677" xr:uid="{00000000-0005-0000-0000-0000D8240000}"/>
    <cellStyle name="Header2 13 2 2 2" xfId="27588" xr:uid="{00000000-0005-0000-0000-0000D9240000}"/>
    <cellStyle name="Header2 13 2 3" xfId="27587" xr:uid="{00000000-0005-0000-0000-0000DA240000}"/>
    <cellStyle name="Header2 13 3" xfId="16490" xr:uid="{00000000-0005-0000-0000-0000DB240000}"/>
    <cellStyle name="Header2 13 3 2" xfId="27589" xr:uid="{00000000-0005-0000-0000-0000DC240000}"/>
    <cellStyle name="Header2 13 4" xfId="27586" xr:uid="{00000000-0005-0000-0000-0000DD240000}"/>
    <cellStyle name="Header2 14" xfId="3716" xr:uid="{00000000-0005-0000-0000-0000DE240000}"/>
    <cellStyle name="Header2 14 2" xfId="6801" xr:uid="{00000000-0005-0000-0000-0000DF240000}"/>
    <cellStyle name="Header2 14 2 2" xfId="17567" xr:uid="{00000000-0005-0000-0000-0000E0240000}"/>
    <cellStyle name="Header2 14 2 2 2" xfId="27592" xr:uid="{00000000-0005-0000-0000-0000E1240000}"/>
    <cellStyle name="Header2 14 2 3" xfId="27591" xr:uid="{00000000-0005-0000-0000-0000E2240000}"/>
    <cellStyle name="Header2 14 3" xfId="16492" xr:uid="{00000000-0005-0000-0000-0000E3240000}"/>
    <cellStyle name="Header2 14 3 2" xfId="27593" xr:uid="{00000000-0005-0000-0000-0000E4240000}"/>
    <cellStyle name="Header2 14 4" xfId="27590" xr:uid="{00000000-0005-0000-0000-0000E5240000}"/>
    <cellStyle name="Header2 15" xfId="6803" xr:uid="{00000000-0005-0000-0000-0000E6240000}"/>
    <cellStyle name="Header2 15 2" xfId="2639" xr:uid="{00000000-0005-0000-0000-0000E7240000}"/>
    <cellStyle name="Header2 15 2 2" xfId="16121" xr:uid="{00000000-0005-0000-0000-0000E8240000}"/>
    <cellStyle name="Header2 15 2 2 2" xfId="27596" xr:uid="{00000000-0005-0000-0000-0000E9240000}"/>
    <cellStyle name="Header2 15 2 3" xfId="27595" xr:uid="{00000000-0005-0000-0000-0000EA240000}"/>
    <cellStyle name="Header2 15 3" xfId="17569" xr:uid="{00000000-0005-0000-0000-0000EB240000}"/>
    <cellStyle name="Header2 15 3 2" xfId="27597" xr:uid="{00000000-0005-0000-0000-0000EC240000}"/>
    <cellStyle name="Header2 15 4" xfId="27594" xr:uid="{00000000-0005-0000-0000-0000ED240000}"/>
    <cellStyle name="Header2 16" xfId="6806" xr:uid="{00000000-0005-0000-0000-0000EE240000}"/>
    <cellStyle name="Header2 16 2" xfId="17572" xr:uid="{00000000-0005-0000-0000-0000EF240000}"/>
    <cellStyle name="Header2 16 2 2" xfId="27599" xr:uid="{00000000-0005-0000-0000-0000F0240000}"/>
    <cellStyle name="Header2 16 3" xfId="27598" xr:uid="{00000000-0005-0000-0000-0000F1240000}"/>
    <cellStyle name="Header2 17" xfId="4216" xr:uid="{00000000-0005-0000-0000-0000F2240000}"/>
    <cellStyle name="Header2 17 2" xfId="16687" xr:uid="{00000000-0005-0000-0000-0000F3240000}"/>
    <cellStyle name="Header2 17 2 2" xfId="27601" xr:uid="{00000000-0005-0000-0000-0000F4240000}"/>
    <cellStyle name="Header2 17 3" xfId="27600" xr:uid="{00000000-0005-0000-0000-0000F5240000}"/>
    <cellStyle name="Header2 18" xfId="17563" xr:uid="{00000000-0005-0000-0000-0000F6240000}"/>
    <cellStyle name="Header2 18 2" xfId="27602" xr:uid="{00000000-0005-0000-0000-0000F7240000}"/>
    <cellStyle name="Header2 19" xfId="27573" xr:uid="{00000000-0005-0000-0000-0000F8240000}"/>
    <cellStyle name="Header2 2" xfId="6811" xr:uid="{00000000-0005-0000-0000-0000F9240000}"/>
    <cellStyle name="Header2 2 2" xfId="6813" xr:uid="{00000000-0005-0000-0000-0000FA240000}"/>
    <cellStyle name="Header2 2 2 2" xfId="5520" xr:uid="{00000000-0005-0000-0000-0000FB240000}"/>
    <cellStyle name="Header2 2 2 2 2" xfId="6814" xr:uid="{00000000-0005-0000-0000-0000FC240000}"/>
    <cellStyle name="Header2 2 2 2 2 2" xfId="17580" xr:uid="{00000000-0005-0000-0000-0000FD240000}"/>
    <cellStyle name="Header2 2 2 2 2 2 2" xfId="27607" xr:uid="{00000000-0005-0000-0000-0000FE240000}"/>
    <cellStyle name="Header2 2 2 2 2 3" xfId="27606" xr:uid="{00000000-0005-0000-0000-0000FF240000}"/>
    <cellStyle name="Header2 2 2 2 3" xfId="6815" xr:uid="{00000000-0005-0000-0000-000000250000}"/>
    <cellStyle name="Header2 2 2 2 3 2" xfId="17581" xr:uid="{00000000-0005-0000-0000-000001250000}"/>
    <cellStyle name="Header2 2 2 2 3 2 2" xfId="27609" xr:uid="{00000000-0005-0000-0000-000002250000}"/>
    <cellStyle name="Header2 2 2 2 3 3" xfId="27608" xr:uid="{00000000-0005-0000-0000-000003250000}"/>
    <cellStyle name="Header2 2 2 2 4" xfId="17114" xr:uid="{00000000-0005-0000-0000-000004250000}"/>
    <cellStyle name="Header2 2 2 2 4 2" xfId="27610" xr:uid="{00000000-0005-0000-0000-000005250000}"/>
    <cellStyle name="Header2 2 2 2 5" xfId="27605" xr:uid="{00000000-0005-0000-0000-000006250000}"/>
    <cellStyle name="Header2 2 2 3" xfId="5525" xr:uid="{00000000-0005-0000-0000-000007250000}"/>
    <cellStyle name="Header2 2 2 3 2" xfId="17116" xr:uid="{00000000-0005-0000-0000-000008250000}"/>
    <cellStyle name="Header2 2 2 3 2 2" xfId="27612" xr:uid="{00000000-0005-0000-0000-000009250000}"/>
    <cellStyle name="Header2 2 2 3 3" xfId="27611" xr:uid="{00000000-0005-0000-0000-00000A250000}"/>
    <cellStyle name="Header2 2 2 4" xfId="5531" xr:uid="{00000000-0005-0000-0000-00000B250000}"/>
    <cellStyle name="Header2 2 2 4 2" xfId="17120" xr:uid="{00000000-0005-0000-0000-00000C250000}"/>
    <cellStyle name="Header2 2 2 4 2 2" xfId="27614" xr:uid="{00000000-0005-0000-0000-00000D250000}"/>
    <cellStyle name="Header2 2 2 4 3" xfId="27613" xr:uid="{00000000-0005-0000-0000-00000E250000}"/>
    <cellStyle name="Header2 2 2 5" xfId="5538" xr:uid="{00000000-0005-0000-0000-00000F250000}"/>
    <cellStyle name="Header2 2 2 5 2" xfId="17124" xr:uid="{00000000-0005-0000-0000-000010250000}"/>
    <cellStyle name="Header2 2 2 5 2 2" xfId="27616" xr:uid="{00000000-0005-0000-0000-000011250000}"/>
    <cellStyle name="Header2 2 2 5 3" xfId="27615" xr:uid="{00000000-0005-0000-0000-000012250000}"/>
    <cellStyle name="Header2 2 2 6" xfId="17579" xr:uid="{00000000-0005-0000-0000-000013250000}"/>
    <cellStyle name="Header2 2 2 6 2" xfId="27617" xr:uid="{00000000-0005-0000-0000-000014250000}"/>
    <cellStyle name="Header2 2 2 7" xfId="27604" xr:uid="{00000000-0005-0000-0000-000015250000}"/>
    <cellStyle name="Header2 2 3" xfId="6817" xr:uid="{00000000-0005-0000-0000-000016250000}"/>
    <cellStyle name="Header2 2 3 2" xfId="5161" xr:uid="{00000000-0005-0000-0000-000017250000}"/>
    <cellStyle name="Header2 2 3 2 2" xfId="17001" xr:uid="{00000000-0005-0000-0000-000018250000}"/>
    <cellStyle name="Header2 2 3 2 2 2" xfId="27620" xr:uid="{00000000-0005-0000-0000-000019250000}"/>
    <cellStyle name="Header2 2 3 2 3" xfId="27619" xr:uid="{00000000-0005-0000-0000-00001A250000}"/>
    <cellStyle name="Header2 2 3 3" xfId="5163" xr:uid="{00000000-0005-0000-0000-00001B250000}"/>
    <cellStyle name="Header2 2 3 3 2" xfId="17002" xr:uid="{00000000-0005-0000-0000-00001C250000}"/>
    <cellStyle name="Header2 2 3 3 2 2" xfId="27622" xr:uid="{00000000-0005-0000-0000-00001D250000}"/>
    <cellStyle name="Header2 2 3 3 3" xfId="27621" xr:uid="{00000000-0005-0000-0000-00001E250000}"/>
    <cellStyle name="Header2 2 3 4" xfId="17583" xr:uid="{00000000-0005-0000-0000-00001F250000}"/>
    <cellStyle name="Header2 2 3 4 2" xfId="27623" xr:uid="{00000000-0005-0000-0000-000020250000}"/>
    <cellStyle name="Header2 2 3 5" xfId="27618" xr:uid="{00000000-0005-0000-0000-000021250000}"/>
    <cellStyle name="Header2 2 4" xfId="6818" xr:uid="{00000000-0005-0000-0000-000022250000}"/>
    <cellStyle name="Header2 2 4 2" xfId="17584" xr:uid="{00000000-0005-0000-0000-000023250000}"/>
    <cellStyle name="Header2 2 4 2 2" xfId="27625" xr:uid="{00000000-0005-0000-0000-000024250000}"/>
    <cellStyle name="Header2 2 4 3" xfId="27624" xr:uid="{00000000-0005-0000-0000-000025250000}"/>
    <cellStyle name="Header2 2 5" xfId="605" xr:uid="{00000000-0005-0000-0000-000026250000}"/>
    <cellStyle name="Header2 2 5 2" xfId="15391" xr:uid="{00000000-0005-0000-0000-000027250000}"/>
    <cellStyle name="Header2 2 5 2 2" xfId="27627" xr:uid="{00000000-0005-0000-0000-000028250000}"/>
    <cellStyle name="Header2 2 5 3" xfId="27626" xr:uid="{00000000-0005-0000-0000-000029250000}"/>
    <cellStyle name="Header2 2 6" xfId="6822" xr:uid="{00000000-0005-0000-0000-00002A250000}"/>
    <cellStyle name="Header2 2 6 2" xfId="17587" xr:uid="{00000000-0005-0000-0000-00002B250000}"/>
    <cellStyle name="Header2 2 6 2 2" xfId="27629" xr:uid="{00000000-0005-0000-0000-00002C250000}"/>
    <cellStyle name="Header2 2 6 3" xfId="27628" xr:uid="{00000000-0005-0000-0000-00002D250000}"/>
    <cellStyle name="Header2 2 7" xfId="17577" xr:uid="{00000000-0005-0000-0000-00002E250000}"/>
    <cellStyle name="Header2 2 7 2" xfId="27630" xr:uid="{00000000-0005-0000-0000-00002F250000}"/>
    <cellStyle name="Header2 2 8" xfId="27603" xr:uid="{00000000-0005-0000-0000-000030250000}"/>
    <cellStyle name="Header2 3" xfId="3455" xr:uid="{00000000-0005-0000-0000-000031250000}"/>
    <cellStyle name="Header2 3 2" xfId="2255" xr:uid="{00000000-0005-0000-0000-000032250000}"/>
    <cellStyle name="Header2 3 2 2" xfId="2962" xr:uid="{00000000-0005-0000-0000-000033250000}"/>
    <cellStyle name="Header2 3 2 2 2" xfId="16240" xr:uid="{00000000-0005-0000-0000-000034250000}"/>
    <cellStyle name="Header2 3 2 2 2 2" xfId="27634" xr:uid="{00000000-0005-0000-0000-000035250000}"/>
    <cellStyle name="Header2 3 2 2 3" xfId="27633" xr:uid="{00000000-0005-0000-0000-000036250000}"/>
    <cellStyle name="Header2 3 2 3" xfId="2614" xr:uid="{00000000-0005-0000-0000-000037250000}"/>
    <cellStyle name="Header2 3 2 3 2" xfId="16114" xr:uid="{00000000-0005-0000-0000-000038250000}"/>
    <cellStyle name="Header2 3 2 3 2 2" xfId="27636" xr:uid="{00000000-0005-0000-0000-000039250000}"/>
    <cellStyle name="Header2 3 2 3 3" xfId="27635" xr:uid="{00000000-0005-0000-0000-00003A250000}"/>
    <cellStyle name="Header2 3 2 4" xfId="6825" xr:uid="{00000000-0005-0000-0000-00003B250000}"/>
    <cellStyle name="Header2 3 2 4 2" xfId="17590" xr:uid="{00000000-0005-0000-0000-00003C250000}"/>
    <cellStyle name="Header2 3 2 4 2 2" xfId="27638" xr:uid="{00000000-0005-0000-0000-00003D250000}"/>
    <cellStyle name="Header2 3 2 4 3" xfId="27637" xr:uid="{00000000-0005-0000-0000-00003E250000}"/>
    <cellStyle name="Header2 3 2 5" xfId="15992" xr:uid="{00000000-0005-0000-0000-00003F250000}"/>
    <cellStyle name="Header2 3 2 5 2" xfId="27639" xr:uid="{00000000-0005-0000-0000-000040250000}"/>
    <cellStyle name="Header2 3 2 6" xfId="27632" xr:uid="{00000000-0005-0000-0000-000041250000}"/>
    <cellStyle name="Header2 3 3" xfId="507" xr:uid="{00000000-0005-0000-0000-000042250000}"/>
    <cellStyle name="Header2 3 3 2" xfId="15346" xr:uid="{00000000-0005-0000-0000-000043250000}"/>
    <cellStyle name="Header2 3 3 2 2" xfId="27641" xr:uid="{00000000-0005-0000-0000-000044250000}"/>
    <cellStyle name="Header2 3 3 3" xfId="27640" xr:uid="{00000000-0005-0000-0000-000045250000}"/>
    <cellStyle name="Header2 3 4" xfId="2364" xr:uid="{00000000-0005-0000-0000-000046250000}"/>
    <cellStyle name="Header2 3 4 2" xfId="16023" xr:uid="{00000000-0005-0000-0000-000047250000}"/>
    <cellStyle name="Header2 3 4 2 2" xfId="27643" xr:uid="{00000000-0005-0000-0000-000048250000}"/>
    <cellStyle name="Header2 3 4 3" xfId="27642" xr:uid="{00000000-0005-0000-0000-000049250000}"/>
    <cellStyle name="Header2 3 5" xfId="6826" xr:uid="{00000000-0005-0000-0000-00004A250000}"/>
    <cellStyle name="Header2 3 5 2" xfId="17591" xr:uid="{00000000-0005-0000-0000-00004B250000}"/>
    <cellStyle name="Header2 3 5 2 2" xfId="27645" xr:uid="{00000000-0005-0000-0000-00004C250000}"/>
    <cellStyle name="Header2 3 5 3" xfId="27644" xr:uid="{00000000-0005-0000-0000-00004D250000}"/>
    <cellStyle name="Header2 3 6" xfId="16401" xr:uid="{00000000-0005-0000-0000-00004E250000}"/>
    <cellStyle name="Header2 3 6 2" xfId="27646" xr:uid="{00000000-0005-0000-0000-00004F250000}"/>
    <cellStyle name="Header2 3 7" xfId="27631" xr:uid="{00000000-0005-0000-0000-000050250000}"/>
    <cellStyle name="Header2 4" xfId="6829" xr:uid="{00000000-0005-0000-0000-000051250000}"/>
    <cellStyle name="Header2 4 2" xfId="2251" xr:uid="{00000000-0005-0000-0000-000052250000}"/>
    <cellStyle name="Header2 4 2 2" xfId="15991" xr:uid="{00000000-0005-0000-0000-000053250000}"/>
    <cellStyle name="Header2 4 2 2 2" xfId="27649" xr:uid="{00000000-0005-0000-0000-000054250000}"/>
    <cellStyle name="Header2 4 2 3" xfId="27648" xr:uid="{00000000-0005-0000-0000-000055250000}"/>
    <cellStyle name="Header2 4 3" xfId="6833" xr:uid="{00000000-0005-0000-0000-000056250000}"/>
    <cellStyle name="Header2 4 3 2" xfId="17596" xr:uid="{00000000-0005-0000-0000-000057250000}"/>
    <cellStyle name="Header2 4 3 2 2" xfId="27651" xr:uid="{00000000-0005-0000-0000-000058250000}"/>
    <cellStyle name="Header2 4 3 3" xfId="27650" xr:uid="{00000000-0005-0000-0000-000059250000}"/>
    <cellStyle name="Header2 4 4" xfId="6563" xr:uid="{00000000-0005-0000-0000-00005A250000}"/>
    <cellStyle name="Header2 4 4 2" xfId="17478" xr:uid="{00000000-0005-0000-0000-00005B250000}"/>
    <cellStyle name="Header2 4 4 2 2" xfId="27653" xr:uid="{00000000-0005-0000-0000-00005C250000}"/>
    <cellStyle name="Header2 4 4 3" xfId="27652" xr:uid="{00000000-0005-0000-0000-00005D250000}"/>
    <cellStyle name="Header2 4 5" xfId="17594" xr:uid="{00000000-0005-0000-0000-00005E250000}"/>
    <cellStyle name="Header2 4 5 2" xfId="27654" xr:uid="{00000000-0005-0000-0000-00005F250000}"/>
    <cellStyle name="Header2 4 6" xfId="27647" xr:uid="{00000000-0005-0000-0000-000060250000}"/>
    <cellStyle name="Header2 5" xfId="6754" xr:uid="{00000000-0005-0000-0000-000061250000}"/>
    <cellStyle name="Header2 5 2" xfId="6835" xr:uid="{00000000-0005-0000-0000-000062250000}"/>
    <cellStyle name="Header2 5 2 2" xfId="17598" xr:uid="{00000000-0005-0000-0000-000063250000}"/>
    <cellStyle name="Header2 5 2 2 2" xfId="27657" xr:uid="{00000000-0005-0000-0000-000064250000}"/>
    <cellStyle name="Header2 5 2 3" xfId="27656" xr:uid="{00000000-0005-0000-0000-000065250000}"/>
    <cellStyle name="Header2 5 3" xfId="17547" xr:uid="{00000000-0005-0000-0000-000066250000}"/>
    <cellStyle name="Header2 5 3 2" xfId="27658" xr:uid="{00000000-0005-0000-0000-000067250000}"/>
    <cellStyle name="Header2 5 4" xfId="27655" xr:uid="{00000000-0005-0000-0000-000068250000}"/>
    <cellStyle name="Header2 6" xfId="6756" xr:uid="{00000000-0005-0000-0000-000069250000}"/>
    <cellStyle name="Header2 6 2" xfId="6836" xr:uid="{00000000-0005-0000-0000-00006A250000}"/>
    <cellStyle name="Header2 6 2 2" xfId="17599" xr:uid="{00000000-0005-0000-0000-00006B250000}"/>
    <cellStyle name="Header2 6 2 2 2" xfId="27661" xr:uid="{00000000-0005-0000-0000-00006C250000}"/>
    <cellStyle name="Header2 6 2 3" xfId="27660" xr:uid="{00000000-0005-0000-0000-00006D250000}"/>
    <cellStyle name="Header2 6 3" xfId="17548" xr:uid="{00000000-0005-0000-0000-00006E250000}"/>
    <cellStyle name="Header2 6 3 2" xfId="27662" xr:uid="{00000000-0005-0000-0000-00006F250000}"/>
    <cellStyle name="Header2 6 4" xfId="27659" xr:uid="{00000000-0005-0000-0000-000070250000}"/>
    <cellStyle name="Header2 7" xfId="895" xr:uid="{00000000-0005-0000-0000-000071250000}"/>
    <cellStyle name="Header2 7 2" xfId="3171" xr:uid="{00000000-0005-0000-0000-000072250000}"/>
    <cellStyle name="Header2 7 2 2" xfId="16316" xr:uid="{00000000-0005-0000-0000-000073250000}"/>
    <cellStyle name="Header2 7 2 2 2" xfId="27665" xr:uid="{00000000-0005-0000-0000-000074250000}"/>
    <cellStyle name="Header2 7 2 3" xfId="27664" xr:uid="{00000000-0005-0000-0000-000075250000}"/>
    <cellStyle name="Header2 7 3" xfId="15508" xr:uid="{00000000-0005-0000-0000-000076250000}"/>
    <cellStyle name="Header2 7 3 2" xfId="27666" xr:uid="{00000000-0005-0000-0000-000077250000}"/>
    <cellStyle name="Header2 7 4" xfId="27663" xr:uid="{00000000-0005-0000-0000-000078250000}"/>
    <cellStyle name="Header2 8" xfId="6837" xr:uid="{00000000-0005-0000-0000-000079250000}"/>
    <cellStyle name="Header2 8 2" xfId="6839" xr:uid="{00000000-0005-0000-0000-00007A250000}"/>
    <cellStyle name="Header2 8 2 2" xfId="17601" xr:uid="{00000000-0005-0000-0000-00007B250000}"/>
    <cellStyle name="Header2 8 2 2 2" xfId="27669" xr:uid="{00000000-0005-0000-0000-00007C250000}"/>
    <cellStyle name="Header2 8 2 3" xfId="27668" xr:uid="{00000000-0005-0000-0000-00007D250000}"/>
    <cellStyle name="Header2 8 3" xfId="17600" xr:uid="{00000000-0005-0000-0000-00007E250000}"/>
    <cellStyle name="Header2 8 3 2" xfId="27670" xr:uid="{00000000-0005-0000-0000-00007F250000}"/>
    <cellStyle name="Header2 8 4" xfId="27667" xr:uid="{00000000-0005-0000-0000-000080250000}"/>
    <cellStyle name="Header2 9" xfId="5038" xr:uid="{00000000-0005-0000-0000-000081250000}"/>
    <cellStyle name="Header2 9 2" xfId="5042" xr:uid="{00000000-0005-0000-0000-000082250000}"/>
    <cellStyle name="Header2 9 2 2" xfId="16952" xr:uid="{00000000-0005-0000-0000-000083250000}"/>
    <cellStyle name="Header2 9 2 2 2" xfId="27673" xr:uid="{00000000-0005-0000-0000-000084250000}"/>
    <cellStyle name="Header2 9 2 3" xfId="27672" xr:uid="{00000000-0005-0000-0000-000085250000}"/>
    <cellStyle name="Header2 9 3" xfId="16950" xr:uid="{00000000-0005-0000-0000-000086250000}"/>
    <cellStyle name="Header2 9 3 2" xfId="27674" xr:uid="{00000000-0005-0000-0000-000087250000}"/>
    <cellStyle name="Header2 9 4" xfId="27671" xr:uid="{00000000-0005-0000-0000-000088250000}"/>
    <cellStyle name="Heading" xfId="6842" xr:uid="{00000000-0005-0000-0000-000089250000}"/>
    <cellStyle name="Heading 1 2" xfId="6843" xr:uid="{00000000-0005-0000-0000-00008A250000}"/>
    <cellStyle name="Heading 1 2 2" xfId="2152" xr:uid="{00000000-0005-0000-0000-00008B250000}"/>
    <cellStyle name="Heading 1 2 2 2" xfId="27677" xr:uid="{00000000-0005-0000-0000-00008C250000}"/>
    <cellStyle name="Heading 1 2 3" xfId="2705" xr:uid="{00000000-0005-0000-0000-00008D250000}"/>
    <cellStyle name="Heading 1 2 3 2" xfId="27678" xr:uid="{00000000-0005-0000-0000-00008E250000}"/>
    <cellStyle name="Heading 1 2 4" xfId="27676" xr:uid="{00000000-0005-0000-0000-00008F250000}"/>
    <cellStyle name="Heading 2 2" xfId="1065" xr:uid="{00000000-0005-0000-0000-000090250000}"/>
    <cellStyle name="Heading 2 2 2" xfId="6844" xr:uid="{00000000-0005-0000-0000-000091250000}"/>
    <cellStyle name="Heading 2 2 2 2" xfId="27680" xr:uid="{00000000-0005-0000-0000-000092250000}"/>
    <cellStyle name="Heading 2 2 3" xfId="6849" xr:uid="{00000000-0005-0000-0000-000093250000}"/>
    <cellStyle name="Heading 2 2 3 2" xfId="27681" xr:uid="{00000000-0005-0000-0000-000094250000}"/>
    <cellStyle name="Heading 2 2 4" xfId="27679" xr:uid="{00000000-0005-0000-0000-000095250000}"/>
    <cellStyle name="Heading 3 2" xfId="4755" xr:uid="{00000000-0005-0000-0000-000096250000}"/>
    <cellStyle name="Heading 3 2 2" xfId="6850" xr:uid="{00000000-0005-0000-0000-000097250000}"/>
    <cellStyle name="Heading 3 2 2 2" xfId="27683" xr:uid="{00000000-0005-0000-0000-000098250000}"/>
    <cellStyle name="Heading 3 2 3" xfId="2480" xr:uid="{00000000-0005-0000-0000-000099250000}"/>
    <cellStyle name="Heading 3 2 3 2" xfId="27684" xr:uid="{00000000-0005-0000-0000-00009A250000}"/>
    <cellStyle name="Heading 3 2 4" xfId="27682" xr:uid="{00000000-0005-0000-0000-00009B250000}"/>
    <cellStyle name="Heading 4 2" xfId="3410" xr:uid="{00000000-0005-0000-0000-00009C250000}"/>
    <cellStyle name="Heading 4 2 2" xfId="6853" xr:uid="{00000000-0005-0000-0000-00009D250000}"/>
    <cellStyle name="Heading 4 2 2 2" xfId="27686" xr:uid="{00000000-0005-0000-0000-00009E250000}"/>
    <cellStyle name="Heading 4 2 3" xfId="6855" xr:uid="{00000000-0005-0000-0000-00009F250000}"/>
    <cellStyle name="Heading 4 2 3 2" xfId="27687" xr:uid="{00000000-0005-0000-0000-0000A0250000}"/>
    <cellStyle name="Heading 4 2 4" xfId="27685" xr:uid="{00000000-0005-0000-0000-0000A1250000}"/>
    <cellStyle name="Heading 5" xfId="4526" xr:uid="{00000000-0005-0000-0000-0000A2250000}"/>
    <cellStyle name="Heading 5 2" xfId="27688" xr:uid="{00000000-0005-0000-0000-0000A3250000}"/>
    <cellStyle name="Heading 6" xfId="4387" xr:uid="{00000000-0005-0000-0000-0000A4250000}"/>
    <cellStyle name="Heading 6 2" xfId="27689" xr:uid="{00000000-0005-0000-0000-0000A5250000}"/>
    <cellStyle name="Heading 7" xfId="27675" xr:uid="{00000000-0005-0000-0000-0000A6250000}"/>
    <cellStyle name="Heading No Underline" xfId="6856" xr:uid="{00000000-0005-0000-0000-0000A7250000}"/>
    <cellStyle name="Heading No Underline 2" xfId="27690" xr:uid="{00000000-0005-0000-0000-0000A8250000}"/>
    <cellStyle name="Heading With Underline" xfId="6860" xr:uid="{00000000-0005-0000-0000-0000A9250000}"/>
    <cellStyle name="Heading With Underline 2" xfId="27691" xr:uid="{00000000-0005-0000-0000-0000AA250000}"/>
    <cellStyle name="HEADING1" xfId="6862" xr:uid="{00000000-0005-0000-0000-0000AB250000}"/>
    <cellStyle name="HEADING1 2" xfId="27692" xr:uid="{00000000-0005-0000-0000-0000AC250000}"/>
    <cellStyle name="HEADING2" xfId="6863" xr:uid="{00000000-0005-0000-0000-0000AD250000}"/>
    <cellStyle name="HEADING2 2" xfId="27693" xr:uid="{00000000-0005-0000-0000-0000AE250000}"/>
    <cellStyle name="HEADINGS" xfId="2775" xr:uid="{00000000-0005-0000-0000-0000AF250000}"/>
    <cellStyle name="HEADINGS 2" xfId="6864" xr:uid="{00000000-0005-0000-0000-0000B0250000}"/>
    <cellStyle name="HEADINGS 2 2" xfId="27695" xr:uid="{00000000-0005-0000-0000-0000B1250000}"/>
    <cellStyle name="HEADINGS 3" xfId="1132" xr:uid="{00000000-0005-0000-0000-0000B2250000}"/>
    <cellStyle name="HEADINGS 3 2" xfId="27696" xr:uid="{00000000-0005-0000-0000-0000B3250000}"/>
    <cellStyle name="HEADINGS 4" xfId="27694" xr:uid="{00000000-0005-0000-0000-0000B4250000}"/>
    <cellStyle name="HEADINGSTOP" xfId="2347" xr:uid="{00000000-0005-0000-0000-0000B5250000}"/>
    <cellStyle name="HEADINGSTOP 2" xfId="27697" xr:uid="{00000000-0005-0000-0000-0000B6250000}"/>
    <cellStyle name="headoption" xfId="4592" xr:uid="{00000000-0005-0000-0000-0000B7250000}"/>
    <cellStyle name="headoption 2" xfId="852" xr:uid="{00000000-0005-0000-0000-0000B8250000}"/>
    <cellStyle name="headoption 2 2" xfId="203" xr:uid="{00000000-0005-0000-0000-0000B9250000}"/>
    <cellStyle name="headoption 2 2 2" xfId="3996" xr:uid="{00000000-0005-0000-0000-0000BA250000}"/>
    <cellStyle name="headoption 2 2 2 2" xfId="16606" xr:uid="{00000000-0005-0000-0000-0000BB250000}"/>
    <cellStyle name="headoption 2 2 2 2 2" xfId="27702" xr:uid="{00000000-0005-0000-0000-0000BC250000}"/>
    <cellStyle name="headoption 2 2 2 3" xfId="27701" xr:uid="{00000000-0005-0000-0000-0000BD250000}"/>
    <cellStyle name="headoption 2 2 3" xfId="2817" xr:uid="{00000000-0005-0000-0000-0000BE250000}"/>
    <cellStyle name="headoption 2 2 3 2" xfId="16190" xr:uid="{00000000-0005-0000-0000-0000BF250000}"/>
    <cellStyle name="headoption 2 2 3 2 2" xfId="27704" xr:uid="{00000000-0005-0000-0000-0000C0250000}"/>
    <cellStyle name="headoption 2 2 3 3" xfId="27703" xr:uid="{00000000-0005-0000-0000-0000C1250000}"/>
    <cellStyle name="headoption 2 2 4" xfId="1767" xr:uid="{00000000-0005-0000-0000-0000C2250000}"/>
    <cellStyle name="headoption 2 2 4 2" xfId="15824" xr:uid="{00000000-0005-0000-0000-0000C3250000}"/>
    <cellStyle name="headoption 2 2 4 2 2" xfId="27706" xr:uid="{00000000-0005-0000-0000-0000C4250000}"/>
    <cellStyle name="headoption 2 2 4 3" xfId="27705" xr:uid="{00000000-0005-0000-0000-0000C5250000}"/>
    <cellStyle name="headoption 2 2 5" xfId="15233" xr:uid="{00000000-0005-0000-0000-0000C6250000}"/>
    <cellStyle name="headoption 2 2 5 2" xfId="27707" xr:uid="{00000000-0005-0000-0000-0000C7250000}"/>
    <cellStyle name="headoption 2 2 6" xfId="27700" xr:uid="{00000000-0005-0000-0000-0000C8250000}"/>
    <cellStyle name="headoption 2 3" xfId="863" xr:uid="{00000000-0005-0000-0000-0000C9250000}"/>
    <cellStyle name="headoption 2 3 2" xfId="15496" xr:uid="{00000000-0005-0000-0000-0000CA250000}"/>
    <cellStyle name="headoption 2 3 2 2" xfId="27709" xr:uid="{00000000-0005-0000-0000-0000CB250000}"/>
    <cellStyle name="headoption 2 3 3" xfId="27708" xr:uid="{00000000-0005-0000-0000-0000CC250000}"/>
    <cellStyle name="headoption 2 4" xfId="6865" xr:uid="{00000000-0005-0000-0000-0000CD250000}"/>
    <cellStyle name="headoption 2 4 2" xfId="17610" xr:uid="{00000000-0005-0000-0000-0000CE250000}"/>
    <cellStyle name="headoption 2 4 2 2" xfId="27711" xr:uid="{00000000-0005-0000-0000-0000CF250000}"/>
    <cellStyle name="headoption 2 4 3" xfId="27710" xr:uid="{00000000-0005-0000-0000-0000D0250000}"/>
    <cellStyle name="headoption 2 5" xfId="3078" xr:uid="{00000000-0005-0000-0000-0000D1250000}"/>
    <cellStyle name="headoption 2 5 2" xfId="16281" xr:uid="{00000000-0005-0000-0000-0000D2250000}"/>
    <cellStyle name="headoption 2 5 2 2" xfId="27713" xr:uid="{00000000-0005-0000-0000-0000D3250000}"/>
    <cellStyle name="headoption 2 5 3" xfId="27712" xr:uid="{00000000-0005-0000-0000-0000D4250000}"/>
    <cellStyle name="headoption 2 6" xfId="15491" xr:uid="{00000000-0005-0000-0000-0000D5250000}"/>
    <cellStyle name="headoption 2 6 2" xfId="27714" xr:uid="{00000000-0005-0000-0000-0000D6250000}"/>
    <cellStyle name="headoption 2 7" xfId="27699" xr:uid="{00000000-0005-0000-0000-0000D7250000}"/>
    <cellStyle name="headoption 3" xfId="873" xr:uid="{00000000-0005-0000-0000-0000D8250000}"/>
    <cellStyle name="headoption 3 2" xfId="6869" xr:uid="{00000000-0005-0000-0000-0000D9250000}"/>
    <cellStyle name="headoption 3 2 2" xfId="6872" xr:uid="{00000000-0005-0000-0000-0000DA250000}"/>
    <cellStyle name="headoption 3 2 2 2" xfId="17614" xr:uid="{00000000-0005-0000-0000-0000DB250000}"/>
    <cellStyle name="headoption 3 2 2 2 2" xfId="27718" xr:uid="{00000000-0005-0000-0000-0000DC250000}"/>
    <cellStyle name="headoption 3 2 2 3" xfId="27717" xr:uid="{00000000-0005-0000-0000-0000DD250000}"/>
    <cellStyle name="headoption 3 2 3" xfId="5397" xr:uid="{00000000-0005-0000-0000-0000DE250000}"/>
    <cellStyle name="headoption 3 2 3 2" xfId="17064" xr:uid="{00000000-0005-0000-0000-0000DF250000}"/>
    <cellStyle name="headoption 3 2 3 2 2" xfId="27720" xr:uid="{00000000-0005-0000-0000-0000E0250000}"/>
    <cellStyle name="headoption 3 2 3 3" xfId="27719" xr:uid="{00000000-0005-0000-0000-0000E1250000}"/>
    <cellStyle name="headoption 3 2 4" xfId="5643" xr:uid="{00000000-0005-0000-0000-0000E2250000}"/>
    <cellStyle name="headoption 3 2 4 2" xfId="17161" xr:uid="{00000000-0005-0000-0000-0000E3250000}"/>
    <cellStyle name="headoption 3 2 4 2 2" xfId="27722" xr:uid="{00000000-0005-0000-0000-0000E4250000}"/>
    <cellStyle name="headoption 3 2 4 3" xfId="27721" xr:uid="{00000000-0005-0000-0000-0000E5250000}"/>
    <cellStyle name="headoption 3 2 5" xfId="17612" xr:uid="{00000000-0005-0000-0000-0000E6250000}"/>
    <cellStyle name="headoption 3 2 5 2" xfId="27723" xr:uid="{00000000-0005-0000-0000-0000E7250000}"/>
    <cellStyle name="headoption 3 2 6" xfId="27716" xr:uid="{00000000-0005-0000-0000-0000E8250000}"/>
    <cellStyle name="headoption 3 3" xfId="6876" xr:uid="{00000000-0005-0000-0000-0000E9250000}"/>
    <cellStyle name="headoption 3 3 2" xfId="17616" xr:uid="{00000000-0005-0000-0000-0000EA250000}"/>
    <cellStyle name="headoption 3 3 2 2" xfId="27725" xr:uid="{00000000-0005-0000-0000-0000EB250000}"/>
    <cellStyle name="headoption 3 3 3" xfId="27724" xr:uid="{00000000-0005-0000-0000-0000EC250000}"/>
    <cellStyle name="headoption 3 4" xfId="6215" xr:uid="{00000000-0005-0000-0000-0000ED250000}"/>
    <cellStyle name="headoption 3 4 2" xfId="17325" xr:uid="{00000000-0005-0000-0000-0000EE250000}"/>
    <cellStyle name="headoption 3 4 2 2" xfId="27727" xr:uid="{00000000-0005-0000-0000-0000EF250000}"/>
    <cellStyle name="headoption 3 4 3" xfId="27726" xr:uid="{00000000-0005-0000-0000-0000F0250000}"/>
    <cellStyle name="headoption 3 5" xfId="3091" xr:uid="{00000000-0005-0000-0000-0000F1250000}"/>
    <cellStyle name="headoption 3 5 2" xfId="16287" xr:uid="{00000000-0005-0000-0000-0000F2250000}"/>
    <cellStyle name="headoption 3 5 2 2" xfId="27729" xr:uid="{00000000-0005-0000-0000-0000F3250000}"/>
    <cellStyle name="headoption 3 5 3" xfId="27728" xr:uid="{00000000-0005-0000-0000-0000F4250000}"/>
    <cellStyle name="headoption 3 6" xfId="15498" xr:uid="{00000000-0005-0000-0000-0000F5250000}"/>
    <cellStyle name="headoption 3 6 2" xfId="27730" xr:uid="{00000000-0005-0000-0000-0000F6250000}"/>
    <cellStyle name="headoption 3 7" xfId="27715" xr:uid="{00000000-0005-0000-0000-0000F7250000}"/>
    <cellStyle name="headoption 4" xfId="6878" xr:uid="{00000000-0005-0000-0000-0000F8250000}"/>
    <cellStyle name="headoption 4 2" xfId="6880" xr:uid="{00000000-0005-0000-0000-0000F9250000}"/>
    <cellStyle name="headoption 4 2 2" xfId="17620" xr:uid="{00000000-0005-0000-0000-0000FA250000}"/>
    <cellStyle name="headoption 4 2 2 2" xfId="27733" xr:uid="{00000000-0005-0000-0000-0000FB250000}"/>
    <cellStyle name="headoption 4 2 3" xfId="27732" xr:uid="{00000000-0005-0000-0000-0000FC250000}"/>
    <cellStyle name="headoption 4 3" xfId="6882" xr:uid="{00000000-0005-0000-0000-0000FD250000}"/>
    <cellStyle name="headoption 4 3 2" xfId="17622" xr:uid="{00000000-0005-0000-0000-0000FE250000}"/>
    <cellStyle name="headoption 4 3 2 2" xfId="27735" xr:uid="{00000000-0005-0000-0000-0000FF250000}"/>
    <cellStyle name="headoption 4 3 3" xfId="27734" xr:uid="{00000000-0005-0000-0000-000000260000}"/>
    <cellStyle name="headoption 4 4" xfId="6884" xr:uid="{00000000-0005-0000-0000-000001260000}"/>
    <cellStyle name="headoption 4 4 2" xfId="17624" xr:uid="{00000000-0005-0000-0000-000002260000}"/>
    <cellStyle name="headoption 4 4 2 2" xfId="27737" xr:uid="{00000000-0005-0000-0000-000003260000}"/>
    <cellStyle name="headoption 4 4 3" xfId="27736" xr:uid="{00000000-0005-0000-0000-000004260000}"/>
    <cellStyle name="headoption 4 5" xfId="17618" xr:uid="{00000000-0005-0000-0000-000005260000}"/>
    <cellStyle name="headoption 4 5 2" xfId="27738" xr:uid="{00000000-0005-0000-0000-000006260000}"/>
    <cellStyle name="headoption 4 6" xfId="27731" xr:uid="{00000000-0005-0000-0000-000007260000}"/>
    <cellStyle name="headoption 5" xfId="1159" xr:uid="{00000000-0005-0000-0000-000008260000}"/>
    <cellStyle name="headoption 5 2" xfId="15598" xr:uid="{00000000-0005-0000-0000-000009260000}"/>
    <cellStyle name="headoption 5 2 2" xfId="27740" xr:uid="{00000000-0005-0000-0000-00000A260000}"/>
    <cellStyle name="headoption 5 3" xfId="27739" xr:uid="{00000000-0005-0000-0000-00000B260000}"/>
    <cellStyle name="headoption 6" xfId="1180" xr:uid="{00000000-0005-0000-0000-00000C260000}"/>
    <cellStyle name="headoption 6 2" xfId="15603" xr:uid="{00000000-0005-0000-0000-00000D260000}"/>
    <cellStyle name="headoption 6 2 2" xfId="27742" xr:uid="{00000000-0005-0000-0000-00000E260000}"/>
    <cellStyle name="headoption 6 3" xfId="27741" xr:uid="{00000000-0005-0000-0000-00000F260000}"/>
    <cellStyle name="headoption 7" xfId="1188" xr:uid="{00000000-0005-0000-0000-000010260000}"/>
    <cellStyle name="headoption 7 2" xfId="15605" xr:uid="{00000000-0005-0000-0000-000011260000}"/>
    <cellStyle name="headoption 7 2 2" xfId="27744" xr:uid="{00000000-0005-0000-0000-000012260000}"/>
    <cellStyle name="headoption 7 3" xfId="27743" xr:uid="{00000000-0005-0000-0000-000013260000}"/>
    <cellStyle name="headoption 8" xfId="16800" xr:uid="{00000000-0005-0000-0000-000014260000}"/>
    <cellStyle name="headoption 8 2" xfId="27745" xr:uid="{00000000-0005-0000-0000-000015260000}"/>
    <cellStyle name="headoption 9" xfId="27698" xr:uid="{00000000-0005-0000-0000-000016260000}"/>
    <cellStyle name="Hoa-Scholl" xfId="1552" xr:uid="{00000000-0005-0000-0000-000017260000}"/>
    <cellStyle name="Hoa-Scholl 2" xfId="3959" xr:uid="{00000000-0005-0000-0000-000018260000}"/>
    <cellStyle name="Hoa-Scholl 2 2" xfId="6886" xr:uid="{00000000-0005-0000-0000-000019260000}"/>
    <cellStyle name="Hoa-Scholl 2 2 2" xfId="3136" xr:uid="{00000000-0005-0000-0000-00001A260000}"/>
    <cellStyle name="Hoa-Scholl 2 2 2 2" xfId="16302" xr:uid="{00000000-0005-0000-0000-00001B260000}"/>
    <cellStyle name="Hoa-Scholl 2 2 2 2 2" xfId="27750" xr:uid="{00000000-0005-0000-0000-00001C260000}"/>
    <cellStyle name="Hoa-Scholl 2 2 2 3" xfId="27749" xr:uid="{00000000-0005-0000-0000-00001D260000}"/>
    <cellStyle name="Hoa-Scholl 2 2 3" xfId="4773" xr:uid="{00000000-0005-0000-0000-00001E260000}"/>
    <cellStyle name="Hoa-Scholl 2 2 3 2" xfId="16847" xr:uid="{00000000-0005-0000-0000-00001F260000}"/>
    <cellStyle name="Hoa-Scholl 2 2 3 2 2" xfId="27752" xr:uid="{00000000-0005-0000-0000-000020260000}"/>
    <cellStyle name="Hoa-Scholl 2 2 3 3" xfId="27751" xr:uid="{00000000-0005-0000-0000-000021260000}"/>
    <cellStyle name="Hoa-Scholl 2 2 4" xfId="4244" xr:uid="{00000000-0005-0000-0000-000022260000}"/>
    <cellStyle name="Hoa-Scholl 2 2 4 2" xfId="16698" xr:uid="{00000000-0005-0000-0000-000023260000}"/>
    <cellStyle name="Hoa-Scholl 2 2 4 2 2" xfId="27754" xr:uid="{00000000-0005-0000-0000-000024260000}"/>
    <cellStyle name="Hoa-Scholl 2 2 4 3" xfId="27753" xr:uid="{00000000-0005-0000-0000-000025260000}"/>
    <cellStyle name="Hoa-Scholl 2 2 5" xfId="17626" xr:uid="{00000000-0005-0000-0000-000026260000}"/>
    <cellStyle name="Hoa-Scholl 2 2 5 2" xfId="27755" xr:uid="{00000000-0005-0000-0000-000027260000}"/>
    <cellStyle name="Hoa-Scholl 2 2 6" xfId="27748" xr:uid="{00000000-0005-0000-0000-000028260000}"/>
    <cellStyle name="Hoa-Scholl 2 3" xfId="6887" xr:uid="{00000000-0005-0000-0000-000029260000}"/>
    <cellStyle name="Hoa-Scholl 2 3 2" xfId="17627" xr:uid="{00000000-0005-0000-0000-00002A260000}"/>
    <cellStyle name="Hoa-Scholl 2 3 2 2" xfId="27757" xr:uid="{00000000-0005-0000-0000-00002B260000}"/>
    <cellStyle name="Hoa-Scholl 2 3 3" xfId="27756" xr:uid="{00000000-0005-0000-0000-00002C260000}"/>
    <cellStyle name="Hoa-Scholl 2 4" xfId="6888" xr:uid="{00000000-0005-0000-0000-00002D260000}"/>
    <cellStyle name="Hoa-Scholl 2 4 2" xfId="17628" xr:uid="{00000000-0005-0000-0000-00002E260000}"/>
    <cellStyle name="Hoa-Scholl 2 4 2 2" xfId="27759" xr:uid="{00000000-0005-0000-0000-00002F260000}"/>
    <cellStyle name="Hoa-Scholl 2 4 3" xfId="27758" xr:uid="{00000000-0005-0000-0000-000030260000}"/>
    <cellStyle name="Hoa-Scholl 2 5" xfId="2629" xr:uid="{00000000-0005-0000-0000-000031260000}"/>
    <cellStyle name="Hoa-Scholl 2 5 2" xfId="16119" xr:uid="{00000000-0005-0000-0000-000032260000}"/>
    <cellStyle name="Hoa-Scholl 2 5 2 2" xfId="27761" xr:uid="{00000000-0005-0000-0000-000033260000}"/>
    <cellStyle name="Hoa-Scholl 2 5 3" xfId="27760" xr:uid="{00000000-0005-0000-0000-000034260000}"/>
    <cellStyle name="Hoa-Scholl 2 6" xfId="16581" xr:uid="{00000000-0005-0000-0000-000035260000}"/>
    <cellStyle name="Hoa-Scholl 2 6 2" xfId="27762" xr:uid="{00000000-0005-0000-0000-000036260000}"/>
    <cellStyle name="Hoa-Scholl 2 7" xfId="27747" xr:uid="{00000000-0005-0000-0000-000037260000}"/>
    <cellStyle name="Hoa-Scholl 3" xfId="2761" xr:uid="{00000000-0005-0000-0000-000038260000}"/>
    <cellStyle name="Hoa-Scholl 3 2" xfId="6204" xr:uid="{00000000-0005-0000-0000-000039260000}"/>
    <cellStyle name="Hoa-Scholl 3 2 2" xfId="17322" xr:uid="{00000000-0005-0000-0000-00003A260000}"/>
    <cellStyle name="Hoa-Scholl 3 2 2 2" xfId="27765" xr:uid="{00000000-0005-0000-0000-00003B260000}"/>
    <cellStyle name="Hoa-Scholl 3 2 3" xfId="27764" xr:uid="{00000000-0005-0000-0000-00003C260000}"/>
    <cellStyle name="Hoa-Scholl 3 3" xfId="1823" xr:uid="{00000000-0005-0000-0000-00003D260000}"/>
    <cellStyle name="Hoa-Scholl 3 3 2" xfId="15844" xr:uid="{00000000-0005-0000-0000-00003E260000}"/>
    <cellStyle name="Hoa-Scholl 3 3 2 2" xfId="27767" xr:uid="{00000000-0005-0000-0000-00003F260000}"/>
    <cellStyle name="Hoa-Scholl 3 3 3" xfId="27766" xr:uid="{00000000-0005-0000-0000-000040260000}"/>
    <cellStyle name="Hoa-Scholl 3 4" xfId="4148" xr:uid="{00000000-0005-0000-0000-000041260000}"/>
    <cellStyle name="Hoa-Scholl 3 4 2" xfId="16669" xr:uid="{00000000-0005-0000-0000-000042260000}"/>
    <cellStyle name="Hoa-Scholl 3 4 2 2" xfId="27769" xr:uid="{00000000-0005-0000-0000-000043260000}"/>
    <cellStyle name="Hoa-Scholl 3 4 3" xfId="27768" xr:uid="{00000000-0005-0000-0000-000044260000}"/>
    <cellStyle name="Hoa-Scholl 3 5" xfId="16163" xr:uid="{00000000-0005-0000-0000-000045260000}"/>
    <cellStyle name="Hoa-Scholl 3 5 2" xfId="27770" xr:uid="{00000000-0005-0000-0000-000046260000}"/>
    <cellStyle name="Hoa-Scholl 3 6" xfId="27763" xr:uid="{00000000-0005-0000-0000-000047260000}"/>
    <cellStyle name="Hoa-Scholl 4" xfId="4056" xr:uid="{00000000-0005-0000-0000-000048260000}"/>
    <cellStyle name="Hoa-Scholl 4 2" xfId="16629" xr:uid="{00000000-0005-0000-0000-000049260000}"/>
    <cellStyle name="Hoa-Scholl 4 2 2" xfId="27772" xr:uid="{00000000-0005-0000-0000-00004A260000}"/>
    <cellStyle name="Hoa-Scholl 4 3" xfId="27771" xr:uid="{00000000-0005-0000-0000-00004B260000}"/>
    <cellStyle name="Hoa-Scholl 5" xfId="6468" xr:uid="{00000000-0005-0000-0000-00004C260000}"/>
    <cellStyle name="Hoa-Scholl 5 2" xfId="17431" xr:uid="{00000000-0005-0000-0000-00004D260000}"/>
    <cellStyle name="Hoa-Scholl 5 2 2" xfId="27774" xr:uid="{00000000-0005-0000-0000-00004E260000}"/>
    <cellStyle name="Hoa-Scholl 5 3" xfId="27773" xr:uid="{00000000-0005-0000-0000-00004F260000}"/>
    <cellStyle name="Hoa-Scholl 6" xfId="6890" xr:uid="{00000000-0005-0000-0000-000050260000}"/>
    <cellStyle name="Hoa-Scholl 6 2" xfId="17630" xr:uid="{00000000-0005-0000-0000-000051260000}"/>
    <cellStyle name="Hoa-Scholl 6 2 2" xfId="27776" xr:uid="{00000000-0005-0000-0000-000052260000}"/>
    <cellStyle name="Hoa-Scholl 6 3" xfId="27775" xr:uid="{00000000-0005-0000-0000-000053260000}"/>
    <cellStyle name="Hoa-Scholl 7" xfId="15748" xr:uid="{00000000-0005-0000-0000-000054260000}"/>
    <cellStyle name="Hoa-Scholl 7 2" xfId="27777" xr:uid="{00000000-0005-0000-0000-000055260000}"/>
    <cellStyle name="Hoa-Scholl 8" xfId="27746" xr:uid="{00000000-0005-0000-0000-000056260000}"/>
    <cellStyle name="HUY" xfId="6893" xr:uid="{00000000-0005-0000-0000-000057260000}"/>
    <cellStyle name="HUY 2" xfId="27778" xr:uid="{00000000-0005-0000-0000-000058260000}"/>
    <cellStyle name="i phÝ kh¸c_B¶ng 2" xfId="3128" xr:uid="{00000000-0005-0000-0000-000059260000}"/>
    <cellStyle name="I.3" xfId="4049" xr:uid="{00000000-0005-0000-0000-00005A260000}"/>
    <cellStyle name="I.3 2" xfId="27779" xr:uid="{00000000-0005-0000-0000-00005B260000}"/>
    <cellStyle name="i·0" xfId="6093" xr:uid="{00000000-0005-0000-0000-00005C260000}"/>
    <cellStyle name="i·0 2" xfId="6278" xr:uid="{00000000-0005-0000-0000-00005D260000}"/>
    <cellStyle name="i·0 2 2" xfId="27781" xr:uid="{00000000-0005-0000-0000-00005E260000}"/>
    <cellStyle name="i·0 3" xfId="15093" xr:uid="{00000000-0005-0000-0000-00005F260000}"/>
    <cellStyle name="i·0 3 2" xfId="27782" xr:uid="{00000000-0005-0000-0000-000060260000}"/>
    <cellStyle name="i·0 4" xfId="27780" xr:uid="{00000000-0005-0000-0000-000061260000}"/>
    <cellStyle name="ï-¾È»ê_BiÓu TB" xfId="6212" xr:uid="{00000000-0005-0000-0000-000062260000}"/>
    <cellStyle name="Input [yellow]" xfId="6894" xr:uid="{00000000-0005-0000-0000-000063260000}"/>
    <cellStyle name="Input [yellow] 10" xfId="1908" xr:uid="{00000000-0005-0000-0000-000064260000}"/>
    <cellStyle name="Input [yellow] 10 2" xfId="6896" xr:uid="{00000000-0005-0000-0000-000065260000}"/>
    <cellStyle name="Input [yellow] 10 2 2" xfId="3633" xr:uid="{00000000-0005-0000-0000-000066260000}"/>
    <cellStyle name="Input [yellow] 10 2 2 2" xfId="6897" xr:uid="{00000000-0005-0000-0000-000067260000}"/>
    <cellStyle name="Input [yellow] 10 2 2 2 2" xfId="17633" xr:uid="{00000000-0005-0000-0000-000068260000}"/>
    <cellStyle name="Input [yellow] 10 2 2 2 2 2" xfId="27788" xr:uid="{00000000-0005-0000-0000-000069260000}"/>
    <cellStyle name="Input [yellow] 10 2 2 2 3" xfId="27787" xr:uid="{00000000-0005-0000-0000-00006A260000}"/>
    <cellStyle name="Input [yellow] 10 2 2 3" xfId="16457" xr:uid="{00000000-0005-0000-0000-00006B260000}"/>
    <cellStyle name="Input [yellow] 10 2 2 3 2" xfId="27789" xr:uid="{00000000-0005-0000-0000-00006C260000}"/>
    <cellStyle name="Input [yellow] 10 2 2 4" xfId="27786" xr:uid="{00000000-0005-0000-0000-00006D260000}"/>
    <cellStyle name="Input [yellow] 10 2 3" xfId="6899" xr:uid="{00000000-0005-0000-0000-00006E260000}"/>
    <cellStyle name="Input [yellow] 10 2 3 2" xfId="17635" xr:uid="{00000000-0005-0000-0000-00006F260000}"/>
    <cellStyle name="Input [yellow] 10 2 3 2 2" xfId="27791" xr:uid="{00000000-0005-0000-0000-000070260000}"/>
    <cellStyle name="Input [yellow] 10 2 3 3" xfId="27790" xr:uid="{00000000-0005-0000-0000-000071260000}"/>
    <cellStyle name="Input [yellow] 10 2 4" xfId="3215" xr:uid="{00000000-0005-0000-0000-000072260000}"/>
    <cellStyle name="Input [yellow] 10 2 4 2" xfId="16329" xr:uid="{00000000-0005-0000-0000-000073260000}"/>
    <cellStyle name="Input [yellow] 10 2 4 2 2" xfId="27793" xr:uid="{00000000-0005-0000-0000-000074260000}"/>
    <cellStyle name="Input [yellow] 10 2 4 3" xfId="27792" xr:uid="{00000000-0005-0000-0000-000075260000}"/>
    <cellStyle name="Input [yellow] 10 2 5" xfId="17632" xr:uid="{00000000-0005-0000-0000-000076260000}"/>
    <cellStyle name="Input [yellow] 10 2 5 2" xfId="27794" xr:uid="{00000000-0005-0000-0000-000077260000}"/>
    <cellStyle name="Input [yellow] 10 2 6" xfId="27785" xr:uid="{00000000-0005-0000-0000-000078260000}"/>
    <cellStyle name="Input [yellow] 10 3" xfId="4835" xr:uid="{00000000-0005-0000-0000-000079260000}"/>
    <cellStyle name="Input [yellow] 10 3 2" xfId="1783" xr:uid="{00000000-0005-0000-0000-00007A260000}"/>
    <cellStyle name="Input [yellow] 10 3 2 2" xfId="15830" xr:uid="{00000000-0005-0000-0000-00007B260000}"/>
    <cellStyle name="Input [yellow] 10 3 2 2 2" xfId="27797" xr:uid="{00000000-0005-0000-0000-00007C260000}"/>
    <cellStyle name="Input [yellow] 10 3 2 3" xfId="27796" xr:uid="{00000000-0005-0000-0000-00007D260000}"/>
    <cellStyle name="Input [yellow] 10 3 3" xfId="16870" xr:uid="{00000000-0005-0000-0000-00007E260000}"/>
    <cellStyle name="Input [yellow] 10 3 3 2" xfId="27798" xr:uid="{00000000-0005-0000-0000-00007F260000}"/>
    <cellStyle name="Input [yellow] 10 3 4" xfId="27795" xr:uid="{00000000-0005-0000-0000-000080260000}"/>
    <cellStyle name="Input [yellow] 10 4" xfId="4837" xr:uid="{00000000-0005-0000-0000-000081260000}"/>
    <cellStyle name="Input [yellow] 10 4 2" xfId="16871" xr:uid="{00000000-0005-0000-0000-000082260000}"/>
    <cellStyle name="Input [yellow] 10 4 2 2" xfId="27800" xr:uid="{00000000-0005-0000-0000-000083260000}"/>
    <cellStyle name="Input [yellow] 10 4 3" xfId="27799" xr:uid="{00000000-0005-0000-0000-000084260000}"/>
    <cellStyle name="Input [yellow] 10 5" xfId="6900" xr:uid="{00000000-0005-0000-0000-000085260000}"/>
    <cellStyle name="Input [yellow] 10 5 2" xfId="17636" xr:uid="{00000000-0005-0000-0000-000086260000}"/>
    <cellStyle name="Input [yellow] 10 5 2 2" xfId="27802" xr:uid="{00000000-0005-0000-0000-000087260000}"/>
    <cellStyle name="Input [yellow] 10 5 3" xfId="27801" xr:uid="{00000000-0005-0000-0000-000088260000}"/>
    <cellStyle name="Input [yellow] 10 6" xfId="15880" xr:uid="{00000000-0005-0000-0000-000089260000}"/>
    <cellStyle name="Input [yellow] 10 6 2" xfId="27803" xr:uid="{00000000-0005-0000-0000-00008A260000}"/>
    <cellStyle name="Input [yellow] 10 7" xfId="27784" xr:uid="{00000000-0005-0000-0000-00008B260000}"/>
    <cellStyle name="Input [yellow] 11" xfId="457" xr:uid="{00000000-0005-0000-0000-00008C260000}"/>
    <cellStyle name="Input [yellow] 11 2" xfId="471" xr:uid="{00000000-0005-0000-0000-00008D260000}"/>
    <cellStyle name="Input [yellow] 11 2 2" xfId="6902" xr:uid="{00000000-0005-0000-0000-00008E260000}"/>
    <cellStyle name="Input [yellow] 11 2 2 2" xfId="6824" xr:uid="{00000000-0005-0000-0000-00008F260000}"/>
    <cellStyle name="Input [yellow] 11 2 2 2 2" xfId="17589" xr:uid="{00000000-0005-0000-0000-000090260000}"/>
    <cellStyle name="Input [yellow] 11 2 2 2 2 2" xfId="27808" xr:uid="{00000000-0005-0000-0000-000091260000}"/>
    <cellStyle name="Input [yellow] 11 2 2 2 3" xfId="27807" xr:uid="{00000000-0005-0000-0000-000092260000}"/>
    <cellStyle name="Input [yellow] 11 2 2 3" xfId="17638" xr:uid="{00000000-0005-0000-0000-000093260000}"/>
    <cellStyle name="Input [yellow] 11 2 2 3 2" xfId="27809" xr:uid="{00000000-0005-0000-0000-000094260000}"/>
    <cellStyle name="Input [yellow] 11 2 2 4" xfId="27806" xr:uid="{00000000-0005-0000-0000-000095260000}"/>
    <cellStyle name="Input [yellow] 11 2 3" xfId="6904" xr:uid="{00000000-0005-0000-0000-000096260000}"/>
    <cellStyle name="Input [yellow] 11 2 3 2" xfId="17640" xr:uid="{00000000-0005-0000-0000-000097260000}"/>
    <cellStyle name="Input [yellow] 11 2 3 2 2" xfId="27811" xr:uid="{00000000-0005-0000-0000-000098260000}"/>
    <cellStyle name="Input [yellow] 11 2 3 3" xfId="27810" xr:uid="{00000000-0005-0000-0000-000099260000}"/>
    <cellStyle name="Input [yellow] 11 2 4" xfId="6905" xr:uid="{00000000-0005-0000-0000-00009A260000}"/>
    <cellStyle name="Input [yellow] 11 2 4 2" xfId="17641" xr:uid="{00000000-0005-0000-0000-00009B260000}"/>
    <cellStyle name="Input [yellow] 11 2 4 2 2" xfId="27813" xr:uid="{00000000-0005-0000-0000-00009C260000}"/>
    <cellStyle name="Input [yellow] 11 2 4 3" xfId="27812" xr:uid="{00000000-0005-0000-0000-00009D260000}"/>
    <cellStyle name="Input [yellow] 11 2 5" xfId="15332" xr:uid="{00000000-0005-0000-0000-00009E260000}"/>
    <cellStyle name="Input [yellow] 11 2 5 2" xfId="27814" xr:uid="{00000000-0005-0000-0000-00009F260000}"/>
    <cellStyle name="Input [yellow] 11 2 6" xfId="27805" xr:uid="{00000000-0005-0000-0000-0000A0260000}"/>
    <cellStyle name="Input [yellow] 11 3" xfId="2076" xr:uid="{00000000-0005-0000-0000-0000A1260000}"/>
    <cellStyle name="Input [yellow] 11 3 2" xfId="35" xr:uid="{00000000-0005-0000-0000-0000A2260000}"/>
    <cellStyle name="Input [yellow] 11 3 2 2" xfId="15168" xr:uid="{00000000-0005-0000-0000-0000A3260000}"/>
    <cellStyle name="Input [yellow] 11 3 2 2 2" xfId="27817" xr:uid="{00000000-0005-0000-0000-0000A4260000}"/>
    <cellStyle name="Input [yellow] 11 3 2 3" xfId="27816" xr:uid="{00000000-0005-0000-0000-0000A5260000}"/>
    <cellStyle name="Input [yellow] 11 3 3" xfId="15935" xr:uid="{00000000-0005-0000-0000-0000A6260000}"/>
    <cellStyle name="Input [yellow] 11 3 3 2" xfId="27818" xr:uid="{00000000-0005-0000-0000-0000A7260000}"/>
    <cellStyle name="Input [yellow] 11 3 4" xfId="27815" xr:uid="{00000000-0005-0000-0000-0000A8260000}"/>
    <cellStyle name="Input [yellow] 11 4" xfId="481" xr:uid="{00000000-0005-0000-0000-0000A9260000}"/>
    <cellStyle name="Input [yellow] 11 4 2" xfId="15335" xr:uid="{00000000-0005-0000-0000-0000AA260000}"/>
    <cellStyle name="Input [yellow] 11 4 2 2" xfId="27820" xr:uid="{00000000-0005-0000-0000-0000AB260000}"/>
    <cellStyle name="Input [yellow] 11 4 3" xfId="27819" xr:uid="{00000000-0005-0000-0000-0000AC260000}"/>
    <cellStyle name="Input [yellow] 11 5" xfId="6733" xr:uid="{00000000-0005-0000-0000-0000AD260000}"/>
    <cellStyle name="Input [yellow] 11 5 2" xfId="17540" xr:uid="{00000000-0005-0000-0000-0000AE260000}"/>
    <cellStyle name="Input [yellow] 11 5 2 2" xfId="27822" xr:uid="{00000000-0005-0000-0000-0000AF260000}"/>
    <cellStyle name="Input [yellow] 11 5 3" xfId="27821" xr:uid="{00000000-0005-0000-0000-0000B0260000}"/>
    <cellStyle name="Input [yellow] 11 6" xfId="15325" xr:uid="{00000000-0005-0000-0000-0000B1260000}"/>
    <cellStyle name="Input [yellow] 11 6 2" xfId="27823" xr:uid="{00000000-0005-0000-0000-0000B2260000}"/>
    <cellStyle name="Input [yellow] 11 7" xfId="27804" xr:uid="{00000000-0005-0000-0000-0000B3260000}"/>
    <cellStyle name="Input [yellow] 12" xfId="4709" xr:uid="{00000000-0005-0000-0000-0000B4260000}"/>
    <cellStyle name="Input [yellow] 12 2" xfId="5842" xr:uid="{00000000-0005-0000-0000-0000B5260000}"/>
    <cellStyle name="Input [yellow] 12 2 2" xfId="6641" xr:uid="{00000000-0005-0000-0000-0000B6260000}"/>
    <cellStyle name="Input [yellow] 12 2 2 2" xfId="2379" xr:uid="{00000000-0005-0000-0000-0000B7260000}"/>
    <cellStyle name="Input [yellow] 12 2 2 2 2" xfId="16030" xr:uid="{00000000-0005-0000-0000-0000B8260000}"/>
    <cellStyle name="Input [yellow] 12 2 2 2 2 2" xfId="27828" xr:uid="{00000000-0005-0000-0000-0000B9260000}"/>
    <cellStyle name="Input [yellow] 12 2 2 2 3" xfId="27827" xr:uid="{00000000-0005-0000-0000-0000BA260000}"/>
    <cellStyle name="Input [yellow] 12 2 2 3" xfId="17504" xr:uid="{00000000-0005-0000-0000-0000BB260000}"/>
    <cellStyle name="Input [yellow] 12 2 2 3 2" xfId="27829" xr:uid="{00000000-0005-0000-0000-0000BC260000}"/>
    <cellStyle name="Input [yellow] 12 2 2 4" xfId="27826" xr:uid="{00000000-0005-0000-0000-0000BD260000}"/>
    <cellStyle name="Input [yellow] 12 2 3" xfId="6645" xr:uid="{00000000-0005-0000-0000-0000BE260000}"/>
    <cellStyle name="Input [yellow] 12 2 3 2" xfId="17506" xr:uid="{00000000-0005-0000-0000-0000BF260000}"/>
    <cellStyle name="Input [yellow] 12 2 3 2 2" xfId="27831" xr:uid="{00000000-0005-0000-0000-0000C0260000}"/>
    <cellStyle name="Input [yellow] 12 2 3 3" xfId="27830" xr:uid="{00000000-0005-0000-0000-0000C1260000}"/>
    <cellStyle name="Input [yellow] 12 2 4" xfId="1852" xr:uid="{00000000-0005-0000-0000-0000C2260000}"/>
    <cellStyle name="Input [yellow] 12 2 4 2" xfId="15855" xr:uid="{00000000-0005-0000-0000-0000C3260000}"/>
    <cellStyle name="Input [yellow] 12 2 4 2 2" xfId="27833" xr:uid="{00000000-0005-0000-0000-0000C4260000}"/>
    <cellStyle name="Input [yellow] 12 2 4 3" xfId="27832" xr:uid="{00000000-0005-0000-0000-0000C5260000}"/>
    <cellStyle name="Input [yellow] 12 2 5" xfId="17229" xr:uid="{00000000-0005-0000-0000-0000C6260000}"/>
    <cellStyle name="Input [yellow] 12 2 5 2" xfId="27834" xr:uid="{00000000-0005-0000-0000-0000C7260000}"/>
    <cellStyle name="Input [yellow] 12 2 6" xfId="27825" xr:uid="{00000000-0005-0000-0000-0000C8260000}"/>
    <cellStyle name="Input [yellow] 12 3" xfId="5845" xr:uid="{00000000-0005-0000-0000-0000C9260000}"/>
    <cellStyle name="Input [yellow] 12 3 2" xfId="885" xr:uid="{00000000-0005-0000-0000-0000CA260000}"/>
    <cellStyle name="Input [yellow] 12 3 2 2" xfId="15504" xr:uid="{00000000-0005-0000-0000-0000CB260000}"/>
    <cellStyle name="Input [yellow] 12 3 2 2 2" xfId="27837" xr:uid="{00000000-0005-0000-0000-0000CC260000}"/>
    <cellStyle name="Input [yellow] 12 3 2 3" xfId="27836" xr:uid="{00000000-0005-0000-0000-0000CD260000}"/>
    <cellStyle name="Input [yellow] 12 3 3" xfId="17231" xr:uid="{00000000-0005-0000-0000-0000CE260000}"/>
    <cellStyle name="Input [yellow] 12 3 3 2" xfId="27838" xr:uid="{00000000-0005-0000-0000-0000CF260000}"/>
    <cellStyle name="Input [yellow] 12 3 4" xfId="27835" xr:uid="{00000000-0005-0000-0000-0000D0260000}"/>
    <cellStyle name="Input [yellow] 12 4" xfId="5849" xr:uid="{00000000-0005-0000-0000-0000D1260000}"/>
    <cellStyle name="Input [yellow] 12 4 2" xfId="17233" xr:uid="{00000000-0005-0000-0000-0000D2260000}"/>
    <cellStyle name="Input [yellow] 12 4 2 2" xfId="27840" xr:uid="{00000000-0005-0000-0000-0000D3260000}"/>
    <cellStyle name="Input [yellow] 12 4 3" xfId="27839" xr:uid="{00000000-0005-0000-0000-0000D4260000}"/>
    <cellStyle name="Input [yellow] 12 5" xfId="4202" xr:uid="{00000000-0005-0000-0000-0000D5260000}"/>
    <cellStyle name="Input [yellow] 12 5 2" xfId="16681" xr:uid="{00000000-0005-0000-0000-0000D6260000}"/>
    <cellStyle name="Input [yellow] 12 5 2 2" xfId="27842" xr:uid="{00000000-0005-0000-0000-0000D7260000}"/>
    <cellStyle name="Input [yellow] 12 5 3" xfId="27841" xr:uid="{00000000-0005-0000-0000-0000D8260000}"/>
    <cellStyle name="Input [yellow] 12 6" xfId="16831" xr:uid="{00000000-0005-0000-0000-0000D9260000}"/>
    <cellStyle name="Input [yellow] 12 6 2" xfId="27843" xr:uid="{00000000-0005-0000-0000-0000DA260000}"/>
    <cellStyle name="Input [yellow] 12 7" xfId="27824" xr:uid="{00000000-0005-0000-0000-0000DB260000}"/>
    <cellStyle name="Input [yellow] 13" xfId="4714" xr:uid="{00000000-0005-0000-0000-0000DC260000}"/>
    <cellStyle name="Input [yellow] 13 2" xfId="6907" xr:uid="{00000000-0005-0000-0000-0000DD260000}"/>
    <cellStyle name="Input [yellow] 13 2 2" xfId="1779" xr:uid="{00000000-0005-0000-0000-0000DE260000}"/>
    <cellStyle name="Input [yellow] 13 2 2 2" xfId="4905" xr:uid="{00000000-0005-0000-0000-0000DF260000}"/>
    <cellStyle name="Input [yellow] 13 2 2 2 2" xfId="16889" xr:uid="{00000000-0005-0000-0000-0000E0260000}"/>
    <cellStyle name="Input [yellow] 13 2 2 2 2 2" xfId="27848" xr:uid="{00000000-0005-0000-0000-0000E1260000}"/>
    <cellStyle name="Input [yellow] 13 2 2 2 3" xfId="27847" xr:uid="{00000000-0005-0000-0000-0000E2260000}"/>
    <cellStyle name="Input [yellow] 13 2 2 3" xfId="15828" xr:uid="{00000000-0005-0000-0000-0000E3260000}"/>
    <cellStyle name="Input [yellow] 13 2 2 3 2" xfId="27849" xr:uid="{00000000-0005-0000-0000-0000E4260000}"/>
    <cellStyle name="Input [yellow] 13 2 2 4" xfId="27846" xr:uid="{00000000-0005-0000-0000-0000E5260000}"/>
    <cellStyle name="Input [yellow] 13 2 3" xfId="2143" xr:uid="{00000000-0005-0000-0000-0000E6260000}"/>
    <cellStyle name="Input [yellow] 13 2 3 2" xfId="15952" xr:uid="{00000000-0005-0000-0000-0000E7260000}"/>
    <cellStyle name="Input [yellow] 13 2 3 2 2" xfId="27851" xr:uid="{00000000-0005-0000-0000-0000E8260000}"/>
    <cellStyle name="Input [yellow] 13 2 3 3" xfId="27850" xr:uid="{00000000-0005-0000-0000-0000E9260000}"/>
    <cellStyle name="Input [yellow] 13 2 4" xfId="6908" xr:uid="{00000000-0005-0000-0000-0000EA260000}"/>
    <cellStyle name="Input [yellow] 13 2 4 2" xfId="17644" xr:uid="{00000000-0005-0000-0000-0000EB260000}"/>
    <cellStyle name="Input [yellow] 13 2 4 2 2" xfId="27853" xr:uid="{00000000-0005-0000-0000-0000EC260000}"/>
    <cellStyle name="Input [yellow] 13 2 4 3" xfId="27852" xr:uid="{00000000-0005-0000-0000-0000ED260000}"/>
    <cellStyle name="Input [yellow] 13 2 5" xfId="17643" xr:uid="{00000000-0005-0000-0000-0000EE260000}"/>
    <cellStyle name="Input [yellow] 13 2 5 2" xfId="27854" xr:uid="{00000000-0005-0000-0000-0000EF260000}"/>
    <cellStyle name="Input [yellow] 13 2 6" xfId="27845" xr:uid="{00000000-0005-0000-0000-0000F0260000}"/>
    <cellStyle name="Input [yellow] 13 3" xfId="6910" xr:uid="{00000000-0005-0000-0000-0000F1260000}"/>
    <cellStyle name="Input [yellow] 13 3 2" xfId="4984" xr:uid="{00000000-0005-0000-0000-0000F2260000}"/>
    <cellStyle name="Input [yellow] 13 3 2 2" xfId="16925" xr:uid="{00000000-0005-0000-0000-0000F3260000}"/>
    <cellStyle name="Input [yellow] 13 3 2 2 2" xfId="27857" xr:uid="{00000000-0005-0000-0000-0000F4260000}"/>
    <cellStyle name="Input [yellow] 13 3 2 3" xfId="27856" xr:uid="{00000000-0005-0000-0000-0000F5260000}"/>
    <cellStyle name="Input [yellow] 13 3 3" xfId="17646" xr:uid="{00000000-0005-0000-0000-0000F6260000}"/>
    <cellStyle name="Input [yellow] 13 3 3 2" xfId="27858" xr:uid="{00000000-0005-0000-0000-0000F7260000}"/>
    <cellStyle name="Input [yellow] 13 3 4" xfId="27855" xr:uid="{00000000-0005-0000-0000-0000F8260000}"/>
    <cellStyle name="Input [yellow] 13 4" xfId="6912" xr:uid="{00000000-0005-0000-0000-0000F9260000}"/>
    <cellStyle name="Input [yellow] 13 4 2" xfId="17648" xr:uid="{00000000-0005-0000-0000-0000FA260000}"/>
    <cellStyle name="Input [yellow] 13 4 2 2" xfId="27860" xr:uid="{00000000-0005-0000-0000-0000FB260000}"/>
    <cellStyle name="Input [yellow] 13 4 3" xfId="27859" xr:uid="{00000000-0005-0000-0000-0000FC260000}"/>
    <cellStyle name="Input [yellow] 13 5" xfId="6914" xr:uid="{00000000-0005-0000-0000-0000FD260000}"/>
    <cellStyle name="Input [yellow] 13 5 2" xfId="17650" xr:uid="{00000000-0005-0000-0000-0000FE260000}"/>
    <cellStyle name="Input [yellow] 13 5 2 2" xfId="27862" xr:uid="{00000000-0005-0000-0000-0000FF260000}"/>
    <cellStyle name="Input [yellow] 13 5 3" xfId="27861" xr:uid="{00000000-0005-0000-0000-000000270000}"/>
    <cellStyle name="Input [yellow] 13 6" xfId="16834" xr:uid="{00000000-0005-0000-0000-000001270000}"/>
    <cellStyle name="Input [yellow] 13 6 2" xfId="27863" xr:uid="{00000000-0005-0000-0000-000002270000}"/>
    <cellStyle name="Input [yellow] 13 7" xfId="27844" xr:uid="{00000000-0005-0000-0000-000003270000}"/>
    <cellStyle name="Input [yellow] 14" xfId="6915" xr:uid="{00000000-0005-0000-0000-000004270000}"/>
    <cellStyle name="Input [yellow] 14 2" xfId="6916" xr:uid="{00000000-0005-0000-0000-000005270000}"/>
    <cellStyle name="Input [yellow] 14 2 2" xfId="6917" xr:uid="{00000000-0005-0000-0000-000006270000}"/>
    <cellStyle name="Input [yellow] 14 2 2 2" xfId="6242" xr:uid="{00000000-0005-0000-0000-000007270000}"/>
    <cellStyle name="Input [yellow] 14 2 2 2 2" xfId="17332" xr:uid="{00000000-0005-0000-0000-000008270000}"/>
    <cellStyle name="Input [yellow] 14 2 2 2 2 2" xfId="27868" xr:uid="{00000000-0005-0000-0000-000009270000}"/>
    <cellStyle name="Input [yellow] 14 2 2 2 3" xfId="27867" xr:uid="{00000000-0005-0000-0000-00000A270000}"/>
    <cellStyle name="Input [yellow] 14 2 2 3" xfId="17653" xr:uid="{00000000-0005-0000-0000-00000B270000}"/>
    <cellStyle name="Input [yellow] 14 2 2 3 2" xfId="27869" xr:uid="{00000000-0005-0000-0000-00000C270000}"/>
    <cellStyle name="Input [yellow] 14 2 2 4" xfId="27866" xr:uid="{00000000-0005-0000-0000-00000D270000}"/>
    <cellStyle name="Input [yellow] 14 2 3" xfId="324" xr:uid="{00000000-0005-0000-0000-00000E270000}"/>
    <cellStyle name="Input [yellow] 14 2 3 2" xfId="15274" xr:uid="{00000000-0005-0000-0000-00000F270000}"/>
    <cellStyle name="Input [yellow] 14 2 3 2 2" xfId="27871" xr:uid="{00000000-0005-0000-0000-000010270000}"/>
    <cellStyle name="Input [yellow] 14 2 3 3" xfId="27870" xr:uid="{00000000-0005-0000-0000-000011270000}"/>
    <cellStyle name="Input [yellow] 14 2 4" xfId="347" xr:uid="{00000000-0005-0000-0000-000012270000}"/>
    <cellStyle name="Input [yellow] 14 2 4 2" xfId="15283" xr:uid="{00000000-0005-0000-0000-000013270000}"/>
    <cellStyle name="Input [yellow] 14 2 4 2 2" xfId="27873" xr:uid="{00000000-0005-0000-0000-000014270000}"/>
    <cellStyle name="Input [yellow] 14 2 4 3" xfId="27872" xr:uid="{00000000-0005-0000-0000-000015270000}"/>
    <cellStyle name="Input [yellow] 14 2 5" xfId="17652" xr:uid="{00000000-0005-0000-0000-000016270000}"/>
    <cellStyle name="Input [yellow] 14 2 5 2" xfId="27874" xr:uid="{00000000-0005-0000-0000-000017270000}"/>
    <cellStyle name="Input [yellow] 14 2 6" xfId="27865" xr:uid="{00000000-0005-0000-0000-000018270000}"/>
    <cellStyle name="Input [yellow] 14 3" xfId="2396" xr:uid="{00000000-0005-0000-0000-000019270000}"/>
    <cellStyle name="Input [yellow] 14 3 2" xfId="6918" xr:uid="{00000000-0005-0000-0000-00001A270000}"/>
    <cellStyle name="Input [yellow] 14 3 2 2" xfId="17654" xr:uid="{00000000-0005-0000-0000-00001B270000}"/>
    <cellStyle name="Input [yellow] 14 3 2 2 2" xfId="27877" xr:uid="{00000000-0005-0000-0000-00001C270000}"/>
    <cellStyle name="Input [yellow] 14 3 2 3" xfId="27876" xr:uid="{00000000-0005-0000-0000-00001D270000}"/>
    <cellStyle name="Input [yellow] 14 3 3" xfId="16037" xr:uid="{00000000-0005-0000-0000-00001E270000}"/>
    <cellStyle name="Input [yellow] 14 3 3 2" xfId="27878" xr:uid="{00000000-0005-0000-0000-00001F270000}"/>
    <cellStyle name="Input [yellow] 14 3 4" xfId="27875" xr:uid="{00000000-0005-0000-0000-000020270000}"/>
    <cellStyle name="Input [yellow] 14 4" xfId="6428" xr:uid="{00000000-0005-0000-0000-000021270000}"/>
    <cellStyle name="Input [yellow] 14 4 2" xfId="17405" xr:uid="{00000000-0005-0000-0000-000022270000}"/>
    <cellStyle name="Input [yellow] 14 4 2 2" xfId="27880" xr:uid="{00000000-0005-0000-0000-000023270000}"/>
    <cellStyle name="Input [yellow] 14 4 3" xfId="27879" xr:uid="{00000000-0005-0000-0000-000024270000}"/>
    <cellStyle name="Input [yellow] 14 5" xfId="6920" xr:uid="{00000000-0005-0000-0000-000025270000}"/>
    <cellStyle name="Input [yellow] 14 5 2" xfId="17656" xr:uid="{00000000-0005-0000-0000-000026270000}"/>
    <cellStyle name="Input [yellow] 14 5 2 2" xfId="27882" xr:uid="{00000000-0005-0000-0000-000027270000}"/>
    <cellStyle name="Input [yellow] 14 5 3" xfId="27881" xr:uid="{00000000-0005-0000-0000-000028270000}"/>
    <cellStyle name="Input [yellow] 14 6" xfId="17651" xr:uid="{00000000-0005-0000-0000-000029270000}"/>
    <cellStyle name="Input [yellow] 14 6 2" xfId="27883" xr:uid="{00000000-0005-0000-0000-00002A270000}"/>
    <cellStyle name="Input [yellow] 14 7" xfId="27864" xr:uid="{00000000-0005-0000-0000-00002B270000}"/>
    <cellStyle name="Input [yellow] 15" xfId="6923" xr:uid="{00000000-0005-0000-0000-00002C270000}"/>
    <cellStyle name="Input [yellow] 15 2" xfId="6926" xr:uid="{00000000-0005-0000-0000-00002D270000}"/>
    <cellStyle name="Input [yellow] 15 2 2" xfId="6927" xr:uid="{00000000-0005-0000-0000-00002E270000}"/>
    <cellStyle name="Input [yellow] 15 2 2 2" xfId="3029" xr:uid="{00000000-0005-0000-0000-00002F270000}"/>
    <cellStyle name="Input [yellow] 15 2 2 2 2" xfId="16262" xr:uid="{00000000-0005-0000-0000-000030270000}"/>
    <cellStyle name="Input [yellow] 15 2 2 2 2 2" xfId="27888" xr:uid="{00000000-0005-0000-0000-000031270000}"/>
    <cellStyle name="Input [yellow] 15 2 2 2 3" xfId="27887" xr:uid="{00000000-0005-0000-0000-000032270000}"/>
    <cellStyle name="Input [yellow] 15 2 2 3" xfId="17661" xr:uid="{00000000-0005-0000-0000-000033270000}"/>
    <cellStyle name="Input [yellow] 15 2 2 3 2" xfId="27889" xr:uid="{00000000-0005-0000-0000-000034270000}"/>
    <cellStyle name="Input [yellow] 15 2 2 4" xfId="27886" xr:uid="{00000000-0005-0000-0000-000035270000}"/>
    <cellStyle name="Input [yellow] 15 2 3" xfId="6931" xr:uid="{00000000-0005-0000-0000-000036270000}"/>
    <cellStyle name="Input [yellow] 15 2 3 2" xfId="17663" xr:uid="{00000000-0005-0000-0000-000037270000}"/>
    <cellStyle name="Input [yellow] 15 2 3 2 2" xfId="27891" xr:uid="{00000000-0005-0000-0000-000038270000}"/>
    <cellStyle name="Input [yellow] 15 2 3 3" xfId="27890" xr:uid="{00000000-0005-0000-0000-000039270000}"/>
    <cellStyle name="Input [yellow] 15 2 4" xfId="1826" xr:uid="{00000000-0005-0000-0000-00003A270000}"/>
    <cellStyle name="Input [yellow] 15 2 4 2" xfId="15845" xr:uid="{00000000-0005-0000-0000-00003B270000}"/>
    <cellStyle name="Input [yellow] 15 2 4 2 2" xfId="27893" xr:uid="{00000000-0005-0000-0000-00003C270000}"/>
    <cellStyle name="Input [yellow] 15 2 4 3" xfId="27892" xr:uid="{00000000-0005-0000-0000-00003D270000}"/>
    <cellStyle name="Input [yellow] 15 2 5" xfId="17660" xr:uid="{00000000-0005-0000-0000-00003E270000}"/>
    <cellStyle name="Input [yellow] 15 2 5 2" xfId="27894" xr:uid="{00000000-0005-0000-0000-00003F270000}"/>
    <cellStyle name="Input [yellow] 15 2 6" xfId="27885" xr:uid="{00000000-0005-0000-0000-000040270000}"/>
    <cellStyle name="Input [yellow] 15 3" xfId="1839" xr:uid="{00000000-0005-0000-0000-000041270000}"/>
    <cellStyle name="Input [yellow] 15 3 2" xfId="5924" xr:uid="{00000000-0005-0000-0000-000042270000}"/>
    <cellStyle name="Input [yellow] 15 3 2 2" xfId="17250" xr:uid="{00000000-0005-0000-0000-000043270000}"/>
    <cellStyle name="Input [yellow] 15 3 2 2 2" xfId="27897" xr:uid="{00000000-0005-0000-0000-000044270000}"/>
    <cellStyle name="Input [yellow] 15 3 2 3" xfId="27896" xr:uid="{00000000-0005-0000-0000-000045270000}"/>
    <cellStyle name="Input [yellow] 15 3 3" xfId="15850" xr:uid="{00000000-0005-0000-0000-000046270000}"/>
    <cellStyle name="Input [yellow] 15 3 3 2" xfId="27898" xr:uid="{00000000-0005-0000-0000-000047270000}"/>
    <cellStyle name="Input [yellow] 15 3 4" xfId="27895" xr:uid="{00000000-0005-0000-0000-000048270000}"/>
    <cellStyle name="Input [yellow] 15 4" xfId="1095" xr:uid="{00000000-0005-0000-0000-000049270000}"/>
    <cellStyle name="Input [yellow] 15 4 2" xfId="15576" xr:uid="{00000000-0005-0000-0000-00004A270000}"/>
    <cellStyle name="Input [yellow] 15 4 2 2" xfId="27900" xr:uid="{00000000-0005-0000-0000-00004B270000}"/>
    <cellStyle name="Input [yellow] 15 4 3" xfId="27899" xr:uid="{00000000-0005-0000-0000-00004C270000}"/>
    <cellStyle name="Input [yellow] 15 5" xfId="6935" xr:uid="{00000000-0005-0000-0000-00004D270000}"/>
    <cellStyle name="Input [yellow] 15 5 2" xfId="17666" xr:uid="{00000000-0005-0000-0000-00004E270000}"/>
    <cellStyle name="Input [yellow] 15 5 2 2" xfId="27902" xr:uid="{00000000-0005-0000-0000-00004F270000}"/>
    <cellStyle name="Input [yellow] 15 5 3" xfId="27901" xr:uid="{00000000-0005-0000-0000-000050270000}"/>
    <cellStyle name="Input [yellow] 15 6" xfId="17659" xr:uid="{00000000-0005-0000-0000-000051270000}"/>
    <cellStyle name="Input [yellow] 15 6 2" xfId="27903" xr:uid="{00000000-0005-0000-0000-000052270000}"/>
    <cellStyle name="Input [yellow] 15 7" xfId="27884" xr:uid="{00000000-0005-0000-0000-000053270000}"/>
    <cellStyle name="Input [yellow] 16" xfId="6937" xr:uid="{00000000-0005-0000-0000-000054270000}"/>
    <cellStyle name="Input [yellow] 16 2" xfId="2498" xr:uid="{00000000-0005-0000-0000-000055270000}"/>
    <cellStyle name="Input [yellow] 16 2 2" xfId="2186" xr:uid="{00000000-0005-0000-0000-000056270000}"/>
    <cellStyle name="Input [yellow] 16 2 2 2" xfId="15972" xr:uid="{00000000-0005-0000-0000-000057270000}"/>
    <cellStyle name="Input [yellow] 16 2 2 2 2" xfId="27907" xr:uid="{00000000-0005-0000-0000-000058270000}"/>
    <cellStyle name="Input [yellow] 16 2 2 3" xfId="27906" xr:uid="{00000000-0005-0000-0000-000059270000}"/>
    <cellStyle name="Input [yellow] 16 2 3" xfId="2163" xr:uid="{00000000-0005-0000-0000-00005A270000}"/>
    <cellStyle name="Input [yellow] 16 2 3 2" xfId="15961" xr:uid="{00000000-0005-0000-0000-00005B270000}"/>
    <cellStyle name="Input [yellow] 16 2 3 2 2" xfId="27909" xr:uid="{00000000-0005-0000-0000-00005C270000}"/>
    <cellStyle name="Input [yellow] 16 2 3 3" xfId="27908" xr:uid="{00000000-0005-0000-0000-00005D270000}"/>
    <cellStyle name="Input [yellow] 16 2 4" xfId="6938" xr:uid="{00000000-0005-0000-0000-00005E270000}"/>
    <cellStyle name="Input [yellow] 16 2 4 2" xfId="17668" xr:uid="{00000000-0005-0000-0000-00005F270000}"/>
    <cellStyle name="Input [yellow] 16 2 4 2 2" xfId="27911" xr:uid="{00000000-0005-0000-0000-000060270000}"/>
    <cellStyle name="Input [yellow] 16 2 4 3" xfId="27910" xr:uid="{00000000-0005-0000-0000-000061270000}"/>
    <cellStyle name="Input [yellow] 16 2 5" xfId="16068" xr:uid="{00000000-0005-0000-0000-000062270000}"/>
    <cellStyle name="Input [yellow] 16 2 5 2" xfId="27912" xr:uid="{00000000-0005-0000-0000-000063270000}"/>
    <cellStyle name="Input [yellow] 16 2 6" xfId="27905" xr:uid="{00000000-0005-0000-0000-000064270000}"/>
    <cellStyle name="Input [yellow] 16 3" xfId="2505" xr:uid="{00000000-0005-0000-0000-000065270000}"/>
    <cellStyle name="Input [yellow] 16 3 2" xfId="16070" xr:uid="{00000000-0005-0000-0000-000066270000}"/>
    <cellStyle name="Input [yellow] 16 3 2 2" xfId="27914" xr:uid="{00000000-0005-0000-0000-000067270000}"/>
    <cellStyle name="Input [yellow] 16 3 3" xfId="27913" xr:uid="{00000000-0005-0000-0000-000068270000}"/>
    <cellStyle name="Input [yellow] 16 4" xfId="1320" xr:uid="{00000000-0005-0000-0000-000069270000}"/>
    <cellStyle name="Input [yellow] 16 4 2" xfId="15652" xr:uid="{00000000-0005-0000-0000-00006A270000}"/>
    <cellStyle name="Input [yellow] 16 4 2 2" xfId="27916" xr:uid="{00000000-0005-0000-0000-00006B270000}"/>
    <cellStyle name="Input [yellow] 16 4 3" xfId="27915" xr:uid="{00000000-0005-0000-0000-00006C270000}"/>
    <cellStyle name="Input [yellow] 16 5" xfId="6939" xr:uid="{00000000-0005-0000-0000-00006D270000}"/>
    <cellStyle name="Input [yellow] 16 5 2" xfId="17669" xr:uid="{00000000-0005-0000-0000-00006E270000}"/>
    <cellStyle name="Input [yellow] 16 5 2 2" xfId="27918" xr:uid="{00000000-0005-0000-0000-00006F270000}"/>
    <cellStyle name="Input [yellow] 16 5 3" xfId="27917" xr:uid="{00000000-0005-0000-0000-000070270000}"/>
    <cellStyle name="Input [yellow] 16 6" xfId="17667" xr:uid="{00000000-0005-0000-0000-000071270000}"/>
    <cellStyle name="Input [yellow] 16 6 2" xfId="27919" xr:uid="{00000000-0005-0000-0000-000072270000}"/>
    <cellStyle name="Input [yellow] 16 7" xfId="27904" xr:uid="{00000000-0005-0000-0000-000073270000}"/>
    <cellStyle name="Input [yellow] 17" xfId="6942" xr:uid="{00000000-0005-0000-0000-000074270000}"/>
    <cellStyle name="Input [yellow] 17 2" xfId="2827" xr:uid="{00000000-0005-0000-0000-000075270000}"/>
    <cellStyle name="Input [yellow] 17 2 2" xfId="16193" xr:uid="{00000000-0005-0000-0000-000076270000}"/>
    <cellStyle name="Input [yellow] 17 2 2 2" xfId="27922" xr:uid="{00000000-0005-0000-0000-000077270000}"/>
    <cellStyle name="Input [yellow] 17 2 3" xfId="27921" xr:uid="{00000000-0005-0000-0000-000078270000}"/>
    <cellStyle name="Input [yellow] 17 3" xfId="6945" xr:uid="{00000000-0005-0000-0000-000079270000}"/>
    <cellStyle name="Input [yellow] 17 3 2" xfId="17674" xr:uid="{00000000-0005-0000-0000-00007A270000}"/>
    <cellStyle name="Input [yellow] 17 3 2 2" xfId="27924" xr:uid="{00000000-0005-0000-0000-00007B270000}"/>
    <cellStyle name="Input [yellow] 17 3 3" xfId="27923" xr:uid="{00000000-0005-0000-0000-00007C270000}"/>
    <cellStyle name="Input [yellow] 17 4" xfId="1292" xr:uid="{00000000-0005-0000-0000-00007D270000}"/>
    <cellStyle name="Input [yellow] 17 4 2" xfId="15638" xr:uid="{00000000-0005-0000-0000-00007E270000}"/>
    <cellStyle name="Input [yellow] 17 4 2 2" xfId="27926" xr:uid="{00000000-0005-0000-0000-00007F270000}"/>
    <cellStyle name="Input [yellow] 17 4 3" xfId="27925" xr:uid="{00000000-0005-0000-0000-000080270000}"/>
    <cellStyle name="Input [yellow] 17 5" xfId="17672" xr:uid="{00000000-0005-0000-0000-000081270000}"/>
    <cellStyle name="Input [yellow] 17 5 2" xfId="27927" xr:uid="{00000000-0005-0000-0000-000082270000}"/>
    <cellStyle name="Input [yellow] 17 6" xfId="27920" xr:uid="{00000000-0005-0000-0000-000083270000}"/>
    <cellStyle name="Input [yellow] 18" xfId="6947" xr:uid="{00000000-0005-0000-0000-000084270000}"/>
    <cellStyle name="Input [yellow] 18 2" xfId="17676" xr:uid="{00000000-0005-0000-0000-000085270000}"/>
    <cellStyle name="Input [yellow] 18 2 2" xfId="27929" xr:uid="{00000000-0005-0000-0000-000086270000}"/>
    <cellStyle name="Input [yellow] 18 3" xfId="27928" xr:uid="{00000000-0005-0000-0000-000087270000}"/>
    <cellStyle name="Input [yellow] 19" xfId="6949" xr:uid="{00000000-0005-0000-0000-000088270000}"/>
    <cellStyle name="Input [yellow] 19 2" xfId="17678" xr:uid="{00000000-0005-0000-0000-000089270000}"/>
    <cellStyle name="Input [yellow] 19 2 2" xfId="27931" xr:uid="{00000000-0005-0000-0000-00008A270000}"/>
    <cellStyle name="Input [yellow] 19 3" xfId="27930" xr:uid="{00000000-0005-0000-0000-00008B270000}"/>
    <cellStyle name="Input [yellow] 2" xfId="6951" xr:uid="{00000000-0005-0000-0000-00008C270000}"/>
    <cellStyle name="Input [yellow] 2 2" xfId="6953" xr:uid="{00000000-0005-0000-0000-00008D270000}"/>
    <cellStyle name="Input [yellow] 2 2 2" xfId="3603" xr:uid="{00000000-0005-0000-0000-00008E270000}"/>
    <cellStyle name="Input [yellow] 2 2 2 2" xfId="6954" xr:uid="{00000000-0005-0000-0000-00008F270000}"/>
    <cellStyle name="Input [yellow] 2 2 2 2 2" xfId="17683" xr:uid="{00000000-0005-0000-0000-000090270000}"/>
    <cellStyle name="Input [yellow] 2 2 2 2 2 2" xfId="27936" xr:uid="{00000000-0005-0000-0000-000091270000}"/>
    <cellStyle name="Input [yellow] 2 2 2 2 3" xfId="27935" xr:uid="{00000000-0005-0000-0000-000092270000}"/>
    <cellStyle name="Input [yellow] 2 2 2 3" xfId="2780" xr:uid="{00000000-0005-0000-0000-000093270000}"/>
    <cellStyle name="Input [yellow] 2 2 2 3 2" xfId="16173" xr:uid="{00000000-0005-0000-0000-000094270000}"/>
    <cellStyle name="Input [yellow] 2 2 2 3 2 2" xfId="27938" xr:uid="{00000000-0005-0000-0000-000095270000}"/>
    <cellStyle name="Input [yellow] 2 2 2 3 3" xfId="27937" xr:uid="{00000000-0005-0000-0000-000096270000}"/>
    <cellStyle name="Input [yellow] 2 2 2 4" xfId="2786" xr:uid="{00000000-0005-0000-0000-000097270000}"/>
    <cellStyle name="Input [yellow] 2 2 2 4 2" xfId="16176" xr:uid="{00000000-0005-0000-0000-000098270000}"/>
    <cellStyle name="Input [yellow] 2 2 2 4 2 2" xfId="27940" xr:uid="{00000000-0005-0000-0000-000099270000}"/>
    <cellStyle name="Input [yellow] 2 2 2 4 3" xfId="27939" xr:uid="{00000000-0005-0000-0000-00009A270000}"/>
    <cellStyle name="Input [yellow] 2 2 2 5" xfId="16446" xr:uid="{00000000-0005-0000-0000-00009B270000}"/>
    <cellStyle name="Input [yellow] 2 2 2 5 2" xfId="27941" xr:uid="{00000000-0005-0000-0000-00009C270000}"/>
    <cellStyle name="Input [yellow] 2 2 2 6" xfId="27934" xr:uid="{00000000-0005-0000-0000-00009D270000}"/>
    <cellStyle name="Input [yellow] 2 2 3" xfId="6589" xr:uid="{00000000-0005-0000-0000-00009E270000}"/>
    <cellStyle name="Input [yellow] 2 2 3 2" xfId="17486" xr:uid="{00000000-0005-0000-0000-00009F270000}"/>
    <cellStyle name="Input [yellow] 2 2 3 2 2" xfId="27943" xr:uid="{00000000-0005-0000-0000-0000A0270000}"/>
    <cellStyle name="Input [yellow] 2 2 3 3" xfId="27942" xr:uid="{00000000-0005-0000-0000-0000A1270000}"/>
    <cellStyle name="Input [yellow] 2 2 4" xfId="6592" xr:uid="{00000000-0005-0000-0000-0000A2270000}"/>
    <cellStyle name="Input [yellow] 2 2 4 2" xfId="17488" xr:uid="{00000000-0005-0000-0000-0000A3270000}"/>
    <cellStyle name="Input [yellow] 2 2 4 2 2" xfId="27945" xr:uid="{00000000-0005-0000-0000-0000A4270000}"/>
    <cellStyle name="Input [yellow] 2 2 4 3" xfId="27944" xr:uid="{00000000-0005-0000-0000-0000A5270000}"/>
    <cellStyle name="Input [yellow] 2 2 5" xfId="6596" xr:uid="{00000000-0005-0000-0000-0000A6270000}"/>
    <cellStyle name="Input [yellow] 2 2 5 2" xfId="17491" xr:uid="{00000000-0005-0000-0000-0000A7270000}"/>
    <cellStyle name="Input [yellow] 2 2 5 2 2" xfId="27947" xr:uid="{00000000-0005-0000-0000-0000A8270000}"/>
    <cellStyle name="Input [yellow] 2 2 5 3" xfId="27946" xr:uid="{00000000-0005-0000-0000-0000A9270000}"/>
    <cellStyle name="Input [yellow] 2 2 6" xfId="17682" xr:uid="{00000000-0005-0000-0000-0000AA270000}"/>
    <cellStyle name="Input [yellow] 2 2 6 2" xfId="27948" xr:uid="{00000000-0005-0000-0000-0000AB270000}"/>
    <cellStyle name="Input [yellow] 2 2 7" xfId="27933" xr:uid="{00000000-0005-0000-0000-0000AC270000}"/>
    <cellStyle name="Input [yellow] 2 3" xfId="6955" xr:uid="{00000000-0005-0000-0000-0000AD270000}"/>
    <cellStyle name="Input [yellow] 2 3 2" xfId="2695" xr:uid="{00000000-0005-0000-0000-0000AE270000}"/>
    <cellStyle name="Input [yellow] 2 3 2 2" xfId="16144" xr:uid="{00000000-0005-0000-0000-0000AF270000}"/>
    <cellStyle name="Input [yellow] 2 3 2 2 2" xfId="27951" xr:uid="{00000000-0005-0000-0000-0000B0270000}"/>
    <cellStyle name="Input [yellow] 2 3 2 3" xfId="27950" xr:uid="{00000000-0005-0000-0000-0000B1270000}"/>
    <cellStyle name="Input [yellow] 2 3 3" xfId="6956" xr:uid="{00000000-0005-0000-0000-0000B2270000}"/>
    <cellStyle name="Input [yellow] 2 3 3 2" xfId="17685" xr:uid="{00000000-0005-0000-0000-0000B3270000}"/>
    <cellStyle name="Input [yellow] 2 3 3 2 2" xfId="27953" xr:uid="{00000000-0005-0000-0000-0000B4270000}"/>
    <cellStyle name="Input [yellow] 2 3 3 3" xfId="27952" xr:uid="{00000000-0005-0000-0000-0000B5270000}"/>
    <cellStyle name="Input [yellow] 2 3 4" xfId="6957" xr:uid="{00000000-0005-0000-0000-0000B6270000}"/>
    <cellStyle name="Input [yellow] 2 3 4 2" xfId="17686" xr:uid="{00000000-0005-0000-0000-0000B7270000}"/>
    <cellStyle name="Input [yellow] 2 3 4 2 2" xfId="27955" xr:uid="{00000000-0005-0000-0000-0000B8270000}"/>
    <cellStyle name="Input [yellow] 2 3 4 3" xfId="27954" xr:uid="{00000000-0005-0000-0000-0000B9270000}"/>
    <cellStyle name="Input [yellow] 2 3 5" xfId="17684" xr:uid="{00000000-0005-0000-0000-0000BA270000}"/>
    <cellStyle name="Input [yellow] 2 3 5 2" xfId="27956" xr:uid="{00000000-0005-0000-0000-0000BB270000}"/>
    <cellStyle name="Input [yellow] 2 3 6" xfId="27949" xr:uid="{00000000-0005-0000-0000-0000BC270000}"/>
    <cellStyle name="Input [yellow] 2 4" xfId="6958" xr:uid="{00000000-0005-0000-0000-0000BD270000}"/>
    <cellStyle name="Input [yellow] 2 4 2" xfId="17687" xr:uid="{00000000-0005-0000-0000-0000BE270000}"/>
    <cellStyle name="Input [yellow] 2 4 2 2" xfId="27958" xr:uid="{00000000-0005-0000-0000-0000BF270000}"/>
    <cellStyle name="Input [yellow] 2 4 3" xfId="27957" xr:uid="{00000000-0005-0000-0000-0000C0270000}"/>
    <cellStyle name="Input [yellow] 2 5" xfId="6959" xr:uid="{00000000-0005-0000-0000-0000C1270000}"/>
    <cellStyle name="Input [yellow] 2 5 2" xfId="17688" xr:uid="{00000000-0005-0000-0000-0000C2270000}"/>
    <cellStyle name="Input [yellow] 2 5 2 2" xfId="27960" xr:uid="{00000000-0005-0000-0000-0000C3270000}"/>
    <cellStyle name="Input [yellow] 2 5 3" xfId="27959" xr:uid="{00000000-0005-0000-0000-0000C4270000}"/>
    <cellStyle name="Input [yellow] 2 6" xfId="6960" xr:uid="{00000000-0005-0000-0000-0000C5270000}"/>
    <cellStyle name="Input [yellow] 2 6 2" xfId="17689" xr:uid="{00000000-0005-0000-0000-0000C6270000}"/>
    <cellStyle name="Input [yellow] 2 6 2 2" xfId="27962" xr:uid="{00000000-0005-0000-0000-0000C7270000}"/>
    <cellStyle name="Input [yellow] 2 6 3" xfId="27961" xr:uid="{00000000-0005-0000-0000-0000C8270000}"/>
    <cellStyle name="Input [yellow] 2 7" xfId="17680" xr:uid="{00000000-0005-0000-0000-0000C9270000}"/>
    <cellStyle name="Input [yellow] 2 7 2" xfId="27963" xr:uid="{00000000-0005-0000-0000-0000CA270000}"/>
    <cellStyle name="Input [yellow] 2 8" xfId="27932" xr:uid="{00000000-0005-0000-0000-0000CB270000}"/>
    <cellStyle name="Input [yellow] 20" xfId="6922" xr:uid="{00000000-0005-0000-0000-0000CC270000}"/>
    <cellStyle name="Input [yellow] 20 2" xfId="17658" xr:uid="{00000000-0005-0000-0000-0000CD270000}"/>
    <cellStyle name="Input [yellow] 20 2 2" xfId="27965" xr:uid="{00000000-0005-0000-0000-0000CE270000}"/>
    <cellStyle name="Input [yellow] 20 3" xfId="27964" xr:uid="{00000000-0005-0000-0000-0000CF270000}"/>
    <cellStyle name="Input [yellow] 21" xfId="17631" xr:uid="{00000000-0005-0000-0000-0000D0270000}"/>
    <cellStyle name="Input [yellow] 21 2" xfId="27966" xr:uid="{00000000-0005-0000-0000-0000D1270000}"/>
    <cellStyle name="Input [yellow] 22" xfId="27783" xr:uid="{00000000-0005-0000-0000-0000D2270000}"/>
    <cellStyle name="Input [yellow] 3" xfId="6962" xr:uid="{00000000-0005-0000-0000-0000D3270000}"/>
    <cellStyle name="Input [yellow] 3 2" xfId="6653" xr:uid="{00000000-0005-0000-0000-0000D4270000}"/>
    <cellStyle name="Input [yellow] 3 2 2" xfId="6963" xr:uid="{00000000-0005-0000-0000-0000D5270000}"/>
    <cellStyle name="Input [yellow] 3 2 2 2" xfId="6775" xr:uid="{00000000-0005-0000-0000-0000D6270000}"/>
    <cellStyle name="Input [yellow] 3 2 2 2 2" xfId="17553" xr:uid="{00000000-0005-0000-0000-0000D7270000}"/>
    <cellStyle name="Input [yellow] 3 2 2 2 2 2" xfId="27971" xr:uid="{00000000-0005-0000-0000-0000D8270000}"/>
    <cellStyle name="Input [yellow] 3 2 2 2 3" xfId="27970" xr:uid="{00000000-0005-0000-0000-0000D9270000}"/>
    <cellStyle name="Input [yellow] 3 2 2 3" xfId="17692" xr:uid="{00000000-0005-0000-0000-0000DA270000}"/>
    <cellStyle name="Input [yellow] 3 2 2 3 2" xfId="27972" xr:uid="{00000000-0005-0000-0000-0000DB270000}"/>
    <cellStyle name="Input [yellow] 3 2 2 4" xfId="27969" xr:uid="{00000000-0005-0000-0000-0000DC270000}"/>
    <cellStyle name="Input [yellow] 3 2 3" xfId="6964" xr:uid="{00000000-0005-0000-0000-0000DD270000}"/>
    <cellStyle name="Input [yellow] 3 2 3 2" xfId="17693" xr:uid="{00000000-0005-0000-0000-0000DE270000}"/>
    <cellStyle name="Input [yellow] 3 2 3 2 2" xfId="27974" xr:uid="{00000000-0005-0000-0000-0000DF270000}"/>
    <cellStyle name="Input [yellow] 3 2 3 3" xfId="27973" xr:uid="{00000000-0005-0000-0000-0000E0270000}"/>
    <cellStyle name="Input [yellow] 3 2 4" xfId="6968" xr:uid="{00000000-0005-0000-0000-0000E1270000}"/>
    <cellStyle name="Input [yellow] 3 2 4 2" xfId="17696" xr:uid="{00000000-0005-0000-0000-0000E2270000}"/>
    <cellStyle name="Input [yellow] 3 2 4 2 2" xfId="27976" xr:uid="{00000000-0005-0000-0000-0000E3270000}"/>
    <cellStyle name="Input [yellow] 3 2 4 3" xfId="27975" xr:uid="{00000000-0005-0000-0000-0000E4270000}"/>
    <cellStyle name="Input [yellow] 3 2 5" xfId="17511" xr:uid="{00000000-0005-0000-0000-0000E5270000}"/>
    <cellStyle name="Input [yellow] 3 2 5 2" xfId="27977" xr:uid="{00000000-0005-0000-0000-0000E6270000}"/>
    <cellStyle name="Input [yellow] 3 2 6" xfId="27968" xr:uid="{00000000-0005-0000-0000-0000E7270000}"/>
    <cellStyle name="Input [yellow] 3 3" xfId="6655" xr:uid="{00000000-0005-0000-0000-0000E8270000}"/>
    <cellStyle name="Input [yellow] 3 3 2" xfId="6970" xr:uid="{00000000-0005-0000-0000-0000E9270000}"/>
    <cellStyle name="Input [yellow] 3 3 2 2" xfId="17698" xr:uid="{00000000-0005-0000-0000-0000EA270000}"/>
    <cellStyle name="Input [yellow] 3 3 2 2 2" xfId="27980" xr:uid="{00000000-0005-0000-0000-0000EB270000}"/>
    <cellStyle name="Input [yellow] 3 3 2 3" xfId="27979" xr:uid="{00000000-0005-0000-0000-0000EC270000}"/>
    <cellStyle name="Input [yellow] 3 3 3" xfId="17512" xr:uid="{00000000-0005-0000-0000-0000ED270000}"/>
    <cellStyle name="Input [yellow] 3 3 3 2" xfId="27981" xr:uid="{00000000-0005-0000-0000-0000EE270000}"/>
    <cellStyle name="Input [yellow] 3 3 4" xfId="27978" xr:uid="{00000000-0005-0000-0000-0000EF270000}"/>
    <cellStyle name="Input [yellow] 3 4" xfId="6657" xr:uid="{00000000-0005-0000-0000-0000F0270000}"/>
    <cellStyle name="Input [yellow] 3 4 2" xfId="17513" xr:uid="{00000000-0005-0000-0000-0000F1270000}"/>
    <cellStyle name="Input [yellow] 3 4 2 2" xfId="27983" xr:uid="{00000000-0005-0000-0000-0000F2270000}"/>
    <cellStyle name="Input [yellow] 3 4 3" xfId="27982" xr:uid="{00000000-0005-0000-0000-0000F3270000}"/>
    <cellStyle name="Input [yellow] 3 5" xfId="3539" xr:uid="{00000000-0005-0000-0000-0000F4270000}"/>
    <cellStyle name="Input [yellow] 3 5 2" xfId="16425" xr:uid="{00000000-0005-0000-0000-0000F5270000}"/>
    <cellStyle name="Input [yellow] 3 5 2 2" xfId="27985" xr:uid="{00000000-0005-0000-0000-0000F6270000}"/>
    <cellStyle name="Input [yellow] 3 5 3" xfId="27984" xr:uid="{00000000-0005-0000-0000-0000F7270000}"/>
    <cellStyle name="Input [yellow] 3 6" xfId="17691" xr:uid="{00000000-0005-0000-0000-0000F8270000}"/>
    <cellStyle name="Input [yellow] 3 6 2" xfId="27986" xr:uid="{00000000-0005-0000-0000-0000F9270000}"/>
    <cellStyle name="Input [yellow] 3 7" xfId="27967" xr:uid="{00000000-0005-0000-0000-0000FA270000}"/>
    <cellStyle name="Input [yellow] 4" xfId="6972" xr:uid="{00000000-0005-0000-0000-0000FB270000}"/>
    <cellStyle name="Input [yellow] 4 2" xfId="6974" xr:uid="{00000000-0005-0000-0000-0000FC270000}"/>
    <cellStyle name="Input [yellow] 4 2 2" xfId="6975" xr:uid="{00000000-0005-0000-0000-0000FD270000}"/>
    <cellStyle name="Input [yellow] 4 2 2 2" xfId="6976" xr:uid="{00000000-0005-0000-0000-0000FE270000}"/>
    <cellStyle name="Input [yellow] 4 2 2 2 2" xfId="17704" xr:uid="{00000000-0005-0000-0000-0000FF270000}"/>
    <cellStyle name="Input [yellow] 4 2 2 2 2 2" xfId="27991" xr:uid="{00000000-0005-0000-0000-000000280000}"/>
    <cellStyle name="Input [yellow] 4 2 2 2 3" xfId="27990" xr:uid="{00000000-0005-0000-0000-000001280000}"/>
    <cellStyle name="Input [yellow] 4 2 2 3" xfId="17703" xr:uid="{00000000-0005-0000-0000-000002280000}"/>
    <cellStyle name="Input [yellow] 4 2 2 3 2" xfId="27992" xr:uid="{00000000-0005-0000-0000-000003280000}"/>
    <cellStyle name="Input [yellow] 4 2 2 4" xfId="27989" xr:uid="{00000000-0005-0000-0000-000004280000}"/>
    <cellStyle name="Input [yellow] 4 2 3" xfId="2096" xr:uid="{00000000-0005-0000-0000-000005280000}"/>
    <cellStyle name="Input [yellow] 4 2 3 2" xfId="15942" xr:uid="{00000000-0005-0000-0000-000006280000}"/>
    <cellStyle name="Input [yellow] 4 2 3 2 2" xfId="27994" xr:uid="{00000000-0005-0000-0000-000007280000}"/>
    <cellStyle name="Input [yellow] 4 2 3 3" xfId="27993" xr:uid="{00000000-0005-0000-0000-000008280000}"/>
    <cellStyle name="Input [yellow] 4 2 4" xfId="4887" xr:uid="{00000000-0005-0000-0000-000009280000}"/>
    <cellStyle name="Input [yellow] 4 2 4 2" xfId="16886" xr:uid="{00000000-0005-0000-0000-00000A280000}"/>
    <cellStyle name="Input [yellow] 4 2 4 2 2" xfId="27996" xr:uid="{00000000-0005-0000-0000-00000B280000}"/>
    <cellStyle name="Input [yellow] 4 2 4 3" xfId="27995" xr:uid="{00000000-0005-0000-0000-00000C280000}"/>
    <cellStyle name="Input [yellow] 4 2 5" xfId="17702" xr:uid="{00000000-0005-0000-0000-00000D280000}"/>
    <cellStyle name="Input [yellow] 4 2 5 2" xfId="27997" xr:uid="{00000000-0005-0000-0000-00000E280000}"/>
    <cellStyle name="Input [yellow] 4 2 6" xfId="27988" xr:uid="{00000000-0005-0000-0000-00000F280000}"/>
    <cellStyle name="Input [yellow] 4 3" xfId="6978" xr:uid="{00000000-0005-0000-0000-000010280000}"/>
    <cellStyle name="Input [yellow] 4 3 2" xfId="5239" xr:uid="{00000000-0005-0000-0000-000011280000}"/>
    <cellStyle name="Input [yellow] 4 3 2 2" xfId="17025" xr:uid="{00000000-0005-0000-0000-000012280000}"/>
    <cellStyle name="Input [yellow] 4 3 2 2 2" xfId="28000" xr:uid="{00000000-0005-0000-0000-000013280000}"/>
    <cellStyle name="Input [yellow] 4 3 2 3" xfId="27999" xr:uid="{00000000-0005-0000-0000-000014280000}"/>
    <cellStyle name="Input [yellow] 4 3 3" xfId="17706" xr:uid="{00000000-0005-0000-0000-000015280000}"/>
    <cellStyle name="Input [yellow] 4 3 3 2" xfId="28001" xr:uid="{00000000-0005-0000-0000-000016280000}"/>
    <cellStyle name="Input [yellow] 4 3 4" xfId="27998" xr:uid="{00000000-0005-0000-0000-000017280000}"/>
    <cellStyle name="Input [yellow] 4 4" xfId="6979" xr:uid="{00000000-0005-0000-0000-000018280000}"/>
    <cellStyle name="Input [yellow] 4 4 2" xfId="17707" xr:uid="{00000000-0005-0000-0000-000019280000}"/>
    <cellStyle name="Input [yellow] 4 4 2 2" xfId="28003" xr:uid="{00000000-0005-0000-0000-00001A280000}"/>
    <cellStyle name="Input [yellow] 4 4 3" xfId="28002" xr:uid="{00000000-0005-0000-0000-00001B280000}"/>
    <cellStyle name="Input [yellow] 4 5" xfId="6980" xr:uid="{00000000-0005-0000-0000-00001C280000}"/>
    <cellStyle name="Input [yellow] 4 5 2" xfId="17708" xr:uid="{00000000-0005-0000-0000-00001D280000}"/>
    <cellStyle name="Input [yellow] 4 5 2 2" xfId="28005" xr:uid="{00000000-0005-0000-0000-00001E280000}"/>
    <cellStyle name="Input [yellow] 4 5 3" xfId="28004" xr:uid="{00000000-0005-0000-0000-00001F280000}"/>
    <cellStyle name="Input [yellow] 4 6" xfId="17700" xr:uid="{00000000-0005-0000-0000-000020280000}"/>
    <cellStyle name="Input [yellow] 4 6 2" xfId="28006" xr:uid="{00000000-0005-0000-0000-000021280000}"/>
    <cellStyle name="Input [yellow] 4 7" xfId="27987" xr:uid="{00000000-0005-0000-0000-000022280000}"/>
    <cellStyle name="Input [yellow] 5" xfId="6982" xr:uid="{00000000-0005-0000-0000-000023280000}"/>
    <cellStyle name="Input [yellow] 5 2" xfId="6984" xr:uid="{00000000-0005-0000-0000-000024280000}"/>
    <cellStyle name="Input [yellow] 5 2 2" xfId="2530" xr:uid="{00000000-0005-0000-0000-000025280000}"/>
    <cellStyle name="Input [yellow] 5 2 2 2" xfId="6729" xr:uid="{00000000-0005-0000-0000-000026280000}"/>
    <cellStyle name="Input [yellow] 5 2 2 2 2" xfId="17538" xr:uid="{00000000-0005-0000-0000-000027280000}"/>
    <cellStyle name="Input [yellow] 5 2 2 2 2 2" xfId="28011" xr:uid="{00000000-0005-0000-0000-000028280000}"/>
    <cellStyle name="Input [yellow] 5 2 2 2 3" xfId="28010" xr:uid="{00000000-0005-0000-0000-000029280000}"/>
    <cellStyle name="Input [yellow] 5 2 2 3" xfId="16080" xr:uid="{00000000-0005-0000-0000-00002A280000}"/>
    <cellStyle name="Input [yellow] 5 2 2 3 2" xfId="28012" xr:uid="{00000000-0005-0000-0000-00002B280000}"/>
    <cellStyle name="Input [yellow] 5 2 2 4" xfId="28009" xr:uid="{00000000-0005-0000-0000-00002C280000}"/>
    <cellStyle name="Input [yellow] 5 2 3" xfId="6061" xr:uid="{00000000-0005-0000-0000-00002D280000}"/>
    <cellStyle name="Input [yellow] 5 2 3 2" xfId="17288" xr:uid="{00000000-0005-0000-0000-00002E280000}"/>
    <cellStyle name="Input [yellow] 5 2 3 2 2" xfId="28014" xr:uid="{00000000-0005-0000-0000-00002F280000}"/>
    <cellStyle name="Input [yellow] 5 2 3 3" xfId="28013" xr:uid="{00000000-0005-0000-0000-000030280000}"/>
    <cellStyle name="Input [yellow] 5 2 4" xfId="6068" xr:uid="{00000000-0005-0000-0000-000031280000}"/>
    <cellStyle name="Input [yellow] 5 2 4 2" xfId="17292" xr:uid="{00000000-0005-0000-0000-000032280000}"/>
    <cellStyle name="Input [yellow] 5 2 4 2 2" xfId="28016" xr:uid="{00000000-0005-0000-0000-000033280000}"/>
    <cellStyle name="Input [yellow] 5 2 4 3" xfId="28015" xr:uid="{00000000-0005-0000-0000-000034280000}"/>
    <cellStyle name="Input [yellow] 5 2 5" xfId="17712" xr:uid="{00000000-0005-0000-0000-000035280000}"/>
    <cellStyle name="Input [yellow] 5 2 5 2" xfId="28017" xr:uid="{00000000-0005-0000-0000-000036280000}"/>
    <cellStyle name="Input [yellow] 5 2 6" xfId="28008" xr:uid="{00000000-0005-0000-0000-000037280000}"/>
    <cellStyle name="Input [yellow] 5 3" xfId="1165" xr:uid="{00000000-0005-0000-0000-000038280000}"/>
    <cellStyle name="Input [yellow] 5 3 2" xfId="6230" xr:uid="{00000000-0005-0000-0000-000039280000}"/>
    <cellStyle name="Input [yellow] 5 3 2 2" xfId="17328" xr:uid="{00000000-0005-0000-0000-00003A280000}"/>
    <cellStyle name="Input [yellow] 5 3 2 2 2" xfId="28020" xr:uid="{00000000-0005-0000-0000-00003B280000}"/>
    <cellStyle name="Input [yellow] 5 3 2 3" xfId="28019" xr:uid="{00000000-0005-0000-0000-00003C280000}"/>
    <cellStyle name="Input [yellow] 5 3 3" xfId="15600" xr:uid="{00000000-0005-0000-0000-00003D280000}"/>
    <cellStyle name="Input [yellow] 5 3 3 2" xfId="28021" xr:uid="{00000000-0005-0000-0000-00003E280000}"/>
    <cellStyle name="Input [yellow] 5 3 4" xfId="28018" xr:uid="{00000000-0005-0000-0000-00003F280000}"/>
    <cellStyle name="Input [yellow] 5 4" xfId="6986" xr:uid="{00000000-0005-0000-0000-000040280000}"/>
    <cellStyle name="Input [yellow] 5 4 2" xfId="17714" xr:uid="{00000000-0005-0000-0000-000041280000}"/>
    <cellStyle name="Input [yellow] 5 4 2 2" xfId="28023" xr:uid="{00000000-0005-0000-0000-000042280000}"/>
    <cellStyle name="Input [yellow] 5 4 3" xfId="28022" xr:uid="{00000000-0005-0000-0000-000043280000}"/>
    <cellStyle name="Input [yellow] 5 5" xfId="4461" xr:uid="{00000000-0005-0000-0000-000044280000}"/>
    <cellStyle name="Input [yellow] 5 5 2" xfId="16761" xr:uid="{00000000-0005-0000-0000-000045280000}"/>
    <cellStyle name="Input [yellow] 5 5 2 2" xfId="28025" xr:uid="{00000000-0005-0000-0000-000046280000}"/>
    <cellStyle name="Input [yellow] 5 5 3" xfId="28024" xr:uid="{00000000-0005-0000-0000-000047280000}"/>
    <cellStyle name="Input [yellow] 5 6" xfId="17710" xr:uid="{00000000-0005-0000-0000-000048280000}"/>
    <cellStyle name="Input [yellow] 5 6 2" xfId="28026" xr:uid="{00000000-0005-0000-0000-000049280000}"/>
    <cellStyle name="Input [yellow] 5 7" xfId="28007" xr:uid="{00000000-0005-0000-0000-00004A280000}"/>
    <cellStyle name="Input [yellow] 6" xfId="6988" xr:uid="{00000000-0005-0000-0000-00004B280000}"/>
    <cellStyle name="Input [yellow] 6 2" xfId="3656" xr:uid="{00000000-0005-0000-0000-00004C280000}"/>
    <cellStyle name="Input [yellow] 6 2 2" xfId="2782" xr:uid="{00000000-0005-0000-0000-00004D280000}"/>
    <cellStyle name="Input [yellow] 6 2 2 2" xfId="6991" xr:uid="{00000000-0005-0000-0000-00004E280000}"/>
    <cellStyle name="Input [yellow] 6 2 2 2 2" xfId="17718" xr:uid="{00000000-0005-0000-0000-00004F280000}"/>
    <cellStyle name="Input [yellow] 6 2 2 2 2 2" xfId="28031" xr:uid="{00000000-0005-0000-0000-000050280000}"/>
    <cellStyle name="Input [yellow] 6 2 2 2 3" xfId="28030" xr:uid="{00000000-0005-0000-0000-000051280000}"/>
    <cellStyle name="Input [yellow] 6 2 2 3" xfId="16174" xr:uid="{00000000-0005-0000-0000-000052280000}"/>
    <cellStyle name="Input [yellow] 6 2 2 3 2" xfId="28032" xr:uid="{00000000-0005-0000-0000-000053280000}"/>
    <cellStyle name="Input [yellow] 6 2 2 4" xfId="28029" xr:uid="{00000000-0005-0000-0000-000054280000}"/>
    <cellStyle name="Input [yellow] 6 2 3" xfId="6992" xr:uid="{00000000-0005-0000-0000-000055280000}"/>
    <cellStyle name="Input [yellow] 6 2 3 2" xfId="17719" xr:uid="{00000000-0005-0000-0000-000056280000}"/>
    <cellStyle name="Input [yellow] 6 2 3 2 2" xfId="28034" xr:uid="{00000000-0005-0000-0000-000057280000}"/>
    <cellStyle name="Input [yellow] 6 2 3 3" xfId="28033" xr:uid="{00000000-0005-0000-0000-000058280000}"/>
    <cellStyle name="Input [yellow] 6 2 4" xfId="3161" xr:uid="{00000000-0005-0000-0000-000059280000}"/>
    <cellStyle name="Input [yellow] 6 2 4 2" xfId="16311" xr:uid="{00000000-0005-0000-0000-00005A280000}"/>
    <cellStyle name="Input [yellow] 6 2 4 2 2" xfId="28036" xr:uid="{00000000-0005-0000-0000-00005B280000}"/>
    <cellStyle name="Input [yellow] 6 2 4 3" xfId="28035" xr:uid="{00000000-0005-0000-0000-00005C280000}"/>
    <cellStyle name="Input [yellow] 6 2 5" xfId="16467" xr:uid="{00000000-0005-0000-0000-00005D280000}"/>
    <cellStyle name="Input [yellow] 6 2 5 2" xfId="28037" xr:uid="{00000000-0005-0000-0000-00005E280000}"/>
    <cellStyle name="Input [yellow] 6 2 6" xfId="28028" xr:uid="{00000000-0005-0000-0000-00005F280000}"/>
    <cellStyle name="Input [yellow] 6 3" xfId="2473" xr:uid="{00000000-0005-0000-0000-000060280000}"/>
    <cellStyle name="Input [yellow] 6 3 2" xfId="3649" xr:uid="{00000000-0005-0000-0000-000061280000}"/>
    <cellStyle name="Input [yellow] 6 3 2 2" xfId="16463" xr:uid="{00000000-0005-0000-0000-000062280000}"/>
    <cellStyle name="Input [yellow] 6 3 2 2 2" xfId="28040" xr:uid="{00000000-0005-0000-0000-000063280000}"/>
    <cellStyle name="Input [yellow] 6 3 2 3" xfId="28039" xr:uid="{00000000-0005-0000-0000-000064280000}"/>
    <cellStyle name="Input [yellow] 6 3 3" xfId="16059" xr:uid="{00000000-0005-0000-0000-000065280000}"/>
    <cellStyle name="Input [yellow] 6 3 3 2" xfId="28041" xr:uid="{00000000-0005-0000-0000-000066280000}"/>
    <cellStyle name="Input [yellow] 6 3 4" xfId="28038" xr:uid="{00000000-0005-0000-0000-000067280000}"/>
    <cellStyle name="Input [yellow] 6 4" xfId="4083" xr:uid="{00000000-0005-0000-0000-000068280000}"/>
    <cellStyle name="Input [yellow] 6 4 2" xfId="16637" xr:uid="{00000000-0005-0000-0000-000069280000}"/>
    <cellStyle name="Input [yellow] 6 4 2 2" xfId="28043" xr:uid="{00000000-0005-0000-0000-00006A280000}"/>
    <cellStyle name="Input [yellow] 6 4 3" xfId="28042" xr:uid="{00000000-0005-0000-0000-00006B280000}"/>
    <cellStyle name="Input [yellow] 6 5" xfId="4085" xr:uid="{00000000-0005-0000-0000-00006C280000}"/>
    <cellStyle name="Input [yellow] 6 5 2" xfId="16638" xr:uid="{00000000-0005-0000-0000-00006D280000}"/>
    <cellStyle name="Input [yellow] 6 5 2 2" xfId="28045" xr:uid="{00000000-0005-0000-0000-00006E280000}"/>
    <cellStyle name="Input [yellow] 6 5 3" xfId="28044" xr:uid="{00000000-0005-0000-0000-00006F280000}"/>
    <cellStyle name="Input [yellow] 6 6" xfId="17716" xr:uid="{00000000-0005-0000-0000-000070280000}"/>
    <cellStyle name="Input [yellow] 6 6 2" xfId="28046" xr:uid="{00000000-0005-0000-0000-000071280000}"/>
    <cellStyle name="Input [yellow] 6 7" xfId="28027" xr:uid="{00000000-0005-0000-0000-000072280000}"/>
    <cellStyle name="Input [yellow] 7" xfId="6993" xr:uid="{00000000-0005-0000-0000-000073280000}"/>
    <cellStyle name="Input [yellow] 7 2" xfId="3425" xr:uid="{00000000-0005-0000-0000-000074280000}"/>
    <cellStyle name="Input [yellow] 7 2 2" xfId="6996" xr:uid="{00000000-0005-0000-0000-000075280000}"/>
    <cellStyle name="Input [yellow] 7 2 2 2" xfId="6998" xr:uid="{00000000-0005-0000-0000-000076280000}"/>
    <cellStyle name="Input [yellow] 7 2 2 2 2" xfId="17724" xr:uid="{00000000-0005-0000-0000-000077280000}"/>
    <cellStyle name="Input [yellow] 7 2 2 2 2 2" xfId="28051" xr:uid="{00000000-0005-0000-0000-000078280000}"/>
    <cellStyle name="Input [yellow] 7 2 2 2 3" xfId="28050" xr:uid="{00000000-0005-0000-0000-000079280000}"/>
    <cellStyle name="Input [yellow] 7 2 2 3" xfId="17722" xr:uid="{00000000-0005-0000-0000-00007A280000}"/>
    <cellStyle name="Input [yellow] 7 2 2 3 2" xfId="28052" xr:uid="{00000000-0005-0000-0000-00007B280000}"/>
    <cellStyle name="Input [yellow] 7 2 2 4" xfId="28049" xr:uid="{00000000-0005-0000-0000-00007C280000}"/>
    <cellStyle name="Input [yellow] 7 2 3" xfId="835" xr:uid="{00000000-0005-0000-0000-00007D280000}"/>
    <cellStyle name="Input [yellow] 7 2 3 2" xfId="15484" xr:uid="{00000000-0005-0000-0000-00007E280000}"/>
    <cellStyle name="Input [yellow] 7 2 3 2 2" xfId="28054" xr:uid="{00000000-0005-0000-0000-00007F280000}"/>
    <cellStyle name="Input [yellow] 7 2 3 3" xfId="28053" xr:uid="{00000000-0005-0000-0000-000080280000}"/>
    <cellStyle name="Input [yellow] 7 2 4" xfId="855" xr:uid="{00000000-0005-0000-0000-000081280000}"/>
    <cellStyle name="Input [yellow] 7 2 4 2" xfId="15493" xr:uid="{00000000-0005-0000-0000-000082280000}"/>
    <cellStyle name="Input [yellow] 7 2 4 2 2" xfId="28056" xr:uid="{00000000-0005-0000-0000-000083280000}"/>
    <cellStyle name="Input [yellow] 7 2 4 3" xfId="28055" xr:uid="{00000000-0005-0000-0000-000084280000}"/>
    <cellStyle name="Input [yellow] 7 2 5" xfId="16388" xr:uid="{00000000-0005-0000-0000-000085280000}"/>
    <cellStyle name="Input [yellow] 7 2 5 2" xfId="28057" xr:uid="{00000000-0005-0000-0000-000086280000}"/>
    <cellStyle name="Input [yellow] 7 2 6" xfId="28048" xr:uid="{00000000-0005-0000-0000-000087280000}"/>
    <cellStyle name="Input [yellow] 7 3" xfId="6999" xr:uid="{00000000-0005-0000-0000-000088280000}"/>
    <cellStyle name="Input [yellow] 7 3 2" xfId="7001" xr:uid="{00000000-0005-0000-0000-000089280000}"/>
    <cellStyle name="Input [yellow] 7 3 2 2" xfId="17726" xr:uid="{00000000-0005-0000-0000-00008A280000}"/>
    <cellStyle name="Input [yellow] 7 3 2 2 2" xfId="28060" xr:uid="{00000000-0005-0000-0000-00008B280000}"/>
    <cellStyle name="Input [yellow] 7 3 2 3" xfId="28059" xr:uid="{00000000-0005-0000-0000-00008C280000}"/>
    <cellStyle name="Input [yellow] 7 3 3" xfId="17725" xr:uid="{00000000-0005-0000-0000-00008D280000}"/>
    <cellStyle name="Input [yellow] 7 3 3 2" xfId="28061" xr:uid="{00000000-0005-0000-0000-00008E280000}"/>
    <cellStyle name="Input [yellow] 7 3 4" xfId="28058" xr:uid="{00000000-0005-0000-0000-00008F280000}"/>
    <cellStyle name="Input [yellow] 7 4" xfId="7003" xr:uid="{00000000-0005-0000-0000-000090280000}"/>
    <cellStyle name="Input [yellow] 7 4 2" xfId="17727" xr:uid="{00000000-0005-0000-0000-000091280000}"/>
    <cellStyle name="Input [yellow] 7 4 2 2" xfId="28063" xr:uid="{00000000-0005-0000-0000-000092280000}"/>
    <cellStyle name="Input [yellow] 7 4 3" xfId="28062" xr:uid="{00000000-0005-0000-0000-000093280000}"/>
    <cellStyle name="Input [yellow] 7 5" xfId="7006" xr:uid="{00000000-0005-0000-0000-000094280000}"/>
    <cellStyle name="Input [yellow] 7 5 2" xfId="17728" xr:uid="{00000000-0005-0000-0000-000095280000}"/>
    <cellStyle name="Input [yellow] 7 5 2 2" xfId="28065" xr:uid="{00000000-0005-0000-0000-000096280000}"/>
    <cellStyle name="Input [yellow] 7 5 3" xfId="28064" xr:uid="{00000000-0005-0000-0000-000097280000}"/>
    <cellStyle name="Input [yellow] 7 6" xfId="17720" xr:uid="{00000000-0005-0000-0000-000098280000}"/>
    <cellStyle name="Input [yellow] 7 6 2" xfId="28066" xr:uid="{00000000-0005-0000-0000-000099280000}"/>
    <cellStyle name="Input [yellow] 7 7" xfId="28047" xr:uid="{00000000-0005-0000-0000-00009A280000}"/>
    <cellStyle name="Input [yellow] 8" xfId="7008" xr:uid="{00000000-0005-0000-0000-00009B280000}"/>
    <cellStyle name="Input [yellow] 8 2" xfId="4964" xr:uid="{00000000-0005-0000-0000-00009C280000}"/>
    <cellStyle name="Input [yellow] 8 2 2" xfId="7012" xr:uid="{00000000-0005-0000-0000-00009D280000}"/>
    <cellStyle name="Input [yellow] 8 2 2 2" xfId="7015" xr:uid="{00000000-0005-0000-0000-00009E280000}"/>
    <cellStyle name="Input [yellow] 8 2 2 2 2" xfId="17734" xr:uid="{00000000-0005-0000-0000-00009F280000}"/>
    <cellStyle name="Input [yellow] 8 2 2 2 2 2" xfId="28071" xr:uid="{00000000-0005-0000-0000-0000A0280000}"/>
    <cellStyle name="Input [yellow] 8 2 2 2 3" xfId="28070" xr:uid="{00000000-0005-0000-0000-0000A1280000}"/>
    <cellStyle name="Input [yellow] 8 2 2 3" xfId="17732" xr:uid="{00000000-0005-0000-0000-0000A2280000}"/>
    <cellStyle name="Input [yellow] 8 2 2 3 2" xfId="28072" xr:uid="{00000000-0005-0000-0000-0000A3280000}"/>
    <cellStyle name="Input [yellow] 8 2 2 4" xfId="28069" xr:uid="{00000000-0005-0000-0000-0000A4280000}"/>
    <cellStyle name="Input [yellow] 8 2 3" xfId="7017" xr:uid="{00000000-0005-0000-0000-0000A5280000}"/>
    <cellStyle name="Input [yellow] 8 2 3 2" xfId="17735" xr:uid="{00000000-0005-0000-0000-0000A6280000}"/>
    <cellStyle name="Input [yellow] 8 2 3 2 2" xfId="28074" xr:uid="{00000000-0005-0000-0000-0000A7280000}"/>
    <cellStyle name="Input [yellow] 8 2 3 3" xfId="28073" xr:uid="{00000000-0005-0000-0000-0000A8280000}"/>
    <cellStyle name="Input [yellow] 8 2 4" xfId="7020" xr:uid="{00000000-0005-0000-0000-0000A9280000}"/>
    <cellStyle name="Input [yellow] 8 2 4 2" xfId="17737" xr:uid="{00000000-0005-0000-0000-0000AA280000}"/>
    <cellStyle name="Input [yellow] 8 2 4 2 2" xfId="28076" xr:uid="{00000000-0005-0000-0000-0000AB280000}"/>
    <cellStyle name="Input [yellow] 8 2 4 3" xfId="28075" xr:uid="{00000000-0005-0000-0000-0000AC280000}"/>
    <cellStyle name="Input [yellow] 8 2 5" xfId="16916" xr:uid="{00000000-0005-0000-0000-0000AD280000}"/>
    <cellStyle name="Input [yellow] 8 2 5 2" xfId="28077" xr:uid="{00000000-0005-0000-0000-0000AE280000}"/>
    <cellStyle name="Input [yellow] 8 2 6" xfId="28068" xr:uid="{00000000-0005-0000-0000-0000AF280000}"/>
    <cellStyle name="Input [yellow] 8 3" xfId="1703" xr:uid="{00000000-0005-0000-0000-0000B0280000}"/>
    <cellStyle name="Input [yellow] 8 3 2" xfId="6603" xr:uid="{00000000-0005-0000-0000-0000B1280000}"/>
    <cellStyle name="Input [yellow] 8 3 2 2" xfId="17493" xr:uid="{00000000-0005-0000-0000-0000B2280000}"/>
    <cellStyle name="Input [yellow] 8 3 2 2 2" xfId="28080" xr:uid="{00000000-0005-0000-0000-0000B3280000}"/>
    <cellStyle name="Input [yellow] 8 3 2 3" xfId="28079" xr:uid="{00000000-0005-0000-0000-0000B4280000}"/>
    <cellStyle name="Input [yellow] 8 3 3" xfId="15803" xr:uid="{00000000-0005-0000-0000-0000B5280000}"/>
    <cellStyle name="Input [yellow] 8 3 3 2" xfId="28081" xr:uid="{00000000-0005-0000-0000-0000B6280000}"/>
    <cellStyle name="Input [yellow] 8 3 4" xfId="28078" xr:uid="{00000000-0005-0000-0000-0000B7280000}"/>
    <cellStyle name="Input [yellow] 8 4" xfId="4967" xr:uid="{00000000-0005-0000-0000-0000B8280000}"/>
    <cellStyle name="Input [yellow] 8 4 2" xfId="16918" xr:uid="{00000000-0005-0000-0000-0000B9280000}"/>
    <cellStyle name="Input [yellow] 8 4 2 2" xfId="28083" xr:uid="{00000000-0005-0000-0000-0000BA280000}"/>
    <cellStyle name="Input [yellow] 8 4 3" xfId="28082" xr:uid="{00000000-0005-0000-0000-0000BB280000}"/>
    <cellStyle name="Input [yellow] 8 5" xfId="4969" xr:uid="{00000000-0005-0000-0000-0000BC280000}"/>
    <cellStyle name="Input [yellow] 8 5 2" xfId="16919" xr:uid="{00000000-0005-0000-0000-0000BD280000}"/>
    <cellStyle name="Input [yellow] 8 5 2 2" xfId="28085" xr:uid="{00000000-0005-0000-0000-0000BE280000}"/>
    <cellStyle name="Input [yellow] 8 5 3" xfId="28084" xr:uid="{00000000-0005-0000-0000-0000BF280000}"/>
    <cellStyle name="Input [yellow] 8 6" xfId="17729" xr:uid="{00000000-0005-0000-0000-0000C0280000}"/>
    <cellStyle name="Input [yellow] 8 6 2" xfId="28086" xr:uid="{00000000-0005-0000-0000-0000C1280000}"/>
    <cellStyle name="Input [yellow] 8 7" xfId="28067" xr:uid="{00000000-0005-0000-0000-0000C2280000}"/>
    <cellStyle name="Input [yellow] 9" xfId="3926" xr:uid="{00000000-0005-0000-0000-0000C3280000}"/>
    <cellStyle name="Input [yellow] 9 2" xfId="3929" xr:uid="{00000000-0005-0000-0000-0000C4280000}"/>
    <cellStyle name="Input [yellow] 9 2 2" xfId="7022" xr:uid="{00000000-0005-0000-0000-0000C5280000}"/>
    <cellStyle name="Input [yellow] 9 2 2 2" xfId="5007" xr:uid="{00000000-0005-0000-0000-0000C6280000}"/>
    <cellStyle name="Input [yellow] 9 2 2 2 2" xfId="16935" xr:uid="{00000000-0005-0000-0000-0000C7280000}"/>
    <cellStyle name="Input [yellow] 9 2 2 2 2 2" xfId="28091" xr:uid="{00000000-0005-0000-0000-0000C8280000}"/>
    <cellStyle name="Input [yellow] 9 2 2 2 3" xfId="28090" xr:uid="{00000000-0005-0000-0000-0000C9280000}"/>
    <cellStyle name="Input [yellow] 9 2 2 3" xfId="17739" xr:uid="{00000000-0005-0000-0000-0000CA280000}"/>
    <cellStyle name="Input [yellow] 9 2 2 3 2" xfId="28092" xr:uid="{00000000-0005-0000-0000-0000CB280000}"/>
    <cellStyle name="Input [yellow] 9 2 2 4" xfId="28089" xr:uid="{00000000-0005-0000-0000-0000CC280000}"/>
    <cellStyle name="Input [yellow] 9 2 3" xfId="7025" xr:uid="{00000000-0005-0000-0000-0000CD280000}"/>
    <cellStyle name="Input [yellow] 9 2 3 2" xfId="17740" xr:uid="{00000000-0005-0000-0000-0000CE280000}"/>
    <cellStyle name="Input [yellow] 9 2 3 2 2" xfId="28094" xr:uid="{00000000-0005-0000-0000-0000CF280000}"/>
    <cellStyle name="Input [yellow] 9 2 3 3" xfId="28093" xr:uid="{00000000-0005-0000-0000-0000D0280000}"/>
    <cellStyle name="Input [yellow] 9 2 4" xfId="4094" xr:uid="{00000000-0005-0000-0000-0000D1280000}"/>
    <cellStyle name="Input [yellow] 9 2 4 2" xfId="16641" xr:uid="{00000000-0005-0000-0000-0000D2280000}"/>
    <cellStyle name="Input [yellow] 9 2 4 2 2" xfId="28096" xr:uid="{00000000-0005-0000-0000-0000D3280000}"/>
    <cellStyle name="Input [yellow] 9 2 4 3" xfId="28095" xr:uid="{00000000-0005-0000-0000-0000D4280000}"/>
    <cellStyle name="Input [yellow] 9 2 5" xfId="16565" xr:uid="{00000000-0005-0000-0000-0000D5280000}"/>
    <cellStyle name="Input [yellow] 9 2 5 2" xfId="28097" xr:uid="{00000000-0005-0000-0000-0000D6280000}"/>
    <cellStyle name="Input [yellow] 9 2 6" xfId="28088" xr:uid="{00000000-0005-0000-0000-0000D7280000}"/>
    <cellStyle name="Input [yellow] 9 3" xfId="7026" xr:uid="{00000000-0005-0000-0000-0000D8280000}"/>
    <cellStyle name="Input [yellow] 9 3 2" xfId="7027" xr:uid="{00000000-0005-0000-0000-0000D9280000}"/>
    <cellStyle name="Input [yellow] 9 3 2 2" xfId="17742" xr:uid="{00000000-0005-0000-0000-0000DA280000}"/>
    <cellStyle name="Input [yellow] 9 3 2 2 2" xfId="28100" xr:uid="{00000000-0005-0000-0000-0000DB280000}"/>
    <cellStyle name="Input [yellow] 9 3 2 3" xfId="28099" xr:uid="{00000000-0005-0000-0000-0000DC280000}"/>
    <cellStyle name="Input [yellow] 9 3 3" xfId="17741" xr:uid="{00000000-0005-0000-0000-0000DD280000}"/>
    <cellStyle name="Input [yellow] 9 3 3 2" xfId="28101" xr:uid="{00000000-0005-0000-0000-0000DE280000}"/>
    <cellStyle name="Input [yellow] 9 3 4" xfId="28098" xr:uid="{00000000-0005-0000-0000-0000DF280000}"/>
    <cellStyle name="Input [yellow] 9 4" xfId="7030" xr:uid="{00000000-0005-0000-0000-0000E0280000}"/>
    <cellStyle name="Input [yellow] 9 4 2" xfId="17743" xr:uid="{00000000-0005-0000-0000-0000E1280000}"/>
    <cellStyle name="Input [yellow] 9 4 2 2" xfId="28103" xr:uid="{00000000-0005-0000-0000-0000E2280000}"/>
    <cellStyle name="Input [yellow] 9 4 3" xfId="28102" xr:uid="{00000000-0005-0000-0000-0000E3280000}"/>
    <cellStyle name="Input [yellow] 9 5" xfId="2767" xr:uid="{00000000-0005-0000-0000-0000E4280000}"/>
    <cellStyle name="Input [yellow] 9 5 2" xfId="16166" xr:uid="{00000000-0005-0000-0000-0000E5280000}"/>
    <cellStyle name="Input [yellow] 9 5 2 2" xfId="28105" xr:uid="{00000000-0005-0000-0000-0000E6280000}"/>
    <cellStyle name="Input [yellow] 9 5 3" xfId="28104" xr:uid="{00000000-0005-0000-0000-0000E7280000}"/>
    <cellStyle name="Input [yellow] 9 6" xfId="16563" xr:uid="{00000000-0005-0000-0000-0000E8280000}"/>
    <cellStyle name="Input [yellow] 9 6 2" xfId="28106" xr:uid="{00000000-0005-0000-0000-0000E9280000}"/>
    <cellStyle name="Input [yellow] 9 7" xfId="28087" xr:uid="{00000000-0005-0000-0000-0000EA280000}"/>
    <cellStyle name="Input [yellow]_KH TPCP 2016-2020 (tong hop)" xfId="7031" xr:uid="{00000000-0005-0000-0000-0000EB280000}"/>
    <cellStyle name="Input 2" xfId="7035" xr:uid="{00000000-0005-0000-0000-0000EC280000}"/>
    <cellStyle name="Input 2 10" xfId="7036" xr:uid="{00000000-0005-0000-0000-0000ED280000}"/>
    <cellStyle name="Input 2 10 2" xfId="7039" xr:uid="{00000000-0005-0000-0000-0000EE280000}"/>
    <cellStyle name="Input 2 10 2 2" xfId="28109" xr:uid="{00000000-0005-0000-0000-0000EF280000}"/>
    <cellStyle name="Input 2 10 2 3" xfId="46019" xr:uid="{00000000-0005-0000-0000-0000F0280000}"/>
    <cellStyle name="Input 2 10 3" xfId="28108" xr:uid="{00000000-0005-0000-0000-0000F1280000}"/>
    <cellStyle name="Input 2 10 4" xfId="46018" xr:uid="{00000000-0005-0000-0000-0000F2280000}"/>
    <cellStyle name="Input 2 11" xfId="7041" xr:uid="{00000000-0005-0000-0000-0000F3280000}"/>
    <cellStyle name="Input 2 11 2" xfId="6859" xr:uid="{00000000-0005-0000-0000-0000F4280000}"/>
    <cellStyle name="Input 2 11 2 2" xfId="28111" xr:uid="{00000000-0005-0000-0000-0000F5280000}"/>
    <cellStyle name="Input 2 11 2 3" xfId="46000" xr:uid="{00000000-0005-0000-0000-0000F6280000}"/>
    <cellStyle name="Input 2 11 3" xfId="28110" xr:uid="{00000000-0005-0000-0000-0000F7280000}"/>
    <cellStyle name="Input 2 11 4" xfId="46021" xr:uid="{00000000-0005-0000-0000-0000F8280000}"/>
    <cellStyle name="Input 2 12" xfId="7042" xr:uid="{00000000-0005-0000-0000-0000F9280000}"/>
    <cellStyle name="Input 2 12 2" xfId="7043" xr:uid="{00000000-0005-0000-0000-0000FA280000}"/>
    <cellStyle name="Input 2 12 2 2" xfId="28113" xr:uid="{00000000-0005-0000-0000-0000FB280000}"/>
    <cellStyle name="Input 2 12 2 3" xfId="46023" xr:uid="{00000000-0005-0000-0000-0000FC280000}"/>
    <cellStyle name="Input 2 12 3" xfId="28112" xr:uid="{00000000-0005-0000-0000-0000FD280000}"/>
    <cellStyle name="Input 2 12 4" xfId="46022" xr:uid="{00000000-0005-0000-0000-0000FE280000}"/>
    <cellStyle name="Input 2 13" xfId="4277" xr:uid="{00000000-0005-0000-0000-0000FF280000}"/>
    <cellStyle name="Input 2 13 2" xfId="7045" xr:uid="{00000000-0005-0000-0000-000000290000}"/>
    <cellStyle name="Input 2 13 2 2" xfId="28115" xr:uid="{00000000-0005-0000-0000-000001290000}"/>
    <cellStyle name="Input 2 13 2 3" xfId="46024" xr:uid="{00000000-0005-0000-0000-000002290000}"/>
    <cellStyle name="Input 2 13 3" xfId="28114" xr:uid="{00000000-0005-0000-0000-000003290000}"/>
    <cellStyle name="Input 2 13 4" xfId="45687" xr:uid="{00000000-0005-0000-0000-000004290000}"/>
    <cellStyle name="Input 2 14" xfId="4280" xr:uid="{00000000-0005-0000-0000-000005290000}"/>
    <cellStyle name="Input 2 14 2" xfId="7048" xr:uid="{00000000-0005-0000-0000-000006290000}"/>
    <cellStyle name="Input 2 14 2 2" xfId="28117" xr:uid="{00000000-0005-0000-0000-000007290000}"/>
    <cellStyle name="Input 2 14 2 3" xfId="46026" xr:uid="{00000000-0005-0000-0000-000008290000}"/>
    <cellStyle name="Input 2 14 3" xfId="28116" xr:uid="{00000000-0005-0000-0000-000009290000}"/>
    <cellStyle name="Input 2 14 4" xfId="45688" xr:uid="{00000000-0005-0000-0000-00000A290000}"/>
    <cellStyle name="Input 2 15" xfId="6925" xr:uid="{00000000-0005-0000-0000-00000B290000}"/>
    <cellStyle name="Input 2 15 2" xfId="6929" xr:uid="{00000000-0005-0000-0000-00000C290000}"/>
    <cellStyle name="Input 2 15 2 2" xfId="28119" xr:uid="{00000000-0005-0000-0000-00000D290000}"/>
    <cellStyle name="Input 2 15 2 3" xfId="46009" xr:uid="{00000000-0005-0000-0000-00000E290000}"/>
    <cellStyle name="Input 2 15 3" xfId="28118" xr:uid="{00000000-0005-0000-0000-00000F290000}"/>
    <cellStyle name="Input 2 15 4" xfId="46007" xr:uid="{00000000-0005-0000-0000-000010290000}"/>
    <cellStyle name="Input 2 16" xfId="1838" xr:uid="{00000000-0005-0000-0000-000011290000}"/>
    <cellStyle name="Input 2 16 2" xfId="5922" xr:uid="{00000000-0005-0000-0000-000012290000}"/>
    <cellStyle name="Input 2 16 2 2" xfId="28121" xr:uid="{00000000-0005-0000-0000-000013290000}"/>
    <cellStyle name="Input 2 16 2 3" xfId="45827" xr:uid="{00000000-0005-0000-0000-000014290000}"/>
    <cellStyle name="Input 2 16 3" xfId="28120" xr:uid="{00000000-0005-0000-0000-000015290000}"/>
    <cellStyle name="Input 2 16 4" xfId="45521" xr:uid="{00000000-0005-0000-0000-000016290000}"/>
    <cellStyle name="Input 2 17" xfId="1094" xr:uid="{00000000-0005-0000-0000-000017290000}"/>
    <cellStyle name="Input 2 17 2" xfId="6558" xr:uid="{00000000-0005-0000-0000-000018290000}"/>
    <cellStyle name="Input 2 17 2 2" xfId="28123" xr:uid="{00000000-0005-0000-0000-000019290000}"/>
    <cellStyle name="Input 2 17 2 3" xfId="45970" xr:uid="{00000000-0005-0000-0000-00001A290000}"/>
    <cellStyle name="Input 2 17 3" xfId="28122" xr:uid="{00000000-0005-0000-0000-00001B290000}"/>
    <cellStyle name="Input 2 17 4" xfId="23373" xr:uid="{00000000-0005-0000-0000-00001C290000}"/>
    <cellStyle name="Input 2 18" xfId="6934" xr:uid="{00000000-0005-0000-0000-00001D290000}"/>
    <cellStyle name="Input 2 18 2" xfId="1968" xr:uid="{00000000-0005-0000-0000-00001E290000}"/>
    <cellStyle name="Input 2 18 2 2" xfId="28125" xr:uid="{00000000-0005-0000-0000-00001F290000}"/>
    <cellStyle name="Input 2 18 2 3" xfId="45530" xr:uid="{00000000-0005-0000-0000-000020290000}"/>
    <cellStyle name="Input 2 18 3" xfId="28124" xr:uid="{00000000-0005-0000-0000-000021290000}"/>
    <cellStyle name="Input 2 18 4" xfId="46010" xr:uid="{00000000-0005-0000-0000-000022290000}"/>
    <cellStyle name="Input 2 19" xfId="6867" xr:uid="{00000000-0005-0000-0000-000023290000}"/>
    <cellStyle name="Input 2 19 2" xfId="6871" xr:uid="{00000000-0005-0000-0000-000024290000}"/>
    <cellStyle name="Input 2 19 2 2" xfId="28127" xr:uid="{00000000-0005-0000-0000-000025290000}"/>
    <cellStyle name="Input 2 19 2 3" xfId="46003" xr:uid="{00000000-0005-0000-0000-000026290000}"/>
    <cellStyle name="Input 2 19 3" xfId="28126" xr:uid="{00000000-0005-0000-0000-000027290000}"/>
    <cellStyle name="Input 2 19 4" xfId="46002" xr:uid="{00000000-0005-0000-0000-000028290000}"/>
    <cellStyle name="Input 2 2" xfId="7050" xr:uid="{00000000-0005-0000-0000-000029290000}"/>
    <cellStyle name="Input 2 2 2" xfId="7053" xr:uid="{00000000-0005-0000-0000-00002A290000}"/>
    <cellStyle name="Input 2 2 2 2" xfId="5139" xr:uid="{00000000-0005-0000-0000-00002B290000}"/>
    <cellStyle name="Input 2 2 2 2 2" xfId="28130" xr:uid="{00000000-0005-0000-0000-00002C290000}"/>
    <cellStyle name="Input 2 2 2 2 3" xfId="45774" xr:uid="{00000000-0005-0000-0000-00002D290000}"/>
    <cellStyle name="Input 2 2 2 3" xfId="5212" xr:uid="{00000000-0005-0000-0000-00002E290000}"/>
    <cellStyle name="Input 2 2 2 3 2" xfId="28131" xr:uid="{00000000-0005-0000-0000-00002F290000}"/>
    <cellStyle name="Input 2 2 2 3 3" xfId="45778" xr:uid="{00000000-0005-0000-0000-000030290000}"/>
    <cellStyle name="Input 2 2 2 4" xfId="28129" xr:uid="{00000000-0005-0000-0000-000031290000}"/>
    <cellStyle name="Input 2 2 2 5" xfId="46029" xr:uid="{00000000-0005-0000-0000-000032290000}"/>
    <cellStyle name="Input 2 2 3" xfId="6622" xr:uid="{00000000-0005-0000-0000-000033290000}"/>
    <cellStyle name="Input 2 2 3 2" xfId="28132" xr:uid="{00000000-0005-0000-0000-000034290000}"/>
    <cellStyle name="Input 2 2 3 3" xfId="45975" xr:uid="{00000000-0005-0000-0000-000035290000}"/>
    <cellStyle name="Input 2 2 4" xfId="5127" xr:uid="{00000000-0005-0000-0000-000036290000}"/>
    <cellStyle name="Input 2 2 4 2" xfId="28133" xr:uid="{00000000-0005-0000-0000-000037290000}"/>
    <cellStyle name="Input 2 2 4 3" xfId="45773" xr:uid="{00000000-0005-0000-0000-000038290000}"/>
    <cellStyle name="Input 2 2 5" xfId="28128" xr:uid="{00000000-0005-0000-0000-000039290000}"/>
    <cellStyle name="Input 2 2 6" xfId="46027" xr:uid="{00000000-0005-0000-0000-00003A290000}"/>
    <cellStyle name="Input 2 20" xfId="6924" xr:uid="{00000000-0005-0000-0000-00003B290000}"/>
    <cellStyle name="Input 2 20 2" xfId="6928" xr:uid="{00000000-0005-0000-0000-00003C290000}"/>
    <cellStyle name="Input 2 20 2 2" xfId="28135" xr:uid="{00000000-0005-0000-0000-00003D290000}"/>
    <cellStyle name="Input 2 20 2 3" xfId="46008" xr:uid="{00000000-0005-0000-0000-00003E290000}"/>
    <cellStyle name="Input 2 20 3" xfId="28134" xr:uid="{00000000-0005-0000-0000-00003F290000}"/>
    <cellStyle name="Input 2 20 4" xfId="46006" xr:uid="{00000000-0005-0000-0000-000040290000}"/>
    <cellStyle name="Input 2 21" xfId="1837" xr:uid="{00000000-0005-0000-0000-000041290000}"/>
    <cellStyle name="Input 2 21 2" xfId="28136" xr:uid="{00000000-0005-0000-0000-000042290000}"/>
    <cellStyle name="Input 2 21 3" xfId="45520" xr:uid="{00000000-0005-0000-0000-000043290000}"/>
    <cellStyle name="Input 2 22" xfId="1093" xr:uid="{00000000-0005-0000-0000-000044290000}"/>
    <cellStyle name="Input 2 22 2" xfId="28137" xr:uid="{00000000-0005-0000-0000-000045290000}"/>
    <cellStyle name="Input 2 22 3" xfId="23374" xr:uid="{00000000-0005-0000-0000-000046290000}"/>
    <cellStyle name="Input 2 23" xfId="28107" xr:uid="{00000000-0005-0000-0000-000047290000}"/>
    <cellStyle name="Input 2 24" xfId="46017" xr:uid="{00000000-0005-0000-0000-000048290000}"/>
    <cellStyle name="Input 2 3" xfId="7054" xr:uid="{00000000-0005-0000-0000-000049290000}"/>
    <cellStyle name="Input 2 3 2" xfId="4301" xr:uid="{00000000-0005-0000-0000-00004A290000}"/>
    <cellStyle name="Input 2 3 2 2" xfId="28139" xr:uid="{00000000-0005-0000-0000-00004B290000}"/>
    <cellStyle name="Input 2 3 2 3" xfId="45691" xr:uid="{00000000-0005-0000-0000-00004C290000}"/>
    <cellStyle name="Input 2 3 3" xfId="160" xr:uid="{00000000-0005-0000-0000-00004D290000}"/>
    <cellStyle name="Input 2 3 3 2" xfId="28140" xr:uid="{00000000-0005-0000-0000-00004E290000}"/>
    <cellStyle name="Input 2 3 3 3" xfId="45251" xr:uid="{00000000-0005-0000-0000-00004F290000}"/>
    <cellStyle name="Input 2 3 4" xfId="28138" xr:uid="{00000000-0005-0000-0000-000050290000}"/>
    <cellStyle name="Input 2 3 5" xfId="46030" xr:uid="{00000000-0005-0000-0000-000051290000}"/>
    <cellStyle name="Input 2 4" xfId="7055" xr:uid="{00000000-0005-0000-0000-000052290000}"/>
    <cellStyle name="Input 2 4 2" xfId="7056" xr:uid="{00000000-0005-0000-0000-000053290000}"/>
    <cellStyle name="Input 2 4 2 2" xfId="28142" xr:uid="{00000000-0005-0000-0000-000054290000}"/>
    <cellStyle name="Input 2 4 2 3" xfId="46032" xr:uid="{00000000-0005-0000-0000-000055290000}"/>
    <cellStyle name="Input 2 4 3" xfId="28141" xr:uid="{00000000-0005-0000-0000-000056290000}"/>
    <cellStyle name="Input 2 4 4" xfId="46031" xr:uid="{00000000-0005-0000-0000-000057290000}"/>
    <cellStyle name="Input 2 5" xfId="7057" xr:uid="{00000000-0005-0000-0000-000058290000}"/>
    <cellStyle name="Input 2 5 2" xfId="7059" xr:uid="{00000000-0005-0000-0000-000059290000}"/>
    <cellStyle name="Input 2 5 2 2" xfId="28144" xr:uid="{00000000-0005-0000-0000-00005A290000}"/>
    <cellStyle name="Input 2 5 2 3" xfId="46034" xr:uid="{00000000-0005-0000-0000-00005B290000}"/>
    <cellStyle name="Input 2 5 3" xfId="28143" xr:uid="{00000000-0005-0000-0000-00005C290000}"/>
    <cellStyle name="Input 2 5 4" xfId="46033" xr:uid="{00000000-0005-0000-0000-00005D290000}"/>
    <cellStyle name="Input 2 6" xfId="7062" xr:uid="{00000000-0005-0000-0000-00005E290000}"/>
    <cellStyle name="Input 2 6 2" xfId="7064" xr:uid="{00000000-0005-0000-0000-00005F290000}"/>
    <cellStyle name="Input 2 6 2 2" xfId="28146" xr:uid="{00000000-0005-0000-0000-000060290000}"/>
    <cellStyle name="Input 2 6 2 3" xfId="46036" xr:uid="{00000000-0005-0000-0000-000061290000}"/>
    <cellStyle name="Input 2 6 3" xfId="28145" xr:uid="{00000000-0005-0000-0000-000062290000}"/>
    <cellStyle name="Input 2 6 4" xfId="46035" xr:uid="{00000000-0005-0000-0000-000063290000}"/>
    <cellStyle name="Input 2 7" xfId="1327" xr:uid="{00000000-0005-0000-0000-000064290000}"/>
    <cellStyle name="Input 2 7 2" xfId="1474" xr:uid="{00000000-0005-0000-0000-000065290000}"/>
    <cellStyle name="Input 2 7 2 2" xfId="28148" xr:uid="{00000000-0005-0000-0000-000066290000}"/>
    <cellStyle name="Input 2 7 2 3" xfId="45501" xr:uid="{00000000-0005-0000-0000-000067290000}"/>
    <cellStyle name="Input 2 7 3" xfId="28147" xr:uid="{00000000-0005-0000-0000-000068290000}"/>
    <cellStyle name="Input 2 7 4" xfId="45492" xr:uid="{00000000-0005-0000-0000-000069290000}"/>
    <cellStyle name="Input 2 8" xfId="6704" xr:uid="{00000000-0005-0000-0000-00006A290000}"/>
    <cellStyle name="Input 2 8 2" xfId="6484" xr:uid="{00000000-0005-0000-0000-00006B290000}"/>
    <cellStyle name="Input 2 8 2 2" xfId="28150" xr:uid="{00000000-0005-0000-0000-00006C290000}"/>
    <cellStyle name="Input 2 8 2 3" xfId="45963" xr:uid="{00000000-0005-0000-0000-00006D290000}"/>
    <cellStyle name="Input 2 8 3" xfId="28149" xr:uid="{00000000-0005-0000-0000-00006E290000}"/>
    <cellStyle name="Input 2 8 4" xfId="45978" xr:uid="{00000000-0005-0000-0000-00006F290000}"/>
    <cellStyle name="Input 2 9" xfId="2943" xr:uid="{00000000-0005-0000-0000-000070290000}"/>
    <cellStyle name="Input 2 9 2" xfId="3660" xr:uid="{00000000-0005-0000-0000-000071290000}"/>
    <cellStyle name="Input 2 9 2 2" xfId="28152" xr:uid="{00000000-0005-0000-0000-000072290000}"/>
    <cellStyle name="Input 2 9 2 3" xfId="45637" xr:uid="{00000000-0005-0000-0000-000073290000}"/>
    <cellStyle name="Input 2 9 3" xfId="28151" xr:uid="{00000000-0005-0000-0000-000074290000}"/>
    <cellStyle name="Input 2 9 4" xfId="45591" xr:uid="{00000000-0005-0000-0000-000075290000}"/>
    <cellStyle name="Input 3" xfId="5402" xr:uid="{00000000-0005-0000-0000-000076290000}"/>
    <cellStyle name="Input 3 2" xfId="7065" xr:uid="{00000000-0005-0000-0000-000077290000}"/>
    <cellStyle name="Input 3 2 2" xfId="224" xr:uid="{00000000-0005-0000-0000-000078290000}"/>
    <cellStyle name="Input 3 2 2 2" xfId="28155" xr:uid="{00000000-0005-0000-0000-000079290000}"/>
    <cellStyle name="Input 3 2 2 3" xfId="45210" xr:uid="{00000000-0005-0000-0000-00007A290000}"/>
    <cellStyle name="Input 3 2 3" xfId="4751" xr:uid="{00000000-0005-0000-0000-00007B290000}"/>
    <cellStyle name="Input 3 2 3 2" xfId="28156" xr:uid="{00000000-0005-0000-0000-00007C290000}"/>
    <cellStyle name="Input 3 2 3 3" xfId="45739" xr:uid="{00000000-0005-0000-0000-00007D290000}"/>
    <cellStyle name="Input 3 2 4" xfId="3547" xr:uid="{00000000-0005-0000-0000-00007E290000}"/>
    <cellStyle name="Input 3 2 4 2" xfId="28157" xr:uid="{00000000-0005-0000-0000-00007F290000}"/>
    <cellStyle name="Input 3 2 4 3" xfId="45625" xr:uid="{00000000-0005-0000-0000-000080290000}"/>
    <cellStyle name="Input 3 2 5" xfId="28154" xr:uid="{00000000-0005-0000-0000-000081290000}"/>
    <cellStyle name="Input 3 2 6" xfId="46037" xr:uid="{00000000-0005-0000-0000-000082290000}"/>
    <cellStyle name="Input 3 3" xfId="944" xr:uid="{00000000-0005-0000-0000-000083290000}"/>
    <cellStyle name="Input 3 3 2" xfId="4347" xr:uid="{00000000-0005-0000-0000-000084290000}"/>
    <cellStyle name="Input 3 3 2 2" xfId="28159" xr:uid="{00000000-0005-0000-0000-000085290000}"/>
    <cellStyle name="Input 3 3 2 3" xfId="45696" xr:uid="{00000000-0005-0000-0000-000086290000}"/>
    <cellStyle name="Input 3 3 3" xfId="28158" xr:uid="{00000000-0005-0000-0000-000087290000}"/>
    <cellStyle name="Input 3 3 4" xfId="24861" xr:uid="{00000000-0005-0000-0000-000088290000}"/>
    <cellStyle name="Input 3 4" xfId="7067" xr:uid="{00000000-0005-0000-0000-000089290000}"/>
    <cellStyle name="Input 3 4 2" xfId="28160" xr:uid="{00000000-0005-0000-0000-00008A290000}"/>
    <cellStyle name="Input 3 4 3" xfId="46038" xr:uid="{00000000-0005-0000-0000-00008B290000}"/>
    <cellStyle name="Input 3 5" xfId="6462" xr:uid="{00000000-0005-0000-0000-00008C290000}"/>
    <cellStyle name="Input 3 5 2" xfId="28161" xr:uid="{00000000-0005-0000-0000-00008D290000}"/>
    <cellStyle name="Input 3 5 3" xfId="45961" xr:uid="{00000000-0005-0000-0000-00008E290000}"/>
    <cellStyle name="Input 3 6" xfId="28153" xr:uid="{00000000-0005-0000-0000-00008F290000}"/>
    <cellStyle name="Input 3 7" xfId="45788" xr:uid="{00000000-0005-0000-0000-000090290000}"/>
    <cellStyle name="Input 4" xfId="6697" xr:uid="{00000000-0005-0000-0000-000091290000}"/>
    <cellStyle name="Input 4 2" xfId="5548" xr:uid="{00000000-0005-0000-0000-000092290000}"/>
    <cellStyle name="Input 4 2 2" xfId="2009" xr:uid="{00000000-0005-0000-0000-000093290000}"/>
    <cellStyle name="Input 4 2 2 2" xfId="28164" xr:uid="{00000000-0005-0000-0000-000094290000}"/>
    <cellStyle name="Input 4 2 2 3" xfId="45536" xr:uid="{00000000-0005-0000-0000-000095290000}"/>
    <cellStyle name="Input 4 2 3" xfId="7070" xr:uid="{00000000-0005-0000-0000-000096290000}"/>
    <cellStyle name="Input 4 2 3 2" xfId="28165" xr:uid="{00000000-0005-0000-0000-000097290000}"/>
    <cellStyle name="Input 4 2 3 3" xfId="46039" xr:uid="{00000000-0005-0000-0000-000098290000}"/>
    <cellStyle name="Input 4 2 4" xfId="7072" xr:uid="{00000000-0005-0000-0000-000099290000}"/>
    <cellStyle name="Input 4 2 4 2" xfId="28166" xr:uid="{00000000-0005-0000-0000-00009A290000}"/>
    <cellStyle name="Input 4 2 4 3" xfId="46040" xr:uid="{00000000-0005-0000-0000-00009B290000}"/>
    <cellStyle name="Input 4 2 5" xfId="28163" xr:uid="{00000000-0005-0000-0000-00009C290000}"/>
    <cellStyle name="Input 4 2 6" xfId="45791" xr:uid="{00000000-0005-0000-0000-00009D290000}"/>
    <cellStyle name="Input 4 3" xfId="2620" xr:uid="{00000000-0005-0000-0000-00009E290000}"/>
    <cellStyle name="Input 4 3 2" xfId="7073" xr:uid="{00000000-0005-0000-0000-00009F290000}"/>
    <cellStyle name="Input 4 3 2 2" xfId="28168" xr:uid="{00000000-0005-0000-0000-0000A0290000}"/>
    <cellStyle name="Input 4 3 2 3" xfId="46041" xr:uid="{00000000-0005-0000-0000-0000A1290000}"/>
    <cellStyle name="Input 4 3 3" xfId="28167" xr:uid="{00000000-0005-0000-0000-0000A2290000}"/>
    <cellStyle name="Input 4 3 4" xfId="45572" xr:uid="{00000000-0005-0000-0000-0000A3290000}"/>
    <cellStyle name="Input 4 4" xfId="7074" xr:uid="{00000000-0005-0000-0000-0000A4290000}"/>
    <cellStyle name="Input 4 4 2" xfId="28169" xr:uid="{00000000-0005-0000-0000-0000A5290000}"/>
    <cellStyle name="Input 4 4 3" xfId="46042" xr:uid="{00000000-0005-0000-0000-0000A6290000}"/>
    <cellStyle name="Input 4 5" xfId="2741" xr:uid="{00000000-0005-0000-0000-0000A7290000}"/>
    <cellStyle name="Input 4 5 2" xfId="28170" xr:uid="{00000000-0005-0000-0000-0000A8290000}"/>
    <cellStyle name="Input 4 5 3" xfId="45581" xr:uid="{00000000-0005-0000-0000-0000A9290000}"/>
    <cellStyle name="Input 4 6" xfId="28162" xr:uid="{00000000-0005-0000-0000-0000AA290000}"/>
    <cellStyle name="Input 4 7" xfId="45977" xr:uid="{00000000-0005-0000-0000-0000AB290000}"/>
    <cellStyle name="Input 5" xfId="7076" xr:uid="{00000000-0005-0000-0000-0000AC290000}"/>
    <cellStyle name="Input 5 2" xfId="4510" xr:uid="{00000000-0005-0000-0000-0000AD290000}"/>
    <cellStyle name="Input 5 2 2" xfId="7081" xr:uid="{00000000-0005-0000-0000-0000AE290000}"/>
    <cellStyle name="Input 5 2 2 2" xfId="28173" xr:uid="{00000000-0005-0000-0000-0000AF290000}"/>
    <cellStyle name="Input 5 2 2 3" xfId="46044" xr:uid="{00000000-0005-0000-0000-0000B0290000}"/>
    <cellStyle name="Input 5 2 3" xfId="2111" xr:uid="{00000000-0005-0000-0000-0000B1290000}"/>
    <cellStyle name="Input 5 2 3 2" xfId="28174" xr:uid="{00000000-0005-0000-0000-0000B2290000}"/>
    <cellStyle name="Input 5 2 3 3" xfId="45543" xr:uid="{00000000-0005-0000-0000-0000B3290000}"/>
    <cellStyle name="Input 5 2 4" xfId="7085" xr:uid="{00000000-0005-0000-0000-0000B4290000}"/>
    <cellStyle name="Input 5 2 4 2" xfId="28175" xr:uid="{00000000-0005-0000-0000-0000B5290000}"/>
    <cellStyle name="Input 5 2 4 3" xfId="46045" xr:uid="{00000000-0005-0000-0000-0000B6290000}"/>
    <cellStyle name="Input 5 2 5" xfId="28172" xr:uid="{00000000-0005-0000-0000-0000B7290000}"/>
    <cellStyle name="Input 5 2 6" xfId="45714" xr:uid="{00000000-0005-0000-0000-0000B8290000}"/>
    <cellStyle name="Input 5 3" xfId="2478" xr:uid="{00000000-0005-0000-0000-0000B9290000}"/>
    <cellStyle name="Input 5 3 2" xfId="7088" xr:uid="{00000000-0005-0000-0000-0000BA290000}"/>
    <cellStyle name="Input 5 3 2 2" xfId="28177" xr:uid="{00000000-0005-0000-0000-0000BB290000}"/>
    <cellStyle name="Input 5 3 2 3" xfId="46046" xr:uid="{00000000-0005-0000-0000-0000BC290000}"/>
    <cellStyle name="Input 5 3 3" xfId="28176" xr:uid="{00000000-0005-0000-0000-0000BD290000}"/>
    <cellStyle name="Input 5 3 4" xfId="45566" xr:uid="{00000000-0005-0000-0000-0000BE290000}"/>
    <cellStyle name="Input 5 4" xfId="4513" xr:uid="{00000000-0005-0000-0000-0000BF290000}"/>
    <cellStyle name="Input 5 4 2" xfId="28178" xr:uid="{00000000-0005-0000-0000-0000C0290000}"/>
    <cellStyle name="Input 5 4 3" xfId="45715" xr:uid="{00000000-0005-0000-0000-0000C1290000}"/>
    <cellStyle name="Input 5 5" xfId="4517" xr:uid="{00000000-0005-0000-0000-0000C2290000}"/>
    <cellStyle name="Input 5 5 2" xfId="28179" xr:uid="{00000000-0005-0000-0000-0000C3290000}"/>
    <cellStyle name="Input 5 5 3" xfId="45716" xr:uid="{00000000-0005-0000-0000-0000C4290000}"/>
    <cellStyle name="Input 5 6" xfId="28171" xr:uid="{00000000-0005-0000-0000-0000C5290000}"/>
    <cellStyle name="Input 5 7" xfId="46043" xr:uid="{00000000-0005-0000-0000-0000C6290000}"/>
    <cellStyle name="Input 6" xfId="7090" xr:uid="{00000000-0005-0000-0000-0000C7290000}"/>
    <cellStyle name="Input 6 2" xfId="7092" xr:uid="{00000000-0005-0000-0000-0000C8290000}"/>
    <cellStyle name="Input 6 2 2" xfId="611" xr:uid="{00000000-0005-0000-0000-0000C9290000}"/>
    <cellStyle name="Input 6 2 2 2" xfId="28182" xr:uid="{00000000-0005-0000-0000-0000CA290000}"/>
    <cellStyle name="Input 6 2 2 3" xfId="27325" xr:uid="{00000000-0005-0000-0000-0000CB290000}"/>
    <cellStyle name="Input 6 2 3" xfId="619" xr:uid="{00000000-0005-0000-0000-0000CC290000}"/>
    <cellStyle name="Input 6 2 3 2" xfId="28183" xr:uid="{00000000-0005-0000-0000-0000CD290000}"/>
    <cellStyle name="Input 6 2 3 3" xfId="27324" xr:uid="{00000000-0005-0000-0000-0000CE290000}"/>
    <cellStyle name="Input 6 2 4" xfId="7093" xr:uid="{00000000-0005-0000-0000-0000CF290000}"/>
    <cellStyle name="Input 6 2 4 2" xfId="28184" xr:uid="{00000000-0005-0000-0000-0000D0290000}"/>
    <cellStyle name="Input 6 2 4 3" xfId="46049" xr:uid="{00000000-0005-0000-0000-0000D1290000}"/>
    <cellStyle name="Input 6 2 5" xfId="28181" xr:uid="{00000000-0005-0000-0000-0000D2290000}"/>
    <cellStyle name="Input 6 2 6" xfId="46048" xr:uid="{00000000-0005-0000-0000-0000D3290000}"/>
    <cellStyle name="Input 6 3" xfId="4235" xr:uid="{00000000-0005-0000-0000-0000D4290000}"/>
    <cellStyle name="Input 6 3 2" xfId="3255" xr:uid="{00000000-0005-0000-0000-0000D5290000}"/>
    <cellStyle name="Input 6 3 2 2" xfId="28186" xr:uid="{00000000-0005-0000-0000-0000D6290000}"/>
    <cellStyle name="Input 6 3 2 3" xfId="45605" xr:uid="{00000000-0005-0000-0000-0000D7290000}"/>
    <cellStyle name="Input 6 3 3" xfId="28185" xr:uid="{00000000-0005-0000-0000-0000D8290000}"/>
    <cellStyle name="Input 6 3 4" xfId="45685" xr:uid="{00000000-0005-0000-0000-0000D9290000}"/>
    <cellStyle name="Input 6 4" xfId="82" xr:uid="{00000000-0005-0000-0000-0000DA290000}"/>
    <cellStyle name="Input 6 4 2" xfId="28187" xr:uid="{00000000-0005-0000-0000-0000DB290000}"/>
    <cellStyle name="Input 6 4 3" xfId="45323" xr:uid="{00000000-0005-0000-0000-0000DC290000}"/>
    <cellStyle name="Input 6 5" xfId="4332" xr:uid="{00000000-0005-0000-0000-0000DD290000}"/>
    <cellStyle name="Input 6 5 2" xfId="28188" xr:uid="{00000000-0005-0000-0000-0000DE290000}"/>
    <cellStyle name="Input 6 5 3" xfId="45695" xr:uid="{00000000-0005-0000-0000-0000DF290000}"/>
    <cellStyle name="Input 6 6" xfId="28180" xr:uid="{00000000-0005-0000-0000-0000E0290000}"/>
    <cellStyle name="Input 6 7" xfId="46047" xr:uid="{00000000-0005-0000-0000-0000E1290000}"/>
    <cellStyle name="Input 7" xfId="7095" xr:uid="{00000000-0005-0000-0000-0000E2290000}"/>
    <cellStyle name="Input 7 2" xfId="8" xr:uid="{00000000-0005-0000-0000-0000E3290000}"/>
    <cellStyle name="Input 7 2 2" xfId="4400" xr:uid="{00000000-0005-0000-0000-0000E4290000}"/>
    <cellStyle name="Input 7 2 2 2" xfId="28191" xr:uid="{00000000-0005-0000-0000-0000E5290000}"/>
    <cellStyle name="Input 7 2 2 3" xfId="45698" xr:uid="{00000000-0005-0000-0000-0000E6290000}"/>
    <cellStyle name="Input 7 2 3" xfId="7099" xr:uid="{00000000-0005-0000-0000-0000E7290000}"/>
    <cellStyle name="Input 7 2 3 2" xfId="28192" xr:uid="{00000000-0005-0000-0000-0000E8290000}"/>
    <cellStyle name="Input 7 2 3 3" xfId="46051" xr:uid="{00000000-0005-0000-0000-0000E9290000}"/>
    <cellStyle name="Input 7 2 4" xfId="7102" xr:uid="{00000000-0005-0000-0000-0000EA290000}"/>
    <cellStyle name="Input 7 2 4 2" xfId="28193" xr:uid="{00000000-0005-0000-0000-0000EB290000}"/>
    <cellStyle name="Input 7 2 4 3" xfId="46052" xr:uid="{00000000-0005-0000-0000-0000EC290000}"/>
    <cellStyle name="Input 7 2 5" xfId="28190" xr:uid="{00000000-0005-0000-0000-0000ED290000}"/>
    <cellStyle name="Input 7 2 6" xfId="45328" xr:uid="{00000000-0005-0000-0000-0000EE290000}"/>
    <cellStyle name="Input 7 3" xfId="127" xr:uid="{00000000-0005-0000-0000-0000EF290000}"/>
    <cellStyle name="Input 7 3 2" xfId="2856" xr:uid="{00000000-0005-0000-0000-0000F0290000}"/>
    <cellStyle name="Input 7 3 2 2" xfId="28195" xr:uid="{00000000-0005-0000-0000-0000F1290000}"/>
    <cellStyle name="Input 7 3 2 3" xfId="45587" xr:uid="{00000000-0005-0000-0000-0000F2290000}"/>
    <cellStyle name="Input 7 3 3" xfId="28194" xr:uid="{00000000-0005-0000-0000-0000F3290000}"/>
    <cellStyle name="Input 7 3 4" xfId="45254" xr:uid="{00000000-0005-0000-0000-0000F4290000}"/>
    <cellStyle name="Input 7 4" xfId="109" xr:uid="{00000000-0005-0000-0000-0000F5290000}"/>
    <cellStyle name="Input 7 4 2" xfId="28196" xr:uid="{00000000-0005-0000-0000-0000F6290000}"/>
    <cellStyle name="Input 7 4 3" xfId="45255" xr:uid="{00000000-0005-0000-0000-0000F7290000}"/>
    <cellStyle name="Input 7 5" xfId="340" xr:uid="{00000000-0005-0000-0000-0000F8290000}"/>
    <cellStyle name="Input 7 5 2" xfId="28197" xr:uid="{00000000-0005-0000-0000-0000F9290000}"/>
    <cellStyle name="Input 7 5 3" xfId="28432" xr:uid="{00000000-0005-0000-0000-0000FA290000}"/>
    <cellStyle name="Input 7 6" xfId="28189" xr:uid="{00000000-0005-0000-0000-0000FB290000}"/>
    <cellStyle name="Input 7 7" xfId="46050" xr:uid="{00000000-0005-0000-0000-0000FC290000}"/>
    <cellStyle name="k_TONG HOP KINH PHI" xfId="7103" xr:uid="{00000000-0005-0000-0000-0000FD290000}"/>
    <cellStyle name="k_TONG HOP KINH PHI 2" xfId="28198" xr:uid="{00000000-0005-0000-0000-0000FE290000}"/>
    <cellStyle name="k_TONG HOP KINH PHI_!1 1 bao cao giao KH ve HTCMT vung TNB   12-12-2011" xfId="7104" xr:uid="{00000000-0005-0000-0000-0000FF290000}"/>
    <cellStyle name="k_TONG HOP KINH PHI_!1 1 bao cao giao KH ve HTCMT vung TNB   12-12-2011 2" xfId="28199" xr:uid="{00000000-0005-0000-0000-0000002A0000}"/>
    <cellStyle name="k_TONG HOP KINH PHI_Bieu4HTMT" xfId="3568" xr:uid="{00000000-0005-0000-0000-0000012A0000}"/>
    <cellStyle name="k_TONG HOP KINH PHI_Bieu4HTMT 2" xfId="28200" xr:uid="{00000000-0005-0000-0000-0000022A0000}"/>
    <cellStyle name="k_TONG HOP KINH PHI_Bieu4HTMT_!1 1 bao cao giao KH ve HTCMT vung TNB   12-12-2011" xfId="6831" xr:uid="{00000000-0005-0000-0000-0000032A0000}"/>
    <cellStyle name="k_TONG HOP KINH PHI_Bieu4HTMT_!1 1 bao cao giao KH ve HTCMT vung TNB   12-12-2011 2" xfId="28201" xr:uid="{00000000-0005-0000-0000-0000042A0000}"/>
    <cellStyle name="k_TONG HOP KINH PHI_Bieu4HTMT_KH TPCP vung TNB (03-1-2012)" xfId="7108" xr:uid="{00000000-0005-0000-0000-0000052A0000}"/>
    <cellStyle name="k_TONG HOP KINH PHI_Bieu4HTMT_KH TPCP vung TNB (03-1-2012) 2" xfId="28202" xr:uid="{00000000-0005-0000-0000-0000062A0000}"/>
    <cellStyle name="k_TONG HOP KINH PHI_KH TPCP vung TNB (03-1-2012)" xfId="4304" xr:uid="{00000000-0005-0000-0000-0000072A0000}"/>
    <cellStyle name="k_TONG HOP KINH PHI_KH TPCP vung TNB (03-1-2012) 2" xfId="28203" xr:uid="{00000000-0005-0000-0000-0000082A0000}"/>
    <cellStyle name="k_ÿÿÿÿÿ" xfId="811" xr:uid="{00000000-0005-0000-0000-0000092A0000}"/>
    <cellStyle name="k_ÿÿÿÿÿ 2" xfId="28204" xr:uid="{00000000-0005-0000-0000-00000A2A0000}"/>
    <cellStyle name="k_ÿÿÿÿÿ_!1 1 bao cao giao KH ve HTCMT vung TNB   12-12-2011" xfId="5029" xr:uid="{00000000-0005-0000-0000-00000B2A0000}"/>
    <cellStyle name="k_ÿÿÿÿÿ_!1 1 bao cao giao KH ve HTCMT vung TNB   12-12-2011 2" xfId="28205" xr:uid="{00000000-0005-0000-0000-00000C2A0000}"/>
    <cellStyle name="k_ÿÿÿÿÿ_1" xfId="2739" xr:uid="{00000000-0005-0000-0000-00000D2A0000}"/>
    <cellStyle name="k_ÿÿÿÿÿ_1 2" xfId="28206" xr:uid="{00000000-0005-0000-0000-00000E2A0000}"/>
    <cellStyle name="k_ÿÿÿÿÿ_2" xfId="3307" xr:uid="{00000000-0005-0000-0000-00000F2A0000}"/>
    <cellStyle name="k_ÿÿÿÿÿ_2 2" xfId="28207" xr:uid="{00000000-0005-0000-0000-0000102A0000}"/>
    <cellStyle name="k_ÿÿÿÿÿ_2_!1 1 bao cao giao KH ve HTCMT vung TNB   12-12-2011" xfId="1319" xr:uid="{00000000-0005-0000-0000-0000112A0000}"/>
    <cellStyle name="k_ÿÿÿÿÿ_2_!1 1 bao cao giao KH ve HTCMT vung TNB   12-12-2011 2" xfId="28208" xr:uid="{00000000-0005-0000-0000-0000122A0000}"/>
    <cellStyle name="k_ÿÿÿÿÿ_2_Bieu4HTMT" xfId="429" xr:uid="{00000000-0005-0000-0000-0000132A0000}"/>
    <cellStyle name="k_ÿÿÿÿÿ_2_Bieu4HTMT 2" xfId="28209" xr:uid="{00000000-0005-0000-0000-0000142A0000}"/>
    <cellStyle name="k_ÿÿÿÿÿ_2_Bieu4HTMT_!1 1 bao cao giao KH ve HTCMT vung TNB   12-12-2011" xfId="1250" xr:uid="{00000000-0005-0000-0000-0000152A0000}"/>
    <cellStyle name="k_ÿÿÿÿÿ_2_Bieu4HTMT_!1 1 bao cao giao KH ve HTCMT vung TNB   12-12-2011 2" xfId="28210" xr:uid="{00000000-0005-0000-0000-0000162A0000}"/>
    <cellStyle name="k_ÿÿÿÿÿ_2_Bieu4HTMT_KH TPCP vung TNB (03-1-2012)" xfId="6223" xr:uid="{00000000-0005-0000-0000-0000172A0000}"/>
    <cellStyle name="k_ÿÿÿÿÿ_2_Bieu4HTMT_KH TPCP vung TNB (03-1-2012) 2" xfId="28211" xr:uid="{00000000-0005-0000-0000-0000182A0000}"/>
    <cellStyle name="k_ÿÿÿÿÿ_2_KH TPCP vung TNB (03-1-2012)" xfId="446" xr:uid="{00000000-0005-0000-0000-0000192A0000}"/>
    <cellStyle name="k_ÿÿÿÿÿ_2_KH TPCP vung TNB (03-1-2012) 2" xfId="28212" xr:uid="{00000000-0005-0000-0000-00001A2A0000}"/>
    <cellStyle name="k_ÿÿÿÿÿ_Bieu4HTMT" xfId="5209" xr:uid="{00000000-0005-0000-0000-00001B2A0000}"/>
    <cellStyle name="k_ÿÿÿÿÿ_Bieu4HTMT 2" xfId="28213" xr:uid="{00000000-0005-0000-0000-00001C2A0000}"/>
    <cellStyle name="k_ÿÿÿÿÿ_Bieu4HTMT_!1 1 bao cao giao KH ve HTCMT vung TNB   12-12-2011" xfId="6845" xr:uid="{00000000-0005-0000-0000-00001D2A0000}"/>
    <cellStyle name="k_ÿÿÿÿÿ_Bieu4HTMT_!1 1 bao cao giao KH ve HTCMT vung TNB   12-12-2011 2" xfId="28214" xr:uid="{00000000-0005-0000-0000-00001E2A0000}"/>
    <cellStyle name="k_ÿÿÿÿÿ_Bieu4HTMT_KH TPCP vung TNB (03-1-2012)" xfId="7110" xr:uid="{00000000-0005-0000-0000-00001F2A0000}"/>
    <cellStyle name="k_ÿÿÿÿÿ_Bieu4HTMT_KH TPCP vung TNB (03-1-2012) 2" xfId="28215" xr:uid="{00000000-0005-0000-0000-0000202A0000}"/>
    <cellStyle name="k_ÿÿÿÿÿ_KH TPCP vung TNB (03-1-2012)" xfId="5677" xr:uid="{00000000-0005-0000-0000-0000212A0000}"/>
    <cellStyle name="k_ÿÿÿÿÿ_KH TPCP vung TNB (03-1-2012) 2" xfId="28216" xr:uid="{00000000-0005-0000-0000-0000222A0000}"/>
    <cellStyle name="kh¸c_Bang Chi tieu" xfId="7113" xr:uid="{00000000-0005-0000-0000-0000232A0000}"/>
    <cellStyle name="khanh" xfId="7115" xr:uid="{00000000-0005-0000-0000-0000242A0000}"/>
    <cellStyle name="khanh 2" xfId="28217" xr:uid="{00000000-0005-0000-0000-0000252A0000}"/>
    <cellStyle name="khung" xfId="7116" xr:uid="{00000000-0005-0000-0000-0000262A0000}"/>
    <cellStyle name="khung 2" xfId="7119" xr:uid="{00000000-0005-0000-0000-0000272A0000}"/>
    <cellStyle name="khung 2 2" xfId="7120" xr:uid="{00000000-0005-0000-0000-0000282A0000}"/>
    <cellStyle name="khung 2 2 2" xfId="28220" xr:uid="{00000000-0005-0000-0000-0000292A0000}"/>
    <cellStyle name="khung 2 2 3" xfId="46056" xr:uid="{00000000-0005-0000-0000-00002A2A0000}"/>
    <cellStyle name="khung 2 3" xfId="6543" xr:uid="{00000000-0005-0000-0000-00002B2A0000}"/>
    <cellStyle name="khung 2 3 2" xfId="28221" xr:uid="{00000000-0005-0000-0000-00002C2A0000}"/>
    <cellStyle name="khung 2 3 3" xfId="45968" xr:uid="{00000000-0005-0000-0000-00002D2A0000}"/>
    <cellStyle name="khung 2 4" xfId="7121" xr:uid="{00000000-0005-0000-0000-00002E2A0000}"/>
    <cellStyle name="khung 2 4 2" xfId="28222" xr:uid="{00000000-0005-0000-0000-00002F2A0000}"/>
    <cellStyle name="khung 2 4 3" xfId="46057" xr:uid="{00000000-0005-0000-0000-0000302A0000}"/>
    <cellStyle name="khung 2 5" xfId="28219" xr:uid="{00000000-0005-0000-0000-0000312A0000}"/>
    <cellStyle name="khung 2 6" xfId="46055" xr:uid="{00000000-0005-0000-0000-0000322A0000}"/>
    <cellStyle name="khung 3" xfId="7122" xr:uid="{00000000-0005-0000-0000-0000332A0000}"/>
    <cellStyle name="khung 3 2" xfId="5701" xr:uid="{00000000-0005-0000-0000-0000342A0000}"/>
    <cellStyle name="khung 3 2 2" xfId="28224" xr:uid="{00000000-0005-0000-0000-0000352A0000}"/>
    <cellStyle name="khung 3 2 3" xfId="45799" xr:uid="{00000000-0005-0000-0000-0000362A0000}"/>
    <cellStyle name="khung 3 3" xfId="28223" xr:uid="{00000000-0005-0000-0000-0000372A0000}"/>
    <cellStyle name="khung 3 4" xfId="46058" xr:uid="{00000000-0005-0000-0000-0000382A0000}"/>
    <cellStyle name="khung 4" xfId="7123" xr:uid="{00000000-0005-0000-0000-0000392A0000}"/>
    <cellStyle name="khung 4 2" xfId="28225" xr:uid="{00000000-0005-0000-0000-00003A2A0000}"/>
    <cellStyle name="khung 4 3" xfId="46059" xr:uid="{00000000-0005-0000-0000-00003B2A0000}"/>
    <cellStyle name="khung 5" xfId="7125" xr:uid="{00000000-0005-0000-0000-00003C2A0000}"/>
    <cellStyle name="khung 5 2" xfId="28226" xr:uid="{00000000-0005-0000-0000-00003D2A0000}"/>
    <cellStyle name="khung 5 3" xfId="46060" xr:uid="{00000000-0005-0000-0000-00003E2A0000}"/>
    <cellStyle name="khung 6" xfId="28218" xr:uid="{00000000-0005-0000-0000-00003F2A0000}"/>
    <cellStyle name="khung 7" xfId="46054" xr:uid="{00000000-0005-0000-0000-0000402A0000}"/>
    <cellStyle name="Kiểm tra Ô" xfId="6317" xr:uid="{00000000-0005-0000-0000-0000412A0000}"/>
    <cellStyle name="Kiểm tra Ô 2" xfId="5085" xr:uid="{00000000-0005-0000-0000-0000422A0000}"/>
    <cellStyle name="Kiểm tra Ô 2 2" xfId="28228" xr:uid="{00000000-0005-0000-0000-0000432A0000}"/>
    <cellStyle name="Kiểm tra Ô 3" xfId="28227" xr:uid="{00000000-0005-0000-0000-0000442A0000}"/>
    <cellStyle name="KLBXUNG" xfId="6944" xr:uid="{00000000-0005-0000-0000-0000452A0000}"/>
    <cellStyle name="KLBXUNG 2" xfId="7129" xr:uid="{00000000-0005-0000-0000-0000462A0000}"/>
    <cellStyle name="KLBXUNG 2 2" xfId="28230" xr:uid="{00000000-0005-0000-0000-0000472A0000}"/>
    <cellStyle name="KLBXUNG 3" xfId="28229" xr:uid="{00000000-0005-0000-0000-0000482A0000}"/>
    <cellStyle name="Ledger 17 x 11 in" xfId="7133" xr:uid="{00000000-0005-0000-0000-0000492A0000}"/>
    <cellStyle name="Ledger 17 x 11 in 2" xfId="7136" xr:uid="{00000000-0005-0000-0000-00004A2A0000}"/>
    <cellStyle name="Ledger 17 x 11 in 2 2" xfId="2385" xr:uid="{00000000-0005-0000-0000-00004B2A0000}"/>
    <cellStyle name="Ledger 17 x 11 in 2 2 2" xfId="28233" xr:uid="{00000000-0005-0000-0000-00004C2A0000}"/>
    <cellStyle name="Ledger 17 x 11 in 2 3" xfId="2649" xr:uid="{00000000-0005-0000-0000-00004D2A0000}"/>
    <cellStyle name="Ledger 17 x 11 in 2 3 2" xfId="28234" xr:uid="{00000000-0005-0000-0000-00004E2A0000}"/>
    <cellStyle name="Ledger 17 x 11 in 2 4" xfId="28232" xr:uid="{00000000-0005-0000-0000-00004F2A0000}"/>
    <cellStyle name="Ledger 17 x 11 in 3" xfId="353" xr:uid="{00000000-0005-0000-0000-0000502A0000}"/>
    <cellStyle name="Ledger 17 x 11 in 3 2" xfId="28235" xr:uid="{00000000-0005-0000-0000-0000512A0000}"/>
    <cellStyle name="Ledger 17 x 11 in 4" xfId="6792" xr:uid="{00000000-0005-0000-0000-0000522A0000}"/>
    <cellStyle name="Ledger 17 x 11 in 4 2" xfId="7138" xr:uid="{00000000-0005-0000-0000-0000532A0000}"/>
    <cellStyle name="Ledger 17 x 11 in 4 2 2" xfId="28237" xr:uid="{00000000-0005-0000-0000-0000542A0000}"/>
    <cellStyle name="Ledger 17 x 11 in 4 3" xfId="28236" xr:uid="{00000000-0005-0000-0000-0000552A0000}"/>
    <cellStyle name="Ledger 17 x 11 in 5" xfId="7139" xr:uid="{00000000-0005-0000-0000-0000562A0000}"/>
    <cellStyle name="Ledger 17 x 11 in 5 2" xfId="28238" xr:uid="{00000000-0005-0000-0000-0000572A0000}"/>
    <cellStyle name="Ledger 17 x 11 in 6" xfId="28231" xr:uid="{00000000-0005-0000-0000-0000582A0000}"/>
    <cellStyle name="left" xfId="3374" xr:uid="{00000000-0005-0000-0000-0000592A0000}"/>
    <cellStyle name="left 2" xfId="28239" xr:uid="{00000000-0005-0000-0000-00005A2A0000}"/>
    <cellStyle name="Line" xfId="4285" xr:uid="{00000000-0005-0000-0000-00005B2A0000}"/>
    <cellStyle name="Line 2" xfId="28240" xr:uid="{00000000-0005-0000-0000-00005C2A0000}"/>
    <cellStyle name="Link Currency (0)" xfId="5570" xr:uid="{00000000-0005-0000-0000-00005D2A0000}"/>
    <cellStyle name="Link Currency (0) 10" xfId="193" xr:uid="{00000000-0005-0000-0000-00005E2A0000}"/>
    <cellStyle name="Link Currency (0) 10 2" xfId="28242" xr:uid="{00000000-0005-0000-0000-00005F2A0000}"/>
    <cellStyle name="Link Currency (0) 11" xfId="278" xr:uid="{00000000-0005-0000-0000-0000602A0000}"/>
    <cellStyle name="Link Currency (0) 11 2" xfId="28243" xr:uid="{00000000-0005-0000-0000-0000612A0000}"/>
    <cellStyle name="Link Currency (0) 12" xfId="317" xr:uid="{00000000-0005-0000-0000-0000622A0000}"/>
    <cellStyle name="Link Currency (0) 12 2" xfId="28244" xr:uid="{00000000-0005-0000-0000-0000632A0000}"/>
    <cellStyle name="Link Currency (0) 13" xfId="332" xr:uid="{00000000-0005-0000-0000-0000642A0000}"/>
    <cellStyle name="Link Currency (0) 13 2" xfId="28245" xr:uid="{00000000-0005-0000-0000-0000652A0000}"/>
    <cellStyle name="Link Currency (0) 14" xfId="268" xr:uid="{00000000-0005-0000-0000-0000662A0000}"/>
    <cellStyle name="Link Currency (0) 14 2" xfId="28246" xr:uid="{00000000-0005-0000-0000-0000672A0000}"/>
    <cellStyle name="Link Currency (0) 15" xfId="286" xr:uid="{00000000-0005-0000-0000-0000682A0000}"/>
    <cellStyle name="Link Currency (0) 15 2" xfId="28247" xr:uid="{00000000-0005-0000-0000-0000692A0000}"/>
    <cellStyle name="Link Currency (0) 16" xfId="7140" xr:uid="{00000000-0005-0000-0000-00006A2A0000}"/>
    <cellStyle name="Link Currency (0) 16 2" xfId="28248" xr:uid="{00000000-0005-0000-0000-00006B2A0000}"/>
    <cellStyle name="Link Currency (0) 17" xfId="1926" xr:uid="{00000000-0005-0000-0000-00006C2A0000}"/>
    <cellStyle name="Link Currency (0) 17 2" xfId="28249" xr:uid="{00000000-0005-0000-0000-00006D2A0000}"/>
    <cellStyle name="Link Currency (0) 18" xfId="7145" xr:uid="{00000000-0005-0000-0000-00006E2A0000}"/>
    <cellStyle name="Link Currency (0) 18 2" xfId="28250" xr:uid="{00000000-0005-0000-0000-00006F2A0000}"/>
    <cellStyle name="Link Currency (0) 19" xfId="28241" xr:uid="{00000000-0005-0000-0000-0000702A0000}"/>
    <cellStyle name="Link Currency (0) 2" xfId="2561" xr:uid="{00000000-0005-0000-0000-0000712A0000}"/>
    <cellStyle name="Link Currency (0) 2 2" xfId="28251" xr:uid="{00000000-0005-0000-0000-0000722A0000}"/>
    <cellStyle name="Link Currency (0) 3" xfId="5572" xr:uid="{00000000-0005-0000-0000-0000732A0000}"/>
    <cellStyle name="Link Currency (0) 3 2" xfId="28252" xr:uid="{00000000-0005-0000-0000-0000742A0000}"/>
    <cellStyle name="Link Currency (0) 4" xfId="7146" xr:uid="{00000000-0005-0000-0000-0000752A0000}"/>
    <cellStyle name="Link Currency (0) 4 2" xfId="28253" xr:uid="{00000000-0005-0000-0000-0000762A0000}"/>
    <cellStyle name="Link Currency (0) 5" xfId="7147" xr:uid="{00000000-0005-0000-0000-0000772A0000}"/>
    <cellStyle name="Link Currency (0) 5 2" xfId="28254" xr:uid="{00000000-0005-0000-0000-0000782A0000}"/>
    <cellStyle name="Link Currency (0) 6" xfId="5668" xr:uid="{00000000-0005-0000-0000-0000792A0000}"/>
    <cellStyle name="Link Currency (0) 6 2" xfId="28255" xr:uid="{00000000-0005-0000-0000-00007A2A0000}"/>
    <cellStyle name="Link Currency (0) 7" xfId="5670" xr:uid="{00000000-0005-0000-0000-00007B2A0000}"/>
    <cellStyle name="Link Currency (0) 7 2" xfId="28256" xr:uid="{00000000-0005-0000-0000-00007C2A0000}"/>
    <cellStyle name="Link Currency (0) 8" xfId="7148" xr:uid="{00000000-0005-0000-0000-00007D2A0000}"/>
    <cellStyle name="Link Currency (0) 8 2" xfId="28257" xr:uid="{00000000-0005-0000-0000-00007E2A0000}"/>
    <cellStyle name="Link Currency (0) 9" xfId="7152" xr:uid="{00000000-0005-0000-0000-00007F2A0000}"/>
    <cellStyle name="Link Currency (0) 9 2" xfId="28258" xr:uid="{00000000-0005-0000-0000-0000802A0000}"/>
    <cellStyle name="Link Currency (2)" xfId="3260" xr:uid="{00000000-0005-0000-0000-0000812A0000}"/>
    <cellStyle name="Link Currency (2) 10" xfId="1053" xr:uid="{00000000-0005-0000-0000-0000822A0000}"/>
    <cellStyle name="Link Currency (2) 10 2" xfId="28259" xr:uid="{00000000-0005-0000-0000-0000832A0000}"/>
    <cellStyle name="Link Currency (2) 11" xfId="7155" xr:uid="{00000000-0005-0000-0000-0000842A0000}"/>
    <cellStyle name="Link Currency (2) 11 2" xfId="28260" xr:uid="{00000000-0005-0000-0000-0000852A0000}"/>
    <cellStyle name="Link Currency (2) 12" xfId="7158" xr:uid="{00000000-0005-0000-0000-0000862A0000}"/>
    <cellStyle name="Link Currency (2) 12 2" xfId="28261" xr:uid="{00000000-0005-0000-0000-0000872A0000}"/>
    <cellStyle name="Link Currency (2) 13" xfId="7159" xr:uid="{00000000-0005-0000-0000-0000882A0000}"/>
    <cellStyle name="Link Currency (2) 13 2" xfId="28262" xr:uid="{00000000-0005-0000-0000-0000892A0000}"/>
    <cellStyle name="Link Currency (2) 14" xfId="7160" xr:uid="{00000000-0005-0000-0000-00008A2A0000}"/>
    <cellStyle name="Link Currency (2) 14 2" xfId="28263" xr:uid="{00000000-0005-0000-0000-00008B2A0000}"/>
    <cellStyle name="Link Currency (2) 15" xfId="2718" xr:uid="{00000000-0005-0000-0000-00008C2A0000}"/>
    <cellStyle name="Link Currency (2) 15 2" xfId="28264" xr:uid="{00000000-0005-0000-0000-00008D2A0000}"/>
    <cellStyle name="Link Currency (2) 16" xfId="7162" xr:uid="{00000000-0005-0000-0000-00008E2A0000}"/>
    <cellStyle name="Link Currency (2) 16 2" xfId="28265" xr:uid="{00000000-0005-0000-0000-00008F2A0000}"/>
    <cellStyle name="Link Currency (2) 17" xfId="7163" xr:uid="{00000000-0005-0000-0000-0000902A0000}"/>
    <cellStyle name="Link Currency (2) 18" xfId="7164" xr:uid="{00000000-0005-0000-0000-0000912A0000}"/>
    <cellStyle name="Link Currency (2) 2" xfId="3791" xr:uid="{00000000-0005-0000-0000-0000922A0000}"/>
    <cellStyle name="Link Currency (2) 2 2" xfId="28266" xr:uid="{00000000-0005-0000-0000-0000932A0000}"/>
    <cellStyle name="Link Currency (2) 3" xfId="2342" xr:uid="{00000000-0005-0000-0000-0000942A0000}"/>
    <cellStyle name="Link Currency (2) 3 2" xfId="28267" xr:uid="{00000000-0005-0000-0000-0000952A0000}"/>
    <cellStyle name="Link Currency (2) 4" xfId="5647" xr:uid="{00000000-0005-0000-0000-0000962A0000}"/>
    <cellStyle name="Link Currency (2) 4 2" xfId="28268" xr:uid="{00000000-0005-0000-0000-0000972A0000}"/>
    <cellStyle name="Link Currency (2) 5" xfId="5650" xr:uid="{00000000-0005-0000-0000-0000982A0000}"/>
    <cellStyle name="Link Currency (2) 5 2" xfId="28269" xr:uid="{00000000-0005-0000-0000-0000992A0000}"/>
    <cellStyle name="Link Currency (2) 6" xfId="3008" xr:uid="{00000000-0005-0000-0000-00009A2A0000}"/>
    <cellStyle name="Link Currency (2) 6 2" xfId="28270" xr:uid="{00000000-0005-0000-0000-00009B2A0000}"/>
    <cellStyle name="Link Currency (2) 7" xfId="5660" xr:uid="{00000000-0005-0000-0000-00009C2A0000}"/>
    <cellStyle name="Link Currency (2) 7 2" xfId="28271" xr:uid="{00000000-0005-0000-0000-00009D2A0000}"/>
    <cellStyle name="Link Currency (2) 8" xfId="719" xr:uid="{00000000-0005-0000-0000-00009E2A0000}"/>
    <cellStyle name="Link Currency (2) 8 2" xfId="28272" xr:uid="{00000000-0005-0000-0000-00009F2A0000}"/>
    <cellStyle name="Link Currency (2) 9" xfId="7165" xr:uid="{00000000-0005-0000-0000-0000A02A0000}"/>
    <cellStyle name="Link Currency (2) 9 2" xfId="28273" xr:uid="{00000000-0005-0000-0000-0000A12A0000}"/>
    <cellStyle name="Link Units (0)" xfId="7168" xr:uid="{00000000-0005-0000-0000-0000A22A0000}"/>
    <cellStyle name="Link Units (0) 10" xfId="7173" xr:uid="{00000000-0005-0000-0000-0000A32A0000}"/>
    <cellStyle name="Link Units (0) 10 2" xfId="28274" xr:uid="{00000000-0005-0000-0000-0000A42A0000}"/>
    <cellStyle name="Link Units (0) 11" xfId="5150" xr:uid="{00000000-0005-0000-0000-0000A52A0000}"/>
    <cellStyle name="Link Units (0) 11 2" xfId="28275" xr:uid="{00000000-0005-0000-0000-0000A62A0000}"/>
    <cellStyle name="Link Units (0) 12" xfId="7175" xr:uid="{00000000-0005-0000-0000-0000A72A0000}"/>
    <cellStyle name="Link Units (0) 12 2" xfId="28276" xr:uid="{00000000-0005-0000-0000-0000A82A0000}"/>
    <cellStyle name="Link Units (0) 13" xfId="7176" xr:uid="{00000000-0005-0000-0000-0000A92A0000}"/>
    <cellStyle name="Link Units (0) 13 2" xfId="28277" xr:uid="{00000000-0005-0000-0000-0000AA2A0000}"/>
    <cellStyle name="Link Units (0) 14" xfId="7177" xr:uid="{00000000-0005-0000-0000-0000AB2A0000}"/>
    <cellStyle name="Link Units (0) 14 2" xfId="28278" xr:uid="{00000000-0005-0000-0000-0000AC2A0000}"/>
    <cellStyle name="Link Units (0) 15" xfId="7178" xr:uid="{00000000-0005-0000-0000-0000AD2A0000}"/>
    <cellStyle name="Link Units (0) 15 2" xfId="28279" xr:uid="{00000000-0005-0000-0000-0000AE2A0000}"/>
    <cellStyle name="Link Units (0) 16" xfId="7179" xr:uid="{00000000-0005-0000-0000-0000AF2A0000}"/>
    <cellStyle name="Link Units (0) 16 2" xfId="28280" xr:uid="{00000000-0005-0000-0000-0000B02A0000}"/>
    <cellStyle name="Link Units (0) 17" xfId="7181" xr:uid="{00000000-0005-0000-0000-0000B12A0000}"/>
    <cellStyle name="Link Units (0) 18" xfId="4467" xr:uid="{00000000-0005-0000-0000-0000B22A0000}"/>
    <cellStyle name="Link Units (0) 2" xfId="7184" xr:uid="{00000000-0005-0000-0000-0000B32A0000}"/>
    <cellStyle name="Link Units (0) 2 2" xfId="28281" xr:uid="{00000000-0005-0000-0000-0000B42A0000}"/>
    <cellStyle name="Link Units (0) 3" xfId="7186" xr:uid="{00000000-0005-0000-0000-0000B52A0000}"/>
    <cellStyle name="Link Units (0) 3 2" xfId="28282" xr:uid="{00000000-0005-0000-0000-0000B62A0000}"/>
    <cellStyle name="Link Units (0) 4" xfId="7189" xr:uid="{00000000-0005-0000-0000-0000B72A0000}"/>
    <cellStyle name="Link Units (0) 4 2" xfId="28283" xr:uid="{00000000-0005-0000-0000-0000B82A0000}"/>
    <cellStyle name="Link Units (0) 5" xfId="409" xr:uid="{00000000-0005-0000-0000-0000B92A0000}"/>
    <cellStyle name="Link Units (0) 5 2" xfId="28284" xr:uid="{00000000-0005-0000-0000-0000BA2A0000}"/>
    <cellStyle name="Link Units (0) 6" xfId="526" xr:uid="{00000000-0005-0000-0000-0000BB2A0000}"/>
    <cellStyle name="Link Units (0) 6 2" xfId="28285" xr:uid="{00000000-0005-0000-0000-0000BC2A0000}"/>
    <cellStyle name="Link Units (0) 7" xfId="531" xr:uid="{00000000-0005-0000-0000-0000BD2A0000}"/>
    <cellStyle name="Link Units (0) 7 2" xfId="28286" xr:uid="{00000000-0005-0000-0000-0000BE2A0000}"/>
    <cellStyle name="Link Units (0) 8" xfId="7190" xr:uid="{00000000-0005-0000-0000-0000BF2A0000}"/>
    <cellStyle name="Link Units (0) 8 2" xfId="28287" xr:uid="{00000000-0005-0000-0000-0000C02A0000}"/>
    <cellStyle name="Link Units (0) 9" xfId="7192" xr:uid="{00000000-0005-0000-0000-0000C12A0000}"/>
    <cellStyle name="Link Units (0) 9 2" xfId="28288" xr:uid="{00000000-0005-0000-0000-0000C22A0000}"/>
    <cellStyle name="Link Units (1)" xfId="7193" xr:uid="{00000000-0005-0000-0000-0000C32A0000}"/>
    <cellStyle name="Link Units (1) 10" xfId="7194" xr:uid="{00000000-0005-0000-0000-0000C42A0000}"/>
    <cellStyle name="Link Units (1) 10 2" xfId="28290" xr:uid="{00000000-0005-0000-0000-0000C52A0000}"/>
    <cellStyle name="Link Units (1) 11" xfId="7197" xr:uid="{00000000-0005-0000-0000-0000C62A0000}"/>
    <cellStyle name="Link Units (1) 11 2" xfId="28291" xr:uid="{00000000-0005-0000-0000-0000C72A0000}"/>
    <cellStyle name="Link Units (1) 12" xfId="7201" xr:uid="{00000000-0005-0000-0000-0000C82A0000}"/>
    <cellStyle name="Link Units (1) 12 2" xfId="28292" xr:uid="{00000000-0005-0000-0000-0000C92A0000}"/>
    <cellStyle name="Link Units (1) 13" xfId="4619" xr:uid="{00000000-0005-0000-0000-0000CA2A0000}"/>
    <cellStyle name="Link Units (1) 13 2" xfId="28293" xr:uid="{00000000-0005-0000-0000-0000CB2A0000}"/>
    <cellStyle name="Link Units (1) 14" xfId="7202" xr:uid="{00000000-0005-0000-0000-0000CC2A0000}"/>
    <cellStyle name="Link Units (1) 14 2" xfId="28294" xr:uid="{00000000-0005-0000-0000-0000CD2A0000}"/>
    <cellStyle name="Link Units (1) 15" xfId="7203" xr:uid="{00000000-0005-0000-0000-0000CE2A0000}"/>
    <cellStyle name="Link Units (1) 15 2" xfId="28295" xr:uid="{00000000-0005-0000-0000-0000CF2A0000}"/>
    <cellStyle name="Link Units (1) 16" xfId="3591" xr:uid="{00000000-0005-0000-0000-0000D02A0000}"/>
    <cellStyle name="Link Units (1) 16 2" xfId="28296" xr:uid="{00000000-0005-0000-0000-0000D12A0000}"/>
    <cellStyle name="Link Units (1) 17" xfId="2697" xr:uid="{00000000-0005-0000-0000-0000D22A0000}"/>
    <cellStyle name="Link Units (1) 18" xfId="7204" xr:uid="{00000000-0005-0000-0000-0000D32A0000}"/>
    <cellStyle name="Link Units (1) 2" xfId="7205" xr:uid="{00000000-0005-0000-0000-0000D42A0000}"/>
    <cellStyle name="Link Units (1) 2 2" xfId="28298" xr:uid="{00000000-0005-0000-0000-0000D52A0000}"/>
    <cellStyle name="Link Units (1) 3" xfId="7207" xr:uid="{00000000-0005-0000-0000-0000D62A0000}"/>
    <cellStyle name="Link Units (1) 3 2" xfId="28299" xr:uid="{00000000-0005-0000-0000-0000D72A0000}"/>
    <cellStyle name="Link Units (1) 4" xfId="260" xr:uid="{00000000-0005-0000-0000-0000D82A0000}"/>
    <cellStyle name="Link Units (1) 4 2" xfId="28300" xr:uid="{00000000-0005-0000-0000-0000D92A0000}"/>
    <cellStyle name="Link Units (1) 5" xfId="7209" xr:uid="{00000000-0005-0000-0000-0000DA2A0000}"/>
    <cellStyle name="Link Units (1) 5 2" xfId="28301" xr:uid="{00000000-0005-0000-0000-0000DB2A0000}"/>
    <cellStyle name="Link Units (1) 6" xfId="7210" xr:uid="{00000000-0005-0000-0000-0000DC2A0000}"/>
    <cellStyle name="Link Units (1) 6 2" xfId="28302" xr:uid="{00000000-0005-0000-0000-0000DD2A0000}"/>
    <cellStyle name="Link Units (1) 7" xfId="7213" xr:uid="{00000000-0005-0000-0000-0000DE2A0000}"/>
    <cellStyle name="Link Units (1) 7 2" xfId="28303" xr:uid="{00000000-0005-0000-0000-0000DF2A0000}"/>
    <cellStyle name="Link Units (1) 8" xfId="7218" xr:uid="{00000000-0005-0000-0000-0000E02A0000}"/>
    <cellStyle name="Link Units (1) 8 2" xfId="28304" xr:uid="{00000000-0005-0000-0000-0000E12A0000}"/>
    <cellStyle name="Link Units (1) 9" xfId="7221" xr:uid="{00000000-0005-0000-0000-0000E22A0000}"/>
    <cellStyle name="Link Units (1) 9 2" xfId="28305" xr:uid="{00000000-0005-0000-0000-0000E32A0000}"/>
    <cellStyle name="Link Units (2)" xfId="7223" xr:uid="{00000000-0005-0000-0000-0000E42A0000}"/>
    <cellStyle name="Link Units (2) 10" xfId="306" xr:uid="{00000000-0005-0000-0000-0000E52A0000}"/>
    <cellStyle name="Link Units (2) 10 2" xfId="28306" xr:uid="{00000000-0005-0000-0000-0000E62A0000}"/>
    <cellStyle name="Link Units (2) 11" xfId="322" xr:uid="{00000000-0005-0000-0000-0000E72A0000}"/>
    <cellStyle name="Link Units (2) 11 2" xfId="28307" xr:uid="{00000000-0005-0000-0000-0000E82A0000}"/>
    <cellStyle name="Link Units (2) 12" xfId="345" xr:uid="{00000000-0005-0000-0000-0000E92A0000}"/>
    <cellStyle name="Link Units (2) 12 2" xfId="28308" xr:uid="{00000000-0005-0000-0000-0000EA2A0000}"/>
    <cellStyle name="Link Units (2) 13" xfId="373" xr:uid="{00000000-0005-0000-0000-0000EB2A0000}"/>
    <cellStyle name="Link Units (2) 13 2" xfId="28309" xr:uid="{00000000-0005-0000-0000-0000EC2A0000}"/>
    <cellStyle name="Link Units (2) 14" xfId="1680" xr:uid="{00000000-0005-0000-0000-0000ED2A0000}"/>
    <cellStyle name="Link Units (2) 14 2" xfId="28310" xr:uid="{00000000-0005-0000-0000-0000EE2A0000}"/>
    <cellStyle name="Link Units (2) 15" xfId="7226" xr:uid="{00000000-0005-0000-0000-0000EF2A0000}"/>
    <cellStyle name="Link Units (2) 15 2" xfId="28311" xr:uid="{00000000-0005-0000-0000-0000F02A0000}"/>
    <cellStyle name="Link Units (2) 16" xfId="7233" xr:uid="{00000000-0005-0000-0000-0000F12A0000}"/>
    <cellStyle name="Link Units (2) 16 2" xfId="28312" xr:uid="{00000000-0005-0000-0000-0000F22A0000}"/>
    <cellStyle name="Link Units (2) 17" xfId="7235" xr:uid="{00000000-0005-0000-0000-0000F32A0000}"/>
    <cellStyle name="Link Units (2) 18" xfId="7236" xr:uid="{00000000-0005-0000-0000-0000F42A0000}"/>
    <cellStyle name="Link Units (2) 2" xfId="7237" xr:uid="{00000000-0005-0000-0000-0000F52A0000}"/>
    <cellStyle name="Link Units (2) 2 2" xfId="28313" xr:uid="{00000000-0005-0000-0000-0000F62A0000}"/>
    <cellStyle name="Link Units (2) 3" xfId="1111" xr:uid="{00000000-0005-0000-0000-0000F72A0000}"/>
    <cellStyle name="Link Units (2) 3 2" xfId="28314" xr:uid="{00000000-0005-0000-0000-0000F82A0000}"/>
    <cellStyle name="Link Units (2) 4" xfId="1120" xr:uid="{00000000-0005-0000-0000-0000F92A0000}"/>
    <cellStyle name="Link Units (2) 4 2" xfId="28315" xr:uid="{00000000-0005-0000-0000-0000FA2A0000}"/>
    <cellStyle name="Link Units (2) 5" xfId="1128" xr:uid="{00000000-0005-0000-0000-0000FB2A0000}"/>
    <cellStyle name="Link Units (2) 5 2" xfId="28316" xr:uid="{00000000-0005-0000-0000-0000FC2A0000}"/>
    <cellStyle name="Link Units (2) 6" xfId="1143" xr:uid="{00000000-0005-0000-0000-0000FD2A0000}"/>
    <cellStyle name="Link Units (2) 6 2" xfId="28317" xr:uid="{00000000-0005-0000-0000-0000FE2A0000}"/>
    <cellStyle name="Link Units (2) 7" xfId="1153" xr:uid="{00000000-0005-0000-0000-0000FF2A0000}"/>
    <cellStyle name="Link Units (2) 7 2" xfId="28318" xr:uid="{00000000-0005-0000-0000-0000002B0000}"/>
    <cellStyle name="Link Units (2) 8" xfId="1158" xr:uid="{00000000-0005-0000-0000-0000012B0000}"/>
    <cellStyle name="Link Units (2) 8 2" xfId="28319" xr:uid="{00000000-0005-0000-0000-0000022B0000}"/>
    <cellStyle name="Link Units (2) 9" xfId="6119" xr:uid="{00000000-0005-0000-0000-0000032B0000}"/>
    <cellStyle name="Link Units (2) 9 2" xfId="28320" xr:uid="{00000000-0005-0000-0000-0000042B0000}"/>
    <cellStyle name="Linked Cell 2" xfId="3685" xr:uid="{00000000-0005-0000-0000-0000052B0000}"/>
    <cellStyle name="Linked Cell 2 2" xfId="7239" xr:uid="{00000000-0005-0000-0000-0000062B0000}"/>
    <cellStyle name="Linked Cell 2 2 2" xfId="28322" xr:uid="{00000000-0005-0000-0000-0000072B0000}"/>
    <cellStyle name="Linked Cell 2 3" xfId="7241" xr:uid="{00000000-0005-0000-0000-0000082B0000}"/>
    <cellStyle name="Linked Cell 2 3 2" xfId="28323" xr:uid="{00000000-0005-0000-0000-0000092B0000}"/>
    <cellStyle name="Linked Cell 2 4" xfId="28321" xr:uid="{00000000-0005-0000-0000-00000A2B0000}"/>
    <cellStyle name="Loai CBDT" xfId="1886" xr:uid="{00000000-0005-0000-0000-00000B2B0000}"/>
    <cellStyle name="Loai CBDT 2" xfId="28324" xr:uid="{00000000-0005-0000-0000-00000C2B0000}"/>
    <cellStyle name="Loai CT" xfId="801" xr:uid="{00000000-0005-0000-0000-00000D2B0000}"/>
    <cellStyle name="Loai CT 2" xfId="7242" xr:uid="{00000000-0005-0000-0000-00000E2B0000}"/>
    <cellStyle name="Loai CT 2 2" xfId="7243" xr:uid="{00000000-0005-0000-0000-00000F2B0000}"/>
    <cellStyle name="Loai CT 2 2 2" xfId="28327" xr:uid="{00000000-0005-0000-0000-0000102B0000}"/>
    <cellStyle name="Loai CT 2 3" xfId="7245" xr:uid="{00000000-0005-0000-0000-0000112B0000}"/>
    <cellStyle name="Loai CT 2 3 2" xfId="28328" xr:uid="{00000000-0005-0000-0000-0000122B0000}"/>
    <cellStyle name="Loai CT 2 4" xfId="28326" xr:uid="{00000000-0005-0000-0000-0000132B0000}"/>
    <cellStyle name="Loai CT 3" xfId="28325" xr:uid="{00000000-0005-0000-0000-0000142B0000}"/>
    <cellStyle name="Loai GD" xfId="6895" xr:uid="{00000000-0005-0000-0000-0000152B0000}"/>
    <cellStyle name="Loai GD 2" xfId="28329" xr:uid="{00000000-0005-0000-0000-0000162B0000}"/>
    <cellStyle name="MAU" xfId="7249" xr:uid="{00000000-0005-0000-0000-0000172B0000}"/>
    <cellStyle name="MAU 2" xfId="7251" xr:uid="{00000000-0005-0000-0000-0000182B0000}"/>
    <cellStyle name="MAU 2 2" xfId="7255" xr:uid="{00000000-0005-0000-0000-0000192B0000}"/>
    <cellStyle name="MAU 2 2 2" xfId="2787" xr:uid="{00000000-0005-0000-0000-00001A2B0000}"/>
    <cellStyle name="MAU 2 2 2 2" xfId="14607" xr:uid="{00000000-0005-0000-0000-00001B2B0000}"/>
    <cellStyle name="MAU 2 2 2 2 2" xfId="28334" xr:uid="{00000000-0005-0000-0000-00001C2B0000}"/>
    <cellStyle name="MAU 2 2 2 3" xfId="16177" xr:uid="{00000000-0005-0000-0000-00001D2B0000}"/>
    <cellStyle name="MAU 2 2 2 3 2" xfId="28335" xr:uid="{00000000-0005-0000-0000-00001E2B0000}"/>
    <cellStyle name="MAU 2 2 2 4" xfId="28333" xr:uid="{00000000-0005-0000-0000-00001F2B0000}"/>
    <cellStyle name="MAU 2 2 3" xfId="7257" xr:uid="{00000000-0005-0000-0000-0000202B0000}"/>
    <cellStyle name="MAU 2 2 3 2" xfId="15122" xr:uid="{00000000-0005-0000-0000-0000212B0000}"/>
    <cellStyle name="MAU 2 2 3 2 2" xfId="28337" xr:uid="{00000000-0005-0000-0000-0000222B0000}"/>
    <cellStyle name="MAU 2 2 3 3" xfId="17830" xr:uid="{00000000-0005-0000-0000-0000232B0000}"/>
    <cellStyle name="MAU 2 2 3 3 2" xfId="28338" xr:uid="{00000000-0005-0000-0000-0000242B0000}"/>
    <cellStyle name="MAU 2 2 3 4" xfId="28336" xr:uid="{00000000-0005-0000-0000-0000252B0000}"/>
    <cellStyle name="MAU 2 2 4" xfId="15121" xr:uid="{00000000-0005-0000-0000-0000262B0000}"/>
    <cellStyle name="MAU 2 2 4 2" xfId="28339" xr:uid="{00000000-0005-0000-0000-0000272B0000}"/>
    <cellStyle name="MAU 2 2 5" xfId="17828" xr:uid="{00000000-0005-0000-0000-0000282B0000}"/>
    <cellStyle name="MAU 2 2 5 2" xfId="28340" xr:uid="{00000000-0005-0000-0000-0000292B0000}"/>
    <cellStyle name="MAU 2 2 6" xfId="28332" xr:uid="{00000000-0005-0000-0000-00002A2B0000}"/>
    <cellStyle name="MAU 2 3" xfId="7259" xr:uid="{00000000-0005-0000-0000-00002B2B0000}"/>
    <cellStyle name="MAU 2 3 2" xfId="17832" xr:uid="{00000000-0005-0000-0000-00002C2B0000}"/>
    <cellStyle name="MAU 2 3 2 2" xfId="28342" xr:uid="{00000000-0005-0000-0000-00002D2B0000}"/>
    <cellStyle name="MAU 2 3 3" xfId="28341" xr:uid="{00000000-0005-0000-0000-00002E2B0000}"/>
    <cellStyle name="MAU 2 4" xfId="17824" xr:uid="{00000000-0005-0000-0000-00002F2B0000}"/>
    <cellStyle name="MAU 2 4 2" xfId="28343" xr:uid="{00000000-0005-0000-0000-0000302B0000}"/>
    <cellStyle name="MAU 2 5" xfId="28331" xr:uid="{00000000-0005-0000-0000-0000312B0000}"/>
    <cellStyle name="MAU 3" xfId="7260" xr:uid="{00000000-0005-0000-0000-0000322B0000}"/>
    <cellStyle name="MAU 3 2" xfId="7262" xr:uid="{00000000-0005-0000-0000-0000332B0000}"/>
    <cellStyle name="MAU 3 2 2" xfId="15124" xr:uid="{00000000-0005-0000-0000-0000342B0000}"/>
    <cellStyle name="MAU 3 2 2 2" xfId="28346" xr:uid="{00000000-0005-0000-0000-0000352B0000}"/>
    <cellStyle name="MAU 3 2 3" xfId="17835" xr:uid="{00000000-0005-0000-0000-0000362B0000}"/>
    <cellStyle name="MAU 3 2 3 2" xfId="28347" xr:uid="{00000000-0005-0000-0000-0000372B0000}"/>
    <cellStyle name="MAU 3 2 4" xfId="28345" xr:uid="{00000000-0005-0000-0000-0000382B0000}"/>
    <cellStyle name="MAU 3 3" xfId="7265" xr:uid="{00000000-0005-0000-0000-0000392B0000}"/>
    <cellStyle name="MAU 3 3 2" xfId="15125" xr:uid="{00000000-0005-0000-0000-00003A2B0000}"/>
    <cellStyle name="MAU 3 3 2 2" xfId="28349" xr:uid="{00000000-0005-0000-0000-00003B2B0000}"/>
    <cellStyle name="MAU 3 3 3" xfId="17837" xr:uid="{00000000-0005-0000-0000-00003C2B0000}"/>
    <cellStyle name="MAU 3 3 3 2" xfId="28350" xr:uid="{00000000-0005-0000-0000-00003D2B0000}"/>
    <cellStyle name="MAU 3 3 4" xfId="28348" xr:uid="{00000000-0005-0000-0000-00003E2B0000}"/>
    <cellStyle name="MAU 3 4" xfId="15123" xr:uid="{00000000-0005-0000-0000-00003F2B0000}"/>
    <cellStyle name="MAU 3 4 2" xfId="28351" xr:uid="{00000000-0005-0000-0000-0000402B0000}"/>
    <cellStyle name="MAU 3 5" xfId="17833" xr:uid="{00000000-0005-0000-0000-0000412B0000}"/>
    <cellStyle name="MAU 3 5 2" xfId="28352" xr:uid="{00000000-0005-0000-0000-0000422B0000}"/>
    <cellStyle name="MAU 3 6" xfId="28344" xr:uid="{00000000-0005-0000-0000-0000432B0000}"/>
    <cellStyle name="MAU 4" xfId="664" xr:uid="{00000000-0005-0000-0000-0000442B0000}"/>
    <cellStyle name="MAU 4 2" xfId="15418" xr:uid="{00000000-0005-0000-0000-0000452B0000}"/>
    <cellStyle name="MAU 4 2 2" xfId="28354" xr:uid="{00000000-0005-0000-0000-0000462B0000}"/>
    <cellStyle name="MAU 4 3" xfId="28353" xr:uid="{00000000-0005-0000-0000-0000472B0000}"/>
    <cellStyle name="MAU 5" xfId="17822" xr:uid="{00000000-0005-0000-0000-0000482B0000}"/>
    <cellStyle name="MAU 5 2" xfId="28355" xr:uid="{00000000-0005-0000-0000-0000492B0000}"/>
    <cellStyle name="MAU 6" xfId="28330" xr:uid="{00000000-0005-0000-0000-00004A2B0000}"/>
    <cellStyle name="Migliaia (0)_CALPREZZ" xfId="2970" xr:uid="{00000000-0005-0000-0000-00004B2B0000}"/>
    <cellStyle name="Migliaia_ PESO ELETTR." xfId="7269" xr:uid="{00000000-0005-0000-0000-00004C2B0000}"/>
    <cellStyle name="Millares [0]_Well Timing" xfId="7272" xr:uid="{00000000-0005-0000-0000-00004D2B0000}"/>
    <cellStyle name="Millares_Well Timing" xfId="2015" xr:uid="{00000000-0005-0000-0000-00004E2B0000}"/>
    <cellStyle name="Milliers [0]_      " xfId="7274" xr:uid="{00000000-0005-0000-0000-00004F2B0000}"/>
    <cellStyle name="Milliers_      " xfId="7275" xr:uid="{00000000-0005-0000-0000-0000502B0000}"/>
    <cellStyle name="Model" xfId="3552" xr:uid="{00000000-0005-0000-0000-0000512B0000}"/>
    <cellStyle name="Model 2" xfId="2594" xr:uid="{00000000-0005-0000-0000-0000522B0000}"/>
    <cellStyle name="Model 2 2" xfId="7276" xr:uid="{00000000-0005-0000-0000-0000532B0000}"/>
    <cellStyle name="Model 2 2 2" xfId="4200" xr:uid="{00000000-0005-0000-0000-0000542B0000}"/>
    <cellStyle name="Model 2 3" xfId="7277" xr:uid="{00000000-0005-0000-0000-0000552B0000}"/>
    <cellStyle name="Model 2 4" xfId="7280" xr:uid="{00000000-0005-0000-0000-0000562B0000}"/>
    <cellStyle name="Model 3" xfId="7281" xr:uid="{00000000-0005-0000-0000-0000572B0000}"/>
    <cellStyle name="Model 3 2" xfId="7282" xr:uid="{00000000-0005-0000-0000-0000582B0000}"/>
    <cellStyle name="Model 4" xfId="7283" xr:uid="{00000000-0005-0000-0000-0000592B0000}"/>
    <cellStyle name="Model 5" xfId="7284" xr:uid="{00000000-0005-0000-0000-00005A2B0000}"/>
    <cellStyle name="moi" xfId="7286" xr:uid="{00000000-0005-0000-0000-00005B2B0000}"/>
    <cellStyle name="moi 2" xfId="449" xr:uid="{00000000-0005-0000-0000-00005C2B0000}"/>
    <cellStyle name="moi 2 2" xfId="509" xr:uid="{00000000-0005-0000-0000-00005D2B0000}"/>
    <cellStyle name="moi 2 2 2" xfId="7287" xr:uid="{00000000-0005-0000-0000-00005E2B0000}"/>
    <cellStyle name="moi 2 2 2 2" xfId="17845" xr:uid="{00000000-0005-0000-0000-00005F2B0000}"/>
    <cellStyle name="moi 2 2 2 2 2" xfId="28361" xr:uid="{00000000-0005-0000-0000-0000602B0000}"/>
    <cellStyle name="moi 2 2 2 3" xfId="28360" xr:uid="{00000000-0005-0000-0000-0000612B0000}"/>
    <cellStyle name="moi 2 2 3" xfId="513" xr:uid="{00000000-0005-0000-0000-0000622B0000}"/>
    <cellStyle name="moi 2 2 3 2" xfId="15349" xr:uid="{00000000-0005-0000-0000-0000632B0000}"/>
    <cellStyle name="moi 2 2 3 2 2" xfId="28363" xr:uid="{00000000-0005-0000-0000-0000642B0000}"/>
    <cellStyle name="moi 2 2 3 3" xfId="28362" xr:uid="{00000000-0005-0000-0000-0000652B0000}"/>
    <cellStyle name="moi 2 2 4" xfId="15347" xr:uid="{00000000-0005-0000-0000-0000662B0000}"/>
    <cellStyle name="moi 2 2 4 2" xfId="28364" xr:uid="{00000000-0005-0000-0000-0000672B0000}"/>
    <cellStyle name="moi 2 2 5" xfId="28359" xr:uid="{00000000-0005-0000-0000-0000682B0000}"/>
    <cellStyle name="moi 2 3" xfId="7288" xr:uid="{00000000-0005-0000-0000-0000692B0000}"/>
    <cellStyle name="moi 2 3 2" xfId="17846" xr:uid="{00000000-0005-0000-0000-00006A2B0000}"/>
    <cellStyle name="moi 2 3 2 2" xfId="28366" xr:uid="{00000000-0005-0000-0000-00006B2B0000}"/>
    <cellStyle name="moi 2 3 3" xfId="28365" xr:uid="{00000000-0005-0000-0000-00006C2B0000}"/>
    <cellStyle name="moi 2 4" xfId="15321" xr:uid="{00000000-0005-0000-0000-00006D2B0000}"/>
    <cellStyle name="moi 2 4 2" xfId="28367" xr:uid="{00000000-0005-0000-0000-00006E2B0000}"/>
    <cellStyle name="moi 2 5" xfId="28358" xr:uid="{00000000-0005-0000-0000-00006F2B0000}"/>
    <cellStyle name="moi 3" xfId="7289" xr:uid="{00000000-0005-0000-0000-0000702B0000}"/>
    <cellStyle name="moi 3 2" xfId="7290" xr:uid="{00000000-0005-0000-0000-0000712B0000}"/>
    <cellStyle name="moi 3 2 2" xfId="7291" xr:uid="{00000000-0005-0000-0000-0000722B0000}"/>
    <cellStyle name="moi 3 2 2 2" xfId="17849" xr:uid="{00000000-0005-0000-0000-0000732B0000}"/>
    <cellStyle name="moi 3 2 2 2 2" xfId="28371" xr:uid="{00000000-0005-0000-0000-0000742B0000}"/>
    <cellStyle name="moi 3 2 2 3" xfId="28370" xr:uid="{00000000-0005-0000-0000-0000752B0000}"/>
    <cellStyle name="moi 3 2 3" xfId="7292" xr:uid="{00000000-0005-0000-0000-0000762B0000}"/>
    <cellStyle name="moi 3 2 3 2" xfId="17850" xr:uid="{00000000-0005-0000-0000-0000772B0000}"/>
    <cellStyle name="moi 3 2 3 2 2" xfId="28373" xr:uid="{00000000-0005-0000-0000-0000782B0000}"/>
    <cellStyle name="moi 3 2 3 3" xfId="28372" xr:uid="{00000000-0005-0000-0000-0000792B0000}"/>
    <cellStyle name="moi 3 2 4" xfId="17848" xr:uid="{00000000-0005-0000-0000-00007A2B0000}"/>
    <cellStyle name="moi 3 2 4 2" xfId="28374" xr:uid="{00000000-0005-0000-0000-00007B2B0000}"/>
    <cellStyle name="moi 3 2 5" xfId="28369" xr:uid="{00000000-0005-0000-0000-00007C2B0000}"/>
    <cellStyle name="moi 3 3" xfId="7294" xr:uid="{00000000-0005-0000-0000-00007D2B0000}"/>
    <cellStyle name="moi 3 3 2" xfId="17852" xr:uid="{00000000-0005-0000-0000-00007E2B0000}"/>
    <cellStyle name="moi 3 3 2 2" xfId="28376" xr:uid="{00000000-0005-0000-0000-00007F2B0000}"/>
    <cellStyle name="moi 3 3 3" xfId="28375" xr:uid="{00000000-0005-0000-0000-0000802B0000}"/>
    <cellStyle name="moi 3 4" xfId="17847" xr:uid="{00000000-0005-0000-0000-0000812B0000}"/>
    <cellStyle name="moi 3 4 2" xfId="28377" xr:uid="{00000000-0005-0000-0000-0000822B0000}"/>
    <cellStyle name="moi 3 5" xfId="28368" xr:uid="{00000000-0005-0000-0000-0000832B0000}"/>
    <cellStyle name="moi 4" xfId="7295" xr:uid="{00000000-0005-0000-0000-0000842B0000}"/>
    <cellStyle name="moi 4 2" xfId="7296" xr:uid="{00000000-0005-0000-0000-0000852B0000}"/>
    <cellStyle name="moi 4 2 2" xfId="17854" xr:uid="{00000000-0005-0000-0000-0000862B0000}"/>
    <cellStyle name="moi 4 2 2 2" xfId="28380" xr:uid="{00000000-0005-0000-0000-0000872B0000}"/>
    <cellStyle name="moi 4 2 3" xfId="28379" xr:uid="{00000000-0005-0000-0000-0000882B0000}"/>
    <cellStyle name="moi 4 3" xfId="7297" xr:uid="{00000000-0005-0000-0000-0000892B0000}"/>
    <cellStyle name="moi 4 3 2" xfId="17855" xr:uid="{00000000-0005-0000-0000-00008A2B0000}"/>
    <cellStyle name="moi 4 3 2 2" xfId="28382" xr:uid="{00000000-0005-0000-0000-00008B2B0000}"/>
    <cellStyle name="moi 4 3 3" xfId="28381" xr:uid="{00000000-0005-0000-0000-00008C2B0000}"/>
    <cellStyle name="moi 4 4" xfId="17853" xr:uid="{00000000-0005-0000-0000-00008D2B0000}"/>
    <cellStyle name="moi 4 4 2" xfId="28383" xr:uid="{00000000-0005-0000-0000-00008E2B0000}"/>
    <cellStyle name="moi 4 5" xfId="28378" xr:uid="{00000000-0005-0000-0000-00008F2B0000}"/>
    <cellStyle name="moi 5" xfId="7298" xr:uid="{00000000-0005-0000-0000-0000902B0000}"/>
    <cellStyle name="moi 5 2" xfId="17856" xr:uid="{00000000-0005-0000-0000-0000912B0000}"/>
    <cellStyle name="moi 5 2 2" xfId="28385" xr:uid="{00000000-0005-0000-0000-0000922B0000}"/>
    <cellStyle name="moi 5 3" xfId="28384" xr:uid="{00000000-0005-0000-0000-0000932B0000}"/>
    <cellStyle name="moi 6" xfId="17844" xr:uid="{00000000-0005-0000-0000-0000942B0000}"/>
    <cellStyle name="moi 6 2" xfId="28386" xr:uid="{00000000-0005-0000-0000-0000952B0000}"/>
    <cellStyle name="moi 7" xfId="28357" xr:uid="{00000000-0005-0000-0000-0000962B0000}"/>
    <cellStyle name="Moneda [0]_Well Timing" xfId="7300" xr:uid="{00000000-0005-0000-0000-0000972B0000}"/>
    <cellStyle name="Moneda_Well Timing" xfId="5494" xr:uid="{00000000-0005-0000-0000-0000982B0000}"/>
    <cellStyle name="Monétaire [0]_      " xfId="221" xr:uid="{00000000-0005-0000-0000-0000992B0000}"/>
    <cellStyle name="Monétaire_      " xfId="1851" xr:uid="{00000000-0005-0000-0000-00009A2B0000}"/>
    <cellStyle name="n" xfId="7302" xr:uid="{00000000-0005-0000-0000-00009B2B0000}"/>
    <cellStyle name="n 2" xfId="28387" xr:uid="{00000000-0005-0000-0000-00009C2B0000}"/>
    <cellStyle name="n_Book1_Bieu du thao QD von ho tro co MT 3 2" xfId="7303" xr:uid="{00000000-0005-0000-0000-00009D2B0000}"/>
    <cellStyle name="n_Book1_Bieu du thao QD von ho tro co MT 3 2 2" xfId="28388" xr:uid="{00000000-0005-0000-0000-00009E2B0000}"/>
    <cellStyle name="Neutral 2" xfId="7305" xr:uid="{00000000-0005-0000-0000-00009F2B0000}"/>
    <cellStyle name="Neutral 2 2" xfId="2679" xr:uid="{00000000-0005-0000-0000-0000A02B0000}"/>
    <cellStyle name="Neutral 2 2 2" xfId="28390" xr:uid="{00000000-0005-0000-0000-0000A12B0000}"/>
    <cellStyle name="Neutral 2 3" xfId="7306" xr:uid="{00000000-0005-0000-0000-0000A22B0000}"/>
    <cellStyle name="Neutral 2 3 2" xfId="28391" xr:uid="{00000000-0005-0000-0000-0000A32B0000}"/>
    <cellStyle name="Neutral 2 4" xfId="28389" xr:uid="{00000000-0005-0000-0000-0000A42B0000}"/>
    <cellStyle name="New" xfId="6025" xr:uid="{00000000-0005-0000-0000-0000A52B0000}"/>
    <cellStyle name="New 2" xfId="7307" xr:uid="{00000000-0005-0000-0000-0000A62B0000}"/>
    <cellStyle name="New 2 2" xfId="1494" xr:uid="{00000000-0005-0000-0000-0000A72B0000}"/>
    <cellStyle name="New 2 2 2" xfId="1353" xr:uid="{00000000-0005-0000-0000-0000A82B0000}"/>
    <cellStyle name="New 2 2 2 2" xfId="15670" xr:uid="{00000000-0005-0000-0000-0000A92B0000}"/>
    <cellStyle name="New 2 2 2 2 2" xfId="28396" xr:uid="{00000000-0005-0000-0000-0000AA2B0000}"/>
    <cellStyle name="New 2 2 2 3" xfId="28395" xr:uid="{00000000-0005-0000-0000-0000AB2B0000}"/>
    <cellStyle name="New 2 2 3" xfId="15727" xr:uid="{00000000-0005-0000-0000-0000AC2B0000}"/>
    <cellStyle name="New 2 2 3 2" xfId="28397" xr:uid="{00000000-0005-0000-0000-0000AD2B0000}"/>
    <cellStyle name="New 2 2 4" xfId="28394" xr:uid="{00000000-0005-0000-0000-0000AE2B0000}"/>
    <cellStyle name="New 2 3" xfId="7309" xr:uid="{00000000-0005-0000-0000-0000AF2B0000}"/>
    <cellStyle name="New 2 3 2" xfId="17860" xr:uid="{00000000-0005-0000-0000-0000B02B0000}"/>
    <cellStyle name="New 2 3 2 2" xfId="28399" xr:uid="{00000000-0005-0000-0000-0000B12B0000}"/>
    <cellStyle name="New 2 3 3" xfId="28398" xr:uid="{00000000-0005-0000-0000-0000B22B0000}"/>
    <cellStyle name="New 2 4" xfId="1354" xr:uid="{00000000-0005-0000-0000-0000B32B0000}"/>
    <cellStyle name="New 2 4 2" xfId="15671" xr:uid="{00000000-0005-0000-0000-0000B42B0000}"/>
    <cellStyle name="New 2 4 2 2" xfId="28401" xr:uid="{00000000-0005-0000-0000-0000B52B0000}"/>
    <cellStyle name="New 2 4 3" xfId="28400" xr:uid="{00000000-0005-0000-0000-0000B62B0000}"/>
    <cellStyle name="New 2 5" xfId="17859" xr:uid="{00000000-0005-0000-0000-0000B72B0000}"/>
    <cellStyle name="New 2 5 2" xfId="28402" xr:uid="{00000000-0005-0000-0000-0000B82B0000}"/>
    <cellStyle name="New 2 6" xfId="28393" xr:uid="{00000000-0005-0000-0000-0000B92B0000}"/>
    <cellStyle name="New 3" xfId="7310" xr:uid="{00000000-0005-0000-0000-0000BA2B0000}"/>
    <cellStyle name="New 3 2" xfId="7311" xr:uid="{00000000-0005-0000-0000-0000BB2B0000}"/>
    <cellStyle name="New 3 2 2" xfId="17862" xr:uid="{00000000-0005-0000-0000-0000BC2B0000}"/>
    <cellStyle name="New 3 2 2 2" xfId="28405" xr:uid="{00000000-0005-0000-0000-0000BD2B0000}"/>
    <cellStyle name="New 3 2 3" xfId="28404" xr:uid="{00000000-0005-0000-0000-0000BE2B0000}"/>
    <cellStyle name="New 3 3" xfId="17861" xr:uid="{00000000-0005-0000-0000-0000BF2B0000}"/>
    <cellStyle name="New 3 3 2" xfId="28406" xr:uid="{00000000-0005-0000-0000-0000C02B0000}"/>
    <cellStyle name="New 3 4" xfId="28403" xr:uid="{00000000-0005-0000-0000-0000C12B0000}"/>
    <cellStyle name="New 4" xfId="7312" xr:uid="{00000000-0005-0000-0000-0000C22B0000}"/>
    <cellStyle name="New 4 2" xfId="17863" xr:uid="{00000000-0005-0000-0000-0000C32B0000}"/>
    <cellStyle name="New 4 2 2" xfId="28408" xr:uid="{00000000-0005-0000-0000-0000C42B0000}"/>
    <cellStyle name="New 4 3" xfId="28407" xr:uid="{00000000-0005-0000-0000-0000C52B0000}"/>
    <cellStyle name="New 5" xfId="7313" xr:uid="{00000000-0005-0000-0000-0000C62B0000}"/>
    <cellStyle name="New 5 2" xfId="17864" xr:uid="{00000000-0005-0000-0000-0000C72B0000}"/>
    <cellStyle name="New 5 2 2" xfId="28410" xr:uid="{00000000-0005-0000-0000-0000C82B0000}"/>
    <cellStyle name="New 5 3" xfId="28409" xr:uid="{00000000-0005-0000-0000-0000C92B0000}"/>
    <cellStyle name="New 6" xfId="17279" xr:uid="{00000000-0005-0000-0000-0000CA2B0000}"/>
    <cellStyle name="New 6 2" xfId="28411" xr:uid="{00000000-0005-0000-0000-0000CB2B0000}"/>
    <cellStyle name="New 7" xfId="28392" xr:uid="{00000000-0005-0000-0000-0000CC2B0000}"/>
    <cellStyle name="New Times Roman" xfId="7316" xr:uid="{00000000-0005-0000-0000-0000CD2B0000}"/>
    <cellStyle name="New Times Roman 2" xfId="28412" xr:uid="{00000000-0005-0000-0000-0000CE2B0000}"/>
    <cellStyle name="nga" xfId="7317" xr:uid="{00000000-0005-0000-0000-0000CF2B0000}"/>
    <cellStyle name="nga 2" xfId="374" xr:uid="{00000000-0005-0000-0000-0000D02B0000}"/>
    <cellStyle name="nga 2 2" xfId="2021" xr:uid="{00000000-0005-0000-0000-0000D12B0000}"/>
    <cellStyle name="nga 2 2 2" xfId="28415" xr:uid="{00000000-0005-0000-0000-0000D22B0000}"/>
    <cellStyle name="nga 2 3" xfId="5184" xr:uid="{00000000-0005-0000-0000-0000D32B0000}"/>
    <cellStyle name="nga 2 3 2" xfId="28416" xr:uid="{00000000-0005-0000-0000-0000D42B0000}"/>
    <cellStyle name="nga 2 4" xfId="28414" xr:uid="{00000000-0005-0000-0000-0000D52B0000}"/>
    <cellStyle name="nga 3" xfId="1684" xr:uid="{00000000-0005-0000-0000-0000D62B0000}"/>
    <cellStyle name="nga 3 2" xfId="7323" xr:uid="{00000000-0005-0000-0000-0000D72B0000}"/>
    <cellStyle name="nga 3 2 2" xfId="28418" xr:uid="{00000000-0005-0000-0000-0000D82B0000}"/>
    <cellStyle name="nga 3 3" xfId="28417" xr:uid="{00000000-0005-0000-0000-0000D92B0000}"/>
    <cellStyle name="nga 4" xfId="7228" xr:uid="{00000000-0005-0000-0000-0000DA2B0000}"/>
    <cellStyle name="nga 4 2" xfId="28419" xr:uid="{00000000-0005-0000-0000-0000DB2B0000}"/>
    <cellStyle name="nga 5" xfId="7231" xr:uid="{00000000-0005-0000-0000-0000DC2B0000}"/>
    <cellStyle name="nga 5 2" xfId="28420" xr:uid="{00000000-0005-0000-0000-0000DD2B0000}"/>
    <cellStyle name="nga 6" xfId="28413" xr:uid="{00000000-0005-0000-0000-0000DE2B0000}"/>
    <cellStyle name="Nhấn1" xfId="3890" xr:uid="{00000000-0005-0000-0000-0000DF2B0000}"/>
    <cellStyle name="Nhấn1 2" xfId="28421" xr:uid="{00000000-0005-0000-0000-0000E02B0000}"/>
    <cellStyle name="Nhấn2" xfId="7326" xr:uid="{00000000-0005-0000-0000-0000E12B0000}"/>
    <cellStyle name="Nhấn2 2" xfId="28422" xr:uid="{00000000-0005-0000-0000-0000E22B0000}"/>
    <cellStyle name="Nhấn3" xfId="7331" xr:uid="{00000000-0005-0000-0000-0000E32B0000}"/>
    <cellStyle name="Nhấn3 2" xfId="28423" xr:uid="{00000000-0005-0000-0000-0000E42B0000}"/>
    <cellStyle name="Nhấn4" xfId="7333" xr:uid="{00000000-0005-0000-0000-0000E52B0000}"/>
    <cellStyle name="Nhấn4 2" xfId="28424" xr:uid="{00000000-0005-0000-0000-0000E62B0000}"/>
    <cellStyle name="Nhấn5" xfId="7334" xr:uid="{00000000-0005-0000-0000-0000E72B0000}"/>
    <cellStyle name="Nhấn5 2" xfId="28425" xr:uid="{00000000-0005-0000-0000-0000E82B0000}"/>
    <cellStyle name="Nhấn6" xfId="7335" xr:uid="{00000000-0005-0000-0000-0000E92B0000}"/>
    <cellStyle name="Nhấn6 2" xfId="28426" xr:uid="{00000000-0005-0000-0000-0000EA2B0000}"/>
    <cellStyle name="no dec" xfId="3988" xr:uid="{00000000-0005-0000-0000-0000EB2B0000}"/>
    <cellStyle name="no dec 2" xfId="7338" xr:uid="{00000000-0005-0000-0000-0000EC2B0000}"/>
    <cellStyle name="no dec 2 2" xfId="6342" xr:uid="{00000000-0005-0000-0000-0000ED2B0000}"/>
    <cellStyle name="no dec 2 2 2" xfId="28429" xr:uid="{00000000-0005-0000-0000-0000EE2B0000}"/>
    <cellStyle name="no dec 2 3" xfId="28428" xr:uid="{00000000-0005-0000-0000-0000EF2B0000}"/>
    <cellStyle name="no dec 3" xfId="28427" xr:uid="{00000000-0005-0000-0000-0000F02B0000}"/>
    <cellStyle name="ÑONVÒ" xfId="837" xr:uid="{00000000-0005-0000-0000-0000F12B0000}"/>
    <cellStyle name="ÑONVÒ 2" xfId="7339" xr:uid="{00000000-0005-0000-0000-0000F22B0000}"/>
    <cellStyle name="ÑONVÒ 2 2" xfId="7340" xr:uid="{00000000-0005-0000-0000-0000F32B0000}"/>
    <cellStyle name="ÑONVÒ 2 2 2" xfId="7341" xr:uid="{00000000-0005-0000-0000-0000F42B0000}"/>
    <cellStyle name="ÑONVÒ 2 2 2 2" xfId="7342" xr:uid="{00000000-0005-0000-0000-0000F52B0000}"/>
    <cellStyle name="ÑONVÒ 2 2 2 2 2" xfId="17880" xr:uid="{00000000-0005-0000-0000-0000F62B0000}"/>
    <cellStyle name="ÑONVÒ 2 2 2 3" xfId="17879" xr:uid="{00000000-0005-0000-0000-0000F72B0000}"/>
    <cellStyle name="ÑONVÒ 2 2 3" xfId="7343" xr:uid="{00000000-0005-0000-0000-0000F82B0000}"/>
    <cellStyle name="ÑONVÒ 2 2 3 2" xfId="17881" xr:uid="{00000000-0005-0000-0000-0000F92B0000}"/>
    <cellStyle name="ÑONVÒ 2 2 4" xfId="5913" xr:uid="{00000000-0005-0000-0000-0000FA2B0000}"/>
    <cellStyle name="ÑONVÒ 2 2 4 2" xfId="17245" xr:uid="{00000000-0005-0000-0000-0000FB2B0000}"/>
    <cellStyle name="ÑONVÒ 2 2 5" xfId="17878" xr:uid="{00000000-0005-0000-0000-0000FC2B0000}"/>
    <cellStyle name="ÑONVÒ 2 3" xfId="7344" xr:uid="{00000000-0005-0000-0000-0000FD2B0000}"/>
    <cellStyle name="ÑONVÒ 2 3 2" xfId="7345" xr:uid="{00000000-0005-0000-0000-0000FE2B0000}"/>
    <cellStyle name="ÑONVÒ 2 3 2 2" xfId="17883" xr:uid="{00000000-0005-0000-0000-0000FF2B0000}"/>
    <cellStyle name="ÑONVÒ 2 3 3" xfId="17882" xr:uid="{00000000-0005-0000-0000-0000002C0000}"/>
    <cellStyle name="ÑONVÒ 2 4" xfId="7346" xr:uid="{00000000-0005-0000-0000-0000012C0000}"/>
    <cellStyle name="ÑONVÒ 2 4 2" xfId="17884" xr:uid="{00000000-0005-0000-0000-0000022C0000}"/>
    <cellStyle name="ÑONVÒ 2 5" xfId="7349" xr:uid="{00000000-0005-0000-0000-0000032C0000}"/>
    <cellStyle name="ÑONVÒ 2 5 2" xfId="17887" xr:uid="{00000000-0005-0000-0000-0000042C0000}"/>
    <cellStyle name="ÑONVÒ 2 6" xfId="17877" xr:uid="{00000000-0005-0000-0000-0000052C0000}"/>
    <cellStyle name="ÑONVÒ 3" xfId="7351" xr:uid="{00000000-0005-0000-0000-0000062C0000}"/>
    <cellStyle name="ÑONVÒ 3 2" xfId="7352" xr:uid="{00000000-0005-0000-0000-0000072C0000}"/>
    <cellStyle name="ÑONVÒ 3 2 2" xfId="7353" xr:uid="{00000000-0005-0000-0000-0000082C0000}"/>
    <cellStyle name="ÑONVÒ 3 2 2 2" xfId="17890" xr:uid="{00000000-0005-0000-0000-0000092C0000}"/>
    <cellStyle name="ÑONVÒ 3 2 3" xfId="17889" xr:uid="{00000000-0005-0000-0000-00000A2C0000}"/>
    <cellStyle name="ÑONVÒ 3 3" xfId="3172" xr:uid="{00000000-0005-0000-0000-00000B2C0000}"/>
    <cellStyle name="ÑONVÒ 3 3 2" xfId="16317" xr:uid="{00000000-0005-0000-0000-00000C2C0000}"/>
    <cellStyle name="ÑONVÒ 3 4" xfId="7354" xr:uid="{00000000-0005-0000-0000-00000D2C0000}"/>
    <cellStyle name="ÑONVÒ 3 4 2" xfId="17891" xr:uid="{00000000-0005-0000-0000-00000E2C0000}"/>
    <cellStyle name="ÑONVÒ 3 5" xfId="17888" xr:uid="{00000000-0005-0000-0000-00000F2C0000}"/>
    <cellStyle name="ÑONVÒ 4" xfId="7355" xr:uid="{00000000-0005-0000-0000-0000102C0000}"/>
    <cellStyle name="ÑONVÒ 4 2" xfId="7357" xr:uid="{00000000-0005-0000-0000-0000112C0000}"/>
    <cellStyle name="ÑONVÒ 4 2 2" xfId="17893" xr:uid="{00000000-0005-0000-0000-0000122C0000}"/>
    <cellStyle name="ÑONVÒ 4 3" xfId="17892" xr:uid="{00000000-0005-0000-0000-0000132C0000}"/>
    <cellStyle name="ÑONVÒ 5" xfId="7359" xr:uid="{00000000-0005-0000-0000-0000142C0000}"/>
    <cellStyle name="ÑONVÒ 5 2" xfId="17894" xr:uid="{00000000-0005-0000-0000-0000152C0000}"/>
    <cellStyle name="ÑONVÒ 6" xfId="7360" xr:uid="{00000000-0005-0000-0000-0000162C0000}"/>
    <cellStyle name="ÑONVÒ 6 2" xfId="17895" xr:uid="{00000000-0005-0000-0000-0000172C0000}"/>
    <cellStyle name="ÑONVÒ 7" xfId="15485" xr:uid="{00000000-0005-0000-0000-0000182C0000}"/>
    <cellStyle name="Normal" xfId="0" builtinId="0"/>
    <cellStyle name="Normal - Style1" xfId="339" xr:uid="{00000000-0005-0000-0000-00001A2C0000}"/>
    <cellStyle name="Normal - Style1 2" xfId="3095" xr:uid="{00000000-0005-0000-0000-00001B2C0000}"/>
    <cellStyle name="Normal - Style1 2 2" xfId="4418" xr:uid="{00000000-0005-0000-0000-00001C2C0000}"/>
    <cellStyle name="Normal - Style1 2 2 2" xfId="28434" xr:uid="{00000000-0005-0000-0000-00001D2C0000}"/>
    <cellStyle name="Normal - Style1 2 3" xfId="13" xr:uid="{00000000-0005-0000-0000-00001E2C0000}"/>
    <cellStyle name="Normal - Style1 2 4" xfId="3355" xr:uid="{00000000-0005-0000-0000-00001F2C0000}"/>
    <cellStyle name="Normal - Style1 3" xfId="7361" xr:uid="{00000000-0005-0000-0000-0000202C0000}"/>
    <cellStyle name="Normal - Style1 3 2" xfId="28435" xr:uid="{00000000-0005-0000-0000-0000212C0000}"/>
    <cellStyle name="Normal - Style1 4" xfId="7362" xr:uid="{00000000-0005-0000-0000-0000222C0000}"/>
    <cellStyle name="Normal - Style1 5" xfId="7363" xr:uid="{00000000-0005-0000-0000-0000232C0000}"/>
    <cellStyle name="Normal - Style1_KH TPCP 2016-2020 (tong hop)" xfId="3596" xr:uid="{00000000-0005-0000-0000-0000242C0000}"/>
    <cellStyle name="Normal - 유형1" xfId="7364" xr:uid="{00000000-0005-0000-0000-0000252C0000}"/>
    <cellStyle name="Normal - 유형1 2" xfId="567" xr:uid="{00000000-0005-0000-0000-0000262C0000}"/>
    <cellStyle name="Normal - 유형1 3" xfId="7366" xr:uid="{00000000-0005-0000-0000-0000272C0000}"/>
    <cellStyle name="Normal 10" xfId="570" xr:uid="{00000000-0005-0000-0000-0000282C0000}"/>
    <cellStyle name="Normal 10 10" xfId="257" xr:uid="{00000000-0005-0000-0000-0000292C0000}"/>
    <cellStyle name="Normal 10 10 2" xfId="28438" xr:uid="{00000000-0005-0000-0000-00002A2C0000}"/>
    <cellStyle name="Normal 10 11" xfId="2010" xr:uid="{00000000-0005-0000-0000-00002B2C0000}"/>
    <cellStyle name="Normal 10 11 2" xfId="28439" xr:uid="{00000000-0005-0000-0000-00002C2C0000}"/>
    <cellStyle name="Normal 10 12" xfId="7369" xr:uid="{00000000-0005-0000-0000-00002D2C0000}"/>
    <cellStyle name="Normal 10 12 2" xfId="7370" xr:uid="{00000000-0005-0000-0000-00002E2C0000}"/>
    <cellStyle name="Normal 10 12 2 2" xfId="28441" xr:uid="{00000000-0005-0000-0000-00002F2C0000}"/>
    <cellStyle name="Normal 10 12 3" xfId="28440" xr:uid="{00000000-0005-0000-0000-0000302C0000}"/>
    <cellStyle name="Normal 10 13" xfId="7371" xr:uid="{00000000-0005-0000-0000-0000312C0000}"/>
    <cellStyle name="Normal 10 13 2" xfId="28442" xr:uid="{00000000-0005-0000-0000-0000322C0000}"/>
    <cellStyle name="Normal 10 14" xfId="1382" xr:uid="{00000000-0005-0000-0000-0000332C0000}"/>
    <cellStyle name="Normal 10 14 2" xfId="28443" xr:uid="{00000000-0005-0000-0000-0000342C0000}"/>
    <cellStyle name="Normal 10 15" xfId="28437" xr:uid="{00000000-0005-0000-0000-0000352C0000}"/>
    <cellStyle name="Normal 10 2" xfId="5873" xr:uid="{00000000-0005-0000-0000-0000362C0000}"/>
    <cellStyle name="Normal 10 2 2" xfId="7372" xr:uid="{00000000-0005-0000-0000-0000372C0000}"/>
    <cellStyle name="Normal 10 2 2 2" xfId="3714" xr:uid="{00000000-0005-0000-0000-0000382C0000}"/>
    <cellStyle name="Normal 10 2 2 2 2" xfId="28446" xr:uid="{00000000-0005-0000-0000-0000392C0000}"/>
    <cellStyle name="Normal 10 2 2 3" xfId="28445" xr:uid="{00000000-0005-0000-0000-00003A2C0000}"/>
    <cellStyle name="Normal 10 2 24" xfId="1466" xr:uid="{00000000-0005-0000-0000-00003B2C0000}"/>
    <cellStyle name="Normal 10 2 24 2" xfId="28447" xr:uid="{00000000-0005-0000-0000-00003C2C0000}"/>
    <cellStyle name="Normal 10 2 28" xfId="7373" xr:uid="{00000000-0005-0000-0000-00003D2C0000}"/>
    <cellStyle name="Normal 10 2 28 2" xfId="5928" xr:uid="{00000000-0005-0000-0000-00003E2C0000}"/>
    <cellStyle name="Normal 10 2 28 2 2" xfId="28449" xr:uid="{00000000-0005-0000-0000-00003F2C0000}"/>
    <cellStyle name="Normal 10 2 28 3" xfId="5931" xr:uid="{00000000-0005-0000-0000-0000402C0000}"/>
    <cellStyle name="Normal 10 2 28 3 2" xfId="28450" xr:uid="{00000000-0005-0000-0000-0000412C0000}"/>
    <cellStyle name="Normal 10 2 28 4" xfId="5172" xr:uid="{00000000-0005-0000-0000-0000422C0000}"/>
    <cellStyle name="Normal 10 2 28 4 2" xfId="28451" xr:uid="{00000000-0005-0000-0000-0000432C0000}"/>
    <cellStyle name="Normal 10 2 28 5" xfId="28448" xr:uid="{00000000-0005-0000-0000-0000442C0000}"/>
    <cellStyle name="Normal 10 2 3" xfId="7375" xr:uid="{00000000-0005-0000-0000-0000452C0000}"/>
    <cellStyle name="Normal 10 2 3 2" xfId="28452" xr:uid="{00000000-0005-0000-0000-0000462C0000}"/>
    <cellStyle name="Normal 10 2 4" xfId="1525" xr:uid="{00000000-0005-0000-0000-0000472C0000}"/>
    <cellStyle name="Normal 10 2 4 2" xfId="28453" xr:uid="{00000000-0005-0000-0000-0000482C0000}"/>
    <cellStyle name="Normal 10 2 5" xfId="28444" xr:uid="{00000000-0005-0000-0000-0000492C0000}"/>
    <cellStyle name="Normal 10 3" xfId="5875" xr:uid="{00000000-0005-0000-0000-00004A2C0000}"/>
    <cellStyle name="Normal 10 3 2" xfId="7376" xr:uid="{00000000-0005-0000-0000-00004B2C0000}"/>
    <cellStyle name="Normal 10 3 2 2" xfId="28455" xr:uid="{00000000-0005-0000-0000-00004C2C0000}"/>
    <cellStyle name="Normal 10 3 3" xfId="7377" xr:uid="{00000000-0005-0000-0000-00004D2C0000}"/>
    <cellStyle name="Normal 10 3 3 2" xfId="7378" xr:uid="{00000000-0005-0000-0000-00004E2C0000}"/>
    <cellStyle name="Normal 10 3 3 2 2" xfId="28457" xr:uid="{00000000-0005-0000-0000-00004F2C0000}"/>
    <cellStyle name="Normal 10 3 3 3" xfId="28456" xr:uid="{00000000-0005-0000-0000-0000502C0000}"/>
    <cellStyle name="Normal 10 3 4" xfId="28454" xr:uid="{00000000-0005-0000-0000-0000512C0000}"/>
    <cellStyle name="Normal 10 4" xfId="5877" xr:uid="{00000000-0005-0000-0000-0000522C0000}"/>
    <cellStyle name="Normal 10 4 2" xfId="28458" xr:uid="{00000000-0005-0000-0000-0000532C0000}"/>
    <cellStyle name="Normal 10 5" xfId="7379" xr:uid="{00000000-0005-0000-0000-0000542C0000}"/>
    <cellStyle name="Normal 10 5 2" xfId="28459" xr:uid="{00000000-0005-0000-0000-0000552C0000}"/>
    <cellStyle name="Normal 10 6" xfId="7380" xr:uid="{00000000-0005-0000-0000-0000562C0000}"/>
    <cellStyle name="Normal 10 6 2" xfId="28460" xr:uid="{00000000-0005-0000-0000-0000572C0000}"/>
    <cellStyle name="Normal 10 7" xfId="7381" xr:uid="{00000000-0005-0000-0000-0000582C0000}"/>
    <cellStyle name="Normal 10 7 2" xfId="7382" xr:uid="{00000000-0005-0000-0000-0000592C0000}"/>
    <cellStyle name="Normal 10 7 2 2" xfId="28462" xr:uid="{00000000-0005-0000-0000-00005A2C0000}"/>
    <cellStyle name="Normal 10 7 3" xfId="6337" xr:uid="{00000000-0005-0000-0000-00005B2C0000}"/>
    <cellStyle name="Normal 10 7 3 2" xfId="4941" xr:uid="{00000000-0005-0000-0000-00005C2C0000}"/>
    <cellStyle name="Normal 10 7 3 2 2" xfId="2241" xr:uid="{00000000-0005-0000-0000-00005D2C0000}"/>
    <cellStyle name="Normal 10 7 3 2 2 2" xfId="28465" xr:uid="{00000000-0005-0000-0000-00005E2C0000}"/>
    <cellStyle name="Normal 10 7 3 2 3" xfId="28464" xr:uid="{00000000-0005-0000-0000-00005F2C0000}"/>
    <cellStyle name="Normal 10 7 3 3" xfId="4944" xr:uid="{00000000-0005-0000-0000-0000602C0000}"/>
    <cellStyle name="Normal 10 7 3 3 2" xfId="28466" xr:uid="{00000000-0005-0000-0000-0000612C0000}"/>
    <cellStyle name="Normal 10 7 3 4" xfId="28463" xr:uid="{00000000-0005-0000-0000-0000622C0000}"/>
    <cellStyle name="Normal 10 7 4" xfId="6343" xr:uid="{00000000-0005-0000-0000-0000632C0000}"/>
    <cellStyle name="Normal 10 7 4 2" xfId="6345" xr:uid="{00000000-0005-0000-0000-0000642C0000}"/>
    <cellStyle name="Normal 10 7 4 2 2" xfId="28468" xr:uid="{00000000-0005-0000-0000-0000652C0000}"/>
    <cellStyle name="Normal 10 7 4 3" xfId="28467" xr:uid="{00000000-0005-0000-0000-0000662C0000}"/>
    <cellStyle name="Normal 10 7 5" xfId="28461" xr:uid="{00000000-0005-0000-0000-0000672C0000}"/>
    <cellStyle name="Normal 10 7 7" xfId="23360" xr:uid="{00000000-0005-0000-0000-0000682C0000}"/>
    <cellStyle name="Normal 10 7 7 2" xfId="28469" xr:uid="{00000000-0005-0000-0000-0000692C0000}"/>
    <cellStyle name="Normal 10 8" xfId="7383" xr:uid="{00000000-0005-0000-0000-00006A2C0000}"/>
    <cellStyle name="Normal 10 8 2" xfId="28470" xr:uid="{00000000-0005-0000-0000-00006B2C0000}"/>
    <cellStyle name="Normal 10 9" xfId="7385" xr:uid="{00000000-0005-0000-0000-00006C2C0000}"/>
    <cellStyle name="Normal 10 9 2" xfId="7387" xr:uid="{00000000-0005-0000-0000-00006D2C0000}"/>
    <cellStyle name="Normal 10 9 2 2" xfId="7389" xr:uid="{00000000-0005-0000-0000-00006E2C0000}"/>
    <cellStyle name="Normal 10 9 2 2 2" xfId="28473" xr:uid="{00000000-0005-0000-0000-00006F2C0000}"/>
    <cellStyle name="Normal 10 9 2 3" xfId="7392" xr:uid="{00000000-0005-0000-0000-0000702C0000}"/>
    <cellStyle name="Normal 10 9 2 3 2" xfId="28474" xr:uid="{00000000-0005-0000-0000-0000712C0000}"/>
    <cellStyle name="Normal 10 9 2 4" xfId="28472" xr:uid="{00000000-0005-0000-0000-0000722C0000}"/>
    <cellStyle name="Normal 10 9 3" xfId="28471" xr:uid="{00000000-0005-0000-0000-0000732C0000}"/>
    <cellStyle name="Normal 10_05-12  KH trung han 2016-2020 - Liem Thinh edited" xfId="7395" xr:uid="{00000000-0005-0000-0000-0000742C0000}"/>
    <cellStyle name="Normal 100" xfId="4605" xr:uid="{00000000-0005-0000-0000-0000752C0000}"/>
    <cellStyle name="Normal 100 2" xfId="28475" xr:uid="{00000000-0005-0000-0000-0000762C0000}"/>
    <cellStyle name="Normal 11" xfId="574" xr:uid="{00000000-0005-0000-0000-0000772C0000}"/>
    <cellStyle name="Normal 11 2" xfId="7398" xr:uid="{00000000-0005-0000-0000-0000782C0000}"/>
    <cellStyle name="Normal 11 2 2" xfId="7399" xr:uid="{00000000-0005-0000-0000-0000792C0000}"/>
    <cellStyle name="Normal 11 2 2 2" xfId="28478" xr:uid="{00000000-0005-0000-0000-00007A2C0000}"/>
    <cellStyle name="Normal 11 2 3" xfId="28477" xr:uid="{00000000-0005-0000-0000-00007B2C0000}"/>
    <cellStyle name="Normal 11 3" xfId="7400" xr:uid="{00000000-0005-0000-0000-00007C2C0000}"/>
    <cellStyle name="Normal 11 3 2" xfId="7401" xr:uid="{00000000-0005-0000-0000-00007D2C0000}"/>
    <cellStyle name="Normal 11 3 2 2" xfId="7402" xr:uid="{00000000-0005-0000-0000-00007E2C0000}"/>
    <cellStyle name="Normal 11 3 2 2 2" xfId="7403" xr:uid="{00000000-0005-0000-0000-00007F2C0000}"/>
    <cellStyle name="Normal 11 3 2 2 2 2" xfId="28482" xr:uid="{00000000-0005-0000-0000-0000802C0000}"/>
    <cellStyle name="Normal 11 3 2 2 3" xfId="28481" xr:uid="{00000000-0005-0000-0000-0000812C0000}"/>
    <cellStyle name="Normal 11 3 2 3" xfId="7404" xr:uid="{00000000-0005-0000-0000-0000822C0000}"/>
    <cellStyle name="Normal 11 3 2 3 2" xfId="28483" xr:uid="{00000000-0005-0000-0000-0000832C0000}"/>
    <cellStyle name="Normal 11 3 2 4" xfId="28480" xr:uid="{00000000-0005-0000-0000-0000842C0000}"/>
    <cellStyle name="Normal 11 3 3" xfId="3952" xr:uid="{00000000-0005-0000-0000-0000852C0000}"/>
    <cellStyle name="Normal 11 3 3 2" xfId="7405" xr:uid="{00000000-0005-0000-0000-0000862C0000}"/>
    <cellStyle name="Normal 11 3 3 2 2" xfId="7406" xr:uid="{00000000-0005-0000-0000-0000872C0000}"/>
    <cellStyle name="Normal 11 3 3 2 2 2" xfId="3582" xr:uid="{00000000-0005-0000-0000-0000882C0000}"/>
    <cellStyle name="Normal 11 3 3 2 2 2 2" xfId="28487" xr:uid="{00000000-0005-0000-0000-0000892C0000}"/>
    <cellStyle name="Normal 11 3 3 2 2 3" xfId="28486" xr:uid="{00000000-0005-0000-0000-00008A2C0000}"/>
    <cellStyle name="Normal 11 3 3 2 3" xfId="4193" xr:uid="{00000000-0005-0000-0000-00008B2C0000}"/>
    <cellStyle name="Normal 11 3 3 2 3 2" xfId="28488" xr:uid="{00000000-0005-0000-0000-00008C2C0000}"/>
    <cellStyle name="Normal 11 3 3 2 4" xfId="28485" xr:uid="{00000000-0005-0000-0000-00008D2C0000}"/>
    <cellStyle name="Normal 11 3 3 3" xfId="7407" xr:uid="{00000000-0005-0000-0000-00008E2C0000}"/>
    <cellStyle name="Normal 11 3 3 3 2" xfId="7408" xr:uid="{00000000-0005-0000-0000-00008F2C0000}"/>
    <cellStyle name="Normal 11 3 3 3 2 2" xfId="28490" xr:uid="{00000000-0005-0000-0000-0000902C0000}"/>
    <cellStyle name="Normal 11 3 3 3 3" xfId="28489" xr:uid="{00000000-0005-0000-0000-0000912C0000}"/>
    <cellStyle name="Normal 11 3 3 4" xfId="7413" xr:uid="{00000000-0005-0000-0000-0000922C0000}"/>
    <cellStyle name="Normal 11 3 3 4 2" xfId="28491" xr:uid="{00000000-0005-0000-0000-0000932C0000}"/>
    <cellStyle name="Normal 11 3 3 5" xfId="28484" xr:uid="{00000000-0005-0000-0000-0000942C0000}"/>
    <cellStyle name="Normal 11 3 4" xfId="4705" xr:uid="{00000000-0005-0000-0000-0000952C0000}"/>
    <cellStyle name="Normal 11 3 4 2" xfId="7414" xr:uid="{00000000-0005-0000-0000-0000962C0000}"/>
    <cellStyle name="Normal 11 3 4 2 2" xfId="7415" xr:uid="{00000000-0005-0000-0000-0000972C0000}"/>
    <cellStyle name="Normal 11 3 4 2 2 2" xfId="7416" xr:uid="{00000000-0005-0000-0000-0000982C0000}"/>
    <cellStyle name="Normal 11 3 4 2 2 2 2" xfId="6376" xr:uid="{00000000-0005-0000-0000-0000992C0000}"/>
    <cellStyle name="Normal 11 3 4 2 2 2 2 2" xfId="804" xr:uid="{00000000-0005-0000-0000-00009A2C0000}"/>
    <cellStyle name="Normal 11 3 4 2 2 2 2 2 2" xfId="28497" xr:uid="{00000000-0005-0000-0000-00009B2C0000}"/>
    <cellStyle name="Normal 11 3 4 2 2 2 2 3" xfId="28496" xr:uid="{00000000-0005-0000-0000-00009C2C0000}"/>
    <cellStyle name="Normal 11 3 4 2 2 2 3" xfId="691" xr:uid="{00000000-0005-0000-0000-00009D2C0000}"/>
    <cellStyle name="Normal 11 3 4 2 2 2 3 2" xfId="28498" xr:uid="{00000000-0005-0000-0000-00009E2C0000}"/>
    <cellStyle name="Normal 11 3 4 2 2 2 4" xfId="28495" xr:uid="{00000000-0005-0000-0000-00009F2C0000}"/>
    <cellStyle name="Normal 11 3 4 2 2 3" xfId="7418" xr:uid="{00000000-0005-0000-0000-0000A02C0000}"/>
    <cellStyle name="Normal 11 3 4 2 2 3 2" xfId="7419" xr:uid="{00000000-0005-0000-0000-0000A12C0000}"/>
    <cellStyle name="Normal 11 3 4 2 2 3 2 2" xfId="28500" xr:uid="{00000000-0005-0000-0000-0000A22C0000}"/>
    <cellStyle name="Normal 11 3 4 2 2 3 3" xfId="28499" xr:uid="{00000000-0005-0000-0000-0000A32C0000}"/>
    <cellStyle name="Normal 11 3 4 2 2 4" xfId="4065" xr:uid="{00000000-0005-0000-0000-0000A42C0000}"/>
    <cellStyle name="Normal 11 3 4 2 2 4 2" xfId="28501" xr:uid="{00000000-0005-0000-0000-0000A52C0000}"/>
    <cellStyle name="Normal 11 3 4 2 2 5" xfId="28494" xr:uid="{00000000-0005-0000-0000-0000A62C0000}"/>
    <cellStyle name="Normal 11 3 4 2 3" xfId="1710" xr:uid="{00000000-0005-0000-0000-0000A72C0000}"/>
    <cellStyle name="Normal 11 3 4 2 3 2" xfId="6665" xr:uid="{00000000-0005-0000-0000-0000A82C0000}"/>
    <cellStyle name="Normal 11 3 4 2 3 2 2" xfId="7420" xr:uid="{00000000-0005-0000-0000-0000A92C0000}"/>
    <cellStyle name="Normal 11 3 4 2 3 2 2 2" xfId="28504" xr:uid="{00000000-0005-0000-0000-0000AA2C0000}"/>
    <cellStyle name="Normal 11 3 4 2 3 2 3" xfId="28503" xr:uid="{00000000-0005-0000-0000-0000AB2C0000}"/>
    <cellStyle name="Normal 11 3 4 2 3 3" xfId="6667" xr:uid="{00000000-0005-0000-0000-0000AC2C0000}"/>
    <cellStyle name="Normal 11 3 4 2 3 3 2" xfId="28505" xr:uid="{00000000-0005-0000-0000-0000AD2C0000}"/>
    <cellStyle name="Normal 11 3 4 2 3 4" xfId="28502" xr:uid="{00000000-0005-0000-0000-0000AE2C0000}"/>
    <cellStyle name="Normal 11 3 4 2 4" xfId="1858" xr:uid="{00000000-0005-0000-0000-0000AF2C0000}"/>
    <cellStyle name="Normal 11 3 4 2 4 2" xfId="7421" xr:uid="{00000000-0005-0000-0000-0000B02C0000}"/>
    <cellStyle name="Normal 11 3 4 2 4 2 2" xfId="28507" xr:uid="{00000000-0005-0000-0000-0000B12C0000}"/>
    <cellStyle name="Normal 11 3 4 2 4 3" xfId="28506" xr:uid="{00000000-0005-0000-0000-0000B22C0000}"/>
    <cellStyle name="Normal 11 3 4 2 5" xfId="7422" xr:uid="{00000000-0005-0000-0000-0000B32C0000}"/>
    <cellStyle name="Normal 11 3 4 2 5 2" xfId="28508" xr:uid="{00000000-0005-0000-0000-0000B42C0000}"/>
    <cellStyle name="Normal 11 3 4 2 6" xfId="28493" xr:uid="{00000000-0005-0000-0000-0000B52C0000}"/>
    <cellStyle name="Normal 11 3 4 3" xfId="7424" xr:uid="{00000000-0005-0000-0000-0000B62C0000}"/>
    <cellStyle name="Normal 11 3 4 3 2" xfId="7427" xr:uid="{00000000-0005-0000-0000-0000B72C0000}"/>
    <cellStyle name="Normal 11 3 4 3 2 2" xfId="7429" xr:uid="{00000000-0005-0000-0000-0000B82C0000}"/>
    <cellStyle name="Normal 11 3 4 3 2 2 2" xfId="7432" xr:uid="{00000000-0005-0000-0000-0000B92C0000}"/>
    <cellStyle name="Normal 11 3 4 3 2 2 2 2" xfId="7433" xr:uid="{00000000-0005-0000-0000-0000BA2C0000}"/>
    <cellStyle name="Normal 11 3 4 3 2 2 2 2 2" xfId="28513" xr:uid="{00000000-0005-0000-0000-0000BB2C0000}"/>
    <cellStyle name="Normal 11 3 4 3 2 2 2 3" xfId="28512" xr:uid="{00000000-0005-0000-0000-0000BC2C0000}"/>
    <cellStyle name="Normal 11 3 4 3 2 2 3" xfId="7436" xr:uid="{00000000-0005-0000-0000-0000BD2C0000}"/>
    <cellStyle name="Normal 11 3 4 3 2 2 3 2" xfId="28514" xr:uid="{00000000-0005-0000-0000-0000BE2C0000}"/>
    <cellStyle name="Normal 11 3 4 3 2 2 4" xfId="28511" xr:uid="{00000000-0005-0000-0000-0000BF2C0000}"/>
    <cellStyle name="Normal 11 3 4 3 2 3" xfId="7438" xr:uid="{00000000-0005-0000-0000-0000C02C0000}"/>
    <cellStyle name="Normal 11 3 4 3 2 3 2" xfId="6360" xr:uid="{00000000-0005-0000-0000-0000C12C0000}"/>
    <cellStyle name="Normal 11 3 4 3 2 3 2 2" xfId="28516" xr:uid="{00000000-0005-0000-0000-0000C22C0000}"/>
    <cellStyle name="Normal 11 3 4 3 2 3 3" xfId="28515" xr:uid="{00000000-0005-0000-0000-0000C32C0000}"/>
    <cellStyle name="Normal 11 3 4 3 2 4" xfId="7440" xr:uid="{00000000-0005-0000-0000-0000C42C0000}"/>
    <cellStyle name="Normal 11 3 4 3 2 4 2" xfId="28517" xr:uid="{00000000-0005-0000-0000-0000C52C0000}"/>
    <cellStyle name="Normal 11 3 4 3 2 5" xfId="28510" xr:uid="{00000000-0005-0000-0000-0000C62C0000}"/>
    <cellStyle name="Normal 11 3 4 3 3" xfId="7442" xr:uid="{00000000-0005-0000-0000-0000C72C0000}"/>
    <cellStyle name="Normal 11 3 4 3 3 2" xfId="7444" xr:uid="{00000000-0005-0000-0000-0000C82C0000}"/>
    <cellStyle name="Normal 11 3 4 3 3 2 2" xfId="7445" xr:uid="{00000000-0005-0000-0000-0000C92C0000}"/>
    <cellStyle name="Normal 11 3 4 3 3 2 2 2" xfId="28520" xr:uid="{00000000-0005-0000-0000-0000CA2C0000}"/>
    <cellStyle name="Normal 11 3 4 3 3 2 3" xfId="28519" xr:uid="{00000000-0005-0000-0000-0000CB2C0000}"/>
    <cellStyle name="Normal 11 3 4 3 3 3" xfId="7447" xr:uid="{00000000-0005-0000-0000-0000CC2C0000}"/>
    <cellStyle name="Normal 11 3 4 3 3 3 2" xfId="28521" xr:uid="{00000000-0005-0000-0000-0000CD2C0000}"/>
    <cellStyle name="Normal 11 3 4 3 3 4" xfId="28518" xr:uid="{00000000-0005-0000-0000-0000CE2C0000}"/>
    <cellStyle name="Normal 11 3 4 3 4" xfId="7449" xr:uid="{00000000-0005-0000-0000-0000CF2C0000}"/>
    <cellStyle name="Normal 11 3 4 3 4 2" xfId="7453" xr:uid="{00000000-0005-0000-0000-0000D02C0000}"/>
    <cellStyle name="Normal 11 3 4 3 4 2 2" xfId="28523" xr:uid="{00000000-0005-0000-0000-0000D12C0000}"/>
    <cellStyle name="Normal 11 3 4 3 4 3" xfId="28522" xr:uid="{00000000-0005-0000-0000-0000D22C0000}"/>
    <cellStyle name="Normal 11 3 4 3 5" xfId="7457" xr:uid="{00000000-0005-0000-0000-0000D32C0000}"/>
    <cellStyle name="Normal 11 3 4 3 5 2" xfId="28524" xr:uid="{00000000-0005-0000-0000-0000D42C0000}"/>
    <cellStyle name="Normal 11 3 4 3 6" xfId="28509" xr:uid="{00000000-0005-0000-0000-0000D52C0000}"/>
    <cellStyle name="Normal 11 3 4 4" xfId="7459" xr:uid="{00000000-0005-0000-0000-0000D62C0000}"/>
    <cellStyle name="Normal 11 3 4 4 2" xfId="7461" xr:uid="{00000000-0005-0000-0000-0000D72C0000}"/>
    <cellStyle name="Normal 11 3 4 4 2 2" xfId="7463" xr:uid="{00000000-0005-0000-0000-0000D82C0000}"/>
    <cellStyle name="Normal 11 3 4 4 2 2 2" xfId="28527" xr:uid="{00000000-0005-0000-0000-0000D92C0000}"/>
    <cellStyle name="Normal 11 3 4 4 2 3" xfId="28526" xr:uid="{00000000-0005-0000-0000-0000DA2C0000}"/>
    <cellStyle name="Normal 11 3 4 4 3" xfId="7465" xr:uid="{00000000-0005-0000-0000-0000DB2C0000}"/>
    <cellStyle name="Normal 11 3 4 4 3 2" xfId="28528" xr:uid="{00000000-0005-0000-0000-0000DC2C0000}"/>
    <cellStyle name="Normal 11 3 4 4 4" xfId="28525" xr:uid="{00000000-0005-0000-0000-0000DD2C0000}"/>
    <cellStyle name="Normal 11 3 4 5" xfId="7468" xr:uid="{00000000-0005-0000-0000-0000DE2C0000}"/>
    <cellStyle name="Normal 11 3 4 5 2" xfId="7470" xr:uid="{00000000-0005-0000-0000-0000DF2C0000}"/>
    <cellStyle name="Normal 11 3 4 5 2 2" xfId="28530" xr:uid="{00000000-0005-0000-0000-0000E02C0000}"/>
    <cellStyle name="Normal 11 3 4 5 3" xfId="28529" xr:uid="{00000000-0005-0000-0000-0000E12C0000}"/>
    <cellStyle name="Normal 11 3 4 6" xfId="7263" xr:uid="{00000000-0005-0000-0000-0000E22C0000}"/>
    <cellStyle name="Normal 11 3 4 6 2" xfId="7474" xr:uid="{00000000-0005-0000-0000-0000E32C0000}"/>
    <cellStyle name="Normal 11 3 4 6 2 2" xfId="28532" xr:uid="{00000000-0005-0000-0000-0000E42C0000}"/>
    <cellStyle name="Normal 11 3 4 6 3" xfId="28531" xr:uid="{00000000-0005-0000-0000-0000E52C0000}"/>
    <cellStyle name="Normal 11 3 4 7" xfId="7266" xr:uid="{00000000-0005-0000-0000-0000E62C0000}"/>
    <cellStyle name="Normal 11 3 4 7 2" xfId="28533" xr:uid="{00000000-0005-0000-0000-0000E72C0000}"/>
    <cellStyle name="Normal 11 3 4 8" xfId="28492" xr:uid="{00000000-0005-0000-0000-0000E82C0000}"/>
    <cellStyle name="Normal 11 3 5" xfId="4706" xr:uid="{00000000-0005-0000-0000-0000E92C0000}"/>
    <cellStyle name="Normal 11 3 5 2" xfId="7475" xr:uid="{00000000-0005-0000-0000-0000EA2C0000}"/>
    <cellStyle name="Normal 11 3 5 2 2" xfId="28535" xr:uid="{00000000-0005-0000-0000-0000EB2C0000}"/>
    <cellStyle name="Normal 11 3 5 3" xfId="7478" xr:uid="{00000000-0005-0000-0000-0000EC2C0000}"/>
    <cellStyle name="Normal 11 3 5 3 2" xfId="28536" xr:uid="{00000000-0005-0000-0000-0000ED2C0000}"/>
    <cellStyle name="Normal 11 3 5 4" xfId="28534" xr:uid="{00000000-0005-0000-0000-0000EE2C0000}"/>
    <cellStyle name="Normal 11 3 6" xfId="1259" xr:uid="{00000000-0005-0000-0000-0000EF2C0000}"/>
    <cellStyle name="Normal 11 3 6 2" xfId="28537" xr:uid="{00000000-0005-0000-0000-0000F02C0000}"/>
    <cellStyle name="Normal 11 3 7" xfId="1915" xr:uid="{00000000-0005-0000-0000-0000F12C0000}"/>
    <cellStyle name="Normal 11 3 7 2" xfId="28538" xr:uid="{00000000-0005-0000-0000-0000F22C0000}"/>
    <cellStyle name="Normal 11 3 8" xfId="28479" xr:uid="{00000000-0005-0000-0000-0000F32C0000}"/>
    <cellStyle name="Normal 11 4" xfId="7481" xr:uid="{00000000-0005-0000-0000-0000F42C0000}"/>
    <cellStyle name="Normal 11 4 2" xfId="7482" xr:uid="{00000000-0005-0000-0000-0000F52C0000}"/>
    <cellStyle name="Normal 11 4 2 2" xfId="7483" xr:uid="{00000000-0005-0000-0000-0000F62C0000}"/>
    <cellStyle name="Normal 11 4 2 2 2" xfId="28541" xr:uid="{00000000-0005-0000-0000-0000F72C0000}"/>
    <cellStyle name="Normal 11 4 2 3" xfId="28540" xr:uid="{00000000-0005-0000-0000-0000F82C0000}"/>
    <cellStyle name="Normal 11 4 3" xfId="28539" xr:uid="{00000000-0005-0000-0000-0000F92C0000}"/>
    <cellStyle name="Normal 11 5" xfId="7484" xr:uid="{00000000-0005-0000-0000-0000FA2C0000}"/>
    <cellStyle name="Normal 11 5 2" xfId="28542" xr:uid="{00000000-0005-0000-0000-0000FB2C0000}"/>
    <cellStyle name="Normal 11 6" xfId="28476" xr:uid="{00000000-0005-0000-0000-0000FC2C0000}"/>
    <cellStyle name="Normal 11_bieu mau 2" xfId="1632" xr:uid="{00000000-0005-0000-0000-0000FD2C0000}"/>
    <cellStyle name="Normal 12" xfId="580" xr:uid="{00000000-0005-0000-0000-0000FE2C0000}"/>
    <cellStyle name="Normal 12 2" xfId="7485" xr:uid="{00000000-0005-0000-0000-0000FF2C0000}"/>
    <cellStyle name="Normal 12 2 2" xfId="7487" xr:uid="{00000000-0005-0000-0000-0000002D0000}"/>
    <cellStyle name="Normal 12 2 2 2" xfId="7490" xr:uid="{00000000-0005-0000-0000-0000012D0000}"/>
    <cellStyle name="Normal 12 2 2 2 2" xfId="28546" xr:uid="{00000000-0005-0000-0000-0000022D0000}"/>
    <cellStyle name="Normal 12 2 2 3" xfId="28545" xr:uid="{00000000-0005-0000-0000-0000032D0000}"/>
    <cellStyle name="Normal 12 2 3" xfId="28544" xr:uid="{00000000-0005-0000-0000-0000042D0000}"/>
    <cellStyle name="Normal 12 2_von dau tu tap trung" xfId="7493" xr:uid="{00000000-0005-0000-0000-0000052D0000}"/>
    <cellStyle name="Normal 12 3" xfId="198" xr:uid="{00000000-0005-0000-0000-0000062D0000}"/>
    <cellStyle name="Normal 12 3 2" xfId="28547" xr:uid="{00000000-0005-0000-0000-0000072D0000}"/>
    <cellStyle name="Normal 12 4" xfId="7494" xr:uid="{00000000-0005-0000-0000-0000082D0000}"/>
    <cellStyle name="Normal 12 4 2" xfId="7496" xr:uid="{00000000-0005-0000-0000-0000092D0000}"/>
    <cellStyle name="Normal 12 4 2 2" xfId="7497" xr:uid="{00000000-0005-0000-0000-00000A2D0000}"/>
    <cellStyle name="Normal 12 4 2 2 2" xfId="28550" xr:uid="{00000000-0005-0000-0000-00000B2D0000}"/>
    <cellStyle name="Normal 12 4 2 3" xfId="28549" xr:uid="{00000000-0005-0000-0000-00000C2D0000}"/>
    <cellStyle name="Normal 12 4 3" xfId="7499" xr:uid="{00000000-0005-0000-0000-00000D2D0000}"/>
    <cellStyle name="Normal 12 4 3 2" xfId="28551" xr:uid="{00000000-0005-0000-0000-00000E2D0000}"/>
    <cellStyle name="Normal 12 4 4" xfId="7500" xr:uid="{00000000-0005-0000-0000-00000F2D0000}"/>
    <cellStyle name="Normal 12 4 4 2" xfId="28552" xr:uid="{00000000-0005-0000-0000-0000102D0000}"/>
    <cellStyle name="Normal 12 4 5" xfId="28548" xr:uid="{00000000-0005-0000-0000-0000112D0000}"/>
    <cellStyle name="Normal 12 5" xfId="7501" xr:uid="{00000000-0005-0000-0000-0000122D0000}"/>
    <cellStyle name="Normal 12 5 2" xfId="28553" xr:uid="{00000000-0005-0000-0000-0000132D0000}"/>
    <cellStyle name="Normal 12 6" xfId="28543" xr:uid="{00000000-0005-0000-0000-0000142D0000}"/>
    <cellStyle name="Normal 12_bieu 21" xfId="3103" xr:uid="{00000000-0005-0000-0000-0000152D0000}"/>
    <cellStyle name="Normal 13" xfId="7504" xr:uid="{00000000-0005-0000-0000-0000162D0000}"/>
    <cellStyle name="Normal 13 2" xfId="7506" xr:uid="{00000000-0005-0000-0000-0000172D0000}"/>
    <cellStyle name="Normal 13 2 2" xfId="2469" xr:uid="{00000000-0005-0000-0000-0000182D0000}"/>
    <cellStyle name="Normal 13 2 2 2" xfId="28556" xr:uid="{00000000-0005-0000-0000-0000192D0000}"/>
    <cellStyle name="Normal 13 2 3" xfId="28555" xr:uid="{00000000-0005-0000-0000-00001A2D0000}"/>
    <cellStyle name="Normal 13 3" xfId="7508" xr:uid="{00000000-0005-0000-0000-00001B2D0000}"/>
    <cellStyle name="Normal 13 3 2" xfId="7000" xr:uid="{00000000-0005-0000-0000-00001C2D0000}"/>
    <cellStyle name="Normal 13 3 2 2" xfId="7002" xr:uid="{00000000-0005-0000-0000-00001D2D0000}"/>
    <cellStyle name="Normal 13 3 2 2 2" xfId="28559" xr:uid="{00000000-0005-0000-0000-00001E2D0000}"/>
    <cellStyle name="Normal 13 3 2 3" xfId="7510" xr:uid="{00000000-0005-0000-0000-00001F2D0000}"/>
    <cellStyle name="Normal 13 3 2 3 2" xfId="28560" xr:uid="{00000000-0005-0000-0000-0000202D0000}"/>
    <cellStyle name="Normal 13 3 2 4" xfId="7511" xr:uid="{00000000-0005-0000-0000-0000212D0000}"/>
    <cellStyle name="Normal 13 3 2 4 2" xfId="28561" xr:uid="{00000000-0005-0000-0000-0000222D0000}"/>
    <cellStyle name="Normal 13 3 2 5" xfId="7512" xr:uid="{00000000-0005-0000-0000-0000232D0000}"/>
    <cellStyle name="Normal 13 3 2 5 2" xfId="28562" xr:uid="{00000000-0005-0000-0000-0000242D0000}"/>
    <cellStyle name="Normal 13 3 2 6" xfId="3650" xr:uid="{00000000-0005-0000-0000-0000252D0000}"/>
    <cellStyle name="Normal 13 3 2 6 2" xfId="28563" xr:uid="{00000000-0005-0000-0000-0000262D0000}"/>
    <cellStyle name="Normal 13 3 2 7" xfId="28558" xr:uid="{00000000-0005-0000-0000-0000272D0000}"/>
    <cellStyle name="Normal 13 3 3" xfId="7004" xr:uid="{00000000-0005-0000-0000-0000282D0000}"/>
    <cellStyle name="Normal 13 3 3 2" xfId="28564" xr:uid="{00000000-0005-0000-0000-0000292D0000}"/>
    <cellStyle name="Normal 13 3 4" xfId="7007" xr:uid="{00000000-0005-0000-0000-00002A2D0000}"/>
    <cellStyle name="Normal 13 3 4 2" xfId="28565" xr:uid="{00000000-0005-0000-0000-00002B2D0000}"/>
    <cellStyle name="Normal 13 3 5" xfId="28557" xr:uid="{00000000-0005-0000-0000-00002C2D0000}"/>
    <cellStyle name="Normal 13 4" xfId="7513" xr:uid="{00000000-0005-0000-0000-00002D2D0000}"/>
    <cellStyle name="Normal 13 4 2" xfId="1706" xr:uid="{00000000-0005-0000-0000-00002E2D0000}"/>
    <cellStyle name="Normal 13 4 2 2" xfId="28567" xr:uid="{00000000-0005-0000-0000-00002F2D0000}"/>
    <cellStyle name="Normal 13 4 3" xfId="28566" xr:uid="{00000000-0005-0000-0000-0000302D0000}"/>
    <cellStyle name="Normal 13 5" xfId="28554" xr:uid="{00000000-0005-0000-0000-0000312D0000}"/>
    <cellStyle name="Normal 13_bieu 21" xfId="5683" xr:uid="{00000000-0005-0000-0000-0000322D0000}"/>
    <cellStyle name="Normal 14" xfId="6745" xr:uid="{00000000-0005-0000-0000-0000332D0000}"/>
    <cellStyle name="Normal 14 2" xfId="4576" xr:uid="{00000000-0005-0000-0000-0000342D0000}"/>
    <cellStyle name="Normal 14 2 2" xfId="134" xr:uid="{00000000-0005-0000-0000-0000352D0000}"/>
    <cellStyle name="Normal 14 2 2 2" xfId="7515" xr:uid="{00000000-0005-0000-0000-0000362D0000}"/>
    <cellStyle name="Normal 14 2 2 2 2" xfId="28570" xr:uid="{00000000-0005-0000-0000-0000372D0000}"/>
    <cellStyle name="Normal 14 2 2 3" xfId="28569" xr:uid="{00000000-0005-0000-0000-0000382D0000}"/>
    <cellStyle name="Normal 14 2 3" xfId="4584" xr:uid="{00000000-0005-0000-0000-0000392D0000}"/>
    <cellStyle name="Normal 14 2 3 2" xfId="28571" xr:uid="{00000000-0005-0000-0000-00003A2D0000}"/>
    <cellStyle name="Normal 14 2 4" xfId="28568" xr:uid="{00000000-0005-0000-0000-00003B2D0000}"/>
    <cellStyle name="Normal 14 3" xfId="7517" xr:uid="{00000000-0005-0000-0000-00003C2D0000}"/>
    <cellStyle name="Normal 14 3 2" xfId="28572" xr:uid="{00000000-0005-0000-0000-00003D2D0000}"/>
    <cellStyle name="Normal 14 4" xfId="7519" xr:uid="{00000000-0005-0000-0000-00003E2D0000}"/>
    <cellStyle name="Normal 14 4 2" xfId="7521" xr:uid="{00000000-0005-0000-0000-00003F2D0000}"/>
    <cellStyle name="Normal 14 4 3" xfId="7523" xr:uid="{00000000-0005-0000-0000-0000402D0000}"/>
    <cellStyle name="Normal 14 5" xfId="7525" xr:uid="{00000000-0005-0000-0000-0000412D0000}"/>
    <cellStyle name="Normal 14 6" xfId="7527" xr:uid="{00000000-0005-0000-0000-0000422D0000}"/>
    <cellStyle name="Normal 14 6 2" xfId="28573" xr:uid="{00000000-0005-0000-0000-0000432D0000}"/>
    <cellStyle name="Normal 15" xfId="5458" xr:uid="{00000000-0005-0000-0000-0000442D0000}"/>
    <cellStyle name="Normal 15 2" xfId="3767" xr:uid="{00000000-0005-0000-0000-0000452D0000}"/>
    <cellStyle name="Normal 15 2 2" xfId="28575" xr:uid="{00000000-0005-0000-0000-0000462D0000}"/>
    <cellStyle name="Normal 15 3" xfId="7530" xr:uid="{00000000-0005-0000-0000-0000472D0000}"/>
    <cellStyle name="Normal 15 3 2" xfId="28576" xr:uid="{00000000-0005-0000-0000-0000482D0000}"/>
    <cellStyle name="Normal 15 4" xfId="7534" xr:uid="{00000000-0005-0000-0000-0000492D0000}"/>
    <cellStyle name="Normal 15 4 2" xfId="7537" xr:uid="{00000000-0005-0000-0000-00004A2D0000}"/>
    <cellStyle name="Normal 15 4 2 2" xfId="28578" xr:uid="{00000000-0005-0000-0000-00004B2D0000}"/>
    <cellStyle name="Normal 15 4 3" xfId="4575" xr:uid="{00000000-0005-0000-0000-00004C2D0000}"/>
    <cellStyle name="Normal 15 4 3 2" xfId="3806" xr:uid="{00000000-0005-0000-0000-00004D2D0000}"/>
    <cellStyle name="Normal 15 4 3 2 2" xfId="28580" xr:uid="{00000000-0005-0000-0000-00004E2D0000}"/>
    <cellStyle name="Normal 15 4 3 3" xfId="28579" xr:uid="{00000000-0005-0000-0000-00004F2D0000}"/>
    <cellStyle name="Normal 15 4 4" xfId="3238" xr:uid="{00000000-0005-0000-0000-0000502D0000}"/>
    <cellStyle name="Normal 15 4 4 2" xfId="28581" xr:uid="{00000000-0005-0000-0000-0000512D0000}"/>
    <cellStyle name="Normal 15 4 5" xfId="7539" xr:uid="{00000000-0005-0000-0000-0000522D0000}"/>
    <cellStyle name="Normal 15 4 5 2" xfId="28582" xr:uid="{00000000-0005-0000-0000-0000532D0000}"/>
    <cellStyle name="Normal 15 4 6" xfId="28577" xr:uid="{00000000-0005-0000-0000-0000542D0000}"/>
    <cellStyle name="Normal 15 5" xfId="7543" xr:uid="{00000000-0005-0000-0000-0000552D0000}"/>
    <cellStyle name="Normal 15 5 2" xfId="28583" xr:uid="{00000000-0005-0000-0000-0000562D0000}"/>
    <cellStyle name="Normal 15 6" xfId="28574" xr:uid="{00000000-0005-0000-0000-0000572D0000}"/>
    <cellStyle name="Normal 16" xfId="7544" xr:uid="{00000000-0005-0000-0000-0000582D0000}"/>
    <cellStyle name="Normal 16 2" xfId="1598" xr:uid="{00000000-0005-0000-0000-0000592D0000}"/>
    <cellStyle name="Normal 16 2 2" xfId="7549" xr:uid="{00000000-0005-0000-0000-00005A2D0000}"/>
    <cellStyle name="Normal 16 2 2 2" xfId="2127" xr:uid="{00000000-0005-0000-0000-00005B2D0000}"/>
    <cellStyle name="Normal 16 2 2 2 2" xfId="2196" xr:uid="{00000000-0005-0000-0000-00005C2D0000}"/>
    <cellStyle name="Normal 16 2 2 2 2 2" xfId="7550" xr:uid="{00000000-0005-0000-0000-00005D2D0000}"/>
    <cellStyle name="Normal 16 2 2 2 2 2 2" xfId="28589" xr:uid="{00000000-0005-0000-0000-00005E2D0000}"/>
    <cellStyle name="Normal 16 2 2 2 2 3" xfId="28588" xr:uid="{00000000-0005-0000-0000-00005F2D0000}"/>
    <cellStyle name="Normal 16 2 2 2 3" xfId="7551" xr:uid="{00000000-0005-0000-0000-0000602D0000}"/>
    <cellStyle name="Normal 16 2 2 2 3 2" xfId="28590" xr:uid="{00000000-0005-0000-0000-0000612D0000}"/>
    <cellStyle name="Normal 16 2 2 2 4" xfId="28587" xr:uid="{00000000-0005-0000-0000-0000622D0000}"/>
    <cellStyle name="Normal 16 2 2 3" xfId="249" xr:uid="{00000000-0005-0000-0000-0000632D0000}"/>
    <cellStyle name="Normal 16 2 2 3 2" xfId="28591" xr:uid="{00000000-0005-0000-0000-0000642D0000}"/>
    <cellStyle name="Normal 16 2 2 4" xfId="6162" xr:uid="{00000000-0005-0000-0000-0000652D0000}"/>
    <cellStyle name="Normal 16 2 2 4 2" xfId="5635" xr:uid="{00000000-0005-0000-0000-0000662D0000}"/>
    <cellStyle name="Normal 16 2 2 4 2 2" xfId="28593" xr:uid="{00000000-0005-0000-0000-0000672D0000}"/>
    <cellStyle name="Normal 16 2 2 4 3" xfId="28592" xr:uid="{00000000-0005-0000-0000-0000682D0000}"/>
    <cellStyle name="Normal 16 2 2 5" xfId="7553" xr:uid="{00000000-0005-0000-0000-0000692D0000}"/>
    <cellStyle name="Normal 16 2 2 5 2" xfId="28594" xr:uid="{00000000-0005-0000-0000-00006A2D0000}"/>
    <cellStyle name="Normal 16 2 2 6" xfId="28586" xr:uid="{00000000-0005-0000-0000-00006B2D0000}"/>
    <cellStyle name="Normal 16 2 3" xfId="7555" xr:uid="{00000000-0005-0000-0000-00006C2D0000}"/>
    <cellStyle name="Normal 16 2 3 2" xfId="5256" xr:uid="{00000000-0005-0000-0000-00006D2D0000}"/>
    <cellStyle name="Normal 16 2 3 2 2" xfId="5286" xr:uid="{00000000-0005-0000-0000-00006E2D0000}"/>
    <cellStyle name="Normal 16 2 3 2 2 2" xfId="7556" xr:uid="{00000000-0005-0000-0000-00006F2D0000}"/>
    <cellStyle name="Normal 16 2 3 2 2 2 2" xfId="28598" xr:uid="{00000000-0005-0000-0000-0000702D0000}"/>
    <cellStyle name="Normal 16 2 3 2 2 3" xfId="28597" xr:uid="{00000000-0005-0000-0000-0000712D0000}"/>
    <cellStyle name="Normal 16 2 3 2 3" xfId="5289" xr:uid="{00000000-0005-0000-0000-0000722D0000}"/>
    <cellStyle name="Normal 16 2 3 2 3 2" xfId="28599" xr:uid="{00000000-0005-0000-0000-0000732D0000}"/>
    <cellStyle name="Normal 16 2 3 2 4" xfId="28596" xr:uid="{00000000-0005-0000-0000-0000742D0000}"/>
    <cellStyle name="Normal 16 2 3 3" xfId="5294" xr:uid="{00000000-0005-0000-0000-0000752D0000}"/>
    <cellStyle name="Normal 16 2 3 3 2" xfId="7557" xr:uid="{00000000-0005-0000-0000-0000762D0000}"/>
    <cellStyle name="Normal 16 2 3 3 2 2" xfId="28601" xr:uid="{00000000-0005-0000-0000-0000772D0000}"/>
    <cellStyle name="Normal 16 2 3 3 3" xfId="28600" xr:uid="{00000000-0005-0000-0000-0000782D0000}"/>
    <cellStyle name="Normal 16 2 3 4" xfId="3401" xr:uid="{00000000-0005-0000-0000-0000792D0000}"/>
    <cellStyle name="Normal 16 2 3 4 2" xfId="28602" xr:uid="{00000000-0005-0000-0000-00007A2D0000}"/>
    <cellStyle name="Normal 16 2 3 5" xfId="28595" xr:uid="{00000000-0005-0000-0000-00007B2D0000}"/>
    <cellStyle name="Normal 16 2 4" xfId="7558" xr:uid="{00000000-0005-0000-0000-00007C2D0000}"/>
    <cellStyle name="Normal 16 2 4 2" xfId="28603" xr:uid="{00000000-0005-0000-0000-00007D2D0000}"/>
    <cellStyle name="Normal 16 2 5" xfId="28585" xr:uid="{00000000-0005-0000-0000-00007E2D0000}"/>
    <cellStyle name="Normal 16 3" xfId="7561" xr:uid="{00000000-0005-0000-0000-00007F2D0000}"/>
    <cellStyle name="Normal 16 3 2" xfId="28604" xr:uid="{00000000-0005-0000-0000-0000802D0000}"/>
    <cellStyle name="Normal 16 4" xfId="7564" xr:uid="{00000000-0005-0000-0000-0000812D0000}"/>
    <cellStyle name="Normal 16 4 2" xfId="7566" xr:uid="{00000000-0005-0000-0000-0000822D0000}"/>
    <cellStyle name="Normal 16 4 2 2" xfId="7568" xr:uid="{00000000-0005-0000-0000-0000832D0000}"/>
    <cellStyle name="Normal 16 4 2 2 2" xfId="564" xr:uid="{00000000-0005-0000-0000-0000842D0000}"/>
    <cellStyle name="Normal 16 4 2 2 2 2" xfId="28608" xr:uid="{00000000-0005-0000-0000-0000852D0000}"/>
    <cellStyle name="Normal 16 4 2 2 3" xfId="28607" xr:uid="{00000000-0005-0000-0000-0000862D0000}"/>
    <cellStyle name="Normal 16 4 2 3" xfId="7570" xr:uid="{00000000-0005-0000-0000-0000872D0000}"/>
    <cellStyle name="Normal 16 4 2 3 2" xfId="28609" xr:uid="{00000000-0005-0000-0000-0000882D0000}"/>
    <cellStyle name="Normal 16 4 2 4" xfId="28606" xr:uid="{00000000-0005-0000-0000-0000892D0000}"/>
    <cellStyle name="Normal 16 4 3" xfId="7390" xr:uid="{00000000-0005-0000-0000-00008A2D0000}"/>
    <cellStyle name="Normal 16 4 3 2" xfId="5523" xr:uid="{00000000-0005-0000-0000-00008B2D0000}"/>
    <cellStyle name="Normal 16 4 3 2 2" xfId="28611" xr:uid="{00000000-0005-0000-0000-00008C2D0000}"/>
    <cellStyle name="Normal 16 4 3 3" xfId="28610" xr:uid="{00000000-0005-0000-0000-00008D2D0000}"/>
    <cellStyle name="Normal 16 4 4" xfId="7393" xr:uid="{00000000-0005-0000-0000-00008E2D0000}"/>
    <cellStyle name="Normal 16 4 4 2" xfId="28612" xr:uid="{00000000-0005-0000-0000-00008F2D0000}"/>
    <cellStyle name="Normal 16 4 5" xfId="28605" xr:uid="{00000000-0005-0000-0000-0000902D0000}"/>
    <cellStyle name="Normal 16 5" xfId="7572" xr:uid="{00000000-0005-0000-0000-0000912D0000}"/>
    <cellStyle name="Normal 16 5 2" xfId="7574" xr:uid="{00000000-0005-0000-0000-0000922D0000}"/>
    <cellStyle name="Normal 16 5 2 2" xfId="7576" xr:uid="{00000000-0005-0000-0000-0000932D0000}"/>
    <cellStyle name="Normal 16 5 2 2 2" xfId="7577" xr:uid="{00000000-0005-0000-0000-0000942D0000}"/>
    <cellStyle name="Normal 16 5 2 2 2 2" xfId="28616" xr:uid="{00000000-0005-0000-0000-0000952D0000}"/>
    <cellStyle name="Normal 16 5 2 2 3" xfId="28615" xr:uid="{00000000-0005-0000-0000-0000962D0000}"/>
    <cellStyle name="Normal 16 5 2 3" xfId="7579" xr:uid="{00000000-0005-0000-0000-0000972D0000}"/>
    <cellStyle name="Normal 16 5 2 3 2" xfId="28617" xr:uid="{00000000-0005-0000-0000-0000982D0000}"/>
    <cellStyle name="Normal 16 5 2 4" xfId="28614" xr:uid="{00000000-0005-0000-0000-0000992D0000}"/>
    <cellStyle name="Normal 16 5 3" xfId="7582" xr:uid="{00000000-0005-0000-0000-00009A2D0000}"/>
    <cellStyle name="Normal 16 5 3 2" xfId="2957" xr:uid="{00000000-0005-0000-0000-00009B2D0000}"/>
    <cellStyle name="Normal 16 5 3 2 2" xfId="28619" xr:uid="{00000000-0005-0000-0000-00009C2D0000}"/>
    <cellStyle name="Normal 16 5 3 3" xfId="28618" xr:uid="{00000000-0005-0000-0000-00009D2D0000}"/>
    <cellStyle name="Normal 16 5 4" xfId="7585" xr:uid="{00000000-0005-0000-0000-00009E2D0000}"/>
    <cellStyle name="Normal 16 5 4 2" xfId="28620" xr:uid="{00000000-0005-0000-0000-00009F2D0000}"/>
    <cellStyle name="Normal 16 5 5" xfId="28613" xr:uid="{00000000-0005-0000-0000-0000A02D0000}"/>
    <cellStyle name="Normal 16 6" xfId="7587" xr:uid="{00000000-0005-0000-0000-0000A12D0000}"/>
    <cellStyle name="Normal 16 6 2" xfId="28621" xr:uid="{00000000-0005-0000-0000-0000A22D0000}"/>
    <cellStyle name="Normal 16 7" xfId="28584" xr:uid="{00000000-0005-0000-0000-0000A32D0000}"/>
    <cellStyle name="Normal 17" xfId="2446" xr:uid="{00000000-0005-0000-0000-0000A42D0000}"/>
    <cellStyle name="Normal 17 2" xfId="5082" xr:uid="{00000000-0005-0000-0000-0000A52D0000}"/>
    <cellStyle name="Normal 17 2 2" xfId="28623" xr:uid="{00000000-0005-0000-0000-0000A62D0000}"/>
    <cellStyle name="Normal 17 3" xfId="2337" xr:uid="{00000000-0005-0000-0000-0000A72D0000}"/>
    <cellStyle name="Normal 17 3 2" xfId="2513" xr:uid="{00000000-0005-0000-0000-0000A82D0000}"/>
    <cellStyle name="Normal 17 3 2 2" xfId="7590" xr:uid="{00000000-0005-0000-0000-0000A92D0000}"/>
    <cellStyle name="Normal 17 3 2 2 2" xfId="7593" xr:uid="{00000000-0005-0000-0000-0000AA2D0000}"/>
    <cellStyle name="Normal 17 3 2 2 2 2" xfId="7597" xr:uid="{00000000-0005-0000-0000-0000AB2D0000}"/>
    <cellStyle name="Normal 17 3 2 2 2 2 2" xfId="7602" xr:uid="{00000000-0005-0000-0000-0000AC2D0000}"/>
    <cellStyle name="Normal 17 3 2 2 2 2 2 2" xfId="28629" xr:uid="{00000000-0005-0000-0000-0000AD2D0000}"/>
    <cellStyle name="Normal 17 3 2 2 2 2 3" xfId="28628" xr:uid="{00000000-0005-0000-0000-0000AE2D0000}"/>
    <cellStyle name="Normal 17 3 2 2 2 3" xfId="7605" xr:uid="{00000000-0005-0000-0000-0000AF2D0000}"/>
    <cellStyle name="Normal 17 3 2 2 2 3 2" xfId="28630" xr:uid="{00000000-0005-0000-0000-0000B02D0000}"/>
    <cellStyle name="Normal 17 3 2 2 2 4" xfId="28627" xr:uid="{00000000-0005-0000-0000-0000B12D0000}"/>
    <cellStyle name="Normal 17 3 2 2 3" xfId="7609" xr:uid="{00000000-0005-0000-0000-0000B22D0000}"/>
    <cellStyle name="Normal 17 3 2 2 3 2" xfId="7612" xr:uid="{00000000-0005-0000-0000-0000B32D0000}"/>
    <cellStyle name="Normal 17 3 2 2 3 2 2" xfId="28632" xr:uid="{00000000-0005-0000-0000-0000B42D0000}"/>
    <cellStyle name="Normal 17 3 2 2 3 3" xfId="28631" xr:uid="{00000000-0005-0000-0000-0000B52D0000}"/>
    <cellStyle name="Normal 17 3 2 2 4" xfId="7615" xr:uid="{00000000-0005-0000-0000-0000B62D0000}"/>
    <cellStyle name="Normal 17 3 2 2 4 2" xfId="28633" xr:uid="{00000000-0005-0000-0000-0000B72D0000}"/>
    <cellStyle name="Normal 17 3 2 2 5" xfId="28626" xr:uid="{00000000-0005-0000-0000-0000B82D0000}"/>
    <cellStyle name="Normal 17 3 2 3" xfId="2791" xr:uid="{00000000-0005-0000-0000-0000B92D0000}"/>
    <cellStyle name="Normal 17 3 2 3 2" xfId="7617" xr:uid="{00000000-0005-0000-0000-0000BA2D0000}"/>
    <cellStyle name="Normal 17 3 2 3 2 2" xfId="1389" xr:uid="{00000000-0005-0000-0000-0000BB2D0000}"/>
    <cellStyle name="Normal 17 3 2 3 2 2 2" xfId="7619" xr:uid="{00000000-0005-0000-0000-0000BC2D0000}"/>
    <cellStyle name="Normal 17 3 2 3 2 2 2 2" xfId="28637" xr:uid="{00000000-0005-0000-0000-0000BD2D0000}"/>
    <cellStyle name="Normal 17 3 2 3 2 2 3" xfId="28636" xr:uid="{00000000-0005-0000-0000-0000BE2D0000}"/>
    <cellStyle name="Normal 17 3 2 3 2 3" xfId="7620" xr:uid="{00000000-0005-0000-0000-0000BF2D0000}"/>
    <cellStyle name="Normal 17 3 2 3 2 3 2" xfId="28638" xr:uid="{00000000-0005-0000-0000-0000C02D0000}"/>
    <cellStyle name="Normal 17 3 2 3 2 4" xfId="28635" xr:uid="{00000000-0005-0000-0000-0000C12D0000}"/>
    <cellStyle name="Normal 17 3 2 3 3" xfId="4569" xr:uid="{00000000-0005-0000-0000-0000C22D0000}"/>
    <cellStyle name="Normal 17 3 2 3 3 2" xfId="7621" xr:uid="{00000000-0005-0000-0000-0000C32D0000}"/>
    <cellStyle name="Normal 17 3 2 3 3 2 2" xfId="28640" xr:uid="{00000000-0005-0000-0000-0000C42D0000}"/>
    <cellStyle name="Normal 17 3 2 3 3 3" xfId="28639" xr:uid="{00000000-0005-0000-0000-0000C52D0000}"/>
    <cellStyle name="Normal 17 3 2 3 4" xfId="7622" xr:uid="{00000000-0005-0000-0000-0000C62D0000}"/>
    <cellStyle name="Normal 17 3 2 3 4 2" xfId="28641" xr:uid="{00000000-0005-0000-0000-0000C72D0000}"/>
    <cellStyle name="Normal 17 3 2 3 5" xfId="28634" xr:uid="{00000000-0005-0000-0000-0000C82D0000}"/>
    <cellStyle name="Normal 17 3 2 4" xfId="7624" xr:uid="{00000000-0005-0000-0000-0000C92D0000}"/>
    <cellStyle name="Normal 17 3 2 4 2" xfId="7629" xr:uid="{00000000-0005-0000-0000-0000CA2D0000}"/>
    <cellStyle name="Normal 17 3 2 4 2 2" xfId="7634" xr:uid="{00000000-0005-0000-0000-0000CB2D0000}"/>
    <cellStyle name="Normal 17 3 2 4 2 2 2" xfId="28644" xr:uid="{00000000-0005-0000-0000-0000CC2D0000}"/>
    <cellStyle name="Normal 17 3 2 4 2 3" xfId="28643" xr:uid="{00000000-0005-0000-0000-0000CD2D0000}"/>
    <cellStyle name="Normal 17 3 2 4 3" xfId="7024" xr:uid="{00000000-0005-0000-0000-0000CE2D0000}"/>
    <cellStyle name="Normal 17 3 2 4 3 2" xfId="28645" xr:uid="{00000000-0005-0000-0000-0000CF2D0000}"/>
    <cellStyle name="Normal 17 3 2 4 4" xfId="28642" xr:uid="{00000000-0005-0000-0000-0000D02D0000}"/>
    <cellStyle name="Normal 17 3 2 5" xfId="7635" xr:uid="{00000000-0005-0000-0000-0000D12D0000}"/>
    <cellStyle name="Normal 17 3 2 5 2" xfId="7638" xr:uid="{00000000-0005-0000-0000-0000D22D0000}"/>
    <cellStyle name="Normal 17 3 2 5 2 2" xfId="28647" xr:uid="{00000000-0005-0000-0000-0000D32D0000}"/>
    <cellStyle name="Normal 17 3 2 5 3" xfId="28646" xr:uid="{00000000-0005-0000-0000-0000D42D0000}"/>
    <cellStyle name="Normal 17 3 2 6" xfId="713" xr:uid="{00000000-0005-0000-0000-0000D52D0000}"/>
    <cellStyle name="Normal 17 3 2 6 2" xfId="28648" xr:uid="{00000000-0005-0000-0000-0000D62D0000}"/>
    <cellStyle name="Normal 17 3 2 7" xfId="28625" xr:uid="{00000000-0005-0000-0000-0000D72D0000}"/>
    <cellStyle name="Normal 17 3 3" xfId="28624" xr:uid="{00000000-0005-0000-0000-0000D82D0000}"/>
    <cellStyle name="Normal 17 4" xfId="28622" xr:uid="{00000000-0005-0000-0000-0000D92D0000}"/>
    <cellStyle name="Normal 172" xfId="7643" xr:uid="{00000000-0005-0000-0000-0000DA2D0000}"/>
    <cellStyle name="Normal 172 2" xfId="28649" xr:uid="{00000000-0005-0000-0000-0000DB2D0000}"/>
    <cellStyle name="Normal 18" xfId="7646" xr:uid="{00000000-0005-0000-0000-0000DC2D0000}"/>
    <cellStyle name="Normal 18 2" xfId="7650" xr:uid="{00000000-0005-0000-0000-0000DD2D0000}"/>
    <cellStyle name="Normal 18 2 2" xfId="7653" xr:uid="{00000000-0005-0000-0000-0000DE2D0000}"/>
    <cellStyle name="Normal 18 2 2 2" xfId="28652" xr:uid="{00000000-0005-0000-0000-0000DF2D0000}"/>
    <cellStyle name="Normal 18 2 3" xfId="28651" xr:uid="{00000000-0005-0000-0000-0000E02D0000}"/>
    <cellStyle name="Normal 18 3" xfId="7655" xr:uid="{00000000-0005-0000-0000-0000E12D0000}"/>
    <cellStyle name="Normal 18 3 2" xfId="28653" xr:uid="{00000000-0005-0000-0000-0000E22D0000}"/>
    <cellStyle name="Normal 18 4" xfId="7658" xr:uid="{00000000-0005-0000-0000-0000E32D0000}"/>
    <cellStyle name="Normal 18 4 2" xfId="28654" xr:uid="{00000000-0005-0000-0000-0000E42D0000}"/>
    <cellStyle name="Normal 18 5" xfId="28650" xr:uid="{00000000-0005-0000-0000-0000E52D0000}"/>
    <cellStyle name="Normal 18_05-12  KH trung han 2016-2020 - Liem Thinh edited" xfId="7660" xr:uid="{00000000-0005-0000-0000-0000E62D0000}"/>
    <cellStyle name="Normal 19" xfId="3109" xr:uid="{00000000-0005-0000-0000-0000E72D0000}"/>
    <cellStyle name="Normal 19 2" xfId="1797" xr:uid="{00000000-0005-0000-0000-0000E82D0000}"/>
    <cellStyle name="Normal 19 2 2" xfId="28656" xr:uid="{00000000-0005-0000-0000-0000E92D0000}"/>
    <cellStyle name="Normal 19 3" xfId="7663" xr:uid="{00000000-0005-0000-0000-0000EA2D0000}"/>
    <cellStyle name="Normal 19 3 2" xfId="28657" xr:uid="{00000000-0005-0000-0000-0000EB2D0000}"/>
    <cellStyle name="Normal 19 4" xfId="3447" xr:uid="{00000000-0005-0000-0000-0000EC2D0000}"/>
    <cellStyle name="Normal 19 4 2" xfId="7665" xr:uid="{00000000-0005-0000-0000-0000ED2D0000}"/>
    <cellStyle name="Normal 19 4 2 2" xfId="7666" xr:uid="{00000000-0005-0000-0000-0000EE2D0000}"/>
    <cellStyle name="Normal 19 4 2 2 2" xfId="7667" xr:uid="{00000000-0005-0000-0000-0000EF2D0000}"/>
    <cellStyle name="Normal 19 4 2 2 2 2" xfId="28661" xr:uid="{00000000-0005-0000-0000-0000F02D0000}"/>
    <cellStyle name="Normal 19 4 2 2 3" xfId="28660" xr:uid="{00000000-0005-0000-0000-0000F12D0000}"/>
    <cellStyle name="Normal 19 4 2 3" xfId="7668" xr:uid="{00000000-0005-0000-0000-0000F22D0000}"/>
    <cellStyle name="Normal 19 4 2 3 2" xfId="28662" xr:uid="{00000000-0005-0000-0000-0000F32D0000}"/>
    <cellStyle name="Normal 19 4 2 4" xfId="28659" xr:uid="{00000000-0005-0000-0000-0000F42D0000}"/>
    <cellStyle name="Normal 19 4 3" xfId="7669" xr:uid="{00000000-0005-0000-0000-0000F52D0000}"/>
    <cellStyle name="Normal 19 4 3 2" xfId="28663" xr:uid="{00000000-0005-0000-0000-0000F62D0000}"/>
    <cellStyle name="Normal 19 4 4" xfId="28658" xr:uid="{00000000-0005-0000-0000-0000F72D0000}"/>
    <cellStyle name="Normal 19 5" xfId="28655" xr:uid="{00000000-0005-0000-0000-0000F82D0000}"/>
    <cellStyle name="Normal 190" xfId="1800" xr:uid="{00000000-0005-0000-0000-0000F92D0000}"/>
    <cellStyle name="Normal 190 2" xfId="28664" xr:uid="{00000000-0005-0000-0000-0000FA2D0000}"/>
    <cellStyle name="Normal 196" xfId="6131" xr:uid="{00000000-0005-0000-0000-0000FB2D0000}"/>
    <cellStyle name="Normal 196 2" xfId="28665" xr:uid="{00000000-0005-0000-0000-0000FC2D0000}"/>
    <cellStyle name="Normal 197" xfId="6135" xr:uid="{00000000-0005-0000-0000-0000FD2D0000}"/>
    <cellStyle name="Normal 197 2" xfId="28666" xr:uid="{00000000-0005-0000-0000-0000FE2D0000}"/>
    <cellStyle name="Normal 198" xfId="2802" xr:uid="{00000000-0005-0000-0000-0000FF2D0000}"/>
    <cellStyle name="Normal 198 2" xfId="28667" xr:uid="{00000000-0005-0000-0000-0000002E0000}"/>
    <cellStyle name="Normal 199" xfId="7670" xr:uid="{00000000-0005-0000-0000-0000012E0000}"/>
    <cellStyle name="Normal 199 2" xfId="28668" xr:uid="{00000000-0005-0000-0000-0000022E0000}"/>
    <cellStyle name="Normal 2" xfId="5370" xr:uid="{00000000-0005-0000-0000-0000032E0000}"/>
    <cellStyle name="Normal 2 10" xfId="7673" xr:uid="{00000000-0005-0000-0000-0000042E0000}"/>
    <cellStyle name="Normal 2 10 2" xfId="3889" xr:uid="{00000000-0005-0000-0000-0000052E0000}"/>
    <cellStyle name="Normal 2 10 2 2" xfId="28671" xr:uid="{00000000-0005-0000-0000-0000062E0000}"/>
    <cellStyle name="Normal 2 10 3" xfId="28670" xr:uid="{00000000-0005-0000-0000-0000072E0000}"/>
    <cellStyle name="Normal 2 11" xfId="7676" xr:uid="{00000000-0005-0000-0000-0000082E0000}"/>
    <cellStyle name="Normal 2 11 2" xfId="7679" xr:uid="{00000000-0005-0000-0000-0000092E0000}"/>
    <cellStyle name="Normal 2 11 2 2" xfId="28673" xr:uid="{00000000-0005-0000-0000-00000A2E0000}"/>
    <cellStyle name="Normal 2 11 3" xfId="28672" xr:uid="{00000000-0005-0000-0000-00000B2E0000}"/>
    <cellStyle name="Normal 2 12" xfId="7681" xr:uid="{00000000-0005-0000-0000-00000C2E0000}"/>
    <cellStyle name="Normal 2 12 2" xfId="6967" xr:uid="{00000000-0005-0000-0000-00000D2E0000}"/>
    <cellStyle name="Normal 2 12 2 2" xfId="28675" xr:uid="{00000000-0005-0000-0000-00000E2E0000}"/>
    <cellStyle name="Normal 2 12 3" xfId="28674" xr:uid="{00000000-0005-0000-0000-00000F2E0000}"/>
    <cellStyle name="Normal 2 13" xfId="7683" xr:uid="{00000000-0005-0000-0000-0000102E0000}"/>
    <cellStyle name="Normal 2 13 2" xfId="7684" xr:uid="{00000000-0005-0000-0000-0000112E0000}"/>
    <cellStyle name="Normal 2 13 2 2" xfId="28677" xr:uid="{00000000-0005-0000-0000-0000122E0000}"/>
    <cellStyle name="Normal 2 13 3" xfId="28676" xr:uid="{00000000-0005-0000-0000-0000132E0000}"/>
    <cellStyle name="Normal 2 14" xfId="169" xr:uid="{00000000-0005-0000-0000-0000142E0000}"/>
    <cellStyle name="Normal 2 14 2" xfId="625" xr:uid="{00000000-0005-0000-0000-0000152E0000}"/>
    <cellStyle name="Normal 2 14 2 2" xfId="28679" xr:uid="{00000000-0005-0000-0000-0000162E0000}"/>
    <cellStyle name="Normal 2 14 3" xfId="28678" xr:uid="{00000000-0005-0000-0000-0000172E0000}"/>
    <cellStyle name="Normal 2 14_Phuongangiao 1-giaoxulykythuat" xfId="7686" xr:uid="{00000000-0005-0000-0000-0000182E0000}"/>
    <cellStyle name="Normal 2 15" xfId="7688" xr:uid="{00000000-0005-0000-0000-0000192E0000}"/>
    <cellStyle name="Normal 2 15 2" xfId="28680" xr:uid="{00000000-0005-0000-0000-00001A2E0000}"/>
    <cellStyle name="Normal 2 16" xfId="7690" xr:uid="{00000000-0005-0000-0000-00001B2E0000}"/>
    <cellStyle name="Normal 2 16 2" xfId="28681" xr:uid="{00000000-0005-0000-0000-00001C2E0000}"/>
    <cellStyle name="Normal 2 17" xfId="7693" xr:uid="{00000000-0005-0000-0000-00001D2E0000}"/>
    <cellStyle name="Normal 2 17 2" xfId="28682" xr:uid="{00000000-0005-0000-0000-00001E2E0000}"/>
    <cellStyle name="Normal 2 18" xfId="7697" xr:uid="{00000000-0005-0000-0000-00001F2E0000}"/>
    <cellStyle name="Normal 2 18 2" xfId="28683" xr:uid="{00000000-0005-0000-0000-0000202E0000}"/>
    <cellStyle name="Normal 2 19" xfId="849" xr:uid="{00000000-0005-0000-0000-0000212E0000}"/>
    <cellStyle name="Normal 2 19 2" xfId="28684" xr:uid="{00000000-0005-0000-0000-0000222E0000}"/>
    <cellStyle name="Normal 2 2" xfId="5373" xr:uid="{00000000-0005-0000-0000-0000232E0000}"/>
    <cellStyle name="Normal 2 2 10" xfId="7699" xr:uid="{00000000-0005-0000-0000-0000242E0000}"/>
    <cellStyle name="Normal 2 2 10 2" xfId="7700" xr:uid="{00000000-0005-0000-0000-0000252E0000}"/>
    <cellStyle name="Normal 2 2 10 2 2" xfId="28687" xr:uid="{00000000-0005-0000-0000-0000262E0000}"/>
    <cellStyle name="Normal 2 2 10 3" xfId="28686" xr:uid="{00000000-0005-0000-0000-0000272E0000}"/>
    <cellStyle name="Normal 2 2 11" xfId="1437" xr:uid="{00000000-0005-0000-0000-0000282E0000}"/>
    <cellStyle name="Normal 2 2 11 2" xfId="28688" xr:uid="{00000000-0005-0000-0000-0000292E0000}"/>
    <cellStyle name="Normal 2 2 12" xfId="230" xr:uid="{00000000-0005-0000-0000-00002A2E0000}"/>
    <cellStyle name="Normal 2 2 12 2" xfId="28689" xr:uid="{00000000-0005-0000-0000-00002B2E0000}"/>
    <cellStyle name="Normal 2 2 13" xfId="6477" xr:uid="{00000000-0005-0000-0000-00002C2E0000}"/>
    <cellStyle name="Normal 2 2 13 2" xfId="28690" xr:uid="{00000000-0005-0000-0000-00002D2E0000}"/>
    <cellStyle name="Normal 2 2 14" xfId="7701" xr:uid="{00000000-0005-0000-0000-00002E2E0000}"/>
    <cellStyle name="Normal 2 2 14 2" xfId="28691" xr:uid="{00000000-0005-0000-0000-00002F2E0000}"/>
    <cellStyle name="Normal 2 2 15" xfId="2623" xr:uid="{00000000-0005-0000-0000-0000302E0000}"/>
    <cellStyle name="Normal 2 2 15 2" xfId="28692" xr:uid="{00000000-0005-0000-0000-0000312E0000}"/>
    <cellStyle name="Normal 2 2 16" xfId="7703" xr:uid="{00000000-0005-0000-0000-0000322E0000}"/>
    <cellStyle name="Normal 2 2 16 2" xfId="28693" xr:uid="{00000000-0005-0000-0000-0000332E0000}"/>
    <cellStyle name="Normal 2 2 17" xfId="7706" xr:uid="{00000000-0005-0000-0000-0000342E0000}"/>
    <cellStyle name="Normal 2 2 17 2" xfId="7708" xr:uid="{00000000-0005-0000-0000-0000352E0000}"/>
    <cellStyle name="Normal 2 2 17 2 2" xfId="28695" xr:uid="{00000000-0005-0000-0000-0000362E0000}"/>
    <cellStyle name="Normal 2 2 17 3" xfId="28694" xr:uid="{00000000-0005-0000-0000-0000372E0000}"/>
    <cellStyle name="Normal 2 2 18" xfId="7711" xr:uid="{00000000-0005-0000-0000-0000382E0000}"/>
    <cellStyle name="Normal 2 2 18 2" xfId="28696" xr:uid="{00000000-0005-0000-0000-0000392E0000}"/>
    <cellStyle name="Normal 2 2 19" xfId="7713" xr:uid="{00000000-0005-0000-0000-00003A2E0000}"/>
    <cellStyle name="Normal 2 2 19 2" xfId="28697" xr:uid="{00000000-0005-0000-0000-00003B2E0000}"/>
    <cellStyle name="Normal 2 2 2" xfId="7715" xr:uid="{00000000-0005-0000-0000-00003C2E0000}"/>
    <cellStyle name="Normal 2 2 2 2" xfId="7716" xr:uid="{00000000-0005-0000-0000-00003D2E0000}"/>
    <cellStyle name="Normal 2 2 2 2 2" xfId="7718" xr:uid="{00000000-0005-0000-0000-00003E2E0000}"/>
    <cellStyle name="Normal 2 2 2 2 2 2" xfId="28700" xr:uid="{00000000-0005-0000-0000-00003F2E0000}"/>
    <cellStyle name="Normal 2 2 2 2 3" xfId="28699" xr:uid="{00000000-0005-0000-0000-0000402E0000}"/>
    <cellStyle name="Normal 2 2 2 3" xfId="7722" xr:uid="{00000000-0005-0000-0000-0000412E0000}"/>
    <cellStyle name="Normal 2 2 2 3 2" xfId="28701" xr:uid="{00000000-0005-0000-0000-0000422E0000}"/>
    <cellStyle name="Normal 2 2 2 4" xfId="7725" xr:uid="{00000000-0005-0000-0000-0000432E0000}"/>
    <cellStyle name="Normal 2 2 2 4 2" xfId="28702" xr:uid="{00000000-0005-0000-0000-0000442E0000}"/>
    <cellStyle name="Normal 2 2 2 5" xfId="4077" xr:uid="{00000000-0005-0000-0000-0000452E0000}"/>
    <cellStyle name="Normal 2 2 2 5 2" xfId="28703" xr:uid="{00000000-0005-0000-0000-0000462E0000}"/>
    <cellStyle name="Normal 2 2 2 6" xfId="28698" xr:uid="{00000000-0005-0000-0000-0000472E0000}"/>
    <cellStyle name="Normal 2 2 20" xfId="28685" xr:uid="{00000000-0005-0000-0000-0000482E0000}"/>
    <cellStyle name="Normal 2 2 3" xfId="5323" xr:uid="{00000000-0005-0000-0000-0000492E0000}"/>
    <cellStyle name="Normal 2 2 3 2" xfId="28704" xr:uid="{00000000-0005-0000-0000-00004A2E0000}"/>
    <cellStyle name="Normal 2 2 33 4" xfId="7729" xr:uid="{00000000-0005-0000-0000-00004B2E0000}"/>
    <cellStyle name="Normal 2 2 33 4 2" xfId="7731" xr:uid="{00000000-0005-0000-0000-00004C2E0000}"/>
    <cellStyle name="Normal 2 2 33 4 2 2" xfId="3382" xr:uid="{00000000-0005-0000-0000-00004D2E0000}"/>
    <cellStyle name="Normal 2 2 33 4 2 2 2" xfId="7733" xr:uid="{00000000-0005-0000-0000-00004E2E0000}"/>
    <cellStyle name="Normal 2 2 33 4 2 2 2 2" xfId="7736" xr:uid="{00000000-0005-0000-0000-00004F2E0000}"/>
    <cellStyle name="Normal 2 2 33 4 2 2 2 2 2" xfId="28709" xr:uid="{00000000-0005-0000-0000-0000502E0000}"/>
    <cellStyle name="Normal 2 2 33 4 2 2 2 3" xfId="28708" xr:uid="{00000000-0005-0000-0000-0000512E0000}"/>
    <cellStyle name="Normal 2 2 33 4 2 2 3" xfId="7739" xr:uid="{00000000-0005-0000-0000-0000522E0000}"/>
    <cellStyle name="Normal 2 2 33 4 2 2 3 2" xfId="28710" xr:uid="{00000000-0005-0000-0000-0000532E0000}"/>
    <cellStyle name="Normal 2 2 33 4 2 2 4" xfId="28707" xr:uid="{00000000-0005-0000-0000-0000542E0000}"/>
    <cellStyle name="Normal 2 2 33 4 2 3" xfId="7741" xr:uid="{00000000-0005-0000-0000-0000552E0000}"/>
    <cellStyle name="Normal 2 2 33 4 2 3 2" xfId="7742" xr:uid="{00000000-0005-0000-0000-0000562E0000}"/>
    <cellStyle name="Normal 2 2 33 4 2 3 2 2" xfId="28712" xr:uid="{00000000-0005-0000-0000-0000572E0000}"/>
    <cellStyle name="Normal 2 2 33 4 2 3 3" xfId="28711" xr:uid="{00000000-0005-0000-0000-0000582E0000}"/>
    <cellStyle name="Normal 2 2 33 4 2 4" xfId="7743" xr:uid="{00000000-0005-0000-0000-0000592E0000}"/>
    <cellStyle name="Normal 2 2 33 4 2 4 2" xfId="28713" xr:uid="{00000000-0005-0000-0000-00005A2E0000}"/>
    <cellStyle name="Normal 2 2 33 4 2 5" xfId="28706" xr:uid="{00000000-0005-0000-0000-00005B2E0000}"/>
    <cellStyle name="Normal 2 2 33 4 3" xfId="7744" xr:uid="{00000000-0005-0000-0000-00005C2E0000}"/>
    <cellStyle name="Normal 2 2 33 4 3 2" xfId="7747" xr:uid="{00000000-0005-0000-0000-00005D2E0000}"/>
    <cellStyle name="Normal 2 2 33 4 3 2 2" xfId="1999" xr:uid="{00000000-0005-0000-0000-00005E2E0000}"/>
    <cellStyle name="Normal 2 2 33 4 3 2 2 2" xfId="28716" xr:uid="{00000000-0005-0000-0000-00005F2E0000}"/>
    <cellStyle name="Normal 2 2 33 4 3 2 3" xfId="28715" xr:uid="{00000000-0005-0000-0000-0000602E0000}"/>
    <cellStyle name="Normal 2 2 33 4 3 3" xfId="7748" xr:uid="{00000000-0005-0000-0000-0000612E0000}"/>
    <cellStyle name="Normal 2 2 33 4 3 3 2" xfId="28717" xr:uid="{00000000-0005-0000-0000-0000622E0000}"/>
    <cellStyle name="Normal 2 2 33 4 3 4" xfId="28714" xr:uid="{00000000-0005-0000-0000-0000632E0000}"/>
    <cellStyle name="Normal 2 2 33 4 4" xfId="7749" xr:uid="{00000000-0005-0000-0000-0000642E0000}"/>
    <cellStyle name="Normal 2 2 33 4 4 2" xfId="7751" xr:uid="{00000000-0005-0000-0000-0000652E0000}"/>
    <cellStyle name="Normal 2 2 33 4 4 2 2" xfId="28719" xr:uid="{00000000-0005-0000-0000-0000662E0000}"/>
    <cellStyle name="Normal 2 2 33 4 4 3" xfId="28718" xr:uid="{00000000-0005-0000-0000-0000672E0000}"/>
    <cellStyle name="Normal 2 2 33 4 5" xfId="7752" xr:uid="{00000000-0005-0000-0000-0000682E0000}"/>
    <cellStyle name="Normal 2 2 33 4 5 2" xfId="28720" xr:uid="{00000000-0005-0000-0000-0000692E0000}"/>
    <cellStyle name="Normal 2 2 33 4 6" xfId="28705" xr:uid="{00000000-0005-0000-0000-00006A2E0000}"/>
    <cellStyle name="Normal 2 2 4" xfId="5331" xr:uid="{00000000-0005-0000-0000-00006B2E0000}"/>
    <cellStyle name="Normal 2 2 4 2" xfId="7753" xr:uid="{00000000-0005-0000-0000-00006C2E0000}"/>
    <cellStyle name="Normal 2 2 4 2 2" xfId="28722" xr:uid="{00000000-0005-0000-0000-00006D2E0000}"/>
    <cellStyle name="Normal 2 2 4 3" xfId="7756" xr:uid="{00000000-0005-0000-0000-00006E2E0000}"/>
    <cellStyle name="Normal 2 2 4 3 2" xfId="28723" xr:uid="{00000000-0005-0000-0000-00006F2E0000}"/>
    <cellStyle name="Normal 2 2 4 4" xfId="28721" xr:uid="{00000000-0005-0000-0000-0000702E0000}"/>
    <cellStyle name="Normal 2 2 5" xfId="5334" xr:uid="{00000000-0005-0000-0000-0000712E0000}"/>
    <cellStyle name="Normal 2 2 5 2" xfId="28724" xr:uid="{00000000-0005-0000-0000-0000722E0000}"/>
    <cellStyle name="Normal 2 2 6" xfId="7759" xr:uid="{00000000-0005-0000-0000-0000732E0000}"/>
    <cellStyle name="Normal 2 2 6 2" xfId="28725" xr:uid="{00000000-0005-0000-0000-0000742E0000}"/>
    <cellStyle name="Normal 2 2 7" xfId="7761" xr:uid="{00000000-0005-0000-0000-0000752E0000}"/>
    <cellStyle name="Normal 2 2 7 2" xfId="28726" xr:uid="{00000000-0005-0000-0000-0000762E0000}"/>
    <cellStyle name="Normal 2 2 8" xfId="7762" xr:uid="{00000000-0005-0000-0000-0000772E0000}"/>
    <cellStyle name="Normal 2 2 8 2" xfId="28727" xr:uid="{00000000-0005-0000-0000-0000782E0000}"/>
    <cellStyle name="Normal 2 2 9" xfId="7763" xr:uid="{00000000-0005-0000-0000-0000792E0000}"/>
    <cellStyle name="Normal 2 2 9 2" xfId="28728" xr:uid="{00000000-0005-0000-0000-00007A2E0000}"/>
    <cellStyle name="Normal 2 2_Bieu chi tiet tang quy mo, dch ky thuat 4" xfId="7764" xr:uid="{00000000-0005-0000-0000-00007B2E0000}"/>
    <cellStyle name="Normal 2 20" xfId="7689" xr:uid="{00000000-0005-0000-0000-00007C2E0000}"/>
    <cellStyle name="Normal 2 20 2" xfId="28729" xr:uid="{00000000-0005-0000-0000-00007D2E0000}"/>
    <cellStyle name="Normal 2 21" xfId="7691" xr:uid="{00000000-0005-0000-0000-00007E2E0000}"/>
    <cellStyle name="Normal 2 21 2" xfId="28730" xr:uid="{00000000-0005-0000-0000-00007F2E0000}"/>
    <cellStyle name="Normal 2 22" xfId="7694" xr:uid="{00000000-0005-0000-0000-0000802E0000}"/>
    <cellStyle name="Normal 2 22 2" xfId="28731" xr:uid="{00000000-0005-0000-0000-0000812E0000}"/>
    <cellStyle name="Normal 2 23" xfId="7698" xr:uid="{00000000-0005-0000-0000-0000822E0000}"/>
    <cellStyle name="Normal 2 23 2" xfId="28732" xr:uid="{00000000-0005-0000-0000-0000832E0000}"/>
    <cellStyle name="Normal 2 24" xfId="848" xr:uid="{00000000-0005-0000-0000-0000842E0000}"/>
    <cellStyle name="Normal 2 24 2" xfId="28733" xr:uid="{00000000-0005-0000-0000-0000852E0000}"/>
    <cellStyle name="Normal 2 25" xfId="7766" xr:uid="{00000000-0005-0000-0000-0000862E0000}"/>
    <cellStyle name="Normal 2 25 2" xfId="28734" xr:uid="{00000000-0005-0000-0000-0000872E0000}"/>
    <cellStyle name="Normal 2 26" xfId="7768" xr:uid="{00000000-0005-0000-0000-0000882E0000}"/>
    <cellStyle name="Normal 2 26 2" xfId="7771" xr:uid="{00000000-0005-0000-0000-0000892E0000}"/>
    <cellStyle name="Normal 2 26 2 2" xfId="28736" xr:uid="{00000000-0005-0000-0000-00008A2E0000}"/>
    <cellStyle name="Normal 2 26 3" xfId="28735" xr:uid="{00000000-0005-0000-0000-00008B2E0000}"/>
    <cellStyle name="Normal 2 27" xfId="1161" xr:uid="{00000000-0005-0000-0000-00008C2E0000}"/>
    <cellStyle name="Normal 2 27 2" xfId="28737" xr:uid="{00000000-0005-0000-0000-00008D2E0000}"/>
    <cellStyle name="Normal 2 28" xfId="1182" xr:uid="{00000000-0005-0000-0000-00008E2E0000}"/>
    <cellStyle name="Normal 2 28 2" xfId="7774" xr:uid="{00000000-0005-0000-0000-00008F2E0000}"/>
    <cellStyle name="Normal 2 28 2 2" xfId="4305" xr:uid="{00000000-0005-0000-0000-0000902E0000}"/>
    <cellStyle name="Normal 2 28 2 2 2" xfId="7111" xr:uid="{00000000-0005-0000-0000-0000912E0000}"/>
    <cellStyle name="Normal 2 28 2 2 2 2" xfId="28741" xr:uid="{00000000-0005-0000-0000-0000922E0000}"/>
    <cellStyle name="Normal 2 28 2 2 3" xfId="28740" xr:uid="{00000000-0005-0000-0000-0000932E0000}"/>
    <cellStyle name="Normal 2 28 2 3" xfId="7776" xr:uid="{00000000-0005-0000-0000-0000942E0000}"/>
    <cellStyle name="Normal 2 28 2 3 2" xfId="28742" xr:uid="{00000000-0005-0000-0000-0000952E0000}"/>
    <cellStyle name="Normal 2 28 2 4" xfId="28739" xr:uid="{00000000-0005-0000-0000-0000962E0000}"/>
    <cellStyle name="Normal 2 28 3" xfId="7777" xr:uid="{00000000-0005-0000-0000-0000972E0000}"/>
    <cellStyle name="Normal 2 28 3 2" xfId="7779" xr:uid="{00000000-0005-0000-0000-0000982E0000}"/>
    <cellStyle name="Normal 2 28 3 2 2" xfId="28744" xr:uid="{00000000-0005-0000-0000-0000992E0000}"/>
    <cellStyle name="Normal 2 28 3 3" xfId="28743" xr:uid="{00000000-0005-0000-0000-00009A2E0000}"/>
    <cellStyle name="Normal 2 28 4" xfId="7781" xr:uid="{00000000-0005-0000-0000-00009B2E0000}"/>
    <cellStyle name="Normal 2 28 4 2" xfId="28745" xr:uid="{00000000-0005-0000-0000-00009C2E0000}"/>
    <cellStyle name="Normal 2 28 5" xfId="757" xr:uid="{00000000-0005-0000-0000-00009D2E0000}"/>
    <cellStyle name="Normal 2 28 5 2" xfId="28746" xr:uid="{00000000-0005-0000-0000-00009E2E0000}"/>
    <cellStyle name="Normal 2 28 6" xfId="7784" xr:uid="{00000000-0005-0000-0000-00009F2E0000}"/>
    <cellStyle name="Normal 2 28 6 2" xfId="28747" xr:uid="{00000000-0005-0000-0000-0000A02E0000}"/>
    <cellStyle name="Normal 2 28 7" xfId="7788" xr:uid="{00000000-0005-0000-0000-0000A12E0000}"/>
    <cellStyle name="Normal 2 28 7 2" xfId="28748" xr:uid="{00000000-0005-0000-0000-0000A22E0000}"/>
    <cellStyle name="Normal 2 28 8" xfId="28738" xr:uid="{00000000-0005-0000-0000-0000A32E0000}"/>
    <cellStyle name="Normal 2 29" xfId="1194" xr:uid="{00000000-0005-0000-0000-0000A42E0000}"/>
    <cellStyle name="Normal 2 29 2" xfId="7789" xr:uid="{00000000-0005-0000-0000-0000A52E0000}"/>
    <cellStyle name="Normal 2 29 2 2" xfId="3969" xr:uid="{00000000-0005-0000-0000-0000A62E0000}"/>
    <cellStyle name="Normal 2 29 2 2 2" xfId="28751" xr:uid="{00000000-0005-0000-0000-0000A72E0000}"/>
    <cellStyle name="Normal 2 29 2 3" xfId="28750" xr:uid="{00000000-0005-0000-0000-0000A82E0000}"/>
    <cellStyle name="Normal 2 29 3" xfId="7790" xr:uid="{00000000-0005-0000-0000-0000A92E0000}"/>
    <cellStyle name="Normal 2 29 3 2" xfId="28752" xr:uid="{00000000-0005-0000-0000-0000AA2E0000}"/>
    <cellStyle name="Normal 2 29 4" xfId="28749" xr:uid="{00000000-0005-0000-0000-0000AB2E0000}"/>
    <cellStyle name="Normal 2 3" xfId="7791" xr:uid="{00000000-0005-0000-0000-0000AC2E0000}"/>
    <cellStyle name="Normal 2 3 2" xfId="5992" xr:uid="{00000000-0005-0000-0000-0000AD2E0000}"/>
    <cellStyle name="Normal 2 3 2 2" xfId="6742" xr:uid="{00000000-0005-0000-0000-0000AE2E0000}"/>
    <cellStyle name="Normal 2 3 2 2 2" xfId="28755" xr:uid="{00000000-0005-0000-0000-0000AF2E0000}"/>
    <cellStyle name="Normal 2 3 2 3" xfId="5273" xr:uid="{00000000-0005-0000-0000-0000B02E0000}"/>
    <cellStyle name="Normal 2 3 2 3 2" xfId="28756" xr:uid="{00000000-0005-0000-0000-0000B12E0000}"/>
    <cellStyle name="Normal 2 3 2 4" xfId="28754" xr:uid="{00000000-0005-0000-0000-0000B22E0000}"/>
    <cellStyle name="Normal 2 3 3" xfId="5354" xr:uid="{00000000-0005-0000-0000-0000B32E0000}"/>
    <cellStyle name="Normal 2 3 3 2" xfId="28757" xr:uid="{00000000-0005-0000-0000-0000B42E0000}"/>
    <cellStyle name="Normal 2 3 4" xfId="5357" xr:uid="{00000000-0005-0000-0000-0000B52E0000}"/>
    <cellStyle name="Normal 2 3 4 2" xfId="5360" xr:uid="{00000000-0005-0000-0000-0000B62E0000}"/>
    <cellStyle name="Normal 2 3 4 2 2" xfId="28759" xr:uid="{00000000-0005-0000-0000-0000B72E0000}"/>
    <cellStyle name="Normal 2 3 4 3" xfId="28758" xr:uid="{00000000-0005-0000-0000-0000B82E0000}"/>
    <cellStyle name="Normal 2 3 5" xfId="5371" xr:uid="{00000000-0005-0000-0000-0000B92E0000}"/>
    <cellStyle name="Normal 2 3 5 2" xfId="28760" xr:uid="{00000000-0005-0000-0000-0000BA2E0000}"/>
    <cellStyle name="Normal 2 3 6" xfId="28753" xr:uid="{00000000-0005-0000-0000-0000BB2E0000}"/>
    <cellStyle name="Normal 2 3_12-09-2014 thinh (luat dau tu  cong) bao cao von CTMT  Bieu Mau THien KH 2011-2015 va XDung KH DTu Cong Trung han 2016-2020" xfId="7792" xr:uid="{00000000-0005-0000-0000-0000BC2E0000}"/>
    <cellStyle name="Normal 2 30" xfId="7767" xr:uid="{00000000-0005-0000-0000-0000BD2E0000}"/>
    <cellStyle name="Normal 2 30 2" xfId="6868" xr:uid="{00000000-0005-0000-0000-0000BE2E0000}"/>
    <cellStyle name="Normal 2 30 2 2" xfId="28762" xr:uid="{00000000-0005-0000-0000-0000BF2E0000}"/>
    <cellStyle name="Normal 2 30 3" xfId="7795" xr:uid="{00000000-0005-0000-0000-0000C02E0000}"/>
    <cellStyle name="Normal 2 30 3 2" xfId="28763" xr:uid="{00000000-0005-0000-0000-0000C12E0000}"/>
    <cellStyle name="Normal 2 30 4" xfId="6218" xr:uid="{00000000-0005-0000-0000-0000C22E0000}"/>
    <cellStyle name="Normal 2 30 4 2" xfId="28764" xr:uid="{00000000-0005-0000-0000-0000C32E0000}"/>
    <cellStyle name="Normal 2 30 5" xfId="28761" xr:uid="{00000000-0005-0000-0000-0000C42E0000}"/>
    <cellStyle name="Normal 2 31" xfId="7769" xr:uid="{00000000-0005-0000-0000-0000C52E0000}"/>
    <cellStyle name="Normal 2 31 2" xfId="7772" xr:uid="{00000000-0005-0000-0000-0000C62E0000}"/>
    <cellStyle name="Normal 2 31 2 2" xfId="28766" xr:uid="{00000000-0005-0000-0000-0000C72E0000}"/>
    <cellStyle name="Normal 2 31 3" xfId="28765" xr:uid="{00000000-0005-0000-0000-0000C82E0000}"/>
    <cellStyle name="Normal 2 32" xfId="1162" xr:uid="{00000000-0005-0000-0000-0000C92E0000}"/>
    <cellStyle name="Normal 2 32 2" xfId="7798" xr:uid="{00000000-0005-0000-0000-0000CA2E0000}"/>
    <cellStyle name="Normal 2 32 2 2" xfId="28768" xr:uid="{00000000-0005-0000-0000-0000CB2E0000}"/>
    <cellStyle name="Normal 2 32 3" xfId="7799" xr:uid="{00000000-0005-0000-0000-0000CC2E0000}"/>
    <cellStyle name="Normal 2 32 3 2" xfId="28769" xr:uid="{00000000-0005-0000-0000-0000CD2E0000}"/>
    <cellStyle name="Normal 2 32 4" xfId="28767" xr:uid="{00000000-0005-0000-0000-0000CE2E0000}"/>
    <cellStyle name="Normal 2 33" xfId="1183" xr:uid="{00000000-0005-0000-0000-0000CF2E0000}"/>
    <cellStyle name="Normal 2 33 2" xfId="7775" xr:uid="{00000000-0005-0000-0000-0000D02E0000}"/>
    <cellStyle name="Normal 2 33 2 2" xfId="28771" xr:uid="{00000000-0005-0000-0000-0000D12E0000}"/>
    <cellStyle name="Normal 2 33 3" xfId="28770" xr:uid="{00000000-0005-0000-0000-0000D22E0000}"/>
    <cellStyle name="Normal 2 34" xfId="1195" xr:uid="{00000000-0005-0000-0000-0000D32E0000}"/>
    <cellStyle name="Normal 2 34 2" xfId="28772" xr:uid="{00000000-0005-0000-0000-0000D42E0000}"/>
    <cellStyle name="Normal 2 35" xfId="1200" xr:uid="{00000000-0005-0000-0000-0000D52E0000}"/>
    <cellStyle name="Normal 2 35 2" xfId="2322" xr:uid="{00000000-0005-0000-0000-0000D62E0000}"/>
    <cellStyle name="Normal 2 35 2 2" xfId="28774" xr:uid="{00000000-0005-0000-0000-0000D72E0000}"/>
    <cellStyle name="Normal 2 35 3" xfId="28773" xr:uid="{00000000-0005-0000-0000-0000D82E0000}"/>
    <cellStyle name="Normal 2 36" xfId="7800" xr:uid="{00000000-0005-0000-0000-0000D92E0000}"/>
    <cellStyle name="Normal 2 36 2" xfId="28775" xr:uid="{00000000-0005-0000-0000-0000DA2E0000}"/>
    <cellStyle name="Normal 2 37" xfId="7802" xr:uid="{00000000-0005-0000-0000-0000DB2E0000}"/>
    <cellStyle name="Normal 2 37 2" xfId="28776" xr:uid="{00000000-0005-0000-0000-0000DC2E0000}"/>
    <cellStyle name="Normal 2 38" xfId="7805" xr:uid="{00000000-0005-0000-0000-0000DD2E0000}"/>
    <cellStyle name="Normal 2 38 2" xfId="28777" xr:uid="{00000000-0005-0000-0000-0000DE2E0000}"/>
    <cellStyle name="Normal 2 39" xfId="7808" xr:uid="{00000000-0005-0000-0000-0000DF2E0000}"/>
    <cellStyle name="Normal 2 39 2" xfId="28778" xr:uid="{00000000-0005-0000-0000-0000E02E0000}"/>
    <cellStyle name="Normal 2 4" xfId="1760" xr:uid="{00000000-0005-0000-0000-0000E12E0000}"/>
    <cellStyle name="Normal 2 4 2" xfId="7810" xr:uid="{00000000-0005-0000-0000-0000E22E0000}"/>
    <cellStyle name="Normal 2 4 2 2" xfId="7811" xr:uid="{00000000-0005-0000-0000-0000E32E0000}"/>
    <cellStyle name="Normal 2 4 2 2 2" xfId="28781" xr:uid="{00000000-0005-0000-0000-0000E42E0000}"/>
    <cellStyle name="Normal 2 4 2 3" xfId="7812" xr:uid="{00000000-0005-0000-0000-0000E52E0000}"/>
    <cellStyle name="Normal 2 4 2 3 2" xfId="28782" xr:uid="{00000000-0005-0000-0000-0000E62E0000}"/>
    <cellStyle name="Normal 2 4 2 4" xfId="1921" xr:uid="{00000000-0005-0000-0000-0000E72E0000}"/>
    <cellStyle name="Normal 2 4 2 4 2" xfId="28783" xr:uid="{00000000-0005-0000-0000-0000E82E0000}"/>
    <cellStyle name="Normal 2 4 2 5" xfId="28780" xr:uid="{00000000-0005-0000-0000-0000E92E0000}"/>
    <cellStyle name="Normal 2 4 3" xfId="5375" xr:uid="{00000000-0005-0000-0000-0000EA2E0000}"/>
    <cellStyle name="Normal 2 4 3 2" xfId="7813" xr:uid="{00000000-0005-0000-0000-0000EB2E0000}"/>
    <cellStyle name="Normal 2 4 3 2 2" xfId="28785" xr:uid="{00000000-0005-0000-0000-0000EC2E0000}"/>
    <cellStyle name="Normal 2 4 3 3" xfId="28784" xr:uid="{00000000-0005-0000-0000-0000ED2E0000}"/>
    <cellStyle name="Normal 2 4 4" xfId="5379" xr:uid="{00000000-0005-0000-0000-0000EE2E0000}"/>
    <cellStyle name="Normal 2 4 4 2" xfId="28786" xr:uid="{00000000-0005-0000-0000-0000EF2E0000}"/>
    <cellStyle name="Normal 2 4 5" xfId="7815" xr:uid="{00000000-0005-0000-0000-0000F02E0000}"/>
    <cellStyle name="Normal 2 4 5 2" xfId="28787" xr:uid="{00000000-0005-0000-0000-0000F12E0000}"/>
    <cellStyle name="Normal 2 4 6" xfId="7820" xr:uid="{00000000-0005-0000-0000-0000F22E0000}"/>
    <cellStyle name="Normal 2 4 6 2" xfId="28788" xr:uid="{00000000-0005-0000-0000-0000F32E0000}"/>
    <cellStyle name="Normal 2 4 7" xfId="28779" xr:uid="{00000000-0005-0000-0000-0000F42E0000}"/>
    <cellStyle name="Normal 2 4_bieu 21" xfId="7825" xr:uid="{00000000-0005-0000-0000-0000F52E0000}"/>
    <cellStyle name="Normal 2 40" xfId="1201" xr:uid="{00000000-0005-0000-0000-0000F62E0000}"/>
    <cellStyle name="Normal 2 40 2" xfId="28789" xr:uid="{00000000-0005-0000-0000-0000F72E0000}"/>
    <cellStyle name="Normal 2 41" xfId="7801" xr:uid="{00000000-0005-0000-0000-0000F82E0000}"/>
    <cellStyle name="Normal 2 41 2" xfId="28790" xr:uid="{00000000-0005-0000-0000-0000F92E0000}"/>
    <cellStyle name="Normal 2 42" xfId="7803" xr:uid="{00000000-0005-0000-0000-0000FA2E0000}"/>
    <cellStyle name="Normal 2 42 2" xfId="28791" xr:uid="{00000000-0005-0000-0000-0000FB2E0000}"/>
    <cellStyle name="Normal 2 43" xfId="7806" xr:uid="{00000000-0005-0000-0000-0000FC2E0000}"/>
    <cellStyle name="Normal 2 43 2" xfId="28792" xr:uid="{00000000-0005-0000-0000-0000FD2E0000}"/>
    <cellStyle name="Normal 2 44" xfId="7809" xr:uid="{00000000-0005-0000-0000-0000FE2E0000}"/>
    <cellStyle name="Normal 2 44 2" xfId="28793" xr:uid="{00000000-0005-0000-0000-0000FF2E0000}"/>
    <cellStyle name="Normal 2 45" xfId="7830" xr:uid="{00000000-0005-0000-0000-0000002F0000}"/>
    <cellStyle name="Normal 2 45 2" xfId="28794" xr:uid="{00000000-0005-0000-0000-0000012F0000}"/>
    <cellStyle name="Normal 2 46" xfId="7831" xr:uid="{00000000-0005-0000-0000-0000022F0000}"/>
    <cellStyle name="Normal 2 46 2" xfId="28795" xr:uid="{00000000-0005-0000-0000-0000032F0000}"/>
    <cellStyle name="Normal 2 47" xfId="7833" xr:uid="{00000000-0005-0000-0000-0000042F0000}"/>
    <cellStyle name="Normal 2 47 2" xfId="28796" xr:uid="{00000000-0005-0000-0000-0000052F0000}"/>
    <cellStyle name="Normal 2 48" xfId="28669" xr:uid="{00000000-0005-0000-0000-0000062F0000}"/>
    <cellStyle name="Normal 2 5" xfId="1623" xr:uid="{00000000-0005-0000-0000-0000072F0000}"/>
    <cellStyle name="Normal 2 5 2" xfId="5856" xr:uid="{00000000-0005-0000-0000-0000082F0000}"/>
    <cellStyle name="Normal 2 5 2 2" xfId="3509" xr:uid="{00000000-0005-0000-0000-0000092F0000}"/>
    <cellStyle name="Normal 2 5 2 2 2" xfId="7835" xr:uid="{00000000-0005-0000-0000-00000A2F0000}"/>
    <cellStyle name="Normal 2 5 2 2 2 2" xfId="28800" xr:uid="{00000000-0005-0000-0000-00000B2F0000}"/>
    <cellStyle name="Normal 2 5 2 2 3" xfId="28799" xr:uid="{00000000-0005-0000-0000-00000C2F0000}"/>
    <cellStyle name="Normal 2 5 2 3" xfId="5235" xr:uid="{00000000-0005-0000-0000-00000D2F0000}"/>
    <cellStyle name="Normal 2 5 2 3 2" xfId="28801" xr:uid="{00000000-0005-0000-0000-00000E2F0000}"/>
    <cellStyle name="Normal 2 5 2 4" xfId="2131" xr:uid="{00000000-0005-0000-0000-00000F2F0000}"/>
    <cellStyle name="Normal 2 5 2 4 2" xfId="28802" xr:uid="{00000000-0005-0000-0000-0000102F0000}"/>
    <cellStyle name="Normal 2 5 2 5" xfId="28798" xr:uid="{00000000-0005-0000-0000-0000112F0000}"/>
    <cellStyle name="Normal 2 5 3" xfId="5858" xr:uid="{00000000-0005-0000-0000-0000122F0000}"/>
    <cellStyle name="Normal 2 5 3 2" xfId="28803" xr:uid="{00000000-0005-0000-0000-0000132F0000}"/>
    <cellStyle name="Normal 2 5 4" xfId="28797" xr:uid="{00000000-0005-0000-0000-0000142F0000}"/>
    <cellStyle name="Normal 2 6" xfId="6091" xr:uid="{00000000-0005-0000-0000-0000152F0000}"/>
    <cellStyle name="Normal 2 6 2" xfId="7837" xr:uid="{00000000-0005-0000-0000-0000162F0000}"/>
    <cellStyle name="Normal 2 6 2 2" xfId="7838" xr:uid="{00000000-0005-0000-0000-0000172F0000}"/>
    <cellStyle name="Normal 2 6 2 2 2" xfId="5268" xr:uid="{00000000-0005-0000-0000-0000182F0000}"/>
    <cellStyle name="Normal 2 6 2 2 2 2" xfId="28807" xr:uid="{00000000-0005-0000-0000-0000192F0000}"/>
    <cellStyle name="Normal 2 6 2 2 3" xfId="28806" xr:uid="{00000000-0005-0000-0000-00001A2F0000}"/>
    <cellStyle name="Normal 2 6 2 3" xfId="4548" xr:uid="{00000000-0005-0000-0000-00001B2F0000}"/>
    <cellStyle name="Normal 2 6 2 3 2" xfId="28808" xr:uid="{00000000-0005-0000-0000-00001C2F0000}"/>
    <cellStyle name="Normal 2 6 2 4" xfId="6220" xr:uid="{00000000-0005-0000-0000-00001D2F0000}"/>
    <cellStyle name="Normal 2 6 2 4 2" xfId="28809" xr:uid="{00000000-0005-0000-0000-00001E2F0000}"/>
    <cellStyle name="Normal 2 6 2 5" xfId="28805" xr:uid="{00000000-0005-0000-0000-00001F2F0000}"/>
    <cellStyle name="Normal 2 6 3" xfId="7839" xr:uid="{00000000-0005-0000-0000-0000202F0000}"/>
    <cellStyle name="Normal 2 6 3 2" xfId="28810" xr:uid="{00000000-0005-0000-0000-0000212F0000}"/>
    <cellStyle name="Normal 2 6 4" xfId="28804" xr:uid="{00000000-0005-0000-0000-0000222F0000}"/>
    <cellStyle name="Normal 2 66" xfId="7841" xr:uid="{00000000-0005-0000-0000-0000232F0000}"/>
    <cellStyle name="Normal 2 66 2" xfId="28811" xr:uid="{00000000-0005-0000-0000-0000242F0000}"/>
    <cellStyle name="Normal 2 7" xfId="2965" xr:uid="{00000000-0005-0000-0000-0000252F0000}"/>
    <cellStyle name="Normal 2 7 2" xfId="2809" xr:uid="{00000000-0005-0000-0000-0000262F0000}"/>
    <cellStyle name="Normal 2 7 2 2" xfId="7843" xr:uid="{00000000-0005-0000-0000-0000272F0000}"/>
    <cellStyle name="Normal 2 7 2 2 2" xfId="557" xr:uid="{00000000-0005-0000-0000-0000282F0000}"/>
    <cellStyle name="Normal 2 7 2 2 2 2" xfId="28815" xr:uid="{00000000-0005-0000-0000-0000292F0000}"/>
    <cellStyle name="Normal 2 7 2 2 3" xfId="28814" xr:uid="{00000000-0005-0000-0000-00002A2F0000}"/>
    <cellStyle name="Normal 2 7 2 3" xfId="452" xr:uid="{00000000-0005-0000-0000-00002B2F0000}"/>
    <cellStyle name="Normal 2 7 2 3 2" xfId="28816" xr:uid="{00000000-0005-0000-0000-00002C2F0000}"/>
    <cellStyle name="Normal 2 7 2 4" xfId="7844" xr:uid="{00000000-0005-0000-0000-00002D2F0000}"/>
    <cellStyle name="Normal 2 7 2 4 2" xfId="28817" xr:uid="{00000000-0005-0000-0000-00002E2F0000}"/>
    <cellStyle name="Normal 2 7 2 5" xfId="28813" xr:uid="{00000000-0005-0000-0000-00002F2F0000}"/>
    <cellStyle name="Normal 2 7 3" xfId="7845" xr:uid="{00000000-0005-0000-0000-0000302F0000}"/>
    <cellStyle name="Normal 2 7 3 2" xfId="28818" xr:uid="{00000000-0005-0000-0000-0000312F0000}"/>
    <cellStyle name="Normal 2 7 4" xfId="28812" xr:uid="{00000000-0005-0000-0000-0000322F0000}"/>
    <cellStyle name="Normal 2 8" xfId="7846" xr:uid="{00000000-0005-0000-0000-0000332F0000}"/>
    <cellStyle name="Normal 2 8 2" xfId="6022" xr:uid="{00000000-0005-0000-0000-0000342F0000}"/>
    <cellStyle name="Normal 2 8 2 2" xfId="7848" xr:uid="{00000000-0005-0000-0000-0000352F0000}"/>
    <cellStyle name="Normal 2 8 2 2 2" xfId="7849" xr:uid="{00000000-0005-0000-0000-0000362F0000}"/>
    <cellStyle name="Normal 2 8 2 2 2 2" xfId="28822" xr:uid="{00000000-0005-0000-0000-0000372F0000}"/>
    <cellStyle name="Normal 2 8 2 2 3" xfId="28821" xr:uid="{00000000-0005-0000-0000-0000382F0000}"/>
    <cellStyle name="Normal 2 8 2 3" xfId="7850" xr:uid="{00000000-0005-0000-0000-0000392F0000}"/>
    <cellStyle name="Normal 2 8 2 3 2" xfId="28823" xr:uid="{00000000-0005-0000-0000-00003A2F0000}"/>
    <cellStyle name="Normal 2 8 2 4" xfId="7851" xr:uid="{00000000-0005-0000-0000-00003B2F0000}"/>
    <cellStyle name="Normal 2 8 2 4 2" xfId="28824" xr:uid="{00000000-0005-0000-0000-00003C2F0000}"/>
    <cellStyle name="Normal 2 8 2 5" xfId="28820" xr:uid="{00000000-0005-0000-0000-00003D2F0000}"/>
    <cellStyle name="Normal 2 8 3" xfId="1590" xr:uid="{00000000-0005-0000-0000-00003E2F0000}"/>
    <cellStyle name="Normal 2 8 3 2" xfId="28825" xr:uid="{00000000-0005-0000-0000-00003F2F0000}"/>
    <cellStyle name="Normal 2 8 4" xfId="28819" xr:uid="{00000000-0005-0000-0000-0000402F0000}"/>
    <cellStyle name="Normal 2 9" xfId="7853" xr:uid="{00000000-0005-0000-0000-0000412F0000}"/>
    <cellStyle name="Normal 2 9 2" xfId="2610" xr:uid="{00000000-0005-0000-0000-0000422F0000}"/>
    <cellStyle name="Normal 2 9 2 2" xfId="28827" xr:uid="{00000000-0005-0000-0000-0000432F0000}"/>
    <cellStyle name="Normal 2 9 3" xfId="28826" xr:uid="{00000000-0005-0000-0000-0000442F0000}"/>
    <cellStyle name="Normal 2_05-12  KH trung han 2016-2020 - Liem Thinh edited" xfId="7855" xr:uid="{00000000-0005-0000-0000-0000452F0000}"/>
    <cellStyle name="Normal 20" xfId="5459" xr:uid="{00000000-0005-0000-0000-0000462F0000}"/>
    <cellStyle name="Normal 20 2" xfId="3766" xr:uid="{00000000-0005-0000-0000-0000472F0000}"/>
    <cellStyle name="Normal 20 2 2" xfId="28829" xr:uid="{00000000-0005-0000-0000-0000482F0000}"/>
    <cellStyle name="Normal 20 3" xfId="7531" xr:uid="{00000000-0005-0000-0000-0000492F0000}"/>
    <cellStyle name="Normal 20 3 2" xfId="28830" xr:uid="{00000000-0005-0000-0000-00004A2F0000}"/>
    <cellStyle name="Normal 20 4" xfId="7535" xr:uid="{00000000-0005-0000-0000-00004B2F0000}"/>
    <cellStyle name="Normal 20 4 2" xfId="28831" xr:uid="{00000000-0005-0000-0000-00004C2F0000}"/>
    <cellStyle name="Normal 20 5" xfId="28828" xr:uid="{00000000-0005-0000-0000-00004D2F0000}"/>
    <cellStyle name="Normal 200" xfId="4146" xr:uid="{00000000-0005-0000-0000-00004E2F0000}"/>
    <cellStyle name="Normal 200 2" xfId="28832" xr:uid="{00000000-0005-0000-0000-00004F2F0000}"/>
    <cellStyle name="Normal 201" xfId="4163" xr:uid="{00000000-0005-0000-0000-0000502F0000}"/>
    <cellStyle name="Normal 201 2" xfId="28833" xr:uid="{00000000-0005-0000-0000-0000512F0000}"/>
    <cellStyle name="Normal 203" xfId="7857" xr:uid="{00000000-0005-0000-0000-0000522F0000}"/>
    <cellStyle name="Normal 203 2" xfId="28834" xr:uid="{00000000-0005-0000-0000-0000532F0000}"/>
    <cellStyle name="Normal 206" xfId="7858" xr:uid="{00000000-0005-0000-0000-0000542F0000}"/>
    <cellStyle name="Normal 206 2" xfId="28835" xr:uid="{00000000-0005-0000-0000-0000552F0000}"/>
    <cellStyle name="Normal 208" xfId="7859" xr:uid="{00000000-0005-0000-0000-0000562F0000}"/>
    <cellStyle name="Normal 208 2" xfId="28836" xr:uid="{00000000-0005-0000-0000-0000572F0000}"/>
    <cellStyle name="Normal 21" xfId="7545" xr:uid="{00000000-0005-0000-0000-0000582F0000}"/>
    <cellStyle name="Normal 21 2" xfId="1599" xr:uid="{00000000-0005-0000-0000-0000592F0000}"/>
    <cellStyle name="Normal 21 2 2" xfId="28838" xr:uid="{00000000-0005-0000-0000-00005A2F0000}"/>
    <cellStyle name="Normal 21 3" xfId="7562" xr:uid="{00000000-0005-0000-0000-00005B2F0000}"/>
    <cellStyle name="Normal 21 3 2" xfId="28839" xr:uid="{00000000-0005-0000-0000-00005C2F0000}"/>
    <cellStyle name="Normal 21 4" xfId="28837" xr:uid="{00000000-0005-0000-0000-00005D2F0000}"/>
    <cellStyle name="Normal 213" xfId="7860" xr:uid="{00000000-0005-0000-0000-00005E2F0000}"/>
    <cellStyle name="Normal 213 2" xfId="28840" xr:uid="{00000000-0005-0000-0000-00005F2F0000}"/>
    <cellStyle name="Normal 217" xfId="7644" xr:uid="{00000000-0005-0000-0000-0000602F0000}"/>
    <cellStyle name="Normal 217 2" xfId="28841" xr:uid="{00000000-0005-0000-0000-0000612F0000}"/>
    <cellStyle name="Normal 218" xfId="2903" xr:uid="{00000000-0005-0000-0000-0000622F0000}"/>
    <cellStyle name="Normal 218 2" xfId="28842" xr:uid="{00000000-0005-0000-0000-0000632F0000}"/>
    <cellStyle name="Normal 22" xfId="2445" xr:uid="{00000000-0005-0000-0000-0000642F0000}"/>
    <cellStyle name="Normal 22 2" xfId="5083" xr:uid="{00000000-0005-0000-0000-0000652F0000}"/>
    <cellStyle name="Normal 22 2 2" xfId="28844" xr:uid="{00000000-0005-0000-0000-0000662F0000}"/>
    <cellStyle name="Normal 22 3" xfId="2336" xr:uid="{00000000-0005-0000-0000-0000672F0000}"/>
    <cellStyle name="Normal 22 3 2" xfId="28845" xr:uid="{00000000-0005-0000-0000-0000682F0000}"/>
    <cellStyle name="Normal 22 4" xfId="28843" xr:uid="{00000000-0005-0000-0000-0000692F0000}"/>
    <cellStyle name="Normal 220" xfId="7434" xr:uid="{00000000-0005-0000-0000-00006A2F0000}"/>
    <cellStyle name="Normal 220 2" xfId="28846" xr:uid="{00000000-0005-0000-0000-00006B2F0000}"/>
    <cellStyle name="Normal 224" xfId="7861" xr:uid="{00000000-0005-0000-0000-00006C2F0000}"/>
    <cellStyle name="Normal 224 2" xfId="28847" xr:uid="{00000000-0005-0000-0000-00006D2F0000}"/>
    <cellStyle name="Normal 229" xfId="7862" xr:uid="{00000000-0005-0000-0000-00006E2F0000}"/>
    <cellStyle name="Normal 229 2" xfId="28848" xr:uid="{00000000-0005-0000-0000-00006F2F0000}"/>
    <cellStyle name="Normal 23" xfId="7647" xr:uid="{00000000-0005-0000-0000-0000702F0000}"/>
    <cellStyle name="Normal 23 2" xfId="7651" xr:uid="{00000000-0005-0000-0000-0000712F0000}"/>
    <cellStyle name="Normal 23 2 2" xfId="28850" xr:uid="{00000000-0005-0000-0000-0000722F0000}"/>
    <cellStyle name="Normal 23 3" xfId="7656" xr:uid="{00000000-0005-0000-0000-0000732F0000}"/>
    <cellStyle name="Normal 23 3 2" xfId="28851" xr:uid="{00000000-0005-0000-0000-0000742F0000}"/>
    <cellStyle name="Normal 23 4" xfId="28849" xr:uid="{00000000-0005-0000-0000-0000752F0000}"/>
    <cellStyle name="Normal 231" xfId="4597" xr:uid="{00000000-0005-0000-0000-0000762F0000}"/>
    <cellStyle name="Normal 231 2" xfId="28852" xr:uid="{00000000-0005-0000-0000-0000772F0000}"/>
    <cellStyle name="Normal 233" xfId="2069" xr:uid="{00000000-0005-0000-0000-0000782F0000}"/>
    <cellStyle name="Normal 233 2" xfId="28853" xr:uid="{00000000-0005-0000-0000-0000792F0000}"/>
    <cellStyle name="Normal 24" xfId="3108" xr:uid="{00000000-0005-0000-0000-00007A2F0000}"/>
    <cellStyle name="Normal 24 2" xfId="1798" xr:uid="{00000000-0005-0000-0000-00007B2F0000}"/>
    <cellStyle name="Normal 24 2 2" xfId="7865" xr:uid="{00000000-0005-0000-0000-00007C2F0000}"/>
    <cellStyle name="Normal 24 2 2 2" xfId="28856" xr:uid="{00000000-0005-0000-0000-00007D2F0000}"/>
    <cellStyle name="Normal 24 2 3" xfId="28855" xr:uid="{00000000-0005-0000-0000-00007E2F0000}"/>
    <cellStyle name="Normal 24 3" xfId="7664" xr:uid="{00000000-0005-0000-0000-00007F2F0000}"/>
    <cellStyle name="Normal 24 3 2" xfId="28857" xr:uid="{00000000-0005-0000-0000-0000802F0000}"/>
    <cellStyle name="Normal 24 4" xfId="28854" xr:uid="{00000000-0005-0000-0000-0000812F0000}"/>
    <cellStyle name="Normal 25" xfId="7866" xr:uid="{00000000-0005-0000-0000-0000822F0000}"/>
    <cellStyle name="Normal 25 2" xfId="1231" xr:uid="{00000000-0005-0000-0000-0000832F0000}"/>
    <cellStyle name="Normal 25 2 2" xfId="28859" xr:uid="{00000000-0005-0000-0000-0000842F0000}"/>
    <cellStyle name="Normal 25 3" xfId="7868" xr:uid="{00000000-0005-0000-0000-0000852F0000}"/>
    <cellStyle name="Normal 25 3 2" xfId="28860" xr:uid="{00000000-0005-0000-0000-0000862F0000}"/>
    <cellStyle name="Normal 25 4" xfId="7870" xr:uid="{00000000-0005-0000-0000-0000872F0000}"/>
    <cellStyle name="Normal 25 4 2" xfId="28861" xr:uid="{00000000-0005-0000-0000-0000882F0000}"/>
    <cellStyle name="Normal 25 5" xfId="28858" xr:uid="{00000000-0005-0000-0000-0000892F0000}"/>
    <cellStyle name="Normal 26" xfId="7872" xr:uid="{00000000-0005-0000-0000-00008A2F0000}"/>
    <cellStyle name="Normal 26 2" xfId="1906" xr:uid="{00000000-0005-0000-0000-00008B2F0000}"/>
    <cellStyle name="Normal 26 2 2" xfId="28863" xr:uid="{00000000-0005-0000-0000-00008C2F0000}"/>
    <cellStyle name="Normal 26 3" xfId="28862" xr:uid="{00000000-0005-0000-0000-00008D2F0000}"/>
    <cellStyle name="Normal 27" xfId="5957" xr:uid="{00000000-0005-0000-0000-00008E2F0000}"/>
    <cellStyle name="Normal 27 2" xfId="7875" xr:uid="{00000000-0005-0000-0000-00008F2F0000}"/>
    <cellStyle name="Normal 27 2 2" xfId="28865" xr:uid="{00000000-0005-0000-0000-0000902F0000}"/>
    <cellStyle name="Normal 27 3" xfId="28864" xr:uid="{00000000-0005-0000-0000-0000912F0000}"/>
    <cellStyle name="Normal 28" xfId="5960" xr:uid="{00000000-0005-0000-0000-0000922F0000}"/>
    <cellStyle name="Normal 28 2" xfId="7877" xr:uid="{00000000-0005-0000-0000-0000932F0000}"/>
    <cellStyle name="Normal 28 2 2" xfId="28867" xr:uid="{00000000-0005-0000-0000-0000942F0000}"/>
    <cellStyle name="Normal 28 3" xfId="28866" xr:uid="{00000000-0005-0000-0000-0000952F0000}"/>
    <cellStyle name="Normal 29" xfId="2486" xr:uid="{00000000-0005-0000-0000-0000962F0000}"/>
    <cellStyle name="Normal 29 2" xfId="6480" xr:uid="{00000000-0005-0000-0000-0000972F0000}"/>
    <cellStyle name="Normal 29 2 2" xfId="28869" xr:uid="{00000000-0005-0000-0000-0000982F0000}"/>
    <cellStyle name="Normal 29 3" xfId="7879" xr:uid="{00000000-0005-0000-0000-0000992F0000}"/>
    <cellStyle name="Normal 29 3 2" xfId="28870" xr:uid="{00000000-0005-0000-0000-00009A2F0000}"/>
    <cellStyle name="Normal 29 4" xfId="2115" xr:uid="{00000000-0005-0000-0000-00009B2F0000}"/>
    <cellStyle name="Normal 29 4 2" xfId="28871" xr:uid="{00000000-0005-0000-0000-00009C2F0000}"/>
    <cellStyle name="Normal 29 5" xfId="28868" xr:uid="{00000000-0005-0000-0000-00009D2F0000}"/>
    <cellStyle name="Normal 3" xfId="5997" xr:uid="{00000000-0005-0000-0000-00009E2F0000}"/>
    <cellStyle name="Normal 3 10" xfId="7883" xr:uid="{00000000-0005-0000-0000-00009F2F0000}"/>
    <cellStyle name="Normal 3 10 2" xfId="28873" xr:uid="{00000000-0005-0000-0000-0000A02F0000}"/>
    <cellStyle name="Normal 3 11" xfId="85" xr:uid="{00000000-0005-0000-0000-0000A12F0000}"/>
    <cellStyle name="Normal 3 11 2" xfId="28874" xr:uid="{00000000-0005-0000-0000-0000A22F0000}"/>
    <cellStyle name="Normal 3 12" xfId="7885" xr:uid="{00000000-0005-0000-0000-0000A32F0000}"/>
    <cellStyle name="Normal 3 12 2" xfId="28875" xr:uid="{00000000-0005-0000-0000-0000A42F0000}"/>
    <cellStyle name="Normal 3 13" xfId="7886" xr:uid="{00000000-0005-0000-0000-0000A52F0000}"/>
    <cellStyle name="Normal 3 13 2" xfId="28876" xr:uid="{00000000-0005-0000-0000-0000A62F0000}"/>
    <cellStyle name="Normal 3 14" xfId="7887" xr:uid="{00000000-0005-0000-0000-0000A72F0000}"/>
    <cellStyle name="Normal 3 14 2" xfId="28877" xr:uid="{00000000-0005-0000-0000-0000A82F0000}"/>
    <cellStyle name="Normal 3 15" xfId="7888" xr:uid="{00000000-0005-0000-0000-0000A92F0000}"/>
    <cellStyle name="Normal 3 15 2" xfId="28878" xr:uid="{00000000-0005-0000-0000-0000AA2F0000}"/>
    <cellStyle name="Normal 3 16" xfId="7891" xr:uid="{00000000-0005-0000-0000-0000AB2F0000}"/>
    <cellStyle name="Normal 3 16 2" xfId="28879" xr:uid="{00000000-0005-0000-0000-0000AC2F0000}"/>
    <cellStyle name="Normal 3 17" xfId="7893" xr:uid="{00000000-0005-0000-0000-0000AD2F0000}"/>
    <cellStyle name="Normal 3 17 2" xfId="28880" xr:uid="{00000000-0005-0000-0000-0000AE2F0000}"/>
    <cellStyle name="Normal 3 18" xfId="7896" xr:uid="{00000000-0005-0000-0000-0000AF2F0000}"/>
    <cellStyle name="Normal 3 18 2" xfId="28881" xr:uid="{00000000-0005-0000-0000-0000B02F0000}"/>
    <cellStyle name="Normal 3 19" xfId="7897" xr:uid="{00000000-0005-0000-0000-0000B12F0000}"/>
    <cellStyle name="Normal 3 19 2" xfId="28882" xr:uid="{00000000-0005-0000-0000-0000B22F0000}"/>
    <cellStyle name="Normal 3 2" xfId="7899" xr:uid="{00000000-0005-0000-0000-0000B32F0000}"/>
    <cellStyle name="Normal 3 2 10" xfId="910" xr:uid="{00000000-0005-0000-0000-0000B42F0000}"/>
    <cellStyle name="Normal 3 2 10 2" xfId="28884" xr:uid="{00000000-0005-0000-0000-0000B52F0000}"/>
    <cellStyle name="Normal 3 2 11" xfId="913" xr:uid="{00000000-0005-0000-0000-0000B62F0000}"/>
    <cellStyle name="Normal 3 2 11 2" xfId="28885" xr:uid="{00000000-0005-0000-0000-0000B72F0000}"/>
    <cellStyle name="Normal 3 2 12" xfId="28883" xr:uid="{00000000-0005-0000-0000-0000B82F0000}"/>
    <cellStyle name="Normal 3 2 2" xfId="3466" xr:uid="{00000000-0005-0000-0000-0000B92F0000}"/>
    <cellStyle name="Normal 3 2 2 2" xfId="92" xr:uid="{00000000-0005-0000-0000-0000BA2F0000}"/>
    <cellStyle name="Normal 3 2 2 2 2" xfId="28887" xr:uid="{00000000-0005-0000-0000-0000BB2F0000}"/>
    <cellStyle name="Normal 3 2 2 3" xfId="28886" xr:uid="{00000000-0005-0000-0000-0000BC2F0000}"/>
    <cellStyle name="Normal 3 2 3" xfId="5432" xr:uid="{00000000-0005-0000-0000-0000BD2F0000}"/>
    <cellStyle name="Normal 3 2 3 2" xfId="7901" xr:uid="{00000000-0005-0000-0000-0000BE2F0000}"/>
    <cellStyle name="Normal 3 2 3 2 2" xfId="28889" xr:uid="{00000000-0005-0000-0000-0000BF2F0000}"/>
    <cellStyle name="Normal 3 2 3 3" xfId="28888" xr:uid="{00000000-0005-0000-0000-0000C02F0000}"/>
    <cellStyle name="Normal 3 2 4" xfId="5436" xr:uid="{00000000-0005-0000-0000-0000C12F0000}"/>
    <cellStyle name="Normal 3 2 4 2" xfId="28890" xr:uid="{00000000-0005-0000-0000-0000C22F0000}"/>
    <cellStyle name="Normal 3 2 5" xfId="7903" xr:uid="{00000000-0005-0000-0000-0000C32F0000}"/>
    <cellStyle name="Normal 3 2 5 2" xfId="7906" xr:uid="{00000000-0005-0000-0000-0000C42F0000}"/>
    <cellStyle name="Normal 3 2 5 2 2" xfId="7909" xr:uid="{00000000-0005-0000-0000-0000C52F0000}"/>
    <cellStyle name="Normal 3 2 5 2 2 2" xfId="7910" xr:uid="{00000000-0005-0000-0000-0000C62F0000}"/>
    <cellStyle name="Normal 3 2 5 2 2 2 2" xfId="28894" xr:uid="{00000000-0005-0000-0000-0000C72F0000}"/>
    <cellStyle name="Normal 3 2 5 2 2 3" xfId="28893" xr:uid="{00000000-0005-0000-0000-0000C82F0000}"/>
    <cellStyle name="Normal 3 2 5 2 3" xfId="438" xr:uid="{00000000-0005-0000-0000-0000C92F0000}"/>
    <cellStyle name="Normal 3 2 5 2 3 2" xfId="28895" xr:uid="{00000000-0005-0000-0000-0000CA2F0000}"/>
    <cellStyle name="Normal 3 2 5 2 4" xfId="28892" xr:uid="{00000000-0005-0000-0000-0000CB2F0000}"/>
    <cellStyle name="Normal 3 2 5 3" xfId="7913" xr:uid="{00000000-0005-0000-0000-0000CC2F0000}"/>
    <cellStyle name="Normal 3 2 5 3 2" xfId="3338" xr:uid="{00000000-0005-0000-0000-0000CD2F0000}"/>
    <cellStyle name="Normal 3 2 5 3 2 2" xfId="28897" xr:uid="{00000000-0005-0000-0000-0000CE2F0000}"/>
    <cellStyle name="Normal 3 2 5 3 3" xfId="28896" xr:uid="{00000000-0005-0000-0000-0000CF2F0000}"/>
    <cellStyle name="Normal 3 2 5 4" xfId="7914" xr:uid="{00000000-0005-0000-0000-0000D02F0000}"/>
    <cellStyle name="Normal 3 2 5 4 2" xfId="28898" xr:uid="{00000000-0005-0000-0000-0000D12F0000}"/>
    <cellStyle name="Normal 3 2 5 5" xfId="28891" xr:uid="{00000000-0005-0000-0000-0000D22F0000}"/>
    <cellStyle name="Normal 3 2 6" xfId="7916" xr:uid="{00000000-0005-0000-0000-0000D32F0000}"/>
    <cellStyle name="Normal 3 2 6 2" xfId="7920" xr:uid="{00000000-0005-0000-0000-0000D42F0000}"/>
    <cellStyle name="Normal 3 2 6 2 2" xfId="7921" xr:uid="{00000000-0005-0000-0000-0000D52F0000}"/>
    <cellStyle name="Normal 3 2 6 2 2 2" xfId="5723" xr:uid="{00000000-0005-0000-0000-0000D62F0000}"/>
    <cellStyle name="Normal 3 2 6 2 2 2 2" xfId="28902" xr:uid="{00000000-0005-0000-0000-0000D72F0000}"/>
    <cellStyle name="Normal 3 2 6 2 2 3" xfId="28901" xr:uid="{00000000-0005-0000-0000-0000D82F0000}"/>
    <cellStyle name="Normal 3 2 6 2 3" xfId="7924" xr:uid="{00000000-0005-0000-0000-0000D92F0000}"/>
    <cellStyle name="Normal 3 2 6 2 3 2" xfId="28903" xr:uid="{00000000-0005-0000-0000-0000DA2F0000}"/>
    <cellStyle name="Normal 3 2 6 2 4" xfId="28900" xr:uid="{00000000-0005-0000-0000-0000DB2F0000}"/>
    <cellStyle name="Normal 3 2 6 3" xfId="3463" xr:uid="{00000000-0005-0000-0000-0000DC2F0000}"/>
    <cellStyle name="Normal 3 2 6 3 2" xfId="7925" xr:uid="{00000000-0005-0000-0000-0000DD2F0000}"/>
    <cellStyle name="Normal 3 2 6 3 2 2" xfId="28905" xr:uid="{00000000-0005-0000-0000-0000DE2F0000}"/>
    <cellStyle name="Normal 3 2 6 3 3" xfId="28904" xr:uid="{00000000-0005-0000-0000-0000DF2F0000}"/>
    <cellStyle name="Normal 3 2 6 4" xfId="7926" xr:uid="{00000000-0005-0000-0000-0000E02F0000}"/>
    <cellStyle name="Normal 3 2 6 4 2" xfId="28906" xr:uid="{00000000-0005-0000-0000-0000E12F0000}"/>
    <cellStyle name="Normal 3 2 6 5" xfId="28899" xr:uid="{00000000-0005-0000-0000-0000E22F0000}"/>
    <cellStyle name="Normal 3 2 7" xfId="7928" xr:uid="{00000000-0005-0000-0000-0000E32F0000}"/>
    <cellStyle name="Normal 3 2 7 2" xfId="7932" xr:uid="{00000000-0005-0000-0000-0000E42F0000}"/>
    <cellStyle name="Normal 3 2 7 2 2" xfId="6500" xr:uid="{00000000-0005-0000-0000-0000E52F0000}"/>
    <cellStyle name="Normal 3 2 7 2 2 2" xfId="28909" xr:uid="{00000000-0005-0000-0000-0000E62F0000}"/>
    <cellStyle name="Normal 3 2 7 2 3" xfId="28908" xr:uid="{00000000-0005-0000-0000-0000E72F0000}"/>
    <cellStyle name="Normal 3 2 7 3" xfId="7934" xr:uid="{00000000-0005-0000-0000-0000E82F0000}"/>
    <cellStyle name="Normal 3 2 7 3 2" xfId="28910" xr:uid="{00000000-0005-0000-0000-0000E92F0000}"/>
    <cellStyle name="Normal 3 2 7 4" xfId="28907" xr:uid="{00000000-0005-0000-0000-0000EA2F0000}"/>
    <cellStyle name="Normal 3 2 8" xfId="4841" xr:uid="{00000000-0005-0000-0000-0000EB2F0000}"/>
    <cellStyle name="Normal 3 2 8 2" xfId="4850" xr:uid="{00000000-0005-0000-0000-0000EC2F0000}"/>
    <cellStyle name="Normal 3 2 8 2 2" xfId="7935" xr:uid="{00000000-0005-0000-0000-0000ED2F0000}"/>
    <cellStyle name="Normal 3 2 8 2 2 2" xfId="28913" xr:uid="{00000000-0005-0000-0000-0000EE2F0000}"/>
    <cellStyle name="Normal 3 2 8 2 3" xfId="28912" xr:uid="{00000000-0005-0000-0000-0000EF2F0000}"/>
    <cellStyle name="Normal 3 2 8 3" xfId="4852" xr:uid="{00000000-0005-0000-0000-0000F02F0000}"/>
    <cellStyle name="Normal 3 2 8 3 2" xfId="28914" xr:uid="{00000000-0005-0000-0000-0000F12F0000}"/>
    <cellStyle name="Normal 3 2 8 4" xfId="28911" xr:uid="{00000000-0005-0000-0000-0000F22F0000}"/>
    <cellStyle name="Normal 3 2 9" xfId="1433" xr:uid="{00000000-0005-0000-0000-0000F32F0000}"/>
    <cellStyle name="Normal 3 2 9 2" xfId="1444" xr:uid="{00000000-0005-0000-0000-0000F42F0000}"/>
    <cellStyle name="Normal 3 2 9 2 2" xfId="28916" xr:uid="{00000000-0005-0000-0000-0000F52F0000}"/>
    <cellStyle name="Normal 3 2 9 3" xfId="28915" xr:uid="{00000000-0005-0000-0000-0000F62F0000}"/>
    <cellStyle name="Normal 3 20" xfId="7889" xr:uid="{00000000-0005-0000-0000-0000F72F0000}"/>
    <cellStyle name="Normal 3 20 2" xfId="2206" xr:uid="{00000000-0005-0000-0000-0000F82F0000}"/>
    <cellStyle name="Normal 3 20 2 2" xfId="28918" xr:uid="{00000000-0005-0000-0000-0000F92F0000}"/>
    <cellStyle name="Normal 3 20 3" xfId="28917" xr:uid="{00000000-0005-0000-0000-0000FA2F0000}"/>
    <cellStyle name="Normal 3 21" xfId="7892" xr:uid="{00000000-0005-0000-0000-0000FB2F0000}"/>
    <cellStyle name="Normal 3 21 2" xfId="28919" xr:uid="{00000000-0005-0000-0000-0000FC2F0000}"/>
    <cellStyle name="Normal 3 22" xfId="7894" xr:uid="{00000000-0005-0000-0000-0000FD2F0000}"/>
    <cellStyle name="Normal 3 22 2" xfId="28920" xr:uid="{00000000-0005-0000-0000-0000FE2F0000}"/>
    <cellStyle name="Normal 3 23" xfId="28872" xr:uid="{00000000-0005-0000-0000-0000FF2F0000}"/>
    <cellStyle name="Normal 3 3" xfId="7937" xr:uid="{00000000-0005-0000-0000-000000300000}"/>
    <cellStyle name="Normal 3 3 2" xfId="5808" xr:uid="{00000000-0005-0000-0000-000001300000}"/>
    <cellStyle name="Normal 3 3 2 2" xfId="28922" xr:uid="{00000000-0005-0000-0000-000002300000}"/>
    <cellStyle name="Normal 3 3 3" xfId="4858" xr:uid="{00000000-0005-0000-0000-000003300000}"/>
    <cellStyle name="Normal 3 3 3 2" xfId="28923" xr:uid="{00000000-0005-0000-0000-000004300000}"/>
    <cellStyle name="Normal 3 3 4" xfId="4862" xr:uid="{00000000-0005-0000-0000-000005300000}"/>
    <cellStyle name="Normal 3 3 4 2" xfId="28924" xr:uid="{00000000-0005-0000-0000-000006300000}"/>
    <cellStyle name="Normal 3 3 5" xfId="28921" xr:uid="{00000000-0005-0000-0000-000007300000}"/>
    <cellStyle name="Normal 3 4" xfId="6097" xr:uid="{00000000-0005-0000-0000-000008300000}"/>
    <cellStyle name="Normal 3 4 2" xfId="7939" xr:uid="{00000000-0005-0000-0000-000009300000}"/>
    <cellStyle name="Normal 3 4 2 2" xfId="28926" xr:uid="{00000000-0005-0000-0000-00000A300000}"/>
    <cellStyle name="Normal 3 4 3" xfId="28925" xr:uid="{00000000-0005-0000-0000-00000B300000}"/>
    <cellStyle name="Normal 3 5" xfId="6101" xr:uid="{00000000-0005-0000-0000-00000C300000}"/>
    <cellStyle name="Normal 3 5 2" xfId="28927" xr:uid="{00000000-0005-0000-0000-00000D300000}"/>
    <cellStyle name="Normal 3 6" xfId="1892" xr:uid="{00000000-0005-0000-0000-00000E300000}"/>
    <cellStyle name="Normal 3 6 2" xfId="28928" xr:uid="{00000000-0005-0000-0000-00000F300000}"/>
    <cellStyle name="Normal 3 7" xfId="417" xr:uid="{00000000-0005-0000-0000-000010300000}"/>
    <cellStyle name="Normal 3 7 2" xfId="28929" xr:uid="{00000000-0005-0000-0000-000011300000}"/>
    <cellStyle name="Normal 3 8" xfId="7941" xr:uid="{00000000-0005-0000-0000-000012300000}"/>
    <cellStyle name="Normal 3 8 2" xfId="28930" xr:uid="{00000000-0005-0000-0000-000013300000}"/>
    <cellStyle name="Normal 3 9" xfId="7943" xr:uid="{00000000-0005-0000-0000-000014300000}"/>
    <cellStyle name="Normal 3 9 2" xfId="28931" xr:uid="{00000000-0005-0000-0000-000015300000}"/>
    <cellStyle name="Normal 3_Bieu TH TPCP Vung TNB ngay 4-1-2012" xfId="7944" xr:uid="{00000000-0005-0000-0000-000016300000}"/>
    <cellStyle name="Normal 30" xfId="7867" xr:uid="{00000000-0005-0000-0000-000017300000}"/>
    <cellStyle name="Normal 30 2" xfId="1232" xr:uid="{00000000-0005-0000-0000-000018300000}"/>
    <cellStyle name="Normal 30 2 2" xfId="3636" xr:uid="{00000000-0005-0000-0000-000019300000}"/>
    <cellStyle name="Normal 30 2 2 2" xfId="4398" xr:uid="{00000000-0005-0000-0000-00001A300000}"/>
    <cellStyle name="Normal 30 2 2 2 2" xfId="6340" xr:uid="{00000000-0005-0000-0000-00001B300000}"/>
    <cellStyle name="Normal 30 2 2 2 2 2" xfId="28936" xr:uid="{00000000-0005-0000-0000-00001C300000}"/>
    <cellStyle name="Normal 30 2 2 2 3" xfId="28935" xr:uid="{00000000-0005-0000-0000-00001D300000}"/>
    <cellStyle name="Normal 30 2 2 3" xfId="2921" xr:uid="{00000000-0005-0000-0000-00001E300000}"/>
    <cellStyle name="Normal 30 2 2 3 2" xfId="28937" xr:uid="{00000000-0005-0000-0000-00001F300000}"/>
    <cellStyle name="Normal 30 2 2 4" xfId="28934" xr:uid="{00000000-0005-0000-0000-000020300000}"/>
    <cellStyle name="Normal 30 2 3" xfId="7083" xr:uid="{00000000-0005-0000-0000-000021300000}"/>
    <cellStyle name="Normal 30 2 3 2" xfId="3281" xr:uid="{00000000-0005-0000-0000-000022300000}"/>
    <cellStyle name="Normal 30 2 3 2 2" xfId="28939" xr:uid="{00000000-0005-0000-0000-000023300000}"/>
    <cellStyle name="Normal 30 2 3 3" xfId="28938" xr:uid="{00000000-0005-0000-0000-000024300000}"/>
    <cellStyle name="Normal 30 2 4" xfId="2110" xr:uid="{00000000-0005-0000-0000-000025300000}"/>
    <cellStyle name="Normal 30 2 4 2" xfId="28940" xr:uid="{00000000-0005-0000-0000-000026300000}"/>
    <cellStyle name="Normal 30 2 5" xfId="7087" xr:uid="{00000000-0005-0000-0000-000027300000}"/>
    <cellStyle name="Normal 30 2 5 2" xfId="28941" xr:uid="{00000000-0005-0000-0000-000028300000}"/>
    <cellStyle name="Normal 30 2 6" xfId="28933" xr:uid="{00000000-0005-0000-0000-000029300000}"/>
    <cellStyle name="Normal 30 3" xfId="7869" xr:uid="{00000000-0005-0000-0000-00002A300000}"/>
    <cellStyle name="Normal 30 3 2" xfId="7946" xr:uid="{00000000-0005-0000-0000-00002B300000}"/>
    <cellStyle name="Normal 30 3 2 2" xfId="4708" xr:uid="{00000000-0005-0000-0000-00002C300000}"/>
    <cellStyle name="Normal 30 3 2 2 2" xfId="7477" xr:uid="{00000000-0005-0000-0000-00002D300000}"/>
    <cellStyle name="Normal 30 3 2 2 2 2" xfId="28945" xr:uid="{00000000-0005-0000-0000-00002E300000}"/>
    <cellStyle name="Normal 30 3 2 2 3" xfId="28944" xr:uid="{00000000-0005-0000-0000-00002F300000}"/>
    <cellStyle name="Normal 30 3 2 3" xfId="1262" xr:uid="{00000000-0005-0000-0000-000030300000}"/>
    <cellStyle name="Normal 30 3 2 3 2" xfId="28946" xr:uid="{00000000-0005-0000-0000-000031300000}"/>
    <cellStyle name="Normal 30 3 2 4" xfId="28943" xr:uid="{00000000-0005-0000-0000-000032300000}"/>
    <cellStyle name="Normal 30 3 3" xfId="7089" xr:uid="{00000000-0005-0000-0000-000033300000}"/>
    <cellStyle name="Normal 30 3 3 2" xfId="7947" xr:uid="{00000000-0005-0000-0000-000034300000}"/>
    <cellStyle name="Normal 30 3 3 2 2" xfId="28948" xr:uid="{00000000-0005-0000-0000-000035300000}"/>
    <cellStyle name="Normal 30 3 3 3" xfId="28947" xr:uid="{00000000-0005-0000-0000-000036300000}"/>
    <cellStyle name="Normal 30 3 4" xfId="7948" xr:uid="{00000000-0005-0000-0000-000037300000}"/>
    <cellStyle name="Normal 30 3 4 2" xfId="28949" xr:uid="{00000000-0005-0000-0000-000038300000}"/>
    <cellStyle name="Normal 30 3 5" xfId="28942" xr:uid="{00000000-0005-0000-0000-000039300000}"/>
    <cellStyle name="Normal 30 4" xfId="7871" xr:uid="{00000000-0005-0000-0000-00003A300000}"/>
    <cellStyle name="Normal 30 4 2" xfId="7950" xr:uid="{00000000-0005-0000-0000-00003B300000}"/>
    <cellStyle name="Normal 30 4 2 2" xfId="7951" xr:uid="{00000000-0005-0000-0000-00003C300000}"/>
    <cellStyle name="Normal 30 4 2 2 2" xfId="28952" xr:uid="{00000000-0005-0000-0000-00003D300000}"/>
    <cellStyle name="Normal 30 4 2 3" xfId="28951" xr:uid="{00000000-0005-0000-0000-00003E300000}"/>
    <cellStyle name="Normal 30 4 3" xfId="7953" xr:uid="{00000000-0005-0000-0000-00003F300000}"/>
    <cellStyle name="Normal 30 4 3 2" xfId="28953" xr:uid="{00000000-0005-0000-0000-000040300000}"/>
    <cellStyle name="Normal 30 4 4" xfId="28950" xr:uid="{00000000-0005-0000-0000-000041300000}"/>
    <cellStyle name="Normal 30 5" xfId="7954" xr:uid="{00000000-0005-0000-0000-000042300000}"/>
    <cellStyle name="Normal 30 5 2" xfId="908" xr:uid="{00000000-0005-0000-0000-000043300000}"/>
    <cellStyle name="Normal 30 5 2 2" xfId="28955" xr:uid="{00000000-0005-0000-0000-000044300000}"/>
    <cellStyle name="Normal 30 5 3" xfId="28954" xr:uid="{00000000-0005-0000-0000-000045300000}"/>
    <cellStyle name="Normal 30 6" xfId="7956" xr:uid="{00000000-0005-0000-0000-000046300000}"/>
    <cellStyle name="Normal 30 6 2" xfId="7957" xr:uid="{00000000-0005-0000-0000-000047300000}"/>
    <cellStyle name="Normal 30 6 2 2" xfId="28957" xr:uid="{00000000-0005-0000-0000-000048300000}"/>
    <cellStyle name="Normal 30 6 3" xfId="28956" xr:uid="{00000000-0005-0000-0000-000049300000}"/>
    <cellStyle name="Normal 30 7" xfId="7959" xr:uid="{00000000-0005-0000-0000-00004A300000}"/>
    <cellStyle name="Normal 30 7 2" xfId="28958" xr:uid="{00000000-0005-0000-0000-00004B300000}"/>
    <cellStyle name="Normal 30 8" xfId="28932" xr:uid="{00000000-0005-0000-0000-00004C300000}"/>
    <cellStyle name="Normal 31" xfId="7873" xr:uid="{00000000-0005-0000-0000-00004D300000}"/>
    <cellStyle name="Normal 31 2" xfId="1907" xr:uid="{00000000-0005-0000-0000-00004E300000}"/>
    <cellStyle name="Normal 31 2 2" xfId="7961" xr:uid="{00000000-0005-0000-0000-00004F300000}"/>
    <cellStyle name="Normal 31 2 2 2" xfId="7962" xr:uid="{00000000-0005-0000-0000-000050300000}"/>
    <cellStyle name="Normal 31 2 2 2 2" xfId="7964" xr:uid="{00000000-0005-0000-0000-000051300000}"/>
    <cellStyle name="Normal 31 2 2 2 2 2" xfId="28963" xr:uid="{00000000-0005-0000-0000-000052300000}"/>
    <cellStyle name="Normal 31 2 2 2 3" xfId="28962" xr:uid="{00000000-0005-0000-0000-000053300000}"/>
    <cellStyle name="Normal 31 2 2 3" xfId="3073" xr:uid="{00000000-0005-0000-0000-000054300000}"/>
    <cellStyle name="Normal 31 2 2 3 2" xfId="28964" xr:uid="{00000000-0005-0000-0000-000055300000}"/>
    <cellStyle name="Normal 31 2 2 4" xfId="28961" xr:uid="{00000000-0005-0000-0000-000056300000}"/>
    <cellStyle name="Normal 31 2 3" xfId="612" xr:uid="{00000000-0005-0000-0000-000057300000}"/>
    <cellStyle name="Normal 31 2 3 2" xfId="7965" xr:uid="{00000000-0005-0000-0000-000058300000}"/>
    <cellStyle name="Normal 31 2 3 2 2" xfId="4048" xr:uid="{00000000-0005-0000-0000-000059300000}"/>
    <cellStyle name="Normal 31 2 3 2 2 2" xfId="28967" xr:uid="{00000000-0005-0000-0000-00005A300000}"/>
    <cellStyle name="Normal 31 2 3 2 3" xfId="28966" xr:uid="{00000000-0005-0000-0000-00005B300000}"/>
    <cellStyle name="Normal 31 2 3 3" xfId="7968" xr:uid="{00000000-0005-0000-0000-00005C300000}"/>
    <cellStyle name="Normal 31 2 3 3 2" xfId="1265" xr:uid="{00000000-0005-0000-0000-00005D300000}"/>
    <cellStyle name="Normal 31 2 3 3 2 2" xfId="28969" xr:uid="{00000000-0005-0000-0000-00005E300000}"/>
    <cellStyle name="Normal 31 2 3 3 3" xfId="28968" xr:uid="{00000000-0005-0000-0000-00005F300000}"/>
    <cellStyle name="Normal 31 2 3 4" xfId="28965" xr:uid="{00000000-0005-0000-0000-000060300000}"/>
    <cellStyle name="Normal 31 2 4" xfId="618" xr:uid="{00000000-0005-0000-0000-000061300000}"/>
    <cellStyle name="Normal 31 2 4 2" xfId="28970" xr:uid="{00000000-0005-0000-0000-000062300000}"/>
    <cellStyle name="Normal 31 2 5" xfId="7094" xr:uid="{00000000-0005-0000-0000-000063300000}"/>
    <cellStyle name="Normal 31 2 5 2" xfId="28971" xr:uid="{00000000-0005-0000-0000-000064300000}"/>
    <cellStyle name="Normal 31 2 6" xfId="28960" xr:uid="{00000000-0005-0000-0000-000065300000}"/>
    <cellStyle name="Normal 31 3" xfId="7971" xr:uid="{00000000-0005-0000-0000-000066300000}"/>
    <cellStyle name="Normal 31 3 2" xfId="7972" xr:uid="{00000000-0005-0000-0000-000067300000}"/>
    <cellStyle name="Normal 31 3 2 2" xfId="7974" xr:uid="{00000000-0005-0000-0000-000068300000}"/>
    <cellStyle name="Normal 31 3 2 2 2" xfId="7976" xr:uid="{00000000-0005-0000-0000-000069300000}"/>
    <cellStyle name="Normal 31 3 2 2 2 2" xfId="28975" xr:uid="{00000000-0005-0000-0000-00006A300000}"/>
    <cellStyle name="Normal 31 3 2 2 3" xfId="28974" xr:uid="{00000000-0005-0000-0000-00006B300000}"/>
    <cellStyle name="Normal 31 3 2 3" xfId="7977" xr:uid="{00000000-0005-0000-0000-00006C300000}"/>
    <cellStyle name="Normal 31 3 2 3 2" xfId="28976" xr:uid="{00000000-0005-0000-0000-00006D300000}"/>
    <cellStyle name="Normal 31 3 2 4" xfId="28973" xr:uid="{00000000-0005-0000-0000-00006E300000}"/>
    <cellStyle name="Normal 31 3 3" xfId="3253" xr:uid="{00000000-0005-0000-0000-00006F300000}"/>
    <cellStyle name="Normal 31 3 3 2" xfId="7979" xr:uid="{00000000-0005-0000-0000-000070300000}"/>
    <cellStyle name="Normal 31 3 3 2 2" xfId="28978" xr:uid="{00000000-0005-0000-0000-000071300000}"/>
    <cellStyle name="Normal 31 3 3 3" xfId="28977" xr:uid="{00000000-0005-0000-0000-000072300000}"/>
    <cellStyle name="Normal 31 3 4" xfId="7981" xr:uid="{00000000-0005-0000-0000-000073300000}"/>
    <cellStyle name="Normal 31 3 4 2" xfId="28979" xr:uid="{00000000-0005-0000-0000-000074300000}"/>
    <cellStyle name="Normal 31 3 5" xfId="28972" xr:uid="{00000000-0005-0000-0000-000075300000}"/>
    <cellStyle name="Normal 31 4" xfId="7982" xr:uid="{00000000-0005-0000-0000-000076300000}"/>
    <cellStyle name="Normal 31 4 2" xfId="7367" xr:uid="{00000000-0005-0000-0000-000077300000}"/>
    <cellStyle name="Normal 31 4 2 2" xfId="7983" xr:uid="{00000000-0005-0000-0000-000078300000}"/>
    <cellStyle name="Normal 31 4 2 2 2" xfId="28982" xr:uid="{00000000-0005-0000-0000-000079300000}"/>
    <cellStyle name="Normal 31 4 2 3" xfId="28981" xr:uid="{00000000-0005-0000-0000-00007A300000}"/>
    <cellStyle name="Normal 31 4 3" xfId="4359" xr:uid="{00000000-0005-0000-0000-00007B300000}"/>
    <cellStyle name="Normal 31 4 3 2" xfId="28983" xr:uid="{00000000-0005-0000-0000-00007C300000}"/>
    <cellStyle name="Normal 31 4 4" xfId="28980" xr:uid="{00000000-0005-0000-0000-00007D300000}"/>
    <cellStyle name="Normal 31 5" xfId="7985" xr:uid="{00000000-0005-0000-0000-00007E300000}"/>
    <cellStyle name="Normal 31 5 2" xfId="2400" xr:uid="{00000000-0005-0000-0000-00007F300000}"/>
    <cellStyle name="Normal 31 5 2 2" xfId="28985" xr:uid="{00000000-0005-0000-0000-000080300000}"/>
    <cellStyle name="Normal 31 5 3" xfId="28984" xr:uid="{00000000-0005-0000-0000-000081300000}"/>
    <cellStyle name="Normal 31 6" xfId="7988" xr:uid="{00000000-0005-0000-0000-000082300000}"/>
    <cellStyle name="Normal 31 6 2" xfId="28986" xr:uid="{00000000-0005-0000-0000-000083300000}"/>
    <cellStyle name="Normal 31 7" xfId="28959" xr:uid="{00000000-0005-0000-0000-000084300000}"/>
    <cellStyle name="Normal 32" xfId="5958" xr:uid="{00000000-0005-0000-0000-000085300000}"/>
    <cellStyle name="Normal 32 2" xfId="7876" xr:uid="{00000000-0005-0000-0000-000086300000}"/>
    <cellStyle name="Normal 32 2 2" xfId="4055" xr:uid="{00000000-0005-0000-0000-000087300000}"/>
    <cellStyle name="Normal 32 2 2 2" xfId="7991" xr:uid="{00000000-0005-0000-0000-000088300000}"/>
    <cellStyle name="Normal 32 2 2 2 2" xfId="4989" xr:uid="{00000000-0005-0000-0000-000089300000}"/>
    <cellStyle name="Normal 32 2 2 2 2 2" xfId="28991" xr:uid="{00000000-0005-0000-0000-00008A300000}"/>
    <cellStyle name="Normal 32 2 2 2 3" xfId="28990" xr:uid="{00000000-0005-0000-0000-00008B300000}"/>
    <cellStyle name="Normal 32 2 2 3" xfId="7992" xr:uid="{00000000-0005-0000-0000-00008C300000}"/>
    <cellStyle name="Normal 32 2 2 3 2" xfId="28992" xr:uid="{00000000-0005-0000-0000-00008D300000}"/>
    <cellStyle name="Normal 32 2 2 4" xfId="28989" xr:uid="{00000000-0005-0000-0000-00008E300000}"/>
    <cellStyle name="Normal 32 2 3" xfId="4401" xr:uid="{00000000-0005-0000-0000-00008F300000}"/>
    <cellStyle name="Normal 32 2 3 2" xfId="4409" xr:uid="{00000000-0005-0000-0000-000090300000}"/>
    <cellStyle name="Normal 32 2 3 2 2" xfId="28994" xr:uid="{00000000-0005-0000-0000-000091300000}"/>
    <cellStyle name="Normal 32 2 3 3" xfId="28993" xr:uid="{00000000-0005-0000-0000-000092300000}"/>
    <cellStyle name="Normal 32 2 4" xfId="7100" xr:uid="{00000000-0005-0000-0000-000093300000}"/>
    <cellStyle name="Normal 32 2 4 2" xfId="28995" xr:uid="{00000000-0005-0000-0000-000094300000}"/>
    <cellStyle name="Normal 32 2 5" xfId="28988" xr:uid="{00000000-0005-0000-0000-000095300000}"/>
    <cellStyle name="Normal 32 3" xfId="28987" xr:uid="{00000000-0005-0000-0000-000096300000}"/>
    <cellStyle name="Normal 33" xfId="5961" xr:uid="{00000000-0005-0000-0000-000097300000}"/>
    <cellStyle name="Normal 33 2" xfId="7878" xr:uid="{00000000-0005-0000-0000-000098300000}"/>
    <cellStyle name="Normal 33 2 2" xfId="28997" xr:uid="{00000000-0005-0000-0000-000099300000}"/>
    <cellStyle name="Normal 33 3" xfId="28996" xr:uid="{00000000-0005-0000-0000-00009A300000}"/>
    <cellStyle name="Normal 34" xfId="2485" xr:uid="{00000000-0005-0000-0000-00009B300000}"/>
    <cellStyle name="Normal 34 2" xfId="28998" xr:uid="{00000000-0005-0000-0000-00009C300000}"/>
    <cellStyle name="Normal 35" xfId="5963" xr:uid="{00000000-0005-0000-0000-00009D300000}"/>
    <cellStyle name="Normal 35 2" xfId="28999" xr:uid="{00000000-0005-0000-0000-00009E300000}"/>
    <cellStyle name="Normal 36" xfId="5967" xr:uid="{00000000-0005-0000-0000-00009F300000}"/>
    <cellStyle name="Normal 36 2" xfId="29000" xr:uid="{00000000-0005-0000-0000-0000A0300000}"/>
    <cellStyle name="Normal 37" xfId="5971" xr:uid="{00000000-0005-0000-0000-0000A1300000}"/>
    <cellStyle name="Normal 37 2" xfId="7994" xr:uid="{00000000-0005-0000-0000-0000A2300000}"/>
    <cellStyle name="Normal 37 2 2" xfId="7996" xr:uid="{00000000-0005-0000-0000-0000A3300000}"/>
    <cellStyle name="Normal 37 2 2 2" xfId="29003" xr:uid="{00000000-0005-0000-0000-0000A4300000}"/>
    <cellStyle name="Normal 37 2 3" xfId="7999" xr:uid="{00000000-0005-0000-0000-0000A5300000}"/>
    <cellStyle name="Normal 37 2 3 2" xfId="7626" xr:uid="{00000000-0005-0000-0000-0000A6300000}"/>
    <cellStyle name="Normal 37 2 3 2 2" xfId="29005" xr:uid="{00000000-0005-0000-0000-0000A7300000}"/>
    <cellStyle name="Normal 37 2 3 3" xfId="7637" xr:uid="{00000000-0005-0000-0000-0000A8300000}"/>
    <cellStyle name="Normal 37 2 3 3 2" xfId="7640" xr:uid="{00000000-0005-0000-0000-0000A9300000}"/>
    <cellStyle name="Normal 37 2 3 3 2 2" xfId="29007" xr:uid="{00000000-0005-0000-0000-0000AA300000}"/>
    <cellStyle name="Normal 37 2 3 3 3" xfId="29006" xr:uid="{00000000-0005-0000-0000-0000AB300000}"/>
    <cellStyle name="Normal 37 2 3 4" xfId="710" xr:uid="{00000000-0005-0000-0000-0000AC300000}"/>
    <cellStyle name="Normal 37 2 3 4 2" xfId="29008" xr:uid="{00000000-0005-0000-0000-0000AD300000}"/>
    <cellStyle name="Normal 37 2 3 5" xfId="8003" xr:uid="{00000000-0005-0000-0000-0000AE300000}"/>
    <cellStyle name="Normal 37 2 3 5 2" xfId="29009" xr:uid="{00000000-0005-0000-0000-0000AF300000}"/>
    <cellStyle name="Normal 37 2 3 6" xfId="29004" xr:uid="{00000000-0005-0000-0000-0000B0300000}"/>
    <cellStyle name="Normal 37 2 4" xfId="8004" xr:uid="{00000000-0005-0000-0000-0000B1300000}"/>
    <cellStyle name="Normal 37 2 4 2" xfId="29010" xr:uid="{00000000-0005-0000-0000-0000B2300000}"/>
    <cellStyle name="Normal 37 2 5" xfId="8005" xr:uid="{00000000-0005-0000-0000-0000B3300000}"/>
    <cellStyle name="Normal 37 2 5 2" xfId="6698" xr:uid="{00000000-0005-0000-0000-0000B4300000}"/>
    <cellStyle name="Normal 37 2 5 2 2" xfId="29012" xr:uid="{00000000-0005-0000-0000-0000B5300000}"/>
    <cellStyle name="Normal 37 2 5 3" xfId="29011" xr:uid="{00000000-0005-0000-0000-0000B6300000}"/>
    <cellStyle name="Normal 37 2 6" xfId="8006" xr:uid="{00000000-0005-0000-0000-0000B7300000}"/>
    <cellStyle name="Normal 37 2 6 2" xfId="29013" xr:uid="{00000000-0005-0000-0000-0000B8300000}"/>
    <cellStyle name="Normal 37 2 7" xfId="3801" xr:uid="{00000000-0005-0000-0000-0000B9300000}"/>
    <cellStyle name="Normal 37 2 7 2" xfId="29014" xr:uid="{00000000-0005-0000-0000-0000BA300000}"/>
    <cellStyle name="Normal 37 2 8" xfId="29002" xr:uid="{00000000-0005-0000-0000-0000BB300000}"/>
    <cellStyle name="Normal 37 3" xfId="8007" xr:uid="{00000000-0005-0000-0000-0000BC300000}"/>
    <cellStyle name="Normal 37 3 2" xfId="8009" xr:uid="{00000000-0005-0000-0000-0000BD300000}"/>
    <cellStyle name="Normal 37 3 2 2" xfId="8010" xr:uid="{00000000-0005-0000-0000-0000BE300000}"/>
    <cellStyle name="Normal 37 3 2 2 2" xfId="29017" xr:uid="{00000000-0005-0000-0000-0000BF300000}"/>
    <cellStyle name="Normal 37 3 2 3" xfId="2635" xr:uid="{00000000-0005-0000-0000-0000C0300000}"/>
    <cellStyle name="Normal 37 3 2 3 2" xfId="649" xr:uid="{00000000-0005-0000-0000-0000C1300000}"/>
    <cellStyle name="Normal 37 3 2 3 2 2" xfId="29019" xr:uid="{00000000-0005-0000-0000-0000C2300000}"/>
    <cellStyle name="Normal 37 3 2 3 3" xfId="29018" xr:uid="{00000000-0005-0000-0000-0000C3300000}"/>
    <cellStyle name="Normal 37 3 2 4" xfId="8013" xr:uid="{00000000-0005-0000-0000-0000C4300000}"/>
    <cellStyle name="Normal 37 3 2 4 2" xfId="29020" xr:uid="{00000000-0005-0000-0000-0000C5300000}"/>
    <cellStyle name="Normal 37 3 2 5" xfId="8018" xr:uid="{00000000-0005-0000-0000-0000C6300000}"/>
    <cellStyle name="Normal 37 3 2 5 2" xfId="29021" xr:uid="{00000000-0005-0000-0000-0000C7300000}"/>
    <cellStyle name="Normal 37 3 2 6" xfId="29016" xr:uid="{00000000-0005-0000-0000-0000C8300000}"/>
    <cellStyle name="Normal 37 3 3" xfId="8019" xr:uid="{00000000-0005-0000-0000-0000C9300000}"/>
    <cellStyle name="Normal 37 3 3 2" xfId="29022" xr:uid="{00000000-0005-0000-0000-0000CA300000}"/>
    <cellStyle name="Normal 37 3 4" xfId="8020" xr:uid="{00000000-0005-0000-0000-0000CB300000}"/>
    <cellStyle name="Normal 37 3 4 2" xfId="8021" xr:uid="{00000000-0005-0000-0000-0000CC300000}"/>
    <cellStyle name="Normal 37 3 4 2 2" xfId="29024" xr:uid="{00000000-0005-0000-0000-0000CD300000}"/>
    <cellStyle name="Normal 37 3 4 3" xfId="29023" xr:uid="{00000000-0005-0000-0000-0000CE300000}"/>
    <cellStyle name="Normal 37 3 5" xfId="1811" xr:uid="{00000000-0005-0000-0000-0000CF300000}"/>
    <cellStyle name="Normal 37 3 5 2" xfId="29025" xr:uid="{00000000-0005-0000-0000-0000D0300000}"/>
    <cellStyle name="Normal 37 3 6" xfId="4843" xr:uid="{00000000-0005-0000-0000-0000D1300000}"/>
    <cellStyle name="Normal 37 3 6 2" xfId="29026" xr:uid="{00000000-0005-0000-0000-0000D2300000}"/>
    <cellStyle name="Normal 37 3 7" xfId="29015" xr:uid="{00000000-0005-0000-0000-0000D3300000}"/>
    <cellStyle name="Normal 37 4" xfId="8022" xr:uid="{00000000-0005-0000-0000-0000D4300000}"/>
    <cellStyle name="Normal 37 4 2" xfId="8026" xr:uid="{00000000-0005-0000-0000-0000D5300000}"/>
    <cellStyle name="Normal 37 4 2 2" xfId="29028" xr:uid="{00000000-0005-0000-0000-0000D6300000}"/>
    <cellStyle name="Normal 37 4 3" xfId="8030" xr:uid="{00000000-0005-0000-0000-0000D7300000}"/>
    <cellStyle name="Normal 37 4 3 2" xfId="8034" xr:uid="{00000000-0005-0000-0000-0000D8300000}"/>
    <cellStyle name="Normal 37 4 3 2 2" xfId="29030" xr:uid="{00000000-0005-0000-0000-0000D9300000}"/>
    <cellStyle name="Normal 37 4 3 3" xfId="29029" xr:uid="{00000000-0005-0000-0000-0000DA300000}"/>
    <cellStyle name="Normal 37 4 4" xfId="8039" xr:uid="{00000000-0005-0000-0000-0000DB300000}"/>
    <cellStyle name="Normal 37 4 4 2" xfId="29031" xr:uid="{00000000-0005-0000-0000-0000DC300000}"/>
    <cellStyle name="Normal 37 4 5" xfId="8044" xr:uid="{00000000-0005-0000-0000-0000DD300000}"/>
    <cellStyle name="Normal 37 4 5 2" xfId="29032" xr:uid="{00000000-0005-0000-0000-0000DE300000}"/>
    <cellStyle name="Normal 37 4 6" xfId="29027" xr:uid="{00000000-0005-0000-0000-0000DF300000}"/>
    <cellStyle name="Normal 37 5" xfId="8048" xr:uid="{00000000-0005-0000-0000-0000E0300000}"/>
    <cellStyle name="Normal 37 5 2" xfId="29033" xr:uid="{00000000-0005-0000-0000-0000E1300000}"/>
    <cellStyle name="Normal 37 6" xfId="4176" xr:uid="{00000000-0005-0000-0000-0000E2300000}"/>
    <cellStyle name="Normal 37 6 2" xfId="8051" xr:uid="{00000000-0005-0000-0000-0000E3300000}"/>
    <cellStyle name="Normal 37 6 2 2" xfId="29035" xr:uid="{00000000-0005-0000-0000-0000E4300000}"/>
    <cellStyle name="Normal 37 6 3" xfId="29034" xr:uid="{00000000-0005-0000-0000-0000E5300000}"/>
    <cellStyle name="Normal 37 7" xfId="8054" xr:uid="{00000000-0005-0000-0000-0000E6300000}"/>
    <cellStyle name="Normal 37 7 2" xfId="29036" xr:uid="{00000000-0005-0000-0000-0000E7300000}"/>
    <cellStyle name="Normal 37 8" xfId="8058" xr:uid="{00000000-0005-0000-0000-0000E8300000}"/>
    <cellStyle name="Normal 37 8 2" xfId="29037" xr:uid="{00000000-0005-0000-0000-0000E9300000}"/>
    <cellStyle name="Normal 37 9" xfId="29001" xr:uid="{00000000-0005-0000-0000-0000EA300000}"/>
    <cellStyle name="Normal 38" xfId="5975" xr:uid="{00000000-0005-0000-0000-0000EB300000}"/>
    <cellStyle name="Normal 38 2" xfId="6502" xr:uid="{00000000-0005-0000-0000-0000EC300000}"/>
    <cellStyle name="Normal 38 2 2" xfId="8063" xr:uid="{00000000-0005-0000-0000-0000ED300000}"/>
    <cellStyle name="Normal 38 2 2 2" xfId="8064" xr:uid="{00000000-0005-0000-0000-0000EE300000}"/>
    <cellStyle name="Normal 38 2 2 2 2" xfId="29041" xr:uid="{00000000-0005-0000-0000-0000EF300000}"/>
    <cellStyle name="Normal 38 2 2 3" xfId="8066" xr:uid="{00000000-0005-0000-0000-0000F0300000}"/>
    <cellStyle name="Normal 38 2 2 3 2" xfId="4655" xr:uid="{00000000-0005-0000-0000-0000F1300000}"/>
    <cellStyle name="Normal 38 2 2 3 2 2" xfId="29043" xr:uid="{00000000-0005-0000-0000-0000F2300000}"/>
    <cellStyle name="Normal 38 2 2 3 3" xfId="29042" xr:uid="{00000000-0005-0000-0000-0000F3300000}"/>
    <cellStyle name="Normal 38 2 2 4" xfId="8068" xr:uid="{00000000-0005-0000-0000-0000F4300000}"/>
    <cellStyle name="Normal 38 2 2 4 2" xfId="29044" xr:uid="{00000000-0005-0000-0000-0000F5300000}"/>
    <cellStyle name="Normal 38 2 2 5" xfId="4376" xr:uid="{00000000-0005-0000-0000-0000F6300000}"/>
    <cellStyle name="Normal 38 2 2 5 2" xfId="29045" xr:uid="{00000000-0005-0000-0000-0000F7300000}"/>
    <cellStyle name="Normal 38 2 2 6" xfId="29040" xr:uid="{00000000-0005-0000-0000-0000F8300000}"/>
    <cellStyle name="Normal 38 2 3" xfId="8071" xr:uid="{00000000-0005-0000-0000-0000F9300000}"/>
    <cellStyle name="Normal 38 2 3 2" xfId="29046" xr:uid="{00000000-0005-0000-0000-0000FA300000}"/>
    <cellStyle name="Normal 38 2 4" xfId="500" xr:uid="{00000000-0005-0000-0000-0000FB300000}"/>
    <cellStyle name="Normal 38 2 4 2" xfId="8072" xr:uid="{00000000-0005-0000-0000-0000FC300000}"/>
    <cellStyle name="Normal 38 2 4 2 2" xfId="29048" xr:uid="{00000000-0005-0000-0000-0000FD300000}"/>
    <cellStyle name="Normal 38 2 4 3" xfId="29047" xr:uid="{00000000-0005-0000-0000-0000FE300000}"/>
    <cellStyle name="Normal 38 2 5" xfId="8073" xr:uid="{00000000-0005-0000-0000-0000FF300000}"/>
    <cellStyle name="Normal 38 2 5 2" xfId="29049" xr:uid="{00000000-0005-0000-0000-000000310000}"/>
    <cellStyle name="Normal 38 2 6" xfId="8076" xr:uid="{00000000-0005-0000-0000-000001310000}"/>
    <cellStyle name="Normal 38 2 6 2" xfId="29050" xr:uid="{00000000-0005-0000-0000-000002310000}"/>
    <cellStyle name="Normal 38 2 7" xfId="29039" xr:uid="{00000000-0005-0000-0000-000003310000}"/>
    <cellStyle name="Normal 38 3" xfId="29038" xr:uid="{00000000-0005-0000-0000-000004310000}"/>
    <cellStyle name="Normal 39" xfId="8078" xr:uid="{00000000-0005-0000-0000-000005310000}"/>
    <cellStyle name="Normal 39 2" xfId="2601" xr:uid="{00000000-0005-0000-0000-000006310000}"/>
    <cellStyle name="Normal 39 2 2" xfId="8081" xr:uid="{00000000-0005-0000-0000-000007310000}"/>
    <cellStyle name="Normal 39 2 2 2" xfId="8082" xr:uid="{00000000-0005-0000-0000-000008310000}"/>
    <cellStyle name="Normal 39 2 2 2 2" xfId="8083" xr:uid="{00000000-0005-0000-0000-000009310000}"/>
    <cellStyle name="Normal 39 2 2 2 2 2" xfId="29055" xr:uid="{00000000-0005-0000-0000-00000A310000}"/>
    <cellStyle name="Normal 39 2 2 2 3" xfId="29054" xr:uid="{00000000-0005-0000-0000-00000B310000}"/>
    <cellStyle name="Normal 39 2 2 3" xfId="8084" xr:uid="{00000000-0005-0000-0000-00000C310000}"/>
    <cellStyle name="Normal 39 2 2 3 2" xfId="29056" xr:uid="{00000000-0005-0000-0000-00000D310000}"/>
    <cellStyle name="Normal 39 2 2 4" xfId="29053" xr:uid="{00000000-0005-0000-0000-00000E310000}"/>
    <cellStyle name="Normal 39 2 3" xfId="8085" xr:uid="{00000000-0005-0000-0000-00000F310000}"/>
    <cellStyle name="Normal 39 2 3 2" xfId="8087" xr:uid="{00000000-0005-0000-0000-000010310000}"/>
    <cellStyle name="Normal 39 2 3 2 2" xfId="29058" xr:uid="{00000000-0005-0000-0000-000011310000}"/>
    <cellStyle name="Normal 39 2 3 3" xfId="29057" xr:uid="{00000000-0005-0000-0000-000012310000}"/>
    <cellStyle name="Normal 39 2 4" xfId="1015" xr:uid="{00000000-0005-0000-0000-000013310000}"/>
    <cellStyle name="Normal 39 2 4 2" xfId="29059" xr:uid="{00000000-0005-0000-0000-000014310000}"/>
    <cellStyle name="Normal 39 2 5" xfId="29052" xr:uid="{00000000-0005-0000-0000-000015310000}"/>
    <cellStyle name="Normal 39 3" xfId="8089" xr:uid="{00000000-0005-0000-0000-000016310000}"/>
    <cellStyle name="Normal 39 3 2" xfId="8091" xr:uid="{00000000-0005-0000-0000-000017310000}"/>
    <cellStyle name="Normal 39 3 2 2" xfId="8093" xr:uid="{00000000-0005-0000-0000-000018310000}"/>
    <cellStyle name="Normal 39 3 2 2 2" xfId="1951" xr:uid="{00000000-0005-0000-0000-000019310000}"/>
    <cellStyle name="Normal 39 3 2 2 2 2" xfId="29063" xr:uid="{00000000-0005-0000-0000-00001A310000}"/>
    <cellStyle name="Normal 39 3 2 2 3" xfId="29062" xr:uid="{00000000-0005-0000-0000-00001B310000}"/>
    <cellStyle name="Normal 39 3 2 3" xfId="1608" xr:uid="{00000000-0005-0000-0000-00001C310000}"/>
    <cellStyle name="Normal 39 3 2 3 2" xfId="29064" xr:uid="{00000000-0005-0000-0000-00001D310000}"/>
    <cellStyle name="Normal 39 3 2 4" xfId="29061" xr:uid="{00000000-0005-0000-0000-00001E310000}"/>
    <cellStyle name="Normal 39 3 3" xfId="8095" xr:uid="{00000000-0005-0000-0000-00001F310000}"/>
    <cellStyle name="Normal 39 3 3 2" xfId="2441" xr:uid="{00000000-0005-0000-0000-000020310000}"/>
    <cellStyle name="Normal 39 3 3 2 2" xfId="29066" xr:uid="{00000000-0005-0000-0000-000021310000}"/>
    <cellStyle name="Normal 39 3 3 3" xfId="29065" xr:uid="{00000000-0005-0000-0000-000022310000}"/>
    <cellStyle name="Normal 39 3 4" xfId="8097" xr:uid="{00000000-0005-0000-0000-000023310000}"/>
    <cellStyle name="Normal 39 3 4 2" xfId="29067" xr:uid="{00000000-0005-0000-0000-000024310000}"/>
    <cellStyle name="Normal 39 3 5" xfId="29060" xr:uid="{00000000-0005-0000-0000-000025310000}"/>
    <cellStyle name="Normal 39 4" xfId="29051" xr:uid="{00000000-0005-0000-0000-000026310000}"/>
    <cellStyle name="Normal 4" xfId="5999" xr:uid="{00000000-0005-0000-0000-000027310000}"/>
    <cellStyle name="Normal 4 10" xfId="5625" xr:uid="{00000000-0005-0000-0000-000028310000}"/>
    <cellStyle name="Normal 4 10 2" xfId="29069" xr:uid="{00000000-0005-0000-0000-000029310000}"/>
    <cellStyle name="Normal 4 11" xfId="8099" xr:uid="{00000000-0005-0000-0000-00002A310000}"/>
    <cellStyle name="Normal 4 11 2" xfId="8100" xr:uid="{00000000-0005-0000-0000-00002B310000}"/>
    <cellStyle name="Normal 4 11 2 2" xfId="2634" xr:uid="{00000000-0005-0000-0000-00002C310000}"/>
    <cellStyle name="Normal 4 11 2 2 2" xfId="29072" xr:uid="{00000000-0005-0000-0000-00002D310000}"/>
    <cellStyle name="Normal 4 11 2 3" xfId="8014" xr:uid="{00000000-0005-0000-0000-00002E310000}"/>
    <cellStyle name="Normal 4 11 2 3 2" xfId="29073" xr:uid="{00000000-0005-0000-0000-00002F310000}"/>
    <cellStyle name="Normal 4 11 2 4" xfId="29071" xr:uid="{00000000-0005-0000-0000-000030310000}"/>
    <cellStyle name="Normal 4 11 3" xfId="29070" xr:uid="{00000000-0005-0000-0000-000031310000}"/>
    <cellStyle name="Normal 4 12" xfId="8101" xr:uid="{00000000-0005-0000-0000-000032310000}"/>
    <cellStyle name="Normal 4 12 2" xfId="29074" xr:uid="{00000000-0005-0000-0000-000033310000}"/>
    <cellStyle name="Normal 4 13" xfId="8102" xr:uid="{00000000-0005-0000-0000-000034310000}"/>
    <cellStyle name="Normal 4 13 2" xfId="29075" xr:uid="{00000000-0005-0000-0000-000035310000}"/>
    <cellStyle name="Normal 4 14" xfId="8104" xr:uid="{00000000-0005-0000-0000-000036310000}"/>
    <cellStyle name="Normal 4 14 2" xfId="29076" xr:uid="{00000000-0005-0000-0000-000037310000}"/>
    <cellStyle name="Normal 4 15" xfId="8106" xr:uid="{00000000-0005-0000-0000-000038310000}"/>
    <cellStyle name="Normal 4 15 2" xfId="29077" xr:uid="{00000000-0005-0000-0000-000039310000}"/>
    <cellStyle name="Normal 4 16" xfId="2687" xr:uid="{00000000-0005-0000-0000-00003A310000}"/>
    <cellStyle name="Normal 4 16 2" xfId="29078" xr:uid="{00000000-0005-0000-0000-00003B310000}"/>
    <cellStyle name="Normal 4 17" xfId="2149" xr:uid="{00000000-0005-0000-0000-00003C310000}"/>
    <cellStyle name="Normal 4 17 2" xfId="29079" xr:uid="{00000000-0005-0000-0000-00003D310000}"/>
    <cellStyle name="Normal 4 18" xfId="2703" xr:uid="{00000000-0005-0000-0000-00003E310000}"/>
    <cellStyle name="Normal 4 18 2" xfId="29080" xr:uid="{00000000-0005-0000-0000-00003F310000}"/>
    <cellStyle name="Normal 4 19" xfId="2707" xr:uid="{00000000-0005-0000-0000-000040310000}"/>
    <cellStyle name="Normal 4 19 2" xfId="8108" xr:uid="{00000000-0005-0000-0000-000041310000}"/>
    <cellStyle name="Normal 4 19 2 2" xfId="29082" xr:uid="{00000000-0005-0000-0000-000042310000}"/>
    <cellStyle name="Normal 4 19 3" xfId="29081" xr:uid="{00000000-0005-0000-0000-000043310000}"/>
    <cellStyle name="Normal 4 2" xfId="8109" xr:uid="{00000000-0005-0000-0000-000044310000}"/>
    <cellStyle name="Normal 4 2 2" xfId="8111" xr:uid="{00000000-0005-0000-0000-000045310000}"/>
    <cellStyle name="Normal 4 2 2 2" xfId="3490" xr:uid="{00000000-0005-0000-0000-000046310000}"/>
    <cellStyle name="Normal 4 2 2 2 2" xfId="29085" xr:uid="{00000000-0005-0000-0000-000047310000}"/>
    <cellStyle name="Normal 4 2 2 3" xfId="29084" xr:uid="{00000000-0005-0000-0000-000048310000}"/>
    <cellStyle name="Normal 4 2 3" xfId="29083" xr:uid="{00000000-0005-0000-0000-000049310000}"/>
    <cellStyle name="Normal 4 20" xfId="8107" xr:uid="{00000000-0005-0000-0000-00004A310000}"/>
    <cellStyle name="Normal 4 20 2" xfId="29086" xr:uid="{00000000-0005-0000-0000-00004B310000}"/>
    <cellStyle name="Normal 4 21" xfId="29068" xr:uid="{00000000-0005-0000-0000-00004C310000}"/>
    <cellStyle name="Normal 4 3" xfId="8112" xr:uid="{00000000-0005-0000-0000-00004D310000}"/>
    <cellStyle name="Normal 4 3 2" xfId="29087" xr:uid="{00000000-0005-0000-0000-00004E310000}"/>
    <cellStyle name="Normal 4 4" xfId="6104" xr:uid="{00000000-0005-0000-0000-00004F310000}"/>
    <cellStyle name="Normal 4 4 2" xfId="29088" xr:uid="{00000000-0005-0000-0000-000050310000}"/>
    <cellStyle name="Normal 4 5" xfId="4606" xr:uid="{00000000-0005-0000-0000-000051310000}"/>
    <cellStyle name="Normal 4 5 2" xfId="29089" xr:uid="{00000000-0005-0000-0000-000052310000}"/>
    <cellStyle name="Normal 4 6" xfId="4473" xr:uid="{00000000-0005-0000-0000-000053310000}"/>
    <cellStyle name="Normal 4 6 2" xfId="29090" xr:uid="{00000000-0005-0000-0000-000054310000}"/>
    <cellStyle name="Normal 4 7" xfId="6107" xr:uid="{00000000-0005-0000-0000-000055310000}"/>
    <cellStyle name="Normal 4 7 2" xfId="29091" xr:uid="{00000000-0005-0000-0000-000056310000}"/>
    <cellStyle name="Normal 4 8" xfId="8114" xr:uid="{00000000-0005-0000-0000-000057310000}"/>
    <cellStyle name="Normal 4 8 2" xfId="29092" xr:uid="{00000000-0005-0000-0000-000058310000}"/>
    <cellStyle name="Normal 4 9" xfId="8115" xr:uid="{00000000-0005-0000-0000-000059310000}"/>
    <cellStyle name="Normal 4 9 2" xfId="29093" xr:uid="{00000000-0005-0000-0000-00005A310000}"/>
    <cellStyle name="Normal 4_Bang bieu" xfId="3680" xr:uid="{00000000-0005-0000-0000-00005B310000}"/>
    <cellStyle name="Normal 40" xfId="5964" xr:uid="{00000000-0005-0000-0000-00005C310000}"/>
    <cellStyle name="Normal 40 2" xfId="29094" xr:uid="{00000000-0005-0000-0000-00005D310000}"/>
    <cellStyle name="Normal 41" xfId="5968" xr:uid="{00000000-0005-0000-0000-00005E310000}"/>
    <cellStyle name="Normal 41 2" xfId="29095" xr:uid="{00000000-0005-0000-0000-00005F310000}"/>
    <cellStyle name="Normal 42" xfId="5972" xr:uid="{00000000-0005-0000-0000-000060310000}"/>
    <cellStyle name="Normal 42 2" xfId="29096" xr:uid="{00000000-0005-0000-0000-000061310000}"/>
    <cellStyle name="Normal 43" xfId="5976" xr:uid="{00000000-0005-0000-0000-000062310000}"/>
    <cellStyle name="Normal 43 2" xfId="29097" xr:uid="{00000000-0005-0000-0000-000063310000}"/>
    <cellStyle name="Normal 44" xfId="8079" xr:uid="{00000000-0005-0000-0000-000064310000}"/>
    <cellStyle name="Normal 44 2" xfId="29098" xr:uid="{00000000-0005-0000-0000-000065310000}"/>
    <cellStyle name="Normal 45" xfId="8116" xr:uid="{00000000-0005-0000-0000-000066310000}"/>
    <cellStyle name="Normal 45 2" xfId="29099" xr:uid="{00000000-0005-0000-0000-000067310000}"/>
    <cellStyle name="Normal 46" xfId="8119" xr:uid="{00000000-0005-0000-0000-000068310000}"/>
    <cellStyle name="Normal 46 2" xfId="8121" xr:uid="{00000000-0005-0000-0000-000069310000}"/>
    <cellStyle name="Normal 46 2 2" xfId="8123" xr:uid="{00000000-0005-0000-0000-00006A310000}"/>
    <cellStyle name="Normal 46 2 2 2" xfId="3274" xr:uid="{00000000-0005-0000-0000-00006B310000}"/>
    <cellStyle name="Normal 46 2 2 2 2" xfId="29103" xr:uid="{00000000-0005-0000-0000-00006C310000}"/>
    <cellStyle name="Normal 46 2 2 3" xfId="29102" xr:uid="{00000000-0005-0000-0000-00006D310000}"/>
    <cellStyle name="Normal 46 2 3" xfId="8125" xr:uid="{00000000-0005-0000-0000-00006E310000}"/>
    <cellStyle name="Normal 46 2 3 2" xfId="29104" xr:uid="{00000000-0005-0000-0000-00006F310000}"/>
    <cellStyle name="Normal 46 2 4" xfId="29101" xr:uid="{00000000-0005-0000-0000-000070310000}"/>
    <cellStyle name="Normal 46 3" xfId="8127" xr:uid="{00000000-0005-0000-0000-000071310000}"/>
    <cellStyle name="Normal 46 3 2" xfId="8129" xr:uid="{00000000-0005-0000-0000-000072310000}"/>
    <cellStyle name="Normal 46 3 2 2" xfId="29106" xr:uid="{00000000-0005-0000-0000-000073310000}"/>
    <cellStyle name="Normal 46 3 3" xfId="29105" xr:uid="{00000000-0005-0000-0000-000074310000}"/>
    <cellStyle name="Normal 46 4" xfId="8131" xr:uid="{00000000-0005-0000-0000-000075310000}"/>
    <cellStyle name="Normal 46 4 2" xfId="29107" xr:uid="{00000000-0005-0000-0000-000076310000}"/>
    <cellStyle name="Normal 46 5" xfId="29100" xr:uid="{00000000-0005-0000-0000-000077310000}"/>
    <cellStyle name="Normal 47" xfId="8134" xr:uid="{00000000-0005-0000-0000-000078310000}"/>
    <cellStyle name="Normal 47 2" xfId="29108" xr:uid="{00000000-0005-0000-0000-000079310000}"/>
    <cellStyle name="Normal 48" xfId="8136" xr:uid="{00000000-0005-0000-0000-00007A310000}"/>
    <cellStyle name="Normal 48 2" xfId="29109" xr:uid="{00000000-0005-0000-0000-00007B310000}"/>
    <cellStyle name="Normal 49" xfId="4325" xr:uid="{00000000-0005-0000-0000-00007C310000}"/>
    <cellStyle name="Normal 49 2" xfId="29110" xr:uid="{00000000-0005-0000-0000-00007D310000}"/>
    <cellStyle name="Normal 5" xfId="6002" xr:uid="{00000000-0005-0000-0000-00007E310000}"/>
    <cellStyle name="Normal 5 2" xfId="8138" xr:uid="{00000000-0005-0000-0000-00007F310000}"/>
    <cellStyle name="Normal 5 2 2" xfId="8140" xr:uid="{00000000-0005-0000-0000-000080310000}"/>
    <cellStyle name="Normal 5 2 2 2" xfId="29113" xr:uid="{00000000-0005-0000-0000-000081310000}"/>
    <cellStyle name="Normal 5 2 3" xfId="29112" xr:uid="{00000000-0005-0000-0000-000082310000}"/>
    <cellStyle name="Normal 5 3" xfId="8142" xr:uid="{00000000-0005-0000-0000-000083310000}"/>
    <cellStyle name="Normal 5 3 2" xfId="8143" xr:uid="{00000000-0005-0000-0000-000084310000}"/>
    <cellStyle name="Normal 5 3 2 2" xfId="29115" xr:uid="{00000000-0005-0000-0000-000085310000}"/>
    <cellStyle name="Normal 5 3 3" xfId="723" xr:uid="{00000000-0005-0000-0000-000086310000}"/>
    <cellStyle name="Normal 5 3 3 2" xfId="29116" xr:uid="{00000000-0005-0000-0000-000087310000}"/>
    <cellStyle name="Normal 5 3 4" xfId="29114" xr:uid="{00000000-0005-0000-0000-000088310000}"/>
    <cellStyle name="Normal 5 4" xfId="6110" xr:uid="{00000000-0005-0000-0000-000089310000}"/>
    <cellStyle name="Normal 5 4 2" xfId="8146" xr:uid="{00000000-0005-0000-0000-00008A310000}"/>
    <cellStyle name="Normal 5 4 2 2" xfId="29118" xr:uid="{00000000-0005-0000-0000-00008B310000}"/>
    <cellStyle name="Normal 5 4 3" xfId="29117" xr:uid="{00000000-0005-0000-0000-00008C310000}"/>
    <cellStyle name="Normal 5 5" xfId="4147" xr:uid="{00000000-0005-0000-0000-00008D310000}"/>
    <cellStyle name="Normal 5 5 2" xfId="29119" xr:uid="{00000000-0005-0000-0000-00008E310000}"/>
    <cellStyle name="Normal 5 6" xfId="4164" xr:uid="{00000000-0005-0000-0000-00008F310000}"/>
    <cellStyle name="Normal 5 6 2" xfId="29120" xr:uid="{00000000-0005-0000-0000-000090310000}"/>
    <cellStyle name="Normal 5 7" xfId="29111" xr:uid="{00000000-0005-0000-0000-000091310000}"/>
    <cellStyle name="Normal 50" xfId="8117" xr:uid="{00000000-0005-0000-0000-000092310000}"/>
    <cellStyle name="Normal 50 2" xfId="29121" xr:uid="{00000000-0005-0000-0000-000093310000}"/>
    <cellStyle name="Normal 51" xfId="8120" xr:uid="{00000000-0005-0000-0000-000094310000}"/>
    <cellStyle name="Normal 51 2" xfId="29122" xr:uid="{00000000-0005-0000-0000-000095310000}"/>
    <cellStyle name="Normal 52" xfId="8135" xr:uid="{00000000-0005-0000-0000-000096310000}"/>
    <cellStyle name="Normal 52 2" xfId="8148" xr:uid="{00000000-0005-0000-0000-000097310000}"/>
    <cellStyle name="Normal 52 2 2" xfId="8153" xr:uid="{00000000-0005-0000-0000-000098310000}"/>
    <cellStyle name="Normal 52 2 2 2" xfId="29125" xr:uid="{00000000-0005-0000-0000-000099310000}"/>
    <cellStyle name="Normal 52 2 3" xfId="8158" xr:uid="{00000000-0005-0000-0000-00009A310000}"/>
    <cellStyle name="Normal 52 2 3 2" xfId="194" xr:uid="{00000000-0005-0000-0000-00009B310000}"/>
    <cellStyle name="Normal 52 2 3 2 2" xfId="29127" xr:uid="{00000000-0005-0000-0000-00009C310000}"/>
    <cellStyle name="Normal 52 2 3 3" xfId="29126" xr:uid="{00000000-0005-0000-0000-00009D310000}"/>
    <cellStyle name="Normal 52 2 4" xfId="29124" xr:uid="{00000000-0005-0000-0000-00009E310000}"/>
    <cellStyle name="Normal 52 3" xfId="8160" xr:uid="{00000000-0005-0000-0000-00009F310000}"/>
    <cellStyle name="Normal 52 3 2" xfId="29128" xr:uid="{00000000-0005-0000-0000-0000A0310000}"/>
    <cellStyle name="Normal 52 4" xfId="29123" xr:uid="{00000000-0005-0000-0000-0000A1310000}"/>
    <cellStyle name="Normal 52 5 2 2 2" xfId="8161" xr:uid="{00000000-0005-0000-0000-0000A2310000}"/>
    <cellStyle name="Normal 52 5 2 2 2 2" xfId="8163" xr:uid="{00000000-0005-0000-0000-0000A3310000}"/>
    <cellStyle name="Normal 52 5 2 2 2 2 2" xfId="29130" xr:uid="{00000000-0005-0000-0000-0000A4310000}"/>
    <cellStyle name="Normal 52 5 2 2 2 3" xfId="29129" xr:uid="{00000000-0005-0000-0000-0000A5310000}"/>
    <cellStyle name="Normal 53" xfId="8137" xr:uid="{00000000-0005-0000-0000-0000A6310000}"/>
    <cellStyle name="Normal 53 2" xfId="2917" xr:uid="{00000000-0005-0000-0000-0000A7310000}"/>
    <cellStyle name="Normal 53 2 2" xfId="6537" xr:uid="{00000000-0005-0000-0000-0000A8310000}"/>
    <cellStyle name="Normal 53 2 2 2" xfId="29133" xr:uid="{00000000-0005-0000-0000-0000A9310000}"/>
    <cellStyle name="Normal 53 2 3" xfId="29132" xr:uid="{00000000-0005-0000-0000-0000AA310000}"/>
    <cellStyle name="Normal 53 3" xfId="6546" xr:uid="{00000000-0005-0000-0000-0000AB310000}"/>
    <cellStyle name="Normal 53 3 2" xfId="29134" xr:uid="{00000000-0005-0000-0000-0000AC310000}"/>
    <cellStyle name="Normal 53 4" xfId="29131" xr:uid="{00000000-0005-0000-0000-0000AD310000}"/>
    <cellStyle name="Normal 54" xfId="4326" xr:uid="{00000000-0005-0000-0000-0000AE310000}"/>
    <cellStyle name="Normal 54 2" xfId="1668" xr:uid="{00000000-0005-0000-0000-0000AF310000}"/>
    <cellStyle name="Normal 54 2 2" xfId="7318" xr:uid="{00000000-0005-0000-0000-0000B0310000}"/>
    <cellStyle name="Normal 54 2 2 2" xfId="29137" xr:uid="{00000000-0005-0000-0000-0000B1310000}"/>
    <cellStyle name="Normal 54 2 3" xfId="29136" xr:uid="{00000000-0005-0000-0000-0000B2310000}"/>
    <cellStyle name="Normal 54 3" xfId="2874" xr:uid="{00000000-0005-0000-0000-0000B3310000}"/>
    <cellStyle name="Normal 54 3 2" xfId="29138" xr:uid="{00000000-0005-0000-0000-0000B4310000}"/>
    <cellStyle name="Normal 54 4" xfId="4533" xr:uid="{00000000-0005-0000-0000-0000B5310000}"/>
    <cellStyle name="Normal 54 4 2" xfId="29139" xr:uid="{00000000-0005-0000-0000-0000B6310000}"/>
    <cellStyle name="Normal 54 5" xfId="29135" xr:uid="{00000000-0005-0000-0000-0000B7310000}"/>
    <cellStyle name="Normal 55" xfId="596" xr:uid="{00000000-0005-0000-0000-0000B8310000}"/>
    <cellStyle name="Normal 55 2" xfId="3826" xr:uid="{00000000-0005-0000-0000-0000B9310000}"/>
    <cellStyle name="Normal 55 2 2" xfId="8164" xr:uid="{00000000-0005-0000-0000-0000BA310000}"/>
    <cellStyle name="Normal 55 2 2 2" xfId="8165" xr:uid="{00000000-0005-0000-0000-0000BB310000}"/>
    <cellStyle name="Normal 55 2 2 2 2" xfId="29143" xr:uid="{00000000-0005-0000-0000-0000BC310000}"/>
    <cellStyle name="Normal 55 2 2 3" xfId="29142" xr:uid="{00000000-0005-0000-0000-0000BD310000}"/>
    <cellStyle name="Normal 55 2 3" xfId="8166" xr:uid="{00000000-0005-0000-0000-0000BE310000}"/>
    <cellStyle name="Normal 55 2 3 2" xfId="29144" xr:uid="{00000000-0005-0000-0000-0000BF310000}"/>
    <cellStyle name="Normal 55 2 4" xfId="29141" xr:uid="{00000000-0005-0000-0000-0000C0310000}"/>
    <cellStyle name="Normal 55 3" xfId="3084" xr:uid="{00000000-0005-0000-0000-0000C1310000}"/>
    <cellStyle name="Normal 55 3 2" xfId="3798" xr:uid="{00000000-0005-0000-0000-0000C2310000}"/>
    <cellStyle name="Normal 55 3 2 2" xfId="29146" xr:uid="{00000000-0005-0000-0000-0000C3310000}"/>
    <cellStyle name="Normal 55 3 3" xfId="29145" xr:uid="{00000000-0005-0000-0000-0000C4310000}"/>
    <cellStyle name="Normal 55 4" xfId="8167" xr:uid="{00000000-0005-0000-0000-0000C5310000}"/>
    <cellStyle name="Normal 55 4 2" xfId="29147" xr:uid="{00000000-0005-0000-0000-0000C6310000}"/>
    <cellStyle name="Normal 55 5" xfId="29140" xr:uid="{00000000-0005-0000-0000-0000C7310000}"/>
    <cellStyle name="Normal 56" xfId="8169" xr:uid="{00000000-0005-0000-0000-0000C8310000}"/>
    <cellStyle name="Normal 56 2" xfId="1133" xr:uid="{00000000-0005-0000-0000-0000C9310000}"/>
    <cellStyle name="Normal 56 2 2" xfId="5674" xr:uid="{00000000-0005-0000-0000-0000CA310000}"/>
    <cellStyle name="Normal 56 2 2 2" xfId="99" xr:uid="{00000000-0005-0000-0000-0000CB310000}"/>
    <cellStyle name="Normal 56 2 2 2 2" xfId="1254" xr:uid="{00000000-0005-0000-0000-0000CC310000}"/>
    <cellStyle name="Normal 56 2 2 2 2 2" xfId="29152" xr:uid="{00000000-0005-0000-0000-0000CD310000}"/>
    <cellStyle name="Normal 56 2 2 2 3" xfId="29151" xr:uid="{00000000-0005-0000-0000-0000CE310000}"/>
    <cellStyle name="Normal 56 2 2 3" xfId="8170" xr:uid="{00000000-0005-0000-0000-0000CF310000}"/>
    <cellStyle name="Normal 56 2 2 3 2" xfId="29153" xr:uid="{00000000-0005-0000-0000-0000D0310000}"/>
    <cellStyle name="Normal 56 2 2 4" xfId="29150" xr:uid="{00000000-0005-0000-0000-0000D1310000}"/>
    <cellStyle name="Normal 56 2 3" xfId="8171" xr:uid="{00000000-0005-0000-0000-0000D2310000}"/>
    <cellStyle name="Normal 56 2 3 2" xfId="8172" xr:uid="{00000000-0005-0000-0000-0000D3310000}"/>
    <cellStyle name="Normal 56 2 3 2 2" xfId="29155" xr:uid="{00000000-0005-0000-0000-0000D4310000}"/>
    <cellStyle name="Normal 56 2 3 3" xfId="29154" xr:uid="{00000000-0005-0000-0000-0000D5310000}"/>
    <cellStyle name="Normal 56 2 4" xfId="6571" xr:uid="{00000000-0005-0000-0000-0000D6310000}"/>
    <cellStyle name="Normal 56 2 4 2" xfId="29156" xr:uid="{00000000-0005-0000-0000-0000D7310000}"/>
    <cellStyle name="Normal 56 2 5" xfId="29149" xr:uid="{00000000-0005-0000-0000-0000D8310000}"/>
    <cellStyle name="Normal 56 3" xfId="8173" xr:uid="{00000000-0005-0000-0000-0000D9310000}"/>
    <cellStyle name="Normal 56 3 2" xfId="8174" xr:uid="{00000000-0005-0000-0000-0000DA310000}"/>
    <cellStyle name="Normal 56 3 2 2" xfId="8175" xr:uid="{00000000-0005-0000-0000-0000DB310000}"/>
    <cellStyle name="Normal 56 3 2 2 2" xfId="29159" xr:uid="{00000000-0005-0000-0000-0000DC310000}"/>
    <cellStyle name="Normal 56 3 2 3" xfId="29158" xr:uid="{00000000-0005-0000-0000-0000DD310000}"/>
    <cellStyle name="Normal 56 3 3" xfId="8176" xr:uid="{00000000-0005-0000-0000-0000DE310000}"/>
    <cellStyle name="Normal 56 3 3 2" xfId="29160" xr:uid="{00000000-0005-0000-0000-0000DF310000}"/>
    <cellStyle name="Normal 56 3 4" xfId="29157" xr:uid="{00000000-0005-0000-0000-0000E0310000}"/>
    <cellStyle name="Normal 56 4" xfId="8177" xr:uid="{00000000-0005-0000-0000-0000E1310000}"/>
    <cellStyle name="Normal 56 4 2" xfId="8178" xr:uid="{00000000-0005-0000-0000-0000E2310000}"/>
    <cellStyle name="Normal 56 4 2 2" xfId="29162" xr:uid="{00000000-0005-0000-0000-0000E3310000}"/>
    <cellStyle name="Normal 56 4 3" xfId="29161" xr:uid="{00000000-0005-0000-0000-0000E4310000}"/>
    <cellStyle name="Normal 56 5" xfId="3182" xr:uid="{00000000-0005-0000-0000-0000E5310000}"/>
    <cellStyle name="Normal 56 5 2" xfId="29163" xr:uid="{00000000-0005-0000-0000-0000E6310000}"/>
    <cellStyle name="Normal 56 6" xfId="29148" xr:uid="{00000000-0005-0000-0000-0000E7310000}"/>
    <cellStyle name="Normal 57" xfId="182" xr:uid="{00000000-0005-0000-0000-0000E8310000}"/>
    <cellStyle name="Normal 57 2" xfId="6736" xr:uid="{00000000-0005-0000-0000-0000E9310000}"/>
    <cellStyle name="Normal 57 2 2" xfId="3319" xr:uid="{00000000-0005-0000-0000-0000EA310000}"/>
    <cellStyle name="Normal 57 2 2 2" xfId="29166" xr:uid="{00000000-0005-0000-0000-0000EB310000}"/>
    <cellStyle name="Normal 57 2 3" xfId="29165" xr:uid="{00000000-0005-0000-0000-0000EC310000}"/>
    <cellStyle name="Normal 57 3" xfId="8179" xr:uid="{00000000-0005-0000-0000-0000ED310000}"/>
    <cellStyle name="Normal 57 3 2" xfId="29167" xr:uid="{00000000-0005-0000-0000-0000EE310000}"/>
    <cellStyle name="Normal 57 4" xfId="29164" xr:uid="{00000000-0005-0000-0000-0000EF310000}"/>
    <cellStyle name="Normal 58" xfId="59" xr:uid="{00000000-0005-0000-0000-0000F0310000}"/>
    <cellStyle name="Normal 58 2" xfId="8181" xr:uid="{00000000-0005-0000-0000-0000F1310000}"/>
    <cellStyle name="Normal 58 2 2" xfId="29169" xr:uid="{00000000-0005-0000-0000-0000F2310000}"/>
    <cellStyle name="Normal 58 3" xfId="29168" xr:uid="{00000000-0005-0000-0000-0000F3310000}"/>
    <cellStyle name="Normal 59" xfId="4797" xr:uid="{00000000-0005-0000-0000-0000F4310000}"/>
    <cellStyle name="Normal 59 2" xfId="29170" xr:uid="{00000000-0005-0000-0000-0000F5310000}"/>
    <cellStyle name="Normal 6" xfId="8182" xr:uid="{00000000-0005-0000-0000-0000F6310000}"/>
    <cellStyle name="Normal 6 10" xfId="8183" xr:uid="{00000000-0005-0000-0000-0000F7310000}"/>
    <cellStyle name="Normal 6 10 2" xfId="29171" xr:uid="{00000000-0005-0000-0000-0000F8310000}"/>
    <cellStyle name="Normal 6 11" xfId="4296" xr:uid="{00000000-0005-0000-0000-0000F9310000}"/>
    <cellStyle name="Normal 6 11 2" xfId="29172" xr:uid="{00000000-0005-0000-0000-0000FA310000}"/>
    <cellStyle name="Normal 6 12" xfId="6762" xr:uid="{00000000-0005-0000-0000-0000FB310000}"/>
    <cellStyle name="Normal 6 12 2" xfId="29173" xr:uid="{00000000-0005-0000-0000-0000FC310000}"/>
    <cellStyle name="Normal 6 13" xfId="8186" xr:uid="{00000000-0005-0000-0000-0000FD310000}"/>
    <cellStyle name="Normal 6 13 2" xfId="29174" xr:uid="{00000000-0005-0000-0000-0000FE310000}"/>
    <cellStyle name="Normal 6 14" xfId="8188" xr:uid="{00000000-0005-0000-0000-0000FF310000}"/>
    <cellStyle name="Normal 6 14 2" xfId="29175" xr:uid="{00000000-0005-0000-0000-000000320000}"/>
    <cellStyle name="Normal 6 15" xfId="7734" xr:uid="{00000000-0005-0000-0000-000001320000}"/>
    <cellStyle name="Normal 6 15 2" xfId="29176" xr:uid="{00000000-0005-0000-0000-000002320000}"/>
    <cellStyle name="Normal 6 16" xfId="7740" xr:uid="{00000000-0005-0000-0000-000003320000}"/>
    <cellStyle name="Normal 6 16 2" xfId="29177" xr:uid="{00000000-0005-0000-0000-000004320000}"/>
    <cellStyle name="Normal 6 17" xfId="8190" xr:uid="{00000000-0005-0000-0000-000005320000}"/>
    <cellStyle name="Normal 6 18" xfId="8192" xr:uid="{00000000-0005-0000-0000-000006320000}"/>
    <cellStyle name="Normal 6 19" xfId="8196" xr:uid="{00000000-0005-0000-0000-000007320000}"/>
    <cellStyle name="Normal 6 2" xfId="8197" xr:uid="{00000000-0005-0000-0000-000008320000}"/>
    <cellStyle name="Normal 6 2 2" xfId="8199" xr:uid="{00000000-0005-0000-0000-000009320000}"/>
    <cellStyle name="Normal 6 2 2 2" xfId="29179" xr:uid="{00000000-0005-0000-0000-00000A320000}"/>
    <cellStyle name="Normal 6 2 3" xfId="8201" xr:uid="{00000000-0005-0000-0000-00000B320000}"/>
    <cellStyle name="Normal 6 2 3 2" xfId="29180" xr:uid="{00000000-0005-0000-0000-00000C320000}"/>
    <cellStyle name="Normal 6 2 4" xfId="29178" xr:uid="{00000000-0005-0000-0000-00000D320000}"/>
    <cellStyle name="Normal 6 3" xfId="8202" xr:uid="{00000000-0005-0000-0000-00000E320000}"/>
    <cellStyle name="Normal 6 3 2" xfId="29181" xr:uid="{00000000-0005-0000-0000-00000F320000}"/>
    <cellStyle name="Normal 6 4" xfId="6127" xr:uid="{00000000-0005-0000-0000-000010320000}"/>
    <cellStyle name="Normal 6 4 2" xfId="7124" xr:uid="{00000000-0005-0000-0000-000011320000}"/>
    <cellStyle name="Normal 6 4 2 2" xfId="6690" xr:uid="{00000000-0005-0000-0000-000012320000}"/>
    <cellStyle name="Normal 6 4 3" xfId="29182" xr:uid="{00000000-0005-0000-0000-000013320000}"/>
    <cellStyle name="Normal 6 5" xfId="1546" xr:uid="{00000000-0005-0000-0000-000014320000}"/>
    <cellStyle name="Normal 6 5 2" xfId="29183" xr:uid="{00000000-0005-0000-0000-000015320000}"/>
    <cellStyle name="Normal 6 6" xfId="6132" xr:uid="{00000000-0005-0000-0000-000016320000}"/>
    <cellStyle name="Normal 6 6 2" xfId="29184" xr:uid="{00000000-0005-0000-0000-000017320000}"/>
    <cellStyle name="Normal 6 7" xfId="6136" xr:uid="{00000000-0005-0000-0000-000018320000}"/>
    <cellStyle name="Normal 6 7 2" xfId="29185" xr:uid="{00000000-0005-0000-0000-000019320000}"/>
    <cellStyle name="Normal 6 8" xfId="2801" xr:uid="{00000000-0005-0000-0000-00001A320000}"/>
    <cellStyle name="Normal 6 8 2" xfId="29186" xr:uid="{00000000-0005-0000-0000-00001B320000}"/>
    <cellStyle name="Normal 6 9" xfId="7671" xr:uid="{00000000-0005-0000-0000-00001C320000}"/>
    <cellStyle name="Normal 6 9 2" xfId="29187" xr:uid="{00000000-0005-0000-0000-00001D320000}"/>
    <cellStyle name="Normal 6_TPCP trinh UBND ngay 27-12" xfId="8203" xr:uid="{00000000-0005-0000-0000-00001E320000}"/>
    <cellStyle name="Normal 60" xfId="595" xr:uid="{00000000-0005-0000-0000-00001F320000}"/>
    <cellStyle name="Normal 60 2" xfId="3825" xr:uid="{00000000-0005-0000-0000-000020320000}"/>
    <cellStyle name="Normal 60 2 2" xfId="29189" xr:uid="{00000000-0005-0000-0000-000021320000}"/>
    <cellStyle name="Normal 60 3" xfId="29188" xr:uid="{00000000-0005-0000-0000-000022320000}"/>
    <cellStyle name="Normal 61" xfId="8168" xr:uid="{00000000-0005-0000-0000-000023320000}"/>
    <cellStyle name="Normal 61 2" xfId="29190" xr:uid="{00000000-0005-0000-0000-000024320000}"/>
    <cellStyle name="Normal 62" xfId="183" xr:uid="{00000000-0005-0000-0000-000025320000}"/>
    <cellStyle name="Normal 62 2" xfId="29191" xr:uid="{00000000-0005-0000-0000-000026320000}"/>
    <cellStyle name="Normal 63" xfId="60" xr:uid="{00000000-0005-0000-0000-000027320000}"/>
    <cellStyle name="Normal 63 2" xfId="8180" xr:uid="{00000000-0005-0000-0000-000028320000}"/>
    <cellStyle name="Normal 63 2 2" xfId="29193" xr:uid="{00000000-0005-0000-0000-000029320000}"/>
    <cellStyle name="Normal 63 3" xfId="8205" xr:uid="{00000000-0005-0000-0000-00002A320000}"/>
    <cellStyle name="Normal 63 3 2" xfId="29194" xr:uid="{00000000-0005-0000-0000-00002B320000}"/>
    <cellStyle name="Normal 63 4" xfId="8206" xr:uid="{00000000-0005-0000-0000-00002C320000}"/>
    <cellStyle name="Normal 63 4 2" xfId="29195" xr:uid="{00000000-0005-0000-0000-00002D320000}"/>
    <cellStyle name="Normal 63 5" xfId="29192" xr:uid="{00000000-0005-0000-0000-00002E320000}"/>
    <cellStyle name="Normal 64" xfId="4798" xr:uid="{00000000-0005-0000-0000-00002F320000}"/>
    <cellStyle name="Normal 64 2" xfId="1727" xr:uid="{00000000-0005-0000-0000-000030320000}"/>
    <cellStyle name="Normal 64 2 2" xfId="29197" xr:uid="{00000000-0005-0000-0000-000031320000}"/>
    <cellStyle name="Normal 64 3" xfId="29196" xr:uid="{00000000-0005-0000-0000-000032320000}"/>
    <cellStyle name="Normal 65" xfId="8208" xr:uid="{00000000-0005-0000-0000-000033320000}"/>
    <cellStyle name="Normal 65 2" xfId="29198" xr:uid="{00000000-0005-0000-0000-000034320000}"/>
    <cellStyle name="Normal 66" xfId="8210" xr:uid="{00000000-0005-0000-0000-000035320000}"/>
    <cellStyle name="Normal 66 2" xfId="29199" xr:uid="{00000000-0005-0000-0000-000036320000}"/>
    <cellStyle name="Normal 67" xfId="8212" xr:uid="{00000000-0005-0000-0000-000037320000}"/>
    <cellStyle name="Normal 67 2" xfId="29200" xr:uid="{00000000-0005-0000-0000-000038320000}"/>
    <cellStyle name="Normal 68" xfId="8216" xr:uid="{00000000-0005-0000-0000-000039320000}"/>
    <cellStyle name="Normal 68 2" xfId="29201" xr:uid="{00000000-0005-0000-0000-00003A320000}"/>
    <cellStyle name="Normal 69" xfId="3041" xr:uid="{00000000-0005-0000-0000-00003B320000}"/>
    <cellStyle name="Normal 69 2" xfId="29202" xr:uid="{00000000-0005-0000-0000-00003C320000}"/>
    <cellStyle name="Normal 7" xfId="1959" xr:uid="{00000000-0005-0000-0000-00003D320000}"/>
    <cellStyle name="Normal 7 2" xfId="45" xr:uid="{00000000-0005-0000-0000-00003E320000}"/>
    <cellStyle name="Normal 7 2 2" xfId="8218" xr:uid="{00000000-0005-0000-0000-00003F320000}"/>
    <cellStyle name="Normal 7 2 2 2" xfId="29205" xr:uid="{00000000-0005-0000-0000-000040320000}"/>
    <cellStyle name="Normal 7 2 3" xfId="5019" xr:uid="{00000000-0005-0000-0000-000041320000}"/>
    <cellStyle name="Normal 7 2 3 2" xfId="8219" xr:uid="{00000000-0005-0000-0000-000042320000}"/>
    <cellStyle name="Normal 7 2 3 2 2" xfId="8221" xr:uid="{00000000-0005-0000-0000-000043320000}"/>
    <cellStyle name="Normal 7 2 3 2 2 2" xfId="29208" xr:uid="{00000000-0005-0000-0000-000044320000}"/>
    <cellStyle name="Normal 7 2 3 2 3" xfId="8223" xr:uid="{00000000-0005-0000-0000-000045320000}"/>
    <cellStyle name="Normal 7 2 3 2 3 2" xfId="29209" xr:uid="{00000000-0005-0000-0000-000046320000}"/>
    <cellStyle name="Normal 7 2 3 2 4" xfId="29207" xr:uid="{00000000-0005-0000-0000-000047320000}"/>
    <cellStyle name="Normal 7 2 3 3" xfId="29206" xr:uid="{00000000-0005-0000-0000-000048320000}"/>
    <cellStyle name="Normal 7 2 4" xfId="29204" xr:uid="{00000000-0005-0000-0000-000049320000}"/>
    <cellStyle name="Normal 7 3" xfId="2458" xr:uid="{00000000-0005-0000-0000-00004A320000}"/>
    <cellStyle name="Normal 7 3 2" xfId="8228" xr:uid="{00000000-0005-0000-0000-00004B320000}"/>
    <cellStyle name="Normal 7 3 2 2" xfId="8229" xr:uid="{00000000-0005-0000-0000-00004C320000}"/>
    <cellStyle name="Normal 7 3 2 2 2" xfId="29212" xr:uid="{00000000-0005-0000-0000-00004D320000}"/>
    <cellStyle name="Normal 7 3 2 3" xfId="29211" xr:uid="{00000000-0005-0000-0000-00004E320000}"/>
    <cellStyle name="Normal 7 3 3" xfId="8232" xr:uid="{00000000-0005-0000-0000-00004F320000}"/>
    <cellStyle name="Normal 7 3 3 2" xfId="29213" xr:uid="{00000000-0005-0000-0000-000050320000}"/>
    <cellStyle name="Normal 7 3 4" xfId="29210" xr:uid="{00000000-0005-0000-0000-000051320000}"/>
    <cellStyle name="Normal 7 4" xfId="6141" xr:uid="{00000000-0005-0000-0000-000052320000}"/>
    <cellStyle name="Normal 7 4 2" xfId="29214" xr:uid="{00000000-0005-0000-0000-000053320000}"/>
    <cellStyle name="Normal 7 5" xfId="29203" xr:uid="{00000000-0005-0000-0000-000054320000}"/>
    <cellStyle name="Normal 7_!1 1 bao cao giao KH ve HTCMT vung TNB   12-12-2011" xfId="2711" xr:uid="{00000000-0005-0000-0000-000055320000}"/>
    <cellStyle name="Normal 70" xfId="8207" xr:uid="{00000000-0005-0000-0000-000056320000}"/>
    <cellStyle name="Normal 70 2" xfId="29215" xr:uid="{00000000-0005-0000-0000-000057320000}"/>
    <cellStyle name="Normal 71" xfId="8209" xr:uid="{00000000-0005-0000-0000-000058320000}"/>
    <cellStyle name="Normal 71 2" xfId="29216" xr:uid="{00000000-0005-0000-0000-000059320000}"/>
    <cellStyle name="Normal 72" xfId="8211" xr:uid="{00000000-0005-0000-0000-00005A320000}"/>
    <cellStyle name="Normal 72 2" xfId="29217" xr:uid="{00000000-0005-0000-0000-00005B320000}"/>
    <cellStyle name="Normal 73" xfId="8215" xr:uid="{00000000-0005-0000-0000-00005C320000}"/>
    <cellStyle name="Normal 73 2" xfId="29218" xr:uid="{00000000-0005-0000-0000-00005D320000}"/>
    <cellStyle name="Normal 74" xfId="3040" xr:uid="{00000000-0005-0000-0000-00005E320000}"/>
    <cellStyle name="Normal 74 2" xfId="29219" xr:uid="{00000000-0005-0000-0000-00005F320000}"/>
    <cellStyle name="Normal 75" xfId="8237" xr:uid="{00000000-0005-0000-0000-000060320000}"/>
    <cellStyle name="Normal 75 2" xfId="29220" xr:uid="{00000000-0005-0000-0000-000061320000}"/>
    <cellStyle name="Normal 76" xfId="8239" xr:uid="{00000000-0005-0000-0000-000062320000}"/>
    <cellStyle name="Normal 76 2" xfId="29221" xr:uid="{00000000-0005-0000-0000-000063320000}"/>
    <cellStyle name="Normal 77" xfId="8241" xr:uid="{00000000-0005-0000-0000-000064320000}"/>
    <cellStyle name="Normal 77 2" xfId="29222" xr:uid="{00000000-0005-0000-0000-000065320000}"/>
    <cellStyle name="Normal 78" xfId="8243" xr:uid="{00000000-0005-0000-0000-000066320000}"/>
    <cellStyle name="Normal 78 2" xfId="29223" xr:uid="{00000000-0005-0000-0000-000067320000}"/>
    <cellStyle name="Normal 79" xfId="8245" xr:uid="{00000000-0005-0000-0000-000068320000}"/>
    <cellStyle name="Normal 79 2" xfId="3139" xr:uid="{00000000-0005-0000-0000-000069320000}"/>
    <cellStyle name="Normal 79 2 2" xfId="8246" xr:uid="{00000000-0005-0000-0000-00006A320000}"/>
    <cellStyle name="Normal 79 2 2 2" xfId="8249" xr:uid="{00000000-0005-0000-0000-00006B320000}"/>
    <cellStyle name="Normal 79 2 2 2 2" xfId="1581" xr:uid="{00000000-0005-0000-0000-00006C320000}"/>
    <cellStyle name="Normal 79 2 2 2 2 2" xfId="29228" xr:uid="{00000000-0005-0000-0000-00006D320000}"/>
    <cellStyle name="Normal 79 2 2 2 3" xfId="29227" xr:uid="{00000000-0005-0000-0000-00006E320000}"/>
    <cellStyle name="Normal 79 2 2 3" xfId="8253" xr:uid="{00000000-0005-0000-0000-00006F320000}"/>
    <cellStyle name="Normal 79 2 2 3 2" xfId="29229" xr:uid="{00000000-0005-0000-0000-000070320000}"/>
    <cellStyle name="Normal 79 2 2 4" xfId="29226" xr:uid="{00000000-0005-0000-0000-000071320000}"/>
    <cellStyle name="Normal 79 2 3" xfId="8255" xr:uid="{00000000-0005-0000-0000-000072320000}"/>
    <cellStyle name="Normal 79 2 3 2" xfId="8258" xr:uid="{00000000-0005-0000-0000-000073320000}"/>
    <cellStyle name="Normal 79 2 3 2 2" xfId="29231" xr:uid="{00000000-0005-0000-0000-000074320000}"/>
    <cellStyle name="Normal 79 2 3 3" xfId="29230" xr:uid="{00000000-0005-0000-0000-000075320000}"/>
    <cellStyle name="Normal 79 2 4" xfId="7034" xr:uid="{00000000-0005-0000-0000-000076320000}"/>
    <cellStyle name="Normal 79 2 4 2" xfId="29232" xr:uid="{00000000-0005-0000-0000-000077320000}"/>
    <cellStyle name="Normal 79 2 5" xfId="29225" xr:uid="{00000000-0005-0000-0000-000078320000}"/>
    <cellStyle name="Normal 79 3" xfId="5617" xr:uid="{00000000-0005-0000-0000-000079320000}"/>
    <cellStyle name="Normal 79 3 2" xfId="8261" xr:uid="{00000000-0005-0000-0000-00007A320000}"/>
    <cellStyle name="Normal 79 3 2 2" xfId="8262" xr:uid="{00000000-0005-0000-0000-00007B320000}"/>
    <cellStyle name="Normal 79 3 2 2 2" xfId="29235" xr:uid="{00000000-0005-0000-0000-00007C320000}"/>
    <cellStyle name="Normal 79 3 2 3" xfId="29234" xr:uid="{00000000-0005-0000-0000-00007D320000}"/>
    <cellStyle name="Normal 79 3 3" xfId="8263" xr:uid="{00000000-0005-0000-0000-00007E320000}"/>
    <cellStyle name="Normal 79 3 3 2" xfId="29236" xr:uid="{00000000-0005-0000-0000-00007F320000}"/>
    <cellStyle name="Normal 79 3 4" xfId="29233" xr:uid="{00000000-0005-0000-0000-000080320000}"/>
    <cellStyle name="Normal 79 4" xfId="5619" xr:uid="{00000000-0005-0000-0000-000081320000}"/>
    <cellStyle name="Normal 79 4 2" xfId="8264" xr:uid="{00000000-0005-0000-0000-000082320000}"/>
    <cellStyle name="Normal 79 4 2 2" xfId="29238" xr:uid="{00000000-0005-0000-0000-000083320000}"/>
    <cellStyle name="Normal 79 4 3" xfId="29237" xr:uid="{00000000-0005-0000-0000-000084320000}"/>
    <cellStyle name="Normal 79 5" xfId="5622" xr:uid="{00000000-0005-0000-0000-000085320000}"/>
    <cellStyle name="Normal 79 5 2" xfId="29239" xr:uid="{00000000-0005-0000-0000-000086320000}"/>
    <cellStyle name="Normal 79 6" xfId="8265" xr:uid="{00000000-0005-0000-0000-000087320000}"/>
    <cellStyle name="Normal 79 6 2" xfId="29240" xr:uid="{00000000-0005-0000-0000-000088320000}"/>
    <cellStyle name="Normal 79 7" xfId="29224" xr:uid="{00000000-0005-0000-0000-000089320000}"/>
    <cellStyle name="Normal 8" xfId="4242" xr:uid="{00000000-0005-0000-0000-00008A320000}"/>
    <cellStyle name="Normal 8 10" xfId="7285" xr:uid="{00000000-0005-0000-0000-00008B320000}"/>
    <cellStyle name="Normal 8 10 2" xfId="29242" xr:uid="{00000000-0005-0000-0000-00008C320000}"/>
    <cellStyle name="Normal 8 11" xfId="29241" xr:uid="{00000000-0005-0000-0000-00008D320000}"/>
    <cellStyle name="Normal 8 2" xfId="8074" xr:uid="{00000000-0005-0000-0000-00008E320000}"/>
    <cellStyle name="Normal 8 2 2" xfId="425" xr:uid="{00000000-0005-0000-0000-00008F320000}"/>
    <cellStyle name="Normal 8 2 2 2" xfId="8267" xr:uid="{00000000-0005-0000-0000-000090320000}"/>
    <cellStyle name="Normal 8 2 2 2 2" xfId="29245" xr:uid="{00000000-0005-0000-0000-000091320000}"/>
    <cellStyle name="Normal 8 2 2 3" xfId="29244" xr:uid="{00000000-0005-0000-0000-000092320000}"/>
    <cellStyle name="Normal 8 2 3" xfId="3460" xr:uid="{00000000-0005-0000-0000-000093320000}"/>
    <cellStyle name="Normal 8 2 3 2" xfId="29246" xr:uid="{00000000-0005-0000-0000-000094320000}"/>
    <cellStyle name="Normal 8 2 4" xfId="29243" xr:uid="{00000000-0005-0000-0000-000095320000}"/>
    <cellStyle name="Normal 8 2_Phuongangiao 1-giaoxulykythuat" xfId="8269" xr:uid="{00000000-0005-0000-0000-000096320000}"/>
    <cellStyle name="Normal 8 3" xfId="8077" xr:uid="{00000000-0005-0000-0000-000097320000}"/>
    <cellStyle name="Normal 8 3 2" xfId="29247" xr:uid="{00000000-0005-0000-0000-000098320000}"/>
    <cellStyle name="Normal 8 4" xfId="3876" xr:uid="{00000000-0005-0000-0000-000099320000}"/>
    <cellStyle name="Normal 8 4 2" xfId="29248" xr:uid="{00000000-0005-0000-0000-00009A320000}"/>
    <cellStyle name="Normal 8 5" xfId="2126" xr:uid="{00000000-0005-0000-0000-00009B320000}"/>
    <cellStyle name="Normal 8 5 2" xfId="29249" xr:uid="{00000000-0005-0000-0000-00009C320000}"/>
    <cellStyle name="Normal 8 6" xfId="250" xr:uid="{00000000-0005-0000-0000-00009D320000}"/>
    <cellStyle name="Normal 8 6 2" xfId="29250" xr:uid="{00000000-0005-0000-0000-00009E320000}"/>
    <cellStyle name="Normal 8 7" xfId="6163" xr:uid="{00000000-0005-0000-0000-00009F320000}"/>
    <cellStyle name="Normal 8 7 2" xfId="29251" xr:uid="{00000000-0005-0000-0000-0000A0320000}"/>
    <cellStyle name="Normal 8 8" xfId="7554" xr:uid="{00000000-0005-0000-0000-0000A1320000}"/>
    <cellStyle name="Normal 8 8 2" xfId="29252" xr:uid="{00000000-0005-0000-0000-0000A2320000}"/>
    <cellStyle name="Normal 8 9" xfId="8271" xr:uid="{00000000-0005-0000-0000-0000A3320000}"/>
    <cellStyle name="Normal 8 9 2" xfId="29253" xr:uid="{00000000-0005-0000-0000-0000A4320000}"/>
    <cellStyle name="Normal 8_21.3.2012Tong hop von ung nam 2012(banBCa.Hong)" xfId="8273" xr:uid="{00000000-0005-0000-0000-0000A5320000}"/>
    <cellStyle name="Normal 80" xfId="8236" xr:uid="{00000000-0005-0000-0000-0000A6320000}"/>
    <cellStyle name="Normal 80 2" xfId="29254" xr:uid="{00000000-0005-0000-0000-0000A7320000}"/>
    <cellStyle name="Normal 81" xfId="8238" xr:uid="{00000000-0005-0000-0000-0000A8320000}"/>
    <cellStyle name="Normal 81 2" xfId="29255" xr:uid="{00000000-0005-0000-0000-0000A9320000}"/>
    <cellStyle name="Normal 82" xfId="8240" xr:uid="{00000000-0005-0000-0000-0000AA320000}"/>
    <cellStyle name="Normal 82 2" xfId="29256" xr:uid="{00000000-0005-0000-0000-0000AB320000}"/>
    <cellStyle name="Normal 821" xfId="8274" xr:uid="{00000000-0005-0000-0000-0000AC320000}"/>
    <cellStyle name="Normal 821 2" xfId="8276" xr:uid="{00000000-0005-0000-0000-0000AD320000}"/>
    <cellStyle name="Normal 821 2 2" xfId="29258" xr:uid="{00000000-0005-0000-0000-0000AE320000}"/>
    <cellStyle name="Normal 821 3" xfId="29257" xr:uid="{00000000-0005-0000-0000-0000AF320000}"/>
    <cellStyle name="Normal 83" xfId="8242" xr:uid="{00000000-0005-0000-0000-0000B0320000}"/>
    <cellStyle name="Normal 83 2" xfId="29259" xr:uid="{00000000-0005-0000-0000-0000B1320000}"/>
    <cellStyle name="Normal 84" xfId="8244" xr:uid="{00000000-0005-0000-0000-0000B2320000}"/>
    <cellStyle name="Normal 84 2" xfId="29260" xr:uid="{00000000-0005-0000-0000-0000B3320000}"/>
    <cellStyle name="Normal 85" xfId="8278" xr:uid="{00000000-0005-0000-0000-0000B4320000}"/>
    <cellStyle name="Normal 85 2" xfId="29261" xr:uid="{00000000-0005-0000-0000-0000B5320000}"/>
    <cellStyle name="Normal 86" xfId="8281" xr:uid="{00000000-0005-0000-0000-0000B6320000}"/>
    <cellStyle name="Normal 86 2" xfId="29262" xr:uid="{00000000-0005-0000-0000-0000B7320000}"/>
    <cellStyle name="Normal 87" xfId="3288" xr:uid="{00000000-0005-0000-0000-0000B8320000}"/>
    <cellStyle name="Normal 87 2" xfId="29263" xr:uid="{00000000-0005-0000-0000-0000B9320000}"/>
    <cellStyle name="Normal 88" xfId="4257" xr:uid="{00000000-0005-0000-0000-0000BA320000}"/>
    <cellStyle name="Normal 88 2" xfId="29264" xr:uid="{00000000-0005-0000-0000-0000BB320000}"/>
    <cellStyle name="Normal 89" xfId="8282" xr:uid="{00000000-0005-0000-0000-0000BC320000}"/>
    <cellStyle name="Normal 89 2" xfId="29265" xr:uid="{00000000-0005-0000-0000-0000BD320000}"/>
    <cellStyle name="Normal 9" xfId="8283" xr:uid="{00000000-0005-0000-0000-0000BE320000}"/>
    <cellStyle name="Normal 9 10" xfId="8284" xr:uid="{00000000-0005-0000-0000-0000BF320000}"/>
    <cellStyle name="Normal 9 10 2" xfId="29267" xr:uid="{00000000-0005-0000-0000-0000C0320000}"/>
    <cellStyle name="Normal 9 12" xfId="8285" xr:uid="{00000000-0005-0000-0000-0000C1320000}"/>
    <cellStyle name="Normal 9 12 2" xfId="29268" xr:uid="{00000000-0005-0000-0000-0000C2320000}"/>
    <cellStyle name="Normal 9 13" xfId="8286" xr:uid="{00000000-0005-0000-0000-0000C3320000}"/>
    <cellStyle name="Normal 9 13 2" xfId="29269" xr:uid="{00000000-0005-0000-0000-0000C4320000}"/>
    <cellStyle name="Normal 9 17" xfId="8289" xr:uid="{00000000-0005-0000-0000-0000C5320000}"/>
    <cellStyle name="Normal 9 17 2" xfId="29270" xr:uid="{00000000-0005-0000-0000-0000C6320000}"/>
    <cellStyle name="Normal 9 2" xfId="1375" xr:uid="{00000000-0005-0000-0000-0000C7320000}"/>
    <cellStyle name="Normal 9 2 2" xfId="29271" xr:uid="{00000000-0005-0000-0000-0000C8320000}"/>
    <cellStyle name="Normal 9 21" xfId="8291" xr:uid="{00000000-0005-0000-0000-0000C9320000}"/>
    <cellStyle name="Normal 9 21 2" xfId="29272" xr:uid="{00000000-0005-0000-0000-0000CA320000}"/>
    <cellStyle name="Normal 9 23" xfId="6847" xr:uid="{00000000-0005-0000-0000-0000CB320000}"/>
    <cellStyle name="Normal 9 23 2" xfId="29273" xr:uid="{00000000-0005-0000-0000-0000CC320000}"/>
    <cellStyle name="Normal 9 3" xfId="2284" xr:uid="{00000000-0005-0000-0000-0000CD320000}"/>
    <cellStyle name="Normal 9 3 2" xfId="29274" xr:uid="{00000000-0005-0000-0000-0000CE320000}"/>
    <cellStyle name="Normal 9 4" xfId="5250" xr:uid="{00000000-0005-0000-0000-0000CF320000}"/>
    <cellStyle name="Normal 9 4 2" xfId="8292" xr:uid="{00000000-0005-0000-0000-0000D0320000}"/>
    <cellStyle name="Normal 9 4 2 2" xfId="29276" xr:uid="{00000000-0005-0000-0000-0000D1320000}"/>
    <cellStyle name="Normal 9 4 3" xfId="29275" xr:uid="{00000000-0005-0000-0000-0000D2320000}"/>
    <cellStyle name="Normal 9 46" xfId="6192" xr:uid="{00000000-0005-0000-0000-0000D3320000}"/>
    <cellStyle name="Normal 9 46 2" xfId="29277" xr:uid="{00000000-0005-0000-0000-0000D4320000}"/>
    <cellStyle name="Normal 9 47" xfId="6197" xr:uid="{00000000-0005-0000-0000-0000D5320000}"/>
    <cellStyle name="Normal 9 47 2" xfId="29278" xr:uid="{00000000-0005-0000-0000-0000D6320000}"/>
    <cellStyle name="Normal 9 48" xfId="6200" xr:uid="{00000000-0005-0000-0000-0000D7320000}"/>
    <cellStyle name="Normal 9 48 2" xfId="29279" xr:uid="{00000000-0005-0000-0000-0000D8320000}"/>
    <cellStyle name="Normal 9 49" xfId="8295" xr:uid="{00000000-0005-0000-0000-0000D9320000}"/>
    <cellStyle name="Normal 9 49 2" xfId="29280" xr:uid="{00000000-0005-0000-0000-0000DA320000}"/>
    <cellStyle name="Normal 9 5" xfId="29266" xr:uid="{00000000-0005-0000-0000-0000DB320000}"/>
    <cellStyle name="Normal 9 50" xfId="6188" xr:uid="{00000000-0005-0000-0000-0000DC320000}"/>
    <cellStyle name="Normal 9 50 2" xfId="29281" xr:uid="{00000000-0005-0000-0000-0000DD320000}"/>
    <cellStyle name="Normal 9 51" xfId="6193" xr:uid="{00000000-0005-0000-0000-0000DE320000}"/>
    <cellStyle name="Normal 9 51 2" xfId="29282" xr:uid="{00000000-0005-0000-0000-0000DF320000}"/>
    <cellStyle name="Normal 9 52" xfId="6198" xr:uid="{00000000-0005-0000-0000-0000E0320000}"/>
    <cellStyle name="Normal 9 52 2" xfId="29283" xr:uid="{00000000-0005-0000-0000-0000E1320000}"/>
    <cellStyle name="Normal 9_12-09-2014 thinh (luat dau tu  cong) bao cao von CTMT  Bieu Mau THien KH 2011-2015 va XDung KH DTu Cong Trung han 2016-2020" xfId="8297" xr:uid="{00000000-0005-0000-0000-0000E2320000}"/>
    <cellStyle name="Normal 90" xfId="14372" xr:uid="{00000000-0005-0000-0000-0000E3320000}"/>
    <cellStyle name="Normal 90 2" xfId="29284" xr:uid="{00000000-0005-0000-0000-0000E4320000}"/>
    <cellStyle name="Normal 91" xfId="8280" xr:uid="{00000000-0005-0000-0000-0000E5320000}"/>
    <cellStyle name="Normal 91 2" xfId="29285" xr:uid="{00000000-0005-0000-0000-0000E6320000}"/>
    <cellStyle name="Normal 92" xfId="3287" xr:uid="{00000000-0005-0000-0000-0000E7320000}"/>
    <cellStyle name="Normal 92 2" xfId="29286" xr:uid="{00000000-0005-0000-0000-0000E8320000}"/>
    <cellStyle name="Normal 93" xfId="15154" xr:uid="{00000000-0005-0000-0000-0000E9320000}"/>
    <cellStyle name="Normal 93 2" xfId="29287" xr:uid="{00000000-0005-0000-0000-0000EA320000}"/>
    <cellStyle name="Normal 94" xfId="23056" xr:uid="{00000000-0005-0000-0000-0000EB320000}"/>
    <cellStyle name="Normal 94 2" xfId="29288" xr:uid="{00000000-0005-0000-0000-0000EC320000}"/>
    <cellStyle name="Normal 95" xfId="23356" xr:uid="{00000000-0005-0000-0000-0000ED320000}"/>
    <cellStyle name="Normal 95 2" xfId="29289" xr:uid="{00000000-0005-0000-0000-0000EE320000}"/>
    <cellStyle name="Normal 96" xfId="23359" xr:uid="{00000000-0005-0000-0000-0000EF320000}"/>
    <cellStyle name="Normal 96 2" xfId="29290" xr:uid="{00000000-0005-0000-0000-0000F0320000}"/>
    <cellStyle name="Normal 97" xfId="45362" xr:uid="{00000000-0005-0000-0000-0000F1320000}"/>
    <cellStyle name="Normal 98" xfId="8298" xr:uid="{00000000-0005-0000-0000-0000F2320000}"/>
    <cellStyle name="Normal 98 2" xfId="29291" xr:uid="{00000000-0005-0000-0000-0000F3320000}"/>
    <cellStyle name="Normal_Bieu mau (CV )" xfId="8301" xr:uid="{00000000-0005-0000-0000-0000F4320000}"/>
    <cellStyle name="Normal_Bieu mau (CV ) 2" xfId="14371" xr:uid="{00000000-0005-0000-0000-0000F5320000}"/>
    <cellStyle name="Normal_Bieu mau (CV ) 3" xfId="14370" xr:uid="{00000000-0005-0000-0000-0000F6320000}"/>
    <cellStyle name="Normal_Sheet1" xfId="46536" xr:uid="{00000000-0005-0000-0000-0000F7320000}"/>
    <cellStyle name="Normal1" xfId="3384" xr:uid="{00000000-0005-0000-0000-0000F8320000}"/>
    <cellStyle name="Normal1 2" xfId="29292" xr:uid="{00000000-0005-0000-0000-0000F9320000}"/>
    <cellStyle name="Normal8" xfId="8303" xr:uid="{00000000-0005-0000-0000-0000FA320000}"/>
    <cellStyle name="Normal8 2" xfId="8307" xr:uid="{00000000-0005-0000-0000-0000FB320000}"/>
    <cellStyle name="Normal8 2 2" xfId="8309" xr:uid="{00000000-0005-0000-0000-0000FC320000}"/>
    <cellStyle name="Normal8 2 2 2" xfId="29295" xr:uid="{00000000-0005-0000-0000-0000FD320000}"/>
    <cellStyle name="Normal8 2 3" xfId="2112" xr:uid="{00000000-0005-0000-0000-0000FE320000}"/>
    <cellStyle name="Normal8 2 3 2" xfId="29296" xr:uid="{00000000-0005-0000-0000-0000FF320000}"/>
    <cellStyle name="Normal8 2 4" xfId="29294" xr:uid="{00000000-0005-0000-0000-000000330000}"/>
    <cellStyle name="Normal8 3" xfId="4490" xr:uid="{00000000-0005-0000-0000-000001330000}"/>
    <cellStyle name="Normal8 3 2" xfId="29297" xr:uid="{00000000-0005-0000-0000-000002330000}"/>
    <cellStyle name="Normal8 4" xfId="29293" xr:uid="{00000000-0005-0000-0000-000003330000}"/>
    <cellStyle name="Normale_ PESO ELETTR." xfId="4616" xr:uid="{00000000-0005-0000-0000-000004330000}"/>
    <cellStyle name="Normalny_Cennik obowiazuje od 06-08-2001 r (1)" xfId="8311" xr:uid="{00000000-0005-0000-0000-000005330000}"/>
    <cellStyle name="Note 2" xfId="1255" xr:uid="{00000000-0005-0000-0000-000006330000}"/>
    <cellStyle name="Note 2 10" xfId="2887" xr:uid="{00000000-0005-0000-0000-000007330000}"/>
    <cellStyle name="Note 2 10 2" xfId="5205" xr:uid="{00000000-0005-0000-0000-000008330000}"/>
    <cellStyle name="Note 2 10 2 2" xfId="29300" xr:uid="{00000000-0005-0000-0000-000009330000}"/>
    <cellStyle name="Note 2 10 2 3" xfId="45777" xr:uid="{00000000-0005-0000-0000-00000A330000}"/>
    <cellStyle name="Note 2 10 3" xfId="29299" xr:uid="{00000000-0005-0000-0000-00000B330000}"/>
    <cellStyle name="Note 2 10 4" xfId="45588" xr:uid="{00000000-0005-0000-0000-00000C330000}"/>
    <cellStyle name="Note 2 11" xfId="5492" xr:uid="{00000000-0005-0000-0000-00000D330000}"/>
    <cellStyle name="Note 2 11 2" xfId="3415" xr:uid="{00000000-0005-0000-0000-00000E330000}"/>
    <cellStyle name="Note 2 11 2 2" xfId="29302" xr:uid="{00000000-0005-0000-0000-00000F330000}"/>
    <cellStyle name="Note 2 11 2 3" xfId="45619" xr:uid="{00000000-0005-0000-0000-000010330000}"/>
    <cellStyle name="Note 2 11 3" xfId="29301" xr:uid="{00000000-0005-0000-0000-000011330000}"/>
    <cellStyle name="Note 2 11 4" xfId="45789" xr:uid="{00000000-0005-0000-0000-000012330000}"/>
    <cellStyle name="Note 2 12" xfId="5495" xr:uid="{00000000-0005-0000-0000-000013330000}"/>
    <cellStyle name="Note 2 12 2" xfId="7677" xr:uid="{00000000-0005-0000-0000-000014330000}"/>
    <cellStyle name="Note 2 12 2 2" xfId="29304" xr:uid="{00000000-0005-0000-0000-000015330000}"/>
    <cellStyle name="Note 2 12 2 3" xfId="46072" xr:uid="{00000000-0005-0000-0000-000016330000}"/>
    <cellStyle name="Note 2 12 3" xfId="29303" xr:uid="{00000000-0005-0000-0000-000017330000}"/>
    <cellStyle name="Note 2 12 4" xfId="45790" xr:uid="{00000000-0005-0000-0000-000018330000}"/>
    <cellStyle name="Note 2 13" xfId="8312" xr:uid="{00000000-0005-0000-0000-000019330000}"/>
    <cellStyle name="Note 2 13 2" xfId="390" xr:uid="{00000000-0005-0000-0000-00001A330000}"/>
    <cellStyle name="Note 2 13 2 2" xfId="29306" xr:uid="{00000000-0005-0000-0000-00001B330000}"/>
    <cellStyle name="Note 2 13 2 3" xfId="28297" xr:uid="{00000000-0005-0000-0000-00001C330000}"/>
    <cellStyle name="Note 2 13 3" xfId="29305" xr:uid="{00000000-0005-0000-0000-00001D330000}"/>
    <cellStyle name="Note 2 13 4" xfId="46087" xr:uid="{00000000-0005-0000-0000-00001E330000}"/>
    <cellStyle name="Note 2 14" xfId="8313" xr:uid="{00000000-0005-0000-0000-00001F330000}"/>
    <cellStyle name="Note 2 14 2" xfId="8315" xr:uid="{00000000-0005-0000-0000-000020330000}"/>
    <cellStyle name="Note 2 14 2 2" xfId="29308" xr:uid="{00000000-0005-0000-0000-000021330000}"/>
    <cellStyle name="Note 2 14 2 3" xfId="46089" xr:uid="{00000000-0005-0000-0000-000022330000}"/>
    <cellStyle name="Note 2 14 3" xfId="29307" xr:uid="{00000000-0005-0000-0000-000023330000}"/>
    <cellStyle name="Note 2 14 4" xfId="46088" xr:uid="{00000000-0005-0000-0000-000024330000}"/>
    <cellStyle name="Note 2 15" xfId="8318" xr:uid="{00000000-0005-0000-0000-000025330000}"/>
    <cellStyle name="Note 2 15 2" xfId="2159" xr:uid="{00000000-0005-0000-0000-000026330000}"/>
    <cellStyle name="Note 2 15 2 2" xfId="29310" xr:uid="{00000000-0005-0000-0000-000027330000}"/>
    <cellStyle name="Note 2 15 2 3" xfId="45549" xr:uid="{00000000-0005-0000-0000-000028330000}"/>
    <cellStyle name="Note 2 15 3" xfId="29309" xr:uid="{00000000-0005-0000-0000-000029330000}"/>
    <cellStyle name="Note 2 15 4" xfId="46091" xr:uid="{00000000-0005-0000-0000-00002A330000}"/>
    <cellStyle name="Note 2 16" xfId="8321" xr:uid="{00000000-0005-0000-0000-00002B330000}"/>
    <cellStyle name="Note 2 16 2" xfId="8323" xr:uid="{00000000-0005-0000-0000-00002C330000}"/>
    <cellStyle name="Note 2 16 2 2" xfId="29312" xr:uid="{00000000-0005-0000-0000-00002D330000}"/>
    <cellStyle name="Note 2 16 2 3" xfId="46094" xr:uid="{00000000-0005-0000-0000-00002E330000}"/>
    <cellStyle name="Note 2 16 3" xfId="29311" xr:uid="{00000000-0005-0000-0000-00002F330000}"/>
    <cellStyle name="Note 2 16 4" xfId="46093" xr:uid="{00000000-0005-0000-0000-000030330000}"/>
    <cellStyle name="Note 2 17" xfId="8326" xr:uid="{00000000-0005-0000-0000-000031330000}"/>
    <cellStyle name="Note 2 17 2" xfId="86" xr:uid="{00000000-0005-0000-0000-000032330000}"/>
    <cellStyle name="Note 2 17 2 2" xfId="29314" xr:uid="{00000000-0005-0000-0000-000033330000}"/>
    <cellStyle name="Note 2 17 2 3" xfId="45322" xr:uid="{00000000-0005-0000-0000-000034330000}"/>
    <cellStyle name="Note 2 17 3" xfId="29313" xr:uid="{00000000-0005-0000-0000-000035330000}"/>
    <cellStyle name="Note 2 17 4" xfId="46096" xr:uid="{00000000-0005-0000-0000-000036330000}"/>
    <cellStyle name="Note 2 18" xfId="4476" xr:uid="{00000000-0005-0000-0000-000037330000}"/>
    <cellStyle name="Note 2 18 2" xfId="5327" xr:uid="{00000000-0005-0000-0000-000038330000}"/>
    <cellStyle name="Note 2 18 2 2" xfId="29316" xr:uid="{00000000-0005-0000-0000-000039330000}"/>
    <cellStyle name="Note 2 18 2 3" xfId="45786" xr:uid="{00000000-0005-0000-0000-00003A330000}"/>
    <cellStyle name="Note 2 18 3" xfId="29315" xr:uid="{00000000-0005-0000-0000-00003B330000}"/>
    <cellStyle name="Note 2 18 4" xfId="45709" xr:uid="{00000000-0005-0000-0000-00003C330000}"/>
    <cellStyle name="Note 2 19" xfId="6409" xr:uid="{00000000-0005-0000-0000-00003D330000}"/>
    <cellStyle name="Note 2 19 2" xfId="8328" xr:uid="{00000000-0005-0000-0000-00003E330000}"/>
    <cellStyle name="Note 2 19 2 2" xfId="29318" xr:uid="{00000000-0005-0000-0000-00003F330000}"/>
    <cellStyle name="Note 2 19 2 3" xfId="46097" xr:uid="{00000000-0005-0000-0000-000040330000}"/>
    <cellStyle name="Note 2 19 3" xfId="29317" xr:uid="{00000000-0005-0000-0000-000041330000}"/>
    <cellStyle name="Note 2 19 4" xfId="45959" xr:uid="{00000000-0005-0000-0000-000042330000}"/>
    <cellStyle name="Note 2 2" xfId="8330" xr:uid="{00000000-0005-0000-0000-000043330000}"/>
    <cellStyle name="Note 2 2 2" xfId="3699" xr:uid="{00000000-0005-0000-0000-000044330000}"/>
    <cellStyle name="Note 2 2 2 2" xfId="3045" xr:uid="{00000000-0005-0000-0000-000045330000}"/>
    <cellStyle name="Note 2 2 2 2 2" xfId="5735" xr:uid="{00000000-0005-0000-0000-000046330000}"/>
    <cellStyle name="Note 2 2 2 2 2 2" xfId="29322" xr:uid="{00000000-0005-0000-0000-000047330000}"/>
    <cellStyle name="Note 2 2 2 2 2 3" xfId="45800" xr:uid="{00000000-0005-0000-0000-000048330000}"/>
    <cellStyle name="Note 2 2 2 2 3" xfId="29321" xr:uid="{00000000-0005-0000-0000-000049330000}"/>
    <cellStyle name="Note 2 2 2 2 4" xfId="45596" xr:uid="{00000000-0005-0000-0000-00004A330000}"/>
    <cellStyle name="Note 2 2 2 3" xfId="3702" xr:uid="{00000000-0005-0000-0000-00004B330000}"/>
    <cellStyle name="Note 2 2 2 3 2" xfId="29323" xr:uid="{00000000-0005-0000-0000-00004C330000}"/>
    <cellStyle name="Note 2 2 2 3 3" xfId="45639" xr:uid="{00000000-0005-0000-0000-00004D330000}"/>
    <cellStyle name="Note 2 2 2 4" xfId="994" xr:uid="{00000000-0005-0000-0000-00004E330000}"/>
    <cellStyle name="Note 2 2 2 4 2" xfId="29324" xr:uid="{00000000-0005-0000-0000-00004F330000}"/>
    <cellStyle name="Note 2 2 2 4 3" xfId="23593" xr:uid="{00000000-0005-0000-0000-000050330000}"/>
    <cellStyle name="Note 2 2 2 5" xfId="29320" xr:uid="{00000000-0005-0000-0000-000051330000}"/>
    <cellStyle name="Note 2 2 2 6" xfId="45638" xr:uid="{00000000-0005-0000-0000-000052330000}"/>
    <cellStyle name="Note 2 2 3" xfId="8333" xr:uid="{00000000-0005-0000-0000-000053330000}"/>
    <cellStyle name="Note 2 2 3 2" xfId="8334" xr:uid="{00000000-0005-0000-0000-000054330000}"/>
    <cellStyle name="Note 2 2 3 2 2" xfId="29326" xr:uid="{00000000-0005-0000-0000-000055330000}"/>
    <cellStyle name="Note 2 2 3 2 3" xfId="46100" xr:uid="{00000000-0005-0000-0000-000056330000}"/>
    <cellStyle name="Note 2 2 3 3" xfId="29325" xr:uid="{00000000-0005-0000-0000-000057330000}"/>
    <cellStyle name="Note 2 2 3 4" xfId="46099" xr:uid="{00000000-0005-0000-0000-000058330000}"/>
    <cellStyle name="Note 2 2 4" xfId="8335" xr:uid="{00000000-0005-0000-0000-000059330000}"/>
    <cellStyle name="Note 2 2 4 2" xfId="29327" xr:uid="{00000000-0005-0000-0000-00005A330000}"/>
    <cellStyle name="Note 2 2 4 3" xfId="46101" xr:uid="{00000000-0005-0000-0000-00005B330000}"/>
    <cellStyle name="Note 2 2 5" xfId="8336" xr:uid="{00000000-0005-0000-0000-00005C330000}"/>
    <cellStyle name="Note 2 2 5 2" xfId="29328" xr:uid="{00000000-0005-0000-0000-00005D330000}"/>
    <cellStyle name="Note 2 2 5 3" xfId="46102" xr:uid="{00000000-0005-0000-0000-00005E330000}"/>
    <cellStyle name="Note 2 2 6" xfId="29319" xr:uid="{00000000-0005-0000-0000-00005F330000}"/>
    <cellStyle name="Note 2 2 7" xfId="46098" xr:uid="{00000000-0005-0000-0000-000060330000}"/>
    <cellStyle name="Note 2 20" xfId="8317" xr:uid="{00000000-0005-0000-0000-000061330000}"/>
    <cellStyle name="Note 2 20 2" xfId="2158" xr:uid="{00000000-0005-0000-0000-000062330000}"/>
    <cellStyle name="Note 2 20 2 2" xfId="29330" xr:uid="{00000000-0005-0000-0000-000063330000}"/>
    <cellStyle name="Note 2 20 2 3" xfId="45548" xr:uid="{00000000-0005-0000-0000-000064330000}"/>
    <cellStyle name="Note 2 20 3" xfId="29329" xr:uid="{00000000-0005-0000-0000-000065330000}"/>
    <cellStyle name="Note 2 20 4" xfId="46090" xr:uid="{00000000-0005-0000-0000-000066330000}"/>
    <cellStyle name="Note 2 21" xfId="8320" xr:uid="{00000000-0005-0000-0000-000067330000}"/>
    <cellStyle name="Note 2 21 2" xfId="29331" xr:uid="{00000000-0005-0000-0000-000068330000}"/>
    <cellStyle name="Note 2 21 3" xfId="46092" xr:uid="{00000000-0005-0000-0000-000069330000}"/>
    <cellStyle name="Note 2 22" xfId="8325" xr:uid="{00000000-0005-0000-0000-00006A330000}"/>
    <cellStyle name="Note 2 22 2" xfId="29332" xr:uid="{00000000-0005-0000-0000-00006B330000}"/>
    <cellStyle name="Note 2 22 3" xfId="46095" xr:uid="{00000000-0005-0000-0000-00006C330000}"/>
    <cellStyle name="Note 2 23" xfId="29298" xr:uid="{00000000-0005-0000-0000-00006D330000}"/>
    <cellStyle name="Note 2 24" xfId="45488" xr:uid="{00000000-0005-0000-0000-00006E330000}"/>
    <cellStyle name="Note 2 3" xfId="8339" xr:uid="{00000000-0005-0000-0000-00006F330000}"/>
    <cellStyle name="Note 2 3 2" xfId="8340" xr:uid="{00000000-0005-0000-0000-000070330000}"/>
    <cellStyle name="Note 2 3 2 2" xfId="6507" xr:uid="{00000000-0005-0000-0000-000071330000}"/>
    <cellStyle name="Note 2 3 2 2 2" xfId="29335" xr:uid="{00000000-0005-0000-0000-000072330000}"/>
    <cellStyle name="Note 2 3 2 2 3" xfId="45965" xr:uid="{00000000-0005-0000-0000-000073330000}"/>
    <cellStyle name="Note 2 3 2 3" xfId="7308" xr:uid="{00000000-0005-0000-0000-000074330000}"/>
    <cellStyle name="Note 2 3 2 3 2" xfId="29336" xr:uid="{00000000-0005-0000-0000-000075330000}"/>
    <cellStyle name="Note 2 3 2 3 3" xfId="46064" xr:uid="{00000000-0005-0000-0000-000076330000}"/>
    <cellStyle name="Note 2 3 2 4" xfId="29334" xr:uid="{00000000-0005-0000-0000-000077330000}"/>
    <cellStyle name="Note 2 3 2 5" xfId="46104" xr:uid="{00000000-0005-0000-0000-000078330000}"/>
    <cellStyle name="Note 2 3 3" xfId="5794" xr:uid="{00000000-0005-0000-0000-000079330000}"/>
    <cellStyle name="Note 2 3 3 2" xfId="29337" xr:uid="{00000000-0005-0000-0000-00007A330000}"/>
    <cellStyle name="Note 2 3 3 3" xfId="45803" xr:uid="{00000000-0005-0000-0000-00007B330000}"/>
    <cellStyle name="Note 2 3 4" xfId="8341" xr:uid="{00000000-0005-0000-0000-00007C330000}"/>
    <cellStyle name="Note 2 3 4 2" xfId="29338" xr:uid="{00000000-0005-0000-0000-00007D330000}"/>
    <cellStyle name="Note 2 3 4 3" xfId="46105" xr:uid="{00000000-0005-0000-0000-00007E330000}"/>
    <cellStyle name="Note 2 3 5" xfId="29333" xr:uid="{00000000-0005-0000-0000-00007F330000}"/>
    <cellStyle name="Note 2 3 6" xfId="46103" xr:uid="{00000000-0005-0000-0000-000080330000}"/>
    <cellStyle name="Note 2 4" xfId="8345" xr:uid="{00000000-0005-0000-0000-000081330000}"/>
    <cellStyle name="Note 2 4 2" xfId="8346" xr:uid="{00000000-0005-0000-0000-000082330000}"/>
    <cellStyle name="Note 2 4 2 2" xfId="29340" xr:uid="{00000000-0005-0000-0000-000083330000}"/>
    <cellStyle name="Note 2 4 2 3" xfId="46107" xr:uid="{00000000-0005-0000-0000-000084330000}"/>
    <cellStyle name="Note 2 4 3" xfId="8347" xr:uid="{00000000-0005-0000-0000-000085330000}"/>
    <cellStyle name="Note 2 4 3 2" xfId="29341" xr:uid="{00000000-0005-0000-0000-000086330000}"/>
    <cellStyle name="Note 2 4 3 3" xfId="46108" xr:uid="{00000000-0005-0000-0000-000087330000}"/>
    <cellStyle name="Note 2 4 4" xfId="29339" xr:uid="{00000000-0005-0000-0000-000088330000}"/>
    <cellStyle name="Note 2 4 5" xfId="46106" xr:uid="{00000000-0005-0000-0000-000089330000}"/>
    <cellStyle name="Note 2 5" xfId="8351" xr:uid="{00000000-0005-0000-0000-00008A330000}"/>
    <cellStyle name="Note 2 5 2" xfId="8354" xr:uid="{00000000-0005-0000-0000-00008B330000}"/>
    <cellStyle name="Note 2 5 2 2" xfId="29343" xr:uid="{00000000-0005-0000-0000-00008C330000}"/>
    <cellStyle name="Note 2 5 2 3" xfId="46110" xr:uid="{00000000-0005-0000-0000-00008D330000}"/>
    <cellStyle name="Note 2 5 3" xfId="29342" xr:uid="{00000000-0005-0000-0000-00008E330000}"/>
    <cellStyle name="Note 2 5 4" xfId="46109" xr:uid="{00000000-0005-0000-0000-00008F330000}"/>
    <cellStyle name="Note 2 6" xfId="630" xr:uid="{00000000-0005-0000-0000-000090330000}"/>
    <cellStyle name="Note 2 6 2" xfId="8359" xr:uid="{00000000-0005-0000-0000-000091330000}"/>
    <cellStyle name="Note 2 6 2 2" xfId="29345" xr:uid="{00000000-0005-0000-0000-000092330000}"/>
    <cellStyle name="Note 2 6 2 3" xfId="46111" xr:uid="{00000000-0005-0000-0000-000093330000}"/>
    <cellStyle name="Note 2 6 3" xfId="29344" xr:uid="{00000000-0005-0000-0000-000094330000}"/>
    <cellStyle name="Note 2 6 4" xfId="27323" xr:uid="{00000000-0005-0000-0000-000095330000}"/>
    <cellStyle name="Note 2 7" xfId="8361" xr:uid="{00000000-0005-0000-0000-000096330000}"/>
    <cellStyle name="Note 2 7 2" xfId="1404" xr:uid="{00000000-0005-0000-0000-000097330000}"/>
    <cellStyle name="Note 2 7 2 2" xfId="29347" xr:uid="{00000000-0005-0000-0000-000098330000}"/>
    <cellStyle name="Note 2 7 2 3" xfId="45495" xr:uid="{00000000-0005-0000-0000-000099330000}"/>
    <cellStyle name="Note 2 7 3" xfId="29346" xr:uid="{00000000-0005-0000-0000-00009A330000}"/>
    <cellStyle name="Note 2 7 4" xfId="46112" xr:uid="{00000000-0005-0000-0000-00009B330000}"/>
    <cellStyle name="Note 2 8" xfId="7013" xr:uid="{00000000-0005-0000-0000-00009C330000}"/>
    <cellStyle name="Note 2 8 2" xfId="7016" xr:uid="{00000000-0005-0000-0000-00009D330000}"/>
    <cellStyle name="Note 2 8 2 2" xfId="29349" xr:uid="{00000000-0005-0000-0000-00009E330000}"/>
    <cellStyle name="Note 2 8 2 3" xfId="46012" xr:uid="{00000000-0005-0000-0000-00009F330000}"/>
    <cellStyle name="Note 2 8 3" xfId="29348" xr:uid="{00000000-0005-0000-0000-0000A0330000}"/>
    <cellStyle name="Note 2 8 4" xfId="46011" xr:uid="{00000000-0005-0000-0000-0000A1330000}"/>
    <cellStyle name="Note 2 9" xfId="7018" xr:uid="{00000000-0005-0000-0000-0000A2330000}"/>
    <cellStyle name="Note 2 9 2" xfId="8362" xr:uid="{00000000-0005-0000-0000-0000A3330000}"/>
    <cellStyle name="Note 2 9 2 2" xfId="29351" xr:uid="{00000000-0005-0000-0000-0000A4330000}"/>
    <cellStyle name="Note 2 9 2 3" xfId="46113" xr:uid="{00000000-0005-0000-0000-0000A5330000}"/>
    <cellStyle name="Note 2 9 3" xfId="29350" xr:uid="{00000000-0005-0000-0000-0000A6330000}"/>
    <cellStyle name="Note 2 9 4" xfId="46013" xr:uid="{00000000-0005-0000-0000-0000A7330000}"/>
    <cellStyle name="Note 3" xfId="8363" xr:uid="{00000000-0005-0000-0000-0000A8330000}"/>
    <cellStyle name="Note 3 2" xfId="8364" xr:uid="{00000000-0005-0000-0000-0000A9330000}"/>
    <cellStyle name="Note 3 2 2" xfId="4290" xr:uid="{00000000-0005-0000-0000-0000AA330000}"/>
    <cellStyle name="Note 3 2 2 2" xfId="1611" xr:uid="{00000000-0005-0000-0000-0000AB330000}"/>
    <cellStyle name="Note 3 2 2 2 2" xfId="29355" xr:uid="{00000000-0005-0000-0000-0000AC330000}"/>
    <cellStyle name="Note 3 2 2 2 3" xfId="45506" xr:uid="{00000000-0005-0000-0000-0000AD330000}"/>
    <cellStyle name="Note 3 2 2 3" xfId="3311" xr:uid="{00000000-0005-0000-0000-0000AE330000}"/>
    <cellStyle name="Note 3 2 2 3 2" xfId="29356" xr:uid="{00000000-0005-0000-0000-0000AF330000}"/>
    <cellStyle name="Note 3 2 2 3 3" xfId="45609" xr:uid="{00000000-0005-0000-0000-0000B0330000}"/>
    <cellStyle name="Note 3 2 2 4" xfId="5099" xr:uid="{00000000-0005-0000-0000-0000B1330000}"/>
    <cellStyle name="Note 3 2 2 4 2" xfId="29357" xr:uid="{00000000-0005-0000-0000-0000B2330000}"/>
    <cellStyle name="Note 3 2 2 4 3" xfId="45772" xr:uid="{00000000-0005-0000-0000-0000B3330000}"/>
    <cellStyle name="Note 3 2 2 5" xfId="29354" xr:uid="{00000000-0005-0000-0000-0000B4330000}"/>
    <cellStyle name="Note 3 2 2 6" xfId="45689" xr:uid="{00000000-0005-0000-0000-0000B5330000}"/>
    <cellStyle name="Note 3 2 3" xfId="8367" xr:uid="{00000000-0005-0000-0000-0000B6330000}"/>
    <cellStyle name="Note 3 2 3 2" xfId="1113" xr:uid="{00000000-0005-0000-0000-0000B7330000}"/>
    <cellStyle name="Note 3 2 3 2 2" xfId="29359" xr:uid="{00000000-0005-0000-0000-0000B8330000}"/>
    <cellStyle name="Note 3 2 3 2 3" xfId="23371" xr:uid="{00000000-0005-0000-0000-0000B9330000}"/>
    <cellStyle name="Note 3 2 3 3" xfId="29358" xr:uid="{00000000-0005-0000-0000-0000BA330000}"/>
    <cellStyle name="Note 3 2 3 4" xfId="46116" xr:uid="{00000000-0005-0000-0000-0000BB330000}"/>
    <cellStyle name="Note 3 2 4" xfId="8370" xr:uid="{00000000-0005-0000-0000-0000BC330000}"/>
    <cellStyle name="Note 3 2 4 2" xfId="29360" xr:uid="{00000000-0005-0000-0000-0000BD330000}"/>
    <cellStyle name="Note 3 2 4 3" xfId="46117" xr:uid="{00000000-0005-0000-0000-0000BE330000}"/>
    <cellStyle name="Note 3 2 5" xfId="7046" xr:uid="{00000000-0005-0000-0000-0000BF330000}"/>
    <cellStyle name="Note 3 2 5 2" xfId="29361" xr:uid="{00000000-0005-0000-0000-0000C0330000}"/>
    <cellStyle name="Note 3 2 5 3" xfId="46025" xr:uid="{00000000-0005-0000-0000-0000C1330000}"/>
    <cellStyle name="Note 3 2 6" xfId="29353" xr:uid="{00000000-0005-0000-0000-0000C2330000}"/>
    <cellStyle name="Note 3 2 7" xfId="46115" xr:uid="{00000000-0005-0000-0000-0000C3330000}"/>
    <cellStyle name="Note 3 3" xfId="8371" xr:uid="{00000000-0005-0000-0000-0000C4330000}"/>
    <cellStyle name="Note 3 3 2" xfId="8373" xr:uid="{00000000-0005-0000-0000-0000C5330000}"/>
    <cellStyle name="Note 3 3 2 2" xfId="29363" xr:uid="{00000000-0005-0000-0000-0000C6330000}"/>
    <cellStyle name="Note 3 3 2 3" xfId="46119" xr:uid="{00000000-0005-0000-0000-0000C7330000}"/>
    <cellStyle name="Note 3 3 3" xfId="8374" xr:uid="{00000000-0005-0000-0000-0000C8330000}"/>
    <cellStyle name="Note 3 3 3 2" xfId="29364" xr:uid="{00000000-0005-0000-0000-0000C9330000}"/>
    <cellStyle name="Note 3 3 3 3" xfId="46120" xr:uid="{00000000-0005-0000-0000-0000CA330000}"/>
    <cellStyle name="Note 3 3 4" xfId="8375" xr:uid="{00000000-0005-0000-0000-0000CB330000}"/>
    <cellStyle name="Note 3 3 4 2" xfId="29365" xr:uid="{00000000-0005-0000-0000-0000CC330000}"/>
    <cellStyle name="Note 3 3 4 3" xfId="46121" xr:uid="{00000000-0005-0000-0000-0000CD330000}"/>
    <cellStyle name="Note 3 3 5" xfId="29362" xr:uid="{00000000-0005-0000-0000-0000CE330000}"/>
    <cellStyle name="Note 3 3 6" xfId="46118" xr:uid="{00000000-0005-0000-0000-0000CF330000}"/>
    <cellStyle name="Note 3 4" xfId="8376" xr:uid="{00000000-0005-0000-0000-0000D0330000}"/>
    <cellStyle name="Note 3 4 2" xfId="8377" xr:uid="{00000000-0005-0000-0000-0000D1330000}"/>
    <cellStyle name="Note 3 4 2 2" xfId="29367" xr:uid="{00000000-0005-0000-0000-0000D2330000}"/>
    <cellStyle name="Note 3 4 2 3" xfId="46123" xr:uid="{00000000-0005-0000-0000-0000D3330000}"/>
    <cellStyle name="Note 3 4 3" xfId="29366" xr:uid="{00000000-0005-0000-0000-0000D4330000}"/>
    <cellStyle name="Note 3 4 4" xfId="46122" xr:uid="{00000000-0005-0000-0000-0000D5330000}"/>
    <cellStyle name="Note 3 5" xfId="8378" xr:uid="{00000000-0005-0000-0000-0000D6330000}"/>
    <cellStyle name="Note 3 5 2" xfId="29368" xr:uid="{00000000-0005-0000-0000-0000D7330000}"/>
    <cellStyle name="Note 3 5 3" xfId="46124" xr:uid="{00000000-0005-0000-0000-0000D8330000}"/>
    <cellStyle name="Note 3 6" xfId="8379" xr:uid="{00000000-0005-0000-0000-0000D9330000}"/>
    <cellStyle name="Note 3 6 2" xfId="29369" xr:uid="{00000000-0005-0000-0000-0000DA330000}"/>
    <cellStyle name="Note 3 6 3" xfId="46125" xr:uid="{00000000-0005-0000-0000-0000DB330000}"/>
    <cellStyle name="Note 3 7" xfId="29352" xr:uid="{00000000-0005-0000-0000-0000DC330000}"/>
    <cellStyle name="Note 3 8" xfId="46114" xr:uid="{00000000-0005-0000-0000-0000DD330000}"/>
    <cellStyle name="Note 4" xfId="8380" xr:uid="{00000000-0005-0000-0000-0000DE330000}"/>
    <cellStyle name="Note 4 2" xfId="8383" xr:uid="{00000000-0005-0000-0000-0000DF330000}"/>
    <cellStyle name="Note 4 2 2" xfId="7834" xr:uid="{00000000-0005-0000-0000-0000E0330000}"/>
    <cellStyle name="Note 4 2 2 2" xfId="8384" xr:uid="{00000000-0005-0000-0000-0000E1330000}"/>
    <cellStyle name="Note 4 2 2 2 2" xfId="29373" xr:uid="{00000000-0005-0000-0000-0000E2330000}"/>
    <cellStyle name="Note 4 2 2 2 3" xfId="46128" xr:uid="{00000000-0005-0000-0000-0000E3330000}"/>
    <cellStyle name="Note 4 2 2 3" xfId="8387" xr:uid="{00000000-0005-0000-0000-0000E4330000}"/>
    <cellStyle name="Note 4 2 2 3 2" xfId="29374" xr:uid="{00000000-0005-0000-0000-0000E5330000}"/>
    <cellStyle name="Note 4 2 2 3 3" xfId="46129" xr:uid="{00000000-0005-0000-0000-0000E6330000}"/>
    <cellStyle name="Note 4 2 2 4" xfId="8390" xr:uid="{00000000-0005-0000-0000-0000E7330000}"/>
    <cellStyle name="Note 4 2 2 4 2" xfId="29375" xr:uid="{00000000-0005-0000-0000-0000E8330000}"/>
    <cellStyle name="Note 4 2 2 4 3" xfId="46130" xr:uid="{00000000-0005-0000-0000-0000E9330000}"/>
    <cellStyle name="Note 4 2 2 5" xfId="29372" xr:uid="{00000000-0005-0000-0000-0000EA330000}"/>
    <cellStyle name="Note 4 2 2 6" xfId="46080" xr:uid="{00000000-0005-0000-0000-0000EB330000}"/>
    <cellStyle name="Note 4 2 3" xfId="8391" xr:uid="{00000000-0005-0000-0000-0000EC330000}"/>
    <cellStyle name="Note 4 2 3 2" xfId="8392" xr:uid="{00000000-0005-0000-0000-0000ED330000}"/>
    <cellStyle name="Note 4 2 3 2 2" xfId="29377" xr:uid="{00000000-0005-0000-0000-0000EE330000}"/>
    <cellStyle name="Note 4 2 3 2 3" xfId="46132" xr:uid="{00000000-0005-0000-0000-0000EF330000}"/>
    <cellStyle name="Note 4 2 3 3" xfId="29376" xr:uid="{00000000-0005-0000-0000-0000F0330000}"/>
    <cellStyle name="Note 4 2 3 4" xfId="46131" xr:uid="{00000000-0005-0000-0000-0000F1330000}"/>
    <cellStyle name="Note 4 2 4" xfId="8393" xr:uid="{00000000-0005-0000-0000-0000F2330000}"/>
    <cellStyle name="Note 4 2 4 2" xfId="29378" xr:uid="{00000000-0005-0000-0000-0000F3330000}"/>
    <cellStyle name="Note 4 2 4 3" xfId="46133" xr:uid="{00000000-0005-0000-0000-0000F4330000}"/>
    <cellStyle name="Note 4 2 5" xfId="2452" xr:uid="{00000000-0005-0000-0000-0000F5330000}"/>
    <cellStyle name="Note 4 2 5 2" xfId="29379" xr:uid="{00000000-0005-0000-0000-0000F6330000}"/>
    <cellStyle name="Note 4 2 5 3" xfId="45564" xr:uid="{00000000-0005-0000-0000-0000F7330000}"/>
    <cellStyle name="Note 4 2 6" xfId="29371" xr:uid="{00000000-0005-0000-0000-0000F8330000}"/>
    <cellStyle name="Note 4 2 7" xfId="46127" xr:uid="{00000000-0005-0000-0000-0000F9330000}"/>
    <cellStyle name="Note 4 3" xfId="8394" xr:uid="{00000000-0005-0000-0000-0000FA330000}"/>
    <cellStyle name="Note 4 3 2" xfId="6469" xr:uid="{00000000-0005-0000-0000-0000FB330000}"/>
    <cellStyle name="Note 4 3 2 2" xfId="29381" xr:uid="{00000000-0005-0000-0000-0000FC330000}"/>
    <cellStyle name="Note 4 3 2 3" xfId="45962" xr:uid="{00000000-0005-0000-0000-0000FD330000}"/>
    <cellStyle name="Note 4 3 3" xfId="6891" xr:uid="{00000000-0005-0000-0000-0000FE330000}"/>
    <cellStyle name="Note 4 3 3 2" xfId="29382" xr:uid="{00000000-0005-0000-0000-0000FF330000}"/>
    <cellStyle name="Note 4 3 3 3" xfId="46005" xr:uid="{00000000-0005-0000-0000-000000340000}"/>
    <cellStyle name="Note 4 3 4" xfId="8395" xr:uid="{00000000-0005-0000-0000-000001340000}"/>
    <cellStyle name="Note 4 3 4 2" xfId="29383" xr:uid="{00000000-0005-0000-0000-000002340000}"/>
    <cellStyle name="Note 4 3 4 3" xfId="46135" xr:uid="{00000000-0005-0000-0000-000003340000}"/>
    <cellStyle name="Note 4 3 5" xfId="29380" xr:uid="{00000000-0005-0000-0000-000004340000}"/>
    <cellStyle name="Note 4 3 6" xfId="46134" xr:uid="{00000000-0005-0000-0000-000005340000}"/>
    <cellStyle name="Note 4 4" xfId="8396" xr:uid="{00000000-0005-0000-0000-000006340000}"/>
    <cellStyle name="Note 4 4 2" xfId="714" xr:uid="{00000000-0005-0000-0000-000007340000}"/>
    <cellStyle name="Note 4 4 2 2" xfId="29385" xr:uid="{00000000-0005-0000-0000-000008340000}"/>
    <cellStyle name="Note 4 4 2 3" xfId="27316" xr:uid="{00000000-0005-0000-0000-000009340000}"/>
    <cellStyle name="Note 4 4 3" xfId="29384" xr:uid="{00000000-0005-0000-0000-00000A340000}"/>
    <cellStyle name="Note 4 4 4" xfId="46136" xr:uid="{00000000-0005-0000-0000-00000B340000}"/>
    <cellStyle name="Note 4 5" xfId="8397" xr:uid="{00000000-0005-0000-0000-00000C340000}"/>
    <cellStyle name="Note 4 5 2" xfId="29386" xr:uid="{00000000-0005-0000-0000-00000D340000}"/>
    <cellStyle name="Note 4 5 3" xfId="46137" xr:uid="{00000000-0005-0000-0000-00000E340000}"/>
    <cellStyle name="Note 4 6" xfId="796" xr:uid="{00000000-0005-0000-0000-00000F340000}"/>
    <cellStyle name="Note 4 6 2" xfId="29387" xr:uid="{00000000-0005-0000-0000-000010340000}"/>
    <cellStyle name="Note 4 6 3" xfId="27288" xr:uid="{00000000-0005-0000-0000-000011340000}"/>
    <cellStyle name="Note 4 7" xfId="29370" xr:uid="{00000000-0005-0000-0000-000012340000}"/>
    <cellStyle name="Note 4 8" xfId="46126" xr:uid="{00000000-0005-0000-0000-000013340000}"/>
    <cellStyle name="Note 5" xfId="7737" xr:uid="{00000000-0005-0000-0000-000014340000}"/>
    <cellStyle name="Note 5 2" xfId="8399" xr:uid="{00000000-0005-0000-0000-000015340000}"/>
    <cellStyle name="Note 5 2 2" xfId="2433" xr:uid="{00000000-0005-0000-0000-000016340000}"/>
    <cellStyle name="Note 5 2 2 2" xfId="29390" xr:uid="{00000000-0005-0000-0000-000017340000}"/>
    <cellStyle name="Note 5 2 2 3" xfId="45563" xr:uid="{00000000-0005-0000-0000-000018340000}"/>
    <cellStyle name="Note 5 2 3" xfId="8402" xr:uid="{00000000-0005-0000-0000-000019340000}"/>
    <cellStyle name="Note 5 2 3 2" xfId="29391" xr:uid="{00000000-0005-0000-0000-00001A340000}"/>
    <cellStyle name="Note 5 2 3 3" xfId="46139" xr:uid="{00000000-0005-0000-0000-00001B340000}"/>
    <cellStyle name="Note 5 2 4" xfId="8404" xr:uid="{00000000-0005-0000-0000-00001C340000}"/>
    <cellStyle name="Note 5 2 4 2" xfId="29392" xr:uid="{00000000-0005-0000-0000-00001D340000}"/>
    <cellStyle name="Note 5 2 4 3" xfId="46140" xr:uid="{00000000-0005-0000-0000-00001E340000}"/>
    <cellStyle name="Note 5 2 5" xfId="29389" xr:uid="{00000000-0005-0000-0000-00001F340000}"/>
    <cellStyle name="Note 5 2 6" xfId="46138" xr:uid="{00000000-0005-0000-0000-000020340000}"/>
    <cellStyle name="Note 5 3" xfId="6766" xr:uid="{00000000-0005-0000-0000-000021340000}"/>
    <cellStyle name="Note 5 3 2" xfId="8409" xr:uid="{00000000-0005-0000-0000-000022340000}"/>
    <cellStyle name="Note 5 3 2 2" xfId="29394" xr:uid="{00000000-0005-0000-0000-000023340000}"/>
    <cellStyle name="Note 5 3 2 3" xfId="46142" xr:uid="{00000000-0005-0000-0000-000024340000}"/>
    <cellStyle name="Note 5 3 3" xfId="29393" xr:uid="{00000000-0005-0000-0000-000025340000}"/>
    <cellStyle name="Note 5 3 4" xfId="45995" xr:uid="{00000000-0005-0000-0000-000026340000}"/>
    <cellStyle name="Note 5 4" xfId="8413" xr:uid="{00000000-0005-0000-0000-000027340000}"/>
    <cellStyle name="Note 5 4 2" xfId="29395" xr:uid="{00000000-0005-0000-0000-000028340000}"/>
    <cellStyle name="Note 5 4 3" xfId="46144" xr:uid="{00000000-0005-0000-0000-000029340000}"/>
    <cellStyle name="Note 5 5" xfId="8417" xr:uid="{00000000-0005-0000-0000-00002A340000}"/>
    <cellStyle name="Note 5 5 2" xfId="29396" xr:uid="{00000000-0005-0000-0000-00002B340000}"/>
    <cellStyle name="Note 5 5 3" xfId="46146" xr:uid="{00000000-0005-0000-0000-00002C340000}"/>
    <cellStyle name="Note 5 6" xfId="29388" xr:uid="{00000000-0005-0000-0000-00002D340000}"/>
    <cellStyle name="Note 5 7" xfId="46078" xr:uid="{00000000-0005-0000-0000-00002E340000}"/>
    <cellStyle name="Note 6" xfId="8418" xr:uid="{00000000-0005-0000-0000-00002F340000}"/>
    <cellStyle name="Note 6 2" xfId="8419" xr:uid="{00000000-0005-0000-0000-000030340000}"/>
    <cellStyle name="Note 6 2 2" xfId="8420" xr:uid="{00000000-0005-0000-0000-000031340000}"/>
    <cellStyle name="Note 6 2 2 2" xfId="29399" xr:uid="{00000000-0005-0000-0000-000032340000}"/>
    <cellStyle name="Note 6 2 3" xfId="29398" xr:uid="{00000000-0005-0000-0000-000033340000}"/>
    <cellStyle name="Note 6 3" xfId="3493" xr:uid="{00000000-0005-0000-0000-000034340000}"/>
    <cellStyle name="Note 6 3 2" xfId="29400" xr:uid="{00000000-0005-0000-0000-000035340000}"/>
    <cellStyle name="Note 6 4" xfId="29397" xr:uid="{00000000-0005-0000-0000-000036340000}"/>
    <cellStyle name="NWM" xfId="7973" xr:uid="{00000000-0005-0000-0000-000037340000}"/>
    <cellStyle name="NWM 2" xfId="29401" xr:uid="{00000000-0005-0000-0000-000038340000}"/>
    <cellStyle name="Ô Được nối kết" xfId="8422" xr:uid="{00000000-0005-0000-0000-000039340000}"/>
    <cellStyle name="Ô Được nối kết 2" xfId="29402" xr:uid="{00000000-0005-0000-0000-00003A340000}"/>
    <cellStyle name="Ò_x000a_Normal_123569" xfId="8423" xr:uid="{00000000-0005-0000-0000-00003B340000}"/>
    <cellStyle name="Ò_x000d_Normal_123569" xfId="8424" xr:uid="{00000000-0005-0000-0000-00003C340000}"/>
    <cellStyle name="Ò_x005f_x000d_Normal_123569" xfId="1786" xr:uid="{00000000-0005-0000-0000-00003D340000}"/>
    <cellStyle name="Ò_x005f_x000d_Normal_123569 2" xfId="29403" xr:uid="{00000000-0005-0000-0000-00003E340000}"/>
    <cellStyle name="Ò_x005f_x005f_x005f_x000d_Normal_123569" xfId="4651" xr:uid="{00000000-0005-0000-0000-00003F340000}"/>
    <cellStyle name="Ò_x005f_x005f_x005f_x000d_Normal_123569 2" xfId="29404" xr:uid="{00000000-0005-0000-0000-000040340000}"/>
    <cellStyle name="Œ…‹æØ‚è [0.00]_ÆÂ¹²" xfId="8425" xr:uid="{00000000-0005-0000-0000-000041340000}"/>
    <cellStyle name="Œ…‹æØ‚è_laroux" xfId="4232" xr:uid="{00000000-0005-0000-0000-000042340000}"/>
    <cellStyle name="oft Excel]_x000a__x000a_Comment=open=/f ‚ðw’è‚·‚é‚ÆAƒ†[ƒU[’è‹`ŠÖ”‚ðŠÖ”“\‚è•t‚¯‚Ìˆê——‚É“o˜^‚·‚é‚±‚Æ‚ª‚Å‚«‚Ü‚·B_x000a__x000a_Maximized" xfId="8427" xr:uid="{00000000-0005-0000-0000-000043340000}"/>
    <cellStyle name="oft Excel]_x000a__x000a_Comment=open=/f ‚ðw’è‚·‚é‚ÆAƒ†[ƒU[’è‹`ŠÖ”‚ðŠÖ”“\‚è•t‚¯‚Ìˆê——‚É“o˜^‚·‚é‚±‚Æ‚ª‚Å‚«‚Ü‚·B_x000a__x000a_Maximized 2" xfId="29405" xr:uid="{00000000-0005-0000-0000-000044340000}"/>
    <cellStyle name="oft Excel]_x000a__x000a_Comment=open=/f ‚ðŽw’è‚·‚é‚ÆAƒ†[ƒU[’è‹`ŠÖ”‚ðŠÖ”“\‚è•t‚¯‚Ìˆê——‚É“o˜^‚·‚é‚±‚Æ‚ª‚Å‚«‚Ü‚·B_x000a__x000a_Maximized" xfId="2716" xr:uid="{00000000-0005-0000-0000-000045340000}"/>
    <cellStyle name="oft Excel]_x000a__x000a_Comment=open=/f ‚ðŽw’è‚·‚é‚ÆAƒ†[ƒU[’è‹`ŠÖ”‚ðŠÖ”“\‚è•t‚¯‚Ìˆê——‚É“o˜^‚·‚é‚±‚Æ‚ª‚Å‚«‚Ü‚·B_x000a__x000a_Maximized 2" xfId="29406" xr:uid="{00000000-0005-0000-0000-000046340000}"/>
    <cellStyle name="oft Excel]_x000a__x000a_Comment=The open=/f lines load custom functions into the Paste Function list._x000a__x000a_Maximized=2_x000a__x000a_Basics=1_x000a__x000a_A" xfId="458" xr:uid="{00000000-0005-0000-0000-000047340000}"/>
    <cellStyle name="oft Excel]_x000a__x000a_Comment=The open=/f lines load custom functions into the Paste Function list._x000a__x000a_Maximized=2_x000a__x000a_Basics=1_x000a__x000a_A 2" xfId="29407" xr:uid="{00000000-0005-0000-0000-000048340000}"/>
    <cellStyle name="oft Excel]_x000a__x000a_Comment=The open=/f lines load custom functions into the Paste Function list._x000a__x000a_Maximized=3_x000a__x000a_Basics=1_x000a__x000a_A" xfId="8429" xr:uid="{00000000-0005-0000-0000-000049340000}"/>
    <cellStyle name="oft Excel]_x000a__x000a_Comment=The open=/f lines load custom functions into the Paste Function list._x000a__x000a_Maximized=3_x000a__x000a_Basics=1_x000a__x000a_A 2" xfId="29408" xr:uid="{00000000-0005-0000-0000-00004A340000}"/>
    <cellStyle name="oft Excel]_x000d__x000a_Comment=open=/f ‚ðw’è‚·‚é‚ÆAƒ†[ƒU[’è‹`ŠÖ”‚ðŠÖ”“\‚è•t‚¯‚Ìˆê——‚É“o˜^‚·‚é‚±‚Æ‚ª‚Å‚«‚Ü‚·B_x000d__x000a_Maximized" xfId="5117" xr:uid="{00000000-0005-0000-0000-00004B340000}"/>
    <cellStyle name="oft Excel]_x000d__x000a_Comment=open=/f ‚ðw’è‚·‚é‚ÆAƒ†[ƒU[’è‹`ŠÖ”‚ðŠÖ”“\‚è•t‚¯‚Ìˆê——‚É“o˜^‚·‚é‚±‚Æ‚ª‚Å‚«‚Ü‚·B_x000d__x000a_Maximized 2" xfId="29409" xr:uid="{00000000-0005-0000-0000-00004C340000}"/>
    <cellStyle name="oft Excel]_x000d__x000a_Comment=open=/f ‚ðŽw’è‚·‚é‚ÆAƒ†[ƒU[’è‹`ŠÖ”‚ðŠÖ”“\‚è•t‚¯‚Ìˆê——‚É“o˜^‚·‚é‚±‚Æ‚ª‚Å‚«‚Ü‚·B_x000d__x000a_Maximized" xfId="2220" xr:uid="{00000000-0005-0000-0000-00004D340000}"/>
    <cellStyle name="oft Excel]_x000d__x000a_Comment=open=/f ‚ðŽw’è‚·‚é‚ÆAƒ†[ƒU[’è‹`ŠÖ”‚ðŠÖ”“\‚è•t‚¯‚Ìˆê——‚É“o˜^‚·‚é‚±‚Æ‚ª‚Å‚«‚Ü‚·B_x000d__x000a_Maximized 2" xfId="3190" xr:uid="{00000000-0005-0000-0000-00004E340000}"/>
    <cellStyle name="oft Excel]_x000d__x000a_Comment=open=/f ‚ðŽw’è‚·‚é‚ÆAƒ†[ƒU[’è‹`ŠÖ”‚ðŠÖ”“\‚è•t‚¯‚Ìˆê——‚É“o˜^‚·‚é‚±‚Æ‚ª‚Å‚«‚Ü‚·B_x000d__x000a_Maximized 2 2" xfId="29411" xr:uid="{00000000-0005-0000-0000-00004F340000}"/>
    <cellStyle name="oft Excel]_x000d__x000a_Comment=open=/f ‚ðŽw’è‚·‚é‚ÆAƒ†[ƒU[’è‹`ŠÖ”‚ðŠÖ”“\‚è•t‚¯‚Ìˆê——‚É“o˜^‚·‚é‚±‚Æ‚ª‚Å‚«‚Ü‚·B_x000d__x000a_Maximized 3" xfId="8433" xr:uid="{00000000-0005-0000-0000-000050340000}"/>
    <cellStyle name="oft Excel]_x000d__x000a_Comment=open=/f ‚ðŽw’è‚·‚é‚ÆAƒ†[ƒU[’è‹`ŠÖ”‚ðŠÖ”“\‚è•t‚¯‚Ìˆê——‚É“o˜^‚·‚é‚±‚Æ‚ª‚Å‚«‚Ü‚·B_x000d__x000a_Maximized 3 2" xfId="29412" xr:uid="{00000000-0005-0000-0000-000051340000}"/>
    <cellStyle name="oft Excel]_x000d__x000a_Comment=open=/f ‚ðŽw’è‚·‚é‚ÆAƒ†[ƒU[’è‹`ŠÖ”‚ðŠÖ”“\‚è•t‚¯‚Ìˆê——‚É“o˜^‚·‚é‚±‚Æ‚ª‚Å‚«‚Ü‚·B_x000d__x000a_Maximized 4" xfId="29410" xr:uid="{00000000-0005-0000-0000-000052340000}"/>
    <cellStyle name="oft Excel]_x000d__x000a_Comment=The open=/f lines load custom functions into the Paste Function list._x000d__x000a_Maximized=2_x000d__x000a_Basics=1_x000d__x000a_A" xfId="8434" xr:uid="{00000000-0005-0000-0000-000053340000}"/>
    <cellStyle name="oft Excel]_x000d__x000a_Comment=The open=/f lines load custom functions into the Paste Function list._x000d__x000a_Maximized=2_x000d__x000a_Basics=1_x000d__x000a_A 2" xfId="29413" xr:uid="{00000000-0005-0000-0000-000054340000}"/>
    <cellStyle name="oft Excel]_x000d__x000a_Comment=The open=/f lines load custom functions into the Paste Function list._x000d__x000a_Maximized=3_x000d__x000a_Basics=1_x000d__x000a_A" xfId="8436" xr:uid="{00000000-0005-0000-0000-000055340000}"/>
    <cellStyle name="oft Excel]_x000d__x000a_Comment=The open=/f lines load custom functions into the Paste Function list._x000d__x000a_Maximized=3_x000d__x000a_Basics=1_x000d__x000a_A 2" xfId="29414" xr:uid="{00000000-0005-0000-0000-000056340000}"/>
    <cellStyle name="oft Excel]_x005f_x000d__x005f_x000a_Comment=open=/f ‚ðw’è‚·‚é‚ÆAƒ†[ƒU[’è‹`ŠÖ”‚ðŠÖ”“\‚è•t‚¯‚Ìˆê——‚É“o˜^‚·‚é‚±‚Æ‚ª‚Å‚«‚Ü‚·B_x005f_x000d__x005f_x000a_Maximized" xfId="8437" xr:uid="{00000000-0005-0000-0000-000057340000}"/>
    <cellStyle name="omma [0]_Mktg Prog" xfId="6254" xr:uid="{00000000-0005-0000-0000-000058340000}"/>
    <cellStyle name="ormal_Sheet1_1" xfId="8438" xr:uid="{00000000-0005-0000-0000-000059340000}"/>
    <cellStyle name="Output 2" xfId="2264" xr:uid="{00000000-0005-0000-0000-00005A340000}"/>
    <cellStyle name="Output 2 10" xfId="8441" xr:uid="{00000000-0005-0000-0000-00005B340000}"/>
    <cellStyle name="Output 2 10 2" xfId="8443" xr:uid="{00000000-0005-0000-0000-00005C340000}"/>
    <cellStyle name="Output 2 10 2 2" xfId="29417" xr:uid="{00000000-0005-0000-0000-00005D340000}"/>
    <cellStyle name="Output 2 10 2 3" xfId="46148" xr:uid="{00000000-0005-0000-0000-00005E340000}"/>
    <cellStyle name="Output 2 10 3" xfId="8444" xr:uid="{00000000-0005-0000-0000-00005F340000}"/>
    <cellStyle name="Output 2 10 3 2" xfId="29418" xr:uid="{00000000-0005-0000-0000-000060340000}"/>
    <cellStyle name="Output 2 10 3 3" xfId="46149" xr:uid="{00000000-0005-0000-0000-000061340000}"/>
    <cellStyle name="Output 2 10 4" xfId="29416" xr:uid="{00000000-0005-0000-0000-000062340000}"/>
    <cellStyle name="Output 2 10 5" xfId="46147" xr:uid="{00000000-0005-0000-0000-000063340000}"/>
    <cellStyle name="Output 2 11" xfId="8447" xr:uid="{00000000-0005-0000-0000-000064340000}"/>
    <cellStyle name="Output 2 11 2" xfId="8449" xr:uid="{00000000-0005-0000-0000-000065340000}"/>
    <cellStyle name="Output 2 11 2 2" xfId="29420" xr:uid="{00000000-0005-0000-0000-000066340000}"/>
    <cellStyle name="Output 2 11 2 3" xfId="46151" xr:uid="{00000000-0005-0000-0000-000067340000}"/>
    <cellStyle name="Output 2 11 3" xfId="8450" xr:uid="{00000000-0005-0000-0000-000068340000}"/>
    <cellStyle name="Output 2 11 3 2" xfId="29421" xr:uid="{00000000-0005-0000-0000-000069340000}"/>
    <cellStyle name="Output 2 11 3 3" xfId="46152" xr:uid="{00000000-0005-0000-0000-00006A340000}"/>
    <cellStyle name="Output 2 11 4" xfId="29419" xr:uid="{00000000-0005-0000-0000-00006B340000}"/>
    <cellStyle name="Output 2 11 5" xfId="46150" xr:uid="{00000000-0005-0000-0000-00006C340000}"/>
    <cellStyle name="Output 2 12" xfId="8452" xr:uid="{00000000-0005-0000-0000-00006D340000}"/>
    <cellStyle name="Output 2 12 2" xfId="1367" xr:uid="{00000000-0005-0000-0000-00006E340000}"/>
    <cellStyle name="Output 2 12 2 2" xfId="29423" xr:uid="{00000000-0005-0000-0000-00006F340000}"/>
    <cellStyle name="Output 2 12 2 3" xfId="45494" xr:uid="{00000000-0005-0000-0000-000070340000}"/>
    <cellStyle name="Output 2 12 3" xfId="8454" xr:uid="{00000000-0005-0000-0000-000071340000}"/>
    <cellStyle name="Output 2 12 3 2" xfId="29424" xr:uid="{00000000-0005-0000-0000-000072340000}"/>
    <cellStyle name="Output 2 12 3 3" xfId="46154" xr:uid="{00000000-0005-0000-0000-000073340000}"/>
    <cellStyle name="Output 2 12 4" xfId="29422" xr:uid="{00000000-0005-0000-0000-000074340000}"/>
    <cellStyle name="Output 2 12 5" xfId="46153" xr:uid="{00000000-0005-0000-0000-000075340000}"/>
    <cellStyle name="Output 2 13" xfId="8455" xr:uid="{00000000-0005-0000-0000-000076340000}"/>
    <cellStyle name="Output 2 13 2" xfId="8456" xr:uid="{00000000-0005-0000-0000-000077340000}"/>
    <cellStyle name="Output 2 13 2 2" xfId="29426" xr:uid="{00000000-0005-0000-0000-000078340000}"/>
    <cellStyle name="Output 2 13 2 3" xfId="46156" xr:uid="{00000000-0005-0000-0000-000079340000}"/>
    <cellStyle name="Output 2 13 3" xfId="8457" xr:uid="{00000000-0005-0000-0000-00007A340000}"/>
    <cellStyle name="Output 2 13 3 2" xfId="29427" xr:uid="{00000000-0005-0000-0000-00007B340000}"/>
    <cellStyle name="Output 2 13 3 3" xfId="46157" xr:uid="{00000000-0005-0000-0000-00007C340000}"/>
    <cellStyle name="Output 2 13 4" xfId="29425" xr:uid="{00000000-0005-0000-0000-00007D340000}"/>
    <cellStyle name="Output 2 13 5" xfId="46155" xr:uid="{00000000-0005-0000-0000-00007E340000}"/>
    <cellStyle name="Output 2 14" xfId="8458" xr:uid="{00000000-0005-0000-0000-00007F340000}"/>
    <cellStyle name="Output 2 14 2" xfId="8460" xr:uid="{00000000-0005-0000-0000-000080340000}"/>
    <cellStyle name="Output 2 14 2 2" xfId="29429" xr:uid="{00000000-0005-0000-0000-000081340000}"/>
    <cellStyle name="Output 2 14 2 3" xfId="46159" xr:uid="{00000000-0005-0000-0000-000082340000}"/>
    <cellStyle name="Output 2 14 3" xfId="8461" xr:uid="{00000000-0005-0000-0000-000083340000}"/>
    <cellStyle name="Output 2 14 3 2" xfId="29430" xr:uid="{00000000-0005-0000-0000-000084340000}"/>
    <cellStyle name="Output 2 14 3 3" xfId="46160" xr:uid="{00000000-0005-0000-0000-000085340000}"/>
    <cellStyle name="Output 2 14 4" xfId="29428" xr:uid="{00000000-0005-0000-0000-000086340000}"/>
    <cellStyle name="Output 2 14 5" xfId="46158" xr:uid="{00000000-0005-0000-0000-000087340000}"/>
    <cellStyle name="Output 2 15" xfId="7641" xr:uid="{00000000-0005-0000-0000-000088340000}"/>
    <cellStyle name="Output 2 15 2" xfId="8463" xr:uid="{00000000-0005-0000-0000-000089340000}"/>
    <cellStyle name="Output 2 15 2 2" xfId="29432" xr:uid="{00000000-0005-0000-0000-00008A340000}"/>
    <cellStyle name="Output 2 15 2 3" xfId="46162" xr:uid="{00000000-0005-0000-0000-00008B340000}"/>
    <cellStyle name="Output 2 15 3" xfId="8465" xr:uid="{00000000-0005-0000-0000-00008C340000}"/>
    <cellStyle name="Output 2 15 3 2" xfId="29433" xr:uid="{00000000-0005-0000-0000-00008D340000}"/>
    <cellStyle name="Output 2 15 3 3" xfId="46164" xr:uid="{00000000-0005-0000-0000-00008E340000}"/>
    <cellStyle name="Output 2 15 4" xfId="29431" xr:uid="{00000000-0005-0000-0000-00008F340000}"/>
    <cellStyle name="Output 2 15 5" xfId="46070" xr:uid="{00000000-0005-0000-0000-000090340000}"/>
    <cellStyle name="Output 2 16" xfId="7028" xr:uid="{00000000-0005-0000-0000-000091340000}"/>
    <cellStyle name="Output 2 16 2" xfId="8467" xr:uid="{00000000-0005-0000-0000-000092340000}"/>
    <cellStyle name="Output 2 16 2 2" xfId="29435" xr:uid="{00000000-0005-0000-0000-000093340000}"/>
    <cellStyle name="Output 2 16 2 3" xfId="46166" xr:uid="{00000000-0005-0000-0000-000094340000}"/>
    <cellStyle name="Output 2 16 3" xfId="8469" xr:uid="{00000000-0005-0000-0000-000095340000}"/>
    <cellStyle name="Output 2 16 3 2" xfId="29436" xr:uid="{00000000-0005-0000-0000-000096340000}"/>
    <cellStyle name="Output 2 16 3 3" xfId="46168" xr:uid="{00000000-0005-0000-0000-000097340000}"/>
    <cellStyle name="Output 2 16 4" xfId="29434" xr:uid="{00000000-0005-0000-0000-000098340000}"/>
    <cellStyle name="Output 2 16 5" xfId="46015" xr:uid="{00000000-0005-0000-0000-000099340000}"/>
    <cellStyle name="Output 2 17" xfId="8471" xr:uid="{00000000-0005-0000-0000-00009A340000}"/>
    <cellStyle name="Output 2 17 2" xfId="8473" xr:uid="{00000000-0005-0000-0000-00009B340000}"/>
    <cellStyle name="Output 2 17 2 2" xfId="29438" xr:uid="{00000000-0005-0000-0000-00009C340000}"/>
    <cellStyle name="Output 2 17 2 3" xfId="46172" xr:uid="{00000000-0005-0000-0000-00009D340000}"/>
    <cellStyle name="Output 2 17 3" xfId="8475" xr:uid="{00000000-0005-0000-0000-00009E340000}"/>
    <cellStyle name="Output 2 17 3 2" xfId="29439" xr:uid="{00000000-0005-0000-0000-00009F340000}"/>
    <cellStyle name="Output 2 17 3 3" xfId="46174" xr:uid="{00000000-0005-0000-0000-0000A0340000}"/>
    <cellStyle name="Output 2 17 4" xfId="29437" xr:uid="{00000000-0005-0000-0000-0000A1340000}"/>
    <cellStyle name="Output 2 17 5" xfId="46170" xr:uid="{00000000-0005-0000-0000-0000A2340000}"/>
    <cellStyle name="Output 2 18" xfId="8477" xr:uid="{00000000-0005-0000-0000-0000A3340000}"/>
    <cellStyle name="Output 2 18 2" xfId="5948" xr:uid="{00000000-0005-0000-0000-0000A4340000}"/>
    <cellStyle name="Output 2 18 2 2" xfId="29441" xr:uid="{00000000-0005-0000-0000-0000A5340000}"/>
    <cellStyle name="Output 2 18 2 3" xfId="45829" xr:uid="{00000000-0005-0000-0000-0000A6340000}"/>
    <cellStyle name="Output 2 18 3" xfId="6385" xr:uid="{00000000-0005-0000-0000-0000A7340000}"/>
    <cellStyle name="Output 2 18 3 2" xfId="29442" xr:uid="{00000000-0005-0000-0000-0000A8340000}"/>
    <cellStyle name="Output 2 18 3 3" xfId="45957" xr:uid="{00000000-0005-0000-0000-0000A9340000}"/>
    <cellStyle name="Output 2 18 4" xfId="29440" xr:uid="{00000000-0005-0000-0000-0000AA340000}"/>
    <cellStyle name="Output 2 18 5" xfId="46176" xr:uid="{00000000-0005-0000-0000-0000AB340000}"/>
    <cellStyle name="Output 2 19" xfId="8482" xr:uid="{00000000-0005-0000-0000-0000AC340000}"/>
    <cellStyle name="Output 2 19 2" xfId="6280" xr:uid="{00000000-0005-0000-0000-0000AD340000}"/>
    <cellStyle name="Output 2 19 2 2" xfId="29444" xr:uid="{00000000-0005-0000-0000-0000AE340000}"/>
    <cellStyle name="Output 2 19 2 3" xfId="45947" xr:uid="{00000000-0005-0000-0000-0000AF340000}"/>
    <cellStyle name="Output 2 19 3" xfId="8489" xr:uid="{00000000-0005-0000-0000-0000B0340000}"/>
    <cellStyle name="Output 2 19 3 2" xfId="29445" xr:uid="{00000000-0005-0000-0000-0000B1340000}"/>
    <cellStyle name="Output 2 19 3 3" xfId="46181" xr:uid="{00000000-0005-0000-0000-0000B2340000}"/>
    <cellStyle name="Output 2 19 4" xfId="29443" xr:uid="{00000000-0005-0000-0000-0000B3340000}"/>
    <cellStyle name="Output 2 19 5" xfId="46178" xr:uid="{00000000-0005-0000-0000-0000B4340000}"/>
    <cellStyle name="Output 2 2" xfId="7246" xr:uid="{00000000-0005-0000-0000-0000B5340000}"/>
    <cellStyle name="Output 2 2 2" xfId="8490" xr:uid="{00000000-0005-0000-0000-0000B6340000}"/>
    <cellStyle name="Output 2 2 2 2" xfId="6112" xr:uid="{00000000-0005-0000-0000-0000B7340000}"/>
    <cellStyle name="Output 2 2 2 2 2" xfId="29448" xr:uid="{00000000-0005-0000-0000-0000B8340000}"/>
    <cellStyle name="Output 2 2 2 2 3" xfId="45864" xr:uid="{00000000-0005-0000-0000-0000B9340000}"/>
    <cellStyle name="Output 2 2 2 3" xfId="29447" xr:uid="{00000000-0005-0000-0000-0000BA340000}"/>
    <cellStyle name="Output 2 2 3" xfId="8491" xr:uid="{00000000-0005-0000-0000-0000BB340000}"/>
    <cellStyle name="Output 2 2 3 2" xfId="29449" xr:uid="{00000000-0005-0000-0000-0000BC340000}"/>
    <cellStyle name="Output 2 2 3 3" xfId="46182" xr:uid="{00000000-0005-0000-0000-0000BD340000}"/>
    <cellStyle name="Output 2 2 4" xfId="29446" xr:uid="{00000000-0005-0000-0000-0000BE340000}"/>
    <cellStyle name="Output 2 20" xfId="7642" xr:uid="{00000000-0005-0000-0000-0000BF340000}"/>
    <cellStyle name="Output 2 20 2" xfId="8462" xr:uid="{00000000-0005-0000-0000-0000C0340000}"/>
    <cellStyle name="Output 2 20 2 2" xfId="29451" xr:uid="{00000000-0005-0000-0000-0000C1340000}"/>
    <cellStyle name="Output 2 20 2 3" xfId="46161" xr:uid="{00000000-0005-0000-0000-0000C2340000}"/>
    <cellStyle name="Output 2 20 3" xfId="8464" xr:uid="{00000000-0005-0000-0000-0000C3340000}"/>
    <cellStyle name="Output 2 20 3 2" xfId="29452" xr:uid="{00000000-0005-0000-0000-0000C4340000}"/>
    <cellStyle name="Output 2 20 3 3" xfId="46163" xr:uid="{00000000-0005-0000-0000-0000C5340000}"/>
    <cellStyle name="Output 2 20 4" xfId="29450" xr:uid="{00000000-0005-0000-0000-0000C6340000}"/>
    <cellStyle name="Output 2 20 5" xfId="46071" xr:uid="{00000000-0005-0000-0000-0000C7340000}"/>
    <cellStyle name="Output 2 21" xfId="7029" xr:uid="{00000000-0005-0000-0000-0000C8340000}"/>
    <cellStyle name="Output 2 21 2" xfId="8466" xr:uid="{00000000-0005-0000-0000-0000C9340000}"/>
    <cellStyle name="Output 2 21 2 2" xfId="29454" xr:uid="{00000000-0005-0000-0000-0000CA340000}"/>
    <cellStyle name="Output 2 21 2 3" xfId="46165" xr:uid="{00000000-0005-0000-0000-0000CB340000}"/>
    <cellStyle name="Output 2 21 3" xfId="8468" xr:uid="{00000000-0005-0000-0000-0000CC340000}"/>
    <cellStyle name="Output 2 21 3 2" xfId="29455" xr:uid="{00000000-0005-0000-0000-0000CD340000}"/>
    <cellStyle name="Output 2 21 3 3" xfId="46167" xr:uid="{00000000-0005-0000-0000-0000CE340000}"/>
    <cellStyle name="Output 2 21 4" xfId="29453" xr:uid="{00000000-0005-0000-0000-0000CF340000}"/>
    <cellStyle name="Output 2 21 5" xfId="46016" xr:uid="{00000000-0005-0000-0000-0000D0340000}"/>
    <cellStyle name="Output 2 22" xfId="8470" xr:uid="{00000000-0005-0000-0000-0000D1340000}"/>
    <cellStyle name="Output 2 22 2" xfId="8472" xr:uid="{00000000-0005-0000-0000-0000D2340000}"/>
    <cellStyle name="Output 2 22 2 2" xfId="29457" xr:uid="{00000000-0005-0000-0000-0000D3340000}"/>
    <cellStyle name="Output 2 22 2 3" xfId="46171" xr:uid="{00000000-0005-0000-0000-0000D4340000}"/>
    <cellStyle name="Output 2 22 3" xfId="8474" xr:uid="{00000000-0005-0000-0000-0000D5340000}"/>
    <cellStyle name="Output 2 22 3 2" xfId="29458" xr:uid="{00000000-0005-0000-0000-0000D6340000}"/>
    <cellStyle name="Output 2 22 3 3" xfId="46173" xr:uid="{00000000-0005-0000-0000-0000D7340000}"/>
    <cellStyle name="Output 2 22 4" xfId="29456" xr:uid="{00000000-0005-0000-0000-0000D8340000}"/>
    <cellStyle name="Output 2 22 5" xfId="46169" xr:uid="{00000000-0005-0000-0000-0000D9340000}"/>
    <cellStyle name="Output 2 23" xfId="8476" xr:uid="{00000000-0005-0000-0000-0000DA340000}"/>
    <cellStyle name="Output 2 23 2" xfId="5949" xr:uid="{00000000-0005-0000-0000-0000DB340000}"/>
    <cellStyle name="Output 2 23 2 2" xfId="29460" xr:uid="{00000000-0005-0000-0000-0000DC340000}"/>
    <cellStyle name="Output 2 23 2 3" xfId="45830" xr:uid="{00000000-0005-0000-0000-0000DD340000}"/>
    <cellStyle name="Output 2 23 3" xfId="6386" xr:uid="{00000000-0005-0000-0000-0000DE340000}"/>
    <cellStyle name="Output 2 23 3 2" xfId="29461" xr:uid="{00000000-0005-0000-0000-0000DF340000}"/>
    <cellStyle name="Output 2 23 3 3" xfId="45958" xr:uid="{00000000-0005-0000-0000-0000E0340000}"/>
    <cellStyle name="Output 2 23 4" xfId="29459" xr:uid="{00000000-0005-0000-0000-0000E1340000}"/>
    <cellStyle name="Output 2 23 5" xfId="46175" xr:uid="{00000000-0005-0000-0000-0000E2340000}"/>
    <cellStyle name="Output 2 24" xfId="8481" xr:uid="{00000000-0005-0000-0000-0000E3340000}"/>
    <cellStyle name="Output 2 24 2" xfId="6281" xr:uid="{00000000-0005-0000-0000-0000E4340000}"/>
    <cellStyle name="Output 2 24 2 2" xfId="29463" xr:uid="{00000000-0005-0000-0000-0000E5340000}"/>
    <cellStyle name="Output 2 24 2 3" xfId="45948" xr:uid="{00000000-0005-0000-0000-0000E6340000}"/>
    <cellStyle name="Output 2 24 3" xfId="8488" xr:uid="{00000000-0005-0000-0000-0000E7340000}"/>
    <cellStyle name="Output 2 24 3 2" xfId="29464" xr:uid="{00000000-0005-0000-0000-0000E8340000}"/>
    <cellStyle name="Output 2 24 3 3" xfId="46180" xr:uid="{00000000-0005-0000-0000-0000E9340000}"/>
    <cellStyle name="Output 2 24 4" xfId="29462" xr:uid="{00000000-0005-0000-0000-0000EA340000}"/>
    <cellStyle name="Output 2 24 5" xfId="46177" xr:uid="{00000000-0005-0000-0000-0000EB340000}"/>
    <cellStyle name="Output 2 25" xfId="1085" xr:uid="{00000000-0005-0000-0000-0000EC340000}"/>
    <cellStyle name="Output 2 25 2" xfId="5581" xr:uid="{00000000-0005-0000-0000-0000ED340000}"/>
    <cellStyle name="Output 2 25 2 2" xfId="29466" xr:uid="{00000000-0005-0000-0000-0000EE340000}"/>
    <cellStyle name="Output 2 25 2 3" xfId="45792" xr:uid="{00000000-0005-0000-0000-0000EF340000}"/>
    <cellStyle name="Output 2 25 3" xfId="3293" xr:uid="{00000000-0005-0000-0000-0000F0340000}"/>
    <cellStyle name="Output 2 25 3 2" xfId="29467" xr:uid="{00000000-0005-0000-0000-0000F1340000}"/>
    <cellStyle name="Output 2 25 3 3" xfId="45607" xr:uid="{00000000-0005-0000-0000-0000F2340000}"/>
    <cellStyle name="Output 2 25 4" xfId="29465" xr:uid="{00000000-0005-0000-0000-0000F3340000}"/>
    <cellStyle name="Output 2 25 5" xfId="23376" xr:uid="{00000000-0005-0000-0000-0000F4340000}"/>
    <cellStyle name="Output 2 26" xfId="8494" xr:uid="{00000000-0005-0000-0000-0000F5340000}"/>
    <cellStyle name="Output 2 26 2" xfId="5608" xr:uid="{00000000-0005-0000-0000-0000F6340000}"/>
    <cellStyle name="Output 2 26 2 2" xfId="29469" xr:uid="{00000000-0005-0000-0000-0000F7340000}"/>
    <cellStyle name="Output 2 26 2 3" xfId="45796" xr:uid="{00000000-0005-0000-0000-0000F8340000}"/>
    <cellStyle name="Output 2 26 3" xfId="8496" xr:uid="{00000000-0005-0000-0000-0000F9340000}"/>
    <cellStyle name="Output 2 26 3 2" xfId="29470" xr:uid="{00000000-0005-0000-0000-0000FA340000}"/>
    <cellStyle name="Output 2 26 3 3" xfId="46185" xr:uid="{00000000-0005-0000-0000-0000FB340000}"/>
    <cellStyle name="Output 2 26 4" xfId="29468" xr:uid="{00000000-0005-0000-0000-0000FC340000}"/>
    <cellStyle name="Output 2 26 5" xfId="46184" xr:uid="{00000000-0005-0000-0000-0000FD340000}"/>
    <cellStyle name="Output 2 27" xfId="3814" xr:uid="{00000000-0005-0000-0000-0000FE340000}"/>
    <cellStyle name="Output 2 27 2" xfId="8497" xr:uid="{00000000-0005-0000-0000-0000FF340000}"/>
    <cellStyle name="Output 2 27 2 2" xfId="29472" xr:uid="{00000000-0005-0000-0000-000000350000}"/>
    <cellStyle name="Output 2 27 2 3" xfId="46186" xr:uid="{00000000-0005-0000-0000-000001350000}"/>
    <cellStyle name="Output 2 27 3" xfId="1925" xr:uid="{00000000-0005-0000-0000-000002350000}"/>
    <cellStyle name="Output 2 27 3 2" xfId="29473" xr:uid="{00000000-0005-0000-0000-000003350000}"/>
    <cellStyle name="Output 2 27 3 3" xfId="45524" xr:uid="{00000000-0005-0000-0000-000004350000}"/>
    <cellStyle name="Output 2 27 4" xfId="29471" xr:uid="{00000000-0005-0000-0000-000005350000}"/>
    <cellStyle name="Output 2 27 5" xfId="45651" xr:uid="{00000000-0005-0000-0000-000006350000}"/>
    <cellStyle name="Output 2 28" xfId="3771" xr:uid="{00000000-0005-0000-0000-000007350000}"/>
    <cellStyle name="Output 2 28 2" xfId="8499" xr:uid="{00000000-0005-0000-0000-000008350000}"/>
    <cellStyle name="Output 2 28 2 2" xfId="29475" xr:uid="{00000000-0005-0000-0000-000009350000}"/>
    <cellStyle name="Output 2 28 2 3" xfId="46188" xr:uid="{00000000-0005-0000-0000-00000A350000}"/>
    <cellStyle name="Output 2 28 3" xfId="8500" xr:uid="{00000000-0005-0000-0000-00000B350000}"/>
    <cellStyle name="Output 2 28 3 2" xfId="29476" xr:uid="{00000000-0005-0000-0000-00000C350000}"/>
    <cellStyle name="Output 2 28 3 3" xfId="46189" xr:uid="{00000000-0005-0000-0000-00000D350000}"/>
    <cellStyle name="Output 2 28 4" xfId="29474" xr:uid="{00000000-0005-0000-0000-00000E350000}"/>
    <cellStyle name="Output 2 28 5" xfId="45647" xr:uid="{00000000-0005-0000-0000-00000F350000}"/>
    <cellStyle name="Output 2 29" xfId="8501" xr:uid="{00000000-0005-0000-0000-000010350000}"/>
    <cellStyle name="Output 2 29 2" xfId="1169" xr:uid="{00000000-0005-0000-0000-000011350000}"/>
    <cellStyle name="Output 2 29 2 2" xfId="29478" xr:uid="{00000000-0005-0000-0000-000012350000}"/>
    <cellStyle name="Output 2 29 2 3" xfId="45485" xr:uid="{00000000-0005-0000-0000-000013350000}"/>
    <cellStyle name="Output 2 29 3" xfId="8502" xr:uid="{00000000-0005-0000-0000-000014350000}"/>
    <cellStyle name="Output 2 29 3 2" xfId="29479" xr:uid="{00000000-0005-0000-0000-000015350000}"/>
    <cellStyle name="Output 2 29 3 3" xfId="46191" xr:uid="{00000000-0005-0000-0000-000016350000}"/>
    <cellStyle name="Output 2 29 4" xfId="29477" xr:uid="{00000000-0005-0000-0000-000017350000}"/>
    <cellStyle name="Output 2 29 5" xfId="46190" xr:uid="{00000000-0005-0000-0000-000018350000}"/>
    <cellStyle name="Output 2 3" xfId="8503" xr:uid="{00000000-0005-0000-0000-000019350000}"/>
    <cellStyle name="Output 2 3 2" xfId="3911" xr:uid="{00000000-0005-0000-0000-00001A350000}"/>
    <cellStyle name="Output 2 3 2 2" xfId="29481" xr:uid="{00000000-0005-0000-0000-00001B350000}"/>
    <cellStyle name="Output 2 3 2 3" xfId="45660" xr:uid="{00000000-0005-0000-0000-00001C350000}"/>
    <cellStyle name="Output 2 3 3" xfId="4703" xr:uid="{00000000-0005-0000-0000-00001D350000}"/>
    <cellStyle name="Output 2 3 3 2" xfId="29482" xr:uid="{00000000-0005-0000-0000-00001E350000}"/>
    <cellStyle name="Output 2 3 3 3" xfId="45735" xr:uid="{00000000-0005-0000-0000-00001F350000}"/>
    <cellStyle name="Output 2 3 4" xfId="29480" xr:uid="{00000000-0005-0000-0000-000020350000}"/>
    <cellStyle name="Output 2 3 5" xfId="46192" xr:uid="{00000000-0005-0000-0000-000021350000}"/>
    <cellStyle name="Output 2 30" xfId="1086" xr:uid="{00000000-0005-0000-0000-000022350000}"/>
    <cellStyle name="Output 2 30 2" xfId="29483" xr:uid="{00000000-0005-0000-0000-000023350000}"/>
    <cellStyle name="Output 2 30 3" xfId="23375" xr:uid="{00000000-0005-0000-0000-000024350000}"/>
    <cellStyle name="Output 2 31" xfId="8493" xr:uid="{00000000-0005-0000-0000-000025350000}"/>
    <cellStyle name="Output 2 31 2" xfId="29484" xr:uid="{00000000-0005-0000-0000-000026350000}"/>
    <cellStyle name="Output 2 31 3" xfId="46183" xr:uid="{00000000-0005-0000-0000-000027350000}"/>
    <cellStyle name="Output 2 32" xfId="3813" xr:uid="{00000000-0005-0000-0000-000028350000}"/>
    <cellStyle name="Output 2 32 2" xfId="29485" xr:uid="{00000000-0005-0000-0000-000029350000}"/>
    <cellStyle name="Output 2 32 3" xfId="45650" xr:uid="{00000000-0005-0000-0000-00002A350000}"/>
    <cellStyle name="Output 2 33" xfId="29415" xr:uid="{00000000-0005-0000-0000-00002B350000}"/>
    <cellStyle name="Output 2 34" xfId="45556" xr:uid="{00000000-0005-0000-0000-00002C350000}"/>
    <cellStyle name="Output 2 4" xfId="8504" xr:uid="{00000000-0005-0000-0000-00002D350000}"/>
    <cellStyle name="Output 2 4 2" xfId="8505" xr:uid="{00000000-0005-0000-0000-00002E350000}"/>
    <cellStyle name="Output 2 4 2 2" xfId="29487" xr:uid="{00000000-0005-0000-0000-00002F350000}"/>
    <cellStyle name="Output 2 4 2 3" xfId="46194" xr:uid="{00000000-0005-0000-0000-000030350000}"/>
    <cellStyle name="Output 2 4 3" xfId="8506" xr:uid="{00000000-0005-0000-0000-000031350000}"/>
    <cellStyle name="Output 2 4 3 2" xfId="29488" xr:uid="{00000000-0005-0000-0000-000032350000}"/>
    <cellStyle name="Output 2 4 3 3" xfId="46195" xr:uid="{00000000-0005-0000-0000-000033350000}"/>
    <cellStyle name="Output 2 4 4" xfId="8507" xr:uid="{00000000-0005-0000-0000-000034350000}"/>
    <cellStyle name="Output 2 4 4 2" xfId="29489" xr:uid="{00000000-0005-0000-0000-000035350000}"/>
    <cellStyle name="Output 2 4 4 3" xfId="46196" xr:uid="{00000000-0005-0000-0000-000036350000}"/>
    <cellStyle name="Output 2 4 5" xfId="29486" xr:uid="{00000000-0005-0000-0000-000037350000}"/>
    <cellStyle name="Output 2 4 6" xfId="46193" xr:uid="{00000000-0005-0000-0000-000038350000}"/>
    <cellStyle name="Output 2 5" xfId="8508" xr:uid="{00000000-0005-0000-0000-000039350000}"/>
    <cellStyle name="Output 2 5 2" xfId="1221" xr:uid="{00000000-0005-0000-0000-00003A350000}"/>
    <cellStyle name="Output 2 5 2 2" xfId="29491" xr:uid="{00000000-0005-0000-0000-00003B350000}"/>
    <cellStyle name="Output 2 5 2 3" xfId="45486" xr:uid="{00000000-0005-0000-0000-00003C350000}"/>
    <cellStyle name="Output 2 5 3" xfId="8509" xr:uid="{00000000-0005-0000-0000-00003D350000}"/>
    <cellStyle name="Output 2 5 3 2" xfId="29492" xr:uid="{00000000-0005-0000-0000-00003E350000}"/>
    <cellStyle name="Output 2 5 3 3" xfId="46198" xr:uid="{00000000-0005-0000-0000-00003F350000}"/>
    <cellStyle name="Output 2 5 4" xfId="29490" xr:uid="{00000000-0005-0000-0000-000040350000}"/>
    <cellStyle name="Output 2 5 5" xfId="46197" xr:uid="{00000000-0005-0000-0000-000041350000}"/>
    <cellStyle name="Output 2 6" xfId="8510" xr:uid="{00000000-0005-0000-0000-000042350000}"/>
    <cellStyle name="Output 2 6 2" xfId="3331" xr:uid="{00000000-0005-0000-0000-000043350000}"/>
    <cellStyle name="Output 2 6 2 2" xfId="29494" xr:uid="{00000000-0005-0000-0000-000044350000}"/>
    <cellStyle name="Output 2 6 2 3" xfId="45611" xr:uid="{00000000-0005-0000-0000-000045350000}"/>
    <cellStyle name="Output 2 6 3" xfId="2014" xr:uid="{00000000-0005-0000-0000-000046350000}"/>
    <cellStyle name="Output 2 6 3 2" xfId="29495" xr:uid="{00000000-0005-0000-0000-000047350000}"/>
    <cellStyle name="Output 2 6 3 3" xfId="45537" xr:uid="{00000000-0005-0000-0000-000048350000}"/>
    <cellStyle name="Output 2 6 4" xfId="29493" xr:uid="{00000000-0005-0000-0000-000049350000}"/>
    <cellStyle name="Output 2 6 5" xfId="46199" xr:uid="{00000000-0005-0000-0000-00004A350000}"/>
    <cellStyle name="Output 2 7" xfId="8511" xr:uid="{00000000-0005-0000-0000-00004B350000}"/>
    <cellStyle name="Output 2 7 2" xfId="8513" xr:uid="{00000000-0005-0000-0000-00004C350000}"/>
    <cellStyle name="Output 2 7 2 2" xfId="29497" xr:uid="{00000000-0005-0000-0000-00004D350000}"/>
    <cellStyle name="Output 2 7 2 3" xfId="46201" xr:uid="{00000000-0005-0000-0000-00004E350000}"/>
    <cellStyle name="Output 2 7 3" xfId="8514" xr:uid="{00000000-0005-0000-0000-00004F350000}"/>
    <cellStyle name="Output 2 7 3 2" xfId="29498" xr:uid="{00000000-0005-0000-0000-000050350000}"/>
    <cellStyle name="Output 2 7 3 3" xfId="46202" xr:uid="{00000000-0005-0000-0000-000051350000}"/>
    <cellStyle name="Output 2 7 4" xfId="29496" xr:uid="{00000000-0005-0000-0000-000052350000}"/>
    <cellStyle name="Output 2 7 5" xfId="46200" xr:uid="{00000000-0005-0000-0000-000053350000}"/>
    <cellStyle name="Output 2 8" xfId="8515" xr:uid="{00000000-0005-0000-0000-000054350000}"/>
    <cellStyle name="Output 2 8 2" xfId="8516" xr:uid="{00000000-0005-0000-0000-000055350000}"/>
    <cellStyle name="Output 2 8 2 2" xfId="29500" xr:uid="{00000000-0005-0000-0000-000056350000}"/>
    <cellStyle name="Output 2 8 2 3" xfId="46204" xr:uid="{00000000-0005-0000-0000-000057350000}"/>
    <cellStyle name="Output 2 8 3" xfId="8517" xr:uid="{00000000-0005-0000-0000-000058350000}"/>
    <cellStyle name="Output 2 8 3 2" xfId="29501" xr:uid="{00000000-0005-0000-0000-000059350000}"/>
    <cellStyle name="Output 2 8 3 3" xfId="46205" xr:uid="{00000000-0005-0000-0000-00005A350000}"/>
    <cellStyle name="Output 2 8 4" xfId="29499" xr:uid="{00000000-0005-0000-0000-00005B350000}"/>
    <cellStyle name="Output 2 8 5" xfId="46203" xr:uid="{00000000-0005-0000-0000-00005C350000}"/>
    <cellStyle name="Output 2 9" xfId="8518" xr:uid="{00000000-0005-0000-0000-00005D350000}"/>
    <cellStyle name="Output 2 9 2" xfId="4187" xr:uid="{00000000-0005-0000-0000-00005E350000}"/>
    <cellStyle name="Output 2 9 2 2" xfId="29503" xr:uid="{00000000-0005-0000-0000-00005F350000}"/>
    <cellStyle name="Output 2 9 2 3" xfId="45681" xr:uid="{00000000-0005-0000-0000-000060350000}"/>
    <cellStyle name="Output 2 9 3" xfId="772" xr:uid="{00000000-0005-0000-0000-000061350000}"/>
    <cellStyle name="Output 2 9 3 2" xfId="29504" xr:uid="{00000000-0005-0000-0000-000062350000}"/>
    <cellStyle name="Output 2 9 3 3" xfId="27296" xr:uid="{00000000-0005-0000-0000-000063350000}"/>
    <cellStyle name="Output 2 9 4" xfId="29502" xr:uid="{00000000-0005-0000-0000-000064350000}"/>
    <cellStyle name="Output 2 9 5" xfId="46206" xr:uid="{00000000-0005-0000-0000-000065350000}"/>
    <cellStyle name="p" xfId="300" xr:uid="{00000000-0005-0000-0000-000066350000}"/>
    <cellStyle name="p 2" xfId="866" xr:uid="{00000000-0005-0000-0000-000067350000}"/>
    <cellStyle name="p 2 2" xfId="6548" xr:uid="{00000000-0005-0000-0000-000068350000}"/>
    <cellStyle name="p 2 2 2" xfId="29507" xr:uid="{00000000-0005-0000-0000-000069350000}"/>
    <cellStyle name="p 2 3" xfId="8519" xr:uid="{00000000-0005-0000-0000-00006A350000}"/>
    <cellStyle name="p 2 3 2" xfId="29508" xr:uid="{00000000-0005-0000-0000-00006B350000}"/>
    <cellStyle name="p 2 4" xfId="29506" xr:uid="{00000000-0005-0000-0000-00006C350000}"/>
    <cellStyle name="p 3" xfId="5804" xr:uid="{00000000-0005-0000-0000-00006D350000}"/>
    <cellStyle name="p 3 2" xfId="8520" xr:uid="{00000000-0005-0000-0000-00006E350000}"/>
    <cellStyle name="p 3 2 2" xfId="29510" xr:uid="{00000000-0005-0000-0000-00006F350000}"/>
    <cellStyle name="p 3 3" xfId="29509" xr:uid="{00000000-0005-0000-0000-000070350000}"/>
    <cellStyle name="p 4" xfId="1173" xr:uid="{00000000-0005-0000-0000-000071350000}"/>
    <cellStyle name="p 4 2" xfId="29511" xr:uid="{00000000-0005-0000-0000-000072350000}"/>
    <cellStyle name="p 5" xfId="1179" xr:uid="{00000000-0005-0000-0000-000073350000}"/>
    <cellStyle name="p 5 2" xfId="29512" xr:uid="{00000000-0005-0000-0000-000074350000}"/>
    <cellStyle name="p 6" xfId="29505" xr:uid="{00000000-0005-0000-0000-000075350000}"/>
    <cellStyle name="paint" xfId="4438" xr:uid="{00000000-0005-0000-0000-000076350000}"/>
    <cellStyle name="paint 2" xfId="7890" xr:uid="{00000000-0005-0000-0000-000077350000}"/>
    <cellStyle name="paint 2 2" xfId="2205" xr:uid="{00000000-0005-0000-0000-000078350000}"/>
    <cellStyle name="paint 2 2 2" xfId="5304" xr:uid="{00000000-0005-0000-0000-000079350000}"/>
    <cellStyle name="paint 2 2 2 2" xfId="29516" xr:uid="{00000000-0005-0000-0000-00007A350000}"/>
    <cellStyle name="paint 2 2 3" xfId="29515" xr:uid="{00000000-0005-0000-0000-00007B350000}"/>
    <cellStyle name="paint 2 3" xfId="1492" xr:uid="{00000000-0005-0000-0000-00007C350000}"/>
    <cellStyle name="paint 2 3 2" xfId="29517" xr:uid="{00000000-0005-0000-0000-00007D350000}"/>
    <cellStyle name="paint 2 4" xfId="5308" xr:uid="{00000000-0005-0000-0000-00007E350000}"/>
    <cellStyle name="paint 2 4 2" xfId="29518" xr:uid="{00000000-0005-0000-0000-00007F350000}"/>
    <cellStyle name="paint 2 5" xfId="29514" xr:uid="{00000000-0005-0000-0000-000080350000}"/>
    <cellStyle name="paint 3" xfId="29513" xr:uid="{00000000-0005-0000-0000-000081350000}"/>
    <cellStyle name="paint_05-12  KH trung han 2016-2020 - Liem Thinh edited" xfId="5515" xr:uid="{00000000-0005-0000-0000-000082350000}"/>
    <cellStyle name="Pattern" xfId="8523" xr:uid="{00000000-0005-0000-0000-000083350000}"/>
    <cellStyle name="Pattern 10" xfId="8524" xr:uid="{00000000-0005-0000-0000-000084350000}"/>
    <cellStyle name="Pattern 10 2" xfId="29520" xr:uid="{00000000-0005-0000-0000-000085350000}"/>
    <cellStyle name="Pattern 11" xfId="547" xr:uid="{00000000-0005-0000-0000-000086350000}"/>
    <cellStyle name="Pattern 11 2" xfId="29521" xr:uid="{00000000-0005-0000-0000-000087350000}"/>
    <cellStyle name="Pattern 12" xfId="7993" xr:uid="{00000000-0005-0000-0000-000088350000}"/>
    <cellStyle name="Pattern 12 2" xfId="29522" xr:uid="{00000000-0005-0000-0000-000089350000}"/>
    <cellStyle name="Pattern 13" xfId="8008" xr:uid="{00000000-0005-0000-0000-00008A350000}"/>
    <cellStyle name="Pattern 13 2" xfId="29523" xr:uid="{00000000-0005-0000-0000-00008B350000}"/>
    <cellStyle name="Pattern 14" xfId="8023" xr:uid="{00000000-0005-0000-0000-00008C350000}"/>
    <cellStyle name="Pattern 14 2" xfId="29524" xr:uid="{00000000-0005-0000-0000-00008D350000}"/>
    <cellStyle name="Pattern 15" xfId="8049" xr:uid="{00000000-0005-0000-0000-00008E350000}"/>
    <cellStyle name="Pattern 15 2" xfId="29525" xr:uid="{00000000-0005-0000-0000-00008F350000}"/>
    <cellStyle name="Pattern 16" xfId="4177" xr:uid="{00000000-0005-0000-0000-000090350000}"/>
    <cellStyle name="Pattern 16 2" xfId="29526" xr:uid="{00000000-0005-0000-0000-000091350000}"/>
    <cellStyle name="Pattern 17" xfId="8056" xr:uid="{00000000-0005-0000-0000-000092350000}"/>
    <cellStyle name="Pattern 17 2" xfId="15126" xr:uid="{00000000-0005-0000-0000-000093350000}"/>
    <cellStyle name="Pattern 17 2 2" xfId="29528" xr:uid="{00000000-0005-0000-0000-000094350000}"/>
    <cellStyle name="Pattern 17 3" xfId="29527" xr:uid="{00000000-0005-0000-0000-000095350000}"/>
    <cellStyle name="Pattern 18" xfId="8060" xr:uid="{00000000-0005-0000-0000-000096350000}"/>
    <cellStyle name="Pattern 18 2" xfId="15127" xr:uid="{00000000-0005-0000-0000-000097350000}"/>
    <cellStyle name="Pattern 18 2 2" xfId="29530" xr:uid="{00000000-0005-0000-0000-000098350000}"/>
    <cellStyle name="Pattern 18 3" xfId="29529" xr:uid="{00000000-0005-0000-0000-000099350000}"/>
    <cellStyle name="Pattern 19" xfId="15128" xr:uid="{00000000-0005-0000-0000-00009A350000}"/>
    <cellStyle name="Pattern 19 2" xfId="29531" xr:uid="{00000000-0005-0000-0000-00009B350000}"/>
    <cellStyle name="Pattern 2" xfId="8525" xr:uid="{00000000-0005-0000-0000-00009C350000}"/>
    <cellStyle name="Pattern 2 2" xfId="29532" xr:uid="{00000000-0005-0000-0000-00009D350000}"/>
    <cellStyle name="Pattern 20" xfId="29519" xr:uid="{00000000-0005-0000-0000-00009E350000}"/>
    <cellStyle name="Pattern 3" xfId="8528" xr:uid="{00000000-0005-0000-0000-00009F350000}"/>
    <cellStyle name="Pattern 3 2" xfId="29533" xr:uid="{00000000-0005-0000-0000-0000A0350000}"/>
    <cellStyle name="Pattern 4" xfId="48" xr:uid="{00000000-0005-0000-0000-0000A1350000}"/>
    <cellStyle name="Pattern 4 2" xfId="29534" xr:uid="{00000000-0005-0000-0000-0000A2350000}"/>
    <cellStyle name="Pattern 5" xfId="2460" xr:uid="{00000000-0005-0000-0000-0000A3350000}"/>
    <cellStyle name="Pattern 5 2" xfId="29535" xr:uid="{00000000-0005-0000-0000-0000A4350000}"/>
    <cellStyle name="Pattern 6" xfId="6138" xr:uid="{00000000-0005-0000-0000-0000A5350000}"/>
    <cellStyle name="Pattern 6 2" xfId="29536" xr:uid="{00000000-0005-0000-0000-0000A6350000}"/>
    <cellStyle name="Pattern 7" xfId="6147" xr:uid="{00000000-0005-0000-0000-0000A7350000}"/>
    <cellStyle name="Pattern 7 2" xfId="29537" xr:uid="{00000000-0005-0000-0000-0000A8350000}"/>
    <cellStyle name="Pattern 8" xfId="6150" xr:uid="{00000000-0005-0000-0000-0000A9350000}"/>
    <cellStyle name="Pattern 8 2" xfId="29538" xr:uid="{00000000-0005-0000-0000-0000AA350000}"/>
    <cellStyle name="Pattern 9" xfId="6153" xr:uid="{00000000-0005-0000-0000-0000AB350000}"/>
    <cellStyle name="Pattern 9 2" xfId="29539" xr:uid="{00000000-0005-0000-0000-0000AC350000}"/>
    <cellStyle name="per.style" xfId="54" xr:uid="{00000000-0005-0000-0000-0000AD350000}"/>
    <cellStyle name="per.style 2" xfId="4503" xr:uid="{00000000-0005-0000-0000-0000AE350000}"/>
    <cellStyle name="per.style 2 2" xfId="29541" xr:uid="{00000000-0005-0000-0000-0000AF350000}"/>
    <cellStyle name="per.style 3" xfId="8532" xr:uid="{00000000-0005-0000-0000-0000B0350000}"/>
    <cellStyle name="per.style 3 2" xfId="29542" xr:uid="{00000000-0005-0000-0000-0000B1350000}"/>
    <cellStyle name="per.style 4" xfId="6873" xr:uid="{00000000-0005-0000-0000-0000B2350000}"/>
    <cellStyle name="per.style 4 2" xfId="29543" xr:uid="{00000000-0005-0000-0000-0000B3350000}"/>
    <cellStyle name="per.style 5" xfId="29540" xr:uid="{00000000-0005-0000-0000-0000B4350000}"/>
    <cellStyle name="Percent" xfId="46535" builtinId="5"/>
    <cellStyle name="Percent %" xfId="8536" xr:uid="{00000000-0005-0000-0000-0000B6350000}"/>
    <cellStyle name="Percent % 2" xfId="29544" xr:uid="{00000000-0005-0000-0000-0000B7350000}"/>
    <cellStyle name="Percent % Long Underline" xfId="8539" xr:uid="{00000000-0005-0000-0000-0000B8350000}"/>
    <cellStyle name="Percent % Long Underline 2" xfId="29545" xr:uid="{00000000-0005-0000-0000-0000B9350000}"/>
    <cellStyle name="Percent %_Worksheet in  US Financial Statements Ref. Workbook - Single Co" xfId="1309" xr:uid="{00000000-0005-0000-0000-0000BA350000}"/>
    <cellStyle name="Percent (0)" xfId="8540" xr:uid="{00000000-0005-0000-0000-0000BB350000}"/>
    <cellStyle name="Percent (0) 10" xfId="4100" xr:uid="{00000000-0005-0000-0000-0000BC350000}"/>
    <cellStyle name="Percent (0) 10 2" xfId="29547" xr:uid="{00000000-0005-0000-0000-0000BD350000}"/>
    <cellStyle name="Percent (0) 11" xfId="1740" xr:uid="{00000000-0005-0000-0000-0000BE350000}"/>
    <cellStyle name="Percent (0) 11 2" xfId="29548" xr:uid="{00000000-0005-0000-0000-0000BF350000}"/>
    <cellStyle name="Percent (0) 12" xfId="8543" xr:uid="{00000000-0005-0000-0000-0000C0350000}"/>
    <cellStyle name="Percent (0) 12 2" xfId="29549" xr:uid="{00000000-0005-0000-0000-0000C1350000}"/>
    <cellStyle name="Percent (0) 13" xfId="7486" xr:uid="{00000000-0005-0000-0000-0000C2350000}"/>
    <cellStyle name="Percent (0) 13 2" xfId="29550" xr:uid="{00000000-0005-0000-0000-0000C3350000}"/>
    <cellStyle name="Percent (0) 14" xfId="199" xr:uid="{00000000-0005-0000-0000-0000C4350000}"/>
    <cellStyle name="Percent (0) 14 2" xfId="29551" xr:uid="{00000000-0005-0000-0000-0000C5350000}"/>
    <cellStyle name="Percent (0) 15" xfId="7495" xr:uid="{00000000-0005-0000-0000-0000C6350000}"/>
    <cellStyle name="Percent (0) 15 2" xfId="29552" xr:uid="{00000000-0005-0000-0000-0000C7350000}"/>
    <cellStyle name="Percent (0) 16" xfId="29546" xr:uid="{00000000-0005-0000-0000-0000C8350000}"/>
    <cellStyle name="Percent (0) 2" xfId="8544" xr:uid="{00000000-0005-0000-0000-0000C9350000}"/>
    <cellStyle name="Percent (0) 2 2" xfId="29553" xr:uid="{00000000-0005-0000-0000-0000CA350000}"/>
    <cellStyle name="Percent (0) 3" xfId="1724" xr:uid="{00000000-0005-0000-0000-0000CB350000}"/>
    <cellStyle name="Percent (0) 3 2" xfId="29554" xr:uid="{00000000-0005-0000-0000-0000CC350000}"/>
    <cellStyle name="Percent (0) 4" xfId="6513" xr:uid="{00000000-0005-0000-0000-0000CD350000}"/>
    <cellStyle name="Percent (0) 4 2" xfId="29555" xr:uid="{00000000-0005-0000-0000-0000CE350000}"/>
    <cellStyle name="Percent (0) 5" xfId="6517" xr:uid="{00000000-0005-0000-0000-0000CF350000}"/>
    <cellStyle name="Percent (0) 5 2" xfId="29556" xr:uid="{00000000-0005-0000-0000-0000D0350000}"/>
    <cellStyle name="Percent (0) 6" xfId="8358" xr:uid="{00000000-0005-0000-0000-0000D1350000}"/>
    <cellStyle name="Percent (0) 6 2" xfId="29557" xr:uid="{00000000-0005-0000-0000-0000D2350000}"/>
    <cellStyle name="Percent (0) 7" xfId="8547" xr:uid="{00000000-0005-0000-0000-0000D3350000}"/>
    <cellStyle name="Percent (0) 7 2" xfId="29558" xr:uid="{00000000-0005-0000-0000-0000D4350000}"/>
    <cellStyle name="Percent (0) 8" xfId="8549" xr:uid="{00000000-0005-0000-0000-0000D5350000}"/>
    <cellStyle name="Percent (0) 8 2" xfId="29559" xr:uid="{00000000-0005-0000-0000-0000D6350000}"/>
    <cellStyle name="Percent (0) 9" xfId="8551" xr:uid="{00000000-0005-0000-0000-0000D7350000}"/>
    <cellStyle name="Percent (0) 9 2" xfId="29560" xr:uid="{00000000-0005-0000-0000-0000D8350000}"/>
    <cellStyle name="Percent [0]" xfId="8552" xr:uid="{00000000-0005-0000-0000-0000D9350000}"/>
    <cellStyle name="Percent [0] 10" xfId="5251" xr:uid="{00000000-0005-0000-0000-0000DA350000}"/>
    <cellStyle name="Percent [0] 10 2" xfId="29562" xr:uid="{00000000-0005-0000-0000-0000DB350000}"/>
    <cellStyle name="Percent [0] 11" xfId="5257" xr:uid="{00000000-0005-0000-0000-0000DC350000}"/>
    <cellStyle name="Percent [0] 11 2" xfId="29563" xr:uid="{00000000-0005-0000-0000-0000DD350000}"/>
    <cellStyle name="Percent [0] 12" xfId="5295" xr:uid="{00000000-0005-0000-0000-0000DE350000}"/>
    <cellStyle name="Percent [0] 12 2" xfId="29564" xr:uid="{00000000-0005-0000-0000-0000DF350000}"/>
    <cellStyle name="Percent [0] 13" xfId="3400" xr:uid="{00000000-0005-0000-0000-0000E0350000}"/>
    <cellStyle name="Percent [0] 13 2" xfId="29565" xr:uid="{00000000-0005-0000-0000-0000E1350000}"/>
    <cellStyle name="Percent [0] 14" xfId="1642" xr:uid="{00000000-0005-0000-0000-0000E2350000}"/>
    <cellStyle name="Percent [0] 14 2" xfId="29566" xr:uid="{00000000-0005-0000-0000-0000E3350000}"/>
    <cellStyle name="Percent [0] 15" xfId="5300" xr:uid="{00000000-0005-0000-0000-0000E4350000}"/>
    <cellStyle name="Percent [0] 15 2" xfId="29567" xr:uid="{00000000-0005-0000-0000-0000E5350000}"/>
    <cellStyle name="Percent [0] 16" xfId="8553" xr:uid="{00000000-0005-0000-0000-0000E6350000}"/>
    <cellStyle name="Percent [0] 16 2" xfId="29568" xr:uid="{00000000-0005-0000-0000-0000E7350000}"/>
    <cellStyle name="Percent [0] 17" xfId="8554" xr:uid="{00000000-0005-0000-0000-0000E8350000}"/>
    <cellStyle name="Percent [0] 17 2" xfId="29569" xr:uid="{00000000-0005-0000-0000-0000E9350000}"/>
    <cellStyle name="Percent [0] 18" xfId="8555" xr:uid="{00000000-0005-0000-0000-0000EA350000}"/>
    <cellStyle name="Percent [0] 18 2" xfId="29570" xr:uid="{00000000-0005-0000-0000-0000EB350000}"/>
    <cellStyle name="Percent [0] 19" xfId="29561" xr:uid="{00000000-0005-0000-0000-0000EC350000}"/>
    <cellStyle name="Percent [0] 2" xfId="8556" xr:uid="{00000000-0005-0000-0000-0000ED350000}"/>
    <cellStyle name="Percent [0] 2 2" xfId="29571" xr:uid="{00000000-0005-0000-0000-0000EE350000}"/>
    <cellStyle name="Percent [0] 3" xfId="8558" xr:uid="{00000000-0005-0000-0000-0000EF350000}"/>
    <cellStyle name="Percent [0] 3 2" xfId="29572" xr:uid="{00000000-0005-0000-0000-0000F0350000}"/>
    <cellStyle name="Percent [0] 4" xfId="8560" xr:uid="{00000000-0005-0000-0000-0000F1350000}"/>
    <cellStyle name="Percent [0] 4 2" xfId="29573" xr:uid="{00000000-0005-0000-0000-0000F2350000}"/>
    <cellStyle name="Percent [0] 5" xfId="8562" xr:uid="{00000000-0005-0000-0000-0000F3350000}"/>
    <cellStyle name="Percent [0] 5 2" xfId="29574" xr:uid="{00000000-0005-0000-0000-0000F4350000}"/>
    <cellStyle name="Percent [0] 6" xfId="5560" xr:uid="{00000000-0005-0000-0000-0000F5350000}"/>
    <cellStyle name="Percent [0] 6 2" xfId="29575" xr:uid="{00000000-0005-0000-0000-0000F6350000}"/>
    <cellStyle name="Percent [0] 7" xfId="5566" xr:uid="{00000000-0005-0000-0000-0000F7350000}"/>
    <cellStyle name="Percent [0] 7 2" xfId="29576" xr:uid="{00000000-0005-0000-0000-0000F8350000}"/>
    <cellStyle name="Percent [0] 8" xfId="8563" xr:uid="{00000000-0005-0000-0000-0000F9350000}"/>
    <cellStyle name="Percent [0] 8 2" xfId="29577" xr:uid="{00000000-0005-0000-0000-0000FA350000}"/>
    <cellStyle name="Percent [0] 9" xfId="8564" xr:uid="{00000000-0005-0000-0000-0000FB350000}"/>
    <cellStyle name="Percent [0] 9 2" xfId="29578" xr:uid="{00000000-0005-0000-0000-0000FC350000}"/>
    <cellStyle name="Percent [00]" xfId="8565" xr:uid="{00000000-0005-0000-0000-0000FD350000}"/>
    <cellStyle name="Percent [00] 10" xfId="8566" xr:uid="{00000000-0005-0000-0000-0000FE350000}"/>
    <cellStyle name="Percent [00] 10 2" xfId="29580" xr:uid="{00000000-0005-0000-0000-0000FF350000}"/>
    <cellStyle name="Percent [00] 11" xfId="8567" xr:uid="{00000000-0005-0000-0000-000000360000}"/>
    <cellStyle name="Percent [00] 11 2" xfId="29581" xr:uid="{00000000-0005-0000-0000-000001360000}"/>
    <cellStyle name="Percent [00] 12" xfId="8569" xr:uid="{00000000-0005-0000-0000-000002360000}"/>
    <cellStyle name="Percent [00] 12 2" xfId="29582" xr:uid="{00000000-0005-0000-0000-000003360000}"/>
    <cellStyle name="Percent [00] 13" xfId="8571" xr:uid="{00000000-0005-0000-0000-000004360000}"/>
    <cellStyle name="Percent [00] 13 2" xfId="29583" xr:uid="{00000000-0005-0000-0000-000005360000}"/>
    <cellStyle name="Percent [00] 14" xfId="8572" xr:uid="{00000000-0005-0000-0000-000006360000}"/>
    <cellStyle name="Percent [00] 14 2" xfId="29584" xr:uid="{00000000-0005-0000-0000-000007360000}"/>
    <cellStyle name="Percent [00] 15" xfId="8573" xr:uid="{00000000-0005-0000-0000-000008360000}"/>
    <cellStyle name="Percent [00] 15 2" xfId="29585" xr:uid="{00000000-0005-0000-0000-000009360000}"/>
    <cellStyle name="Percent [00] 16" xfId="8574" xr:uid="{00000000-0005-0000-0000-00000A360000}"/>
    <cellStyle name="Percent [00] 16 2" xfId="29586" xr:uid="{00000000-0005-0000-0000-00000B360000}"/>
    <cellStyle name="Percent [00] 17" xfId="8575" xr:uid="{00000000-0005-0000-0000-00000C360000}"/>
    <cellStyle name="Percent [00] 17 2" xfId="29587" xr:uid="{00000000-0005-0000-0000-00000D360000}"/>
    <cellStyle name="Percent [00] 18" xfId="8576" xr:uid="{00000000-0005-0000-0000-00000E360000}"/>
    <cellStyle name="Percent [00] 18 2" xfId="29588" xr:uid="{00000000-0005-0000-0000-00000F360000}"/>
    <cellStyle name="Percent [00] 19" xfId="29579" xr:uid="{00000000-0005-0000-0000-000010360000}"/>
    <cellStyle name="Percent [00] 2" xfId="8578" xr:uid="{00000000-0005-0000-0000-000011360000}"/>
    <cellStyle name="Percent [00] 2 2" xfId="29589" xr:uid="{00000000-0005-0000-0000-000012360000}"/>
    <cellStyle name="Percent [00] 3" xfId="8579" xr:uid="{00000000-0005-0000-0000-000013360000}"/>
    <cellStyle name="Percent [00] 3 2" xfId="29590" xr:uid="{00000000-0005-0000-0000-000014360000}"/>
    <cellStyle name="Percent [00] 4" xfId="8580" xr:uid="{00000000-0005-0000-0000-000015360000}"/>
    <cellStyle name="Percent [00] 4 2" xfId="29591" xr:uid="{00000000-0005-0000-0000-000016360000}"/>
    <cellStyle name="Percent [00] 5" xfId="8582" xr:uid="{00000000-0005-0000-0000-000017360000}"/>
    <cellStyle name="Percent [00] 5 2" xfId="29592" xr:uid="{00000000-0005-0000-0000-000018360000}"/>
    <cellStyle name="Percent [00] 6" xfId="4594" xr:uid="{00000000-0005-0000-0000-000019360000}"/>
    <cellStyle name="Percent [00] 6 2" xfId="29593" xr:uid="{00000000-0005-0000-0000-00001A360000}"/>
    <cellStyle name="Percent [00] 7" xfId="8584" xr:uid="{00000000-0005-0000-0000-00001B360000}"/>
    <cellStyle name="Percent [00] 7 2" xfId="29594" xr:uid="{00000000-0005-0000-0000-00001C360000}"/>
    <cellStyle name="Percent [00] 8" xfId="8585" xr:uid="{00000000-0005-0000-0000-00001D360000}"/>
    <cellStyle name="Percent [00] 8 2" xfId="29595" xr:uid="{00000000-0005-0000-0000-00001E360000}"/>
    <cellStyle name="Percent [00] 9" xfId="3412" xr:uid="{00000000-0005-0000-0000-00001F360000}"/>
    <cellStyle name="Percent [00] 9 2" xfId="29596" xr:uid="{00000000-0005-0000-0000-000020360000}"/>
    <cellStyle name="Percent [2]" xfId="6936" xr:uid="{00000000-0005-0000-0000-000021360000}"/>
    <cellStyle name="Percent [2] 10" xfId="2871" xr:uid="{00000000-0005-0000-0000-000022360000}"/>
    <cellStyle name="Percent [2] 10 2" xfId="29598" xr:uid="{00000000-0005-0000-0000-000023360000}"/>
    <cellStyle name="Percent [2] 11" xfId="5524" xr:uid="{00000000-0005-0000-0000-000024360000}"/>
    <cellStyle name="Percent [2] 11 2" xfId="29599" xr:uid="{00000000-0005-0000-0000-000025360000}"/>
    <cellStyle name="Percent [2] 12" xfId="5528" xr:uid="{00000000-0005-0000-0000-000026360000}"/>
    <cellStyle name="Percent [2] 12 2" xfId="29600" xr:uid="{00000000-0005-0000-0000-000027360000}"/>
    <cellStyle name="Percent [2] 13" xfId="5535" xr:uid="{00000000-0005-0000-0000-000028360000}"/>
    <cellStyle name="Percent [2] 13 2" xfId="29601" xr:uid="{00000000-0005-0000-0000-000029360000}"/>
    <cellStyle name="Percent [2] 14" xfId="5541" xr:uid="{00000000-0005-0000-0000-00002A360000}"/>
    <cellStyle name="Percent [2] 14 2" xfId="29602" xr:uid="{00000000-0005-0000-0000-00002B360000}"/>
    <cellStyle name="Percent [2] 15" xfId="5545" xr:uid="{00000000-0005-0000-0000-00002C360000}"/>
    <cellStyle name="Percent [2] 15 2" xfId="29603" xr:uid="{00000000-0005-0000-0000-00002D360000}"/>
    <cellStyle name="Percent [2] 16" xfId="5551" xr:uid="{00000000-0005-0000-0000-00002E360000}"/>
    <cellStyle name="Percent [2] 16 2" xfId="29604" xr:uid="{00000000-0005-0000-0000-00002F360000}"/>
    <cellStyle name="Percent [2] 17" xfId="29597" xr:uid="{00000000-0005-0000-0000-000030360000}"/>
    <cellStyle name="Percent [2] 2" xfId="1970" xr:uid="{00000000-0005-0000-0000-000031360000}"/>
    <cellStyle name="Percent [2] 2 2" xfId="6819" xr:uid="{00000000-0005-0000-0000-000032360000}"/>
    <cellStyle name="Percent [2] 2 2 2" xfId="29606" xr:uid="{00000000-0005-0000-0000-000033360000}"/>
    <cellStyle name="Percent [2] 2 3" xfId="29605" xr:uid="{00000000-0005-0000-0000-000034360000}"/>
    <cellStyle name="Percent [2] 3" xfId="8587" xr:uid="{00000000-0005-0000-0000-000035360000}"/>
    <cellStyle name="Percent [2] 3 2" xfId="29607" xr:uid="{00000000-0005-0000-0000-000036360000}"/>
    <cellStyle name="Percent [2] 4" xfId="8588" xr:uid="{00000000-0005-0000-0000-000037360000}"/>
    <cellStyle name="Percent [2] 4 2" xfId="29608" xr:uid="{00000000-0005-0000-0000-000038360000}"/>
    <cellStyle name="Percent [2] 5" xfId="8589" xr:uid="{00000000-0005-0000-0000-000039360000}"/>
    <cellStyle name="Percent [2] 5 2" xfId="29609" xr:uid="{00000000-0005-0000-0000-00003A360000}"/>
    <cellStyle name="Percent [2] 6" xfId="8590" xr:uid="{00000000-0005-0000-0000-00003B360000}"/>
    <cellStyle name="Percent [2] 6 2" xfId="29610" xr:uid="{00000000-0005-0000-0000-00003C360000}"/>
    <cellStyle name="Percent [2] 7" xfId="4892" xr:uid="{00000000-0005-0000-0000-00003D360000}"/>
    <cellStyle name="Percent [2] 7 2" xfId="29611" xr:uid="{00000000-0005-0000-0000-00003E360000}"/>
    <cellStyle name="Percent [2] 8" xfId="3752" xr:uid="{00000000-0005-0000-0000-00003F360000}"/>
    <cellStyle name="Percent [2] 8 2" xfId="29612" xr:uid="{00000000-0005-0000-0000-000040360000}"/>
    <cellStyle name="Percent [2] 9" xfId="8591" xr:uid="{00000000-0005-0000-0000-000041360000}"/>
    <cellStyle name="Percent [2] 9 2" xfId="29613" xr:uid="{00000000-0005-0000-0000-000042360000}"/>
    <cellStyle name="Percent 0.0%" xfId="2402" xr:uid="{00000000-0005-0000-0000-000043360000}"/>
    <cellStyle name="Percent 0.0% 2" xfId="29614" xr:uid="{00000000-0005-0000-0000-000044360000}"/>
    <cellStyle name="Percent 0.0% Long Underline" xfId="8593" xr:uid="{00000000-0005-0000-0000-000045360000}"/>
    <cellStyle name="Percent 0.0% Long Underline 2" xfId="29615" xr:uid="{00000000-0005-0000-0000-000046360000}"/>
    <cellStyle name="Percent 0.00%" xfId="8595" xr:uid="{00000000-0005-0000-0000-000047360000}"/>
    <cellStyle name="Percent 0.00% 2" xfId="29616" xr:uid="{00000000-0005-0000-0000-000048360000}"/>
    <cellStyle name="Percent 0.00% Long Underline" xfId="5358" xr:uid="{00000000-0005-0000-0000-000049360000}"/>
    <cellStyle name="Percent 0.00% Long Underline 2" xfId="29617" xr:uid="{00000000-0005-0000-0000-00004A360000}"/>
    <cellStyle name="Percent 0.000%" xfId="8408" xr:uid="{00000000-0005-0000-0000-00004B360000}"/>
    <cellStyle name="Percent 0.000% 2" xfId="29618" xr:uid="{00000000-0005-0000-0000-00004C360000}"/>
    <cellStyle name="Percent 0.000% Long Underline" xfId="8596" xr:uid="{00000000-0005-0000-0000-00004D360000}"/>
    <cellStyle name="Percent 0.000% Long Underline 2" xfId="29619" xr:uid="{00000000-0005-0000-0000-00004E360000}"/>
    <cellStyle name="Percent 10" xfId="5284" xr:uid="{00000000-0005-0000-0000-00004F360000}"/>
    <cellStyle name="Percent 10 2" xfId="5709" xr:uid="{00000000-0005-0000-0000-000050360000}"/>
    <cellStyle name="Percent 10 2 2" xfId="29621" xr:uid="{00000000-0005-0000-0000-000051360000}"/>
    <cellStyle name="Percent 10 3" xfId="29620" xr:uid="{00000000-0005-0000-0000-000052360000}"/>
    <cellStyle name="Percent 11" xfId="1313" xr:uid="{00000000-0005-0000-0000-000053360000}"/>
    <cellStyle name="Percent 11 2" xfId="3177" xr:uid="{00000000-0005-0000-0000-000054360000}"/>
    <cellStyle name="Percent 11 2 2" xfId="29623" xr:uid="{00000000-0005-0000-0000-000055360000}"/>
    <cellStyle name="Percent 11 3" xfId="29622" xr:uid="{00000000-0005-0000-0000-000056360000}"/>
    <cellStyle name="Percent 12" xfId="3236" xr:uid="{00000000-0005-0000-0000-000057360000}"/>
    <cellStyle name="Percent 12 2" xfId="8597" xr:uid="{00000000-0005-0000-0000-000058360000}"/>
    <cellStyle name="Percent 12 2 2" xfId="29625" xr:uid="{00000000-0005-0000-0000-000059360000}"/>
    <cellStyle name="Percent 12 3" xfId="29624" xr:uid="{00000000-0005-0000-0000-00005A360000}"/>
    <cellStyle name="Percent 13" xfId="8598" xr:uid="{00000000-0005-0000-0000-00005B360000}"/>
    <cellStyle name="Percent 13 2" xfId="2462" xr:uid="{00000000-0005-0000-0000-00005C360000}"/>
    <cellStyle name="Percent 13 2 2" xfId="29627" xr:uid="{00000000-0005-0000-0000-00005D360000}"/>
    <cellStyle name="Percent 13 3" xfId="29626" xr:uid="{00000000-0005-0000-0000-00005E360000}"/>
    <cellStyle name="Percent 14" xfId="8599" xr:uid="{00000000-0005-0000-0000-00005F360000}"/>
    <cellStyle name="Percent 14 2" xfId="5006" xr:uid="{00000000-0005-0000-0000-000060360000}"/>
    <cellStyle name="Percent 14 2 2" xfId="29629" xr:uid="{00000000-0005-0000-0000-000061360000}"/>
    <cellStyle name="Percent 14 3" xfId="29628" xr:uid="{00000000-0005-0000-0000-000062360000}"/>
    <cellStyle name="Percent 15" xfId="8602" xr:uid="{00000000-0005-0000-0000-000063360000}"/>
    <cellStyle name="Percent 15 2" xfId="29630" xr:uid="{00000000-0005-0000-0000-000064360000}"/>
    <cellStyle name="Percent 16" xfId="8605" xr:uid="{00000000-0005-0000-0000-000065360000}"/>
    <cellStyle name="Percent 16 2" xfId="29631" xr:uid="{00000000-0005-0000-0000-000066360000}"/>
    <cellStyle name="Percent 17" xfId="8226" xr:uid="{00000000-0005-0000-0000-000067360000}"/>
    <cellStyle name="Percent 17 2" xfId="29632" xr:uid="{00000000-0005-0000-0000-000068360000}"/>
    <cellStyle name="Percent 18" xfId="8234" xr:uid="{00000000-0005-0000-0000-000069360000}"/>
    <cellStyle name="Percent 18 2" xfId="29633" xr:uid="{00000000-0005-0000-0000-00006A360000}"/>
    <cellStyle name="Percent 19" xfId="2216" xr:uid="{00000000-0005-0000-0000-00006B360000}"/>
    <cellStyle name="Percent 19 2" xfId="2292" xr:uid="{00000000-0005-0000-0000-00006C360000}"/>
    <cellStyle name="Percent 19 2 2" xfId="29635" xr:uid="{00000000-0005-0000-0000-00006D360000}"/>
    <cellStyle name="Percent 19 3" xfId="29634" xr:uid="{00000000-0005-0000-0000-00006E360000}"/>
    <cellStyle name="Percent 2" xfId="8024" xr:uid="{00000000-0005-0000-0000-00006F360000}"/>
    <cellStyle name="Percent 2 2" xfId="8028" xr:uid="{00000000-0005-0000-0000-000070360000}"/>
    <cellStyle name="Percent 2 2 2" xfId="8607" xr:uid="{00000000-0005-0000-0000-000071360000}"/>
    <cellStyle name="Percent 2 2 2 2" xfId="29638" xr:uid="{00000000-0005-0000-0000-000072360000}"/>
    <cellStyle name="Percent 2 2 3" xfId="8610" xr:uid="{00000000-0005-0000-0000-000073360000}"/>
    <cellStyle name="Percent 2 2 3 2" xfId="29639" xr:uid="{00000000-0005-0000-0000-000074360000}"/>
    <cellStyle name="Percent 2 2 4" xfId="29637" xr:uid="{00000000-0005-0000-0000-000075360000}"/>
    <cellStyle name="Percent 2 3" xfId="8031" xr:uid="{00000000-0005-0000-0000-000076360000}"/>
    <cellStyle name="Percent 2 3 2" xfId="29640" xr:uid="{00000000-0005-0000-0000-000077360000}"/>
    <cellStyle name="Percent 2 4" xfId="8041" xr:uid="{00000000-0005-0000-0000-000078360000}"/>
    <cellStyle name="Percent 2 4 2" xfId="29641" xr:uid="{00000000-0005-0000-0000-000079360000}"/>
    <cellStyle name="Percent 2 5" xfId="8046" xr:uid="{00000000-0005-0000-0000-00007A360000}"/>
    <cellStyle name="Percent 2 5 2" xfId="29642" xr:uid="{00000000-0005-0000-0000-00007B360000}"/>
    <cellStyle name="Percent 2 6" xfId="29636" xr:uid="{00000000-0005-0000-0000-00007C360000}"/>
    <cellStyle name="Percent 20" xfId="8601" xr:uid="{00000000-0005-0000-0000-00007D360000}"/>
    <cellStyle name="Percent 20 2" xfId="8611" xr:uid="{00000000-0005-0000-0000-00007E360000}"/>
    <cellStyle name="Percent 20 2 2" xfId="29644" xr:uid="{00000000-0005-0000-0000-00007F360000}"/>
    <cellStyle name="Percent 20 3" xfId="29643" xr:uid="{00000000-0005-0000-0000-000080360000}"/>
    <cellStyle name="Percent 21" xfId="8604" xr:uid="{00000000-0005-0000-0000-000081360000}"/>
    <cellStyle name="Percent 21 2" xfId="29645" xr:uid="{00000000-0005-0000-0000-000082360000}"/>
    <cellStyle name="Percent 22" xfId="8225" xr:uid="{00000000-0005-0000-0000-000083360000}"/>
    <cellStyle name="Percent 22 2" xfId="29646" xr:uid="{00000000-0005-0000-0000-000084360000}"/>
    <cellStyle name="Percent 23" xfId="8233" xr:uid="{00000000-0005-0000-0000-000085360000}"/>
    <cellStyle name="Percent 23 2" xfId="29647" xr:uid="{00000000-0005-0000-0000-000086360000}"/>
    <cellStyle name="Percent 24" xfId="2215" xr:uid="{00000000-0005-0000-0000-000087360000}"/>
    <cellStyle name="Percent 24 2" xfId="2291" xr:uid="{00000000-0005-0000-0000-000088360000}"/>
    <cellStyle name="Percent 24 2 2" xfId="29649" xr:uid="{00000000-0005-0000-0000-000089360000}"/>
    <cellStyle name="Percent 24 3" xfId="29648" xr:uid="{00000000-0005-0000-0000-00008A360000}"/>
    <cellStyle name="Percent 25" xfId="8613" xr:uid="{00000000-0005-0000-0000-00008B360000}"/>
    <cellStyle name="Percent 25 2" xfId="29650" xr:uid="{00000000-0005-0000-0000-00008C360000}"/>
    <cellStyle name="Percent 26" xfId="23362" xr:uid="{00000000-0005-0000-0000-00008D360000}"/>
    <cellStyle name="Percent 3" xfId="8050" xr:uid="{00000000-0005-0000-0000-00008E360000}"/>
    <cellStyle name="Percent 3 2" xfId="5263" xr:uid="{00000000-0005-0000-0000-00008F360000}"/>
    <cellStyle name="Percent 3 2 2" xfId="29652" xr:uid="{00000000-0005-0000-0000-000090360000}"/>
    <cellStyle name="Percent 3 3" xfId="5265" xr:uid="{00000000-0005-0000-0000-000091360000}"/>
    <cellStyle name="Percent 3 3 2" xfId="646" xr:uid="{00000000-0005-0000-0000-000092360000}"/>
    <cellStyle name="Percent 3 3 2 2" xfId="29654" xr:uid="{00000000-0005-0000-0000-000093360000}"/>
    <cellStyle name="Percent 3 3 3" xfId="29653" xr:uid="{00000000-0005-0000-0000-000094360000}"/>
    <cellStyle name="Percent 3 4" xfId="29651" xr:uid="{00000000-0005-0000-0000-000095360000}"/>
    <cellStyle name="Percent 4" xfId="4178" xr:uid="{00000000-0005-0000-0000-000096360000}"/>
    <cellStyle name="Percent 4 2" xfId="8052" xr:uid="{00000000-0005-0000-0000-000097360000}"/>
    <cellStyle name="Percent 4 2 2" xfId="29656" xr:uid="{00000000-0005-0000-0000-000098360000}"/>
    <cellStyle name="Percent 4 3" xfId="29655" xr:uid="{00000000-0005-0000-0000-000099360000}"/>
    <cellStyle name="Percent 5" xfId="8057" xr:uid="{00000000-0005-0000-0000-00009A360000}"/>
    <cellStyle name="Percent 5 2" xfId="1746" xr:uid="{00000000-0005-0000-0000-00009B360000}"/>
    <cellStyle name="Percent 5 2 2" xfId="29658" xr:uid="{00000000-0005-0000-0000-00009C360000}"/>
    <cellStyle name="Percent 5 3" xfId="29657" xr:uid="{00000000-0005-0000-0000-00009D360000}"/>
    <cellStyle name="Percent 6" xfId="8061" xr:uid="{00000000-0005-0000-0000-00009E360000}"/>
    <cellStyle name="Percent 6 2" xfId="8614" xr:uid="{00000000-0005-0000-0000-00009F360000}"/>
    <cellStyle name="Percent 6 2 2" xfId="29660" xr:uid="{00000000-0005-0000-0000-0000A0360000}"/>
    <cellStyle name="Percent 6 3" xfId="29659" xr:uid="{00000000-0005-0000-0000-0000A1360000}"/>
    <cellStyle name="Percent 7" xfId="8615" xr:uid="{00000000-0005-0000-0000-0000A2360000}"/>
    <cellStyle name="Percent 7 2" xfId="8617" xr:uid="{00000000-0005-0000-0000-0000A3360000}"/>
    <cellStyle name="Percent 7 2 2" xfId="29662" xr:uid="{00000000-0005-0000-0000-0000A4360000}"/>
    <cellStyle name="Percent 7 3" xfId="29661" xr:uid="{00000000-0005-0000-0000-0000A5360000}"/>
    <cellStyle name="Percent 8" xfId="8618" xr:uid="{00000000-0005-0000-0000-0000A6360000}"/>
    <cellStyle name="Percent 8 2" xfId="8620" xr:uid="{00000000-0005-0000-0000-0000A7360000}"/>
    <cellStyle name="Percent 8 2 2" xfId="29664" xr:uid="{00000000-0005-0000-0000-0000A8360000}"/>
    <cellStyle name="Percent 8 3" xfId="29663" xr:uid="{00000000-0005-0000-0000-0000A9360000}"/>
    <cellStyle name="Percent 9" xfId="8621" xr:uid="{00000000-0005-0000-0000-0000AA360000}"/>
    <cellStyle name="Percent 9 2" xfId="4341" xr:uid="{00000000-0005-0000-0000-0000AB360000}"/>
    <cellStyle name="Percent 9 2 2" xfId="29666" xr:uid="{00000000-0005-0000-0000-0000AC360000}"/>
    <cellStyle name="Percent 9 3" xfId="29665" xr:uid="{00000000-0005-0000-0000-0000AD360000}"/>
    <cellStyle name="PERCENTAGE" xfId="5848" xr:uid="{00000000-0005-0000-0000-0000AE360000}"/>
    <cellStyle name="PERCENTAGE 2" xfId="882" xr:uid="{00000000-0005-0000-0000-0000AF360000}"/>
    <cellStyle name="PERCENTAGE 2 2" xfId="948" xr:uid="{00000000-0005-0000-0000-0000B0360000}"/>
    <cellStyle name="PERCENTAGE 2 2 2" xfId="29669" xr:uid="{00000000-0005-0000-0000-0000B1360000}"/>
    <cellStyle name="PERCENTAGE 2 3" xfId="958" xr:uid="{00000000-0005-0000-0000-0000B2360000}"/>
    <cellStyle name="PERCENTAGE 2 3 2" xfId="29670" xr:uid="{00000000-0005-0000-0000-0000B3360000}"/>
    <cellStyle name="PERCENTAGE 2 4" xfId="441" xr:uid="{00000000-0005-0000-0000-0000B4360000}"/>
    <cellStyle name="PERCENTAGE 2 4 2" xfId="29671" xr:uid="{00000000-0005-0000-0000-0000B5360000}"/>
    <cellStyle name="PERCENTAGE 2 5" xfId="753" xr:uid="{00000000-0005-0000-0000-0000B6360000}"/>
    <cellStyle name="PERCENTAGE 2 5 2" xfId="29672" xr:uid="{00000000-0005-0000-0000-0000B7360000}"/>
    <cellStyle name="PERCENTAGE 2 6" xfId="29668" xr:uid="{00000000-0005-0000-0000-0000B8360000}"/>
    <cellStyle name="PERCENTAGE 3" xfId="1043" xr:uid="{00000000-0005-0000-0000-0000B9360000}"/>
    <cellStyle name="PERCENTAGE 3 2" xfId="29673" xr:uid="{00000000-0005-0000-0000-0000BA360000}"/>
    <cellStyle name="PERCENTAGE 4" xfId="1639" xr:uid="{00000000-0005-0000-0000-0000BB360000}"/>
    <cellStyle name="PERCENTAGE 4 2" xfId="29674" xr:uid="{00000000-0005-0000-0000-0000BC360000}"/>
    <cellStyle name="PERCENTAGE 5" xfId="8622" xr:uid="{00000000-0005-0000-0000-0000BD360000}"/>
    <cellStyle name="PERCENTAGE 5 2" xfId="29675" xr:uid="{00000000-0005-0000-0000-0000BE360000}"/>
    <cellStyle name="PERCENTAGE 6" xfId="8381" xr:uid="{00000000-0005-0000-0000-0000BF360000}"/>
    <cellStyle name="PERCENTAGE 6 2" xfId="29676" xr:uid="{00000000-0005-0000-0000-0000C0360000}"/>
    <cellStyle name="PERCENTAGE 7" xfId="29667" xr:uid="{00000000-0005-0000-0000-0000C1360000}"/>
    <cellStyle name="PrePop Currency (0)" xfId="3718" xr:uid="{00000000-0005-0000-0000-0000C2360000}"/>
    <cellStyle name="PrePop Currency (0) 10" xfId="8624" xr:uid="{00000000-0005-0000-0000-0000C3360000}"/>
    <cellStyle name="PrePop Currency (0) 10 2" xfId="29678" xr:uid="{00000000-0005-0000-0000-0000C4360000}"/>
    <cellStyle name="PrePop Currency (0) 11" xfId="5757" xr:uid="{00000000-0005-0000-0000-0000C5360000}"/>
    <cellStyle name="PrePop Currency (0) 11 2" xfId="29679" xr:uid="{00000000-0005-0000-0000-0000C6360000}"/>
    <cellStyle name="PrePop Currency (0) 12" xfId="7117" xr:uid="{00000000-0005-0000-0000-0000C7360000}"/>
    <cellStyle name="PrePop Currency (0) 12 2" xfId="29680" xr:uid="{00000000-0005-0000-0000-0000C8360000}"/>
    <cellStyle name="PrePop Currency (0) 13" xfId="8625" xr:uid="{00000000-0005-0000-0000-0000C9360000}"/>
    <cellStyle name="PrePop Currency (0) 13 2" xfId="29681" xr:uid="{00000000-0005-0000-0000-0000CA360000}"/>
    <cellStyle name="PrePop Currency (0) 14" xfId="8626" xr:uid="{00000000-0005-0000-0000-0000CB360000}"/>
    <cellStyle name="PrePop Currency (0) 14 2" xfId="29682" xr:uid="{00000000-0005-0000-0000-0000CC360000}"/>
    <cellStyle name="PrePop Currency (0) 15" xfId="8627" xr:uid="{00000000-0005-0000-0000-0000CD360000}"/>
    <cellStyle name="PrePop Currency (0) 15 2" xfId="29683" xr:uid="{00000000-0005-0000-0000-0000CE360000}"/>
    <cellStyle name="PrePop Currency (0) 16" xfId="4171" xr:uid="{00000000-0005-0000-0000-0000CF360000}"/>
    <cellStyle name="PrePop Currency (0) 16 2" xfId="29684" xr:uid="{00000000-0005-0000-0000-0000D0360000}"/>
    <cellStyle name="PrePop Currency (0) 17" xfId="8628" xr:uid="{00000000-0005-0000-0000-0000D1360000}"/>
    <cellStyle name="PrePop Currency (0) 17 2" xfId="29685" xr:uid="{00000000-0005-0000-0000-0000D2360000}"/>
    <cellStyle name="PrePop Currency (0) 18" xfId="8630" xr:uid="{00000000-0005-0000-0000-0000D3360000}"/>
    <cellStyle name="PrePop Currency (0) 18 2" xfId="29686" xr:uid="{00000000-0005-0000-0000-0000D4360000}"/>
    <cellStyle name="PrePop Currency (0) 19" xfId="29677" xr:uid="{00000000-0005-0000-0000-0000D5360000}"/>
    <cellStyle name="PrePop Currency (0) 2" xfId="8632" xr:uid="{00000000-0005-0000-0000-0000D6360000}"/>
    <cellStyle name="PrePop Currency (0) 2 2" xfId="29687" xr:uid="{00000000-0005-0000-0000-0000D7360000}"/>
    <cellStyle name="PrePop Currency (0) 3" xfId="8633" xr:uid="{00000000-0005-0000-0000-0000D8360000}"/>
    <cellStyle name="PrePop Currency (0) 3 2" xfId="29688" xr:uid="{00000000-0005-0000-0000-0000D9360000}"/>
    <cellStyle name="PrePop Currency (0) 4" xfId="8634" xr:uid="{00000000-0005-0000-0000-0000DA360000}"/>
    <cellStyle name="PrePop Currency (0) 4 2" xfId="29689" xr:uid="{00000000-0005-0000-0000-0000DB360000}"/>
    <cellStyle name="PrePop Currency (0) 5" xfId="8635" xr:uid="{00000000-0005-0000-0000-0000DC360000}"/>
    <cellStyle name="PrePop Currency (0) 5 2" xfId="29690" xr:uid="{00000000-0005-0000-0000-0000DD360000}"/>
    <cellStyle name="PrePop Currency (0) 6" xfId="8636" xr:uid="{00000000-0005-0000-0000-0000DE360000}"/>
    <cellStyle name="PrePop Currency (0) 6 2" xfId="29691" xr:uid="{00000000-0005-0000-0000-0000DF360000}"/>
    <cellStyle name="PrePop Currency (0) 7" xfId="8638" xr:uid="{00000000-0005-0000-0000-0000E0360000}"/>
    <cellStyle name="PrePop Currency (0) 7 2" xfId="29692" xr:uid="{00000000-0005-0000-0000-0000E1360000}"/>
    <cellStyle name="PrePop Currency (0) 8" xfId="8639" xr:uid="{00000000-0005-0000-0000-0000E2360000}"/>
    <cellStyle name="PrePop Currency (0) 8 2" xfId="29693" xr:uid="{00000000-0005-0000-0000-0000E3360000}"/>
    <cellStyle name="PrePop Currency (0) 9" xfId="8640" xr:uid="{00000000-0005-0000-0000-0000E4360000}"/>
    <cellStyle name="PrePop Currency (0) 9 2" xfId="29694" xr:uid="{00000000-0005-0000-0000-0000E5360000}"/>
    <cellStyle name="PrePop Currency (2)" xfId="8641" xr:uid="{00000000-0005-0000-0000-0000E6360000}"/>
    <cellStyle name="PrePop Currency (2) 10" xfId="8642" xr:uid="{00000000-0005-0000-0000-0000E7360000}"/>
    <cellStyle name="PrePop Currency (2) 10 2" xfId="29695" xr:uid="{00000000-0005-0000-0000-0000E8360000}"/>
    <cellStyle name="PrePop Currency (2) 11" xfId="3666" xr:uid="{00000000-0005-0000-0000-0000E9360000}"/>
    <cellStyle name="PrePop Currency (2) 11 2" xfId="29696" xr:uid="{00000000-0005-0000-0000-0000EA360000}"/>
    <cellStyle name="PrePop Currency (2) 12" xfId="6358" xr:uid="{00000000-0005-0000-0000-0000EB360000}"/>
    <cellStyle name="PrePop Currency (2) 12 2" xfId="29697" xr:uid="{00000000-0005-0000-0000-0000EC360000}"/>
    <cellStyle name="PrePop Currency (2) 13" xfId="6362" xr:uid="{00000000-0005-0000-0000-0000ED360000}"/>
    <cellStyle name="PrePop Currency (2) 13 2" xfId="29698" xr:uid="{00000000-0005-0000-0000-0000EE360000}"/>
    <cellStyle name="PrePop Currency (2) 14" xfId="6365" xr:uid="{00000000-0005-0000-0000-0000EF360000}"/>
    <cellStyle name="PrePop Currency (2) 14 2" xfId="29699" xr:uid="{00000000-0005-0000-0000-0000F0360000}"/>
    <cellStyle name="PrePop Currency (2) 15" xfId="3721" xr:uid="{00000000-0005-0000-0000-0000F1360000}"/>
    <cellStyle name="PrePop Currency (2) 15 2" xfId="29700" xr:uid="{00000000-0005-0000-0000-0000F2360000}"/>
    <cellStyle name="PrePop Currency (2) 16" xfId="8644" xr:uid="{00000000-0005-0000-0000-0000F3360000}"/>
    <cellStyle name="PrePop Currency (2) 16 2" xfId="29701" xr:uid="{00000000-0005-0000-0000-0000F4360000}"/>
    <cellStyle name="PrePop Currency (2) 17" xfId="8645" xr:uid="{00000000-0005-0000-0000-0000F5360000}"/>
    <cellStyle name="PrePop Currency (2) 18" xfId="4211" xr:uid="{00000000-0005-0000-0000-0000F6360000}"/>
    <cellStyle name="PrePop Currency (2) 2" xfId="8646" xr:uid="{00000000-0005-0000-0000-0000F7360000}"/>
    <cellStyle name="PrePop Currency (2) 2 2" xfId="29703" xr:uid="{00000000-0005-0000-0000-0000F8360000}"/>
    <cellStyle name="PrePop Currency (2) 3" xfId="6567" xr:uid="{00000000-0005-0000-0000-0000F9360000}"/>
    <cellStyle name="PrePop Currency (2) 3 2" xfId="29704" xr:uid="{00000000-0005-0000-0000-0000FA360000}"/>
    <cellStyle name="PrePop Currency (2) 4" xfId="8648" xr:uid="{00000000-0005-0000-0000-0000FB360000}"/>
    <cellStyle name="PrePop Currency (2) 4 2" xfId="29705" xr:uid="{00000000-0005-0000-0000-0000FC360000}"/>
    <cellStyle name="PrePop Currency (2) 5" xfId="8649" xr:uid="{00000000-0005-0000-0000-0000FD360000}"/>
    <cellStyle name="PrePop Currency (2) 5 2" xfId="29706" xr:uid="{00000000-0005-0000-0000-0000FE360000}"/>
    <cellStyle name="PrePop Currency (2) 6" xfId="8650" xr:uid="{00000000-0005-0000-0000-0000FF360000}"/>
    <cellStyle name="PrePop Currency (2) 6 2" xfId="29707" xr:uid="{00000000-0005-0000-0000-000000370000}"/>
    <cellStyle name="PrePop Currency (2) 7" xfId="8651" xr:uid="{00000000-0005-0000-0000-000001370000}"/>
    <cellStyle name="PrePop Currency (2) 7 2" xfId="29708" xr:uid="{00000000-0005-0000-0000-000002370000}"/>
    <cellStyle name="PrePop Currency (2) 8" xfId="8653" xr:uid="{00000000-0005-0000-0000-000003370000}"/>
    <cellStyle name="PrePop Currency (2) 8 2" xfId="29709" xr:uid="{00000000-0005-0000-0000-000004370000}"/>
    <cellStyle name="PrePop Currency (2) 9" xfId="8656" xr:uid="{00000000-0005-0000-0000-000005370000}"/>
    <cellStyle name="PrePop Currency (2) 9 2" xfId="29710" xr:uid="{00000000-0005-0000-0000-000006370000}"/>
    <cellStyle name="PrePop Units (0)" xfId="6013" xr:uid="{00000000-0005-0000-0000-000007370000}"/>
    <cellStyle name="PrePop Units (0) 10" xfId="8658" xr:uid="{00000000-0005-0000-0000-000008370000}"/>
    <cellStyle name="PrePop Units (0) 10 2" xfId="29711" xr:uid="{00000000-0005-0000-0000-000009370000}"/>
    <cellStyle name="PrePop Units (0) 11" xfId="8659" xr:uid="{00000000-0005-0000-0000-00000A370000}"/>
    <cellStyle name="PrePop Units (0) 11 2" xfId="29712" xr:uid="{00000000-0005-0000-0000-00000B370000}"/>
    <cellStyle name="PrePop Units (0) 12" xfId="8660" xr:uid="{00000000-0005-0000-0000-00000C370000}"/>
    <cellStyle name="PrePop Units (0) 12 2" xfId="29713" xr:uid="{00000000-0005-0000-0000-00000D370000}"/>
    <cellStyle name="PrePop Units (0) 13" xfId="7836" xr:uid="{00000000-0005-0000-0000-00000E370000}"/>
    <cellStyle name="PrePop Units (0) 13 2" xfId="29714" xr:uid="{00000000-0005-0000-0000-00000F370000}"/>
    <cellStyle name="PrePop Units (0) 14" xfId="1980" xr:uid="{00000000-0005-0000-0000-000010370000}"/>
    <cellStyle name="PrePop Units (0) 14 2" xfId="29715" xr:uid="{00000000-0005-0000-0000-000011370000}"/>
    <cellStyle name="PrePop Units (0) 15" xfId="6018" xr:uid="{00000000-0005-0000-0000-000012370000}"/>
    <cellStyle name="PrePop Units (0) 15 2" xfId="29716" xr:uid="{00000000-0005-0000-0000-000013370000}"/>
    <cellStyle name="PrePop Units (0) 16" xfId="3532" xr:uid="{00000000-0005-0000-0000-000014370000}"/>
    <cellStyle name="PrePop Units (0) 16 2" xfId="29717" xr:uid="{00000000-0005-0000-0000-000015370000}"/>
    <cellStyle name="PrePop Units (0) 17" xfId="6331" xr:uid="{00000000-0005-0000-0000-000016370000}"/>
    <cellStyle name="PrePop Units (0) 18" xfId="6007" xr:uid="{00000000-0005-0000-0000-000017370000}"/>
    <cellStyle name="PrePop Units (0) 2" xfId="8661" xr:uid="{00000000-0005-0000-0000-000018370000}"/>
    <cellStyle name="PrePop Units (0) 2 2" xfId="29718" xr:uid="{00000000-0005-0000-0000-000019370000}"/>
    <cellStyle name="PrePop Units (0) 3" xfId="8662" xr:uid="{00000000-0005-0000-0000-00001A370000}"/>
    <cellStyle name="PrePop Units (0) 3 2" xfId="29719" xr:uid="{00000000-0005-0000-0000-00001B370000}"/>
    <cellStyle name="PrePop Units (0) 4" xfId="8663" xr:uid="{00000000-0005-0000-0000-00001C370000}"/>
    <cellStyle name="PrePop Units (0) 4 2" xfId="29720" xr:uid="{00000000-0005-0000-0000-00001D370000}"/>
    <cellStyle name="PrePop Units (0) 5" xfId="4403" xr:uid="{00000000-0005-0000-0000-00001E370000}"/>
    <cellStyle name="PrePop Units (0) 5 2" xfId="29721" xr:uid="{00000000-0005-0000-0000-00001F370000}"/>
    <cellStyle name="PrePop Units (0) 6" xfId="8664" xr:uid="{00000000-0005-0000-0000-000020370000}"/>
    <cellStyle name="PrePop Units (0) 6 2" xfId="29722" xr:uid="{00000000-0005-0000-0000-000021370000}"/>
    <cellStyle name="PrePop Units (0) 7" xfId="8665" xr:uid="{00000000-0005-0000-0000-000022370000}"/>
    <cellStyle name="PrePop Units (0) 7 2" xfId="29723" xr:uid="{00000000-0005-0000-0000-000023370000}"/>
    <cellStyle name="PrePop Units (0) 8" xfId="2269" xr:uid="{00000000-0005-0000-0000-000024370000}"/>
    <cellStyle name="PrePop Units (0) 8 2" xfId="29724" xr:uid="{00000000-0005-0000-0000-000025370000}"/>
    <cellStyle name="PrePop Units (0) 9" xfId="6412" xr:uid="{00000000-0005-0000-0000-000026370000}"/>
    <cellStyle name="PrePop Units (0) 9 2" xfId="29725" xr:uid="{00000000-0005-0000-0000-000027370000}"/>
    <cellStyle name="PrePop Units (1)" xfId="8666" xr:uid="{00000000-0005-0000-0000-000028370000}"/>
    <cellStyle name="PrePop Units (1) 10" xfId="8669" xr:uid="{00000000-0005-0000-0000-000029370000}"/>
    <cellStyle name="PrePop Units (1) 10 2" xfId="29726" xr:uid="{00000000-0005-0000-0000-00002A370000}"/>
    <cellStyle name="PrePop Units (1) 11" xfId="8672" xr:uid="{00000000-0005-0000-0000-00002B370000}"/>
    <cellStyle name="PrePop Units (1) 11 2" xfId="29727" xr:uid="{00000000-0005-0000-0000-00002C370000}"/>
    <cellStyle name="PrePop Units (1) 12" xfId="4067" xr:uid="{00000000-0005-0000-0000-00002D370000}"/>
    <cellStyle name="PrePop Units (1) 12 2" xfId="29728" xr:uid="{00000000-0005-0000-0000-00002E370000}"/>
    <cellStyle name="PrePop Units (1) 13" xfId="8675" xr:uid="{00000000-0005-0000-0000-00002F370000}"/>
    <cellStyle name="PrePop Units (1) 13 2" xfId="29729" xr:uid="{00000000-0005-0000-0000-000030370000}"/>
    <cellStyle name="PrePop Units (1) 14" xfId="8678" xr:uid="{00000000-0005-0000-0000-000031370000}"/>
    <cellStyle name="PrePop Units (1) 14 2" xfId="29730" xr:uid="{00000000-0005-0000-0000-000032370000}"/>
    <cellStyle name="PrePop Units (1) 15" xfId="8681" xr:uid="{00000000-0005-0000-0000-000033370000}"/>
    <cellStyle name="PrePop Units (1) 15 2" xfId="29731" xr:uid="{00000000-0005-0000-0000-000034370000}"/>
    <cellStyle name="PrePop Units (1) 16" xfId="8684" xr:uid="{00000000-0005-0000-0000-000035370000}"/>
    <cellStyle name="PrePop Units (1) 16 2" xfId="29732" xr:uid="{00000000-0005-0000-0000-000036370000}"/>
    <cellStyle name="PrePop Units (1) 17" xfId="8686" xr:uid="{00000000-0005-0000-0000-000037370000}"/>
    <cellStyle name="PrePop Units (1) 18" xfId="6028" xr:uid="{00000000-0005-0000-0000-000038370000}"/>
    <cellStyle name="PrePop Units (1) 2" xfId="8687" xr:uid="{00000000-0005-0000-0000-000039370000}"/>
    <cellStyle name="PrePop Units (1) 2 2" xfId="29734" xr:uid="{00000000-0005-0000-0000-00003A370000}"/>
    <cellStyle name="PrePop Units (1) 3" xfId="8690" xr:uid="{00000000-0005-0000-0000-00003B370000}"/>
    <cellStyle name="PrePop Units (1) 3 2" xfId="29735" xr:uid="{00000000-0005-0000-0000-00003C370000}"/>
    <cellStyle name="PrePop Units (1) 4" xfId="6774" xr:uid="{00000000-0005-0000-0000-00003D370000}"/>
    <cellStyle name="PrePop Units (1) 4 2" xfId="29736" xr:uid="{00000000-0005-0000-0000-00003E370000}"/>
    <cellStyle name="PrePop Units (1) 5" xfId="4427" xr:uid="{00000000-0005-0000-0000-00003F370000}"/>
    <cellStyle name="PrePop Units (1) 5 2" xfId="29737" xr:uid="{00000000-0005-0000-0000-000040370000}"/>
    <cellStyle name="PrePop Units (1) 6" xfId="6778" xr:uid="{00000000-0005-0000-0000-000041370000}"/>
    <cellStyle name="PrePop Units (1) 6 2" xfId="29738" xr:uid="{00000000-0005-0000-0000-000042370000}"/>
    <cellStyle name="PrePop Units (1) 7" xfId="8012" xr:uid="{00000000-0005-0000-0000-000043370000}"/>
    <cellStyle name="PrePop Units (1) 7 2" xfId="29739" xr:uid="{00000000-0005-0000-0000-000044370000}"/>
    <cellStyle name="PrePop Units (1) 8" xfId="2631" xr:uid="{00000000-0005-0000-0000-000045370000}"/>
    <cellStyle name="PrePop Units (1) 8 2" xfId="29740" xr:uid="{00000000-0005-0000-0000-000046370000}"/>
    <cellStyle name="PrePop Units (1) 9" xfId="8016" xr:uid="{00000000-0005-0000-0000-000047370000}"/>
    <cellStyle name="PrePop Units (1) 9 2" xfId="29741" xr:uid="{00000000-0005-0000-0000-000048370000}"/>
    <cellStyle name="PrePop Units (2)" xfId="8692" xr:uid="{00000000-0005-0000-0000-000049370000}"/>
    <cellStyle name="PrePop Units (2) 10" xfId="4150" xr:uid="{00000000-0005-0000-0000-00004A370000}"/>
    <cellStyle name="PrePop Units (2) 10 2" xfId="29742" xr:uid="{00000000-0005-0000-0000-00004B370000}"/>
    <cellStyle name="PrePop Units (2) 11" xfId="8695" xr:uid="{00000000-0005-0000-0000-00004C370000}"/>
    <cellStyle name="PrePop Units (2) 11 2" xfId="29743" xr:uid="{00000000-0005-0000-0000-00004D370000}"/>
    <cellStyle name="PrePop Units (2) 12" xfId="8697" xr:uid="{00000000-0005-0000-0000-00004E370000}"/>
    <cellStyle name="PrePop Units (2) 12 2" xfId="29744" xr:uid="{00000000-0005-0000-0000-00004F370000}"/>
    <cellStyle name="PrePop Units (2) 13" xfId="3569" xr:uid="{00000000-0005-0000-0000-000050370000}"/>
    <cellStyle name="PrePop Units (2) 13 2" xfId="29745" xr:uid="{00000000-0005-0000-0000-000051370000}"/>
    <cellStyle name="PrePop Units (2) 14" xfId="8700" xr:uid="{00000000-0005-0000-0000-000052370000}"/>
    <cellStyle name="PrePop Units (2) 14 2" xfId="29746" xr:uid="{00000000-0005-0000-0000-000053370000}"/>
    <cellStyle name="PrePop Units (2) 15" xfId="8702" xr:uid="{00000000-0005-0000-0000-000054370000}"/>
    <cellStyle name="PrePop Units (2) 15 2" xfId="29747" xr:uid="{00000000-0005-0000-0000-000055370000}"/>
    <cellStyle name="PrePop Units (2) 16" xfId="148" xr:uid="{00000000-0005-0000-0000-000056370000}"/>
    <cellStyle name="PrePop Units (2) 16 2" xfId="29748" xr:uid="{00000000-0005-0000-0000-000057370000}"/>
    <cellStyle name="PrePop Units (2) 17" xfId="6485" xr:uid="{00000000-0005-0000-0000-000058370000}"/>
    <cellStyle name="PrePop Units (2) 18" xfId="8703" xr:uid="{00000000-0005-0000-0000-000059370000}"/>
    <cellStyle name="PrePop Units (2) 2" xfId="8708" xr:uid="{00000000-0005-0000-0000-00005A370000}"/>
    <cellStyle name="PrePop Units (2) 2 2" xfId="29749" xr:uid="{00000000-0005-0000-0000-00005B370000}"/>
    <cellStyle name="PrePop Units (2) 3" xfId="8710" xr:uid="{00000000-0005-0000-0000-00005C370000}"/>
    <cellStyle name="PrePop Units (2) 3 2" xfId="29750" xr:uid="{00000000-0005-0000-0000-00005D370000}"/>
    <cellStyle name="PrePop Units (2) 4" xfId="8713" xr:uid="{00000000-0005-0000-0000-00005E370000}"/>
    <cellStyle name="PrePop Units (2) 4 2" xfId="29751" xr:uid="{00000000-0005-0000-0000-00005F370000}"/>
    <cellStyle name="PrePop Units (2) 5" xfId="2877" xr:uid="{00000000-0005-0000-0000-000060370000}"/>
    <cellStyle name="PrePop Units (2) 5 2" xfId="29752" xr:uid="{00000000-0005-0000-0000-000061370000}"/>
    <cellStyle name="PrePop Units (2) 6" xfId="4535" xr:uid="{00000000-0005-0000-0000-000062370000}"/>
    <cellStyle name="PrePop Units (2) 6 2" xfId="29753" xr:uid="{00000000-0005-0000-0000-000063370000}"/>
    <cellStyle name="PrePop Units (2) 7" xfId="5191" xr:uid="{00000000-0005-0000-0000-000064370000}"/>
    <cellStyle name="PrePop Units (2) 7 2" xfId="29754" xr:uid="{00000000-0005-0000-0000-000065370000}"/>
    <cellStyle name="PrePop Units (2) 8" xfId="5200" xr:uid="{00000000-0005-0000-0000-000066370000}"/>
    <cellStyle name="PrePop Units (2) 8 2" xfId="29755" xr:uid="{00000000-0005-0000-0000-000067370000}"/>
    <cellStyle name="PrePop Units (2) 9" xfId="5207" xr:uid="{00000000-0005-0000-0000-000068370000}"/>
    <cellStyle name="PrePop Units (2) 9 2" xfId="29756" xr:uid="{00000000-0005-0000-0000-000069370000}"/>
    <cellStyle name="pricing" xfId="8098" xr:uid="{00000000-0005-0000-0000-00006A370000}"/>
    <cellStyle name="pricing 2" xfId="6989" xr:uid="{00000000-0005-0000-0000-00006B370000}"/>
    <cellStyle name="pricing 2 2" xfId="3655" xr:uid="{00000000-0005-0000-0000-00006C370000}"/>
    <cellStyle name="pricing 2 3" xfId="2472" xr:uid="{00000000-0005-0000-0000-00006D370000}"/>
    <cellStyle name="pricing 3" xfId="6994" xr:uid="{00000000-0005-0000-0000-00006E370000}"/>
    <cellStyle name="pricing 4" xfId="7009" xr:uid="{00000000-0005-0000-0000-00006F370000}"/>
    <cellStyle name="PSChar" xfId="7821" xr:uid="{00000000-0005-0000-0000-000070370000}"/>
    <cellStyle name="PSChar 2" xfId="29758" xr:uid="{00000000-0005-0000-0000-000071370000}"/>
    <cellStyle name="PSHeading" xfId="205" xr:uid="{00000000-0005-0000-0000-000072370000}"/>
    <cellStyle name="PSHeading 2" xfId="3995" xr:uid="{00000000-0005-0000-0000-000073370000}"/>
    <cellStyle name="PSHeading 2 2" xfId="29760" xr:uid="{00000000-0005-0000-0000-000074370000}"/>
    <cellStyle name="PSHeading 3" xfId="2815" xr:uid="{00000000-0005-0000-0000-000075370000}"/>
    <cellStyle name="PSHeading 3 2" xfId="29761" xr:uid="{00000000-0005-0000-0000-000076370000}"/>
    <cellStyle name="PSHeading 4" xfId="29759" xr:uid="{00000000-0005-0000-0000-000077370000}"/>
    <cellStyle name="Quantity" xfId="6644" xr:uid="{00000000-0005-0000-0000-000078370000}"/>
    <cellStyle name="Quantity 2" xfId="2377" xr:uid="{00000000-0005-0000-0000-000079370000}"/>
    <cellStyle name="Quantity 2 2" xfId="29763" xr:uid="{00000000-0005-0000-0000-00007A370000}"/>
    <cellStyle name="Quantity 3" xfId="8715" xr:uid="{00000000-0005-0000-0000-00007B370000}"/>
    <cellStyle name="Quantity 3 2" xfId="29764" xr:uid="{00000000-0005-0000-0000-00007C370000}"/>
    <cellStyle name="Quantity 4" xfId="29762" xr:uid="{00000000-0005-0000-0000-00007D370000}"/>
    <cellStyle name="regstoresfromspecstores" xfId="2072" xr:uid="{00000000-0005-0000-0000-00007E370000}"/>
    <cellStyle name="regstoresfromspecstores 2" xfId="37" xr:uid="{00000000-0005-0000-0000-00007F370000}"/>
    <cellStyle name="RevList" xfId="6750" xr:uid="{00000000-0005-0000-0000-000080370000}"/>
    <cellStyle name="RevList 2" xfId="5690" xr:uid="{00000000-0005-0000-0000-000081370000}"/>
    <cellStyle name="RevList 3" xfId="3092" xr:uid="{00000000-0005-0000-0000-000082370000}"/>
    <cellStyle name="rlink_tiªn l­în_x005f_x001b_Hyperlink_TONG HOP KINH PHI" xfId="6207" xr:uid="{00000000-0005-0000-0000-000083370000}"/>
    <cellStyle name="rmal_ADAdot" xfId="8537" xr:uid="{00000000-0005-0000-0000-000084370000}"/>
    <cellStyle name="S—_x0008_" xfId="6597" xr:uid="{00000000-0005-0000-0000-000085370000}"/>
    <cellStyle name="S—_x0008_ 2" xfId="8717" xr:uid="{00000000-0005-0000-0000-000086370000}"/>
    <cellStyle name="S—_x0008_ 2 2" xfId="29767" xr:uid="{00000000-0005-0000-0000-000087370000}"/>
    <cellStyle name="S—_x0008_ 3" xfId="15120" xr:uid="{00000000-0005-0000-0000-000088370000}"/>
    <cellStyle name="S—_x0008_ 3 2" xfId="29768" xr:uid="{00000000-0005-0000-0000-000089370000}"/>
    <cellStyle name="S—_x0008_ 4" xfId="29766" xr:uid="{00000000-0005-0000-0000-00008A370000}"/>
    <cellStyle name="s]_x000a__x000a_spooler=yes_x000a__x000a_load=_x000a__x000a_Beep=yes_x000a__x000a_NullPort=None_x000a__x000a_BorderWidth=3_x000a__x000a_CursorBlinkRate=1200_x000a__x000a_DoubleClickSpeed=452_x000a__x000a_Programs=co" xfId="7156" xr:uid="{00000000-0005-0000-0000-00008B370000}"/>
    <cellStyle name="s]_x000a__x000a_spooler=yes_x000a__x000a_load=_x000a__x000a_Beep=yes_x000a__x000a_NullPort=None_x000a__x000a_BorderWidth=3_x000a__x000a_CursorBlinkRate=1200_x000a__x000a_DoubleClickSpeed=452_x000a__x000a_Programs=co 2" xfId="29769" xr:uid="{00000000-0005-0000-0000-00008C370000}"/>
    <cellStyle name="s]_x000d__x000a_spooler=yes_x000d__x000a_load=_x000d__x000a_Beep=yes_x000d__x000a_NullPort=None_x000d__x000a_BorderWidth=3_x000d__x000a_CursorBlinkRate=1200_x000d__x000a_DoubleClickSpeed=452_x000d__x000a_Programs=co" xfId="8719" xr:uid="{00000000-0005-0000-0000-00008D370000}"/>
    <cellStyle name="s]_x000d__x000a_spooler=yes_x000d__x000a_load=_x000d__x000a_Beep=yes_x000d__x000a_NullPort=None_x000d__x000a_BorderWidth=3_x000d__x000a_CursorBlinkRate=1200_x000d__x000a_DoubleClickSpeed=452_x000d__x000a_Programs=co 2" xfId="29770" xr:uid="{00000000-0005-0000-0000-00008E370000}"/>
    <cellStyle name="s]_x005f_x000d__x005f_x000a_spooler=yes_x005f_x000d__x005f_x000a_load=_x005f_x000d__x005f_x000a_Beep=yes_x005f_x000d__x005f_x000a_NullPort=None_x005f_x000d__x005f_x000a_BorderWidth=3_x005f_x000d__x005f_x000a_CursorBlinkRate=1200_x005f_x000d__x005f_x000a_D" xfId="2471" xr:uid="{00000000-0005-0000-0000-00008F370000}"/>
    <cellStyle name="S—_x0008__KH TPCP vung TNB (03-1-2012)" xfId="8721" xr:uid="{00000000-0005-0000-0000-000090370000}"/>
    <cellStyle name="S—_x005f_x0008_" xfId="8722" xr:uid="{00000000-0005-0000-0000-000091370000}"/>
    <cellStyle name="SAPBEXaggData" xfId="8724" xr:uid="{00000000-0005-0000-0000-000092370000}"/>
    <cellStyle name="SAPBEXaggData 2" xfId="8725" xr:uid="{00000000-0005-0000-0000-000093370000}"/>
    <cellStyle name="SAPBEXaggData 2 2" xfId="8727" xr:uid="{00000000-0005-0000-0000-000094370000}"/>
    <cellStyle name="SAPBEXaggData 2 2 2" xfId="29773" xr:uid="{00000000-0005-0000-0000-000095370000}"/>
    <cellStyle name="SAPBEXaggData 2 2 3" xfId="46216" xr:uid="{00000000-0005-0000-0000-000096370000}"/>
    <cellStyle name="SAPBEXaggData 2 3" xfId="8729" xr:uid="{00000000-0005-0000-0000-000097370000}"/>
    <cellStyle name="SAPBEXaggData 2 3 2" xfId="29774" xr:uid="{00000000-0005-0000-0000-000098370000}"/>
    <cellStyle name="SAPBEXaggData 2 3 3" xfId="46217" xr:uid="{00000000-0005-0000-0000-000099370000}"/>
    <cellStyle name="SAPBEXaggData 2 4" xfId="8730" xr:uid="{00000000-0005-0000-0000-00009A370000}"/>
    <cellStyle name="SAPBEXaggData 2 4 2" xfId="29775" xr:uid="{00000000-0005-0000-0000-00009B370000}"/>
    <cellStyle name="SAPBEXaggData 2 4 3" xfId="46218" xr:uid="{00000000-0005-0000-0000-00009C370000}"/>
    <cellStyle name="SAPBEXaggData 2 5" xfId="29772" xr:uid="{00000000-0005-0000-0000-00009D370000}"/>
    <cellStyle name="SAPBEXaggData 2 6" xfId="46215" xr:uid="{00000000-0005-0000-0000-00009E370000}"/>
    <cellStyle name="SAPBEXaggData 3" xfId="8732" xr:uid="{00000000-0005-0000-0000-00009F370000}"/>
    <cellStyle name="SAPBEXaggData 3 2" xfId="1602" xr:uid="{00000000-0005-0000-0000-0000A0370000}"/>
    <cellStyle name="SAPBEXaggData 3 2 2" xfId="29777" xr:uid="{00000000-0005-0000-0000-0000A1370000}"/>
    <cellStyle name="SAPBEXaggData 3 2 3" xfId="45505" xr:uid="{00000000-0005-0000-0000-0000A2370000}"/>
    <cellStyle name="SAPBEXaggData 3 3" xfId="5987" xr:uid="{00000000-0005-0000-0000-0000A3370000}"/>
    <cellStyle name="SAPBEXaggData 3 3 2" xfId="29778" xr:uid="{00000000-0005-0000-0000-0000A4370000}"/>
    <cellStyle name="SAPBEXaggData 3 3 3" xfId="45833" xr:uid="{00000000-0005-0000-0000-0000A5370000}"/>
    <cellStyle name="SAPBEXaggData 3 4" xfId="8733" xr:uid="{00000000-0005-0000-0000-0000A6370000}"/>
    <cellStyle name="SAPBEXaggData 3 4 2" xfId="29779" xr:uid="{00000000-0005-0000-0000-0000A7370000}"/>
    <cellStyle name="SAPBEXaggData 3 4 3" xfId="46220" xr:uid="{00000000-0005-0000-0000-0000A8370000}"/>
    <cellStyle name="SAPBEXaggData 3 5" xfId="29776" xr:uid="{00000000-0005-0000-0000-0000A9370000}"/>
    <cellStyle name="SAPBEXaggData 3 6" xfId="46219" xr:uid="{00000000-0005-0000-0000-0000AA370000}"/>
    <cellStyle name="SAPBEXaggData 4" xfId="293" xr:uid="{00000000-0005-0000-0000-0000AB370000}"/>
    <cellStyle name="SAPBEXaggData 4 2" xfId="2130" xr:uid="{00000000-0005-0000-0000-0000AC370000}"/>
    <cellStyle name="SAPBEXaggData 4 2 2" xfId="29781" xr:uid="{00000000-0005-0000-0000-0000AD370000}"/>
    <cellStyle name="SAPBEXaggData 4 2 3" xfId="45547" xr:uid="{00000000-0005-0000-0000-0000AE370000}"/>
    <cellStyle name="SAPBEXaggData 4 3" xfId="254" xr:uid="{00000000-0005-0000-0000-0000AF370000}"/>
    <cellStyle name="SAPBEXaggData 4 3 2" xfId="29782" xr:uid="{00000000-0005-0000-0000-0000B0370000}"/>
    <cellStyle name="SAPBEXaggData 4 3 3" xfId="30156" xr:uid="{00000000-0005-0000-0000-0000B1370000}"/>
    <cellStyle name="SAPBEXaggData 4 4" xfId="29780" xr:uid="{00000000-0005-0000-0000-0000B2370000}"/>
    <cellStyle name="SAPBEXaggData 4 5" xfId="29757" xr:uid="{00000000-0005-0000-0000-0000B3370000}"/>
    <cellStyle name="SAPBEXaggData 5" xfId="8736" xr:uid="{00000000-0005-0000-0000-0000B4370000}"/>
    <cellStyle name="SAPBEXaggData 5 2" xfId="29783" xr:uid="{00000000-0005-0000-0000-0000B5370000}"/>
    <cellStyle name="SAPBEXaggData 5 3" xfId="46221" xr:uid="{00000000-0005-0000-0000-0000B6370000}"/>
    <cellStyle name="SAPBEXaggData 6" xfId="4456" xr:uid="{00000000-0005-0000-0000-0000B7370000}"/>
    <cellStyle name="SAPBEXaggData 6 2" xfId="29784" xr:uid="{00000000-0005-0000-0000-0000B8370000}"/>
    <cellStyle name="SAPBEXaggData 6 3" xfId="45706" xr:uid="{00000000-0005-0000-0000-0000B9370000}"/>
    <cellStyle name="SAPBEXaggData 7" xfId="29771" xr:uid="{00000000-0005-0000-0000-0000BA370000}"/>
    <cellStyle name="SAPBEXaggData 8" xfId="46214" xr:uid="{00000000-0005-0000-0000-0000BB370000}"/>
    <cellStyle name="SAPBEXaggDataEmph" xfId="6522" xr:uid="{00000000-0005-0000-0000-0000BC370000}"/>
    <cellStyle name="SAPBEXaggDataEmph 2" xfId="6528" xr:uid="{00000000-0005-0000-0000-0000BD370000}"/>
    <cellStyle name="SAPBEXaggDataEmph 2 2" xfId="889" xr:uid="{00000000-0005-0000-0000-0000BE370000}"/>
    <cellStyle name="SAPBEXaggDataEmph 2 2 2" xfId="29787" xr:uid="{00000000-0005-0000-0000-0000BF370000}"/>
    <cellStyle name="SAPBEXaggDataEmph 2 2 3" xfId="24864" xr:uid="{00000000-0005-0000-0000-0000C0370000}"/>
    <cellStyle name="SAPBEXaggDataEmph 2 3" xfId="899" xr:uid="{00000000-0005-0000-0000-0000C1370000}"/>
    <cellStyle name="SAPBEXaggDataEmph 2 3 2" xfId="29788" xr:uid="{00000000-0005-0000-0000-0000C2370000}"/>
    <cellStyle name="SAPBEXaggDataEmph 2 3 3" xfId="24862" xr:uid="{00000000-0005-0000-0000-0000C3370000}"/>
    <cellStyle name="SAPBEXaggDataEmph 2 4" xfId="4830" xr:uid="{00000000-0005-0000-0000-0000C4370000}"/>
    <cellStyle name="SAPBEXaggDataEmph 2 4 2" xfId="29789" xr:uid="{00000000-0005-0000-0000-0000C5370000}"/>
    <cellStyle name="SAPBEXaggDataEmph 2 4 3" xfId="45766" xr:uid="{00000000-0005-0000-0000-0000C6370000}"/>
    <cellStyle name="SAPBEXaggDataEmph 2 5" xfId="29786" xr:uid="{00000000-0005-0000-0000-0000C7370000}"/>
    <cellStyle name="SAPBEXaggDataEmph 2 6" xfId="45967" xr:uid="{00000000-0005-0000-0000-0000C8370000}"/>
    <cellStyle name="SAPBEXaggDataEmph 3" xfId="1720" xr:uid="{00000000-0005-0000-0000-0000C9370000}"/>
    <cellStyle name="SAPBEXaggDataEmph 3 2" xfId="4560" xr:uid="{00000000-0005-0000-0000-0000CA370000}"/>
    <cellStyle name="SAPBEXaggDataEmph 3 2 2" xfId="29791" xr:uid="{00000000-0005-0000-0000-0000CB370000}"/>
    <cellStyle name="SAPBEXaggDataEmph 3 2 3" xfId="45723" xr:uid="{00000000-0005-0000-0000-0000CC370000}"/>
    <cellStyle name="SAPBEXaggDataEmph 3 3" xfId="8737" xr:uid="{00000000-0005-0000-0000-0000CD370000}"/>
    <cellStyle name="SAPBEXaggDataEmph 3 3 2" xfId="29792" xr:uid="{00000000-0005-0000-0000-0000CE370000}"/>
    <cellStyle name="SAPBEXaggDataEmph 3 3 3" xfId="46222" xr:uid="{00000000-0005-0000-0000-0000CF370000}"/>
    <cellStyle name="SAPBEXaggDataEmph 3 4" xfId="8738" xr:uid="{00000000-0005-0000-0000-0000D0370000}"/>
    <cellStyle name="SAPBEXaggDataEmph 3 4 2" xfId="29793" xr:uid="{00000000-0005-0000-0000-0000D1370000}"/>
    <cellStyle name="SAPBEXaggDataEmph 3 4 3" xfId="46223" xr:uid="{00000000-0005-0000-0000-0000D2370000}"/>
    <cellStyle name="SAPBEXaggDataEmph 3 5" xfId="29790" xr:uid="{00000000-0005-0000-0000-0000D3370000}"/>
    <cellStyle name="SAPBEXaggDataEmph 3 6" xfId="45512" xr:uid="{00000000-0005-0000-0000-0000D4370000}"/>
    <cellStyle name="SAPBEXaggDataEmph 4" xfId="8740" xr:uid="{00000000-0005-0000-0000-0000D5370000}"/>
    <cellStyle name="SAPBEXaggDataEmph 4 2" xfId="978" xr:uid="{00000000-0005-0000-0000-0000D6370000}"/>
    <cellStyle name="SAPBEXaggDataEmph 4 2 2" xfId="29795" xr:uid="{00000000-0005-0000-0000-0000D7370000}"/>
    <cellStyle name="SAPBEXaggDataEmph 4 2 3" xfId="24430" xr:uid="{00000000-0005-0000-0000-0000D8370000}"/>
    <cellStyle name="SAPBEXaggDataEmph 4 3" xfId="8741" xr:uid="{00000000-0005-0000-0000-0000D9370000}"/>
    <cellStyle name="SAPBEXaggDataEmph 4 3 2" xfId="29796" xr:uid="{00000000-0005-0000-0000-0000DA370000}"/>
    <cellStyle name="SAPBEXaggDataEmph 4 3 3" xfId="46225" xr:uid="{00000000-0005-0000-0000-0000DB370000}"/>
    <cellStyle name="SAPBEXaggDataEmph 4 4" xfId="29794" xr:uid="{00000000-0005-0000-0000-0000DC370000}"/>
    <cellStyle name="SAPBEXaggDataEmph 4 5" xfId="46224" xr:uid="{00000000-0005-0000-0000-0000DD370000}"/>
    <cellStyle name="SAPBEXaggDataEmph 5" xfId="8743" xr:uid="{00000000-0005-0000-0000-0000DE370000}"/>
    <cellStyle name="SAPBEXaggDataEmph 5 2" xfId="29797" xr:uid="{00000000-0005-0000-0000-0000DF370000}"/>
    <cellStyle name="SAPBEXaggDataEmph 5 3" xfId="46226" xr:uid="{00000000-0005-0000-0000-0000E0370000}"/>
    <cellStyle name="SAPBEXaggDataEmph 6" xfId="4454" xr:uid="{00000000-0005-0000-0000-0000E1370000}"/>
    <cellStyle name="SAPBEXaggDataEmph 6 2" xfId="29798" xr:uid="{00000000-0005-0000-0000-0000E2370000}"/>
    <cellStyle name="SAPBEXaggDataEmph 6 3" xfId="45705" xr:uid="{00000000-0005-0000-0000-0000E3370000}"/>
    <cellStyle name="SAPBEXaggDataEmph 7" xfId="29785" xr:uid="{00000000-0005-0000-0000-0000E4370000}"/>
    <cellStyle name="SAPBEXaggDataEmph 8" xfId="45966" xr:uid="{00000000-0005-0000-0000-0000E5370000}"/>
    <cellStyle name="SAPBEXaggItem" xfId="7105" xr:uid="{00000000-0005-0000-0000-0000E6370000}"/>
    <cellStyle name="SAPBEXaggItem 2" xfId="8745" xr:uid="{00000000-0005-0000-0000-0000E7370000}"/>
    <cellStyle name="SAPBEXaggItem 2 2" xfId="8747" xr:uid="{00000000-0005-0000-0000-0000E8370000}"/>
    <cellStyle name="SAPBEXaggItem 2 2 2" xfId="29801" xr:uid="{00000000-0005-0000-0000-0000E9370000}"/>
    <cellStyle name="SAPBEXaggItem 2 2 3" xfId="46228" xr:uid="{00000000-0005-0000-0000-0000EA370000}"/>
    <cellStyle name="SAPBEXaggItem 2 3" xfId="8749" xr:uid="{00000000-0005-0000-0000-0000EB370000}"/>
    <cellStyle name="SAPBEXaggItem 2 3 2" xfId="29802" xr:uid="{00000000-0005-0000-0000-0000EC370000}"/>
    <cellStyle name="SAPBEXaggItem 2 3 3" xfId="46229" xr:uid="{00000000-0005-0000-0000-0000ED370000}"/>
    <cellStyle name="SAPBEXaggItem 2 4" xfId="4735" xr:uid="{00000000-0005-0000-0000-0000EE370000}"/>
    <cellStyle name="SAPBEXaggItem 2 4 2" xfId="29803" xr:uid="{00000000-0005-0000-0000-0000EF370000}"/>
    <cellStyle name="SAPBEXaggItem 2 4 3" xfId="45738" xr:uid="{00000000-0005-0000-0000-0000F0370000}"/>
    <cellStyle name="SAPBEXaggItem 2 5" xfId="29800" xr:uid="{00000000-0005-0000-0000-0000F1370000}"/>
    <cellStyle name="SAPBEXaggItem 2 6" xfId="46227" xr:uid="{00000000-0005-0000-0000-0000F2370000}"/>
    <cellStyle name="SAPBEXaggItem 3" xfId="8752" xr:uid="{00000000-0005-0000-0000-0000F3370000}"/>
    <cellStyle name="SAPBEXaggItem 3 2" xfId="8754" xr:uid="{00000000-0005-0000-0000-0000F4370000}"/>
    <cellStyle name="SAPBEXaggItem 3 2 2" xfId="29805" xr:uid="{00000000-0005-0000-0000-0000F5370000}"/>
    <cellStyle name="SAPBEXaggItem 3 2 3" xfId="46231" xr:uid="{00000000-0005-0000-0000-0000F6370000}"/>
    <cellStyle name="SAPBEXaggItem 3 3" xfId="8756" xr:uid="{00000000-0005-0000-0000-0000F7370000}"/>
    <cellStyle name="SAPBEXaggItem 3 3 2" xfId="29806" xr:uid="{00000000-0005-0000-0000-0000F8370000}"/>
    <cellStyle name="SAPBEXaggItem 3 3 3" xfId="46232" xr:uid="{00000000-0005-0000-0000-0000F9370000}"/>
    <cellStyle name="SAPBEXaggItem 3 4" xfId="8759" xr:uid="{00000000-0005-0000-0000-0000FA370000}"/>
    <cellStyle name="SAPBEXaggItem 3 4 2" xfId="29807" xr:uid="{00000000-0005-0000-0000-0000FB370000}"/>
    <cellStyle name="SAPBEXaggItem 3 4 3" xfId="46233" xr:uid="{00000000-0005-0000-0000-0000FC370000}"/>
    <cellStyle name="SAPBEXaggItem 3 5" xfId="29804" xr:uid="{00000000-0005-0000-0000-0000FD370000}"/>
    <cellStyle name="SAPBEXaggItem 3 6" xfId="46230" xr:uid="{00000000-0005-0000-0000-0000FE370000}"/>
    <cellStyle name="SAPBEXaggItem 4" xfId="8763" xr:uid="{00000000-0005-0000-0000-0000FF370000}"/>
    <cellStyle name="SAPBEXaggItem 4 2" xfId="8765" xr:uid="{00000000-0005-0000-0000-000000380000}"/>
    <cellStyle name="SAPBEXaggItem 4 2 2" xfId="29809" xr:uid="{00000000-0005-0000-0000-000001380000}"/>
    <cellStyle name="SAPBEXaggItem 4 2 3" xfId="46235" xr:uid="{00000000-0005-0000-0000-000002380000}"/>
    <cellStyle name="SAPBEXaggItem 4 3" xfId="8767" xr:uid="{00000000-0005-0000-0000-000003380000}"/>
    <cellStyle name="SAPBEXaggItem 4 3 2" xfId="29810" xr:uid="{00000000-0005-0000-0000-000004380000}"/>
    <cellStyle name="SAPBEXaggItem 4 3 3" xfId="46236" xr:uid="{00000000-0005-0000-0000-000005380000}"/>
    <cellStyle name="SAPBEXaggItem 4 4" xfId="29808" xr:uid="{00000000-0005-0000-0000-000006380000}"/>
    <cellStyle name="SAPBEXaggItem 4 5" xfId="46234" xr:uid="{00000000-0005-0000-0000-000007380000}"/>
    <cellStyle name="SAPBEXaggItem 5" xfId="8769" xr:uid="{00000000-0005-0000-0000-000008380000}"/>
    <cellStyle name="SAPBEXaggItem 5 2" xfId="29811" xr:uid="{00000000-0005-0000-0000-000009380000}"/>
    <cellStyle name="SAPBEXaggItem 5 3" xfId="46237" xr:uid="{00000000-0005-0000-0000-00000A380000}"/>
    <cellStyle name="SAPBEXaggItem 6" xfId="8771" xr:uid="{00000000-0005-0000-0000-00000B380000}"/>
    <cellStyle name="SAPBEXaggItem 6 2" xfId="29812" xr:uid="{00000000-0005-0000-0000-00000C380000}"/>
    <cellStyle name="SAPBEXaggItem 6 3" xfId="46238" xr:uid="{00000000-0005-0000-0000-00000D380000}"/>
    <cellStyle name="SAPBEXaggItem 7" xfId="29799" xr:uid="{00000000-0005-0000-0000-00000E380000}"/>
    <cellStyle name="SAPBEXaggItem 8" xfId="46053" xr:uid="{00000000-0005-0000-0000-00000F380000}"/>
    <cellStyle name="SAPBEXchaText" xfId="3441" xr:uid="{00000000-0005-0000-0000-000010380000}"/>
    <cellStyle name="SAPBEXchaText 2" xfId="2589" xr:uid="{00000000-0005-0000-0000-000011380000}"/>
    <cellStyle name="SAPBEXchaText 2 2" xfId="29814" xr:uid="{00000000-0005-0000-0000-000012380000}"/>
    <cellStyle name="SAPBEXchaText 3" xfId="8772" xr:uid="{00000000-0005-0000-0000-000013380000}"/>
    <cellStyle name="SAPBEXchaText 3 2" xfId="29815" xr:uid="{00000000-0005-0000-0000-000014380000}"/>
    <cellStyle name="SAPBEXchaText 4" xfId="8594" xr:uid="{00000000-0005-0000-0000-000015380000}"/>
    <cellStyle name="SAPBEXchaText 4 2" xfId="29816" xr:uid="{00000000-0005-0000-0000-000016380000}"/>
    <cellStyle name="SAPBEXchaText 5" xfId="29813" xr:uid="{00000000-0005-0000-0000-000017380000}"/>
    <cellStyle name="SAPBEXexcBad7" xfId="7717" xr:uid="{00000000-0005-0000-0000-000018380000}"/>
    <cellStyle name="SAPBEXexcBad7 2" xfId="7719" xr:uid="{00000000-0005-0000-0000-000019380000}"/>
    <cellStyle name="SAPBEXexcBad7 2 2" xfId="8773" xr:uid="{00000000-0005-0000-0000-00001A380000}"/>
    <cellStyle name="SAPBEXexcBad7 2 2 2" xfId="29819" xr:uid="{00000000-0005-0000-0000-00001B380000}"/>
    <cellStyle name="SAPBEXexcBad7 2 2 3" xfId="46239" xr:uid="{00000000-0005-0000-0000-00001C380000}"/>
    <cellStyle name="SAPBEXexcBad7 2 3" xfId="8774" xr:uid="{00000000-0005-0000-0000-00001D380000}"/>
    <cellStyle name="SAPBEXexcBad7 2 3 2" xfId="29820" xr:uid="{00000000-0005-0000-0000-00001E380000}"/>
    <cellStyle name="SAPBEXexcBad7 2 3 3" xfId="46240" xr:uid="{00000000-0005-0000-0000-00001F380000}"/>
    <cellStyle name="SAPBEXexcBad7 2 4" xfId="8775" xr:uid="{00000000-0005-0000-0000-000020380000}"/>
    <cellStyle name="SAPBEXexcBad7 2 4 2" xfId="29821" xr:uid="{00000000-0005-0000-0000-000021380000}"/>
    <cellStyle name="SAPBEXexcBad7 2 4 3" xfId="46241" xr:uid="{00000000-0005-0000-0000-000022380000}"/>
    <cellStyle name="SAPBEXexcBad7 2 5" xfId="29818" xr:uid="{00000000-0005-0000-0000-000023380000}"/>
    <cellStyle name="SAPBEXexcBad7 2 6" xfId="46074" xr:uid="{00000000-0005-0000-0000-000024380000}"/>
    <cellStyle name="SAPBEXexcBad7 3" xfId="8778" xr:uid="{00000000-0005-0000-0000-000025380000}"/>
    <cellStyle name="SAPBEXexcBad7 3 2" xfId="3411" xr:uid="{00000000-0005-0000-0000-000026380000}"/>
    <cellStyle name="SAPBEXexcBad7 3 2 2" xfId="29823" xr:uid="{00000000-0005-0000-0000-000027380000}"/>
    <cellStyle name="SAPBEXexcBad7 3 2 3" xfId="45618" xr:uid="{00000000-0005-0000-0000-000028380000}"/>
    <cellStyle name="SAPBEXexcBad7 3 3" xfId="8779" xr:uid="{00000000-0005-0000-0000-000029380000}"/>
    <cellStyle name="SAPBEXexcBad7 3 3 2" xfId="29824" xr:uid="{00000000-0005-0000-0000-00002A380000}"/>
    <cellStyle name="SAPBEXexcBad7 3 3 3" xfId="46243" xr:uid="{00000000-0005-0000-0000-00002B380000}"/>
    <cellStyle name="SAPBEXexcBad7 3 4" xfId="8780" xr:uid="{00000000-0005-0000-0000-00002C380000}"/>
    <cellStyle name="SAPBEXexcBad7 3 4 2" xfId="29825" xr:uid="{00000000-0005-0000-0000-00002D380000}"/>
    <cellStyle name="SAPBEXexcBad7 3 4 3" xfId="46244" xr:uid="{00000000-0005-0000-0000-00002E380000}"/>
    <cellStyle name="SAPBEXexcBad7 3 5" xfId="29822" xr:uid="{00000000-0005-0000-0000-00002F380000}"/>
    <cellStyle name="SAPBEXexcBad7 3 6" xfId="46242" xr:uid="{00000000-0005-0000-0000-000030380000}"/>
    <cellStyle name="SAPBEXexcBad7 4" xfId="8783" xr:uid="{00000000-0005-0000-0000-000031380000}"/>
    <cellStyle name="SAPBEXexcBad7 4 2" xfId="8784" xr:uid="{00000000-0005-0000-0000-000032380000}"/>
    <cellStyle name="SAPBEXexcBad7 4 2 2" xfId="29827" xr:uid="{00000000-0005-0000-0000-000033380000}"/>
    <cellStyle name="SAPBEXexcBad7 4 2 3" xfId="46246" xr:uid="{00000000-0005-0000-0000-000034380000}"/>
    <cellStyle name="SAPBEXexcBad7 4 3" xfId="8785" xr:uid="{00000000-0005-0000-0000-000035380000}"/>
    <cellStyle name="SAPBEXexcBad7 4 3 2" xfId="29828" xr:uid="{00000000-0005-0000-0000-000036380000}"/>
    <cellStyle name="SAPBEXexcBad7 4 3 3" xfId="46247" xr:uid="{00000000-0005-0000-0000-000037380000}"/>
    <cellStyle name="SAPBEXexcBad7 4 4" xfId="29826" xr:uid="{00000000-0005-0000-0000-000038380000}"/>
    <cellStyle name="SAPBEXexcBad7 4 5" xfId="46245" xr:uid="{00000000-0005-0000-0000-000039380000}"/>
    <cellStyle name="SAPBEXexcBad7 5" xfId="8788" xr:uid="{00000000-0005-0000-0000-00003A380000}"/>
    <cellStyle name="SAPBEXexcBad7 5 2" xfId="29829" xr:uid="{00000000-0005-0000-0000-00003B380000}"/>
    <cellStyle name="SAPBEXexcBad7 5 3" xfId="46248" xr:uid="{00000000-0005-0000-0000-00003C380000}"/>
    <cellStyle name="SAPBEXexcBad7 6" xfId="8791" xr:uid="{00000000-0005-0000-0000-00003D380000}"/>
    <cellStyle name="SAPBEXexcBad7 6 2" xfId="29830" xr:uid="{00000000-0005-0000-0000-00003E380000}"/>
    <cellStyle name="SAPBEXexcBad7 6 3" xfId="46249" xr:uid="{00000000-0005-0000-0000-00003F380000}"/>
    <cellStyle name="SAPBEXexcBad7 7" xfId="29817" xr:uid="{00000000-0005-0000-0000-000040380000}"/>
    <cellStyle name="SAPBEXexcBad7 8" xfId="46073" xr:uid="{00000000-0005-0000-0000-000041380000}"/>
    <cellStyle name="SAPBEXexcBad8" xfId="7723" xr:uid="{00000000-0005-0000-0000-000042380000}"/>
    <cellStyle name="SAPBEXexcBad8 2" xfId="8793" xr:uid="{00000000-0005-0000-0000-000043380000}"/>
    <cellStyle name="SAPBEXexcBad8 2 2" xfId="4316" xr:uid="{00000000-0005-0000-0000-000044380000}"/>
    <cellStyle name="SAPBEXexcBad8 2 2 2" xfId="29833" xr:uid="{00000000-0005-0000-0000-000045380000}"/>
    <cellStyle name="SAPBEXexcBad8 2 2 3" xfId="45692" xr:uid="{00000000-0005-0000-0000-000046380000}"/>
    <cellStyle name="SAPBEXexcBad8 2 3" xfId="8797" xr:uid="{00000000-0005-0000-0000-000047380000}"/>
    <cellStyle name="SAPBEXexcBad8 2 3 2" xfId="29834" xr:uid="{00000000-0005-0000-0000-000048380000}"/>
    <cellStyle name="SAPBEXexcBad8 2 3 3" xfId="46253" xr:uid="{00000000-0005-0000-0000-000049380000}"/>
    <cellStyle name="SAPBEXexcBad8 2 4" xfId="8799" xr:uid="{00000000-0005-0000-0000-00004A380000}"/>
    <cellStyle name="SAPBEXexcBad8 2 4 2" xfId="29835" xr:uid="{00000000-0005-0000-0000-00004B380000}"/>
    <cellStyle name="SAPBEXexcBad8 2 4 3" xfId="46254" xr:uid="{00000000-0005-0000-0000-00004C380000}"/>
    <cellStyle name="SAPBEXexcBad8 2 5" xfId="29832" xr:uid="{00000000-0005-0000-0000-00004D380000}"/>
    <cellStyle name="SAPBEXexcBad8 2 6" xfId="46250" xr:uid="{00000000-0005-0000-0000-00004E380000}"/>
    <cellStyle name="SAPBEXexcBad8 3" xfId="8801" xr:uid="{00000000-0005-0000-0000-00004F380000}"/>
    <cellStyle name="SAPBEXexcBad8 3 2" xfId="8805" xr:uid="{00000000-0005-0000-0000-000050380000}"/>
    <cellStyle name="SAPBEXexcBad8 3 2 2" xfId="29837" xr:uid="{00000000-0005-0000-0000-000051380000}"/>
    <cellStyle name="SAPBEXexcBad8 3 2 3" xfId="46258" xr:uid="{00000000-0005-0000-0000-000052380000}"/>
    <cellStyle name="SAPBEXexcBad8 3 3" xfId="8806" xr:uid="{00000000-0005-0000-0000-000053380000}"/>
    <cellStyle name="SAPBEXexcBad8 3 3 2" xfId="29838" xr:uid="{00000000-0005-0000-0000-000054380000}"/>
    <cellStyle name="SAPBEXexcBad8 3 3 3" xfId="46259" xr:uid="{00000000-0005-0000-0000-000055380000}"/>
    <cellStyle name="SAPBEXexcBad8 3 4" xfId="8808" xr:uid="{00000000-0005-0000-0000-000056380000}"/>
    <cellStyle name="SAPBEXexcBad8 3 4 2" xfId="29839" xr:uid="{00000000-0005-0000-0000-000057380000}"/>
    <cellStyle name="SAPBEXexcBad8 3 4 3" xfId="46260" xr:uid="{00000000-0005-0000-0000-000058380000}"/>
    <cellStyle name="SAPBEXexcBad8 3 5" xfId="29836" xr:uid="{00000000-0005-0000-0000-000059380000}"/>
    <cellStyle name="SAPBEXexcBad8 3 6" xfId="46255" xr:uid="{00000000-0005-0000-0000-00005A380000}"/>
    <cellStyle name="SAPBEXexcBad8 4" xfId="8809" xr:uid="{00000000-0005-0000-0000-00005B380000}"/>
    <cellStyle name="SAPBEXexcBad8 4 2" xfId="8815" xr:uid="{00000000-0005-0000-0000-00005C380000}"/>
    <cellStyle name="SAPBEXexcBad8 4 2 2" xfId="29841" xr:uid="{00000000-0005-0000-0000-00005D380000}"/>
    <cellStyle name="SAPBEXexcBad8 4 2 3" xfId="46264" xr:uid="{00000000-0005-0000-0000-00005E380000}"/>
    <cellStyle name="SAPBEXexcBad8 4 3" xfId="8821" xr:uid="{00000000-0005-0000-0000-00005F380000}"/>
    <cellStyle name="SAPBEXexcBad8 4 3 2" xfId="29842" xr:uid="{00000000-0005-0000-0000-000060380000}"/>
    <cellStyle name="SAPBEXexcBad8 4 3 3" xfId="46267" xr:uid="{00000000-0005-0000-0000-000061380000}"/>
    <cellStyle name="SAPBEXexcBad8 4 4" xfId="29840" xr:uid="{00000000-0005-0000-0000-000062380000}"/>
    <cellStyle name="SAPBEXexcBad8 4 5" xfId="46261" xr:uid="{00000000-0005-0000-0000-000063380000}"/>
    <cellStyle name="SAPBEXexcBad8 5" xfId="8824" xr:uid="{00000000-0005-0000-0000-000064380000}"/>
    <cellStyle name="SAPBEXexcBad8 5 2" xfId="29843" xr:uid="{00000000-0005-0000-0000-000065380000}"/>
    <cellStyle name="SAPBEXexcBad8 5 3" xfId="46268" xr:uid="{00000000-0005-0000-0000-000066380000}"/>
    <cellStyle name="SAPBEXexcBad8 6" xfId="8825" xr:uid="{00000000-0005-0000-0000-000067380000}"/>
    <cellStyle name="SAPBEXexcBad8 6 2" xfId="29844" xr:uid="{00000000-0005-0000-0000-000068380000}"/>
    <cellStyle name="SAPBEXexcBad8 6 3" xfId="46269" xr:uid="{00000000-0005-0000-0000-000069380000}"/>
    <cellStyle name="SAPBEXexcBad8 7" xfId="29831" xr:uid="{00000000-0005-0000-0000-00006A380000}"/>
    <cellStyle name="SAPBEXexcBad8 8" xfId="46075" xr:uid="{00000000-0005-0000-0000-00006B380000}"/>
    <cellStyle name="SAPBEXexcBad9" xfId="7726" xr:uid="{00000000-0005-0000-0000-00006C380000}"/>
    <cellStyle name="SAPBEXexcBad9 2" xfId="6052" xr:uid="{00000000-0005-0000-0000-00006D380000}"/>
    <cellStyle name="SAPBEXexcBad9 2 2" xfId="8826" xr:uid="{00000000-0005-0000-0000-00006E380000}"/>
    <cellStyle name="SAPBEXexcBad9 2 2 2" xfId="29847" xr:uid="{00000000-0005-0000-0000-00006F380000}"/>
    <cellStyle name="SAPBEXexcBad9 2 2 3" xfId="46270" xr:uid="{00000000-0005-0000-0000-000070380000}"/>
    <cellStyle name="SAPBEXexcBad9 2 3" xfId="8828" xr:uid="{00000000-0005-0000-0000-000071380000}"/>
    <cellStyle name="SAPBEXexcBad9 2 3 2" xfId="29848" xr:uid="{00000000-0005-0000-0000-000072380000}"/>
    <cellStyle name="SAPBEXexcBad9 2 3 3" xfId="46271" xr:uid="{00000000-0005-0000-0000-000073380000}"/>
    <cellStyle name="SAPBEXexcBad9 2 4" xfId="7040" xr:uid="{00000000-0005-0000-0000-000074380000}"/>
    <cellStyle name="SAPBEXexcBad9 2 4 2" xfId="29849" xr:uid="{00000000-0005-0000-0000-000075380000}"/>
    <cellStyle name="SAPBEXexcBad9 2 4 3" xfId="46020" xr:uid="{00000000-0005-0000-0000-000076380000}"/>
    <cellStyle name="SAPBEXexcBad9 2 5" xfId="29846" xr:uid="{00000000-0005-0000-0000-000077380000}"/>
    <cellStyle name="SAPBEXexcBad9 2 6" xfId="45840" xr:uid="{00000000-0005-0000-0000-000078380000}"/>
    <cellStyle name="SAPBEXexcBad9 3" xfId="8831" xr:uid="{00000000-0005-0000-0000-000079380000}"/>
    <cellStyle name="SAPBEXexcBad9 3 2" xfId="8833" xr:uid="{00000000-0005-0000-0000-00007A380000}"/>
    <cellStyle name="SAPBEXexcBad9 3 2 2" xfId="29851" xr:uid="{00000000-0005-0000-0000-00007B380000}"/>
    <cellStyle name="SAPBEXexcBad9 3 2 3" xfId="46273" xr:uid="{00000000-0005-0000-0000-00007C380000}"/>
    <cellStyle name="SAPBEXexcBad9 3 3" xfId="8835" xr:uid="{00000000-0005-0000-0000-00007D380000}"/>
    <cellStyle name="SAPBEXexcBad9 3 3 2" xfId="29852" xr:uid="{00000000-0005-0000-0000-00007E380000}"/>
    <cellStyle name="SAPBEXexcBad9 3 3 3" xfId="46274" xr:uid="{00000000-0005-0000-0000-00007F380000}"/>
    <cellStyle name="SAPBEXexcBad9 3 4" xfId="6861" xr:uid="{00000000-0005-0000-0000-000080380000}"/>
    <cellStyle name="SAPBEXexcBad9 3 4 2" xfId="29853" xr:uid="{00000000-0005-0000-0000-000081380000}"/>
    <cellStyle name="SAPBEXexcBad9 3 4 3" xfId="46001" xr:uid="{00000000-0005-0000-0000-000082380000}"/>
    <cellStyle name="SAPBEXexcBad9 3 5" xfId="29850" xr:uid="{00000000-0005-0000-0000-000083380000}"/>
    <cellStyle name="SAPBEXexcBad9 3 6" xfId="46272" xr:uid="{00000000-0005-0000-0000-000084380000}"/>
    <cellStyle name="SAPBEXexcBad9 4" xfId="8838" xr:uid="{00000000-0005-0000-0000-000085380000}"/>
    <cellStyle name="SAPBEXexcBad9 4 2" xfId="8842" xr:uid="{00000000-0005-0000-0000-000086380000}"/>
    <cellStyle name="SAPBEXexcBad9 4 2 2" xfId="29855" xr:uid="{00000000-0005-0000-0000-000087380000}"/>
    <cellStyle name="SAPBEXexcBad9 4 2 3" xfId="46276" xr:uid="{00000000-0005-0000-0000-000088380000}"/>
    <cellStyle name="SAPBEXexcBad9 4 3" xfId="8844" xr:uid="{00000000-0005-0000-0000-000089380000}"/>
    <cellStyle name="SAPBEXexcBad9 4 3 2" xfId="29856" xr:uid="{00000000-0005-0000-0000-00008A380000}"/>
    <cellStyle name="SAPBEXexcBad9 4 3 3" xfId="46277" xr:uid="{00000000-0005-0000-0000-00008B380000}"/>
    <cellStyle name="SAPBEXexcBad9 4 4" xfId="29854" xr:uid="{00000000-0005-0000-0000-00008C380000}"/>
    <cellStyle name="SAPBEXexcBad9 4 5" xfId="46275" xr:uid="{00000000-0005-0000-0000-00008D380000}"/>
    <cellStyle name="SAPBEXexcBad9 5" xfId="8846" xr:uid="{00000000-0005-0000-0000-00008E380000}"/>
    <cellStyle name="SAPBEXexcBad9 5 2" xfId="29857" xr:uid="{00000000-0005-0000-0000-00008F380000}"/>
    <cellStyle name="SAPBEXexcBad9 5 3" xfId="46278" xr:uid="{00000000-0005-0000-0000-000090380000}"/>
    <cellStyle name="SAPBEXexcBad9 6" xfId="2665" xr:uid="{00000000-0005-0000-0000-000091380000}"/>
    <cellStyle name="SAPBEXexcBad9 6 2" xfId="29858" xr:uid="{00000000-0005-0000-0000-000092380000}"/>
    <cellStyle name="SAPBEXexcBad9 6 3" xfId="45575" xr:uid="{00000000-0005-0000-0000-000093380000}"/>
    <cellStyle name="SAPBEXexcBad9 7" xfId="29845" xr:uid="{00000000-0005-0000-0000-000094380000}"/>
    <cellStyle name="SAPBEXexcBad9 8" xfId="46076" xr:uid="{00000000-0005-0000-0000-000095380000}"/>
    <cellStyle name="SAPBEXexcCritical4" xfId="6767" xr:uid="{00000000-0005-0000-0000-000096380000}"/>
    <cellStyle name="SAPBEXexcCritical4 2" xfId="8407" xr:uid="{00000000-0005-0000-0000-000097380000}"/>
    <cellStyle name="SAPBEXexcCritical4 2 2" xfId="8848" xr:uid="{00000000-0005-0000-0000-000098380000}"/>
    <cellStyle name="SAPBEXexcCritical4 2 2 2" xfId="29861" xr:uid="{00000000-0005-0000-0000-000099380000}"/>
    <cellStyle name="SAPBEXexcCritical4 2 2 3" xfId="46279" xr:uid="{00000000-0005-0000-0000-00009A380000}"/>
    <cellStyle name="SAPBEXexcCritical4 2 3" xfId="6550" xr:uid="{00000000-0005-0000-0000-00009B380000}"/>
    <cellStyle name="SAPBEXexcCritical4 2 3 2" xfId="29862" xr:uid="{00000000-0005-0000-0000-00009C380000}"/>
    <cellStyle name="SAPBEXexcCritical4 2 3 3" xfId="45969" xr:uid="{00000000-0005-0000-0000-00009D380000}"/>
    <cellStyle name="SAPBEXexcCritical4 2 4" xfId="8850" xr:uid="{00000000-0005-0000-0000-00009E380000}"/>
    <cellStyle name="SAPBEXexcCritical4 2 4 2" xfId="29863" xr:uid="{00000000-0005-0000-0000-00009F380000}"/>
    <cellStyle name="SAPBEXexcCritical4 2 4 3" xfId="46280" xr:uid="{00000000-0005-0000-0000-0000A0380000}"/>
    <cellStyle name="SAPBEXexcCritical4 2 5" xfId="29860" xr:uid="{00000000-0005-0000-0000-0000A1380000}"/>
    <cellStyle name="SAPBEXexcCritical4 2 6" xfId="46141" xr:uid="{00000000-0005-0000-0000-0000A2380000}"/>
    <cellStyle name="SAPBEXexcCritical4 3" xfId="3727" xr:uid="{00000000-0005-0000-0000-0000A3380000}"/>
    <cellStyle name="SAPBEXexcCritical4 3 2" xfId="3730" xr:uid="{00000000-0005-0000-0000-0000A4380000}"/>
    <cellStyle name="SAPBEXexcCritical4 3 2 2" xfId="29865" xr:uid="{00000000-0005-0000-0000-0000A5380000}"/>
    <cellStyle name="SAPBEXexcCritical4 3 2 3" xfId="45642" xr:uid="{00000000-0005-0000-0000-0000A6380000}"/>
    <cellStyle name="SAPBEXexcCritical4 3 3" xfId="3741" xr:uid="{00000000-0005-0000-0000-0000A7380000}"/>
    <cellStyle name="SAPBEXexcCritical4 3 3 2" xfId="29866" xr:uid="{00000000-0005-0000-0000-0000A8380000}"/>
    <cellStyle name="SAPBEXexcCritical4 3 3 3" xfId="45645" xr:uid="{00000000-0005-0000-0000-0000A9380000}"/>
    <cellStyle name="SAPBEXexcCritical4 3 4" xfId="3994" xr:uid="{00000000-0005-0000-0000-0000AA380000}"/>
    <cellStyle name="SAPBEXexcCritical4 3 4 2" xfId="29867" xr:uid="{00000000-0005-0000-0000-0000AB380000}"/>
    <cellStyle name="SAPBEXexcCritical4 3 4 3" xfId="45664" xr:uid="{00000000-0005-0000-0000-0000AC380000}"/>
    <cellStyle name="SAPBEXexcCritical4 3 5" xfId="29864" xr:uid="{00000000-0005-0000-0000-0000AD380000}"/>
    <cellStyle name="SAPBEXexcCritical4 3 6" xfId="45641" xr:uid="{00000000-0005-0000-0000-0000AE380000}"/>
    <cellStyle name="SAPBEXexcCritical4 4" xfId="8852" xr:uid="{00000000-0005-0000-0000-0000AF380000}"/>
    <cellStyle name="SAPBEXexcCritical4 4 2" xfId="4488" xr:uid="{00000000-0005-0000-0000-0000B0380000}"/>
    <cellStyle name="SAPBEXexcCritical4 4 2 2" xfId="29869" xr:uid="{00000000-0005-0000-0000-0000B1380000}"/>
    <cellStyle name="SAPBEXexcCritical4 4 2 3" xfId="45711" xr:uid="{00000000-0005-0000-0000-0000B2380000}"/>
    <cellStyle name="SAPBEXexcCritical4 4 3" xfId="8855" xr:uid="{00000000-0005-0000-0000-0000B3380000}"/>
    <cellStyle name="SAPBEXexcCritical4 4 3 2" xfId="29870" xr:uid="{00000000-0005-0000-0000-0000B4380000}"/>
    <cellStyle name="SAPBEXexcCritical4 4 3 3" xfId="46282" xr:uid="{00000000-0005-0000-0000-0000B5380000}"/>
    <cellStyle name="SAPBEXexcCritical4 4 4" xfId="29868" xr:uid="{00000000-0005-0000-0000-0000B6380000}"/>
    <cellStyle name="SAPBEXexcCritical4 4 5" xfId="46281" xr:uid="{00000000-0005-0000-0000-0000B7380000}"/>
    <cellStyle name="SAPBEXexcCritical4 5" xfId="8857" xr:uid="{00000000-0005-0000-0000-0000B8380000}"/>
    <cellStyle name="SAPBEXexcCritical4 5 2" xfId="29871" xr:uid="{00000000-0005-0000-0000-0000B9380000}"/>
    <cellStyle name="SAPBEXexcCritical4 5 3" xfId="46283" xr:uid="{00000000-0005-0000-0000-0000BA380000}"/>
    <cellStyle name="SAPBEXexcCritical4 6" xfId="473" xr:uid="{00000000-0005-0000-0000-0000BB380000}"/>
    <cellStyle name="SAPBEXexcCritical4 6 2" xfId="29872" xr:uid="{00000000-0005-0000-0000-0000BC380000}"/>
    <cellStyle name="SAPBEXexcCritical4 6 3" xfId="27352" xr:uid="{00000000-0005-0000-0000-0000BD380000}"/>
    <cellStyle name="SAPBEXexcCritical4 7" xfId="29859" xr:uid="{00000000-0005-0000-0000-0000BE380000}"/>
    <cellStyle name="SAPBEXexcCritical4 8" xfId="45996" xr:uid="{00000000-0005-0000-0000-0000BF380000}"/>
    <cellStyle name="SAPBEXexcCritical5" xfId="8412" xr:uid="{00000000-0005-0000-0000-0000C0380000}"/>
    <cellStyle name="SAPBEXexcCritical5 2" xfId="180" xr:uid="{00000000-0005-0000-0000-0000C1380000}"/>
    <cellStyle name="SAPBEXexcCritical5 2 2" xfId="240" xr:uid="{00000000-0005-0000-0000-0000C2380000}"/>
    <cellStyle name="SAPBEXexcCritical5 2 2 2" xfId="29875" xr:uid="{00000000-0005-0000-0000-0000C3380000}"/>
    <cellStyle name="SAPBEXexcCritical5 2 2 3" xfId="30476" xr:uid="{00000000-0005-0000-0000-0000C4380000}"/>
    <cellStyle name="SAPBEXexcCritical5 2 3" xfId="8861" xr:uid="{00000000-0005-0000-0000-0000C5380000}"/>
    <cellStyle name="SAPBEXexcCritical5 2 3 2" xfId="29876" xr:uid="{00000000-0005-0000-0000-0000C6380000}"/>
    <cellStyle name="SAPBEXexcCritical5 2 3 3" xfId="46285" xr:uid="{00000000-0005-0000-0000-0000C7380000}"/>
    <cellStyle name="SAPBEXexcCritical5 2 4" xfId="1972" xr:uid="{00000000-0005-0000-0000-0000C8380000}"/>
    <cellStyle name="SAPBEXexcCritical5 2 4 2" xfId="29877" xr:uid="{00000000-0005-0000-0000-0000C9380000}"/>
    <cellStyle name="SAPBEXexcCritical5 2 4 3" xfId="45531" xr:uid="{00000000-0005-0000-0000-0000CA380000}"/>
    <cellStyle name="SAPBEXexcCritical5 2 5" xfId="29874" xr:uid="{00000000-0005-0000-0000-0000CB380000}"/>
    <cellStyle name="SAPBEXexcCritical5 2 6" xfId="45248" xr:uid="{00000000-0005-0000-0000-0000CC380000}"/>
    <cellStyle name="SAPBEXexcCritical5 3" xfId="56" xr:uid="{00000000-0005-0000-0000-0000CD380000}"/>
    <cellStyle name="SAPBEXexcCritical5 3 2" xfId="4501" xr:uid="{00000000-0005-0000-0000-0000CE380000}"/>
    <cellStyle name="SAPBEXexcCritical5 3 2 2" xfId="29879" xr:uid="{00000000-0005-0000-0000-0000CF380000}"/>
    <cellStyle name="SAPBEXexcCritical5 3 2 3" xfId="45712" xr:uid="{00000000-0005-0000-0000-0000D0380000}"/>
    <cellStyle name="SAPBEXexcCritical5 3 3" xfId="8531" xr:uid="{00000000-0005-0000-0000-0000D1380000}"/>
    <cellStyle name="SAPBEXexcCritical5 3 3 2" xfId="29880" xr:uid="{00000000-0005-0000-0000-0000D2380000}"/>
    <cellStyle name="SAPBEXexcCritical5 3 3 3" xfId="46207" xr:uid="{00000000-0005-0000-0000-0000D3380000}"/>
    <cellStyle name="SAPBEXexcCritical5 3 4" xfId="6875" xr:uid="{00000000-0005-0000-0000-0000D4380000}"/>
    <cellStyle name="SAPBEXexcCritical5 3 4 2" xfId="29881" xr:uid="{00000000-0005-0000-0000-0000D5380000}"/>
    <cellStyle name="SAPBEXexcCritical5 3 4 3" xfId="46004" xr:uid="{00000000-0005-0000-0000-0000D6380000}"/>
    <cellStyle name="SAPBEXexcCritical5 3 5" xfId="29878" xr:uid="{00000000-0005-0000-0000-0000D7380000}"/>
    <cellStyle name="SAPBEXexcCritical5 3 6" xfId="45325" xr:uid="{00000000-0005-0000-0000-0000D8380000}"/>
    <cellStyle name="SAPBEXexcCritical5 4" xfId="368" xr:uid="{00000000-0005-0000-0000-0000D9380000}"/>
    <cellStyle name="SAPBEXexcCritical5 4 2" xfId="1056" xr:uid="{00000000-0005-0000-0000-0000DA380000}"/>
    <cellStyle name="SAPBEXexcCritical5 4 2 2" xfId="29883" xr:uid="{00000000-0005-0000-0000-0000DB380000}"/>
    <cellStyle name="SAPBEXexcCritical5 4 2 3" xfId="23384" xr:uid="{00000000-0005-0000-0000-0000DC380000}"/>
    <cellStyle name="SAPBEXexcCritical5 4 3" xfId="8862" xr:uid="{00000000-0005-0000-0000-0000DD380000}"/>
    <cellStyle name="SAPBEXexcCritical5 4 3 2" xfId="29884" xr:uid="{00000000-0005-0000-0000-0000DE380000}"/>
    <cellStyle name="SAPBEXexcCritical5 4 3 3" xfId="46286" xr:uid="{00000000-0005-0000-0000-0000DF380000}"/>
    <cellStyle name="SAPBEXexcCritical5 4 4" xfId="29882" xr:uid="{00000000-0005-0000-0000-0000E0380000}"/>
    <cellStyle name="SAPBEXexcCritical5 4 5" xfId="28430" xr:uid="{00000000-0005-0000-0000-0000E1380000}"/>
    <cellStyle name="SAPBEXexcCritical5 5" xfId="392" xr:uid="{00000000-0005-0000-0000-0000E2380000}"/>
    <cellStyle name="SAPBEXexcCritical5 5 2" xfId="29885" xr:uid="{00000000-0005-0000-0000-0000E3380000}"/>
    <cellStyle name="SAPBEXexcCritical5 5 3" xfId="28289" xr:uid="{00000000-0005-0000-0000-0000E4380000}"/>
    <cellStyle name="SAPBEXexcCritical5 6" xfId="3132" xr:uid="{00000000-0005-0000-0000-0000E5380000}"/>
    <cellStyle name="SAPBEXexcCritical5 6 2" xfId="29886" xr:uid="{00000000-0005-0000-0000-0000E6380000}"/>
    <cellStyle name="SAPBEXexcCritical5 6 3" xfId="45597" xr:uid="{00000000-0005-0000-0000-0000E7380000}"/>
    <cellStyle name="SAPBEXexcCritical5 7" xfId="29873" xr:uid="{00000000-0005-0000-0000-0000E8380000}"/>
    <cellStyle name="SAPBEXexcCritical5 8" xfId="46143" xr:uid="{00000000-0005-0000-0000-0000E9380000}"/>
    <cellStyle name="SAPBEXexcCritical6" xfId="8416" xr:uid="{00000000-0005-0000-0000-0000EA380000}"/>
    <cellStyle name="SAPBEXexcCritical6 2" xfId="8863" xr:uid="{00000000-0005-0000-0000-0000EB380000}"/>
    <cellStyle name="SAPBEXexcCritical6 2 2" xfId="5980" xr:uid="{00000000-0005-0000-0000-0000EC380000}"/>
    <cellStyle name="SAPBEXexcCritical6 2 2 2" xfId="29889" xr:uid="{00000000-0005-0000-0000-0000ED380000}"/>
    <cellStyle name="SAPBEXexcCritical6 2 2 3" xfId="45831" xr:uid="{00000000-0005-0000-0000-0000EE380000}"/>
    <cellStyle name="SAPBEXexcCritical6 2 3" xfId="5983" xr:uid="{00000000-0005-0000-0000-0000EF380000}"/>
    <cellStyle name="SAPBEXexcCritical6 2 3 2" xfId="29890" xr:uid="{00000000-0005-0000-0000-0000F0380000}"/>
    <cellStyle name="SAPBEXexcCritical6 2 3 3" xfId="45832" xr:uid="{00000000-0005-0000-0000-0000F1380000}"/>
    <cellStyle name="SAPBEXexcCritical6 2 4" xfId="3208" xr:uid="{00000000-0005-0000-0000-0000F2380000}"/>
    <cellStyle name="SAPBEXexcCritical6 2 4 2" xfId="29891" xr:uid="{00000000-0005-0000-0000-0000F3380000}"/>
    <cellStyle name="SAPBEXexcCritical6 2 4 3" xfId="45603" xr:uid="{00000000-0005-0000-0000-0000F4380000}"/>
    <cellStyle name="SAPBEXexcCritical6 2 5" xfId="29888" xr:uid="{00000000-0005-0000-0000-0000F5380000}"/>
    <cellStyle name="SAPBEXexcCritical6 2 6" xfId="46287" xr:uid="{00000000-0005-0000-0000-0000F6380000}"/>
    <cellStyle name="SAPBEXexcCritical6 3" xfId="8865" xr:uid="{00000000-0005-0000-0000-0000F7380000}"/>
    <cellStyle name="SAPBEXexcCritical6 3 2" xfId="8867" xr:uid="{00000000-0005-0000-0000-0000F8380000}"/>
    <cellStyle name="SAPBEXexcCritical6 3 2 2" xfId="29893" xr:uid="{00000000-0005-0000-0000-0000F9380000}"/>
    <cellStyle name="SAPBEXexcCritical6 3 2 3" xfId="46289" xr:uid="{00000000-0005-0000-0000-0000FA380000}"/>
    <cellStyle name="SAPBEXexcCritical6 3 3" xfId="43" xr:uid="{00000000-0005-0000-0000-0000FB380000}"/>
    <cellStyle name="SAPBEXexcCritical6 3 3 2" xfId="29894" xr:uid="{00000000-0005-0000-0000-0000FC380000}"/>
    <cellStyle name="SAPBEXexcCritical6 3 3 3" xfId="45326" xr:uid="{00000000-0005-0000-0000-0000FD380000}"/>
    <cellStyle name="SAPBEXexcCritical6 3 4" xfId="2464" xr:uid="{00000000-0005-0000-0000-0000FE380000}"/>
    <cellStyle name="SAPBEXexcCritical6 3 4 2" xfId="29895" xr:uid="{00000000-0005-0000-0000-0000FF380000}"/>
    <cellStyle name="SAPBEXexcCritical6 3 4 3" xfId="45565" xr:uid="{00000000-0005-0000-0000-000000390000}"/>
    <cellStyle name="SAPBEXexcCritical6 3 5" xfId="29892" xr:uid="{00000000-0005-0000-0000-000001390000}"/>
    <cellStyle name="SAPBEXexcCritical6 3 6" xfId="46288" xr:uid="{00000000-0005-0000-0000-000002390000}"/>
    <cellStyle name="SAPBEXexcCritical6 4" xfId="8869" xr:uid="{00000000-0005-0000-0000-000003390000}"/>
    <cellStyle name="SAPBEXexcCritical6 4 2" xfId="6780" xr:uid="{00000000-0005-0000-0000-000004390000}"/>
    <cellStyle name="SAPBEXexcCritical6 4 2 2" xfId="29897" xr:uid="{00000000-0005-0000-0000-000005390000}"/>
    <cellStyle name="SAPBEXexcCritical6 4 2 3" xfId="45997" xr:uid="{00000000-0005-0000-0000-000006390000}"/>
    <cellStyle name="SAPBEXexcCritical6 4 3" xfId="6797" xr:uid="{00000000-0005-0000-0000-000007390000}"/>
    <cellStyle name="SAPBEXexcCritical6 4 3 2" xfId="29898" xr:uid="{00000000-0005-0000-0000-000008390000}"/>
    <cellStyle name="SAPBEXexcCritical6 4 3 3" xfId="45998" xr:uid="{00000000-0005-0000-0000-000009390000}"/>
    <cellStyle name="SAPBEXexcCritical6 4 4" xfId="29896" xr:uid="{00000000-0005-0000-0000-00000A390000}"/>
    <cellStyle name="SAPBEXexcCritical6 4 5" xfId="46290" xr:uid="{00000000-0005-0000-0000-00000B390000}"/>
    <cellStyle name="SAPBEXexcCritical6 5" xfId="7128" xr:uid="{00000000-0005-0000-0000-00000C390000}"/>
    <cellStyle name="SAPBEXexcCritical6 5 2" xfId="29899" xr:uid="{00000000-0005-0000-0000-00000D390000}"/>
    <cellStyle name="SAPBEXexcCritical6 5 3" xfId="46061" xr:uid="{00000000-0005-0000-0000-00000E390000}"/>
    <cellStyle name="SAPBEXexcCritical6 6" xfId="8872" xr:uid="{00000000-0005-0000-0000-00000F390000}"/>
    <cellStyle name="SAPBEXexcCritical6 6 2" xfId="29900" xr:uid="{00000000-0005-0000-0000-000010390000}"/>
    <cellStyle name="SAPBEXexcCritical6 6 3" xfId="46291" xr:uid="{00000000-0005-0000-0000-000011390000}"/>
    <cellStyle name="SAPBEXexcCritical6 7" xfId="29887" xr:uid="{00000000-0005-0000-0000-000012390000}"/>
    <cellStyle name="SAPBEXexcCritical6 8" xfId="46145" xr:uid="{00000000-0005-0000-0000-000013390000}"/>
    <cellStyle name="SAPBEXexcGood1" xfId="4098" xr:uid="{00000000-0005-0000-0000-000014390000}"/>
    <cellStyle name="SAPBEXexcGood1 2" xfId="8874" xr:uid="{00000000-0005-0000-0000-000015390000}"/>
    <cellStyle name="SAPBEXexcGood1 2 2" xfId="3230" xr:uid="{00000000-0005-0000-0000-000016390000}"/>
    <cellStyle name="SAPBEXexcGood1 2 2 2" xfId="29903" xr:uid="{00000000-0005-0000-0000-000017390000}"/>
    <cellStyle name="SAPBEXexcGood1 2 2 3" xfId="45604" xr:uid="{00000000-0005-0000-0000-000018390000}"/>
    <cellStyle name="SAPBEXexcGood1 2 3" xfId="8875" xr:uid="{00000000-0005-0000-0000-000019390000}"/>
    <cellStyle name="SAPBEXexcGood1 2 3 2" xfId="29904" xr:uid="{00000000-0005-0000-0000-00001A390000}"/>
    <cellStyle name="SAPBEXexcGood1 2 3 3" xfId="46293" xr:uid="{00000000-0005-0000-0000-00001B390000}"/>
    <cellStyle name="SAPBEXexcGood1 2 4" xfId="8877" xr:uid="{00000000-0005-0000-0000-00001C390000}"/>
    <cellStyle name="SAPBEXexcGood1 2 4 2" xfId="29905" xr:uid="{00000000-0005-0000-0000-00001D390000}"/>
    <cellStyle name="SAPBEXexcGood1 2 4 3" xfId="46294" xr:uid="{00000000-0005-0000-0000-00001E390000}"/>
    <cellStyle name="SAPBEXexcGood1 2 5" xfId="29902" xr:uid="{00000000-0005-0000-0000-00001F390000}"/>
    <cellStyle name="SAPBEXexcGood1 2 6" xfId="46292" xr:uid="{00000000-0005-0000-0000-000020390000}"/>
    <cellStyle name="SAPBEXexcGood1 3" xfId="8878" xr:uid="{00000000-0005-0000-0000-000021390000}"/>
    <cellStyle name="SAPBEXexcGood1 3 2" xfId="8879" xr:uid="{00000000-0005-0000-0000-000022390000}"/>
    <cellStyle name="SAPBEXexcGood1 3 2 2" xfId="29907" xr:uid="{00000000-0005-0000-0000-000023390000}"/>
    <cellStyle name="SAPBEXexcGood1 3 2 3" xfId="46296" xr:uid="{00000000-0005-0000-0000-000024390000}"/>
    <cellStyle name="SAPBEXexcGood1 3 3" xfId="8881" xr:uid="{00000000-0005-0000-0000-000025390000}"/>
    <cellStyle name="SAPBEXexcGood1 3 3 2" xfId="29908" xr:uid="{00000000-0005-0000-0000-000026390000}"/>
    <cellStyle name="SAPBEXexcGood1 3 3 3" xfId="46297" xr:uid="{00000000-0005-0000-0000-000027390000}"/>
    <cellStyle name="SAPBEXexcGood1 3 4" xfId="8883" xr:uid="{00000000-0005-0000-0000-000028390000}"/>
    <cellStyle name="SAPBEXexcGood1 3 4 2" xfId="29909" xr:uid="{00000000-0005-0000-0000-000029390000}"/>
    <cellStyle name="SAPBEXexcGood1 3 4 3" xfId="46298" xr:uid="{00000000-0005-0000-0000-00002A390000}"/>
    <cellStyle name="SAPBEXexcGood1 3 5" xfId="29906" xr:uid="{00000000-0005-0000-0000-00002B390000}"/>
    <cellStyle name="SAPBEXexcGood1 3 6" xfId="46295" xr:uid="{00000000-0005-0000-0000-00002C390000}"/>
    <cellStyle name="SAPBEXexcGood1 4" xfId="8884" xr:uid="{00000000-0005-0000-0000-00002D390000}"/>
    <cellStyle name="SAPBEXexcGood1 4 2" xfId="413" xr:uid="{00000000-0005-0000-0000-00002E390000}"/>
    <cellStyle name="SAPBEXexcGood1 4 2 2" xfId="29911" xr:uid="{00000000-0005-0000-0000-00002F390000}"/>
    <cellStyle name="SAPBEXexcGood1 4 2 3" xfId="27481" xr:uid="{00000000-0005-0000-0000-000030390000}"/>
    <cellStyle name="SAPBEXexcGood1 4 3" xfId="520" xr:uid="{00000000-0005-0000-0000-000031390000}"/>
    <cellStyle name="SAPBEXexcGood1 4 3 2" xfId="29912" xr:uid="{00000000-0005-0000-0000-000032390000}"/>
    <cellStyle name="SAPBEXexcGood1 4 3 3" xfId="27350" xr:uid="{00000000-0005-0000-0000-000033390000}"/>
    <cellStyle name="SAPBEXexcGood1 4 4" xfId="29910" xr:uid="{00000000-0005-0000-0000-000034390000}"/>
    <cellStyle name="SAPBEXexcGood1 4 5" xfId="46299" xr:uid="{00000000-0005-0000-0000-000035390000}"/>
    <cellStyle name="SAPBEXexcGood1 5" xfId="8885" xr:uid="{00000000-0005-0000-0000-000036390000}"/>
    <cellStyle name="SAPBEXexcGood1 5 2" xfId="29913" xr:uid="{00000000-0005-0000-0000-000037390000}"/>
    <cellStyle name="SAPBEXexcGood1 5 3" xfId="46300" xr:uid="{00000000-0005-0000-0000-000038390000}"/>
    <cellStyle name="SAPBEXexcGood1 6" xfId="8886" xr:uid="{00000000-0005-0000-0000-000039390000}"/>
    <cellStyle name="SAPBEXexcGood1 6 2" xfId="29914" xr:uid="{00000000-0005-0000-0000-00003A390000}"/>
    <cellStyle name="SAPBEXexcGood1 6 3" xfId="46301" xr:uid="{00000000-0005-0000-0000-00003B390000}"/>
    <cellStyle name="SAPBEXexcGood1 7" xfId="29901" xr:uid="{00000000-0005-0000-0000-00003C390000}"/>
    <cellStyle name="SAPBEXexcGood1 8" xfId="45670" xr:uid="{00000000-0005-0000-0000-00003D390000}"/>
    <cellStyle name="SAPBEXexcGood2" xfId="764" xr:uid="{00000000-0005-0000-0000-00003E390000}"/>
    <cellStyle name="SAPBEXexcGood2 2" xfId="8887" xr:uid="{00000000-0005-0000-0000-00003F390000}"/>
    <cellStyle name="SAPBEXexcGood2 2 2" xfId="8581" xr:uid="{00000000-0005-0000-0000-000040390000}"/>
    <cellStyle name="SAPBEXexcGood2 2 2 2" xfId="29917" xr:uid="{00000000-0005-0000-0000-000041390000}"/>
    <cellStyle name="SAPBEXexcGood2 2 2 3" xfId="46210" xr:uid="{00000000-0005-0000-0000-000042390000}"/>
    <cellStyle name="SAPBEXexcGood2 2 3" xfId="4595" xr:uid="{00000000-0005-0000-0000-000043390000}"/>
    <cellStyle name="SAPBEXexcGood2 2 3 2" xfId="29918" xr:uid="{00000000-0005-0000-0000-000044390000}"/>
    <cellStyle name="SAPBEXexcGood2 2 3 3" xfId="45725" xr:uid="{00000000-0005-0000-0000-000045390000}"/>
    <cellStyle name="SAPBEXexcGood2 2 4" xfId="8583" xr:uid="{00000000-0005-0000-0000-000046390000}"/>
    <cellStyle name="SAPBEXexcGood2 2 4 2" xfId="29919" xr:uid="{00000000-0005-0000-0000-000047390000}"/>
    <cellStyle name="SAPBEXexcGood2 2 4 3" xfId="46211" xr:uid="{00000000-0005-0000-0000-000048390000}"/>
    <cellStyle name="SAPBEXexcGood2 2 5" xfId="29916" xr:uid="{00000000-0005-0000-0000-000049390000}"/>
    <cellStyle name="SAPBEXexcGood2 2 6" xfId="46302" xr:uid="{00000000-0005-0000-0000-00004A390000}"/>
    <cellStyle name="SAPBEXexcGood2 3" xfId="8888" xr:uid="{00000000-0005-0000-0000-00004B390000}"/>
    <cellStyle name="SAPBEXexcGood2 3 2" xfId="8889" xr:uid="{00000000-0005-0000-0000-00004C390000}"/>
    <cellStyle name="SAPBEXexcGood2 3 2 2" xfId="29921" xr:uid="{00000000-0005-0000-0000-00004D390000}"/>
    <cellStyle name="SAPBEXexcGood2 3 2 3" xfId="46304" xr:uid="{00000000-0005-0000-0000-00004E390000}"/>
    <cellStyle name="SAPBEXexcGood2 3 3" xfId="8890" xr:uid="{00000000-0005-0000-0000-00004F390000}"/>
    <cellStyle name="SAPBEXexcGood2 3 3 2" xfId="29922" xr:uid="{00000000-0005-0000-0000-000050390000}"/>
    <cellStyle name="SAPBEXexcGood2 3 3 3" xfId="46305" xr:uid="{00000000-0005-0000-0000-000051390000}"/>
    <cellStyle name="SAPBEXexcGood2 3 4" xfId="8891" xr:uid="{00000000-0005-0000-0000-000052390000}"/>
    <cellStyle name="SAPBEXexcGood2 3 4 2" xfId="29923" xr:uid="{00000000-0005-0000-0000-000053390000}"/>
    <cellStyle name="SAPBEXexcGood2 3 4 3" xfId="46306" xr:uid="{00000000-0005-0000-0000-000054390000}"/>
    <cellStyle name="SAPBEXexcGood2 3 5" xfId="29920" xr:uid="{00000000-0005-0000-0000-000055390000}"/>
    <cellStyle name="SAPBEXexcGood2 3 6" xfId="46303" xr:uid="{00000000-0005-0000-0000-000056390000}"/>
    <cellStyle name="SAPBEXexcGood2 4" xfId="8892" xr:uid="{00000000-0005-0000-0000-000057390000}"/>
    <cellStyle name="SAPBEXexcGood2 4 2" xfId="4729" xr:uid="{00000000-0005-0000-0000-000058390000}"/>
    <cellStyle name="SAPBEXexcGood2 4 2 2" xfId="29925" xr:uid="{00000000-0005-0000-0000-000059390000}"/>
    <cellStyle name="SAPBEXexcGood2 4 2 3" xfId="45736" xr:uid="{00000000-0005-0000-0000-00005A390000}"/>
    <cellStyle name="SAPBEXexcGood2 4 3" xfId="4731" xr:uid="{00000000-0005-0000-0000-00005B390000}"/>
    <cellStyle name="SAPBEXexcGood2 4 3 2" xfId="29926" xr:uid="{00000000-0005-0000-0000-00005C390000}"/>
    <cellStyle name="SAPBEXexcGood2 4 3 3" xfId="45737" xr:uid="{00000000-0005-0000-0000-00005D390000}"/>
    <cellStyle name="SAPBEXexcGood2 4 4" xfId="29924" xr:uid="{00000000-0005-0000-0000-00005E390000}"/>
    <cellStyle name="SAPBEXexcGood2 4 5" xfId="46307" xr:uid="{00000000-0005-0000-0000-00005F390000}"/>
    <cellStyle name="SAPBEXexcGood2 5" xfId="8893" xr:uid="{00000000-0005-0000-0000-000060390000}"/>
    <cellStyle name="SAPBEXexcGood2 5 2" xfId="29927" xr:uid="{00000000-0005-0000-0000-000061390000}"/>
    <cellStyle name="SAPBEXexcGood2 5 3" xfId="46308" xr:uid="{00000000-0005-0000-0000-000062390000}"/>
    <cellStyle name="SAPBEXexcGood2 6" xfId="8894" xr:uid="{00000000-0005-0000-0000-000063390000}"/>
    <cellStyle name="SAPBEXexcGood2 6 2" xfId="29928" xr:uid="{00000000-0005-0000-0000-000064390000}"/>
    <cellStyle name="SAPBEXexcGood2 6 3" xfId="46309" xr:uid="{00000000-0005-0000-0000-000065390000}"/>
    <cellStyle name="SAPBEXexcGood2 7" xfId="29915" xr:uid="{00000000-0005-0000-0000-000066390000}"/>
    <cellStyle name="SAPBEXexcGood2 8" xfId="27297" xr:uid="{00000000-0005-0000-0000-000067390000}"/>
    <cellStyle name="SAPBEXexcGood3" xfId="6760" xr:uid="{00000000-0005-0000-0000-000068390000}"/>
    <cellStyle name="SAPBEXexcGood3 2" xfId="4297" xr:uid="{00000000-0005-0000-0000-000069390000}"/>
    <cellStyle name="SAPBEXexcGood3 2 2" xfId="8895" xr:uid="{00000000-0005-0000-0000-00006A390000}"/>
    <cellStyle name="SAPBEXexcGood3 2 2 2" xfId="29931" xr:uid="{00000000-0005-0000-0000-00006B390000}"/>
    <cellStyle name="SAPBEXexcGood3 2 2 3" xfId="46310" xr:uid="{00000000-0005-0000-0000-00006C390000}"/>
    <cellStyle name="SAPBEXexcGood3 2 3" xfId="2225" xr:uid="{00000000-0005-0000-0000-00006D390000}"/>
    <cellStyle name="SAPBEXexcGood3 2 3 2" xfId="29932" xr:uid="{00000000-0005-0000-0000-00006E390000}"/>
    <cellStyle name="SAPBEXexcGood3 2 3 3" xfId="45552" xr:uid="{00000000-0005-0000-0000-00006F390000}"/>
    <cellStyle name="SAPBEXexcGood3 2 4" xfId="8896" xr:uid="{00000000-0005-0000-0000-000070390000}"/>
    <cellStyle name="SAPBEXexcGood3 2 4 2" xfId="29933" xr:uid="{00000000-0005-0000-0000-000071390000}"/>
    <cellStyle name="SAPBEXexcGood3 2 4 3" xfId="46311" xr:uid="{00000000-0005-0000-0000-000072390000}"/>
    <cellStyle name="SAPBEXexcGood3 2 5" xfId="29930" xr:uid="{00000000-0005-0000-0000-000073390000}"/>
    <cellStyle name="SAPBEXexcGood3 2 6" xfId="45690" xr:uid="{00000000-0005-0000-0000-000074390000}"/>
    <cellStyle name="SAPBEXexcGood3 3" xfId="6763" xr:uid="{00000000-0005-0000-0000-000075390000}"/>
    <cellStyle name="SAPBEXexcGood3 3 2" xfId="8897" xr:uid="{00000000-0005-0000-0000-000076390000}"/>
    <cellStyle name="SAPBEXexcGood3 3 2 2" xfId="29935" xr:uid="{00000000-0005-0000-0000-000077390000}"/>
    <cellStyle name="SAPBEXexcGood3 3 2 3" xfId="46312" xr:uid="{00000000-0005-0000-0000-000078390000}"/>
    <cellStyle name="SAPBEXexcGood3 3 3" xfId="8898" xr:uid="{00000000-0005-0000-0000-000079390000}"/>
    <cellStyle name="SAPBEXexcGood3 3 3 2" xfId="29936" xr:uid="{00000000-0005-0000-0000-00007A390000}"/>
    <cellStyle name="SAPBEXexcGood3 3 3 3" xfId="46313" xr:uid="{00000000-0005-0000-0000-00007B390000}"/>
    <cellStyle name="SAPBEXexcGood3 3 4" xfId="4539" xr:uid="{00000000-0005-0000-0000-00007C390000}"/>
    <cellStyle name="SAPBEXexcGood3 3 4 2" xfId="29937" xr:uid="{00000000-0005-0000-0000-00007D390000}"/>
    <cellStyle name="SAPBEXexcGood3 3 4 3" xfId="45718" xr:uid="{00000000-0005-0000-0000-00007E390000}"/>
    <cellStyle name="SAPBEXexcGood3 3 5" xfId="29934" xr:uid="{00000000-0005-0000-0000-00007F390000}"/>
    <cellStyle name="SAPBEXexcGood3 3 6" xfId="45994" xr:uid="{00000000-0005-0000-0000-000080390000}"/>
    <cellStyle name="SAPBEXexcGood3 4" xfId="8185" xr:uid="{00000000-0005-0000-0000-000081390000}"/>
    <cellStyle name="SAPBEXexcGood3 4 2" xfId="8900" xr:uid="{00000000-0005-0000-0000-000082390000}"/>
    <cellStyle name="SAPBEXexcGood3 4 2 2" xfId="29939" xr:uid="{00000000-0005-0000-0000-000083390000}"/>
    <cellStyle name="SAPBEXexcGood3 4 2 3" xfId="46314" xr:uid="{00000000-0005-0000-0000-000084390000}"/>
    <cellStyle name="SAPBEXexcGood3 4 3" xfId="8902" xr:uid="{00000000-0005-0000-0000-000085390000}"/>
    <cellStyle name="SAPBEXexcGood3 4 3 2" xfId="29940" xr:uid="{00000000-0005-0000-0000-000086390000}"/>
    <cellStyle name="SAPBEXexcGood3 4 3 3" xfId="46315" xr:uid="{00000000-0005-0000-0000-000087390000}"/>
    <cellStyle name="SAPBEXexcGood3 4 4" xfId="29938" xr:uid="{00000000-0005-0000-0000-000088390000}"/>
    <cellStyle name="SAPBEXexcGood3 4 5" xfId="46085" xr:uid="{00000000-0005-0000-0000-000089390000}"/>
    <cellStyle name="SAPBEXexcGood3 5" xfId="8187" xr:uid="{00000000-0005-0000-0000-00008A390000}"/>
    <cellStyle name="SAPBEXexcGood3 5 2" xfId="29941" xr:uid="{00000000-0005-0000-0000-00008B390000}"/>
    <cellStyle name="SAPBEXexcGood3 5 3" xfId="46086" xr:uid="{00000000-0005-0000-0000-00008C390000}"/>
    <cellStyle name="SAPBEXexcGood3 6" xfId="7735" xr:uid="{00000000-0005-0000-0000-00008D390000}"/>
    <cellStyle name="SAPBEXexcGood3 6 2" xfId="29942" xr:uid="{00000000-0005-0000-0000-00008E390000}"/>
    <cellStyle name="SAPBEXexcGood3 6 3" xfId="46077" xr:uid="{00000000-0005-0000-0000-00008F390000}"/>
    <cellStyle name="SAPBEXexcGood3 7" xfId="29929" xr:uid="{00000000-0005-0000-0000-000090390000}"/>
    <cellStyle name="SAPBEXexcGood3 8" xfId="45993" xr:uid="{00000000-0005-0000-0000-000091390000}"/>
    <cellStyle name="SAPBEXfilterDrill" xfId="8905" xr:uid="{00000000-0005-0000-0000-000092390000}"/>
    <cellStyle name="SAPBEXfilterDrill 2" xfId="8906" xr:uid="{00000000-0005-0000-0000-000093390000}"/>
    <cellStyle name="SAPBEXfilterDrill 2 2" xfId="8910" xr:uid="{00000000-0005-0000-0000-000094390000}"/>
    <cellStyle name="SAPBEXfilterDrill 2 2 2" xfId="29945" xr:uid="{00000000-0005-0000-0000-000095390000}"/>
    <cellStyle name="SAPBEXfilterDrill 2 3" xfId="8913" xr:uid="{00000000-0005-0000-0000-000096390000}"/>
    <cellStyle name="SAPBEXfilterDrill 2 3 2" xfId="29946" xr:uid="{00000000-0005-0000-0000-000097390000}"/>
    <cellStyle name="SAPBEXfilterDrill 2 4" xfId="4188" xr:uid="{00000000-0005-0000-0000-000098390000}"/>
    <cellStyle name="SAPBEXfilterDrill 2 4 2" xfId="29947" xr:uid="{00000000-0005-0000-0000-000099390000}"/>
    <cellStyle name="SAPBEXfilterDrill 2 5" xfId="29944" xr:uid="{00000000-0005-0000-0000-00009A390000}"/>
    <cellStyle name="SAPBEXfilterDrill 3" xfId="8914" xr:uid="{00000000-0005-0000-0000-00009B390000}"/>
    <cellStyle name="SAPBEXfilterDrill 3 2" xfId="8915" xr:uid="{00000000-0005-0000-0000-00009C390000}"/>
    <cellStyle name="SAPBEXfilterDrill 3 2 2" xfId="29949" xr:uid="{00000000-0005-0000-0000-00009D390000}"/>
    <cellStyle name="SAPBEXfilterDrill 3 3" xfId="3607" xr:uid="{00000000-0005-0000-0000-00009E390000}"/>
    <cellStyle name="SAPBEXfilterDrill 3 3 2" xfId="29950" xr:uid="{00000000-0005-0000-0000-00009F390000}"/>
    <cellStyle name="SAPBEXfilterDrill 3 4" xfId="29948" xr:uid="{00000000-0005-0000-0000-0000A0390000}"/>
    <cellStyle name="SAPBEXfilterDrill 4" xfId="7488" xr:uid="{00000000-0005-0000-0000-0000A1390000}"/>
    <cellStyle name="SAPBEXfilterDrill 4 2" xfId="7492" xr:uid="{00000000-0005-0000-0000-0000A2390000}"/>
    <cellStyle name="SAPBEXfilterDrill 4 2 2" xfId="29952" xr:uid="{00000000-0005-0000-0000-0000A3390000}"/>
    <cellStyle name="SAPBEXfilterDrill 4 3" xfId="29951" xr:uid="{00000000-0005-0000-0000-0000A4390000}"/>
    <cellStyle name="SAPBEXfilterDrill 5" xfId="8916" xr:uid="{00000000-0005-0000-0000-0000A5390000}"/>
    <cellStyle name="SAPBEXfilterDrill 5 2" xfId="29953" xr:uid="{00000000-0005-0000-0000-0000A6390000}"/>
    <cellStyle name="SAPBEXfilterDrill 6" xfId="8917" xr:uid="{00000000-0005-0000-0000-0000A7390000}"/>
    <cellStyle name="SAPBEXfilterDrill 6 2" xfId="29954" xr:uid="{00000000-0005-0000-0000-0000A8390000}"/>
    <cellStyle name="SAPBEXfilterDrill 7" xfId="29943" xr:uid="{00000000-0005-0000-0000-0000A9390000}"/>
    <cellStyle name="SAPBEXfilterItem" xfId="8647" xr:uid="{00000000-0005-0000-0000-0000AA390000}"/>
    <cellStyle name="SAPBEXfilterItem 2" xfId="7384" xr:uid="{00000000-0005-0000-0000-0000AB390000}"/>
    <cellStyle name="SAPBEXfilterItem 2 2" xfId="29956" xr:uid="{00000000-0005-0000-0000-0000AC390000}"/>
    <cellStyle name="SAPBEXfilterItem 3" xfId="7386" xr:uid="{00000000-0005-0000-0000-0000AD390000}"/>
    <cellStyle name="SAPBEXfilterItem 3 2" xfId="29957" xr:uid="{00000000-0005-0000-0000-0000AE390000}"/>
    <cellStyle name="SAPBEXfilterItem 4" xfId="8302" xr:uid="{00000000-0005-0000-0000-0000AF390000}"/>
    <cellStyle name="SAPBEXfilterItem 4 2" xfId="29958" xr:uid="{00000000-0005-0000-0000-0000B0390000}"/>
    <cellStyle name="SAPBEXfilterItem 5" xfId="29955" xr:uid="{00000000-0005-0000-0000-0000B1390000}"/>
    <cellStyle name="SAPBEXfilterText" xfId="8918" xr:uid="{00000000-0005-0000-0000-0000B2390000}"/>
    <cellStyle name="SAPBEXfilterText 2" xfId="8919" xr:uid="{00000000-0005-0000-0000-0000B3390000}"/>
    <cellStyle name="SAPBEXfilterText 2 2" xfId="29960" xr:uid="{00000000-0005-0000-0000-0000B4390000}"/>
    <cellStyle name="SAPBEXfilterText 3" xfId="8920" xr:uid="{00000000-0005-0000-0000-0000B5390000}"/>
    <cellStyle name="SAPBEXfilterText 3 2" xfId="29961" xr:uid="{00000000-0005-0000-0000-0000B6390000}"/>
    <cellStyle name="SAPBEXfilterText 4" xfId="8921" xr:uid="{00000000-0005-0000-0000-0000B7390000}"/>
    <cellStyle name="SAPBEXfilterText 4 2" xfId="29962" xr:uid="{00000000-0005-0000-0000-0000B8390000}"/>
    <cellStyle name="SAPBEXfilterText 5" xfId="29959" xr:uid="{00000000-0005-0000-0000-0000B9390000}"/>
    <cellStyle name="SAPBEXformats" xfId="8922" xr:uid="{00000000-0005-0000-0000-0000BA390000}"/>
    <cellStyle name="SAPBEXformats 2" xfId="6676" xr:uid="{00000000-0005-0000-0000-0000BB390000}"/>
    <cellStyle name="SAPBEXformats 2 2" xfId="2770" xr:uid="{00000000-0005-0000-0000-0000BC390000}"/>
    <cellStyle name="SAPBEXformats 2 2 2" xfId="29965" xr:uid="{00000000-0005-0000-0000-0000BD390000}"/>
    <cellStyle name="SAPBEXformats 2 2 3" xfId="45582" xr:uid="{00000000-0005-0000-0000-0000BE390000}"/>
    <cellStyle name="SAPBEXformats 2 3" xfId="8924" xr:uid="{00000000-0005-0000-0000-0000BF390000}"/>
    <cellStyle name="SAPBEXformats 2 3 2" xfId="29966" xr:uid="{00000000-0005-0000-0000-0000C0390000}"/>
    <cellStyle name="SAPBEXformats 2 3 3" xfId="46317" xr:uid="{00000000-0005-0000-0000-0000C1390000}"/>
    <cellStyle name="SAPBEXformats 2 4" xfId="8927" xr:uid="{00000000-0005-0000-0000-0000C2390000}"/>
    <cellStyle name="SAPBEXformats 2 4 2" xfId="29967" xr:uid="{00000000-0005-0000-0000-0000C3390000}"/>
    <cellStyle name="SAPBEXformats 2 4 3" xfId="46318" xr:uid="{00000000-0005-0000-0000-0000C4390000}"/>
    <cellStyle name="SAPBEXformats 2 5" xfId="29964" xr:uid="{00000000-0005-0000-0000-0000C5390000}"/>
    <cellStyle name="SAPBEXformats 2 6" xfId="45976" xr:uid="{00000000-0005-0000-0000-0000C6390000}"/>
    <cellStyle name="SAPBEXformats 3" xfId="8931" xr:uid="{00000000-0005-0000-0000-0000C7390000}"/>
    <cellStyle name="SAPBEXformats 3 2" xfId="8933" xr:uid="{00000000-0005-0000-0000-0000C8390000}"/>
    <cellStyle name="SAPBEXformats 3 2 2" xfId="29969" xr:uid="{00000000-0005-0000-0000-0000C9390000}"/>
    <cellStyle name="SAPBEXformats 3 2 3" xfId="46320" xr:uid="{00000000-0005-0000-0000-0000CA390000}"/>
    <cellStyle name="SAPBEXformats 3 3" xfId="3850" xr:uid="{00000000-0005-0000-0000-0000CB390000}"/>
    <cellStyle name="SAPBEXformats 3 3 2" xfId="29970" xr:uid="{00000000-0005-0000-0000-0000CC390000}"/>
    <cellStyle name="SAPBEXformats 3 3 3" xfId="45655" xr:uid="{00000000-0005-0000-0000-0000CD390000}"/>
    <cellStyle name="SAPBEXformats 3 4" xfId="8935" xr:uid="{00000000-0005-0000-0000-0000CE390000}"/>
    <cellStyle name="SAPBEXformats 3 4 2" xfId="29971" xr:uid="{00000000-0005-0000-0000-0000CF390000}"/>
    <cellStyle name="SAPBEXformats 3 4 3" xfId="46321" xr:uid="{00000000-0005-0000-0000-0000D0390000}"/>
    <cellStyle name="SAPBEXformats 3 5" xfId="29968" xr:uid="{00000000-0005-0000-0000-0000D1390000}"/>
    <cellStyle name="SAPBEXformats 3 6" xfId="46319" xr:uid="{00000000-0005-0000-0000-0000D2390000}"/>
    <cellStyle name="SAPBEXformats 4" xfId="8938" xr:uid="{00000000-0005-0000-0000-0000D3390000}"/>
    <cellStyle name="SAPBEXformats 4 2" xfId="8941" xr:uid="{00000000-0005-0000-0000-0000D4390000}"/>
    <cellStyle name="SAPBEXformats 4 2 2" xfId="29973" xr:uid="{00000000-0005-0000-0000-0000D5390000}"/>
    <cellStyle name="SAPBEXformats 4 2 3" xfId="46323" xr:uid="{00000000-0005-0000-0000-0000D6390000}"/>
    <cellStyle name="SAPBEXformats 4 3" xfId="2509" xr:uid="{00000000-0005-0000-0000-0000D7390000}"/>
    <cellStyle name="SAPBEXformats 4 3 2" xfId="29974" xr:uid="{00000000-0005-0000-0000-0000D8390000}"/>
    <cellStyle name="SAPBEXformats 4 3 3" xfId="45568" xr:uid="{00000000-0005-0000-0000-0000D9390000}"/>
    <cellStyle name="SAPBEXformats 4 4" xfId="29972" xr:uid="{00000000-0005-0000-0000-0000DA390000}"/>
    <cellStyle name="SAPBEXformats 4 5" xfId="46322" xr:uid="{00000000-0005-0000-0000-0000DB390000}"/>
    <cellStyle name="SAPBEXformats 5" xfId="8944" xr:uid="{00000000-0005-0000-0000-0000DC390000}"/>
    <cellStyle name="SAPBEXformats 5 2" xfId="29975" xr:uid="{00000000-0005-0000-0000-0000DD390000}"/>
    <cellStyle name="SAPBEXformats 5 3" xfId="46324" xr:uid="{00000000-0005-0000-0000-0000DE390000}"/>
    <cellStyle name="SAPBEXformats 6" xfId="8947" xr:uid="{00000000-0005-0000-0000-0000DF390000}"/>
    <cellStyle name="SAPBEXformats 6 2" xfId="29976" xr:uid="{00000000-0005-0000-0000-0000E0390000}"/>
    <cellStyle name="SAPBEXformats 6 3" xfId="46325" xr:uid="{00000000-0005-0000-0000-0000E1390000}"/>
    <cellStyle name="SAPBEXformats 7" xfId="29963" xr:uid="{00000000-0005-0000-0000-0000E2390000}"/>
    <cellStyle name="SAPBEXformats 8" xfId="46316" xr:uid="{00000000-0005-0000-0000-0000E3390000}"/>
    <cellStyle name="SAPBEXheaderItem" xfId="2797" xr:uid="{00000000-0005-0000-0000-0000E4390000}"/>
    <cellStyle name="SAPBEXheaderItem 2" xfId="8950" xr:uid="{00000000-0005-0000-0000-0000E5390000}"/>
    <cellStyle name="SAPBEXheaderItem 2 2" xfId="29978" xr:uid="{00000000-0005-0000-0000-0000E6390000}"/>
    <cellStyle name="SAPBEXheaderItem 3" xfId="8953" xr:uid="{00000000-0005-0000-0000-0000E7390000}"/>
    <cellStyle name="SAPBEXheaderItem 3 2" xfId="29979" xr:uid="{00000000-0005-0000-0000-0000E8390000}"/>
    <cellStyle name="SAPBEXheaderItem 4" xfId="8957" xr:uid="{00000000-0005-0000-0000-0000E9390000}"/>
    <cellStyle name="SAPBEXheaderItem 4 2" xfId="29980" xr:uid="{00000000-0005-0000-0000-0000EA390000}"/>
    <cellStyle name="SAPBEXheaderItem 5" xfId="29977" xr:uid="{00000000-0005-0000-0000-0000EB390000}"/>
    <cellStyle name="SAPBEXheaderText" xfId="8959" xr:uid="{00000000-0005-0000-0000-0000EC390000}"/>
    <cellStyle name="SAPBEXheaderText 2" xfId="3781" xr:uid="{00000000-0005-0000-0000-0000ED390000}"/>
    <cellStyle name="SAPBEXheaderText 2 2" xfId="29982" xr:uid="{00000000-0005-0000-0000-0000EE390000}"/>
    <cellStyle name="SAPBEXheaderText 3" xfId="1520" xr:uid="{00000000-0005-0000-0000-0000EF390000}"/>
    <cellStyle name="SAPBEXheaderText 3 2" xfId="29983" xr:uid="{00000000-0005-0000-0000-0000F0390000}"/>
    <cellStyle name="SAPBEXheaderText 4" xfId="5318" xr:uid="{00000000-0005-0000-0000-0000F1390000}"/>
    <cellStyle name="SAPBEXheaderText 4 2" xfId="29984" xr:uid="{00000000-0005-0000-0000-0000F2390000}"/>
    <cellStyle name="SAPBEXheaderText 5" xfId="29981" xr:uid="{00000000-0005-0000-0000-0000F3390000}"/>
    <cellStyle name="SAPBEXresData" xfId="8963" xr:uid="{00000000-0005-0000-0000-0000F4390000}"/>
    <cellStyle name="SAPBEXresData 2" xfId="8964" xr:uid="{00000000-0005-0000-0000-0000F5390000}"/>
    <cellStyle name="SAPBEXresData 2 2" xfId="8965" xr:uid="{00000000-0005-0000-0000-0000F6390000}"/>
    <cellStyle name="SAPBEXresData 2 2 2" xfId="29987" xr:uid="{00000000-0005-0000-0000-0000F7390000}"/>
    <cellStyle name="SAPBEXresData 2 2 3" xfId="46328" xr:uid="{00000000-0005-0000-0000-0000F8390000}"/>
    <cellStyle name="SAPBEXresData 2 3" xfId="8966" xr:uid="{00000000-0005-0000-0000-0000F9390000}"/>
    <cellStyle name="SAPBEXresData 2 3 2" xfId="29988" xr:uid="{00000000-0005-0000-0000-0000FA390000}"/>
    <cellStyle name="SAPBEXresData 2 3 3" xfId="46329" xr:uid="{00000000-0005-0000-0000-0000FB390000}"/>
    <cellStyle name="SAPBEXresData 2 4" xfId="8967" xr:uid="{00000000-0005-0000-0000-0000FC390000}"/>
    <cellStyle name="SAPBEXresData 2 4 2" xfId="29989" xr:uid="{00000000-0005-0000-0000-0000FD390000}"/>
    <cellStyle name="SAPBEXresData 2 4 3" xfId="46330" xr:uid="{00000000-0005-0000-0000-0000FE390000}"/>
    <cellStyle name="SAPBEXresData 2 5" xfId="29986" xr:uid="{00000000-0005-0000-0000-0000FF390000}"/>
    <cellStyle name="SAPBEXresData 2 6" xfId="46327" xr:uid="{00000000-0005-0000-0000-0000003A0000}"/>
    <cellStyle name="SAPBEXresData 3" xfId="5585" xr:uid="{00000000-0005-0000-0000-0000013A0000}"/>
    <cellStyle name="SAPBEXresData 3 2" xfId="8968" xr:uid="{00000000-0005-0000-0000-0000023A0000}"/>
    <cellStyle name="SAPBEXresData 3 2 2" xfId="8969" xr:uid="{00000000-0005-0000-0000-0000033A0000}"/>
    <cellStyle name="SAPBEXresData 3 2 2 2" xfId="7817" xr:uid="{00000000-0005-0000-0000-0000043A0000}"/>
    <cellStyle name="SAPBEXresData 3 2 2 2 2" xfId="8971" xr:uid="{00000000-0005-0000-0000-0000053A0000}"/>
    <cellStyle name="SAPBEXresData 3 2 2 2 2 2" xfId="29994" xr:uid="{00000000-0005-0000-0000-0000063A0000}"/>
    <cellStyle name="SAPBEXresData 3 2 2 2 2 3" xfId="46333" xr:uid="{00000000-0005-0000-0000-0000073A0000}"/>
    <cellStyle name="SAPBEXresData 3 2 2 2 3" xfId="8972" xr:uid="{00000000-0005-0000-0000-0000083A0000}"/>
    <cellStyle name="SAPBEXresData 3 2 2 2 3 2" xfId="29995" xr:uid="{00000000-0005-0000-0000-0000093A0000}"/>
    <cellStyle name="SAPBEXresData 3 2 2 2 3 3" xfId="46334" xr:uid="{00000000-0005-0000-0000-00000A3A0000}"/>
    <cellStyle name="SAPBEXresData 3 2 2 2 4" xfId="29993" xr:uid="{00000000-0005-0000-0000-00000B3A0000}"/>
    <cellStyle name="SAPBEXresData 3 2 2 2 5" xfId="46079" xr:uid="{00000000-0005-0000-0000-00000C3A0000}"/>
    <cellStyle name="SAPBEXresData 3 2 2 3" xfId="29992" xr:uid="{00000000-0005-0000-0000-00000D3A0000}"/>
    <cellStyle name="SAPBEXresData 3 2 2 4" xfId="46332" xr:uid="{00000000-0005-0000-0000-00000E3A0000}"/>
    <cellStyle name="SAPBEXresData 3 2 3" xfId="8974" xr:uid="{00000000-0005-0000-0000-00000F3A0000}"/>
    <cellStyle name="SAPBEXresData 3 2 3 2" xfId="5863" xr:uid="{00000000-0005-0000-0000-0000103A0000}"/>
    <cellStyle name="SAPBEXresData 3 2 3 2 2" xfId="29997" xr:uid="{00000000-0005-0000-0000-0000113A0000}"/>
    <cellStyle name="SAPBEXresData 3 2 3 2 3" xfId="45808" xr:uid="{00000000-0005-0000-0000-0000123A0000}"/>
    <cellStyle name="SAPBEXresData 3 2 3 3" xfId="3833" xr:uid="{00000000-0005-0000-0000-0000133A0000}"/>
    <cellStyle name="SAPBEXresData 3 2 3 3 2" xfId="29998" xr:uid="{00000000-0005-0000-0000-0000143A0000}"/>
    <cellStyle name="SAPBEXresData 3 2 3 3 3" xfId="45653" xr:uid="{00000000-0005-0000-0000-0000153A0000}"/>
    <cellStyle name="SAPBEXresData 3 2 3 4" xfId="29996" xr:uid="{00000000-0005-0000-0000-0000163A0000}"/>
    <cellStyle name="SAPBEXresData 3 2 3 5" xfId="46335" xr:uid="{00000000-0005-0000-0000-0000173A0000}"/>
    <cellStyle name="SAPBEXresData 3 2 4" xfId="8977" xr:uid="{00000000-0005-0000-0000-0000183A0000}"/>
    <cellStyle name="SAPBEXresData 3 2 4 2" xfId="29999" xr:uid="{00000000-0005-0000-0000-0000193A0000}"/>
    <cellStyle name="SAPBEXresData 3 2 4 3" xfId="46336" xr:uid="{00000000-0005-0000-0000-00001A3A0000}"/>
    <cellStyle name="SAPBEXresData 3 2 5" xfId="29991" xr:uid="{00000000-0005-0000-0000-00001B3A0000}"/>
    <cellStyle name="SAPBEXresData 3 2 6" xfId="46331" xr:uid="{00000000-0005-0000-0000-00001C3A0000}"/>
    <cellStyle name="SAPBEXresData 3 3" xfId="8979" xr:uid="{00000000-0005-0000-0000-00001D3A0000}"/>
    <cellStyle name="SAPBEXresData 3 3 2" xfId="8981" xr:uid="{00000000-0005-0000-0000-00001E3A0000}"/>
    <cellStyle name="SAPBEXresData 3 3 2 2" xfId="422" xr:uid="{00000000-0005-0000-0000-00001F3A0000}"/>
    <cellStyle name="SAPBEXresData 3 3 2 2 2" xfId="444" xr:uid="{00000000-0005-0000-0000-0000203A0000}"/>
    <cellStyle name="SAPBEXresData 3 3 2 2 2 2" xfId="30003" xr:uid="{00000000-0005-0000-0000-0000213A0000}"/>
    <cellStyle name="SAPBEXresData 3 3 2 2 2 3" xfId="27372" xr:uid="{00000000-0005-0000-0000-0000223A0000}"/>
    <cellStyle name="SAPBEXresData 3 3 2 2 3" xfId="554" xr:uid="{00000000-0005-0000-0000-0000233A0000}"/>
    <cellStyle name="SAPBEXresData 3 3 2 2 3 2" xfId="30004" xr:uid="{00000000-0005-0000-0000-0000243A0000}"/>
    <cellStyle name="SAPBEXresData 3 3 2 2 3 3" xfId="27348" xr:uid="{00000000-0005-0000-0000-0000253A0000}"/>
    <cellStyle name="SAPBEXresData 3 3 2 2 4" xfId="30002" xr:uid="{00000000-0005-0000-0000-0000263A0000}"/>
    <cellStyle name="SAPBEXresData 3 3 2 2 5" xfId="27478" xr:uid="{00000000-0005-0000-0000-0000273A0000}"/>
    <cellStyle name="SAPBEXresData 3 3 2 3" xfId="30001" xr:uid="{00000000-0005-0000-0000-0000283A0000}"/>
    <cellStyle name="SAPBEXresData 3 3 2 4" xfId="46338" xr:uid="{00000000-0005-0000-0000-0000293A0000}"/>
    <cellStyle name="SAPBEXresData 3 3 3" xfId="8983" xr:uid="{00000000-0005-0000-0000-00002A3A0000}"/>
    <cellStyle name="SAPBEXresData 3 3 3 2" xfId="6016" xr:uid="{00000000-0005-0000-0000-00002B3A0000}"/>
    <cellStyle name="SAPBEXresData 3 3 3 2 2" xfId="30006" xr:uid="{00000000-0005-0000-0000-00002C3A0000}"/>
    <cellStyle name="SAPBEXresData 3 3 3 2 3" xfId="45834" xr:uid="{00000000-0005-0000-0000-00002D3A0000}"/>
    <cellStyle name="SAPBEXresData 3 3 3 3" xfId="1984" xr:uid="{00000000-0005-0000-0000-00002E3A0000}"/>
    <cellStyle name="SAPBEXresData 3 3 3 3 2" xfId="30007" xr:uid="{00000000-0005-0000-0000-00002F3A0000}"/>
    <cellStyle name="SAPBEXresData 3 3 3 3 3" xfId="45532" xr:uid="{00000000-0005-0000-0000-0000303A0000}"/>
    <cellStyle name="SAPBEXresData 3 3 3 4" xfId="30005" xr:uid="{00000000-0005-0000-0000-0000313A0000}"/>
    <cellStyle name="SAPBEXresData 3 3 3 5" xfId="46339" xr:uid="{00000000-0005-0000-0000-0000323A0000}"/>
    <cellStyle name="SAPBEXresData 3 3 4" xfId="30000" xr:uid="{00000000-0005-0000-0000-0000333A0000}"/>
    <cellStyle name="SAPBEXresData 3 3 5" xfId="46337" xr:uid="{00000000-0005-0000-0000-0000343A0000}"/>
    <cellStyle name="SAPBEXresData 3 4" xfId="8985" xr:uid="{00000000-0005-0000-0000-0000353A0000}"/>
    <cellStyle name="SAPBEXresData 3 4 2" xfId="8987" xr:uid="{00000000-0005-0000-0000-0000363A0000}"/>
    <cellStyle name="SAPBEXresData 3 4 2 2" xfId="8988" xr:uid="{00000000-0005-0000-0000-0000373A0000}"/>
    <cellStyle name="SAPBEXresData 3 4 2 2 2" xfId="30010" xr:uid="{00000000-0005-0000-0000-0000383A0000}"/>
    <cellStyle name="SAPBEXresData 3 4 2 2 3" xfId="46342" xr:uid="{00000000-0005-0000-0000-0000393A0000}"/>
    <cellStyle name="SAPBEXresData 3 4 2 3" xfId="8498" xr:uid="{00000000-0005-0000-0000-00003A3A0000}"/>
    <cellStyle name="SAPBEXresData 3 4 2 3 2" xfId="30011" xr:uid="{00000000-0005-0000-0000-00003B3A0000}"/>
    <cellStyle name="SAPBEXresData 3 4 2 3 3" xfId="46187" xr:uid="{00000000-0005-0000-0000-00003C3A0000}"/>
    <cellStyle name="SAPBEXresData 3 4 2 4" xfId="30009" xr:uid="{00000000-0005-0000-0000-00003D3A0000}"/>
    <cellStyle name="SAPBEXresData 3 4 2 5" xfId="46341" xr:uid="{00000000-0005-0000-0000-00003E3A0000}"/>
    <cellStyle name="SAPBEXresData 3 4 3" xfId="30008" xr:uid="{00000000-0005-0000-0000-00003F3A0000}"/>
    <cellStyle name="SAPBEXresData 3 4 4" xfId="46340" xr:uid="{00000000-0005-0000-0000-0000403A0000}"/>
    <cellStyle name="SAPBEXresData 3 5" xfId="8989" xr:uid="{00000000-0005-0000-0000-0000413A0000}"/>
    <cellStyle name="SAPBEXresData 3 5 2" xfId="8990" xr:uid="{00000000-0005-0000-0000-0000423A0000}"/>
    <cellStyle name="SAPBEXresData 3 5 2 2" xfId="30013" xr:uid="{00000000-0005-0000-0000-0000433A0000}"/>
    <cellStyle name="SAPBEXresData 3 5 2 3" xfId="46344" xr:uid="{00000000-0005-0000-0000-0000443A0000}"/>
    <cellStyle name="SAPBEXresData 3 5 3" xfId="2004" xr:uid="{00000000-0005-0000-0000-0000453A0000}"/>
    <cellStyle name="SAPBEXresData 3 5 3 2" xfId="30014" xr:uid="{00000000-0005-0000-0000-0000463A0000}"/>
    <cellStyle name="SAPBEXresData 3 5 3 3" xfId="45535" xr:uid="{00000000-0005-0000-0000-0000473A0000}"/>
    <cellStyle name="SAPBEXresData 3 5 4" xfId="30012" xr:uid="{00000000-0005-0000-0000-0000483A0000}"/>
    <cellStyle name="SAPBEXresData 3 5 5" xfId="46343" xr:uid="{00000000-0005-0000-0000-0000493A0000}"/>
    <cellStyle name="SAPBEXresData 3 6" xfId="2227" xr:uid="{00000000-0005-0000-0000-00004A3A0000}"/>
    <cellStyle name="SAPBEXresData 3 6 2" xfId="30015" xr:uid="{00000000-0005-0000-0000-00004B3A0000}"/>
    <cellStyle name="SAPBEXresData 3 6 3" xfId="45553" xr:uid="{00000000-0005-0000-0000-00004C3A0000}"/>
    <cellStyle name="SAPBEXresData 3 7" xfId="29990" xr:uid="{00000000-0005-0000-0000-00004D3A0000}"/>
    <cellStyle name="SAPBEXresData 3 8" xfId="45793" xr:uid="{00000000-0005-0000-0000-00004E3A0000}"/>
    <cellStyle name="SAPBEXresData 4" xfId="1281" xr:uid="{00000000-0005-0000-0000-00004F3A0000}"/>
    <cellStyle name="SAPBEXresData 4 2" xfId="6712" xr:uid="{00000000-0005-0000-0000-0000503A0000}"/>
    <cellStyle name="SAPBEXresData 4 2 2" xfId="30017" xr:uid="{00000000-0005-0000-0000-0000513A0000}"/>
    <cellStyle name="SAPBEXresData 4 2 3" xfId="45980" xr:uid="{00000000-0005-0000-0000-0000523A0000}"/>
    <cellStyle name="SAPBEXresData 4 3" xfId="8704" xr:uid="{00000000-0005-0000-0000-0000533A0000}"/>
    <cellStyle name="SAPBEXresData 4 3 2" xfId="30018" xr:uid="{00000000-0005-0000-0000-0000543A0000}"/>
    <cellStyle name="SAPBEXresData 4 3 3" xfId="46212" xr:uid="{00000000-0005-0000-0000-0000553A0000}"/>
    <cellStyle name="SAPBEXresData 4 4" xfId="8711" xr:uid="{00000000-0005-0000-0000-0000563A0000}"/>
    <cellStyle name="SAPBEXresData 4 4 2" xfId="30019" xr:uid="{00000000-0005-0000-0000-0000573A0000}"/>
    <cellStyle name="SAPBEXresData 4 4 3" xfId="46213" xr:uid="{00000000-0005-0000-0000-0000583A0000}"/>
    <cellStyle name="SAPBEXresData 4 5" xfId="30016" xr:uid="{00000000-0005-0000-0000-0000593A0000}"/>
    <cellStyle name="SAPBEXresData 4 6" xfId="45489" xr:uid="{00000000-0005-0000-0000-00005A3A0000}"/>
    <cellStyle name="SAPBEXresData 5" xfId="5590" xr:uid="{00000000-0005-0000-0000-00005B3A0000}"/>
    <cellStyle name="SAPBEXresData 5 2" xfId="1457" xr:uid="{00000000-0005-0000-0000-00005C3A0000}"/>
    <cellStyle name="SAPBEXresData 5 2 2" xfId="30021" xr:uid="{00000000-0005-0000-0000-00005D3A0000}"/>
    <cellStyle name="SAPBEXresData 5 2 3" xfId="45500" xr:uid="{00000000-0005-0000-0000-00005E3A0000}"/>
    <cellStyle name="SAPBEXresData 5 3" xfId="30020" xr:uid="{00000000-0005-0000-0000-00005F3A0000}"/>
    <cellStyle name="SAPBEXresData 5 4" xfId="45794" xr:uid="{00000000-0005-0000-0000-0000603A0000}"/>
    <cellStyle name="SAPBEXresData 6" xfId="5594" xr:uid="{00000000-0005-0000-0000-0000613A0000}"/>
    <cellStyle name="SAPBEXresData 6 2" xfId="30022" xr:uid="{00000000-0005-0000-0000-0000623A0000}"/>
    <cellStyle name="SAPBEXresData 6 3" xfId="45795" xr:uid="{00000000-0005-0000-0000-0000633A0000}"/>
    <cellStyle name="SAPBEXresData 7" xfId="102" xr:uid="{00000000-0005-0000-0000-0000643A0000}"/>
    <cellStyle name="SAPBEXresData 7 2" xfId="30023" xr:uid="{00000000-0005-0000-0000-0000653A0000}"/>
    <cellStyle name="SAPBEXresData 7 3" xfId="45320" xr:uid="{00000000-0005-0000-0000-0000663A0000}"/>
    <cellStyle name="SAPBEXresData 8" xfId="29985" xr:uid="{00000000-0005-0000-0000-0000673A0000}"/>
    <cellStyle name="SAPBEXresData 9" xfId="46326" xr:uid="{00000000-0005-0000-0000-0000683A0000}"/>
    <cellStyle name="SAPBEXresDataEmph" xfId="7852" xr:uid="{00000000-0005-0000-0000-0000693A0000}"/>
    <cellStyle name="SAPBEXresDataEmph 2" xfId="8992" xr:uid="{00000000-0005-0000-0000-00006A3A0000}"/>
    <cellStyle name="SAPBEXresDataEmph 2 2" xfId="1045" xr:uid="{00000000-0005-0000-0000-00006B3A0000}"/>
    <cellStyle name="SAPBEXresDataEmph 2 2 2" xfId="30026" xr:uid="{00000000-0005-0000-0000-00006C3A0000}"/>
    <cellStyle name="SAPBEXresDataEmph 2 2 3" xfId="23400" xr:uid="{00000000-0005-0000-0000-00006D3A0000}"/>
    <cellStyle name="SAPBEXresDataEmph 2 3" xfId="8993" xr:uid="{00000000-0005-0000-0000-00006E3A0000}"/>
    <cellStyle name="SAPBEXresDataEmph 2 3 2" xfId="30027" xr:uid="{00000000-0005-0000-0000-00006F3A0000}"/>
    <cellStyle name="SAPBEXresDataEmph 2 3 3" xfId="46346" xr:uid="{00000000-0005-0000-0000-0000703A0000}"/>
    <cellStyle name="SAPBEXresDataEmph 2 4" xfId="2263" xr:uid="{00000000-0005-0000-0000-0000713A0000}"/>
    <cellStyle name="SAPBEXresDataEmph 2 4 2" xfId="30028" xr:uid="{00000000-0005-0000-0000-0000723A0000}"/>
    <cellStyle name="SAPBEXresDataEmph 2 4 3" xfId="45555" xr:uid="{00000000-0005-0000-0000-0000733A0000}"/>
    <cellStyle name="SAPBEXresDataEmph 2 5" xfId="30025" xr:uid="{00000000-0005-0000-0000-0000743A0000}"/>
    <cellStyle name="SAPBEXresDataEmph 2 6" xfId="46345" xr:uid="{00000000-0005-0000-0000-0000753A0000}"/>
    <cellStyle name="SAPBEXresDataEmph 3" xfId="8995" xr:uid="{00000000-0005-0000-0000-0000763A0000}"/>
    <cellStyle name="SAPBEXresDataEmph 3 2" xfId="6289" xr:uid="{00000000-0005-0000-0000-0000773A0000}"/>
    <cellStyle name="SAPBEXresDataEmph 3 2 2" xfId="30030" xr:uid="{00000000-0005-0000-0000-0000783A0000}"/>
    <cellStyle name="SAPBEXresDataEmph 3 2 3" xfId="45949" xr:uid="{00000000-0005-0000-0000-0000793A0000}"/>
    <cellStyle name="SAPBEXresDataEmph 3 3" xfId="8997" xr:uid="{00000000-0005-0000-0000-00007A3A0000}"/>
    <cellStyle name="SAPBEXresDataEmph 3 3 2" xfId="30031" xr:uid="{00000000-0005-0000-0000-00007B3A0000}"/>
    <cellStyle name="SAPBEXresDataEmph 3 3 3" xfId="46348" xr:uid="{00000000-0005-0000-0000-00007C3A0000}"/>
    <cellStyle name="SAPBEXresDataEmph 3 4" xfId="3809" xr:uid="{00000000-0005-0000-0000-00007D3A0000}"/>
    <cellStyle name="SAPBEXresDataEmph 3 4 2" xfId="30032" xr:uid="{00000000-0005-0000-0000-00007E3A0000}"/>
    <cellStyle name="SAPBEXresDataEmph 3 4 3" xfId="45649" xr:uid="{00000000-0005-0000-0000-00007F3A0000}"/>
    <cellStyle name="SAPBEXresDataEmph 3 5" xfId="30029" xr:uid="{00000000-0005-0000-0000-0000803A0000}"/>
    <cellStyle name="SAPBEXresDataEmph 3 6" xfId="46347" xr:uid="{00000000-0005-0000-0000-0000813A0000}"/>
    <cellStyle name="SAPBEXresDataEmph 4" xfId="8998" xr:uid="{00000000-0005-0000-0000-0000823A0000}"/>
    <cellStyle name="SAPBEXresDataEmph 4 2" xfId="9000" xr:uid="{00000000-0005-0000-0000-0000833A0000}"/>
    <cellStyle name="SAPBEXresDataEmph 4 2 2" xfId="30034" xr:uid="{00000000-0005-0000-0000-0000843A0000}"/>
    <cellStyle name="SAPBEXresDataEmph 4 2 3" xfId="46350" xr:uid="{00000000-0005-0000-0000-0000853A0000}"/>
    <cellStyle name="SAPBEXresDataEmph 4 3" xfId="9002" xr:uid="{00000000-0005-0000-0000-0000863A0000}"/>
    <cellStyle name="SAPBEXresDataEmph 4 3 2" xfId="30035" xr:uid="{00000000-0005-0000-0000-0000873A0000}"/>
    <cellStyle name="SAPBEXresDataEmph 4 3 3" xfId="46351" xr:uid="{00000000-0005-0000-0000-0000883A0000}"/>
    <cellStyle name="SAPBEXresDataEmph 4 4" xfId="30033" xr:uid="{00000000-0005-0000-0000-0000893A0000}"/>
    <cellStyle name="SAPBEXresDataEmph 4 5" xfId="46349" xr:uid="{00000000-0005-0000-0000-00008A3A0000}"/>
    <cellStyle name="SAPBEXresDataEmph 5" xfId="9003" xr:uid="{00000000-0005-0000-0000-00008B3A0000}"/>
    <cellStyle name="SAPBEXresDataEmph 5 2" xfId="30036" xr:uid="{00000000-0005-0000-0000-00008C3A0000}"/>
    <cellStyle name="SAPBEXresDataEmph 5 3" xfId="46352" xr:uid="{00000000-0005-0000-0000-00008D3A0000}"/>
    <cellStyle name="SAPBEXresDataEmph 6" xfId="9005" xr:uid="{00000000-0005-0000-0000-00008E3A0000}"/>
    <cellStyle name="SAPBEXresDataEmph 6 2" xfId="30037" xr:uid="{00000000-0005-0000-0000-00008F3A0000}"/>
    <cellStyle name="SAPBEXresDataEmph 6 3" xfId="46353" xr:uid="{00000000-0005-0000-0000-0000903A0000}"/>
    <cellStyle name="SAPBEXresDataEmph 7" xfId="30024" xr:uid="{00000000-0005-0000-0000-0000913A0000}"/>
    <cellStyle name="SAPBEXresDataEmph 8" xfId="46081" xr:uid="{00000000-0005-0000-0000-0000923A0000}"/>
    <cellStyle name="SAPBEXresItem" xfId="9006" xr:uid="{00000000-0005-0000-0000-0000933A0000}"/>
    <cellStyle name="SAPBEXresItem 2" xfId="4090" xr:uid="{00000000-0005-0000-0000-0000943A0000}"/>
    <cellStyle name="SAPBEXresItem 2 2" xfId="9007" xr:uid="{00000000-0005-0000-0000-0000953A0000}"/>
    <cellStyle name="SAPBEXresItem 2 2 2" xfId="30040" xr:uid="{00000000-0005-0000-0000-0000963A0000}"/>
    <cellStyle name="SAPBEXresItem 2 2 3" xfId="46355" xr:uid="{00000000-0005-0000-0000-0000973A0000}"/>
    <cellStyle name="SAPBEXresItem 2 3" xfId="9008" xr:uid="{00000000-0005-0000-0000-0000983A0000}"/>
    <cellStyle name="SAPBEXresItem 2 3 2" xfId="30041" xr:uid="{00000000-0005-0000-0000-0000993A0000}"/>
    <cellStyle name="SAPBEXresItem 2 3 3" xfId="46356" xr:uid="{00000000-0005-0000-0000-00009A3A0000}"/>
    <cellStyle name="SAPBEXresItem 2 4" xfId="9009" xr:uid="{00000000-0005-0000-0000-00009B3A0000}"/>
    <cellStyle name="SAPBEXresItem 2 4 2" xfId="30042" xr:uid="{00000000-0005-0000-0000-00009C3A0000}"/>
    <cellStyle name="SAPBEXresItem 2 4 3" xfId="46357" xr:uid="{00000000-0005-0000-0000-00009D3A0000}"/>
    <cellStyle name="SAPBEXresItem 2 5" xfId="30039" xr:uid="{00000000-0005-0000-0000-00009E3A0000}"/>
    <cellStyle name="SAPBEXresItem 2 6" xfId="45669" xr:uid="{00000000-0005-0000-0000-00009F3A0000}"/>
    <cellStyle name="SAPBEXresItem 3" xfId="5195" xr:uid="{00000000-0005-0000-0000-0000A03A0000}"/>
    <cellStyle name="SAPBEXresItem 3 2" xfId="9010" xr:uid="{00000000-0005-0000-0000-0000A13A0000}"/>
    <cellStyle name="SAPBEXresItem 3 2 2" xfId="30044" xr:uid="{00000000-0005-0000-0000-0000A23A0000}"/>
    <cellStyle name="SAPBEXresItem 3 2 3" xfId="46358" xr:uid="{00000000-0005-0000-0000-0000A33A0000}"/>
    <cellStyle name="SAPBEXresItem 3 3" xfId="3837" xr:uid="{00000000-0005-0000-0000-0000A43A0000}"/>
    <cellStyle name="SAPBEXresItem 3 3 2" xfId="30045" xr:uid="{00000000-0005-0000-0000-0000A53A0000}"/>
    <cellStyle name="SAPBEXresItem 3 3 3" xfId="45654" xr:uid="{00000000-0005-0000-0000-0000A63A0000}"/>
    <cellStyle name="SAPBEXresItem 3 4" xfId="9011" xr:uid="{00000000-0005-0000-0000-0000A73A0000}"/>
    <cellStyle name="SAPBEXresItem 3 4 2" xfId="30046" xr:uid="{00000000-0005-0000-0000-0000A83A0000}"/>
    <cellStyle name="SAPBEXresItem 3 4 3" xfId="46359" xr:uid="{00000000-0005-0000-0000-0000A93A0000}"/>
    <cellStyle name="SAPBEXresItem 3 5" xfId="30043" xr:uid="{00000000-0005-0000-0000-0000AA3A0000}"/>
    <cellStyle name="SAPBEXresItem 3 6" xfId="45775" xr:uid="{00000000-0005-0000-0000-0000AB3A0000}"/>
    <cellStyle name="SAPBEXresItem 4" xfId="5197" xr:uid="{00000000-0005-0000-0000-0000AC3A0000}"/>
    <cellStyle name="SAPBEXresItem 4 2" xfId="5693" xr:uid="{00000000-0005-0000-0000-0000AD3A0000}"/>
    <cellStyle name="SAPBEXresItem 4 2 2" xfId="30048" xr:uid="{00000000-0005-0000-0000-0000AE3A0000}"/>
    <cellStyle name="SAPBEXresItem 4 2 3" xfId="45797" xr:uid="{00000000-0005-0000-0000-0000AF3A0000}"/>
    <cellStyle name="SAPBEXresItem 4 3" xfId="5696" xr:uid="{00000000-0005-0000-0000-0000B03A0000}"/>
    <cellStyle name="SAPBEXresItem 4 3 2" xfId="30049" xr:uid="{00000000-0005-0000-0000-0000B13A0000}"/>
    <cellStyle name="SAPBEXresItem 4 3 3" xfId="45798" xr:uid="{00000000-0005-0000-0000-0000B23A0000}"/>
    <cellStyle name="SAPBEXresItem 4 4" xfId="30047" xr:uid="{00000000-0005-0000-0000-0000B33A0000}"/>
    <cellStyle name="SAPBEXresItem 4 5" xfId="45776" xr:uid="{00000000-0005-0000-0000-0000B43A0000}"/>
    <cellStyle name="SAPBEXresItem 5" xfId="9013" xr:uid="{00000000-0005-0000-0000-0000B53A0000}"/>
    <cellStyle name="SAPBEXresItem 5 2" xfId="30050" xr:uid="{00000000-0005-0000-0000-0000B63A0000}"/>
    <cellStyle name="SAPBEXresItem 5 3" xfId="46360" xr:uid="{00000000-0005-0000-0000-0000B73A0000}"/>
    <cellStyle name="SAPBEXresItem 6" xfId="9014" xr:uid="{00000000-0005-0000-0000-0000B83A0000}"/>
    <cellStyle name="SAPBEXresItem 6 2" xfId="30051" xr:uid="{00000000-0005-0000-0000-0000B93A0000}"/>
    <cellStyle name="SAPBEXresItem 6 3" xfId="46361" xr:uid="{00000000-0005-0000-0000-0000BA3A0000}"/>
    <cellStyle name="SAPBEXresItem 7" xfId="30038" xr:uid="{00000000-0005-0000-0000-0000BB3A0000}"/>
    <cellStyle name="SAPBEXresItem 8" xfId="46354" xr:uid="{00000000-0005-0000-0000-0000BC3A0000}"/>
    <cellStyle name="SAPBEXstdData" xfId="2051" xr:uid="{00000000-0005-0000-0000-0000BD3A0000}"/>
    <cellStyle name="SAPBEXstdData 2" xfId="336" xr:uid="{00000000-0005-0000-0000-0000BE3A0000}"/>
    <cellStyle name="SAPBEXstdData 2 2" xfId="1534" xr:uid="{00000000-0005-0000-0000-0000BF3A0000}"/>
    <cellStyle name="SAPBEXstdData 2 2 2" xfId="30054" xr:uid="{00000000-0005-0000-0000-0000C03A0000}"/>
    <cellStyle name="SAPBEXstdData 2 2 3" xfId="45502" xr:uid="{00000000-0005-0000-0000-0000C13A0000}"/>
    <cellStyle name="SAPBEXstdData 2 3" xfId="3657" xr:uid="{00000000-0005-0000-0000-0000C23A0000}"/>
    <cellStyle name="SAPBEXstdData 2 3 2" xfId="30055" xr:uid="{00000000-0005-0000-0000-0000C33A0000}"/>
    <cellStyle name="SAPBEXstdData 2 3 3" xfId="45636" xr:uid="{00000000-0005-0000-0000-0000C43A0000}"/>
    <cellStyle name="SAPBEXstdData 2 4" xfId="9015" xr:uid="{00000000-0005-0000-0000-0000C53A0000}"/>
    <cellStyle name="SAPBEXstdData 2 4 2" xfId="30056" xr:uid="{00000000-0005-0000-0000-0000C63A0000}"/>
    <cellStyle name="SAPBEXstdData 2 4 3" xfId="46362" xr:uid="{00000000-0005-0000-0000-0000C73A0000}"/>
    <cellStyle name="SAPBEXstdData 2 5" xfId="30053" xr:uid="{00000000-0005-0000-0000-0000C83A0000}"/>
    <cellStyle name="SAPBEXstdData 2 6" xfId="28433" xr:uid="{00000000-0005-0000-0000-0000C93A0000}"/>
    <cellStyle name="SAPBEXstdData 3" xfId="271" xr:uid="{00000000-0005-0000-0000-0000CA3A0000}"/>
    <cellStyle name="SAPBEXstdData 3 2" xfId="9016" xr:uid="{00000000-0005-0000-0000-0000CB3A0000}"/>
    <cellStyle name="SAPBEXstdData 3 2 2" xfId="30058" xr:uid="{00000000-0005-0000-0000-0000CC3A0000}"/>
    <cellStyle name="SAPBEXstdData 3 2 3" xfId="46363" xr:uid="{00000000-0005-0000-0000-0000CD3A0000}"/>
    <cellStyle name="SAPBEXstdData 3 3" xfId="9017" xr:uid="{00000000-0005-0000-0000-0000CE3A0000}"/>
    <cellStyle name="SAPBEXstdData 3 3 2" xfId="30059" xr:uid="{00000000-0005-0000-0000-0000CF3A0000}"/>
    <cellStyle name="SAPBEXstdData 3 3 3" xfId="46364" xr:uid="{00000000-0005-0000-0000-0000D03A0000}"/>
    <cellStyle name="SAPBEXstdData 3 4" xfId="9018" xr:uid="{00000000-0005-0000-0000-0000D13A0000}"/>
    <cellStyle name="SAPBEXstdData 3 4 2" xfId="30060" xr:uid="{00000000-0005-0000-0000-0000D23A0000}"/>
    <cellStyle name="SAPBEXstdData 3 4 3" xfId="46365" xr:uid="{00000000-0005-0000-0000-0000D33A0000}"/>
    <cellStyle name="SAPBEXstdData 3 5" xfId="30057" xr:uid="{00000000-0005-0000-0000-0000D43A0000}"/>
    <cellStyle name="SAPBEXstdData 3 6" xfId="30134" xr:uid="{00000000-0005-0000-0000-0000D53A0000}"/>
    <cellStyle name="SAPBEXstdData 4" xfId="289" xr:uid="{00000000-0005-0000-0000-0000D63A0000}"/>
    <cellStyle name="SAPBEXstdData 4 2" xfId="3986" xr:uid="{00000000-0005-0000-0000-0000D73A0000}"/>
    <cellStyle name="SAPBEXstdData 4 2 2" xfId="30062" xr:uid="{00000000-0005-0000-0000-0000D83A0000}"/>
    <cellStyle name="SAPBEXstdData 4 2 3" xfId="45662" xr:uid="{00000000-0005-0000-0000-0000D93A0000}"/>
    <cellStyle name="SAPBEXstdData 4 3" xfId="263" xr:uid="{00000000-0005-0000-0000-0000DA3A0000}"/>
    <cellStyle name="SAPBEXstdData 4 3 2" xfId="30063" xr:uid="{00000000-0005-0000-0000-0000DB3A0000}"/>
    <cellStyle name="SAPBEXstdData 4 3 3" xfId="30145" xr:uid="{00000000-0005-0000-0000-0000DC3A0000}"/>
    <cellStyle name="SAPBEXstdData 4 4" xfId="30061" xr:uid="{00000000-0005-0000-0000-0000DD3A0000}"/>
    <cellStyle name="SAPBEXstdData 4 5" xfId="29765" xr:uid="{00000000-0005-0000-0000-0000DE3A0000}"/>
    <cellStyle name="SAPBEXstdData 5" xfId="4004" xr:uid="{00000000-0005-0000-0000-0000DF3A0000}"/>
    <cellStyle name="SAPBEXstdData 5 2" xfId="30064" xr:uid="{00000000-0005-0000-0000-0000E03A0000}"/>
    <cellStyle name="SAPBEXstdData 5 3" xfId="45666" xr:uid="{00000000-0005-0000-0000-0000E13A0000}"/>
    <cellStyle name="SAPBEXstdData 6" xfId="1933" xr:uid="{00000000-0005-0000-0000-0000E23A0000}"/>
    <cellStyle name="SAPBEXstdData 6 2" xfId="30065" xr:uid="{00000000-0005-0000-0000-0000E33A0000}"/>
    <cellStyle name="SAPBEXstdData 6 3" xfId="45525" xr:uid="{00000000-0005-0000-0000-0000E43A0000}"/>
    <cellStyle name="SAPBEXstdData 7" xfId="30052" xr:uid="{00000000-0005-0000-0000-0000E53A0000}"/>
    <cellStyle name="SAPBEXstdData 8" xfId="45539" xr:uid="{00000000-0005-0000-0000-0000E63A0000}"/>
    <cellStyle name="SAPBEXstdDataEmph" xfId="3598" xr:uid="{00000000-0005-0000-0000-0000E73A0000}"/>
    <cellStyle name="SAPBEXstdDataEmph 2" xfId="9020" xr:uid="{00000000-0005-0000-0000-0000E83A0000}"/>
    <cellStyle name="SAPBEXstdDataEmph 2 2" xfId="893" xr:uid="{00000000-0005-0000-0000-0000E93A0000}"/>
    <cellStyle name="SAPBEXstdDataEmph 2 2 2" xfId="30068" xr:uid="{00000000-0005-0000-0000-0000EA3A0000}"/>
    <cellStyle name="SAPBEXstdDataEmph 2 2 3" xfId="24863" xr:uid="{00000000-0005-0000-0000-0000EB3A0000}"/>
    <cellStyle name="SAPBEXstdDataEmph 2 3" xfId="6838" xr:uid="{00000000-0005-0000-0000-0000EC3A0000}"/>
    <cellStyle name="SAPBEXstdDataEmph 2 3 2" xfId="30069" xr:uid="{00000000-0005-0000-0000-0000ED3A0000}"/>
    <cellStyle name="SAPBEXstdDataEmph 2 3 3" xfId="45999" xr:uid="{00000000-0005-0000-0000-0000EE3A0000}"/>
    <cellStyle name="SAPBEXstdDataEmph 2 4" xfId="5041" xr:uid="{00000000-0005-0000-0000-0000EF3A0000}"/>
    <cellStyle name="SAPBEXstdDataEmph 2 4 2" xfId="30070" xr:uid="{00000000-0005-0000-0000-0000F03A0000}"/>
    <cellStyle name="SAPBEXstdDataEmph 2 4 3" xfId="45770" xr:uid="{00000000-0005-0000-0000-0000F13A0000}"/>
    <cellStyle name="SAPBEXstdDataEmph 2 5" xfId="30067" xr:uid="{00000000-0005-0000-0000-0000F23A0000}"/>
    <cellStyle name="SAPBEXstdDataEmph 2 6" xfId="46366" xr:uid="{00000000-0005-0000-0000-0000F33A0000}"/>
    <cellStyle name="SAPBEXstdDataEmph 3" xfId="2778" xr:uid="{00000000-0005-0000-0000-0000F43A0000}"/>
    <cellStyle name="SAPBEXstdDataEmph 3 2" xfId="2938" xr:uid="{00000000-0005-0000-0000-0000F53A0000}"/>
    <cellStyle name="SAPBEXstdDataEmph 3 2 2" xfId="30072" xr:uid="{00000000-0005-0000-0000-0000F63A0000}"/>
    <cellStyle name="SAPBEXstdDataEmph 3 2 3" xfId="45590" xr:uid="{00000000-0005-0000-0000-0000F73A0000}"/>
    <cellStyle name="SAPBEXstdDataEmph 3 3" xfId="1790" xr:uid="{00000000-0005-0000-0000-0000F83A0000}"/>
    <cellStyle name="SAPBEXstdDataEmph 3 3 2" xfId="30073" xr:uid="{00000000-0005-0000-0000-0000F93A0000}"/>
    <cellStyle name="SAPBEXstdDataEmph 3 3 3" xfId="45516" xr:uid="{00000000-0005-0000-0000-0000FA3A0000}"/>
    <cellStyle name="SAPBEXstdDataEmph 3 4" xfId="5060" xr:uid="{00000000-0005-0000-0000-0000FB3A0000}"/>
    <cellStyle name="SAPBEXstdDataEmph 3 4 2" xfId="30074" xr:uid="{00000000-0005-0000-0000-0000FC3A0000}"/>
    <cellStyle name="SAPBEXstdDataEmph 3 4 3" xfId="45771" xr:uid="{00000000-0005-0000-0000-0000FD3A0000}"/>
    <cellStyle name="SAPBEXstdDataEmph 3 5" xfId="30071" xr:uid="{00000000-0005-0000-0000-0000FE3A0000}"/>
    <cellStyle name="SAPBEXstdDataEmph 3 6" xfId="45583" xr:uid="{00000000-0005-0000-0000-0000FF3A0000}"/>
    <cellStyle name="SAPBEXstdDataEmph 4" xfId="2784" xr:uid="{00000000-0005-0000-0000-0000003B0000}"/>
    <cellStyle name="SAPBEXstdDataEmph 4 2" xfId="9021" xr:uid="{00000000-0005-0000-0000-0000013B0000}"/>
    <cellStyle name="SAPBEXstdDataEmph 4 2 2" xfId="30076" xr:uid="{00000000-0005-0000-0000-0000023B0000}"/>
    <cellStyle name="SAPBEXstdDataEmph 4 2 3" xfId="46367" xr:uid="{00000000-0005-0000-0000-0000033B0000}"/>
    <cellStyle name="SAPBEXstdDataEmph 4 3" xfId="9022" xr:uid="{00000000-0005-0000-0000-0000043B0000}"/>
    <cellStyle name="SAPBEXstdDataEmph 4 3 2" xfId="30077" xr:uid="{00000000-0005-0000-0000-0000053B0000}"/>
    <cellStyle name="SAPBEXstdDataEmph 4 3 3" xfId="46368" xr:uid="{00000000-0005-0000-0000-0000063B0000}"/>
    <cellStyle name="SAPBEXstdDataEmph 4 4" xfId="30075" xr:uid="{00000000-0005-0000-0000-0000073B0000}"/>
    <cellStyle name="SAPBEXstdDataEmph 4 5" xfId="45584" xr:uid="{00000000-0005-0000-0000-0000083B0000}"/>
    <cellStyle name="SAPBEXstdDataEmph 5" xfId="1944" xr:uid="{00000000-0005-0000-0000-0000093B0000}"/>
    <cellStyle name="SAPBEXstdDataEmph 5 2" xfId="30078" xr:uid="{00000000-0005-0000-0000-00000A3B0000}"/>
    <cellStyle name="SAPBEXstdDataEmph 5 3" xfId="45527" xr:uid="{00000000-0005-0000-0000-00000B3B0000}"/>
    <cellStyle name="SAPBEXstdDataEmph 6" xfId="7051" xr:uid="{00000000-0005-0000-0000-00000C3B0000}"/>
    <cellStyle name="SAPBEXstdDataEmph 6 2" xfId="30079" xr:uid="{00000000-0005-0000-0000-00000D3B0000}"/>
    <cellStyle name="SAPBEXstdDataEmph 6 3" xfId="46028" xr:uid="{00000000-0005-0000-0000-00000E3B0000}"/>
    <cellStyle name="SAPBEXstdDataEmph 7" xfId="30066" xr:uid="{00000000-0005-0000-0000-00000F3B0000}"/>
    <cellStyle name="SAPBEXstdDataEmph 8" xfId="45629" xr:uid="{00000000-0005-0000-0000-0000103B0000}"/>
    <cellStyle name="SAPBEXstdItem" xfId="5021" xr:uid="{00000000-0005-0000-0000-0000113B0000}"/>
    <cellStyle name="SAPBEXstdItem 2" xfId="9023" xr:uid="{00000000-0005-0000-0000-0000123B0000}"/>
    <cellStyle name="SAPBEXstdItem 2 2" xfId="9024" xr:uid="{00000000-0005-0000-0000-0000133B0000}"/>
    <cellStyle name="SAPBEXstdItem 2 2 2" xfId="30082" xr:uid="{00000000-0005-0000-0000-0000143B0000}"/>
    <cellStyle name="SAPBEXstdItem 2 2 3" xfId="46370" xr:uid="{00000000-0005-0000-0000-0000153B0000}"/>
    <cellStyle name="SAPBEXstdItem 2 3" xfId="9025" xr:uid="{00000000-0005-0000-0000-0000163B0000}"/>
    <cellStyle name="SAPBEXstdItem 2 3 2" xfId="30083" xr:uid="{00000000-0005-0000-0000-0000173B0000}"/>
    <cellStyle name="SAPBEXstdItem 2 3 3" xfId="46371" xr:uid="{00000000-0005-0000-0000-0000183B0000}"/>
    <cellStyle name="SAPBEXstdItem 2 4" xfId="3575" xr:uid="{00000000-0005-0000-0000-0000193B0000}"/>
    <cellStyle name="SAPBEXstdItem 2 4 2" xfId="30084" xr:uid="{00000000-0005-0000-0000-00001A3B0000}"/>
    <cellStyle name="SAPBEXstdItem 2 4 3" xfId="45628" xr:uid="{00000000-0005-0000-0000-00001B3B0000}"/>
    <cellStyle name="SAPBEXstdItem 2 5" xfId="30081" xr:uid="{00000000-0005-0000-0000-00001C3B0000}"/>
    <cellStyle name="SAPBEXstdItem 2 6" xfId="46369" xr:uid="{00000000-0005-0000-0000-00001D3B0000}"/>
    <cellStyle name="SAPBEXstdItem 3" xfId="404" xr:uid="{00000000-0005-0000-0000-00001E3B0000}"/>
    <cellStyle name="SAPBEXstdItem 3 2" xfId="5883" xr:uid="{00000000-0005-0000-0000-00001F3B0000}"/>
    <cellStyle name="SAPBEXstdItem 3 2 2" xfId="30086" xr:uid="{00000000-0005-0000-0000-0000203B0000}"/>
    <cellStyle name="SAPBEXstdItem 3 2 3" xfId="45812" xr:uid="{00000000-0005-0000-0000-0000213B0000}"/>
    <cellStyle name="SAPBEXstdItem 3 3" xfId="9026" xr:uid="{00000000-0005-0000-0000-0000223B0000}"/>
    <cellStyle name="SAPBEXstdItem 3 3 2" xfId="30087" xr:uid="{00000000-0005-0000-0000-0000233B0000}"/>
    <cellStyle name="SAPBEXstdItem 3 3 3" xfId="46372" xr:uid="{00000000-0005-0000-0000-0000243B0000}"/>
    <cellStyle name="SAPBEXstdItem 3 4" xfId="9027" xr:uid="{00000000-0005-0000-0000-0000253B0000}"/>
    <cellStyle name="SAPBEXstdItem 3 4 2" xfId="30088" xr:uid="{00000000-0005-0000-0000-0000263B0000}"/>
    <cellStyle name="SAPBEXstdItem 3 4 3" xfId="46373" xr:uid="{00000000-0005-0000-0000-0000273B0000}"/>
    <cellStyle name="SAPBEXstdItem 3 5" xfId="30085" xr:uid="{00000000-0005-0000-0000-0000283B0000}"/>
    <cellStyle name="SAPBEXstdItem 3 6" xfId="27558" xr:uid="{00000000-0005-0000-0000-0000293B0000}"/>
    <cellStyle name="SAPBEXstdItem 4" xfId="3316" xr:uid="{00000000-0005-0000-0000-00002A3B0000}"/>
    <cellStyle name="SAPBEXstdItem 4 2" xfId="2431" xr:uid="{00000000-0005-0000-0000-00002B3B0000}"/>
    <cellStyle name="SAPBEXstdItem 4 2 2" xfId="30090" xr:uid="{00000000-0005-0000-0000-00002C3B0000}"/>
    <cellStyle name="SAPBEXstdItem 4 2 3" xfId="45562" xr:uid="{00000000-0005-0000-0000-00002D3B0000}"/>
    <cellStyle name="SAPBEXstdItem 4 3" xfId="8150" xr:uid="{00000000-0005-0000-0000-00002E3B0000}"/>
    <cellStyle name="SAPBEXstdItem 4 3 2" xfId="30091" xr:uid="{00000000-0005-0000-0000-00002F3B0000}"/>
    <cellStyle name="SAPBEXstdItem 4 3 3" xfId="46084" xr:uid="{00000000-0005-0000-0000-0000303B0000}"/>
    <cellStyle name="SAPBEXstdItem 4 4" xfId="30089" xr:uid="{00000000-0005-0000-0000-0000313B0000}"/>
    <cellStyle name="SAPBEXstdItem 4 5" xfId="45610" xr:uid="{00000000-0005-0000-0000-0000323B0000}"/>
    <cellStyle name="SAPBEXstdItem 5" xfId="9029" xr:uid="{00000000-0005-0000-0000-0000333B0000}"/>
    <cellStyle name="SAPBEXstdItem 5 2" xfId="30092" xr:uid="{00000000-0005-0000-0000-0000343B0000}"/>
    <cellStyle name="SAPBEXstdItem 5 3" xfId="46374" xr:uid="{00000000-0005-0000-0000-0000353B0000}"/>
    <cellStyle name="SAPBEXstdItem 6" xfId="9030" xr:uid="{00000000-0005-0000-0000-0000363B0000}"/>
    <cellStyle name="SAPBEXstdItem 6 2" xfId="30093" xr:uid="{00000000-0005-0000-0000-0000373B0000}"/>
    <cellStyle name="SAPBEXstdItem 6 3" xfId="46375" xr:uid="{00000000-0005-0000-0000-0000383B0000}"/>
    <cellStyle name="SAPBEXstdItem 7" xfId="30080" xr:uid="{00000000-0005-0000-0000-0000393B0000}"/>
    <cellStyle name="SAPBEXstdItem 8" xfId="45769" xr:uid="{00000000-0005-0000-0000-00003A3B0000}"/>
    <cellStyle name="SAPBEXtitle" xfId="9031" xr:uid="{00000000-0005-0000-0000-00003B3B0000}"/>
    <cellStyle name="SAPBEXtitle 2" xfId="5892" xr:uid="{00000000-0005-0000-0000-00003C3B0000}"/>
    <cellStyle name="SAPBEXtitle 2 2" xfId="3875" xr:uid="{00000000-0005-0000-0000-00003D3B0000}"/>
    <cellStyle name="SAPBEXtitle 2 2 2" xfId="30096" xr:uid="{00000000-0005-0000-0000-00003E3B0000}"/>
    <cellStyle name="SAPBEXtitle 2 2 3" xfId="45658" xr:uid="{00000000-0005-0000-0000-00003F3B0000}"/>
    <cellStyle name="SAPBEXtitle 2 3" xfId="2125" xr:uid="{00000000-0005-0000-0000-0000403B0000}"/>
    <cellStyle name="SAPBEXtitle 2 3 2" xfId="30097" xr:uid="{00000000-0005-0000-0000-0000413B0000}"/>
    <cellStyle name="SAPBEXtitle 2 3 3" xfId="45545" xr:uid="{00000000-0005-0000-0000-0000423B0000}"/>
    <cellStyle name="SAPBEXtitle 2 4" xfId="251" xr:uid="{00000000-0005-0000-0000-0000433B0000}"/>
    <cellStyle name="SAPBEXtitle 2 4 2" xfId="30098" xr:uid="{00000000-0005-0000-0000-0000443B0000}"/>
    <cellStyle name="SAPBEXtitle 2 4 3" xfId="30167" xr:uid="{00000000-0005-0000-0000-0000453B0000}"/>
    <cellStyle name="SAPBEXtitle 2 5" xfId="30095" xr:uid="{00000000-0005-0000-0000-0000463B0000}"/>
    <cellStyle name="SAPBEXtitle 2 6" xfId="45817" xr:uid="{00000000-0005-0000-0000-0000473B0000}"/>
    <cellStyle name="SAPBEXtitle 3" xfId="5896" xr:uid="{00000000-0005-0000-0000-0000483B0000}"/>
    <cellStyle name="SAPBEXtitle 3 2" xfId="5252" xr:uid="{00000000-0005-0000-0000-0000493B0000}"/>
    <cellStyle name="SAPBEXtitle 3 2 2" xfId="30100" xr:uid="{00000000-0005-0000-0000-00004A3B0000}"/>
    <cellStyle name="SAPBEXtitle 3 2 3" xfId="45780" xr:uid="{00000000-0005-0000-0000-00004B3B0000}"/>
    <cellStyle name="SAPBEXtitle 3 3" xfId="5258" xr:uid="{00000000-0005-0000-0000-00004C3B0000}"/>
    <cellStyle name="SAPBEXtitle 3 3 2" xfId="30101" xr:uid="{00000000-0005-0000-0000-00004D3B0000}"/>
    <cellStyle name="SAPBEXtitle 3 3 3" xfId="45782" xr:uid="{00000000-0005-0000-0000-00004E3B0000}"/>
    <cellStyle name="SAPBEXtitle 3 4" xfId="5296" xr:uid="{00000000-0005-0000-0000-00004F3B0000}"/>
    <cellStyle name="SAPBEXtitle 3 4 2" xfId="30102" xr:uid="{00000000-0005-0000-0000-0000503B0000}"/>
    <cellStyle name="SAPBEXtitle 3 4 3" xfId="45784" xr:uid="{00000000-0005-0000-0000-0000513B0000}"/>
    <cellStyle name="SAPBEXtitle 3 5" xfId="30099" xr:uid="{00000000-0005-0000-0000-0000523B0000}"/>
    <cellStyle name="SAPBEXtitle 3 6" xfId="45820" xr:uid="{00000000-0005-0000-0000-0000533B0000}"/>
    <cellStyle name="SAPBEXtitle 4" xfId="5900" xr:uid="{00000000-0005-0000-0000-0000543B0000}"/>
    <cellStyle name="SAPBEXtitle 4 2" xfId="6165" xr:uid="{00000000-0005-0000-0000-0000553B0000}"/>
    <cellStyle name="SAPBEXtitle 4 2 2" xfId="30104" xr:uid="{00000000-0005-0000-0000-0000563B0000}"/>
    <cellStyle name="SAPBEXtitle 4 2 3" xfId="45890" xr:uid="{00000000-0005-0000-0000-0000573B0000}"/>
    <cellStyle name="SAPBEXtitle 4 3" xfId="6167" xr:uid="{00000000-0005-0000-0000-0000583B0000}"/>
    <cellStyle name="SAPBEXtitle 4 3 2" xfId="30105" xr:uid="{00000000-0005-0000-0000-0000593B0000}"/>
    <cellStyle name="SAPBEXtitle 4 3 3" xfId="45892" xr:uid="{00000000-0005-0000-0000-00005A3B0000}"/>
    <cellStyle name="SAPBEXtitle 4 4" xfId="30103" xr:uid="{00000000-0005-0000-0000-00005B3B0000}"/>
    <cellStyle name="SAPBEXtitle 4 5" xfId="45823" xr:uid="{00000000-0005-0000-0000-00005C3B0000}"/>
    <cellStyle name="SAPBEXtitle 5" xfId="5904" xr:uid="{00000000-0005-0000-0000-00005D3B0000}"/>
    <cellStyle name="SAPBEXtitle 5 2" xfId="30106" xr:uid="{00000000-0005-0000-0000-00005E3B0000}"/>
    <cellStyle name="SAPBEXtitle 5 3" xfId="45826" xr:uid="{00000000-0005-0000-0000-00005F3B0000}"/>
    <cellStyle name="SAPBEXtitle 6" xfId="4552" xr:uid="{00000000-0005-0000-0000-0000603B0000}"/>
    <cellStyle name="SAPBEXtitle 6 2" xfId="30107" xr:uid="{00000000-0005-0000-0000-0000613B0000}"/>
    <cellStyle name="SAPBEXtitle 6 3" xfId="45721" xr:uid="{00000000-0005-0000-0000-0000623B0000}"/>
    <cellStyle name="SAPBEXtitle 7" xfId="30094" xr:uid="{00000000-0005-0000-0000-0000633B0000}"/>
    <cellStyle name="SAPBEXtitle 8" xfId="46376" xr:uid="{00000000-0005-0000-0000-0000643B0000}"/>
    <cellStyle name="SAPBEXundefined" xfId="9033" xr:uid="{00000000-0005-0000-0000-0000653B0000}"/>
    <cellStyle name="SAPBEXundefined 2" xfId="6602" xr:uid="{00000000-0005-0000-0000-0000663B0000}"/>
    <cellStyle name="SAPBEXundefined 2 2" xfId="9036" xr:uid="{00000000-0005-0000-0000-0000673B0000}"/>
    <cellStyle name="SAPBEXundefined 2 2 2" xfId="30110" xr:uid="{00000000-0005-0000-0000-0000683B0000}"/>
    <cellStyle name="SAPBEXundefined 2 2 3" xfId="46378" xr:uid="{00000000-0005-0000-0000-0000693B0000}"/>
    <cellStyle name="SAPBEXundefined 2 3" xfId="864" xr:uid="{00000000-0005-0000-0000-00006A3B0000}"/>
    <cellStyle name="SAPBEXundefined 2 3 2" xfId="30111" xr:uid="{00000000-0005-0000-0000-00006B3B0000}"/>
    <cellStyle name="SAPBEXundefined 2 3 3" xfId="25281" xr:uid="{00000000-0005-0000-0000-00006C3B0000}"/>
    <cellStyle name="SAPBEXundefined 2 4" xfId="9038" xr:uid="{00000000-0005-0000-0000-00006D3B0000}"/>
    <cellStyle name="SAPBEXundefined 2 4 2" xfId="30112" xr:uid="{00000000-0005-0000-0000-00006E3B0000}"/>
    <cellStyle name="SAPBEXundefined 2 4 3" xfId="46379" xr:uid="{00000000-0005-0000-0000-00006F3B0000}"/>
    <cellStyle name="SAPBEXundefined 2 5" xfId="30109" xr:uid="{00000000-0005-0000-0000-0000703B0000}"/>
    <cellStyle name="SAPBEXundefined 2 6" xfId="45971" xr:uid="{00000000-0005-0000-0000-0000713B0000}"/>
    <cellStyle name="SAPBEXundefined 3" xfId="794" xr:uid="{00000000-0005-0000-0000-0000723B0000}"/>
    <cellStyle name="SAPBEXundefined 3 2" xfId="9039" xr:uid="{00000000-0005-0000-0000-0000733B0000}"/>
    <cellStyle name="SAPBEXundefined 3 2 2" xfId="30114" xr:uid="{00000000-0005-0000-0000-0000743B0000}"/>
    <cellStyle name="SAPBEXundefined 3 2 3" xfId="46380" xr:uid="{00000000-0005-0000-0000-0000753B0000}"/>
    <cellStyle name="SAPBEXundefined 3 3" xfId="244" xr:uid="{00000000-0005-0000-0000-0000763B0000}"/>
    <cellStyle name="SAPBEXundefined 3 3 2" xfId="30115" xr:uid="{00000000-0005-0000-0000-0000773B0000}"/>
    <cellStyle name="SAPBEXundefined 3 3 3" xfId="30475" xr:uid="{00000000-0005-0000-0000-0000783B0000}"/>
    <cellStyle name="SAPBEXundefined 3 4" xfId="8859" xr:uid="{00000000-0005-0000-0000-0000793B0000}"/>
    <cellStyle name="SAPBEXundefined 3 4 2" xfId="30116" xr:uid="{00000000-0005-0000-0000-00007A3B0000}"/>
    <cellStyle name="SAPBEXundefined 3 4 3" xfId="46284" xr:uid="{00000000-0005-0000-0000-00007B3B0000}"/>
    <cellStyle name="SAPBEXundefined 3 5" xfId="30113" xr:uid="{00000000-0005-0000-0000-00007C3B0000}"/>
    <cellStyle name="SAPBEXundefined 3 6" xfId="27289" xr:uid="{00000000-0005-0000-0000-00007D3B0000}"/>
    <cellStyle name="SAPBEXundefined 4" xfId="6605" xr:uid="{00000000-0005-0000-0000-00007E3B0000}"/>
    <cellStyle name="SAPBEXundefined 4 2" xfId="9042" xr:uid="{00000000-0005-0000-0000-00007F3B0000}"/>
    <cellStyle name="SAPBEXundefined 4 2 2" xfId="30118" xr:uid="{00000000-0005-0000-0000-0000803B0000}"/>
    <cellStyle name="SAPBEXundefined 4 2 3" xfId="46381" xr:uid="{00000000-0005-0000-0000-0000813B0000}"/>
    <cellStyle name="SAPBEXundefined 4 3" xfId="4504" xr:uid="{00000000-0005-0000-0000-0000823B0000}"/>
    <cellStyle name="SAPBEXundefined 4 3 2" xfId="30119" xr:uid="{00000000-0005-0000-0000-0000833B0000}"/>
    <cellStyle name="SAPBEXundefined 4 3 3" xfId="45713" xr:uid="{00000000-0005-0000-0000-0000843B0000}"/>
    <cellStyle name="SAPBEXundefined 4 4" xfId="30117" xr:uid="{00000000-0005-0000-0000-0000853B0000}"/>
    <cellStyle name="SAPBEXundefined 4 5" xfId="45972" xr:uid="{00000000-0005-0000-0000-0000863B0000}"/>
    <cellStyle name="SAPBEXundefined 5" xfId="6607" xr:uid="{00000000-0005-0000-0000-0000873B0000}"/>
    <cellStyle name="SAPBEXundefined 5 2" xfId="30120" xr:uid="{00000000-0005-0000-0000-0000883B0000}"/>
    <cellStyle name="SAPBEXundefined 5 3" xfId="45973" xr:uid="{00000000-0005-0000-0000-0000893B0000}"/>
    <cellStyle name="SAPBEXundefined 6" xfId="6609" xr:uid="{00000000-0005-0000-0000-00008A3B0000}"/>
    <cellStyle name="SAPBEXundefined 6 2" xfId="30121" xr:uid="{00000000-0005-0000-0000-00008B3B0000}"/>
    <cellStyle name="SAPBEXundefined 6 3" xfId="45974" xr:uid="{00000000-0005-0000-0000-00008C3B0000}"/>
    <cellStyle name="SAPBEXundefined 7" xfId="30108" xr:uid="{00000000-0005-0000-0000-00008D3B0000}"/>
    <cellStyle name="SAPBEXundefined 8" xfId="46377" xr:uid="{00000000-0005-0000-0000-00008E3B0000}"/>
    <cellStyle name="serJet 1200 Series PCL 6" xfId="2368" xr:uid="{00000000-0005-0000-0000-00008F3B0000}"/>
    <cellStyle name="serJet 1200 Series PCL 6 2" xfId="9044" xr:uid="{00000000-0005-0000-0000-0000903B0000}"/>
    <cellStyle name="serJet 1200 Series PCL 6 3" xfId="5422" xr:uid="{00000000-0005-0000-0000-0000913B0000}"/>
    <cellStyle name="SHADEDSTORES" xfId="9046" xr:uid="{00000000-0005-0000-0000-0000923B0000}"/>
    <cellStyle name="SHADEDSTORES 2" xfId="9047" xr:uid="{00000000-0005-0000-0000-0000933B0000}"/>
    <cellStyle name="SHADEDSTORES 2 2" xfId="9049" xr:uid="{00000000-0005-0000-0000-0000943B0000}"/>
    <cellStyle name="SHADEDSTORES 2 2 2" xfId="3034" xr:uid="{00000000-0005-0000-0000-0000953B0000}"/>
    <cellStyle name="SHADEDSTORES 2 2 2 2" xfId="9050" xr:uid="{00000000-0005-0000-0000-0000963B0000}"/>
    <cellStyle name="SHADEDSTORES 2 2 2 2 2" xfId="18473" xr:uid="{00000000-0005-0000-0000-0000973B0000}"/>
    <cellStyle name="SHADEDSTORES 2 2 2 2 2 2" xfId="30122" xr:uid="{00000000-0005-0000-0000-0000983B0000}"/>
    <cellStyle name="SHADEDSTORES 2 2 2 3" xfId="8275" xr:uid="{00000000-0005-0000-0000-0000993B0000}"/>
    <cellStyle name="SHADEDSTORES 2 2 2 3 2" xfId="18212" xr:uid="{00000000-0005-0000-0000-00009A3B0000}"/>
    <cellStyle name="SHADEDSTORES 2 2 2 3 2 2" xfId="30123" xr:uid="{00000000-0005-0000-0000-00009B3B0000}"/>
    <cellStyle name="SHADEDSTORES 2 2 2 4" xfId="16264" xr:uid="{00000000-0005-0000-0000-00009C3B0000}"/>
    <cellStyle name="SHADEDSTORES 2 2 2 4 2" xfId="30124" xr:uid="{00000000-0005-0000-0000-00009D3B0000}"/>
    <cellStyle name="SHADEDSTORES 2 2 3" xfId="9051" xr:uid="{00000000-0005-0000-0000-00009E3B0000}"/>
    <cellStyle name="SHADEDSTORES 2 2 3 2" xfId="9053" xr:uid="{00000000-0005-0000-0000-00009F3B0000}"/>
    <cellStyle name="SHADEDSTORES 2 2 3 2 2" xfId="18476" xr:uid="{00000000-0005-0000-0000-0000A03B0000}"/>
    <cellStyle name="SHADEDSTORES 2 2 3 2 2 2" xfId="30125" xr:uid="{00000000-0005-0000-0000-0000A13B0000}"/>
    <cellStyle name="SHADEDSTORES 2 2 3 3" xfId="18474" xr:uid="{00000000-0005-0000-0000-0000A23B0000}"/>
    <cellStyle name="SHADEDSTORES 2 2 3 3 2" xfId="30126" xr:uid="{00000000-0005-0000-0000-0000A33B0000}"/>
    <cellStyle name="SHADEDSTORES 2 2 4" xfId="2144" xr:uid="{00000000-0005-0000-0000-0000A43B0000}"/>
    <cellStyle name="SHADEDSTORES 2 2 4 2" xfId="15953" xr:uid="{00000000-0005-0000-0000-0000A53B0000}"/>
    <cellStyle name="SHADEDSTORES 2 2 4 2 2" xfId="30128" xr:uid="{00000000-0005-0000-0000-0000A63B0000}"/>
    <cellStyle name="SHADEDSTORES 2 2 5" xfId="2002" xr:uid="{00000000-0005-0000-0000-0000A73B0000}"/>
    <cellStyle name="SHADEDSTORES 2 2 5 2" xfId="15911" xr:uid="{00000000-0005-0000-0000-0000A83B0000}"/>
    <cellStyle name="SHADEDSTORES 2 2 5 2 2" xfId="30129" xr:uid="{00000000-0005-0000-0000-0000A93B0000}"/>
    <cellStyle name="SHADEDSTORES 2 2 6" xfId="18472" xr:uid="{00000000-0005-0000-0000-0000AA3B0000}"/>
    <cellStyle name="SHADEDSTORES 2 2 6 2" xfId="30130" xr:uid="{00000000-0005-0000-0000-0000AB3B0000}"/>
    <cellStyle name="SHADEDSTORES 2 3" xfId="9054" xr:uid="{00000000-0005-0000-0000-0000AC3B0000}"/>
    <cellStyle name="SHADEDSTORES 2 3 2" xfId="8608" xr:uid="{00000000-0005-0000-0000-0000AD3B0000}"/>
    <cellStyle name="SHADEDSTORES 2 3 2 2" xfId="18316" xr:uid="{00000000-0005-0000-0000-0000AE3B0000}"/>
    <cellStyle name="SHADEDSTORES 2 3 2 2 2" xfId="30131" xr:uid="{00000000-0005-0000-0000-0000AF3B0000}"/>
    <cellStyle name="SHADEDSTORES 2 3 3" xfId="9055" xr:uid="{00000000-0005-0000-0000-0000B03B0000}"/>
    <cellStyle name="SHADEDSTORES 2 3 3 2" xfId="18478" xr:uid="{00000000-0005-0000-0000-0000B13B0000}"/>
    <cellStyle name="SHADEDSTORES 2 3 3 2 2" xfId="30132" xr:uid="{00000000-0005-0000-0000-0000B23B0000}"/>
    <cellStyle name="SHADEDSTORES 2 3 4" xfId="18477" xr:uid="{00000000-0005-0000-0000-0000B33B0000}"/>
    <cellStyle name="SHADEDSTORES 2 3 4 2" xfId="30133" xr:uid="{00000000-0005-0000-0000-0000B43B0000}"/>
    <cellStyle name="SHADEDSTORES 2 4" xfId="9057" xr:uid="{00000000-0005-0000-0000-0000B53B0000}"/>
    <cellStyle name="SHADEDSTORES 2 4 2" xfId="9061" xr:uid="{00000000-0005-0000-0000-0000B63B0000}"/>
    <cellStyle name="SHADEDSTORES 2 4 2 2" xfId="18483" xr:uid="{00000000-0005-0000-0000-0000B73B0000}"/>
    <cellStyle name="SHADEDSTORES 2 4 2 2 2" xfId="30135" xr:uid="{00000000-0005-0000-0000-0000B83B0000}"/>
    <cellStyle name="SHADEDSTORES 2 4 3" xfId="18480" xr:uid="{00000000-0005-0000-0000-0000B93B0000}"/>
    <cellStyle name="SHADEDSTORES 2 4 3 2" xfId="30136" xr:uid="{00000000-0005-0000-0000-0000BA3B0000}"/>
    <cellStyle name="SHADEDSTORES 2 5" xfId="9064" xr:uid="{00000000-0005-0000-0000-0000BB3B0000}"/>
    <cellStyle name="SHADEDSTORES 2 5 2" xfId="18485" xr:uid="{00000000-0005-0000-0000-0000BC3B0000}"/>
    <cellStyle name="SHADEDSTORES 2 5 2 2" xfId="30137" xr:uid="{00000000-0005-0000-0000-0000BD3B0000}"/>
    <cellStyle name="SHADEDSTORES 2 6" xfId="9067" xr:uid="{00000000-0005-0000-0000-0000BE3B0000}"/>
    <cellStyle name="SHADEDSTORES 2 6 2" xfId="18488" xr:uid="{00000000-0005-0000-0000-0000BF3B0000}"/>
    <cellStyle name="SHADEDSTORES 2 6 2 2" xfId="30138" xr:uid="{00000000-0005-0000-0000-0000C03B0000}"/>
    <cellStyle name="SHADEDSTORES 2 7" xfId="18470" xr:uid="{00000000-0005-0000-0000-0000C13B0000}"/>
    <cellStyle name="SHADEDSTORES 2 7 2" xfId="30139" xr:uid="{00000000-0005-0000-0000-0000C23B0000}"/>
    <cellStyle name="SHADEDSTORES 3" xfId="1516" xr:uid="{00000000-0005-0000-0000-0000C33B0000}"/>
    <cellStyle name="SHADEDSTORES 3 2" xfId="502" xr:uid="{00000000-0005-0000-0000-0000C43B0000}"/>
    <cellStyle name="SHADEDSTORES 3 2 2" xfId="6943" xr:uid="{00000000-0005-0000-0000-0000C53B0000}"/>
    <cellStyle name="SHADEDSTORES 3 2 2 2" xfId="17673" xr:uid="{00000000-0005-0000-0000-0000C63B0000}"/>
    <cellStyle name="SHADEDSTORES 3 2 2 2 2" xfId="30142" xr:uid="{00000000-0005-0000-0000-0000C73B0000}"/>
    <cellStyle name="SHADEDSTORES 3 2 3" xfId="6948" xr:uid="{00000000-0005-0000-0000-0000C83B0000}"/>
    <cellStyle name="SHADEDSTORES 3 2 3 2" xfId="17677" xr:uid="{00000000-0005-0000-0000-0000C93B0000}"/>
    <cellStyle name="SHADEDSTORES 3 2 3 2 2" xfId="30143" xr:uid="{00000000-0005-0000-0000-0000CA3B0000}"/>
    <cellStyle name="SHADEDSTORES 3 2 4" xfId="15344" xr:uid="{00000000-0005-0000-0000-0000CB3B0000}"/>
    <cellStyle name="SHADEDSTORES 3 2 4 2" xfId="30144" xr:uid="{00000000-0005-0000-0000-0000CC3B0000}"/>
    <cellStyle name="SHADEDSTORES 3 3" xfId="1677" xr:uid="{00000000-0005-0000-0000-0000CD3B0000}"/>
    <cellStyle name="SHADEDSTORES 3 3 2" xfId="9068" xr:uid="{00000000-0005-0000-0000-0000CE3B0000}"/>
    <cellStyle name="SHADEDSTORES 3 3 2 2" xfId="18489" xr:uid="{00000000-0005-0000-0000-0000CF3B0000}"/>
    <cellStyle name="SHADEDSTORES 3 3 2 2 2" xfId="30146" xr:uid="{00000000-0005-0000-0000-0000D03B0000}"/>
    <cellStyle name="SHADEDSTORES 3 3 3" xfId="15792" xr:uid="{00000000-0005-0000-0000-0000D13B0000}"/>
    <cellStyle name="SHADEDSTORES 3 3 3 2" xfId="30147" xr:uid="{00000000-0005-0000-0000-0000D23B0000}"/>
    <cellStyle name="SHADEDSTORES 3 4" xfId="2180" xr:uid="{00000000-0005-0000-0000-0000D33B0000}"/>
    <cellStyle name="SHADEDSTORES 3 4 2" xfId="15970" xr:uid="{00000000-0005-0000-0000-0000D43B0000}"/>
    <cellStyle name="SHADEDSTORES 3 4 2 2" xfId="30148" xr:uid="{00000000-0005-0000-0000-0000D53B0000}"/>
    <cellStyle name="SHADEDSTORES 3 5" xfId="7907" xr:uid="{00000000-0005-0000-0000-0000D63B0000}"/>
    <cellStyle name="SHADEDSTORES 3 5 2" xfId="18091" xr:uid="{00000000-0005-0000-0000-0000D73B0000}"/>
    <cellStyle name="SHADEDSTORES 3 5 2 2" xfId="30149" xr:uid="{00000000-0005-0000-0000-0000D83B0000}"/>
    <cellStyle name="SHADEDSTORES 3 6" xfId="15734" xr:uid="{00000000-0005-0000-0000-0000D93B0000}"/>
    <cellStyle name="SHADEDSTORES 3 6 2" xfId="30150" xr:uid="{00000000-0005-0000-0000-0000DA3B0000}"/>
    <cellStyle name="SHADEDSTORES 4" xfId="5470" xr:uid="{00000000-0005-0000-0000-0000DB3B0000}"/>
    <cellStyle name="SHADEDSTORES 4 2" xfId="9069" xr:uid="{00000000-0005-0000-0000-0000DC3B0000}"/>
    <cellStyle name="SHADEDSTORES 4 2 2" xfId="18490" xr:uid="{00000000-0005-0000-0000-0000DD3B0000}"/>
    <cellStyle name="SHADEDSTORES 4 2 2 2" xfId="30151" xr:uid="{00000000-0005-0000-0000-0000DE3B0000}"/>
    <cellStyle name="SHADEDSTORES 4 3" xfId="1371" xr:uid="{00000000-0005-0000-0000-0000DF3B0000}"/>
    <cellStyle name="SHADEDSTORES 4 3 2" xfId="15678" xr:uid="{00000000-0005-0000-0000-0000E03B0000}"/>
    <cellStyle name="SHADEDSTORES 4 3 2 2" xfId="30152" xr:uid="{00000000-0005-0000-0000-0000E13B0000}"/>
    <cellStyle name="SHADEDSTORES 4 4" xfId="17094" xr:uid="{00000000-0005-0000-0000-0000E23B0000}"/>
    <cellStyle name="SHADEDSTORES 4 4 2" xfId="30153" xr:uid="{00000000-0005-0000-0000-0000E33B0000}"/>
    <cellStyle name="SHADEDSTORES 5" xfId="5473" xr:uid="{00000000-0005-0000-0000-0000E43B0000}"/>
    <cellStyle name="SHADEDSTORES 5 2" xfId="9071" xr:uid="{00000000-0005-0000-0000-0000E53B0000}"/>
    <cellStyle name="SHADEDSTORES 5 2 2" xfId="18492" xr:uid="{00000000-0005-0000-0000-0000E63B0000}"/>
    <cellStyle name="SHADEDSTORES 5 2 2 2" xfId="30154" xr:uid="{00000000-0005-0000-0000-0000E73B0000}"/>
    <cellStyle name="SHADEDSTORES 5 3" xfId="17095" xr:uid="{00000000-0005-0000-0000-0000E83B0000}"/>
    <cellStyle name="SHADEDSTORES 5 3 2" xfId="30155" xr:uid="{00000000-0005-0000-0000-0000E93B0000}"/>
    <cellStyle name="SHADEDSTORES 6" xfId="5015" xr:uid="{00000000-0005-0000-0000-0000EA3B0000}"/>
    <cellStyle name="SHADEDSTORES 6 2" xfId="16938" xr:uid="{00000000-0005-0000-0000-0000EB3B0000}"/>
    <cellStyle name="SHADEDSTORES 6 2 2" xfId="30157" xr:uid="{00000000-0005-0000-0000-0000EC3B0000}"/>
    <cellStyle name="SHADEDSTORES 7" xfId="5023" xr:uid="{00000000-0005-0000-0000-0000ED3B0000}"/>
    <cellStyle name="SHADEDSTORES 7 2" xfId="16941" xr:uid="{00000000-0005-0000-0000-0000EE3B0000}"/>
    <cellStyle name="SHADEDSTORES 7 2 2" xfId="30158" xr:uid="{00000000-0005-0000-0000-0000EF3B0000}"/>
    <cellStyle name="SHADEDSTORES 8" xfId="18469" xr:uid="{00000000-0005-0000-0000-0000F03B0000}"/>
    <cellStyle name="SHADEDSTORES 8 2" xfId="30159" xr:uid="{00000000-0005-0000-0000-0000F13B0000}"/>
    <cellStyle name="songuyen" xfId="7244" xr:uid="{00000000-0005-0000-0000-0000F23B0000}"/>
    <cellStyle name="songuyen 2" xfId="30160" xr:uid="{00000000-0005-0000-0000-0000F33B0000}"/>
    <cellStyle name="specstores" xfId="9072" xr:uid="{00000000-0005-0000-0000-0000F43B0000}"/>
    <cellStyle name="specstores 2" xfId="30161" xr:uid="{00000000-0005-0000-0000-0000F53B0000}"/>
    <cellStyle name="Standard_AAbgleich" xfId="8139" xr:uid="{00000000-0005-0000-0000-0000F63B0000}"/>
    <cellStyle name="STTDG" xfId="7356" xr:uid="{00000000-0005-0000-0000-0000F73B0000}"/>
    <cellStyle name="STTDG 2" xfId="7358" xr:uid="{00000000-0005-0000-0000-0000F83B0000}"/>
    <cellStyle name="STTDG 2 2" xfId="4909" xr:uid="{00000000-0005-0000-0000-0000F93B0000}"/>
    <cellStyle name="STTDG 2 2 2" xfId="30164" xr:uid="{00000000-0005-0000-0000-0000FA3B0000}"/>
    <cellStyle name="STTDG 2 3" xfId="4913" xr:uid="{00000000-0005-0000-0000-0000FB3B0000}"/>
    <cellStyle name="STTDG 2 3 2" xfId="30165" xr:uid="{00000000-0005-0000-0000-0000FC3B0000}"/>
    <cellStyle name="STTDG 2 4" xfId="30163" xr:uid="{00000000-0005-0000-0000-0000FD3B0000}"/>
    <cellStyle name="STTDG 3" xfId="30162" xr:uid="{00000000-0005-0000-0000-0000FE3B0000}"/>
    <cellStyle name="style" xfId="8235" xr:uid="{00000000-0005-0000-0000-0000FF3B0000}"/>
    <cellStyle name="Style 1" xfId="1558" xr:uid="{00000000-0005-0000-0000-0000003C0000}"/>
    <cellStyle name="Style 1 2" xfId="9074" xr:uid="{00000000-0005-0000-0000-0000013C0000}"/>
    <cellStyle name="Style 1 2 2" xfId="3843" xr:uid="{00000000-0005-0000-0000-0000023C0000}"/>
    <cellStyle name="Style 1 2 2 2" xfId="3677" xr:uid="{00000000-0005-0000-0000-0000033C0000}"/>
    <cellStyle name="Style 1 2 2 2 2" xfId="3365" xr:uid="{00000000-0005-0000-0000-0000043C0000}"/>
    <cellStyle name="Style 1 2 2 2 2 2" xfId="30170" xr:uid="{00000000-0005-0000-0000-0000053C0000}"/>
    <cellStyle name="Style 1 2 2 2 3" xfId="30169" xr:uid="{00000000-0005-0000-0000-0000063C0000}"/>
    <cellStyle name="Style 1 2 2 3" xfId="9075" xr:uid="{00000000-0005-0000-0000-0000073C0000}"/>
    <cellStyle name="Style 1 2 2 3 2" xfId="30171" xr:uid="{00000000-0005-0000-0000-0000083C0000}"/>
    <cellStyle name="Style 1 2 2 4" xfId="9077" xr:uid="{00000000-0005-0000-0000-0000093C0000}"/>
    <cellStyle name="Style 1 2 2 4 2" xfId="30172" xr:uid="{00000000-0005-0000-0000-00000A3C0000}"/>
    <cellStyle name="Style 1 2 2 5" xfId="30168" xr:uid="{00000000-0005-0000-0000-00000B3C0000}"/>
    <cellStyle name="Style 1 2 3" xfId="1064" xr:uid="{00000000-0005-0000-0000-00000C3C0000}"/>
    <cellStyle name="Style 1 2 4" xfId="1070" xr:uid="{00000000-0005-0000-0000-00000D3C0000}"/>
    <cellStyle name="Style 1 2 4 2" xfId="30173" xr:uid="{00000000-0005-0000-0000-00000E3C0000}"/>
    <cellStyle name="Style 1 3" xfId="9078" xr:uid="{00000000-0005-0000-0000-00000F3C0000}"/>
    <cellStyle name="Style 1 3 2" xfId="9080" xr:uid="{00000000-0005-0000-0000-0000103C0000}"/>
    <cellStyle name="Style 1 3 2 2" xfId="4126" xr:uid="{00000000-0005-0000-0000-0000113C0000}"/>
    <cellStyle name="Style 1 3 3" xfId="30174" xr:uid="{00000000-0005-0000-0000-0000123C0000}"/>
    <cellStyle name="Style 1 4" xfId="1513" xr:uid="{00000000-0005-0000-0000-0000133C0000}"/>
    <cellStyle name="Style 1 4 2" xfId="9082" xr:uid="{00000000-0005-0000-0000-0000143C0000}"/>
    <cellStyle name="Style 1 4 2 2" xfId="30177" xr:uid="{00000000-0005-0000-0000-0000153C0000}"/>
    <cellStyle name="Style 1 4 3" xfId="30176" xr:uid="{00000000-0005-0000-0000-0000163C0000}"/>
    <cellStyle name="Style 1 5" xfId="9084" xr:uid="{00000000-0005-0000-0000-0000173C0000}"/>
    <cellStyle name="Style 1 5 2" xfId="30178" xr:uid="{00000000-0005-0000-0000-0000183C0000}"/>
    <cellStyle name="Style 1 6" xfId="9086" xr:uid="{00000000-0005-0000-0000-0000193C0000}"/>
    <cellStyle name="Style 1 7" xfId="7856" xr:uid="{00000000-0005-0000-0000-00001A3C0000}"/>
    <cellStyle name="Style 1 7 2" xfId="30179" xr:uid="{00000000-0005-0000-0000-00001B3C0000}"/>
    <cellStyle name="Style 10" xfId="3250" xr:uid="{00000000-0005-0000-0000-00001C3C0000}"/>
    <cellStyle name="Style 10 2" xfId="3233" xr:uid="{00000000-0005-0000-0000-00001D3C0000}"/>
    <cellStyle name="Style 10 2 2" xfId="30181" xr:uid="{00000000-0005-0000-0000-00001E3C0000}"/>
    <cellStyle name="Style 10 3" xfId="9087" xr:uid="{00000000-0005-0000-0000-00001F3C0000}"/>
    <cellStyle name="Style 10 3 2" xfId="2457" xr:uid="{00000000-0005-0000-0000-0000203C0000}"/>
    <cellStyle name="Style 10 3 2 2" xfId="30183" xr:uid="{00000000-0005-0000-0000-0000213C0000}"/>
    <cellStyle name="Style 10 3 3" xfId="6142" xr:uid="{00000000-0005-0000-0000-0000223C0000}"/>
    <cellStyle name="Style 10 3 3 2" xfId="30184" xr:uid="{00000000-0005-0000-0000-0000233C0000}"/>
    <cellStyle name="Style 10 3 4" xfId="30182" xr:uid="{00000000-0005-0000-0000-0000243C0000}"/>
    <cellStyle name="Style 10 4" xfId="30180" xr:uid="{00000000-0005-0000-0000-0000253C0000}"/>
    <cellStyle name="Style 100" xfId="2089" xr:uid="{00000000-0005-0000-0000-0000263C0000}"/>
    <cellStyle name="Style 100 2" xfId="30185" xr:uid="{00000000-0005-0000-0000-0000273C0000}"/>
    <cellStyle name="Style 101" xfId="9088" xr:uid="{00000000-0005-0000-0000-0000283C0000}"/>
    <cellStyle name="Style 101 2" xfId="30186" xr:uid="{00000000-0005-0000-0000-0000293C0000}"/>
    <cellStyle name="Style 102" xfId="9089" xr:uid="{00000000-0005-0000-0000-00002A3C0000}"/>
    <cellStyle name="Style 102 2" xfId="15134" xr:uid="{00000000-0005-0000-0000-00002B3C0000}"/>
    <cellStyle name="Style 102 2 2" xfId="30188" xr:uid="{00000000-0005-0000-0000-00002C3C0000}"/>
    <cellStyle name="Style 102 3" xfId="30187" xr:uid="{00000000-0005-0000-0000-00002D3C0000}"/>
    <cellStyle name="Style 103" xfId="9090" xr:uid="{00000000-0005-0000-0000-00002E3C0000}"/>
    <cellStyle name="Style 103 2" xfId="30189" xr:uid="{00000000-0005-0000-0000-00002F3C0000}"/>
    <cellStyle name="Style 104" xfId="9091" xr:uid="{00000000-0005-0000-0000-0000303C0000}"/>
    <cellStyle name="Style 104 2" xfId="30190" xr:uid="{00000000-0005-0000-0000-0000313C0000}"/>
    <cellStyle name="Style 105" xfId="7720" xr:uid="{00000000-0005-0000-0000-0000323C0000}"/>
    <cellStyle name="Style 105 2" xfId="30191" xr:uid="{00000000-0005-0000-0000-0000333C0000}"/>
    <cellStyle name="Style 106" xfId="8777" xr:uid="{00000000-0005-0000-0000-0000343C0000}"/>
    <cellStyle name="Style 106 2" xfId="30192" xr:uid="{00000000-0005-0000-0000-0000353C0000}"/>
    <cellStyle name="Style 107" xfId="8782" xr:uid="{00000000-0005-0000-0000-0000363C0000}"/>
    <cellStyle name="Style 107 2" xfId="30193" xr:uid="{00000000-0005-0000-0000-0000373C0000}"/>
    <cellStyle name="Style 108" xfId="8787" xr:uid="{00000000-0005-0000-0000-0000383C0000}"/>
    <cellStyle name="Style 108 2" xfId="15132" xr:uid="{00000000-0005-0000-0000-0000393C0000}"/>
    <cellStyle name="Style 108 2 2" xfId="30195" xr:uid="{00000000-0005-0000-0000-00003A3C0000}"/>
    <cellStyle name="Style 108 3" xfId="30194" xr:uid="{00000000-0005-0000-0000-00003B3C0000}"/>
    <cellStyle name="Style 109" xfId="8790" xr:uid="{00000000-0005-0000-0000-00003C3C0000}"/>
    <cellStyle name="Style 109 2" xfId="15133" xr:uid="{00000000-0005-0000-0000-00003D3C0000}"/>
    <cellStyle name="Style 109 2 2" xfId="30197" xr:uid="{00000000-0005-0000-0000-00003E3C0000}"/>
    <cellStyle name="Style 109 3" xfId="30196" xr:uid="{00000000-0005-0000-0000-00003F3C0000}"/>
    <cellStyle name="Style 11" xfId="8306" xr:uid="{00000000-0005-0000-0000-0000403C0000}"/>
    <cellStyle name="Style 11 2" xfId="8308" xr:uid="{00000000-0005-0000-0000-0000413C0000}"/>
    <cellStyle name="Style 11 2 2" xfId="30199" xr:uid="{00000000-0005-0000-0000-0000423C0000}"/>
    <cellStyle name="Style 11 3" xfId="30198" xr:uid="{00000000-0005-0000-0000-0000433C0000}"/>
    <cellStyle name="Style 110" xfId="7721" xr:uid="{00000000-0005-0000-0000-0000443C0000}"/>
    <cellStyle name="Style 110 2" xfId="30200" xr:uid="{00000000-0005-0000-0000-0000453C0000}"/>
    <cellStyle name="Style 111" xfId="8776" xr:uid="{00000000-0005-0000-0000-0000463C0000}"/>
    <cellStyle name="Style 111 2" xfId="30201" xr:uid="{00000000-0005-0000-0000-0000473C0000}"/>
    <cellStyle name="Style 112" xfId="8781" xr:uid="{00000000-0005-0000-0000-0000483C0000}"/>
    <cellStyle name="Style 112 2" xfId="30202" xr:uid="{00000000-0005-0000-0000-0000493C0000}"/>
    <cellStyle name="Style 113" xfId="8786" xr:uid="{00000000-0005-0000-0000-00004A3C0000}"/>
    <cellStyle name="Style 113 2" xfId="30203" xr:uid="{00000000-0005-0000-0000-00004B3C0000}"/>
    <cellStyle name="Style 114" xfId="8789" xr:uid="{00000000-0005-0000-0000-00004C3C0000}"/>
    <cellStyle name="Style 114 2" xfId="30204" xr:uid="{00000000-0005-0000-0000-00004D3C0000}"/>
    <cellStyle name="Style 115" xfId="3564" xr:uid="{00000000-0005-0000-0000-00004E3C0000}"/>
    <cellStyle name="Style 115 2" xfId="30205" xr:uid="{00000000-0005-0000-0000-00004F3C0000}"/>
    <cellStyle name="Style 116" xfId="9093" xr:uid="{00000000-0005-0000-0000-0000503C0000}"/>
    <cellStyle name="Style 116 2" xfId="30206" xr:uid="{00000000-0005-0000-0000-0000513C0000}"/>
    <cellStyle name="Style 117" xfId="9095" xr:uid="{00000000-0005-0000-0000-0000523C0000}"/>
    <cellStyle name="Style 117 2" xfId="30207" xr:uid="{00000000-0005-0000-0000-0000533C0000}"/>
    <cellStyle name="Style 118" xfId="2428" xr:uid="{00000000-0005-0000-0000-0000543C0000}"/>
    <cellStyle name="Style 118 2" xfId="30208" xr:uid="{00000000-0005-0000-0000-0000553C0000}"/>
    <cellStyle name="Style 119" xfId="8152" xr:uid="{00000000-0005-0000-0000-0000563C0000}"/>
    <cellStyle name="Style 119 2" xfId="30209" xr:uid="{00000000-0005-0000-0000-0000573C0000}"/>
    <cellStyle name="Style 12" xfId="4491" xr:uid="{00000000-0005-0000-0000-0000583C0000}"/>
    <cellStyle name="Style 12 2" xfId="9097" xr:uid="{00000000-0005-0000-0000-0000593C0000}"/>
    <cellStyle name="Style 12 2 2" xfId="30211" xr:uid="{00000000-0005-0000-0000-00005A3C0000}"/>
    <cellStyle name="Style 12 3" xfId="30210" xr:uid="{00000000-0005-0000-0000-00005B3C0000}"/>
    <cellStyle name="Style 120" xfId="3563" xr:uid="{00000000-0005-0000-0000-00005C3C0000}"/>
    <cellStyle name="Style 120 2" xfId="30212" xr:uid="{00000000-0005-0000-0000-00005D3C0000}"/>
    <cellStyle name="Style 121" xfId="9092" xr:uid="{00000000-0005-0000-0000-00005E3C0000}"/>
    <cellStyle name="Style 121 2" xfId="30213" xr:uid="{00000000-0005-0000-0000-00005F3C0000}"/>
    <cellStyle name="Style 122" xfId="9094" xr:uid="{00000000-0005-0000-0000-0000603C0000}"/>
    <cellStyle name="Style 122 2" xfId="30214" xr:uid="{00000000-0005-0000-0000-0000613C0000}"/>
    <cellStyle name="Style 123" xfId="2427" xr:uid="{00000000-0005-0000-0000-0000623C0000}"/>
    <cellStyle name="Style 123 2" xfId="30215" xr:uid="{00000000-0005-0000-0000-0000633C0000}"/>
    <cellStyle name="Style 124" xfId="8151" xr:uid="{00000000-0005-0000-0000-0000643C0000}"/>
    <cellStyle name="Style 124 2" xfId="30216" xr:uid="{00000000-0005-0000-0000-0000653C0000}"/>
    <cellStyle name="Style 125" xfId="8157" xr:uid="{00000000-0005-0000-0000-0000663C0000}"/>
    <cellStyle name="Style 125 2" xfId="30217" xr:uid="{00000000-0005-0000-0000-0000673C0000}"/>
    <cellStyle name="Style 126" xfId="9104" xr:uid="{00000000-0005-0000-0000-0000683C0000}"/>
    <cellStyle name="Style 126 2" xfId="30218" xr:uid="{00000000-0005-0000-0000-0000693C0000}"/>
    <cellStyle name="Style 127" xfId="9110" xr:uid="{00000000-0005-0000-0000-00006A3C0000}"/>
    <cellStyle name="Style 127 2" xfId="30219" xr:uid="{00000000-0005-0000-0000-00006B3C0000}"/>
    <cellStyle name="Style 128" xfId="9114" xr:uid="{00000000-0005-0000-0000-00006C3C0000}"/>
    <cellStyle name="Style 128 2" xfId="30220" xr:uid="{00000000-0005-0000-0000-00006D3C0000}"/>
    <cellStyle name="Style 129" xfId="7911" xr:uid="{00000000-0005-0000-0000-00006E3C0000}"/>
    <cellStyle name="Style 129 2" xfId="30221" xr:uid="{00000000-0005-0000-0000-00006F3C0000}"/>
    <cellStyle name="Style 13" xfId="8853" xr:uid="{00000000-0005-0000-0000-0000703C0000}"/>
    <cellStyle name="Style 13 2" xfId="7234" xr:uid="{00000000-0005-0000-0000-0000713C0000}"/>
    <cellStyle name="Style 13 2 2" xfId="30223" xr:uid="{00000000-0005-0000-0000-0000723C0000}"/>
    <cellStyle name="Style 13 3" xfId="30222" xr:uid="{00000000-0005-0000-0000-0000733C0000}"/>
    <cellStyle name="Style 130" xfId="8156" xr:uid="{00000000-0005-0000-0000-0000743C0000}"/>
    <cellStyle name="Style 130 2" xfId="30224" xr:uid="{00000000-0005-0000-0000-0000753C0000}"/>
    <cellStyle name="Style 131" xfId="9103" xr:uid="{00000000-0005-0000-0000-0000763C0000}"/>
    <cellStyle name="Style 131 2" xfId="30225" xr:uid="{00000000-0005-0000-0000-0000773C0000}"/>
    <cellStyle name="Style 132" xfId="9109" xr:uid="{00000000-0005-0000-0000-0000783C0000}"/>
    <cellStyle name="Style 132 2" xfId="30226" xr:uid="{00000000-0005-0000-0000-0000793C0000}"/>
    <cellStyle name="Style 133" xfId="9113" xr:uid="{00000000-0005-0000-0000-00007A3C0000}"/>
    <cellStyle name="Style 133 2" xfId="30227" xr:uid="{00000000-0005-0000-0000-00007B3C0000}"/>
    <cellStyle name="Style 134" xfId="7912" xr:uid="{00000000-0005-0000-0000-00007C3C0000}"/>
    <cellStyle name="Style 134 2" xfId="30228" xr:uid="{00000000-0005-0000-0000-00007D3C0000}"/>
    <cellStyle name="Style 135" xfId="9116" xr:uid="{00000000-0005-0000-0000-00007E3C0000}"/>
    <cellStyle name="Style 135 2" xfId="30229" xr:uid="{00000000-0005-0000-0000-00007F3C0000}"/>
    <cellStyle name="Style 136" xfId="6372" xr:uid="{00000000-0005-0000-0000-0000803C0000}"/>
    <cellStyle name="Style 136 2" xfId="30230" xr:uid="{00000000-0005-0000-0000-0000813C0000}"/>
    <cellStyle name="Style 137" xfId="9119" xr:uid="{00000000-0005-0000-0000-0000823C0000}"/>
    <cellStyle name="Style 137 2" xfId="30231" xr:uid="{00000000-0005-0000-0000-0000833C0000}"/>
    <cellStyle name="Style 138" xfId="9122" xr:uid="{00000000-0005-0000-0000-0000843C0000}"/>
    <cellStyle name="Style 138 2" xfId="30232" xr:uid="{00000000-0005-0000-0000-0000853C0000}"/>
    <cellStyle name="Style 139" xfId="9125" xr:uid="{00000000-0005-0000-0000-0000863C0000}"/>
    <cellStyle name="Style 139 2" xfId="30233" xr:uid="{00000000-0005-0000-0000-0000873C0000}"/>
    <cellStyle name="Style 14" xfId="9126" xr:uid="{00000000-0005-0000-0000-0000883C0000}"/>
    <cellStyle name="Style 14 2" xfId="9127" xr:uid="{00000000-0005-0000-0000-0000893C0000}"/>
    <cellStyle name="Style 14 2 2" xfId="30235" xr:uid="{00000000-0005-0000-0000-00008A3C0000}"/>
    <cellStyle name="Style 14 3" xfId="2327" xr:uid="{00000000-0005-0000-0000-00008B3C0000}"/>
    <cellStyle name="Style 14 3 2" xfId="9129" xr:uid="{00000000-0005-0000-0000-00008C3C0000}"/>
    <cellStyle name="Style 14 3 2 2" xfId="30237" xr:uid="{00000000-0005-0000-0000-00008D3C0000}"/>
    <cellStyle name="Style 14 3 3" xfId="9131" xr:uid="{00000000-0005-0000-0000-00008E3C0000}"/>
    <cellStyle name="Style 14 3 3 2" xfId="30238" xr:uid="{00000000-0005-0000-0000-00008F3C0000}"/>
    <cellStyle name="Style 14 3 4" xfId="30236" xr:uid="{00000000-0005-0000-0000-0000903C0000}"/>
    <cellStyle name="Style 14 4" xfId="30234" xr:uid="{00000000-0005-0000-0000-0000913C0000}"/>
    <cellStyle name="Style 140" xfId="9115" xr:uid="{00000000-0005-0000-0000-0000923C0000}"/>
    <cellStyle name="Style 140 2" xfId="30239" xr:uid="{00000000-0005-0000-0000-0000933C0000}"/>
    <cellStyle name="Style 141" xfId="6373" xr:uid="{00000000-0005-0000-0000-0000943C0000}"/>
    <cellStyle name="Style 141 2" xfId="30240" xr:uid="{00000000-0005-0000-0000-0000953C0000}"/>
    <cellStyle name="Style 142" xfId="9118" xr:uid="{00000000-0005-0000-0000-0000963C0000}"/>
    <cellStyle name="Style 142 2" xfId="30241" xr:uid="{00000000-0005-0000-0000-0000973C0000}"/>
    <cellStyle name="Style 143" xfId="9121" xr:uid="{00000000-0005-0000-0000-0000983C0000}"/>
    <cellStyle name="Style 143 2" xfId="30242" xr:uid="{00000000-0005-0000-0000-0000993C0000}"/>
    <cellStyle name="Style 144" xfId="9124" xr:uid="{00000000-0005-0000-0000-00009A3C0000}"/>
    <cellStyle name="Style 144 2" xfId="30243" xr:uid="{00000000-0005-0000-0000-00009B3C0000}"/>
    <cellStyle name="Style 145" xfId="9135" xr:uid="{00000000-0005-0000-0000-00009C3C0000}"/>
    <cellStyle name="Style 145 2" xfId="30244" xr:uid="{00000000-0005-0000-0000-00009D3C0000}"/>
    <cellStyle name="Style 146" xfId="9137" xr:uid="{00000000-0005-0000-0000-00009E3C0000}"/>
    <cellStyle name="Style 146 2" xfId="30245" xr:uid="{00000000-0005-0000-0000-00009F3C0000}"/>
    <cellStyle name="Style 147" xfId="4622" xr:uid="{00000000-0005-0000-0000-0000A03C0000}"/>
    <cellStyle name="Style 147 2" xfId="30246" xr:uid="{00000000-0005-0000-0000-0000A13C0000}"/>
    <cellStyle name="Style 148" xfId="4626" xr:uid="{00000000-0005-0000-0000-0000A23C0000}"/>
    <cellStyle name="Style 148 2" xfId="30247" xr:uid="{00000000-0005-0000-0000-0000A33C0000}"/>
    <cellStyle name="Style 149" xfId="9139" xr:uid="{00000000-0005-0000-0000-0000A43C0000}"/>
    <cellStyle name="Style 149 2" xfId="30248" xr:uid="{00000000-0005-0000-0000-0000A53C0000}"/>
    <cellStyle name="Style 15" xfId="4789" xr:uid="{00000000-0005-0000-0000-0000A63C0000}"/>
    <cellStyle name="Style 15 2" xfId="9141" xr:uid="{00000000-0005-0000-0000-0000A73C0000}"/>
    <cellStyle name="Style 15 2 2" xfId="30250" xr:uid="{00000000-0005-0000-0000-0000A83C0000}"/>
    <cellStyle name="Style 15 3" xfId="9144" xr:uid="{00000000-0005-0000-0000-0000A93C0000}"/>
    <cellStyle name="Style 15 3 2" xfId="9147" xr:uid="{00000000-0005-0000-0000-0000AA3C0000}"/>
    <cellStyle name="Style 15 3 2 2" xfId="30252" xr:uid="{00000000-0005-0000-0000-0000AB3C0000}"/>
    <cellStyle name="Style 15 3 3" xfId="3922" xr:uid="{00000000-0005-0000-0000-0000AC3C0000}"/>
    <cellStyle name="Style 15 3 3 2" xfId="30253" xr:uid="{00000000-0005-0000-0000-0000AD3C0000}"/>
    <cellStyle name="Style 15 3 4" xfId="30251" xr:uid="{00000000-0005-0000-0000-0000AE3C0000}"/>
    <cellStyle name="Style 15 4" xfId="30249" xr:uid="{00000000-0005-0000-0000-0000AF3C0000}"/>
    <cellStyle name="Style 150" xfId="9134" xr:uid="{00000000-0005-0000-0000-0000B03C0000}"/>
    <cellStyle name="Style 150 2" xfId="30254" xr:uid="{00000000-0005-0000-0000-0000B13C0000}"/>
    <cellStyle name="Style 151" xfId="9136" xr:uid="{00000000-0005-0000-0000-0000B23C0000}"/>
    <cellStyle name="Style 151 2" xfId="30255" xr:uid="{00000000-0005-0000-0000-0000B33C0000}"/>
    <cellStyle name="Style 152" xfId="4623" xr:uid="{00000000-0005-0000-0000-0000B43C0000}"/>
    <cellStyle name="Style 152 2" xfId="30256" xr:uid="{00000000-0005-0000-0000-0000B53C0000}"/>
    <cellStyle name="Style 153" xfId="4627" xr:uid="{00000000-0005-0000-0000-0000B63C0000}"/>
    <cellStyle name="Style 153 2" xfId="30257" xr:uid="{00000000-0005-0000-0000-0000B73C0000}"/>
    <cellStyle name="Style 154" xfId="9138" xr:uid="{00000000-0005-0000-0000-0000B83C0000}"/>
    <cellStyle name="Style 154 2" xfId="30258" xr:uid="{00000000-0005-0000-0000-0000B93C0000}"/>
    <cellStyle name="Style 155" xfId="8792" xr:uid="{00000000-0005-0000-0000-0000BA3C0000}"/>
    <cellStyle name="Style 155 2" xfId="30259" xr:uid="{00000000-0005-0000-0000-0000BB3C0000}"/>
    <cellStyle name="Style 156" xfId="8800" xr:uid="{00000000-0005-0000-0000-0000BC3C0000}"/>
    <cellStyle name="Style 156 2" xfId="30260" xr:uid="{00000000-0005-0000-0000-0000BD3C0000}"/>
    <cellStyle name="style 157" xfId="30166" xr:uid="{00000000-0005-0000-0000-0000BE3C0000}"/>
    <cellStyle name="Style 16" xfId="4792" xr:uid="{00000000-0005-0000-0000-0000BF3C0000}"/>
    <cellStyle name="Style 16 2" xfId="9150" xr:uid="{00000000-0005-0000-0000-0000C03C0000}"/>
    <cellStyle name="Style 16 2 2" xfId="30262" xr:uid="{00000000-0005-0000-0000-0000C13C0000}"/>
    <cellStyle name="Style 16 3" xfId="14764" xr:uid="{00000000-0005-0000-0000-0000C23C0000}"/>
    <cellStyle name="Style 16 3 2" xfId="30263" xr:uid="{00000000-0005-0000-0000-0000C33C0000}"/>
    <cellStyle name="Style 16 4" xfId="30261" xr:uid="{00000000-0005-0000-0000-0000C43C0000}"/>
    <cellStyle name="Style 17" xfId="3156" xr:uid="{00000000-0005-0000-0000-0000C53C0000}"/>
    <cellStyle name="Style 17 2" xfId="3758" xr:uid="{00000000-0005-0000-0000-0000C63C0000}"/>
    <cellStyle name="Style 17 2 2" xfId="30265" xr:uid="{00000000-0005-0000-0000-0000C73C0000}"/>
    <cellStyle name="Style 17 3" xfId="14648" xr:uid="{00000000-0005-0000-0000-0000C83C0000}"/>
    <cellStyle name="Style 17 3 2" xfId="30266" xr:uid="{00000000-0005-0000-0000-0000C93C0000}"/>
    <cellStyle name="Style 17 4" xfId="16310" xr:uid="{00000000-0005-0000-0000-0000CA3C0000}"/>
    <cellStyle name="Style 17 4 2" xfId="30267" xr:uid="{00000000-0005-0000-0000-0000CB3C0000}"/>
    <cellStyle name="Style 17 5" xfId="23155" xr:uid="{00000000-0005-0000-0000-0000CC3C0000}"/>
    <cellStyle name="Style 17 5 2" xfId="30268" xr:uid="{00000000-0005-0000-0000-0000CD3C0000}"/>
    <cellStyle name="Style 17 6" xfId="30264" xr:uid="{00000000-0005-0000-0000-0000CE3C0000}"/>
    <cellStyle name="Style 18" xfId="9153" xr:uid="{00000000-0005-0000-0000-0000CF3C0000}"/>
    <cellStyle name="Style 18 2" xfId="9155" xr:uid="{00000000-0005-0000-0000-0000D03C0000}"/>
    <cellStyle name="Style 18 2 2" xfId="30270" xr:uid="{00000000-0005-0000-0000-0000D13C0000}"/>
    <cellStyle name="Style 18 3" xfId="15136" xr:uid="{00000000-0005-0000-0000-0000D23C0000}"/>
    <cellStyle name="Style 18 3 2" xfId="30271" xr:uid="{00000000-0005-0000-0000-0000D33C0000}"/>
    <cellStyle name="Style 18 4" xfId="18524" xr:uid="{00000000-0005-0000-0000-0000D43C0000}"/>
    <cellStyle name="Style 18 4 2" xfId="30272" xr:uid="{00000000-0005-0000-0000-0000D53C0000}"/>
    <cellStyle name="Style 18 5" xfId="23303" xr:uid="{00000000-0005-0000-0000-0000D63C0000}"/>
    <cellStyle name="Style 18 5 2" xfId="30273" xr:uid="{00000000-0005-0000-0000-0000D73C0000}"/>
    <cellStyle name="Style 18 6" xfId="30269" xr:uid="{00000000-0005-0000-0000-0000D83C0000}"/>
    <cellStyle name="Style 19" xfId="9157" xr:uid="{00000000-0005-0000-0000-0000D93C0000}"/>
    <cellStyle name="Style 19 2" xfId="9159" xr:uid="{00000000-0005-0000-0000-0000DA3C0000}"/>
    <cellStyle name="Style 19 2 2" xfId="30275" xr:uid="{00000000-0005-0000-0000-0000DB3C0000}"/>
    <cellStyle name="Style 19 3" xfId="30274" xr:uid="{00000000-0005-0000-0000-0000DC3C0000}"/>
    <cellStyle name="Style 2" xfId="9160" xr:uid="{00000000-0005-0000-0000-0000DD3C0000}"/>
    <cellStyle name="Style 2 2" xfId="9161" xr:uid="{00000000-0005-0000-0000-0000DE3C0000}"/>
    <cellStyle name="Style 2 2 2" xfId="30277" xr:uid="{00000000-0005-0000-0000-0000DF3C0000}"/>
    <cellStyle name="Style 2 3" xfId="15137" xr:uid="{00000000-0005-0000-0000-0000E03C0000}"/>
    <cellStyle name="Style 2 3 2" xfId="30278" xr:uid="{00000000-0005-0000-0000-0000E13C0000}"/>
    <cellStyle name="Style 2 4" xfId="30276" xr:uid="{00000000-0005-0000-0000-0000E23C0000}"/>
    <cellStyle name="Style 20" xfId="4790" xr:uid="{00000000-0005-0000-0000-0000E33C0000}"/>
    <cellStyle name="Style 20 2" xfId="9140" xr:uid="{00000000-0005-0000-0000-0000E43C0000}"/>
    <cellStyle name="Style 20 2 2" xfId="30280" xr:uid="{00000000-0005-0000-0000-0000E53C0000}"/>
    <cellStyle name="Style 20 3" xfId="14763" xr:uid="{00000000-0005-0000-0000-0000E63C0000}"/>
    <cellStyle name="Style 20 3 2" xfId="30281" xr:uid="{00000000-0005-0000-0000-0000E73C0000}"/>
    <cellStyle name="Style 20 4" xfId="16852" xr:uid="{00000000-0005-0000-0000-0000E83C0000}"/>
    <cellStyle name="Style 20 4 2" xfId="30282" xr:uid="{00000000-0005-0000-0000-0000E93C0000}"/>
    <cellStyle name="Style 20 5" xfId="23197" xr:uid="{00000000-0005-0000-0000-0000EA3C0000}"/>
    <cellStyle name="Style 20 5 2" xfId="30283" xr:uid="{00000000-0005-0000-0000-0000EB3C0000}"/>
    <cellStyle name="Style 20 6" xfId="30279" xr:uid="{00000000-0005-0000-0000-0000EC3C0000}"/>
    <cellStyle name="Style 21" xfId="4793" xr:uid="{00000000-0005-0000-0000-0000ED3C0000}"/>
    <cellStyle name="Style 21 2" xfId="9149" xr:uid="{00000000-0005-0000-0000-0000EE3C0000}"/>
    <cellStyle name="Style 21 2 2" xfId="30285" xr:uid="{00000000-0005-0000-0000-0000EF3C0000}"/>
    <cellStyle name="Style 21 3" xfId="14765" xr:uid="{00000000-0005-0000-0000-0000F03C0000}"/>
    <cellStyle name="Style 21 3 2" xfId="30286" xr:uid="{00000000-0005-0000-0000-0000F13C0000}"/>
    <cellStyle name="Style 21 4" xfId="16853" xr:uid="{00000000-0005-0000-0000-0000F23C0000}"/>
    <cellStyle name="Style 21 4 2" xfId="30287" xr:uid="{00000000-0005-0000-0000-0000F33C0000}"/>
    <cellStyle name="Style 21 5" xfId="23198" xr:uid="{00000000-0005-0000-0000-0000F43C0000}"/>
    <cellStyle name="Style 21 5 2" xfId="30288" xr:uid="{00000000-0005-0000-0000-0000F53C0000}"/>
    <cellStyle name="Style 21 6" xfId="30284" xr:uid="{00000000-0005-0000-0000-0000F63C0000}"/>
    <cellStyle name="Style 22" xfId="3155" xr:uid="{00000000-0005-0000-0000-0000F73C0000}"/>
    <cellStyle name="Style 22 2" xfId="3757" xr:uid="{00000000-0005-0000-0000-0000F83C0000}"/>
    <cellStyle name="Style 22 2 2" xfId="30290" xr:uid="{00000000-0005-0000-0000-0000F93C0000}"/>
    <cellStyle name="Style 22 3" xfId="14647" xr:uid="{00000000-0005-0000-0000-0000FA3C0000}"/>
    <cellStyle name="Style 22 3 2" xfId="30291" xr:uid="{00000000-0005-0000-0000-0000FB3C0000}"/>
    <cellStyle name="Style 22 4" xfId="30289" xr:uid="{00000000-0005-0000-0000-0000FC3C0000}"/>
    <cellStyle name="Style 23" xfId="9152" xr:uid="{00000000-0005-0000-0000-0000FD3C0000}"/>
    <cellStyle name="Style 23 2" xfId="9154" xr:uid="{00000000-0005-0000-0000-0000FE3C0000}"/>
    <cellStyle name="Style 23 2 2" xfId="30293" xr:uid="{00000000-0005-0000-0000-0000FF3C0000}"/>
    <cellStyle name="Style 23 3" xfId="15135" xr:uid="{00000000-0005-0000-0000-0000003D0000}"/>
    <cellStyle name="Style 23 3 2" xfId="30294" xr:uid="{00000000-0005-0000-0000-0000013D0000}"/>
    <cellStyle name="Style 23 4" xfId="30292" xr:uid="{00000000-0005-0000-0000-0000023D0000}"/>
    <cellStyle name="Style 24" xfId="9156" xr:uid="{00000000-0005-0000-0000-0000033D0000}"/>
    <cellStyle name="Style 24 2" xfId="9158" xr:uid="{00000000-0005-0000-0000-0000043D0000}"/>
    <cellStyle name="Style 24 2 2" xfId="30296" xr:uid="{00000000-0005-0000-0000-0000053D0000}"/>
    <cellStyle name="Style 24 3" xfId="30295" xr:uid="{00000000-0005-0000-0000-0000063D0000}"/>
    <cellStyle name="Style 25" xfId="1938" xr:uid="{00000000-0005-0000-0000-0000073D0000}"/>
    <cellStyle name="Style 25 2" xfId="9164" xr:uid="{00000000-0005-0000-0000-0000083D0000}"/>
    <cellStyle name="Style 25 2 2" xfId="30298" xr:uid="{00000000-0005-0000-0000-0000093D0000}"/>
    <cellStyle name="Style 25 3" xfId="30297" xr:uid="{00000000-0005-0000-0000-00000A3D0000}"/>
    <cellStyle name="Style 26" xfId="9166" xr:uid="{00000000-0005-0000-0000-00000B3D0000}"/>
    <cellStyle name="Style 26 2" xfId="9168" xr:uid="{00000000-0005-0000-0000-00000C3D0000}"/>
    <cellStyle name="Style 26 2 2" xfId="30300" xr:uid="{00000000-0005-0000-0000-00000D3D0000}"/>
    <cellStyle name="Style 26 3" xfId="30299" xr:uid="{00000000-0005-0000-0000-00000E3D0000}"/>
    <cellStyle name="Style 27" xfId="6294" xr:uid="{00000000-0005-0000-0000-00000F3D0000}"/>
    <cellStyle name="Style 27 2" xfId="9171" xr:uid="{00000000-0005-0000-0000-0000103D0000}"/>
    <cellStyle name="Style 27 2 2" xfId="30302" xr:uid="{00000000-0005-0000-0000-0000113D0000}"/>
    <cellStyle name="Style 27 3" xfId="30301" xr:uid="{00000000-0005-0000-0000-0000123D0000}"/>
    <cellStyle name="Style 28" xfId="6299" xr:uid="{00000000-0005-0000-0000-0000133D0000}"/>
    <cellStyle name="Style 28 2" xfId="9173" xr:uid="{00000000-0005-0000-0000-0000143D0000}"/>
    <cellStyle name="Style 28 2 2" xfId="30304" xr:uid="{00000000-0005-0000-0000-0000153D0000}"/>
    <cellStyle name="Style 28 3" xfId="30303" xr:uid="{00000000-0005-0000-0000-0000163D0000}"/>
    <cellStyle name="Style 29" xfId="2422" xr:uid="{00000000-0005-0000-0000-0000173D0000}"/>
    <cellStyle name="Style 29 2" xfId="5732" xr:uid="{00000000-0005-0000-0000-0000183D0000}"/>
    <cellStyle name="Style 29 2 2" xfId="30306" xr:uid="{00000000-0005-0000-0000-0000193D0000}"/>
    <cellStyle name="Style 29 3" xfId="30305" xr:uid="{00000000-0005-0000-0000-00001A3D0000}"/>
    <cellStyle name="Style 3" xfId="9174" xr:uid="{00000000-0005-0000-0000-00001B3D0000}"/>
    <cellStyle name="Style 3 2" xfId="1359" xr:uid="{00000000-0005-0000-0000-00001C3D0000}"/>
    <cellStyle name="Style 3 2 2" xfId="30308" xr:uid="{00000000-0005-0000-0000-00001D3D0000}"/>
    <cellStyle name="Style 3 3" xfId="15138" xr:uid="{00000000-0005-0000-0000-00001E3D0000}"/>
    <cellStyle name="Style 3 3 2" xfId="30309" xr:uid="{00000000-0005-0000-0000-00001F3D0000}"/>
    <cellStyle name="Style 3 4" xfId="18527" xr:uid="{00000000-0005-0000-0000-0000203D0000}"/>
    <cellStyle name="Style 3 4 2" xfId="30310" xr:uid="{00000000-0005-0000-0000-0000213D0000}"/>
    <cellStyle name="Style 3 5" xfId="23304" xr:uid="{00000000-0005-0000-0000-0000223D0000}"/>
    <cellStyle name="Style 3 5 2" xfId="30311" xr:uid="{00000000-0005-0000-0000-0000233D0000}"/>
    <cellStyle name="Style 3 6" xfId="30307" xr:uid="{00000000-0005-0000-0000-0000243D0000}"/>
    <cellStyle name="Style 30" xfId="1939" xr:uid="{00000000-0005-0000-0000-0000253D0000}"/>
    <cellStyle name="Style 30 2" xfId="9163" xr:uid="{00000000-0005-0000-0000-0000263D0000}"/>
    <cellStyle name="Style 30 2 2" xfId="30313" xr:uid="{00000000-0005-0000-0000-0000273D0000}"/>
    <cellStyle name="Style 30 3" xfId="9175" xr:uid="{00000000-0005-0000-0000-0000283D0000}"/>
    <cellStyle name="Style 30 3 2" xfId="3144" xr:uid="{00000000-0005-0000-0000-0000293D0000}"/>
    <cellStyle name="Style 30 3 2 2" xfId="30315" xr:uid="{00000000-0005-0000-0000-00002A3D0000}"/>
    <cellStyle name="Style 30 3 3" xfId="3150" xr:uid="{00000000-0005-0000-0000-00002B3D0000}"/>
    <cellStyle name="Style 30 3 3 2" xfId="30316" xr:uid="{00000000-0005-0000-0000-00002C3D0000}"/>
    <cellStyle name="Style 30 3 4" xfId="30314" xr:uid="{00000000-0005-0000-0000-00002D3D0000}"/>
    <cellStyle name="Style 30 4" xfId="30312" xr:uid="{00000000-0005-0000-0000-00002E3D0000}"/>
    <cellStyle name="Style 31" xfId="9165" xr:uid="{00000000-0005-0000-0000-00002F3D0000}"/>
    <cellStyle name="Style 31 2" xfId="9167" xr:uid="{00000000-0005-0000-0000-0000303D0000}"/>
    <cellStyle name="Style 31 2 2" xfId="30318" xr:uid="{00000000-0005-0000-0000-0000313D0000}"/>
    <cellStyle name="Style 31 3" xfId="30317" xr:uid="{00000000-0005-0000-0000-0000323D0000}"/>
    <cellStyle name="Style 32" xfId="6295" xr:uid="{00000000-0005-0000-0000-0000333D0000}"/>
    <cellStyle name="Style 32 2" xfId="9170" xr:uid="{00000000-0005-0000-0000-0000343D0000}"/>
    <cellStyle name="Style 32 2 2" xfId="30320" xr:uid="{00000000-0005-0000-0000-0000353D0000}"/>
    <cellStyle name="Style 32 3" xfId="30319" xr:uid="{00000000-0005-0000-0000-0000363D0000}"/>
    <cellStyle name="Style 33" xfId="6300" xr:uid="{00000000-0005-0000-0000-0000373D0000}"/>
    <cellStyle name="Style 33 2" xfId="9172" xr:uid="{00000000-0005-0000-0000-0000383D0000}"/>
    <cellStyle name="Style 33 2 2" xfId="30322" xr:uid="{00000000-0005-0000-0000-0000393D0000}"/>
    <cellStyle name="Style 33 3" xfId="30321" xr:uid="{00000000-0005-0000-0000-00003A3D0000}"/>
    <cellStyle name="Style 34" xfId="2421" xr:uid="{00000000-0005-0000-0000-00003B3D0000}"/>
    <cellStyle name="Style 34 2" xfId="5733" xr:uid="{00000000-0005-0000-0000-00003C3D0000}"/>
    <cellStyle name="Style 34 2 2" xfId="30324" xr:uid="{00000000-0005-0000-0000-00003D3D0000}"/>
    <cellStyle name="Style 34 3" xfId="9176" xr:uid="{00000000-0005-0000-0000-00003E3D0000}"/>
    <cellStyle name="Style 34 3 2" xfId="3295" xr:uid="{00000000-0005-0000-0000-00003F3D0000}"/>
    <cellStyle name="Style 34 3 2 2" xfId="30326" xr:uid="{00000000-0005-0000-0000-0000403D0000}"/>
    <cellStyle name="Style 34 3 3" xfId="9177" xr:uid="{00000000-0005-0000-0000-0000413D0000}"/>
    <cellStyle name="Style 34 3 3 2" xfId="30327" xr:uid="{00000000-0005-0000-0000-0000423D0000}"/>
    <cellStyle name="Style 34 3 4" xfId="30325" xr:uid="{00000000-0005-0000-0000-0000433D0000}"/>
    <cellStyle name="Style 34 4" xfId="30323" xr:uid="{00000000-0005-0000-0000-0000443D0000}"/>
    <cellStyle name="Style 35" xfId="9179" xr:uid="{00000000-0005-0000-0000-0000453D0000}"/>
    <cellStyle name="Style 35 2" xfId="7314" xr:uid="{00000000-0005-0000-0000-0000463D0000}"/>
    <cellStyle name="Style 35 2 2" xfId="30329" xr:uid="{00000000-0005-0000-0000-0000473D0000}"/>
    <cellStyle name="Style 35 3" xfId="9181" xr:uid="{00000000-0005-0000-0000-0000483D0000}"/>
    <cellStyle name="Style 35 3 2" xfId="7151" xr:uid="{00000000-0005-0000-0000-0000493D0000}"/>
    <cellStyle name="Style 35 3 2 2" xfId="30331" xr:uid="{00000000-0005-0000-0000-00004A3D0000}"/>
    <cellStyle name="Style 35 3 3" xfId="7154" xr:uid="{00000000-0005-0000-0000-00004B3D0000}"/>
    <cellStyle name="Style 35 3 3 2" xfId="30332" xr:uid="{00000000-0005-0000-0000-00004C3D0000}"/>
    <cellStyle name="Style 35 3 4" xfId="30330" xr:uid="{00000000-0005-0000-0000-00004D3D0000}"/>
    <cellStyle name="Style 35 4" xfId="30328" xr:uid="{00000000-0005-0000-0000-00004E3D0000}"/>
    <cellStyle name="Style 36" xfId="9183" xr:uid="{00000000-0005-0000-0000-00004F3D0000}"/>
    <cellStyle name="Style 36 2" xfId="30333" xr:uid="{00000000-0005-0000-0000-0000503D0000}"/>
    <cellStyle name="Style 37" xfId="3776" xr:uid="{00000000-0005-0000-0000-0000513D0000}"/>
    <cellStyle name="Style 37 2" xfId="3918" xr:uid="{00000000-0005-0000-0000-0000523D0000}"/>
    <cellStyle name="Style 37 2 2" xfId="30335" xr:uid="{00000000-0005-0000-0000-0000533D0000}"/>
    <cellStyle name="Style 37 3" xfId="30334" xr:uid="{00000000-0005-0000-0000-0000543D0000}"/>
    <cellStyle name="Style 38" xfId="1751" xr:uid="{00000000-0005-0000-0000-0000553D0000}"/>
    <cellStyle name="Style 38 2" xfId="3931" xr:uid="{00000000-0005-0000-0000-0000563D0000}"/>
    <cellStyle name="Style 38 2 2" xfId="30337" xr:uid="{00000000-0005-0000-0000-0000573D0000}"/>
    <cellStyle name="Style 38 3" xfId="14499" xr:uid="{00000000-0005-0000-0000-0000583D0000}"/>
    <cellStyle name="Style 38 3 2" xfId="30338" xr:uid="{00000000-0005-0000-0000-0000593D0000}"/>
    <cellStyle name="Style 38 4" xfId="15818" xr:uid="{00000000-0005-0000-0000-00005A3D0000}"/>
    <cellStyle name="Style 38 4 2" xfId="30339" xr:uid="{00000000-0005-0000-0000-00005B3D0000}"/>
    <cellStyle name="Style 38 5" xfId="23102" xr:uid="{00000000-0005-0000-0000-00005C3D0000}"/>
    <cellStyle name="Style 38 5 2" xfId="30340" xr:uid="{00000000-0005-0000-0000-00005D3D0000}"/>
    <cellStyle name="Style 38 6" xfId="30336" xr:uid="{00000000-0005-0000-0000-00005E3D0000}"/>
    <cellStyle name="Style 39" xfId="9186" xr:uid="{00000000-0005-0000-0000-00005F3D0000}"/>
    <cellStyle name="Style 39 2" xfId="3433" xr:uid="{00000000-0005-0000-0000-0000603D0000}"/>
    <cellStyle name="Style 39 2 2" xfId="30342" xr:uid="{00000000-0005-0000-0000-0000613D0000}"/>
    <cellStyle name="Style 39 3" xfId="15140" xr:uid="{00000000-0005-0000-0000-0000623D0000}"/>
    <cellStyle name="Style 39 3 2" xfId="30343" xr:uid="{00000000-0005-0000-0000-0000633D0000}"/>
    <cellStyle name="Style 39 4" xfId="18530" xr:uid="{00000000-0005-0000-0000-0000643D0000}"/>
    <cellStyle name="Style 39 4 2" xfId="30344" xr:uid="{00000000-0005-0000-0000-0000653D0000}"/>
    <cellStyle name="Style 39 5" xfId="23305" xr:uid="{00000000-0005-0000-0000-0000663D0000}"/>
    <cellStyle name="Style 39 5 2" xfId="30345" xr:uid="{00000000-0005-0000-0000-0000673D0000}"/>
    <cellStyle name="Style 39 6" xfId="30341" xr:uid="{00000000-0005-0000-0000-0000683D0000}"/>
    <cellStyle name="Style 4" xfId="9187" xr:uid="{00000000-0005-0000-0000-0000693D0000}"/>
    <cellStyle name="Style 4 2" xfId="777" xr:uid="{00000000-0005-0000-0000-00006A3D0000}"/>
    <cellStyle name="Style 4 2 2" xfId="30347" xr:uid="{00000000-0005-0000-0000-00006B3D0000}"/>
    <cellStyle name="Style 4 3" xfId="15141" xr:uid="{00000000-0005-0000-0000-00006C3D0000}"/>
    <cellStyle name="Style 4 3 2" xfId="30348" xr:uid="{00000000-0005-0000-0000-00006D3D0000}"/>
    <cellStyle name="Style 4 4" xfId="18531" xr:uid="{00000000-0005-0000-0000-00006E3D0000}"/>
    <cellStyle name="Style 4 4 2" xfId="30349" xr:uid="{00000000-0005-0000-0000-00006F3D0000}"/>
    <cellStyle name="Style 4 5" xfId="23306" xr:uid="{00000000-0005-0000-0000-0000703D0000}"/>
    <cellStyle name="Style 4 5 2" xfId="30350" xr:uid="{00000000-0005-0000-0000-0000713D0000}"/>
    <cellStyle name="Style 4 6" xfId="30346" xr:uid="{00000000-0005-0000-0000-0000723D0000}"/>
    <cellStyle name="Style 40" xfId="9178" xr:uid="{00000000-0005-0000-0000-0000733D0000}"/>
    <cellStyle name="Style 40 2" xfId="7315" xr:uid="{00000000-0005-0000-0000-0000743D0000}"/>
    <cellStyle name="Style 40 2 2" xfId="30352" xr:uid="{00000000-0005-0000-0000-0000753D0000}"/>
    <cellStyle name="Style 40 3" xfId="15139" xr:uid="{00000000-0005-0000-0000-0000763D0000}"/>
    <cellStyle name="Style 40 3 2" xfId="30353" xr:uid="{00000000-0005-0000-0000-0000773D0000}"/>
    <cellStyle name="Style 40 4" xfId="30351" xr:uid="{00000000-0005-0000-0000-0000783D0000}"/>
    <cellStyle name="Style 41" xfId="9182" xr:uid="{00000000-0005-0000-0000-0000793D0000}"/>
    <cellStyle name="Style 41 2" xfId="6419" xr:uid="{00000000-0005-0000-0000-00007A3D0000}"/>
    <cellStyle name="Style 41 2 2" xfId="30355" xr:uid="{00000000-0005-0000-0000-00007B3D0000}"/>
    <cellStyle name="Style 41 3" xfId="30354" xr:uid="{00000000-0005-0000-0000-00007C3D0000}"/>
    <cellStyle name="Style 42" xfId="3775" xr:uid="{00000000-0005-0000-0000-00007D3D0000}"/>
    <cellStyle name="Style 42 2" xfId="3917" xr:uid="{00000000-0005-0000-0000-00007E3D0000}"/>
    <cellStyle name="Style 42 2 2" xfId="30357" xr:uid="{00000000-0005-0000-0000-00007F3D0000}"/>
    <cellStyle name="Style 42 3" xfId="30356" xr:uid="{00000000-0005-0000-0000-0000803D0000}"/>
    <cellStyle name="Style 43" xfId="1752" xr:uid="{00000000-0005-0000-0000-0000813D0000}"/>
    <cellStyle name="Style 43 2" xfId="3930" xr:uid="{00000000-0005-0000-0000-0000823D0000}"/>
    <cellStyle name="Style 43 2 2" xfId="30359" xr:uid="{00000000-0005-0000-0000-0000833D0000}"/>
    <cellStyle name="Style 43 3" xfId="30358" xr:uid="{00000000-0005-0000-0000-0000843D0000}"/>
    <cellStyle name="Style 44" xfId="9185" xr:uid="{00000000-0005-0000-0000-0000853D0000}"/>
    <cellStyle name="Style 44 2" xfId="3432" xr:uid="{00000000-0005-0000-0000-0000863D0000}"/>
    <cellStyle name="Style 44 2 2" xfId="30361" xr:uid="{00000000-0005-0000-0000-0000873D0000}"/>
    <cellStyle name="Style 44 3" xfId="30360" xr:uid="{00000000-0005-0000-0000-0000883D0000}"/>
    <cellStyle name="Style 45" xfId="9190" xr:uid="{00000000-0005-0000-0000-0000893D0000}"/>
    <cellStyle name="Style 45 2" xfId="9193" xr:uid="{00000000-0005-0000-0000-00008A3D0000}"/>
    <cellStyle name="Style 45 2 2" xfId="30363" xr:uid="{00000000-0005-0000-0000-00008B3D0000}"/>
    <cellStyle name="Style 45 3" xfId="15142" xr:uid="{00000000-0005-0000-0000-00008C3D0000}"/>
    <cellStyle name="Style 45 3 2" xfId="30364" xr:uid="{00000000-0005-0000-0000-00008D3D0000}"/>
    <cellStyle name="Style 45 4" xfId="30362" xr:uid="{00000000-0005-0000-0000-00008E3D0000}"/>
    <cellStyle name="Style 46" xfId="592" xr:uid="{00000000-0005-0000-0000-00008F3D0000}"/>
    <cellStyle name="Style 46 2" xfId="9196" xr:uid="{00000000-0005-0000-0000-0000903D0000}"/>
    <cellStyle name="Style 46 2 2" xfId="30366" xr:uid="{00000000-0005-0000-0000-0000913D0000}"/>
    <cellStyle name="Style 46 3" xfId="14422" xr:uid="{00000000-0005-0000-0000-0000923D0000}"/>
    <cellStyle name="Style 46 3 2" xfId="30367" xr:uid="{00000000-0005-0000-0000-0000933D0000}"/>
    <cellStyle name="Style 46 4" xfId="15386" xr:uid="{00000000-0005-0000-0000-0000943D0000}"/>
    <cellStyle name="Style 46 4 2" xfId="30368" xr:uid="{00000000-0005-0000-0000-0000953D0000}"/>
    <cellStyle name="Style 46 5" xfId="23073" xr:uid="{00000000-0005-0000-0000-0000963D0000}"/>
    <cellStyle name="Style 46 5 2" xfId="30369" xr:uid="{00000000-0005-0000-0000-0000973D0000}"/>
    <cellStyle name="Style 46 6" xfId="30365" xr:uid="{00000000-0005-0000-0000-0000983D0000}"/>
    <cellStyle name="Style 47" xfId="9199" xr:uid="{00000000-0005-0000-0000-0000993D0000}"/>
    <cellStyle name="Style 47 2" xfId="7170" xr:uid="{00000000-0005-0000-0000-00009A3D0000}"/>
    <cellStyle name="Style 47 2 2" xfId="30371" xr:uid="{00000000-0005-0000-0000-00009B3D0000}"/>
    <cellStyle name="Style 47 3" xfId="15143" xr:uid="{00000000-0005-0000-0000-00009C3D0000}"/>
    <cellStyle name="Style 47 3 2" xfId="30372" xr:uid="{00000000-0005-0000-0000-00009D3D0000}"/>
    <cellStyle name="Style 47 4" xfId="18536" xr:uid="{00000000-0005-0000-0000-00009E3D0000}"/>
    <cellStyle name="Style 47 4 2" xfId="30373" xr:uid="{00000000-0005-0000-0000-00009F3D0000}"/>
    <cellStyle name="Style 47 5" xfId="23307" xr:uid="{00000000-0005-0000-0000-0000A03D0000}"/>
    <cellStyle name="Style 47 5 2" xfId="30374" xr:uid="{00000000-0005-0000-0000-0000A13D0000}"/>
    <cellStyle name="Style 47 6" xfId="30370" xr:uid="{00000000-0005-0000-0000-0000A23D0000}"/>
    <cellStyle name="Style 48" xfId="2996" xr:uid="{00000000-0005-0000-0000-0000A33D0000}"/>
    <cellStyle name="Style 48 2" xfId="9201" xr:uid="{00000000-0005-0000-0000-0000A43D0000}"/>
    <cellStyle name="Style 48 2 2" xfId="30376" xr:uid="{00000000-0005-0000-0000-0000A53D0000}"/>
    <cellStyle name="Style 48 3" xfId="30375" xr:uid="{00000000-0005-0000-0000-0000A63D0000}"/>
    <cellStyle name="Style 49" xfId="9203" xr:uid="{00000000-0005-0000-0000-0000A73D0000}"/>
    <cellStyle name="Style 49 2" xfId="9206" xr:uid="{00000000-0005-0000-0000-0000A83D0000}"/>
    <cellStyle name="Style 49 2 2" xfId="30378" xr:uid="{00000000-0005-0000-0000-0000A93D0000}"/>
    <cellStyle name="Style 49 3" xfId="30377" xr:uid="{00000000-0005-0000-0000-0000AA3D0000}"/>
    <cellStyle name="Style 5" xfId="9208" xr:uid="{00000000-0005-0000-0000-0000AB3D0000}"/>
    <cellStyle name="Style 5 2" xfId="30379" xr:uid="{00000000-0005-0000-0000-0000AC3D0000}"/>
    <cellStyle name="Style 50" xfId="9189" xr:uid="{00000000-0005-0000-0000-0000AD3D0000}"/>
    <cellStyle name="Style 50 2" xfId="9192" xr:uid="{00000000-0005-0000-0000-0000AE3D0000}"/>
    <cellStyle name="Style 50 2 2" xfId="30381" xr:uid="{00000000-0005-0000-0000-0000AF3D0000}"/>
    <cellStyle name="Style 50 3" xfId="30380" xr:uid="{00000000-0005-0000-0000-0000B03D0000}"/>
    <cellStyle name="Style 51" xfId="591" xr:uid="{00000000-0005-0000-0000-0000B13D0000}"/>
    <cellStyle name="Style 51 2" xfId="9195" xr:uid="{00000000-0005-0000-0000-0000B23D0000}"/>
    <cellStyle name="Style 51 2 2" xfId="30383" xr:uid="{00000000-0005-0000-0000-0000B33D0000}"/>
    <cellStyle name="Style 51 3" xfId="30382" xr:uid="{00000000-0005-0000-0000-0000B43D0000}"/>
    <cellStyle name="Style 52" xfId="9198" xr:uid="{00000000-0005-0000-0000-0000B53D0000}"/>
    <cellStyle name="Style 52 2" xfId="7171" xr:uid="{00000000-0005-0000-0000-0000B63D0000}"/>
    <cellStyle name="Style 52 2 2" xfId="30385" xr:uid="{00000000-0005-0000-0000-0000B73D0000}"/>
    <cellStyle name="Style 52 3" xfId="30384" xr:uid="{00000000-0005-0000-0000-0000B83D0000}"/>
    <cellStyle name="Style 53" xfId="2995" xr:uid="{00000000-0005-0000-0000-0000B93D0000}"/>
    <cellStyle name="Style 53 2" xfId="9200" xr:uid="{00000000-0005-0000-0000-0000BA3D0000}"/>
    <cellStyle name="Style 53 2 2" xfId="30387" xr:uid="{00000000-0005-0000-0000-0000BB3D0000}"/>
    <cellStyle name="Style 53 3" xfId="14625" xr:uid="{00000000-0005-0000-0000-0000BC3D0000}"/>
    <cellStyle name="Style 53 3 2" xfId="30388" xr:uid="{00000000-0005-0000-0000-0000BD3D0000}"/>
    <cellStyle name="Style 53 4" xfId="16253" xr:uid="{00000000-0005-0000-0000-0000BE3D0000}"/>
    <cellStyle name="Style 53 4 2" xfId="30389" xr:uid="{00000000-0005-0000-0000-0000BF3D0000}"/>
    <cellStyle name="Style 53 5" xfId="23148" xr:uid="{00000000-0005-0000-0000-0000C03D0000}"/>
    <cellStyle name="Style 53 5 2" xfId="30390" xr:uid="{00000000-0005-0000-0000-0000C13D0000}"/>
    <cellStyle name="Style 53 6" xfId="30386" xr:uid="{00000000-0005-0000-0000-0000C23D0000}"/>
    <cellStyle name="Style 54" xfId="9202" xr:uid="{00000000-0005-0000-0000-0000C33D0000}"/>
    <cellStyle name="Style 54 2" xfId="9205" xr:uid="{00000000-0005-0000-0000-0000C43D0000}"/>
    <cellStyle name="Style 54 2 2" xfId="30392" xr:uid="{00000000-0005-0000-0000-0000C53D0000}"/>
    <cellStyle name="Style 54 3" xfId="15144" xr:uid="{00000000-0005-0000-0000-0000C63D0000}"/>
    <cellStyle name="Style 54 3 2" xfId="30393" xr:uid="{00000000-0005-0000-0000-0000C73D0000}"/>
    <cellStyle name="Style 54 4" xfId="30391" xr:uid="{00000000-0005-0000-0000-0000C83D0000}"/>
    <cellStyle name="Style 55" xfId="4411" xr:uid="{00000000-0005-0000-0000-0000C93D0000}"/>
    <cellStyle name="Style 55 2" xfId="9209" xr:uid="{00000000-0005-0000-0000-0000CA3D0000}"/>
    <cellStyle name="Style 55 2 2" xfId="30395" xr:uid="{00000000-0005-0000-0000-0000CB3D0000}"/>
    <cellStyle name="Style 55 3" xfId="30394" xr:uid="{00000000-0005-0000-0000-0000CC3D0000}"/>
    <cellStyle name="Style 56" xfId="4415" xr:uid="{00000000-0005-0000-0000-0000CD3D0000}"/>
    <cellStyle name="Style 56 2" xfId="30396" xr:uid="{00000000-0005-0000-0000-0000CE3D0000}"/>
    <cellStyle name="Style 57" xfId="4481" xr:uid="{00000000-0005-0000-0000-0000CF3D0000}"/>
    <cellStyle name="Style 57 2" xfId="14747" xr:uid="{00000000-0005-0000-0000-0000D03D0000}"/>
    <cellStyle name="Style 57 2 2" xfId="30398" xr:uid="{00000000-0005-0000-0000-0000D13D0000}"/>
    <cellStyle name="Style 57 3" xfId="30397" xr:uid="{00000000-0005-0000-0000-0000D23D0000}"/>
    <cellStyle name="Style 58" xfId="9211" xr:uid="{00000000-0005-0000-0000-0000D33D0000}"/>
    <cellStyle name="Style 58 2" xfId="30399" xr:uid="{00000000-0005-0000-0000-0000D43D0000}"/>
    <cellStyle name="Style 59" xfId="9213" xr:uid="{00000000-0005-0000-0000-0000D53D0000}"/>
    <cellStyle name="Style 59 2" xfId="15146" xr:uid="{00000000-0005-0000-0000-0000D63D0000}"/>
    <cellStyle name="Style 59 2 2" xfId="30401" xr:uid="{00000000-0005-0000-0000-0000D73D0000}"/>
    <cellStyle name="Style 59 3" xfId="30400" xr:uid="{00000000-0005-0000-0000-0000D83D0000}"/>
    <cellStyle name="Style 6" xfId="38" xr:uid="{00000000-0005-0000-0000-0000D93D0000}"/>
    <cellStyle name="Style 6 2" xfId="813" xr:uid="{00000000-0005-0000-0000-0000DA3D0000}"/>
    <cellStyle name="Style 6 2 2" xfId="30403" xr:uid="{00000000-0005-0000-0000-0000DB3D0000}"/>
    <cellStyle name="Style 6 3" xfId="14377" xr:uid="{00000000-0005-0000-0000-0000DC3D0000}"/>
    <cellStyle name="Style 6 3 2" xfId="30404" xr:uid="{00000000-0005-0000-0000-0000DD3D0000}"/>
    <cellStyle name="Style 6 4" xfId="15169" xr:uid="{00000000-0005-0000-0000-0000DE3D0000}"/>
    <cellStyle name="Style 6 4 2" xfId="30405" xr:uid="{00000000-0005-0000-0000-0000DF3D0000}"/>
    <cellStyle name="Style 6 5" xfId="23057" xr:uid="{00000000-0005-0000-0000-0000E03D0000}"/>
    <cellStyle name="Style 6 5 2" xfId="30406" xr:uid="{00000000-0005-0000-0000-0000E13D0000}"/>
    <cellStyle name="Style 6 6" xfId="30402" xr:uid="{00000000-0005-0000-0000-0000E23D0000}"/>
    <cellStyle name="Style 60" xfId="4412" xr:uid="{00000000-0005-0000-0000-0000E33D0000}"/>
    <cellStyle name="Style 60 2" xfId="30407" xr:uid="{00000000-0005-0000-0000-0000E43D0000}"/>
    <cellStyle name="Style 61" xfId="4416" xr:uid="{00000000-0005-0000-0000-0000E53D0000}"/>
    <cellStyle name="Style 61 2" xfId="14742" xr:uid="{00000000-0005-0000-0000-0000E63D0000}"/>
    <cellStyle name="Style 61 2 2" xfId="30409" xr:uid="{00000000-0005-0000-0000-0000E73D0000}"/>
    <cellStyle name="Style 61 3" xfId="30408" xr:uid="{00000000-0005-0000-0000-0000E83D0000}"/>
    <cellStyle name="Style 62" xfId="4482" xr:uid="{00000000-0005-0000-0000-0000E93D0000}"/>
    <cellStyle name="Style 62 2" xfId="30410" xr:uid="{00000000-0005-0000-0000-0000EA3D0000}"/>
    <cellStyle name="Style 63" xfId="9210" xr:uid="{00000000-0005-0000-0000-0000EB3D0000}"/>
    <cellStyle name="Style 63 2" xfId="30411" xr:uid="{00000000-0005-0000-0000-0000EC3D0000}"/>
    <cellStyle name="Style 64" xfId="9212" xr:uid="{00000000-0005-0000-0000-0000ED3D0000}"/>
    <cellStyle name="Style 64 2" xfId="15145" xr:uid="{00000000-0005-0000-0000-0000EE3D0000}"/>
    <cellStyle name="Style 64 2 2" xfId="30413" xr:uid="{00000000-0005-0000-0000-0000EF3D0000}"/>
    <cellStyle name="Style 64 3" xfId="30412" xr:uid="{00000000-0005-0000-0000-0000F03D0000}"/>
    <cellStyle name="Style 65" xfId="4795" xr:uid="{00000000-0005-0000-0000-0000F13D0000}"/>
    <cellStyle name="Style 65 2" xfId="30414" xr:uid="{00000000-0005-0000-0000-0000F23D0000}"/>
    <cellStyle name="Style 66" xfId="2844" xr:uid="{00000000-0005-0000-0000-0000F33D0000}"/>
    <cellStyle name="Style 66 2" xfId="30415" xr:uid="{00000000-0005-0000-0000-0000F43D0000}"/>
    <cellStyle name="Style 67" xfId="9215" xr:uid="{00000000-0005-0000-0000-0000F53D0000}"/>
    <cellStyle name="Style 67 2" xfId="30416" xr:uid="{00000000-0005-0000-0000-0000F63D0000}"/>
    <cellStyle name="Style 68" xfId="9217" xr:uid="{00000000-0005-0000-0000-0000F73D0000}"/>
    <cellStyle name="Style 68 2" xfId="30417" xr:uid="{00000000-0005-0000-0000-0000F83D0000}"/>
    <cellStyle name="Style 69" xfId="9219" xr:uid="{00000000-0005-0000-0000-0000F93D0000}"/>
    <cellStyle name="Style 69 2" xfId="30418" xr:uid="{00000000-0005-0000-0000-0000FA3D0000}"/>
    <cellStyle name="Style 7" xfId="9220" xr:uid="{00000000-0005-0000-0000-0000FB3D0000}"/>
    <cellStyle name="Style 7 2" xfId="9222" xr:uid="{00000000-0005-0000-0000-0000FC3D0000}"/>
    <cellStyle name="Style 7 2 2" xfId="30420" xr:uid="{00000000-0005-0000-0000-0000FD3D0000}"/>
    <cellStyle name="Style 7 3" xfId="15147" xr:uid="{00000000-0005-0000-0000-0000FE3D0000}"/>
    <cellStyle name="Style 7 3 2" xfId="30421" xr:uid="{00000000-0005-0000-0000-0000FF3D0000}"/>
    <cellStyle name="Style 7 4" xfId="18539" xr:uid="{00000000-0005-0000-0000-0000003E0000}"/>
    <cellStyle name="Style 7 4 2" xfId="30422" xr:uid="{00000000-0005-0000-0000-0000013E0000}"/>
    <cellStyle name="Style 7 5" xfId="23308" xr:uid="{00000000-0005-0000-0000-0000023E0000}"/>
    <cellStyle name="Style 7 5 2" xfId="30423" xr:uid="{00000000-0005-0000-0000-0000033E0000}"/>
    <cellStyle name="Style 7 6" xfId="30419" xr:uid="{00000000-0005-0000-0000-0000043E0000}"/>
    <cellStyle name="Style 70" xfId="4796" xr:uid="{00000000-0005-0000-0000-0000053E0000}"/>
    <cellStyle name="Style 70 2" xfId="30424" xr:uid="{00000000-0005-0000-0000-0000063E0000}"/>
    <cellStyle name="Style 71" xfId="2843" xr:uid="{00000000-0005-0000-0000-0000073E0000}"/>
    <cellStyle name="Style 71 2" xfId="30425" xr:uid="{00000000-0005-0000-0000-0000083E0000}"/>
    <cellStyle name="Style 72" xfId="9214" xr:uid="{00000000-0005-0000-0000-0000093E0000}"/>
    <cellStyle name="Style 72 2" xfId="30426" xr:uid="{00000000-0005-0000-0000-00000A3E0000}"/>
    <cellStyle name="Style 73" xfId="9216" xr:uid="{00000000-0005-0000-0000-00000B3E0000}"/>
    <cellStyle name="Style 73 2" xfId="30427" xr:uid="{00000000-0005-0000-0000-00000C3E0000}"/>
    <cellStyle name="Style 74" xfId="9218" xr:uid="{00000000-0005-0000-0000-00000D3E0000}"/>
    <cellStyle name="Style 74 2" xfId="30428" xr:uid="{00000000-0005-0000-0000-00000E3E0000}"/>
    <cellStyle name="Style 75" xfId="9224" xr:uid="{00000000-0005-0000-0000-00000F3E0000}"/>
    <cellStyle name="Style 75 2" xfId="15148" xr:uid="{00000000-0005-0000-0000-0000103E0000}"/>
    <cellStyle name="Style 75 2 2" xfId="30430" xr:uid="{00000000-0005-0000-0000-0000113E0000}"/>
    <cellStyle name="Style 75 3" xfId="18541" xr:uid="{00000000-0005-0000-0000-0000123E0000}"/>
    <cellStyle name="Style 75 3 2" xfId="30431" xr:uid="{00000000-0005-0000-0000-0000133E0000}"/>
    <cellStyle name="Style 75 4" xfId="23309" xr:uid="{00000000-0005-0000-0000-0000143E0000}"/>
    <cellStyle name="Style 75 4 2" xfId="30432" xr:uid="{00000000-0005-0000-0000-0000153E0000}"/>
    <cellStyle name="Style 75 5" xfId="30429" xr:uid="{00000000-0005-0000-0000-0000163E0000}"/>
    <cellStyle name="Style 76" xfId="3744" xr:uid="{00000000-0005-0000-0000-0000173E0000}"/>
    <cellStyle name="Style 76 2" xfId="30433" xr:uid="{00000000-0005-0000-0000-0000183E0000}"/>
    <cellStyle name="Style 77" xfId="9228" xr:uid="{00000000-0005-0000-0000-0000193E0000}"/>
    <cellStyle name="Style 77 2" xfId="15149" xr:uid="{00000000-0005-0000-0000-00001A3E0000}"/>
    <cellStyle name="Style 77 2 2" xfId="30435" xr:uid="{00000000-0005-0000-0000-00001B3E0000}"/>
    <cellStyle name="Style 77 3" xfId="18543" xr:uid="{00000000-0005-0000-0000-00001C3E0000}"/>
    <cellStyle name="Style 77 3 2" xfId="30436" xr:uid="{00000000-0005-0000-0000-00001D3E0000}"/>
    <cellStyle name="Style 77 4" xfId="23310" xr:uid="{00000000-0005-0000-0000-00001E3E0000}"/>
    <cellStyle name="Style 77 4 2" xfId="30437" xr:uid="{00000000-0005-0000-0000-00001F3E0000}"/>
    <cellStyle name="Style 77 5" xfId="30434" xr:uid="{00000000-0005-0000-0000-0000203E0000}"/>
    <cellStyle name="Style 78" xfId="8668" xr:uid="{00000000-0005-0000-0000-0000213E0000}"/>
    <cellStyle name="Style 78 2" xfId="30438" xr:uid="{00000000-0005-0000-0000-0000223E0000}"/>
    <cellStyle name="Style 79" xfId="8671" xr:uid="{00000000-0005-0000-0000-0000233E0000}"/>
    <cellStyle name="Style 79 2" xfId="30439" xr:uid="{00000000-0005-0000-0000-0000243E0000}"/>
    <cellStyle name="Style 8" xfId="9229" xr:uid="{00000000-0005-0000-0000-0000253E0000}"/>
    <cellStyle name="Style 8 2" xfId="845" xr:uid="{00000000-0005-0000-0000-0000263E0000}"/>
    <cellStyle name="Style 8 2 2" xfId="30441" xr:uid="{00000000-0005-0000-0000-0000273E0000}"/>
    <cellStyle name="Style 8 3" xfId="15150" xr:uid="{00000000-0005-0000-0000-0000283E0000}"/>
    <cellStyle name="Style 8 3 2" xfId="30442" xr:uid="{00000000-0005-0000-0000-0000293E0000}"/>
    <cellStyle name="Style 8 4" xfId="30440" xr:uid="{00000000-0005-0000-0000-00002A3E0000}"/>
    <cellStyle name="Style 80" xfId="9223" xr:uid="{00000000-0005-0000-0000-00002B3E0000}"/>
    <cellStyle name="Style 80 2" xfId="30443" xr:uid="{00000000-0005-0000-0000-00002C3E0000}"/>
    <cellStyle name="Style 81" xfId="3743" xr:uid="{00000000-0005-0000-0000-00002D3E0000}"/>
    <cellStyle name="Style 81 2" xfId="30444" xr:uid="{00000000-0005-0000-0000-00002E3E0000}"/>
    <cellStyle name="Style 82" xfId="9227" xr:uid="{00000000-0005-0000-0000-00002F3E0000}"/>
    <cellStyle name="Style 82 2" xfId="30445" xr:uid="{00000000-0005-0000-0000-0000303E0000}"/>
    <cellStyle name="Style 83" xfId="8667" xr:uid="{00000000-0005-0000-0000-0000313E0000}"/>
    <cellStyle name="Style 83 2" xfId="30446" xr:uid="{00000000-0005-0000-0000-0000323E0000}"/>
    <cellStyle name="Style 84" xfId="8670" xr:uid="{00000000-0005-0000-0000-0000333E0000}"/>
    <cellStyle name="Style 84 2" xfId="30447" xr:uid="{00000000-0005-0000-0000-0000343E0000}"/>
    <cellStyle name="Style 85" xfId="4068" xr:uid="{00000000-0005-0000-0000-0000353E0000}"/>
    <cellStyle name="Style 85 2" xfId="30448" xr:uid="{00000000-0005-0000-0000-0000363E0000}"/>
    <cellStyle name="Style 86" xfId="8674" xr:uid="{00000000-0005-0000-0000-0000373E0000}"/>
    <cellStyle name="Style 86 2" xfId="30449" xr:uid="{00000000-0005-0000-0000-0000383E0000}"/>
    <cellStyle name="Style 87" xfId="8677" xr:uid="{00000000-0005-0000-0000-0000393E0000}"/>
    <cellStyle name="Style 87 2" xfId="15129" xr:uid="{00000000-0005-0000-0000-00003A3E0000}"/>
    <cellStyle name="Style 87 2 2" xfId="30451" xr:uid="{00000000-0005-0000-0000-00003B3E0000}"/>
    <cellStyle name="Style 87 3" xfId="18330" xr:uid="{00000000-0005-0000-0000-00003C3E0000}"/>
    <cellStyle name="Style 87 3 2" xfId="30452" xr:uid="{00000000-0005-0000-0000-00003D3E0000}"/>
    <cellStyle name="Style 87 4" xfId="23299" xr:uid="{00000000-0005-0000-0000-00003E3E0000}"/>
    <cellStyle name="Style 87 4 2" xfId="30453" xr:uid="{00000000-0005-0000-0000-00003F3E0000}"/>
    <cellStyle name="Style 87 5" xfId="30450" xr:uid="{00000000-0005-0000-0000-0000403E0000}"/>
    <cellStyle name="Style 88" xfId="8680" xr:uid="{00000000-0005-0000-0000-0000413E0000}"/>
    <cellStyle name="Style 88 2" xfId="15131" xr:uid="{00000000-0005-0000-0000-0000423E0000}"/>
    <cellStyle name="Style 88 2 2" xfId="30455" xr:uid="{00000000-0005-0000-0000-0000433E0000}"/>
    <cellStyle name="Style 88 3" xfId="30454" xr:uid="{00000000-0005-0000-0000-0000443E0000}"/>
    <cellStyle name="Style 89" xfId="8683" xr:uid="{00000000-0005-0000-0000-0000453E0000}"/>
    <cellStyle name="Style 89 2" xfId="30456" xr:uid="{00000000-0005-0000-0000-0000463E0000}"/>
    <cellStyle name="Style 9" xfId="9230" xr:uid="{00000000-0005-0000-0000-0000473E0000}"/>
    <cellStyle name="Style 9 2" xfId="858" xr:uid="{00000000-0005-0000-0000-0000483E0000}"/>
    <cellStyle name="Style 9 2 2" xfId="30458" xr:uid="{00000000-0005-0000-0000-0000493E0000}"/>
    <cellStyle name="Style 9 3" xfId="15151" xr:uid="{00000000-0005-0000-0000-00004A3E0000}"/>
    <cellStyle name="Style 9 3 2" xfId="30459" xr:uid="{00000000-0005-0000-0000-00004B3E0000}"/>
    <cellStyle name="Style 9 4" xfId="30457" xr:uid="{00000000-0005-0000-0000-00004C3E0000}"/>
    <cellStyle name="Style 90" xfId="4069" xr:uid="{00000000-0005-0000-0000-00004D3E0000}"/>
    <cellStyle name="Style 90 2" xfId="30460" xr:uid="{00000000-0005-0000-0000-00004E3E0000}"/>
    <cellStyle name="Style 91" xfId="8673" xr:uid="{00000000-0005-0000-0000-00004F3E0000}"/>
    <cellStyle name="Style 91 2" xfId="30461" xr:uid="{00000000-0005-0000-0000-0000503E0000}"/>
    <cellStyle name="Style 92" xfId="8676" xr:uid="{00000000-0005-0000-0000-0000513E0000}"/>
    <cellStyle name="Style 92 2" xfId="30462" xr:uid="{00000000-0005-0000-0000-0000523E0000}"/>
    <cellStyle name="Style 93" xfId="8679" xr:uid="{00000000-0005-0000-0000-0000533E0000}"/>
    <cellStyle name="Style 93 2" xfId="15130" xr:uid="{00000000-0005-0000-0000-0000543E0000}"/>
    <cellStyle name="Style 93 2 2" xfId="30464" xr:uid="{00000000-0005-0000-0000-0000553E0000}"/>
    <cellStyle name="Style 93 3" xfId="30463" xr:uid="{00000000-0005-0000-0000-0000563E0000}"/>
    <cellStyle name="Style 94" xfId="8682" xr:uid="{00000000-0005-0000-0000-0000573E0000}"/>
    <cellStyle name="Style 94 2" xfId="30465" xr:uid="{00000000-0005-0000-0000-0000583E0000}"/>
    <cellStyle name="Style 95" xfId="8685" xr:uid="{00000000-0005-0000-0000-0000593E0000}"/>
    <cellStyle name="Style 95 2" xfId="30466" xr:uid="{00000000-0005-0000-0000-00005A3E0000}"/>
    <cellStyle name="Style 96" xfId="6029" xr:uid="{00000000-0005-0000-0000-00005B3E0000}"/>
    <cellStyle name="Style 96 2" xfId="15091" xr:uid="{00000000-0005-0000-0000-00005C3E0000}"/>
    <cellStyle name="Style 96 2 2" xfId="30468" xr:uid="{00000000-0005-0000-0000-00005D3E0000}"/>
    <cellStyle name="Style 96 3" xfId="17280" xr:uid="{00000000-0005-0000-0000-00005E3E0000}"/>
    <cellStyle name="Style 96 3 2" xfId="30469" xr:uid="{00000000-0005-0000-0000-00005F3E0000}"/>
    <cellStyle name="Style 96 4" xfId="23255" xr:uid="{00000000-0005-0000-0000-0000603E0000}"/>
    <cellStyle name="Style 96 4 2" xfId="30470" xr:uid="{00000000-0005-0000-0000-0000613E0000}"/>
    <cellStyle name="Style 96 5" xfId="30467" xr:uid="{00000000-0005-0000-0000-0000623E0000}"/>
    <cellStyle name="Style 97" xfId="9232" xr:uid="{00000000-0005-0000-0000-0000633E0000}"/>
    <cellStyle name="Style 97 2" xfId="30471" xr:uid="{00000000-0005-0000-0000-0000643E0000}"/>
    <cellStyle name="Style 98" xfId="9234" xr:uid="{00000000-0005-0000-0000-0000653E0000}"/>
    <cellStyle name="Style 98 2" xfId="30472" xr:uid="{00000000-0005-0000-0000-0000663E0000}"/>
    <cellStyle name="Style 99" xfId="141" xr:uid="{00000000-0005-0000-0000-0000673E0000}"/>
    <cellStyle name="Style 99 2" xfId="14390" xr:uid="{00000000-0005-0000-0000-0000683E0000}"/>
    <cellStyle name="Style 99 2 2" xfId="30474" xr:uid="{00000000-0005-0000-0000-0000693E0000}"/>
    <cellStyle name="Style 99 3" xfId="30473" xr:uid="{00000000-0005-0000-0000-00006A3E0000}"/>
    <cellStyle name="Style Date" xfId="6039" xr:uid="{00000000-0005-0000-0000-00006B3E0000}"/>
    <cellStyle name="Style Date 2" xfId="6722" xr:uid="{00000000-0005-0000-0000-00006C3E0000}"/>
    <cellStyle name="Style Date 3" xfId="9237" xr:uid="{00000000-0005-0000-0000-00006D3E0000}"/>
    <cellStyle name="style_1" xfId="9239" xr:uid="{00000000-0005-0000-0000-00006E3E0000}"/>
    <cellStyle name="subhead" xfId="9240" xr:uid="{00000000-0005-0000-0000-00006F3E0000}"/>
    <cellStyle name="subhead 2" xfId="9242" xr:uid="{00000000-0005-0000-0000-0000703E0000}"/>
    <cellStyle name="subhead 2 2" xfId="9244" xr:uid="{00000000-0005-0000-0000-0000713E0000}"/>
    <cellStyle name="subhead 2 3" xfId="6081" xr:uid="{00000000-0005-0000-0000-0000723E0000}"/>
    <cellStyle name="subhead 3" xfId="9246" xr:uid="{00000000-0005-0000-0000-0000733E0000}"/>
    <cellStyle name="subhead 4" xfId="3962" xr:uid="{00000000-0005-0000-0000-0000743E0000}"/>
    <cellStyle name="Subtotal" xfId="9248" xr:uid="{00000000-0005-0000-0000-0000753E0000}"/>
    <cellStyle name="Subtotal 2" xfId="1077" xr:uid="{00000000-0005-0000-0000-0000763E0000}"/>
    <cellStyle name="Subtotal 3" xfId="2672" xr:uid="{00000000-0005-0000-0000-0000773E0000}"/>
    <cellStyle name="symbol" xfId="9249" xr:uid="{00000000-0005-0000-0000-0000783E0000}"/>
    <cellStyle name="symbol 2" xfId="30477" xr:uid="{00000000-0005-0000-0000-0000793E0000}"/>
    <cellStyle name="T" xfId="395" xr:uid="{00000000-0005-0000-0000-00007A3E0000}"/>
    <cellStyle name="T 10" xfId="3341" xr:uid="{00000000-0005-0000-0000-00007B3E0000}"/>
    <cellStyle name="T 10 2" xfId="16363" xr:uid="{00000000-0005-0000-0000-00007C3E0000}"/>
    <cellStyle name="T 10 2 2" xfId="30480" xr:uid="{00000000-0005-0000-0000-00007D3E0000}"/>
    <cellStyle name="T 10 3" xfId="30479" xr:uid="{00000000-0005-0000-0000-00007E3E0000}"/>
    <cellStyle name="T 11" xfId="7374" xr:uid="{00000000-0005-0000-0000-00007F3E0000}"/>
    <cellStyle name="T 11 2" xfId="17898" xr:uid="{00000000-0005-0000-0000-0000803E0000}"/>
    <cellStyle name="T 11 2 2" xfId="30482" xr:uid="{00000000-0005-0000-0000-0000813E0000}"/>
    <cellStyle name="T 11 3" xfId="30481" xr:uid="{00000000-0005-0000-0000-0000823E0000}"/>
    <cellStyle name="T 12" xfId="9251" xr:uid="{00000000-0005-0000-0000-0000833E0000}"/>
    <cellStyle name="T 12 2" xfId="18554" xr:uid="{00000000-0005-0000-0000-0000843E0000}"/>
    <cellStyle name="T 12 2 2" xfId="30484" xr:uid="{00000000-0005-0000-0000-0000853E0000}"/>
    <cellStyle name="T 12 3" xfId="30483" xr:uid="{00000000-0005-0000-0000-0000863E0000}"/>
    <cellStyle name="T 13" xfId="4343" xr:uid="{00000000-0005-0000-0000-0000873E0000}"/>
    <cellStyle name="T 13 2" xfId="16727" xr:uid="{00000000-0005-0000-0000-0000883E0000}"/>
    <cellStyle name="T 13 2 2" xfId="30486" xr:uid="{00000000-0005-0000-0000-0000893E0000}"/>
    <cellStyle name="T 13 3" xfId="30485" xr:uid="{00000000-0005-0000-0000-00008A3E0000}"/>
    <cellStyle name="T 14" xfId="9252" xr:uid="{00000000-0005-0000-0000-00008B3E0000}"/>
    <cellStyle name="T 14 2" xfId="18555" xr:uid="{00000000-0005-0000-0000-00008C3E0000}"/>
    <cellStyle name="T 14 2 2" xfId="30488" xr:uid="{00000000-0005-0000-0000-00008D3E0000}"/>
    <cellStyle name="T 14 3" xfId="30487" xr:uid="{00000000-0005-0000-0000-00008E3E0000}"/>
    <cellStyle name="T 15" xfId="9253" xr:uid="{00000000-0005-0000-0000-00008F3E0000}"/>
    <cellStyle name="T 15 2" xfId="18556" xr:uid="{00000000-0005-0000-0000-0000903E0000}"/>
    <cellStyle name="T 15 2 2" xfId="30490" xr:uid="{00000000-0005-0000-0000-0000913E0000}"/>
    <cellStyle name="T 15 3" xfId="30489" xr:uid="{00000000-0005-0000-0000-0000923E0000}"/>
    <cellStyle name="T 16" xfId="9254" xr:uid="{00000000-0005-0000-0000-0000933E0000}"/>
    <cellStyle name="T 16 2" xfId="18557" xr:uid="{00000000-0005-0000-0000-0000943E0000}"/>
    <cellStyle name="T 16 2 2" xfId="30492" xr:uid="{00000000-0005-0000-0000-0000953E0000}"/>
    <cellStyle name="T 16 3" xfId="30491" xr:uid="{00000000-0005-0000-0000-0000963E0000}"/>
    <cellStyle name="T 17" xfId="15299" xr:uid="{00000000-0005-0000-0000-0000973E0000}"/>
    <cellStyle name="T 17 2" xfId="30493" xr:uid="{00000000-0005-0000-0000-0000983E0000}"/>
    <cellStyle name="T 18" xfId="30478" xr:uid="{00000000-0005-0000-0000-0000993E0000}"/>
    <cellStyle name="T 2" xfId="3358" xr:uid="{00000000-0005-0000-0000-00009A3E0000}"/>
    <cellStyle name="T 2 2" xfId="9256" xr:uid="{00000000-0005-0000-0000-00009B3E0000}"/>
    <cellStyle name="T 2 2 2" xfId="9259" xr:uid="{00000000-0005-0000-0000-00009C3E0000}"/>
    <cellStyle name="T 2 2 2 2" xfId="18561" xr:uid="{00000000-0005-0000-0000-00009D3E0000}"/>
    <cellStyle name="T 2 2 2 2 2" xfId="30497" xr:uid="{00000000-0005-0000-0000-00009E3E0000}"/>
    <cellStyle name="T 2 2 2 3" xfId="30496" xr:uid="{00000000-0005-0000-0000-00009F3E0000}"/>
    <cellStyle name="T 2 2 3" xfId="8110" xr:uid="{00000000-0005-0000-0000-0000A03E0000}"/>
    <cellStyle name="T 2 2 3 2" xfId="18163" xr:uid="{00000000-0005-0000-0000-0000A13E0000}"/>
    <cellStyle name="T 2 2 3 2 2" xfId="30499" xr:uid="{00000000-0005-0000-0000-0000A23E0000}"/>
    <cellStyle name="T 2 2 3 3" xfId="30498" xr:uid="{00000000-0005-0000-0000-0000A33E0000}"/>
    <cellStyle name="T 2 2 4" xfId="18558" xr:uid="{00000000-0005-0000-0000-0000A43E0000}"/>
    <cellStyle name="T 2 2 4 2" xfId="30500" xr:uid="{00000000-0005-0000-0000-0000A53E0000}"/>
    <cellStyle name="T 2 2 5" xfId="30495" xr:uid="{00000000-0005-0000-0000-0000A63E0000}"/>
    <cellStyle name="T 2 3" xfId="9260" xr:uid="{00000000-0005-0000-0000-0000A73E0000}"/>
    <cellStyle name="T 2 3 2" xfId="7096" xr:uid="{00000000-0005-0000-0000-0000A83E0000}"/>
    <cellStyle name="T 2 3 2 2" xfId="17766" xr:uid="{00000000-0005-0000-0000-0000A93E0000}"/>
    <cellStyle name="T 2 3 2 2 2" xfId="30503" xr:uid="{00000000-0005-0000-0000-0000AA3E0000}"/>
    <cellStyle name="T 2 3 2 3" xfId="30502" xr:uid="{00000000-0005-0000-0000-0000AB3E0000}"/>
    <cellStyle name="T 2 3 3" xfId="18562" xr:uid="{00000000-0005-0000-0000-0000AC3E0000}"/>
    <cellStyle name="T 2 3 3 2" xfId="30504" xr:uid="{00000000-0005-0000-0000-0000AD3E0000}"/>
    <cellStyle name="T 2 3 4" xfId="30501" xr:uid="{00000000-0005-0000-0000-0000AE3E0000}"/>
    <cellStyle name="T 2 4" xfId="4214" xr:uid="{00000000-0005-0000-0000-0000AF3E0000}"/>
    <cellStyle name="T 2 4 2" xfId="16686" xr:uid="{00000000-0005-0000-0000-0000B03E0000}"/>
    <cellStyle name="T 2 4 2 2" xfId="30506" xr:uid="{00000000-0005-0000-0000-0000B13E0000}"/>
    <cellStyle name="T 2 4 3" xfId="30505" xr:uid="{00000000-0005-0000-0000-0000B23E0000}"/>
    <cellStyle name="T 2 5" xfId="9266" xr:uid="{00000000-0005-0000-0000-0000B33E0000}"/>
    <cellStyle name="T 2 5 2" xfId="18567" xr:uid="{00000000-0005-0000-0000-0000B43E0000}"/>
    <cellStyle name="T 2 5 2 2" xfId="30508" xr:uid="{00000000-0005-0000-0000-0000B53E0000}"/>
    <cellStyle name="T 2 5 3" xfId="30507" xr:uid="{00000000-0005-0000-0000-0000B63E0000}"/>
    <cellStyle name="T 2 6" xfId="16369" xr:uid="{00000000-0005-0000-0000-0000B73E0000}"/>
    <cellStyle name="T 2 6 2" xfId="30509" xr:uid="{00000000-0005-0000-0000-0000B83E0000}"/>
    <cellStyle name="T 2 7" xfId="30494" xr:uid="{00000000-0005-0000-0000-0000B93E0000}"/>
    <cellStyle name="T 3" xfId="9269" xr:uid="{00000000-0005-0000-0000-0000BA3E0000}"/>
    <cellStyle name="T 3 2" xfId="9273" xr:uid="{00000000-0005-0000-0000-0000BB3E0000}"/>
    <cellStyle name="T 3 2 2" xfId="9275" xr:uid="{00000000-0005-0000-0000-0000BC3E0000}"/>
    <cellStyle name="T 3 2 2 2" xfId="18576" xr:uid="{00000000-0005-0000-0000-0000BD3E0000}"/>
    <cellStyle name="T 3 2 2 2 2" xfId="30513" xr:uid="{00000000-0005-0000-0000-0000BE3E0000}"/>
    <cellStyle name="T 3 2 2 3" xfId="30512" xr:uid="{00000000-0005-0000-0000-0000BF3E0000}"/>
    <cellStyle name="T 3 2 3" xfId="18574" xr:uid="{00000000-0005-0000-0000-0000C03E0000}"/>
    <cellStyle name="T 3 2 3 2" xfId="30514" xr:uid="{00000000-0005-0000-0000-0000C13E0000}"/>
    <cellStyle name="T 3 2 4" xfId="30511" xr:uid="{00000000-0005-0000-0000-0000C23E0000}"/>
    <cellStyle name="T 3 3" xfId="4320" xr:uid="{00000000-0005-0000-0000-0000C33E0000}"/>
    <cellStyle name="T 3 3 2" xfId="16721" xr:uid="{00000000-0005-0000-0000-0000C43E0000}"/>
    <cellStyle name="T 3 3 2 2" xfId="30516" xr:uid="{00000000-0005-0000-0000-0000C53E0000}"/>
    <cellStyle name="T 3 3 3" xfId="30515" xr:uid="{00000000-0005-0000-0000-0000C63E0000}"/>
    <cellStyle name="T 3 4" xfId="8794" xr:uid="{00000000-0005-0000-0000-0000C73E0000}"/>
    <cellStyle name="T 3 4 2" xfId="18368" xr:uid="{00000000-0005-0000-0000-0000C83E0000}"/>
    <cellStyle name="T 3 4 2 2" xfId="30518" xr:uid="{00000000-0005-0000-0000-0000C93E0000}"/>
    <cellStyle name="T 3 4 3" xfId="30517" xr:uid="{00000000-0005-0000-0000-0000CA3E0000}"/>
    <cellStyle name="T 3 5" xfId="18570" xr:uid="{00000000-0005-0000-0000-0000CB3E0000}"/>
    <cellStyle name="T 3 5 2" xfId="30519" xr:uid="{00000000-0005-0000-0000-0000CC3E0000}"/>
    <cellStyle name="T 3 6" xfId="30510" xr:uid="{00000000-0005-0000-0000-0000CD3E0000}"/>
    <cellStyle name="T 4" xfId="9276" xr:uid="{00000000-0005-0000-0000-0000CE3E0000}"/>
    <cellStyle name="T 4 2" xfId="9281" xr:uid="{00000000-0005-0000-0000-0000CF3E0000}"/>
    <cellStyle name="T 4 2 2" xfId="18582" xr:uid="{00000000-0005-0000-0000-0000D03E0000}"/>
    <cellStyle name="T 4 2 2 2" xfId="30522" xr:uid="{00000000-0005-0000-0000-0000D13E0000}"/>
    <cellStyle name="T 4 2 3" xfId="30521" xr:uid="{00000000-0005-0000-0000-0000D23E0000}"/>
    <cellStyle name="T 4 3" xfId="8802" xr:uid="{00000000-0005-0000-0000-0000D33E0000}"/>
    <cellStyle name="T 4 3 2" xfId="18370" xr:uid="{00000000-0005-0000-0000-0000D43E0000}"/>
    <cellStyle name="T 4 3 2 2" xfId="30524" xr:uid="{00000000-0005-0000-0000-0000D53E0000}"/>
    <cellStyle name="T 4 3 3" xfId="30523" xr:uid="{00000000-0005-0000-0000-0000D63E0000}"/>
    <cellStyle name="T 4 4" xfId="18577" xr:uid="{00000000-0005-0000-0000-0000D73E0000}"/>
    <cellStyle name="T 4 4 2" xfId="30525" xr:uid="{00000000-0005-0000-0000-0000D83E0000}"/>
    <cellStyle name="T 4 5" xfId="30520" xr:uid="{00000000-0005-0000-0000-0000D93E0000}"/>
    <cellStyle name="T 5" xfId="9283" xr:uid="{00000000-0005-0000-0000-0000DA3E0000}"/>
    <cellStyle name="T 5 2" xfId="18584" xr:uid="{00000000-0005-0000-0000-0000DB3E0000}"/>
    <cellStyle name="T 5 2 2" xfId="30527" xr:uid="{00000000-0005-0000-0000-0000DC3E0000}"/>
    <cellStyle name="T 5 3" xfId="30526" xr:uid="{00000000-0005-0000-0000-0000DD3E0000}"/>
    <cellStyle name="T 6" xfId="8331" xr:uid="{00000000-0005-0000-0000-0000DE3E0000}"/>
    <cellStyle name="T 6 2" xfId="18232" xr:uid="{00000000-0005-0000-0000-0000DF3E0000}"/>
    <cellStyle name="T 6 2 2" xfId="30529" xr:uid="{00000000-0005-0000-0000-0000E03E0000}"/>
    <cellStyle name="T 6 3" xfId="30528" xr:uid="{00000000-0005-0000-0000-0000E13E0000}"/>
    <cellStyle name="T 7" xfId="8337" xr:uid="{00000000-0005-0000-0000-0000E23E0000}"/>
    <cellStyle name="T 7 2" xfId="18234" xr:uid="{00000000-0005-0000-0000-0000E33E0000}"/>
    <cellStyle name="T 7 2 2" xfId="30531" xr:uid="{00000000-0005-0000-0000-0000E43E0000}"/>
    <cellStyle name="T 7 3" xfId="30530" xr:uid="{00000000-0005-0000-0000-0000E53E0000}"/>
    <cellStyle name="T 8" xfId="8342" xr:uid="{00000000-0005-0000-0000-0000E63E0000}"/>
    <cellStyle name="T 8 2" xfId="18236" xr:uid="{00000000-0005-0000-0000-0000E73E0000}"/>
    <cellStyle name="T 8 2 2" xfId="30533" xr:uid="{00000000-0005-0000-0000-0000E83E0000}"/>
    <cellStyle name="T 8 3" xfId="30532" xr:uid="{00000000-0005-0000-0000-0000E93E0000}"/>
    <cellStyle name="T 9" xfId="8349" xr:uid="{00000000-0005-0000-0000-0000EA3E0000}"/>
    <cellStyle name="T 9 2" xfId="18240" xr:uid="{00000000-0005-0000-0000-0000EB3E0000}"/>
    <cellStyle name="T 9 2 2" xfId="30535" xr:uid="{00000000-0005-0000-0000-0000EC3E0000}"/>
    <cellStyle name="T 9 3" xfId="30534" xr:uid="{00000000-0005-0000-0000-0000ED3E0000}"/>
    <cellStyle name="T_15_10_2013 BC nhu cau von doi ung ODA (2014-2016) ngay 15102013 Sua" xfId="8742" xr:uid="{00000000-0005-0000-0000-0000EE3E0000}"/>
    <cellStyle name="T_15_10_2013 BC nhu cau von doi ung ODA (2014-2016) ngay 15102013 Sua 2" xfId="9287" xr:uid="{00000000-0005-0000-0000-0000EF3E0000}"/>
    <cellStyle name="T_15_10_2013 BC nhu cau von doi ung ODA (2014-2016) ngay 15102013 Sua 2 2" xfId="9288" xr:uid="{00000000-0005-0000-0000-0000F03E0000}"/>
    <cellStyle name="T_15_10_2013 BC nhu cau von doi ung ODA (2014-2016) ngay 15102013 Sua 2 2 2" xfId="18589" xr:uid="{00000000-0005-0000-0000-0000F13E0000}"/>
    <cellStyle name="T_15_10_2013 BC nhu cau von doi ung ODA (2014-2016) ngay 15102013 Sua 2 2 2 2" xfId="30539" xr:uid="{00000000-0005-0000-0000-0000F23E0000}"/>
    <cellStyle name="T_15_10_2013 BC nhu cau von doi ung ODA (2014-2016) ngay 15102013 Sua 2 2 3" xfId="30538" xr:uid="{00000000-0005-0000-0000-0000F33E0000}"/>
    <cellStyle name="T_15_10_2013 BC nhu cau von doi ung ODA (2014-2016) ngay 15102013 Sua 2 3" xfId="9289" xr:uid="{00000000-0005-0000-0000-0000F43E0000}"/>
    <cellStyle name="T_15_10_2013 BC nhu cau von doi ung ODA (2014-2016) ngay 15102013 Sua 2 3 2" xfId="18590" xr:uid="{00000000-0005-0000-0000-0000F53E0000}"/>
    <cellStyle name="T_15_10_2013 BC nhu cau von doi ung ODA (2014-2016) ngay 15102013 Sua 2 3 2 2" xfId="30541" xr:uid="{00000000-0005-0000-0000-0000F63E0000}"/>
    <cellStyle name="T_15_10_2013 BC nhu cau von doi ung ODA (2014-2016) ngay 15102013 Sua 2 3 3" xfId="30540" xr:uid="{00000000-0005-0000-0000-0000F73E0000}"/>
    <cellStyle name="T_15_10_2013 BC nhu cau von doi ung ODA (2014-2016) ngay 15102013 Sua 2 4" xfId="18588" xr:uid="{00000000-0005-0000-0000-0000F83E0000}"/>
    <cellStyle name="T_15_10_2013 BC nhu cau von doi ung ODA (2014-2016) ngay 15102013 Sua 2 4 2" xfId="30542" xr:uid="{00000000-0005-0000-0000-0000F93E0000}"/>
    <cellStyle name="T_15_10_2013 BC nhu cau von doi ung ODA (2014-2016) ngay 15102013 Sua 2 5" xfId="30537" xr:uid="{00000000-0005-0000-0000-0000FA3E0000}"/>
    <cellStyle name="T_15_10_2013 BC nhu cau von doi ung ODA (2014-2016) ngay 15102013 Sua 3" xfId="2410" xr:uid="{00000000-0005-0000-0000-0000FB3E0000}"/>
    <cellStyle name="T_15_10_2013 BC nhu cau von doi ung ODA (2014-2016) ngay 15102013 Sua 3 2" xfId="3221" xr:uid="{00000000-0005-0000-0000-0000FC3E0000}"/>
    <cellStyle name="T_15_10_2013 BC nhu cau von doi ung ODA (2014-2016) ngay 15102013 Sua 3 2 2" xfId="16332" xr:uid="{00000000-0005-0000-0000-0000FD3E0000}"/>
    <cellStyle name="T_15_10_2013 BC nhu cau von doi ung ODA (2014-2016) ngay 15102013 Sua 3 2 2 2" xfId="30545" xr:uid="{00000000-0005-0000-0000-0000FE3E0000}"/>
    <cellStyle name="T_15_10_2013 BC nhu cau von doi ung ODA (2014-2016) ngay 15102013 Sua 3 2 3" xfId="30544" xr:uid="{00000000-0005-0000-0000-0000FF3E0000}"/>
    <cellStyle name="T_15_10_2013 BC nhu cau von doi ung ODA (2014-2016) ngay 15102013 Sua 3 3" xfId="16044" xr:uid="{00000000-0005-0000-0000-0000003F0000}"/>
    <cellStyle name="T_15_10_2013 BC nhu cau von doi ung ODA (2014-2016) ngay 15102013 Sua 3 3 2" xfId="30546" xr:uid="{00000000-0005-0000-0000-0000013F0000}"/>
    <cellStyle name="T_15_10_2013 BC nhu cau von doi ung ODA (2014-2016) ngay 15102013 Sua 3 4" xfId="30543" xr:uid="{00000000-0005-0000-0000-0000023F0000}"/>
    <cellStyle name="T_15_10_2013 BC nhu cau von doi ung ODA (2014-2016) ngay 15102013 Sua 4" xfId="3755" xr:uid="{00000000-0005-0000-0000-0000033F0000}"/>
    <cellStyle name="T_15_10_2013 BC nhu cau von doi ung ODA (2014-2016) ngay 15102013 Sua 4 2" xfId="16505" xr:uid="{00000000-0005-0000-0000-0000043F0000}"/>
    <cellStyle name="T_15_10_2013 BC nhu cau von doi ung ODA (2014-2016) ngay 15102013 Sua 4 2 2" xfId="30548" xr:uid="{00000000-0005-0000-0000-0000053F0000}"/>
    <cellStyle name="T_15_10_2013 BC nhu cau von doi ung ODA (2014-2016) ngay 15102013 Sua 4 3" xfId="30547" xr:uid="{00000000-0005-0000-0000-0000063F0000}"/>
    <cellStyle name="T_15_10_2013 BC nhu cau von doi ung ODA (2014-2016) ngay 15102013 Sua 5" xfId="9290" xr:uid="{00000000-0005-0000-0000-0000073F0000}"/>
    <cellStyle name="T_15_10_2013 BC nhu cau von doi ung ODA (2014-2016) ngay 15102013 Sua 5 2" xfId="18591" xr:uid="{00000000-0005-0000-0000-0000083F0000}"/>
    <cellStyle name="T_15_10_2013 BC nhu cau von doi ung ODA (2014-2016) ngay 15102013 Sua 5 2 2" xfId="30550" xr:uid="{00000000-0005-0000-0000-0000093F0000}"/>
    <cellStyle name="T_15_10_2013 BC nhu cau von doi ung ODA (2014-2016) ngay 15102013 Sua 5 3" xfId="30549" xr:uid="{00000000-0005-0000-0000-00000A3F0000}"/>
    <cellStyle name="T_15_10_2013 BC nhu cau von doi ung ODA (2014-2016) ngay 15102013 Sua 6" xfId="18354" xr:uid="{00000000-0005-0000-0000-00000B3F0000}"/>
    <cellStyle name="T_15_10_2013 BC nhu cau von doi ung ODA (2014-2016) ngay 15102013 Sua 6 2" xfId="30551" xr:uid="{00000000-0005-0000-0000-00000C3F0000}"/>
    <cellStyle name="T_15_10_2013 BC nhu cau von doi ung ODA (2014-2016) ngay 15102013 Sua 7" xfId="30536" xr:uid="{00000000-0005-0000-0000-00000D3F0000}"/>
    <cellStyle name="T_bao cao" xfId="7417" xr:uid="{00000000-0005-0000-0000-00000E3F0000}"/>
    <cellStyle name="T_bao cao 2" xfId="6377" xr:uid="{00000000-0005-0000-0000-00000F3F0000}"/>
    <cellStyle name="T_bao cao 2 2" xfId="803" xr:uid="{00000000-0005-0000-0000-0000103F0000}"/>
    <cellStyle name="T_bao cao 2 2 2" xfId="3302" xr:uid="{00000000-0005-0000-0000-0000113F0000}"/>
    <cellStyle name="T_bao cao 2 2 2 2" xfId="16351" xr:uid="{00000000-0005-0000-0000-0000123F0000}"/>
    <cellStyle name="T_bao cao 2 2 2 2 2" xfId="30556" xr:uid="{00000000-0005-0000-0000-0000133F0000}"/>
    <cellStyle name="T_bao cao 2 2 2 3" xfId="30555" xr:uid="{00000000-0005-0000-0000-0000143F0000}"/>
    <cellStyle name="T_bao cao 2 2 3" xfId="1506" xr:uid="{00000000-0005-0000-0000-0000153F0000}"/>
    <cellStyle name="T_bao cao 2 2 3 2" xfId="15731" xr:uid="{00000000-0005-0000-0000-0000163F0000}"/>
    <cellStyle name="T_bao cao 2 2 3 2 2" xfId="30558" xr:uid="{00000000-0005-0000-0000-0000173F0000}"/>
    <cellStyle name="T_bao cao 2 2 3 3" xfId="30557" xr:uid="{00000000-0005-0000-0000-0000183F0000}"/>
    <cellStyle name="T_bao cao 2 2 4" xfId="15473" xr:uid="{00000000-0005-0000-0000-0000193F0000}"/>
    <cellStyle name="T_bao cao 2 2 4 2" xfId="30559" xr:uid="{00000000-0005-0000-0000-00001A3F0000}"/>
    <cellStyle name="T_bao cao 2 2 5" xfId="30554" xr:uid="{00000000-0005-0000-0000-00001B3F0000}"/>
    <cellStyle name="T_bao cao 2 3" xfId="812" xr:uid="{00000000-0005-0000-0000-00001C3F0000}"/>
    <cellStyle name="T_bao cao 2 3 2" xfId="4662" xr:uid="{00000000-0005-0000-0000-00001D3F0000}"/>
    <cellStyle name="T_bao cao 2 3 2 2" xfId="16813" xr:uid="{00000000-0005-0000-0000-00001E3F0000}"/>
    <cellStyle name="T_bao cao 2 3 2 2 2" xfId="30562" xr:uid="{00000000-0005-0000-0000-00001F3F0000}"/>
    <cellStyle name="T_bao cao 2 3 2 3" xfId="30561" xr:uid="{00000000-0005-0000-0000-0000203F0000}"/>
    <cellStyle name="T_bao cao 2 3 3" xfId="15475" xr:uid="{00000000-0005-0000-0000-0000213F0000}"/>
    <cellStyle name="T_bao cao 2 3 3 2" xfId="30563" xr:uid="{00000000-0005-0000-0000-0000223F0000}"/>
    <cellStyle name="T_bao cao 2 3 4" xfId="30560" xr:uid="{00000000-0005-0000-0000-0000233F0000}"/>
    <cellStyle name="T_bao cao 2 4" xfId="6716" xr:uid="{00000000-0005-0000-0000-0000243F0000}"/>
    <cellStyle name="T_bao cao 2 4 2" xfId="17534" xr:uid="{00000000-0005-0000-0000-0000253F0000}"/>
    <cellStyle name="T_bao cao 2 4 2 2" xfId="30565" xr:uid="{00000000-0005-0000-0000-0000263F0000}"/>
    <cellStyle name="T_bao cao 2 4 3" xfId="30564" xr:uid="{00000000-0005-0000-0000-0000273F0000}"/>
    <cellStyle name="T_bao cao 2 5" xfId="6040" xr:uid="{00000000-0005-0000-0000-0000283F0000}"/>
    <cellStyle name="T_bao cao 2 5 2" xfId="17283" xr:uid="{00000000-0005-0000-0000-0000293F0000}"/>
    <cellStyle name="T_bao cao 2 5 2 2" xfId="30567" xr:uid="{00000000-0005-0000-0000-00002A3F0000}"/>
    <cellStyle name="T_bao cao 2 5 3" xfId="30566" xr:uid="{00000000-0005-0000-0000-00002B3F0000}"/>
    <cellStyle name="T_bao cao 2 6" xfId="17382" xr:uid="{00000000-0005-0000-0000-00002C3F0000}"/>
    <cellStyle name="T_bao cao 2 6 2" xfId="30568" xr:uid="{00000000-0005-0000-0000-00002D3F0000}"/>
    <cellStyle name="T_bao cao 2 7" xfId="30553" xr:uid="{00000000-0005-0000-0000-00002E3F0000}"/>
    <cellStyle name="T_bao cao 3" xfId="690" xr:uid="{00000000-0005-0000-0000-00002F3F0000}"/>
    <cellStyle name="T_bao cao 3 2" xfId="819" xr:uid="{00000000-0005-0000-0000-0000303F0000}"/>
    <cellStyle name="T_bao cao 3 2 2" xfId="15478" xr:uid="{00000000-0005-0000-0000-0000313F0000}"/>
    <cellStyle name="T_bao cao 3 2 2 2" xfId="30571" xr:uid="{00000000-0005-0000-0000-0000323F0000}"/>
    <cellStyle name="T_bao cao 3 2 3" xfId="30570" xr:uid="{00000000-0005-0000-0000-0000333F0000}"/>
    <cellStyle name="T_bao cao 3 3" xfId="9221" xr:uid="{00000000-0005-0000-0000-0000343F0000}"/>
    <cellStyle name="T_bao cao 3 3 2" xfId="18540" xr:uid="{00000000-0005-0000-0000-0000353F0000}"/>
    <cellStyle name="T_bao cao 3 3 2 2" xfId="30573" xr:uid="{00000000-0005-0000-0000-0000363F0000}"/>
    <cellStyle name="T_bao cao 3 3 3" xfId="30572" xr:uid="{00000000-0005-0000-0000-0000373F0000}"/>
    <cellStyle name="T_bao cao 3 4" xfId="15431" xr:uid="{00000000-0005-0000-0000-0000383F0000}"/>
    <cellStyle name="T_bao cao 3 4 2" xfId="30574" xr:uid="{00000000-0005-0000-0000-0000393F0000}"/>
    <cellStyle name="T_bao cao 3 5" xfId="30569" xr:uid="{00000000-0005-0000-0000-00003A3F0000}"/>
    <cellStyle name="T_bao cao 4" xfId="9291" xr:uid="{00000000-0005-0000-0000-00003B3F0000}"/>
    <cellStyle name="T_bao cao 4 2" xfId="841" xr:uid="{00000000-0005-0000-0000-00003C3F0000}"/>
    <cellStyle name="T_bao cao 4 2 2" xfId="15488" xr:uid="{00000000-0005-0000-0000-00003D3F0000}"/>
    <cellStyle name="T_bao cao 4 2 2 2" xfId="30577" xr:uid="{00000000-0005-0000-0000-00003E3F0000}"/>
    <cellStyle name="T_bao cao 4 2 3" xfId="30576" xr:uid="{00000000-0005-0000-0000-00003F3F0000}"/>
    <cellStyle name="T_bao cao 4 3" xfId="18592" xr:uid="{00000000-0005-0000-0000-0000403F0000}"/>
    <cellStyle name="T_bao cao 4 3 2" xfId="30578" xr:uid="{00000000-0005-0000-0000-0000413F0000}"/>
    <cellStyle name="T_bao cao 4 4" xfId="30575" xr:uid="{00000000-0005-0000-0000-0000423F0000}"/>
    <cellStyle name="T_bao cao 5" xfId="9292" xr:uid="{00000000-0005-0000-0000-0000433F0000}"/>
    <cellStyle name="T_bao cao 5 2" xfId="18593" xr:uid="{00000000-0005-0000-0000-0000443F0000}"/>
    <cellStyle name="T_bao cao 5 2 2" xfId="30580" xr:uid="{00000000-0005-0000-0000-0000453F0000}"/>
    <cellStyle name="T_bao cao 5 3" xfId="30579" xr:uid="{00000000-0005-0000-0000-0000463F0000}"/>
    <cellStyle name="T_bao cao 6" xfId="9293" xr:uid="{00000000-0005-0000-0000-0000473F0000}"/>
    <cellStyle name="T_bao cao 6 2" xfId="18594" xr:uid="{00000000-0005-0000-0000-0000483F0000}"/>
    <cellStyle name="T_bao cao 6 2 2" xfId="30582" xr:uid="{00000000-0005-0000-0000-0000493F0000}"/>
    <cellStyle name="T_bao cao 6 3" xfId="30581" xr:uid="{00000000-0005-0000-0000-00004A3F0000}"/>
    <cellStyle name="T_bao cao 7" xfId="17908" xr:uid="{00000000-0005-0000-0000-00004B3F0000}"/>
    <cellStyle name="T_bao cao 7 2" xfId="30583" xr:uid="{00000000-0005-0000-0000-00004C3F0000}"/>
    <cellStyle name="T_bao cao 8" xfId="30552" xr:uid="{00000000-0005-0000-0000-00004D3F0000}"/>
    <cellStyle name="T_bao cao phan bo KHDT 2011(final)" xfId="9295" xr:uid="{00000000-0005-0000-0000-00004E3F0000}"/>
    <cellStyle name="T_bao cao phan bo KHDT 2011(final) 2" xfId="9296" xr:uid="{00000000-0005-0000-0000-00004F3F0000}"/>
    <cellStyle name="T_bao cao phan bo KHDT 2011(final) 2 2" xfId="9297" xr:uid="{00000000-0005-0000-0000-0000503F0000}"/>
    <cellStyle name="T_bao cao phan bo KHDT 2011(final) 2 2 2" xfId="18598" xr:uid="{00000000-0005-0000-0000-0000513F0000}"/>
    <cellStyle name="T_bao cao phan bo KHDT 2011(final) 2 2 2 2" xfId="30587" xr:uid="{00000000-0005-0000-0000-0000523F0000}"/>
    <cellStyle name="T_bao cao phan bo KHDT 2011(final) 2 2 3" xfId="30586" xr:uid="{00000000-0005-0000-0000-0000533F0000}"/>
    <cellStyle name="T_bao cao phan bo KHDT 2011(final) 2 3" xfId="3626" xr:uid="{00000000-0005-0000-0000-0000543F0000}"/>
    <cellStyle name="T_bao cao phan bo KHDT 2011(final) 2 3 2" xfId="16453" xr:uid="{00000000-0005-0000-0000-0000553F0000}"/>
    <cellStyle name="T_bao cao phan bo KHDT 2011(final) 2 3 2 2" xfId="30589" xr:uid="{00000000-0005-0000-0000-0000563F0000}"/>
    <cellStyle name="T_bao cao phan bo KHDT 2011(final) 2 3 3" xfId="30588" xr:uid="{00000000-0005-0000-0000-0000573F0000}"/>
    <cellStyle name="T_bao cao phan bo KHDT 2011(final) 2 4" xfId="18597" xr:uid="{00000000-0005-0000-0000-0000583F0000}"/>
    <cellStyle name="T_bao cao phan bo KHDT 2011(final) 2 4 2" xfId="30590" xr:uid="{00000000-0005-0000-0000-0000593F0000}"/>
    <cellStyle name="T_bao cao phan bo KHDT 2011(final) 2 5" xfId="30585" xr:uid="{00000000-0005-0000-0000-00005A3F0000}"/>
    <cellStyle name="T_bao cao phan bo KHDT 2011(final) 3" xfId="1401" xr:uid="{00000000-0005-0000-0000-00005B3F0000}"/>
    <cellStyle name="T_bao cao phan bo KHDT 2011(final) 3 2" xfId="9298" xr:uid="{00000000-0005-0000-0000-00005C3F0000}"/>
    <cellStyle name="T_bao cao phan bo KHDT 2011(final) 3 2 2" xfId="18599" xr:uid="{00000000-0005-0000-0000-00005D3F0000}"/>
    <cellStyle name="T_bao cao phan bo KHDT 2011(final) 3 2 2 2" xfId="30593" xr:uid="{00000000-0005-0000-0000-00005E3F0000}"/>
    <cellStyle name="T_bao cao phan bo KHDT 2011(final) 3 2 3" xfId="30592" xr:uid="{00000000-0005-0000-0000-00005F3F0000}"/>
    <cellStyle name="T_bao cao phan bo KHDT 2011(final) 3 3" xfId="15691" xr:uid="{00000000-0005-0000-0000-0000603F0000}"/>
    <cellStyle name="T_bao cao phan bo KHDT 2011(final) 3 3 2" xfId="30594" xr:uid="{00000000-0005-0000-0000-0000613F0000}"/>
    <cellStyle name="T_bao cao phan bo KHDT 2011(final) 3 4" xfId="30591" xr:uid="{00000000-0005-0000-0000-0000623F0000}"/>
    <cellStyle name="T_bao cao phan bo KHDT 2011(final) 4" xfId="9301" xr:uid="{00000000-0005-0000-0000-0000633F0000}"/>
    <cellStyle name="T_bao cao phan bo KHDT 2011(final) 4 2" xfId="18602" xr:uid="{00000000-0005-0000-0000-0000643F0000}"/>
    <cellStyle name="T_bao cao phan bo KHDT 2011(final) 4 2 2" xfId="30596" xr:uid="{00000000-0005-0000-0000-0000653F0000}"/>
    <cellStyle name="T_bao cao phan bo KHDT 2011(final) 4 3" xfId="30595" xr:uid="{00000000-0005-0000-0000-0000663F0000}"/>
    <cellStyle name="T_bao cao phan bo KHDT 2011(final) 5" xfId="9305" xr:uid="{00000000-0005-0000-0000-0000673F0000}"/>
    <cellStyle name="T_bao cao phan bo KHDT 2011(final) 5 2" xfId="18606" xr:uid="{00000000-0005-0000-0000-0000683F0000}"/>
    <cellStyle name="T_bao cao phan bo KHDT 2011(final) 5 2 2" xfId="30598" xr:uid="{00000000-0005-0000-0000-0000693F0000}"/>
    <cellStyle name="T_bao cao phan bo KHDT 2011(final) 5 3" xfId="30597" xr:uid="{00000000-0005-0000-0000-00006A3F0000}"/>
    <cellStyle name="T_bao cao phan bo KHDT 2011(final) 6" xfId="18596" xr:uid="{00000000-0005-0000-0000-00006B3F0000}"/>
    <cellStyle name="T_bao cao phan bo KHDT 2011(final) 6 2" xfId="30599" xr:uid="{00000000-0005-0000-0000-00006C3F0000}"/>
    <cellStyle name="T_bao cao phan bo KHDT 2011(final) 7" xfId="30584" xr:uid="{00000000-0005-0000-0000-00006D3F0000}"/>
    <cellStyle name="T_Bao cao so lieu kiem toan nam 2007 sua" xfId="7738" xr:uid="{00000000-0005-0000-0000-00006E3F0000}"/>
    <cellStyle name="T_Bao cao so lieu kiem toan nam 2007 sua 2" xfId="8398" xr:uid="{00000000-0005-0000-0000-00006F3F0000}"/>
    <cellStyle name="T_Bao cao so lieu kiem toan nam 2007 sua 2 2" xfId="2432" xr:uid="{00000000-0005-0000-0000-0000703F0000}"/>
    <cellStyle name="T_Bao cao so lieu kiem toan nam 2007 sua 2 2 2" xfId="9308" xr:uid="{00000000-0005-0000-0000-0000713F0000}"/>
    <cellStyle name="T_Bao cao so lieu kiem toan nam 2007 sua 2 2 2 2" xfId="18609" xr:uid="{00000000-0005-0000-0000-0000723F0000}"/>
    <cellStyle name="T_Bao cao so lieu kiem toan nam 2007 sua 2 2 2 2 2" xfId="30604" xr:uid="{00000000-0005-0000-0000-0000733F0000}"/>
    <cellStyle name="T_Bao cao so lieu kiem toan nam 2007 sua 2 2 2 3" xfId="30603" xr:uid="{00000000-0005-0000-0000-0000743F0000}"/>
    <cellStyle name="T_Bao cao so lieu kiem toan nam 2007 sua 2 2 3" xfId="9310" xr:uid="{00000000-0005-0000-0000-0000753F0000}"/>
    <cellStyle name="T_Bao cao so lieu kiem toan nam 2007 sua 2 2 3 2" xfId="18611" xr:uid="{00000000-0005-0000-0000-0000763F0000}"/>
    <cellStyle name="T_Bao cao so lieu kiem toan nam 2007 sua 2 2 3 2 2" xfId="30606" xr:uid="{00000000-0005-0000-0000-0000773F0000}"/>
    <cellStyle name="T_Bao cao so lieu kiem toan nam 2007 sua 2 2 3 3" xfId="30605" xr:uid="{00000000-0005-0000-0000-0000783F0000}"/>
    <cellStyle name="T_Bao cao so lieu kiem toan nam 2007 sua 2 2 4" xfId="16047" xr:uid="{00000000-0005-0000-0000-0000793F0000}"/>
    <cellStyle name="T_Bao cao so lieu kiem toan nam 2007 sua 2 2 4 2" xfId="30607" xr:uid="{00000000-0005-0000-0000-00007A3F0000}"/>
    <cellStyle name="T_Bao cao so lieu kiem toan nam 2007 sua 2 2 5" xfId="30602" xr:uid="{00000000-0005-0000-0000-00007B3F0000}"/>
    <cellStyle name="T_Bao cao so lieu kiem toan nam 2007 sua 2 3" xfId="8401" xr:uid="{00000000-0005-0000-0000-00007C3F0000}"/>
    <cellStyle name="T_Bao cao so lieu kiem toan nam 2007 sua 2 3 2" xfId="7710" xr:uid="{00000000-0005-0000-0000-00007D3F0000}"/>
    <cellStyle name="T_Bao cao so lieu kiem toan nam 2007 sua 2 3 2 2" xfId="18033" xr:uid="{00000000-0005-0000-0000-00007E3F0000}"/>
    <cellStyle name="T_Bao cao so lieu kiem toan nam 2007 sua 2 3 2 2 2" xfId="30610" xr:uid="{00000000-0005-0000-0000-00007F3F0000}"/>
    <cellStyle name="T_Bao cao so lieu kiem toan nam 2007 sua 2 3 2 3" xfId="30609" xr:uid="{00000000-0005-0000-0000-0000803F0000}"/>
    <cellStyle name="T_Bao cao so lieu kiem toan nam 2007 sua 2 3 3" xfId="18260" xr:uid="{00000000-0005-0000-0000-0000813F0000}"/>
    <cellStyle name="T_Bao cao so lieu kiem toan nam 2007 sua 2 3 3 2" xfId="30611" xr:uid="{00000000-0005-0000-0000-0000823F0000}"/>
    <cellStyle name="T_Bao cao so lieu kiem toan nam 2007 sua 2 3 4" xfId="30608" xr:uid="{00000000-0005-0000-0000-0000833F0000}"/>
    <cellStyle name="T_Bao cao so lieu kiem toan nam 2007 sua 2 4" xfId="8403" xr:uid="{00000000-0005-0000-0000-0000843F0000}"/>
    <cellStyle name="T_Bao cao so lieu kiem toan nam 2007 sua 2 4 2" xfId="18261" xr:uid="{00000000-0005-0000-0000-0000853F0000}"/>
    <cellStyle name="T_Bao cao so lieu kiem toan nam 2007 sua 2 4 2 2" xfId="30613" xr:uid="{00000000-0005-0000-0000-0000863F0000}"/>
    <cellStyle name="T_Bao cao so lieu kiem toan nam 2007 sua 2 4 3" xfId="30612" xr:uid="{00000000-0005-0000-0000-0000873F0000}"/>
    <cellStyle name="T_Bao cao so lieu kiem toan nam 2007 sua 2 5" xfId="9311" xr:uid="{00000000-0005-0000-0000-0000883F0000}"/>
    <cellStyle name="T_Bao cao so lieu kiem toan nam 2007 sua 2 5 2" xfId="18612" xr:uid="{00000000-0005-0000-0000-0000893F0000}"/>
    <cellStyle name="T_Bao cao so lieu kiem toan nam 2007 sua 2 5 2 2" xfId="30615" xr:uid="{00000000-0005-0000-0000-00008A3F0000}"/>
    <cellStyle name="T_Bao cao so lieu kiem toan nam 2007 sua 2 5 3" xfId="30614" xr:uid="{00000000-0005-0000-0000-00008B3F0000}"/>
    <cellStyle name="T_Bao cao so lieu kiem toan nam 2007 sua 2 6" xfId="18258" xr:uid="{00000000-0005-0000-0000-00008C3F0000}"/>
    <cellStyle name="T_Bao cao so lieu kiem toan nam 2007 sua 2 6 2" xfId="30616" xr:uid="{00000000-0005-0000-0000-00008D3F0000}"/>
    <cellStyle name="T_Bao cao so lieu kiem toan nam 2007 sua 2 7" xfId="30601" xr:uid="{00000000-0005-0000-0000-00008E3F0000}"/>
    <cellStyle name="T_Bao cao so lieu kiem toan nam 2007 sua 3" xfId="6768" xr:uid="{00000000-0005-0000-0000-00008F3F0000}"/>
    <cellStyle name="T_Bao cao so lieu kiem toan nam 2007 sua 3 2" xfId="8406" xr:uid="{00000000-0005-0000-0000-0000903F0000}"/>
    <cellStyle name="T_Bao cao so lieu kiem toan nam 2007 sua 3 2 2" xfId="18263" xr:uid="{00000000-0005-0000-0000-0000913F0000}"/>
    <cellStyle name="T_Bao cao so lieu kiem toan nam 2007 sua 3 2 2 2" xfId="30619" xr:uid="{00000000-0005-0000-0000-0000923F0000}"/>
    <cellStyle name="T_Bao cao so lieu kiem toan nam 2007 sua 3 2 3" xfId="30618" xr:uid="{00000000-0005-0000-0000-0000933F0000}"/>
    <cellStyle name="T_Bao cao so lieu kiem toan nam 2007 sua 3 3" xfId="3726" xr:uid="{00000000-0005-0000-0000-0000943F0000}"/>
    <cellStyle name="T_Bao cao so lieu kiem toan nam 2007 sua 3 3 2" xfId="16494" xr:uid="{00000000-0005-0000-0000-0000953F0000}"/>
    <cellStyle name="T_Bao cao so lieu kiem toan nam 2007 sua 3 3 2 2" xfId="30621" xr:uid="{00000000-0005-0000-0000-0000963F0000}"/>
    <cellStyle name="T_Bao cao so lieu kiem toan nam 2007 sua 3 3 3" xfId="30620" xr:uid="{00000000-0005-0000-0000-0000973F0000}"/>
    <cellStyle name="T_Bao cao so lieu kiem toan nam 2007 sua 3 4" xfId="17551" xr:uid="{00000000-0005-0000-0000-0000983F0000}"/>
    <cellStyle name="T_Bao cao so lieu kiem toan nam 2007 sua 3 4 2" xfId="30622" xr:uid="{00000000-0005-0000-0000-0000993F0000}"/>
    <cellStyle name="T_Bao cao so lieu kiem toan nam 2007 sua 3 5" xfId="30617" xr:uid="{00000000-0005-0000-0000-00009A3F0000}"/>
    <cellStyle name="T_Bao cao so lieu kiem toan nam 2007 sua 4" xfId="8411" xr:uid="{00000000-0005-0000-0000-00009B3F0000}"/>
    <cellStyle name="T_Bao cao so lieu kiem toan nam 2007 sua 4 2" xfId="181" xr:uid="{00000000-0005-0000-0000-00009C3F0000}"/>
    <cellStyle name="T_Bao cao so lieu kiem toan nam 2007 sua 4 2 2" xfId="15228" xr:uid="{00000000-0005-0000-0000-00009D3F0000}"/>
    <cellStyle name="T_Bao cao so lieu kiem toan nam 2007 sua 4 2 2 2" xfId="30625" xr:uid="{00000000-0005-0000-0000-00009E3F0000}"/>
    <cellStyle name="T_Bao cao so lieu kiem toan nam 2007 sua 4 2 3" xfId="30624" xr:uid="{00000000-0005-0000-0000-00009F3F0000}"/>
    <cellStyle name="T_Bao cao so lieu kiem toan nam 2007 sua 4 3" xfId="18265" xr:uid="{00000000-0005-0000-0000-0000A03F0000}"/>
    <cellStyle name="T_Bao cao so lieu kiem toan nam 2007 sua 4 3 2" xfId="30626" xr:uid="{00000000-0005-0000-0000-0000A13F0000}"/>
    <cellStyle name="T_Bao cao so lieu kiem toan nam 2007 sua 4 4" xfId="30623" xr:uid="{00000000-0005-0000-0000-0000A23F0000}"/>
    <cellStyle name="T_Bao cao so lieu kiem toan nam 2007 sua 5" xfId="8415" xr:uid="{00000000-0005-0000-0000-0000A33F0000}"/>
    <cellStyle name="T_Bao cao so lieu kiem toan nam 2007 sua 5 2" xfId="18267" xr:uid="{00000000-0005-0000-0000-0000A43F0000}"/>
    <cellStyle name="T_Bao cao so lieu kiem toan nam 2007 sua 5 2 2" xfId="30628" xr:uid="{00000000-0005-0000-0000-0000A53F0000}"/>
    <cellStyle name="T_Bao cao so lieu kiem toan nam 2007 sua 5 3" xfId="30627" xr:uid="{00000000-0005-0000-0000-0000A63F0000}"/>
    <cellStyle name="T_Bao cao so lieu kiem toan nam 2007 sua 6" xfId="3550" xr:uid="{00000000-0005-0000-0000-0000A73F0000}"/>
    <cellStyle name="T_Bao cao so lieu kiem toan nam 2007 sua 6 2" xfId="16429" xr:uid="{00000000-0005-0000-0000-0000A83F0000}"/>
    <cellStyle name="T_Bao cao so lieu kiem toan nam 2007 sua 6 2 2" xfId="30630" xr:uid="{00000000-0005-0000-0000-0000A93F0000}"/>
    <cellStyle name="T_Bao cao so lieu kiem toan nam 2007 sua 6 3" xfId="30629" xr:uid="{00000000-0005-0000-0000-0000AA3F0000}"/>
    <cellStyle name="T_Bao cao so lieu kiem toan nam 2007 sua 7" xfId="18041" xr:uid="{00000000-0005-0000-0000-0000AB3F0000}"/>
    <cellStyle name="T_Bao cao so lieu kiem toan nam 2007 sua 7 2" xfId="30631" xr:uid="{00000000-0005-0000-0000-0000AC3F0000}"/>
    <cellStyle name="T_Bao cao so lieu kiem toan nam 2007 sua 8" xfId="30600" xr:uid="{00000000-0005-0000-0000-0000AD3F0000}"/>
    <cellStyle name="T_Bao cao so lieu kiem toan nam 2007 sua_!1 1 bao cao giao KH ve HTCMT vung TNB   12-12-2011" xfId="9312" xr:uid="{00000000-0005-0000-0000-0000AE3F0000}"/>
    <cellStyle name="T_Bao cao so lieu kiem toan nam 2007 sua_!1 1 bao cao giao KH ve HTCMT vung TNB   12-12-2011 2" xfId="57" xr:uid="{00000000-0005-0000-0000-0000AF3F0000}"/>
    <cellStyle name="T_Bao cao so lieu kiem toan nam 2007 sua_!1 1 bao cao giao KH ve HTCMT vung TNB   12-12-2011 2 2" xfId="9313" xr:uid="{00000000-0005-0000-0000-0000B03F0000}"/>
    <cellStyle name="T_Bao cao so lieu kiem toan nam 2007 sua_!1 1 bao cao giao KH ve HTCMT vung TNB   12-12-2011 2 2 2" xfId="4556" xr:uid="{00000000-0005-0000-0000-0000B13F0000}"/>
    <cellStyle name="T_Bao cao so lieu kiem toan nam 2007 sua_!1 1 bao cao giao KH ve HTCMT vung TNB   12-12-2011 2 2 2 2" xfId="16786" xr:uid="{00000000-0005-0000-0000-0000B23F0000}"/>
    <cellStyle name="T_Bao cao so lieu kiem toan nam 2007 sua_!1 1 bao cao giao KH ve HTCMT vung TNB   12-12-2011 2 2 2 2 2" xfId="30636" xr:uid="{00000000-0005-0000-0000-0000B33F0000}"/>
    <cellStyle name="T_Bao cao so lieu kiem toan nam 2007 sua_!1 1 bao cao giao KH ve HTCMT vung TNB   12-12-2011 2 2 2 3" xfId="30635" xr:uid="{00000000-0005-0000-0000-0000B43F0000}"/>
    <cellStyle name="T_Bao cao so lieu kiem toan nam 2007 sua_!1 1 bao cao giao KH ve HTCMT vung TNB   12-12-2011 2 2 3" xfId="4074" xr:uid="{00000000-0005-0000-0000-0000B53F0000}"/>
    <cellStyle name="T_Bao cao so lieu kiem toan nam 2007 sua_!1 1 bao cao giao KH ve HTCMT vung TNB   12-12-2011 2 2 3 2" xfId="16633" xr:uid="{00000000-0005-0000-0000-0000B63F0000}"/>
    <cellStyle name="T_Bao cao so lieu kiem toan nam 2007 sua_!1 1 bao cao giao KH ve HTCMT vung TNB   12-12-2011 2 2 3 2 2" xfId="30638" xr:uid="{00000000-0005-0000-0000-0000B73F0000}"/>
    <cellStyle name="T_Bao cao so lieu kiem toan nam 2007 sua_!1 1 bao cao giao KH ve HTCMT vung TNB   12-12-2011 2 2 3 3" xfId="30637" xr:uid="{00000000-0005-0000-0000-0000B83F0000}"/>
    <cellStyle name="T_Bao cao so lieu kiem toan nam 2007 sua_!1 1 bao cao giao KH ve HTCMT vung TNB   12-12-2011 2 2 4" xfId="18614" xr:uid="{00000000-0005-0000-0000-0000B93F0000}"/>
    <cellStyle name="T_Bao cao so lieu kiem toan nam 2007 sua_!1 1 bao cao giao KH ve HTCMT vung TNB   12-12-2011 2 2 4 2" xfId="30639" xr:uid="{00000000-0005-0000-0000-0000BA3F0000}"/>
    <cellStyle name="T_Bao cao so lieu kiem toan nam 2007 sua_!1 1 bao cao giao KH ve HTCMT vung TNB   12-12-2011 2 2 5" xfId="30634" xr:uid="{00000000-0005-0000-0000-0000BB3F0000}"/>
    <cellStyle name="T_Bao cao so lieu kiem toan nam 2007 sua_!1 1 bao cao giao KH ve HTCMT vung TNB   12-12-2011 2 3" xfId="4498" xr:uid="{00000000-0005-0000-0000-0000BC3F0000}"/>
    <cellStyle name="T_Bao cao so lieu kiem toan nam 2007 sua_!1 1 bao cao giao KH ve HTCMT vung TNB   12-12-2011 2 3 2" xfId="8435" xr:uid="{00000000-0005-0000-0000-0000BD3F0000}"/>
    <cellStyle name="T_Bao cao so lieu kiem toan nam 2007 sua_!1 1 bao cao giao KH ve HTCMT vung TNB   12-12-2011 2 3 2 2" xfId="18272" xr:uid="{00000000-0005-0000-0000-0000BE3F0000}"/>
    <cellStyle name="T_Bao cao so lieu kiem toan nam 2007 sua_!1 1 bao cao giao KH ve HTCMT vung TNB   12-12-2011 2 3 2 2 2" xfId="30642" xr:uid="{00000000-0005-0000-0000-0000BF3F0000}"/>
    <cellStyle name="T_Bao cao so lieu kiem toan nam 2007 sua_!1 1 bao cao giao KH ve HTCMT vung TNB   12-12-2011 2 3 2 3" xfId="30641" xr:uid="{00000000-0005-0000-0000-0000C03F0000}"/>
    <cellStyle name="T_Bao cao so lieu kiem toan nam 2007 sua_!1 1 bao cao giao KH ve HTCMT vung TNB   12-12-2011 2 3 3" xfId="16770" xr:uid="{00000000-0005-0000-0000-0000C13F0000}"/>
    <cellStyle name="T_Bao cao so lieu kiem toan nam 2007 sua_!1 1 bao cao giao KH ve HTCMT vung TNB   12-12-2011 2 3 3 2" xfId="30643" xr:uid="{00000000-0005-0000-0000-0000C23F0000}"/>
    <cellStyle name="T_Bao cao so lieu kiem toan nam 2007 sua_!1 1 bao cao giao KH ve HTCMT vung TNB   12-12-2011 2 3 4" xfId="30640" xr:uid="{00000000-0005-0000-0000-0000C33F0000}"/>
    <cellStyle name="T_Bao cao so lieu kiem toan nam 2007 sua_!1 1 bao cao giao KH ve HTCMT vung TNB   12-12-2011 2 4" xfId="4500" xr:uid="{00000000-0005-0000-0000-0000C43F0000}"/>
    <cellStyle name="T_Bao cao so lieu kiem toan nam 2007 sua_!1 1 bao cao giao KH ve HTCMT vung TNB   12-12-2011 2 4 2" xfId="16771" xr:uid="{00000000-0005-0000-0000-0000C53F0000}"/>
    <cellStyle name="T_Bao cao so lieu kiem toan nam 2007 sua_!1 1 bao cao giao KH ve HTCMT vung TNB   12-12-2011 2 4 2 2" xfId="30645" xr:uid="{00000000-0005-0000-0000-0000C63F0000}"/>
    <cellStyle name="T_Bao cao so lieu kiem toan nam 2007 sua_!1 1 bao cao giao KH ve HTCMT vung TNB   12-12-2011 2 4 3" xfId="30644" xr:uid="{00000000-0005-0000-0000-0000C73F0000}"/>
    <cellStyle name="T_Bao cao so lieu kiem toan nam 2007 sua_!1 1 bao cao giao KH ve HTCMT vung TNB   12-12-2011 2 5" xfId="9314" xr:uid="{00000000-0005-0000-0000-0000C83F0000}"/>
    <cellStyle name="T_Bao cao so lieu kiem toan nam 2007 sua_!1 1 bao cao giao KH ve HTCMT vung TNB   12-12-2011 2 5 2" xfId="18615" xr:uid="{00000000-0005-0000-0000-0000C93F0000}"/>
    <cellStyle name="T_Bao cao so lieu kiem toan nam 2007 sua_!1 1 bao cao giao KH ve HTCMT vung TNB   12-12-2011 2 5 2 2" xfId="30647" xr:uid="{00000000-0005-0000-0000-0000CA3F0000}"/>
    <cellStyle name="T_Bao cao so lieu kiem toan nam 2007 sua_!1 1 bao cao giao KH ve HTCMT vung TNB   12-12-2011 2 5 3" xfId="30646" xr:uid="{00000000-0005-0000-0000-0000CB3F0000}"/>
    <cellStyle name="T_Bao cao so lieu kiem toan nam 2007 sua_!1 1 bao cao giao KH ve HTCMT vung TNB   12-12-2011 2 6" xfId="15177" xr:uid="{00000000-0005-0000-0000-0000CC3F0000}"/>
    <cellStyle name="T_Bao cao so lieu kiem toan nam 2007 sua_!1 1 bao cao giao KH ve HTCMT vung TNB   12-12-2011 2 6 2" xfId="30648" xr:uid="{00000000-0005-0000-0000-0000CD3F0000}"/>
    <cellStyle name="T_Bao cao so lieu kiem toan nam 2007 sua_!1 1 bao cao giao KH ve HTCMT vung TNB   12-12-2011 2 7" xfId="30633" xr:uid="{00000000-0005-0000-0000-0000CE3F0000}"/>
    <cellStyle name="T_Bao cao so lieu kiem toan nam 2007 sua_!1 1 bao cao giao KH ve HTCMT vung TNB   12-12-2011 3" xfId="9315" xr:uid="{00000000-0005-0000-0000-0000CF3F0000}"/>
    <cellStyle name="T_Bao cao so lieu kiem toan nam 2007 sua_!1 1 bao cao giao KH ve HTCMT vung TNB   12-12-2011 3 2" xfId="1722" xr:uid="{00000000-0005-0000-0000-0000D03F0000}"/>
    <cellStyle name="T_Bao cao so lieu kiem toan nam 2007 sua_!1 1 bao cao giao KH ve HTCMT vung TNB   12-12-2011 3 2 2" xfId="15809" xr:uid="{00000000-0005-0000-0000-0000D13F0000}"/>
    <cellStyle name="T_Bao cao so lieu kiem toan nam 2007 sua_!1 1 bao cao giao KH ve HTCMT vung TNB   12-12-2011 3 2 2 2" xfId="30651" xr:uid="{00000000-0005-0000-0000-0000D23F0000}"/>
    <cellStyle name="T_Bao cao so lieu kiem toan nam 2007 sua_!1 1 bao cao giao KH ve HTCMT vung TNB   12-12-2011 3 2 3" xfId="30650" xr:uid="{00000000-0005-0000-0000-0000D33F0000}"/>
    <cellStyle name="T_Bao cao so lieu kiem toan nam 2007 sua_!1 1 bao cao giao KH ve HTCMT vung TNB   12-12-2011 3 3" xfId="8739" xr:uid="{00000000-0005-0000-0000-0000D43F0000}"/>
    <cellStyle name="T_Bao cao so lieu kiem toan nam 2007 sua_!1 1 bao cao giao KH ve HTCMT vung TNB   12-12-2011 3 3 2" xfId="18353" xr:uid="{00000000-0005-0000-0000-0000D53F0000}"/>
    <cellStyle name="T_Bao cao so lieu kiem toan nam 2007 sua_!1 1 bao cao giao KH ve HTCMT vung TNB   12-12-2011 3 3 2 2" xfId="30653" xr:uid="{00000000-0005-0000-0000-0000D63F0000}"/>
    <cellStyle name="T_Bao cao so lieu kiem toan nam 2007 sua_!1 1 bao cao giao KH ve HTCMT vung TNB   12-12-2011 3 3 3" xfId="30652" xr:uid="{00000000-0005-0000-0000-0000D73F0000}"/>
    <cellStyle name="T_Bao cao so lieu kiem toan nam 2007 sua_!1 1 bao cao giao KH ve HTCMT vung TNB   12-12-2011 3 4" xfId="18616" xr:uid="{00000000-0005-0000-0000-0000D83F0000}"/>
    <cellStyle name="T_Bao cao so lieu kiem toan nam 2007 sua_!1 1 bao cao giao KH ve HTCMT vung TNB   12-12-2011 3 4 2" xfId="30654" xr:uid="{00000000-0005-0000-0000-0000D93F0000}"/>
    <cellStyle name="T_Bao cao so lieu kiem toan nam 2007 sua_!1 1 bao cao giao KH ve HTCMT vung TNB   12-12-2011 3 5" xfId="30649" xr:uid="{00000000-0005-0000-0000-0000DA3F0000}"/>
    <cellStyle name="T_Bao cao so lieu kiem toan nam 2007 sua_!1 1 bao cao giao KH ve HTCMT vung TNB   12-12-2011 4" xfId="9316" xr:uid="{00000000-0005-0000-0000-0000DB3F0000}"/>
    <cellStyle name="T_Bao cao so lieu kiem toan nam 2007 sua_!1 1 bao cao giao KH ve HTCMT vung TNB   12-12-2011 4 2" xfId="599" xr:uid="{00000000-0005-0000-0000-0000DC3F0000}"/>
    <cellStyle name="T_Bao cao so lieu kiem toan nam 2007 sua_!1 1 bao cao giao KH ve HTCMT vung TNB   12-12-2011 4 2 2" xfId="15388" xr:uid="{00000000-0005-0000-0000-0000DD3F0000}"/>
    <cellStyle name="T_Bao cao so lieu kiem toan nam 2007 sua_!1 1 bao cao giao KH ve HTCMT vung TNB   12-12-2011 4 2 2 2" xfId="30657" xr:uid="{00000000-0005-0000-0000-0000DE3F0000}"/>
    <cellStyle name="T_Bao cao so lieu kiem toan nam 2007 sua_!1 1 bao cao giao KH ve HTCMT vung TNB   12-12-2011 4 2 3" xfId="30656" xr:uid="{00000000-0005-0000-0000-0000DF3F0000}"/>
    <cellStyle name="T_Bao cao so lieu kiem toan nam 2007 sua_!1 1 bao cao giao KH ve HTCMT vung TNB   12-12-2011 4 3" xfId="18617" xr:uid="{00000000-0005-0000-0000-0000E03F0000}"/>
    <cellStyle name="T_Bao cao so lieu kiem toan nam 2007 sua_!1 1 bao cao giao KH ve HTCMT vung TNB   12-12-2011 4 3 2" xfId="30658" xr:uid="{00000000-0005-0000-0000-0000E13F0000}"/>
    <cellStyle name="T_Bao cao so lieu kiem toan nam 2007 sua_!1 1 bao cao giao KH ve HTCMT vung TNB   12-12-2011 4 4" xfId="30655" xr:uid="{00000000-0005-0000-0000-0000E23F0000}"/>
    <cellStyle name="T_Bao cao so lieu kiem toan nam 2007 sua_!1 1 bao cao giao KH ve HTCMT vung TNB   12-12-2011 5" xfId="9317" xr:uid="{00000000-0005-0000-0000-0000E33F0000}"/>
    <cellStyle name="T_Bao cao so lieu kiem toan nam 2007 sua_!1 1 bao cao giao KH ve HTCMT vung TNB   12-12-2011 5 2" xfId="18618" xr:uid="{00000000-0005-0000-0000-0000E43F0000}"/>
    <cellStyle name="T_Bao cao so lieu kiem toan nam 2007 sua_!1 1 bao cao giao KH ve HTCMT vung TNB   12-12-2011 5 2 2" xfId="30660" xr:uid="{00000000-0005-0000-0000-0000E53F0000}"/>
    <cellStyle name="T_Bao cao so lieu kiem toan nam 2007 sua_!1 1 bao cao giao KH ve HTCMT vung TNB   12-12-2011 5 3" xfId="30659" xr:uid="{00000000-0005-0000-0000-0000E63F0000}"/>
    <cellStyle name="T_Bao cao so lieu kiem toan nam 2007 sua_!1 1 bao cao giao KH ve HTCMT vung TNB   12-12-2011 6" xfId="81" xr:uid="{00000000-0005-0000-0000-0000E73F0000}"/>
    <cellStyle name="T_Bao cao so lieu kiem toan nam 2007 sua_!1 1 bao cao giao KH ve HTCMT vung TNB   12-12-2011 6 2" xfId="15188" xr:uid="{00000000-0005-0000-0000-0000E83F0000}"/>
    <cellStyle name="T_Bao cao so lieu kiem toan nam 2007 sua_!1 1 bao cao giao KH ve HTCMT vung TNB   12-12-2011 6 2 2" xfId="30662" xr:uid="{00000000-0005-0000-0000-0000E93F0000}"/>
    <cellStyle name="T_Bao cao so lieu kiem toan nam 2007 sua_!1 1 bao cao giao KH ve HTCMT vung TNB   12-12-2011 6 3" xfId="30661" xr:uid="{00000000-0005-0000-0000-0000EA3F0000}"/>
    <cellStyle name="T_Bao cao so lieu kiem toan nam 2007 sua_!1 1 bao cao giao KH ve HTCMT vung TNB   12-12-2011 7" xfId="18613" xr:uid="{00000000-0005-0000-0000-0000EB3F0000}"/>
    <cellStyle name="T_Bao cao so lieu kiem toan nam 2007 sua_!1 1 bao cao giao KH ve HTCMT vung TNB   12-12-2011 7 2" xfId="30663" xr:uid="{00000000-0005-0000-0000-0000EC3F0000}"/>
    <cellStyle name="T_Bao cao so lieu kiem toan nam 2007 sua_!1 1 bao cao giao KH ve HTCMT vung TNB   12-12-2011 8" xfId="30632" xr:uid="{00000000-0005-0000-0000-0000ED3F0000}"/>
    <cellStyle name="T_Bao cao so lieu kiem toan nam 2007 sua_KH TPCP vung TNB (03-1-2012)" xfId="7922" xr:uid="{00000000-0005-0000-0000-0000EE3F0000}"/>
    <cellStyle name="T_Bao cao so lieu kiem toan nam 2007 sua_KH TPCP vung TNB (03-1-2012) 2" xfId="5724" xr:uid="{00000000-0005-0000-0000-0000EF3F0000}"/>
    <cellStyle name="T_Bao cao so lieu kiem toan nam 2007 sua_KH TPCP vung TNB (03-1-2012) 2 2" xfId="981" xr:uid="{00000000-0005-0000-0000-0000F03F0000}"/>
    <cellStyle name="T_Bao cao so lieu kiem toan nam 2007 sua_KH TPCP vung TNB (03-1-2012) 2 2 2" xfId="1092" xr:uid="{00000000-0005-0000-0000-0000F13F0000}"/>
    <cellStyle name="T_Bao cao so lieu kiem toan nam 2007 sua_KH TPCP vung TNB (03-1-2012) 2 2 2 2" xfId="15575" xr:uid="{00000000-0005-0000-0000-0000F23F0000}"/>
    <cellStyle name="T_Bao cao so lieu kiem toan nam 2007 sua_KH TPCP vung TNB (03-1-2012) 2 2 2 2 2" xfId="30668" xr:uid="{00000000-0005-0000-0000-0000F33F0000}"/>
    <cellStyle name="T_Bao cao so lieu kiem toan nam 2007 sua_KH TPCP vung TNB (03-1-2012) 2 2 2 3" xfId="30667" xr:uid="{00000000-0005-0000-0000-0000F43F0000}"/>
    <cellStyle name="T_Bao cao so lieu kiem toan nam 2007 sua_KH TPCP vung TNB (03-1-2012) 2 2 3" xfId="9319" xr:uid="{00000000-0005-0000-0000-0000F53F0000}"/>
    <cellStyle name="T_Bao cao so lieu kiem toan nam 2007 sua_KH TPCP vung TNB (03-1-2012) 2 2 3 2" xfId="18620" xr:uid="{00000000-0005-0000-0000-0000F63F0000}"/>
    <cellStyle name="T_Bao cao so lieu kiem toan nam 2007 sua_KH TPCP vung TNB (03-1-2012) 2 2 3 2 2" xfId="30670" xr:uid="{00000000-0005-0000-0000-0000F73F0000}"/>
    <cellStyle name="T_Bao cao so lieu kiem toan nam 2007 sua_KH TPCP vung TNB (03-1-2012) 2 2 3 3" xfId="30669" xr:uid="{00000000-0005-0000-0000-0000F83F0000}"/>
    <cellStyle name="T_Bao cao so lieu kiem toan nam 2007 sua_KH TPCP vung TNB (03-1-2012) 2 2 4" xfId="15541" xr:uid="{00000000-0005-0000-0000-0000F93F0000}"/>
    <cellStyle name="T_Bao cao so lieu kiem toan nam 2007 sua_KH TPCP vung TNB (03-1-2012) 2 2 4 2" xfId="30671" xr:uid="{00000000-0005-0000-0000-0000FA3F0000}"/>
    <cellStyle name="T_Bao cao so lieu kiem toan nam 2007 sua_KH TPCP vung TNB (03-1-2012) 2 2 5" xfId="30666" xr:uid="{00000000-0005-0000-0000-0000FB3F0000}"/>
    <cellStyle name="T_Bao cao so lieu kiem toan nam 2007 sua_KH TPCP vung TNB (03-1-2012) 2 3" xfId="987" xr:uid="{00000000-0005-0000-0000-0000FC3F0000}"/>
    <cellStyle name="T_Bao cao so lieu kiem toan nam 2007 sua_KH TPCP vung TNB (03-1-2012) 2 3 2" xfId="1318" xr:uid="{00000000-0005-0000-0000-0000FD3F0000}"/>
    <cellStyle name="T_Bao cao so lieu kiem toan nam 2007 sua_KH TPCP vung TNB (03-1-2012) 2 3 2 2" xfId="15651" xr:uid="{00000000-0005-0000-0000-0000FE3F0000}"/>
    <cellStyle name="T_Bao cao so lieu kiem toan nam 2007 sua_KH TPCP vung TNB (03-1-2012) 2 3 2 2 2" xfId="30674" xr:uid="{00000000-0005-0000-0000-0000FF3F0000}"/>
    <cellStyle name="T_Bao cao so lieu kiem toan nam 2007 sua_KH TPCP vung TNB (03-1-2012) 2 3 2 3" xfId="30673" xr:uid="{00000000-0005-0000-0000-000000400000}"/>
    <cellStyle name="T_Bao cao so lieu kiem toan nam 2007 sua_KH TPCP vung TNB (03-1-2012) 2 3 3" xfId="15542" xr:uid="{00000000-0005-0000-0000-000001400000}"/>
    <cellStyle name="T_Bao cao so lieu kiem toan nam 2007 sua_KH TPCP vung TNB (03-1-2012) 2 3 3 2" xfId="30675" xr:uid="{00000000-0005-0000-0000-000002400000}"/>
    <cellStyle name="T_Bao cao so lieu kiem toan nam 2007 sua_KH TPCP vung TNB (03-1-2012) 2 3 4" xfId="30672" xr:uid="{00000000-0005-0000-0000-000003400000}"/>
    <cellStyle name="T_Bao cao so lieu kiem toan nam 2007 sua_KH TPCP vung TNB (03-1-2012) 2 4" xfId="1238" xr:uid="{00000000-0005-0000-0000-000004400000}"/>
    <cellStyle name="T_Bao cao so lieu kiem toan nam 2007 sua_KH TPCP vung TNB (03-1-2012) 2 4 2" xfId="15622" xr:uid="{00000000-0005-0000-0000-000005400000}"/>
    <cellStyle name="T_Bao cao so lieu kiem toan nam 2007 sua_KH TPCP vung TNB (03-1-2012) 2 4 2 2" xfId="30677" xr:uid="{00000000-0005-0000-0000-000006400000}"/>
    <cellStyle name="T_Bao cao so lieu kiem toan nam 2007 sua_KH TPCP vung TNB (03-1-2012) 2 4 3" xfId="30676" xr:uid="{00000000-0005-0000-0000-000007400000}"/>
    <cellStyle name="T_Bao cao so lieu kiem toan nam 2007 sua_KH TPCP vung TNB (03-1-2012) 2 5" xfId="9320" xr:uid="{00000000-0005-0000-0000-000008400000}"/>
    <cellStyle name="T_Bao cao so lieu kiem toan nam 2007 sua_KH TPCP vung TNB (03-1-2012) 2 5 2" xfId="18621" xr:uid="{00000000-0005-0000-0000-000009400000}"/>
    <cellStyle name="T_Bao cao so lieu kiem toan nam 2007 sua_KH TPCP vung TNB (03-1-2012) 2 5 2 2" xfId="30679" xr:uid="{00000000-0005-0000-0000-00000A400000}"/>
    <cellStyle name="T_Bao cao so lieu kiem toan nam 2007 sua_KH TPCP vung TNB (03-1-2012) 2 5 3" xfId="30678" xr:uid="{00000000-0005-0000-0000-00000B400000}"/>
    <cellStyle name="T_Bao cao so lieu kiem toan nam 2007 sua_KH TPCP vung TNB (03-1-2012) 2 6" xfId="17183" xr:uid="{00000000-0005-0000-0000-00000C400000}"/>
    <cellStyle name="T_Bao cao so lieu kiem toan nam 2007 sua_KH TPCP vung TNB (03-1-2012) 2 6 2" xfId="30680" xr:uid="{00000000-0005-0000-0000-00000D400000}"/>
    <cellStyle name="T_Bao cao so lieu kiem toan nam 2007 sua_KH TPCP vung TNB (03-1-2012) 2 7" xfId="30665" xr:uid="{00000000-0005-0000-0000-00000E400000}"/>
    <cellStyle name="T_Bao cao so lieu kiem toan nam 2007 sua_KH TPCP vung TNB (03-1-2012) 3" xfId="5726" xr:uid="{00000000-0005-0000-0000-00000F400000}"/>
    <cellStyle name="T_Bao cao so lieu kiem toan nam 2007 sua_KH TPCP vung TNB (03-1-2012) 3 2" xfId="9321" xr:uid="{00000000-0005-0000-0000-000010400000}"/>
    <cellStyle name="T_Bao cao so lieu kiem toan nam 2007 sua_KH TPCP vung TNB (03-1-2012) 3 2 2" xfId="18622" xr:uid="{00000000-0005-0000-0000-000011400000}"/>
    <cellStyle name="T_Bao cao so lieu kiem toan nam 2007 sua_KH TPCP vung TNB (03-1-2012) 3 2 2 2" xfId="30683" xr:uid="{00000000-0005-0000-0000-000012400000}"/>
    <cellStyle name="T_Bao cao so lieu kiem toan nam 2007 sua_KH TPCP vung TNB (03-1-2012) 3 2 3" xfId="30682" xr:uid="{00000000-0005-0000-0000-000013400000}"/>
    <cellStyle name="T_Bao cao so lieu kiem toan nam 2007 sua_KH TPCP vung TNB (03-1-2012) 3 3" xfId="9322" xr:uid="{00000000-0005-0000-0000-000014400000}"/>
    <cellStyle name="T_Bao cao so lieu kiem toan nam 2007 sua_KH TPCP vung TNB (03-1-2012) 3 3 2" xfId="18623" xr:uid="{00000000-0005-0000-0000-000015400000}"/>
    <cellStyle name="T_Bao cao so lieu kiem toan nam 2007 sua_KH TPCP vung TNB (03-1-2012) 3 3 2 2" xfId="30685" xr:uid="{00000000-0005-0000-0000-000016400000}"/>
    <cellStyle name="T_Bao cao so lieu kiem toan nam 2007 sua_KH TPCP vung TNB (03-1-2012) 3 3 3" xfId="30684" xr:uid="{00000000-0005-0000-0000-000017400000}"/>
    <cellStyle name="T_Bao cao so lieu kiem toan nam 2007 sua_KH TPCP vung TNB (03-1-2012) 3 4" xfId="17184" xr:uid="{00000000-0005-0000-0000-000018400000}"/>
    <cellStyle name="T_Bao cao so lieu kiem toan nam 2007 sua_KH TPCP vung TNB (03-1-2012) 3 4 2" xfId="30686" xr:uid="{00000000-0005-0000-0000-000019400000}"/>
    <cellStyle name="T_Bao cao so lieu kiem toan nam 2007 sua_KH TPCP vung TNB (03-1-2012) 3 5" xfId="30681" xr:uid="{00000000-0005-0000-0000-00001A400000}"/>
    <cellStyle name="T_Bao cao so lieu kiem toan nam 2007 sua_KH TPCP vung TNB (03-1-2012) 4" xfId="633" xr:uid="{00000000-0005-0000-0000-00001B400000}"/>
    <cellStyle name="T_Bao cao so lieu kiem toan nam 2007 sua_KH TPCP vung TNB (03-1-2012) 4 2" xfId="9323" xr:uid="{00000000-0005-0000-0000-00001C400000}"/>
    <cellStyle name="T_Bao cao so lieu kiem toan nam 2007 sua_KH TPCP vung TNB (03-1-2012) 4 2 2" xfId="18624" xr:uid="{00000000-0005-0000-0000-00001D400000}"/>
    <cellStyle name="T_Bao cao so lieu kiem toan nam 2007 sua_KH TPCP vung TNB (03-1-2012) 4 2 2 2" xfId="30689" xr:uid="{00000000-0005-0000-0000-00001E400000}"/>
    <cellStyle name="T_Bao cao so lieu kiem toan nam 2007 sua_KH TPCP vung TNB (03-1-2012) 4 2 3" xfId="30688" xr:uid="{00000000-0005-0000-0000-00001F400000}"/>
    <cellStyle name="T_Bao cao so lieu kiem toan nam 2007 sua_KH TPCP vung TNB (03-1-2012) 4 3" xfId="15405" xr:uid="{00000000-0005-0000-0000-000020400000}"/>
    <cellStyle name="T_Bao cao so lieu kiem toan nam 2007 sua_KH TPCP vung TNB (03-1-2012) 4 3 2" xfId="30690" xr:uid="{00000000-0005-0000-0000-000021400000}"/>
    <cellStyle name="T_Bao cao so lieu kiem toan nam 2007 sua_KH TPCP vung TNB (03-1-2012) 4 4" xfId="30687" xr:uid="{00000000-0005-0000-0000-000022400000}"/>
    <cellStyle name="T_Bao cao so lieu kiem toan nam 2007 sua_KH TPCP vung TNB (03-1-2012) 5" xfId="645" xr:uid="{00000000-0005-0000-0000-000023400000}"/>
    <cellStyle name="T_Bao cao so lieu kiem toan nam 2007 sua_KH TPCP vung TNB (03-1-2012) 5 2" xfId="15410" xr:uid="{00000000-0005-0000-0000-000024400000}"/>
    <cellStyle name="T_Bao cao so lieu kiem toan nam 2007 sua_KH TPCP vung TNB (03-1-2012) 5 2 2" xfId="30692" xr:uid="{00000000-0005-0000-0000-000025400000}"/>
    <cellStyle name="T_Bao cao so lieu kiem toan nam 2007 sua_KH TPCP vung TNB (03-1-2012) 5 3" xfId="30691" xr:uid="{00000000-0005-0000-0000-000026400000}"/>
    <cellStyle name="T_Bao cao so lieu kiem toan nam 2007 sua_KH TPCP vung TNB (03-1-2012) 6" xfId="701" xr:uid="{00000000-0005-0000-0000-000027400000}"/>
    <cellStyle name="T_Bao cao so lieu kiem toan nam 2007 sua_KH TPCP vung TNB (03-1-2012) 6 2" xfId="15435" xr:uid="{00000000-0005-0000-0000-000028400000}"/>
    <cellStyle name="T_Bao cao so lieu kiem toan nam 2007 sua_KH TPCP vung TNB (03-1-2012) 6 2 2" xfId="30694" xr:uid="{00000000-0005-0000-0000-000029400000}"/>
    <cellStyle name="T_Bao cao so lieu kiem toan nam 2007 sua_KH TPCP vung TNB (03-1-2012) 6 3" xfId="30693" xr:uid="{00000000-0005-0000-0000-00002A400000}"/>
    <cellStyle name="T_Bao cao so lieu kiem toan nam 2007 sua_KH TPCP vung TNB (03-1-2012) 7" xfId="18096" xr:uid="{00000000-0005-0000-0000-00002B400000}"/>
    <cellStyle name="T_Bao cao so lieu kiem toan nam 2007 sua_KH TPCP vung TNB (03-1-2012) 7 2" xfId="30695" xr:uid="{00000000-0005-0000-0000-00002C400000}"/>
    <cellStyle name="T_Bao cao so lieu kiem toan nam 2007 sua_KH TPCP vung TNB (03-1-2012) 8" xfId="30664" xr:uid="{00000000-0005-0000-0000-00002D400000}"/>
    <cellStyle name="T_bao cao_!1 1 bao cao giao KH ve HTCMT vung TNB   12-12-2011" xfId="9325" xr:uid="{00000000-0005-0000-0000-00002E400000}"/>
    <cellStyle name="T_bao cao_!1 1 bao cao giao KH ve HTCMT vung TNB   12-12-2011 2" xfId="9304" xr:uid="{00000000-0005-0000-0000-00002F400000}"/>
    <cellStyle name="T_bao cao_!1 1 bao cao giao KH ve HTCMT vung TNB   12-12-2011 2 2" xfId="6120" xr:uid="{00000000-0005-0000-0000-000030400000}"/>
    <cellStyle name="T_bao cao_!1 1 bao cao giao KH ve HTCMT vung TNB   12-12-2011 2 2 2" xfId="6124" xr:uid="{00000000-0005-0000-0000-000031400000}"/>
    <cellStyle name="T_bao cao_!1 1 bao cao giao KH ve HTCMT vung TNB   12-12-2011 2 2 2 2" xfId="17307" xr:uid="{00000000-0005-0000-0000-000032400000}"/>
    <cellStyle name="T_bao cao_!1 1 bao cao giao KH ve HTCMT vung TNB   12-12-2011 2 2 2 2 2" xfId="30700" xr:uid="{00000000-0005-0000-0000-000033400000}"/>
    <cellStyle name="T_bao cao_!1 1 bao cao giao KH ve HTCMT vung TNB   12-12-2011 2 2 2 3" xfId="30699" xr:uid="{00000000-0005-0000-0000-000034400000}"/>
    <cellStyle name="T_bao cao_!1 1 bao cao giao KH ve HTCMT vung TNB   12-12-2011 2 2 3" xfId="1537" xr:uid="{00000000-0005-0000-0000-000035400000}"/>
    <cellStyle name="T_bao cao_!1 1 bao cao giao KH ve HTCMT vung TNB   12-12-2011 2 2 3 2" xfId="15742" xr:uid="{00000000-0005-0000-0000-000036400000}"/>
    <cellStyle name="T_bao cao_!1 1 bao cao giao KH ve HTCMT vung TNB   12-12-2011 2 2 3 2 2" xfId="30702" xr:uid="{00000000-0005-0000-0000-000037400000}"/>
    <cellStyle name="T_bao cao_!1 1 bao cao giao KH ve HTCMT vung TNB   12-12-2011 2 2 3 3" xfId="30701" xr:uid="{00000000-0005-0000-0000-000038400000}"/>
    <cellStyle name="T_bao cao_!1 1 bao cao giao KH ve HTCMT vung TNB   12-12-2011 2 2 4" xfId="17306" xr:uid="{00000000-0005-0000-0000-000039400000}"/>
    <cellStyle name="T_bao cao_!1 1 bao cao giao KH ve HTCMT vung TNB   12-12-2011 2 2 4 2" xfId="30703" xr:uid="{00000000-0005-0000-0000-00003A400000}"/>
    <cellStyle name="T_bao cao_!1 1 bao cao giao KH ve HTCMT vung TNB   12-12-2011 2 2 5" xfId="30698" xr:uid="{00000000-0005-0000-0000-00003B400000}"/>
    <cellStyle name="T_bao cao_!1 1 bao cao giao KH ve HTCMT vung TNB   12-12-2011 2 3" xfId="9326" xr:uid="{00000000-0005-0000-0000-00003C400000}"/>
    <cellStyle name="T_bao cao_!1 1 bao cao giao KH ve HTCMT vung TNB   12-12-2011 2 3 2" xfId="9327" xr:uid="{00000000-0005-0000-0000-00003D400000}"/>
    <cellStyle name="T_bao cao_!1 1 bao cao giao KH ve HTCMT vung TNB   12-12-2011 2 3 2 2" xfId="18628" xr:uid="{00000000-0005-0000-0000-00003E400000}"/>
    <cellStyle name="T_bao cao_!1 1 bao cao giao KH ve HTCMT vung TNB   12-12-2011 2 3 2 2 2" xfId="30706" xr:uid="{00000000-0005-0000-0000-00003F400000}"/>
    <cellStyle name="T_bao cao_!1 1 bao cao giao KH ve HTCMT vung TNB   12-12-2011 2 3 2 3" xfId="30705" xr:uid="{00000000-0005-0000-0000-000040400000}"/>
    <cellStyle name="T_bao cao_!1 1 bao cao giao KH ve HTCMT vung TNB   12-12-2011 2 3 3" xfId="18627" xr:uid="{00000000-0005-0000-0000-000041400000}"/>
    <cellStyle name="T_bao cao_!1 1 bao cao giao KH ve HTCMT vung TNB   12-12-2011 2 3 3 2" xfId="30707" xr:uid="{00000000-0005-0000-0000-000042400000}"/>
    <cellStyle name="T_bao cao_!1 1 bao cao giao KH ve HTCMT vung TNB   12-12-2011 2 3 4" xfId="30704" xr:uid="{00000000-0005-0000-0000-000043400000}"/>
    <cellStyle name="T_bao cao_!1 1 bao cao giao KH ve HTCMT vung TNB   12-12-2011 2 4" xfId="9328" xr:uid="{00000000-0005-0000-0000-000044400000}"/>
    <cellStyle name="T_bao cao_!1 1 bao cao giao KH ve HTCMT vung TNB   12-12-2011 2 4 2" xfId="18629" xr:uid="{00000000-0005-0000-0000-000045400000}"/>
    <cellStyle name="T_bao cao_!1 1 bao cao giao KH ve HTCMT vung TNB   12-12-2011 2 4 2 2" xfId="30709" xr:uid="{00000000-0005-0000-0000-000046400000}"/>
    <cellStyle name="T_bao cao_!1 1 bao cao giao KH ve HTCMT vung TNB   12-12-2011 2 4 3" xfId="30708" xr:uid="{00000000-0005-0000-0000-000047400000}"/>
    <cellStyle name="T_bao cao_!1 1 bao cao giao KH ve HTCMT vung TNB   12-12-2011 2 5" xfId="9329" xr:uid="{00000000-0005-0000-0000-000048400000}"/>
    <cellStyle name="T_bao cao_!1 1 bao cao giao KH ve HTCMT vung TNB   12-12-2011 2 5 2" xfId="18630" xr:uid="{00000000-0005-0000-0000-000049400000}"/>
    <cellStyle name="T_bao cao_!1 1 bao cao giao KH ve HTCMT vung TNB   12-12-2011 2 5 2 2" xfId="30711" xr:uid="{00000000-0005-0000-0000-00004A400000}"/>
    <cellStyle name="T_bao cao_!1 1 bao cao giao KH ve HTCMT vung TNB   12-12-2011 2 5 3" xfId="30710" xr:uid="{00000000-0005-0000-0000-00004B400000}"/>
    <cellStyle name="T_bao cao_!1 1 bao cao giao KH ve HTCMT vung TNB   12-12-2011 2 6" xfId="18605" xr:uid="{00000000-0005-0000-0000-00004C400000}"/>
    <cellStyle name="T_bao cao_!1 1 bao cao giao KH ve HTCMT vung TNB   12-12-2011 2 6 2" xfId="30712" xr:uid="{00000000-0005-0000-0000-00004D400000}"/>
    <cellStyle name="T_bao cao_!1 1 bao cao giao KH ve HTCMT vung TNB   12-12-2011 2 7" xfId="30697" xr:uid="{00000000-0005-0000-0000-00004E400000}"/>
    <cellStyle name="T_bao cao_!1 1 bao cao giao KH ve HTCMT vung TNB   12-12-2011 3" xfId="9330" xr:uid="{00000000-0005-0000-0000-00004F400000}"/>
    <cellStyle name="T_bao cao_!1 1 bao cao giao KH ve HTCMT vung TNB   12-12-2011 3 2" xfId="9331" xr:uid="{00000000-0005-0000-0000-000050400000}"/>
    <cellStyle name="T_bao cao_!1 1 bao cao giao KH ve HTCMT vung TNB   12-12-2011 3 2 2" xfId="18632" xr:uid="{00000000-0005-0000-0000-000051400000}"/>
    <cellStyle name="T_bao cao_!1 1 bao cao giao KH ve HTCMT vung TNB   12-12-2011 3 2 2 2" xfId="30715" xr:uid="{00000000-0005-0000-0000-000052400000}"/>
    <cellStyle name="T_bao cao_!1 1 bao cao giao KH ve HTCMT vung TNB   12-12-2011 3 2 3" xfId="30714" xr:uid="{00000000-0005-0000-0000-000053400000}"/>
    <cellStyle name="T_bao cao_!1 1 bao cao giao KH ve HTCMT vung TNB   12-12-2011 3 3" xfId="9332" xr:uid="{00000000-0005-0000-0000-000054400000}"/>
    <cellStyle name="T_bao cao_!1 1 bao cao giao KH ve HTCMT vung TNB   12-12-2011 3 3 2" xfId="18633" xr:uid="{00000000-0005-0000-0000-000055400000}"/>
    <cellStyle name="T_bao cao_!1 1 bao cao giao KH ve HTCMT vung TNB   12-12-2011 3 3 2 2" xfId="30717" xr:uid="{00000000-0005-0000-0000-000056400000}"/>
    <cellStyle name="T_bao cao_!1 1 bao cao giao KH ve HTCMT vung TNB   12-12-2011 3 3 3" xfId="30716" xr:uid="{00000000-0005-0000-0000-000057400000}"/>
    <cellStyle name="T_bao cao_!1 1 bao cao giao KH ve HTCMT vung TNB   12-12-2011 3 4" xfId="18631" xr:uid="{00000000-0005-0000-0000-000058400000}"/>
    <cellStyle name="T_bao cao_!1 1 bao cao giao KH ve HTCMT vung TNB   12-12-2011 3 4 2" xfId="30718" xr:uid="{00000000-0005-0000-0000-000059400000}"/>
    <cellStyle name="T_bao cao_!1 1 bao cao giao KH ve HTCMT vung TNB   12-12-2011 3 5" xfId="30713" xr:uid="{00000000-0005-0000-0000-00005A400000}"/>
    <cellStyle name="T_bao cao_!1 1 bao cao giao KH ve HTCMT vung TNB   12-12-2011 4" xfId="3017" xr:uid="{00000000-0005-0000-0000-00005B400000}"/>
    <cellStyle name="T_bao cao_!1 1 bao cao giao KH ve HTCMT vung TNB   12-12-2011 4 2" xfId="8961" xr:uid="{00000000-0005-0000-0000-00005C400000}"/>
    <cellStyle name="T_bao cao_!1 1 bao cao giao KH ve HTCMT vung TNB   12-12-2011 4 2 2" xfId="18441" xr:uid="{00000000-0005-0000-0000-00005D400000}"/>
    <cellStyle name="T_bao cao_!1 1 bao cao giao KH ve HTCMT vung TNB   12-12-2011 4 2 2 2" xfId="30721" xr:uid="{00000000-0005-0000-0000-00005E400000}"/>
    <cellStyle name="T_bao cao_!1 1 bao cao giao KH ve HTCMT vung TNB   12-12-2011 4 2 3" xfId="30720" xr:uid="{00000000-0005-0000-0000-00005F400000}"/>
    <cellStyle name="T_bao cao_!1 1 bao cao giao KH ve HTCMT vung TNB   12-12-2011 4 3" xfId="16257" xr:uid="{00000000-0005-0000-0000-000060400000}"/>
    <cellStyle name="T_bao cao_!1 1 bao cao giao KH ve HTCMT vung TNB   12-12-2011 4 3 2" xfId="30722" xr:uid="{00000000-0005-0000-0000-000061400000}"/>
    <cellStyle name="T_bao cao_!1 1 bao cao giao KH ve HTCMT vung TNB   12-12-2011 4 4" xfId="30719" xr:uid="{00000000-0005-0000-0000-000062400000}"/>
    <cellStyle name="T_bao cao_!1 1 bao cao giao KH ve HTCMT vung TNB   12-12-2011 5" xfId="623" xr:uid="{00000000-0005-0000-0000-000063400000}"/>
    <cellStyle name="T_bao cao_!1 1 bao cao giao KH ve HTCMT vung TNB   12-12-2011 5 2" xfId="15402" xr:uid="{00000000-0005-0000-0000-000064400000}"/>
    <cellStyle name="T_bao cao_!1 1 bao cao giao KH ve HTCMT vung TNB   12-12-2011 5 2 2" xfId="30724" xr:uid="{00000000-0005-0000-0000-000065400000}"/>
    <cellStyle name="T_bao cao_!1 1 bao cao giao KH ve HTCMT vung TNB   12-12-2011 5 3" xfId="30723" xr:uid="{00000000-0005-0000-0000-000066400000}"/>
    <cellStyle name="T_bao cao_!1 1 bao cao giao KH ve HTCMT vung TNB   12-12-2011 6" xfId="781" xr:uid="{00000000-0005-0000-0000-000067400000}"/>
    <cellStyle name="T_bao cao_!1 1 bao cao giao KH ve HTCMT vung TNB   12-12-2011 6 2" xfId="15465" xr:uid="{00000000-0005-0000-0000-000068400000}"/>
    <cellStyle name="T_bao cao_!1 1 bao cao giao KH ve HTCMT vung TNB   12-12-2011 6 2 2" xfId="30726" xr:uid="{00000000-0005-0000-0000-000069400000}"/>
    <cellStyle name="T_bao cao_!1 1 bao cao giao KH ve HTCMT vung TNB   12-12-2011 6 3" xfId="30725" xr:uid="{00000000-0005-0000-0000-00006A400000}"/>
    <cellStyle name="T_bao cao_!1 1 bao cao giao KH ve HTCMT vung TNB   12-12-2011 7" xfId="18626" xr:uid="{00000000-0005-0000-0000-00006B400000}"/>
    <cellStyle name="T_bao cao_!1 1 bao cao giao KH ve HTCMT vung TNB   12-12-2011 7 2" xfId="30727" xr:uid="{00000000-0005-0000-0000-00006C400000}"/>
    <cellStyle name="T_bao cao_!1 1 bao cao giao KH ve HTCMT vung TNB   12-12-2011 8" xfId="30696" xr:uid="{00000000-0005-0000-0000-00006D400000}"/>
    <cellStyle name="T_bao cao_Bieu4HTMT" xfId="9334" xr:uid="{00000000-0005-0000-0000-00006E400000}"/>
    <cellStyle name="T_bao cao_Bieu4HTMT 2" xfId="5347" xr:uid="{00000000-0005-0000-0000-00006F400000}"/>
    <cellStyle name="T_bao cao_Bieu4HTMT 2 2" xfId="4134" xr:uid="{00000000-0005-0000-0000-000070400000}"/>
    <cellStyle name="T_bao cao_Bieu4HTMT 2 2 2" xfId="4140" xr:uid="{00000000-0005-0000-0000-000071400000}"/>
    <cellStyle name="T_bao cao_Bieu4HTMT 2 2 2 2" xfId="16666" xr:uid="{00000000-0005-0000-0000-000072400000}"/>
    <cellStyle name="T_bao cao_Bieu4HTMT 2 2 2 2 2" xfId="30732" xr:uid="{00000000-0005-0000-0000-000073400000}"/>
    <cellStyle name="T_bao cao_Bieu4HTMT 2 2 2 3" xfId="30731" xr:uid="{00000000-0005-0000-0000-000074400000}"/>
    <cellStyle name="T_bao cao_Bieu4HTMT 2 2 3" xfId="9341" xr:uid="{00000000-0005-0000-0000-000075400000}"/>
    <cellStyle name="T_bao cao_Bieu4HTMT 2 2 3 2" xfId="18640" xr:uid="{00000000-0005-0000-0000-000076400000}"/>
    <cellStyle name="T_bao cao_Bieu4HTMT 2 2 3 2 2" xfId="30734" xr:uid="{00000000-0005-0000-0000-000077400000}"/>
    <cellStyle name="T_bao cao_Bieu4HTMT 2 2 3 3" xfId="30733" xr:uid="{00000000-0005-0000-0000-000078400000}"/>
    <cellStyle name="T_bao cao_Bieu4HTMT 2 2 4" xfId="16662" xr:uid="{00000000-0005-0000-0000-000079400000}"/>
    <cellStyle name="T_bao cao_Bieu4HTMT 2 2 4 2" xfId="30735" xr:uid="{00000000-0005-0000-0000-00007A400000}"/>
    <cellStyle name="T_bao cao_Bieu4HTMT 2 2 5" xfId="30730" xr:uid="{00000000-0005-0000-0000-00007B400000}"/>
    <cellStyle name="T_bao cao_Bieu4HTMT 2 3" xfId="5953" xr:uid="{00000000-0005-0000-0000-00007C400000}"/>
    <cellStyle name="T_bao cao_Bieu4HTMT 2 3 2" xfId="1540" xr:uid="{00000000-0005-0000-0000-00007D400000}"/>
    <cellStyle name="T_bao cao_Bieu4HTMT 2 3 2 2" xfId="15744" xr:uid="{00000000-0005-0000-0000-00007E400000}"/>
    <cellStyle name="T_bao cao_Bieu4HTMT 2 3 2 2 2" xfId="30738" xr:uid="{00000000-0005-0000-0000-00007F400000}"/>
    <cellStyle name="T_bao cao_Bieu4HTMT 2 3 2 3" xfId="30737" xr:uid="{00000000-0005-0000-0000-000080400000}"/>
    <cellStyle name="T_bao cao_Bieu4HTMT 2 3 3" xfId="17259" xr:uid="{00000000-0005-0000-0000-000081400000}"/>
    <cellStyle name="T_bao cao_Bieu4HTMT 2 3 3 2" xfId="30739" xr:uid="{00000000-0005-0000-0000-000082400000}"/>
    <cellStyle name="T_bao cao_Bieu4HTMT 2 3 4" xfId="30736" xr:uid="{00000000-0005-0000-0000-000083400000}"/>
    <cellStyle name="T_bao cao_Bieu4HTMT 2 4" xfId="6389" xr:uid="{00000000-0005-0000-0000-000084400000}"/>
    <cellStyle name="T_bao cao_Bieu4HTMT 2 4 2" xfId="17389" xr:uid="{00000000-0005-0000-0000-000085400000}"/>
    <cellStyle name="T_bao cao_Bieu4HTMT 2 4 2 2" xfId="30741" xr:uid="{00000000-0005-0000-0000-000086400000}"/>
    <cellStyle name="T_bao cao_Bieu4HTMT 2 4 3" xfId="30740" xr:uid="{00000000-0005-0000-0000-000087400000}"/>
    <cellStyle name="T_bao cao_Bieu4HTMT 2 5" xfId="6393" xr:uid="{00000000-0005-0000-0000-000088400000}"/>
    <cellStyle name="T_bao cao_Bieu4HTMT 2 5 2" xfId="17392" xr:uid="{00000000-0005-0000-0000-000089400000}"/>
    <cellStyle name="T_bao cao_Bieu4HTMT 2 5 2 2" xfId="30743" xr:uid="{00000000-0005-0000-0000-00008A400000}"/>
    <cellStyle name="T_bao cao_Bieu4HTMT 2 5 3" xfId="30742" xr:uid="{00000000-0005-0000-0000-00008B400000}"/>
    <cellStyle name="T_bao cao_Bieu4HTMT 2 6" xfId="17047" xr:uid="{00000000-0005-0000-0000-00008C400000}"/>
    <cellStyle name="T_bao cao_Bieu4HTMT 2 6 2" xfId="30744" xr:uid="{00000000-0005-0000-0000-00008D400000}"/>
    <cellStyle name="T_bao cao_Bieu4HTMT 2 7" xfId="30729" xr:uid="{00000000-0005-0000-0000-00008E400000}"/>
    <cellStyle name="T_bao cao_Bieu4HTMT 3" xfId="9345" xr:uid="{00000000-0005-0000-0000-00008F400000}"/>
    <cellStyle name="T_bao cao_Bieu4HTMT 3 2" xfId="6426" xr:uid="{00000000-0005-0000-0000-000090400000}"/>
    <cellStyle name="T_bao cao_Bieu4HTMT 3 2 2" xfId="17403" xr:uid="{00000000-0005-0000-0000-000091400000}"/>
    <cellStyle name="T_bao cao_Bieu4HTMT 3 2 2 2" xfId="30747" xr:uid="{00000000-0005-0000-0000-000092400000}"/>
    <cellStyle name="T_bao cao_Bieu4HTMT 3 2 3" xfId="30746" xr:uid="{00000000-0005-0000-0000-000093400000}"/>
    <cellStyle name="T_bao cao_Bieu4HTMT 3 3" xfId="6285" xr:uid="{00000000-0005-0000-0000-000094400000}"/>
    <cellStyle name="T_bao cao_Bieu4HTMT 3 3 2" xfId="17347" xr:uid="{00000000-0005-0000-0000-000095400000}"/>
    <cellStyle name="T_bao cao_Bieu4HTMT 3 3 2 2" xfId="30749" xr:uid="{00000000-0005-0000-0000-000096400000}"/>
    <cellStyle name="T_bao cao_Bieu4HTMT 3 3 3" xfId="30748" xr:uid="{00000000-0005-0000-0000-000097400000}"/>
    <cellStyle name="T_bao cao_Bieu4HTMT 3 4" xfId="18644" xr:uid="{00000000-0005-0000-0000-000098400000}"/>
    <cellStyle name="T_bao cao_Bieu4HTMT 3 4 2" xfId="30750" xr:uid="{00000000-0005-0000-0000-000099400000}"/>
    <cellStyle name="T_bao cao_Bieu4HTMT 3 5" xfId="30745" xr:uid="{00000000-0005-0000-0000-00009A400000}"/>
    <cellStyle name="T_bao cao_Bieu4HTMT 4" xfId="9350" xr:uid="{00000000-0005-0000-0000-00009B400000}"/>
    <cellStyle name="T_bao cao_Bieu4HTMT 4 2" xfId="5576" xr:uid="{00000000-0005-0000-0000-00009C400000}"/>
    <cellStyle name="T_bao cao_Bieu4HTMT 4 2 2" xfId="17142" xr:uid="{00000000-0005-0000-0000-00009D400000}"/>
    <cellStyle name="T_bao cao_Bieu4HTMT 4 2 2 2" xfId="30753" xr:uid="{00000000-0005-0000-0000-00009E400000}"/>
    <cellStyle name="T_bao cao_Bieu4HTMT 4 2 3" xfId="30752" xr:uid="{00000000-0005-0000-0000-00009F400000}"/>
    <cellStyle name="T_bao cao_Bieu4HTMT 4 3" xfId="18648" xr:uid="{00000000-0005-0000-0000-0000A0400000}"/>
    <cellStyle name="T_bao cao_Bieu4HTMT 4 3 2" xfId="30754" xr:uid="{00000000-0005-0000-0000-0000A1400000}"/>
    <cellStyle name="T_bao cao_Bieu4HTMT 4 4" xfId="30751" xr:uid="{00000000-0005-0000-0000-0000A2400000}"/>
    <cellStyle name="T_bao cao_Bieu4HTMT 5" xfId="1653" xr:uid="{00000000-0005-0000-0000-0000A3400000}"/>
    <cellStyle name="T_bao cao_Bieu4HTMT 5 2" xfId="15786" xr:uid="{00000000-0005-0000-0000-0000A4400000}"/>
    <cellStyle name="T_bao cao_Bieu4HTMT 5 2 2" xfId="30756" xr:uid="{00000000-0005-0000-0000-0000A5400000}"/>
    <cellStyle name="T_bao cao_Bieu4HTMT 5 3" xfId="30755" xr:uid="{00000000-0005-0000-0000-0000A6400000}"/>
    <cellStyle name="T_bao cao_Bieu4HTMT 6" xfId="9355" xr:uid="{00000000-0005-0000-0000-0000A7400000}"/>
    <cellStyle name="T_bao cao_Bieu4HTMT 6 2" xfId="18652" xr:uid="{00000000-0005-0000-0000-0000A8400000}"/>
    <cellStyle name="T_bao cao_Bieu4HTMT 6 2 2" xfId="30758" xr:uid="{00000000-0005-0000-0000-0000A9400000}"/>
    <cellStyle name="T_bao cao_Bieu4HTMT 6 3" xfId="30757" xr:uid="{00000000-0005-0000-0000-0000AA400000}"/>
    <cellStyle name="T_bao cao_Bieu4HTMT 7" xfId="18635" xr:uid="{00000000-0005-0000-0000-0000AB400000}"/>
    <cellStyle name="T_bao cao_Bieu4HTMT 7 2" xfId="30759" xr:uid="{00000000-0005-0000-0000-0000AC400000}"/>
    <cellStyle name="T_bao cao_Bieu4HTMT 8" xfId="30728" xr:uid="{00000000-0005-0000-0000-0000AD400000}"/>
    <cellStyle name="T_bao cao_Bieu4HTMT_!1 1 bao cao giao KH ve HTCMT vung TNB   12-12-2011" xfId="9356" xr:uid="{00000000-0005-0000-0000-0000AE400000}"/>
    <cellStyle name="T_bao cao_Bieu4HTMT_!1 1 bao cao giao KH ve HTCMT vung TNB   12-12-2011 2" xfId="9357" xr:uid="{00000000-0005-0000-0000-0000AF400000}"/>
    <cellStyle name="T_bao cao_Bieu4HTMT_!1 1 bao cao giao KH ve HTCMT vung TNB   12-12-2011 2 2" xfId="9358" xr:uid="{00000000-0005-0000-0000-0000B0400000}"/>
    <cellStyle name="T_bao cao_Bieu4HTMT_!1 1 bao cao giao KH ve HTCMT vung TNB   12-12-2011 2 2 2" xfId="9359" xr:uid="{00000000-0005-0000-0000-0000B1400000}"/>
    <cellStyle name="T_bao cao_Bieu4HTMT_!1 1 bao cao giao KH ve HTCMT vung TNB   12-12-2011 2 2 2 2" xfId="18656" xr:uid="{00000000-0005-0000-0000-0000B2400000}"/>
    <cellStyle name="T_bao cao_Bieu4HTMT_!1 1 bao cao giao KH ve HTCMT vung TNB   12-12-2011 2 2 2 2 2" xfId="30764" xr:uid="{00000000-0005-0000-0000-0000B3400000}"/>
    <cellStyle name="T_bao cao_Bieu4HTMT_!1 1 bao cao giao KH ve HTCMT vung TNB   12-12-2011 2 2 2 3" xfId="30763" xr:uid="{00000000-0005-0000-0000-0000B4400000}"/>
    <cellStyle name="T_bao cao_Bieu4HTMT_!1 1 bao cao giao KH ve HTCMT vung TNB   12-12-2011 2 2 3" xfId="9360" xr:uid="{00000000-0005-0000-0000-0000B5400000}"/>
    <cellStyle name="T_bao cao_Bieu4HTMT_!1 1 bao cao giao KH ve HTCMT vung TNB   12-12-2011 2 2 3 2" xfId="18657" xr:uid="{00000000-0005-0000-0000-0000B6400000}"/>
    <cellStyle name="T_bao cao_Bieu4HTMT_!1 1 bao cao giao KH ve HTCMT vung TNB   12-12-2011 2 2 3 2 2" xfId="30766" xr:uid="{00000000-0005-0000-0000-0000B7400000}"/>
    <cellStyle name="T_bao cao_Bieu4HTMT_!1 1 bao cao giao KH ve HTCMT vung TNB   12-12-2011 2 2 3 3" xfId="30765" xr:uid="{00000000-0005-0000-0000-0000B8400000}"/>
    <cellStyle name="T_bao cao_Bieu4HTMT_!1 1 bao cao giao KH ve HTCMT vung TNB   12-12-2011 2 2 4" xfId="18655" xr:uid="{00000000-0005-0000-0000-0000B9400000}"/>
    <cellStyle name="T_bao cao_Bieu4HTMT_!1 1 bao cao giao KH ve HTCMT vung TNB   12-12-2011 2 2 4 2" xfId="30767" xr:uid="{00000000-0005-0000-0000-0000BA400000}"/>
    <cellStyle name="T_bao cao_Bieu4HTMT_!1 1 bao cao giao KH ve HTCMT vung TNB   12-12-2011 2 2 5" xfId="30762" xr:uid="{00000000-0005-0000-0000-0000BB400000}"/>
    <cellStyle name="T_bao cao_Bieu4HTMT_!1 1 bao cao giao KH ve HTCMT vung TNB   12-12-2011 2 3" xfId="9361" xr:uid="{00000000-0005-0000-0000-0000BC400000}"/>
    <cellStyle name="T_bao cao_Bieu4HTMT_!1 1 bao cao giao KH ve HTCMT vung TNB   12-12-2011 2 3 2" xfId="9363" xr:uid="{00000000-0005-0000-0000-0000BD400000}"/>
    <cellStyle name="T_bao cao_Bieu4HTMT_!1 1 bao cao giao KH ve HTCMT vung TNB   12-12-2011 2 3 2 2" xfId="18660" xr:uid="{00000000-0005-0000-0000-0000BE400000}"/>
    <cellStyle name="T_bao cao_Bieu4HTMT_!1 1 bao cao giao KH ve HTCMT vung TNB   12-12-2011 2 3 2 2 2" xfId="30770" xr:uid="{00000000-0005-0000-0000-0000BF400000}"/>
    <cellStyle name="T_bao cao_Bieu4HTMT_!1 1 bao cao giao KH ve HTCMT vung TNB   12-12-2011 2 3 2 3" xfId="30769" xr:uid="{00000000-0005-0000-0000-0000C0400000}"/>
    <cellStyle name="T_bao cao_Bieu4HTMT_!1 1 bao cao giao KH ve HTCMT vung TNB   12-12-2011 2 3 3" xfId="18658" xr:uid="{00000000-0005-0000-0000-0000C1400000}"/>
    <cellStyle name="T_bao cao_Bieu4HTMT_!1 1 bao cao giao KH ve HTCMT vung TNB   12-12-2011 2 3 3 2" xfId="30771" xr:uid="{00000000-0005-0000-0000-0000C2400000}"/>
    <cellStyle name="T_bao cao_Bieu4HTMT_!1 1 bao cao giao KH ve HTCMT vung TNB   12-12-2011 2 3 4" xfId="30768" xr:uid="{00000000-0005-0000-0000-0000C3400000}"/>
    <cellStyle name="T_bao cao_Bieu4HTMT_!1 1 bao cao giao KH ve HTCMT vung TNB   12-12-2011 2 4" xfId="6560" xr:uid="{00000000-0005-0000-0000-0000C4400000}"/>
    <cellStyle name="T_bao cao_Bieu4HTMT_!1 1 bao cao giao KH ve HTCMT vung TNB   12-12-2011 2 4 2" xfId="17476" xr:uid="{00000000-0005-0000-0000-0000C5400000}"/>
    <cellStyle name="T_bao cao_Bieu4HTMT_!1 1 bao cao giao KH ve HTCMT vung TNB   12-12-2011 2 4 2 2" xfId="30773" xr:uid="{00000000-0005-0000-0000-0000C6400000}"/>
    <cellStyle name="T_bao cao_Bieu4HTMT_!1 1 bao cao giao KH ve HTCMT vung TNB   12-12-2011 2 4 3" xfId="30772" xr:uid="{00000000-0005-0000-0000-0000C7400000}"/>
    <cellStyle name="T_bao cao_Bieu4HTMT_!1 1 bao cao giao KH ve HTCMT vung TNB   12-12-2011 2 5" xfId="9364" xr:uid="{00000000-0005-0000-0000-0000C8400000}"/>
    <cellStyle name="T_bao cao_Bieu4HTMT_!1 1 bao cao giao KH ve HTCMT vung TNB   12-12-2011 2 5 2" xfId="18661" xr:uid="{00000000-0005-0000-0000-0000C9400000}"/>
    <cellStyle name="T_bao cao_Bieu4HTMT_!1 1 bao cao giao KH ve HTCMT vung TNB   12-12-2011 2 5 2 2" xfId="30775" xr:uid="{00000000-0005-0000-0000-0000CA400000}"/>
    <cellStyle name="T_bao cao_Bieu4HTMT_!1 1 bao cao giao KH ve HTCMT vung TNB   12-12-2011 2 5 3" xfId="30774" xr:uid="{00000000-0005-0000-0000-0000CB400000}"/>
    <cellStyle name="T_bao cao_Bieu4HTMT_!1 1 bao cao giao KH ve HTCMT vung TNB   12-12-2011 2 6" xfId="18654" xr:uid="{00000000-0005-0000-0000-0000CC400000}"/>
    <cellStyle name="T_bao cao_Bieu4HTMT_!1 1 bao cao giao KH ve HTCMT vung TNB   12-12-2011 2 6 2" xfId="30776" xr:uid="{00000000-0005-0000-0000-0000CD400000}"/>
    <cellStyle name="T_bao cao_Bieu4HTMT_!1 1 bao cao giao KH ve HTCMT vung TNB   12-12-2011 2 7" xfId="30761" xr:uid="{00000000-0005-0000-0000-0000CE400000}"/>
    <cellStyle name="T_bao cao_Bieu4HTMT_!1 1 bao cao giao KH ve HTCMT vung TNB   12-12-2011 3" xfId="9365" xr:uid="{00000000-0005-0000-0000-0000CF400000}"/>
    <cellStyle name="T_bao cao_Bieu4HTMT_!1 1 bao cao giao KH ve HTCMT vung TNB   12-12-2011 3 2" xfId="9366" xr:uid="{00000000-0005-0000-0000-0000D0400000}"/>
    <cellStyle name="T_bao cao_Bieu4HTMT_!1 1 bao cao giao KH ve HTCMT vung TNB   12-12-2011 3 2 2" xfId="18663" xr:uid="{00000000-0005-0000-0000-0000D1400000}"/>
    <cellStyle name="T_bao cao_Bieu4HTMT_!1 1 bao cao giao KH ve HTCMT vung TNB   12-12-2011 3 2 2 2" xfId="30779" xr:uid="{00000000-0005-0000-0000-0000D2400000}"/>
    <cellStyle name="T_bao cao_Bieu4HTMT_!1 1 bao cao giao KH ve HTCMT vung TNB   12-12-2011 3 2 3" xfId="30778" xr:uid="{00000000-0005-0000-0000-0000D3400000}"/>
    <cellStyle name="T_bao cao_Bieu4HTMT_!1 1 bao cao giao KH ve HTCMT vung TNB   12-12-2011 3 3" xfId="6509" xr:uid="{00000000-0005-0000-0000-0000D4400000}"/>
    <cellStyle name="T_bao cao_Bieu4HTMT_!1 1 bao cao giao KH ve HTCMT vung TNB   12-12-2011 3 3 2" xfId="17447" xr:uid="{00000000-0005-0000-0000-0000D5400000}"/>
    <cellStyle name="T_bao cao_Bieu4HTMT_!1 1 bao cao giao KH ve HTCMT vung TNB   12-12-2011 3 3 2 2" xfId="30781" xr:uid="{00000000-0005-0000-0000-0000D6400000}"/>
    <cellStyle name="T_bao cao_Bieu4HTMT_!1 1 bao cao giao KH ve HTCMT vung TNB   12-12-2011 3 3 3" xfId="30780" xr:uid="{00000000-0005-0000-0000-0000D7400000}"/>
    <cellStyle name="T_bao cao_Bieu4HTMT_!1 1 bao cao giao KH ve HTCMT vung TNB   12-12-2011 3 4" xfId="18662" xr:uid="{00000000-0005-0000-0000-0000D8400000}"/>
    <cellStyle name="T_bao cao_Bieu4HTMT_!1 1 bao cao giao KH ve HTCMT vung TNB   12-12-2011 3 4 2" xfId="30782" xr:uid="{00000000-0005-0000-0000-0000D9400000}"/>
    <cellStyle name="T_bao cao_Bieu4HTMT_!1 1 bao cao giao KH ve HTCMT vung TNB   12-12-2011 3 5" xfId="30777" xr:uid="{00000000-0005-0000-0000-0000DA400000}"/>
    <cellStyle name="T_bao cao_Bieu4HTMT_!1 1 bao cao giao KH ve HTCMT vung TNB   12-12-2011 4" xfId="9367" xr:uid="{00000000-0005-0000-0000-0000DB400000}"/>
    <cellStyle name="T_bao cao_Bieu4HTMT_!1 1 bao cao giao KH ve HTCMT vung TNB   12-12-2011 4 2" xfId="9368" xr:uid="{00000000-0005-0000-0000-0000DC400000}"/>
    <cellStyle name="T_bao cao_Bieu4HTMT_!1 1 bao cao giao KH ve HTCMT vung TNB   12-12-2011 4 2 2" xfId="18665" xr:uid="{00000000-0005-0000-0000-0000DD400000}"/>
    <cellStyle name="T_bao cao_Bieu4HTMT_!1 1 bao cao giao KH ve HTCMT vung TNB   12-12-2011 4 2 2 2" xfId="30785" xr:uid="{00000000-0005-0000-0000-0000DE400000}"/>
    <cellStyle name="T_bao cao_Bieu4HTMT_!1 1 bao cao giao KH ve HTCMT vung TNB   12-12-2011 4 2 3" xfId="30784" xr:uid="{00000000-0005-0000-0000-0000DF400000}"/>
    <cellStyle name="T_bao cao_Bieu4HTMT_!1 1 bao cao giao KH ve HTCMT vung TNB   12-12-2011 4 3" xfId="18664" xr:uid="{00000000-0005-0000-0000-0000E0400000}"/>
    <cellStyle name="T_bao cao_Bieu4HTMT_!1 1 bao cao giao KH ve HTCMT vung TNB   12-12-2011 4 3 2" xfId="30786" xr:uid="{00000000-0005-0000-0000-0000E1400000}"/>
    <cellStyle name="T_bao cao_Bieu4HTMT_!1 1 bao cao giao KH ve HTCMT vung TNB   12-12-2011 4 4" xfId="30783" xr:uid="{00000000-0005-0000-0000-0000E2400000}"/>
    <cellStyle name="T_bao cao_Bieu4HTMT_!1 1 bao cao giao KH ve HTCMT vung TNB   12-12-2011 5" xfId="370" xr:uid="{00000000-0005-0000-0000-0000E3400000}"/>
    <cellStyle name="T_bao cao_Bieu4HTMT_!1 1 bao cao giao KH ve HTCMT vung TNB   12-12-2011 5 2" xfId="15290" xr:uid="{00000000-0005-0000-0000-0000E4400000}"/>
    <cellStyle name="T_bao cao_Bieu4HTMT_!1 1 bao cao giao KH ve HTCMT vung TNB   12-12-2011 5 2 2" xfId="30788" xr:uid="{00000000-0005-0000-0000-0000E5400000}"/>
    <cellStyle name="T_bao cao_Bieu4HTMT_!1 1 bao cao giao KH ve HTCMT vung TNB   12-12-2011 5 3" xfId="30787" xr:uid="{00000000-0005-0000-0000-0000E6400000}"/>
    <cellStyle name="T_bao cao_Bieu4HTMT_!1 1 bao cao giao KH ve HTCMT vung TNB   12-12-2011 6" xfId="9369" xr:uid="{00000000-0005-0000-0000-0000E7400000}"/>
    <cellStyle name="T_bao cao_Bieu4HTMT_!1 1 bao cao giao KH ve HTCMT vung TNB   12-12-2011 6 2" xfId="18666" xr:uid="{00000000-0005-0000-0000-0000E8400000}"/>
    <cellStyle name="T_bao cao_Bieu4HTMT_!1 1 bao cao giao KH ve HTCMT vung TNB   12-12-2011 6 2 2" xfId="30790" xr:uid="{00000000-0005-0000-0000-0000E9400000}"/>
    <cellStyle name="T_bao cao_Bieu4HTMT_!1 1 bao cao giao KH ve HTCMT vung TNB   12-12-2011 6 3" xfId="30789" xr:uid="{00000000-0005-0000-0000-0000EA400000}"/>
    <cellStyle name="T_bao cao_Bieu4HTMT_!1 1 bao cao giao KH ve HTCMT vung TNB   12-12-2011 7" xfId="18653" xr:uid="{00000000-0005-0000-0000-0000EB400000}"/>
    <cellStyle name="T_bao cao_Bieu4HTMT_!1 1 bao cao giao KH ve HTCMT vung TNB   12-12-2011 7 2" xfId="30791" xr:uid="{00000000-0005-0000-0000-0000EC400000}"/>
    <cellStyle name="T_bao cao_Bieu4HTMT_!1 1 bao cao giao KH ve HTCMT vung TNB   12-12-2011 8" xfId="30760" xr:uid="{00000000-0005-0000-0000-0000ED400000}"/>
    <cellStyle name="T_bao cao_Bieu4HTMT_KH TPCP vung TNB (03-1-2012)" xfId="3064" xr:uid="{00000000-0005-0000-0000-0000EE400000}"/>
    <cellStyle name="T_bao cao_Bieu4HTMT_KH TPCP vung TNB (03-1-2012) 2" xfId="9370" xr:uid="{00000000-0005-0000-0000-0000EF400000}"/>
    <cellStyle name="T_bao cao_Bieu4HTMT_KH TPCP vung TNB (03-1-2012) 2 2" xfId="9371" xr:uid="{00000000-0005-0000-0000-0000F0400000}"/>
    <cellStyle name="T_bao cao_Bieu4HTMT_KH TPCP vung TNB (03-1-2012) 2 2 2" xfId="878" xr:uid="{00000000-0005-0000-0000-0000F1400000}"/>
    <cellStyle name="T_bao cao_Bieu4HTMT_KH TPCP vung TNB (03-1-2012) 2 2 2 2" xfId="15501" xr:uid="{00000000-0005-0000-0000-0000F2400000}"/>
    <cellStyle name="T_bao cao_Bieu4HTMT_KH TPCP vung TNB (03-1-2012) 2 2 2 2 2" xfId="30796" xr:uid="{00000000-0005-0000-0000-0000F3400000}"/>
    <cellStyle name="T_bao cao_Bieu4HTMT_KH TPCP vung TNB (03-1-2012) 2 2 2 3" xfId="30795" xr:uid="{00000000-0005-0000-0000-0000F4400000}"/>
    <cellStyle name="T_bao cao_Bieu4HTMT_KH TPCP vung TNB (03-1-2012) 2 2 3" xfId="1039" xr:uid="{00000000-0005-0000-0000-0000F5400000}"/>
    <cellStyle name="T_bao cao_Bieu4HTMT_KH TPCP vung TNB (03-1-2012) 2 2 3 2" xfId="15556" xr:uid="{00000000-0005-0000-0000-0000F6400000}"/>
    <cellStyle name="T_bao cao_Bieu4HTMT_KH TPCP vung TNB (03-1-2012) 2 2 3 2 2" xfId="30798" xr:uid="{00000000-0005-0000-0000-0000F7400000}"/>
    <cellStyle name="T_bao cao_Bieu4HTMT_KH TPCP vung TNB (03-1-2012) 2 2 3 3" xfId="30797" xr:uid="{00000000-0005-0000-0000-0000F8400000}"/>
    <cellStyle name="T_bao cao_Bieu4HTMT_KH TPCP vung TNB (03-1-2012) 2 2 4" xfId="18668" xr:uid="{00000000-0005-0000-0000-0000F9400000}"/>
    <cellStyle name="T_bao cao_Bieu4HTMT_KH TPCP vung TNB (03-1-2012) 2 2 4 2" xfId="30799" xr:uid="{00000000-0005-0000-0000-0000FA400000}"/>
    <cellStyle name="T_bao cao_Bieu4HTMT_KH TPCP vung TNB (03-1-2012) 2 2 5" xfId="30794" xr:uid="{00000000-0005-0000-0000-0000FB400000}"/>
    <cellStyle name="T_bao cao_Bieu4HTMT_KH TPCP vung TNB (03-1-2012) 2 3" xfId="9372" xr:uid="{00000000-0005-0000-0000-0000FC400000}"/>
    <cellStyle name="T_bao cao_Bieu4HTMT_KH TPCP vung TNB (03-1-2012) 2 3 2" xfId="9374" xr:uid="{00000000-0005-0000-0000-0000FD400000}"/>
    <cellStyle name="T_bao cao_Bieu4HTMT_KH TPCP vung TNB (03-1-2012) 2 3 2 2" xfId="18671" xr:uid="{00000000-0005-0000-0000-0000FE400000}"/>
    <cellStyle name="T_bao cao_Bieu4HTMT_KH TPCP vung TNB (03-1-2012) 2 3 2 2 2" xfId="30802" xr:uid="{00000000-0005-0000-0000-0000FF400000}"/>
    <cellStyle name="T_bao cao_Bieu4HTMT_KH TPCP vung TNB (03-1-2012) 2 3 2 3" xfId="30801" xr:uid="{00000000-0005-0000-0000-000000410000}"/>
    <cellStyle name="T_bao cao_Bieu4HTMT_KH TPCP vung TNB (03-1-2012) 2 3 3" xfId="18669" xr:uid="{00000000-0005-0000-0000-000001410000}"/>
    <cellStyle name="T_bao cao_Bieu4HTMT_KH TPCP vung TNB (03-1-2012) 2 3 3 2" xfId="30803" xr:uid="{00000000-0005-0000-0000-000002410000}"/>
    <cellStyle name="T_bao cao_Bieu4HTMT_KH TPCP vung TNB (03-1-2012) 2 3 4" xfId="30800" xr:uid="{00000000-0005-0000-0000-000003410000}"/>
    <cellStyle name="T_bao cao_Bieu4HTMT_KH TPCP vung TNB (03-1-2012) 2 4" xfId="4206" xr:uid="{00000000-0005-0000-0000-000004410000}"/>
    <cellStyle name="T_bao cao_Bieu4HTMT_KH TPCP vung TNB (03-1-2012) 2 4 2" xfId="16683" xr:uid="{00000000-0005-0000-0000-000005410000}"/>
    <cellStyle name="T_bao cao_Bieu4HTMT_KH TPCP vung TNB (03-1-2012) 2 4 2 2" xfId="30805" xr:uid="{00000000-0005-0000-0000-000006410000}"/>
    <cellStyle name="T_bao cao_Bieu4HTMT_KH TPCP vung TNB (03-1-2012) 2 4 3" xfId="30804" xr:uid="{00000000-0005-0000-0000-000007410000}"/>
    <cellStyle name="T_bao cao_Bieu4HTMT_KH TPCP vung TNB (03-1-2012) 2 5" xfId="822" xr:uid="{00000000-0005-0000-0000-000008410000}"/>
    <cellStyle name="T_bao cao_Bieu4HTMT_KH TPCP vung TNB (03-1-2012) 2 5 2" xfId="15479" xr:uid="{00000000-0005-0000-0000-000009410000}"/>
    <cellStyle name="T_bao cao_Bieu4HTMT_KH TPCP vung TNB (03-1-2012) 2 5 2 2" xfId="30807" xr:uid="{00000000-0005-0000-0000-00000A410000}"/>
    <cellStyle name="T_bao cao_Bieu4HTMT_KH TPCP vung TNB (03-1-2012) 2 5 3" xfId="30806" xr:uid="{00000000-0005-0000-0000-00000B410000}"/>
    <cellStyle name="T_bao cao_Bieu4HTMT_KH TPCP vung TNB (03-1-2012) 2 6" xfId="18667" xr:uid="{00000000-0005-0000-0000-00000C410000}"/>
    <cellStyle name="T_bao cao_Bieu4HTMT_KH TPCP vung TNB (03-1-2012) 2 6 2" xfId="30808" xr:uid="{00000000-0005-0000-0000-00000D410000}"/>
    <cellStyle name="T_bao cao_Bieu4HTMT_KH TPCP vung TNB (03-1-2012) 2 7" xfId="30793" xr:uid="{00000000-0005-0000-0000-00000E410000}"/>
    <cellStyle name="T_bao cao_Bieu4HTMT_KH TPCP vung TNB (03-1-2012) 3" xfId="9375" xr:uid="{00000000-0005-0000-0000-00000F410000}"/>
    <cellStyle name="T_bao cao_Bieu4HTMT_KH TPCP vung TNB (03-1-2012) 3 2" xfId="9377" xr:uid="{00000000-0005-0000-0000-000010410000}"/>
    <cellStyle name="T_bao cao_Bieu4HTMT_KH TPCP vung TNB (03-1-2012) 3 2 2" xfId="18674" xr:uid="{00000000-0005-0000-0000-000011410000}"/>
    <cellStyle name="T_bao cao_Bieu4HTMT_KH TPCP vung TNB (03-1-2012) 3 2 2 2" xfId="30811" xr:uid="{00000000-0005-0000-0000-000012410000}"/>
    <cellStyle name="T_bao cao_Bieu4HTMT_KH TPCP vung TNB (03-1-2012) 3 2 3" xfId="30810" xr:uid="{00000000-0005-0000-0000-000013410000}"/>
    <cellStyle name="T_bao cao_Bieu4HTMT_KH TPCP vung TNB (03-1-2012) 3 3" xfId="9378" xr:uid="{00000000-0005-0000-0000-000014410000}"/>
    <cellStyle name="T_bao cao_Bieu4HTMT_KH TPCP vung TNB (03-1-2012) 3 3 2" xfId="18675" xr:uid="{00000000-0005-0000-0000-000015410000}"/>
    <cellStyle name="T_bao cao_Bieu4HTMT_KH TPCP vung TNB (03-1-2012) 3 3 2 2" xfId="30813" xr:uid="{00000000-0005-0000-0000-000016410000}"/>
    <cellStyle name="T_bao cao_Bieu4HTMT_KH TPCP vung TNB (03-1-2012) 3 3 3" xfId="30812" xr:uid="{00000000-0005-0000-0000-000017410000}"/>
    <cellStyle name="T_bao cao_Bieu4HTMT_KH TPCP vung TNB (03-1-2012) 3 4" xfId="18672" xr:uid="{00000000-0005-0000-0000-000018410000}"/>
    <cellStyle name="T_bao cao_Bieu4HTMT_KH TPCP vung TNB (03-1-2012) 3 4 2" xfId="30814" xr:uid="{00000000-0005-0000-0000-000019410000}"/>
    <cellStyle name="T_bao cao_Bieu4HTMT_KH TPCP vung TNB (03-1-2012) 3 5" xfId="30809" xr:uid="{00000000-0005-0000-0000-00001A410000}"/>
    <cellStyle name="T_bao cao_Bieu4HTMT_KH TPCP vung TNB (03-1-2012) 4" xfId="6423" xr:uid="{00000000-0005-0000-0000-00001B410000}"/>
    <cellStyle name="T_bao cao_Bieu4HTMT_KH TPCP vung TNB (03-1-2012) 4 2" xfId="2392" xr:uid="{00000000-0005-0000-0000-00001C410000}"/>
    <cellStyle name="T_bao cao_Bieu4HTMT_KH TPCP vung TNB (03-1-2012) 4 2 2" xfId="16034" xr:uid="{00000000-0005-0000-0000-00001D410000}"/>
    <cellStyle name="T_bao cao_Bieu4HTMT_KH TPCP vung TNB (03-1-2012) 4 2 2 2" xfId="30817" xr:uid="{00000000-0005-0000-0000-00001E410000}"/>
    <cellStyle name="T_bao cao_Bieu4HTMT_KH TPCP vung TNB (03-1-2012) 4 2 3" xfId="30816" xr:uid="{00000000-0005-0000-0000-00001F410000}"/>
    <cellStyle name="T_bao cao_Bieu4HTMT_KH TPCP vung TNB (03-1-2012) 4 3" xfId="17400" xr:uid="{00000000-0005-0000-0000-000020410000}"/>
    <cellStyle name="T_bao cao_Bieu4HTMT_KH TPCP vung TNB (03-1-2012) 4 3 2" xfId="30818" xr:uid="{00000000-0005-0000-0000-000021410000}"/>
    <cellStyle name="T_bao cao_Bieu4HTMT_KH TPCP vung TNB (03-1-2012) 4 4" xfId="30815" xr:uid="{00000000-0005-0000-0000-000022410000}"/>
    <cellStyle name="T_bao cao_Bieu4HTMT_KH TPCP vung TNB (03-1-2012) 5" xfId="6282" xr:uid="{00000000-0005-0000-0000-000023410000}"/>
    <cellStyle name="T_bao cao_Bieu4HTMT_KH TPCP vung TNB (03-1-2012) 5 2" xfId="17345" xr:uid="{00000000-0005-0000-0000-000024410000}"/>
    <cellStyle name="T_bao cao_Bieu4HTMT_KH TPCP vung TNB (03-1-2012) 5 2 2" xfId="30820" xr:uid="{00000000-0005-0000-0000-000025410000}"/>
    <cellStyle name="T_bao cao_Bieu4HTMT_KH TPCP vung TNB (03-1-2012) 5 3" xfId="30819" xr:uid="{00000000-0005-0000-0000-000026410000}"/>
    <cellStyle name="T_bao cao_Bieu4HTMT_KH TPCP vung TNB (03-1-2012) 6" xfId="8487" xr:uid="{00000000-0005-0000-0000-000027410000}"/>
    <cellStyle name="T_bao cao_Bieu4HTMT_KH TPCP vung TNB (03-1-2012) 6 2" xfId="18287" xr:uid="{00000000-0005-0000-0000-000028410000}"/>
    <cellStyle name="T_bao cao_Bieu4HTMT_KH TPCP vung TNB (03-1-2012) 6 2 2" xfId="30822" xr:uid="{00000000-0005-0000-0000-000029410000}"/>
    <cellStyle name="T_bao cao_Bieu4HTMT_KH TPCP vung TNB (03-1-2012) 6 3" xfId="30821" xr:uid="{00000000-0005-0000-0000-00002A410000}"/>
    <cellStyle name="T_bao cao_Bieu4HTMT_KH TPCP vung TNB (03-1-2012) 7" xfId="16276" xr:uid="{00000000-0005-0000-0000-00002B410000}"/>
    <cellStyle name="T_bao cao_Bieu4HTMT_KH TPCP vung TNB (03-1-2012) 7 2" xfId="30823" xr:uid="{00000000-0005-0000-0000-00002C410000}"/>
    <cellStyle name="T_bao cao_Bieu4HTMT_KH TPCP vung TNB (03-1-2012) 8" xfId="30792" xr:uid="{00000000-0005-0000-0000-00002D410000}"/>
    <cellStyle name="T_bao cao_KH TPCP vung TNB (03-1-2012)" xfId="9381" xr:uid="{00000000-0005-0000-0000-00002E410000}"/>
    <cellStyle name="T_bao cao_KH TPCP vung TNB (03-1-2012) 2" xfId="9265" xr:uid="{00000000-0005-0000-0000-00002F410000}"/>
    <cellStyle name="T_bao cao_KH TPCP vung TNB (03-1-2012) 2 2" xfId="8530" xr:uid="{00000000-0005-0000-0000-000030410000}"/>
    <cellStyle name="T_bao cao_KH TPCP vung TNB (03-1-2012) 2 2 2" xfId="9382" xr:uid="{00000000-0005-0000-0000-000031410000}"/>
    <cellStyle name="T_bao cao_KH TPCP vung TNB (03-1-2012) 2 2 2 2" xfId="18679" xr:uid="{00000000-0005-0000-0000-000032410000}"/>
    <cellStyle name="T_bao cao_KH TPCP vung TNB (03-1-2012) 2 2 2 2 2" xfId="30828" xr:uid="{00000000-0005-0000-0000-000033410000}"/>
    <cellStyle name="T_bao cao_KH TPCP vung TNB (03-1-2012) 2 2 2 3" xfId="30827" xr:uid="{00000000-0005-0000-0000-000034410000}"/>
    <cellStyle name="T_bao cao_KH TPCP vung TNB (03-1-2012) 2 2 3" xfId="9070" xr:uid="{00000000-0005-0000-0000-000035410000}"/>
    <cellStyle name="T_bao cao_KH TPCP vung TNB (03-1-2012) 2 2 3 2" xfId="18491" xr:uid="{00000000-0005-0000-0000-000036410000}"/>
    <cellStyle name="T_bao cao_KH TPCP vung TNB (03-1-2012) 2 2 3 2 2" xfId="30830" xr:uid="{00000000-0005-0000-0000-000037410000}"/>
    <cellStyle name="T_bao cao_KH TPCP vung TNB (03-1-2012) 2 2 3 3" xfId="30829" xr:uid="{00000000-0005-0000-0000-000038410000}"/>
    <cellStyle name="T_bao cao_KH TPCP vung TNB (03-1-2012) 2 2 4" xfId="18296" xr:uid="{00000000-0005-0000-0000-000039410000}"/>
    <cellStyle name="T_bao cao_KH TPCP vung TNB (03-1-2012) 2 2 4 2" xfId="30831" xr:uid="{00000000-0005-0000-0000-00003A410000}"/>
    <cellStyle name="T_bao cao_KH TPCP vung TNB (03-1-2012) 2 2 5" xfId="30826" xr:uid="{00000000-0005-0000-0000-00003B410000}"/>
    <cellStyle name="T_bao cao_KH TPCP vung TNB (03-1-2012) 2 3" xfId="46" xr:uid="{00000000-0005-0000-0000-00003C410000}"/>
    <cellStyle name="T_bao cao_KH TPCP vung TNB (03-1-2012) 2 3 2" xfId="8217" xr:uid="{00000000-0005-0000-0000-00003D410000}"/>
    <cellStyle name="T_bao cao_KH TPCP vung TNB (03-1-2012) 2 3 2 2" xfId="18192" xr:uid="{00000000-0005-0000-0000-00003E410000}"/>
    <cellStyle name="T_bao cao_KH TPCP vung TNB (03-1-2012) 2 3 2 2 2" xfId="30834" xr:uid="{00000000-0005-0000-0000-00003F410000}"/>
    <cellStyle name="T_bao cao_KH TPCP vung TNB (03-1-2012) 2 3 2 3" xfId="30833" xr:uid="{00000000-0005-0000-0000-000040410000}"/>
    <cellStyle name="T_bao cao_KH TPCP vung TNB (03-1-2012) 2 3 3" xfId="15172" xr:uid="{00000000-0005-0000-0000-000041410000}"/>
    <cellStyle name="T_bao cao_KH TPCP vung TNB (03-1-2012) 2 3 3 2" xfId="30835" xr:uid="{00000000-0005-0000-0000-000042410000}"/>
    <cellStyle name="T_bao cao_KH TPCP vung TNB (03-1-2012) 2 3 4" xfId="30832" xr:uid="{00000000-0005-0000-0000-000043410000}"/>
    <cellStyle name="T_bao cao_KH TPCP vung TNB (03-1-2012) 2 4" xfId="2456" xr:uid="{00000000-0005-0000-0000-000044410000}"/>
    <cellStyle name="T_bao cao_KH TPCP vung TNB (03-1-2012) 2 4 2" xfId="16053" xr:uid="{00000000-0005-0000-0000-000045410000}"/>
    <cellStyle name="T_bao cao_KH TPCP vung TNB (03-1-2012) 2 4 2 2" xfId="30837" xr:uid="{00000000-0005-0000-0000-000046410000}"/>
    <cellStyle name="T_bao cao_KH TPCP vung TNB (03-1-2012) 2 4 3" xfId="30836" xr:uid="{00000000-0005-0000-0000-000047410000}"/>
    <cellStyle name="T_bao cao_KH TPCP vung TNB (03-1-2012) 2 5" xfId="6143" xr:uid="{00000000-0005-0000-0000-000048410000}"/>
    <cellStyle name="T_bao cao_KH TPCP vung TNB (03-1-2012) 2 5 2" xfId="17310" xr:uid="{00000000-0005-0000-0000-000049410000}"/>
    <cellStyle name="T_bao cao_KH TPCP vung TNB (03-1-2012) 2 5 2 2" xfId="30839" xr:uid="{00000000-0005-0000-0000-00004A410000}"/>
    <cellStyle name="T_bao cao_KH TPCP vung TNB (03-1-2012) 2 5 3" xfId="30838" xr:uid="{00000000-0005-0000-0000-00004B410000}"/>
    <cellStyle name="T_bao cao_KH TPCP vung TNB (03-1-2012) 2 6" xfId="18566" xr:uid="{00000000-0005-0000-0000-00004C410000}"/>
    <cellStyle name="T_bao cao_KH TPCP vung TNB (03-1-2012) 2 6 2" xfId="30840" xr:uid="{00000000-0005-0000-0000-00004D410000}"/>
    <cellStyle name="T_bao cao_KH TPCP vung TNB (03-1-2012) 2 7" xfId="30825" xr:uid="{00000000-0005-0000-0000-00004E410000}"/>
    <cellStyle name="T_bao cao_KH TPCP vung TNB (03-1-2012) 3" xfId="9386" xr:uid="{00000000-0005-0000-0000-00004F410000}"/>
    <cellStyle name="T_bao cao_KH TPCP vung TNB (03-1-2012) 3 2" xfId="499" xr:uid="{00000000-0005-0000-0000-000050410000}"/>
    <cellStyle name="T_bao cao_KH TPCP vung TNB (03-1-2012) 3 2 2" xfId="15343" xr:uid="{00000000-0005-0000-0000-000051410000}"/>
    <cellStyle name="T_bao cao_KH TPCP vung TNB (03-1-2012) 3 2 2 2" xfId="30843" xr:uid="{00000000-0005-0000-0000-000052410000}"/>
    <cellStyle name="T_bao cao_KH TPCP vung TNB (03-1-2012) 3 2 3" xfId="30842" xr:uid="{00000000-0005-0000-0000-000053410000}"/>
    <cellStyle name="T_bao cao_KH TPCP vung TNB (03-1-2012) 3 3" xfId="8075" xr:uid="{00000000-0005-0000-0000-000054410000}"/>
    <cellStyle name="T_bao cao_KH TPCP vung TNB (03-1-2012) 3 3 2" xfId="18153" xr:uid="{00000000-0005-0000-0000-000055410000}"/>
    <cellStyle name="T_bao cao_KH TPCP vung TNB (03-1-2012) 3 3 2 2" xfId="30845" xr:uid="{00000000-0005-0000-0000-000056410000}"/>
    <cellStyle name="T_bao cao_KH TPCP vung TNB (03-1-2012) 3 3 3" xfId="30844" xr:uid="{00000000-0005-0000-0000-000057410000}"/>
    <cellStyle name="T_bao cao_KH TPCP vung TNB (03-1-2012) 3 4" xfId="18683" xr:uid="{00000000-0005-0000-0000-000058410000}"/>
    <cellStyle name="T_bao cao_KH TPCP vung TNB (03-1-2012) 3 4 2" xfId="30846" xr:uid="{00000000-0005-0000-0000-000059410000}"/>
    <cellStyle name="T_bao cao_KH TPCP vung TNB (03-1-2012) 3 5" xfId="30841" xr:uid="{00000000-0005-0000-0000-00005A410000}"/>
    <cellStyle name="T_bao cao_KH TPCP vung TNB (03-1-2012) 4" xfId="9389" xr:uid="{00000000-0005-0000-0000-00005B410000}"/>
    <cellStyle name="T_bao cao_KH TPCP vung TNB (03-1-2012) 4 2" xfId="5246" xr:uid="{00000000-0005-0000-0000-00005C410000}"/>
    <cellStyle name="T_bao cao_KH TPCP vung TNB (03-1-2012) 4 2 2" xfId="17028" xr:uid="{00000000-0005-0000-0000-00005D410000}"/>
    <cellStyle name="T_bao cao_KH TPCP vung TNB (03-1-2012) 4 2 2 2" xfId="30849" xr:uid="{00000000-0005-0000-0000-00005E410000}"/>
    <cellStyle name="T_bao cao_KH TPCP vung TNB (03-1-2012) 4 2 3" xfId="30848" xr:uid="{00000000-0005-0000-0000-00005F410000}"/>
    <cellStyle name="T_bao cao_KH TPCP vung TNB (03-1-2012) 4 3" xfId="18686" xr:uid="{00000000-0005-0000-0000-000060410000}"/>
    <cellStyle name="T_bao cao_KH TPCP vung TNB (03-1-2012) 4 3 2" xfId="30850" xr:uid="{00000000-0005-0000-0000-000061410000}"/>
    <cellStyle name="T_bao cao_KH TPCP vung TNB (03-1-2012) 4 4" xfId="30847" xr:uid="{00000000-0005-0000-0000-000062410000}"/>
    <cellStyle name="T_bao cao_KH TPCP vung TNB (03-1-2012) 5" xfId="9392" xr:uid="{00000000-0005-0000-0000-000063410000}"/>
    <cellStyle name="T_bao cao_KH TPCP vung TNB (03-1-2012) 5 2" xfId="18689" xr:uid="{00000000-0005-0000-0000-000064410000}"/>
    <cellStyle name="T_bao cao_KH TPCP vung TNB (03-1-2012) 5 2 2" xfId="30852" xr:uid="{00000000-0005-0000-0000-000065410000}"/>
    <cellStyle name="T_bao cao_KH TPCP vung TNB (03-1-2012) 5 3" xfId="30851" xr:uid="{00000000-0005-0000-0000-000066410000}"/>
    <cellStyle name="T_bao cao_KH TPCP vung TNB (03-1-2012) 6" xfId="9376" xr:uid="{00000000-0005-0000-0000-000067410000}"/>
    <cellStyle name="T_bao cao_KH TPCP vung TNB (03-1-2012) 6 2" xfId="18673" xr:uid="{00000000-0005-0000-0000-000068410000}"/>
    <cellStyle name="T_bao cao_KH TPCP vung TNB (03-1-2012) 6 2 2" xfId="30854" xr:uid="{00000000-0005-0000-0000-000069410000}"/>
    <cellStyle name="T_bao cao_KH TPCP vung TNB (03-1-2012) 6 3" xfId="30853" xr:uid="{00000000-0005-0000-0000-00006A410000}"/>
    <cellStyle name="T_bao cao_KH TPCP vung TNB (03-1-2012) 7" xfId="18678" xr:uid="{00000000-0005-0000-0000-00006B410000}"/>
    <cellStyle name="T_bao cao_KH TPCP vung TNB (03-1-2012) 7 2" xfId="30855" xr:uid="{00000000-0005-0000-0000-00006C410000}"/>
    <cellStyle name="T_bao cao_KH TPCP vung TNB (03-1-2012) 8" xfId="30824" xr:uid="{00000000-0005-0000-0000-00006D410000}"/>
    <cellStyle name="T_BBTNG-06" xfId="6649" xr:uid="{00000000-0005-0000-0000-00006E410000}"/>
    <cellStyle name="T_BBTNG-06 2" xfId="9393" xr:uid="{00000000-0005-0000-0000-00006F410000}"/>
    <cellStyle name="T_BBTNG-06 2 2" xfId="9395" xr:uid="{00000000-0005-0000-0000-000070410000}"/>
    <cellStyle name="T_BBTNG-06 2 2 2" xfId="6434" xr:uid="{00000000-0005-0000-0000-000071410000}"/>
    <cellStyle name="T_BBTNG-06 2 2 2 2" xfId="17410" xr:uid="{00000000-0005-0000-0000-000072410000}"/>
    <cellStyle name="T_BBTNG-06 2 2 2 2 2" xfId="30860" xr:uid="{00000000-0005-0000-0000-000073410000}"/>
    <cellStyle name="T_BBTNG-06 2 2 2 3" xfId="30859" xr:uid="{00000000-0005-0000-0000-000074410000}"/>
    <cellStyle name="T_BBTNG-06 2 2 3" xfId="9398" xr:uid="{00000000-0005-0000-0000-000075410000}"/>
    <cellStyle name="T_BBTNG-06 2 2 3 2" xfId="18695" xr:uid="{00000000-0005-0000-0000-000076410000}"/>
    <cellStyle name="T_BBTNG-06 2 2 3 2 2" xfId="30862" xr:uid="{00000000-0005-0000-0000-000077410000}"/>
    <cellStyle name="T_BBTNG-06 2 2 3 3" xfId="30861" xr:uid="{00000000-0005-0000-0000-000078410000}"/>
    <cellStyle name="T_BBTNG-06 2 2 4" xfId="18692" xr:uid="{00000000-0005-0000-0000-000079410000}"/>
    <cellStyle name="T_BBTNG-06 2 2 4 2" xfId="30863" xr:uid="{00000000-0005-0000-0000-00007A410000}"/>
    <cellStyle name="T_BBTNG-06 2 2 5" xfId="30858" xr:uid="{00000000-0005-0000-0000-00007B410000}"/>
    <cellStyle name="T_BBTNG-06 2 3" xfId="9399" xr:uid="{00000000-0005-0000-0000-00007C410000}"/>
    <cellStyle name="T_BBTNG-06 2 3 2" xfId="2753" xr:uid="{00000000-0005-0000-0000-00007D410000}"/>
    <cellStyle name="T_BBTNG-06 2 3 2 2" xfId="16161" xr:uid="{00000000-0005-0000-0000-00007E410000}"/>
    <cellStyle name="T_BBTNG-06 2 3 2 2 2" xfId="30866" xr:uid="{00000000-0005-0000-0000-00007F410000}"/>
    <cellStyle name="T_BBTNG-06 2 3 2 3" xfId="30865" xr:uid="{00000000-0005-0000-0000-000080410000}"/>
    <cellStyle name="T_BBTNG-06 2 3 3" xfId="18696" xr:uid="{00000000-0005-0000-0000-000081410000}"/>
    <cellStyle name="T_BBTNG-06 2 3 3 2" xfId="30867" xr:uid="{00000000-0005-0000-0000-000082410000}"/>
    <cellStyle name="T_BBTNG-06 2 3 4" xfId="30864" xr:uid="{00000000-0005-0000-0000-000083410000}"/>
    <cellStyle name="T_BBTNG-06 2 4" xfId="2329" xr:uid="{00000000-0005-0000-0000-000084410000}"/>
    <cellStyle name="T_BBTNG-06 2 4 2" xfId="16016" xr:uid="{00000000-0005-0000-0000-000085410000}"/>
    <cellStyle name="T_BBTNG-06 2 4 2 2" xfId="30869" xr:uid="{00000000-0005-0000-0000-000086410000}"/>
    <cellStyle name="T_BBTNG-06 2 4 3" xfId="30868" xr:uid="{00000000-0005-0000-0000-000087410000}"/>
    <cellStyle name="T_BBTNG-06 2 5" xfId="9403" xr:uid="{00000000-0005-0000-0000-000088410000}"/>
    <cellStyle name="T_BBTNG-06 2 5 2" xfId="18700" xr:uid="{00000000-0005-0000-0000-000089410000}"/>
    <cellStyle name="T_BBTNG-06 2 5 2 2" xfId="30871" xr:uid="{00000000-0005-0000-0000-00008A410000}"/>
    <cellStyle name="T_BBTNG-06 2 5 3" xfId="30870" xr:uid="{00000000-0005-0000-0000-00008B410000}"/>
    <cellStyle name="T_BBTNG-06 2 6" xfId="18690" xr:uid="{00000000-0005-0000-0000-00008C410000}"/>
    <cellStyle name="T_BBTNG-06 2 6 2" xfId="30872" xr:uid="{00000000-0005-0000-0000-00008D410000}"/>
    <cellStyle name="T_BBTNG-06 2 7" xfId="30857" xr:uid="{00000000-0005-0000-0000-00008E410000}"/>
    <cellStyle name="T_BBTNG-06 3" xfId="9405" xr:uid="{00000000-0005-0000-0000-00008F410000}"/>
    <cellStyle name="T_BBTNG-06 3 2" xfId="9407" xr:uid="{00000000-0005-0000-0000-000090410000}"/>
    <cellStyle name="T_BBTNG-06 3 2 2" xfId="18704" xr:uid="{00000000-0005-0000-0000-000091410000}"/>
    <cellStyle name="T_BBTNG-06 3 2 2 2" xfId="30875" xr:uid="{00000000-0005-0000-0000-000092410000}"/>
    <cellStyle name="T_BBTNG-06 3 2 3" xfId="30874" xr:uid="{00000000-0005-0000-0000-000093410000}"/>
    <cellStyle name="T_BBTNG-06 3 3" xfId="9410" xr:uid="{00000000-0005-0000-0000-000094410000}"/>
    <cellStyle name="T_BBTNG-06 3 3 2" xfId="18707" xr:uid="{00000000-0005-0000-0000-000095410000}"/>
    <cellStyle name="T_BBTNG-06 3 3 2 2" xfId="30877" xr:uid="{00000000-0005-0000-0000-000096410000}"/>
    <cellStyle name="T_BBTNG-06 3 3 3" xfId="30876" xr:uid="{00000000-0005-0000-0000-000097410000}"/>
    <cellStyle name="T_BBTNG-06 3 4" xfId="18702" xr:uid="{00000000-0005-0000-0000-000098410000}"/>
    <cellStyle name="T_BBTNG-06 3 4 2" xfId="30878" xr:uid="{00000000-0005-0000-0000-000099410000}"/>
    <cellStyle name="T_BBTNG-06 3 5" xfId="30873" xr:uid="{00000000-0005-0000-0000-00009A410000}"/>
    <cellStyle name="T_BBTNG-06 4" xfId="2794" xr:uid="{00000000-0005-0000-0000-00009B410000}"/>
    <cellStyle name="T_BBTNG-06 4 2" xfId="9411" xr:uid="{00000000-0005-0000-0000-00009C410000}"/>
    <cellStyle name="T_BBTNG-06 4 2 2" xfId="18708" xr:uid="{00000000-0005-0000-0000-00009D410000}"/>
    <cellStyle name="T_BBTNG-06 4 2 2 2" xfId="30881" xr:uid="{00000000-0005-0000-0000-00009E410000}"/>
    <cellStyle name="T_BBTNG-06 4 2 3" xfId="30880" xr:uid="{00000000-0005-0000-0000-00009F410000}"/>
    <cellStyle name="T_BBTNG-06 4 3" xfId="16181" xr:uid="{00000000-0005-0000-0000-0000A0410000}"/>
    <cellStyle name="T_BBTNG-06 4 3 2" xfId="30882" xr:uid="{00000000-0005-0000-0000-0000A1410000}"/>
    <cellStyle name="T_BBTNG-06 4 4" xfId="30879" xr:uid="{00000000-0005-0000-0000-0000A2410000}"/>
    <cellStyle name="T_BBTNG-06 5" xfId="9412" xr:uid="{00000000-0005-0000-0000-0000A3410000}"/>
    <cellStyle name="T_BBTNG-06 5 2" xfId="18709" xr:uid="{00000000-0005-0000-0000-0000A4410000}"/>
    <cellStyle name="T_BBTNG-06 5 2 2" xfId="30884" xr:uid="{00000000-0005-0000-0000-0000A5410000}"/>
    <cellStyle name="T_BBTNG-06 5 3" xfId="30883" xr:uid="{00000000-0005-0000-0000-0000A6410000}"/>
    <cellStyle name="T_BBTNG-06 6" xfId="9414" xr:uid="{00000000-0005-0000-0000-0000A7410000}"/>
    <cellStyle name="T_BBTNG-06 6 2" xfId="18711" xr:uid="{00000000-0005-0000-0000-0000A8410000}"/>
    <cellStyle name="T_BBTNG-06 6 2 2" xfId="30886" xr:uid="{00000000-0005-0000-0000-0000A9410000}"/>
    <cellStyle name="T_BBTNG-06 6 3" xfId="30885" xr:uid="{00000000-0005-0000-0000-0000AA410000}"/>
    <cellStyle name="T_BBTNG-06 7" xfId="17508" xr:uid="{00000000-0005-0000-0000-0000AB410000}"/>
    <cellStyle name="T_BBTNG-06 7 2" xfId="30887" xr:uid="{00000000-0005-0000-0000-0000AC410000}"/>
    <cellStyle name="T_BBTNG-06 8" xfId="30856" xr:uid="{00000000-0005-0000-0000-0000AD410000}"/>
    <cellStyle name="T_BBTNG-06_!1 1 bao cao giao KH ve HTCMT vung TNB   12-12-2011" xfId="9416" xr:uid="{00000000-0005-0000-0000-0000AE410000}"/>
    <cellStyle name="T_BBTNG-06_!1 1 bao cao giao KH ve HTCMT vung TNB   12-12-2011 2" xfId="2484" xr:uid="{00000000-0005-0000-0000-0000AF410000}"/>
    <cellStyle name="T_BBTNG-06_!1 1 bao cao giao KH ve HTCMT vung TNB   12-12-2011 2 2" xfId="2838" xr:uid="{00000000-0005-0000-0000-0000B0410000}"/>
    <cellStyle name="T_BBTNG-06_!1 1 bao cao giao KH ve HTCMT vung TNB   12-12-2011 2 2 2" xfId="9102" xr:uid="{00000000-0005-0000-0000-0000B1410000}"/>
    <cellStyle name="T_BBTNG-06_!1 1 bao cao giao KH ve HTCMT vung TNB   12-12-2011 2 2 2 2" xfId="18504" xr:uid="{00000000-0005-0000-0000-0000B2410000}"/>
    <cellStyle name="T_BBTNG-06_!1 1 bao cao giao KH ve HTCMT vung TNB   12-12-2011 2 2 2 2 2" xfId="30892" xr:uid="{00000000-0005-0000-0000-0000B3410000}"/>
    <cellStyle name="T_BBTNG-06_!1 1 bao cao giao KH ve HTCMT vung TNB   12-12-2011 2 2 2 3" xfId="30891" xr:uid="{00000000-0005-0000-0000-0000B4410000}"/>
    <cellStyle name="T_BBTNG-06_!1 1 bao cao giao KH ve HTCMT vung TNB   12-12-2011 2 2 3" xfId="9108" xr:uid="{00000000-0005-0000-0000-0000B5410000}"/>
    <cellStyle name="T_BBTNG-06_!1 1 bao cao giao KH ve HTCMT vung TNB   12-12-2011 2 2 3 2" xfId="18508" xr:uid="{00000000-0005-0000-0000-0000B6410000}"/>
    <cellStyle name="T_BBTNG-06_!1 1 bao cao giao KH ve HTCMT vung TNB   12-12-2011 2 2 3 2 2" xfId="30894" xr:uid="{00000000-0005-0000-0000-0000B7410000}"/>
    <cellStyle name="T_BBTNG-06_!1 1 bao cao giao KH ve HTCMT vung TNB   12-12-2011 2 2 3 3" xfId="30893" xr:uid="{00000000-0005-0000-0000-0000B8410000}"/>
    <cellStyle name="T_BBTNG-06_!1 1 bao cao giao KH ve HTCMT vung TNB   12-12-2011 2 2 4" xfId="16196" xr:uid="{00000000-0005-0000-0000-0000B9410000}"/>
    <cellStyle name="T_BBTNG-06_!1 1 bao cao giao KH ve HTCMT vung TNB   12-12-2011 2 2 4 2" xfId="30895" xr:uid="{00000000-0005-0000-0000-0000BA410000}"/>
    <cellStyle name="T_BBTNG-06_!1 1 bao cao giao KH ve HTCMT vung TNB   12-12-2011 2 2 5" xfId="30890" xr:uid="{00000000-0005-0000-0000-0000BB410000}"/>
    <cellStyle name="T_BBTNG-06_!1 1 bao cao giao KH ve HTCMT vung TNB   12-12-2011 2 3" xfId="188" xr:uid="{00000000-0005-0000-0000-0000BC410000}"/>
    <cellStyle name="T_BBTNG-06_!1 1 bao cao giao KH ve HTCMT vung TNB   12-12-2011 2 3 2" xfId="9418" xr:uid="{00000000-0005-0000-0000-0000BD410000}"/>
    <cellStyle name="T_BBTNG-06_!1 1 bao cao giao KH ve HTCMT vung TNB   12-12-2011 2 3 2 2" xfId="18715" xr:uid="{00000000-0005-0000-0000-0000BE410000}"/>
    <cellStyle name="T_BBTNG-06_!1 1 bao cao giao KH ve HTCMT vung TNB   12-12-2011 2 3 2 2 2" xfId="30898" xr:uid="{00000000-0005-0000-0000-0000BF410000}"/>
    <cellStyle name="T_BBTNG-06_!1 1 bao cao giao KH ve HTCMT vung TNB   12-12-2011 2 3 2 3" xfId="30897" xr:uid="{00000000-0005-0000-0000-0000C0410000}"/>
    <cellStyle name="T_BBTNG-06_!1 1 bao cao giao KH ve HTCMT vung TNB   12-12-2011 2 3 3" xfId="15229" xr:uid="{00000000-0005-0000-0000-0000C1410000}"/>
    <cellStyle name="T_BBTNG-06_!1 1 bao cao giao KH ve HTCMT vung TNB   12-12-2011 2 3 3 2" xfId="30899" xr:uid="{00000000-0005-0000-0000-0000C2410000}"/>
    <cellStyle name="T_BBTNG-06_!1 1 bao cao giao KH ve HTCMT vung TNB   12-12-2011 2 3 4" xfId="30896" xr:uid="{00000000-0005-0000-0000-0000C3410000}"/>
    <cellStyle name="T_BBTNG-06_!1 1 bao cao giao KH ve HTCMT vung TNB   12-12-2011 2 4" xfId="2825" xr:uid="{00000000-0005-0000-0000-0000C4410000}"/>
    <cellStyle name="T_BBTNG-06_!1 1 bao cao giao KH ve HTCMT vung TNB   12-12-2011 2 4 2" xfId="16192" xr:uid="{00000000-0005-0000-0000-0000C5410000}"/>
    <cellStyle name="T_BBTNG-06_!1 1 bao cao giao KH ve HTCMT vung TNB   12-12-2011 2 4 2 2" xfId="30901" xr:uid="{00000000-0005-0000-0000-0000C6410000}"/>
    <cellStyle name="T_BBTNG-06_!1 1 bao cao giao KH ve HTCMT vung TNB   12-12-2011 2 4 3" xfId="30900" xr:uid="{00000000-0005-0000-0000-0000C7410000}"/>
    <cellStyle name="T_BBTNG-06_!1 1 bao cao giao KH ve HTCMT vung TNB   12-12-2011 2 5" xfId="9420" xr:uid="{00000000-0005-0000-0000-0000C8410000}"/>
    <cellStyle name="T_BBTNG-06_!1 1 bao cao giao KH ve HTCMT vung TNB   12-12-2011 2 5 2" xfId="18717" xr:uid="{00000000-0005-0000-0000-0000C9410000}"/>
    <cellStyle name="T_BBTNG-06_!1 1 bao cao giao KH ve HTCMT vung TNB   12-12-2011 2 5 2 2" xfId="30903" xr:uid="{00000000-0005-0000-0000-0000CA410000}"/>
    <cellStyle name="T_BBTNG-06_!1 1 bao cao giao KH ve HTCMT vung TNB   12-12-2011 2 5 3" xfId="30902" xr:uid="{00000000-0005-0000-0000-0000CB410000}"/>
    <cellStyle name="T_BBTNG-06_!1 1 bao cao giao KH ve HTCMT vung TNB   12-12-2011 2 6" xfId="16065" xr:uid="{00000000-0005-0000-0000-0000CC410000}"/>
    <cellStyle name="T_BBTNG-06_!1 1 bao cao giao KH ve HTCMT vung TNB   12-12-2011 2 6 2" xfId="30904" xr:uid="{00000000-0005-0000-0000-0000CD410000}"/>
    <cellStyle name="T_BBTNG-06_!1 1 bao cao giao KH ve HTCMT vung TNB   12-12-2011 2 7" xfId="30889" xr:uid="{00000000-0005-0000-0000-0000CE410000}"/>
    <cellStyle name="T_BBTNG-06_!1 1 bao cao giao KH ve HTCMT vung TNB   12-12-2011 3" xfId="9421" xr:uid="{00000000-0005-0000-0000-0000CF410000}"/>
    <cellStyle name="T_BBTNG-06_!1 1 bao cao giao KH ve HTCMT vung TNB   12-12-2011 3 2" xfId="1021" xr:uid="{00000000-0005-0000-0000-0000D0410000}"/>
    <cellStyle name="T_BBTNG-06_!1 1 bao cao giao KH ve HTCMT vung TNB   12-12-2011 3 2 2" xfId="15551" xr:uid="{00000000-0005-0000-0000-0000D1410000}"/>
    <cellStyle name="T_BBTNG-06_!1 1 bao cao giao KH ve HTCMT vung TNB   12-12-2011 3 2 2 2" xfId="30907" xr:uid="{00000000-0005-0000-0000-0000D2410000}"/>
    <cellStyle name="T_BBTNG-06_!1 1 bao cao giao KH ve HTCMT vung TNB   12-12-2011 3 2 3" xfId="30906" xr:uid="{00000000-0005-0000-0000-0000D3410000}"/>
    <cellStyle name="T_BBTNG-06_!1 1 bao cao giao KH ve HTCMT vung TNB   12-12-2011 3 3" xfId="3364" xr:uid="{00000000-0005-0000-0000-0000D4410000}"/>
    <cellStyle name="T_BBTNG-06_!1 1 bao cao giao KH ve HTCMT vung TNB   12-12-2011 3 3 2" xfId="16373" xr:uid="{00000000-0005-0000-0000-0000D5410000}"/>
    <cellStyle name="T_BBTNG-06_!1 1 bao cao giao KH ve HTCMT vung TNB   12-12-2011 3 3 2 2" xfId="30909" xr:uid="{00000000-0005-0000-0000-0000D6410000}"/>
    <cellStyle name="T_BBTNG-06_!1 1 bao cao giao KH ve HTCMT vung TNB   12-12-2011 3 3 3" xfId="30908" xr:uid="{00000000-0005-0000-0000-0000D7410000}"/>
    <cellStyle name="T_BBTNG-06_!1 1 bao cao giao KH ve HTCMT vung TNB   12-12-2011 3 4" xfId="18718" xr:uid="{00000000-0005-0000-0000-0000D8410000}"/>
    <cellStyle name="T_BBTNG-06_!1 1 bao cao giao KH ve HTCMT vung TNB   12-12-2011 3 4 2" xfId="30910" xr:uid="{00000000-0005-0000-0000-0000D9410000}"/>
    <cellStyle name="T_BBTNG-06_!1 1 bao cao giao KH ve HTCMT vung TNB   12-12-2011 3 5" xfId="30905" xr:uid="{00000000-0005-0000-0000-0000DA410000}"/>
    <cellStyle name="T_BBTNG-06_!1 1 bao cao giao KH ve HTCMT vung TNB   12-12-2011 4" xfId="9422" xr:uid="{00000000-0005-0000-0000-0000DB410000}"/>
    <cellStyle name="T_BBTNG-06_!1 1 bao cao giao KH ve HTCMT vung TNB   12-12-2011 4 2" xfId="325" xr:uid="{00000000-0005-0000-0000-0000DC410000}"/>
    <cellStyle name="T_BBTNG-06_!1 1 bao cao giao KH ve HTCMT vung TNB   12-12-2011 4 2 2" xfId="15275" xr:uid="{00000000-0005-0000-0000-0000DD410000}"/>
    <cellStyle name="T_BBTNG-06_!1 1 bao cao giao KH ve HTCMT vung TNB   12-12-2011 4 2 2 2" xfId="30913" xr:uid="{00000000-0005-0000-0000-0000DE410000}"/>
    <cellStyle name="T_BBTNG-06_!1 1 bao cao giao KH ve HTCMT vung TNB   12-12-2011 4 2 3" xfId="30912" xr:uid="{00000000-0005-0000-0000-0000DF410000}"/>
    <cellStyle name="T_BBTNG-06_!1 1 bao cao giao KH ve HTCMT vung TNB   12-12-2011 4 3" xfId="18719" xr:uid="{00000000-0005-0000-0000-0000E0410000}"/>
    <cellStyle name="T_BBTNG-06_!1 1 bao cao giao KH ve HTCMT vung TNB   12-12-2011 4 3 2" xfId="30914" xr:uid="{00000000-0005-0000-0000-0000E1410000}"/>
    <cellStyle name="T_BBTNG-06_!1 1 bao cao giao KH ve HTCMT vung TNB   12-12-2011 4 4" xfId="30911" xr:uid="{00000000-0005-0000-0000-0000E2410000}"/>
    <cellStyle name="T_BBTNG-06_!1 1 bao cao giao KH ve HTCMT vung TNB   12-12-2011 5" xfId="4406" xr:uid="{00000000-0005-0000-0000-0000E3410000}"/>
    <cellStyle name="T_BBTNG-06_!1 1 bao cao giao KH ve HTCMT vung TNB   12-12-2011 5 2" xfId="16748" xr:uid="{00000000-0005-0000-0000-0000E4410000}"/>
    <cellStyle name="T_BBTNG-06_!1 1 bao cao giao KH ve HTCMT vung TNB   12-12-2011 5 2 2" xfId="30916" xr:uid="{00000000-0005-0000-0000-0000E5410000}"/>
    <cellStyle name="T_BBTNG-06_!1 1 bao cao giao KH ve HTCMT vung TNB   12-12-2011 5 3" xfId="30915" xr:uid="{00000000-0005-0000-0000-0000E6410000}"/>
    <cellStyle name="T_BBTNG-06_!1 1 bao cao giao KH ve HTCMT vung TNB   12-12-2011 6" xfId="3817" xr:uid="{00000000-0005-0000-0000-0000E7410000}"/>
    <cellStyle name="T_BBTNG-06_!1 1 bao cao giao KH ve HTCMT vung TNB   12-12-2011 6 2" xfId="16522" xr:uid="{00000000-0005-0000-0000-0000E8410000}"/>
    <cellStyle name="T_BBTNG-06_!1 1 bao cao giao KH ve HTCMT vung TNB   12-12-2011 6 2 2" xfId="30918" xr:uid="{00000000-0005-0000-0000-0000E9410000}"/>
    <cellStyle name="T_BBTNG-06_!1 1 bao cao giao KH ve HTCMT vung TNB   12-12-2011 6 3" xfId="30917" xr:uid="{00000000-0005-0000-0000-0000EA410000}"/>
    <cellStyle name="T_BBTNG-06_!1 1 bao cao giao KH ve HTCMT vung TNB   12-12-2011 7" xfId="18713" xr:uid="{00000000-0005-0000-0000-0000EB410000}"/>
    <cellStyle name="T_BBTNG-06_!1 1 bao cao giao KH ve HTCMT vung TNB   12-12-2011 7 2" xfId="30919" xr:uid="{00000000-0005-0000-0000-0000EC410000}"/>
    <cellStyle name="T_BBTNG-06_!1 1 bao cao giao KH ve HTCMT vung TNB   12-12-2011 8" xfId="30888" xr:uid="{00000000-0005-0000-0000-0000ED410000}"/>
    <cellStyle name="T_BBTNG-06_Bieu4HTMT" xfId="4372" xr:uid="{00000000-0005-0000-0000-0000EE410000}"/>
    <cellStyle name="T_BBTNG-06_Bieu4HTMT 2" xfId="7986" xr:uid="{00000000-0005-0000-0000-0000EF410000}"/>
    <cellStyle name="T_BBTNG-06_Bieu4HTMT 2 2" xfId="2399" xr:uid="{00000000-0005-0000-0000-0000F0410000}"/>
    <cellStyle name="T_BBTNG-06_Bieu4HTMT 2 2 2" xfId="9423" xr:uid="{00000000-0005-0000-0000-0000F1410000}"/>
    <cellStyle name="T_BBTNG-06_Bieu4HTMT 2 2 2 2" xfId="18720" xr:uid="{00000000-0005-0000-0000-0000F2410000}"/>
    <cellStyle name="T_BBTNG-06_Bieu4HTMT 2 2 2 2 2" xfId="30924" xr:uid="{00000000-0005-0000-0000-0000F3410000}"/>
    <cellStyle name="T_BBTNG-06_Bieu4HTMT 2 2 2 3" xfId="30923" xr:uid="{00000000-0005-0000-0000-0000F4410000}"/>
    <cellStyle name="T_BBTNG-06_Bieu4HTMT 2 2 3" xfId="9424" xr:uid="{00000000-0005-0000-0000-0000F5410000}"/>
    <cellStyle name="T_BBTNG-06_Bieu4HTMT 2 2 3 2" xfId="18721" xr:uid="{00000000-0005-0000-0000-0000F6410000}"/>
    <cellStyle name="T_BBTNG-06_Bieu4HTMT 2 2 3 2 2" xfId="30926" xr:uid="{00000000-0005-0000-0000-0000F7410000}"/>
    <cellStyle name="T_BBTNG-06_Bieu4HTMT 2 2 3 3" xfId="30925" xr:uid="{00000000-0005-0000-0000-0000F8410000}"/>
    <cellStyle name="T_BBTNG-06_Bieu4HTMT 2 2 4" xfId="16039" xr:uid="{00000000-0005-0000-0000-0000F9410000}"/>
    <cellStyle name="T_BBTNG-06_Bieu4HTMT 2 2 4 2" xfId="30927" xr:uid="{00000000-0005-0000-0000-0000FA410000}"/>
    <cellStyle name="T_BBTNG-06_Bieu4HTMT 2 2 5" xfId="30922" xr:uid="{00000000-0005-0000-0000-0000FB410000}"/>
    <cellStyle name="T_BBTNG-06_Bieu4HTMT 2 3" xfId="2985" xr:uid="{00000000-0005-0000-0000-0000FC410000}"/>
    <cellStyle name="T_BBTNG-06_Bieu4HTMT 2 3 2" xfId="5937" xr:uid="{00000000-0005-0000-0000-0000FD410000}"/>
    <cellStyle name="T_BBTNG-06_Bieu4HTMT 2 3 2 2" xfId="17254" xr:uid="{00000000-0005-0000-0000-0000FE410000}"/>
    <cellStyle name="T_BBTNG-06_Bieu4HTMT 2 3 2 2 2" xfId="30930" xr:uid="{00000000-0005-0000-0000-0000FF410000}"/>
    <cellStyle name="T_BBTNG-06_Bieu4HTMT 2 3 2 3" xfId="30929" xr:uid="{00000000-0005-0000-0000-000000420000}"/>
    <cellStyle name="T_BBTNG-06_Bieu4HTMT 2 3 3" xfId="16248" xr:uid="{00000000-0005-0000-0000-000001420000}"/>
    <cellStyle name="T_BBTNG-06_Bieu4HTMT 2 3 3 2" xfId="30931" xr:uid="{00000000-0005-0000-0000-000002420000}"/>
    <cellStyle name="T_BBTNG-06_Bieu4HTMT 2 3 4" xfId="30928" xr:uid="{00000000-0005-0000-0000-000003420000}"/>
    <cellStyle name="T_BBTNG-06_Bieu4HTMT 2 4" xfId="7411" xr:uid="{00000000-0005-0000-0000-000004420000}"/>
    <cellStyle name="T_BBTNG-06_Bieu4HTMT 2 4 2" xfId="17906" xr:uid="{00000000-0005-0000-0000-000005420000}"/>
    <cellStyle name="T_BBTNG-06_Bieu4HTMT 2 4 2 2" xfId="30933" xr:uid="{00000000-0005-0000-0000-000006420000}"/>
    <cellStyle name="T_BBTNG-06_Bieu4HTMT 2 4 3" xfId="30932" xr:uid="{00000000-0005-0000-0000-000007420000}"/>
    <cellStyle name="T_BBTNG-06_Bieu4HTMT 2 5" xfId="9425" xr:uid="{00000000-0005-0000-0000-000008420000}"/>
    <cellStyle name="T_BBTNG-06_Bieu4HTMT 2 5 2" xfId="18722" xr:uid="{00000000-0005-0000-0000-000009420000}"/>
    <cellStyle name="T_BBTNG-06_Bieu4HTMT 2 5 2 2" xfId="30935" xr:uid="{00000000-0005-0000-0000-00000A420000}"/>
    <cellStyle name="T_BBTNG-06_Bieu4HTMT 2 5 3" xfId="30934" xr:uid="{00000000-0005-0000-0000-00000B420000}"/>
    <cellStyle name="T_BBTNG-06_Bieu4HTMT 2 6" xfId="18120" xr:uid="{00000000-0005-0000-0000-00000C420000}"/>
    <cellStyle name="T_BBTNG-06_Bieu4HTMT 2 6 2" xfId="30936" xr:uid="{00000000-0005-0000-0000-00000D420000}"/>
    <cellStyle name="T_BBTNG-06_Bieu4HTMT 2 7" xfId="30921" xr:uid="{00000000-0005-0000-0000-00000E420000}"/>
    <cellStyle name="T_BBTNG-06_Bieu4HTMT 3" xfId="7989" xr:uid="{00000000-0005-0000-0000-00000F420000}"/>
    <cellStyle name="T_BBTNG-06_Bieu4HTMT 3 2" xfId="1215" xr:uid="{00000000-0005-0000-0000-000010420000}"/>
    <cellStyle name="T_BBTNG-06_Bieu4HTMT 3 2 2" xfId="15618" xr:uid="{00000000-0005-0000-0000-000011420000}"/>
    <cellStyle name="T_BBTNG-06_Bieu4HTMT 3 2 2 2" xfId="30939" xr:uid="{00000000-0005-0000-0000-000012420000}"/>
    <cellStyle name="T_BBTNG-06_Bieu4HTMT 3 2 3" xfId="30938" xr:uid="{00000000-0005-0000-0000-000013420000}"/>
    <cellStyle name="T_BBTNG-06_Bieu4HTMT 3 3" xfId="9426" xr:uid="{00000000-0005-0000-0000-000014420000}"/>
    <cellStyle name="T_BBTNG-06_Bieu4HTMT 3 3 2" xfId="18723" xr:uid="{00000000-0005-0000-0000-000015420000}"/>
    <cellStyle name="T_BBTNG-06_Bieu4HTMT 3 3 2 2" xfId="30941" xr:uid="{00000000-0005-0000-0000-000016420000}"/>
    <cellStyle name="T_BBTNG-06_Bieu4HTMT 3 3 3" xfId="30940" xr:uid="{00000000-0005-0000-0000-000017420000}"/>
    <cellStyle name="T_BBTNG-06_Bieu4HTMT 3 4" xfId="18122" xr:uid="{00000000-0005-0000-0000-000018420000}"/>
    <cellStyle name="T_BBTNG-06_Bieu4HTMT 3 4 2" xfId="30942" xr:uid="{00000000-0005-0000-0000-000019420000}"/>
    <cellStyle name="T_BBTNG-06_Bieu4HTMT 3 5" xfId="30937" xr:uid="{00000000-0005-0000-0000-00001A420000}"/>
    <cellStyle name="T_BBTNG-06_Bieu4HTMT 4" xfId="9428" xr:uid="{00000000-0005-0000-0000-00001B420000}"/>
    <cellStyle name="T_BBTNG-06_Bieu4HTMT 4 2" xfId="1566" xr:uid="{00000000-0005-0000-0000-00001C420000}"/>
    <cellStyle name="T_BBTNG-06_Bieu4HTMT 4 2 2" xfId="15755" xr:uid="{00000000-0005-0000-0000-00001D420000}"/>
    <cellStyle name="T_BBTNG-06_Bieu4HTMT 4 2 2 2" xfId="30945" xr:uid="{00000000-0005-0000-0000-00001E420000}"/>
    <cellStyle name="T_BBTNG-06_Bieu4HTMT 4 2 3" xfId="30944" xr:uid="{00000000-0005-0000-0000-00001F420000}"/>
    <cellStyle name="T_BBTNG-06_Bieu4HTMT 4 3" xfId="18725" xr:uid="{00000000-0005-0000-0000-000020420000}"/>
    <cellStyle name="T_BBTNG-06_Bieu4HTMT 4 3 2" xfId="30946" xr:uid="{00000000-0005-0000-0000-000021420000}"/>
    <cellStyle name="T_BBTNG-06_Bieu4HTMT 4 4" xfId="30943" xr:uid="{00000000-0005-0000-0000-000022420000}"/>
    <cellStyle name="T_BBTNG-06_Bieu4HTMT 5" xfId="4923" xr:uid="{00000000-0005-0000-0000-000023420000}"/>
    <cellStyle name="T_BBTNG-06_Bieu4HTMT 5 2" xfId="16895" xr:uid="{00000000-0005-0000-0000-000024420000}"/>
    <cellStyle name="T_BBTNG-06_Bieu4HTMT 5 2 2" xfId="30948" xr:uid="{00000000-0005-0000-0000-000025420000}"/>
    <cellStyle name="T_BBTNG-06_Bieu4HTMT 5 3" xfId="30947" xr:uid="{00000000-0005-0000-0000-000026420000}"/>
    <cellStyle name="T_BBTNG-06_Bieu4HTMT 6" xfId="9429" xr:uid="{00000000-0005-0000-0000-000027420000}"/>
    <cellStyle name="T_BBTNG-06_Bieu4HTMT 6 2" xfId="18726" xr:uid="{00000000-0005-0000-0000-000028420000}"/>
    <cellStyle name="T_BBTNG-06_Bieu4HTMT 6 2 2" xfId="30950" xr:uid="{00000000-0005-0000-0000-000029420000}"/>
    <cellStyle name="T_BBTNG-06_Bieu4HTMT 6 3" xfId="30949" xr:uid="{00000000-0005-0000-0000-00002A420000}"/>
    <cellStyle name="T_BBTNG-06_Bieu4HTMT 7" xfId="16740" xr:uid="{00000000-0005-0000-0000-00002B420000}"/>
    <cellStyle name="T_BBTNG-06_Bieu4HTMT 7 2" xfId="30951" xr:uid="{00000000-0005-0000-0000-00002C420000}"/>
    <cellStyle name="T_BBTNG-06_Bieu4HTMT 8" xfId="30920" xr:uid="{00000000-0005-0000-0000-00002D420000}"/>
    <cellStyle name="T_BBTNG-06_Bieu4HTMT_!1 1 bao cao giao KH ve HTCMT vung TNB   12-12-2011" xfId="2038" xr:uid="{00000000-0005-0000-0000-00002E420000}"/>
    <cellStyle name="T_BBTNG-06_Bieu4HTMT_!1 1 bao cao giao KH ve HTCMT vung TNB   12-12-2011 2" xfId="9430" xr:uid="{00000000-0005-0000-0000-00002F420000}"/>
    <cellStyle name="T_BBTNG-06_Bieu4HTMT_!1 1 bao cao giao KH ve HTCMT vung TNB   12-12-2011 2 2" xfId="9431" xr:uid="{00000000-0005-0000-0000-000030420000}"/>
    <cellStyle name="T_BBTNG-06_Bieu4HTMT_!1 1 bao cao giao KH ve HTCMT vung TNB   12-12-2011 2 2 2" xfId="1486" xr:uid="{00000000-0005-0000-0000-000031420000}"/>
    <cellStyle name="T_BBTNG-06_Bieu4HTMT_!1 1 bao cao giao KH ve HTCMT vung TNB   12-12-2011 2 2 2 2" xfId="15725" xr:uid="{00000000-0005-0000-0000-000032420000}"/>
    <cellStyle name="T_BBTNG-06_Bieu4HTMT_!1 1 bao cao giao KH ve HTCMT vung TNB   12-12-2011 2 2 2 2 2" xfId="30956" xr:uid="{00000000-0005-0000-0000-000033420000}"/>
    <cellStyle name="T_BBTNG-06_Bieu4HTMT_!1 1 bao cao giao KH ve HTCMT vung TNB   12-12-2011 2 2 2 3" xfId="30955" xr:uid="{00000000-0005-0000-0000-000034420000}"/>
    <cellStyle name="T_BBTNG-06_Bieu4HTMT_!1 1 bao cao giao KH ve HTCMT vung TNB   12-12-2011 2 2 3" xfId="7975" xr:uid="{00000000-0005-0000-0000-000035420000}"/>
    <cellStyle name="T_BBTNG-06_Bieu4HTMT_!1 1 bao cao giao KH ve HTCMT vung TNB   12-12-2011 2 2 3 2" xfId="18117" xr:uid="{00000000-0005-0000-0000-000036420000}"/>
    <cellStyle name="T_BBTNG-06_Bieu4HTMT_!1 1 bao cao giao KH ve HTCMT vung TNB   12-12-2011 2 2 3 2 2" xfId="30958" xr:uid="{00000000-0005-0000-0000-000037420000}"/>
    <cellStyle name="T_BBTNG-06_Bieu4HTMT_!1 1 bao cao giao KH ve HTCMT vung TNB   12-12-2011 2 2 3 3" xfId="30957" xr:uid="{00000000-0005-0000-0000-000038420000}"/>
    <cellStyle name="T_BBTNG-06_Bieu4HTMT_!1 1 bao cao giao KH ve HTCMT vung TNB   12-12-2011 2 2 4" xfId="18728" xr:uid="{00000000-0005-0000-0000-000039420000}"/>
    <cellStyle name="T_BBTNG-06_Bieu4HTMT_!1 1 bao cao giao KH ve HTCMT vung TNB   12-12-2011 2 2 4 2" xfId="30959" xr:uid="{00000000-0005-0000-0000-00003A420000}"/>
    <cellStyle name="T_BBTNG-06_Bieu4HTMT_!1 1 bao cao giao KH ve HTCMT vung TNB   12-12-2011 2 2 5" xfId="30954" xr:uid="{00000000-0005-0000-0000-00003B420000}"/>
    <cellStyle name="T_BBTNG-06_Bieu4HTMT_!1 1 bao cao giao KH ve HTCMT vung TNB   12-12-2011 2 3" xfId="9432" xr:uid="{00000000-0005-0000-0000-00003C420000}"/>
    <cellStyle name="T_BBTNG-06_Bieu4HTMT_!1 1 bao cao giao KH ve HTCMT vung TNB   12-12-2011 2 3 2" xfId="158" xr:uid="{00000000-0005-0000-0000-00003D420000}"/>
    <cellStyle name="T_BBTNG-06_Bieu4HTMT_!1 1 bao cao giao KH ve HTCMT vung TNB   12-12-2011 2 3 2 2" xfId="15215" xr:uid="{00000000-0005-0000-0000-00003E420000}"/>
    <cellStyle name="T_BBTNG-06_Bieu4HTMT_!1 1 bao cao giao KH ve HTCMT vung TNB   12-12-2011 2 3 2 2 2" xfId="30962" xr:uid="{00000000-0005-0000-0000-00003F420000}"/>
    <cellStyle name="T_BBTNG-06_Bieu4HTMT_!1 1 bao cao giao KH ve HTCMT vung TNB   12-12-2011 2 3 2 3" xfId="30961" xr:uid="{00000000-0005-0000-0000-000040420000}"/>
    <cellStyle name="T_BBTNG-06_Bieu4HTMT_!1 1 bao cao giao KH ve HTCMT vung TNB   12-12-2011 2 3 3" xfId="18729" xr:uid="{00000000-0005-0000-0000-000041420000}"/>
    <cellStyle name="T_BBTNG-06_Bieu4HTMT_!1 1 bao cao giao KH ve HTCMT vung TNB   12-12-2011 2 3 3 2" xfId="30963" xr:uid="{00000000-0005-0000-0000-000042420000}"/>
    <cellStyle name="T_BBTNG-06_Bieu4HTMT_!1 1 bao cao giao KH ve HTCMT vung TNB   12-12-2011 2 3 4" xfId="30960" xr:uid="{00000000-0005-0000-0000-000043420000}"/>
    <cellStyle name="T_BBTNG-06_Bieu4HTMT_!1 1 bao cao giao KH ve HTCMT vung TNB   12-12-2011 2 4" xfId="9434" xr:uid="{00000000-0005-0000-0000-000044420000}"/>
    <cellStyle name="T_BBTNG-06_Bieu4HTMT_!1 1 bao cao giao KH ve HTCMT vung TNB   12-12-2011 2 4 2" xfId="18731" xr:uid="{00000000-0005-0000-0000-000045420000}"/>
    <cellStyle name="T_BBTNG-06_Bieu4HTMT_!1 1 bao cao giao KH ve HTCMT vung TNB   12-12-2011 2 4 2 2" xfId="30965" xr:uid="{00000000-0005-0000-0000-000046420000}"/>
    <cellStyle name="T_BBTNG-06_Bieu4HTMT_!1 1 bao cao giao KH ve HTCMT vung TNB   12-12-2011 2 4 3" xfId="30964" xr:uid="{00000000-0005-0000-0000-000047420000}"/>
    <cellStyle name="T_BBTNG-06_Bieu4HTMT_!1 1 bao cao giao KH ve HTCMT vung TNB   12-12-2011 2 5" xfId="9436" xr:uid="{00000000-0005-0000-0000-000048420000}"/>
    <cellStyle name="T_BBTNG-06_Bieu4HTMT_!1 1 bao cao giao KH ve HTCMT vung TNB   12-12-2011 2 5 2" xfId="18733" xr:uid="{00000000-0005-0000-0000-000049420000}"/>
    <cellStyle name="T_BBTNG-06_Bieu4HTMT_!1 1 bao cao giao KH ve HTCMT vung TNB   12-12-2011 2 5 2 2" xfId="30967" xr:uid="{00000000-0005-0000-0000-00004A420000}"/>
    <cellStyle name="T_BBTNG-06_Bieu4HTMT_!1 1 bao cao giao KH ve HTCMT vung TNB   12-12-2011 2 5 3" xfId="30966" xr:uid="{00000000-0005-0000-0000-00004B420000}"/>
    <cellStyle name="T_BBTNG-06_Bieu4HTMT_!1 1 bao cao giao KH ve HTCMT vung TNB   12-12-2011 2 6" xfId="18727" xr:uid="{00000000-0005-0000-0000-00004C420000}"/>
    <cellStyle name="T_BBTNG-06_Bieu4HTMT_!1 1 bao cao giao KH ve HTCMT vung TNB   12-12-2011 2 6 2" xfId="30968" xr:uid="{00000000-0005-0000-0000-00004D420000}"/>
    <cellStyle name="T_BBTNG-06_Bieu4HTMT_!1 1 bao cao giao KH ve HTCMT vung TNB   12-12-2011 2 7" xfId="30953" xr:uid="{00000000-0005-0000-0000-00004E420000}"/>
    <cellStyle name="T_BBTNG-06_Bieu4HTMT_!1 1 bao cao giao KH ve HTCMT vung TNB   12-12-2011 3" xfId="9437" xr:uid="{00000000-0005-0000-0000-00004F420000}"/>
    <cellStyle name="T_BBTNG-06_Bieu4HTMT_!1 1 bao cao giao KH ve HTCMT vung TNB   12-12-2011 3 2" xfId="9439" xr:uid="{00000000-0005-0000-0000-000050420000}"/>
    <cellStyle name="T_BBTNG-06_Bieu4HTMT_!1 1 bao cao giao KH ve HTCMT vung TNB   12-12-2011 3 2 2" xfId="18736" xr:uid="{00000000-0005-0000-0000-000051420000}"/>
    <cellStyle name="T_BBTNG-06_Bieu4HTMT_!1 1 bao cao giao KH ve HTCMT vung TNB   12-12-2011 3 2 2 2" xfId="30971" xr:uid="{00000000-0005-0000-0000-000052420000}"/>
    <cellStyle name="T_BBTNG-06_Bieu4HTMT_!1 1 bao cao giao KH ve HTCMT vung TNB   12-12-2011 3 2 3" xfId="30970" xr:uid="{00000000-0005-0000-0000-000053420000}"/>
    <cellStyle name="T_BBTNG-06_Bieu4HTMT_!1 1 bao cao giao KH ve HTCMT vung TNB   12-12-2011 3 3" xfId="9441" xr:uid="{00000000-0005-0000-0000-000054420000}"/>
    <cellStyle name="T_BBTNG-06_Bieu4HTMT_!1 1 bao cao giao KH ve HTCMT vung TNB   12-12-2011 3 3 2" xfId="18738" xr:uid="{00000000-0005-0000-0000-000055420000}"/>
    <cellStyle name="T_BBTNG-06_Bieu4HTMT_!1 1 bao cao giao KH ve HTCMT vung TNB   12-12-2011 3 3 2 2" xfId="30973" xr:uid="{00000000-0005-0000-0000-000056420000}"/>
    <cellStyle name="T_BBTNG-06_Bieu4HTMT_!1 1 bao cao giao KH ve HTCMT vung TNB   12-12-2011 3 3 3" xfId="30972" xr:uid="{00000000-0005-0000-0000-000057420000}"/>
    <cellStyle name="T_BBTNG-06_Bieu4HTMT_!1 1 bao cao giao KH ve HTCMT vung TNB   12-12-2011 3 4" xfId="18734" xr:uid="{00000000-0005-0000-0000-000058420000}"/>
    <cellStyle name="T_BBTNG-06_Bieu4HTMT_!1 1 bao cao giao KH ve HTCMT vung TNB   12-12-2011 3 4 2" xfId="30974" xr:uid="{00000000-0005-0000-0000-000059420000}"/>
    <cellStyle name="T_BBTNG-06_Bieu4HTMT_!1 1 bao cao giao KH ve HTCMT vung TNB   12-12-2011 3 5" xfId="30969" xr:uid="{00000000-0005-0000-0000-00005A420000}"/>
    <cellStyle name="T_BBTNG-06_Bieu4HTMT_!1 1 bao cao giao KH ve HTCMT vung TNB   12-12-2011 4" xfId="9442" xr:uid="{00000000-0005-0000-0000-00005B420000}"/>
    <cellStyle name="T_BBTNG-06_Bieu4HTMT_!1 1 bao cao giao KH ve HTCMT vung TNB   12-12-2011 4 2" xfId="9443" xr:uid="{00000000-0005-0000-0000-00005C420000}"/>
    <cellStyle name="T_BBTNG-06_Bieu4HTMT_!1 1 bao cao giao KH ve HTCMT vung TNB   12-12-2011 4 2 2" xfId="18740" xr:uid="{00000000-0005-0000-0000-00005D420000}"/>
    <cellStyle name="T_BBTNG-06_Bieu4HTMT_!1 1 bao cao giao KH ve HTCMT vung TNB   12-12-2011 4 2 2 2" xfId="30977" xr:uid="{00000000-0005-0000-0000-00005E420000}"/>
    <cellStyle name="T_BBTNG-06_Bieu4HTMT_!1 1 bao cao giao KH ve HTCMT vung TNB   12-12-2011 4 2 3" xfId="30976" xr:uid="{00000000-0005-0000-0000-00005F420000}"/>
    <cellStyle name="T_BBTNG-06_Bieu4HTMT_!1 1 bao cao giao KH ve HTCMT vung TNB   12-12-2011 4 3" xfId="18739" xr:uid="{00000000-0005-0000-0000-000060420000}"/>
    <cellStyle name="T_BBTNG-06_Bieu4HTMT_!1 1 bao cao giao KH ve HTCMT vung TNB   12-12-2011 4 3 2" xfId="30978" xr:uid="{00000000-0005-0000-0000-000061420000}"/>
    <cellStyle name="T_BBTNG-06_Bieu4HTMT_!1 1 bao cao giao KH ve HTCMT vung TNB   12-12-2011 4 4" xfId="30975" xr:uid="{00000000-0005-0000-0000-000062420000}"/>
    <cellStyle name="T_BBTNG-06_Bieu4HTMT_!1 1 bao cao giao KH ve HTCMT vung TNB   12-12-2011 5" xfId="9444" xr:uid="{00000000-0005-0000-0000-000063420000}"/>
    <cellStyle name="T_BBTNG-06_Bieu4HTMT_!1 1 bao cao giao KH ve HTCMT vung TNB   12-12-2011 5 2" xfId="18741" xr:uid="{00000000-0005-0000-0000-000064420000}"/>
    <cellStyle name="T_BBTNG-06_Bieu4HTMT_!1 1 bao cao giao KH ve HTCMT vung TNB   12-12-2011 5 2 2" xfId="30980" xr:uid="{00000000-0005-0000-0000-000065420000}"/>
    <cellStyle name="T_BBTNG-06_Bieu4HTMT_!1 1 bao cao giao KH ve HTCMT vung TNB   12-12-2011 5 3" xfId="30979" xr:uid="{00000000-0005-0000-0000-000066420000}"/>
    <cellStyle name="T_BBTNG-06_Bieu4HTMT_!1 1 bao cao giao KH ve HTCMT vung TNB   12-12-2011 6" xfId="9445" xr:uid="{00000000-0005-0000-0000-000067420000}"/>
    <cellStyle name="T_BBTNG-06_Bieu4HTMT_!1 1 bao cao giao KH ve HTCMT vung TNB   12-12-2011 6 2" xfId="18742" xr:uid="{00000000-0005-0000-0000-000068420000}"/>
    <cellStyle name="T_BBTNG-06_Bieu4HTMT_!1 1 bao cao giao KH ve HTCMT vung TNB   12-12-2011 6 2 2" xfId="30982" xr:uid="{00000000-0005-0000-0000-000069420000}"/>
    <cellStyle name="T_BBTNG-06_Bieu4HTMT_!1 1 bao cao giao KH ve HTCMT vung TNB   12-12-2011 6 3" xfId="30981" xr:uid="{00000000-0005-0000-0000-00006A420000}"/>
    <cellStyle name="T_BBTNG-06_Bieu4HTMT_!1 1 bao cao giao KH ve HTCMT vung TNB   12-12-2011 7" xfId="15924" xr:uid="{00000000-0005-0000-0000-00006B420000}"/>
    <cellStyle name="T_BBTNG-06_Bieu4HTMT_!1 1 bao cao giao KH ve HTCMT vung TNB   12-12-2011 7 2" xfId="30983" xr:uid="{00000000-0005-0000-0000-00006C420000}"/>
    <cellStyle name="T_BBTNG-06_Bieu4HTMT_!1 1 bao cao giao KH ve HTCMT vung TNB   12-12-2011 8" xfId="30952" xr:uid="{00000000-0005-0000-0000-00006D420000}"/>
    <cellStyle name="T_BBTNG-06_Bieu4HTMT_KH TPCP vung TNB (03-1-2012)" xfId="8735" xr:uid="{00000000-0005-0000-0000-00006E420000}"/>
    <cellStyle name="T_BBTNG-06_Bieu4HTMT_KH TPCP vung TNB (03-1-2012) 2" xfId="2865" xr:uid="{00000000-0005-0000-0000-00006F420000}"/>
    <cellStyle name="T_BBTNG-06_Bieu4HTMT_KH TPCP vung TNB (03-1-2012) 2 2" xfId="9446" xr:uid="{00000000-0005-0000-0000-000070420000}"/>
    <cellStyle name="T_BBTNG-06_Bieu4HTMT_KH TPCP vung TNB (03-1-2012) 2 2 2" xfId="9447" xr:uid="{00000000-0005-0000-0000-000071420000}"/>
    <cellStyle name="T_BBTNG-06_Bieu4HTMT_KH TPCP vung TNB (03-1-2012) 2 2 2 2" xfId="18744" xr:uid="{00000000-0005-0000-0000-000072420000}"/>
    <cellStyle name="T_BBTNG-06_Bieu4HTMT_KH TPCP vung TNB (03-1-2012) 2 2 2 2 2" xfId="30988" xr:uid="{00000000-0005-0000-0000-000073420000}"/>
    <cellStyle name="T_BBTNG-06_Bieu4HTMT_KH TPCP vung TNB (03-1-2012) 2 2 2 3" xfId="30987" xr:uid="{00000000-0005-0000-0000-000074420000}"/>
    <cellStyle name="T_BBTNG-06_Bieu4HTMT_KH TPCP vung TNB (03-1-2012) 2 2 3" xfId="9449" xr:uid="{00000000-0005-0000-0000-000075420000}"/>
    <cellStyle name="T_BBTNG-06_Bieu4HTMT_KH TPCP vung TNB (03-1-2012) 2 2 3 2" xfId="18746" xr:uid="{00000000-0005-0000-0000-000076420000}"/>
    <cellStyle name="T_BBTNG-06_Bieu4HTMT_KH TPCP vung TNB (03-1-2012) 2 2 3 2 2" xfId="30990" xr:uid="{00000000-0005-0000-0000-000077420000}"/>
    <cellStyle name="T_BBTNG-06_Bieu4HTMT_KH TPCP vung TNB (03-1-2012) 2 2 3 3" xfId="30989" xr:uid="{00000000-0005-0000-0000-000078420000}"/>
    <cellStyle name="T_BBTNG-06_Bieu4HTMT_KH TPCP vung TNB (03-1-2012) 2 2 4" xfId="18743" xr:uid="{00000000-0005-0000-0000-000079420000}"/>
    <cellStyle name="T_BBTNG-06_Bieu4HTMT_KH TPCP vung TNB (03-1-2012) 2 2 4 2" xfId="30991" xr:uid="{00000000-0005-0000-0000-00007A420000}"/>
    <cellStyle name="T_BBTNG-06_Bieu4HTMT_KH TPCP vung TNB (03-1-2012) 2 2 5" xfId="30986" xr:uid="{00000000-0005-0000-0000-00007B420000}"/>
    <cellStyle name="T_BBTNG-06_Bieu4HTMT_KH TPCP vung TNB (03-1-2012) 2 3" xfId="9452" xr:uid="{00000000-0005-0000-0000-00007C420000}"/>
    <cellStyle name="T_BBTNG-06_Bieu4HTMT_KH TPCP vung TNB (03-1-2012) 2 3 2" xfId="2743" xr:uid="{00000000-0005-0000-0000-00007D420000}"/>
    <cellStyle name="T_BBTNG-06_Bieu4HTMT_KH TPCP vung TNB (03-1-2012) 2 3 2 2" xfId="16157" xr:uid="{00000000-0005-0000-0000-00007E420000}"/>
    <cellStyle name="T_BBTNG-06_Bieu4HTMT_KH TPCP vung TNB (03-1-2012) 2 3 2 2 2" xfId="30994" xr:uid="{00000000-0005-0000-0000-00007F420000}"/>
    <cellStyle name="T_BBTNG-06_Bieu4HTMT_KH TPCP vung TNB (03-1-2012) 2 3 2 3" xfId="30993" xr:uid="{00000000-0005-0000-0000-000080420000}"/>
    <cellStyle name="T_BBTNG-06_Bieu4HTMT_KH TPCP vung TNB (03-1-2012) 2 3 3" xfId="18749" xr:uid="{00000000-0005-0000-0000-000081420000}"/>
    <cellStyle name="T_BBTNG-06_Bieu4HTMT_KH TPCP vung TNB (03-1-2012) 2 3 3 2" xfId="30995" xr:uid="{00000000-0005-0000-0000-000082420000}"/>
    <cellStyle name="T_BBTNG-06_Bieu4HTMT_KH TPCP vung TNB (03-1-2012) 2 3 4" xfId="30992" xr:uid="{00000000-0005-0000-0000-000083420000}"/>
    <cellStyle name="T_BBTNG-06_Bieu4HTMT_KH TPCP vung TNB (03-1-2012) 2 4" xfId="9454" xr:uid="{00000000-0005-0000-0000-000084420000}"/>
    <cellStyle name="T_BBTNG-06_Bieu4HTMT_KH TPCP vung TNB (03-1-2012) 2 4 2" xfId="18751" xr:uid="{00000000-0005-0000-0000-000085420000}"/>
    <cellStyle name="T_BBTNG-06_Bieu4HTMT_KH TPCP vung TNB (03-1-2012) 2 4 2 2" xfId="30997" xr:uid="{00000000-0005-0000-0000-000086420000}"/>
    <cellStyle name="T_BBTNG-06_Bieu4HTMT_KH TPCP vung TNB (03-1-2012) 2 4 3" xfId="30996" xr:uid="{00000000-0005-0000-0000-000087420000}"/>
    <cellStyle name="T_BBTNG-06_Bieu4HTMT_KH TPCP vung TNB (03-1-2012) 2 5" xfId="9456" xr:uid="{00000000-0005-0000-0000-000088420000}"/>
    <cellStyle name="T_BBTNG-06_Bieu4HTMT_KH TPCP vung TNB (03-1-2012) 2 5 2" xfId="18753" xr:uid="{00000000-0005-0000-0000-000089420000}"/>
    <cellStyle name="T_BBTNG-06_Bieu4HTMT_KH TPCP vung TNB (03-1-2012) 2 5 2 2" xfId="30999" xr:uid="{00000000-0005-0000-0000-00008A420000}"/>
    <cellStyle name="T_BBTNG-06_Bieu4HTMT_KH TPCP vung TNB (03-1-2012) 2 5 3" xfId="30998" xr:uid="{00000000-0005-0000-0000-00008B420000}"/>
    <cellStyle name="T_BBTNG-06_Bieu4HTMT_KH TPCP vung TNB (03-1-2012) 2 6" xfId="16205" xr:uid="{00000000-0005-0000-0000-00008C420000}"/>
    <cellStyle name="T_BBTNG-06_Bieu4HTMT_KH TPCP vung TNB (03-1-2012) 2 6 2" xfId="31000" xr:uid="{00000000-0005-0000-0000-00008D420000}"/>
    <cellStyle name="T_BBTNG-06_Bieu4HTMT_KH TPCP vung TNB (03-1-2012) 2 7" xfId="30985" xr:uid="{00000000-0005-0000-0000-00008E420000}"/>
    <cellStyle name="T_BBTNG-06_Bieu4HTMT_KH TPCP vung TNB (03-1-2012) 3" xfId="9457" xr:uid="{00000000-0005-0000-0000-00008F420000}"/>
    <cellStyle name="T_BBTNG-06_Bieu4HTMT_KH TPCP vung TNB (03-1-2012) 3 2" xfId="9458" xr:uid="{00000000-0005-0000-0000-000090420000}"/>
    <cellStyle name="T_BBTNG-06_Bieu4HTMT_KH TPCP vung TNB (03-1-2012) 3 2 2" xfId="18755" xr:uid="{00000000-0005-0000-0000-000091420000}"/>
    <cellStyle name="T_BBTNG-06_Bieu4HTMT_KH TPCP vung TNB (03-1-2012) 3 2 2 2" xfId="31003" xr:uid="{00000000-0005-0000-0000-000092420000}"/>
    <cellStyle name="T_BBTNG-06_Bieu4HTMT_KH TPCP vung TNB (03-1-2012) 3 2 3" xfId="31002" xr:uid="{00000000-0005-0000-0000-000093420000}"/>
    <cellStyle name="T_BBTNG-06_Bieu4HTMT_KH TPCP vung TNB (03-1-2012) 3 3" xfId="9459" xr:uid="{00000000-0005-0000-0000-000094420000}"/>
    <cellStyle name="T_BBTNG-06_Bieu4HTMT_KH TPCP vung TNB (03-1-2012) 3 3 2" xfId="18756" xr:uid="{00000000-0005-0000-0000-000095420000}"/>
    <cellStyle name="T_BBTNG-06_Bieu4HTMT_KH TPCP vung TNB (03-1-2012) 3 3 2 2" xfId="31005" xr:uid="{00000000-0005-0000-0000-000096420000}"/>
    <cellStyle name="T_BBTNG-06_Bieu4HTMT_KH TPCP vung TNB (03-1-2012) 3 3 3" xfId="31004" xr:uid="{00000000-0005-0000-0000-000097420000}"/>
    <cellStyle name="T_BBTNG-06_Bieu4HTMT_KH TPCP vung TNB (03-1-2012) 3 4" xfId="18754" xr:uid="{00000000-0005-0000-0000-000098420000}"/>
    <cellStyle name="T_BBTNG-06_Bieu4HTMT_KH TPCP vung TNB (03-1-2012) 3 4 2" xfId="31006" xr:uid="{00000000-0005-0000-0000-000099420000}"/>
    <cellStyle name="T_BBTNG-06_Bieu4HTMT_KH TPCP vung TNB (03-1-2012) 3 5" xfId="31001" xr:uid="{00000000-0005-0000-0000-00009A420000}"/>
    <cellStyle name="T_BBTNG-06_Bieu4HTMT_KH TPCP vung TNB (03-1-2012) 4" xfId="9460" xr:uid="{00000000-0005-0000-0000-00009B420000}"/>
    <cellStyle name="T_BBTNG-06_Bieu4HTMT_KH TPCP vung TNB (03-1-2012) 4 2" xfId="9461" xr:uid="{00000000-0005-0000-0000-00009C420000}"/>
    <cellStyle name="T_BBTNG-06_Bieu4HTMT_KH TPCP vung TNB (03-1-2012) 4 2 2" xfId="18758" xr:uid="{00000000-0005-0000-0000-00009D420000}"/>
    <cellStyle name="T_BBTNG-06_Bieu4HTMT_KH TPCP vung TNB (03-1-2012) 4 2 2 2" xfId="31009" xr:uid="{00000000-0005-0000-0000-00009E420000}"/>
    <cellStyle name="T_BBTNG-06_Bieu4HTMT_KH TPCP vung TNB (03-1-2012) 4 2 3" xfId="31008" xr:uid="{00000000-0005-0000-0000-00009F420000}"/>
    <cellStyle name="T_BBTNG-06_Bieu4HTMT_KH TPCP vung TNB (03-1-2012) 4 3" xfId="18757" xr:uid="{00000000-0005-0000-0000-0000A0420000}"/>
    <cellStyle name="T_BBTNG-06_Bieu4HTMT_KH TPCP vung TNB (03-1-2012) 4 3 2" xfId="31010" xr:uid="{00000000-0005-0000-0000-0000A1420000}"/>
    <cellStyle name="T_BBTNG-06_Bieu4HTMT_KH TPCP vung TNB (03-1-2012) 4 4" xfId="31007" xr:uid="{00000000-0005-0000-0000-0000A2420000}"/>
    <cellStyle name="T_BBTNG-06_Bieu4HTMT_KH TPCP vung TNB (03-1-2012) 5" xfId="9462" xr:uid="{00000000-0005-0000-0000-0000A3420000}"/>
    <cellStyle name="T_BBTNG-06_Bieu4HTMT_KH TPCP vung TNB (03-1-2012) 5 2" xfId="18759" xr:uid="{00000000-0005-0000-0000-0000A4420000}"/>
    <cellStyle name="T_BBTNG-06_Bieu4HTMT_KH TPCP vung TNB (03-1-2012) 5 2 2" xfId="31012" xr:uid="{00000000-0005-0000-0000-0000A5420000}"/>
    <cellStyle name="T_BBTNG-06_Bieu4HTMT_KH TPCP vung TNB (03-1-2012) 5 3" xfId="31011" xr:uid="{00000000-0005-0000-0000-0000A6420000}"/>
    <cellStyle name="T_BBTNG-06_Bieu4HTMT_KH TPCP vung TNB (03-1-2012) 6" xfId="9463" xr:uid="{00000000-0005-0000-0000-0000A7420000}"/>
    <cellStyle name="T_BBTNG-06_Bieu4HTMT_KH TPCP vung TNB (03-1-2012) 6 2" xfId="18760" xr:uid="{00000000-0005-0000-0000-0000A8420000}"/>
    <cellStyle name="T_BBTNG-06_Bieu4HTMT_KH TPCP vung TNB (03-1-2012) 6 2 2" xfId="31014" xr:uid="{00000000-0005-0000-0000-0000A9420000}"/>
    <cellStyle name="T_BBTNG-06_Bieu4HTMT_KH TPCP vung TNB (03-1-2012) 6 3" xfId="31013" xr:uid="{00000000-0005-0000-0000-0000AA420000}"/>
    <cellStyle name="T_BBTNG-06_Bieu4HTMT_KH TPCP vung TNB (03-1-2012) 7" xfId="18352" xr:uid="{00000000-0005-0000-0000-0000AB420000}"/>
    <cellStyle name="T_BBTNG-06_Bieu4HTMT_KH TPCP vung TNB (03-1-2012) 7 2" xfId="31015" xr:uid="{00000000-0005-0000-0000-0000AC420000}"/>
    <cellStyle name="T_BBTNG-06_Bieu4HTMT_KH TPCP vung TNB (03-1-2012) 8" xfId="30984" xr:uid="{00000000-0005-0000-0000-0000AD420000}"/>
    <cellStyle name="T_BBTNG-06_KH TPCP vung TNB (03-1-2012)" xfId="7966" xr:uid="{00000000-0005-0000-0000-0000AE420000}"/>
    <cellStyle name="T_BBTNG-06_KH TPCP vung TNB (03-1-2012) 2" xfId="4051" xr:uid="{00000000-0005-0000-0000-0000AF420000}"/>
    <cellStyle name="T_BBTNG-06_KH TPCP vung TNB (03-1-2012) 2 2" xfId="4948" xr:uid="{00000000-0005-0000-0000-0000B0420000}"/>
    <cellStyle name="T_BBTNG-06_KH TPCP vung TNB (03-1-2012) 2 2 2" xfId="9466" xr:uid="{00000000-0005-0000-0000-0000B1420000}"/>
    <cellStyle name="T_BBTNG-06_KH TPCP vung TNB (03-1-2012) 2 2 2 2" xfId="18763" xr:uid="{00000000-0005-0000-0000-0000B2420000}"/>
    <cellStyle name="T_BBTNG-06_KH TPCP vung TNB (03-1-2012) 2 2 2 2 2" xfId="31020" xr:uid="{00000000-0005-0000-0000-0000B3420000}"/>
    <cellStyle name="T_BBTNG-06_KH TPCP vung TNB (03-1-2012) 2 2 2 3" xfId="31019" xr:uid="{00000000-0005-0000-0000-0000B4420000}"/>
    <cellStyle name="T_BBTNG-06_KH TPCP vung TNB (03-1-2012) 2 2 3" xfId="9468" xr:uid="{00000000-0005-0000-0000-0000B5420000}"/>
    <cellStyle name="T_BBTNG-06_KH TPCP vung TNB (03-1-2012) 2 2 3 2" xfId="18765" xr:uid="{00000000-0005-0000-0000-0000B6420000}"/>
    <cellStyle name="T_BBTNG-06_KH TPCP vung TNB (03-1-2012) 2 2 3 2 2" xfId="31022" xr:uid="{00000000-0005-0000-0000-0000B7420000}"/>
    <cellStyle name="T_BBTNG-06_KH TPCP vung TNB (03-1-2012) 2 2 3 3" xfId="31021" xr:uid="{00000000-0005-0000-0000-0000B8420000}"/>
    <cellStyle name="T_BBTNG-06_KH TPCP vung TNB (03-1-2012) 2 2 4" xfId="16904" xr:uid="{00000000-0005-0000-0000-0000B9420000}"/>
    <cellStyle name="T_BBTNG-06_KH TPCP vung TNB (03-1-2012) 2 2 4 2" xfId="31023" xr:uid="{00000000-0005-0000-0000-0000BA420000}"/>
    <cellStyle name="T_BBTNG-06_KH TPCP vung TNB (03-1-2012) 2 2 5" xfId="31018" xr:uid="{00000000-0005-0000-0000-0000BB420000}"/>
    <cellStyle name="T_BBTNG-06_KH TPCP vung TNB (03-1-2012) 2 3" xfId="4953" xr:uid="{00000000-0005-0000-0000-0000BC420000}"/>
    <cellStyle name="T_BBTNG-06_KH TPCP vung TNB (03-1-2012) 2 3 2" xfId="9268" xr:uid="{00000000-0005-0000-0000-0000BD420000}"/>
    <cellStyle name="T_BBTNG-06_KH TPCP vung TNB (03-1-2012) 2 3 2 2" xfId="18569" xr:uid="{00000000-0005-0000-0000-0000BE420000}"/>
    <cellStyle name="T_BBTNG-06_KH TPCP vung TNB (03-1-2012) 2 3 2 2 2" xfId="31026" xr:uid="{00000000-0005-0000-0000-0000BF420000}"/>
    <cellStyle name="T_BBTNG-06_KH TPCP vung TNB (03-1-2012) 2 3 2 3" xfId="31025" xr:uid="{00000000-0005-0000-0000-0000C0420000}"/>
    <cellStyle name="T_BBTNG-06_KH TPCP vung TNB (03-1-2012) 2 3 3" xfId="16908" xr:uid="{00000000-0005-0000-0000-0000C1420000}"/>
    <cellStyle name="T_BBTNG-06_KH TPCP vung TNB (03-1-2012) 2 3 3 2" xfId="31027" xr:uid="{00000000-0005-0000-0000-0000C2420000}"/>
    <cellStyle name="T_BBTNG-06_KH TPCP vung TNB (03-1-2012) 2 3 4" xfId="31024" xr:uid="{00000000-0005-0000-0000-0000C3420000}"/>
    <cellStyle name="T_BBTNG-06_KH TPCP vung TNB (03-1-2012) 2 4" xfId="4958" xr:uid="{00000000-0005-0000-0000-0000C4420000}"/>
    <cellStyle name="T_BBTNG-06_KH TPCP vung TNB (03-1-2012) 2 4 2" xfId="16912" xr:uid="{00000000-0005-0000-0000-0000C5420000}"/>
    <cellStyle name="T_BBTNG-06_KH TPCP vung TNB (03-1-2012) 2 4 2 2" xfId="31029" xr:uid="{00000000-0005-0000-0000-0000C6420000}"/>
    <cellStyle name="T_BBTNG-06_KH TPCP vung TNB (03-1-2012) 2 4 3" xfId="31028" xr:uid="{00000000-0005-0000-0000-0000C7420000}"/>
    <cellStyle name="T_BBTNG-06_KH TPCP vung TNB (03-1-2012) 2 5" xfId="9471" xr:uid="{00000000-0005-0000-0000-0000C8420000}"/>
    <cellStyle name="T_BBTNG-06_KH TPCP vung TNB (03-1-2012) 2 5 2" xfId="18768" xr:uid="{00000000-0005-0000-0000-0000C9420000}"/>
    <cellStyle name="T_BBTNG-06_KH TPCP vung TNB (03-1-2012) 2 5 2 2" xfId="31031" xr:uid="{00000000-0005-0000-0000-0000CA420000}"/>
    <cellStyle name="T_BBTNG-06_KH TPCP vung TNB (03-1-2012) 2 5 3" xfId="31030" xr:uid="{00000000-0005-0000-0000-0000CB420000}"/>
    <cellStyle name="T_BBTNG-06_KH TPCP vung TNB (03-1-2012) 2 6" xfId="16626" xr:uid="{00000000-0005-0000-0000-0000CC420000}"/>
    <cellStyle name="T_BBTNG-06_KH TPCP vung TNB (03-1-2012) 2 6 2" xfId="31032" xr:uid="{00000000-0005-0000-0000-0000CD420000}"/>
    <cellStyle name="T_BBTNG-06_KH TPCP vung TNB (03-1-2012) 2 7" xfId="31017" xr:uid="{00000000-0005-0000-0000-0000CE420000}"/>
    <cellStyle name="T_BBTNG-06_KH TPCP vung TNB (03-1-2012) 3" xfId="9474" xr:uid="{00000000-0005-0000-0000-0000CF420000}"/>
    <cellStyle name="T_BBTNG-06_KH TPCP vung TNB (03-1-2012) 3 2" xfId="9475" xr:uid="{00000000-0005-0000-0000-0000D0420000}"/>
    <cellStyle name="T_BBTNG-06_KH TPCP vung TNB (03-1-2012) 3 2 2" xfId="18772" xr:uid="{00000000-0005-0000-0000-0000D1420000}"/>
    <cellStyle name="T_BBTNG-06_KH TPCP vung TNB (03-1-2012) 3 2 2 2" xfId="31035" xr:uid="{00000000-0005-0000-0000-0000D2420000}"/>
    <cellStyle name="T_BBTNG-06_KH TPCP vung TNB (03-1-2012) 3 2 3" xfId="31034" xr:uid="{00000000-0005-0000-0000-0000D3420000}"/>
    <cellStyle name="T_BBTNG-06_KH TPCP vung TNB (03-1-2012) 3 3" xfId="3126" xr:uid="{00000000-0005-0000-0000-0000D4420000}"/>
    <cellStyle name="T_BBTNG-06_KH TPCP vung TNB (03-1-2012) 3 3 2" xfId="16298" xr:uid="{00000000-0005-0000-0000-0000D5420000}"/>
    <cellStyle name="T_BBTNG-06_KH TPCP vung TNB (03-1-2012) 3 3 2 2" xfId="31037" xr:uid="{00000000-0005-0000-0000-0000D6420000}"/>
    <cellStyle name="T_BBTNG-06_KH TPCP vung TNB (03-1-2012) 3 3 3" xfId="31036" xr:uid="{00000000-0005-0000-0000-0000D7420000}"/>
    <cellStyle name="T_BBTNG-06_KH TPCP vung TNB (03-1-2012) 3 4" xfId="18771" xr:uid="{00000000-0005-0000-0000-0000D8420000}"/>
    <cellStyle name="T_BBTNG-06_KH TPCP vung TNB (03-1-2012) 3 4 2" xfId="31038" xr:uid="{00000000-0005-0000-0000-0000D9420000}"/>
    <cellStyle name="T_BBTNG-06_KH TPCP vung TNB (03-1-2012) 3 5" xfId="31033" xr:uid="{00000000-0005-0000-0000-0000DA420000}"/>
    <cellStyle name="T_BBTNG-06_KH TPCP vung TNB (03-1-2012) 4" xfId="9415" xr:uid="{00000000-0005-0000-0000-0000DB420000}"/>
    <cellStyle name="T_BBTNG-06_KH TPCP vung TNB (03-1-2012) 4 2" xfId="2481" xr:uid="{00000000-0005-0000-0000-0000DC420000}"/>
    <cellStyle name="T_BBTNG-06_KH TPCP vung TNB (03-1-2012) 4 2 2" xfId="16063" xr:uid="{00000000-0005-0000-0000-0000DD420000}"/>
    <cellStyle name="T_BBTNG-06_KH TPCP vung TNB (03-1-2012) 4 2 2 2" xfId="31041" xr:uid="{00000000-0005-0000-0000-0000DE420000}"/>
    <cellStyle name="T_BBTNG-06_KH TPCP vung TNB (03-1-2012) 4 2 3" xfId="31040" xr:uid="{00000000-0005-0000-0000-0000DF420000}"/>
    <cellStyle name="T_BBTNG-06_KH TPCP vung TNB (03-1-2012) 4 3" xfId="18712" xr:uid="{00000000-0005-0000-0000-0000E0420000}"/>
    <cellStyle name="T_BBTNG-06_KH TPCP vung TNB (03-1-2012) 4 3 2" xfId="31042" xr:uid="{00000000-0005-0000-0000-0000E1420000}"/>
    <cellStyle name="T_BBTNG-06_KH TPCP vung TNB (03-1-2012) 4 4" xfId="31039" xr:uid="{00000000-0005-0000-0000-0000E2420000}"/>
    <cellStyle name="T_BBTNG-06_KH TPCP vung TNB (03-1-2012) 5" xfId="9476" xr:uid="{00000000-0005-0000-0000-0000E3420000}"/>
    <cellStyle name="T_BBTNG-06_KH TPCP vung TNB (03-1-2012) 5 2" xfId="18773" xr:uid="{00000000-0005-0000-0000-0000E4420000}"/>
    <cellStyle name="T_BBTNG-06_KH TPCP vung TNB (03-1-2012) 5 2 2" xfId="31044" xr:uid="{00000000-0005-0000-0000-0000E5420000}"/>
    <cellStyle name="T_BBTNG-06_KH TPCP vung TNB (03-1-2012) 5 3" xfId="31043" xr:uid="{00000000-0005-0000-0000-0000E6420000}"/>
    <cellStyle name="T_BBTNG-06_KH TPCP vung TNB (03-1-2012) 6" xfId="9477" xr:uid="{00000000-0005-0000-0000-0000E7420000}"/>
    <cellStyle name="T_BBTNG-06_KH TPCP vung TNB (03-1-2012) 6 2" xfId="18774" xr:uid="{00000000-0005-0000-0000-0000E8420000}"/>
    <cellStyle name="T_BBTNG-06_KH TPCP vung TNB (03-1-2012) 6 2 2" xfId="31046" xr:uid="{00000000-0005-0000-0000-0000E9420000}"/>
    <cellStyle name="T_BBTNG-06_KH TPCP vung TNB (03-1-2012) 6 3" xfId="31045" xr:uid="{00000000-0005-0000-0000-0000EA420000}"/>
    <cellStyle name="T_BBTNG-06_KH TPCP vung TNB (03-1-2012) 7" xfId="18113" xr:uid="{00000000-0005-0000-0000-0000EB420000}"/>
    <cellStyle name="T_BBTNG-06_KH TPCP vung TNB (03-1-2012) 7 2" xfId="31047" xr:uid="{00000000-0005-0000-0000-0000EC420000}"/>
    <cellStyle name="T_BBTNG-06_KH TPCP vung TNB (03-1-2012) 8" xfId="31016" xr:uid="{00000000-0005-0000-0000-0000ED420000}"/>
    <cellStyle name="T_BC  NAM 2007" xfId="9333" xr:uid="{00000000-0005-0000-0000-0000EE420000}"/>
    <cellStyle name="T_BC  NAM 2007 2" xfId="5348" xr:uid="{00000000-0005-0000-0000-0000EF420000}"/>
    <cellStyle name="T_BC  NAM 2007 2 2" xfId="4135" xr:uid="{00000000-0005-0000-0000-0000F0420000}"/>
    <cellStyle name="T_BC  NAM 2007 2 2 2" xfId="4141" xr:uid="{00000000-0005-0000-0000-0000F1420000}"/>
    <cellStyle name="T_BC  NAM 2007 2 2 2 2" xfId="16667" xr:uid="{00000000-0005-0000-0000-0000F2420000}"/>
    <cellStyle name="T_BC  NAM 2007 2 2 2 2 2" xfId="31052" xr:uid="{00000000-0005-0000-0000-0000F3420000}"/>
    <cellStyle name="T_BC  NAM 2007 2 2 2 3" xfId="31051" xr:uid="{00000000-0005-0000-0000-0000F4420000}"/>
    <cellStyle name="T_BC  NAM 2007 2 2 3" xfId="9340" xr:uid="{00000000-0005-0000-0000-0000F5420000}"/>
    <cellStyle name="T_BC  NAM 2007 2 2 3 2" xfId="18639" xr:uid="{00000000-0005-0000-0000-0000F6420000}"/>
    <cellStyle name="T_BC  NAM 2007 2 2 3 2 2" xfId="31054" xr:uid="{00000000-0005-0000-0000-0000F7420000}"/>
    <cellStyle name="T_BC  NAM 2007 2 2 3 3" xfId="31053" xr:uid="{00000000-0005-0000-0000-0000F8420000}"/>
    <cellStyle name="T_BC  NAM 2007 2 2 4" xfId="16663" xr:uid="{00000000-0005-0000-0000-0000F9420000}"/>
    <cellStyle name="T_BC  NAM 2007 2 2 4 2" xfId="31055" xr:uid="{00000000-0005-0000-0000-0000FA420000}"/>
    <cellStyle name="T_BC  NAM 2007 2 2 5" xfId="31050" xr:uid="{00000000-0005-0000-0000-0000FB420000}"/>
    <cellStyle name="T_BC  NAM 2007 2 3" xfId="5954" xr:uid="{00000000-0005-0000-0000-0000FC420000}"/>
    <cellStyle name="T_BC  NAM 2007 2 3 2" xfId="1541" xr:uid="{00000000-0005-0000-0000-0000FD420000}"/>
    <cellStyle name="T_BC  NAM 2007 2 3 2 2" xfId="15745" xr:uid="{00000000-0005-0000-0000-0000FE420000}"/>
    <cellStyle name="T_BC  NAM 2007 2 3 2 2 2" xfId="31058" xr:uid="{00000000-0005-0000-0000-0000FF420000}"/>
    <cellStyle name="T_BC  NAM 2007 2 3 2 3" xfId="31057" xr:uid="{00000000-0005-0000-0000-000000430000}"/>
    <cellStyle name="T_BC  NAM 2007 2 3 3" xfId="17260" xr:uid="{00000000-0005-0000-0000-000001430000}"/>
    <cellStyle name="T_BC  NAM 2007 2 3 3 2" xfId="31059" xr:uid="{00000000-0005-0000-0000-000002430000}"/>
    <cellStyle name="T_BC  NAM 2007 2 3 4" xfId="31056" xr:uid="{00000000-0005-0000-0000-000003430000}"/>
    <cellStyle name="T_BC  NAM 2007 2 4" xfId="6390" xr:uid="{00000000-0005-0000-0000-000004430000}"/>
    <cellStyle name="T_BC  NAM 2007 2 4 2" xfId="17390" xr:uid="{00000000-0005-0000-0000-000005430000}"/>
    <cellStyle name="T_BC  NAM 2007 2 4 2 2" xfId="31061" xr:uid="{00000000-0005-0000-0000-000006430000}"/>
    <cellStyle name="T_BC  NAM 2007 2 4 3" xfId="31060" xr:uid="{00000000-0005-0000-0000-000007430000}"/>
    <cellStyle name="T_BC  NAM 2007 2 5" xfId="6394" xr:uid="{00000000-0005-0000-0000-000008430000}"/>
    <cellStyle name="T_BC  NAM 2007 2 5 2" xfId="17393" xr:uid="{00000000-0005-0000-0000-000009430000}"/>
    <cellStyle name="T_BC  NAM 2007 2 5 2 2" xfId="31063" xr:uid="{00000000-0005-0000-0000-00000A430000}"/>
    <cellStyle name="T_BC  NAM 2007 2 5 3" xfId="31062" xr:uid="{00000000-0005-0000-0000-00000B430000}"/>
    <cellStyle name="T_BC  NAM 2007 2 6" xfId="17048" xr:uid="{00000000-0005-0000-0000-00000C430000}"/>
    <cellStyle name="T_BC  NAM 2007 2 6 2" xfId="31064" xr:uid="{00000000-0005-0000-0000-00000D430000}"/>
    <cellStyle name="T_BC  NAM 2007 2 7" xfId="31049" xr:uid="{00000000-0005-0000-0000-00000E430000}"/>
    <cellStyle name="T_BC  NAM 2007 3" xfId="9344" xr:uid="{00000000-0005-0000-0000-00000F430000}"/>
    <cellStyle name="T_BC  NAM 2007 3 2" xfId="6427" xr:uid="{00000000-0005-0000-0000-000010430000}"/>
    <cellStyle name="T_BC  NAM 2007 3 2 2" xfId="17404" xr:uid="{00000000-0005-0000-0000-000011430000}"/>
    <cellStyle name="T_BC  NAM 2007 3 2 2 2" xfId="31067" xr:uid="{00000000-0005-0000-0000-000012430000}"/>
    <cellStyle name="T_BC  NAM 2007 3 2 3" xfId="31066" xr:uid="{00000000-0005-0000-0000-000013430000}"/>
    <cellStyle name="T_BC  NAM 2007 3 3" xfId="6286" xr:uid="{00000000-0005-0000-0000-000014430000}"/>
    <cellStyle name="T_BC  NAM 2007 3 3 2" xfId="17348" xr:uid="{00000000-0005-0000-0000-000015430000}"/>
    <cellStyle name="T_BC  NAM 2007 3 3 2 2" xfId="31069" xr:uid="{00000000-0005-0000-0000-000016430000}"/>
    <cellStyle name="T_BC  NAM 2007 3 3 3" xfId="31068" xr:uid="{00000000-0005-0000-0000-000017430000}"/>
    <cellStyle name="T_BC  NAM 2007 3 4" xfId="18643" xr:uid="{00000000-0005-0000-0000-000018430000}"/>
    <cellStyle name="T_BC  NAM 2007 3 4 2" xfId="31070" xr:uid="{00000000-0005-0000-0000-000019430000}"/>
    <cellStyle name="T_BC  NAM 2007 3 5" xfId="31065" xr:uid="{00000000-0005-0000-0000-00001A430000}"/>
    <cellStyle name="T_BC  NAM 2007 4" xfId="9349" xr:uid="{00000000-0005-0000-0000-00001B430000}"/>
    <cellStyle name="T_BC  NAM 2007 4 2" xfId="5577" xr:uid="{00000000-0005-0000-0000-00001C430000}"/>
    <cellStyle name="T_BC  NAM 2007 4 2 2" xfId="17143" xr:uid="{00000000-0005-0000-0000-00001D430000}"/>
    <cellStyle name="T_BC  NAM 2007 4 2 2 2" xfId="31073" xr:uid="{00000000-0005-0000-0000-00001E430000}"/>
    <cellStyle name="T_BC  NAM 2007 4 2 3" xfId="31072" xr:uid="{00000000-0005-0000-0000-00001F430000}"/>
    <cellStyle name="T_BC  NAM 2007 4 3" xfId="18647" xr:uid="{00000000-0005-0000-0000-000020430000}"/>
    <cellStyle name="T_BC  NAM 2007 4 3 2" xfId="31074" xr:uid="{00000000-0005-0000-0000-000021430000}"/>
    <cellStyle name="T_BC  NAM 2007 4 4" xfId="31071" xr:uid="{00000000-0005-0000-0000-000022430000}"/>
    <cellStyle name="T_BC  NAM 2007 5" xfId="1654" xr:uid="{00000000-0005-0000-0000-000023430000}"/>
    <cellStyle name="T_BC  NAM 2007 5 2" xfId="15787" xr:uid="{00000000-0005-0000-0000-000024430000}"/>
    <cellStyle name="T_BC  NAM 2007 5 2 2" xfId="31076" xr:uid="{00000000-0005-0000-0000-000025430000}"/>
    <cellStyle name="T_BC  NAM 2007 5 3" xfId="31075" xr:uid="{00000000-0005-0000-0000-000026430000}"/>
    <cellStyle name="T_BC  NAM 2007 6" xfId="9354" xr:uid="{00000000-0005-0000-0000-000027430000}"/>
    <cellStyle name="T_BC  NAM 2007 6 2" xfId="18651" xr:uid="{00000000-0005-0000-0000-000028430000}"/>
    <cellStyle name="T_BC  NAM 2007 6 2 2" xfId="31078" xr:uid="{00000000-0005-0000-0000-000029430000}"/>
    <cellStyle name="T_BC  NAM 2007 6 3" xfId="31077" xr:uid="{00000000-0005-0000-0000-00002A430000}"/>
    <cellStyle name="T_BC  NAM 2007 7" xfId="18634" xr:uid="{00000000-0005-0000-0000-00002B430000}"/>
    <cellStyle name="T_BC  NAM 2007 7 2" xfId="31079" xr:uid="{00000000-0005-0000-0000-00002C430000}"/>
    <cellStyle name="T_BC  NAM 2007 8" xfId="31048" xr:uid="{00000000-0005-0000-0000-00002D430000}"/>
    <cellStyle name="T_BC CTMT-2008 Ttinh" xfId="9028" xr:uid="{00000000-0005-0000-0000-00002E430000}"/>
    <cellStyle name="T_BC CTMT-2008 Ttinh 2" xfId="9478" xr:uid="{00000000-0005-0000-0000-00002F430000}"/>
    <cellStyle name="T_BC CTMT-2008 Ttinh 2 2" xfId="9480" xr:uid="{00000000-0005-0000-0000-000030430000}"/>
    <cellStyle name="T_BC CTMT-2008 Ttinh 2 2 2" xfId="6185" xr:uid="{00000000-0005-0000-0000-000031430000}"/>
    <cellStyle name="T_BC CTMT-2008 Ttinh 2 2 2 2" xfId="17318" xr:uid="{00000000-0005-0000-0000-000032430000}"/>
    <cellStyle name="T_BC CTMT-2008 Ttinh 2 2 2 2 2" xfId="31084" xr:uid="{00000000-0005-0000-0000-000033430000}"/>
    <cellStyle name="T_BC CTMT-2008 Ttinh 2 2 2 3" xfId="31083" xr:uid="{00000000-0005-0000-0000-000034430000}"/>
    <cellStyle name="T_BC CTMT-2008 Ttinh 2 2 3" xfId="5823" xr:uid="{00000000-0005-0000-0000-000035430000}"/>
    <cellStyle name="T_BC CTMT-2008 Ttinh 2 2 3 2" xfId="17220" xr:uid="{00000000-0005-0000-0000-000036430000}"/>
    <cellStyle name="T_BC CTMT-2008 Ttinh 2 2 3 2 2" xfId="31086" xr:uid="{00000000-0005-0000-0000-000037430000}"/>
    <cellStyle name="T_BC CTMT-2008 Ttinh 2 2 3 3" xfId="31085" xr:uid="{00000000-0005-0000-0000-000038430000}"/>
    <cellStyle name="T_BC CTMT-2008 Ttinh 2 2 4" xfId="18776" xr:uid="{00000000-0005-0000-0000-000039430000}"/>
    <cellStyle name="T_BC CTMT-2008 Ttinh 2 2 4 2" xfId="31087" xr:uid="{00000000-0005-0000-0000-00003A430000}"/>
    <cellStyle name="T_BC CTMT-2008 Ttinh 2 2 5" xfId="31082" xr:uid="{00000000-0005-0000-0000-00003B430000}"/>
    <cellStyle name="T_BC CTMT-2008 Ttinh 2 3" xfId="9482" xr:uid="{00000000-0005-0000-0000-00003C430000}"/>
    <cellStyle name="T_BC CTMT-2008 Ttinh 2 3 2" xfId="9484" xr:uid="{00000000-0005-0000-0000-00003D430000}"/>
    <cellStyle name="T_BC CTMT-2008 Ttinh 2 3 2 2" xfId="18778" xr:uid="{00000000-0005-0000-0000-00003E430000}"/>
    <cellStyle name="T_BC CTMT-2008 Ttinh 2 3 2 2 2" xfId="31090" xr:uid="{00000000-0005-0000-0000-00003F430000}"/>
    <cellStyle name="T_BC CTMT-2008 Ttinh 2 3 2 3" xfId="31089" xr:uid="{00000000-0005-0000-0000-000040430000}"/>
    <cellStyle name="T_BC CTMT-2008 Ttinh 2 3 3" xfId="18777" xr:uid="{00000000-0005-0000-0000-000041430000}"/>
    <cellStyle name="T_BC CTMT-2008 Ttinh 2 3 3 2" xfId="31091" xr:uid="{00000000-0005-0000-0000-000042430000}"/>
    <cellStyle name="T_BC CTMT-2008 Ttinh 2 3 4" xfId="31088" xr:uid="{00000000-0005-0000-0000-000043430000}"/>
    <cellStyle name="T_BC CTMT-2008 Ttinh 2 4" xfId="9488" xr:uid="{00000000-0005-0000-0000-000044430000}"/>
    <cellStyle name="T_BC CTMT-2008 Ttinh 2 4 2" xfId="18781" xr:uid="{00000000-0005-0000-0000-000045430000}"/>
    <cellStyle name="T_BC CTMT-2008 Ttinh 2 4 2 2" xfId="31093" xr:uid="{00000000-0005-0000-0000-000046430000}"/>
    <cellStyle name="T_BC CTMT-2008 Ttinh 2 4 3" xfId="31092" xr:uid="{00000000-0005-0000-0000-000047430000}"/>
    <cellStyle name="T_BC CTMT-2008 Ttinh 2 5" xfId="9490" xr:uid="{00000000-0005-0000-0000-000048430000}"/>
    <cellStyle name="T_BC CTMT-2008 Ttinh 2 5 2" xfId="18783" xr:uid="{00000000-0005-0000-0000-000049430000}"/>
    <cellStyle name="T_BC CTMT-2008 Ttinh 2 5 2 2" xfId="31095" xr:uid="{00000000-0005-0000-0000-00004A430000}"/>
    <cellStyle name="T_BC CTMT-2008 Ttinh 2 5 3" xfId="31094" xr:uid="{00000000-0005-0000-0000-00004B430000}"/>
    <cellStyle name="T_BC CTMT-2008 Ttinh 2 6" xfId="18775" xr:uid="{00000000-0005-0000-0000-00004C430000}"/>
    <cellStyle name="T_BC CTMT-2008 Ttinh 2 6 2" xfId="31096" xr:uid="{00000000-0005-0000-0000-00004D430000}"/>
    <cellStyle name="T_BC CTMT-2008 Ttinh 2 7" xfId="31081" xr:uid="{00000000-0005-0000-0000-00004E430000}"/>
    <cellStyle name="T_BC CTMT-2008 Ttinh 3" xfId="9491" xr:uid="{00000000-0005-0000-0000-00004F430000}"/>
    <cellStyle name="T_BC CTMT-2008 Ttinh 3 2" xfId="9492" xr:uid="{00000000-0005-0000-0000-000050430000}"/>
    <cellStyle name="T_BC CTMT-2008 Ttinh 3 2 2" xfId="18785" xr:uid="{00000000-0005-0000-0000-000051430000}"/>
    <cellStyle name="T_BC CTMT-2008 Ttinh 3 2 2 2" xfId="31099" xr:uid="{00000000-0005-0000-0000-000052430000}"/>
    <cellStyle name="T_BC CTMT-2008 Ttinh 3 2 3" xfId="31098" xr:uid="{00000000-0005-0000-0000-000053430000}"/>
    <cellStyle name="T_BC CTMT-2008 Ttinh 3 3" xfId="3736" xr:uid="{00000000-0005-0000-0000-000054430000}"/>
    <cellStyle name="T_BC CTMT-2008 Ttinh 3 3 2" xfId="16498" xr:uid="{00000000-0005-0000-0000-000055430000}"/>
    <cellStyle name="T_BC CTMT-2008 Ttinh 3 3 2 2" xfId="31101" xr:uid="{00000000-0005-0000-0000-000056430000}"/>
    <cellStyle name="T_BC CTMT-2008 Ttinh 3 3 3" xfId="31100" xr:uid="{00000000-0005-0000-0000-000057430000}"/>
    <cellStyle name="T_BC CTMT-2008 Ttinh 3 4" xfId="18784" xr:uid="{00000000-0005-0000-0000-000058430000}"/>
    <cellStyle name="T_BC CTMT-2008 Ttinh 3 4 2" xfId="31102" xr:uid="{00000000-0005-0000-0000-000059430000}"/>
    <cellStyle name="T_BC CTMT-2008 Ttinh 3 5" xfId="31097" xr:uid="{00000000-0005-0000-0000-00005A430000}"/>
    <cellStyle name="T_BC CTMT-2008 Ttinh 4" xfId="9493" xr:uid="{00000000-0005-0000-0000-00005B430000}"/>
    <cellStyle name="T_BC CTMT-2008 Ttinh 4 2" xfId="9495" xr:uid="{00000000-0005-0000-0000-00005C430000}"/>
    <cellStyle name="T_BC CTMT-2008 Ttinh 4 2 2" xfId="18788" xr:uid="{00000000-0005-0000-0000-00005D430000}"/>
    <cellStyle name="T_BC CTMT-2008 Ttinh 4 2 2 2" xfId="31105" xr:uid="{00000000-0005-0000-0000-00005E430000}"/>
    <cellStyle name="T_BC CTMT-2008 Ttinh 4 2 3" xfId="31104" xr:uid="{00000000-0005-0000-0000-00005F430000}"/>
    <cellStyle name="T_BC CTMT-2008 Ttinh 4 3" xfId="18786" xr:uid="{00000000-0005-0000-0000-000060430000}"/>
    <cellStyle name="T_BC CTMT-2008 Ttinh 4 3 2" xfId="31106" xr:uid="{00000000-0005-0000-0000-000061430000}"/>
    <cellStyle name="T_BC CTMT-2008 Ttinh 4 4" xfId="31103" xr:uid="{00000000-0005-0000-0000-000062430000}"/>
    <cellStyle name="T_BC CTMT-2008 Ttinh 5" xfId="9417" xr:uid="{00000000-0005-0000-0000-000063430000}"/>
    <cellStyle name="T_BC CTMT-2008 Ttinh 5 2" xfId="18714" xr:uid="{00000000-0005-0000-0000-000064430000}"/>
    <cellStyle name="T_BC CTMT-2008 Ttinh 5 2 2" xfId="31108" xr:uid="{00000000-0005-0000-0000-000065430000}"/>
    <cellStyle name="T_BC CTMT-2008 Ttinh 5 3" xfId="31107" xr:uid="{00000000-0005-0000-0000-000066430000}"/>
    <cellStyle name="T_BC CTMT-2008 Ttinh 6" xfId="9497" xr:uid="{00000000-0005-0000-0000-000067430000}"/>
    <cellStyle name="T_BC CTMT-2008 Ttinh 6 2" xfId="18790" xr:uid="{00000000-0005-0000-0000-000068430000}"/>
    <cellStyle name="T_BC CTMT-2008 Ttinh 6 2 2" xfId="31110" xr:uid="{00000000-0005-0000-0000-000069430000}"/>
    <cellStyle name="T_BC CTMT-2008 Ttinh 6 3" xfId="31109" xr:uid="{00000000-0005-0000-0000-00006A430000}"/>
    <cellStyle name="T_BC CTMT-2008 Ttinh 7" xfId="18460" xr:uid="{00000000-0005-0000-0000-00006B430000}"/>
    <cellStyle name="T_BC CTMT-2008 Ttinh 7 2" xfId="31111" xr:uid="{00000000-0005-0000-0000-00006C430000}"/>
    <cellStyle name="T_BC CTMT-2008 Ttinh 8" xfId="31080" xr:uid="{00000000-0005-0000-0000-00006D430000}"/>
    <cellStyle name="T_BC CTMT-2008 Ttinh_!1 1 bao cao giao KH ve HTCMT vung TNB   12-12-2011" xfId="9499" xr:uid="{00000000-0005-0000-0000-00006E430000}"/>
    <cellStyle name="T_BC CTMT-2008 Ttinh_!1 1 bao cao giao KH ve HTCMT vung TNB   12-12-2011 2" xfId="9500" xr:uid="{00000000-0005-0000-0000-00006F430000}"/>
    <cellStyle name="T_BC CTMT-2008 Ttinh_!1 1 bao cao giao KH ve HTCMT vung TNB   12-12-2011 2 2" xfId="8956" xr:uid="{00000000-0005-0000-0000-000070430000}"/>
    <cellStyle name="T_BC CTMT-2008 Ttinh_!1 1 bao cao giao KH ve HTCMT vung TNB   12-12-2011 2 2 2" xfId="7765" xr:uid="{00000000-0005-0000-0000-000071430000}"/>
    <cellStyle name="T_BC CTMT-2008 Ttinh_!1 1 bao cao giao KH ve HTCMT vung TNB   12-12-2011 2 2 2 2" xfId="18050" xr:uid="{00000000-0005-0000-0000-000072430000}"/>
    <cellStyle name="T_BC CTMT-2008 Ttinh_!1 1 bao cao giao KH ve HTCMT vung TNB   12-12-2011 2 2 2 2 2" xfId="31116" xr:uid="{00000000-0005-0000-0000-000073430000}"/>
    <cellStyle name="T_BC CTMT-2008 Ttinh_!1 1 bao cao giao KH ve HTCMT vung TNB   12-12-2011 2 2 2 3" xfId="31115" xr:uid="{00000000-0005-0000-0000-000074430000}"/>
    <cellStyle name="T_BC CTMT-2008 Ttinh_!1 1 bao cao giao KH ve HTCMT vung TNB   12-12-2011 2 2 3" xfId="4080" xr:uid="{00000000-0005-0000-0000-000075430000}"/>
    <cellStyle name="T_BC CTMT-2008 Ttinh_!1 1 bao cao giao KH ve HTCMT vung TNB   12-12-2011 2 2 3 2" xfId="16636" xr:uid="{00000000-0005-0000-0000-000076430000}"/>
    <cellStyle name="T_BC CTMT-2008 Ttinh_!1 1 bao cao giao KH ve HTCMT vung TNB   12-12-2011 2 2 3 2 2" xfId="31118" xr:uid="{00000000-0005-0000-0000-000077430000}"/>
    <cellStyle name="T_BC CTMT-2008 Ttinh_!1 1 bao cao giao KH ve HTCMT vung TNB   12-12-2011 2 2 3 3" xfId="31117" xr:uid="{00000000-0005-0000-0000-000078430000}"/>
    <cellStyle name="T_BC CTMT-2008 Ttinh_!1 1 bao cao giao KH ve HTCMT vung TNB   12-12-2011 2 2 4" xfId="18438" xr:uid="{00000000-0005-0000-0000-000079430000}"/>
    <cellStyle name="T_BC CTMT-2008 Ttinh_!1 1 bao cao giao KH ve HTCMT vung TNB   12-12-2011 2 2 4 2" xfId="31119" xr:uid="{00000000-0005-0000-0000-00007A430000}"/>
    <cellStyle name="T_BC CTMT-2008 Ttinh_!1 1 bao cao giao KH ve HTCMT vung TNB   12-12-2011 2 2 5" xfId="31114" xr:uid="{00000000-0005-0000-0000-00007B430000}"/>
    <cellStyle name="T_BC CTMT-2008 Ttinh_!1 1 bao cao giao KH ve HTCMT vung TNB   12-12-2011 2 3" xfId="9501" xr:uid="{00000000-0005-0000-0000-00007C430000}"/>
    <cellStyle name="T_BC CTMT-2008 Ttinh_!1 1 bao cao giao KH ve HTCMT vung TNB   12-12-2011 2 3 2" xfId="9502" xr:uid="{00000000-0005-0000-0000-00007D430000}"/>
    <cellStyle name="T_BC CTMT-2008 Ttinh_!1 1 bao cao giao KH ve HTCMT vung TNB   12-12-2011 2 3 2 2" xfId="18795" xr:uid="{00000000-0005-0000-0000-00007E430000}"/>
    <cellStyle name="T_BC CTMT-2008 Ttinh_!1 1 bao cao giao KH ve HTCMT vung TNB   12-12-2011 2 3 2 2 2" xfId="31122" xr:uid="{00000000-0005-0000-0000-00007F430000}"/>
    <cellStyle name="T_BC CTMT-2008 Ttinh_!1 1 bao cao giao KH ve HTCMT vung TNB   12-12-2011 2 3 2 3" xfId="31121" xr:uid="{00000000-0005-0000-0000-000080430000}"/>
    <cellStyle name="T_BC CTMT-2008 Ttinh_!1 1 bao cao giao KH ve HTCMT vung TNB   12-12-2011 2 3 3" xfId="18794" xr:uid="{00000000-0005-0000-0000-000081430000}"/>
    <cellStyle name="T_BC CTMT-2008 Ttinh_!1 1 bao cao giao KH ve HTCMT vung TNB   12-12-2011 2 3 3 2" xfId="31123" xr:uid="{00000000-0005-0000-0000-000082430000}"/>
    <cellStyle name="T_BC CTMT-2008 Ttinh_!1 1 bao cao giao KH ve HTCMT vung TNB   12-12-2011 2 3 4" xfId="31120" xr:uid="{00000000-0005-0000-0000-000083430000}"/>
    <cellStyle name="T_BC CTMT-2008 Ttinh_!1 1 bao cao giao KH ve HTCMT vung TNB   12-12-2011 2 4" xfId="9506" xr:uid="{00000000-0005-0000-0000-000084430000}"/>
    <cellStyle name="T_BC CTMT-2008 Ttinh_!1 1 bao cao giao KH ve HTCMT vung TNB   12-12-2011 2 4 2" xfId="18799" xr:uid="{00000000-0005-0000-0000-000085430000}"/>
    <cellStyle name="T_BC CTMT-2008 Ttinh_!1 1 bao cao giao KH ve HTCMT vung TNB   12-12-2011 2 4 2 2" xfId="31125" xr:uid="{00000000-0005-0000-0000-000086430000}"/>
    <cellStyle name="T_BC CTMT-2008 Ttinh_!1 1 bao cao giao KH ve HTCMT vung TNB   12-12-2011 2 4 3" xfId="31124" xr:uid="{00000000-0005-0000-0000-000087430000}"/>
    <cellStyle name="T_BC CTMT-2008 Ttinh_!1 1 bao cao giao KH ve HTCMT vung TNB   12-12-2011 2 5" xfId="9508" xr:uid="{00000000-0005-0000-0000-000088430000}"/>
    <cellStyle name="T_BC CTMT-2008 Ttinh_!1 1 bao cao giao KH ve HTCMT vung TNB   12-12-2011 2 5 2" xfId="18801" xr:uid="{00000000-0005-0000-0000-000089430000}"/>
    <cellStyle name="T_BC CTMT-2008 Ttinh_!1 1 bao cao giao KH ve HTCMT vung TNB   12-12-2011 2 5 2 2" xfId="31127" xr:uid="{00000000-0005-0000-0000-00008A430000}"/>
    <cellStyle name="T_BC CTMT-2008 Ttinh_!1 1 bao cao giao KH ve HTCMT vung TNB   12-12-2011 2 5 3" xfId="31126" xr:uid="{00000000-0005-0000-0000-00008B430000}"/>
    <cellStyle name="T_BC CTMT-2008 Ttinh_!1 1 bao cao giao KH ve HTCMT vung TNB   12-12-2011 2 6" xfId="18793" xr:uid="{00000000-0005-0000-0000-00008C430000}"/>
    <cellStyle name="T_BC CTMT-2008 Ttinh_!1 1 bao cao giao KH ve HTCMT vung TNB   12-12-2011 2 6 2" xfId="31128" xr:uid="{00000000-0005-0000-0000-00008D430000}"/>
    <cellStyle name="T_BC CTMT-2008 Ttinh_!1 1 bao cao giao KH ve HTCMT vung TNB   12-12-2011 2 7" xfId="31113" xr:uid="{00000000-0005-0000-0000-00008E430000}"/>
    <cellStyle name="T_BC CTMT-2008 Ttinh_!1 1 bao cao giao KH ve HTCMT vung TNB   12-12-2011 3" xfId="9509" xr:uid="{00000000-0005-0000-0000-00008F430000}"/>
    <cellStyle name="T_BC CTMT-2008 Ttinh_!1 1 bao cao giao KH ve HTCMT vung TNB   12-12-2011 3 2" xfId="9510" xr:uid="{00000000-0005-0000-0000-000090430000}"/>
    <cellStyle name="T_BC CTMT-2008 Ttinh_!1 1 bao cao giao KH ve HTCMT vung TNB   12-12-2011 3 2 2" xfId="18803" xr:uid="{00000000-0005-0000-0000-000091430000}"/>
    <cellStyle name="T_BC CTMT-2008 Ttinh_!1 1 bao cao giao KH ve HTCMT vung TNB   12-12-2011 3 2 2 2" xfId="31131" xr:uid="{00000000-0005-0000-0000-000092430000}"/>
    <cellStyle name="T_BC CTMT-2008 Ttinh_!1 1 bao cao giao KH ve HTCMT vung TNB   12-12-2011 3 2 3" xfId="31130" xr:uid="{00000000-0005-0000-0000-000093430000}"/>
    <cellStyle name="T_BC CTMT-2008 Ttinh_!1 1 bao cao giao KH ve HTCMT vung TNB   12-12-2011 3 3" xfId="9511" xr:uid="{00000000-0005-0000-0000-000094430000}"/>
    <cellStyle name="T_BC CTMT-2008 Ttinh_!1 1 bao cao giao KH ve HTCMT vung TNB   12-12-2011 3 3 2" xfId="18804" xr:uid="{00000000-0005-0000-0000-000095430000}"/>
    <cellStyle name="T_BC CTMT-2008 Ttinh_!1 1 bao cao giao KH ve HTCMT vung TNB   12-12-2011 3 3 2 2" xfId="31133" xr:uid="{00000000-0005-0000-0000-000096430000}"/>
    <cellStyle name="T_BC CTMT-2008 Ttinh_!1 1 bao cao giao KH ve HTCMT vung TNB   12-12-2011 3 3 3" xfId="31132" xr:uid="{00000000-0005-0000-0000-000097430000}"/>
    <cellStyle name="T_BC CTMT-2008 Ttinh_!1 1 bao cao giao KH ve HTCMT vung TNB   12-12-2011 3 4" xfId="18802" xr:uid="{00000000-0005-0000-0000-000098430000}"/>
    <cellStyle name="T_BC CTMT-2008 Ttinh_!1 1 bao cao giao KH ve HTCMT vung TNB   12-12-2011 3 4 2" xfId="31134" xr:uid="{00000000-0005-0000-0000-000099430000}"/>
    <cellStyle name="T_BC CTMT-2008 Ttinh_!1 1 bao cao giao KH ve HTCMT vung TNB   12-12-2011 3 5" xfId="31129" xr:uid="{00000000-0005-0000-0000-00009A430000}"/>
    <cellStyle name="T_BC CTMT-2008 Ttinh_!1 1 bao cao giao KH ve HTCMT vung TNB   12-12-2011 4" xfId="4102" xr:uid="{00000000-0005-0000-0000-00009B430000}"/>
    <cellStyle name="T_BC CTMT-2008 Ttinh_!1 1 bao cao giao KH ve HTCMT vung TNB   12-12-2011 4 2" xfId="4105" xr:uid="{00000000-0005-0000-0000-00009C430000}"/>
    <cellStyle name="T_BC CTMT-2008 Ttinh_!1 1 bao cao giao KH ve HTCMT vung TNB   12-12-2011 4 2 2" xfId="16644" xr:uid="{00000000-0005-0000-0000-00009D430000}"/>
    <cellStyle name="T_BC CTMT-2008 Ttinh_!1 1 bao cao giao KH ve HTCMT vung TNB   12-12-2011 4 2 2 2" xfId="31137" xr:uid="{00000000-0005-0000-0000-00009E430000}"/>
    <cellStyle name="T_BC CTMT-2008 Ttinh_!1 1 bao cao giao KH ve HTCMT vung TNB   12-12-2011 4 2 3" xfId="31136" xr:uid="{00000000-0005-0000-0000-00009F430000}"/>
    <cellStyle name="T_BC CTMT-2008 Ttinh_!1 1 bao cao giao KH ve HTCMT vung TNB   12-12-2011 4 3" xfId="16643" xr:uid="{00000000-0005-0000-0000-0000A0430000}"/>
    <cellStyle name="T_BC CTMT-2008 Ttinh_!1 1 bao cao giao KH ve HTCMT vung TNB   12-12-2011 4 3 2" xfId="31138" xr:uid="{00000000-0005-0000-0000-0000A1430000}"/>
    <cellStyle name="T_BC CTMT-2008 Ttinh_!1 1 bao cao giao KH ve HTCMT vung TNB   12-12-2011 4 4" xfId="31135" xr:uid="{00000000-0005-0000-0000-0000A2430000}"/>
    <cellStyle name="T_BC CTMT-2008 Ttinh_!1 1 bao cao giao KH ve HTCMT vung TNB   12-12-2011 5" xfId="1741" xr:uid="{00000000-0005-0000-0000-0000A3430000}"/>
    <cellStyle name="T_BC CTMT-2008 Ttinh_!1 1 bao cao giao KH ve HTCMT vung TNB   12-12-2011 5 2" xfId="15816" xr:uid="{00000000-0005-0000-0000-0000A4430000}"/>
    <cellStyle name="T_BC CTMT-2008 Ttinh_!1 1 bao cao giao KH ve HTCMT vung TNB   12-12-2011 5 2 2" xfId="31140" xr:uid="{00000000-0005-0000-0000-0000A5430000}"/>
    <cellStyle name="T_BC CTMT-2008 Ttinh_!1 1 bao cao giao KH ve HTCMT vung TNB   12-12-2011 5 3" xfId="31139" xr:uid="{00000000-0005-0000-0000-0000A6430000}"/>
    <cellStyle name="T_BC CTMT-2008 Ttinh_!1 1 bao cao giao KH ve HTCMT vung TNB   12-12-2011 6" xfId="8542" xr:uid="{00000000-0005-0000-0000-0000A7430000}"/>
    <cellStyle name="T_BC CTMT-2008 Ttinh_!1 1 bao cao giao KH ve HTCMT vung TNB   12-12-2011 6 2" xfId="18302" xr:uid="{00000000-0005-0000-0000-0000A8430000}"/>
    <cellStyle name="T_BC CTMT-2008 Ttinh_!1 1 bao cao giao KH ve HTCMT vung TNB   12-12-2011 6 2 2" xfId="31142" xr:uid="{00000000-0005-0000-0000-0000A9430000}"/>
    <cellStyle name="T_BC CTMT-2008 Ttinh_!1 1 bao cao giao KH ve HTCMT vung TNB   12-12-2011 6 3" xfId="31141" xr:uid="{00000000-0005-0000-0000-0000AA430000}"/>
    <cellStyle name="T_BC CTMT-2008 Ttinh_!1 1 bao cao giao KH ve HTCMT vung TNB   12-12-2011 7" xfId="18792" xr:uid="{00000000-0005-0000-0000-0000AB430000}"/>
    <cellStyle name="T_BC CTMT-2008 Ttinh_!1 1 bao cao giao KH ve HTCMT vung TNB   12-12-2011 7 2" xfId="31143" xr:uid="{00000000-0005-0000-0000-0000AC430000}"/>
    <cellStyle name="T_BC CTMT-2008 Ttinh_!1 1 bao cao giao KH ve HTCMT vung TNB   12-12-2011 8" xfId="31112" xr:uid="{00000000-0005-0000-0000-0000AD430000}"/>
    <cellStyle name="T_BC CTMT-2008 Ttinh_KH TPCP vung TNB (03-1-2012)" xfId="9512" xr:uid="{00000000-0005-0000-0000-0000AE430000}"/>
    <cellStyle name="T_BC CTMT-2008 Ttinh_KH TPCP vung TNB (03-1-2012) 2" xfId="9184" xr:uid="{00000000-0005-0000-0000-0000AF430000}"/>
    <cellStyle name="T_BC CTMT-2008 Ttinh_KH TPCP vung TNB (03-1-2012) 2 2" xfId="3431" xr:uid="{00000000-0005-0000-0000-0000B0430000}"/>
    <cellStyle name="T_BC CTMT-2008 Ttinh_KH TPCP vung TNB (03-1-2012) 2 2 2" xfId="6001" xr:uid="{00000000-0005-0000-0000-0000B1430000}"/>
    <cellStyle name="T_BC CTMT-2008 Ttinh_KH TPCP vung TNB (03-1-2012) 2 2 2 2" xfId="17274" xr:uid="{00000000-0005-0000-0000-0000B2430000}"/>
    <cellStyle name="T_BC CTMT-2008 Ttinh_KH TPCP vung TNB (03-1-2012) 2 2 2 2 2" xfId="31148" xr:uid="{00000000-0005-0000-0000-0000B3430000}"/>
    <cellStyle name="T_BC CTMT-2008 Ttinh_KH TPCP vung TNB (03-1-2012) 2 2 2 3" xfId="31147" xr:uid="{00000000-0005-0000-0000-0000B4430000}"/>
    <cellStyle name="T_BC CTMT-2008 Ttinh_KH TPCP vung TNB (03-1-2012) 2 2 3" xfId="6004" xr:uid="{00000000-0005-0000-0000-0000B5430000}"/>
    <cellStyle name="T_BC CTMT-2008 Ttinh_KH TPCP vung TNB (03-1-2012) 2 2 3 2" xfId="17275" xr:uid="{00000000-0005-0000-0000-0000B6430000}"/>
    <cellStyle name="T_BC CTMT-2008 Ttinh_KH TPCP vung TNB (03-1-2012) 2 2 3 2 2" xfId="31150" xr:uid="{00000000-0005-0000-0000-0000B7430000}"/>
    <cellStyle name="T_BC CTMT-2008 Ttinh_KH TPCP vung TNB (03-1-2012) 2 2 3 3" xfId="31149" xr:uid="{00000000-0005-0000-0000-0000B8430000}"/>
    <cellStyle name="T_BC CTMT-2008 Ttinh_KH TPCP vung TNB (03-1-2012) 2 2 4" xfId="16392" xr:uid="{00000000-0005-0000-0000-0000B9430000}"/>
    <cellStyle name="T_BC CTMT-2008 Ttinh_KH TPCP vung TNB (03-1-2012) 2 2 4 2" xfId="31151" xr:uid="{00000000-0005-0000-0000-0000BA430000}"/>
    <cellStyle name="T_BC CTMT-2008 Ttinh_KH TPCP vung TNB (03-1-2012) 2 2 5" xfId="31146" xr:uid="{00000000-0005-0000-0000-0000BB430000}"/>
    <cellStyle name="T_BC CTMT-2008 Ttinh_KH TPCP vung TNB (03-1-2012) 2 3" xfId="9513" xr:uid="{00000000-0005-0000-0000-0000BC430000}"/>
    <cellStyle name="T_BC CTMT-2008 Ttinh_KH TPCP vung TNB (03-1-2012) 2 3 2" xfId="9514" xr:uid="{00000000-0005-0000-0000-0000BD430000}"/>
    <cellStyle name="T_BC CTMT-2008 Ttinh_KH TPCP vung TNB (03-1-2012) 2 3 2 2" xfId="18807" xr:uid="{00000000-0005-0000-0000-0000BE430000}"/>
    <cellStyle name="T_BC CTMT-2008 Ttinh_KH TPCP vung TNB (03-1-2012) 2 3 2 2 2" xfId="31154" xr:uid="{00000000-0005-0000-0000-0000BF430000}"/>
    <cellStyle name="T_BC CTMT-2008 Ttinh_KH TPCP vung TNB (03-1-2012) 2 3 2 3" xfId="31153" xr:uid="{00000000-0005-0000-0000-0000C0430000}"/>
    <cellStyle name="T_BC CTMT-2008 Ttinh_KH TPCP vung TNB (03-1-2012) 2 3 3" xfId="18806" xr:uid="{00000000-0005-0000-0000-0000C1430000}"/>
    <cellStyle name="T_BC CTMT-2008 Ttinh_KH TPCP vung TNB (03-1-2012) 2 3 3 2" xfId="31155" xr:uid="{00000000-0005-0000-0000-0000C2430000}"/>
    <cellStyle name="T_BC CTMT-2008 Ttinh_KH TPCP vung TNB (03-1-2012) 2 3 4" xfId="31152" xr:uid="{00000000-0005-0000-0000-0000C3430000}"/>
    <cellStyle name="T_BC CTMT-2008 Ttinh_KH TPCP vung TNB (03-1-2012) 2 4" xfId="2146" xr:uid="{00000000-0005-0000-0000-0000C4430000}"/>
    <cellStyle name="T_BC CTMT-2008 Ttinh_KH TPCP vung TNB (03-1-2012) 2 4 2" xfId="15955" xr:uid="{00000000-0005-0000-0000-0000C5430000}"/>
    <cellStyle name="T_BC CTMT-2008 Ttinh_KH TPCP vung TNB (03-1-2012) 2 4 2 2" xfId="31157" xr:uid="{00000000-0005-0000-0000-0000C6430000}"/>
    <cellStyle name="T_BC CTMT-2008 Ttinh_KH TPCP vung TNB (03-1-2012) 2 4 3" xfId="31156" xr:uid="{00000000-0005-0000-0000-0000C7430000}"/>
    <cellStyle name="T_BC CTMT-2008 Ttinh_KH TPCP vung TNB (03-1-2012) 2 5" xfId="9515" xr:uid="{00000000-0005-0000-0000-0000C8430000}"/>
    <cellStyle name="T_BC CTMT-2008 Ttinh_KH TPCP vung TNB (03-1-2012) 2 5 2" xfId="18808" xr:uid="{00000000-0005-0000-0000-0000C9430000}"/>
    <cellStyle name="T_BC CTMT-2008 Ttinh_KH TPCP vung TNB (03-1-2012) 2 5 2 2" xfId="31159" xr:uid="{00000000-0005-0000-0000-0000CA430000}"/>
    <cellStyle name="T_BC CTMT-2008 Ttinh_KH TPCP vung TNB (03-1-2012) 2 5 3" xfId="31158" xr:uid="{00000000-0005-0000-0000-0000CB430000}"/>
    <cellStyle name="T_BC CTMT-2008 Ttinh_KH TPCP vung TNB (03-1-2012) 2 6" xfId="18529" xr:uid="{00000000-0005-0000-0000-0000CC430000}"/>
    <cellStyle name="T_BC CTMT-2008 Ttinh_KH TPCP vung TNB (03-1-2012) 2 6 2" xfId="31160" xr:uid="{00000000-0005-0000-0000-0000CD430000}"/>
    <cellStyle name="T_BC CTMT-2008 Ttinh_KH TPCP vung TNB (03-1-2012) 2 7" xfId="31145" xr:uid="{00000000-0005-0000-0000-0000CE430000}"/>
    <cellStyle name="T_BC CTMT-2008 Ttinh_KH TPCP vung TNB (03-1-2012) 3" xfId="9188" xr:uid="{00000000-0005-0000-0000-0000CF430000}"/>
    <cellStyle name="T_BC CTMT-2008 Ttinh_KH TPCP vung TNB (03-1-2012) 3 2" xfId="9191" xr:uid="{00000000-0005-0000-0000-0000D0430000}"/>
    <cellStyle name="T_BC CTMT-2008 Ttinh_KH TPCP vung TNB (03-1-2012) 3 2 2" xfId="18533" xr:uid="{00000000-0005-0000-0000-0000D1430000}"/>
    <cellStyle name="T_BC CTMT-2008 Ttinh_KH TPCP vung TNB (03-1-2012) 3 2 2 2" xfId="31163" xr:uid="{00000000-0005-0000-0000-0000D2430000}"/>
    <cellStyle name="T_BC CTMT-2008 Ttinh_KH TPCP vung TNB (03-1-2012) 3 2 3" xfId="31162" xr:uid="{00000000-0005-0000-0000-0000D3430000}"/>
    <cellStyle name="T_BC CTMT-2008 Ttinh_KH TPCP vung TNB (03-1-2012) 3 3" xfId="9516" xr:uid="{00000000-0005-0000-0000-0000D4430000}"/>
    <cellStyle name="T_BC CTMT-2008 Ttinh_KH TPCP vung TNB (03-1-2012) 3 3 2" xfId="18809" xr:uid="{00000000-0005-0000-0000-0000D5430000}"/>
    <cellStyle name="T_BC CTMT-2008 Ttinh_KH TPCP vung TNB (03-1-2012) 3 3 2 2" xfId="31165" xr:uid="{00000000-0005-0000-0000-0000D6430000}"/>
    <cellStyle name="T_BC CTMT-2008 Ttinh_KH TPCP vung TNB (03-1-2012) 3 3 3" xfId="31164" xr:uid="{00000000-0005-0000-0000-0000D7430000}"/>
    <cellStyle name="T_BC CTMT-2008 Ttinh_KH TPCP vung TNB (03-1-2012) 3 4" xfId="18532" xr:uid="{00000000-0005-0000-0000-0000D8430000}"/>
    <cellStyle name="T_BC CTMT-2008 Ttinh_KH TPCP vung TNB (03-1-2012) 3 4 2" xfId="31166" xr:uid="{00000000-0005-0000-0000-0000D9430000}"/>
    <cellStyle name="T_BC CTMT-2008 Ttinh_KH TPCP vung TNB (03-1-2012) 3 5" xfId="31161" xr:uid="{00000000-0005-0000-0000-0000DA430000}"/>
    <cellStyle name="T_BC CTMT-2008 Ttinh_KH TPCP vung TNB (03-1-2012) 4" xfId="590" xr:uid="{00000000-0005-0000-0000-0000DB430000}"/>
    <cellStyle name="T_BC CTMT-2008 Ttinh_KH TPCP vung TNB (03-1-2012) 4 2" xfId="9194" xr:uid="{00000000-0005-0000-0000-0000DC430000}"/>
    <cellStyle name="T_BC CTMT-2008 Ttinh_KH TPCP vung TNB (03-1-2012) 4 2 2" xfId="18534" xr:uid="{00000000-0005-0000-0000-0000DD430000}"/>
    <cellStyle name="T_BC CTMT-2008 Ttinh_KH TPCP vung TNB (03-1-2012) 4 2 2 2" xfId="31169" xr:uid="{00000000-0005-0000-0000-0000DE430000}"/>
    <cellStyle name="T_BC CTMT-2008 Ttinh_KH TPCP vung TNB (03-1-2012) 4 2 3" xfId="31168" xr:uid="{00000000-0005-0000-0000-0000DF430000}"/>
    <cellStyle name="T_BC CTMT-2008 Ttinh_KH TPCP vung TNB (03-1-2012) 4 3" xfId="15385" xr:uid="{00000000-0005-0000-0000-0000E0430000}"/>
    <cellStyle name="T_BC CTMT-2008 Ttinh_KH TPCP vung TNB (03-1-2012) 4 3 2" xfId="31170" xr:uid="{00000000-0005-0000-0000-0000E1430000}"/>
    <cellStyle name="T_BC CTMT-2008 Ttinh_KH TPCP vung TNB (03-1-2012) 4 4" xfId="31167" xr:uid="{00000000-0005-0000-0000-0000E2430000}"/>
    <cellStyle name="T_BC CTMT-2008 Ttinh_KH TPCP vung TNB (03-1-2012) 5" xfId="9197" xr:uid="{00000000-0005-0000-0000-0000E3430000}"/>
    <cellStyle name="T_BC CTMT-2008 Ttinh_KH TPCP vung TNB (03-1-2012) 5 2" xfId="18535" xr:uid="{00000000-0005-0000-0000-0000E4430000}"/>
    <cellStyle name="T_BC CTMT-2008 Ttinh_KH TPCP vung TNB (03-1-2012) 5 2 2" xfId="31172" xr:uid="{00000000-0005-0000-0000-0000E5430000}"/>
    <cellStyle name="T_BC CTMT-2008 Ttinh_KH TPCP vung TNB (03-1-2012) 5 3" xfId="31171" xr:uid="{00000000-0005-0000-0000-0000E6430000}"/>
    <cellStyle name="T_BC CTMT-2008 Ttinh_KH TPCP vung TNB (03-1-2012) 6" xfId="2994" xr:uid="{00000000-0005-0000-0000-0000E7430000}"/>
    <cellStyle name="T_BC CTMT-2008 Ttinh_KH TPCP vung TNB (03-1-2012) 6 2" xfId="16252" xr:uid="{00000000-0005-0000-0000-0000E8430000}"/>
    <cellStyle name="T_BC CTMT-2008 Ttinh_KH TPCP vung TNB (03-1-2012) 6 2 2" xfId="31174" xr:uid="{00000000-0005-0000-0000-0000E9430000}"/>
    <cellStyle name="T_BC CTMT-2008 Ttinh_KH TPCP vung TNB (03-1-2012) 6 3" xfId="31173" xr:uid="{00000000-0005-0000-0000-0000EA430000}"/>
    <cellStyle name="T_BC CTMT-2008 Ttinh_KH TPCP vung TNB (03-1-2012) 7" xfId="18805" xr:uid="{00000000-0005-0000-0000-0000EB430000}"/>
    <cellStyle name="T_BC CTMT-2008 Ttinh_KH TPCP vung TNB (03-1-2012) 7 2" xfId="31175" xr:uid="{00000000-0005-0000-0000-0000EC430000}"/>
    <cellStyle name="T_BC CTMT-2008 Ttinh_KH TPCP vung TNB (03-1-2012) 8" xfId="31144" xr:uid="{00000000-0005-0000-0000-0000ED430000}"/>
    <cellStyle name="T_BC nhu cau von doi ung ODA nganh NN (BKH)" xfId="731" xr:uid="{00000000-0005-0000-0000-0000EE430000}"/>
    <cellStyle name="T_BC nhu cau von doi ung ODA nganh NN (BKH) 2" xfId="9517" xr:uid="{00000000-0005-0000-0000-0000EF430000}"/>
    <cellStyle name="T_BC nhu cau von doi ung ODA nganh NN (BKH) 2 2" xfId="9518" xr:uid="{00000000-0005-0000-0000-0000F0430000}"/>
    <cellStyle name="T_BC nhu cau von doi ung ODA nganh NN (BKH) 2 2 2" xfId="18811" xr:uid="{00000000-0005-0000-0000-0000F1430000}"/>
    <cellStyle name="T_BC nhu cau von doi ung ODA nganh NN (BKH) 2 2 2 2" xfId="31179" xr:uid="{00000000-0005-0000-0000-0000F2430000}"/>
    <cellStyle name="T_BC nhu cau von doi ung ODA nganh NN (BKH) 2 2 3" xfId="31178" xr:uid="{00000000-0005-0000-0000-0000F3430000}"/>
    <cellStyle name="T_BC nhu cau von doi ung ODA nganh NN (BKH) 2 3" xfId="9519" xr:uid="{00000000-0005-0000-0000-0000F4430000}"/>
    <cellStyle name="T_BC nhu cau von doi ung ODA nganh NN (BKH) 2 3 2" xfId="18812" xr:uid="{00000000-0005-0000-0000-0000F5430000}"/>
    <cellStyle name="T_BC nhu cau von doi ung ODA nganh NN (BKH) 2 3 2 2" xfId="31181" xr:uid="{00000000-0005-0000-0000-0000F6430000}"/>
    <cellStyle name="T_BC nhu cau von doi ung ODA nganh NN (BKH) 2 3 3" xfId="31180" xr:uid="{00000000-0005-0000-0000-0000F7430000}"/>
    <cellStyle name="T_BC nhu cau von doi ung ODA nganh NN (BKH) 2 4" xfId="18810" xr:uid="{00000000-0005-0000-0000-0000F8430000}"/>
    <cellStyle name="T_BC nhu cau von doi ung ODA nganh NN (BKH) 2 4 2" xfId="31182" xr:uid="{00000000-0005-0000-0000-0000F9430000}"/>
    <cellStyle name="T_BC nhu cau von doi ung ODA nganh NN (BKH) 2 5" xfId="31177" xr:uid="{00000000-0005-0000-0000-0000FA430000}"/>
    <cellStyle name="T_BC nhu cau von doi ung ODA nganh NN (BKH) 3" xfId="9523" xr:uid="{00000000-0005-0000-0000-0000FB430000}"/>
    <cellStyle name="T_BC nhu cau von doi ung ODA nganh NN (BKH) 3 2" xfId="9526" xr:uid="{00000000-0005-0000-0000-0000FC430000}"/>
    <cellStyle name="T_BC nhu cau von doi ung ODA nganh NN (BKH) 3 2 2" xfId="18818" xr:uid="{00000000-0005-0000-0000-0000FD430000}"/>
    <cellStyle name="T_BC nhu cau von doi ung ODA nganh NN (BKH) 3 2 2 2" xfId="31185" xr:uid="{00000000-0005-0000-0000-0000FE430000}"/>
    <cellStyle name="T_BC nhu cau von doi ung ODA nganh NN (BKH) 3 2 3" xfId="31184" xr:uid="{00000000-0005-0000-0000-0000FF430000}"/>
    <cellStyle name="T_BC nhu cau von doi ung ODA nganh NN (BKH) 3 3" xfId="18815" xr:uid="{00000000-0005-0000-0000-000000440000}"/>
    <cellStyle name="T_BC nhu cau von doi ung ODA nganh NN (BKH) 3 3 2" xfId="31186" xr:uid="{00000000-0005-0000-0000-000001440000}"/>
    <cellStyle name="T_BC nhu cau von doi ung ODA nganh NN (BKH) 3 4" xfId="31183" xr:uid="{00000000-0005-0000-0000-000002440000}"/>
    <cellStyle name="T_BC nhu cau von doi ung ODA nganh NN (BKH) 4" xfId="6318" xr:uid="{00000000-0005-0000-0000-000003440000}"/>
    <cellStyle name="T_BC nhu cau von doi ung ODA nganh NN (BKH) 4 2" xfId="17360" xr:uid="{00000000-0005-0000-0000-000004440000}"/>
    <cellStyle name="T_BC nhu cau von doi ung ODA nganh NN (BKH) 4 2 2" xfId="31188" xr:uid="{00000000-0005-0000-0000-000005440000}"/>
    <cellStyle name="T_BC nhu cau von doi ung ODA nganh NN (BKH) 4 3" xfId="31187" xr:uid="{00000000-0005-0000-0000-000006440000}"/>
    <cellStyle name="T_BC nhu cau von doi ung ODA nganh NN (BKH) 5" xfId="2335" xr:uid="{00000000-0005-0000-0000-000007440000}"/>
    <cellStyle name="T_BC nhu cau von doi ung ODA nganh NN (BKH) 5 2" xfId="16019" xr:uid="{00000000-0005-0000-0000-000008440000}"/>
    <cellStyle name="T_BC nhu cau von doi ung ODA nganh NN (BKH) 5 2 2" xfId="31190" xr:uid="{00000000-0005-0000-0000-000009440000}"/>
    <cellStyle name="T_BC nhu cau von doi ung ODA nganh NN (BKH) 5 3" xfId="31189" xr:uid="{00000000-0005-0000-0000-00000A440000}"/>
    <cellStyle name="T_BC nhu cau von doi ung ODA nganh NN (BKH) 6" xfId="15448" xr:uid="{00000000-0005-0000-0000-00000B440000}"/>
    <cellStyle name="T_BC nhu cau von doi ung ODA nganh NN (BKH) 6 2" xfId="31191" xr:uid="{00000000-0005-0000-0000-00000C440000}"/>
    <cellStyle name="T_BC nhu cau von doi ung ODA nganh NN (BKH) 7" xfId="31176" xr:uid="{00000000-0005-0000-0000-00000D440000}"/>
    <cellStyle name="T_BC nhu cau von doi ung ODA nganh NN (BKH)_05-12  KH trung han 2016-2020 - Liem Thinh edited" xfId="9527" xr:uid="{00000000-0005-0000-0000-00000E440000}"/>
    <cellStyle name="T_BC nhu cau von doi ung ODA nganh NN (BKH)_05-12  KH trung han 2016-2020 - Liem Thinh edited 2" xfId="9530" xr:uid="{00000000-0005-0000-0000-00000F440000}"/>
    <cellStyle name="T_BC nhu cau von doi ung ODA nganh NN (BKH)_05-12  KH trung han 2016-2020 - Liem Thinh edited 2 2" xfId="9533" xr:uid="{00000000-0005-0000-0000-000010440000}"/>
    <cellStyle name="T_BC nhu cau von doi ung ODA nganh NN (BKH)_05-12  KH trung han 2016-2020 - Liem Thinh edited 2 2 2" xfId="18825" xr:uid="{00000000-0005-0000-0000-000011440000}"/>
    <cellStyle name="T_BC nhu cau von doi ung ODA nganh NN (BKH)_05-12  KH trung han 2016-2020 - Liem Thinh edited 2 2 2 2" xfId="31195" xr:uid="{00000000-0005-0000-0000-000012440000}"/>
    <cellStyle name="T_BC nhu cau von doi ung ODA nganh NN (BKH)_05-12  KH trung han 2016-2020 - Liem Thinh edited 2 2 3" xfId="31194" xr:uid="{00000000-0005-0000-0000-000013440000}"/>
    <cellStyle name="T_BC nhu cau von doi ung ODA nganh NN (BKH)_05-12  KH trung han 2016-2020 - Liem Thinh edited 2 3" xfId="9536" xr:uid="{00000000-0005-0000-0000-000014440000}"/>
    <cellStyle name="T_BC nhu cau von doi ung ODA nganh NN (BKH)_05-12  KH trung han 2016-2020 - Liem Thinh edited 2 3 2" xfId="18828" xr:uid="{00000000-0005-0000-0000-000015440000}"/>
    <cellStyle name="T_BC nhu cau von doi ung ODA nganh NN (BKH)_05-12  KH trung han 2016-2020 - Liem Thinh edited 2 3 2 2" xfId="31197" xr:uid="{00000000-0005-0000-0000-000016440000}"/>
    <cellStyle name="T_BC nhu cau von doi ung ODA nganh NN (BKH)_05-12  KH trung han 2016-2020 - Liem Thinh edited 2 3 3" xfId="31196" xr:uid="{00000000-0005-0000-0000-000017440000}"/>
    <cellStyle name="T_BC nhu cau von doi ung ODA nganh NN (BKH)_05-12  KH trung han 2016-2020 - Liem Thinh edited 2 4" xfId="18822" xr:uid="{00000000-0005-0000-0000-000018440000}"/>
    <cellStyle name="T_BC nhu cau von doi ung ODA nganh NN (BKH)_05-12  KH trung han 2016-2020 - Liem Thinh edited 2 4 2" xfId="31198" xr:uid="{00000000-0005-0000-0000-000019440000}"/>
    <cellStyle name="T_BC nhu cau von doi ung ODA nganh NN (BKH)_05-12  KH trung han 2016-2020 - Liem Thinh edited 2 5" xfId="31193" xr:uid="{00000000-0005-0000-0000-00001A440000}"/>
    <cellStyle name="T_BC nhu cau von doi ung ODA nganh NN (BKH)_05-12  KH trung han 2016-2020 - Liem Thinh edited 3" xfId="305" xr:uid="{00000000-0005-0000-0000-00001B440000}"/>
    <cellStyle name="T_BC nhu cau von doi ung ODA nganh NN (BKH)_05-12  KH trung han 2016-2020 - Liem Thinh edited 3 2" xfId="9538" xr:uid="{00000000-0005-0000-0000-00001C440000}"/>
    <cellStyle name="T_BC nhu cau von doi ung ODA nganh NN (BKH)_05-12  KH trung han 2016-2020 - Liem Thinh edited 3 2 2" xfId="18830" xr:uid="{00000000-0005-0000-0000-00001D440000}"/>
    <cellStyle name="T_BC nhu cau von doi ung ODA nganh NN (BKH)_05-12  KH trung han 2016-2020 - Liem Thinh edited 3 2 2 2" xfId="31201" xr:uid="{00000000-0005-0000-0000-00001E440000}"/>
    <cellStyle name="T_BC nhu cau von doi ung ODA nganh NN (BKH)_05-12  KH trung han 2016-2020 - Liem Thinh edited 3 2 3" xfId="31200" xr:uid="{00000000-0005-0000-0000-00001F440000}"/>
    <cellStyle name="T_BC nhu cau von doi ung ODA nganh NN (BKH)_05-12  KH trung han 2016-2020 - Liem Thinh edited 3 3" xfId="15267" xr:uid="{00000000-0005-0000-0000-000020440000}"/>
    <cellStyle name="T_BC nhu cau von doi ung ODA nganh NN (BKH)_05-12  KH trung han 2016-2020 - Liem Thinh edited 3 3 2" xfId="31202" xr:uid="{00000000-0005-0000-0000-000021440000}"/>
    <cellStyle name="T_BC nhu cau von doi ung ODA nganh NN (BKH)_05-12  KH trung han 2016-2020 - Liem Thinh edited 3 4" xfId="31199" xr:uid="{00000000-0005-0000-0000-000022440000}"/>
    <cellStyle name="T_BC nhu cau von doi ung ODA nganh NN (BKH)_05-12  KH trung han 2016-2020 - Liem Thinh edited 4" xfId="9539" xr:uid="{00000000-0005-0000-0000-000023440000}"/>
    <cellStyle name="T_BC nhu cau von doi ung ODA nganh NN (BKH)_05-12  KH trung han 2016-2020 - Liem Thinh edited 4 2" xfId="18831" xr:uid="{00000000-0005-0000-0000-000024440000}"/>
    <cellStyle name="T_BC nhu cau von doi ung ODA nganh NN (BKH)_05-12  KH trung han 2016-2020 - Liem Thinh edited 4 2 2" xfId="31204" xr:uid="{00000000-0005-0000-0000-000025440000}"/>
    <cellStyle name="T_BC nhu cau von doi ung ODA nganh NN (BKH)_05-12  KH trung han 2016-2020 - Liem Thinh edited 4 3" xfId="31203" xr:uid="{00000000-0005-0000-0000-000026440000}"/>
    <cellStyle name="T_BC nhu cau von doi ung ODA nganh NN (BKH)_05-12  KH trung han 2016-2020 - Liem Thinh edited 5" xfId="9542" xr:uid="{00000000-0005-0000-0000-000027440000}"/>
    <cellStyle name="T_BC nhu cau von doi ung ODA nganh NN (BKH)_05-12  KH trung han 2016-2020 - Liem Thinh edited 5 2" xfId="18833" xr:uid="{00000000-0005-0000-0000-000028440000}"/>
    <cellStyle name="T_BC nhu cau von doi ung ODA nganh NN (BKH)_05-12  KH trung han 2016-2020 - Liem Thinh edited 5 2 2" xfId="31206" xr:uid="{00000000-0005-0000-0000-000029440000}"/>
    <cellStyle name="T_BC nhu cau von doi ung ODA nganh NN (BKH)_05-12  KH trung han 2016-2020 - Liem Thinh edited 5 3" xfId="31205" xr:uid="{00000000-0005-0000-0000-00002A440000}"/>
    <cellStyle name="T_BC nhu cau von doi ung ODA nganh NN (BKH)_05-12  KH trung han 2016-2020 - Liem Thinh edited 6" xfId="18819" xr:uid="{00000000-0005-0000-0000-00002B440000}"/>
    <cellStyle name="T_BC nhu cau von doi ung ODA nganh NN (BKH)_05-12  KH trung han 2016-2020 - Liem Thinh edited 6 2" xfId="31207" xr:uid="{00000000-0005-0000-0000-00002C440000}"/>
    <cellStyle name="T_BC nhu cau von doi ung ODA nganh NN (BKH)_05-12  KH trung han 2016-2020 - Liem Thinh edited 7" xfId="31192" xr:uid="{00000000-0005-0000-0000-00002D440000}"/>
    <cellStyle name="T_BC nhu cau von doi ung ODA nganh NN (BKH)_Copy of 05-12  KH trung han 2016-2020 - Liem Thinh edited (1)" xfId="7793" xr:uid="{00000000-0005-0000-0000-00002E440000}"/>
    <cellStyle name="T_BC nhu cau von doi ung ODA nganh NN (BKH)_Copy of 05-12  KH trung han 2016-2020 - Liem Thinh edited (1) 2" xfId="9543" xr:uid="{00000000-0005-0000-0000-00002F440000}"/>
    <cellStyle name="T_BC nhu cau von doi ung ODA nganh NN (BKH)_Copy of 05-12  KH trung han 2016-2020 - Liem Thinh edited (1) 2 2" xfId="9544" xr:uid="{00000000-0005-0000-0000-000030440000}"/>
    <cellStyle name="T_BC nhu cau von doi ung ODA nganh NN (BKH)_Copy of 05-12  KH trung han 2016-2020 - Liem Thinh edited (1) 2 2 2" xfId="18835" xr:uid="{00000000-0005-0000-0000-000031440000}"/>
    <cellStyle name="T_BC nhu cau von doi ung ODA nganh NN (BKH)_Copy of 05-12  KH trung han 2016-2020 - Liem Thinh edited (1) 2 2 2 2" xfId="31211" xr:uid="{00000000-0005-0000-0000-000032440000}"/>
    <cellStyle name="T_BC nhu cau von doi ung ODA nganh NN (BKH)_Copy of 05-12  KH trung han 2016-2020 - Liem Thinh edited (1) 2 2 3" xfId="31210" xr:uid="{00000000-0005-0000-0000-000033440000}"/>
    <cellStyle name="T_BC nhu cau von doi ung ODA nganh NN (BKH)_Copy of 05-12  KH trung han 2016-2020 - Liem Thinh edited (1) 2 3" xfId="9546" xr:uid="{00000000-0005-0000-0000-000034440000}"/>
    <cellStyle name="T_BC nhu cau von doi ung ODA nganh NN (BKH)_Copy of 05-12  KH trung han 2016-2020 - Liem Thinh edited (1) 2 3 2" xfId="18837" xr:uid="{00000000-0005-0000-0000-000035440000}"/>
    <cellStyle name="T_BC nhu cau von doi ung ODA nganh NN (BKH)_Copy of 05-12  KH trung han 2016-2020 - Liem Thinh edited (1) 2 3 2 2" xfId="31213" xr:uid="{00000000-0005-0000-0000-000036440000}"/>
    <cellStyle name="T_BC nhu cau von doi ung ODA nganh NN (BKH)_Copy of 05-12  KH trung han 2016-2020 - Liem Thinh edited (1) 2 3 3" xfId="31212" xr:uid="{00000000-0005-0000-0000-000037440000}"/>
    <cellStyle name="T_BC nhu cau von doi ung ODA nganh NN (BKH)_Copy of 05-12  KH trung han 2016-2020 - Liem Thinh edited (1) 2 4" xfId="18834" xr:uid="{00000000-0005-0000-0000-000038440000}"/>
    <cellStyle name="T_BC nhu cau von doi ung ODA nganh NN (BKH)_Copy of 05-12  KH trung han 2016-2020 - Liem Thinh edited (1) 2 4 2" xfId="31214" xr:uid="{00000000-0005-0000-0000-000039440000}"/>
    <cellStyle name="T_BC nhu cau von doi ung ODA nganh NN (BKH)_Copy of 05-12  KH trung han 2016-2020 - Liem Thinh edited (1) 2 5" xfId="31209" xr:uid="{00000000-0005-0000-0000-00003A440000}"/>
    <cellStyle name="T_BC nhu cau von doi ung ODA nganh NN (BKH)_Copy of 05-12  KH trung han 2016-2020 - Liem Thinh edited (1) 3" xfId="9548" xr:uid="{00000000-0005-0000-0000-00003B440000}"/>
    <cellStyle name="T_BC nhu cau von doi ung ODA nganh NN (BKH)_Copy of 05-12  KH trung han 2016-2020 - Liem Thinh edited (1) 3 2" xfId="6445" xr:uid="{00000000-0005-0000-0000-00003C440000}"/>
    <cellStyle name="T_BC nhu cau von doi ung ODA nganh NN (BKH)_Copy of 05-12  KH trung han 2016-2020 - Liem Thinh edited (1) 3 2 2" xfId="17416" xr:uid="{00000000-0005-0000-0000-00003D440000}"/>
    <cellStyle name="T_BC nhu cau von doi ung ODA nganh NN (BKH)_Copy of 05-12  KH trung han 2016-2020 - Liem Thinh edited (1) 3 2 2 2" xfId="31217" xr:uid="{00000000-0005-0000-0000-00003E440000}"/>
    <cellStyle name="T_BC nhu cau von doi ung ODA nganh NN (BKH)_Copy of 05-12  KH trung han 2016-2020 - Liem Thinh edited (1) 3 2 3" xfId="31216" xr:uid="{00000000-0005-0000-0000-00003F440000}"/>
    <cellStyle name="T_BC nhu cau von doi ung ODA nganh NN (BKH)_Copy of 05-12  KH trung han 2016-2020 - Liem Thinh edited (1) 3 3" xfId="18839" xr:uid="{00000000-0005-0000-0000-000040440000}"/>
    <cellStyle name="T_BC nhu cau von doi ung ODA nganh NN (BKH)_Copy of 05-12  KH trung han 2016-2020 - Liem Thinh edited (1) 3 3 2" xfId="31218" xr:uid="{00000000-0005-0000-0000-000041440000}"/>
    <cellStyle name="T_BC nhu cau von doi ung ODA nganh NN (BKH)_Copy of 05-12  KH trung han 2016-2020 - Liem Thinh edited (1) 3 4" xfId="31215" xr:uid="{00000000-0005-0000-0000-000042440000}"/>
    <cellStyle name="T_BC nhu cau von doi ung ODA nganh NN (BKH)_Copy of 05-12  KH trung han 2016-2020 - Liem Thinh edited (1) 4" xfId="9550" xr:uid="{00000000-0005-0000-0000-000043440000}"/>
    <cellStyle name="T_BC nhu cau von doi ung ODA nganh NN (BKH)_Copy of 05-12  KH trung han 2016-2020 - Liem Thinh edited (1) 4 2" xfId="18841" xr:uid="{00000000-0005-0000-0000-000044440000}"/>
    <cellStyle name="T_BC nhu cau von doi ung ODA nganh NN (BKH)_Copy of 05-12  KH trung han 2016-2020 - Liem Thinh edited (1) 4 2 2" xfId="31220" xr:uid="{00000000-0005-0000-0000-000045440000}"/>
    <cellStyle name="T_BC nhu cau von doi ung ODA nganh NN (BKH)_Copy of 05-12  KH trung han 2016-2020 - Liem Thinh edited (1) 4 3" xfId="31219" xr:uid="{00000000-0005-0000-0000-000046440000}"/>
    <cellStyle name="T_BC nhu cau von doi ung ODA nganh NN (BKH)_Copy of 05-12  KH trung han 2016-2020 - Liem Thinh edited (1) 5" xfId="9551" xr:uid="{00000000-0005-0000-0000-000047440000}"/>
    <cellStyle name="T_BC nhu cau von doi ung ODA nganh NN (BKH)_Copy of 05-12  KH trung han 2016-2020 - Liem Thinh edited (1) 5 2" xfId="18842" xr:uid="{00000000-0005-0000-0000-000048440000}"/>
    <cellStyle name="T_BC nhu cau von doi ung ODA nganh NN (BKH)_Copy of 05-12  KH trung han 2016-2020 - Liem Thinh edited (1) 5 2 2" xfId="31222" xr:uid="{00000000-0005-0000-0000-000049440000}"/>
    <cellStyle name="T_BC nhu cau von doi ung ODA nganh NN (BKH)_Copy of 05-12  KH trung han 2016-2020 - Liem Thinh edited (1) 5 3" xfId="31221" xr:uid="{00000000-0005-0000-0000-00004A440000}"/>
    <cellStyle name="T_BC nhu cau von doi ung ODA nganh NN (BKH)_Copy of 05-12  KH trung han 2016-2020 - Liem Thinh edited (1) 6" xfId="18060" xr:uid="{00000000-0005-0000-0000-00004B440000}"/>
    <cellStyle name="T_BC nhu cau von doi ung ODA nganh NN (BKH)_Copy of 05-12  KH trung han 2016-2020 - Liem Thinh edited (1) 6 2" xfId="31223" xr:uid="{00000000-0005-0000-0000-00004C440000}"/>
    <cellStyle name="T_BC nhu cau von doi ung ODA nganh NN (BKH)_Copy of 05-12  KH trung han 2016-2020 - Liem Thinh edited (1) 7" xfId="31208" xr:uid="{00000000-0005-0000-0000-00004D440000}"/>
    <cellStyle name="T_BC Tai co cau (bieu TH)" xfId="9041" xr:uid="{00000000-0005-0000-0000-00004E440000}"/>
    <cellStyle name="T_BC Tai co cau (bieu TH) 2" xfId="5122" xr:uid="{00000000-0005-0000-0000-00004F440000}"/>
    <cellStyle name="T_BC Tai co cau (bieu TH) 2 2" xfId="4697" xr:uid="{00000000-0005-0000-0000-000050440000}"/>
    <cellStyle name="T_BC Tai co cau (bieu TH) 2 2 2" xfId="16827" xr:uid="{00000000-0005-0000-0000-000051440000}"/>
    <cellStyle name="T_BC Tai co cau (bieu TH) 2 2 2 2" xfId="31227" xr:uid="{00000000-0005-0000-0000-000052440000}"/>
    <cellStyle name="T_BC Tai co cau (bieu TH) 2 2 3" xfId="31226" xr:uid="{00000000-0005-0000-0000-000053440000}"/>
    <cellStyle name="T_BC Tai co cau (bieu TH) 2 3" xfId="9553" xr:uid="{00000000-0005-0000-0000-000054440000}"/>
    <cellStyle name="T_BC Tai co cau (bieu TH) 2 3 2" xfId="18844" xr:uid="{00000000-0005-0000-0000-000055440000}"/>
    <cellStyle name="T_BC Tai co cau (bieu TH) 2 3 2 2" xfId="31229" xr:uid="{00000000-0005-0000-0000-000056440000}"/>
    <cellStyle name="T_BC Tai co cau (bieu TH) 2 3 3" xfId="31228" xr:uid="{00000000-0005-0000-0000-000057440000}"/>
    <cellStyle name="T_BC Tai co cau (bieu TH) 2 4" xfId="16985" xr:uid="{00000000-0005-0000-0000-000058440000}"/>
    <cellStyle name="T_BC Tai co cau (bieu TH) 2 4 2" xfId="31230" xr:uid="{00000000-0005-0000-0000-000059440000}"/>
    <cellStyle name="T_BC Tai co cau (bieu TH) 2 5" xfId="31225" xr:uid="{00000000-0005-0000-0000-00005A440000}"/>
    <cellStyle name="T_BC Tai co cau (bieu TH) 3" xfId="4128" xr:uid="{00000000-0005-0000-0000-00005B440000}"/>
    <cellStyle name="T_BC Tai co cau (bieu TH) 3 2" xfId="9554" xr:uid="{00000000-0005-0000-0000-00005C440000}"/>
    <cellStyle name="T_BC Tai co cau (bieu TH) 3 2 2" xfId="18845" xr:uid="{00000000-0005-0000-0000-00005D440000}"/>
    <cellStyle name="T_BC Tai co cau (bieu TH) 3 2 2 2" xfId="31233" xr:uid="{00000000-0005-0000-0000-00005E440000}"/>
    <cellStyle name="T_BC Tai co cau (bieu TH) 3 2 3" xfId="31232" xr:uid="{00000000-0005-0000-0000-00005F440000}"/>
    <cellStyle name="T_BC Tai co cau (bieu TH) 3 3" xfId="16659" xr:uid="{00000000-0005-0000-0000-000060440000}"/>
    <cellStyle name="T_BC Tai co cau (bieu TH) 3 3 2" xfId="31234" xr:uid="{00000000-0005-0000-0000-000061440000}"/>
    <cellStyle name="T_BC Tai co cau (bieu TH) 3 4" xfId="31231" xr:uid="{00000000-0005-0000-0000-000062440000}"/>
    <cellStyle name="T_BC Tai co cau (bieu TH) 4" xfId="9555" xr:uid="{00000000-0005-0000-0000-000063440000}"/>
    <cellStyle name="T_BC Tai co cau (bieu TH) 4 2" xfId="18846" xr:uid="{00000000-0005-0000-0000-000064440000}"/>
    <cellStyle name="T_BC Tai co cau (bieu TH) 4 2 2" xfId="31236" xr:uid="{00000000-0005-0000-0000-000065440000}"/>
    <cellStyle name="T_BC Tai co cau (bieu TH) 4 3" xfId="31235" xr:uid="{00000000-0005-0000-0000-000066440000}"/>
    <cellStyle name="T_BC Tai co cau (bieu TH) 5" xfId="2684" xr:uid="{00000000-0005-0000-0000-000067440000}"/>
    <cellStyle name="T_BC Tai co cau (bieu TH) 5 2" xfId="16140" xr:uid="{00000000-0005-0000-0000-000068440000}"/>
    <cellStyle name="T_BC Tai co cau (bieu TH) 5 2 2" xfId="31238" xr:uid="{00000000-0005-0000-0000-000069440000}"/>
    <cellStyle name="T_BC Tai co cau (bieu TH) 5 3" xfId="31237" xr:uid="{00000000-0005-0000-0000-00006A440000}"/>
    <cellStyle name="T_BC Tai co cau (bieu TH) 6" xfId="18466" xr:uid="{00000000-0005-0000-0000-00006B440000}"/>
    <cellStyle name="T_BC Tai co cau (bieu TH) 6 2" xfId="31239" xr:uid="{00000000-0005-0000-0000-00006C440000}"/>
    <cellStyle name="T_BC Tai co cau (bieu TH) 7" xfId="31224" xr:uid="{00000000-0005-0000-0000-00006D440000}"/>
    <cellStyle name="T_BC Tai co cau (bieu TH)_05-12  KH trung han 2016-2020 - Liem Thinh edited" xfId="9556" xr:uid="{00000000-0005-0000-0000-00006E440000}"/>
    <cellStyle name="T_BC Tai co cau (bieu TH)_05-12  KH trung han 2016-2020 - Liem Thinh edited 2" xfId="9558" xr:uid="{00000000-0005-0000-0000-00006F440000}"/>
    <cellStyle name="T_BC Tai co cau (bieu TH)_05-12  KH trung han 2016-2020 - Liem Thinh edited 2 2" xfId="9559" xr:uid="{00000000-0005-0000-0000-000070440000}"/>
    <cellStyle name="T_BC Tai co cau (bieu TH)_05-12  KH trung han 2016-2020 - Liem Thinh edited 2 2 2" xfId="18850" xr:uid="{00000000-0005-0000-0000-000071440000}"/>
    <cellStyle name="T_BC Tai co cau (bieu TH)_05-12  KH trung han 2016-2020 - Liem Thinh edited 2 2 2 2" xfId="31243" xr:uid="{00000000-0005-0000-0000-000072440000}"/>
    <cellStyle name="T_BC Tai co cau (bieu TH)_05-12  KH trung han 2016-2020 - Liem Thinh edited 2 2 3" xfId="31242" xr:uid="{00000000-0005-0000-0000-000073440000}"/>
    <cellStyle name="T_BC Tai co cau (bieu TH)_05-12  KH trung han 2016-2020 - Liem Thinh edited 2 3" xfId="3244" xr:uid="{00000000-0005-0000-0000-000074440000}"/>
    <cellStyle name="T_BC Tai co cau (bieu TH)_05-12  KH trung han 2016-2020 - Liem Thinh edited 2 3 2" xfId="16335" xr:uid="{00000000-0005-0000-0000-000075440000}"/>
    <cellStyle name="T_BC Tai co cau (bieu TH)_05-12  KH trung han 2016-2020 - Liem Thinh edited 2 3 2 2" xfId="31245" xr:uid="{00000000-0005-0000-0000-000076440000}"/>
    <cellStyle name="T_BC Tai co cau (bieu TH)_05-12  KH trung han 2016-2020 - Liem Thinh edited 2 3 3" xfId="31244" xr:uid="{00000000-0005-0000-0000-000077440000}"/>
    <cellStyle name="T_BC Tai co cau (bieu TH)_05-12  KH trung han 2016-2020 - Liem Thinh edited 2 4" xfId="18849" xr:uid="{00000000-0005-0000-0000-000078440000}"/>
    <cellStyle name="T_BC Tai co cau (bieu TH)_05-12  KH trung han 2016-2020 - Liem Thinh edited 2 4 2" xfId="31246" xr:uid="{00000000-0005-0000-0000-000079440000}"/>
    <cellStyle name="T_BC Tai co cau (bieu TH)_05-12  KH trung han 2016-2020 - Liem Thinh edited 2 5" xfId="31241" xr:uid="{00000000-0005-0000-0000-00007A440000}"/>
    <cellStyle name="T_BC Tai co cau (bieu TH)_05-12  KH trung han 2016-2020 - Liem Thinh edited 3" xfId="1369" xr:uid="{00000000-0005-0000-0000-00007B440000}"/>
    <cellStyle name="T_BC Tai co cau (bieu TH)_05-12  KH trung han 2016-2020 - Liem Thinh edited 3 2" xfId="8118" xr:uid="{00000000-0005-0000-0000-00007C440000}"/>
    <cellStyle name="T_BC Tai co cau (bieu TH)_05-12  KH trung han 2016-2020 - Liem Thinh edited 3 2 2" xfId="18165" xr:uid="{00000000-0005-0000-0000-00007D440000}"/>
    <cellStyle name="T_BC Tai co cau (bieu TH)_05-12  KH trung han 2016-2020 - Liem Thinh edited 3 2 2 2" xfId="31249" xr:uid="{00000000-0005-0000-0000-00007E440000}"/>
    <cellStyle name="T_BC Tai co cau (bieu TH)_05-12  KH trung han 2016-2020 - Liem Thinh edited 3 2 3" xfId="31248" xr:uid="{00000000-0005-0000-0000-00007F440000}"/>
    <cellStyle name="T_BC Tai co cau (bieu TH)_05-12  KH trung han 2016-2020 - Liem Thinh edited 3 3" xfId="15677" xr:uid="{00000000-0005-0000-0000-000080440000}"/>
    <cellStyle name="T_BC Tai co cau (bieu TH)_05-12  KH trung han 2016-2020 - Liem Thinh edited 3 3 2" xfId="31250" xr:uid="{00000000-0005-0000-0000-000081440000}"/>
    <cellStyle name="T_BC Tai co cau (bieu TH)_05-12  KH trung han 2016-2020 - Liem Thinh edited 3 4" xfId="31247" xr:uid="{00000000-0005-0000-0000-000082440000}"/>
    <cellStyle name="T_BC Tai co cau (bieu TH)_05-12  KH trung han 2016-2020 - Liem Thinh edited 4" xfId="8453" xr:uid="{00000000-0005-0000-0000-000083440000}"/>
    <cellStyle name="T_BC Tai co cau (bieu TH)_05-12  KH trung han 2016-2020 - Liem Thinh edited 4 2" xfId="18280" xr:uid="{00000000-0005-0000-0000-000084440000}"/>
    <cellStyle name="T_BC Tai co cau (bieu TH)_05-12  KH trung han 2016-2020 - Liem Thinh edited 4 2 2" xfId="31252" xr:uid="{00000000-0005-0000-0000-000085440000}"/>
    <cellStyle name="T_BC Tai co cau (bieu TH)_05-12  KH trung han 2016-2020 - Liem Thinh edited 4 3" xfId="31251" xr:uid="{00000000-0005-0000-0000-000086440000}"/>
    <cellStyle name="T_BC Tai co cau (bieu TH)_05-12  KH trung han 2016-2020 - Liem Thinh edited 5" xfId="9560" xr:uid="{00000000-0005-0000-0000-000087440000}"/>
    <cellStyle name="T_BC Tai co cau (bieu TH)_05-12  KH trung han 2016-2020 - Liem Thinh edited 5 2" xfId="18851" xr:uid="{00000000-0005-0000-0000-000088440000}"/>
    <cellStyle name="T_BC Tai co cau (bieu TH)_05-12  KH trung han 2016-2020 - Liem Thinh edited 5 2 2" xfId="31254" xr:uid="{00000000-0005-0000-0000-000089440000}"/>
    <cellStyle name="T_BC Tai co cau (bieu TH)_05-12  KH trung han 2016-2020 - Liem Thinh edited 5 3" xfId="31253" xr:uid="{00000000-0005-0000-0000-00008A440000}"/>
    <cellStyle name="T_BC Tai co cau (bieu TH)_05-12  KH trung han 2016-2020 - Liem Thinh edited 6" xfId="18847" xr:uid="{00000000-0005-0000-0000-00008B440000}"/>
    <cellStyle name="T_BC Tai co cau (bieu TH)_05-12  KH trung han 2016-2020 - Liem Thinh edited 6 2" xfId="31255" xr:uid="{00000000-0005-0000-0000-00008C440000}"/>
    <cellStyle name="T_BC Tai co cau (bieu TH)_05-12  KH trung han 2016-2020 - Liem Thinh edited 7" xfId="31240" xr:uid="{00000000-0005-0000-0000-00008D440000}"/>
    <cellStyle name="T_BC Tai co cau (bieu TH)_Copy of 05-12  KH trung han 2016-2020 - Liem Thinh edited (1)" xfId="9561" xr:uid="{00000000-0005-0000-0000-00008E440000}"/>
    <cellStyle name="T_BC Tai co cau (bieu TH)_Copy of 05-12  KH trung han 2016-2020 - Liem Thinh edited (1) 2" xfId="9563" xr:uid="{00000000-0005-0000-0000-00008F440000}"/>
    <cellStyle name="T_BC Tai co cau (bieu TH)_Copy of 05-12  KH trung han 2016-2020 - Liem Thinh edited (1) 2 2" xfId="9564" xr:uid="{00000000-0005-0000-0000-000090440000}"/>
    <cellStyle name="T_BC Tai co cau (bieu TH)_Copy of 05-12  KH trung han 2016-2020 - Liem Thinh edited (1) 2 2 2" xfId="18855" xr:uid="{00000000-0005-0000-0000-000091440000}"/>
    <cellStyle name="T_BC Tai co cau (bieu TH)_Copy of 05-12  KH trung han 2016-2020 - Liem Thinh edited (1) 2 2 2 2" xfId="31259" xr:uid="{00000000-0005-0000-0000-000092440000}"/>
    <cellStyle name="T_BC Tai co cau (bieu TH)_Copy of 05-12  KH trung han 2016-2020 - Liem Thinh edited (1) 2 2 3" xfId="31258" xr:uid="{00000000-0005-0000-0000-000093440000}"/>
    <cellStyle name="T_BC Tai co cau (bieu TH)_Copy of 05-12  KH trung han 2016-2020 - Liem Thinh edited (1) 2 3" xfId="9565" xr:uid="{00000000-0005-0000-0000-000094440000}"/>
    <cellStyle name="T_BC Tai co cau (bieu TH)_Copy of 05-12  KH trung han 2016-2020 - Liem Thinh edited (1) 2 3 2" xfId="18856" xr:uid="{00000000-0005-0000-0000-000095440000}"/>
    <cellStyle name="T_BC Tai co cau (bieu TH)_Copy of 05-12  KH trung han 2016-2020 - Liem Thinh edited (1) 2 3 2 2" xfId="31261" xr:uid="{00000000-0005-0000-0000-000096440000}"/>
    <cellStyle name="T_BC Tai co cau (bieu TH)_Copy of 05-12  KH trung han 2016-2020 - Liem Thinh edited (1) 2 3 3" xfId="31260" xr:uid="{00000000-0005-0000-0000-000097440000}"/>
    <cellStyle name="T_BC Tai co cau (bieu TH)_Copy of 05-12  KH trung han 2016-2020 - Liem Thinh edited (1) 2 4" xfId="18854" xr:uid="{00000000-0005-0000-0000-000098440000}"/>
    <cellStyle name="T_BC Tai co cau (bieu TH)_Copy of 05-12  KH trung han 2016-2020 - Liem Thinh edited (1) 2 4 2" xfId="31262" xr:uid="{00000000-0005-0000-0000-000099440000}"/>
    <cellStyle name="T_BC Tai co cau (bieu TH)_Copy of 05-12  KH trung han 2016-2020 - Liem Thinh edited (1) 2 5" xfId="31257" xr:uid="{00000000-0005-0000-0000-00009A440000}"/>
    <cellStyle name="T_BC Tai co cau (bieu TH)_Copy of 05-12  KH trung han 2016-2020 - Liem Thinh edited (1) 3" xfId="9566" xr:uid="{00000000-0005-0000-0000-00009B440000}"/>
    <cellStyle name="T_BC Tai co cau (bieu TH)_Copy of 05-12  KH trung han 2016-2020 - Liem Thinh edited (1) 3 2" xfId="9567" xr:uid="{00000000-0005-0000-0000-00009C440000}"/>
    <cellStyle name="T_BC Tai co cau (bieu TH)_Copy of 05-12  KH trung han 2016-2020 - Liem Thinh edited (1) 3 2 2" xfId="18858" xr:uid="{00000000-0005-0000-0000-00009D440000}"/>
    <cellStyle name="T_BC Tai co cau (bieu TH)_Copy of 05-12  KH trung han 2016-2020 - Liem Thinh edited (1) 3 2 2 2" xfId="31265" xr:uid="{00000000-0005-0000-0000-00009E440000}"/>
    <cellStyle name="T_BC Tai co cau (bieu TH)_Copy of 05-12  KH trung han 2016-2020 - Liem Thinh edited (1) 3 2 3" xfId="31264" xr:uid="{00000000-0005-0000-0000-00009F440000}"/>
    <cellStyle name="T_BC Tai co cau (bieu TH)_Copy of 05-12  KH trung han 2016-2020 - Liem Thinh edited (1) 3 3" xfId="18857" xr:uid="{00000000-0005-0000-0000-0000A0440000}"/>
    <cellStyle name="T_BC Tai co cau (bieu TH)_Copy of 05-12  KH trung han 2016-2020 - Liem Thinh edited (1) 3 3 2" xfId="31266" xr:uid="{00000000-0005-0000-0000-0000A1440000}"/>
    <cellStyle name="T_BC Tai co cau (bieu TH)_Copy of 05-12  KH trung han 2016-2020 - Liem Thinh edited (1) 3 4" xfId="31263" xr:uid="{00000000-0005-0000-0000-0000A2440000}"/>
    <cellStyle name="T_BC Tai co cau (bieu TH)_Copy of 05-12  KH trung han 2016-2020 - Liem Thinh edited (1) 4" xfId="1440" xr:uid="{00000000-0005-0000-0000-0000A3440000}"/>
    <cellStyle name="T_BC Tai co cau (bieu TH)_Copy of 05-12  KH trung han 2016-2020 - Liem Thinh edited (1) 4 2" xfId="15705" xr:uid="{00000000-0005-0000-0000-0000A4440000}"/>
    <cellStyle name="T_BC Tai co cau (bieu TH)_Copy of 05-12  KH trung han 2016-2020 - Liem Thinh edited (1) 4 2 2" xfId="31268" xr:uid="{00000000-0005-0000-0000-0000A5440000}"/>
    <cellStyle name="T_BC Tai co cau (bieu TH)_Copy of 05-12  KH trung han 2016-2020 - Liem Thinh edited (1) 4 3" xfId="31267" xr:uid="{00000000-0005-0000-0000-0000A6440000}"/>
    <cellStyle name="T_BC Tai co cau (bieu TH)_Copy of 05-12  KH trung han 2016-2020 - Liem Thinh edited (1) 5" xfId="5812" xr:uid="{00000000-0005-0000-0000-0000A7440000}"/>
    <cellStyle name="T_BC Tai co cau (bieu TH)_Copy of 05-12  KH trung han 2016-2020 - Liem Thinh edited (1) 5 2" xfId="17216" xr:uid="{00000000-0005-0000-0000-0000A8440000}"/>
    <cellStyle name="T_BC Tai co cau (bieu TH)_Copy of 05-12  KH trung han 2016-2020 - Liem Thinh edited (1) 5 2 2" xfId="31270" xr:uid="{00000000-0005-0000-0000-0000A9440000}"/>
    <cellStyle name="T_BC Tai co cau (bieu TH)_Copy of 05-12  KH trung han 2016-2020 - Liem Thinh edited (1) 5 3" xfId="31269" xr:uid="{00000000-0005-0000-0000-0000AA440000}"/>
    <cellStyle name="T_BC Tai co cau (bieu TH)_Copy of 05-12  KH trung han 2016-2020 - Liem Thinh edited (1) 6" xfId="18852" xr:uid="{00000000-0005-0000-0000-0000AB440000}"/>
    <cellStyle name="T_BC Tai co cau (bieu TH)_Copy of 05-12  KH trung han 2016-2020 - Liem Thinh edited (1) 6 2" xfId="31271" xr:uid="{00000000-0005-0000-0000-0000AC440000}"/>
    <cellStyle name="T_BC Tai co cau (bieu TH)_Copy of 05-12  KH trung han 2016-2020 - Liem Thinh edited (1) 7" xfId="31256" xr:uid="{00000000-0005-0000-0000-0000AD440000}"/>
    <cellStyle name="T_Bieu 4.2 A, B KHCTgiong 2011" xfId="9568" xr:uid="{00000000-0005-0000-0000-0000AE440000}"/>
    <cellStyle name="T_Bieu 4.2 A, B KHCTgiong 2011 10" xfId="9569" xr:uid="{00000000-0005-0000-0000-0000AF440000}"/>
    <cellStyle name="T_Bieu 4.2 A, B KHCTgiong 2011 10 2" xfId="9571" xr:uid="{00000000-0005-0000-0000-0000B0440000}"/>
    <cellStyle name="T_Bieu 4.2 A, B KHCTgiong 2011 10 2 2" xfId="9573" xr:uid="{00000000-0005-0000-0000-0000B1440000}"/>
    <cellStyle name="T_Bieu 4.2 A, B KHCTgiong 2011 10 2 2 2" xfId="18864" xr:uid="{00000000-0005-0000-0000-0000B2440000}"/>
    <cellStyle name="T_Bieu 4.2 A, B KHCTgiong 2011 10 2 2 2 2" xfId="31276" xr:uid="{00000000-0005-0000-0000-0000B3440000}"/>
    <cellStyle name="T_Bieu 4.2 A, B KHCTgiong 2011 10 2 2 3" xfId="31275" xr:uid="{00000000-0005-0000-0000-0000B4440000}"/>
    <cellStyle name="T_Bieu 4.2 A, B KHCTgiong 2011 10 2 3" xfId="9575" xr:uid="{00000000-0005-0000-0000-0000B5440000}"/>
    <cellStyle name="T_Bieu 4.2 A, B KHCTgiong 2011 10 2 3 2" xfId="18866" xr:uid="{00000000-0005-0000-0000-0000B6440000}"/>
    <cellStyle name="T_Bieu 4.2 A, B KHCTgiong 2011 10 2 3 2 2" xfId="31278" xr:uid="{00000000-0005-0000-0000-0000B7440000}"/>
    <cellStyle name="T_Bieu 4.2 A, B KHCTgiong 2011 10 2 3 3" xfId="31277" xr:uid="{00000000-0005-0000-0000-0000B8440000}"/>
    <cellStyle name="T_Bieu 4.2 A, B KHCTgiong 2011 10 2 4" xfId="18862" xr:uid="{00000000-0005-0000-0000-0000B9440000}"/>
    <cellStyle name="T_Bieu 4.2 A, B KHCTgiong 2011 10 2 4 2" xfId="31279" xr:uid="{00000000-0005-0000-0000-0000BA440000}"/>
    <cellStyle name="T_Bieu 4.2 A, B KHCTgiong 2011 10 2 5" xfId="31274" xr:uid="{00000000-0005-0000-0000-0000BB440000}"/>
    <cellStyle name="T_Bieu 4.2 A, B KHCTgiong 2011 10 3" xfId="9577" xr:uid="{00000000-0005-0000-0000-0000BC440000}"/>
    <cellStyle name="T_Bieu 4.2 A, B KHCTgiong 2011 10 3 2" xfId="7695" xr:uid="{00000000-0005-0000-0000-0000BD440000}"/>
    <cellStyle name="T_Bieu 4.2 A, B KHCTgiong 2011 10 3 2 2" xfId="18026" xr:uid="{00000000-0005-0000-0000-0000BE440000}"/>
    <cellStyle name="T_Bieu 4.2 A, B KHCTgiong 2011 10 3 2 2 2" xfId="31282" xr:uid="{00000000-0005-0000-0000-0000BF440000}"/>
    <cellStyle name="T_Bieu 4.2 A, B KHCTgiong 2011 10 3 2 3" xfId="31281" xr:uid="{00000000-0005-0000-0000-0000C0440000}"/>
    <cellStyle name="T_Bieu 4.2 A, B KHCTgiong 2011 10 3 3" xfId="18868" xr:uid="{00000000-0005-0000-0000-0000C1440000}"/>
    <cellStyle name="T_Bieu 4.2 A, B KHCTgiong 2011 10 3 3 2" xfId="31283" xr:uid="{00000000-0005-0000-0000-0000C2440000}"/>
    <cellStyle name="T_Bieu 4.2 A, B KHCTgiong 2011 10 3 4" xfId="31280" xr:uid="{00000000-0005-0000-0000-0000C3440000}"/>
    <cellStyle name="T_Bieu 4.2 A, B KHCTgiong 2011 10 4" xfId="9579" xr:uid="{00000000-0005-0000-0000-0000C4440000}"/>
    <cellStyle name="T_Bieu 4.2 A, B KHCTgiong 2011 10 4 2" xfId="18870" xr:uid="{00000000-0005-0000-0000-0000C5440000}"/>
    <cellStyle name="T_Bieu 4.2 A, B KHCTgiong 2011 10 4 2 2" xfId="31285" xr:uid="{00000000-0005-0000-0000-0000C6440000}"/>
    <cellStyle name="T_Bieu 4.2 A, B KHCTgiong 2011 10 4 3" xfId="31284" xr:uid="{00000000-0005-0000-0000-0000C7440000}"/>
    <cellStyle name="T_Bieu 4.2 A, B KHCTgiong 2011 10 5" xfId="9581" xr:uid="{00000000-0005-0000-0000-0000C8440000}"/>
    <cellStyle name="T_Bieu 4.2 A, B KHCTgiong 2011 10 5 2" xfId="18872" xr:uid="{00000000-0005-0000-0000-0000C9440000}"/>
    <cellStyle name="T_Bieu 4.2 A, B KHCTgiong 2011 10 5 2 2" xfId="31287" xr:uid="{00000000-0005-0000-0000-0000CA440000}"/>
    <cellStyle name="T_Bieu 4.2 A, B KHCTgiong 2011 10 5 3" xfId="31286" xr:uid="{00000000-0005-0000-0000-0000CB440000}"/>
    <cellStyle name="T_Bieu 4.2 A, B KHCTgiong 2011 10 6" xfId="18860" xr:uid="{00000000-0005-0000-0000-0000CC440000}"/>
    <cellStyle name="T_Bieu 4.2 A, B KHCTgiong 2011 10 6 2" xfId="31288" xr:uid="{00000000-0005-0000-0000-0000CD440000}"/>
    <cellStyle name="T_Bieu 4.2 A, B KHCTgiong 2011 10 7" xfId="31273" xr:uid="{00000000-0005-0000-0000-0000CE440000}"/>
    <cellStyle name="T_Bieu 4.2 A, B KHCTgiong 2011 11" xfId="8744" xr:uid="{00000000-0005-0000-0000-0000CF440000}"/>
    <cellStyle name="T_Bieu 4.2 A, B KHCTgiong 2011 11 2" xfId="8746" xr:uid="{00000000-0005-0000-0000-0000D0440000}"/>
    <cellStyle name="T_Bieu 4.2 A, B KHCTgiong 2011 11 2 2" xfId="9583" xr:uid="{00000000-0005-0000-0000-0000D1440000}"/>
    <cellStyle name="T_Bieu 4.2 A, B KHCTgiong 2011 11 2 2 2" xfId="18874" xr:uid="{00000000-0005-0000-0000-0000D2440000}"/>
    <cellStyle name="T_Bieu 4.2 A, B KHCTgiong 2011 11 2 2 2 2" xfId="31292" xr:uid="{00000000-0005-0000-0000-0000D3440000}"/>
    <cellStyle name="T_Bieu 4.2 A, B KHCTgiong 2011 11 2 2 3" xfId="31291" xr:uid="{00000000-0005-0000-0000-0000D4440000}"/>
    <cellStyle name="T_Bieu 4.2 A, B KHCTgiong 2011 11 2 3" xfId="9585" xr:uid="{00000000-0005-0000-0000-0000D5440000}"/>
    <cellStyle name="T_Bieu 4.2 A, B KHCTgiong 2011 11 2 3 2" xfId="18876" xr:uid="{00000000-0005-0000-0000-0000D6440000}"/>
    <cellStyle name="T_Bieu 4.2 A, B KHCTgiong 2011 11 2 3 2 2" xfId="31294" xr:uid="{00000000-0005-0000-0000-0000D7440000}"/>
    <cellStyle name="T_Bieu 4.2 A, B KHCTgiong 2011 11 2 3 3" xfId="31293" xr:uid="{00000000-0005-0000-0000-0000D8440000}"/>
    <cellStyle name="T_Bieu 4.2 A, B KHCTgiong 2011 11 2 4" xfId="18356" xr:uid="{00000000-0005-0000-0000-0000D9440000}"/>
    <cellStyle name="T_Bieu 4.2 A, B KHCTgiong 2011 11 2 4 2" xfId="31295" xr:uid="{00000000-0005-0000-0000-0000DA440000}"/>
    <cellStyle name="T_Bieu 4.2 A, B KHCTgiong 2011 11 2 5" xfId="31290" xr:uid="{00000000-0005-0000-0000-0000DB440000}"/>
    <cellStyle name="T_Bieu 4.2 A, B KHCTgiong 2011 11 3" xfId="8748" xr:uid="{00000000-0005-0000-0000-0000DC440000}"/>
    <cellStyle name="T_Bieu 4.2 A, B KHCTgiong 2011 11 3 2" xfId="9586" xr:uid="{00000000-0005-0000-0000-0000DD440000}"/>
    <cellStyle name="T_Bieu 4.2 A, B KHCTgiong 2011 11 3 2 2" xfId="18877" xr:uid="{00000000-0005-0000-0000-0000DE440000}"/>
    <cellStyle name="T_Bieu 4.2 A, B KHCTgiong 2011 11 3 2 2 2" xfId="31298" xr:uid="{00000000-0005-0000-0000-0000DF440000}"/>
    <cellStyle name="T_Bieu 4.2 A, B KHCTgiong 2011 11 3 2 3" xfId="31297" xr:uid="{00000000-0005-0000-0000-0000E0440000}"/>
    <cellStyle name="T_Bieu 4.2 A, B KHCTgiong 2011 11 3 3" xfId="18357" xr:uid="{00000000-0005-0000-0000-0000E1440000}"/>
    <cellStyle name="T_Bieu 4.2 A, B KHCTgiong 2011 11 3 3 2" xfId="31299" xr:uid="{00000000-0005-0000-0000-0000E2440000}"/>
    <cellStyle name="T_Bieu 4.2 A, B KHCTgiong 2011 11 3 4" xfId="31296" xr:uid="{00000000-0005-0000-0000-0000E3440000}"/>
    <cellStyle name="T_Bieu 4.2 A, B KHCTgiong 2011 11 4" xfId="4736" xr:uid="{00000000-0005-0000-0000-0000E4440000}"/>
    <cellStyle name="T_Bieu 4.2 A, B KHCTgiong 2011 11 4 2" xfId="16836" xr:uid="{00000000-0005-0000-0000-0000E5440000}"/>
    <cellStyle name="T_Bieu 4.2 A, B KHCTgiong 2011 11 4 2 2" xfId="31301" xr:uid="{00000000-0005-0000-0000-0000E6440000}"/>
    <cellStyle name="T_Bieu 4.2 A, B KHCTgiong 2011 11 4 3" xfId="31300" xr:uid="{00000000-0005-0000-0000-0000E7440000}"/>
    <cellStyle name="T_Bieu 4.2 A, B KHCTgiong 2011 11 5" xfId="9588" xr:uid="{00000000-0005-0000-0000-0000E8440000}"/>
    <cellStyle name="T_Bieu 4.2 A, B KHCTgiong 2011 11 5 2" xfId="18878" xr:uid="{00000000-0005-0000-0000-0000E9440000}"/>
    <cellStyle name="T_Bieu 4.2 A, B KHCTgiong 2011 11 5 2 2" xfId="31303" xr:uid="{00000000-0005-0000-0000-0000EA440000}"/>
    <cellStyle name="T_Bieu 4.2 A, B KHCTgiong 2011 11 5 3" xfId="31302" xr:uid="{00000000-0005-0000-0000-0000EB440000}"/>
    <cellStyle name="T_Bieu 4.2 A, B KHCTgiong 2011 11 6" xfId="18355" xr:uid="{00000000-0005-0000-0000-0000EC440000}"/>
    <cellStyle name="T_Bieu 4.2 A, B KHCTgiong 2011 11 6 2" xfId="31304" xr:uid="{00000000-0005-0000-0000-0000ED440000}"/>
    <cellStyle name="T_Bieu 4.2 A, B KHCTgiong 2011 11 7" xfId="31289" xr:uid="{00000000-0005-0000-0000-0000EE440000}"/>
    <cellStyle name="T_Bieu 4.2 A, B KHCTgiong 2011 12" xfId="8751" xr:uid="{00000000-0005-0000-0000-0000EF440000}"/>
    <cellStyle name="T_Bieu 4.2 A, B KHCTgiong 2011 12 2" xfId="8753" xr:uid="{00000000-0005-0000-0000-0000F0440000}"/>
    <cellStyle name="T_Bieu 4.2 A, B KHCTgiong 2011 12 2 2" xfId="9589" xr:uid="{00000000-0005-0000-0000-0000F1440000}"/>
    <cellStyle name="T_Bieu 4.2 A, B KHCTgiong 2011 12 2 2 2" xfId="18879" xr:uid="{00000000-0005-0000-0000-0000F2440000}"/>
    <cellStyle name="T_Bieu 4.2 A, B KHCTgiong 2011 12 2 2 2 2" xfId="31308" xr:uid="{00000000-0005-0000-0000-0000F3440000}"/>
    <cellStyle name="T_Bieu 4.2 A, B KHCTgiong 2011 12 2 2 3" xfId="31307" xr:uid="{00000000-0005-0000-0000-0000F4440000}"/>
    <cellStyle name="T_Bieu 4.2 A, B KHCTgiong 2011 12 2 3" xfId="9590" xr:uid="{00000000-0005-0000-0000-0000F5440000}"/>
    <cellStyle name="T_Bieu 4.2 A, B KHCTgiong 2011 12 2 3 2" xfId="18880" xr:uid="{00000000-0005-0000-0000-0000F6440000}"/>
    <cellStyle name="T_Bieu 4.2 A, B KHCTgiong 2011 12 2 3 2 2" xfId="31310" xr:uid="{00000000-0005-0000-0000-0000F7440000}"/>
    <cellStyle name="T_Bieu 4.2 A, B KHCTgiong 2011 12 2 3 3" xfId="31309" xr:uid="{00000000-0005-0000-0000-0000F8440000}"/>
    <cellStyle name="T_Bieu 4.2 A, B KHCTgiong 2011 12 2 4" xfId="18359" xr:uid="{00000000-0005-0000-0000-0000F9440000}"/>
    <cellStyle name="T_Bieu 4.2 A, B KHCTgiong 2011 12 2 4 2" xfId="31311" xr:uid="{00000000-0005-0000-0000-0000FA440000}"/>
    <cellStyle name="T_Bieu 4.2 A, B KHCTgiong 2011 12 2 5" xfId="31306" xr:uid="{00000000-0005-0000-0000-0000FB440000}"/>
    <cellStyle name="T_Bieu 4.2 A, B KHCTgiong 2011 12 3" xfId="8755" xr:uid="{00000000-0005-0000-0000-0000FC440000}"/>
    <cellStyle name="T_Bieu 4.2 A, B KHCTgiong 2011 12 3 2" xfId="9045" xr:uid="{00000000-0005-0000-0000-0000FD440000}"/>
    <cellStyle name="T_Bieu 4.2 A, B KHCTgiong 2011 12 3 2 2" xfId="18468" xr:uid="{00000000-0005-0000-0000-0000FE440000}"/>
    <cellStyle name="T_Bieu 4.2 A, B KHCTgiong 2011 12 3 2 2 2" xfId="31314" xr:uid="{00000000-0005-0000-0000-0000FF440000}"/>
    <cellStyle name="T_Bieu 4.2 A, B KHCTgiong 2011 12 3 2 3" xfId="31313" xr:uid="{00000000-0005-0000-0000-000000450000}"/>
    <cellStyle name="T_Bieu 4.2 A, B KHCTgiong 2011 12 3 3" xfId="18360" xr:uid="{00000000-0005-0000-0000-000001450000}"/>
    <cellStyle name="T_Bieu 4.2 A, B KHCTgiong 2011 12 3 3 2" xfId="31315" xr:uid="{00000000-0005-0000-0000-000002450000}"/>
    <cellStyle name="T_Bieu 4.2 A, B KHCTgiong 2011 12 3 4" xfId="31312" xr:uid="{00000000-0005-0000-0000-000003450000}"/>
    <cellStyle name="T_Bieu 4.2 A, B KHCTgiong 2011 12 4" xfId="8758" xr:uid="{00000000-0005-0000-0000-000004450000}"/>
    <cellStyle name="T_Bieu 4.2 A, B KHCTgiong 2011 12 4 2" xfId="18361" xr:uid="{00000000-0005-0000-0000-000005450000}"/>
    <cellStyle name="T_Bieu 4.2 A, B KHCTgiong 2011 12 4 2 2" xfId="31317" xr:uid="{00000000-0005-0000-0000-000006450000}"/>
    <cellStyle name="T_Bieu 4.2 A, B KHCTgiong 2011 12 4 3" xfId="31316" xr:uid="{00000000-0005-0000-0000-000007450000}"/>
    <cellStyle name="T_Bieu 4.2 A, B KHCTgiong 2011 12 5" xfId="9591" xr:uid="{00000000-0005-0000-0000-000008450000}"/>
    <cellStyle name="T_Bieu 4.2 A, B KHCTgiong 2011 12 5 2" xfId="18881" xr:uid="{00000000-0005-0000-0000-000009450000}"/>
    <cellStyle name="T_Bieu 4.2 A, B KHCTgiong 2011 12 5 2 2" xfId="31319" xr:uid="{00000000-0005-0000-0000-00000A450000}"/>
    <cellStyle name="T_Bieu 4.2 A, B KHCTgiong 2011 12 5 3" xfId="31318" xr:uid="{00000000-0005-0000-0000-00000B450000}"/>
    <cellStyle name="T_Bieu 4.2 A, B KHCTgiong 2011 12 6" xfId="18358" xr:uid="{00000000-0005-0000-0000-00000C450000}"/>
    <cellStyle name="T_Bieu 4.2 A, B KHCTgiong 2011 12 6 2" xfId="31320" xr:uid="{00000000-0005-0000-0000-00000D450000}"/>
    <cellStyle name="T_Bieu 4.2 A, B KHCTgiong 2011 12 7" xfId="31305" xr:uid="{00000000-0005-0000-0000-00000E450000}"/>
    <cellStyle name="T_Bieu 4.2 A, B KHCTgiong 2011 13" xfId="8762" xr:uid="{00000000-0005-0000-0000-00000F450000}"/>
    <cellStyle name="T_Bieu 4.2 A, B KHCTgiong 2011 13 2" xfId="8764" xr:uid="{00000000-0005-0000-0000-000010450000}"/>
    <cellStyle name="T_Bieu 4.2 A, B KHCTgiong 2011 13 2 2" xfId="9593" xr:uid="{00000000-0005-0000-0000-000011450000}"/>
    <cellStyle name="T_Bieu 4.2 A, B KHCTgiong 2011 13 2 2 2" xfId="18883" xr:uid="{00000000-0005-0000-0000-000012450000}"/>
    <cellStyle name="T_Bieu 4.2 A, B KHCTgiong 2011 13 2 2 2 2" xfId="31324" xr:uid="{00000000-0005-0000-0000-000013450000}"/>
    <cellStyle name="T_Bieu 4.2 A, B KHCTgiong 2011 13 2 2 3" xfId="31323" xr:uid="{00000000-0005-0000-0000-000014450000}"/>
    <cellStyle name="T_Bieu 4.2 A, B KHCTgiong 2011 13 2 3" xfId="9594" xr:uid="{00000000-0005-0000-0000-000015450000}"/>
    <cellStyle name="T_Bieu 4.2 A, B KHCTgiong 2011 13 2 3 2" xfId="18884" xr:uid="{00000000-0005-0000-0000-000016450000}"/>
    <cellStyle name="T_Bieu 4.2 A, B KHCTgiong 2011 13 2 3 2 2" xfId="31326" xr:uid="{00000000-0005-0000-0000-000017450000}"/>
    <cellStyle name="T_Bieu 4.2 A, B KHCTgiong 2011 13 2 3 3" xfId="31325" xr:uid="{00000000-0005-0000-0000-000018450000}"/>
    <cellStyle name="T_Bieu 4.2 A, B KHCTgiong 2011 13 2 4" xfId="18364" xr:uid="{00000000-0005-0000-0000-000019450000}"/>
    <cellStyle name="T_Bieu 4.2 A, B KHCTgiong 2011 13 2 4 2" xfId="31327" xr:uid="{00000000-0005-0000-0000-00001A450000}"/>
    <cellStyle name="T_Bieu 4.2 A, B KHCTgiong 2011 13 2 5" xfId="31322" xr:uid="{00000000-0005-0000-0000-00001B450000}"/>
    <cellStyle name="T_Bieu 4.2 A, B KHCTgiong 2011 13 3" xfId="8766" xr:uid="{00000000-0005-0000-0000-00001C450000}"/>
    <cellStyle name="T_Bieu 4.2 A, B KHCTgiong 2011 13 3 2" xfId="763" xr:uid="{00000000-0005-0000-0000-00001D450000}"/>
    <cellStyle name="T_Bieu 4.2 A, B KHCTgiong 2011 13 3 2 2" xfId="15460" xr:uid="{00000000-0005-0000-0000-00001E450000}"/>
    <cellStyle name="T_Bieu 4.2 A, B KHCTgiong 2011 13 3 2 2 2" xfId="31330" xr:uid="{00000000-0005-0000-0000-00001F450000}"/>
    <cellStyle name="T_Bieu 4.2 A, B KHCTgiong 2011 13 3 2 3" xfId="31329" xr:uid="{00000000-0005-0000-0000-000020450000}"/>
    <cellStyle name="T_Bieu 4.2 A, B KHCTgiong 2011 13 3 3" xfId="18365" xr:uid="{00000000-0005-0000-0000-000021450000}"/>
    <cellStyle name="T_Bieu 4.2 A, B KHCTgiong 2011 13 3 3 2" xfId="31331" xr:uid="{00000000-0005-0000-0000-000022450000}"/>
    <cellStyle name="T_Bieu 4.2 A, B KHCTgiong 2011 13 3 4" xfId="31328" xr:uid="{00000000-0005-0000-0000-000023450000}"/>
    <cellStyle name="T_Bieu 4.2 A, B KHCTgiong 2011 13 4" xfId="9595" xr:uid="{00000000-0005-0000-0000-000024450000}"/>
    <cellStyle name="T_Bieu 4.2 A, B KHCTgiong 2011 13 4 2" xfId="18885" xr:uid="{00000000-0005-0000-0000-000025450000}"/>
    <cellStyle name="T_Bieu 4.2 A, B KHCTgiong 2011 13 4 2 2" xfId="31333" xr:uid="{00000000-0005-0000-0000-000026450000}"/>
    <cellStyle name="T_Bieu 4.2 A, B KHCTgiong 2011 13 4 3" xfId="31332" xr:uid="{00000000-0005-0000-0000-000027450000}"/>
    <cellStyle name="T_Bieu 4.2 A, B KHCTgiong 2011 13 5" xfId="9597" xr:uid="{00000000-0005-0000-0000-000028450000}"/>
    <cellStyle name="T_Bieu 4.2 A, B KHCTgiong 2011 13 5 2" xfId="18887" xr:uid="{00000000-0005-0000-0000-000029450000}"/>
    <cellStyle name="T_Bieu 4.2 A, B KHCTgiong 2011 13 5 2 2" xfId="31335" xr:uid="{00000000-0005-0000-0000-00002A450000}"/>
    <cellStyle name="T_Bieu 4.2 A, B KHCTgiong 2011 13 5 3" xfId="31334" xr:uid="{00000000-0005-0000-0000-00002B450000}"/>
    <cellStyle name="T_Bieu 4.2 A, B KHCTgiong 2011 13 6" xfId="18363" xr:uid="{00000000-0005-0000-0000-00002C450000}"/>
    <cellStyle name="T_Bieu 4.2 A, B KHCTgiong 2011 13 6 2" xfId="31336" xr:uid="{00000000-0005-0000-0000-00002D450000}"/>
    <cellStyle name="T_Bieu 4.2 A, B KHCTgiong 2011 13 7" xfId="31321" xr:uid="{00000000-0005-0000-0000-00002E450000}"/>
    <cellStyle name="T_Bieu 4.2 A, B KHCTgiong 2011 14" xfId="8768" xr:uid="{00000000-0005-0000-0000-00002F450000}"/>
    <cellStyle name="T_Bieu 4.2 A, B KHCTgiong 2011 14 2" xfId="9599" xr:uid="{00000000-0005-0000-0000-000030450000}"/>
    <cellStyle name="T_Bieu 4.2 A, B KHCTgiong 2011 14 2 2" xfId="929" xr:uid="{00000000-0005-0000-0000-000031450000}"/>
    <cellStyle name="T_Bieu 4.2 A, B KHCTgiong 2011 14 2 2 2" xfId="15520" xr:uid="{00000000-0005-0000-0000-000032450000}"/>
    <cellStyle name="T_Bieu 4.2 A, B KHCTgiong 2011 14 2 2 2 2" xfId="31340" xr:uid="{00000000-0005-0000-0000-000033450000}"/>
    <cellStyle name="T_Bieu 4.2 A, B KHCTgiong 2011 14 2 2 3" xfId="31339" xr:uid="{00000000-0005-0000-0000-000034450000}"/>
    <cellStyle name="T_Bieu 4.2 A, B KHCTgiong 2011 14 2 3" xfId="955" xr:uid="{00000000-0005-0000-0000-000035450000}"/>
    <cellStyle name="T_Bieu 4.2 A, B KHCTgiong 2011 14 2 3 2" xfId="15533" xr:uid="{00000000-0005-0000-0000-000036450000}"/>
    <cellStyle name="T_Bieu 4.2 A, B KHCTgiong 2011 14 2 3 2 2" xfId="31342" xr:uid="{00000000-0005-0000-0000-000037450000}"/>
    <cellStyle name="T_Bieu 4.2 A, B KHCTgiong 2011 14 2 3 3" xfId="31341" xr:uid="{00000000-0005-0000-0000-000038450000}"/>
    <cellStyle name="T_Bieu 4.2 A, B KHCTgiong 2011 14 2 4" xfId="18889" xr:uid="{00000000-0005-0000-0000-000039450000}"/>
    <cellStyle name="T_Bieu 4.2 A, B KHCTgiong 2011 14 2 4 2" xfId="31343" xr:uid="{00000000-0005-0000-0000-00003A450000}"/>
    <cellStyle name="T_Bieu 4.2 A, B KHCTgiong 2011 14 2 5" xfId="31338" xr:uid="{00000000-0005-0000-0000-00003B450000}"/>
    <cellStyle name="T_Bieu 4.2 A, B KHCTgiong 2011 14 3" xfId="9600" xr:uid="{00000000-0005-0000-0000-00003C450000}"/>
    <cellStyle name="T_Bieu 4.2 A, B KHCTgiong 2011 14 3 2" xfId="9601" xr:uid="{00000000-0005-0000-0000-00003D450000}"/>
    <cellStyle name="T_Bieu 4.2 A, B KHCTgiong 2011 14 3 2 2" xfId="18891" xr:uid="{00000000-0005-0000-0000-00003E450000}"/>
    <cellStyle name="T_Bieu 4.2 A, B KHCTgiong 2011 14 3 2 2 2" xfId="31346" xr:uid="{00000000-0005-0000-0000-00003F450000}"/>
    <cellStyle name="T_Bieu 4.2 A, B KHCTgiong 2011 14 3 2 3" xfId="31345" xr:uid="{00000000-0005-0000-0000-000040450000}"/>
    <cellStyle name="T_Bieu 4.2 A, B KHCTgiong 2011 14 3 3" xfId="18890" xr:uid="{00000000-0005-0000-0000-000041450000}"/>
    <cellStyle name="T_Bieu 4.2 A, B KHCTgiong 2011 14 3 3 2" xfId="31347" xr:uid="{00000000-0005-0000-0000-000042450000}"/>
    <cellStyle name="T_Bieu 4.2 A, B KHCTgiong 2011 14 3 4" xfId="31344" xr:uid="{00000000-0005-0000-0000-000043450000}"/>
    <cellStyle name="T_Bieu 4.2 A, B KHCTgiong 2011 14 4" xfId="9602" xr:uid="{00000000-0005-0000-0000-000044450000}"/>
    <cellStyle name="T_Bieu 4.2 A, B KHCTgiong 2011 14 4 2" xfId="18892" xr:uid="{00000000-0005-0000-0000-000045450000}"/>
    <cellStyle name="T_Bieu 4.2 A, B KHCTgiong 2011 14 4 2 2" xfId="31349" xr:uid="{00000000-0005-0000-0000-000046450000}"/>
    <cellStyle name="T_Bieu 4.2 A, B KHCTgiong 2011 14 4 3" xfId="31348" xr:uid="{00000000-0005-0000-0000-000047450000}"/>
    <cellStyle name="T_Bieu 4.2 A, B KHCTgiong 2011 14 5" xfId="9604" xr:uid="{00000000-0005-0000-0000-000048450000}"/>
    <cellStyle name="T_Bieu 4.2 A, B KHCTgiong 2011 14 5 2" xfId="18894" xr:uid="{00000000-0005-0000-0000-000049450000}"/>
    <cellStyle name="T_Bieu 4.2 A, B KHCTgiong 2011 14 5 2 2" xfId="31351" xr:uid="{00000000-0005-0000-0000-00004A450000}"/>
    <cellStyle name="T_Bieu 4.2 A, B KHCTgiong 2011 14 5 3" xfId="31350" xr:uid="{00000000-0005-0000-0000-00004B450000}"/>
    <cellStyle name="T_Bieu 4.2 A, B KHCTgiong 2011 14 6" xfId="18366" xr:uid="{00000000-0005-0000-0000-00004C450000}"/>
    <cellStyle name="T_Bieu 4.2 A, B KHCTgiong 2011 14 6 2" xfId="31352" xr:uid="{00000000-0005-0000-0000-00004D450000}"/>
    <cellStyle name="T_Bieu 4.2 A, B KHCTgiong 2011 14 7" xfId="31337" xr:uid="{00000000-0005-0000-0000-00004E450000}"/>
    <cellStyle name="T_Bieu 4.2 A, B KHCTgiong 2011 15" xfId="8770" xr:uid="{00000000-0005-0000-0000-00004F450000}"/>
    <cellStyle name="T_Bieu 4.2 A, B KHCTgiong 2011 15 2" xfId="9606" xr:uid="{00000000-0005-0000-0000-000050450000}"/>
    <cellStyle name="T_Bieu 4.2 A, B KHCTgiong 2011 15 2 2" xfId="9608" xr:uid="{00000000-0005-0000-0000-000051450000}"/>
    <cellStyle name="T_Bieu 4.2 A, B KHCTgiong 2011 15 2 2 2" xfId="18898" xr:uid="{00000000-0005-0000-0000-000052450000}"/>
    <cellStyle name="T_Bieu 4.2 A, B KHCTgiong 2011 15 2 2 2 2" xfId="31356" xr:uid="{00000000-0005-0000-0000-000053450000}"/>
    <cellStyle name="T_Bieu 4.2 A, B KHCTgiong 2011 15 2 2 3" xfId="31355" xr:uid="{00000000-0005-0000-0000-000054450000}"/>
    <cellStyle name="T_Bieu 4.2 A, B KHCTgiong 2011 15 2 3" xfId="9609" xr:uid="{00000000-0005-0000-0000-000055450000}"/>
    <cellStyle name="T_Bieu 4.2 A, B KHCTgiong 2011 15 2 3 2" xfId="18899" xr:uid="{00000000-0005-0000-0000-000056450000}"/>
    <cellStyle name="T_Bieu 4.2 A, B KHCTgiong 2011 15 2 3 2 2" xfId="31358" xr:uid="{00000000-0005-0000-0000-000057450000}"/>
    <cellStyle name="T_Bieu 4.2 A, B KHCTgiong 2011 15 2 3 3" xfId="31357" xr:uid="{00000000-0005-0000-0000-000058450000}"/>
    <cellStyle name="T_Bieu 4.2 A, B KHCTgiong 2011 15 2 4" xfId="18896" xr:uid="{00000000-0005-0000-0000-000059450000}"/>
    <cellStyle name="T_Bieu 4.2 A, B KHCTgiong 2011 15 2 4 2" xfId="31359" xr:uid="{00000000-0005-0000-0000-00005A450000}"/>
    <cellStyle name="T_Bieu 4.2 A, B KHCTgiong 2011 15 2 5" xfId="31354" xr:uid="{00000000-0005-0000-0000-00005B450000}"/>
    <cellStyle name="T_Bieu 4.2 A, B KHCTgiong 2011 15 3" xfId="9610" xr:uid="{00000000-0005-0000-0000-00005C450000}"/>
    <cellStyle name="T_Bieu 4.2 A, B KHCTgiong 2011 15 3 2" xfId="9612" xr:uid="{00000000-0005-0000-0000-00005D450000}"/>
    <cellStyle name="T_Bieu 4.2 A, B KHCTgiong 2011 15 3 2 2" xfId="18902" xr:uid="{00000000-0005-0000-0000-00005E450000}"/>
    <cellStyle name="T_Bieu 4.2 A, B KHCTgiong 2011 15 3 2 2 2" xfId="31362" xr:uid="{00000000-0005-0000-0000-00005F450000}"/>
    <cellStyle name="T_Bieu 4.2 A, B KHCTgiong 2011 15 3 2 3" xfId="31361" xr:uid="{00000000-0005-0000-0000-000060450000}"/>
    <cellStyle name="T_Bieu 4.2 A, B KHCTgiong 2011 15 3 3" xfId="18900" xr:uid="{00000000-0005-0000-0000-000061450000}"/>
    <cellStyle name="T_Bieu 4.2 A, B KHCTgiong 2011 15 3 3 2" xfId="31363" xr:uid="{00000000-0005-0000-0000-000062450000}"/>
    <cellStyle name="T_Bieu 4.2 A, B KHCTgiong 2011 15 3 4" xfId="31360" xr:uid="{00000000-0005-0000-0000-000063450000}"/>
    <cellStyle name="T_Bieu 4.2 A, B KHCTgiong 2011 15 4" xfId="6858" xr:uid="{00000000-0005-0000-0000-000064450000}"/>
    <cellStyle name="T_Bieu 4.2 A, B KHCTgiong 2011 15 4 2" xfId="17609" xr:uid="{00000000-0005-0000-0000-000065450000}"/>
    <cellStyle name="T_Bieu 4.2 A, B KHCTgiong 2011 15 4 2 2" xfId="31365" xr:uid="{00000000-0005-0000-0000-000066450000}"/>
    <cellStyle name="T_Bieu 4.2 A, B KHCTgiong 2011 15 4 3" xfId="31364" xr:uid="{00000000-0005-0000-0000-000067450000}"/>
    <cellStyle name="T_Bieu 4.2 A, B KHCTgiong 2011 15 5" xfId="3804" xr:uid="{00000000-0005-0000-0000-000068450000}"/>
    <cellStyle name="T_Bieu 4.2 A, B KHCTgiong 2011 15 5 2" xfId="16517" xr:uid="{00000000-0005-0000-0000-000069450000}"/>
    <cellStyle name="T_Bieu 4.2 A, B KHCTgiong 2011 15 5 2 2" xfId="31367" xr:uid="{00000000-0005-0000-0000-00006A450000}"/>
    <cellStyle name="T_Bieu 4.2 A, B KHCTgiong 2011 15 5 3" xfId="31366" xr:uid="{00000000-0005-0000-0000-00006B450000}"/>
    <cellStyle name="T_Bieu 4.2 A, B KHCTgiong 2011 15 6" xfId="18367" xr:uid="{00000000-0005-0000-0000-00006C450000}"/>
    <cellStyle name="T_Bieu 4.2 A, B KHCTgiong 2011 15 6 2" xfId="31368" xr:uid="{00000000-0005-0000-0000-00006D450000}"/>
    <cellStyle name="T_Bieu 4.2 A, B KHCTgiong 2011 15 7" xfId="31353" xr:uid="{00000000-0005-0000-0000-00006E450000}"/>
    <cellStyle name="T_Bieu 4.2 A, B KHCTgiong 2011 16" xfId="9613" xr:uid="{00000000-0005-0000-0000-00006F450000}"/>
    <cellStyle name="T_Bieu 4.2 A, B KHCTgiong 2011 16 2" xfId="9614" xr:uid="{00000000-0005-0000-0000-000070450000}"/>
    <cellStyle name="T_Bieu 4.2 A, B KHCTgiong 2011 16 2 2" xfId="18904" xr:uid="{00000000-0005-0000-0000-000071450000}"/>
    <cellStyle name="T_Bieu 4.2 A, B KHCTgiong 2011 16 2 2 2" xfId="31371" xr:uid="{00000000-0005-0000-0000-000072450000}"/>
    <cellStyle name="T_Bieu 4.2 A, B KHCTgiong 2011 16 2 3" xfId="31370" xr:uid="{00000000-0005-0000-0000-000073450000}"/>
    <cellStyle name="T_Bieu 4.2 A, B KHCTgiong 2011 16 3" xfId="9615" xr:uid="{00000000-0005-0000-0000-000074450000}"/>
    <cellStyle name="T_Bieu 4.2 A, B KHCTgiong 2011 16 3 2" xfId="18905" xr:uid="{00000000-0005-0000-0000-000075450000}"/>
    <cellStyle name="T_Bieu 4.2 A, B KHCTgiong 2011 16 3 2 2" xfId="31373" xr:uid="{00000000-0005-0000-0000-000076450000}"/>
    <cellStyle name="T_Bieu 4.2 A, B KHCTgiong 2011 16 3 3" xfId="31372" xr:uid="{00000000-0005-0000-0000-000077450000}"/>
    <cellStyle name="T_Bieu 4.2 A, B KHCTgiong 2011 16 4" xfId="18903" xr:uid="{00000000-0005-0000-0000-000078450000}"/>
    <cellStyle name="T_Bieu 4.2 A, B KHCTgiong 2011 16 4 2" xfId="31374" xr:uid="{00000000-0005-0000-0000-000079450000}"/>
    <cellStyle name="T_Bieu 4.2 A, B KHCTgiong 2011 16 5" xfId="31369" xr:uid="{00000000-0005-0000-0000-00007A450000}"/>
    <cellStyle name="T_Bieu 4.2 A, B KHCTgiong 2011 17" xfId="9616" xr:uid="{00000000-0005-0000-0000-00007B450000}"/>
    <cellStyle name="T_Bieu 4.2 A, B KHCTgiong 2011 17 2" xfId="9618" xr:uid="{00000000-0005-0000-0000-00007C450000}"/>
    <cellStyle name="T_Bieu 4.2 A, B KHCTgiong 2011 17 2 2" xfId="18908" xr:uid="{00000000-0005-0000-0000-00007D450000}"/>
    <cellStyle name="T_Bieu 4.2 A, B KHCTgiong 2011 17 2 2 2" xfId="31377" xr:uid="{00000000-0005-0000-0000-00007E450000}"/>
    <cellStyle name="T_Bieu 4.2 A, B KHCTgiong 2011 17 2 3" xfId="31376" xr:uid="{00000000-0005-0000-0000-00007F450000}"/>
    <cellStyle name="T_Bieu 4.2 A, B KHCTgiong 2011 17 3" xfId="18906" xr:uid="{00000000-0005-0000-0000-000080450000}"/>
    <cellStyle name="T_Bieu 4.2 A, B KHCTgiong 2011 17 3 2" xfId="31378" xr:uid="{00000000-0005-0000-0000-000081450000}"/>
    <cellStyle name="T_Bieu 4.2 A, B KHCTgiong 2011 17 4" xfId="31375" xr:uid="{00000000-0005-0000-0000-000082450000}"/>
    <cellStyle name="T_Bieu 4.2 A, B KHCTgiong 2011 18" xfId="9621" xr:uid="{00000000-0005-0000-0000-000083450000}"/>
    <cellStyle name="T_Bieu 4.2 A, B KHCTgiong 2011 18 2" xfId="18911" xr:uid="{00000000-0005-0000-0000-000084450000}"/>
    <cellStyle name="T_Bieu 4.2 A, B KHCTgiong 2011 18 2 2" xfId="31380" xr:uid="{00000000-0005-0000-0000-000085450000}"/>
    <cellStyle name="T_Bieu 4.2 A, B KHCTgiong 2011 18 3" xfId="31379" xr:uid="{00000000-0005-0000-0000-000086450000}"/>
    <cellStyle name="T_Bieu 4.2 A, B KHCTgiong 2011 19" xfId="9623" xr:uid="{00000000-0005-0000-0000-000087450000}"/>
    <cellStyle name="T_Bieu 4.2 A, B KHCTgiong 2011 19 2" xfId="18913" xr:uid="{00000000-0005-0000-0000-000088450000}"/>
    <cellStyle name="T_Bieu 4.2 A, B KHCTgiong 2011 19 2 2" xfId="31382" xr:uid="{00000000-0005-0000-0000-000089450000}"/>
    <cellStyle name="T_Bieu 4.2 A, B KHCTgiong 2011 19 3" xfId="31381" xr:uid="{00000000-0005-0000-0000-00008A450000}"/>
    <cellStyle name="T_Bieu 4.2 A, B KHCTgiong 2011 2" xfId="1307" xr:uid="{00000000-0005-0000-0000-00008B450000}"/>
    <cellStyle name="T_Bieu 4.2 A, B KHCTgiong 2011 2 2" xfId="6692" xr:uid="{00000000-0005-0000-0000-00008C450000}"/>
    <cellStyle name="T_Bieu 4.2 A, B KHCTgiong 2011 2 2 2" xfId="6556" xr:uid="{00000000-0005-0000-0000-00008D450000}"/>
    <cellStyle name="T_Bieu 4.2 A, B KHCTgiong 2011 2 2 2 2" xfId="17473" xr:uid="{00000000-0005-0000-0000-00008E450000}"/>
    <cellStyle name="T_Bieu 4.2 A, B KHCTgiong 2011 2 2 2 2 2" xfId="31386" xr:uid="{00000000-0005-0000-0000-00008F450000}"/>
    <cellStyle name="T_Bieu 4.2 A, B KHCTgiong 2011 2 2 2 3" xfId="31385" xr:uid="{00000000-0005-0000-0000-000090450000}"/>
    <cellStyle name="T_Bieu 4.2 A, B KHCTgiong 2011 2 2 3" xfId="4871" xr:uid="{00000000-0005-0000-0000-000091450000}"/>
    <cellStyle name="T_Bieu 4.2 A, B KHCTgiong 2011 2 2 3 2" xfId="16882" xr:uid="{00000000-0005-0000-0000-000092450000}"/>
    <cellStyle name="T_Bieu 4.2 A, B KHCTgiong 2011 2 2 3 2 2" xfId="31388" xr:uid="{00000000-0005-0000-0000-000093450000}"/>
    <cellStyle name="T_Bieu 4.2 A, B KHCTgiong 2011 2 2 3 3" xfId="31387" xr:uid="{00000000-0005-0000-0000-000094450000}"/>
    <cellStyle name="T_Bieu 4.2 A, B KHCTgiong 2011 2 2 4" xfId="17523" xr:uid="{00000000-0005-0000-0000-000095450000}"/>
    <cellStyle name="T_Bieu 4.2 A, B KHCTgiong 2011 2 2 4 2" xfId="31389" xr:uid="{00000000-0005-0000-0000-000096450000}"/>
    <cellStyle name="T_Bieu 4.2 A, B KHCTgiong 2011 2 2 5" xfId="31384" xr:uid="{00000000-0005-0000-0000-000097450000}"/>
    <cellStyle name="T_Bieu 4.2 A, B KHCTgiong 2011 2 3" xfId="6694" xr:uid="{00000000-0005-0000-0000-000098450000}"/>
    <cellStyle name="T_Bieu 4.2 A, B KHCTgiong 2011 2 3 2" xfId="5384" xr:uid="{00000000-0005-0000-0000-000099450000}"/>
    <cellStyle name="T_Bieu 4.2 A, B KHCTgiong 2011 2 3 2 2" xfId="17059" xr:uid="{00000000-0005-0000-0000-00009A450000}"/>
    <cellStyle name="T_Bieu 4.2 A, B KHCTgiong 2011 2 3 2 2 2" xfId="31392" xr:uid="{00000000-0005-0000-0000-00009B450000}"/>
    <cellStyle name="T_Bieu 4.2 A, B KHCTgiong 2011 2 3 2 3" xfId="31391" xr:uid="{00000000-0005-0000-0000-00009C450000}"/>
    <cellStyle name="T_Bieu 4.2 A, B KHCTgiong 2011 2 3 3" xfId="17524" xr:uid="{00000000-0005-0000-0000-00009D450000}"/>
    <cellStyle name="T_Bieu 4.2 A, B KHCTgiong 2011 2 3 3 2" xfId="31393" xr:uid="{00000000-0005-0000-0000-00009E450000}"/>
    <cellStyle name="T_Bieu 4.2 A, B KHCTgiong 2011 2 3 4" xfId="31390" xr:uid="{00000000-0005-0000-0000-00009F450000}"/>
    <cellStyle name="T_Bieu 4.2 A, B KHCTgiong 2011 2 4" xfId="146" xr:uid="{00000000-0005-0000-0000-0000A0450000}"/>
    <cellStyle name="T_Bieu 4.2 A, B KHCTgiong 2011 2 4 2" xfId="15211" xr:uid="{00000000-0005-0000-0000-0000A1450000}"/>
    <cellStyle name="T_Bieu 4.2 A, B KHCTgiong 2011 2 4 2 2" xfId="31395" xr:uid="{00000000-0005-0000-0000-0000A2450000}"/>
    <cellStyle name="T_Bieu 4.2 A, B KHCTgiong 2011 2 4 3" xfId="31394" xr:uid="{00000000-0005-0000-0000-0000A3450000}"/>
    <cellStyle name="T_Bieu 4.2 A, B KHCTgiong 2011 2 5" xfId="6490" xr:uid="{00000000-0005-0000-0000-0000A4450000}"/>
    <cellStyle name="T_Bieu 4.2 A, B KHCTgiong 2011 2 5 2" xfId="17443" xr:uid="{00000000-0005-0000-0000-0000A5450000}"/>
    <cellStyle name="T_Bieu 4.2 A, B KHCTgiong 2011 2 5 2 2" xfId="31397" xr:uid="{00000000-0005-0000-0000-0000A6450000}"/>
    <cellStyle name="T_Bieu 4.2 A, B KHCTgiong 2011 2 5 3" xfId="31396" xr:uid="{00000000-0005-0000-0000-0000A7450000}"/>
    <cellStyle name="T_Bieu 4.2 A, B KHCTgiong 2011 2 6" xfId="15645" xr:uid="{00000000-0005-0000-0000-0000A8450000}"/>
    <cellStyle name="T_Bieu 4.2 A, B KHCTgiong 2011 2 6 2" xfId="31398" xr:uid="{00000000-0005-0000-0000-0000A9450000}"/>
    <cellStyle name="T_Bieu 4.2 A, B KHCTgiong 2011 2 7" xfId="31383" xr:uid="{00000000-0005-0000-0000-0000AA450000}"/>
    <cellStyle name="T_Bieu 4.2 A, B KHCTgiong 2011 20" xfId="18859" xr:uid="{00000000-0005-0000-0000-0000AB450000}"/>
    <cellStyle name="T_Bieu 4.2 A, B KHCTgiong 2011 20 2" xfId="31399" xr:uid="{00000000-0005-0000-0000-0000AC450000}"/>
    <cellStyle name="T_Bieu 4.2 A, B KHCTgiong 2011 21" xfId="31272" xr:uid="{00000000-0005-0000-0000-0000AD450000}"/>
    <cellStyle name="T_Bieu 4.2 A, B KHCTgiong 2011 3" xfId="9625" xr:uid="{00000000-0005-0000-0000-0000AE450000}"/>
    <cellStyle name="T_Bieu 4.2 A, B KHCTgiong 2011 3 2" xfId="9626" xr:uid="{00000000-0005-0000-0000-0000AF450000}"/>
    <cellStyle name="T_Bieu 4.2 A, B KHCTgiong 2011 3 2 2" xfId="9627" xr:uid="{00000000-0005-0000-0000-0000B0450000}"/>
    <cellStyle name="T_Bieu 4.2 A, B KHCTgiong 2011 3 2 2 2" xfId="18917" xr:uid="{00000000-0005-0000-0000-0000B1450000}"/>
    <cellStyle name="T_Bieu 4.2 A, B KHCTgiong 2011 3 2 2 2 2" xfId="31403" xr:uid="{00000000-0005-0000-0000-0000B2450000}"/>
    <cellStyle name="T_Bieu 4.2 A, B KHCTgiong 2011 3 2 2 3" xfId="31402" xr:uid="{00000000-0005-0000-0000-0000B3450000}"/>
    <cellStyle name="T_Bieu 4.2 A, B KHCTgiong 2011 3 2 3" xfId="9373" xr:uid="{00000000-0005-0000-0000-0000B4450000}"/>
    <cellStyle name="T_Bieu 4.2 A, B KHCTgiong 2011 3 2 3 2" xfId="18670" xr:uid="{00000000-0005-0000-0000-0000B5450000}"/>
    <cellStyle name="T_Bieu 4.2 A, B KHCTgiong 2011 3 2 3 2 2" xfId="31405" xr:uid="{00000000-0005-0000-0000-0000B6450000}"/>
    <cellStyle name="T_Bieu 4.2 A, B KHCTgiong 2011 3 2 3 3" xfId="31404" xr:uid="{00000000-0005-0000-0000-0000B7450000}"/>
    <cellStyle name="T_Bieu 4.2 A, B KHCTgiong 2011 3 2 4" xfId="18916" xr:uid="{00000000-0005-0000-0000-0000B8450000}"/>
    <cellStyle name="T_Bieu 4.2 A, B KHCTgiong 2011 3 2 4 2" xfId="31406" xr:uid="{00000000-0005-0000-0000-0000B9450000}"/>
    <cellStyle name="T_Bieu 4.2 A, B KHCTgiong 2011 3 2 5" xfId="31401" xr:uid="{00000000-0005-0000-0000-0000BA450000}"/>
    <cellStyle name="T_Bieu 4.2 A, B KHCTgiong 2011 3 3" xfId="9628" xr:uid="{00000000-0005-0000-0000-0000BB450000}"/>
    <cellStyle name="T_Bieu 4.2 A, B KHCTgiong 2011 3 3 2" xfId="9629" xr:uid="{00000000-0005-0000-0000-0000BC450000}"/>
    <cellStyle name="T_Bieu 4.2 A, B KHCTgiong 2011 3 3 2 2" xfId="18919" xr:uid="{00000000-0005-0000-0000-0000BD450000}"/>
    <cellStyle name="T_Bieu 4.2 A, B KHCTgiong 2011 3 3 2 2 2" xfId="31409" xr:uid="{00000000-0005-0000-0000-0000BE450000}"/>
    <cellStyle name="T_Bieu 4.2 A, B KHCTgiong 2011 3 3 2 3" xfId="31408" xr:uid="{00000000-0005-0000-0000-0000BF450000}"/>
    <cellStyle name="T_Bieu 4.2 A, B KHCTgiong 2011 3 3 3" xfId="18918" xr:uid="{00000000-0005-0000-0000-0000C0450000}"/>
    <cellStyle name="T_Bieu 4.2 A, B KHCTgiong 2011 3 3 3 2" xfId="31410" xr:uid="{00000000-0005-0000-0000-0000C1450000}"/>
    <cellStyle name="T_Bieu 4.2 A, B KHCTgiong 2011 3 3 4" xfId="31407" xr:uid="{00000000-0005-0000-0000-0000C2450000}"/>
    <cellStyle name="T_Bieu 4.2 A, B KHCTgiong 2011 3 4" xfId="1531" xr:uid="{00000000-0005-0000-0000-0000C3450000}"/>
    <cellStyle name="T_Bieu 4.2 A, B KHCTgiong 2011 3 4 2" xfId="15740" xr:uid="{00000000-0005-0000-0000-0000C4450000}"/>
    <cellStyle name="T_Bieu 4.2 A, B KHCTgiong 2011 3 4 2 2" xfId="31412" xr:uid="{00000000-0005-0000-0000-0000C5450000}"/>
    <cellStyle name="T_Bieu 4.2 A, B KHCTgiong 2011 3 4 3" xfId="31411" xr:uid="{00000000-0005-0000-0000-0000C6450000}"/>
    <cellStyle name="T_Bieu 4.2 A, B KHCTgiong 2011 3 5" xfId="7270" xr:uid="{00000000-0005-0000-0000-0000C7450000}"/>
    <cellStyle name="T_Bieu 4.2 A, B KHCTgiong 2011 3 5 2" xfId="17840" xr:uid="{00000000-0005-0000-0000-0000C8450000}"/>
    <cellStyle name="T_Bieu 4.2 A, B KHCTgiong 2011 3 5 2 2" xfId="31414" xr:uid="{00000000-0005-0000-0000-0000C9450000}"/>
    <cellStyle name="T_Bieu 4.2 A, B KHCTgiong 2011 3 5 3" xfId="31413" xr:uid="{00000000-0005-0000-0000-0000CA450000}"/>
    <cellStyle name="T_Bieu 4.2 A, B KHCTgiong 2011 3 6" xfId="18915" xr:uid="{00000000-0005-0000-0000-0000CB450000}"/>
    <cellStyle name="T_Bieu 4.2 A, B KHCTgiong 2011 3 6 2" xfId="31415" xr:uid="{00000000-0005-0000-0000-0000CC450000}"/>
    <cellStyle name="T_Bieu 4.2 A, B KHCTgiong 2011 3 7" xfId="31400" xr:uid="{00000000-0005-0000-0000-0000CD450000}"/>
    <cellStyle name="T_Bieu 4.2 A, B KHCTgiong 2011 4" xfId="9362" xr:uid="{00000000-0005-0000-0000-0000CE450000}"/>
    <cellStyle name="T_Bieu 4.2 A, B KHCTgiong 2011 4 2" xfId="9630" xr:uid="{00000000-0005-0000-0000-0000CF450000}"/>
    <cellStyle name="T_Bieu 4.2 A, B KHCTgiong 2011 4 2 2" xfId="9631" xr:uid="{00000000-0005-0000-0000-0000D0450000}"/>
    <cellStyle name="T_Bieu 4.2 A, B KHCTgiong 2011 4 2 2 2" xfId="18921" xr:uid="{00000000-0005-0000-0000-0000D1450000}"/>
    <cellStyle name="T_Bieu 4.2 A, B KHCTgiong 2011 4 2 2 2 2" xfId="31419" xr:uid="{00000000-0005-0000-0000-0000D2450000}"/>
    <cellStyle name="T_Bieu 4.2 A, B KHCTgiong 2011 4 2 2 3" xfId="31418" xr:uid="{00000000-0005-0000-0000-0000D3450000}"/>
    <cellStyle name="T_Bieu 4.2 A, B KHCTgiong 2011 4 2 3" xfId="1347" xr:uid="{00000000-0005-0000-0000-0000D4450000}"/>
    <cellStyle name="T_Bieu 4.2 A, B KHCTgiong 2011 4 2 3 2" xfId="15667" xr:uid="{00000000-0005-0000-0000-0000D5450000}"/>
    <cellStyle name="T_Bieu 4.2 A, B KHCTgiong 2011 4 2 3 2 2" xfId="31421" xr:uid="{00000000-0005-0000-0000-0000D6450000}"/>
    <cellStyle name="T_Bieu 4.2 A, B KHCTgiong 2011 4 2 3 3" xfId="31420" xr:uid="{00000000-0005-0000-0000-0000D7450000}"/>
    <cellStyle name="T_Bieu 4.2 A, B KHCTgiong 2011 4 2 4" xfId="18920" xr:uid="{00000000-0005-0000-0000-0000D8450000}"/>
    <cellStyle name="T_Bieu 4.2 A, B KHCTgiong 2011 4 2 4 2" xfId="31422" xr:uid="{00000000-0005-0000-0000-0000D9450000}"/>
    <cellStyle name="T_Bieu 4.2 A, B KHCTgiong 2011 4 2 5" xfId="31417" xr:uid="{00000000-0005-0000-0000-0000DA450000}"/>
    <cellStyle name="T_Bieu 4.2 A, B KHCTgiong 2011 4 3" xfId="9633" xr:uid="{00000000-0005-0000-0000-0000DB450000}"/>
    <cellStyle name="T_Bieu 4.2 A, B KHCTgiong 2011 4 3 2" xfId="9309" xr:uid="{00000000-0005-0000-0000-0000DC450000}"/>
    <cellStyle name="T_Bieu 4.2 A, B KHCTgiong 2011 4 3 2 2" xfId="18610" xr:uid="{00000000-0005-0000-0000-0000DD450000}"/>
    <cellStyle name="T_Bieu 4.2 A, B KHCTgiong 2011 4 3 2 2 2" xfId="31425" xr:uid="{00000000-0005-0000-0000-0000DE450000}"/>
    <cellStyle name="T_Bieu 4.2 A, B KHCTgiong 2011 4 3 2 3" xfId="31424" xr:uid="{00000000-0005-0000-0000-0000DF450000}"/>
    <cellStyle name="T_Bieu 4.2 A, B KHCTgiong 2011 4 3 3" xfId="18923" xr:uid="{00000000-0005-0000-0000-0000E0450000}"/>
    <cellStyle name="T_Bieu 4.2 A, B KHCTgiong 2011 4 3 3 2" xfId="31426" xr:uid="{00000000-0005-0000-0000-0000E1450000}"/>
    <cellStyle name="T_Bieu 4.2 A, B KHCTgiong 2011 4 3 4" xfId="31423" xr:uid="{00000000-0005-0000-0000-0000E2450000}"/>
    <cellStyle name="T_Bieu 4.2 A, B KHCTgiong 2011 4 4" xfId="3505" xr:uid="{00000000-0005-0000-0000-0000E3450000}"/>
    <cellStyle name="T_Bieu 4.2 A, B KHCTgiong 2011 4 4 2" xfId="16413" xr:uid="{00000000-0005-0000-0000-0000E4450000}"/>
    <cellStyle name="T_Bieu 4.2 A, B KHCTgiong 2011 4 4 2 2" xfId="31428" xr:uid="{00000000-0005-0000-0000-0000E5450000}"/>
    <cellStyle name="T_Bieu 4.2 A, B KHCTgiong 2011 4 4 3" xfId="31427" xr:uid="{00000000-0005-0000-0000-0000E6450000}"/>
    <cellStyle name="T_Bieu 4.2 A, B KHCTgiong 2011 4 5" xfId="9634" xr:uid="{00000000-0005-0000-0000-0000E7450000}"/>
    <cellStyle name="T_Bieu 4.2 A, B KHCTgiong 2011 4 5 2" xfId="18924" xr:uid="{00000000-0005-0000-0000-0000E8450000}"/>
    <cellStyle name="T_Bieu 4.2 A, B KHCTgiong 2011 4 5 2 2" xfId="31430" xr:uid="{00000000-0005-0000-0000-0000E9450000}"/>
    <cellStyle name="T_Bieu 4.2 A, B KHCTgiong 2011 4 5 3" xfId="31429" xr:uid="{00000000-0005-0000-0000-0000EA450000}"/>
    <cellStyle name="T_Bieu 4.2 A, B KHCTgiong 2011 4 6" xfId="18659" xr:uid="{00000000-0005-0000-0000-0000EB450000}"/>
    <cellStyle name="T_Bieu 4.2 A, B KHCTgiong 2011 4 6 2" xfId="31431" xr:uid="{00000000-0005-0000-0000-0000EC450000}"/>
    <cellStyle name="T_Bieu 4.2 A, B KHCTgiong 2011 4 7" xfId="31416" xr:uid="{00000000-0005-0000-0000-0000ED450000}"/>
    <cellStyle name="T_Bieu 4.2 A, B KHCTgiong 2011 5" xfId="2474" xr:uid="{00000000-0005-0000-0000-0000EE450000}"/>
    <cellStyle name="T_Bieu 4.2 A, B KHCTgiong 2011 5 2" xfId="2183" xr:uid="{00000000-0005-0000-0000-0000EF450000}"/>
    <cellStyle name="T_Bieu 4.2 A, B KHCTgiong 2011 5 2 2" xfId="9635" xr:uid="{00000000-0005-0000-0000-0000F0450000}"/>
    <cellStyle name="T_Bieu 4.2 A, B KHCTgiong 2011 5 2 2 2" xfId="18925" xr:uid="{00000000-0005-0000-0000-0000F1450000}"/>
    <cellStyle name="T_Bieu 4.2 A, B KHCTgiong 2011 5 2 2 2 2" xfId="31435" xr:uid="{00000000-0005-0000-0000-0000F2450000}"/>
    <cellStyle name="T_Bieu 4.2 A, B KHCTgiong 2011 5 2 2 3" xfId="31434" xr:uid="{00000000-0005-0000-0000-0000F3450000}"/>
    <cellStyle name="T_Bieu 4.2 A, B KHCTgiong 2011 5 2 3" xfId="9636" xr:uid="{00000000-0005-0000-0000-0000F4450000}"/>
    <cellStyle name="T_Bieu 4.2 A, B KHCTgiong 2011 5 2 3 2" xfId="18926" xr:uid="{00000000-0005-0000-0000-0000F5450000}"/>
    <cellStyle name="T_Bieu 4.2 A, B KHCTgiong 2011 5 2 3 2 2" xfId="31437" xr:uid="{00000000-0005-0000-0000-0000F6450000}"/>
    <cellStyle name="T_Bieu 4.2 A, B KHCTgiong 2011 5 2 3 3" xfId="31436" xr:uid="{00000000-0005-0000-0000-0000F7450000}"/>
    <cellStyle name="T_Bieu 4.2 A, B KHCTgiong 2011 5 2 4" xfId="15971" xr:uid="{00000000-0005-0000-0000-0000F8450000}"/>
    <cellStyle name="T_Bieu 4.2 A, B KHCTgiong 2011 5 2 4 2" xfId="31438" xr:uid="{00000000-0005-0000-0000-0000F9450000}"/>
    <cellStyle name="T_Bieu 4.2 A, B KHCTgiong 2011 5 2 5" xfId="31433" xr:uid="{00000000-0005-0000-0000-0000FA450000}"/>
    <cellStyle name="T_Bieu 4.2 A, B KHCTgiong 2011 5 3" xfId="7206" xr:uid="{00000000-0005-0000-0000-0000FB450000}"/>
    <cellStyle name="T_Bieu 4.2 A, B KHCTgiong 2011 5 3 2" xfId="6552" xr:uid="{00000000-0005-0000-0000-0000FC450000}"/>
    <cellStyle name="T_Bieu 4.2 A, B KHCTgiong 2011 5 3 2 2" xfId="17469" xr:uid="{00000000-0005-0000-0000-0000FD450000}"/>
    <cellStyle name="T_Bieu 4.2 A, B KHCTgiong 2011 5 3 2 2 2" xfId="31441" xr:uid="{00000000-0005-0000-0000-0000FE450000}"/>
    <cellStyle name="T_Bieu 4.2 A, B KHCTgiong 2011 5 3 2 3" xfId="31440" xr:uid="{00000000-0005-0000-0000-0000FF450000}"/>
    <cellStyle name="T_Bieu 4.2 A, B KHCTgiong 2011 5 3 3" xfId="17806" xr:uid="{00000000-0005-0000-0000-000000460000}"/>
    <cellStyle name="T_Bieu 4.2 A, B KHCTgiong 2011 5 3 3 2" xfId="31442" xr:uid="{00000000-0005-0000-0000-000001460000}"/>
    <cellStyle name="T_Bieu 4.2 A, B KHCTgiong 2011 5 3 4" xfId="31439" xr:uid="{00000000-0005-0000-0000-000002460000}"/>
    <cellStyle name="T_Bieu 4.2 A, B KHCTgiong 2011 5 4" xfId="7208" xr:uid="{00000000-0005-0000-0000-000003460000}"/>
    <cellStyle name="T_Bieu 4.2 A, B KHCTgiong 2011 5 4 2" xfId="17807" xr:uid="{00000000-0005-0000-0000-000004460000}"/>
    <cellStyle name="T_Bieu 4.2 A, B KHCTgiong 2011 5 4 2 2" xfId="31444" xr:uid="{00000000-0005-0000-0000-000005460000}"/>
    <cellStyle name="T_Bieu 4.2 A, B KHCTgiong 2011 5 4 3" xfId="31443" xr:uid="{00000000-0005-0000-0000-000006460000}"/>
    <cellStyle name="T_Bieu 4.2 A, B KHCTgiong 2011 5 5" xfId="261" xr:uid="{00000000-0005-0000-0000-000007460000}"/>
    <cellStyle name="T_Bieu 4.2 A, B KHCTgiong 2011 5 5 2" xfId="15254" xr:uid="{00000000-0005-0000-0000-000008460000}"/>
    <cellStyle name="T_Bieu 4.2 A, B KHCTgiong 2011 5 5 2 2" xfId="31446" xr:uid="{00000000-0005-0000-0000-000009460000}"/>
    <cellStyle name="T_Bieu 4.2 A, B KHCTgiong 2011 5 5 3" xfId="31445" xr:uid="{00000000-0005-0000-0000-00000A460000}"/>
    <cellStyle name="T_Bieu 4.2 A, B KHCTgiong 2011 5 6" xfId="16060" xr:uid="{00000000-0005-0000-0000-00000B460000}"/>
    <cellStyle name="T_Bieu 4.2 A, B KHCTgiong 2011 5 6 2" xfId="31447" xr:uid="{00000000-0005-0000-0000-00000C460000}"/>
    <cellStyle name="T_Bieu 4.2 A, B KHCTgiong 2011 5 7" xfId="31432" xr:uid="{00000000-0005-0000-0000-00000D460000}"/>
    <cellStyle name="T_Bieu 4.2 A, B KHCTgiong 2011 6" xfId="9637" xr:uid="{00000000-0005-0000-0000-00000E460000}"/>
    <cellStyle name="T_Bieu 4.2 A, B KHCTgiong 2011 6 2" xfId="9638" xr:uid="{00000000-0005-0000-0000-00000F460000}"/>
    <cellStyle name="T_Bieu 4.2 A, B KHCTgiong 2011 6 2 2" xfId="9037" xr:uid="{00000000-0005-0000-0000-000010460000}"/>
    <cellStyle name="T_Bieu 4.2 A, B KHCTgiong 2011 6 2 2 2" xfId="18464" xr:uid="{00000000-0005-0000-0000-000011460000}"/>
    <cellStyle name="T_Bieu 4.2 A, B KHCTgiong 2011 6 2 2 2 2" xfId="31451" xr:uid="{00000000-0005-0000-0000-000012460000}"/>
    <cellStyle name="T_Bieu 4.2 A, B KHCTgiong 2011 6 2 2 3" xfId="31450" xr:uid="{00000000-0005-0000-0000-000013460000}"/>
    <cellStyle name="T_Bieu 4.2 A, B KHCTgiong 2011 6 2 3" xfId="9639" xr:uid="{00000000-0005-0000-0000-000014460000}"/>
    <cellStyle name="T_Bieu 4.2 A, B KHCTgiong 2011 6 2 3 2" xfId="18929" xr:uid="{00000000-0005-0000-0000-000015460000}"/>
    <cellStyle name="T_Bieu 4.2 A, B KHCTgiong 2011 6 2 3 2 2" xfId="31453" xr:uid="{00000000-0005-0000-0000-000016460000}"/>
    <cellStyle name="T_Bieu 4.2 A, B KHCTgiong 2011 6 2 3 3" xfId="31452" xr:uid="{00000000-0005-0000-0000-000017460000}"/>
    <cellStyle name="T_Bieu 4.2 A, B KHCTgiong 2011 6 2 4" xfId="18928" xr:uid="{00000000-0005-0000-0000-000018460000}"/>
    <cellStyle name="T_Bieu 4.2 A, B KHCTgiong 2011 6 2 4 2" xfId="31454" xr:uid="{00000000-0005-0000-0000-000019460000}"/>
    <cellStyle name="T_Bieu 4.2 A, B KHCTgiong 2011 6 2 5" xfId="31449" xr:uid="{00000000-0005-0000-0000-00001A460000}"/>
    <cellStyle name="T_Bieu 4.2 A, B KHCTgiong 2011 6 3" xfId="9640" xr:uid="{00000000-0005-0000-0000-00001B460000}"/>
    <cellStyle name="T_Bieu 4.2 A, B KHCTgiong 2011 6 3 2" xfId="8858" xr:uid="{00000000-0005-0000-0000-00001C460000}"/>
    <cellStyle name="T_Bieu 4.2 A, B KHCTgiong 2011 6 3 2 2" xfId="18396" xr:uid="{00000000-0005-0000-0000-00001D460000}"/>
    <cellStyle name="T_Bieu 4.2 A, B KHCTgiong 2011 6 3 2 2 2" xfId="31457" xr:uid="{00000000-0005-0000-0000-00001E460000}"/>
    <cellStyle name="T_Bieu 4.2 A, B KHCTgiong 2011 6 3 2 3" xfId="31456" xr:uid="{00000000-0005-0000-0000-00001F460000}"/>
    <cellStyle name="T_Bieu 4.2 A, B KHCTgiong 2011 6 3 3" xfId="18930" xr:uid="{00000000-0005-0000-0000-000020460000}"/>
    <cellStyle name="T_Bieu 4.2 A, B KHCTgiong 2011 6 3 3 2" xfId="31458" xr:uid="{00000000-0005-0000-0000-000021460000}"/>
    <cellStyle name="T_Bieu 4.2 A, B KHCTgiong 2011 6 3 4" xfId="31455" xr:uid="{00000000-0005-0000-0000-000022460000}"/>
    <cellStyle name="T_Bieu 4.2 A, B KHCTgiong 2011 6 4" xfId="9641" xr:uid="{00000000-0005-0000-0000-000023460000}"/>
    <cellStyle name="T_Bieu 4.2 A, B KHCTgiong 2011 6 4 2" xfId="18931" xr:uid="{00000000-0005-0000-0000-000024460000}"/>
    <cellStyle name="T_Bieu 4.2 A, B KHCTgiong 2011 6 4 2 2" xfId="31460" xr:uid="{00000000-0005-0000-0000-000025460000}"/>
    <cellStyle name="T_Bieu 4.2 A, B KHCTgiong 2011 6 4 3" xfId="31459" xr:uid="{00000000-0005-0000-0000-000026460000}"/>
    <cellStyle name="T_Bieu 4.2 A, B KHCTgiong 2011 6 5" xfId="4009" xr:uid="{00000000-0005-0000-0000-000027460000}"/>
    <cellStyle name="T_Bieu 4.2 A, B KHCTgiong 2011 6 5 2" xfId="16615" xr:uid="{00000000-0005-0000-0000-000028460000}"/>
    <cellStyle name="T_Bieu 4.2 A, B KHCTgiong 2011 6 5 2 2" xfId="31462" xr:uid="{00000000-0005-0000-0000-000029460000}"/>
    <cellStyle name="T_Bieu 4.2 A, B KHCTgiong 2011 6 5 3" xfId="31461" xr:uid="{00000000-0005-0000-0000-00002A460000}"/>
    <cellStyle name="T_Bieu 4.2 A, B KHCTgiong 2011 6 6" xfId="18927" xr:uid="{00000000-0005-0000-0000-00002B460000}"/>
    <cellStyle name="T_Bieu 4.2 A, B KHCTgiong 2011 6 6 2" xfId="31463" xr:uid="{00000000-0005-0000-0000-00002C460000}"/>
    <cellStyle name="T_Bieu 4.2 A, B KHCTgiong 2011 6 7" xfId="31448" xr:uid="{00000000-0005-0000-0000-00002D460000}"/>
    <cellStyle name="T_Bieu 4.2 A, B KHCTgiong 2011 7" xfId="9642" xr:uid="{00000000-0005-0000-0000-00002E460000}"/>
    <cellStyle name="T_Bieu 4.2 A, B KHCTgiong 2011 7 2" xfId="9643" xr:uid="{00000000-0005-0000-0000-00002F460000}"/>
    <cellStyle name="T_Bieu 4.2 A, B KHCTgiong 2011 7 2 2" xfId="9644" xr:uid="{00000000-0005-0000-0000-000030460000}"/>
    <cellStyle name="T_Bieu 4.2 A, B KHCTgiong 2011 7 2 2 2" xfId="18934" xr:uid="{00000000-0005-0000-0000-000031460000}"/>
    <cellStyle name="T_Bieu 4.2 A, B KHCTgiong 2011 7 2 2 2 2" xfId="31467" xr:uid="{00000000-0005-0000-0000-000032460000}"/>
    <cellStyle name="T_Bieu 4.2 A, B KHCTgiong 2011 7 2 2 3" xfId="31466" xr:uid="{00000000-0005-0000-0000-000033460000}"/>
    <cellStyle name="T_Bieu 4.2 A, B KHCTgiong 2011 7 2 3" xfId="9646" xr:uid="{00000000-0005-0000-0000-000034460000}"/>
    <cellStyle name="T_Bieu 4.2 A, B KHCTgiong 2011 7 2 3 2" xfId="18936" xr:uid="{00000000-0005-0000-0000-000035460000}"/>
    <cellStyle name="T_Bieu 4.2 A, B KHCTgiong 2011 7 2 3 2 2" xfId="31469" xr:uid="{00000000-0005-0000-0000-000036460000}"/>
    <cellStyle name="T_Bieu 4.2 A, B KHCTgiong 2011 7 2 3 3" xfId="31468" xr:uid="{00000000-0005-0000-0000-000037460000}"/>
    <cellStyle name="T_Bieu 4.2 A, B KHCTgiong 2011 7 2 4" xfId="18933" xr:uid="{00000000-0005-0000-0000-000038460000}"/>
    <cellStyle name="T_Bieu 4.2 A, B KHCTgiong 2011 7 2 4 2" xfId="31470" xr:uid="{00000000-0005-0000-0000-000039460000}"/>
    <cellStyle name="T_Bieu 4.2 A, B KHCTgiong 2011 7 2 5" xfId="31465" xr:uid="{00000000-0005-0000-0000-00003A460000}"/>
    <cellStyle name="T_Bieu 4.2 A, B KHCTgiong 2011 7 3" xfId="9647" xr:uid="{00000000-0005-0000-0000-00003B460000}"/>
    <cellStyle name="T_Bieu 4.2 A, B KHCTgiong 2011 7 3 2" xfId="5984" xr:uid="{00000000-0005-0000-0000-00003C460000}"/>
    <cellStyle name="T_Bieu 4.2 A, B KHCTgiong 2011 7 3 2 2" xfId="17267" xr:uid="{00000000-0005-0000-0000-00003D460000}"/>
    <cellStyle name="T_Bieu 4.2 A, B KHCTgiong 2011 7 3 2 2 2" xfId="31473" xr:uid="{00000000-0005-0000-0000-00003E460000}"/>
    <cellStyle name="T_Bieu 4.2 A, B KHCTgiong 2011 7 3 2 3" xfId="31472" xr:uid="{00000000-0005-0000-0000-00003F460000}"/>
    <cellStyle name="T_Bieu 4.2 A, B KHCTgiong 2011 7 3 3" xfId="18937" xr:uid="{00000000-0005-0000-0000-000040460000}"/>
    <cellStyle name="T_Bieu 4.2 A, B KHCTgiong 2011 7 3 3 2" xfId="31474" xr:uid="{00000000-0005-0000-0000-000041460000}"/>
    <cellStyle name="T_Bieu 4.2 A, B KHCTgiong 2011 7 3 4" xfId="31471" xr:uid="{00000000-0005-0000-0000-000042460000}"/>
    <cellStyle name="T_Bieu 4.2 A, B KHCTgiong 2011 7 4" xfId="9648" xr:uid="{00000000-0005-0000-0000-000043460000}"/>
    <cellStyle name="T_Bieu 4.2 A, B KHCTgiong 2011 7 4 2" xfId="18938" xr:uid="{00000000-0005-0000-0000-000044460000}"/>
    <cellStyle name="T_Bieu 4.2 A, B KHCTgiong 2011 7 4 2 2" xfId="31476" xr:uid="{00000000-0005-0000-0000-000045460000}"/>
    <cellStyle name="T_Bieu 4.2 A, B KHCTgiong 2011 7 4 3" xfId="31475" xr:uid="{00000000-0005-0000-0000-000046460000}"/>
    <cellStyle name="T_Bieu 4.2 A, B KHCTgiong 2011 7 5" xfId="5066" xr:uid="{00000000-0005-0000-0000-000047460000}"/>
    <cellStyle name="T_Bieu 4.2 A, B KHCTgiong 2011 7 5 2" xfId="16964" xr:uid="{00000000-0005-0000-0000-000048460000}"/>
    <cellStyle name="T_Bieu 4.2 A, B KHCTgiong 2011 7 5 2 2" xfId="31478" xr:uid="{00000000-0005-0000-0000-000049460000}"/>
    <cellStyle name="T_Bieu 4.2 A, B KHCTgiong 2011 7 5 3" xfId="31477" xr:uid="{00000000-0005-0000-0000-00004A460000}"/>
    <cellStyle name="T_Bieu 4.2 A, B KHCTgiong 2011 7 6" xfId="18932" xr:uid="{00000000-0005-0000-0000-00004B460000}"/>
    <cellStyle name="T_Bieu 4.2 A, B KHCTgiong 2011 7 6 2" xfId="31479" xr:uid="{00000000-0005-0000-0000-00004C460000}"/>
    <cellStyle name="T_Bieu 4.2 A, B KHCTgiong 2011 7 7" xfId="31464" xr:uid="{00000000-0005-0000-0000-00004D460000}"/>
    <cellStyle name="T_Bieu 4.2 A, B KHCTgiong 2011 8" xfId="1426" xr:uid="{00000000-0005-0000-0000-00004E460000}"/>
    <cellStyle name="T_Bieu 4.2 A, B KHCTgiong 2011 8 2" xfId="9649" xr:uid="{00000000-0005-0000-0000-00004F460000}"/>
    <cellStyle name="T_Bieu 4.2 A, B KHCTgiong 2011 8 2 2" xfId="9650" xr:uid="{00000000-0005-0000-0000-000050460000}"/>
    <cellStyle name="T_Bieu 4.2 A, B KHCTgiong 2011 8 2 2 2" xfId="18940" xr:uid="{00000000-0005-0000-0000-000051460000}"/>
    <cellStyle name="T_Bieu 4.2 A, B KHCTgiong 2011 8 2 2 2 2" xfId="31483" xr:uid="{00000000-0005-0000-0000-000052460000}"/>
    <cellStyle name="T_Bieu 4.2 A, B KHCTgiong 2011 8 2 2 3" xfId="31482" xr:uid="{00000000-0005-0000-0000-000053460000}"/>
    <cellStyle name="T_Bieu 4.2 A, B KHCTgiong 2011 8 2 3" xfId="9651" xr:uid="{00000000-0005-0000-0000-000054460000}"/>
    <cellStyle name="T_Bieu 4.2 A, B KHCTgiong 2011 8 2 3 2" xfId="18941" xr:uid="{00000000-0005-0000-0000-000055460000}"/>
    <cellStyle name="T_Bieu 4.2 A, B KHCTgiong 2011 8 2 3 2 2" xfId="31485" xr:uid="{00000000-0005-0000-0000-000056460000}"/>
    <cellStyle name="T_Bieu 4.2 A, B KHCTgiong 2011 8 2 3 3" xfId="31484" xr:uid="{00000000-0005-0000-0000-000057460000}"/>
    <cellStyle name="T_Bieu 4.2 A, B KHCTgiong 2011 8 2 4" xfId="18939" xr:uid="{00000000-0005-0000-0000-000058460000}"/>
    <cellStyle name="T_Bieu 4.2 A, B KHCTgiong 2011 8 2 4 2" xfId="31486" xr:uid="{00000000-0005-0000-0000-000059460000}"/>
    <cellStyle name="T_Bieu 4.2 A, B KHCTgiong 2011 8 2 5" xfId="31481" xr:uid="{00000000-0005-0000-0000-00005A460000}"/>
    <cellStyle name="T_Bieu 4.2 A, B KHCTgiong 2011 8 3" xfId="3113" xr:uid="{00000000-0005-0000-0000-00005B460000}"/>
    <cellStyle name="T_Bieu 4.2 A, B KHCTgiong 2011 8 3 2" xfId="7278" xr:uid="{00000000-0005-0000-0000-00005C460000}"/>
    <cellStyle name="T_Bieu 4.2 A, B KHCTgiong 2011 8 3 2 2" xfId="17842" xr:uid="{00000000-0005-0000-0000-00005D460000}"/>
    <cellStyle name="T_Bieu 4.2 A, B KHCTgiong 2011 8 3 2 2 2" xfId="31489" xr:uid="{00000000-0005-0000-0000-00005E460000}"/>
    <cellStyle name="T_Bieu 4.2 A, B KHCTgiong 2011 8 3 2 3" xfId="31488" xr:uid="{00000000-0005-0000-0000-00005F460000}"/>
    <cellStyle name="T_Bieu 4.2 A, B KHCTgiong 2011 8 3 3" xfId="16292" xr:uid="{00000000-0005-0000-0000-000060460000}"/>
    <cellStyle name="T_Bieu 4.2 A, B KHCTgiong 2011 8 3 3 2" xfId="31490" xr:uid="{00000000-0005-0000-0000-000061460000}"/>
    <cellStyle name="T_Bieu 4.2 A, B KHCTgiong 2011 8 3 4" xfId="31487" xr:uid="{00000000-0005-0000-0000-000062460000}"/>
    <cellStyle name="T_Bieu 4.2 A, B KHCTgiong 2011 8 4" xfId="9652" xr:uid="{00000000-0005-0000-0000-000063460000}"/>
    <cellStyle name="T_Bieu 4.2 A, B KHCTgiong 2011 8 4 2" xfId="18942" xr:uid="{00000000-0005-0000-0000-000064460000}"/>
    <cellStyle name="T_Bieu 4.2 A, B KHCTgiong 2011 8 4 2 2" xfId="31492" xr:uid="{00000000-0005-0000-0000-000065460000}"/>
    <cellStyle name="T_Bieu 4.2 A, B KHCTgiong 2011 8 4 3" xfId="31491" xr:uid="{00000000-0005-0000-0000-000066460000}"/>
    <cellStyle name="T_Bieu 4.2 A, B KHCTgiong 2011 8 5" xfId="9653" xr:uid="{00000000-0005-0000-0000-000067460000}"/>
    <cellStyle name="T_Bieu 4.2 A, B KHCTgiong 2011 8 5 2" xfId="18943" xr:uid="{00000000-0005-0000-0000-000068460000}"/>
    <cellStyle name="T_Bieu 4.2 A, B KHCTgiong 2011 8 5 2 2" xfId="31494" xr:uid="{00000000-0005-0000-0000-000069460000}"/>
    <cellStyle name="T_Bieu 4.2 A, B KHCTgiong 2011 8 5 3" xfId="31493" xr:uid="{00000000-0005-0000-0000-00006A460000}"/>
    <cellStyle name="T_Bieu 4.2 A, B KHCTgiong 2011 8 6" xfId="15699" xr:uid="{00000000-0005-0000-0000-00006B460000}"/>
    <cellStyle name="T_Bieu 4.2 A, B KHCTgiong 2011 8 6 2" xfId="31495" xr:uid="{00000000-0005-0000-0000-00006C460000}"/>
    <cellStyle name="T_Bieu 4.2 A, B KHCTgiong 2011 8 7" xfId="31480" xr:uid="{00000000-0005-0000-0000-00006D460000}"/>
    <cellStyle name="T_Bieu 4.2 A, B KHCTgiong 2011 9" xfId="9654" xr:uid="{00000000-0005-0000-0000-00006E460000}"/>
    <cellStyle name="T_Bieu 4.2 A, B KHCTgiong 2011 9 2" xfId="9656" xr:uid="{00000000-0005-0000-0000-00006F460000}"/>
    <cellStyle name="T_Bieu 4.2 A, B KHCTgiong 2011 9 2 2" xfId="9661" xr:uid="{00000000-0005-0000-0000-000070460000}"/>
    <cellStyle name="T_Bieu 4.2 A, B KHCTgiong 2011 9 2 2 2" xfId="18951" xr:uid="{00000000-0005-0000-0000-000071460000}"/>
    <cellStyle name="T_Bieu 4.2 A, B KHCTgiong 2011 9 2 2 2 2" xfId="31499" xr:uid="{00000000-0005-0000-0000-000072460000}"/>
    <cellStyle name="T_Bieu 4.2 A, B KHCTgiong 2011 9 2 2 3" xfId="31498" xr:uid="{00000000-0005-0000-0000-000073460000}"/>
    <cellStyle name="T_Bieu 4.2 A, B KHCTgiong 2011 9 2 3" xfId="2652" xr:uid="{00000000-0005-0000-0000-000074460000}"/>
    <cellStyle name="T_Bieu 4.2 A, B KHCTgiong 2011 9 2 3 2" xfId="16124" xr:uid="{00000000-0005-0000-0000-000075460000}"/>
    <cellStyle name="T_Bieu 4.2 A, B KHCTgiong 2011 9 2 3 2 2" xfId="31501" xr:uid="{00000000-0005-0000-0000-000076460000}"/>
    <cellStyle name="T_Bieu 4.2 A, B KHCTgiong 2011 9 2 3 3" xfId="31500" xr:uid="{00000000-0005-0000-0000-000077460000}"/>
    <cellStyle name="T_Bieu 4.2 A, B KHCTgiong 2011 9 2 4" xfId="18946" xr:uid="{00000000-0005-0000-0000-000078460000}"/>
    <cellStyle name="T_Bieu 4.2 A, B KHCTgiong 2011 9 2 4 2" xfId="31502" xr:uid="{00000000-0005-0000-0000-000079460000}"/>
    <cellStyle name="T_Bieu 4.2 A, B KHCTgiong 2011 9 2 5" xfId="31497" xr:uid="{00000000-0005-0000-0000-00007A460000}"/>
    <cellStyle name="T_Bieu 4.2 A, B KHCTgiong 2011 9 3" xfId="9664" xr:uid="{00000000-0005-0000-0000-00007B460000}"/>
    <cellStyle name="T_Bieu 4.2 A, B KHCTgiong 2011 9 3 2" xfId="9667" xr:uid="{00000000-0005-0000-0000-00007C460000}"/>
    <cellStyle name="T_Bieu 4.2 A, B KHCTgiong 2011 9 3 2 2" xfId="18957" xr:uid="{00000000-0005-0000-0000-00007D460000}"/>
    <cellStyle name="T_Bieu 4.2 A, B KHCTgiong 2011 9 3 2 2 2" xfId="31505" xr:uid="{00000000-0005-0000-0000-00007E460000}"/>
    <cellStyle name="T_Bieu 4.2 A, B KHCTgiong 2011 9 3 2 3" xfId="31504" xr:uid="{00000000-0005-0000-0000-00007F460000}"/>
    <cellStyle name="T_Bieu 4.2 A, B KHCTgiong 2011 9 3 3" xfId="18954" xr:uid="{00000000-0005-0000-0000-000080460000}"/>
    <cellStyle name="T_Bieu 4.2 A, B KHCTgiong 2011 9 3 3 2" xfId="31506" xr:uid="{00000000-0005-0000-0000-000081460000}"/>
    <cellStyle name="T_Bieu 4.2 A, B KHCTgiong 2011 9 3 4" xfId="31503" xr:uid="{00000000-0005-0000-0000-000082460000}"/>
    <cellStyle name="T_Bieu 4.2 A, B KHCTgiong 2011 9 4" xfId="1469" xr:uid="{00000000-0005-0000-0000-000083460000}"/>
    <cellStyle name="T_Bieu 4.2 A, B KHCTgiong 2011 9 4 2" xfId="15715" xr:uid="{00000000-0005-0000-0000-000084460000}"/>
    <cellStyle name="T_Bieu 4.2 A, B KHCTgiong 2011 9 4 2 2" xfId="31508" xr:uid="{00000000-0005-0000-0000-000085460000}"/>
    <cellStyle name="T_Bieu 4.2 A, B KHCTgiong 2011 9 4 3" xfId="31507" xr:uid="{00000000-0005-0000-0000-000086460000}"/>
    <cellStyle name="T_Bieu 4.2 A, B KHCTgiong 2011 9 5" xfId="9669" xr:uid="{00000000-0005-0000-0000-000087460000}"/>
    <cellStyle name="T_Bieu 4.2 A, B KHCTgiong 2011 9 5 2" xfId="18959" xr:uid="{00000000-0005-0000-0000-000088460000}"/>
    <cellStyle name="T_Bieu 4.2 A, B KHCTgiong 2011 9 5 2 2" xfId="31510" xr:uid="{00000000-0005-0000-0000-000089460000}"/>
    <cellStyle name="T_Bieu 4.2 A, B KHCTgiong 2011 9 5 3" xfId="31509" xr:uid="{00000000-0005-0000-0000-00008A460000}"/>
    <cellStyle name="T_Bieu 4.2 A, B KHCTgiong 2011 9 6" xfId="18944" xr:uid="{00000000-0005-0000-0000-00008B460000}"/>
    <cellStyle name="T_Bieu 4.2 A, B KHCTgiong 2011 9 6 2" xfId="31511" xr:uid="{00000000-0005-0000-0000-00008C460000}"/>
    <cellStyle name="T_Bieu 4.2 A, B KHCTgiong 2011 9 7" xfId="31496" xr:uid="{00000000-0005-0000-0000-00008D460000}"/>
    <cellStyle name="T_Bieu mau cong trinh khoi cong moi 3-4" xfId="3831" xr:uid="{00000000-0005-0000-0000-00008E460000}"/>
    <cellStyle name="T_Bieu mau cong trinh khoi cong moi 3-4 2" xfId="8557" xr:uid="{00000000-0005-0000-0000-00008F460000}"/>
    <cellStyle name="T_Bieu mau cong trinh khoi cong moi 3-4 2 2" xfId="9671" xr:uid="{00000000-0005-0000-0000-000090460000}"/>
    <cellStyle name="T_Bieu mau cong trinh khoi cong moi 3-4 2 2 2" xfId="9672" xr:uid="{00000000-0005-0000-0000-000091460000}"/>
    <cellStyle name="T_Bieu mau cong trinh khoi cong moi 3-4 2 2 2 2" xfId="18962" xr:uid="{00000000-0005-0000-0000-000092460000}"/>
    <cellStyle name="T_Bieu mau cong trinh khoi cong moi 3-4 2 2 2 2 2" xfId="31516" xr:uid="{00000000-0005-0000-0000-000093460000}"/>
    <cellStyle name="T_Bieu mau cong trinh khoi cong moi 3-4 2 2 2 3" xfId="31515" xr:uid="{00000000-0005-0000-0000-000094460000}"/>
    <cellStyle name="T_Bieu mau cong trinh khoi cong moi 3-4 2 2 3" xfId="9673" xr:uid="{00000000-0005-0000-0000-000095460000}"/>
    <cellStyle name="T_Bieu mau cong trinh khoi cong moi 3-4 2 2 3 2" xfId="18963" xr:uid="{00000000-0005-0000-0000-000096460000}"/>
    <cellStyle name="T_Bieu mau cong trinh khoi cong moi 3-4 2 2 3 2 2" xfId="31518" xr:uid="{00000000-0005-0000-0000-000097460000}"/>
    <cellStyle name="T_Bieu mau cong trinh khoi cong moi 3-4 2 2 3 3" xfId="31517" xr:uid="{00000000-0005-0000-0000-000098460000}"/>
    <cellStyle name="T_Bieu mau cong trinh khoi cong moi 3-4 2 2 4" xfId="18961" xr:uid="{00000000-0005-0000-0000-000099460000}"/>
    <cellStyle name="T_Bieu mau cong trinh khoi cong moi 3-4 2 2 4 2" xfId="31519" xr:uid="{00000000-0005-0000-0000-00009A460000}"/>
    <cellStyle name="T_Bieu mau cong trinh khoi cong moi 3-4 2 2 5" xfId="31514" xr:uid="{00000000-0005-0000-0000-00009B460000}"/>
    <cellStyle name="T_Bieu mau cong trinh khoi cong moi 3-4 2 3" xfId="1918" xr:uid="{00000000-0005-0000-0000-00009C460000}"/>
    <cellStyle name="T_Bieu mau cong trinh khoi cong moi 3-4 2 3 2" xfId="7161" xr:uid="{00000000-0005-0000-0000-00009D460000}"/>
    <cellStyle name="T_Bieu mau cong trinh khoi cong moi 3-4 2 3 2 2" xfId="17790" xr:uid="{00000000-0005-0000-0000-00009E460000}"/>
    <cellStyle name="T_Bieu mau cong trinh khoi cong moi 3-4 2 3 2 2 2" xfId="31522" xr:uid="{00000000-0005-0000-0000-00009F460000}"/>
    <cellStyle name="T_Bieu mau cong trinh khoi cong moi 3-4 2 3 2 3" xfId="31521" xr:uid="{00000000-0005-0000-0000-0000A0460000}"/>
    <cellStyle name="T_Bieu mau cong trinh khoi cong moi 3-4 2 3 3" xfId="15884" xr:uid="{00000000-0005-0000-0000-0000A1460000}"/>
    <cellStyle name="T_Bieu mau cong trinh khoi cong moi 3-4 2 3 3 2" xfId="31523" xr:uid="{00000000-0005-0000-0000-0000A2460000}"/>
    <cellStyle name="T_Bieu mau cong trinh khoi cong moi 3-4 2 3 4" xfId="31520" xr:uid="{00000000-0005-0000-0000-0000A3460000}"/>
    <cellStyle name="T_Bieu mau cong trinh khoi cong moi 3-4 2 4" xfId="6075" xr:uid="{00000000-0005-0000-0000-0000A4460000}"/>
    <cellStyle name="T_Bieu mau cong trinh khoi cong moi 3-4 2 4 2" xfId="17295" xr:uid="{00000000-0005-0000-0000-0000A5460000}"/>
    <cellStyle name="T_Bieu mau cong trinh khoi cong moi 3-4 2 4 2 2" xfId="31525" xr:uid="{00000000-0005-0000-0000-0000A6460000}"/>
    <cellStyle name="T_Bieu mau cong trinh khoi cong moi 3-4 2 4 3" xfId="31524" xr:uid="{00000000-0005-0000-0000-0000A7460000}"/>
    <cellStyle name="T_Bieu mau cong trinh khoi cong moi 3-4 2 5" xfId="9674" xr:uid="{00000000-0005-0000-0000-0000A8460000}"/>
    <cellStyle name="T_Bieu mau cong trinh khoi cong moi 3-4 2 5 2" xfId="18964" xr:uid="{00000000-0005-0000-0000-0000A9460000}"/>
    <cellStyle name="T_Bieu mau cong trinh khoi cong moi 3-4 2 5 2 2" xfId="31527" xr:uid="{00000000-0005-0000-0000-0000AA460000}"/>
    <cellStyle name="T_Bieu mau cong trinh khoi cong moi 3-4 2 5 3" xfId="31526" xr:uid="{00000000-0005-0000-0000-0000AB460000}"/>
    <cellStyle name="T_Bieu mau cong trinh khoi cong moi 3-4 2 6" xfId="18305" xr:uid="{00000000-0005-0000-0000-0000AC460000}"/>
    <cellStyle name="T_Bieu mau cong trinh khoi cong moi 3-4 2 6 2" xfId="31528" xr:uid="{00000000-0005-0000-0000-0000AD460000}"/>
    <cellStyle name="T_Bieu mau cong trinh khoi cong moi 3-4 2 7" xfId="31513" xr:uid="{00000000-0005-0000-0000-0000AE460000}"/>
    <cellStyle name="T_Bieu mau cong trinh khoi cong moi 3-4 3" xfId="8559" xr:uid="{00000000-0005-0000-0000-0000AF460000}"/>
    <cellStyle name="T_Bieu mau cong trinh khoi cong moi 3-4 3 2" xfId="9676" xr:uid="{00000000-0005-0000-0000-0000B0460000}"/>
    <cellStyle name="T_Bieu mau cong trinh khoi cong moi 3-4 3 2 2" xfId="18966" xr:uid="{00000000-0005-0000-0000-0000B1460000}"/>
    <cellStyle name="T_Bieu mau cong trinh khoi cong moi 3-4 3 2 2 2" xfId="31531" xr:uid="{00000000-0005-0000-0000-0000B2460000}"/>
    <cellStyle name="T_Bieu mau cong trinh khoi cong moi 3-4 3 2 3" xfId="31530" xr:uid="{00000000-0005-0000-0000-0000B3460000}"/>
    <cellStyle name="T_Bieu mau cong trinh khoi cong moi 3-4 3 3" xfId="9677" xr:uid="{00000000-0005-0000-0000-0000B4460000}"/>
    <cellStyle name="T_Bieu mau cong trinh khoi cong moi 3-4 3 3 2" xfId="18967" xr:uid="{00000000-0005-0000-0000-0000B5460000}"/>
    <cellStyle name="T_Bieu mau cong trinh khoi cong moi 3-4 3 3 2 2" xfId="31533" xr:uid="{00000000-0005-0000-0000-0000B6460000}"/>
    <cellStyle name="T_Bieu mau cong trinh khoi cong moi 3-4 3 3 3" xfId="31532" xr:uid="{00000000-0005-0000-0000-0000B7460000}"/>
    <cellStyle name="T_Bieu mau cong trinh khoi cong moi 3-4 3 4" xfId="18306" xr:uid="{00000000-0005-0000-0000-0000B8460000}"/>
    <cellStyle name="T_Bieu mau cong trinh khoi cong moi 3-4 3 4 2" xfId="31534" xr:uid="{00000000-0005-0000-0000-0000B9460000}"/>
    <cellStyle name="T_Bieu mau cong trinh khoi cong moi 3-4 3 5" xfId="31529" xr:uid="{00000000-0005-0000-0000-0000BA460000}"/>
    <cellStyle name="T_Bieu mau cong trinh khoi cong moi 3-4 4" xfId="8561" xr:uid="{00000000-0005-0000-0000-0000BB460000}"/>
    <cellStyle name="T_Bieu mau cong trinh khoi cong moi 3-4 4 2" xfId="9678" xr:uid="{00000000-0005-0000-0000-0000BC460000}"/>
    <cellStyle name="T_Bieu mau cong trinh khoi cong moi 3-4 4 2 2" xfId="18968" xr:uid="{00000000-0005-0000-0000-0000BD460000}"/>
    <cellStyle name="T_Bieu mau cong trinh khoi cong moi 3-4 4 2 2 2" xfId="31537" xr:uid="{00000000-0005-0000-0000-0000BE460000}"/>
    <cellStyle name="T_Bieu mau cong trinh khoi cong moi 3-4 4 2 3" xfId="31536" xr:uid="{00000000-0005-0000-0000-0000BF460000}"/>
    <cellStyle name="T_Bieu mau cong trinh khoi cong moi 3-4 4 3" xfId="18307" xr:uid="{00000000-0005-0000-0000-0000C0460000}"/>
    <cellStyle name="T_Bieu mau cong trinh khoi cong moi 3-4 4 3 2" xfId="31538" xr:uid="{00000000-0005-0000-0000-0000C1460000}"/>
    <cellStyle name="T_Bieu mau cong trinh khoi cong moi 3-4 4 4" xfId="31535" xr:uid="{00000000-0005-0000-0000-0000C2460000}"/>
    <cellStyle name="T_Bieu mau cong trinh khoi cong moi 3-4 5" xfId="5562" xr:uid="{00000000-0005-0000-0000-0000C3460000}"/>
    <cellStyle name="T_Bieu mau cong trinh khoi cong moi 3-4 5 2" xfId="17136" xr:uid="{00000000-0005-0000-0000-0000C4460000}"/>
    <cellStyle name="T_Bieu mau cong trinh khoi cong moi 3-4 5 2 2" xfId="31540" xr:uid="{00000000-0005-0000-0000-0000C5460000}"/>
    <cellStyle name="T_Bieu mau cong trinh khoi cong moi 3-4 5 3" xfId="31539" xr:uid="{00000000-0005-0000-0000-0000C6460000}"/>
    <cellStyle name="T_Bieu mau cong trinh khoi cong moi 3-4 6" xfId="5568" xr:uid="{00000000-0005-0000-0000-0000C7460000}"/>
    <cellStyle name="T_Bieu mau cong trinh khoi cong moi 3-4 6 2" xfId="17139" xr:uid="{00000000-0005-0000-0000-0000C8460000}"/>
    <cellStyle name="T_Bieu mau cong trinh khoi cong moi 3-4 6 2 2" xfId="31542" xr:uid="{00000000-0005-0000-0000-0000C9460000}"/>
    <cellStyle name="T_Bieu mau cong trinh khoi cong moi 3-4 6 3" xfId="31541" xr:uid="{00000000-0005-0000-0000-0000CA460000}"/>
    <cellStyle name="T_Bieu mau cong trinh khoi cong moi 3-4 7" xfId="16526" xr:uid="{00000000-0005-0000-0000-0000CB460000}"/>
    <cellStyle name="T_Bieu mau cong trinh khoi cong moi 3-4 7 2" xfId="31543" xr:uid="{00000000-0005-0000-0000-0000CC460000}"/>
    <cellStyle name="T_Bieu mau cong trinh khoi cong moi 3-4 8" xfId="31512" xr:uid="{00000000-0005-0000-0000-0000CD460000}"/>
    <cellStyle name="T_Bieu mau cong trinh khoi cong moi 3-4_!1 1 bao cao giao KH ve HTCMT vung TNB   12-12-2011" xfId="9679" xr:uid="{00000000-0005-0000-0000-0000CE460000}"/>
    <cellStyle name="T_Bieu mau cong trinh khoi cong moi 3-4_!1 1 bao cao giao KH ve HTCMT vung TNB   12-12-2011 2" xfId="9683" xr:uid="{00000000-0005-0000-0000-0000CF460000}"/>
    <cellStyle name="T_Bieu mau cong trinh khoi cong moi 3-4_!1 1 bao cao giao KH ve HTCMT vung TNB   12-12-2011 2 2" xfId="1322" xr:uid="{00000000-0005-0000-0000-0000D0460000}"/>
    <cellStyle name="T_Bieu mau cong trinh khoi cong moi 3-4_!1 1 bao cao giao KH ve HTCMT vung TNB   12-12-2011 2 2 2" xfId="7884" xr:uid="{00000000-0005-0000-0000-0000D1460000}"/>
    <cellStyle name="T_Bieu mau cong trinh khoi cong moi 3-4_!1 1 bao cao giao KH ve HTCMT vung TNB   12-12-2011 2 2 2 2" xfId="18084" xr:uid="{00000000-0005-0000-0000-0000D2460000}"/>
    <cellStyle name="T_Bieu mau cong trinh khoi cong moi 3-4_!1 1 bao cao giao KH ve HTCMT vung TNB   12-12-2011 2 2 2 2 2" xfId="31548" xr:uid="{00000000-0005-0000-0000-0000D3460000}"/>
    <cellStyle name="T_Bieu mau cong trinh khoi cong moi 3-4_!1 1 bao cao giao KH ve HTCMT vung TNB   12-12-2011 2 2 2 3" xfId="31547" xr:uid="{00000000-0005-0000-0000-0000D4460000}"/>
    <cellStyle name="T_Bieu mau cong trinh khoi cong moi 3-4_!1 1 bao cao giao KH ve HTCMT vung TNB   12-12-2011 2 2 3" xfId="87" xr:uid="{00000000-0005-0000-0000-0000D5460000}"/>
    <cellStyle name="T_Bieu mau cong trinh khoi cong moi 3-4_!1 1 bao cao giao KH ve HTCMT vung TNB   12-12-2011 2 2 3 2" xfId="15189" xr:uid="{00000000-0005-0000-0000-0000D6460000}"/>
    <cellStyle name="T_Bieu mau cong trinh khoi cong moi 3-4_!1 1 bao cao giao KH ve HTCMT vung TNB   12-12-2011 2 2 3 2 2" xfId="31550" xr:uid="{00000000-0005-0000-0000-0000D7460000}"/>
    <cellStyle name="T_Bieu mau cong trinh khoi cong moi 3-4_!1 1 bao cao giao KH ve HTCMT vung TNB   12-12-2011 2 2 3 3" xfId="31549" xr:uid="{00000000-0005-0000-0000-0000D8460000}"/>
    <cellStyle name="T_Bieu mau cong trinh khoi cong moi 3-4_!1 1 bao cao giao KH ve HTCMT vung TNB   12-12-2011 2 2 4" xfId="15654" xr:uid="{00000000-0005-0000-0000-0000D9460000}"/>
    <cellStyle name="T_Bieu mau cong trinh khoi cong moi 3-4_!1 1 bao cao giao KH ve HTCMT vung TNB   12-12-2011 2 2 4 2" xfId="31551" xr:uid="{00000000-0005-0000-0000-0000DA460000}"/>
    <cellStyle name="T_Bieu mau cong trinh khoi cong moi 3-4_!1 1 bao cao giao KH ve HTCMT vung TNB   12-12-2011 2 2 5" xfId="31546" xr:uid="{00000000-0005-0000-0000-0000DB460000}"/>
    <cellStyle name="T_Bieu mau cong trinh khoi cong moi 3-4_!1 1 bao cao giao KH ve HTCMT vung TNB   12-12-2011 2 3" xfId="6941" xr:uid="{00000000-0005-0000-0000-0000DC460000}"/>
    <cellStyle name="T_Bieu mau cong trinh khoi cong moi 3-4_!1 1 bao cao giao KH ve HTCMT vung TNB   12-12-2011 2 3 2" xfId="9686" xr:uid="{00000000-0005-0000-0000-0000DD460000}"/>
    <cellStyle name="T_Bieu mau cong trinh khoi cong moi 3-4_!1 1 bao cao giao KH ve HTCMT vung TNB   12-12-2011 2 3 2 2" xfId="18972" xr:uid="{00000000-0005-0000-0000-0000DE460000}"/>
    <cellStyle name="T_Bieu mau cong trinh khoi cong moi 3-4_!1 1 bao cao giao KH ve HTCMT vung TNB   12-12-2011 2 3 2 2 2" xfId="31554" xr:uid="{00000000-0005-0000-0000-0000DF460000}"/>
    <cellStyle name="T_Bieu mau cong trinh khoi cong moi 3-4_!1 1 bao cao giao KH ve HTCMT vung TNB   12-12-2011 2 3 2 3" xfId="31553" xr:uid="{00000000-0005-0000-0000-0000E0460000}"/>
    <cellStyle name="T_Bieu mau cong trinh khoi cong moi 3-4_!1 1 bao cao giao KH ve HTCMT vung TNB   12-12-2011 2 3 3" xfId="17671" xr:uid="{00000000-0005-0000-0000-0000E1460000}"/>
    <cellStyle name="T_Bieu mau cong trinh khoi cong moi 3-4_!1 1 bao cao giao KH ve HTCMT vung TNB   12-12-2011 2 3 3 2" xfId="31555" xr:uid="{00000000-0005-0000-0000-0000E2460000}"/>
    <cellStyle name="T_Bieu mau cong trinh khoi cong moi 3-4_!1 1 bao cao giao KH ve HTCMT vung TNB   12-12-2011 2 3 4" xfId="31552" xr:uid="{00000000-0005-0000-0000-0000E3460000}"/>
    <cellStyle name="T_Bieu mau cong trinh khoi cong moi 3-4_!1 1 bao cao giao KH ve HTCMT vung TNB   12-12-2011 2 4" xfId="7773" xr:uid="{00000000-0005-0000-0000-0000E4460000}"/>
    <cellStyle name="T_Bieu mau cong trinh khoi cong moi 3-4_!1 1 bao cao giao KH ve HTCMT vung TNB   12-12-2011 2 4 2" xfId="18052" xr:uid="{00000000-0005-0000-0000-0000E5460000}"/>
    <cellStyle name="T_Bieu mau cong trinh khoi cong moi 3-4_!1 1 bao cao giao KH ve HTCMT vung TNB   12-12-2011 2 4 2 2" xfId="31557" xr:uid="{00000000-0005-0000-0000-0000E6460000}"/>
    <cellStyle name="T_Bieu mau cong trinh khoi cong moi 3-4_!1 1 bao cao giao KH ve HTCMT vung TNB   12-12-2011 2 4 3" xfId="31556" xr:uid="{00000000-0005-0000-0000-0000E7460000}"/>
    <cellStyle name="T_Bieu mau cong trinh khoi cong moi 3-4_!1 1 bao cao giao KH ve HTCMT vung TNB   12-12-2011 2 5" xfId="8299" xr:uid="{00000000-0005-0000-0000-0000E8460000}"/>
    <cellStyle name="T_Bieu mau cong trinh khoi cong moi 3-4_!1 1 bao cao giao KH ve HTCMT vung TNB   12-12-2011 2 5 2" xfId="18220" xr:uid="{00000000-0005-0000-0000-0000E9460000}"/>
    <cellStyle name="T_Bieu mau cong trinh khoi cong moi 3-4_!1 1 bao cao giao KH ve HTCMT vung TNB   12-12-2011 2 5 2 2" xfId="31559" xr:uid="{00000000-0005-0000-0000-0000EA460000}"/>
    <cellStyle name="T_Bieu mau cong trinh khoi cong moi 3-4_!1 1 bao cao giao KH ve HTCMT vung TNB   12-12-2011 2 5 3" xfId="31558" xr:uid="{00000000-0005-0000-0000-0000EB460000}"/>
    <cellStyle name="T_Bieu mau cong trinh khoi cong moi 3-4_!1 1 bao cao giao KH ve HTCMT vung TNB   12-12-2011 2 6" xfId="18971" xr:uid="{00000000-0005-0000-0000-0000EC460000}"/>
    <cellStyle name="T_Bieu mau cong trinh khoi cong moi 3-4_!1 1 bao cao giao KH ve HTCMT vung TNB   12-12-2011 2 6 2" xfId="31560" xr:uid="{00000000-0005-0000-0000-0000ED460000}"/>
    <cellStyle name="T_Bieu mau cong trinh khoi cong moi 3-4_!1 1 bao cao giao KH ve HTCMT vung TNB   12-12-2011 2 7" xfId="31545" xr:uid="{00000000-0005-0000-0000-0000EE460000}"/>
    <cellStyle name="T_Bieu mau cong trinh khoi cong moi 3-4_!1 1 bao cao giao KH ve HTCMT vung TNB   12-12-2011 3" xfId="9688" xr:uid="{00000000-0005-0000-0000-0000EF460000}"/>
    <cellStyle name="T_Bieu mau cong trinh khoi cong moi 3-4_!1 1 bao cao giao KH ve HTCMT vung TNB   12-12-2011 3 2" xfId="1295" xr:uid="{00000000-0005-0000-0000-0000F0460000}"/>
    <cellStyle name="T_Bieu mau cong trinh khoi cong moi 3-4_!1 1 bao cao giao KH ve HTCMT vung TNB   12-12-2011 3 2 2" xfId="15640" xr:uid="{00000000-0005-0000-0000-0000F1460000}"/>
    <cellStyle name="T_Bieu mau cong trinh khoi cong moi 3-4_!1 1 bao cao giao KH ve HTCMT vung TNB   12-12-2011 3 2 2 2" xfId="31563" xr:uid="{00000000-0005-0000-0000-0000F2460000}"/>
    <cellStyle name="T_Bieu mau cong trinh khoi cong moi 3-4_!1 1 bao cao giao KH ve HTCMT vung TNB   12-12-2011 3 2 3" xfId="31562" xr:uid="{00000000-0005-0000-0000-0000F3460000}"/>
    <cellStyle name="T_Bieu mau cong trinh khoi cong moi 3-4_!1 1 bao cao giao KH ve HTCMT vung TNB   12-12-2011 3 3" xfId="2572" xr:uid="{00000000-0005-0000-0000-0000F4460000}"/>
    <cellStyle name="T_Bieu mau cong trinh khoi cong moi 3-4_!1 1 bao cao giao KH ve HTCMT vung TNB   12-12-2011 3 3 2" xfId="16101" xr:uid="{00000000-0005-0000-0000-0000F5460000}"/>
    <cellStyle name="T_Bieu mau cong trinh khoi cong moi 3-4_!1 1 bao cao giao KH ve HTCMT vung TNB   12-12-2011 3 3 2 2" xfId="31565" xr:uid="{00000000-0005-0000-0000-0000F6460000}"/>
    <cellStyle name="T_Bieu mau cong trinh khoi cong moi 3-4_!1 1 bao cao giao KH ve HTCMT vung TNB   12-12-2011 3 3 3" xfId="31564" xr:uid="{00000000-0005-0000-0000-0000F7460000}"/>
    <cellStyle name="T_Bieu mau cong trinh khoi cong moi 3-4_!1 1 bao cao giao KH ve HTCMT vung TNB   12-12-2011 3 4" xfId="18974" xr:uid="{00000000-0005-0000-0000-0000F8460000}"/>
    <cellStyle name="T_Bieu mau cong trinh khoi cong moi 3-4_!1 1 bao cao giao KH ve HTCMT vung TNB   12-12-2011 3 4 2" xfId="31566" xr:uid="{00000000-0005-0000-0000-0000F9460000}"/>
    <cellStyle name="T_Bieu mau cong trinh khoi cong moi 3-4_!1 1 bao cao giao KH ve HTCMT vung TNB   12-12-2011 3 5" xfId="31561" xr:uid="{00000000-0005-0000-0000-0000FA460000}"/>
    <cellStyle name="T_Bieu mau cong trinh khoi cong moi 3-4_!1 1 bao cao giao KH ve HTCMT vung TNB   12-12-2011 4" xfId="8296" xr:uid="{00000000-0005-0000-0000-0000FB460000}"/>
    <cellStyle name="T_Bieu mau cong trinh khoi cong moi 3-4_!1 1 bao cao giao KH ve HTCMT vung TNB   12-12-2011 4 2" xfId="9689" xr:uid="{00000000-0005-0000-0000-0000FC460000}"/>
    <cellStyle name="T_Bieu mau cong trinh khoi cong moi 3-4_!1 1 bao cao giao KH ve HTCMT vung TNB   12-12-2011 4 2 2" xfId="18975" xr:uid="{00000000-0005-0000-0000-0000FD460000}"/>
    <cellStyle name="T_Bieu mau cong trinh khoi cong moi 3-4_!1 1 bao cao giao KH ve HTCMT vung TNB   12-12-2011 4 2 2 2" xfId="31569" xr:uid="{00000000-0005-0000-0000-0000FE460000}"/>
    <cellStyle name="T_Bieu mau cong trinh khoi cong moi 3-4_!1 1 bao cao giao KH ve HTCMT vung TNB   12-12-2011 4 2 3" xfId="31568" xr:uid="{00000000-0005-0000-0000-0000FF460000}"/>
    <cellStyle name="T_Bieu mau cong trinh khoi cong moi 3-4_!1 1 bao cao giao KH ve HTCMT vung TNB   12-12-2011 4 3" xfId="18219" xr:uid="{00000000-0005-0000-0000-000000470000}"/>
    <cellStyle name="T_Bieu mau cong trinh khoi cong moi 3-4_!1 1 bao cao giao KH ve HTCMT vung TNB   12-12-2011 4 3 2" xfId="31570" xr:uid="{00000000-0005-0000-0000-000001470000}"/>
    <cellStyle name="T_Bieu mau cong trinh khoi cong moi 3-4_!1 1 bao cao giao KH ve HTCMT vung TNB   12-12-2011 4 4" xfId="31567" xr:uid="{00000000-0005-0000-0000-000002470000}"/>
    <cellStyle name="T_Bieu mau cong trinh khoi cong moi 3-4_!1 1 bao cao giao KH ve HTCMT vung TNB   12-12-2011 5" xfId="9691" xr:uid="{00000000-0005-0000-0000-000003470000}"/>
    <cellStyle name="T_Bieu mau cong trinh khoi cong moi 3-4_!1 1 bao cao giao KH ve HTCMT vung TNB   12-12-2011 5 2" xfId="18977" xr:uid="{00000000-0005-0000-0000-000004470000}"/>
    <cellStyle name="T_Bieu mau cong trinh khoi cong moi 3-4_!1 1 bao cao giao KH ve HTCMT vung TNB   12-12-2011 5 2 2" xfId="31572" xr:uid="{00000000-0005-0000-0000-000005470000}"/>
    <cellStyle name="T_Bieu mau cong trinh khoi cong moi 3-4_!1 1 bao cao giao KH ve HTCMT vung TNB   12-12-2011 5 3" xfId="31571" xr:uid="{00000000-0005-0000-0000-000006470000}"/>
    <cellStyle name="T_Bieu mau cong trinh khoi cong moi 3-4_!1 1 bao cao giao KH ve HTCMT vung TNB   12-12-2011 6" xfId="9692" xr:uid="{00000000-0005-0000-0000-000007470000}"/>
    <cellStyle name="T_Bieu mau cong trinh khoi cong moi 3-4_!1 1 bao cao giao KH ve HTCMT vung TNB   12-12-2011 6 2" xfId="18978" xr:uid="{00000000-0005-0000-0000-000008470000}"/>
    <cellStyle name="T_Bieu mau cong trinh khoi cong moi 3-4_!1 1 bao cao giao KH ve HTCMT vung TNB   12-12-2011 6 2 2" xfId="31574" xr:uid="{00000000-0005-0000-0000-000009470000}"/>
    <cellStyle name="T_Bieu mau cong trinh khoi cong moi 3-4_!1 1 bao cao giao KH ve HTCMT vung TNB   12-12-2011 6 3" xfId="31573" xr:uid="{00000000-0005-0000-0000-00000A470000}"/>
    <cellStyle name="T_Bieu mau cong trinh khoi cong moi 3-4_!1 1 bao cao giao KH ve HTCMT vung TNB   12-12-2011 7" xfId="18969" xr:uid="{00000000-0005-0000-0000-00000B470000}"/>
    <cellStyle name="T_Bieu mau cong trinh khoi cong moi 3-4_!1 1 bao cao giao KH ve HTCMT vung TNB   12-12-2011 7 2" xfId="31575" xr:uid="{00000000-0005-0000-0000-00000C470000}"/>
    <cellStyle name="T_Bieu mau cong trinh khoi cong moi 3-4_!1 1 bao cao giao KH ve HTCMT vung TNB   12-12-2011 8" xfId="31544" xr:uid="{00000000-0005-0000-0000-00000D470000}"/>
    <cellStyle name="T_Bieu mau cong trinh khoi cong moi 3-4_KH TPCP vung TNB (03-1-2012)" xfId="1009" xr:uid="{00000000-0005-0000-0000-00000E470000}"/>
    <cellStyle name="T_Bieu mau cong trinh khoi cong moi 3-4_KH TPCP vung TNB (03-1-2012) 2" xfId="9694" xr:uid="{00000000-0005-0000-0000-00000F470000}"/>
    <cellStyle name="T_Bieu mau cong trinh khoi cong moi 3-4_KH TPCP vung TNB (03-1-2012) 2 2" xfId="9695" xr:uid="{00000000-0005-0000-0000-000010470000}"/>
    <cellStyle name="T_Bieu mau cong trinh khoi cong moi 3-4_KH TPCP vung TNB (03-1-2012) 2 2 2" xfId="5867" xr:uid="{00000000-0005-0000-0000-000011470000}"/>
    <cellStyle name="T_Bieu mau cong trinh khoi cong moi 3-4_KH TPCP vung TNB (03-1-2012) 2 2 2 2" xfId="17237" xr:uid="{00000000-0005-0000-0000-000012470000}"/>
    <cellStyle name="T_Bieu mau cong trinh khoi cong moi 3-4_KH TPCP vung TNB (03-1-2012) 2 2 2 2 2" xfId="31580" xr:uid="{00000000-0005-0000-0000-000013470000}"/>
    <cellStyle name="T_Bieu mau cong trinh khoi cong moi 3-4_KH TPCP vung TNB (03-1-2012) 2 2 2 3" xfId="31579" xr:uid="{00000000-0005-0000-0000-000014470000}"/>
    <cellStyle name="T_Bieu mau cong trinh khoi cong moi 3-4_KH TPCP vung TNB (03-1-2012) 2 2 3" xfId="9697" xr:uid="{00000000-0005-0000-0000-000015470000}"/>
    <cellStyle name="T_Bieu mau cong trinh khoi cong moi 3-4_KH TPCP vung TNB (03-1-2012) 2 2 3 2" xfId="18983" xr:uid="{00000000-0005-0000-0000-000016470000}"/>
    <cellStyle name="T_Bieu mau cong trinh khoi cong moi 3-4_KH TPCP vung TNB (03-1-2012) 2 2 3 2 2" xfId="31582" xr:uid="{00000000-0005-0000-0000-000017470000}"/>
    <cellStyle name="T_Bieu mau cong trinh khoi cong moi 3-4_KH TPCP vung TNB (03-1-2012) 2 2 3 3" xfId="31581" xr:uid="{00000000-0005-0000-0000-000018470000}"/>
    <cellStyle name="T_Bieu mau cong trinh khoi cong moi 3-4_KH TPCP vung TNB (03-1-2012) 2 2 4" xfId="18981" xr:uid="{00000000-0005-0000-0000-000019470000}"/>
    <cellStyle name="T_Bieu mau cong trinh khoi cong moi 3-4_KH TPCP vung TNB (03-1-2012) 2 2 4 2" xfId="31583" xr:uid="{00000000-0005-0000-0000-00001A470000}"/>
    <cellStyle name="T_Bieu mau cong trinh khoi cong moi 3-4_KH TPCP vung TNB (03-1-2012) 2 2 5" xfId="31578" xr:uid="{00000000-0005-0000-0000-00001B470000}"/>
    <cellStyle name="T_Bieu mau cong trinh khoi cong moi 3-4_KH TPCP vung TNB (03-1-2012) 2 3" xfId="3298" xr:uid="{00000000-0005-0000-0000-00001C470000}"/>
    <cellStyle name="T_Bieu mau cong trinh khoi cong moi 3-4_KH TPCP vung TNB (03-1-2012) 2 3 2" xfId="9699" xr:uid="{00000000-0005-0000-0000-00001D470000}"/>
    <cellStyle name="T_Bieu mau cong trinh khoi cong moi 3-4_KH TPCP vung TNB (03-1-2012) 2 3 2 2" xfId="18985" xr:uid="{00000000-0005-0000-0000-00001E470000}"/>
    <cellStyle name="T_Bieu mau cong trinh khoi cong moi 3-4_KH TPCP vung TNB (03-1-2012) 2 3 2 2 2" xfId="31586" xr:uid="{00000000-0005-0000-0000-00001F470000}"/>
    <cellStyle name="T_Bieu mau cong trinh khoi cong moi 3-4_KH TPCP vung TNB (03-1-2012) 2 3 2 3" xfId="31585" xr:uid="{00000000-0005-0000-0000-000020470000}"/>
    <cellStyle name="T_Bieu mau cong trinh khoi cong moi 3-4_KH TPCP vung TNB (03-1-2012) 2 3 3" xfId="16349" xr:uid="{00000000-0005-0000-0000-000021470000}"/>
    <cellStyle name="T_Bieu mau cong trinh khoi cong moi 3-4_KH TPCP vung TNB (03-1-2012) 2 3 3 2" xfId="31587" xr:uid="{00000000-0005-0000-0000-000022470000}"/>
    <cellStyle name="T_Bieu mau cong trinh khoi cong moi 3-4_KH TPCP vung TNB (03-1-2012) 2 3 4" xfId="31584" xr:uid="{00000000-0005-0000-0000-000023470000}"/>
    <cellStyle name="T_Bieu mau cong trinh khoi cong moi 3-4_KH TPCP vung TNB (03-1-2012) 2 4" xfId="9701" xr:uid="{00000000-0005-0000-0000-000024470000}"/>
    <cellStyle name="T_Bieu mau cong trinh khoi cong moi 3-4_KH TPCP vung TNB (03-1-2012) 2 4 2" xfId="18987" xr:uid="{00000000-0005-0000-0000-000025470000}"/>
    <cellStyle name="T_Bieu mau cong trinh khoi cong moi 3-4_KH TPCP vung TNB (03-1-2012) 2 4 2 2" xfId="31589" xr:uid="{00000000-0005-0000-0000-000026470000}"/>
    <cellStyle name="T_Bieu mau cong trinh khoi cong moi 3-4_KH TPCP vung TNB (03-1-2012) 2 4 3" xfId="31588" xr:uid="{00000000-0005-0000-0000-000027470000}"/>
    <cellStyle name="T_Bieu mau cong trinh khoi cong moi 3-4_KH TPCP vung TNB (03-1-2012) 2 5" xfId="9703" xr:uid="{00000000-0005-0000-0000-000028470000}"/>
    <cellStyle name="T_Bieu mau cong trinh khoi cong moi 3-4_KH TPCP vung TNB (03-1-2012) 2 5 2" xfId="18989" xr:uid="{00000000-0005-0000-0000-000029470000}"/>
    <cellStyle name="T_Bieu mau cong trinh khoi cong moi 3-4_KH TPCP vung TNB (03-1-2012) 2 5 2 2" xfId="31591" xr:uid="{00000000-0005-0000-0000-00002A470000}"/>
    <cellStyle name="T_Bieu mau cong trinh khoi cong moi 3-4_KH TPCP vung TNB (03-1-2012) 2 5 3" xfId="31590" xr:uid="{00000000-0005-0000-0000-00002B470000}"/>
    <cellStyle name="T_Bieu mau cong trinh khoi cong moi 3-4_KH TPCP vung TNB (03-1-2012) 2 6" xfId="18980" xr:uid="{00000000-0005-0000-0000-00002C470000}"/>
    <cellStyle name="T_Bieu mau cong trinh khoi cong moi 3-4_KH TPCP vung TNB (03-1-2012) 2 6 2" xfId="31592" xr:uid="{00000000-0005-0000-0000-00002D470000}"/>
    <cellStyle name="T_Bieu mau cong trinh khoi cong moi 3-4_KH TPCP vung TNB (03-1-2012) 2 7" xfId="31577" xr:uid="{00000000-0005-0000-0000-00002E470000}"/>
    <cellStyle name="T_Bieu mau cong trinh khoi cong moi 3-4_KH TPCP vung TNB (03-1-2012) 3" xfId="2763" xr:uid="{00000000-0005-0000-0000-00002F470000}"/>
    <cellStyle name="T_Bieu mau cong trinh khoi cong moi 3-4_KH TPCP vung TNB (03-1-2012) 3 2" xfId="2967" xr:uid="{00000000-0005-0000-0000-000030470000}"/>
    <cellStyle name="T_Bieu mau cong trinh khoi cong moi 3-4_KH TPCP vung TNB (03-1-2012) 3 2 2" xfId="16242" xr:uid="{00000000-0005-0000-0000-000031470000}"/>
    <cellStyle name="T_Bieu mau cong trinh khoi cong moi 3-4_KH TPCP vung TNB (03-1-2012) 3 2 2 2" xfId="31595" xr:uid="{00000000-0005-0000-0000-000032470000}"/>
    <cellStyle name="T_Bieu mau cong trinh khoi cong moi 3-4_KH TPCP vung TNB (03-1-2012) 3 2 3" xfId="31594" xr:uid="{00000000-0005-0000-0000-000033470000}"/>
    <cellStyle name="T_Bieu mau cong trinh khoi cong moi 3-4_KH TPCP vung TNB (03-1-2012) 3 3" xfId="9705" xr:uid="{00000000-0005-0000-0000-000034470000}"/>
    <cellStyle name="T_Bieu mau cong trinh khoi cong moi 3-4_KH TPCP vung TNB (03-1-2012) 3 3 2" xfId="18991" xr:uid="{00000000-0005-0000-0000-000035470000}"/>
    <cellStyle name="T_Bieu mau cong trinh khoi cong moi 3-4_KH TPCP vung TNB (03-1-2012) 3 3 2 2" xfId="31597" xr:uid="{00000000-0005-0000-0000-000036470000}"/>
    <cellStyle name="T_Bieu mau cong trinh khoi cong moi 3-4_KH TPCP vung TNB (03-1-2012) 3 3 3" xfId="31596" xr:uid="{00000000-0005-0000-0000-000037470000}"/>
    <cellStyle name="T_Bieu mau cong trinh khoi cong moi 3-4_KH TPCP vung TNB (03-1-2012) 3 4" xfId="16164" xr:uid="{00000000-0005-0000-0000-000038470000}"/>
    <cellStyle name="T_Bieu mau cong trinh khoi cong moi 3-4_KH TPCP vung TNB (03-1-2012) 3 4 2" xfId="31598" xr:uid="{00000000-0005-0000-0000-000039470000}"/>
    <cellStyle name="T_Bieu mau cong trinh khoi cong moi 3-4_KH TPCP vung TNB (03-1-2012) 3 5" xfId="31593" xr:uid="{00000000-0005-0000-0000-00003A470000}"/>
    <cellStyle name="T_Bieu mau cong trinh khoi cong moi 3-4_KH TPCP vung TNB (03-1-2012) 4" xfId="9706" xr:uid="{00000000-0005-0000-0000-00003B470000}"/>
    <cellStyle name="T_Bieu mau cong trinh khoi cong moi 3-4_KH TPCP vung TNB (03-1-2012) 4 2" xfId="9708" xr:uid="{00000000-0005-0000-0000-00003C470000}"/>
    <cellStyle name="T_Bieu mau cong trinh khoi cong moi 3-4_KH TPCP vung TNB (03-1-2012) 4 2 2" xfId="18994" xr:uid="{00000000-0005-0000-0000-00003D470000}"/>
    <cellStyle name="T_Bieu mau cong trinh khoi cong moi 3-4_KH TPCP vung TNB (03-1-2012) 4 2 2 2" xfId="31601" xr:uid="{00000000-0005-0000-0000-00003E470000}"/>
    <cellStyle name="T_Bieu mau cong trinh khoi cong moi 3-4_KH TPCP vung TNB (03-1-2012) 4 2 3" xfId="31600" xr:uid="{00000000-0005-0000-0000-00003F470000}"/>
    <cellStyle name="T_Bieu mau cong trinh khoi cong moi 3-4_KH TPCP vung TNB (03-1-2012) 4 3" xfId="18992" xr:uid="{00000000-0005-0000-0000-000040470000}"/>
    <cellStyle name="T_Bieu mau cong trinh khoi cong moi 3-4_KH TPCP vung TNB (03-1-2012) 4 3 2" xfId="31602" xr:uid="{00000000-0005-0000-0000-000041470000}"/>
    <cellStyle name="T_Bieu mau cong trinh khoi cong moi 3-4_KH TPCP vung TNB (03-1-2012) 4 4" xfId="31599" xr:uid="{00000000-0005-0000-0000-000042470000}"/>
    <cellStyle name="T_Bieu mau cong trinh khoi cong moi 3-4_KH TPCP vung TNB (03-1-2012) 5" xfId="8909" xr:uid="{00000000-0005-0000-0000-000043470000}"/>
    <cellStyle name="T_Bieu mau cong trinh khoi cong moi 3-4_KH TPCP vung TNB (03-1-2012) 5 2" xfId="18413" xr:uid="{00000000-0005-0000-0000-000044470000}"/>
    <cellStyle name="T_Bieu mau cong trinh khoi cong moi 3-4_KH TPCP vung TNB (03-1-2012) 5 2 2" xfId="31604" xr:uid="{00000000-0005-0000-0000-000045470000}"/>
    <cellStyle name="T_Bieu mau cong trinh khoi cong moi 3-4_KH TPCP vung TNB (03-1-2012) 5 3" xfId="31603" xr:uid="{00000000-0005-0000-0000-000046470000}"/>
    <cellStyle name="T_Bieu mau cong trinh khoi cong moi 3-4_KH TPCP vung TNB (03-1-2012) 6" xfId="8912" xr:uid="{00000000-0005-0000-0000-000047470000}"/>
    <cellStyle name="T_Bieu mau cong trinh khoi cong moi 3-4_KH TPCP vung TNB (03-1-2012) 6 2" xfId="18415" xr:uid="{00000000-0005-0000-0000-000048470000}"/>
    <cellStyle name="T_Bieu mau cong trinh khoi cong moi 3-4_KH TPCP vung TNB (03-1-2012) 6 2 2" xfId="31606" xr:uid="{00000000-0005-0000-0000-000049470000}"/>
    <cellStyle name="T_Bieu mau cong trinh khoi cong moi 3-4_KH TPCP vung TNB (03-1-2012) 6 3" xfId="31605" xr:uid="{00000000-0005-0000-0000-00004A470000}"/>
    <cellStyle name="T_Bieu mau cong trinh khoi cong moi 3-4_KH TPCP vung TNB (03-1-2012) 7" xfId="15549" xr:uid="{00000000-0005-0000-0000-00004B470000}"/>
    <cellStyle name="T_Bieu mau cong trinh khoi cong moi 3-4_KH TPCP vung TNB (03-1-2012) 7 2" xfId="31607" xr:uid="{00000000-0005-0000-0000-00004C470000}"/>
    <cellStyle name="T_Bieu mau cong trinh khoi cong moi 3-4_KH TPCP vung TNB (03-1-2012) 8" xfId="31576" xr:uid="{00000000-0005-0000-0000-00004D470000}"/>
    <cellStyle name="T_Bieu mau danh muc du an thuoc CTMTQG nam 2008" xfId="9709" xr:uid="{00000000-0005-0000-0000-00004E470000}"/>
    <cellStyle name="T_Bieu mau danh muc du an thuoc CTMTQG nam 2008 2" xfId="4540" xr:uid="{00000000-0005-0000-0000-00004F470000}"/>
    <cellStyle name="T_Bieu mau danh muc du an thuoc CTMTQG nam 2008 2 2" xfId="1881" xr:uid="{00000000-0005-0000-0000-000050470000}"/>
    <cellStyle name="T_Bieu mau danh muc du an thuoc CTMTQG nam 2008 2 2 2" xfId="9710" xr:uid="{00000000-0005-0000-0000-000051470000}"/>
    <cellStyle name="T_Bieu mau danh muc du an thuoc CTMTQG nam 2008 2 2 2 2" xfId="18996" xr:uid="{00000000-0005-0000-0000-000052470000}"/>
    <cellStyle name="T_Bieu mau danh muc du an thuoc CTMTQG nam 2008 2 2 2 2 2" xfId="31612" xr:uid="{00000000-0005-0000-0000-000053470000}"/>
    <cellStyle name="T_Bieu mau danh muc du an thuoc CTMTQG nam 2008 2 2 2 3" xfId="31611" xr:uid="{00000000-0005-0000-0000-000054470000}"/>
    <cellStyle name="T_Bieu mau danh muc du an thuoc CTMTQG nam 2008 2 2 3" xfId="9711" xr:uid="{00000000-0005-0000-0000-000055470000}"/>
    <cellStyle name="T_Bieu mau danh muc du an thuoc CTMTQG nam 2008 2 2 3 2" xfId="18997" xr:uid="{00000000-0005-0000-0000-000056470000}"/>
    <cellStyle name="T_Bieu mau danh muc du an thuoc CTMTQG nam 2008 2 2 3 2 2" xfId="31614" xr:uid="{00000000-0005-0000-0000-000057470000}"/>
    <cellStyle name="T_Bieu mau danh muc du an thuoc CTMTQG nam 2008 2 2 3 3" xfId="31613" xr:uid="{00000000-0005-0000-0000-000058470000}"/>
    <cellStyle name="T_Bieu mau danh muc du an thuoc CTMTQG nam 2008 2 2 4" xfId="15869" xr:uid="{00000000-0005-0000-0000-000059470000}"/>
    <cellStyle name="T_Bieu mau danh muc du an thuoc CTMTQG nam 2008 2 2 4 2" xfId="31615" xr:uid="{00000000-0005-0000-0000-00005A470000}"/>
    <cellStyle name="T_Bieu mau danh muc du an thuoc CTMTQG nam 2008 2 2 5" xfId="31610" xr:uid="{00000000-0005-0000-0000-00005B470000}"/>
    <cellStyle name="T_Bieu mau danh muc du an thuoc CTMTQG nam 2008 2 3" xfId="9713" xr:uid="{00000000-0005-0000-0000-00005C470000}"/>
    <cellStyle name="T_Bieu mau danh muc du an thuoc CTMTQG nam 2008 2 3 2" xfId="9715" xr:uid="{00000000-0005-0000-0000-00005D470000}"/>
    <cellStyle name="T_Bieu mau danh muc du an thuoc CTMTQG nam 2008 2 3 2 2" xfId="19001" xr:uid="{00000000-0005-0000-0000-00005E470000}"/>
    <cellStyle name="T_Bieu mau danh muc du an thuoc CTMTQG nam 2008 2 3 2 2 2" xfId="31618" xr:uid="{00000000-0005-0000-0000-00005F470000}"/>
    <cellStyle name="T_Bieu mau danh muc du an thuoc CTMTQG nam 2008 2 3 2 3" xfId="31617" xr:uid="{00000000-0005-0000-0000-000060470000}"/>
    <cellStyle name="T_Bieu mau danh muc du an thuoc CTMTQG nam 2008 2 3 3" xfId="18999" xr:uid="{00000000-0005-0000-0000-000061470000}"/>
    <cellStyle name="T_Bieu mau danh muc du an thuoc CTMTQG nam 2008 2 3 3 2" xfId="31619" xr:uid="{00000000-0005-0000-0000-000062470000}"/>
    <cellStyle name="T_Bieu mau danh muc du an thuoc CTMTQG nam 2008 2 3 4" xfId="31616" xr:uid="{00000000-0005-0000-0000-000063470000}"/>
    <cellStyle name="T_Bieu mau danh muc du an thuoc CTMTQG nam 2008 2 4" xfId="2018" xr:uid="{00000000-0005-0000-0000-000064470000}"/>
    <cellStyle name="T_Bieu mau danh muc du an thuoc CTMTQG nam 2008 2 4 2" xfId="15915" xr:uid="{00000000-0005-0000-0000-000065470000}"/>
    <cellStyle name="T_Bieu mau danh muc du an thuoc CTMTQG nam 2008 2 4 2 2" xfId="31621" xr:uid="{00000000-0005-0000-0000-000066470000}"/>
    <cellStyle name="T_Bieu mau danh muc du an thuoc CTMTQG nam 2008 2 4 3" xfId="31620" xr:uid="{00000000-0005-0000-0000-000067470000}"/>
    <cellStyle name="T_Bieu mau danh muc du an thuoc CTMTQG nam 2008 2 5" xfId="5188" xr:uid="{00000000-0005-0000-0000-000068470000}"/>
    <cellStyle name="T_Bieu mau danh muc du an thuoc CTMTQG nam 2008 2 5 2" xfId="17011" xr:uid="{00000000-0005-0000-0000-000069470000}"/>
    <cellStyle name="T_Bieu mau danh muc du an thuoc CTMTQG nam 2008 2 5 2 2" xfId="31623" xr:uid="{00000000-0005-0000-0000-00006A470000}"/>
    <cellStyle name="T_Bieu mau danh muc du an thuoc CTMTQG nam 2008 2 5 3" xfId="31622" xr:uid="{00000000-0005-0000-0000-00006B470000}"/>
    <cellStyle name="T_Bieu mau danh muc du an thuoc CTMTQG nam 2008 2 6" xfId="16784" xr:uid="{00000000-0005-0000-0000-00006C470000}"/>
    <cellStyle name="T_Bieu mau danh muc du an thuoc CTMTQG nam 2008 2 6 2" xfId="31624" xr:uid="{00000000-0005-0000-0000-00006D470000}"/>
    <cellStyle name="T_Bieu mau danh muc du an thuoc CTMTQG nam 2008 2 7" xfId="31609" xr:uid="{00000000-0005-0000-0000-00006E470000}"/>
    <cellStyle name="T_Bieu mau danh muc du an thuoc CTMTQG nam 2008 3" xfId="9717" xr:uid="{00000000-0005-0000-0000-00006F470000}"/>
    <cellStyle name="T_Bieu mau danh muc du an thuoc CTMTQG nam 2008 3 2" xfId="747" xr:uid="{00000000-0005-0000-0000-000070470000}"/>
    <cellStyle name="T_Bieu mau danh muc du an thuoc CTMTQG nam 2008 3 2 2" xfId="15453" xr:uid="{00000000-0005-0000-0000-000071470000}"/>
    <cellStyle name="T_Bieu mau danh muc du an thuoc CTMTQG nam 2008 3 2 2 2" xfId="31627" xr:uid="{00000000-0005-0000-0000-000072470000}"/>
    <cellStyle name="T_Bieu mau danh muc du an thuoc CTMTQG nam 2008 3 2 3" xfId="31626" xr:uid="{00000000-0005-0000-0000-000073470000}"/>
    <cellStyle name="T_Bieu mau danh muc du an thuoc CTMTQG nam 2008 3 3" xfId="7828" xr:uid="{00000000-0005-0000-0000-000074470000}"/>
    <cellStyle name="T_Bieu mau danh muc du an thuoc CTMTQG nam 2008 3 3 2" xfId="18073" xr:uid="{00000000-0005-0000-0000-000075470000}"/>
    <cellStyle name="T_Bieu mau danh muc du an thuoc CTMTQG nam 2008 3 3 2 2" xfId="31629" xr:uid="{00000000-0005-0000-0000-000076470000}"/>
    <cellStyle name="T_Bieu mau danh muc du an thuoc CTMTQG nam 2008 3 3 3" xfId="31628" xr:uid="{00000000-0005-0000-0000-000077470000}"/>
    <cellStyle name="T_Bieu mau danh muc du an thuoc CTMTQG nam 2008 3 4" xfId="19003" xr:uid="{00000000-0005-0000-0000-000078470000}"/>
    <cellStyle name="T_Bieu mau danh muc du an thuoc CTMTQG nam 2008 3 4 2" xfId="31630" xr:uid="{00000000-0005-0000-0000-000079470000}"/>
    <cellStyle name="T_Bieu mau danh muc du an thuoc CTMTQG nam 2008 3 5" xfId="31625" xr:uid="{00000000-0005-0000-0000-00007A470000}"/>
    <cellStyle name="T_Bieu mau danh muc du an thuoc CTMTQG nam 2008 4" xfId="8810" xr:uid="{00000000-0005-0000-0000-00007B470000}"/>
    <cellStyle name="T_Bieu mau danh muc du an thuoc CTMTQG nam 2008 4 2" xfId="3938" xr:uid="{00000000-0005-0000-0000-00007C470000}"/>
    <cellStyle name="T_Bieu mau danh muc du an thuoc CTMTQG nam 2008 4 2 2" xfId="16571" xr:uid="{00000000-0005-0000-0000-00007D470000}"/>
    <cellStyle name="T_Bieu mau danh muc du an thuoc CTMTQG nam 2008 4 2 2 2" xfId="31633" xr:uid="{00000000-0005-0000-0000-00007E470000}"/>
    <cellStyle name="T_Bieu mau danh muc du an thuoc CTMTQG nam 2008 4 2 3" xfId="31632" xr:uid="{00000000-0005-0000-0000-00007F470000}"/>
    <cellStyle name="T_Bieu mau danh muc du an thuoc CTMTQG nam 2008 4 3" xfId="18372" xr:uid="{00000000-0005-0000-0000-000080470000}"/>
    <cellStyle name="T_Bieu mau danh muc du an thuoc CTMTQG nam 2008 4 3 2" xfId="31634" xr:uid="{00000000-0005-0000-0000-000081470000}"/>
    <cellStyle name="T_Bieu mau danh muc du an thuoc CTMTQG nam 2008 4 4" xfId="31631" xr:uid="{00000000-0005-0000-0000-000082470000}"/>
    <cellStyle name="T_Bieu mau danh muc du an thuoc CTMTQG nam 2008 5" xfId="8817" xr:uid="{00000000-0005-0000-0000-000083470000}"/>
    <cellStyle name="T_Bieu mau danh muc du an thuoc CTMTQG nam 2008 5 2" xfId="18375" xr:uid="{00000000-0005-0000-0000-000084470000}"/>
    <cellStyle name="T_Bieu mau danh muc du an thuoc CTMTQG nam 2008 5 2 2" xfId="31636" xr:uid="{00000000-0005-0000-0000-000085470000}"/>
    <cellStyle name="T_Bieu mau danh muc du an thuoc CTMTQG nam 2008 5 3" xfId="31635" xr:uid="{00000000-0005-0000-0000-000086470000}"/>
    <cellStyle name="T_Bieu mau danh muc du an thuoc CTMTQG nam 2008 6" xfId="9720" xr:uid="{00000000-0005-0000-0000-000087470000}"/>
    <cellStyle name="T_Bieu mau danh muc du an thuoc CTMTQG nam 2008 6 2" xfId="19006" xr:uid="{00000000-0005-0000-0000-000088470000}"/>
    <cellStyle name="T_Bieu mau danh muc du an thuoc CTMTQG nam 2008 6 2 2" xfId="31638" xr:uid="{00000000-0005-0000-0000-000089470000}"/>
    <cellStyle name="T_Bieu mau danh muc du an thuoc CTMTQG nam 2008 6 3" xfId="31637" xr:uid="{00000000-0005-0000-0000-00008A470000}"/>
    <cellStyle name="T_Bieu mau danh muc du an thuoc CTMTQG nam 2008 7" xfId="18995" xr:uid="{00000000-0005-0000-0000-00008B470000}"/>
    <cellStyle name="T_Bieu mau danh muc du an thuoc CTMTQG nam 2008 7 2" xfId="31639" xr:uid="{00000000-0005-0000-0000-00008C470000}"/>
    <cellStyle name="T_Bieu mau danh muc du an thuoc CTMTQG nam 2008 8" xfId="31608" xr:uid="{00000000-0005-0000-0000-00008D470000}"/>
    <cellStyle name="T_Bieu mau danh muc du an thuoc CTMTQG nam 2008_!1 1 bao cao giao KH ve HTCMT vung TNB   12-12-2011" xfId="1249" xr:uid="{00000000-0005-0000-0000-00008E470000}"/>
    <cellStyle name="T_Bieu mau danh muc du an thuoc CTMTQG nam 2008_!1 1 bao cao giao KH ve HTCMT vung TNB   12-12-2011 2" xfId="1109" xr:uid="{00000000-0005-0000-0000-00008F470000}"/>
    <cellStyle name="T_Bieu mau danh muc du an thuoc CTMTQG nam 2008_!1 1 bao cao giao KH ve HTCMT vung TNB   12-12-2011 2 2" xfId="6089" xr:uid="{00000000-0005-0000-0000-000090470000}"/>
    <cellStyle name="T_Bieu mau danh muc du an thuoc CTMTQG nam 2008_!1 1 bao cao giao KH ve HTCMT vung TNB   12-12-2011 2 2 2" xfId="9722" xr:uid="{00000000-0005-0000-0000-000091470000}"/>
    <cellStyle name="T_Bieu mau danh muc du an thuoc CTMTQG nam 2008_!1 1 bao cao giao KH ve HTCMT vung TNB   12-12-2011 2 2 2 2" xfId="19008" xr:uid="{00000000-0005-0000-0000-000092470000}"/>
    <cellStyle name="T_Bieu mau danh muc du an thuoc CTMTQG nam 2008_!1 1 bao cao giao KH ve HTCMT vung TNB   12-12-2011 2 2 2 2 2" xfId="31644" xr:uid="{00000000-0005-0000-0000-000093470000}"/>
    <cellStyle name="T_Bieu mau danh muc du an thuoc CTMTQG nam 2008_!1 1 bao cao giao KH ve HTCMT vung TNB   12-12-2011 2 2 2 3" xfId="31643" xr:uid="{00000000-0005-0000-0000-000094470000}"/>
    <cellStyle name="T_Bieu mau danh muc du an thuoc CTMTQG nam 2008_!1 1 bao cao giao KH ve HTCMT vung TNB   12-12-2011 2 2 3" xfId="9073" xr:uid="{00000000-0005-0000-0000-000095470000}"/>
    <cellStyle name="T_Bieu mau danh muc du an thuoc CTMTQG nam 2008_!1 1 bao cao giao KH ve HTCMT vung TNB   12-12-2011 2 2 3 2" xfId="18493" xr:uid="{00000000-0005-0000-0000-000096470000}"/>
    <cellStyle name="T_Bieu mau danh muc du an thuoc CTMTQG nam 2008_!1 1 bao cao giao KH ve HTCMT vung TNB   12-12-2011 2 2 3 2 2" xfId="31646" xr:uid="{00000000-0005-0000-0000-000097470000}"/>
    <cellStyle name="T_Bieu mau danh muc du an thuoc CTMTQG nam 2008_!1 1 bao cao giao KH ve HTCMT vung TNB   12-12-2011 2 2 3 3" xfId="31645" xr:uid="{00000000-0005-0000-0000-000098470000}"/>
    <cellStyle name="T_Bieu mau danh muc du an thuoc CTMTQG nam 2008_!1 1 bao cao giao KH ve HTCMT vung TNB   12-12-2011 2 2 4" xfId="17299" xr:uid="{00000000-0005-0000-0000-000099470000}"/>
    <cellStyle name="T_Bieu mau danh muc du an thuoc CTMTQG nam 2008_!1 1 bao cao giao KH ve HTCMT vung TNB   12-12-2011 2 2 4 2" xfId="31647" xr:uid="{00000000-0005-0000-0000-00009A470000}"/>
    <cellStyle name="T_Bieu mau danh muc du an thuoc CTMTQG nam 2008_!1 1 bao cao giao KH ve HTCMT vung TNB   12-12-2011 2 2 5" xfId="31642" xr:uid="{00000000-0005-0000-0000-00009B470000}"/>
    <cellStyle name="T_Bieu mau danh muc du an thuoc CTMTQG nam 2008_!1 1 bao cao giao KH ve HTCMT vung TNB   12-12-2011 2 3" xfId="3966" xr:uid="{00000000-0005-0000-0000-00009C470000}"/>
    <cellStyle name="T_Bieu mau danh muc du an thuoc CTMTQG nam 2008_!1 1 bao cao giao KH ve HTCMT vung TNB   12-12-2011 2 3 2" xfId="9723" xr:uid="{00000000-0005-0000-0000-00009D470000}"/>
    <cellStyle name="T_Bieu mau danh muc du an thuoc CTMTQG nam 2008_!1 1 bao cao giao KH ve HTCMT vung TNB   12-12-2011 2 3 2 2" xfId="19009" xr:uid="{00000000-0005-0000-0000-00009E470000}"/>
    <cellStyle name="T_Bieu mau danh muc du an thuoc CTMTQG nam 2008_!1 1 bao cao giao KH ve HTCMT vung TNB   12-12-2011 2 3 2 2 2" xfId="31650" xr:uid="{00000000-0005-0000-0000-00009F470000}"/>
    <cellStyle name="T_Bieu mau danh muc du an thuoc CTMTQG nam 2008_!1 1 bao cao giao KH ve HTCMT vung TNB   12-12-2011 2 3 2 3" xfId="31649" xr:uid="{00000000-0005-0000-0000-0000A0470000}"/>
    <cellStyle name="T_Bieu mau danh muc du an thuoc CTMTQG nam 2008_!1 1 bao cao giao KH ve HTCMT vung TNB   12-12-2011 2 3 3" xfId="16587" xr:uid="{00000000-0005-0000-0000-0000A1470000}"/>
    <cellStyle name="T_Bieu mau danh muc du an thuoc CTMTQG nam 2008_!1 1 bao cao giao KH ve HTCMT vung TNB   12-12-2011 2 3 3 2" xfId="31651" xr:uid="{00000000-0005-0000-0000-0000A2470000}"/>
    <cellStyle name="T_Bieu mau danh muc du an thuoc CTMTQG nam 2008_!1 1 bao cao giao KH ve HTCMT vung TNB   12-12-2011 2 3 4" xfId="31648" xr:uid="{00000000-0005-0000-0000-0000A3470000}"/>
    <cellStyle name="T_Bieu mau danh muc du an thuoc CTMTQG nam 2008_!1 1 bao cao giao KH ve HTCMT vung TNB   12-12-2011 2 4" xfId="658" xr:uid="{00000000-0005-0000-0000-0000A4470000}"/>
    <cellStyle name="T_Bieu mau danh muc du an thuoc CTMTQG nam 2008_!1 1 bao cao giao KH ve HTCMT vung TNB   12-12-2011 2 4 2" xfId="15414" xr:uid="{00000000-0005-0000-0000-0000A5470000}"/>
    <cellStyle name="T_Bieu mau danh muc du an thuoc CTMTQG nam 2008_!1 1 bao cao giao KH ve HTCMT vung TNB   12-12-2011 2 4 2 2" xfId="31653" xr:uid="{00000000-0005-0000-0000-0000A6470000}"/>
    <cellStyle name="T_Bieu mau danh muc du an thuoc CTMTQG nam 2008_!1 1 bao cao giao KH ve HTCMT vung TNB   12-12-2011 2 4 3" xfId="31652" xr:uid="{00000000-0005-0000-0000-0000A7470000}"/>
    <cellStyle name="T_Bieu mau danh muc du an thuoc CTMTQG nam 2008_!1 1 bao cao giao KH ve HTCMT vung TNB   12-12-2011 2 5" xfId="174" xr:uid="{00000000-0005-0000-0000-0000A8470000}"/>
    <cellStyle name="T_Bieu mau danh muc du an thuoc CTMTQG nam 2008_!1 1 bao cao giao KH ve HTCMT vung TNB   12-12-2011 2 5 2" xfId="15223" xr:uid="{00000000-0005-0000-0000-0000A9470000}"/>
    <cellStyle name="T_Bieu mau danh muc du an thuoc CTMTQG nam 2008_!1 1 bao cao giao KH ve HTCMT vung TNB   12-12-2011 2 5 2 2" xfId="31655" xr:uid="{00000000-0005-0000-0000-0000AA470000}"/>
    <cellStyle name="T_Bieu mau danh muc du an thuoc CTMTQG nam 2008_!1 1 bao cao giao KH ve HTCMT vung TNB   12-12-2011 2 5 3" xfId="31654" xr:uid="{00000000-0005-0000-0000-0000AB470000}"/>
    <cellStyle name="T_Bieu mau danh muc du an thuoc CTMTQG nam 2008_!1 1 bao cao giao KH ve HTCMT vung TNB   12-12-2011 2 6" xfId="15581" xr:uid="{00000000-0005-0000-0000-0000AC470000}"/>
    <cellStyle name="T_Bieu mau danh muc du an thuoc CTMTQG nam 2008_!1 1 bao cao giao KH ve HTCMT vung TNB   12-12-2011 2 6 2" xfId="31656" xr:uid="{00000000-0005-0000-0000-0000AD470000}"/>
    <cellStyle name="T_Bieu mau danh muc du an thuoc CTMTQG nam 2008_!1 1 bao cao giao KH ve HTCMT vung TNB   12-12-2011 2 7" xfId="31641" xr:uid="{00000000-0005-0000-0000-0000AE470000}"/>
    <cellStyle name="T_Bieu mau danh muc du an thuoc CTMTQG nam 2008_!1 1 bao cao giao KH ve HTCMT vung TNB   12-12-2011 3" xfId="1117" xr:uid="{00000000-0005-0000-0000-0000AF470000}"/>
    <cellStyle name="T_Bieu mau danh muc du an thuoc CTMTQG nam 2008_!1 1 bao cao giao KH ve HTCMT vung TNB   12-12-2011 3 2" xfId="5364" xr:uid="{00000000-0005-0000-0000-0000B0470000}"/>
    <cellStyle name="T_Bieu mau danh muc du an thuoc CTMTQG nam 2008_!1 1 bao cao giao KH ve HTCMT vung TNB   12-12-2011 3 2 2" xfId="17051" xr:uid="{00000000-0005-0000-0000-0000B1470000}"/>
    <cellStyle name="T_Bieu mau danh muc du an thuoc CTMTQG nam 2008_!1 1 bao cao giao KH ve HTCMT vung TNB   12-12-2011 3 2 2 2" xfId="31659" xr:uid="{00000000-0005-0000-0000-0000B2470000}"/>
    <cellStyle name="T_Bieu mau danh muc du an thuoc CTMTQG nam 2008_!1 1 bao cao giao KH ve HTCMT vung TNB   12-12-2011 3 2 3" xfId="31658" xr:uid="{00000000-0005-0000-0000-0000B3470000}"/>
    <cellStyle name="T_Bieu mau danh muc du an thuoc CTMTQG nam 2008_!1 1 bao cao giao KH ve HTCMT vung TNB   12-12-2011 3 3" xfId="3789" xr:uid="{00000000-0005-0000-0000-0000B4470000}"/>
    <cellStyle name="T_Bieu mau danh muc du an thuoc CTMTQG nam 2008_!1 1 bao cao giao KH ve HTCMT vung TNB   12-12-2011 3 3 2" xfId="16514" xr:uid="{00000000-0005-0000-0000-0000B5470000}"/>
    <cellStyle name="T_Bieu mau danh muc du an thuoc CTMTQG nam 2008_!1 1 bao cao giao KH ve HTCMT vung TNB   12-12-2011 3 3 2 2" xfId="31661" xr:uid="{00000000-0005-0000-0000-0000B6470000}"/>
    <cellStyle name="T_Bieu mau danh muc du an thuoc CTMTQG nam 2008_!1 1 bao cao giao KH ve HTCMT vung TNB   12-12-2011 3 3 3" xfId="31660" xr:uid="{00000000-0005-0000-0000-0000B7470000}"/>
    <cellStyle name="T_Bieu mau danh muc du an thuoc CTMTQG nam 2008_!1 1 bao cao giao KH ve HTCMT vung TNB   12-12-2011 3 4" xfId="15583" xr:uid="{00000000-0005-0000-0000-0000B8470000}"/>
    <cellStyle name="T_Bieu mau danh muc du an thuoc CTMTQG nam 2008_!1 1 bao cao giao KH ve HTCMT vung TNB   12-12-2011 3 4 2" xfId="31662" xr:uid="{00000000-0005-0000-0000-0000B9470000}"/>
    <cellStyle name="T_Bieu mau danh muc du an thuoc CTMTQG nam 2008_!1 1 bao cao giao KH ve HTCMT vung TNB   12-12-2011 3 5" xfId="31657" xr:uid="{00000000-0005-0000-0000-0000BA470000}"/>
    <cellStyle name="T_Bieu mau danh muc du an thuoc CTMTQG nam 2008_!1 1 bao cao giao KH ve HTCMT vung TNB   12-12-2011 4" xfId="1125" xr:uid="{00000000-0005-0000-0000-0000BB470000}"/>
    <cellStyle name="T_Bieu mau danh muc du an thuoc CTMTQG nam 2008_!1 1 bao cao giao KH ve HTCMT vung TNB   12-12-2011 4 2" xfId="1761" xr:uid="{00000000-0005-0000-0000-0000BC470000}"/>
    <cellStyle name="T_Bieu mau danh muc du an thuoc CTMTQG nam 2008_!1 1 bao cao giao KH ve HTCMT vung TNB   12-12-2011 4 2 2" xfId="15821" xr:uid="{00000000-0005-0000-0000-0000BD470000}"/>
    <cellStyle name="T_Bieu mau danh muc du an thuoc CTMTQG nam 2008_!1 1 bao cao giao KH ve HTCMT vung TNB   12-12-2011 4 2 2 2" xfId="31665" xr:uid="{00000000-0005-0000-0000-0000BE470000}"/>
    <cellStyle name="T_Bieu mau danh muc du an thuoc CTMTQG nam 2008_!1 1 bao cao giao KH ve HTCMT vung TNB   12-12-2011 4 2 3" xfId="31664" xr:uid="{00000000-0005-0000-0000-0000BF470000}"/>
    <cellStyle name="T_Bieu mau danh muc du an thuoc CTMTQG nam 2008_!1 1 bao cao giao KH ve HTCMT vung TNB   12-12-2011 4 3" xfId="15586" xr:uid="{00000000-0005-0000-0000-0000C0470000}"/>
    <cellStyle name="T_Bieu mau danh muc du an thuoc CTMTQG nam 2008_!1 1 bao cao giao KH ve HTCMT vung TNB   12-12-2011 4 3 2" xfId="31666" xr:uid="{00000000-0005-0000-0000-0000C1470000}"/>
    <cellStyle name="T_Bieu mau danh muc du an thuoc CTMTQG nam 2008_!1 1 bao cao giao KH ve HTCMT vung TNB   12-12-2011 4 4" xfId="31663" xr:uid="{00000000-0005-0000-0000-0000C2470000}"/>
    <cellStyle name="T_Bieu mau danh muc du an thuoc CTMTQG nam 2008_!1 1 bao cao giao KH ve HTCMT vung TNB   12-12-2011 5" xfId="1140" xr:uid="{00000000-0005-0000-0000-0000C3470000}"/>
    <cellStyle name="T_Bieu mau danh muc du an thuoc CTMTQG nam 2008_!1 1 bao cao giao KH ve HTCMT vung TNB   12-12-2011 5 2" xfId="15592" xr:uid="{00000000-0005-0000-0000-0000C4470000}"/>
    <cellStyle name="T_Bieu mau danh muc du an thuoc CTMTQG nam 2008_!1 1 bao cao giao KH ve HTCMT vung TNB   12-12-2011 5 2 2" xfId="31668" xr:uid="{00000000-0005-0000-0000-0000C5470000}"/>
    <cellStyle name="T_Bieu mau danh muc du an thuoc CTMTQG nam 2008_!1 1 bao cao giao KH ve HTCMT vung TNB   12-12-2011 5 3" xfId="31667" xr:uid="{00000000-0005-0000-0000-0000C6470000}"/>
    <cellStyle name="T_Bieu mau danh muc du an thuoc CTMTQG nam 2008_!1 1 bao cao giao KH ve HTCMT vung TNB   12-12-2011 6" xfId="1150" xr:uid="{00000000-0005-0000-0000-0000C7470000}"/>
    <cellStyle name="T_Bieu mau danh muc du an thuoc CTMTQG nam 2008_!1 1 bao cao giao KH ve HTCMT vung TNB   12-12-2011 6 2" xfId="15596" xr:uid="{00000000-0005-0000-0000-0000C8470000}"/>
    <cellStyle name="T_Bieu mau danh muc du an thuoc CTMTQG nam 2008_!1 1 bao cao giao KH ve HTCMT vung TNB   12-12-2011 6 2 2" xfId="31670" xr:uid="{00000000-0005-0000-0000-0000C9470000}"/>
    <cellStyle name="T_Bieu mau danh muc du an thuoc CTMTQG nam 2008_!1 1 bao cao giao KH ve HTCMT vung TNB   12-12-2011 6 3" xfId="31669" xr:uid="{00000000-0005-0000-0000-0000CA470000}"/>
    <cellStyle name="T_Bieu mau danh muc du an thuoc CTMTQG nam 2008_!1 1 bao cao giao KH ve HTCMT vung TNB   12-12-2011 7" xfId="15625" xr:uid="{00000000-0005-0000-0000-0000CB470000}"/>
    <cellStyle name="T_Bieu mau danh muc du an thuoc CTMTQG nam 2008_!1 1 bao cao giao KH ve HTCMT vung TNB   12-12-2011 7 2" xfId="31671" xr:uid="{00000000-0005-0000-0000-0000CC470000}"/>
    <cellStyle name="T_Bieu mau danh muc du an thuoc CTMTQG nam 2008_!1 1 bao cao giao KH ve HTCMT vung TNB   12-12-2011 8" xfId="31640" xr:uid="{00000000-0005-0000-0000-0000CD470000}"/>
    <cellStyle name="T_Bieu mau danh muc du an thuoc CTMTQG nam 2008_KH TPCP vung TNB (03-1-2012)" xfId="9725" xr:uid="{00000000-0005-0000-0000-0000CE470000}"/>
    <cellStyle name="T_Bieu mau danh muc du an thuoc CTMTQG nam 2008_KH TPCP vung TNB (03-1-2012) 2" xfId="5403" xr:uid="{00000000-0005-0000-0000-0000CF470000}"/>
    <cellStyle name="T_Bieu mau danh muc du an thuoc CTMTQG nam 2008_KH TPCP vung TNB (03-1-2012) 2 2" xfId="7066" xr:uid="{00000000-0005-0000-0000-0000D0470000}"/>
    <cellStyle name="T_Bieu mau danh muc du an thuoc CTMTQG nam 2008_KH TPCP vung TNB (03-1-2012) 2 2 2" xfId="225" xr:uid="{00000000-0005-0000-0000-0000D1470000}"/>
    <cellStyle name="T_Bieu mau danh muc du an thuoc CTMTQG nam 2008_KH TPCP vung TNB (03-1-2012) 2 2 2 2" xfId="15243" xr:uid="{00000000-0005-0000-0000-0000D2470000}"/>
    <cellStyle name="T_Bieu mau danh muc du an thuoc CTMTQG nam 2008_KH TPCP vung TNB (03-1-2012) 2 2 2 2 2" xfId="31676" xr:uid="{00000000-0005-0000-0000-0000D3470000}"/>
    <cellStyle name="T_Bieu mau danh muc du an thuoc CTMTQG nam 2008_KH TPCP vung TNB (03-1-2012) 2 2 2 3" xfId="31675" xr:uid="{00000000-0005-0000-0000-0000D4470000}"/>
    <cellStyle name="T_Bieu mau danh muc du an thuoc CTMTQG nam 2008_KH TPCP vung TNB (03-1-2012) 2 2 3" xfId="4752" xr:uid="{00000000-0005-0000-0000-0000D5470000}"/>
    <cellStyle name="T_Bieu mau danh muc du an thuoc CTMTQG nam 2008_KH TPCP vung TNB (03-1-2012) 2 2 3 2" xfId="16841" xr:uid="{00000000-0005-0000-0000-0000D6470000}"/>
    <cellStyle name="T_Bieu mau danh muc du an thuoc CTMTQG nam 2008_KH TPCP vung TNB (03-1-2012) 2 2 3 2 2" xfId="31678" xr:uid="{00000000-0005-0000-0000-0000D7470000}"/>
    <cellStyle name="T_Bieu mau danh muc du an thuoc CTMTQG nam 2008_KH TPCP vung TNB (03-1-2012) 2 2 3 3" xfId="31677" xr:uid="{00000000-0005-0000-0000-0000D8470000}"/>
    <cellStyle name="T_Bieu mau danh muc du an thuoc CTMTQG nam 2008_KH TPCP vung TNB (03-1-2012) 2 2 4" xfId="17756" xr:uid="{00000000-0005-0000-0000-0000D9470000}"/>
    <cellStyle name="T_Bieu mau danh muc du an thuoc CTMTQG nam 2008_KH TPCP vung TNB (03-1-2012) 2 2 4 2" xfId="31679" xr:uid="{00000000-0005-0000-0000-0000DA470000}"/>
    <cellStyle name="T_Bieu mau danh muc du an thuoc CTMTQG nam 2008_KH TPCP vung TNB (03-1-2012) 2 2 5" xfId="31674" xr:uid="{00000000-0005-0000-0000-0000DB470000}"/>
    <cellStyle name="T_Bieu mau danh muc du an thuoc CTMTQG nam 2008_KH TPCP vung TNB (03-1-2012) 2 3" xfId="942" xr:uid="{00000000-0005-0000-0000-0000DC470000}"/>
    <cellStyle name="T_Bieu mau danh muc du an thuoc CTMTQG nam 2008_KH TPCP vung TNB (03-1-2012) 2 3 2" xfId="4350" xr:uid="{00000000-0005-0000-0000-0000DD470000}"/>
    <cellStyle name="T_Bieu mau danh muc du an thuoc CTMTQG nam 2008_KH TPCP vung TNB (03-1-2012) 2 3 2 2" xfId="16731" xr:uid="{00000000-0005-0000-0000-0000DE470000}"/>
    <cellStyle name="T_Bieu mau danh muc du an thuoc CTMTQG nam 2008_KH TPCP vung TNB (03-1-2012) 2 3 2 2 2" xfId="31682" xr:uid="{00000000-0005-0000-0000-0000DF470000}"/>
    <cellStyle name="T_Bieu mau danh muc du an thuoc CTMTQG nam 2008_KH TPCP vung TNB (03-1-2012) 2 3 2 3" xfId="31681" xr:uid="{00000000-0005-0000-0000-0000E0470000}"/>
    <cellStyle name="T_Bieu mau danh muc du an thuoc CTMTQG nam 2008_KH TPCP vung TNB (03-1-2012) 2 3 3" xfId="15527" xr:uid="{00000000-0005-0000-0000-0000E1470000}"/>
    <cellStyle name="T_Bieu mau danh muc du an thuoc CTMTQG nam 2008_KH TPCP vung TNB (03-1-2012) 2 3 3 2" xfId="31683" xr:uid="{00000000-0005-0000-0000-0000E2470000}"/>
    <cellStyle name="T_Bieu mau danh muc du an thuoc CTMTQG nam 2008_KH TPCP vung TNB (03-1-2012) 2 3 4" xfId="31680" xr:uid="{00000000-0005-0000-0000-0000E3470000}"/>
    <cellStyle name="T_Bieu mau danh muc du an thuoc CTMTQG nam 2008_KH TPCP vung TNB (03-1-2012) 2 4" xfId="7068" xr:uid="{00000000-0005-0000-0000-0000E4470000}"/>
    <cellStyle name="T_Bieu mau danh muc du an thuoc CTMTQG nam 2008_KH TPCP vung TNB (03-1-2012) 2 4 2" xfId="17757" xr:uid="{00000000-0005-0000-0000-0000E5470000}"/>
    <cellStyle name="T_Bieu mau danh muc du an thuoc CTMTQG nam 2008_KH TPCP vung TNB (03-1-2012) 2 4 2 2" xfId="31685" xr:uid="{00000000-0005-0000-0000-0000E6470000}"/>
    <cellStyle name="T_Bieu mau danh muc du an thuoc CTMTQG nam 2008_KH TPCP vung TNB (03-1-2012) 2 4 3" xfId="31684" xr:uid="{00000000-0005-0000-0000-0000E7470000}"/>
    <cellStyle name="T_Bieu mau danh muc du an thuoc CTMTQG nam 2008_KH TPCP vung TNB (03-1-2012) 2 5" xfId="6464" xr:uid="{00000000-0005-0000-0000-0000E8470000}"/>
    <cellStyle name="T_Bieu mau danh muc du an thuoc CTMTQG nam 2008_KH TPCP vung TNB (03-1-2012) 2 5 2" xfId="17427" xr:uid="{00000000-0005-0000-0000-0000E9470000}"/>
    <cellStyle name="T_Bieu mau danh muc du an thuoc CTMTQG nam 2008_KH TPCP vung TNB (03-1-2012) 2 5 2 2" xfId="31687" xr:uid="{00000000-0005-0000-0000-0000EA470000}"/>
    <cellStyle name="T_Bieu mau danh muc du an thuoc CTMTQG nam 2008_KH TPCP vung TNB (03-1-2012) 2 5 3" xfId="31686" xr:uid="{00000000-0005-0000-0000-0000EB470000}"/>
    <cellStyle name="T_Bieu mau danh muc du an thuoc CTMTQG nam 2008_KH TPCP vung TNB (03-1-2012) 2 6" xfId="17066" xr:uid="{00000000-0005-0000-0000-0000EC470000}"/>
    <cellStyle name="T_Bieu mau danh muc du an thuoc CTMTQG nam 2008_KH TPCP vung TNB (03-1-2012) 2 6 2" xfId="31688" xr:uid="{00000000-0005-0000-0000-0000ED470000}"/>
    <cellStyle name="T_Bieu mau danh muc du an thuoc CTMTQG nam 2008_KH TPCP vung TNB (03-1-2012) 2 7" xfId="31673" xr:uid="{00000000-0005-0000-0000-0000EE470000}"/>
    <cellStyle name="T_Bieu mau danh muc du an thuoc CTMTQG nam 2008_KH TPCP vung TNB (03-1-2012) 3" xfId="6700" xr:uid="{00000000-0005-0000-0000-0000EF470000}"/>
    <cellStyle name="T_Bieu mau danh muc du an thuoc CTMTQG nam 2008_KH TPCP vung TNB (03-1-2012) 3 2" xfId="5549" xr:uid="{00000000-0005-0000-0000-0000F0470000}"/>
    <cellStyle name="T_Bieu mau danh muc du an thuoc CTMTQG nam 2008_KH TPCP vung TNB (03-1-2012) 3 2 2" xfId="17129" xr:uid="{00000000-0005-0000-0000-0000F1470000}"/>
    <cellStyle name="T_Bieu mau danh muc du an thuoc CTMTQG nam 2008_KH TPCP vung TNB (03-1-2012) 3 2 2 2" xfId="31691" xr:uid="{00000000-0005-0000-0000-0000F2470000}"/>
    <cellStyle name="T_Bieu mau danh muc du an thuoc CTMTQG nam 2008_KH TPCP vung TNB (03-1-2012) 3 2 3" xfId="31690" xr:uid="{00000000-0005-0000-0000-0000F3470000}"/>
    <cellStyle name="T_Bieu mau danh muc du an thuoc CTMTQG nam 2008_KH TPCP vung TNB (03-1-2012) 3 3" xfId="2619" xr:uid="{00000000-0005-0000-0000-0000F4470000}"/>
    <cellStyle name="T_Bieu mau danh muc du an thuoc CTMTQG nam 2008_KH TPCP vung TNB (03-1-2012) 3 3 2" xfId="16117" xr:uid="{00000000-0005-0000-0000-0000F5470000}"/>
    <cellStyle name="T_Bieu mau danh muc du an thuoc CTMTQG nam 2008_KH TPCP vung TNB (03-1-2012) 3 3 2 2" xfId="31693" xr:uid="{00000000-0005-0000-0000-0000F6470000}"/>
    <cellStyle name="T_Bieu mau danh muc du an thuoc CTMTQG nam 2008_KH TPCP vung TNB (03-1-2012) 3 3 3" xfId="31692" xr:uid="{00000000-0005-0000-0000-0000F7470000}"/>
    <cellStyle name="T_Bieu mau danh muc du an thuoc CTMTQG nam 2008_KH TPCP vung TNB (03-1-2012) 3 4" xfId="17526" xr:uid="{00000000-0005-0000-0000-0000F8470000}"/>
    <cellStyle name="T_Bieu mau danh muc du an thuoc CTMTQG nam 2008_KH TPCP vung TNB (03-1-2012) 3 4 2" xfId="31694" xr:uid="{00000000-0005-0000-0000-0000F9470000}"/>
    <cellStyle name="T_Bieu mau danh muc du an thuoc CTMTQG nam 2008_KH TPCP vung TNB (03-1-2012) 3 5" xfId="31689" xr:uid="{00000000-0005-0000-0000-0000FA470000}"/>
    <cellStyle name="T_Bieu mau danh muc du an thuoc CTMTQG nam 2008_KH TPCP vung TNB (03-1-2012) 4" xfId="7078" xr:uid="{00000000-0005-0000-0000-0000FB470000}"/>
    <cellStyle name="T_Bieu mau danh muc du an thuoc CTMTQG nam 2008_KH TPCP vung TNB (03-1-2012) 4 2" xfId="4512" xr:uid="{00000000-0005-0000-0000-0000FC470000}"/>
    <cellStyle name="T_Bieu mau danh muc du an thuoc CTMTQG nam 2008_KH TPCP vung TNB (03-1-2012) 4 2 2" xfId="16774" xr:uid="{00000000-0005-0000-0000-0000FD470000}"/>
    <cellStyle name="T_Bieu mau danh muc du an thuoc CTMTQG nam 2008_KH TPCP vung TNB (03-1-2012) 4 2 2 2" xfId="31697" xr:uid="{00000000-0005-0000-0000-0000FE470000}"/>
    <cellStyle name="T_Bieu mau danh muc du an thuoc CTMTQG nam 2008_KH TPCP vung TNB (03-1-2012) 4 2 3" xfId="31696" xr:uid="{00000000-0005-0000-0000-0000FF470000}"/>
    <cellStyle name="T_Bieu mau danh muc du an thuoc CTMTQG nam 2008_KH TPCP vung TNB (03-1-2012) 4 3" xfId="17761" xr:uid="{00000000-0005-0000-0000-000000480000}"/>
    <cellStyle name="T_Bieu mau danh muc du an thuoc CTMTQG nam 2008_KH TPCP vung TNB (03-1-2012) 4 3 2" xfId="31698" xr:uid="{00000000-0005-0000-0000-000001480000}"/>
    <cellStyle name="T_Bieu mau danh muc du an thuoc CTMTQG nam 2008_KH TPCP vung TNB (03-1-2012) 4 4" xfId="31695" xr:uid="{00000000-0005-0000-0000-000002480000}"/>
    <cellStyle name="T_Bieu mau danh muc du an thuoc CTMTQG nam 2008_KH TPCP vung TNB (03-1-2012) 5" xfId="7091" xr:uid="{00000000-0005-0000-0000-000003480000}"/>
    <cellStyle name="T_Bieu mau danh muc du an thuoc CTMTQG nam 2008_KH TPCP vung TNB (03-1-2012) 5 2" xfId="17765" xr:uid="{00000000-0005-0000-0000-000004480000}"/>
    <cellStyle name="T_Bieu mau danh muc du an thuoc CTMTQG nam 2008_KH TPCP vung TNB (03-1-2012) 5 2 2" xfId="31700" xr:uid="{00000000-0005-0000-0000-000005480000}"/>
    <cellStyle name="T_Bieu mau danh muc du an thuoc CTMTQG nam 2008_KH TPCP vung TNB (03-1-2012) 5 3" xfId="31699" xr:uid="{00000000-0005-0000-0000-000006480000}"/>
    <cellStyle name="T_Bieu mau danh muc du an thuoc CTMTQG nam 2008_KH TPCP vung TNB (03-1-2012) 6" xfId="7097" xr:uid="{00000000-0005-0000-0000-000007480000}"/>
    <cellStyle name="T_Bieu mau danh muc du an thuoc CTMTQG nam 2008_KH TPCP vung TNB (03-1-2012) 6 2" xfId="17767" xr:uid="{00000000-0005-0000-0000-000008480000}"/>
    <cellStyle name="T_Bieu mau danh muc du an thuoc CTMTQG nam 2008_KH TPCP vung TNB (03-1-2012) 6 2 2" xfId="31702" xr:uid="{00000000-0005-0000-0000-000009480000}"/>
    <cellStyle name="T_Bieu mau danh muc du an thuoc CTMTQG nam 2008_KH TPCP vung TNB (03-1-2012) 6 3" xfId="31701" xr:uid="{00000000-0005-0000-0000-00000A480000}"/>
    <cellStyle name="T_Bieu mau danh muc du an thuoc CTMTQG nam 2008_KH TPCP vung TNB (03-1-2012) 7" xfId="19011" xr:uid="{00000000-0005-0000-0000-00000B480000}"/>
    <cellStyle name="T_Bieu mau danh muc du an thuoc CTMTQG nam 2008_KH TPCP vung TNB (03-1-2012) 7 2" xfId="31703" xr:uid="{00000000-0005-0000-0000-00000C480000}"/>
    <cellStyle name="T_Bieu mau danh muc du an thuoc CTMTQG nam 2008_KH TPCP vung TNB (03-1-2012) 8" xfId="31672" xr:uid="{00000000-0005-0000-0000-00000D480000}"/>
    <cellStyle name="T_Bieu tong hop nhu cau ung 2011 da chon loc -Mien nui" xfId="4859" xr:uid="{00000000-0005-0000-0000-00000E480000}"/>
    <cellStyle name="T_Bieu tong hop nhu cau ung 2011 da chon loc -Mien nui 2" xfId="5817" xr:uid="{00000000-0005-0000-0000-00000F480000}"/>
    <cellStyle name="T_Bieu tong hop nhu cau ung 2011 da chon loc -Mien nui 2 2" xfId="4896" xr:uid="{00000000-0005-0000-0000-000010480000}"/>
    <cellStyle name="T_Bieu tong hop nhu cau ung 2011 da chon loc -Mien nui 2 2 2" xfId="9726" xr:uid="{00000000-0005-0000-0000-000011480000}"/>
    <cellStyle name="T_Bieu tong hop nhu cau ung 2011 da chon loc -Mien nui 2 2 2 2" xfId="19012" xr:uid="{00000000-0005-0000-0000-000012480000}"/>
    <cellStyle name="T_Bieu tong hop nhu cau ung 2011 da chon loc -Mien nui 2 2 2 2 2" xfId="31708" xr:uid="{00000000-0005-0000-0000-000013480000}"/>
    <cellStyle name="T_Bieu tong hop nhu cau ung 2011 da chon loc -Mien nui 2 2 2 3" xfId="31707" xr:uid="{00000000-0005-0000-0000-000014480000}"/>
    <cellStyle name="T_Bieu tong hop nhu cau ung 2011 da chon loc -Mien nui 2 2 3" xfId="9728" xr:uid="{00000000-0005-0000-0000-000015480000}"/>
    <cellStyle name="T_Bieu tong hop nhu cau ung 2011 da chon loc -Mien nui 2 2 3 2" xfId="19014" xr:uid="{00000000-0005-0000-0000-000016480000}"/>
    <cellStyle name="T_Bieu tong hop nhu cau ung 2011 da chon loc -Mien nui 2 2 3 2 2" xfId="31710" xr:uid="{00000000-0005-0000-0000-000017480000}"/>
    <cellStyle name="T_Bieu tong hop nhu cau ung 2011 da chon loc -Mien nui 2 2 3 3" xfId="31709" xr:uid="{00000000-0005-0000-0000-000018480000}"/>
    <cellStyle name="T_Bieu tong hop nhu cau ung 2011 da chon loc -Mien nui 2 2 4" xfId="16887" xr:uid="{00000000-0005-0000-0000-000019480000}"/>
    <cellStyle name="T_Bieu tong hop nhu cau ung 2011 da chon loc -Mien nui 2 2 4 2" xfId="31711" xr:uid="{00000000-0005-0000-0000-00001A480000}"/>
    <cellStyle name="T_Bieu tong hop nhu cau ung 2011 da chon loc -Mien nui 2 2 5" xfId="31706" xr:uid="{00000000-0005-0000-0000-00001B480000}"/>
    <cellStyle name="T_Bieu tong hop nhu cau ung 2011 da chon loc -Mien nui 2 3" xfId="5819" xr:uid="{00000000-0005-0000-0000-00001C480000}"/>
    <cellStyle name="T_Bieu tong hop nhu cau ung 2011 da chon loc -Mien nui 2 3 2" xfId="5826" xr:uid="{00000000-0005-0000-0000-00001D480000}"/>
    <cellStyle name="T_Bieu tong hop nhu cau ung 2011 da chon loc -Mien nui 2 3 2 2" xfId="17222" xr:uid="{00000000-0005-0000-0000-00001E480000}"/>
    <cellStyle name="T_Bieu tong hop nhu cau ung 2011 da chon loc -Mien nui 2 3 2 2 2" xfId="31714" xr:uid="{00000000-0005-0000-0000-00001F480000}"/>
    <cellStyle name="T_Bieu tong hop nhu cau ung 2011 da chon loc -Mien nui 2 3 2 3" xfId="31713" xr:uid="{00000000-0005-0000-0000-000020480000}"/>
    <cellStyle name="T_Bieu tong hop nhu cau ung 2011 da chon loc -Mien nui 2 3 3" xfId="17219" xr:uid="{00000000-0005-0000-0000-000021480000}"/>
    <cellStyle name="T_Bieu tong hop nhu cau ung 2011 da chon loc -Mien nui 2 3 3 2" xfId="31715" xr:uid="{00000000-0005-0000-0000-000022480000}"/>
    <cellStyle name="T_Bieu tong hop nhu cau ung 2011 da chon loc -Mien nui 2 3 4" xfId="31712" xr:uid="{00000000-0005-0000-0000-000023480000}"/>
    <cellStyle name="T_Bieu tong hop nhu cau ung 2011 da chon loc -Mien nui 2 4" xfId="9729" xr:uid="{00000000-0005-0000-0000-000024480000}"/>
    <cellStyle name="T_Bieu tong hop nhu cau ung 2011 da chon loc -Mien nui 2 4 2" xfId="19015" xr:uid="{00000000-0005-0000-0000-000025480000}"/>
    <cellStyle name="T_Bieu tong hop nhu cau ung 2011 da chon loc -Mien nui 2 4 2 2" xfId="31717" xr:uid="{00000000-0005-0000-0000-000026480000}"/>
    <cellStyle name="T_Bieu tong hop nhu cau ung 2011 da chon loc -Mien nui 2 4 3" xfId="31716" xr:uid="{00000000-0005-0000-0000-000027480000}"/>
    <cellStyle name="T_Bieu tong hop nhu cau ung 2011 da chon loc -Mien nui 2 5" xfId="9730" xr:uid="{00000000-0005-0000-0000-000028480000}"/>
    <cellStyle name="T_Bieu tong hop nhu cau ung 2011 da chon loc -Mien nui 2 5 2" xfId="19016" xr:uid="{00000000-0005-0000-0000-000029480000}"/>
    <cellStyle name="T_Bieu tong hop nhu cau ung 2011 da chon loc -Mien nui 2 5 2 2" xfId="31719" xr:uid="{00000000-0005-0000-0000-00002A480000}"/>
    <cellStyle name="T_Bieu tong hop nhu cau ung 2011 da chon loc -Mien nui 2 5 3" xfId="31718" xr:uid="{00000000-0005-0000-0000-00002B480000}"/>
    <cellStyle name="T_Bieu tong hop nhu cau ung 2011 da chon loc -Mien nui 2 6" xfId="17218" xr:uid="{00000000-0005-0000-0000-00002C480000}"/>
    <cellStyle name="T_Bieu tong hop nhu cau ung 2011 da chon loc -Mien nui 2 6 2" xfId="31720" xr:uid="{00000000-0005-0000-0000-00002D480000}"/>
    <cellStyle name="T_Bieu tong hop nhu cau ung 2011 da chon loc -Mien nui 2 7" xfId="31705" xr:uid="{00000000-0005-0000-0000-00002E480000}"/>
    <cellStyle name="T_Bieu tong hop nhu cau ung 2011 da chon loc -Mien nui 3" xfId="5833" xr:uid="{00000000-0005-0000-0000-00002F480000}"/>
    <cellStyle name="T_Bieu tong hop nhu cau ung 2011 da chon loc -Mien nui 3 2" xfId="4444" xr:uid="{00000000-0005-0000-0000-000030480000}"/>
    <cellStyle name="T_Bieu tong hop nhu cau ung 2011 da chon loc -Mien nui 3 2 2" xfId="16754" xr:uid="{00000000-0005-0000-0000-000031480000}"/>
    <cellStyle name="T_Bieu tong hop nhu cau ung 2011 da chon loc -Mien nui 3 2 2 2" xfId="31723" xr:uid="{00000000-0005-0000-0000-000032480000}"/>
    <cellStyle name="T_Bieu tong hop nhu cau ung 2011 da chon loc -Mien nui 3 2 3" xfId="31722" xr:uid="{00000000-0005-0000-0000-000033480000}"/>
    <cellStyle name="T_Bieu tong hop nhu cau ung 2011 da chon loc -Mien nui 3 3" xfId="4447" xr:uid="{00000000-0005-0000-0000-000034480000}"/>
    <cellStyle name="T_Bieu tong hop nhu cau ung 2011 da chon loc -Mien nui 3 3 2" xfId="16755" xr:uid="{00000000-0005-0000-0000-000035480000}"/>
    <cellStyle name="T_Bieu tong hop nhu cau ung 2011 da chon loc -Mien nui 3 3 2 2" xfId="31725" xr:uid="{00000000-0005-0000-0000-000036480000}"/>
    <cellStyle name="T_Bieu tong hop nhu cau ung 2011 da chon loc -Mien nui 3 3 3" xfId="31724" xr:uid="{00000000-0005-0000-0000-000037480000}"/>
    <cellStyle name="T_Bieu tong hop nhu cau ung 2011 da chon loc -Mien nui 3 4" xfId="17224" xr:uid="{00000000-0005-0000-0000-000038480000}"/>
    <cellStyle name="T_Bieu tong hop nhu cau ung 2011 da chon loc -Mien nui 3 4 2" xfId="31726" xr:uid="{00000000-0005-0000-0000-000039480000}"/>
    <cellStyle name="T_Bieu tong hop nhu cau ung 2011 da chon loc -Mien nui 3 5" xfId="31721" xr:uid="{00000000-0005-0000-0000-00003A480000}"/>
    <cellStyle name="T_Bieu tong hop nhu cau ung 2011 da chon loc -Mien nui 4" xfId="1105" xr:uid="{00000000-0005-0000-0000-00003B480000}"/>
    <cellStyle name="T_Bieu tong hop nhu cau ung 2011 da chon loc -Mien nui 4 2" xfId="1164" xr:uid="{00000000-0005-0000-0000-00003C480000}"/>
    <cellStyle name="T_Bieu tong hop nhu cau ung 2011 da chon loc -Mien nui 4 2 2" xfId="15599" xr:uid="{00000000-0005-0000-0000-00003D480000}"/>
    <cellStyle name="T_Bieu tong hop nhu cau ung 2011 da chon loc -Mien nui 4 2 2 2" xfId="31729" xr:uid="{00000000-0005-0000-0000-00003E480000}"/>
    <cellStyle name="T_Bieu tong hop nhu cau ung 2011 da chon loc -Mien nui 4 2 3" xfId="31728" xr:uid="{00000000-0005-0000-0000-00003F480000}"/>
    <cellStyle name="T_Bieu tong hop nhu cau ung 2011 da chon loc -Mien nui 4 3" xfId="15579" xr:uid="{00000000-0005-0000-0000-000040480000}"/>
    <cellStyle name="T_Bieu tong hop nhu cau ung 2011 da chon loc -Mien nui 4 3 2" xfId="31730" xr:uid="{00000000-0005-0000-0000-000041480000}"/>
    <cellStyle name="T_Bieu tong hop nhu cau ung 2011 da chon loc -Mien nui 4 4" xfId="31727" xr:uid="{00000000-0005-0000-0000-000042480000}"/>
    <cellStyle name="T_Bieu tong hop nhu cau ung 2011 da chon loc -Mien nui 5" xfId="5835" xr:uid="{00000000-0005-0000-0000-000043480000}"/>
    <cellStyle name="T_Bieu tong hop nhu cau ung 2011 da chon loc -Mien nui 5 2" xfId="17225" xr:uid="{00000000-0005-0000-0000-000044480000}"/>
    <cellStyle name="T_Bieu tong hop nhu cau ung 2011 da chon loc -Mien nui 5 2 2" xfId="31732" xr:uid="{00000000-0005-0000-0000-000045480000}"/>
    <cellStyle name="T_Bieu tong hop nhu cau ung 2011 da chon loc -Mien nui 5 3" xfId="31731" xr:uid="{00000000-0005-0000-0000-000046480000}"/>
    <cellStyle name="T_Bieu tong hop nhu cau ung 2011 da chon loc -Mien nui 6" xfId="5837" xr:uid="{00000000-0005-0000-0000-000047480000}"/>
    <cellStyle name="T_Bieu tong hop nhu cau ung 2011 da chon loc -Mien nui 6 2" xfId="17227" xr:uid="{00000000-0005-0000-0000-000048480000}"/>
    <cellStyle name="T_Bieu tong hop nhu cau ung 2011 da chon loc -Mien nui 6 2 2" xfId="31734" xr:uid="{00000000-0005-0000-0000-000049480000}"/>
    <cellStyle name="T_Bieu tong hop nhu cau ung 2011 da chon loc -Mien nui 6 3" xfId="31733" xr:uid="{00000000-0005-0000-0000-00004A480000}"/>
    <cellStyle name="T_Bieu tong hop nhu cau ung 2011 da chon loc -Mien nui 7" xfId="16877" xr:uid="{00000000-0005-0000-0000-00004B480000}"/>
    <cellStyle name="T_Bieu tong hop nhu cau ung 2011 da chon loc -Mien nui 7 2" xfId="31735" xr:uid="{00000000-0005-0000-0000-00004C480000}"/>
    <cellStyle name="T_Bieu tong hop nhu cau ung 2011 da chon loc -Mien nui 8" xfId="31704" xr:uid="{00000000-0005-0000-0000-00004D480000}"/>
    <cellStyle name="T_Bieu tong hop nhu cau ung 2011 da chon loc -Mien nui_!1 1 bao cao giao KH ve HTCMT vung TNB   12-12-2011" xfId="6946" xr:uid="{00000000-0005-0000-0000-00004E480000}"/>
    <cellStyle name="T_Bieu tong hop nhu cau ung 2011 da chon loc -Mien nui_!1 1 bao cao giao KH ve HTCMT vung TNB   12-12-2011 2" xfId="7130" xr:uid="{00000000-0005-0000-0000-00004F480000}"/>
    <cellStyle name="T_Bieu tong hop nhu cau ung 2011 da chon loc -Mien nui_!1 1 bao cao giao KH ve HTCMT vung TNB   12-12-2011 2 2" xfId="9731" xr:uid="{00000000-0005-0000-0000-000050480000}"/>
    <cellStyle name="T_Bieu tong hop nhu cau ung 2011 da chon loc -Mien nui_!1 1 bao cao giao KH ve HTCMT vung TNB   12-12-2011 2 2 2" xfId="9732" xr:uid="{00000000-0005-0000-0000-000051480000}"/>
    <cellStyle name="T_Bieu tong hop nhu cau ung 2011 da chon loc -Mien nui_!1 1 bao cao giao KH ve HTCMT vung TNB   12-12-2011 2 2 2 2" xfId="19018" xr:uid="{00000000-0005-0000-0000-000052480000}"/>
    <cellStyle name="T_Bieu tong hop nhu cau ung 2011 da chon loc -Mien nui_!1 1 bao cao giao KH ve HTCMT vung TNB   12-12-2011 2 2 2 2 2" xfId="31740" xr:uid="{00000000-0005-0000-0000-000053480000}"/>
    <cellStyle name="T_Bieu tong hop nhu cau ung 2011 da chon loc -Mien nui_!1 1 bao cao giao KH ve HTCMT vung TNB   12-12-2011 2 2 2 3" xfId="31739" xr:uid="{00000000-0005-0000-0000-000054480000}"/>
    <cellStyle name="T_Bieu tong hop nhu cau ung 2011 da chon loc -Mien nui_!1 1 bao cao giao KH ve HTCMT vung TNB   12-12-2011 2 2 3" xfId="9734" xr:uid="{00000000-0005-0000-0000-000055480000}"/>
    <cellStyle name="T_Bieu tong hop nhu cau ung 2011 da chon loc -Mien nui_!1 1 bao cao giao KH ve HTCMT vung TNB   12-12-2011 2 2 3 2" xfId="19020" xr:uid="{00000000-0005-0000-0000-000056480000}"/>
    <cellStyle name="T_Bieu tong hop nhu cau ung 2011 da chon loc -Mien nui_!1 1 bao cao giao KH ve HTCMT vung TNB   12-12-2011 2 2 3 2 2" xfId="31742" xr:uid="{00000000-0005-0000-0000-000057480000}"/>
    <cellStyle name="T_Bieu tong hop nhu cau ung 2011 da chon loc -Mien nui_!1 1 bao cao giao KH ve HTCMT vung TNB   12-12-2011 2 2 3 3" xfId="31741" xr:uid="{00000000-0005-0000-0000-000058480000}"/>
    <cellStyle name="T_Bieu tong hop nhu cau ung 2011 da chon loc -Mien nui_!1 1 bao cao giao KH ve HTCMT vung TNB   12-12-2011 2 2 4" xfId="19017" xr:uid="{00000000-0005-0000-0000-000059480000}"/>
    <cellStyle name="T_Bieu tong hop nhu cau ung 2011 da chon loc -Mien nui_!1 1 bao cao giao KH ve HTCMT vung TNB   12-12-2011 2 2 4 2" xfId="31743" xr:uid="{00000000-0005-0000-0000-00005A480000}"/>
    <cellStyle name="T_Bieu tong hop nhu cau ung 2011 da chon loc -Mien nui_!1 1 bao cao giao KH ve HTCMT vung TNB   12-12-2011 2 2 5" xfId="31738" xr:uid="{00000000-0005-0000-0000-00005B480000}"/>
    <cellStyle name="T_Bieu tong hop nhu cau ung 2011 da chon loc -Mien nui_!1 1 bao cao giao KH ve HTCMT vung TNB   12-12-2011 2 3" xfId="9735" xr:uid="{00000000-0005-0000-0000-00005C480000}"/>
    <cellStyle name="T_Bieu tong hop nhu cau ung 2011 da chon loc -Mien nui_!1 1 bao cao giao KH ve HTCMT vung TNB   12-12-2011 2 3 2" xfId="9737" xr:uid="{00000000-0005-0000-0000-00005D480000}"/>
    <cellStyle name="T_Bieu tong hop nhu cau ung 2011 da chon loc -Mien nui_!1 1 bao cao giao KH ve HTCMT vung TNB   12-12-2011 2 3 2 2" xfId="19023" xr:uid="{00000000-0005-0000-0000-00005E480000}"/>
    <cellStyle name="T_Bieu tong hop nhu cau ung 2011 da chon loc -Mien nui_!1 1 bao cao giao KH ve HTCMT vung TNB   12-12-2011 2 3 2 2 2" xfId="31746" xr:uid="{00000000-0005-0000-0000-00005F480000}"/>
    <cellStyle name="T_Bieu tong hop nhu cau ung 2011 da chon loc -Mien nui_!1 1 bao cao giao KH ve HTCMT vung TNB   12-12-2011 2 3 2 3" xfId="31745" xr:uid="{00000000-0005-0000-0000-000060480000}"/>
    <cellStyle name="T_Bieu tong hop nhu cau ung 2011 da chon loc -Mien nui_!1 1 bao cao giao KH ve HTCMT vung TNB   12-12-2011 2 3 3" xfId="19021" xr:uid="{00000000-0005-0000-0000-000061480000}"/>
    <cellStyle name="T_Bieu tong hop nhu cau ung 2011 da chon loc -Mien nui_!1 1 bao cao giao KH ve HTCMT vung TNB   12-12-2011 2 3 3 2" xfId="31747" xr:uid="{00000000-0005-0000-0000-000062480000}"/>
    <cellStyle name="T_Bieu tong hop nhu cau ung 2011 da chon loc -Mien nui_!1 1 bao cao giao KH ve HTCMT vung TNB   12-12-2011 2 3 4" xfId="31744" xr:uid="{00000000-0005-0000-0000-000063480000}"/>
    <cellStyle name="T_Bieu tong hop nhu cau ung 2011 da chon loc -Mien nui_!1 1 bao cao giao KH ve HTCMT vung TNB   12-12-2011 2 4" xfId="9738" xr:uid="{00000000-0005-0000-0000-000064480000}"/>
    <cellStyle name="T_Bieu tong hop nhu cau ung 2011 da chon loc -Mien nui_!1 1 bao cao giao KH ve HTCMT vung TNB   12-12-2011 2 4 2" xfId="19024" xr:uid="{00000000-0005-0000-0000-000065480000}"/>
    <cellStyle name="T_Bieu tong hop nhu cau ung 2011 da chon loc -Mien nui_!1 1 bao cao giao KH ve HTCMT vung TNB   12-12-2011 2 4 2 2" xfId="31749" xr:uid="{00000000-0005-0000-0000-000066480000}"/>
    <cellStyle name="T_Bieu tong hop nhu cau ung 2011 da chon loc -Mien nui_!1 1 bao cao giao KH ve HTCMT vung TNB   12-12-2011 2 4 3" xfId="31748" xr:uid="{00000000-0005-0000-0000-000067480000}"/>
    <cellStyle name="T_Bieu tong hop nhu cau ung 2011 da chon loc -Mien nui_!1 1 bao cao giao KH ve HTCMT vung TNB   12-12-2011 2 5" xfId="9741" xr:uid="{00000000-0005-0000-0000-000068480000}"/>
    <cellStyle name="T_Bieu tong hop nhu cau ung 2011 da chon loc -Mien nui_!1 1 bao cao giao KH ve HTCMT vung TNB   12-12-2011 2 5 2" xfId="19027" xr:uid="{00000000-0005-0000-0000-000069480000}"/>
    <cellStyle name="T_Bieu tong hop nhu cau ung 2011 da chon loc -Mien nui_!1 1 bao cao giao KH ve HTCMT vung TNB   12-12-2011 2 5 2 2" xfId="31751" xr:uid="{00000000-0005-0000-0000-00006A480000}"/>
    <cellStyle name="T_Bieu tong hop nhu cau ung 2011 da chon loc -Mien nui_!1 1 bao cao giao KH ve HTCMT vung TNB   12-12-2011 2 5 3" xfId="31750" xr:uid="{00000000-0005-0000-0000-00006B480000}"/>
    <cellStyle name="T_Bieu tong hop nhu cau ung 2011 da chon loc -Mien nui_!1 1 bao cao giao KH ve HTCMT vung TNB   12-12-2011 2 6" xfId="17776" xr:uid="{00000000-0005-0000-0000-00006C480000}"/>
    <cellStyle name="T_Bieu tong hop nhu cau ung 2011 da chon loc -Mien nui_!1 1 bao cao giao KH ve HTCMT vung TNB   12-12-2011 2 6 2" xfId="31752" xr:uid="{00000000-0005-0000-0000-00006D480000}"/>
    <cellStyle name="T_Bieu tong hop nhu cau ung 2011 da chon loc -Mien nui_!1 1 bao cao giao KH ve HTCMT vung TNB   12-12-2011 2 7" xfId="31737" xr:uid="{00000000-0005-0000-0000-00006E480000}"/>
    <cellStyle name="T_Bieu tong hop nhu cau ung 2011 da chon loc -Mien nui_!1 1 bao cao giao KH ve HTCMT vung TNB   12-12-2011 3" xfId="8871" xr:uid="{00000000-0005-0000-0000-00006F480000}"/>
    <cellStyle name="T_Bieu tong hop nhu cau ung 2011 da chon loc -Mien nui_!1 1 bao cao giao KH ve HTCMT vung TNB   12-12-2011 3 2" xfId="7196" xr:uid="{00000000-0005-0000-0000-000070480000}"/>
    <cellStyle name="T_Bieu tong hop nhu cau ung 2011 da chon loc -Mien nui_!1 1 bao cao giao KH ve HTCMT vung TNB   12-12-2011 3 2 2" xfId="17803" xr:uid="{00000000-0005-0000-0000-000071480000}"/>
    <cellStyle name="T_Bieu tong hop nhu cau ung 2011 da chon loc -Mien nui_!1 1 bao cao giao KH ve HTCMT vung TNB   12-12-2011 3 2 2 2" xfId="31755" xr:uid="{00000000-0005-0000-0000-000072480000}"/>
    <cellStyle name="T_Bieu tong hop nhu cau ung 2011 da chon loc -Mien nui_!1 1 bao cao giao KH ve HTCMT vung TNB   12-12-2011 3 2 3" xfId="31754" xr:uid="{00000000-0005-0000-0000-000073480000}"/>
    <cellStyle name="T_Bieu tong hop nhu cau ung 2011 da chon loc -Mien nui_!1 1 bao cao giao KH ve HTCMT vung TNB   12-12-2011 3 3" xfId="7200" xr:uid="{00000000-0005-0000-0000-000074480000}"/>
    <cellStyle name="T_Bieu tong hop nhu cau ung 2011 da chon loc -Mien nui_!1 1 bao cao giao KH ve HTCMT vung TNB   12-12-2011 3 3 2" xfId="17805" xr:uid="{00000000-0005-0000-0000-000075480000}"/>
    <cellStyle name="T_Bieu tong hop nhu cau ung 2011 da chon loc -Mien nui_!1 1 bao cao giao KH ve HTCMT vung TNB   12-12-2011 3 3 2 2" xfId="31757" xr:uid="{00000000-0005-0000-0000-000076480000}"/>
    <cellStyle name="T_Bieu tong hop nhu cau ung 2011 da chon loc -Mien nui_!1 1 bao cao giao KH ve HTCMT vung TNB   12-12-2011 3 3 3" xfId="31756" xr:uid="{00000000-0005-0000-0000-000077480000}"/>
    <cellStyle name="T_Bieu tong hop nhu cau ung 2011 da chon loc -Mien nui_!1 1 bao cao giao KH ve HTCMT vung TNB   12-12-2011 3 4" xfId="18402" xr:uid="{00000000-0005-0000-0000-000078480000}"/>
    <cellStyle name="T_Bieu tong hop nhu cau ung 2011 da chon loc -Mien nui_!1 1 bao cao giao KH ve HTCMT vung TNB   12-12-2011 3 4 2" xfId="31758" xr:uid="{00000000-0005-0000-0000-000079480000}"/>
    <cellStyle name="T_Bieu tong hop nhu cau ung 2011 da chon loc -Mien nui_!1 1 bao cao giao KH ve HTCMT vung TNB   12-12-2011 3 5" xfId="31753" xr:uid="{00000000-0005-0000-0000-00007A480000}"/>
    <cellStyle name="T_Bieu tong hop nhu cau ung 2011 da chon loc -Mien nui_!1 1 bao cao giao KH ve HTCMT vung TNB   12-12-2011 4" xfId="9742" xr:uid="{00000000-0005-0000-0000-00007B480000}"/>
    <cellStyle name="T_Bieu tong hop nhu cau ung 2011 da chon loc -Mien nui_!1 1 bao cao giao KH ve HTCMT vung TNB   12-12-2011 4 2" xfId="7106" xr:uid="{00000000-0005-0000-0000-00007C480000}"/>
    <cellStyle name="T_Bieu tong hop nhu cau ung 2011 da chon loc -Mien nui_!1 1 bao cao giao KH ve HTCMT vung TNB   12-12-2011 4 2 2" xfId="17768" xr:uid="{00000000-0005-0000-0000-00007D480000}"/>
    <cellStyle name="T_Bieu tong hop nhu cau ung 2011 da chon loc -Mien nui_!1 1 bao cao giao KH ve HTCMT vung TNB   12-12-2011 4 2 2 2" xfId="31761" xr:uid="{00000000-0005-0000-0000-00007E480000}"/>
    <cellStyle name="T_Bieu tong hop nhu cau ung 2011 da chon loc -Mien nui_!1 1 bao cao giao KH ve HTCMT vung TNB   12-12-2011 4 2 3" xfId="31760" xr:uid="{00000000-0005-0000-0000-00007F480000}"/>
    <cellStyle name="T_Bieu tong hop nhu cau ung 2011 da chon loc -Mien nui_!1 1 bao cao giao KH ve HTCMT vung TNB   12-12-2011 4 3" xfId="19028" xr:uid="{00000000-0005-0000-0000-000080480000}"/>
    <cellStyle name="T_Bieu tong hop nhu cau ung 2011 da chon loc -Mien nui_!1 1 bao cao giao KH ve HTCMT vung TNB   12-12-2011 4 3 2" xfId="31762" xr:uid="{00000000-0005-0000-0000-000081480000}"/>
    <cellStyle name="T_Bieu tong hop nhu cau ung 2011 da chon loc -Mien nui_!1 1 bao cao giao KH ve HTCMT vung TNB   12-12-2011 4 4" xfId="31759" xr:uid="{00000000-0005-0000-0000-000082480000}"/>
    <cellStyle name="T_Bieu tong hop nhu cau ung 2011 da chon loc -Mien nui_!1 1 bao cao giao KH ve HTCMT vung TNB   12-12-2011 5" xfId="9743" xr:uid="{00000000-0005-0000-0000-000083480000}"/>
    <cellStyle name="T_Bieu tong hop nhu cau ung 2011 da chon loc -Mien nui_!1 1 bao cao giao KH ve HTCMT vung TNB   12-12-2011 5 2" xfId="19029" xr:uid="{00000000-0005-0000-0000-000084480000}"/>
    <cellStyle name="T_Bieu tong hop nhu cau ung 2011 da chon loc -Mien nui_!1 1 bao cao giao KH ve HTCMT vung TNB   12-12-2011 5 2 2" xfId="31764" xr:uid="{00000000-0005-0000-0000-000085480000}"/>
    <cellStyle name="T_Bieu tong hop nhu cau ung 2011 da chon loc -Mien nui_!1 1 bao cao giao KH ve HTCMT vung TNB   12-12-2011 5 3" xfId="31763" xr:uid="{00000000-0005-0000-0000-000086480000}"/>
    <cellStyle name="T_Bieu tong hop nhu cau ung 2011 da chon loc -Mien nui_!1 1 bao cao giao KH ve HTCMT vung TNB   12-12-2011 6" xfId="9744" xr:uid="{00000000-0005-0000-0000-000087480000}"/>
    <cellStyle name="T_Bieu tong hop nhu cau ung 2011 da chon loc -Mien nui_!1 1 bao cao giao KH ve HTCMT vung TNB   12-12-2011 6 2" xfId="19030" xr:uid="{00000000-0005-0000-0000-000088480000}"/>
    <cellStyle name="T_Bieu tong hop nhu cau ung 2011 da chon loc -Mien nui_!1 1 bao cao giao KH ve HTCMT vung TNB   12-12-2011 6 2 2" xfId="31766" xr:uid="{00000000-0005-0000-0000-000089480000}"/>
    <cellStyle name="T_Bieu tong hop nhu cau ung 2011 da chon loc -Mien nui_!1 1 bao cao giao KH ve HTCMT vung TNB   12-12-2011 6 3" xfId="31765" xr:uid="{00000000-0005-0000-0000-00008A480000}"/>
    <cellStyle name="T_Bieu tong hop nhu cau ung 2011 da chon loc -Mien nui_!1 1 bao cao giao KH ve HTCMT vung TNB   12-12-2011 7" xfId="17675" xr:uid="{00000000-0005-0000-0000-00008B480000}"/>
    <cellStyle name="T_Bieu tong hop nhu cau ung 2011 da chon loc -Mien nui_!1 1 bao cao giao KH ve HTCMT vung TNB   12-12-2011 7 2" xfId="31767" xr:uid="{00000000-0005-0000-0000-00008C480000}"/>
    <cellStyle name="T_Bieu tong hop nhu cau ung 2011 da chon loc -Mien nui_!1 1 bao cao giao KH ve HTCMT vung TNB   12-12-2011 8" xfId="31736" xr:uid="{00000000-0005-0000-0000-00008D480000}"/>
    <cellStyle name="T_Bieu tong hop nhu cau ung 2011 da chon loc -Mien nui_KH TPCP vung TNB (03-1-2012)" xfId="1314" xr:uid="{00000000-0005-0000-0000-00008E480000}"/>
    <cellStyle name="T_Bieu tong hop nhu cau ung 2011 da chon loc -Mien nui_KH TPCP vung TNB (03-1-2012) 2" xfId="3174" xr:uid="{00000000-0005-0000-0000-00008F480000}"/>
    <cellStyle name="T_Bieu tong hop nhu cau ung 2011 da chon loc -Mien nui_KH TPCP vung TNB (03-1-2012) 2 2" xfId="5661" xr:uid="{00000000-0005-0000-0000-000090480000}"/>
    <cellStyle name="T_Bieu tong hop nhu cau ung 2011 da chon loc -Mien nui_KH TPCP vung TNB (03-1-2012) 2 2 2" xfId="5483" xr:uid="{00000000-0005-0000-0000-000091480000}"/>
    <cellStyle name="T_Bieu tong hop nhu cau ung 2011 da chon loc -Mien nui_KH TPCP vung TNB (03-1-2012) 2 2 2 2" xfId="17097" xr:uid="{00000000-0005-0000-0000-000092480000}"/>
    <cellStyle name="T_Bieu tong hop nhu cau ung 2011 da chon loc -Mien nui_KH TPCP vung TNB (03-1-2012) 2 2 2 2 2" xfId="31772" xr:uid="{00000000-0005-0000-0000-000093480000}"/>
    <cellStyle name="T_Bieu tong hop nhu cau ung 2011 da chon loc -Mien nui_KH TPCP vung TNB (03-1-2012) 2 2 2 3" xfId="31771" xr:uid="{00000000-0005-0000-0000-000094480000}"/>
    <cellStyle name="T_Bieu tong hop nhu cau ung 2011 da chon loc -Mien nui_KH TPCP vung TNB (03-1-2012) 2 2 3" xfId="5503" xr:uid="{00000000-0005-0000-0000-000095480000}"/>
    <cellStyle name="T_Bieu tong hop nhu cau ung 2011 da chon loc -Mien nui_KH TPCP vung TNB (03-1-2012) 2 2 3 2" xfId="17103" xr:uid="{00000000-0005-0000-0000-000096480000}"/>
    <cellStyle name="T_Bieu tong hop nhu cau ung 2011 da chon loc -Mien nui_KH TPCP vung TNB (03-1-2012) 2 2 3 2 2" xfId="31774" xr:uid="{00000000-0005-0000-0000-000097480000}"/>
    <cellStyle name="T_Bieu tong hop nhu cau ung 2011 da chon loc -Mien nui_KH TPCP vung TNB (03-1-2012) 2 2 3 3" xfId="31773" xr:uid="{00000000-0005-0000-0000-000098480000}"/>
    <cellStyle name="T_Bieu tong hop nhu cau ung 2011 da chon loc -Mien nui_KH TPCP vung TNB (03-1-2012) 2 2 4" xfId="17166" xr:uid="{00000000-0005-0000-0000-000099480000}"/>
    <cellStyle name="T_Bieu tong hop nhu cau ung 2011 da chon loc -Mien nui_KH TPCP vung TNB (03-1-2012) 2 2 4 2" xfId="31775" xr:uid="{00000000-0005-0000-0000-00009A480000}"/>
    <cellStyle name="T_Bieu tong hop nhu cau ung 2011 da chon loc -Mien nui_KH TPCP vung TNB (03-1-2012) 2 2 5" xfId="31770" xr:uid="{00000000-0005-0000-0000-00009B480000}"/>
    <cellStyle name="T_Bieu tong hop nhu cau ung 2011 da chon loc -Mien nui_KH TPCP vung TNB (03-1-2012) 2 3" xfId="718" xr:uid="{00000000-0005-0000-0000-00009C480000}"/>
    <cellStyle name="T_Bieu tong hop nhu cau ung 2011 da chon loc -Mien nui_KH TPCP vung TNB (03-1-2012) 2 3 2" xfId="9745" xr:uid="{00000000-0005-0000-0000-00009D480000}"/>
    <cellStyle name="T_Bieu tong hop nhu cau ung 2011 da chon loc -Mien nui_KH TPCP vung TNB (03-1-2012) 2 3 2 2" xfId="19031" xr:uid="{00000000-0005-0000-0000-00009E480000}"/>
    <cellStyle name="T_Bieu tong hop nhu cau ung 2011 da chon loc -Mien nui_KH TPCP vung TNB (03-1-2012) 2 3 2 2 2" xfId="31778" xr:uid="{00000000-0005-0000-0000-00009F480000}"/>
    <cellStyle name="T_Bieu tong hop nhu cau ung 2011 da chon loc -Mien nui_KH TPCP vung TNB (03-1-2012) 2 3 2 3" xfId="31777" xr:uid="{00000000-0005-0000-0000-0000A0480000}"/>
    <cellStyle name="T_Bieu tong hop nhu cau ung 2011 da chon loc -Mien nui_KH TPCP vung TNB (03-1-2012) 2 3 3" xfId="15443" xr:uid="{00000000-0005-0000-0000-0000A1480000}"/>
    <cellStyle name="T_Bieu tong hop nhu cau ung 2011 da chon loc -Mien nui_KH TPCP vung TNB (03-1-2012) 2 3 3 2" xfId="31779" xr:uid="{00000000-0005-0000-0000-0000A2480000}"/>
    <cellStyle name="T_Bieu tong hop nhu cau ung 2011 da chon loc -Mien nui_KH TPCP vung TNB (03-1-2012) 2 3 4" xfId="31776" xr:uid="{00000000-0005-0000-0000-0000A3480000}"/>
    <cellStyle name="T_Bieu tong hop nhu cau ung 2011 da chon loc -Mien nui_KH TPCP vung TNB (03-1-2012) 2 4" xfId="7166" xr:uid="{00000000-0005-0000-0000-0000A4480000}"/>
    <cellStyle name="T_Bieu tong hop nhu cau ung 2011 da chon loc -Mien nui_KH TPCP vung TNB (03-1-2012) 2 4 2" xfId="17791" xr:uid="{00000000-0005-0000-0000-0000A5480000}"/>
    <cellStyle name="T_Bieu tong hop nhu cau ung 2011 da chon loc -Mien nui_KH TPCP vung TNB (03-1-2012) 2 4 2 2" xfId="31781" xr:uid="{00000000-0005-0000-0000-0000A6480000}"/>
    <cellStyle name="T_Bieu tong hop nhu cau ung 2011 da chon loc -Mien nui_KH TPCP vung TNB (03-1-2012) 2 4 3" xfId="31780" xr:uid="{00000000-0005-0000-0000-0000A7480000}"/>
    <cellStyle name="T_Bieu tong hop nhu cau ung 2011 da chon loc -Mien nui_KH TPCP vung TNB (03-1-2012) 2 5" xfId="9052" xr:uid="{00000000-0005-0000-0000-0000A8480000}"/>
    <cellStyle name="T_Bieu tong hop nhu cau ung 2011 da chon loc -Mien nui_KH TPCP vung TNB (03-1-2012) 2 5 2" xfId="18475" xr:uid="{00000000-0005-0000-0000-0000A9480000}"/>
    <cellStyle name="T_Bieu tong hop nhu cau ung 2011 da chon loc -Mien nui_KH TPCP vung TNB (03-1-2012) 2 5 2 2" xfId="31783" xr:uid="{00000000-0005-0000-0000-0000AA480000}"/>
    <cellStyle name="T_Bieu tong hop nhu cau ung 2011 da chon loc -Mien nui_KH TPCP vung TNB (03-1-2012) 2 5 3" xfId="31782" xr:uid="{00000000-0005-0000-0000-0000AB480000}"/>
    <cellStyle name="T_Bieu tong hop nhu cau ung 2011 da chon loc -Mien nui_KH TPCP vung TNB (03-1-2012) 2 6" xfId="16318" xr:uid="{00000000-0005-0000-0000-0000AC480000}"/>
    <cellStyle name="T_Bieu tong hop nhu cau ung 2011 da chon loc -Mien nui_KH TPCP vung TNB (03-1-2012) 2 6 2" xfId="31784" xr:uid="{00000000-0005-0000-0000-0000AD480000}"/>
    <cellStyle name="T_Bieu tong hop nhu cau ung 2011 da chon loc -Mien nui_KH TPCP vung TNB (03-1-2012) 2 7" xfId="31769" xr:uid="{00000000-0005-0000-0000-0000AE480000}"/>
    <cellStyle name="T_Bieu tong hop nhu cau ung 2011 da chon loc -Mien nui_KH TPCP vung TNB (03-1-2012) 3" xfId="9747" xr:uid="{00000000-0005-0000-0000-0000AF480000}"/>
    <cellStyle name="T_Bieu tong hop nhu cau ung 2011 da chon loc -Mien nui_KH TPCP vung TNB (03-1-2012) 3 2" xfId="6889" xr:uid="{00000000-0005-0000-0000-0000B0480000}"/>
    <cellStyle name="T_Bieu tong hop nhu cau ung 2011 da chon loc -Mien nui_KH TPCP vung TNB (03-1-2012) 3 2 2" xfId="17629" xr:uid="{00000000-0005-0000-0000-0000B1480000}"/>
    <cellStyle name="T_Bieu tong hop nhu cau ung 2011 da chon loc -Mien nui_KH TPCP vung TNB (03-1-2012) 3 2 2 2" xfId="31787" xr:uid="{00000000-0005-0000-0000-0000B2480000}"/>
    <cellStyle name="T_Bieu tong hop nhu cau ung 2011 da chon loc -Mien nui_KH TPCP vung TNB (03-1-2012) 3 2 3" xfId="31786" xr:uid="{00000000-0005-0000-0000-0000B3480000}"/>
    <cellStyle name="T_Bieu tong hop nhu cau ung 2011 da chon loc -Mien nui_KH TPCP vung TNB (03-1-2012) 3 3" xfId="2627" xr:uid="{00000000-0005-0000-0000-0000B4480000}"/>
    <cellStyle name="T_Bieu tong hop nhu cau ung 2011 da chon loc -Mien nui_KH TPCP vung TNB (03-1-2012) 3 3 2" xfId="16118" xr:uid="{00000000-0005-0000-0000-0000B5480000}"/>
    <cellStyle name="T_Bieu tong hop nhu cau ung 2011 da chon loc -Mien nui_KH TPCP vung TNB (03-1-2012) 3 3 2 2" xfId="31789" xr:uid="{00000000-0005-0000-0000-0000B6480000}"/>
    <cellStyle name="T_Bieu tong hop nhu cau ung 2011 da chon loc -Mien nui_KH TPCP vung TNB (03-1-2012) 3 3 3" xfId="31788" xr:uid="{00000000-0005-0000-0000-0000B7480000}"/>
    <cellStyle name="T_Bieu tong hop nhu cau ung 2011 da chon loc -Mien nui_KH TPCP vung TNB (03-1-2012) 3 4" xfId="19033" xr:uid="{00000000-0005-0000-0000-0000B8480000}"/>
    <cellStyle name="T_Bieu tong hop nhu cau ung 2011 da chon loc -Mien nui_KH TPCP vung TNB (03-1-2012) 3 4 2" xfId="31790" xr:uid="{00000000-0005-0000-0000-0000B9480000}"/>
    <cellStyle name="T_Bieu tong hop nhu cau ung 2011 da chon loc -Mien nui_KH TPCP vung TNB (03-1-2012) 3 5" xfId="31785" xr:uid="{00000000-0005-0000-0000-0000BA480000}"/>
    <cellStyle name="T_Bieu tong hop nhu cau ung 2011 da chon loc -Mien nui_KH TPCP vung TNB (03-1-2012) 4" xfId="4142" xr:uid="{00000000-0005-0000-0000-0000BB480000}"/>
    <cellStyle name="T_Bieu tong hop nhu cau ung 2011 da chon loc -Mien nui_KH TPCP vung TNB (03-1-2012) 4 2" xfId="4151" xr:uid="{00000000-0005-0000-0000-0000BC480000}"/>
    <cellStyle name="T_Bieu tong hop nhu cau ung 2011 da chon loc -Mien nui_KH TPCP vung TNB (03-1-2012) 4 2 2" xfId="16671" xr:uid="{00000000-0005-0000-0000-0000BD480000}"/>
    <cellStyle name="T_Bieu tong hop nhu cau ung 2011 da chon loc -Mien nui_KH TPCP vung TNB (03-1-2012) 4 2 2 2" xfId="31793" xr:uid="{00000000-0005-0000-0000-0000BE480000}"/>
    <cellStyle name="T_Bieu tong hop nhu cau ung 2011 da chon loc -Mien nui_KH TPCP vung TNB (03-1-2012) 4 2 3" xfId="31792" xr:uid="{00000000-0005-0000-0000-0000BF480000}"/>
    <cellStyle name="T_Bieu tong hop nhu cau ung 2011 da chon loc -Mien nui_KH TPCP vung TNB (03-1-2012) 4 3" xfId="16668" xr:uid="{00000000-0005-0000-0000-0000C0480000}"/>
    <cellStyle name="T_Bieu tong hop nhu cau ung 2011 da chon loc -Mien nui_KH TPCP vung TNB (03-1-2012) 4 3 2" xfId="31794" xr:uid="{00000000-0005-0000-0000-0000C1480000}"/>
    <cellStyle name="T_Bieu tong hop nhu cau ung 2011 da chon loc -Mien nui_KH TPCP vung TNB (03-1-2012) 4 4" xfId="31791" xr:uid="{00000000-0005-0000-0000-0000C2480000}"/>
    <cellStyle name="T_Bieu tong hop nhu cau ung 2011 da chon loc -Mien nui_KH TPCP vung TNB (03-1-2012) 5" xfId="9339" xr:uid="{00000000-0005-0000-0000-0000C3480000}"/>
    <cellStyle name="T_Bieu tong hop nhu cau ung 2011 da chon loc -Mien nui_KH TPCP vung TNB (03-1-2012) 5 2" xfId="18638" xr:uid="{00000000-0005-0000-0000-0000C4480000}"/>
    <cellStyle name="T_Bieu tong hop nhu cau ung 2011 da chon loc -Mien nui_KH TPCP vung TNB (03-1-2012) 5 2 2" xfId="31796" xr:uid="{00000000-0005-0000-0000-0000C5480000}"/>
    <cellStyle name="T_Bieu tong hop nhu cau ung 2011 da chon loc -Mien nui_KH TPCP vung TNB (03-1-2012) 5 3" xfId="31795" xr:uid="{00000000-0005-0000-0000-0000C6480000}"/>
    <cellStyle name="T_Bieu tong hop nhu cau ung 2011 da chon loc -Mien nui_KH TPCP vung TNB (03-1-2012) 6" xfId="6114" xr:uid="{00000000-0005-0000-0000-0000C7480000}"/>
    <cellStyle name="T_Bieu tong hop nhu cau ung 2011 da chon loc -Mien nui_KH TPCP vung TNB (03-1-2012) 6 2" xfId="17304" xr:uid="{00000000-0005-0000-0000-0000C8480000}"/>
    <cellStyle name="T_Bieu tong hop nhu cau ung 2011 da chon loc -Mien nui_KH TPCP vung TNB (03-1-2012) 6 2 2" xfId="31798" xr:uid="{00000000-0005-0000-0000-0000C9480000}"/>
    <cellStyle name="T_Bieu tong hop nhu cau ung 2011 da chon loc -Mien nui_KH TPCP vung TNB (03-1-2012) 6 3" xfId="31797" xr:uid="{00000000-0005-0000-0000-0000CA480000}"/>
    <cellStyle name="T_Bieu tong hop nhu cau ung 2011 da chon loc -Mien nui_KH TPCP vung TNB (03-1-2012) 7" xfId="15648" xr:uid="{00000000-0005-0000-0000-0000CB480000}"/>
    <cellStyle name="T_Bieu tong hop nhu cau ung 2011 da chon loc -Mien nui_KH TPCP vung TNB (03-1-2012) 7 2" xfId="31799" xr:uid="{00000000-0005-0000-0000-0000CC480000}"/>
    <cellStyle name="T_Bieu tong hop nhu cau ung 2011 da chon loc -Mien nui_KH TPCP vung TNB (03-1-2012) 8" xfId="31768" xr:uid="{00000000-0005-0000-0000-0000CD480000}"/>
    <cellStyle name="T_Bieu3ODA" xfId="8709" xr:uid="{00000000-0005-0000-0000-0000CE480000}"/>
    <cellStyle name="T_Bieu3ODA 2" xfId="9749" xr:uid="{00000000-0005-0000-0000-0000CF480000}"/>
    <cellStyle name="T_Bieu3ODA 2 2" xfId="9750" xr:uid="{00000000-0005-0000-0000-0000D0480000}"/>
    <cellStyle name="T_Bieu3ODA 2 2 2" xfId="6804" xr:uid="{00000000-0005-0000-0000-0000D1480000}"/>
    <cellStyle name="T_Bieu3ODA 2 2 2 2" xfId="17570" xr:uid="{00000000-0005-0000-0000-0000D2480000}"/>
    <cellStyle name="T_Bieu3ODA 2 2 2 2 2" xfId="31804" xr:uid="{00000000-0005-0000-0000-0000D3480000}"/>
    <cellStyle name="T_Bieu3ODA 2 2 2 3" xfId="31803" xr:uid="{00000000-0005-0000-0000-0000D4480000}"/>
    <cellStyle name="T_Bieu3ODA 2 2 3" xfId="6807" xr:uid="{00000000-0005-0000-0000-0000D5480000}"/>
    <cellStyle name="T_Bieu3ODA 2 2 3 2" xfId="17573" xr:uid="{00000000-0005-0000-0000-0000D6480000}"/>
    <cellStyle name="T_Bieu3ODA 2 2 3 2 2" xfId="31806" xr:uid="{00000000-0005-0000-0000-0000D7480000}"/>
    <cellStyle name="T_Bieu3ODA 2 2 3 3" xfId="31805" xr:uid="{00000000-0005-0000-0000-0000D8480000}"/>
    <cellStyle name="T_Bieu3ODA 2 2 4" xfId="19036" xr:uid="{00000000-0005-0000-0000-0000D9480000}"/>
    <cellStyle name="T_Bieu3ODA 2 2 4 2" xfId="31807" xr:uid="{00000000-0005-0000-0000-0000DA480000}"/>
    <cellStyle name="T_Bieu3ODA 2 2 5" xfId="31802" xr:uid="{00000000-0005-0000-0000-0000DB480000}"/>
    <cellStyle name="T_Bieu3ODA 2 3" xfId="8440" xr:uid="{00000000-0005-0000-0000-0000DC480000}"/>
    <cellStyle name="T_Bieu3ODA 2 3 2" xfId="8442" xr:uid="{00000000-0005-0000-0000-0000DD480000}"/>
    <cellStyle name="T_Bieu3ODA 2 3 2 2" xfId="18275" xr:uid="{00000000-0005-0000-0000-0000DE480000}"/>
    <cellStyle name="T_Bieu3ODA 2 3 2 2 2" xfId="31810" xr:uid="{00000000-0005-0000-0000-0000DF480000}"/>
    <cellStyle name="T_Bieu3ODA 2 3 2 3" xfId="31809" xr:uid="{00000000-0005-0000-0000-0000E0480000}"/>
    <cellStyle name="T_Bieu3ODA 2 3 3" xfId="18274" xr:uid="{00000000-0005-0000-0000-0000E1480000}"/>
    <cellStyle name="T_Bieu3ODA 2 3 3 2" xfId="31811" xr:uid="{00000000-0005-0000-0000-0000E2480000}"/>
    <cellStyle name="T_Bieu3ODA 2 3 4" xfId="31808" xr:uid="{00000000-0005-0000-0000-0000E3480000}"/>
    <cellStyle name="T_Bieu3ODA 2 4" xfId="8446" xr:uid="{00000000-0005-0000-0000-0000E4480000}"/>
    <cellStyle name="T_Bieu3ODA 2 4 2" xfId="18277" xr:uid="{00000000-0005-0000-0000-0000E5480000}"/>
    <cellStyle name="T_Bieu3ODA 2 4 2 2" xfId="31813" xr:uid="{00000000-0005-0000-0000-0000E6480000}"/>
    <cellStyle name="T_Bieu3ODA 2 4 3" xfId="31812" xr:uid="{00000000-0005-0000-0000-0000E7480000}"/>
    <cellStyle name="T_Bieu3ODA 2 5" xfId="8451" xr:uid="{00000000-0005-0000-0000-0000E8480000}"/>
    <cellStyle name="T_Bieu3ODA 2 5 2" xfId="18279" xr:uid="{00000000-0005-0000-0000-0000E9480000}"/>
    <cellStyle name="T_Bieu3ODA 2 5 2 2" xfId="31815" xr:uid="{00000000-0005-0000-0000-0000EA480000}"/>
    <cellStyle name="T_Bieu3ODA 2 5 3" xfId="31814" xr:uid="{00000000-0005-0000-0000-0000EB480000}"/>
    <cellStyle name="T_Bieu3ODA 2 6" xfId="19035" xr:uid="{00000000-0005-0000-0000-0000EC480000}"/>
    <cellStyle name="T_Bieu3ODA 2 6 2" xfId="31816" xr:uid="{00000000-0005-0000-0000-0000ED480000}"/>
    <cellStyle name="T_Bieu3ODA 2 7" xfId="31801" xr:uid="{00000000-0005-0000-0000-0000EE480000}"/>
    <cellStyle name="T_Bieu3ODA 3" xfId="9751" xr:uid="{00000000-0005-0000-0000-0000EF480000}"/>
    <cellStyle name="T_Bieu3ODA 3 2" xfId="9753" xr:uid="{00000000-0005-0000-0000-0000F0480000}"/>
    <cellStyle name="T_Bieu3ODA 3 2 2" xfId="19038" xr:uid="{00000000-0005-0000-0000-0000F1480000}"/>
    <cellStyle name="T_Bieu3ODA 3 2 2 2" xfId="31819" xr:uid="{00000000-0005-0000-0000-0000F2480000}"/>
    <cellStyle name="T_Bieu3ODA 3 2 3" xfId="31818" xr:uid="{00000000-0005-0000-0000-0000F3480000}"/>
    <cellStyle name="T_Bieu3ODA 3 3" xfId="9754" xr:uid="{00000000-0005-0000-0000-0000F4480000}"/>
    <cellStyle name="T_Bieu3ODA 3 3 2" xfId="19039" xr:uid="{00000000-0005-0000-0000-0000F5480000}"/>
    <cellStyle name="T_Bieu3ODA 3 3 2 2" xfId="31821" xr:uid="{00000000-0005-0000-0000-0000F6480000}"/>
    <cellStyle name="T_Bieu3ODA 3 3 3" xfId="31820" xr:uid="{00000000-0005-0000-0000-0000F7480000}"/>
    <cellStyle name="T_Bieu3ODA 3 4" xfId="19037" xr:uid="{00000000-0005-0000-0000-0000F8480000}"/>
    <cellStyle name="T_Bieu3ODA 3 4 2" xfId="31822" xr:uid="{00000000-0005-0000-0000-0000F9480000}"/>
    <cellStyle name="T_Bieu3ODA 3 5" xfId="31817" xr:uid="{00000000-0005-0000-0000-0000FA480000}"/>
    <cellStyle name="T_Bieu3ODA 4" xfId="9755" xr:uid="{00000000-0005-0000-0000-0000FB480000}"/>
    <cellStyle name="T_Bieu3ODA 4 2" xfId="9757" xr:uid="{00000000-0005-0000-0000-0000FC480000}"/>
    <cellStyle name="T_Bieu3ODA 4 2 2" xfId="19042" xr:uid="{00000000-0005-0000-0000-0000FD480000}"/>
    <cellStyle name="T_Bieu3ODA 4 2 2 2" xfId="31825" xr:uid="{00000000-0005-0000-0000-0000FE480000}"/>
    <cellStyle name="T_Bieu3ODA 4 2 3" xfId="31824" xr:uid="{00000000-0005-0000-0000-0000FF480000}"/>
    <cellStyle name="T_Bieu3ODA 4 3" xfId="19040" xr:uid="{00000000-0005-0000-0000-000000490000}"/>
    <cellStyle name="T_Bieu3ODA 4 3 2" xfId="31826" xr:uid="{00000000-0005-0000-0000-000001490000}"/>
    <cellStyle name="T_Bieu3ODA 4 4" xfId="31823" xr:uid="{00000000-0005-0000-0000-000002490000}"/>
    <cellStyle name="T_Bieu3ODA 5" xfId="238" xr:uid="{00000000-0005-0000-0000-000003490000}"/>
    <cellStyle name="T_Bieu3ODA 5 2" xfId="15249" xr:uid="{00000000-0005-0000-0000-000004490000}"/>
    <cellStyle name="T_Bieu3ODA 5 2 2" xfId="31828" xr:uid="{00000000-0005-0000-0000-000005490000}"/>
    <cellStyle name="T_Bieu3ODA 5 3" xfId="31827" xr:uid="{00000000-0005-0000-0000-000006490000}"/>
    <cellStyle name="T_Bieu3ODA 6" xfId="4" xr:uid="{00000000-0005-0000-0000-000007490000}"/>
    <cellStyle name="T_Bieu3ODA 6 2" xfId="15157" xr:uid="{00000000-0005-0000-0000-000008490000}"/>
    <cellStyle name="T_Bieu3ODA 6 2 2" xfId="31830" xr:uid="{00000000-0005-0000-0000-000009490000}"/>
    <cellStyle name="T_Bieu3ODA 6 3" xfId="31829" xr:uid="{00000000-0005-0000-0000-00000A490000}"/>
    <cellStyle name="T_Bieu3ODA 7" xfId="18342" xr:uid="{00000000-0005-0000-0000-00000B490000}"/>
    <cellStyle name="T_Bieu3ODA 7 2" xfId="31831" xr:uid="{00000000-0005-0000-0000-00000C490000}"/>
    <cellStyle name="T_Bieu3ODA 8" xfId="31800" xr:uid="{00000000-0005-0000-0000-00000D490000}"/>
    <cellStyle name="T_Bieu3ODA_!1 1 bao cao giao KH ve HTCMT vung TNB   12-12-2011" xfId="6459" xr:uid="{00000000-0005-0000-0000-00000E490000}"/>
    <cellStyle name="T_Bieu3ODA_!1 1 bao cao giao KH ve HTCMT vung TNB   12-12-2011 2" xfId="1887" xr:uid="{00000000-0005-0000-0000-00000F490000}"/>
    <cellStyle name="T_Bieu3ODA_!1 1 bao cao giao KH ve HTCMT vung TNB   12-12-2011 2 2" xfId="9758" xr:uid="{00000000-0005-0000-0000-000010490000}"/>
    <cellStyle name="T_Bieu3ODA_!1 1 bao cao giao KH ve HTCMT vung TNB   12-12-2011 2 2 2" xfId="9760" xr:uid="{00000000-0005-0000-0000-000011490000}"/>
    <cellStyle name="T_Bieu3ODA_!1 1 bao cao giao KH ve HTCMT vung TNB   12-12-2011 2 2 2 2" xfId="19044" xr:uid="{00000000-0005-0000-0000-000012490000}"/>
    <cellStyle name="T_Bieu3ODA_!1 1 bao cao giao KH ve HTCMT vung TNB   12-12-2011 2 2 2 2 2" xfId="31836" xr:uid="{00000000-0005-0000-0000-000013490000}"/>
    <cellStyle name="T_Bieu3ODA_!1 1 bao cao giao KH ve HTCMT vung TNB   12-12-2011 2 2 2 3" xfId="31835" xr:uid="{00000000-0005-0000-0000-000014490000}"/>
    <cellStyle name="T_Bieu3ODA_!1 1 bao cao giao KH ve HTCMT vung TNB   12-12-2011 2 2 3" xfId="9762" xr:uid="{00000000-0005-0000-0000-000015490000}"/>
    <cellStyle name="T_Bieu3ODA_!1 1 bao cao giao KH ve HTCMT vung TNB   12-12-2011 2 2 3 2" xfId="19045" xr:uid="{00000000-0005-0000-0000-000016490000}"/>
    <cellStyle name="T_Bieu3ODA_!1 1 bao cao giao KH ve HTCMT vung TNB   12-12-2011 2 2 3 2 2" xfId="31838" xr:uid="{00000000-0005-0000-0000-000017490000}"/>
    <cellStyle name="T_Bieu3ODA_!1 1 bao cao giao KH ve HTCMT vung TNB   12-12-2011 2 2 3 3" xfId="31837" xr:uid="{00000000-0005-0000-0000-000018490000}"/>
    <cellStyle name="T_Bieu3ODA_!1 1 bao cao giao KH ve HTCMT vung TNB   12-12-2011 2 2 4" xfId="19043" xr:uid="{00000000-0005-0000-0000-000019490000}"/>
    <cellStyle name="T_Bieu3ODA_!1 1 bao cao giao KH ve HTCMT vung TNB   12-12-2011 2 2 4 2" xfId="31839" xr:uid="{00000000-0005-0000-0000-00001A490000}"/>
    <cellStyle name="T_Bieu3ODA_!1 1 bao cao giao KH ve HTCMT vung TNB   12-12-2011 2 2 5" xfId="31834" xr:uid="{00000000-0005-0000-0000-00001B490000}"/>
    <cellStyle name="T_Bieu3ODA_!1 1 bao cao giao KH ve HTCMT vung TNB   12-12-2011 2 3" xfId="9764" xr:uid="{00000000-0005-0000-0000-00001C490000}"/>
    <cellStyle name="T_Bieu3ODA_!1 1 bao cao giao KH ve HTCMT vung TNB   12-12-2011 2 3 2" xfId="222" xr:uid="{00000000-0005-0000-0000-00001D490000}"/>
    <cellStyle name="T_Bieu3ODA_!1 1 bao cao giao KH ve HTCMT vung TNB   12-12-2011 2 3 2 2" xfId="15242" xr:uid="{00000000-0005-0000-0000-00001E490000}"/>
    <cellStyle name="T_Bieu3ODA_!1 1 bao cao giao KH ve HTCMT vung TNB   12-12-2011 2 3 2 2 2" xfId="31842" xr:uid="{00000000-0005-0000-0000-00001F490000}"/>
    <cellStyle name="T_Bieu3ODA_!1 1 bao cao giao KH ve HTCMT vung TNB   12-12-2011 2 3 2 3" xfId="31841" xr:uid="{00000000-0005-0000-0000-000020490000}"/>
    <cellStyle name="T_Bieu3ODA_!1 1 bao cao giao KH ve HTCMT vung TNB   12-12-2011 2 3 3" xfId="19046" xr:uid="{00000000-0005-0000-0000-000021490000}"/>
    <cellStyle name="T_Bieu3ODA_!1 1 bao cao giao KH ve HTCMT vung TNB   12-12-2011 2 3 3 2" xfId="31843" xr:uid="{00000000-0005-0000-0000-000022490000}"/>
    <cellStyle name="T_Bieu3ODA_!1 1 bao cao giao KH ve HTCMT vung TNB   12-12-2011 2 3 4" xfId="31840" xr:uid="{00000000-0005-0000-0000-000023490000}"/>
    <cellStyle name="T_Bieu3ODA_!1 1 bao cao giao KH ve HTCMT vung TNB   12-12-2011 2 4" xfId="9766" xr:uid="{00000000-0005-0000-0000-000024490000}"/>
    <cellStyle name="T_Bieu3ODA_!1 1 bao cao giao KH ve HTCMT vung TNB   12-12-2011 2 4 2" xfId="19047" xr:uid="{00000000-0005-0000-0000-000025490000}"/>
    <cellStyle name="T_Bieu3ODA_!1 1 bao cao giao KH ve HTCMT vung TNB   12-12-2011 2 4 2 2" xfId="31845" xr:uid="{00000000-0005-0000-0000-000026490000}"/>
    <cellStyle name="T_Bieu3ODA_!1 1 bao cao giao KH ve HTCMT vung TNB   12-12-2011 2 4 3" xfId="31844" xr:uid="{00000000-0005-0000-0000-000027490000}"/>
    <cellStyle name="T_Bieu3ODA_!1 1 bao cao giao KH ve HTCMT vung TNB   12-12-2011 2 5" xfId="9767" xr:uid="{00000000-0005-0000-0000-000028490000}"/>
    <cellStyle name="T_Bieu3ODA_!1 1 bao cao giao KH ve HTCMT vung TNB   12-12-2011 2 5 2" xfId="19048" xr:uid="{00000000-0005-0000-0000-000029490000}"/>
    <cellStyle name="T_Bieu3ODA_!1 1 bao cao giao KH ve HTCMT vung TNB   12-12-2011 2 5 2 2" xfId="31847" xr:uid="{00000000-0005-0000-0000-00002A490000}"/>
    <cellStyle name="T_Bieu3ODA_!1 1 bao cao giao KH ve HTCMT vung TNB   12-12-2011 2 5 3" xfId="31846" xr:uid="{00000000-0005-0000-0000-00002B490000}"/>
    <cellStyle name="T_Bieu3ODA_!1 1 bao cao giao KH ve HTCMT vung TNB   12-12-2011 2 6" xfId="15871" xr:uid="{00000000-0005-0000-0000-00002C490000}"/>
    <cellStyle name="T_Bieu3ODA_!1 1 bao cao giao KH ve HTCMT vung TNB   12-12-2011 2 6 2" xfId="31848" xr:uid="{00000000-0005-0000-0000-00002D490000}"/>
    <cellStyle name="T_Bieu3ODA_!1 1 bao cao giao KH ve HTCMT vung TNB   12-12-2011 2 7" xfId="31833" xr:uid="{00000000-0005-0000-0000-00002E490000}"/>
    <cellStyle name="T_Bieu3ODA_!1 1 bao cao giao KH ve HTCMT vung TNB   12-12-2011 3" xfId="4877" xr:uid="{00000000-0005-0000-0000-00002F490000}"/>
    <cellStyle name="T_Bieu3ODA_!1 1 bao cao giao KH ve HTCMT vung TNB   12-12-2011 3 2" xfId="9768" xr:uid="{00000000-0005-0000-0000-000030490000}"/>
    <cellStyle name="T_Bieu3ODA_!1 1 bao cao giao KH ve HTCMT vung TNB   12-12-2011 3 2 2" xfId="19049" xr:uid="{00000000-0005-0000-0000-000031490000}"/>
    <cellStyle name="T_Bieu3ODA_!1 1 bao cao giao KH ve HTCMT vung TNB   12-12-2011 3 2 2 2" xfId="31851" xr:uid="{00000000-0005-0000-0000-000032490000}"/>
    <cellStyle name="T_Bieu3ODA_!1 1 bao cao giao KH ve HTCMT vung TNB   12-12-2011 3 2 3" xfId="31850" xr:uid="{00000000-0005-0000-0000-000033490000}"/>
    <cellStyle name="T_Bieu3ODA_!1 1 bao cao giao KH ve HTCMT vung TNB   12-12-2011 3 3" xfId="9770" xr:uid="{00000000-0005-0000-0000-000034490000}"/>
    <cellStyle name="T_Bieu3ODA_!1 1 bao cao giao KH ve HTCMT vung TNB   12-12-2011 3 3 2" xfId="19050" xr:uid="{00000000-0005-0000-0000-000035490000}"/>
    <cellStyle name="T_Bieu3ODA_!1 1 bao cao giao KH ve HTCMT vung TNB   12-12-2011 3 3 2 2" xfId="31853" xr:uid="{00000000-0005-0000-0000-000036490000}"/>
    <cellStyle name="T_Bieu3ODA_!1 1 bao cao giao KH ve HTCMT vung TNB   12-12-2011 3 3 3" xfId="31852" xr:uid="{00000000-0005-0000-0000-000037490000}"/>
    <cellStyle name="T_Bieu3ODA_!1 1 bao cao giao KH ve HTCMT vung TNB   12-12-2011 3 4" xfId="16883" xr:uid="{00000000-0005-0000-0000-000038490000}"/>
    <cellStyle name="T_Bieu3ODA_!1 1 bao cao giao KH ve HTCMT vung TNB   12-12-2011 3 4 2" xfId="31854" xr:uid="{00000000-0005-0000-0000-000039490000}"/>
    <cellStyle name="T_Bieu3ODA_!1 1 bao cao giao KH ve HTCMT vung TNB   12-12-2011 3 5" xfId="31849" xr:uid="{00000000-0005-0000-0000-00003A490000}"/>
    <cellStyle name="T_Bieu3ODA_!1 1 bao cao giao KH ve HTCMT vung TNB   12-12-2011 4" xfId="4881" xr:uid="{00000000-0005-0000-0000-00003B490000}"/>
    <cellStyle name="T_Bieu3ODA_!1 1 bao cao giao KH ve HTCMT vung TNB   12-12-2011 4 2" xfId="1689" xr:uid="{00000000-0005-0000-0000-00003C490000}"/>
    <cellStyle name="T_Bieu3ODA_!1 1 bao cao giao KH ve HTCMT vung TNB   12-12-2011 4 2 2" xfId="15796" xr:uid="{00000000-0005-0000-0000-00003D490000}"/>
    <cellStyle name="T_Bieu3ODA_!1 1 bao cao giao KH ve HTCMT vung TNB   12-12-2011 4 2 2 2" xfId="31857" xr:uid="{00000000-0005-0000-0000-00003E490000}"/>
    <cellStyle name="T_Bieu3ODA_!1 1 bao cao giao KH ve HTCMT vung TNB   12-12-2011 4 2 3" xfId="31856" xr:uid="{00000000-0005-0000-0000-00003F490000}"/>
    <cellStyle name="T_Bieu3ODA_!1 1 bao cao giao KH ve HTCMT vung TNB   12-12-2011 4 3" xfId="16884" xr:uid="{00000000-0005-0000-0000-000040490000}"/>
    <cellStyle name="T_Bieu3ODA_!1 1 bao cao giao KH ve HTCMT vung TNB   12-12-2011 4 3 2" xfId="31858" xr:uid="{00000000-0005-0000-0000-000041490000}"/>
    <cellStyle name="T_Bieu3ODA_!1 1 bao cao giao KH ve HTCMT vung TNB   12-12-2011 4 4" xfId="31855" xr:uid="{00000000-0005-0000-0000-000042490000}"/>
    <cellStyle name="T_Bieu3ODA_!1 1 bao cao giao KH ve HTCMT vung TNB   12-12-2011 5" xfId="3270" xr:uid="{00000000-0005-0000-0000-000043490000}"/>
    <cellStyle name="T_Bieu3ODA_!1 1 bao cao giao KH ve HTCMT vung TNB   12-12-2011 5 2" xfId="16343" xr:uid="{00000000-0005-0000-0000-000044490000}"/>
    <cellStyle name="T_Bieu3ODA_!1 1 bao cao giao KH ve HTCMT vung TNB   12-12-2011 5 2 2" xfId="31860" xr:uid="{00000000-0005-0000-0000-000045490000}"/>
    <cellStyle name="T_Bieu3ODA_!1 1 bao cao giao KH ve HTCMT vung TNB   12-12-2011 5 3" xfId="31859" xr:uid="{00000000-0005-0000-0000-000046490000}"/>
    <cellStyle name="T_Bieu3ODA_!1 1 bao cao giao KH ve HTCMT vung TNB   12-12-2011 6" xfId="4910" xr:uid="{00000000-0005-0000-0000-000047490000}"/>
    <cellStyle name="T_Bieu3ODA_!1 1 bao cao giao KH ve HTCMT vung TNB   12-12-2011 6 2" xfId="16891" xr:uid="{00000000-0005-0000-0000-000048490000}"/>
    <cellStyle name="T_Bieu3ODA_!1 1 bao cao giao KH ve HTCMT vung TNB   12-12-2011 6 2 2" xfId="31862" xr:uid="{00000000-0005-0000-0000-000049490000}"/>
    <cellStyle name="T_Bieu3ODA_!1 1 bao cao giao KH ve HTCMT vung TNB   12-12-2011 6 3" xfId="31861" xr:uid="{00000000-0005-0000-0000-00004A490000}"/>
    <cellStyle name="T_Bieu3ODA_!1 1 bao cao giao KH ve HTCMT vung TNB   12-12-2011 7" xfId="17423" xr:uid="{00000000-0005-0000-0000-00004B490000}"/>
    <cellStyle name="T_Bieu3ODA_!1 1 bao cao giao KH ve HTCMT vung TNB   12-12-2011 7 2" xfId="31863" xr:uid="{00000000-0005-0000-0000-00004C490000}"/>
    <cellStyle name="T_Bieu3ODA_!1 1 bao cao giao KH ve HTCMT vung TNB   12-12-2011 8" xfId="31832" xr:uid="{00000000-0005-0000-0000-00004D490000}"/>
    <cellStyle name="T_Bieu3ODA_1" xfId="9772" xr:uid="{00000000-0005-0000-0000-00004E490000}"/>
    <cellStyle name="T_Bieu3ODA_1 2" xfId="9773" xr:uid="{00000000-0005-0000-0000-00004F490000}"/>
    <cellStyle name="T_Bieu3ODA_1 2 2" xfId="9775" xr:uid="{00000000-0005-0000-0000-000050490000}"/>
    <cellStyle name="T_Bieu3ODA_1 2 2 2" xfId="9778" xr:uid="{00000000-0005-0000-0000-000051490000}"/>
    <cellStyle name="T_Bieu3ODA_1 2 2 2 2" xfId="19057" xr:uid="{00000000-0005-0000-0000-000052490000}"/>
    <cellStyle name="T_Bieu3ODA_1 2 2 2 2 2" xfId="31868" xr:uid="{00000000-0005-0000-0000-000053490000}"/>
    <cellStyle name="T_Bieu3ODA_1 2 2 2 3" xfId="31867" xr:uid="{00000000-0005-0000-0000-000054490000}"/>
    <cellStyle name="T_Bieu3ODA_1 2 2 3" xfId="9780" xr:uid="{00000000-0005-0000-0000-000055490000}"/>
    <cellStyle name="T_Bieu3ODA_1 2 2 3 2" xfId="19059" xr:uid="{00000000-0005-0000-0000-000056490000}"/>
    <cellStyle name="T_Bieu3ODA_1 2 2 3 2 2" xfId="31870" xr:uid="{00000000-0005-0000-0000-000057490000}"/>
    <cellStyle name="T_Bieu3ODA_1 2 2 3 3" xfId="31869" xr:uid="{00000000-0005-0000-0000-000058490000}"/>
    <cellStyle name="T_Bieu3ODA_1 2 2 4" xfId="19054" xr:uid="{00000000-0005-0000-0000-000059490000}"/>
    <cellStyle name="T_Bieu3ODA_1 2 2 4 2" xfId="31871" xr:uid="{00000000-0005-0000-0000-00005A490000}"/>
    <cellStyle name="T_Bieu3ODA_1 2 2 5" xfId="31866" xr:uid="{00000000-0005-0000-0000-00005B490000}"/>
    <cellStyle name="T_Bieu3ODA_1 2 3" xfId="9781" xr:uid="{00000000-0005-0000-0000-00005C490000}"/>
    <cellStyle name="T_Bieu3ODA_1 2 3 2" xfId="9782" xr:uid="{00000000-0005-0000-0000-00005D490000}"/>
    <cellStyle name="T_Bieu3ODA_1 2 3 2 2" xfId="19061" xr:uid="{00000000-0005-0000-0000-00005E490000}"/>
    <cellStyle name="T_Bieu3ODA_1 2 3 2 2 2" xfId="31874" xr:uid="{00000000-0005-0000-0000-00005F490000}"/>
    <cellStyle name="T_Bieu3ODA_1 2 3 2 3" xfId="31873" xr:uid="{00000000-0005-0000-0000-000060490000}"/>
    <cellStyle name="T_Bieu3ODA_1 2 3 3" xfId="19060" xr:uid="{00000000-0005-0000-0000-000061490000}"/>
    <cellStyle name="T_Bieu3ODA_1 2 3 3 2" xfId="31875" xr:uid="{00000000-0005-0000-0000-000062490000}"/>
    <cellStyle name="T_Bieu3ODA_1 2 3 4" xfId="31872" xr:uid="{00000000-0005-0000-0000-000063490000}"/>
    <cellStyle name="T_Bieu3ODA_1 2 4" xfId="2303" xr:uid="{00000000-0005-0000-0000-000064490000}"/>
    <cellStyle name="T_Bieu3ODA_1 2 4 2" xfId="16008" xr:uid="{00000000-0005-0000-0000-000065490000}"/>
    <cellStyle name="T_Bieu3ODA_1 2 4 2 2" xfId="31877" xr:uid="{00000000-0005-0000-0000-000066490000}"/>
    <cellStyle name="T_Bieu3ODA_1 2 4 3" xfId="31876" xr:uid="{00000000-0005-0000-0000-000067490000}"/>
    <cellStyle name="T_Bieu3ODA_1 2 5" xfId="9785" xr:uid="{00000000-0005-0000-0000-000068490000}"/>
    <cellStyle name="T_Bieu3ODA_1 2 5 2" xfId="19063" xr:uid="{00000000-0005-0000-0000-000069490000}"/>
    <cellStyle name="T_Bieu3ODA_1 2 5 2 2" xfId="31879" xr:uid="{00000000-0005-0000-0000-00006A490000}"/>
    <cellStyle name="T_Bieu3ODA_1 2 5 3" xfId="31878" xr:uid="{00000000-0005-0000-0000-00006B490000}"/>
    <cellStyle name="T_Bieu3ODA_1 2 6" xfId="19052" xr:uid="{00000000-0005-0000-0000-00006C490000}"/>
    <cellStyle name="T_Bieu3ODA_1 2 6 2" xfId="31880" xr:uid="{00000000-0005-0000-0000-00006D490000}"/>
    <cellStyle name="T_Bieu3ODA_1 2 7" xfId="31865" xr:uid="{00000000-0005-0000-0000-00006E490000}"/>
    <cellStyle name="T_Bieu3ODA_1 3" xfId="9786" xr:uid="{00000000-0005-0000-0000-00006F490000}"/>
    <cellStyle name="T_Bieu3ODA_1 3 2" xfId="2552" xr:uid="{00000000-0005-0000-0000-000070490000}"/>
    <cellStyle name="T_Bieu3ODA_1 3 2 2" xfId="16093" xr:uid="{00000000-0005-0000-0000-000071490000}"/>
    <cellStyle name="T_Bieu3ODA_1 3 2 2 2" xfId="31883" xr:uid="{00000000-0005-0000-0000-000072490000}"/>
    <cellStyle name="T_Bieu3ODA_1 3 2 3" xfId="31882" xr:uid="{00000000-0005-0000-0000-000073490000}"/>
    <cellStyle name="T_Bieu3ODA_1 3 3" xfId="9787" xr:uid="{00000000-0005-0000-0000-000074490000}"/>
    <cellStyle name="T_Bieu3ODA_1 3 3 2" xfId="19065" xr:uid="{00000000-0005-0000-0000-000075490000}"/>
    <cellStyle name="T_Bieu3ODA_1 3 3 2 2" xfId="31885" xr:uid="{00000000-0005-0000-0000-000076490000}"/>
    <cellStyle name="T_Bieu3ODA_1 3 3 3" xfId="31884" xr:uid="{00000000-0005-0000-0000-000077490000}"/>
    <cellStyle name="T_Bieu3ODA_1 3 4" xfId="19064" xr:uid="{00000000-0005-0000-0000-000078490000}"/>
    <cellStyle name="T_Bieu3ODA_1 3 4 2" xfId="31886" xr:uid="{00000000-0005-0000-0000-000079490000}"/>
    <cellStyle name="T_Bieu3ODA_1 3 5" xfId="31881" xr:uid="{00000000-0005-0000-0000-00007A490000}"/>
    <cellStyle name="T_Bieu3ODA_1 4" xfId="9788" xr:uid="{00000000-0005-0000-0000-00007B490000}"/>
    <cellStyle name="T_Bieu3ODA_1 4 2" xfId="2523" xr:uid="{00000000-0005-0000-0000-00007C490000}"/>
    <cellStyle name="T_Bieu3ODA_1 4 2 2" xfId="16077" xr:uid="{00000000-0005-0000-0000-00007D490000}"/>
    <cellStyle name="T_Bieu3ODA_1 4 2 2 2" xfId="31889" xr:uid="{00000000-0005-0000-0000-00007E490000}"/>
    <cellStyle name="T_Bieu3ODA_1 4 2 3" xfId="31888" xr:uid="{00000000-0005-0000-0000-00007F490000}"/>
    <cellStyle name="T_Bieu3ODA_1 4 3" xfId="19066" xr:uid="{00000000-0005-0000-0000-000080490000}"/>
    <cellStyle name="T_Bieu3ODA_1 4 3 2" xfId="31890" xr:uid="{00000000-0005-0000-0000-000081490000}"/>
    <cellStyle name="T_Bieu3ODA_1 4 4" xfId="31887" xr:uid="{00000000-0005-0000-0000-000082490000}"/>
    <cellStyle name="T_Bieu3ODA_1 5" xfId="9789" xr:uid="{00000000-0005-0000-0000-000083490000}"/>
    <cellStyle name="T_Bieu3ODA_1 5 2" xfId="19067" xr:uid="{00000000-0005-0000-0000-000084490000}"/>
    <cellStyle name="T_Bieu3ODA_1 5 2 2" xfId="31892" xr:uid="{00000000-0005-0000-0000-000085490000}"/>
    <cellStyle name="T_Bieu3ODA_1 5 3" xfId="31891" xr:uid="{00000000-0005-0000-0000-000086490000}"/>
    <cellStyle name="T_Bieu3ODA_1 6" xfId="9790" xr:uid="{00000000-0005-0000-0000-000087490000}"/>
    <cellStyle name="T_Bieu3ODA_1 6 2" xfId="19068" xr:uid="{00000000-0005-0000-0000-000088490000}"/>
    <cellStyle name="T_Bieu3ODA_1 6 2 2" xfId="31894" xr:uid="{00000000-0005-0000-0000-000089490000}"/>
    <cellStyle name="T_Bieu3ODA_1 6 3" xfId="31893" xr:uid="{00000000-0005-0000-0000-00008A490000}"/>
    <cellStyle name="T_Bieu3ODA_1 7" xfId="19051" xr:uid="{00000000-0005-0000-0000-00008B490000}"/>
    <cellStyle name="T_Bieu3ODA_1 7 2" xfId="31895" xr:uid="{00000000-0005-0000-0000-00008C490000}"/>
    <cellStyle name="T_Bieu3ODA_1 8" xfId="31864" xr:uid="{00000000-0005-0000-0000-00008D490000}"/>
    <cellStyle name="T_Bieu3ODA_1_!1 1 bao cao giao KH ve HTCMT vung TNB   12-12-2011" xfId="4024" xr:uid="{00000000-0005-0000-0000-00008E490000}"/>
    <cellStyle name="T_Bieu3ODA_1_!1 1 bao cao giao KH ve HTCMT vung TNB   12-12-2011 2" xfId="9793" xr:uid="{00000000-0005-0000-0000-00008F490000}"/>
    <cellStyle name="T_Bieu3ODA_1_!1 1 bao cao giao KH ve HTCMT vung TNB   12-12-2011 2 2" xfId="9794" xr:uid="{00000000-0005-0000-0000-000090490000}"/>
    <cellStyle name="T_Bieu3ODA_1_!1 1 bao cao giao KH ve HTCMT vung TNB   12-12-2011 2 2 2" xfId="9795" xr:uid="{00000000-0005-0000-0000-000091490000}"/>
    <cellStyle name="T_Bieu3ODA_1_!1 1 bao cao giao KH ve HTCMT vung TNB   12-12-2011 2 2 2 2" xfId="19072" xr:uid="{00000000-0005-0000-0000-000092490000}"/>
    <cellStyle name="T_Bieu3ODA_1_!1 1 bao cao giao KH ve HTCMT vung TNB   12-12-2011 2 2 2 2 2" xfId="31900" xr:uid="{00000000-0005-0000-0000-000093490000}"/>
    <cellStyle name="T_Bieu3ODA_1_!1 1 bao cao giao KH ve HTCMT vung TNB   12-12-2011 2 2 2 3" xfId="31899" xr:uid="{00000000-0005-0000-0000-000094490000}"/>
    <cellStyle name="T_Bieu3ODA_1_!1 1 bao cao giao KH ve HTCMT vung TNB   12-12-2011 2 2 3" xfId="9796" xr:uid="{00000000-0005-0000-0000-000095490000}"/>
    <cellStyle name="T_Bieu3ODA_1_!1 1 bao cao giao KH ve HTCMT vung TNB   12-12-2011 2 2 3 2" xfId="19073" xr:uid="{00000000-0005-0000-0000-000096490000}"/>
    <cellStyle name="T_Bieu3ODA_1_!1 1 bao cao giao KH ve HTCMT vung TNB   12-12-2011 2 2 3 2 2" xfId="31902" xr:uid="{00000000-0005-0000-0000-000097490000}"/>
    <cellStyle name="T_Bieu3ODA_1_!1 1 bao cao giao KH ve HTCMT vung TNB   12-12-2011 2 2 3 3" xfId="31901" xr:uid="{00000000-0005-0000-0000-000098490000}"/>
    <cellStyle name="T_Bieu3ODA_1_!1 1 bao cao giao KH ve HTCMT vung TNB   12-12-2011 2 2 4" xfId="19071" xr:uid="{00000000-0005-0000-0000-000099490000}"/>
    <cellStyle name="T_Bieu3ODA_1_!1 1 bao cao giao KH ve HTCMT vung TNB   12-12-2011 2 2 4 2" xfId="31903" xr:uid="{00000000-0005-0000-0000-00009A490000}"/>
    <cellStyle name="T_Bieu3ODA_1_!1 1 bao cao giao KH ve HTCMT vung TNB   12-12-2011 2 2 5" xfId="31898" xr:uid="{00000000-0005-0000-0000-00009B490000}"/>
    <cellStyle name="T_Bieu3ODA_1_!1 1 bao cao giao KH ve HTCMT vung TNB   12-12-2011 2 3" xfId="4291" xr:uid="{00000000-0005-0000-0000-00009C490000}"/>
    <cellStyle name="T_Bieu3ODA_1_!1 1 bao cao giao KH ve HTCMT vung TNB   12-12-2011 2 3 2" xfId="1612" xr:uid="{00000000-0005-0000-0000-00009D490000}"/>
    <cellStyle name="T_Bieu3ODA_1_!1 1 bao cao giao KH ve HTCMT vung TNB   12-12-2011 2 3 2 2" xfId="15771" xr:uid="{00000000-0005-0000-0000-00009E490000}"/>
    <cellStyle name="T_Bieu3ODA_1_!1 1 bao cao giao KH ve HTCMT vung TNB   12-12-2011 2 3 2 2 2" xfId="31906" xr:uid="{00000000-0005-0000-0000-00009F490000}"/>
    <cellStyle name="T_Bieu3ODA_1_!1 1 bao cao giao KH ve HTCMT vung TNB   12-12-2011 2 3 2 3" xfId="31905" xr:uid="{00000000-0005-0000-0000-0000A0490000}"/>
    <cellStyle name="T_Bieu3ODA_1_!1 1 bao cao giao KH ve HTCMT vung TNB   12-12-2011 2 3 3" xfId="16715" xr:uid="{00000000-0005-0000-0000-0000A1490000}"/>
    <cellStyle name="T_Bieu3ODA_1_!1 1 bao cao giao KH ve HTCMT vung TNB   12-12-2011 2 3 3 2" xfId="31907" xr:uid="{00000000-0005-0000-0000-0000A2490000}"/>
    <cellStyle name="T_Bieu3ODA_1_!1 1 bao cao giao KH ve HTCMT vung TNB   12-12-2011 2 3 4" xfId="31904" xr:uid="{00000000-0005-0000-0000-0000A3490000}"/>
    <cellStyle name="T_Bieu3ODA_1_!1 1 bao cao giao KH ve HTCMT vung TNB   12-12-2011 2 4" xfId="8366" xr:uid="{00000000-0005-0000-0000-0000A4490000}"/>
    <cellStyle name="T_Bieu3ODA_1_!1 1 bao cao giao KH ve HTCMT vung TNB   12-12-2011 2 4 2" xfId="18249" xr:uid="{00000000-0005-0000-0000-0000A5490000}"/>
    <cellStyle name="T_Bieu3ODA_1_!1 1 bao cao giao KH ve HTCMT vung TNB   12-12-2011 2 4 2 2" xfId="31909" xr:uid="{00000000-0005-0000-0000-0000A6490000}"/>
    <cellStyle name="T_Bieu3ODA_1_!1 1 bao cao giao KH ve HTCMT vung TNB   12-12-2011 2 4 3" xfId="31908" xr:uid="{00000000-0005-0000-0000-0000A7490000}"/>
    <cellStyle name="T_Bieu3ODA_1_!1 1 bao cao giao KH ve HTCMT vung TNB   12-12-2011 2 5" xfId="8369" xr:uid="{00000000-0005-0000-0000-0000A8490000}"/>
    <cellStyle name="T_Bieu3ODA_1_!1 1 bao cao giao KH ve HTCMT vung TNB   12-12-2011 2 5 2" xfId="18251" xr:uid="{00000000-0005-0000-0000-0000A9490000}"/>
    <cellStyle name="T_Bieu3ODA_1_!1 1 bao cao giao KH ve HTCMT vung TNB   12-12-2011 2 5 2 2" xfId="31911" xr:uid="{00000000-0005-0000-0000-0000AA490000}"/>
    <cellStyle name="T_Bieu3ODA_1_!1 1 bao cao giao KH ve HTCMT vung TNB   12-12-2011 2 5 3" xfId="31910" xr:uid="{00000000-0005-0000-0000-0000AB490000}"/>
    <cellStyle name="T_Bieu3ODA_1_!1 1 bao cao giao KH ve HTCMT vung TNB   12-12-2011 2 6" xfId="19070" xr:uid="{00000000-0005-0000-0000-0000AC490000}"/>
    <cellStyle name="T_Bieu3ODA_1_!1 1 bao cao giao KH ve HTCMT vung TNB   12-12-2011 2 6 2" xfId="31912" xr:uid="{00000000-0005-0000-0000-0000AD490000}"/>
    <cellStyle name="T_Bieu3ODA_1_!1 1 bao cao giao KH ve HTCMT vung TNB   12-12-2011 2 7" xfId="31897" xr:uid="{00000000-0005-0000-0000-0000AE490000}"/>
    <cellStyle name="T_Bieu3ODA_1_!1 1 bao cao giao KH ve HTCMT vung TNB   12-12-2011 3" xfId="9797" xr:uid="{00000000-0005-0000-0000-0000AF490000}"/>
    <cellStyle name="T_Bieu3ODA_1_!1 1 bao cao giao KH ve HTCMT vung TNB   12-12-2011 3 2" xfId="9798" xr:uid="{00000000-0005-0000-0000-0000B0490000}"/>
    <cellStyle name="T_Bieu3ODA_1_!1 1 bao cao giao KH ve HTCMT vung TNB   12-12-2011 3 2 2" xfId="19075" xr:uid="{00000000-0005-0000-0000-0000B1490000}"/>
    <cellStyle name="T_Bieu3ODA_1_!1 1 bao cao giao KH ve HTCMT vung TNB   12-12-2011 3 2 2 2" xfId="31915" xr:uid="{00000000-0005-0000-0000-0000B2490000}"/>
    <cellStyle name="T_Bieu3ODA_1_!1 1 bao cao giao KH ve HTCMT vung TNB   12-12-2011 3 2 3" xfId="31914" xr:uid="{00000000-0005-0000-0000-0000B3490000}"/>
    <cellStyle name="T_Bieu3ODA_1_!1 1 bao cao giao KH ve HTCMT vung TNB   12-12-2011 3 3" xfId="8372" xr:uid="{00000000-0005-0000-0000-0000B4490000}"/>
    <cellStyle name="T_Bieu3ODA_1_!1 1 bao cao giao KH ve HTCMT vung TNB   12-12-2011 3 3 2" xfId="18252" xr:uid="{00000000-0005-0000-0000-0000B5490000}"/>
    <cellStyle name="T_Bieu3ODA_1_!1 1 bao cao giao KH ve HTCMT vung TNB   12-12-2011 3 3 2 2" xfId="31917" xr:uid="{00000000-0005-0000-0000-0000B6490000}"/>
    <cellStyle name="T_Bieu3ODA_1_!1 1 bao cao giao KH ve HTCMT vung TNB   12-12-2011 3 3 3" xfId="31916" xr:uid="{00000000-0005-0000-0000-0000B7490000}"/>
    <cellStyle name="T_Bieu3ODA_1_!1 1 bao cao giao KH ve HTCMT vung TNB   12-12-2011 3 4" xfId="19074" xr:uid="{00000000-0005-0000-0000-0000B8490000}"/>
    <cellStyle name="T_Bieu3ODA_1_!1 1 bao cao giao KH ve HTCMT vung TNB   12-12-2011 3 4 2" xfId="31918" xr:uid="{00000000-0005-0000-0000-0000B9490000}"/>
    <cellStyle name="T_Bieu3ODA_1_!1 1 bao cao giao KH ve HTCMT vung TNB   12-12-2011 3 5" xfId="31913" xr:uid="{00000000-0005-0000-0000-0000BA490000}"/>
    <cellStyle name="T_Bieu3ODA_1_!1 1 bao cao giao KH ve HTCMT vung TNB   12-12-2011 4" xfId="9799" xr:uid="{00000000-0005-0000-0000-0000BB490000}"/>
    <cellStyle name="T_Bieu3ODA_1_!1 1 bao cao giao KH ve HTCMT vung TNB   12-12-2011 4 2" xfId="4130" xr:uid="{00000000-0005-0000-0000-0000BC490000}"/>
    <cellStyle name="T_Bieu3ODA_1_!1 1 bao cao giao KH ve HTCMT vung TNB   12-12-2011 4 2 2" xfId="16660" xr:uid="{00000000-0005-0000-0000-0000BD490000}"/>
    <cellStyle name="T_Bieu3ODA_1_!1 1 bao cao giao KH ve HTCMT vung TNB   12-12-2011 4 2 2 2" xfId="31921" xr:uid="{00000000-0005-0000-0000-0000BE490000}"/>
    <cellStyle name="T_Bieu3ODA_1_!1 1 bao cao giao KH ve HTCMT vung TNB   12-12-2011 4 2 3" xfId="31920" xr:uid="{00000000-0005-0000-0000-0000BF490000}"/>
    <cellStyle name="T_Bieu3ODA_1_!1 1 bao cao giao KH ve HTCMT vung TNB   12-12-2011 4 3" xfId="19076" xr:uid="{00000000-0005-0000-0000-0000C0490000}"/>
    <cellStyle name="T_Bieu3ODA_1_!1 1 bao cao giao KH ve HTCMT vung TNB   12-12-2011 4 3 2" xfId="31922" xr:uid="{00000000-0005-0000-0000-0000C1490000}"/>
    <cellStyle name="T_Bieu3ODA_1_!1 1 bao cao giao KH ve HTCMT vung TNB   12-12-2011 4 4" xfId="31919" xr:uid="{00000000-0005-0000-0000-0000C2490000}"/>
    <cellStyle name="T_Bieu3ODA_1_!1 1 bao cao giao KH ve HTCMT vung TNB   12-12-2011 5" xfId="9800" xr:uid="{00000000-0005-0000-0000-0000C3490000}"/>
    <cellStyle name="T_Bieu3ODA_1_!1 1 bao cao giao KH ve HTCMT vung TNB   12-12-2011 5 2" xfId="19077" xr:uid="{00000000-0005-0000-0000-0000C4490000}"/>
    <cellStyle name="T_Bieu3ODA_1_!1 1 bao cao giao KH ve HTCMT vung TNB   12-12-2011 5 2 2" xfId="31924" xr:uid="{00000000-0005-0000-0000-0000C5490000}"/>
    <cellStyle name="T_Bieu3ODA_1_!1 1 bao cao giao KH ve HTCMT vung TNB   12-12-2011 5 3" xfId="31923" xr:uid="{00000000-0005-0000-0000-0000C6490000}"/>
    <cellStyle name="T_Bieu3ODA_1_!1 1 bao cao giao KH ve HTCMT vung TNB   12-12-2011 6" xfId="9801" xr:uid="{00000000-0005-0000-0000-0000C7490000}"/>
    <cellStyle name="T_Bieu3ODA_1_!1 1 bao cao giao KH ve HTCMT vung TNB   12-12-2011 6 2" xfId="19078" xr:uid="{00000000-0005-0000-0000-0000C8490000}"/>
    <cellStyle name="T_Bieu3ODA_1_!1 1 bao cao giao KH ve HTCMT vung TNB   12-12-2011 6 2 2" xfId="31926" xr:uid="{00000000-0005-0000-0000-0000C9490000}"/>
    <cellStyle name="T_Bieu3ODA_1_!1 1 bao cao giao KH ve HTCMT vung TNB   12-12-2011 6 3" xfId="31925" xr:uid="{00000000-0005-0000-0000-0000CA490000}"/>
    <cellStyle name="T_Bieu3ODA_1_!1 1 bao cao giao KH ve HTCMT vung TNB   12-12-2011 7" xfId="16621" xr:uid="{00000000-0005-0000-0000-0000CB490000}"/>
    <cellStyle name="T_Bieu3ODA_1_!1 1 bao cao giao KH ve HTCMT vung TNB   12-12-2011 7 2" xfId="31927" xr:uid="{00000000-0005-0000-0000-0000CC490000}"/>
    <cellStyle name="T_Bieu3ODA_1_!1 1 bao cao giao KH ve HTCMT vung TNB   12-12-2011 8" xfId="31896" xr:uid="{00000000-0005-0000-0000-0000CD490000}"/>
    <cellStyle name="T_Bieu3ODA_1_KH TPCP vung TNB (03-1-2012)" xfId="9803" xr:uid="{00000000-0005-0000-0000-0000CE490000}"/>
    <cellStyle name="T_Bieu3ODA_1_KH TPCP vung TNB (03-1-2012) 2" xfId="6073" xr:uid="{00000000-0005-0000-0000-0000CF490000}"/>
    <cellStyle name="T_Bieu3ODA_1_KH TPCP vung TNB (03-1-2012) 2 2" xfId="2317" xr:uid="{00000000-0005-0000-0000-0000D0490000}"/>
    <cellStyle name="T_Bieu3ODA_1_KH TPCP vung TNB (03-1-2012) 2 2 2" xfId="4643" xr:uid="{00000000-0005-0000-0000-0000D1490000}"/>
    <cellStyle name="T_Bieu3ODA_1_KH TPCP vung TNB (03-1-2012) 2 2 2 2" xfId="16807" xr:uid="{00000000-0005-0000-0000-0000D2490000}"/>
    <cellStyle name="T_Bieu3ODA_1_KH TPCP vung TNB (03-1-2012) 2 2 2 2 2" xfId="31932" xr:uid="{00000000-0005-0000-0000-0000D3490000}"/>
    <cellStyle name="T_Bieu3ODA_1_KH TPCP vung TNB (03-1-2012) 2 2 2 3" xfId="31931" xr:uid="{00000000-0005-0000-0000-0000D4490000}"/>
    <cellStyle name="T_Bieu3ODA_1_KH TPCP vung TNB (03-1-2012) 2 2 3" xfId="4648" xr:uid="{00000000-0005-0000-0000-0000D5490000}"/>
    <cellStyle name="T_Bieu3ODA_1_KH TPCP vung TNB (03-1-2012) 2 2 3 2" xfId="16809" xr:uid="{00000000-0005-0000-0000-0000D6490000}"/>
    <cellStyle name="T_Bieu3ODA_1_KH TPCP vung TNB (03-1-2012) 2 2 3 2 2" xfId="31934" xr:uid="{00000000-0005-0000-0000-0000D7490000}"/>
    <cellStyle name="T_Bieu3ODA_1_KH TPCP vung TNB (03-1-2012) 2 2 3 3" xfId="31933" xr:uid="{00000000-0005-0000-0000-0000D8490000}"/>
    <cellStyle name="T_Bieu3ODA_1_KH TPCP vung TNB (03-1-2012) 2 2 4" xfId="16012" xr:uid="{00000000-0005-0000-0000-0000D9490000}"/>
    <cellStyle name="T_Bieu3ODA_1_KH TPCP vung TNB (03-1-2012) 2 2 4 2" xfId="31935" xr:uid="{00000000-0005-0000-0000-0000DA490000}"/>
    <cellStyle name="T_Bieu3ODA_1_KH TPCP vung TNB (03-1-2012) 2 2 5" xfId="31930" xr:uid="{00000000-0005-0000-0000-0000DB490000}"/>
    <cellStyle name="T_Bieu3ODA_1_KH TPCP vung TNB (03-1-2012) 2 3" xfId="426" xr:uid="{00000000-0005-0000-0000-0000DC490000}"/>
    <cellStyle name="T_Bieu3ODA_1_KH TPCP vung TNB (03-1-2012) 2 3 2" xfId="8268" xr:uid="{00000000-0005-0000-0000-0000DD490000}"/>
    <cellStyle name="T_Bieu3ODA_1_KH TPCP vung TNB (03-1-2012) 2 3 2 2" xfId="18210" xr:uid="{00000000-0005-0000-0000-0000DE490000}"/>
    <cellStyle name="T_Bieu3ODA_1_KH TPCP vung TNB (03-1-2012) 2 3 2 2 2" xfId="31938" xr:uid="{00000000-0005-0000-0000-0000DF490000}"/>
    <cellStyle name="T_Bieu3ODA_1_KH TPCP vung TNB (03-1-2012) 2 3 2 3" xfId="31937" xr:uid="{00000000-0005-0000-0000-0000E0490000}"/>
    <cellStyle name="T_Bieu3ODA_1_KH TPCP vung TNB (03-1-2012) 2 3 3" xfId="15312" xr:uid="{00000000-0005-0000-0000-0000E1490000}"/>
    <cellStyle name="T_Bieu3ODA_1_KH TPCP vung TNB (03-1-2012) 2 3 3 2" xfId="31939" xr:uid="{00000000-0005-0000-0000-0000E2490000}"/>
    <cellStyle name="T_Bieu3ODA_1_KH TPCP vung TNB (03-1-2012) 2 3 4" xfId="31936" xr:uid="{00000000-0005-0000-0000-0000E3490000}"/>
    <cellStyle name="T_Bieu3ODA_1_KH TPCP vung TNB (03-1-2012) 2 4" xfId="3459" xr:uid="{00000000-0005-0000-0000-0000E4490000}"/>
    <cellStyle name="T_Bieu3ODA_1_KH TPCP vung TNB (03-1-2012) 2 4 2" xfId="16404" xr:uid="{00000000-0005-0000-0000-0000E5490000}"/>
    <cellStyle name="T_Bieu3ODA_1_KH TPCP vung TNB (03-1-2012) 2 4 2 2" xfId="31941" xr:uid="{00000000-0005-0000-0000-0000E6490000}"/>
    <cellStyle name="T_Bieu3ODA_1_KH TPCP vung TNB (03-1-2012) 2 4 3" xfId="31940" xr:uid="{00000000-0005-0000-0000-0000E7490000}"/>
    <cellStyle name="T_Bieu3ODA_1_KH TPCP vung TNB (03-1-2012) 2 5" xfId="9804" xr:uid="{00000000-0005-0000-0000-0000E8490000}"/>
    <cellStyle name="T_Bieu3ODA_1_KH TPCP vung TNB (03-1-2012) 2 5 2" xfId="19081" xr:uid="{00000000-0005-0000-0000-0000E9490000}"/>
    <cellStyle name="T_Bieu3ODA_1_KH TPCP vung TNB (03-1-2012) 2 5 2 2" xfId="31943" xr:uid="{00000000-0005-0000-0000-0000EA490000}"/>
    <cellStyle name="T_Bieu3ODA_1_KH TPCP vung TNB (03-1-2012) 2 5 3" xfId="31942" xr:uid="{00000000-0005-0000-0000-0000EB490000}"/>
    <cellStyle name="T_Bieu3ODA_1_KH TPCP vung TNB (03-1-2012) 2 6" xfId="17294" xr:uid="{00000000-0005-0000-0000-0000EC490000}"/>
    <cellStyle name="T_Bieu3ODA_1_KH TPCP vung TNB (03-1-2012) 2 6 2" xfId="31944" xr:uid="{00000000-0005-0000-0000-0000ED490000}"/>
    <cellStyle name="T_Bieu3ODA_1_KH TPCP vung TNB (03-1-2012) 2 7" xfId="31929" xr:uid="{00000000-0005-0000-0000-0000EE490000}"/>
    <cellStyle name="T_Bieu3ODA_1_KH TPCP vung TNB (03-1-2012) 3" xfId="1694" xr:uid="{00000000-0005-0000-0000-0000EF490000}"/>
    <cellStyle name="T_Bieu3ODA_1_KH TPCP vung TNB (03-1-2012) 3 2" xfId="638" xr:uid="{00000000-0005-0000-0000-0000F0490000}"/>
    <cellStyle name="T_Bieu3ODA_1_KH TPCP vung TNB (03-1-2012) 3 2 2" xfId="15407" xr:uid="{00000000-0005-0000-0000-0000F1490000}"/>
    <cellStyle name="T_Bieu3ODA_1_KH TPCP vung TNB (03-1-2012) 3 2 2 2" xfId="31947" xr:uid="{00000000-0005-0000-0000-0000F2490000}"/>
    <cellStyle name="T_Bieu3ODA_1_KH TPCP vung TNB (03-1-2012) 3 2 3" xfId="31946" xr:uid="{00000000-0005-0000-0000-0000F3490000}"/>
    <cellStyle name="T_Bieu3ODA_1_KH TPCP vung TNB (03-1-2012) 3 3" xfId="698" xr:uid="{00000000-0005-0000-0000-0000F4490000}"/>
    <cellStyle name="T_Bieu3ODA_1_KH TPCP vung TNB (03-1-2012) 3 3 2" xfId="15434" xr:uid="{00000000-0005-0000-0000-0000F5490000}"/>
    <cellStyle name="T_Bieu3ODA_1_KH TPCP vung TNB (03-1-2012) 3 3 2 2" xfId="31949" xr:uid="{00000000-0005-0000-0000-0000F6490000}"/>
    <cellStyle name="T_Bieu3ODA_1_KH TPCP vung TNB (03-1-2012) 3 3 3" xfId="31948" xr:uid="{00000000-0005-0000-0000-0000F7490000}"/>
    <cellStyle name="T_Bieu3ODA_1_KH TPCP vung TNB (03-1-2012) 3 4" xfId="15798" xr:uid="{00000000-0005-0000-0000-0000F8490000}"/>
    <cellStyle name="T_Bieu3ODA_1_KH TPCP vung TNB (03-1-2012) 3 4 2" xfId="31950" xr:uid="{00000000-0005-0000-0000-0000F9490000}"/>
    <cellStyle name="T_Bieu3ODA_1_KH TPCP vung TNB (03-1-2012) 3 5" xfId="31945" xr:uid="{00000000-0005-0000-0000-0000FA490000}"/>
    <cellStyle name="T_Bieu3ODA_1_KH TPCP vung TNB (03-1-2012) 4" xfId="9805" xr:uid="{00000000-0005-0000-0000-0000FB490000}"/>
    <cellStyle name="T_Bieu3ODA_1_KH TPCP vung TNB (03-1-2012) 4 2" xfId="936" xr:uid="{00000000-0005-0000-0000-0000FC490000}"/>
    <cellStyle name="T_Bieu3ODA_1_KH TPCP vung TNB (03-1-2012) 4 2 2" xfId="15523" xr:uid="{00000000-0005-0000-0000-0000FD490000}"/>
    <cellStyle name="T_Bieu3ODA_1_KH TPCP vung TNB (03-1-2012) 4 2 2 2" xfId="31953" xr:uid="{00000000-0005-0000-0000-0000FE490000}"/>
    <cellStyle name="T_Bieu3ODA_1_KH TPCP vung TNB (03-1-2012) 4 2 3" xfId="31952" xr:uid="{00000000-0005-0000-0000-0000FF490000}"/>
    <cellStyle name="T_Bieu3ODA_1_KH TPCP vung TNB (03-1-2012) 4 3" xfId="19082" xr:uid="{00000000-0005-0000-0000-0000004A0000}"/>
    <cellStyle name="T_Bieu3ODA_1_KH TPCP vung TNB (03-1-2012) 4 3 2" xfId="31954" xr:uid="{00000000-0005-0000-0000-0000014A0000}"/>
    <cellStyle name="T_Bieu3ODA_1_KH TPCP vung TNB (03-1-2012) 4 4" xfId="31951" xr:uid="{00000000-0005-0000-0000-0000024A0000}"/>
    <cellStyle name="T_Bieu3ODA_1_KH TPCP vung TNB (03-1-2012) 5" xfId="1052" xr:uid="{00000000-0005-0000-0000-0000034A0000}"/>
    <cellStyle name="T_Bieu3ODA_1_KH TPCP vung TNB (03-1-2012) 5 2" xfId="15561" xr:uid="{00000000-0005-0000-0000-0000044A0000}"/>
    <cellStyle name="T_Bieu3ODA_1_KH TPCP vung TNB (03-1-2012) 5 2 2" xfId="31956" xr:uid="{00000000-0005-0000-0000-0000054A0000}"/>
    <cellStyle name="T_Bieu3ODA_1_KH TPCP vung TNB (03-1-2012) 5 3" xfId="31955" xr:uid="{00000000-0005-0000-0000-0000064A0000}"/>
    <cellStyle name="T_Bieu3ODA_1_KH TPCP vung TNB (03-1-2012) 6" xfId="3688" xr:uid="{00000000-0005-0000-0000-0000074A0000}"/>
    <cellStyle name="T_Bieu3ODA_1_KH TPCP vung TNB (03-1-2012) 6 2" xfId="16478" xr:uid="{00000000-0005-0000-0000-0000084A0000}"/>
    <cellStyle name="T_Bieu3ODA_1_KH TPCP vung TNB (03-1-2012) 6 2 2" xfId="31958" xr:uid="{00000000-0005-0000-0000-0000094A0000}"/>
    <cellStyle name="T_Bieu3ODA_1_KH TPCP vung TNB (03-1-2012) 6 3" xfId="31957" xr:uid="{00000000-0005-0000-0000-00000A4A0000}"/>
    <cellStyle name="T_Bieu3ODA_1_KH TPCP vung TNB (03-1-2012) 7" xfId="19080" xr:uid="{00000000-0005-0000-0000-00000B4A0000}"/>
    <cellStyle name="T_Bieu3ODA_1_KH TPCP vung TNB (03-1-2012) 7 2" xfId="31959" xr:uid="{00000000-0005-0000-0000-00000C4A0000}"/>
    <cellStyle name="T_Bieu3ODA_1_KH TPCP vung TNB (03-1-2012) 8" xfId="31928" xr:uid="{00000000-0005-0000-0000-00000D4A0000}"/>
    <cellStyle name="T_Bieu3ODA_KH TPCP vung TNB (03-1-2012)" xfId="8994" xr:uid="{00000000-0005-0000-0000-00000E4A0000}"/>
    <cellStyle name="T_Bieu3ODA_KH TPCP vung TNB (03-1-2012) 2" xfId="6290" xr:uid="{00000000-0005-0000-0000-00000F4A0000}"/>
    <cellStyle name="T_Bieu3ODA_KH TPCP vung TNB (03-1-2012) 2 2" xfId="6292" xr:uid="{00000000-0005-0000-0000-0000104A0000}"/>
    <cellStyle name="T_Bieu3ODA_KH TPCP vung TNB (03-1-2012) 2 2 2" xfId="6297" xr:uid="{00000000-0005-0000-0000-0000114A0000}"/>
    <cellStyle name="T_Bieu3ODA_KH TPCP vung TNB (03-1-2012) 2 2 2 2" xfId="17352" xr:uid="{00000000-0005-0000-0000-0000124A0000}"/>
    <cellStyle name="T_Bieu3ODA_KH TPCP vung TNB (03-1-2012) 2 2 2 2 2" xfId="31964" xr:uid="{00000000-0005-0000-0000-0000134A0000}"/>
    <cellStyle name="T_Bieu3ODA_KH TPCP vung TNB (03-1-2012) 2 2 2 3" xfId="31963" xr:uid="{00000000-0005-0000-0000-0000144A0000}"/>
    <cellStyle name="T_Bieu3ODA_KH TPCP vung TNB (03-1-2012) 2 2 3" xfId="6302" xr:uid="{00000000-0005-0000-0000-0000154A0000}"/>
    <cellStyle name="T_Bieu3ODA_KH TPCP vung TNB (03-1-2012) 2 2 3 2" xfId="17353" xr:uid="{00000000-0005-0000-0000-0000164A0000}"/>
    <cellStyle name="T_Bieu3ODA_KH TPCP vung TNB (03-1-2012) 2 2 3 2 2" xfId="31966" xr:uid="{00000000-0005-0000-0000-0000174A0000}"/>
    <cellStyle name="T_Bieu3ODA_KH TPCP vung TNB (03-1-2012) 2 2 3 3" xfId="31965" xr:uid="{00000000-0005-0000-0000-0000184A0000}"/>
    <cellStyle name="T_Bieu3ODA_KH TPCP vung TNB (03-1-2012) 2 2 4" xfId="17351" xr:uid="{00000000-0005-0000-0000-0000194A0000}"/>
    <cellStyle name="T_Bieu3ODA_KH TPCP vung TNB (03-1-2012) 2 2 4 2" xfId="31967" xr:uid="{00000000-0005-0000-0000-00001A4A0000}"/>
    <cellStyle name="T_Bieu3ODA_KH TPCP vung TNB (03-1-2012) 2 2 5" xfId="31962" xr:uid="{00000000-0005-0000-0000-00001B4A0000}"/>
    <cellStyle name="T_Bieu3ODA_KH TPCP vung TNB (03-1-2012) 2 3" xfId="3419" xr:uid="{00000000-0005-0000-0000-00001C4A0000}"/>
    <cellStyle name="T_Bieu3ODA_KH TPCP vung TNB (03-1-2012) 2 3 2" xfId="9226" xr:uid="{00000000-0005-0000-0000-00001D4A0000}"/>
    <cellStyle name="T_Bieu3ODA_KH TPCP vung TNB (03-1-2012) 2 3 2 2" xfId="18542" xr:uid="{00000000-0005-0000-0000-00001E4A0000}"/>
    <cellStyle name="T_Bieu3ODA_KH TPCP vung TNB (03-1-2012) 2 3 2 2 2" xfId="31970" xr:uid="{00000000-0005-0000-0000-00001F4A0000}"/>
    <cellStyle name="T_Bieu3ODA_KH TPCP vung TNB (03-1-2012) 2 3 2 3" xfId="31969" xr:uid="{00000000-0005-0000-0000-0000204A0000}"/>
    <cellStyle name="T_Bieu3ODA_KH TPCP vung TNB (03-1-2012) 2 3 3" xfId="16385" xr:uid="{00000000-0005-0000-0000-0000214A0000}"/>
    <cellStyle name="T_Bieu3ODA_KH TPCP vung TNB (03-1-2012) 2 3 3 2" xfId="31971" xr:uid="{00000000-0005-0000-0000-0000224A0000}"/>
    <cellStyle name="T_Bieu3ODA_KH TPCP vung TNB (03-1-2012) 2 3 4" xfId="31968" xr:uid="{00000000-0005-0000-0000-0000234A0000}"/>
    <cellStyle name="T_Bieu3ODA_KH TPCP vung TNB (03-1-2012) 2 4" xfId="6304" xr:uid="{00000000-0005-0000-0000-0000244A0000}"/>
    <cellStyle name="T_Bieu3ODA_KH TPCP vung TNB (03-1-2012) 2 4 2" xfId="17354" xr:uid="{00000000-0005-0000-0000-0000254A0000}"/>
    <cellStyle name="T_Bieu3ODA_KH TPCP vung TNB (03-1-2012) 2 4 2 2" xfId="31973" xr:uid="{00000000-0005-0000-0000-0000264A0000}"/>
    <cellStyle name="T_Bieu3ODA_KH TPCP vung TNB (03-1-2012) 2 4 3" xfId="31972" xr:uid="{00000000-0005-0000-0000-0000274A0000}"/>
    <cellStyle name="T_Bieu3ODA_KH TPCP vung TNB (03-1-2012) 2 5" xfId="6305" xr:uid="{00000000-0005-0000-0000-0000284A0000}"/>
    <cellStyle name="T_Bieu3ODA_KH TPCP vung TNB (03-1-2012) 2 5 2" xfId="17355" xr:uid="{00000000-0005-0000-0000-0000294A0000}"/>
    <cellStyle name="T_Bieu3ODA_KH TPCP vung TNB (03-1-2012) 2 5 2 2" xfId="31975" xr:uid="{00000000-0005-0000-0000-00002A4A0000}"/>
    <cellStyle name="T_Bieu3ODA_KH TPCP vung TNB (03-1-2012) 2 5 3" xfId="31974" xr:uid="{00000000-0005-0000-0000-00002B4A0000}"/>
    <cellStyle name="T_Bieu3ODA_KH TPCP vung TNB (03-1-2012) 2 6" xfId="17350" xr:uid="{00000000-0005-0000-0000-00002C4A0000}"/>
    <cellStyle name="T_Bieu3ODA_KH TPCP vung TNB (03-1-2012) 2 6 2" xfId="31976" xr:uid="{00000000-0005-0000-0000-00002D4A0000}"/>
    <cellStyle name="T_Bieu3ODA_KH TPCP vung TNB (03-1-2012) 2 7" xfId="31961" xr:uid="{00000000-0005-0000-0000-00002E4A0000}"/>
    <cellStyle name="T_Bieu3ODA_KH TPCP vung TNB (03-1-2012) 3" xfId="8996" xr:uid="{00000000-0005-0000-0000-00002F4A0000}"/>
    <cellStyle name="T_Bieu3ODA_KH TPCP vung TNB (03-1-2012) 3 2" xfId="9807" xr:uid="{00000000-0005-0000-0000-0000304A0000}"/>
    <cellStyle name="T_Bieu3ODA_KH TPCP vung TNB (03-1-2012) 3 2 2" xfId="19084" xr:uid="{00000000-0005-0000-0000-0000314A0000}"/>
    <cellStyle name="T_Bieu3ODA_KH TPCP vung TNB (03-1-2012) 3 2 2 2" xfId="31979" xr:uid="{00000000-0005-0000-0000-0000324A0000}"/>
    <cellStyle name="T_Bieu3ODA_KH TPCP vung TNB (03-1-2012) 3 2 3" xfId="31978" xr:uid="{00000000-0005-0000-0000-0000334A0000}"/>
    <cellStyle name="T_Bieu3ODA_KH TPCP vung TNB (03-1-2012) 3 3" xfId="9808" xr:uid="{00000000-0005-0000-0000-0000344A0000}"/>
    <cellStyle name="T_Bieu3ODA_KH TPCP vung TNB (03-1-2012) 3 3 2" xfId="19085" xr:uid="{00000000-0005-0000-0000-0000354A0000}"/>
    <cellStyle name="T_Bieu3ODA_KH TPCP vung TNB (03-1-2012) 3 3 2 2" xfId="31981" xr:uid="{00000000-0005-0000-0000-0000364A0000}"/>
    <cellStyle name="T_Bieu3ODA_KH TPCP vung TNB (03-1-2012) 3 3 3" xfId="31980" xr:uid="{00000000-0005-0000-0000-0000374A0000}"/>
    <cellStyle name="T_Bieu3ODA_KH TPCP vung TNB (03-1-2012) 3 4" xfId="18454" xr:uid="{00000000-0005-0000-0000-0000384A0000}"/>
    <cellStyle name="T_Bieu3ODA_KH TPCP vung TNB (03-1-2012) 3 4 2" xfId="31982" xr:uid="{00000000-0005-0000-0000-0000394A0000}"/>
    <cellStyle name="T_Bieu3ODA_KH TPCP vung TNB (03-1-2012) 3 5" xfId="31977" xr:uid="{00000000-0005-0000-0000-00003A4A0000}"/>
    <cellStyle name="T_Bieu3ODA_KH TPCP vung TNB (03-1-2012) 4" xfId="3808" xr:uid="{00000000-0005-0000-0000-00003B4A0000}"/>
    <cellStyle name="T_Bieu3ODA_KH TPCP vung TNB (03-1-2012) 4 2" xfId="9809" xr:uid="{00000000-0005-0000-0000-00003C4A0000}"/>
    <cellStyle name="T_Bieu3ODA_KH TPCP vung TNB (03-1-2012) 4 2 2" xfId="19086" xr:uid="{00000000-0005-0000-0000-00003D4A0000}"/>
    <cellStyle name="T_Bieu3ODA_KH TPCP vung TNB (03-1-2012) 4 2 2 2" xfId="31985" xr:uid="{00000000-0005-0000-0000-00003E4A0000}"/>
    <cellStyle name="T_Bieu3ODA_KH TPCP vung TNB (03-1-2012) 4 2 3" xfId="31984" xr:uid="{00000000-0005-0000-0000-00003F4A0000}"/>
    <cellStyle name="T_Bieu3ODA_KH TPCP vung TNB (03-1-2012) 4 3" xfId="16519" xr:uid="{00000000-0005-0000-0000-0000404A0000}"/>
    <cellStyle name="T_Bieu3ODA_KH TPCP vung TNB (03-1-2012) 4 3 2" xfId="31986" xr:uid="{00000000-0005-0000-0000-0000414A0000}"/>
    <cellStyle name="T_Bieu3ODA_KH TPCP vung TNB (03-1-2012) 4 4" xfId="31983" xr:uid="{00000000-0005-0000-0000-0000424A0000}"/>
    <cellStyle name="T_Bieu3ODA_KH TPCP vung TNB (03-1-2012) 5" xfId="9810" xr:uid="{00000000-0005-0000-0000-0000434A0000}"/>
    <cellStyle name="T_Bieu3ODA_KH TPCP vung TNB (03-1-2012) 5 2" xfId="19087" xr:uid="{00000000-0005-0000-0000-0000444A0000}"/>
    <cellStyle name="T_Bieu3ODA_KH TPCP vung TNB (03-1-2012) 5 2 2" xfId="31988" xr:uid="{00000000-0005-0000-0000-0000454A0000}"/>
    <cellStyle name="T_Bieu3ODA_KH TPCP vung TNB (03-1-2012) 5 3" xfId="31987" xr:uid="{00000000-0005-0000-0000-0000464A0000}"/>
    <cellStyle name="T_Bieu3ODA_KH TPCP vung TNB (03-1-2012) 6" xfId="9812" xr:uid="{00000000-0005-0000-0000-0000474A0000}"/>
    <cellStyle name="T_Bieu3ODA_KH TPCP vung TNB (03-1-2012) 6 2" xfId="19089" xr:uid="{00000000-0005-0000-0000-0000484A0000}"/>
    <cellStyle name="T_Bieu3ODA_KH TPCP vung TNB (03-1-2012) 6 2 2" xfId="31990" xr:uid="{00000000-0005-0000-0000-0000494A0000}"/>
    <cellStyle name="T_Bieu3ODA_KH TPCP vung TNB (03-1-2012) 6 3" xfId="31989" xr:uid="{00000000-0005-0000-0000-00004A4A0000}"/>
    <cellStyle name="T_Bieu3ODA_KH TPCP vung TNB (03-1-2012) 7" xfId="18453" xr:uid="{00000000-0005-0000-0000-00004B4A0000}"/>
    <cellStyle name="T_Bieu3ODA_KH TPCP vung TNB (03-1-2012) 7 2" xfId="31991" xr:uid="{00000000-0005-0000-0000-00004C4A0000}"/>
    <cellStyle name="T_Bieu3ODA_KH TPCP vung TNB (03-1-2012) 8" xfId="31960" xr:uid="{00000000-0005-0000-0000-00004D4A0000}"/>
    <cellStyle name="T_Bieu4HTMT" xfId="644" xr:uid="{00000000-0005-0000-0000-00004E4A0000}"/>
    <cellStyle name="T_Bieu4HTMT 2" xfId="663" xr:uid="{00000000-0005-0000-0000-00004F4A0000}"/>
    <cellStyle name="T_Bieu4HTMT 2 2" xfId="9814" xr:uid="{00000000-0005-0000-0000-0000504A0000}"/>
    <cellStyle name="T_Bieu4HTMT 2 2 2" xfId="9815" xr:uid="{00000000-0005-0000-0000-0000514A0000}"/>
    <cellStyle name="T_Bieu4HTMT 2 2 2 2" xfId="19092" xr:uid="{00000000-0005-0000-0000-0000524A0000}"/>
    <cellStyle name="T_Bieu4HTMT 2 2 2 2 2" xfId="31996" xr:uid="{00000000-0005-0000-0000-0000534A0000}"/>
    <cellStyle name="T_Bieu4HTMT 2 2 2 3" xfId="31995" xr:uid="{00000000-0005-0000-0000-0000544A0000}"/>
    <cellStyle name="T_Bieu4HTMT 2 2 3" xfId="9816" xr:uid="{00000000-0005-0000-0000-0000554A0000}"/>
    <cellStyle name="T_Bieu4HTMT 2 2 3 2" xfId="19093" xr:uid="{00000000-0005-0000-0000-0000564A0000}"/>
    <cellStyle name="T_Bieu4HTMT 2 2 3 2 2" xfId="31998" xr:uid="{00000000-0005-0000-0000-0000574A0000}"/>
    <cellStyle name="T_Bieu4HTMT 2 2 3 3" xfId="31997" xr:uid="{00000000-0005-0000-0000-0000584A0000}"/>
    <cellStyle name="T_Bieu4HTMT 2 2 4" xfId="19091" xr:uid="{00000000-0005-0000-0000-0000594A0000}"/>
    <cellStyle name="T_Bieu4HTMT 2 2 4 2" xfId="31999" xr:uid="{00000000-0005-0000-0000-00005A4A0000}"/>
    <cellStyle name="T_Bieu4HTMT 2 2 5" xfId="31994" xr:uid="{00000000-0005-0000-0000-00005B4A0000}"/>
    <cellStyle name="T_Bieu4HTMT 2 3" xfId="9817" xr:uid="{00000000-0005-0000-0000-00005C4A0000}"/>
    <cellStyle name="T_Bieu4HTMT 2 3 2" xfId="9818" xr:uid="{00000000-0005-0000-0000-00005D4A0000}"/>
    <cellStyle name="T_Bieu4HTMT 2 3 2 2" xfId="19095" xr:uid="{00000000-0005-0000-0000-00005E4A0000}"/>
    <cellStyle name="T_Bieu4HTMT 2 3 2 2 2" xfId="32002" xr:uid="{00000000-0005-0000-0000-00005F4A0000}"/>
    <cellStyle name="T_Bieu4HTMT 2 3 2 3" xfId="32001" xr:uid="{00000000-0005-0000-0000-0000604A0000}"/>
    <cellStyle name="T_Bieu4HTMT 2 3 3" xfId="19094" xr:uid="{00000000-0005-0000-0000-0000614A0000}"/>
    <cellStyle name="T_Bieu4HTMT 2 3 3 2" xfId="32003" xr:uid="{00000000-0005-0000-0000-0000624A0000}"/>
    <cellStyle name="T_Bieu4HTMT 2 3 4" xfId="32000" xr:uid="{00000000-0005-0000-0000-0000634A0000}"/>
    <cellStyle name="T_Bieu4HTMT 2 4" xfId="9819" xr:uid="{00000000-0005-0000-0000-0000644A0000}"/>
    <cellStyle name="T_Bieu4HTMT 2 4 2" xfId="19096" xr:uid="{00000000-0005-0000-0000-0000654A0000}"/>
    <cellStyle name="T_Bieu4HTMT 2 4 2 2" xfId="32005" xr:uid="{00000000-0005-0000-0000-0000664A0000}"/>
    <cellStyle name="T_Bieu4HTMT 2 4 3" xfId="32004" xr:uid="{00000000-0005-0000-0000-0000674A0000}"/>
    <cellStyle name="T_Bieu4HTMT 2 5" xfId="9820" xr:uid="{00000000-0005-0000-0000-0000684A0000}"/>
    <cellStyle name="T_Bieu4HTMT 2 5 2" xfId="19097" xr:uid="{00000000-0005-0000-0000-0000694A0000}"/>
    <cellStyle name="T_Bieu4HTMT 2 5 2 2" xfId="32007" xr:uid="{00000000-0005-0000-0000-00006A4A0000}"/>
    <cellStyle name="T_Bieu4HTMT 2 5 3" xfId="32006" xr:uid="{00000000-0005-0000-0000-00006B4A0000}"/>
    <cellStyle name="T_Bieu4HTMT 2 6" xfId="15417" xr:uid="{00000000-0005-0000-0000-00006C4A0000}"/>
    <cellStyle name="T_Bieu4HTMT 2 6 2" xfId="32008" xr:uid="{00000000-0005-0000-0000-00006D4A0000}"/>
    <cellStyle name="T_Bieu4HTMT 2 7" xfId="31993" xr:uid="{00000000-0005-0000-0000-00006E4A0000}"/>
    <cellStyle name="T_Bieu4HTMT 3" xfId="166" xr:uid="{00000000-0005-0000-0000-00006F4A0000}"/>
    <cellStyle name="T_Bieu4HTMT 3 2" xfId="622" xr:uid="{00000000-0005-0000-0000-0000704A0000}"/>
    <cellStyle name="T_Bieu4HTMT 3 2 2" xfId="15401" xr:uid="{00000000-0005-0000-0000-0000714A0000}"/>
    <cellStyle name="T_Bieu4HTMT 3 2 2 2" xfId="32011" xr:uid="{00000000-0005-0000-0000-0000724A0000}"/>
    <cellStyle name="T_Bieu4HTMT 3 2 3" xfId="32010" xr:uid="{00000000-0005-0000-0000-0000734A0000}"/>
    <cellStyle name="T_Bieu4HTMT 3 3" xfId="780" xr:uid="{00000000-0005-0000-0000-0000744A0000}"/>
    <cellStyle name="T_Bieu4HTMT 3 3 2" xfId="15464" xr:uid="{00000000-0005-0000-0000-0000754A0000}"/>
    <cellStyle name="T_Bieu4HTMT 3 3 2 2" xfId="32013" xr:uid="{00000000-0005-0000-0000-0000764A0000}"/>
    <cellStyle name="T_Bieu4HTMT 3 3 3" xfId="32012" xr:uid="{00000000-0005-0000-0000-0000774A0000}"/>
    <cellStyle name="T_Bieu4HTMT 3 4" xfId="15219" xr:uid="{00000000-0005-0000-0000-0000784A0000}"/>
    <cellStyle name="T_Bieu4HTMT 3 4 2" xfId="32014" xr:uid="{00000000-0005-0000-0000-0000794A0000}"/>
    <cellStyle name="T_Bieu4HTMT 3 5" xfId="32009" xr:uid="{00000000-0005-0000-0000-00007A4A0000}"/>
    <cellStyle name="T_Bieu4HTMT 4" xfId="672" xr:uid="{00000000-0005-0000-0000-00007B4A0000}"/>
    <cellStyle name="T_Bieu4HTMT 4 2" xfId="784" xr:uid="{00000000-0005-0000-0000-00007C4A0000}"/>
    <cellStyle name="T_Bieu4HTMT 4 2 2" xfId="15466" xr:uid="{00000000-0005-0000-0000-00007D4A0000}"/>
    <cellStyle name="T_Bieu4HTMT 4 2 2 2" xfId="32017" xr:uid="{00000000-0005-0000-0000-00007E4A0000}"/>
    <cellStyle name="T_Bieu4HTMT 4 2 3" xfId="32016" xr:uid="{00000000-0005-0000-0000-00007F4A0000}"/>
    <cellStyle name="T_Bieu4HTMT 4 3" xfId="15425" xr:uid="{00000000-0005-0000-0000-0000804A0000}"/>
    <cellStyle name="T_Bieu4HTMT 4 3 2" xfId="32018" xr:uid="{00000000-0005-0000-0000-0000814A0000}"/>
    <cellStyle name="T_Bieu4HTMT 4 4" xfId="32015" xr:uid="{00000000-0005-0000-0000-0000824A0000}"/>
    <cellStyle name="T_Bieu4HTMT 5" xfId="687" xr:uid="{00000000-0005-0000-0000-0000834A0000}"/>
    <cellStyle name="T_Bieu4HTMT 5 2" xfId="15430" xr:uid="{00000000-0005-0000-0000-0000844A0000}"/>
    <cellStyle name="T_Bieu4HTMT 5 2 2" xfId="32020" xr:uid="{00000000-0005-0000-0000-0000854A0000}"/>
    <cellStyle name="T_Bieu4HTMT 5 3" xfId="32019" xr:uid="{00000000-0005-0000-0000-0000864A0000}"/>
    <cellStyle name="T_Bieu4HTMT 6" xfId="694" xr:uid="{00000000-0005-0000-0000-0000874A0000}"/>
    <cellStyle name="T_Bieu4HTMT 6 2" xfId="15433" xr:uid="{00000000-0005-0000-0000-0000884A0000}"/>
    <cellStyle name="T_Bieu4HTMT 6 2 2" xfId="32022" xr:uid="{00000000-0005-0000-0000-0000894A0000}"/>
    <cellStyle name="T_Bieu4HTMT 6 3" xfId="32021" xr:uid="{00000000-0005-0000-0000-00008A4A0000}"/>
    <cellStyle name="T_Bieu4HTMT 7" xfId="15409" xr:uid="{00000000-0005-0000-0000-00008B4A0000}"/>
    <cellStyle name="T_Bieu4HTMT 7 2" xfId="32023" xr:uid="{00000000-0005-0000-0000-00008C4A0000}"/>
    <cellStyle name="T_Bieu4HTMT 8" xfId="31992" xr:uid="{00000000-0005-0000-0000-00008D4A0000}"/>
    <cellStyle name="T_Bieu4HTMT_!1 1 bao cao giao KH ve HTCMT vung TNB   12-12-2011" xfId="9821" xr:uid="{00000000-0005-0000-0000-00008E4A0000}"/>
    <cellStyle name="T_Bieu4HTMT_!1 1 bao cao giao KH ve HTCMT vung TNB   12-12-2011 2" xfId="5413" xr:uid="{00000000-0005-0000-0000-00008F4A0000}"/>
    <cellStyle name="T_Bieu4HTMT_!1 1 bao cao giao KH ve HTCMT vung TNB   12-12-2011 2 2" xfId="2765" xr:uid="{00000000-0005-0000-0000-0000904A0000}"/>
    <cellStyle name="T_Bieu4HTMT_!1 1 bao cao giao KH ve HTCMT vung TNB   12-12-2011 2 2 2" xfId="2969" xr:uid="{00000000-0005-0000-0000-0000914A0000}"/>
    <cellStyle name="T_Bieu4HTMT_!1 1 bao cao giao KH ve HTCMT vung TNB   12-12-2011 2 2 2 2" xfId="16243" xr:uid="{00000000-0005-0000-0000-0000924A0000}"/>
    <cellStyle name="T_Bieu4HTMT_!1 1 bao cao giao KH ve HTCMT vung TNB   12-12-2011 2 2 2 2 2" xfId="32028" xr:uid="{00000000-0005-0000-0000-0000934A0000}"/>
    <cellStyle name="T_Bieu4HTMT_!1 1 bao cao giao KH ve HTCMT vung TNB   12-12-2011 2 2 2 3" xfId="32027" xr:uid="{00000000-0005-0000-0000-0000944A0000}"/>
    <cellStyle name="T_Bieu4HTMT_!1 1 bao cao giao KH ve HTCMT vung TNB   12-12-2011 2 2 3" xfId="4385" xr:uid="{00000000-0005-0000-0000-0000954A0000}"/>
    <cellStyle name="T_Bieu4HTMT_!1 1 bao cao giao KH ve HTCMT vung TNB   12-12-2011 2 2 3 2" xfId="16744" xr:uid="{00000000-0005-0000-0000-0000964A0000}"/>
    <cellStyle name="T_Bieu4HTMT_!1 1 bao cao giao KH ve HTCMT vung TNB   12-12-2011 2 2 3 2 2" xfId="32030" xr:uid="{00000000-0005-0000-0000-0000974A0000}"/>
    <cellStyle name="T_Bieu4HTMT_!1 1 bao cao giao KH ve HTCMT vung TNB   12-12-2011 2 2 3 3" xfId="32029" xr:uid="{00000000-0005-0000-0000-0000984A0000}"/>
    <cellStyle name="T_Bieu4HTMT_!1 1 bao cao giao KH ve HTCMT vung TNB   12-12-2011 2 2 4" xfId="16165" xr:uid="{00000000-0005-0000-0000-0000994A0000}"/>
    <cellStyle name="T_Bieu4HTMT_!1 1 bao cao giao KH ve HTCMT vung TNB   12-12-2011 2 2 4 2" xfId="32031" xr:uid="{00000000-0005-0000-0000-00009A4A0000}"/>
    <cellStyle name="T_Bieu4HTMT_!1 1 bao cao giao KH ve HTCMT vung TNB   12-12-2011 2 2 5" xfId="32026" xr:uid="{00000000-0005-0000-0000-00009B4A0000}"/>
    <cellStyle name="T_Bieu4HTMT_!1 1 bao cao giao KH ve HTCMT vung TNB   12-12-2011 2 3" xfId="5429" xr:uid="{00000000-0005-0000-0000-00009C4A0000}"/>
    <cellStyle name="T_Bieu4HTMT_!1 1 bao cao giao KH ve HTCMT vung TNB   12-12-2011 2 3 2" xfId="5433" xr:uid="{00000000-0005-0000-0000-00009D4A0000}"/>
    <cellStyle name="T_Bieu4HTMT_!1 1 bao cao giao KH ve HTCMT vung TNB   12-12-2011 2 3 2 2" xfId="17079" xr:uid="{00000000-0005-0000-0000-00009E4A0000}"/>
    <cellStyle name="T_Bieu4HTMT_!1 1 bao cao giao KH ve HTCMT vung TNB   12-12-2011 2 3 2 2 2" xfId="32034" xr:uid="{00000000-0005-0000-0000-00009F4A0000}"/>
    <cellStyle name="T_Bieu4HTMT_!1 1 bao cao giao KH ve HTCMT vung TNB   12-12-2011 2 3 2 3" xfId="32033" xr:uid="{00000000-0005-0000-0000-0000A04A0000}"/>
    <cellStyle name="T_Bieu4HTMT_!1 1 bao cao giao KH ve HTCMT vung TNB   12-12-2011 2 3 3" xfId="17077" xr:uid="{00000000-0005-0000-0000-0000A14A0000}"/>
    <cellStyle name="T_Bieu4HTMT_!1 1 bao cao giao KH ve HTCMT vung TNB   12-12-2011 2 3 3 2" xfId="32035" xr:uid="{00000000-0005-0000-0000-0000A24A0000}"/>
    <cellStyle name="T_Bieu4HTMT_!1 1 bao cao giao KH ve HTCMT vung TNB   12-12-2011 2 3 4" xfId="32032" xr:uid="{00000000-0005-0000-0000-0000A34A0000}"/>
    <cellStyle name="T_Bieu4HTMT_!1 1 bao cao giao KH ve HTCMT vung TNB   12-12-2011 2 4" xfId="5440" xr:uid="{00000000-0005-0000-0000-0000A44A0000}"/>
    <cellStyle name="T_Bieu4HTMT_!1 1 bao cao giao KH ve HTCMT vung TNB   12-12-2011 2 4 2" xfId="17083" xr:uid="{00000000-0005-0000-0000-0000A54A0000}"/>
    <cellStyle name="T_Bieu4HTMT_!1 1 bao cao giao KH ve HTCMT vung TNB   12-12-2011 2 4 2 2" xfId="32037" xr:uid="{00000000-0005-0000-0000-0000A64A0000}"/>
    <cellStyle name="T_Bieu4HTMT_!1 1 bao cao giao KH ve HTCMT vung TNB   12-12-2011 2 4 3" xfId="32036" xr:uid="{00000000-0005-0000-0000-0000A74A0000}"/>
    <cellStyle name="T_Bieu4HTMT_!1 1 bao cao giao KH ve HTCMT vung TNB   12-12-2011 2 5" xfId="5442" xr:uid="{00000000-0005-0000-0000-0000A84A0000}"/>
    <cellStyle name="T_Bieu4HTMT_!1 1 bao cao giao KH ve HTCMT vung TNB   12-12-2011 2 5 2" xfId="17084" xr:uid="{00000000-0005-0000-0000-0000A94A0000}"/>
    <cellStyle name="T_Bieu4HTMT_!1 1 bao cao giao KH ve HTCMT vung TNB   12-12-2011 2 5 2 2" xfId="32039" xr:uid="{00000000-0005-0000-0000-0000AA4A0000}"/>
    <cellStyle name="T_Bieu4HTMT_!1 1 bao cao giao KH ve HTCMT vung TNB   12-12-2011 2 5 3" xfId="32038" xr:uid="{00000000-0005-0000-0000-0000AB4A0000}"/>
    <cellStyle name="T_Bieu4HTMT_!1 1 bao cao giao KH ve HTCMT vung TNB   12-12-2011 2 6" xfId="17072" xr:uid="{00000000-0005-0000-0000-0000AC4A0000}"/>
    <cellStyle name="T_Bieu4HTMT_!1 1 bao cao giao KH ve HTCMT vung TNB   12-12-2011 2 6 2" xfId="32040" xr:uid="{00000000-0005-0000-0000-0000AD4A0000}"/>
    <cellStyle name="T_Bieu4HTMT_!1 1 bao cao giao KH ve HTCMT vung TNB   12-12-2011 2 7" xfId="32025" xr:uid="{00000000-0005-0000-0000-0000AE4A0000}"/>
    <cellStyle name="T_Bieu4HTMT_!1 1 bao cao giao KH ve HTCMT vung TNB   12-12-2011 3" xfId="2522" xr:uid="{00000000-0005-0000-0000-0000AF4A0000}"/>
    <cellStyle name="T_Bieu4HTMT_!1 1 bao cao giao KH ve HTCMT vung TNB   12-12-2011 3 2" xfId="2294" xr:uid="{00000000-0005-0000-0000-0000B04A0000}"/>
    <cellStyle name="T_Bieu4HTMT_!1 1 bao cao giao KH ve HTCMT vung TNB   12-12-2011 3 2 2" xfId="16006" xr:uid="{00000000-0005-0000-0000-0000B14A0000}"/>
    <cellStyle name="T_Bieu4HTMT_!1 1 bao cao giao KH ve HTCMT vung TNB   12-12-2011 3 2 2 2" xfId="32043" xr:uid="{00000000-0005-0000-0000-0000B24A0000}"/>
    <cellStyle name="T_Bieu4HTMT_!1 1 bao cao giao KH ve HTCMT vung TNB   12-12-2011 3 2 3" xfId="32042" xr:uid="{00000000-0005-0000-0000-0000B34A0000}"/>
    <cellStyle name="T_Bieu4HTMT_!1 1 bao cao giao KH ve HTCMT vung TNB   12-12-2011 3 3" xfId="5600" xr:uid="{00000000-0005-0000-0000-0000B44A0000}"/>
    <cellStyle name="T_Bieu4HTMT_!1 1 bao cao giao KH ve HTCMT vung TNB   12-12-2011 3 3 2" xfId="17154" xr:uid="{00000000-0005-0000-0000-0000B54A0000}"/>
    <cellStyle name="T_Bieu4HTMT_!1 1 bao cao giao KH ve HTCMT vung TNB   12-12-2011 3 3 2 2" xfId="32045" xr:uid="{00000000-0005-0000-0000-0000B64A0000}"/>
    <cellStyle name="T_Bieu4HTMT_!1 1 bao cao giao KH ve HTCMT vung TNB   12-12-2011 3 3 3" xfId="32044" xr:uid="{00000000-0005-0000-0000-0000B74A0000}"/>
    <cellStyle name="T_Bieu4HTMT_!1 1 bao cao giao KH ve HTCMT vung TNB   12-12-2011 3 4" xfId="16076" xr:uid="{00000000-0005-0000-0000-0000B84A0000}"/>
    <cellStyle name="T_Bieu4HTMT_!1 1 bao cao giao KH ve HTCMT vung TNB   12-12-2011 3 4 2" xfId="32046" xr:uid="{00000000-0005-0000-0000-0000B94A0000}"/>
    <cellStyle name="T_Bieu4HTMT_!1 1 bao cao giao KH ve HTCMT vung TNB   12-12-2011 3 5" xfId="32041" xr:uid="{00000000-0005-0000-0000-0000BA4A0000}"/>
    <cellStyle name="T_Bieu4HTMT_!1 1 bao cao giao KH ve HTCMT vung TNB   12-12-2011 4" xfId="5640" xr:uid="{00000000-0005-0000-0000-0000BB4A0000}"/>
    <cellStyle name="T_Bieu4HTMT_!1 1 bao cao giao KH ve HTCMT vung TNB   12-12-2011 4 2" xfId="5664" xr:uid="{00000000-0005-0000-0000-0000BC4A0000}"/>
    <cellStyle name="T_Bieu4HTMT_!1 1 bao cao giao KH ve HTCMT vung TNB   12-12-2011 4 2 2" xfId="17167" xr:uid="{00000000-0005-0000-0000-0000BD4A0000}"/>
    <cellStyle name="T_Bieu4HTMT_!1 1 bao cao giao KH ve HTCMT vung TNB   12-12-2011 4 2 2 2" xfId="32049" xr:uid="{00000000-0005-0000-0000-0000BE4A0000}"/>
    <cellStyle name="T_Bieu4HTMT_!1 1 bao cao giao KH ve HTCMT vung TNB   12-12-2011 4 2 3" xfId="32048" xr:uid="{00000000-0005-0000-0000-0000BF4A0000}"/>
    <cellStyle name="T_Bieu4HTMT_!1 1 bao cao giao KH ve HTCMT vung TNB   12-12-2011 4 3" xfId="17159" xr:uid="{00000000-0005-0000-0000-0000C04A0000}"/>
    <cellStyle name="T_Bieu4HTMT_!1 1 bao cao giao KH ve HTCMT vung TNB   12-12-2011 4 3 2" xfId="32050" xr:uid="{00000000-0005-0000-0000-0000C14A0000}"/>
    <cellStyle name="T_Bieu4HTMT_!1 1 bao cao giao KH ve HTCMT vung TNB   12-12-2011 4 4" xfId="32047" xr:uid="{00000000-0005-0000-0000-0000C24A0000}"/>
    <cellStyle name="T_Bieu4HTMT_!1 1 bao cao giao KH ve HTCMT vung TNB   12-12-2011 5" xfId="5765" xr:uid="{00000000-0005-0000-0000-0000C34A0000}"/>
    <cellStyle name="T_Bieu4HTMT_!1 1 bao cao giao KH ve HTCMT vung TNB   12-12-2011 5 2" xfId="17199" xr:uid="{00000000-0005-0000-0000-0000C44A0000}"/>
    <cellStyle name="T_Bieu4HTMT_!1 1 bao cao giao KH ve HTCMT vung TNB   12-12-2011 5 2 2" xfId="32052" xr:uid="{00000000-0005-0000-0000-0000C54A0000}"/>
    <cellStyle name="T_Bieu4HTMT_!1 1 bao cao giao KH ve HTCMT vung TNB   12-12-2011 5 3" xfId="32051" xr:uid="{00000000-0005-0000-0000-0000C64A0000}"/>
    <cellStyle name="T_Bieu4HTMT_!1 1 bao cao giao KH ve HTCMT vung TNB   12-12-2011 6" xfId="5789" xr:uid="{00000000-0005-0000-0000-0000C74A0000}"/>
    <cellStyle name="T_Bieu4HTMT_!1 1 bao cao giao KH ve HTCMT vung TNB   12-12-2011 6 2" xfId="17210" xr:uid="{00000000-0005-0000-0000-0000C84A0000}"/>
    <cellStyle name="T_Bieu4HTMT_!1 1 bao cao giao KH ve HTCMT vung TNB   12-12-2011 6 2 2" xfId="32054" xr:uid="{00000000-0005-0000-0000-0000C94A0000}"/>
    <cellStyle name="T_Bieu4HTMT_!1 1 bao cao giao KH ve HTCMT vung TNB   12-12-2011 6 3" xfId="32053" xr:uid="{00000000-0005-0000-0000-0000CA4A0000}"/>
    <cellStyle name="T_Bieu4HTMT_!1 1 bao cao giao KH ve HTCMT vung TNB   12-12-2011 7" xfId="19098" xr:uid="{00000000-0005-0000-0000-0000CB4A0000}"/>
    <cellStyle name="T_Bieu4HTMT_!1 1 bao cao giao KH ve HTCMT vung TNB   12-12-2011 7 2" xfId="32055" xr:uid="{00000000-0005-0000-0000-0000CC4A0000}"/>
    <cellStyle name="T_Bieu4HTMT_!1 1 bao cao giao KH ve HTCMT vung TNB   12-12-2011 8" xfId="32024" xr:uid="{00000000-0005-0000-0000-0000CD4A0000}"/>
    <cellStyle name="T_Bieu4HTMT_KH TPCP vung TNB (03-1-2012)" xfId="9823" xr:uid="{00000000-0005-0000-0000-0000CE4A0000}"/>
    <cellStyle name="T_Bieu4HTMT_KH TPCP vung TNB (03-1-2012) 2" xfId="6593" xr:uid="{00000000-0005-0000-0000-0000CF4A0000}"/>
    <cellStyle name="T_Bieu4HTMT_KH TPCP vung TNB (03-1-2012) 2 2" xfId="5529" xr:uid="{00000000-0005-0000-0000-0000D04A0000}"/>
    <cellStyle name="T_Bieu4HTMT_KH TPCP vung TNB (03-1-2012) 2 2 2" xfId="545" xr:uid="{00000000-0005-0000-0000-0000D14A0000}"/>
    <cellStyle name="T_Bieu4HTMT_KH TPCP vung TNB (03-1-2012) 2 2 2 2" xfId="15363" xr:uid="{00000000-0005-0000-0000-0000D24A0000}"/>
    <cellStyle name="T_Bieu4HTMT_KH TPCP vung TNB (03-1-2012) 2 2 2 2 2" xfId="32060" xr:uid="{00000000-0005-0000-0000-0000D34A0000}"/>
    <cellStyle name="T_Bieu4HTMT_KH TPCP vung TNB (03-1-2012) 2 2 2 3" xfId="32059" xr:uid="{00000000-0005-0000-0000-0000D44A0000}"/>
    <cellStyle name="T_Bieu4HTMT_KH TPCP vung TNB (03-1-2012) 2 2 3" xfId="7995" xr:uid="{00000000-0005-0000-0000-0000D54A0000}"/>
    <cellStyle name="T_Bieu4HTMT_KH TPCP vung TNB (03-1-2012) 2 2 3 2" xfId="18124" xr:uid="{00000000-0005-0000-0000-0000D64A0000}"/>
    <cellStyle name="T_Bieu4HTMT_KH TPCP vung TNB (03-1-2012) 2 2 3 2 2" xfId="32062" xr:uid="{00000000-0005-0000-0000-0000D74A0000}"/>
    <cellStyle name="T_Bieu4HTMT_KH TPCP vung TNB (03-1-2012) 2 2 3 3" xfId="32061" xr:uid="{00000000-0005-0000-0000-0000D84A0000}"/>
    <cellStyle name="T_Bieu4HTMT_KH TPCP vung TNB (03-1-2012) 2 2 4" xfId="17118" xr:uid="{00000000-0005-0000-0000-0000D94A0000}"/>
    <cellStyle name="T_Bieu4HTMT_KH TPCP vung TNB (03-1-2012) 2 2 4 2" xfId="32063" xr:uid="{00000000-0005-0000-0000-0000DA4A0000}"/>
    <cellStyle name="T_Bieu4HTMT_KH TPCP vung TNB (03-1-2012) 2 2 5" xfId="32058" xr:uid="{00000000-0005-0000-0000-0000DB4A0000}"/>
    <cellStyle name="T_Bieu4HTMT_KH TPCP vung TNB (03-1-2012) 2 3" xfId="5536" xr:uid="{00000000-0005-0000-0000-0000DC4A0000}"/>
    <cellStyle name="T_Bieu4HTMT_KH TPCP vung TNB (03-1-2012) 2 3 2" xfId="5598" xr:uid="{00000000-0005-0000-0000-0000DD4A0000}"/>
    <cellStyle name="T_Bieu4HTMT_KH TPCP vung TNB (03-1-2012) 2 3 2 2" xfId="17153" xr:uid="{00000000-0005-0000-0000-0000DE4A0000}"/>
    <cellStyle name="T_Bieu4HTMT_KH TPCP vung TNB (03-1-2012) 2 3 2 2 2" xfId="32066" xr:uid="{00000000-0005-0000-0000-0000DF4A0000}"/>
    <cellStyle name="T_Bieu4HTMT_KH TPCP vung TNB (03-1-2012) 2 3 2 3" xfId="32065" xr:uid="{00000000-0005-0000-0000-0000E04A0000}"/>
    <cellStyle name="T_Bieu4HTMT_KH TPCP vung TNB (03-1-2012) 2 3 3" xfId="17122" xr:uid="{00000000-0005-0000-0000-0000E14A0000}"/>
    <cellStyle name="T_Bieu4HTMT_KH TPCP vung TNB (03-1-2012) 2 3 3 2" xfId="32067" xr:uid="{00000000-0005-0000-0000-0000E24A0000}"/>
    <cellStyle name="T_Bieu4HTMT_KH TPCP vung TNB (03-1-2012) 2 3 4" xfId="32064" xr:uid="{00000000-0005-0000-0000-0000E34A0000}"/>
    <cellStyle name="T_Bieu4HTMT_KH TPCP vung TNB (03-1-2012) 2 4" xfId="5542" xr:uid="{00000000-0005-0000-0000-0000E44A0000}"/>
    <cellStyle name="T_Bieu4HTMT_KH TPCP vung TNB (03-1-2012) 2 4 2" xfId="17126" xr:uid="{00000000-0005-0000-0000-0000E54A0000}"/>
    <cellStyle name="T_Bieu4HTMT_KH TPCP vung TNB (03-1-2012) 2 4 2 2" xfId="32069" xr:uid="{00000000-0005-0000-0000-0000E64A0000}"/>
    <cellStyle name="T_Bieu4HTMT_KH TPCP vung TNB (03-1-2012) 2 4 3" xfId="32068" xr:uid="{00000000-0005-0000-0000-0000E74A0000}"/>
    <cellStyle name="T_Bieu4HTMT_KH TPCP vung TNB (03-1-2012) 2 5" xfId="5547" xr:uid="{00000000-0005-0000-0000-0000E84A0000}"/>
    <cellStyle name="T_Bieu4HTMT_KH TPCP vung TNB (03-1-2012) 2 5 2" xfId="17128" xr:uid="{00000000-0005-0000-0000-0000E94A0000}"/>
    <cellStyle name="T_Bieu4HTMT_KH TPCP vung TNB (03-1-2012) 2 5 2 2" xfId="32071" xr:uid="{00000000-0005-0000-0000-0000EA4A0000}"/>
    <cellStyle name="T_Bieu4HTMT_KH TPCP vung TNB (03-1-2012) 2 5 3" xfId="32070" xr:uid="{00000000-0005-0000-0000-0000EB4A0000}"/>
    <cellStyle name="T_Bieu4HTMT_KH TPCP vung TNB (03-1-2012) 2 6" xfId="17489" xr:uid="{00000000-0005-0000-0000-0000EC4A0000}"/>
    <cellStyle name="T_Bieu4HTMT_KH TPCP vung TNB (03-1-2012) 2 6 2" xfId="32072" xr:uid="{00000000-0005-0000-0000-0000ED4A0000}"/>
    <cellStyle name="T_Bieu4HTMT_KH TPCP vung TNB (03-1-2012) 2 7" xfId="32057" xr:uid="{00000000-0005-0000-0000-0000EE4A0000}"/>
    <cellStyle name="T_Bieu4HTMT_KH TPCP vung TNB (03-1-2012) 3" xfId="6598" xr:uid="{00000000-0005-0000-0000-0000EF4A0000}"/>
    <cellStyle name="T_Bieu4HTMT_KH TPCP vung TNB (03-1-2012) 3 2" xfId="8716" xr:uid="{00000000-0005-0000-0000-0000F04A0000}"/>
    <cellStyle name="T_Bieu4HTMT_KH TPCP vung TNB (03-1-2012) 3 2 2" xfId="18345" xr:uid="{00000000-0005-0000-0000-0000F14A0000}"/>
    <cellStyle name="T_Bieu4HTMT_KH TPCP vung TNB (03-1-2012) 3 2 2 2" xfId="32075" xr:uid="{00000000-0005-0000-0000-0000F24A0000}"/>
    <cellStyle name="T_Bieu4HTMT_KH TPCP vung TNB (03-1-2012) 3 2 3" xfId="32074" xr:uid="{00000000-0005-0000-0000-0000F34A0000}"/>
    <cellStyle name="T_Bieu4HTMT_KH TPCP vung TNB (03-1-2012) 3 3" xfId="9824" xr:uid="{00000000-0005-0000-0000-0000F44A0000}"/>
    <cellStyle name="T_Bieu4HTMT_KH TPCP vung TNB (03-1-2012) 3 3 2" xfId="19101" xr:uid="{00000000-0005-0000-0000-0000F54A0000}"/>
    <cellStyle name="T_Bieu4HTMT_KH TPCP vung TNB (03-1-2012) 3 3 2 2" xfId="32077" xr:uid="{00000000-0005-0000-0000-0000F64A0000}"/>
    <cellStyle name="T_Bieu4HTMT_KH TPCP vung TNB (03-1-2012) 3 3 3" xfId="32076" xr:uid="{00000000-0005-0000-0000-0000F74A0000}"/>
    <cellStyle name="T_Bieu4HTMT_KH TPCP vung TNB (03-1-2012) 3 4" xfId="17492" xr:uid="{00000000-0005-0000-0000-0000F84A0000}"/>
    <cellStyle name="T_Bieu4HTMT_KH TPCP vung TNB (03-1-2012) 3 4 2" xfId="32078" xr:uid="{00000000-0005-0000-0000-0000F94A0000}"/>
    <cellStyle name="T_Bieu4HTMT_KH TPCP vung TNB (03-1-2012) 3 5" xfId="32073" xr:uid="{00000000-0005-0000-0000-0000FA4A0000}"/>
    <cellStyle name="T_Bieu4HTMT_KH TPCP vung TNB (03-1-2012) 4" xfId="2380" xr:uid="{00000000-0005-0000-0000-0000FB4A0000}"/>
    <cellStyle name="T_Bieu4HTMT_KH TPCP vung TNB (03-1-2012) 4 2" xfId="9825" xr:uid="{00000000-0005-0000-0000-0000FC4A0000}"/>
    <cellStyle name="T_Bieu4HTMT_KH TPCP vung TNB (03-1-2012) 4 2 2" xfId="19102" xr:uid="{00000000-0005-0000-0000-0000FD4A0000}"/>
    <cellStyle name="T_Bieu4HTMT_KH TPCP vung TNB (03-1-2012) 4 2 2 2" xfId="32081" xr:uid="{00000000-0005-0000-0000-0000FE4A0000}"/>
    <cellStyle name="T_Bieu4HTMT_KH TPCP vung TNB (03-1-2012) 4 2 3" xfId="32080" xr:uid="{00000000-0005-0000-0000-0000FF4A0000}"/>
    <cellStyle name="T_Bieu4HTMT_KH TPCP vung TNB (03-1-2012) 4 3" xfId="16031" xr:uid="{00000000-0005-0000-0000-0000004B0000}"/>
    <cellStyle name="T_Bieu4HTMT_KH TPCP vung TNB (03-1-2012) 4 3 2" xfId="32082" xr:uid="{00000000-0005-0000-0000-0000014B0000}"/>
    <cellStyle name="T_Bieu4HTMT_KH TPCP vung TNB (03-1-2012) 4 4" xfId="32079" xr:uid="{00000000-0005-0000-0000-0000024B0000}"/>
    <cellStyle name="T_Bieu4HTMT_KH TPCP vung TNB (03-1-2012) 5" xfId="1734" xr:uid="{00000000-0005-0000-0000-0000034B0000}"/>
    <cellStyle name="T_Bieu4HTMT_KH TPCP vung TNB (03-1-2012) 5 2" xfId="15812" xr:uid="{00000000-0005-0000-0000-0000044B0000}"/>
    <cellStyle name="T_Bieu4HTMT_KH TPCP vung TNB (03-1-2012) 5 2 2" xfId="32084" xr:uid="{00000000-0005-0000-0000-0000054B0000}"/>
    <cellStyle name="T_Bieu4HTMT_KH TPCP vung TNB (03-1-2012) 5 3" xfId="32083" xr:uid="{00000000-0005-0000-0000-0000064B0000}"/>
    <cellStyle name="T_Bieu4HTMT_KH TPCP vung TNB (03-1-2012) 6" xfId="9826" xr:uid="{00000000-0005-0000-0000-0000074B0000}"/>
    <cellStyle name="T_Bieu4HTMT_KH TPCP vung TNB (03-1-2012) 6 2" xfId="19103" xr:uid="{00000000-0005-0000-0000-0000084B0000}"/>
    <cellStyle name="T_Bieu4HTMT_KH TPCP vung TNB (03-1-2012) 6 2 2" xfId="32086" xr:uid="{00000000-0005-0000-0000-0000094B0000}"/>
    <cellStyle name="T_Bieu4HTMT_KH TPCP vung TNB (03-1-2012) 6 3" xfId="32085" xr:uid="{00000000-0005-0000-0000-00000A4B0000}"/>
    <cellStyle name="T_Bieu4HTMT_KH TPCP vung TNB (03-1-2012) 7" xfId="19100" xr:uid="{00000000-0005-0000-0000-00000B4B0000}"/>
    <cellStyle name="T_Bieu4HTMT_KH TPCP vung TNB (03-1-2012) 7 2" xfId="32087" xr:uid="{00000000-0005-0000-0000-00000C4B0000}"/>
    <cellStyle name="T_Bieu4HTMT_KH TPCP vung TNB (03-1-2012) 8" xfId="32056" xr:uid="{00000000-0005-0000-0000-00000D4B0000}"/>
    <cellStyle name="T_bo sung von KCH nam 2010 va Du an tre kho khan" xfId="9827" xr:uid="{00000000-0005-0000-0000-00000E4B0000}"/>
    <cellStyle name="T_bo sung von KCH nam 2010 va Du an tre kho khan 2" xfId="8348" xr:uid="{00000000-0005-0000-0000-00000F4B0000}"/>
    <cellStyle name="T_bo sung von KCH nam 2010 va Du an tre kho khan 2 2" xfId="8352" xr:uid="{00000000-0005-0000-0000-0000104B0000}"/>
    <cellStyle name="T_bo sung von KCH nam 2010 va Du an tre kho khan 2 2 2" xfId="7141" xr:uid="{00000000-0005-0000-0000-0000114B0000}"/>
    <cellStyle name="T_bo sung von KCH nam 2010 va Du an tre kho khan 2 2 2 2" xfId="17782" xr:uid="{00000000-0005-0000-0000-0000124B0000}"/>
    <cellStyle name="T_bo sung von KCH nam 2010 va Du an tre kho khan 2 2 2 2 2" xfId="32092" xr:uid="{00000000-0005-0000-0000-0000134B0000}"/>
    <cellStyle name="T_bo sung von KCH nam 2010 va Du an tre kho khan 2 2 2 3" xfId="32091" xr:uid="{00000000-0005-0000-0000-0000144B0000}"/>
    <cellStyle name="T_bo sung von KCH nam 2010 va Du an tre kho khan 2 2 3" xfId="1928" xr:uid="{00000000-0005-0000-0000-0000154B0000}"/>
    <cellStyle name="T_bo sung von KCH nam 2010 va Du an tre kho khan 2 2 3 2" xfId="15885" xr:uid="{00000000-0005-0000-0000-0000164B0000}"/>
    <cellStyle name="T_bo sung von KCH nam 2010 va Du an tre kho khan 2 2 3 2 2" xfId="32094" xr:uid="{00000000-0005-0000-0000-0000174B0000}"/>
    <cellStyle name="T_bo sung von KCH nam 2010 va Du an tre kho khan 2 2 3 3" xfId="32093" xr:uid="{00000000-0005-0000-0000-0000184B0000}"/>
    <cellStyle name="T_bo sung von KCH nam 2010 va Du an tre kho khan 2 2 4" xfId="18242" xr:uid="{00000000-0005-0000-0000-0000194B0000}"/>
    <cellStyle name="T_bo sung von KCH nam 2010 va Du an tre kho khan 2 2 4 2" xfId="32095" xr:uid="{00000000-0005-0000-0000-00001A4B0000}"/>
    <cellStyle name="T_bo sung von KCH nam 2010 va Du an tre kho khan 2 2 5" xfId="32090" xr:uid="{00000000-0005-0000-0000-00001B4B0000}"/>
    <cellStyle name="T_bo sung von KCH nam 2010 va Du an tre kho khan 2 3" xfId="9828" xr:uid="{00000000-0005-0000-0000-00001C4B0000}"/>
    <cellStyle name="T_bo sung von KCH nam 2010 va Du an tre kho khan 2 3 2" xfId="9831" xr:uid="{00000000-0005-0000-0000-00001D4B0000}"/>
    <cellStyle name="T_bo sung von KCH nam 2010 va Du an tre kho khan 2 3 2 2" xfId="19107" xr:uid="{00000000-0005-0000-0000-00001E4B0000}"/>
    <cellStyle name="T_bo sung von KCH nam 2010 va Du an tre kho khan 2 3 2 2 2" xfId="32098" xr:uid="{00000000-0005-0000-0000-00001F4B0000}"/>
    <cellStyle name="T_bo sung von KCH nam 2010 va Du an tre kho khan 2 3 2 3" xfId="32097" xr:uid="{00000000-0005-0000-0000-0000204B0000}"/>
    <cellStyle name="T_bo sung von KCH nam 2010 va Du an tre kho khan 2 3 3" xfId="19105" xr:uid="{00000000-0005-0000-0000-0000214B0000}"/>
    <cellStyle name="T_bo sung von KCH nam 2010 va Du an tre kho khan 2 3 3 2" xfId="32099" xr:uid="{00000000-0005-0000-0000-0000224B0000}"/>
    <cellStyle name="T_bo sung von KCH nam 2010 va Du an tre kho khan 2 3 4" xfId="32096" xr:uid="{00000000-0005-0000-0000-0000234B0000}"/>
    <cellStyle name="T_bo sung von KCH nam 2010 va Du an tre kho khan 2 4" xfId="9832" xr:uid="{00000000-0005-0000-0000-0000244B0000}"/>
    <cellStyle name="T_bo sung von KCH nam 2010 va Du an tre kho khan 2 4 2" xfId="19108" xr:uid="{00000000-0005-0000-0000-0000254B0000}"/>
    <cellStyle name="T_bo sung von KCH nam 2010 va Du an tre kho khan 2 4 2 2" xfId="32101" xr:uid="{00000000-0005-0000-0000-0000264B0000}"/>
    <cellStyle name="T_bo sung von KCH nam 2010 va Du an tre kho khan 2 4 3" xfId="32100" xr:uid="{00000000-0005-0000-0000-0000274B0000}"/>
    <cellStyle name="T_bo sung von KCH nam 2010 va Du an tre kho khan 2 5" xfId="6919" xr:uid="{00000000-0005-0000-0000-0000284B0000}"/>
    <cellStyle name="T_bo sung von KCH nam 2010 va Du an tre kho khan 2 5 2" xfId="17655" xr:uid="{00000000-0005-0000-0000-0000294B0000}"/>
    <cellStyle name="T_bo sung von KCH nam 2010 va Du an tre kho khan 2 5 2 2" xfId="32103" xr:uid="{00000000-0005-0000-0000-00002A4B0000}"/>
    <cellStyle name="T_bo sung von KCH nam 2010 va Du an tre kho khan 2 5 3" xfId="32102" xr:uid="{00000000-0005-0000-0000-00002B4B0000}"/>
    <cellStyle name="T_bo sung von KCH nam 2010 va Du an tre kho khan 2 6" xfId="18239" xr:uid="{00000000-0005-0000-0000-00002C4B0000}"/>
    <cellStyle name="T_bo sung von KCH nam 2010 va Du an tre kho khan 2 6 2" xfId="32104" xr:uid="{00000000-0005-0000-0000-00002D4B0000}"/>
    <cellStyle name="T_bo sung von KCH nam 2010 va Du an tre kho khan 2 7" xfId="32089" xr:uid="{00000000-0005-0000-0000-00002E4B0000}"/>
    <cellStyle name="T_bo sung von KCH nam 2010 va Du an tre kho khan 3" xfId="628" xr:uid="{00000000-0005-0000-0000-00002F4B0000}"/>
    <cellStyle name="T_bo sung von KCH nam 2010 va Du an tre kho khan 3 2" xfId="8357" xr:uid="{00000000-0005-0000-0000-0000304B0000}"/>
    <cellStyle name="T_bo sung von KCH nam 2010 va Du an tre kho khan 3 2 2" xfId="18246" xr:uid="{00000000-0005-0000-0000-0000314B0000}"/>
    <cellStyle name="T_bo sung von KCH nam 2010 va Du an tre kho khan 3 2 2 2" xfId="32107" xr:uid="{00000000-0005-0000-0000-0000324B0000}"/>
    <cellStyle name="T_bo sung von KCH nam 2010 va Du an tre kho khan 3 2 3" xfId="32106" xr:uid="{00000000-0005-0000-0000-0000334B0000}"/>
    <cellStyle name="T_bo sung von KCH nam 2010 va Du an tre kho khan 3 3" xfId="8546" xr:uid="{00000000-0005-0000-0000-0000344B0000}"/>
    <cellStyle name="T_bo sung von KCH nam 2010 va Du an tre kho khan 3 3 2" xfId="18304" xr:uid="{00000000-0005-0000-0000-0000354B0000}"/>
    <cellStyle name="T_bo sung von KCH nam 2010 va Du an tre kho khan 3 3 2 2" xfId="32109" xr:uid="{00000000-0005-0000-0000-0000364B0000}"/>
    <cellStyle name="T_bo sung von KCH nam 2010 va Du an tre kho khan 3 3 3" xfId="32108" xr:uid="{00000000-0005-0000-0000-0000374B0000}"/>
    <cellStyle name="T_bo sung von KCH nam 2010 va Du an tre kho khan 3 4" xfId="15404" xr:uid="{00000000-0005-0000-0000-0000384B0000}"/>
    <cellStyle name="T_bo sung von KCH nam 2010 va Du an tre kho khan 3 4 2" xfId="32110" xr:uid="{00000000-0005-0000-0000-0000394B0000}"/>
    <cellStyle name="T_bo sung von KCH nam 2010 va Du an tre kho khan 3 5" xfId="32105" xr:uid="{00000000-0005-0000-0000-00003A4B0000}"/>
    <cellStyle name="T_bo sung von KCH nam 2010 va Du an tre kho khan 4" xfId="8360" xr:uid="{00000000-0005-0000-0000-00003B4B0000}"/>
    <cellStyle name="T_bo sung von KCH nam 2010 va Du an tre kho khan 4 2" xfId="1406" xr:uid="{00000000-0005-0000-0000-00003C4B0000}"/>
    <cellStyle name="T_bo sung von KCH nam 2010 va Du an tre kho khan 4 2 2" xfId="15692" xr:uid="{00000000-0005-0000-0000-00003D4B0000}"/>
    <cellStyle name="T_bo sung von KCH nam 2010 va Du an tre kho khan 4 2 2 2" xfId="32113" xr:uid="{00000000-0005-0000-0000-00003E4B0000}"/>
    <cellStyle name="T_bo sung von KCH nam 2010 va Du an tre kho khan 4 2 3" xfId="32112" xr:uid="{00000000-0005-0000-0000-00003F4B0000}"/>
    <cellStyle name="T_bo sung von KCH nam 2010 va Du an tre kho khan 4 3" xfId="18247" xr:uid="{00000000-0005-0000-0000-0000404B0000}"/>
    <cellStyle name="T_bo sung von KCH nam 2010 va Du an tre kho khan 4 3 2" xfId="32114" xr:uid="{00000000-0005-0000-0000-0000414B0000}"/>
    <cellStyle name="T_bo sung von KCH nam 2010 va Du an tre kho khan 4 4" xfId="32111" xr:uid="{00000000-0005-0000-0000-0000424B0000}"/>
    <cellStyle name="T_bo sung von KCH nam 2010 va Du an tre kho khan 5" xfId="7014" xr:uid="{00000000-0005-0000-0000-0000434B0000}"/>
    <cellStyle name="T_bo sung von KCH nam 2010 va Du an tre kho khan 5 2" xfId="17733" xr:uid="{00000000-0005-0000-0000-0000444B0000}"/>
    <cellStyle name="T_bo sung von KCH nam 2010 va Du an tre kho khan 5 2 2" xfId="32116" xr:uid="{00000000-0005-0000-0000-0000454B0000}"/>
    <cellStyle name="T_bo sung von KCH nam 2010 va Du an tre kho khan 5 3" xfId="32115" xr:uid="{00000000-0005-0000-0000-0000464B0000}"/>
    <cellStyle name="T_bo sung von KCH nam 2010 va Du an tre kho khan 6" xfId="7019" xr:uid="{00000000-0005-0000-0000-0000474B0000}"/>
    <cellStyle name="T_bo sung von KCH nam 2010 va Du an tre kho khan 6 2" xfId="17736" xr:uid="{00000000-0005-0000-0000-0000484B0000}"/>
    <cellStyle name="T_bo sung von KCH nam 2010 va Du an tre kho khan 6 2 2" xfId="32118" xr:uid="{00000000-0005-0000-0000-0000494B0000}"/>
    <cellStyle name="T_bo sung von KCH nam 2010 va Du an tre kho khan 6 3" xfId="32117" xr:uid="{00000000-0005-0000-0000-00004A4B0000}"/>
    <cellStyle name="T_bo sung von KCH nam 2010 va Du an tre kho khan 7" xfId="19104" xr:uid="{00000000-0005-0000-0000-00004B4B0000}"/>
    <cellStyle name="T_bo sung von KCH nam 2010 va Du an tre kho khan 7 2" xfId="32119" xr:uid="{00000000-0005-0000-0000-00004C4B0000}"/>
    <cellStyle name="T_bo sung von KCH nam 2010 va Du an tre kho khan 8" xfId="32088" xr:uid="{00000000-0005-0000-0000-00004D4B0000}"/>
    <cellStyle name="T_bo sung von KCH nam 2010 va Du an tre kho khan_!1 1 bao cao giao KH ve HTCMT vung TNB   12-12-2011" xfId="5282" xr:uid="{00000000-0005-0000-0000-00004E4B0000}"/>
    <cellStyle name="T_bo sung von KCH nam 2010 va Du an tre kho khan_!1 1 bao cao giao KH ve HTCMT vung TNB   12-12-2011 2" xfId="9834" xr:uid="{00000000-0005-0000-0000-00004F4B0000}"/>
    <cellStyle name="T_bo sung von KCH nam 2010 va Du an tre kho khan_!1 1 bao cao giao KH ve HTCMT vung TNB   12-12-2011 2 2" xfId="8252" xr:uid="{00000000-0005-0000-0000-0000504B0000}"/>
    <cellStyle name="T_bo sung von KCH nam 2010 va Du an tre kho khan_!1 1 bao cao giao KH ve HTCMT vung TNB   12-12-2011 2 2 2" xfId="9835" xr:uid="{00000000-0005-0000-0000-0000514B0000}"/>
    <cellStyle name="T_bo sung von KCH nam 2010 va Du an tre kho khan_!1 1 bao cao giao KH ve HTCMT vung TNB   12-12-2011 2 2 2 2" xfId="19110" xr:uid="{00000000-0005-0000-0000-0000524B0000}"/>
    <cellStyle name="T_bo sung von KCH nam 2010 va Du an tre kho khan_!1 1 bao cao giao KH ve HTCMT vung TNB   12-12-2011 2 2 2 2 2" xfId="32124" xr:uid="{00000000-0005-0000-0000-0000534B0000}"/>
    <cellStyle name="T_bo sung von KCH nam 2010 va Du an tre kho khan_!1 1 bao cao giao KH ve HTCMT vung TNB   12-12-2011 2 2 2 3" xfId="32123" xr:uid="{00000000-0005-0000-0000-0000544B0000}"/>
    <cellStyle name="T_bo sung von KCH nam 2010 va Du an tre kho khan_!1 1 bao cao giao KH ve HTCMT vung TNB   12-12-2011 2 2 3" xfId="5276" xr:uid="{00000000-0005-0000-0000-0000554B0000}"/>
    <cellStyle name="T_bo sung von KCH nam 2010 va Du an tre kho khan_!1 1 bao cao giao KH ve HTCMT vung TNB   12-12-2011 2 2 3 2" xfId="17031" xr:uid="{00000000-0005-0000-0000-0000564B0000}"/>
    <cellStyle name="T_bo sung von KCH nam 2010 va Du an tre kho khan_!1 1 bao cao giao KH ve HTCMT vung TNB   12-12-2011 2 2 3 2 2" xfId="32126" xr:uid="{00000000-0005-0000-0000-0000574B0000}"/>
    <cellStyle name="T_bo sung von KCH nam 2010 va Du an tre kho khan_!1 1 bao cao giao KH ve HTCMT vung TNB   12-12-2011 2 2 3 3" xfId="32125" xr:uid="{00000000-0005-0000-0000-0000584B0000}"/>
    <cellStyle name="T_bo sung von KCH nam 2010 va Du an tre kho khan_!1 1 bao cao giao KH ve HTCMT vung TNB   12-12-2011 2 2 4" xfId="18203" xr:uid="{00000000-0005-0000-0000-0000594B0000}"/>
    <cellStyle name="T_bo sung von KCH nam 2010 va Du an tre kho khan_!1 1 bao cao giao KH ve HTCMT vung TNB   12-12-2011 2 2 4 2" xfId="32127" xr:uid="{00000000-0005-0000-0000-00005A4B0000}"/>
    <cellStyle name="T_bo sung von KCH nam 2010 va Du an tre kho khan_!1 1 bao cao giao KH ve HTCMT vung TNB   12-12-2011 2 2 5" xfId="32122" xr:uid="{00000000-0005-0000-0000-00005B4B0000}"/>
    <cellStyle name="T_bo sung von KCH nam 2010 va Du an tre kho khan_!1 1 bao cao giao KH ve HTCMT vung TNB   12-12-2011 2 3" xfId="7732" xr:uid="{00000000-0005-0000-0000-00005C4B0000}"/>
    <cellStyle name="T_bo sung von KCH nam 2010 va Du an tre kho khan_!1 1 bao cao giao KH ve HTCMT vung TNB   12-12-2011 2 3 2" xfId="3380" xr:uid="{00000000-0005-0000-0000-00005D4B0000}"/>
    <cellStyle name="T_bo sung von KCH nam 2010 va Du an tre kho khan_!1 1 bao cao giao KH ve HTCMT vung TNB   12-12-2011 2 3 2 2" xfId="16377" xr:uid="{00000000-0005-0000-0000-00005E4B0000}"/>
    <cellStyle name="T_bo sung von KCH nam 2010 va Du an tre kho khan_!1 1 bao cao giao KH ve HTCMT vung TNB   12-12-2011 2 3 2 2 2" xfId="32130" xr:uid="{00000000-0005-0000-0000-00005F4B0000}"/>
    <cellStyle name="T_bo sung von KCH nam 2010 va Du an tre kho khan_!1 1 bao cao giao KH ve HTCMT vung TNB   12-12-2011 2 3 2 3" xfId="32129" xr:uid="{00000000-0005-0000-0000-0000604B0000}"/>
    <cellStyle name="T_bo sung von KCH nam 2010 va Du an tre kho khan_!1 1 bao cao giao KH ve HTCMT vung TNB   12-12-2011 2 3 3" xfId="18040" xr:uid="{00000000-0005-0000-0000-0000614B0000}"/>
    <cellStyle name="T_bo sung von KCH nam 2010 va Du an tre kho khan_!1 1 bao cao giao KH ve HTCMT vung TNB   12-12-2011 2 3 3 2" xfId="32131" xr:uid="{00000000-0005-0000-0000-0000624B0000}"/>
    <cellStyle name="T_bo sung von KCH nam 2010 va Du an tre kho khan_!1 1 bao cao giao KH ve HTCMT vung TNB   12-12-2011 2 3 4" xfId="32128" xr:uid="{00000000-0005-0000-0000-0000634B0000}"/>
    <cellStyle name="T_bo sung von KCH nam 2010 va Du an tre kho khan_!1 1 bao cao giao KH ve HTCMT vung TNB   12-12-2011 2 4" xfId="7745" xr:uid="{00000000-0005-0000-0000-0000644B0000}"/>
    <cellStyle name="T_bo sung von KCH nam 2010 va Du an tre kho khan_!1 1 bao cao giao KH ve HTCMT vung TNB   12-12-2011 2 4 2" xfId="18042" xr:uid="{00000000-0005-0000-0000-0000654B0000}"/>
    <cellStyle name="T_bo sung von KCH nam 2010 va Du an tre kho khan_!1 1 bao cao giao KH ve HTCMT vung TNB   12-12-2011 2 4 2 2" xfId="32133" xr:uid="{00000000-0005-0000-0000-0000664B0000}"/>
    <cellStyle name="T_bo sung von KCH nam 2010 va Du an tre kho khan_!1 1 bao cao giao KH ve HTCMT vung TNB   12-12-2011 2 4 3" xfId="32132" xr:uid="{00000000-0005-0000-0000-0000674B0000}"/>
    <cellStyle name="T_bo sung von KCH nam 2010 va Du an tre kho khan_!1 1 bao cao giao KH ve HTCMT vung TNB   12-12-2011 2 5" xfId="7750" xr:uid="{00000000-0005-0000-0000-0000684B0000}"/>
    <cellStyle name="T_bo sung von KCH nam 2010 va Du an tre kho khan_!1 1 bao cao giao KH ve HTCMT vung TNB   12-12-2011 2 5 2" xfId="18044" xr:uid="{00000000-0005-0000-0000-0000694B0000}"/>
    <cellStyle name="T_bo sung von KCH nam 2010 va Du an tre kho khan_!1 1 bao cao giao KH ve HTCMT vung TNB   12-12-2011 2 5 2 2" xfId="32135" xr:uid="{00000000-0005-0000-0000-00006A4B0000}"/>
    <cellStyle name="T_bo sung von KCH nam 2010 va Du an tre kho khan_!1 1 bao cao giao KH ve HTCMT vung TNB   12-12-2011 2 5 3" xfId="32134" xr:uid="{00000000-0005-0000-0000-00006B4B0000}"/>
    <cellStyle name="T_bo sung von KCH nam 2010 va Du an tre kho khan_!1 1 bao cao giao KH ve HTCMT vung TNB   12-12-2011 2 6" xfId="19109" xr:uid="{00000000-0005-0000-0000-00006C4B0000}"/>
    <cellStyle name="T_bo sung von KCH nam 2010 va Du an tre kho khan_!1 1 bao cao giao KH ve HTCMT vung TNB   12-12-2011 2 6 2" xfId="32136" xr:uid="{00000000-0005-0000-0000-00006D4B0000}"/>
    <cellStyle name="T_bo sung von KCH nam 2010 va Du an tre kho khan_!1 1 bao cao giao KH ve HTCMT vung TNB   12-12-2011 2 7" xfId="32121" xr:uid="{00000000-0005-0000-0000-00006E4B0000}"/>
    <cellStyle name="T_bo sung von KCH nam 2010 va Du an tre kho khan_!1 1 bao cao giao KH ve HTCMT vung TNB   12-12-2011 3" xfId="9836" xr:uid="{00000000-0005-0000-0000-00006F4B0000}"/>
    <cellStyle name="T_bo sung von KCH nam 2010 va Du an tre kho khan_!1 1 bao cao giao KH ve HTCMT vung TNB   12-12-2011 3 2" xfId="9837" xr:uid="{00000000-0005-0000-0000-0000704B0000}"/>
    <cellStyle name="T_bo sung von KCH nam 2010 va Du an tre kho khan_!1 1 bao cao giao KH ve HTCMT vung TNB   12-12-2011 3 2 2" xfId="19112" xr:uid="{00000000-0005-0000-0000-0000714B0000}"/>
    <cellStyle name="T_bo sung von KCH nam 2010 va Du an tre kho khan_!1 1 bao cao giao KH ve HTCMT vung TNB   12-12-2011 3 2 2 2" xfId="32139" xr:uid="{00000000-0005-0000-0000-0000724B0000}"/>
    <cellStyle name="T_bo sung von KCH nam 2010 va Du an tre kho khan_!1 1 bao cao giao KH ve HTCMT vung TNB   12-12-2011 3 2 3" xfId="32138" xr:uid="{00000000-0005-0000-0000-0000734B0000}"/>
    <cellStyle name="T_bo sung von KCH nam 2010 va Du an tre kho khan_!1 1 bao cao giao KH ve HTCMT vung TNB   12-12-2011 3 3" xfId="9294" xr:uid="{00000000-0005-0000-0000-0000744B0000}"/>
    <cellStyle name="T_bo sung von KCH nam 2010 va Du an tre kho khan_!1 1 bao cao giao KH ve HTCMT vung TNB   12-12-2011 3 3 2" xfId="18595" xr:uid="{00000000-0005-0000-0000-0000754B0000}"/>
    <cellStyle name="T_bo sung von KCH nam 2010 va Du an tre kho khan_!1 1 bao cao giao KH ve HTCMT vung TNB   12-12-2011 3 3 2 2" xfId="32141" xr:uid="{00000000-0005-0000-0000-0000764B0000}"/>
    <cellStyle name="T_bo sung von KCH nam 2010 va Du an tre kho khan_!1 1 bao cao giao KH ve HTCMT vung TNB   12-12-2011 3 3 3" xfId="32140" xr:uid="{00000000-0005-0000-0000-0000774B0000}"/>
    <cellStyle name="T_bo sung von KCH nam 2010 va Du an tre kho khan_!1 1 bao cao giao KH ve HTCMT vung TNB   12-12-2011 3 4" xfId="19111" xr:uid="{00000000-0005-0000-0000-0000784B0000}"/>
    <cellStyle name="T_bo sung von KCH nam 2010 va Du an tre kho khan_!1 1 bao cao giao KH ve HTCMT vung TNB   12-12-2011 3 4 2" xfId="32142" xr:uid="{00000000-0005-0000-0000-0000794B0000}"/>
    <cellStyle name="T_bo sung von KCH nam 2010 va Du an tre kho khan_!1 1 bao cao giao KH ve HTCMT vung TNB   12-12-2011 3 5" xfId="32137" xr:uid="{00000000-0005-0000-0000-00007A4B0000}"/>
    <cellStyle name="T_bo sung von KCH nam 2010 va Du an tre kho khan_!1 1 bao cao giao KH ve HTCMT vung TNB   12-12-2011 4" xfId="1625" xr:uid="{00000000-0005-0000-0000-00007B4B0000}"/>
    <cellStyle name="T_bo sung von KCH nam 2010 va Du an tre kho khan_!1 1 bao cao giao KH ve HTCMT vung TNB   12-12-2011 4 2" xfId="9838" xr:uid="{00000000-0005-0000-0000-00007C4B0000}"/>
    <cellStyle name="T_bo sung von KCH nam 2010 va Du an tre kho khan_!1 1 bao cao giao KH ve HTCMT vung TNB   12-12-2011 4 2 2" xfId="19113" xr:uid="{00000000-0005-0000-0000-00007D4B0000}"/>
    <cellStyle name="T_bo sung von KCH nam 2010 va Du an tre kho khan_!1 1 bao cao giao KH ve HTCMT vung TNB   12-12-2011 4 2 2 2" xfId="32145" xr:uid="{00000000-0005-0000-0000-00007E4B0000}"/>
    <cellStyle name="T_bo sung von KCH nam 2010 va Du an tre kho khan_!1 1 bao cao giao KH ve HTCMT vung TNB   12-12-2011 4 2 3" xfId="32144" xr:uid="{00000000-0005-0000-0000-00007F4B0000}"/>
    <cellStyle name="T_bo sung von KCH nam 2010 va Du an tre kho khan_!1 1 bao cao giao KH ve HTCMT vung TNB   12-12-2011 4 3" xfId="15776" xr:uid="{00000000-0005-0000-0000-0000804B0000}"/>
    <cellStyle name="T_bo sung von KCH nam 2010 va Du an tre kho khan_!1 1 bao cao giao KH ve HTCMT vung TNB   12-12-2011 4 3 2" xfId="32146" xr:uid="{00000000-0005-0000-0000-0000814B0000}"/>
    <cellStyle name="T_bo sung von KCH nam 2010 va Du an tre kho khan_!1 1 bao cao giao KH ve HTCMT vung TNB   12-12-2011 4 4" xfId="32143" xr:uid="{00000000-0005-0000-0000-0000824B0000}"/>
    <cellStyle name="T_bo sung von KCH nam 2010 va Du an tre kho khan_!1 1 bao cao giao KH ve HTCMT vung TNB   12-12-2011 5" xfId="9840" xr:uid="{00000000-0005-0000-0000-0000834B0000}"/>
    <cellStyle name="T_bo sung von KCH nam 2010 va Du an tre kho khan_!1 1 bao cao giao KH ve HTCMT vung TNB   12-12-2011 5 2" xfId="19115" xr:uid="{00000000-0005-0000-0000-0000844B0000}"/>
    <cellStyle name="T_bo sung von KCH nam 2010 va Du an tre kho khan_!1 1 bao cao giao KH ve HTCMT vung TNB   12-12-2011 5 2 2" xfId="32148" xr:uid="{00000000-0005-0000-0000-0000854B0000}"/>
    <cellStyle name="T_bo sung von KCH nam 2010 va Du an tre kho khan_!1 1 bao cao giao KH ve HTCMT vung TNB   12-12-2011 5 3" xfId="32147" xr:uid="{00000000-0005-0000-0000-0000864B0000}"/>
    <cellStyle name="T_bo sung von KCH nam 2010 va Du an tre kho khan_!1 1 bao cao giao KH ve HTCMT vung TNB   12-12-2011 6" xfId="2963" xr:uid="{00000000-0005-0000-0000-0000874B0000}"/>
    <cellStyle name="T_bo sung von KCH nam 2010 va Du an tre kho khan_!1 1 bao cao giao KH ve HTCMT vung TNB   12-12-2011 6 2" xfId="16241" xr:uid="{00000000-0005-0000-0000-0000884B0000}"/>
    <cellStyle name="T_bo sung von KCH nam 2010 va Du an tre kho khan_!1 1 bao cao giao KH ve HTCMT vung TNB   12-12-2011 6 2 2" xfId="32150" xr:uid="{00000000-0005-0000-0000-0000894B0000}"/>
    <cellStyle name="T_bo sung von KCH nam 2010 va Du an tre kho khan_!1 1 bao cao giao KH ve HTCMT vung TNB   12-12-2011 6 3" xfId="32149" xr:uid="{00000000-0005-0000-0000-00008A4B0000}"/>
    <cellStyle name="T_bo sung von KCH nam 2010 va Du an tre kho khan_!1 1 bao cao giao KH ve HTCMT vung TNB   12-12-2011 7" xfId="17033" xr:uid="{00000000-0005-0000-0000-00008B4B0000}"/>
    <cellStyle name="T_bo sung von KCH nam 2010 va Du an tre kho khan_!1 1 bao cao giao KH ve HTCMT vung TNB   12-12-2011 7 2" xfId="32151" xr:uid="{00000000-0005-0000-0000-00008C4B0000}"/>
    <cellStyle name="T_bo sung von KCH nam 2010 va Du an tre kho khan_!1 1 bao cao giao KH ve HTCMT vung TNB   12-12-2011 8" xfId="32120" xr:uid="{00000000-0005-0000-0000-00008D4B0000}"/>
    <cellStyle name="T_bo sung von KCH nam 2010 va Du an tre kho khan_KH TPCP vung TNB (03-1-2012)" xfId="9843" xr:uid="{00000000-0005-0000-0000-00008E4B0000}"/>
    <cellStyle name="T_bo sung von KCH nam 2010 va Du an tre kho khan_KH TPCP vung TNB (03-1-2012) 2" xfId="607" xr:uid="{00000000-0005-0000-0000-00008F4B0000}"/>
    <cellStyle name="T_bo sung von KCH nam 2010 va Du an tre kho khan_KH TPCP vung TNB (03-1-2012) 2 2" xfId="4823" xr:uid="{00000000-0005-0000-0000-0000904B0000}"/>
    <cellStyle name="T_bo sung von KCH nam 2010 va Du an tre kho khan_KH TPCP vung TNB (03-1-2012) 2 2 2" xfId="9845" xr:uid="{00000000-0005-0000-0000-0000914B0000}"/>
    <cellStyle name="T_bo sung von KCH nam 2010 va Du an tre kho khan_KH TPCP vung TNB (03-1-2012) 2 2 2 2" xfId="19120" xr:uid="{00000000-0005-0000-0000-0000924B0000}"/>
    <cellStyle name="T_bo sung von KCH nam 2010 va Du an tre kho khan_KH TPCP vung TNB (03-1-2012) 2 2 2 2 2" xfId="32156" xr:uid="{00000000-0005-0000-0000-0000934B0000}"/>
    <cellStyle name="T_bo sung von KCH nam 2010 va Du an tre kho khan_KH TPCP vung TNB (03-1-2012) 2 2 2 3" xfId="32155" xr:uid="{00000000-0005-0000-0000-0000944B0000}"/>
    <cellStyle name="T_bo sung von KCH nam 2010 va Du an tre kho khan_KH TPCP vung TNB (03-1-2012) 2 2 3" xfId="9847" xr:uid="{00000000-0005-0000-0000-0000954B0000}"/>
    <cellStyle name="T_bo sung von KCH nam 2010 va Du an tre kho khan_KH TPCP vung TNB (03-1-2012) 2 2 3 2" xfId="19122" xr:uid="{00000000-0005-0000-0000-0000964B0000}"/>
    <cellStyle name="T_bo sung von KCH nam 2010 va Du an tre kho khan_KH TPCP vung TNB (03-1-2012) 2 2 3 2 2" xfId="32158" xr:uid="{00000000-0005-0000-0000-0000974B0000}"/>
    <cellStyle name="T_bo sung von KCH nam 2010 va Du an tre kho khan_KH TPCP vung TNB (03-1-2012) 2 2 3 3" xfId="32157" xr:uid="{00000000-0005-0000-0000-0000984B0000}"/>
    <cellStyle name="T_bo sung von KCH nam 2010 va Du an tre kho khan_KH TPCP vung TNB (03-1-2012) 2 2 4" xfId="16865" xr:uid="{00000000-0005-0000-0000-0000994B0000}"/>
    <cellStyle name="T_bo sung von KCH nam 2010 va Du an tre kho khan_KH TPCP vung TNB (03-1-2012) 2 2 4 2" xfId="32159" xr:uid="{00000000-0005-0000-0000-00009A4B0000}"/>
    <cellStyle name="T_bo sung von KCH nam 2010 va Du an tre kho khan_KH TPCP vung TNB (03-1-2012) 2 2 5" xfId="32154" xr:uid="{00000000-0005-0000-0000-00009B4B0000}"/>
    <cellStyle name="T_bo sung von KCH nam 2010 va Du an tre kho khan_KH TPCP vung TNB (03-1-2012) 2 3" xfId="3556" xr:uid="{00000000-0005-0000-0000-00009C4B0000}"/>
    <cellStyle name="T_bo sung von KCH nam 2010 va Du an tre kho khan_KH TPCP vung TNB (03-1-2012) 2 3 2" xfId="9849" xr:uid="{00000000-0005-0000-0000-00009D4B0000}"/>
    <cellStyle name="T_bo sung von KCH nam 2010 va Du an tre kho khan_KH TPCP vung TNB (03-1-2012) 2 3 2 2" xfId="19124" xr:uid="{00000000-0005-0000-0000-00009E4B0000}"/>
    <cellStyle name="T_bo sung von KCH nam 2010 va Du an tre kho khan_KH TPCP vung TNB (03-1-2012) 2 3 2 2 2" xfId="32162" xr:uid="{00000000-0005-0000-0000-00009F4B0000}"/>
    <cellStyle name="T_bo sung von KCH nam 2010 va Du an tre kho khan_KH TPCP vung TNB (03-1-2012) 2 3 2 3" xfId="32161" xr:uid="{00000000-0005-0000-0000-0000A04B0000}"/>
    <cellStyle name="T_bo sung von KCH nam 2010 va Du an tre kho khan_KH TPCP vung TNB (03-1-2012) 2 3 3" xfId="16432" xr:uid="{00000000-0005-0000-0000-0000A14B0000}"/>
    <cellStyle name="T_bo sung von KCH nam 2010 va Du an tre kho khan_KH TPCP vung TNB (03-1-2012) 2 3 3 2" xfId="32163" xr:uid="{00000000-0005-0000-0000-0000A24B0000}"/>
    <cellStyle name="T_bo sung von KCH nam 2010 va Du an tre kho khan_KH TPCP vung TNB (03-1-2012) 2 3 4" xfId="32160" xr:uid="{00000000-0005-0000-0000-0000A34B0000}"/>
    <cellStyle name="T_bo sung von KCH nam 2010 va Du an tre kho khan_KH TPCP vung TNB (03-1-2012) 2 4" xfId="3886" xr:uid="{00000000-0005-0000-0000-0000A44B0000}"/>
    <cellStyle name="T_bo sung von KCH nam 2010 va Du an tre kho khan_KH TPCP vung TNB (03-1-2012) 2 4 2" xfId="16542" xr:uid="{00000000-0005-0000-0000-0000A54B0000}"/>
    <cellStyle name="T_bo sung von KCH nam 2010 va Du an tre kho khan_KH TPCP vung TNB (03-1-2012) 2 4 2 2" xfId="32165" xr:uid="{00000000-0005-0000-0000-0000A64B0000}"/>
    <cellStyle name="T_bo sung von KCH nam 2010 va Du an tre kho khan_KH TPCP vung TNB (03-1-2012) 2 4 3" xfId="32164" xr:uid="{00000000-0005-0000-0000-0000A74B0000}"/>
    <cellStyle name="T_bo sung von KCH nam 2010 va Du an tre kho khan_KH TPCP vung TNB (03-1-2012) 2 5" xfId="7328" xr:uid="{00000000-0005-0000-0000-0000A84B0000}"/>
    <cellStyle name="T_bo sung von KCH nam 2010 va Du an tre kho khan_KH TPCP vung TNB (03-1-2012) 2 5 2" xfId="17871" xr:uid="{00000000-0005-0000-0000-0000A94B0000}"/>
    <cellStyle name="T_bo sung von KCH nam 2010 va Du an tre kho khan_KH TPCP vung TNB (03-1-2012) 2 5 2 2" xfId="32167" xr:uid="{00000000-0005-0000-0000-0000AA4B0000}"/>
    <cellStyle name="T_bo sung von KCH nam 2010 va Du an tre kho khan_KH TPCP vung TNB (03-1-2012) 2 5 3" xfId="32166" xr:uid="{00000000-0005-0000-0000-0000AB4B0000}"/>
    <cellStyle name="T_bo sung von KCH nam 2010 va Du an tre kho khan_KH TPCP vung TNB (03-1-2012) 2 6" xfId="15393" xr:uid="{00000000-0005-0000-0000-0000AC4B0000}"/>
    <cellStyle name="T_bo sung von KCH nam 2010 va Du an tre kho khan_KH TPCP vung TNB (03-1-2012) 2 6 2" xfId="32168" xr:uid="{00000000-0005-0000-0000-0000AD4B0000}"/>
    <cellStyle name="T_bo sung von KCH nam 2010 va Du an tre kho khan_KH TPCP vung TNB (03-1-2012) 2 7" xfId="32153" xr:uid="{00000000-0005-0000-0000-0000AE4B0000}"/>
    <cellStyle name="T_bo sung von KCH nam 2010 va Du an tre kho khan_KH TPCP vung TNB (03-1-2012) 3" xfId="615" xr:uid="{00000000-0005-0000-0000-0000AF4B0000}"/>
    <cellStyle name="T_bo sung von KCH nam 2010 va Du an tre kho khan_KH TPCP vung TNB (03-1-2012) 3 2" xfId="1003" xr:uid="{00000000-0005-0000-0000-0000B04B0000}"/>
    <cellStyle name="T_bo sung von KCH nam 2010 va Du an tre kho khan_KH TPCP vung TNB (03-1-2012) 3 2 2" xfId="15546" xr:uid="{00000000-0005-0000-0000-0000B14B0000}"/>
    <cellStyle name="T_bo sung von KCH nam 2010 va Du an tre kho khan_KH TPCP vung TNB (03-1-2012) 3 2 2 2" xfId="32171" xr:uid="{00000000-0005-0000-0000-0000B24B0000}"/>
    <cellStyle name="T_bo sung von KCH nam 2010 va Du an tre kho khan_KH TPCP vung TNB (03-1-2012) 3 2 3" xfId="32170" xr:uid="{00000000-0005-0000-0000-0000B34B0000}"/>
    <cellStyle name="T_bo sung von KCH nam 2010 va Du an tre kho khan_KH TPCP vung TNB (03-1-2012) 3 3" xfId="1551" xr:uid="{00000000-0005-0000-0000-0000B44B0000}"/>
    <cellStyle name="T_bo sung von KCH nam 2010 va Du an tre kho khan_KH TPCP vung TNB (03-1-2012) 3 3 2" xfId="15747" xr:uid="{00000000-0005-0000-0000-0000B54B0000}"/>
    <cellStyle name="T_bo sung von KCH nam 2010 va Du an tre kho khan_KH TPCP vung TNB (03-1-2012) 3 3 2 2" xfId="32173" xr:uid="{00000000-0005-0000-0000-0000B64B0000}"/>
    <cellStyle name="T_bo sung von KCH nam 2010 va Du an tre kho khan_KH TPCP vung TNB (03-1-2012) 3 3 3" xfId="32172" xr:uid="{00000000-0005-0000-0000-0000B74B0000}"/>
    <cellStyle name="T_bo sung von KCH nam 2010 va Du an tre kho khan_KH TPCP vung TNB (03-1-2012) 3 4" xfId="15397" xr:uid="{00000000-0005-0000-0000-0000B84B0000}"/>
    <cellStyle name="T_bo sung von KCH nam 2010 va Du an tre kho khan_KH TPCP vung TNB (03-1-2012) 3 4 2" xfId="32174" xr:uid="{00000000-0005-0000-0000-0000B94B0000}"/>
    <cellStyle name="T_bo sung von KCH nam 2010 va Du an tre kho khan_KH TPCP vung TNB (03-1-2012) 3 5" xfId="32169" xr:uid="{00000000-0005-0000-0000-0000BA4B0000}"/>
    <cellStyle name="T_bo sung von KCH nam 2010 va Du an tre kho khan_KH TPCP vung TNB (03-1-2012) 4" xfId="9851" xr:uid="{00000000-0005-0000-0000-0000BB4B0000}"/>
    <cellStyle name="T_bo sung von KCH nam 2010 va Du an tre kho khan_KH TPCP vung TNB (03-1-2012) 4 2" xfId="4826" xr:uid="{00000000-0005-0000-0000-0000BC4B0000}"/>
    <cellStyle name="T_bo sung von KCH nam 2010 va Du an tre kho khan_KH TPCP vung TNB (03-1-2012) 4 2 2" xfId="16867" xr:uid="{00000000-0005-0000-0000-0000BD4B0000}"/>
    <cellStyle name="T_bo sung von KCH nam 2010 va Du an tre kho khan_KH TPCP vung TNB (03-1-2012) 4 2 2 2" xfId="32177" xr:uid="{00000000-0005-0000-0000-0000BE4B0000}"/>
    <cellStyle name="T_bo sung von KCH nam 2010 va Du an tre kho khan_KH TPCP vung TNB (03-1-2012) 4 2 3" xfId="32176" xr:uid="{00000000-0005-0000-0000-0000BF4B0000}"/>
    <cellStyle name="T_bo sung von KCH nam 2010 va Du an tre kho khan_KH TPCP vung TNB (03-1-2012) 4 3" xfId="19126" xr:uid="{00000000-0005-0000-0000-0000C04B0000}"/>
    <cellStyle name="T_bo sung von KCH nam 2010 va Du an tre kho khan_KH TPCP vung TNB (03-1-2012) 4 3 2" xfId="32178" xr:uid="{00000000-0005-0000-0000-0000C14B0000}"/>
    <cellStyle name="T_bo sung von KCH nam 2010 va Du an tre kho khan_KH TPCP vung TNB (03-1-2012) 4 4" xfId="32175" xr:uid="{00000000-0005-0000-0000-0000C24B0000}"/>
    <cellStyle name="T_bo sung von KCH nam 2010 va Du an tre kho khan_KH TPCP vung TNB (03-1-2012) 5" xfId="1416" xr:uid="{00000000-0005-0000-0000-0000C34B0000}"/>
    <cellStyle name="T_bo sung von KCH nam 2010 va Du an tre kho khan_KH TPCP vung TNB (03-1-2012) 5 2" xfId="15694" xr:uid="{00000000-0005-0000-0000-0000C44B0000}"/>
    <cellStyle name="T_bo sung von KCH nam 2010 va Du an tre kho khan_KH TPCP vung TNB (03-1-2012) 5 2 2" xfId="32180" xr:uid="{00000000-0005-0000-0000-0000C54B0000}"/>
    <cellStyle name="T_bo sung von KCH nam 2010 va Du an tre kho khan_KH TPCP vung TNB (03-1-2012) 5 3" xfId="32179" xr:uid="{00000000-0005-0000-0000-0000C64B0000}"/>
    <cellStyle name="T_bo sung von KCH nam 2010 va Du an tre kho khan_KH TPCP vung TNB (03-1-2012) 6" xfId="945" xr:uid="{00000000-0005-0000-0000-0000C74B0000}"/>
    <cellStyle name="T_bo sung von KCH nam 2010 va Du an tre kho khan_KH TPCP vung TNB (03-1-2012) 6 2" xfId="15528" xr:uid="{00000000-0005-0000-0000-0000C84B0000}"/>
    <cellStyle name="T_bo sung von KCH nam 2010 va Du an tre kho khan_KH TPCP vung TNB (03-1-2012) 6 2 2" xfId="32182" xr:uid="{00000000-0005-0000-0000-0000C94B0000}"/>
    <cellStyle name="T_bo sung von KCH nam 2010 va Du an tre kho khan_KH TPCP vung TNB (03-1-2012) 6 3" xfId="32181" xr:uid="{00000000-0005-0000-0000-0000CA4B0000}"/>
    <cellStyle name="T_bo sung von KCH nam 2010 va Du an tre kho khan_KH TPCP vung TNB (03-1-2012) 7" xfId="19118" xr:uid="{00000000-0005-0000-0000-0000CB4B0000}"/>
    <cellStyle name="T_bo sung von KCH nam 2010 va Du an tre kho khan_KH TPCP vung TNB (03-1-2012) 7 2" xfId="32183" xr:uid="{00000000-0005-0000-0000-0000CC4B0000}"/>
    <cellStyle name="T_bo sung von KCH nam 2010 va Du an tre kho khan_KH TPCP vung TNB (03-1-2012) 8" xfId="32152" xr:uid="{00000000-0005-0000-0000-0000CD4B0000}"/>
    <cellStyle name="T_Book1" xfId="9852" xr:uid="{00000000-0005-0000-0000-0000CE4B0000}"/>
    <cellStyle name="T_Book1 2" xfId="9854" xr:uid="{00000000-0005-0000-0000-0000CF4B0000}"/>
    <cellStyle name="T_Book1 2 2" xfId="9453" xr:uid="{00000000-0005-0000-0000-0000D04B0000}"/>
    <cellStyle name="T_Book1 2 2 2" xfId="3616" xr:uid="{00000000-0005-0000-0000-0000D14B0000}"/>
    <cellStyle name="T_Book1 2 2 2 2" xfId="16449" xr:uid="{00000000-0005-0000-0000-0000D24B0000}"/>
    <cellStyle name="T_Book1 2 2 2 2 2" xfId="32188" xr:uid="{00000000-0005-0000-0000-0000D34B0000}"/>
    <cellStyle name="T_Book1 2 2 2 3" xfId="32187" xr:uid="{00000000-0005-0000-0000-0000D44B0000}"/>
    <cellStyle name="T_Book1 2 2 3" xfId="9855" xr:uid="{00000000-0005-0000-0000-0000D54B0000}"/>
    <cellStyle name="T_Book1 2 2 3 2" xfId="19130" xr:uid="{00000000-0005-0000-0000-0000D64B0000}"/>
    <cellStyle name="T_Book1 2 2 3 2 2" xfId="32190" xr:uid="{00000000-0005-0000-0000-0000D74B0000}"/>
    <cellStyle name="T_Book1 2 2 3 3" xfId="32189" xr:uid="{00000000-0005-0000-0000-0000D84B0000}"/>
    <cellStyle name="T_Book1 2 2 4" xfId="18750" xr:uid="{00000000-0005-0000-0000-0000D94B0000}"/>
    <cellStyle name="T_Book1 2 2 4 2" xfId="32191" xr:uid="{00000000-0005-0000-0000-0000DA4B0000}"/>
    <cellStyle name="T_Book1 2 2 5" xfId="32186" xr:uid="{00000000-0005-0000-0000-0000DB4B0000}"/>
    <cellStyle name="T_Book1 2 3" xfId="9455" xr:uid="{00000000-0005-0000-0000-0000DC4B0000}"/>
    <cellStyle name="T_Book1 2 3 2" xfId="9856" xr:uid="{00000000-0005-0000-0000-0000DD4B0000}"/>
    <cellStyle name="T_Book1 2 3 2 2" xfId="19131" xr:uid="{00000000-0005-0000-0000-0000DE4B0000}"/>
    <cellStyle name="T_Book1 2 3 2 2 2" xfId="32194" xr:uid="{00000000-0005-0000-0000-0000DF4B0000}"/>
    <cellStyle name="T_Book1 2 3 2 3" xfId="32193" xr:uid="{00000000-0005-0000-0000-0000E04B0000}"/>
    <cellStyle name="T_Book1 2 3 3" xfId="18752" xr:uid="{00000000-0005-0000-0000-0000E14B0000}"/>
    <cellStyle name="T_Book1 2 3 3 2" xfId="32195" xr:uid="{00000000-0005-0000-0000-0000E24B0000}"/>
    <cellStyle name="T_Book1 2 3 4" xfId="32192" xr:uid="{00000000-0005-0000-0000-0000E34B0000}"/>
    <cellStyle name="T_Book1 2 4" xfId="9857" xr:uid="{00000000-0005-0000-0000-0000E44B0000}"/>
    <cellStyle name="T_Book1 2 4 2" xfId="19132" xr:uid="{00000000-0005-0000-0000-0000E54B0000}"/>
    <cellStyle name="T_Book1 2 4 2 2" xfId="32197" xr:uid="{00000000-0005-0000-0000-0000E64B0000}"/>
    <cellStyle name="T_Book1 2 4 3" xfId="32196" xr:uid="{00000000-0005-0000-0000-0000E74B0000}"/>
    <cellStyle name="T_Book1 2 5" xfId="9858" xr:uid="{00000000-0005-0000-0000-0000E84B0000}"/>
    <cellStyle name="T_Book1 2 5 2" xfId="19133" xr:uid="{00000000-0005-0000-0000-0000E94B0000}"/>
    <cellStyle name="T_Book1 2 5 2 2" xfId="32199" xr:uid="{00000000-0005-0000-0000-0000EA4B0000}"/>
    <cellStyle name="T_Book1 2 5 3" xfId="32198" xr:uid="{00000000-0005-0000-0000-0000EB4B0000}"/>
    <cellStyle name="T_Book1 2 6" xfId="19129" xr:uid="{00000000-0005-0000-0000-0000EC4B0000}"/>
    <cellStyle name="T_Book1 2 6 2" xfId="32200" xr:uid="{00000000-0005-0000-0000-0000ED4B0000}"/>
    <cellStyle name="T_Book1 2 7" xfId="32185" xr:uid="{00000000-0005-0000-0000-0000EE4B0000}"/>
    <cellStyle name="T_Book1 3" xfId="8065" xr:uid="{00000000-0005-0000-0000-0000EF4B0000}"/>
    <cellStyle name="T_Book1 3 2" xfId="9859" xr:uid="{00000000-0005-0000-0000-0000F04B0000}"/>
    <cellStyle name="T_Book1 3 2 2" xfId="8521" xr:uid="{00000000-0005-0000-0000-0000F14B0000}"/>
    <cellStyle name="T_Book1 3 2 2 2" xfId="18291" xr:uid="{00000000-0005-0000-0000-0000F24B0000}"/>
    <cellStyle name="T_Book1 3 2 2 2 2" xfId="32204" xr:uid="{00000000-0005-0000-0000-0000F34B0000}"/>
    <cellStyle name="T_Book1 3 2 2 3" xfId="32203" xr:uid="{00000000-0005-0000-0000-0000F44B0000}"/>
    <cellStyle name="T_Book1 3 2 3" xfId="9861" xr:uid="{00000000-0005-0000-0000-0000F54B0000}"/>
    <cellStyle name="T_Book1 3 2 3 2" xfId="19136" xr:uid="{00000000-0005-0000-0000-0000F64B0000}"/>
    <cellStyle name="T_Book1 3 2 3 2 2" xfId="32206" xr:uid="{00000000-0005-0000-0000-0000F74B0000}"/>
    <cellStyle name="T_Book1 3 2 3 3" xfId="32205" xr:uid="{00000000-0005-0000-0000-0000F84B0000}"/>
    <cellStyle name="T_Book1 3 2 4" xfId="19134" xr:uid="{00000000-0005-0000-0000-0000F94B0000}"/>
    <cellStyle name="T_Book1 3 2 4 2" xfId="32207" xr:uid="{00000000-0005-0000-0000-0000FA4B0000}"/>
    <cellStyle name="T_Book1 3 2 5" xfId="32202" xr:uid="{00000000-0005-0000-0000-0000FB4B0000}"/>
    <cellStyle name="T_Book1 3 3" xfId="9863" xr:uid="{00000000-0005-0000-0000-0000FC4B0000}"/>
    <cellStyle name="T_Book1 3 3 2" xfId="9865" xr:uid="{00000000-0005-0000-0000-0000FD4B0000}"/>
    <cellStyle name="T_Book1 3 3 2 2" xfId="19140" xr:uid="{00000000-0005-0000-0000-0000FE4B0000}"/>
    <cellStyle name="T_Book1 3 3 2 2 2" xfId="32210" xr:uid="{00000000-0005-0000-0000-0000FF4B0000}"/>
    <cellStyle name="T_Book1 3 3 2 3" xfId="32209" xr:uid="{00000000-0005-0000-0000-0000004C0000}"/>
    <cellStyle name="T_Book1 3 3 3" xfId="19138" xr:uid="{00000000-0005-0000-0000-0000014C0000}"/>
    <cellStyle name="T_Book1 3 3 3 2" xfId="32211" xr:uid="{00000000-0005-0000-0000-0000024C0000}"/>
    <cellStyle name="T_Book1 3 3 4" xfId="32208" xr:uid="{00000000-0005-0000-0000-0000034C0000}"/>
    <cellStyle name="T_Book1 3 4" xfId="9867" xr:uid="{00000000-0005-0000-0000-0000044C0000}"/>
    <cellStyle name="T_Book1 3 4 2" xfId="19142" xr:uid="{00000000-0005-0000-0000-0000054C0000}"/>
    <cellStyle name="T_Book1 3 4 2 2" xfId="32213" xr:uid="{00000000-0005-0000-0000-0000064C0000}"/>
    <cellStyle name="T_Book1 3 4 3" xfId="32212" xr:uid="{00000000-0005-0000-0000-0000074C0000}"/>
    <cellStyle name="T_Book1 3 5" xfId="9869" xr:uid="{00000000-0005-0000-0000-0000084C0000}"/>
    <cellStyle name="T_Book1 3 5 2" xfId="19144" xr:uid="{00000000-0005-0000-0000-0000094C0000}"/>
    <cellStyle name="T_Book1 3 5 2 2" xfId="32215" xr:uid="{00000000-0005-0000-0000-00000A4C0000}"/>
    <cellStyle name="T_Book1 3 5 3" xfId="32214" xr:uid="{00000000-0005-0000-0000-00000B4C0000}"/>
    <cellStyle name="T_Book1 3 6" xfId="18149" xr:uid="{00000000-0005-0000-0000-00000C4C0000}"/>
    <cellStyle name="T_Book1 3 6 2" xfId="32216" xr:uid="{00000000-0005-0000-0000-00000D4C0000}"/>
    <cellStyle name="T_Book1 3 7" xfId="32201" xr:uid="{00000000-0005-0000-0000-00000E4C0000}"/>
    <cellStyle name="T_Book1 4" xfId="8067" xr:uid="{00000000-0005-0000-0000-00000F4C0000}"/>
    <cellStyle name="T_Book1 4 2" xfId="4656" xr:uid="{00000000-0005-0000-0000-0000104C0000}"/>
    <cellStyle name="T_Book1 4 2 2" xfId="16811" xr:uid="{00000000-0005-0000-0000-0000114C0000}"/>
    <cellStyle name="T_Book1 4 2 2 2" xfId="32219" xr:uid="{00000000-0005-0000-0000-0000124C0000}"/>
    <cellStyle name="T_Book1 4 2 3" xfId="32218" xr:uid="{00000000-0005-0000-0000-0000134C0000}"/>
    <cellStyle name="T_Book1 4 3" xfId="9871" xr:uid="{00000000-0005-0000-0000-0000144C0000}"/>
    <cellStyle name="T_Book1 4 3 2" xfId="19146" xr:uid="{00000000-0005-0000-0000-0000154C0000}"/>
    <cellStyle name="T_Book1 4 3 2 2" xfId="32221" xr:uid="{00000000-0005-0000-0000-0000164C0000}"/>
    <cellStyle name="T_Book1 4 3 3" xfId="32220" xr:uid="{00000000-0005-0000-0000-0000174C0000}"/>
    <cellStyle name="T_Book1 4 4" xfId="18150" xr:uid="{00000000-0005-0000-0000-0000184C0000}"/>
    <cellStyle name="T_Book1 4 4 2" xfId="32222" xr:uid="{00000000-0005-0000-0000-0000194C0000}"/>
    <cellStyle name="T_Book1 4 5" xfId="32217" xr:uid="{00000000-0005-0000-0000-00001A4C0000}"/>
    <cellStyle name="T_Book1 5" xfId="8069" xr:uid="{00000000-0005-0000-0000-00001B4C0000}"/>
    <cellStyle name="T_Book1 5 2" xfId="9872" xr:uid="{00000000-0005-0000-0000-00001C4C0000}"/>
    <cellStyle name="T_Book1 5 2 2" xfId="19147" xr:uid="{00000000-0005-0000-0000-00001D4C0000}"/>
    <cellStyle name="T_Book1 5 2 2 2" xfId="32225" xr:uid="{00000000-0005-0000-0000-00001E4C0000}"/>
    <cellStyle name="T_Book1 5 2 3" xfId="32224" xr:uid="{00000000-0005-0000-0000-00001F4C0000}"/>
    <cellStyle name="T_Book1 5 3" xfId="18151" xr:uid="{00000000-0005-0000-0000-0000204C0000}"/>
    <cellStyle name="T_Book1 5 3 2" xfId="32226" xr:uid="{00000000-0005-0000-0000-0000214C0000}"/>
    <cellStyle name="T_Book1 5 4" xfId="32223" xr:uid="{00000000-0005-0000-0000-0000224C0000}"/>
    <cellStyle name="T_Book1 6" xfId="4377" xr:uid="{00000000-0005-0000-0000-0000234C0000}"/>
    <cellStyle name="T_Book1 6 2" xfId="16741" xr:uid="{00000000-0005-0000-0000-0000244C0000}"/>
    <cellStyle name="T_Book1 6 2 2" xfId="32228" xr:uid="{00000000-0005-0000-0000-0000254C0000}"/>
    <cellStyle name="T_Book1 6 3" xfId="32227" xr:uid="{00000000-0005-0000-0000-0000264C0000}"/>
    <cellStyle name="T_Book1 7" xfId="4867" xr:uid="{00000000-0005-0000-0000-0000274C0000}"/>
    <cellStyle name="T_Book1 7 2" xfId="16881" xr:uid="{00000000-0005-0000-0000-0000284C0000}"/>
    <cellStyle name="T_Book1 7 2 2" xfId="32230" xr:uid="{00000000-0005-0000-0000-0000294C0000}"/>
    <cellStyle name="T_Book1 7 3" xfId="32229" xr:uid="{00000000-0005-0000-0000-00002A4C0000}"/>
    <cellStyle name="T_Book1 8" xfId="19127" xr:uid="{00000000-0005-0000-0000-00002B4C0000}"/>
    <cellStyle name="T_Book1 8 2" xfId="32231" xr:uid="{00000000-0005-0000-0000-00002C4C0000}"/>
    <cellStyle name="T_Book1 9" xfId="32184" xr:uid="{00000000-0005-0000-0000-00002D4C0000}"/>
    <cellStyle name="T_Book1_!1 1 bao cao giao KH ve HTCMT vung TNB   12-12-2011" xfId="9552" xr:uid="{00000000-0005-0000-0000-00002E4C0000}"/>
    <cellStyle name="T_Book1_!1 1 bao cao giao KH ve HTCMT vung TNB   12-12-2011 2" xfId="6921" xr:uid="{00000000-0005-0000-0000-00002F4C0000}"/>
    <cellStyle name="T_Book1_!1 1 bao cao giao KH ve HTCMT vung TNB   12-12-2011 2 2" xfId="9487" xr:uid="{00000000-0005-0000-0000-0000304C0000}"/>
    <cellStyle name="T_Book1_!1 1 bao cao giao KH ve HTCMT vung TNB   12-12-2011 2 2 2" xfId="488" xr:uid="{00000000-0005-0000-0000-0000314C0000}"/>
    <cellStyle name="T_Book1_!1 1 bao cao giao KH ve HTCMT vung TNB   12-12-2011 2 2 2 2" xfId="15338" xr:uid="{00000000-0005-0000-0000-0000324C0000}"/>
    <cellStyle name="T_Book1_!1 1 bao cao giao KH ve HTCMT vung TNB   12-12-2011 2 2 2 2 2" xfId="32236" xr:uid="{00000000-0005-0000-0000-0000334C0000}"/>
    <cellStyle name="T_Book1_!1 1 bao cao giao KH ve HTCMT vung TNB   12-12-2011 2 2 2 3" xfId="32235" xr:uid="{00000000-0005-0000-0000-0000344C0000}"/>
    <cellStyle name="T_Book1_!1 1 bao cao giao KH ve HTCMT vung TNB   12-12-2011 2 2 3" xfId="9873" xr:uid="{00000000-0005-0000-0000-0000354C0000}"/>
    <cellStyle name="T_Book1_!1 1 bao cao giao KH ve HTCMT vung TNB   12-12-2011 2 2 3 2" xfId="19148" xr:uid="{00000000-0005-0000-0000-0000364C0000}"/>
    <cellStyle name="T_Book1_!1 1 bao cao giao KH ve HTCMT vung TNB   12-12-2011 2 2 3 2 2" xfId="32238" xr:uid="{00000000-0005-0000-0000-0000374C0000}"/>
    <cellStyle name="T_Book1_!1 1 bao cao giao KH ve HTCMT vung TNB   12-12-2011 2 2 3 3" xfId="32237" xr:uid="{00000000-0005-0000-0000-0000384C0000}"/>
    <cellStyle name="T_Book1_!1 1 bao cao giao KH ve HTCMT vung TNB   12-12-2011 2 2 4" xfId="18780" xr:uid="{00000000-0005-0000-0000-0000394C0000}"/>
    <cellStyle name="T_Book1_!1 1 bao cao giao KH ve HTCMT vung TNB   12-12-2011 2 2 4 2" xfId="32239" xr:uid="{00000000-0005-0000-0000-00003A4C0000}"/>
    <cellStyle name="T_Book1_!1 1 bao cao giao KH ve HTCMT vung TNB   12-12-2011 2 2 5" xfId="32234" xr:uid="{00000000-0005-0000-0000-00003B4C0000}"/>
    <cellStyle name="T_Book1_!1 1 bao cao giao KH ve HTCMT vung TNB   12-12-2011 2 3" xfId="9489" xr:uid="{00000000-0005-0000-0000-00003C4C0000}"/>
    <cellStyle name="T_Book1_!1 1 bao cao giao KH ve HTCMT vung TNB   12-12-2011 2 3 2" xfId="9874" xr:uid="{00000000-0005-0000-0000-00003D4C0000}"/>
    <cellStyle name="T_Book1_!1 1 bao cao giao KH ve HTCMT vung TNB   12-12-2011 2 3 2 2" xfId="19149" xr:uid="{00000000-0005-0000-0000-00003E4C0000}"/>
    <cellStyle name="T_Book1_!1 1 bao cao giao KH ve HTCMT vung TNB   12-12-2011 2 3 2 2 2" xfId="32242" xr:uid="{00000000-0005-0000-0000-00003F4C0000}"/>
    <cellStyle name="T_Book1_!1 1 bao cao giao KH ve HTCMT vung TNB   12-12-2011 2 3 2 3" xfId="32241" xr:uid="{00000000-0005-0000-0000-0000404C0000}"/>
    <cellStyle name="T_Book1_!1 1 bao cao giao KH ve HTCMT vung TNB   12-12-2011 2 3 3" xfId="18782" xr:uid="{00000000-0005-0000-0000-0000414C0000}"/>
    <cellStyle name="T_Book1_!1 1 bao cao giao KH ve HTCMT vung TNB   12-12-2011 2 3 3 2" xfId="32243" xr:uid="{00000000-0005-0000-0000-0000424C0000}"/>
    <cellStyle name="T_Book1_!1 1 bao cao giao KH ve HTCMT vung TNB   12-12-2011 2 3 4" xfId="32240" xr:uid="{00000000-0005-0000-0000-0000434C0000}"/>
    <cellStyle name="T_Book1_!1 1 bao cao giao KH ve HTCMT vung TNB   12-12-2011 2 4" xfId="9438" xr:uid="{00000000-0005-0000-0000-0000444C0000}"/>
    <cellStyle name="T_Book1_!1 1 bao cao giao KH ve HTCMT vung TNB   12-12-2011 2 4 2" xfId="18735" xr:uid="{00000000-0005-0000-0000-0000454C0000}"/>
    <cellStyle name="T_Book1_!1 1 bao cao giao KH ve HTCMT vung TNB   12-12-2011 2 4 2 2" xfId="32245" xr:uid="{00000000-0005-0000-0000-0000464C0000}"/>
    <cellStyle name="T_Book1_!1 1 bao cao giao KH ve HTCMT vung TNB   12-12-2011 2 4 3" xfId="32244" xr:uid="{00000000-0005-0000-0000-0000474C0000}"/>
    <cellStyle name="T_Book1_!1 1 bao cao giao KH ve HTCMT vung TNB   12-12-2011 2 5" xfId="9440" xr:uid="{00000000-0005-0000-0000-0000484C0000}"/>
    <cellStyle name="T_Book1_!1 1 bao cao giao KH ve HTCMT vung TNB   12-12-2011 2 5 2" xfId="18737" xr:uid="{00000000-0005-0000-0000-0000494C0000}"/>
    <cellStyle name="T_Book1_!1 1 bao cao giao KH ve HTCMT vung TNB   12-12-2011 2 5 2 2" xfId="32247" xr:uid="{00000000-0005-0000-0000-00004A4C0000}"/>
    <cellStyle name="T_Book1_!1 1 bao cao giao KH ve HTCMT vung TNB   12-12-2011 2 5 3" xfId="32246" xr:uid="{00000000-0005-0000-0000-00004B4C0000}"/>
    <cellStyle name="T_Book1_!1 1 bao cao giao KH ve HTCMT vung TNB   12-12-2011 2 6" xfId="17657" xr:uid="{00000000-0005-0000-0000-00004C4C0000}"/>
    <cellStyle name="T_Book1_!1 1 bao cao giao KH ve HTCMT vung TNB   12-12-2011 2 6 2" xfId="32248" xr:uid="{00000000-0005-0000-0000-00004D4C0000}"/>
    <cellStyle name="T_Book1_!1 1 bao cao giao KH ve HTCMT vung TNB   12-12-2011 2 7" xfId="32233" xr:uid="{00000000-0005-0000-0000-00004E4C0000}"/>
    <cellStyle name="T_Book1_!1 1 bao cao giao KH ve HTCMT vung TNB   12-12-2011 3" xfId="9875" xr:uid="{00000000-0005-0000-0000-00004F4C0000}"/>
    <cellStyle name="T_Book1_!1 1 bao cao giao KH ve HTCMT vung TNB   12-12-2011 3 2" xfId="3992" xr:uid="{00000000-0005-0000-0000-0000504C0000}"/>
    <cellStyle name="T_Book1_!1 1 bao cao giao KH ve HTCMT vung TNB   12-12-2011 3 2 2" xfId="16604" xr:uid="{00000000-0005-0000-0000-0000514C0000}"/>
    <cellStyle name="T_Book1_!1 1 bao cao giao KH ve HTCMT vung TNB   12-12-2011 3 2 2 2" xfId="32251" xr:uid="{00000000-0005-0000-0000-0000524C0000}"/>
    <cellStyle name="T_Book1_!1 1 bao cao giao KH ve HTCMT vung TNB   12-12-2011 3 2 3" xfId="32250" xr:uid="{00000000-0005-0000-0000-0000534C0000}"/>
    <cellStyle name="T_Book1_!1 1 bao cao giao KH ve HTCMT vung TNB   12-12-2011 3 3" xfId="2813" xr:uid="{00000000-0005-0000-0000-0000544C0000}"/>
    <cellStyle name="T_Book1_!1 1 bao cao giao KH ve HTCMT vung TNB   12-12-2011 3 3 2" xfId="16188" xr:uid="{00000000-0005-0000-0000-0000554C0000}"/>
    <cellStyle name="T_Book1_!1 1 bao cao giao KH ve HTCMT vung TNB   12-12-2011 3 3 2 2" xfId="32253" xr:uid="{00000000-0005-0000-0000-0000564C0000}"/>
    <cellStyle name="T_Book1_!1 1 bao cao giao KH ve HTCMT vung TNB   12-12-2011 3 3 3" xfId="32252" xr:uid="{00000000-0005-0000-0000-0000574C0000}"/>
    <cellStyle name="T_Book1_!1 1 bao cao giao KH ve HTCMT vung TNB   12-12-2011 3 4" xfId="19150" xr:uid="{00000000-0005-0000-0000-0000584C0000}"/>
    <cellStyle name="T_Book1_!1 1 bao cao giao KH ve HTCMT vung TNB   12-12-2011 3 4 2" xfId="32254" xr:uid="{00000000-0005-0000-0000-0000594C0000}"/>
    <cellStyle name="T_Book1_!1 1 bao cao giao KH ve HTCMT vung TNB   12-12-2011 3 5" xfId="32249" xr:uid="{00000000-0005-0000-0000-00005A4C0000}"/>
    <cellStyle name="T_Book1_!1 1 bao cao giao KH ve HTCMT vung TNB   12-12-2011 4" xfId="860" xr:uid="{00000000-0005-0000-0000-00005B4C0000}"/>
    <cellStyle name="T_Book1_!1 1 bao cao giao KH ve HTCMT vung TNB   12-12-2011 4 2" xfId="3860" xr:uid="{00000000-0005-0000-0000-00005C4C0000}"/>
    <cellStyle name="T_Book1_!1 1 bao cao giao KH ve HTCMT vung TNB   12-12-2011 4 2 2" xfId="16534" xr:uid="{00000000-0005-0000-0000-00005D4C0000}"/>
    <cellStyle name="T_Book1_!1 1 bao cao giao KH ve HTCMT vung TNB   12-12-2011 4 2 2 2" xfId="32257" xr:uid="{00000000-0005-0000-0000-00005E4C0000}"/>
    <cellStyle name="T_Book1_!1 1 bao cao giao KH ve HTCMT vung TNB   12-12-2011 4 2 3" xfId="32256" xr:uid="{00000000-0005-0000-0000-00005F4C0000}"/>
    <cellStyle name="T_Book1_!1 1 bao cao giao KH ve HTCMT vung TNB   12-12-2011 4 3" xfId="15495" xr:uid="{00000000-0005-0000-0000-0000604C0000}"/>
    <cellStyle name="T_Book1_!1 1 bao cao giao KH ve HTCMT vung TNB   12-12-2011 4 3 2" xfId="32258" xr:uid="{00000000-0005-0000-0000-0000614C0000}"/>
    <cellStyle name="T_Book1_!1 1 bao cao giao KH ve HTCMT vung TNB   12-12-2011 4 4" xfId="32255" xr:uid="{00000000-0005-0000-0000-0000624C0000}"/>
    <cellStyle name="T_Book1_!1 1 bao cao giao KH ve HTCMT vung TNB   12-12-2011 5" xfId="9876" xr:uid="{00000000-0005-0000-0000-0000634C0000}"/>
    <cellStyle name="T_Book1_!1 1 bao cao giao KH ve HTCMT vung TNB   12-12-2011 5 2" xfId="19151" xr:uid="{00000000-0005-0000-0000-0000644C0000}"/>
    <cellStyle name="T_Book1_!1 1 bao cao giao KH ve HTCMT vung TNB   12-12-2011 5 2 2" xfId="32260" xr:uid="{00000000-0005-0000-0000-0000654C0000}"/>
    <cellStyle name="T_Book1_!1 1 bao cao giao KH ve HTCMT vung TNB   12-12-2011 5 3" xfId="32259" xr:uid="{00000000-0005-0000-0000-0000664C0000}"/>
    <cellStyle name="T_Book1_!1 1 bao cao giao KH ve HTCMT vung TNB   12-12-2011 6" xfId="3076" xr:uid="{00000000-0005-0000-0000-0000674C0000}"/>
    <cellStyle name="T_Book1_!1 1 bao cao giao KH ve HTCMT vung TNB   12-12-2011 6 2" xfId="16280" xr:uid="{00000000-0005-0000-0000-0000684C0000}"/>
    <cellStyle name="T_Book1_!1 1 bao cao giao KH ve HTCMT vung TNB   12-12-2011 6 2 2" xfId="32262" xr:uid="{00000000-0005-0000-0000-0000694C0000}"/>
    <cellStyle name="T_Book1_!1 1 bao cao giao KH ve HTCMT vung TNB   12-12-2011 6 3" xfId="32261" xr:uid="{00000000-0005-0000-0000-00006A4C0000}"/>
    <cellStyle name="T_Book1_!1 1 bao cao giao KH ve HTCMT vung TNB   12-12-2011 7" xfId="18843" xr:uid="{00000000-0005-0000-0000-00006B4C0000}"/>
    <cellStyle name="T_Book1_!1 1 bao cao giao KH ve HTCMT vung TNB   12-12-2011 7 2" xfId="32263" xr:uid="{00000000-0005-0000-0000-00006C4C0000}"/>
    <cellStyle name="T_Book1_!1 1 bao cao giao KH ve HTCMT vung TNB   12-12-2011 8" xfId="32232" xr:uid="{00000000-0005-0000-0000-00006D4C0000}"/>
    <cellStyle name="T_Book1_1" xfId="1813" xr:uid="{00000000-0005-0000-0000-00006E4C0000}"/>
    <cellStyle name="T_Book1_1 2" xfId="9379" xr:uid="{00000000-0005-0000-0000-00006F4C0000}"/>
    <cellStyle name="T_Book1_1 2 2" xfId="9263" xr:uid="{00000000-0005-0000-0000-0000704C0000}"/>
    <cellStyle name="T_Book1_1 2 2 2" xfId="8527" xr:uid="{00000000-0005-0000-0000-0000714C0000}"/>
    <cellStyle name="T_Book1_1 2 2 2 2" xfId="18294" xr:uid="{00000000-0005-0000-0000-0000724C0000}"/>
    <cellStyle name="T_Book1_1 2 2 2 2 2" xfId="32268" xr:uid="{00000000-0005-0000-0000-0000734C0000}"/>
    <cellStyle name="T_Book1_1 2 2 2 3" xfId="32267" xr:uid="{00000000-0005-0000-0000-0000744C0000}"/>
    <cellStyle name="T_Book1_1 2 2 3" xfId="49" xr:uid="{00000000-0005-0000-0000-0000754C0000}"/>
    <cellStyle name="T_Book1_1 2 2 3 2" xfId="15174" xr:uid="{00000000-0005-0000-0000-0000764C0000}"/>
    <cellStyle name="T_Book1_1 2 2 3 2 2" xfId="32270" xr:uid="{00000000-0005-0000-0000-0000774C0000}"/>
    <cellStyle name="T_Book1_1 2 2 3 3" xfId="32269" xr:uid="{00000000-0005-0000-0000-0000784C0000}"/>
    <cellStyle name="T_Book1_1 2 2 4" xfId="18564" xr:uid="{00000000-0005-0000-0000-0000794C0000}"/>
    <cellStyle name="T_Book1_1 2 2 4 2" xfId="32271" xr:uid="{00000000-0005-0000-0000-00007A4C0000}"/>
    <cellStyle name="T_Book1_1 2 2 5" xfId="32266" xr:uid="{00000000-0005-0000-0000-00007B4C0000}"/>
    <cellStyle name="T_Book1_1 2 3" xfId="9384" xr:uid="{00000000-0005-0000-0000-00007C4C0000}"/>
    <cellStyle name="T_Book1_1 2 3 2" xfId="497" xr:uid="{00000000-0005-0000-0000-00007D4C0000}"/>
    <cellStyle name="T_Book1_1 2 3 2 2" xfId="15341" xr:uid="{00000000-0005-0000-0000-00007E4C0000}"/>
    <cellStyle name="T_Book1_1 2 3 2 2 2" xfId="32274" xr:uid="{00000000-0005-0000-0000-00007F4C0000}"/>
    <cellStyle name="T_Book1_1 2 3 2 3" xfId="32273" xr:uid="{00000000-0005-0000-0000-0000804C0000}"/>
    <cellStyle name="T_Book1_1 2 3 3" xfId="18681" xr:uid="{00000000-0005-0000-0000-0000814C0000}"/>
    <cellStyle name="T_Book1_1 2 3 3 2" xfId="32275" xr:uid="{00000000-0005-0000-0000-0000824C0000}"/>
    <cellStyle name="T_Book1_1 2 3 4" xfId="32272" xr:uid="{00000000-0005-0000-0000-0000834C0000}"/>
    <cellStyle name="T_Book1_1 2 4" xfId="9387" xr:uid="{00000000-0005-0000-0000-0000844C0000}"/>
    <cellStyle name="T_Book1_1 2 4 2" xfId="18684" xr:uid="{00000000-0005-0000-0000-0000854C0000}"/>
    <cellStyle name="T_Book1_1 2 4 2 2" xfId="32277" xr:uid="{00000000-0005-0000-0000-0000864C0000}"/>
    <cellStyle name="T_Book1_1 2 4 3" xfId="32276" xr:uid="{00000000-0005-0000-0000-0000874C0000}"/>
    <cellStyle name="T_Book1_1 2 5" xfId="9390" xr:uid="{00000000-0005-0000-0000-0000884C0000}"/>
    <cellStyle name="T_Book1_1 2 5 2" xfId="18687" xr:uid="{00000000-0005-0000-0000-0000894C0000}"/>
    <cellStyle name="T_Book1_1 2 5 2 2" xfId="32279" xr:uid="{00000000-0005-0000-0000-00008A4C0000}"/>
    <cellStyle name="T_Book1_1 2 5 3" xfId="32278" xr:uid="{00000000-0005-0000-0000-00008B4C0000}"/>
    <cellStyle name="T_Book1_1 2 6" xfId="18676" xr:uid="{00000000-0005-0000-0000-00008C4C0000}"/>
    <cellStyle name="T_Book1_1 2 6 2" xfId="32280" xr:uid="{00000000-0005-0000-0000-00008D4C0000}"/>
    <cellStyle name="T_Book1_1 2 7" xfId="32265" xr:uid="{00000000-0005-0000-0000-00008E4C0000}"/>
    <cellStyle name="T_Book1_1 3" xfId="9877" xr:uid="{00000000-0005-0000-0000-00008F4C0000}"/>
    <cellStyle name="T_Book1_1 3 2" xfId="8798" xr:uid="{00000000-0005-0000-0000-0000904C0000}"/>
    <cellStyle name="T_Book1_1 3 2 2" xfId="18369" xr:uid="{00000000-0005-0000-0000-0000914C0000}"/>
    <cellStyle name="T_Book1_1 3 2 2 2" xfId="32283" xr:uid="{00000000-0005-0000-0000-0000924C0000}"/>
    <cellStyle name="T_Book1_1 3 2 3" xfId="32282" xr:uid="{00000000-0005-0000-0000-0000934C0000}"/>
    <cellStyle name="T_Book1_1 3 3" xfId="3055" xr:uid="{00000000-0005-0000-0000-0000944C0000}"/>
    <cellStyle name="T_Book1_1 3 3 2" xfId="16270" xr:uid="{00000000-0005-0000-0000-0000954C0000}"/>
    <cellStyle name="T_Book1_1 3 3 2 2" xfId="32285" xr:uid="{00000000-0005-0000-0000-0000964C0000}"/>
    <cellStyle name="T_Book1_1 3 3 3" xfId="32284" xr:uid="{00000000-0005-0000-0000-0000974C0000}"/>
    <cellStyle name="T_Book1_1 3 4" xfId="19152" xr:uid="{00000000-0005-0000-0000-0000984C0000}"/>
    <cellStyle name="T_Book1_1 3 4 2" xfId="32286" xr:uid="{00000000-0005-0000-0000-0000994C0000}"/>
    <cellStyle name="T_Book1_1 3 5" xfId="32281" xr:uid="{00000000-0005-0000-0000-00009A4C0000}"/>
    <cellStyle name="T_Book1_1 4" xfId="2591" xr:uid="{00000000-0005-0000-0000-00009B4C0000}"/>
    <cellStyle name="T_Book1_1 4 2" xfId="8807" xr:uid="{00000000-0005-0000-0000-00009C4C0000}"/>
    <cellStyle name="T_Book1_1 4 2 2" xfId="18371" xr:uid="{00000000-0005-0000-0000-00009D4C0000}"/>
    <cellStyle name="T_Book1_1 4 2 2 2" xfId="32289" xr:uid="{00000000-0005-0000-0000-00009E4C0000}"/>
    <cellStyle name="T_Book1_1 4 2 3" xfId="32288" xr:uid="{00000000-0005-0000-0000-00009F4C0000}"/>
    <cellStyle name="T_Book1_1 4 3" xfId="16109" xr:uid="{00000000-0005-0000-0000-0000A04C0000}"/>
    <cellStyle name="T_Book1_1 4 3 2" xfId="32290" xr:uid="{00000000-0005-0000-0000-0000A14C0000}"/>
    <cellStyle name="T_Book1_1 4 4" xfId="32287" xr:uid="{00000000-0005-0000-0000-0000A24C0000}"/>
    <cellStyle name="T_Book1_1 5" xfId="3840" xr:uid="{00000000-0005-0000-0000-0000A34C0000}"/>
    <cellStyle name="T_Book1_1 5 2" xfId="16528" xr:uid="{00000000-0005-0000-0000-0000A44C0000}"/>
    <cellStyle name="T_Book1_1 5 2 2" xfId="32292" xr:uid="{00000000-0005-0000-0000-0000A54C0000}"/>
    <cellStyle name="T_Book1_1 5 3" xfId="32291" xr:uid="{00000000-0005-0000-0000-0000A64C0000}"/>
    <cellStyle name="T_Book1_1 6" xfId="9879" xr:uid="{00000000-0005-0000-0000-0000A74C0000}"/>
    <cellStyle name="T_Book1_1 6 2" xfId="19154" xr:uid="{00000000-0005-0000-0000-0000A84C0000}"/>
    <cellStyle name="T_Book1_1 6 2 2" xfId="32294" xr:uid="{00000000-0005-0000-0000-0000A94C0000}"/>
    <cellStyle name="T_Book1_1 6 3" xfId="32293" xr:uid="{00000000-0005-0000-0000-0000AA4C0000}"/>
    <cellStyle name="T_Book1_1 7" xfId="15838" xr:uid="{00000000-0005-0000-0000-0000AB4C0000}"/>
    <cellStyle name="T_Book1_1 7 2" xfId="32295" xr:uid="{00000000-0005-0000-0000-0000AC4C0000}"/>
    <cellStyle name="T_Book1_1 8" xfId="32264" xr:uid="{00000000-0005-0000-0000-0000AD4C0000}"/>
    <cellStyle name="T_Book1_1_Bieu tong hop nhu cau ung 2011 da chon loc -Mien nui" xfId="7060" xr:uid="{00000000-0005-0000-0000-0000AE4C0000}"/>
    <cellStyle name="T_Book1_1_Bieu tong hop nhu cau ung 2011 da chon loc -Mien nui 2" xfId="3428" xr:uid="{00000000-0005-0000-0000-0000AF4C0000}"/>
    <cellStyle name="T_Book1_1_Bieu tong hop nhu cau ung 2011 da chon loc -Mien nui 2 2" xfId="9880" xr:uid="{00000000-0005-0000-0000-0000B04C0000}"/>
    <cellStyle name="T_Book1_1_Bieu tong hop nhu cau ung 2011 da chon loc -Mien nui 2 2 2" xfId="9881" xr:uid="{00000000-0005-0000-0000-0000B14C0000}"/>
    <cellStyle name="T_Book1_1_Bieu tong hop nhu cau ung 2011 da chon loc -Mien nui 2 2 2 2" xfId="19156" xr:uid="{00000000-0005-0000-0000-0000B24C0000}"/>
    <cellStyle name="T_Book1_1_Bieu tong hop nhu cau ung 2011 da chon loc -Mien nui 2 2 2 2 2" xfId="32300" xr:uid="{00000000-0005-0000-0000-0000B34C0000}"/>
    <cellStyle name="T_Book1_1_Bieu tong hop nhu cau ung 2011 da chon loc -Mien nui 2 2 2 3" xfId="32299" xr:uid="{00000000-0005-0000-0000-0000B44C0000}"/>
    <cellStyle name="T_Book1_1_Bieu tong hop nhu cau ung 2011 da chon loc -Mien nui 2 2 3" xfId="4567" xr:uid="{00000000-0005-0000-0000-0000B54C0000}"/>
    <cellStyle name="T_Book1_1_Bieu tong hop nhu cau ung 2011 da chon loc -Mien nui 2 2 3 2" xfId="16790" xr:uid="{00000000-0005-0000-0000-0000B64C0000}"/>
    <cellStyle name="T_Book1_1_Bieu tong hop nhu cau ung 2011 da chon loc -Mien nui 2 2 3 2 2" xfId="32302" xr:uid="{00000000-0005-0000-0000-0000B74C0000}"/>
    <cellStyle name="T_Book1_1_Bieu tong hop nhu cau ung 2011 da chon loc -Mien nui 2 2 3 3" xfId="32301" xr:uid="{00000000-0005-0000-0000-0000B84C0000}"/>
    <cellStyle name="T_Book1_1_Bieu tong hop nhu cau ung 2011 da chon loc -Mien nui 2 2 4" xfId="19155" xr:uid="{00000000-0005-0000-0000-0000B94C0000}"/>
    <cellStyle name="T_Book1_1_Bieu tong hop nhu cau ung 2011 da chon loc -Mien nui 2 2 4 2" xfId="32303" xr:uid="{00000000-0005-0000-0000-0000BA4C0000}"/>
    <cellStyle name="T_Book1_1_Bieu tong hop nhu cau ung 2011 da chon loc -Mien nui 2 2 5" xfId="32298" xr:uid="{00000000-0005-0000-0000-0000BB4C0000}"/>
    <cellStyle name="T_Book1_1_Bieu tong hop nhu cau ung 2011 da chon loc -Mien nui 2 3" xfId="9882" xr:uid="{00000000-0005-0000-0000-0000BC4C0000}"/>
    <cellStyle name="T_Book1_1_Bieu tong hop nhu cau ung 2011 da chon loc -Mien nui 2 3 2" xfId="9883" xr:uid="{00000000-0005-0000-0000-0000BD4C0000}"/>
    <cellStyle name="T_Book1_1_Bieu tong hop nhu cau ung 2011 da chon loc -Mien nui 2 3 2 2" xfId="19158" xr:uid="{00000000-0005-0000-0000-0000BE4C0000}"/>
    <cellStyle name="T_Book1_1_Bieu tong hop nhu cau ung 2011 da chon loc -Mien nui 2 3 2 2 2" xfId="32306" xr:uid="{00000000-0005-0000-0000-0000BF4C0000}"/>
    <cellStyle name="T_Book1_1_Bieu tong hop nhu cau ung 2011 da chon loc -Mien nui 2 3 2 3" xfId="32305" xr:uid="{00000000-0005-0000-0000-0000C04C0000}"/>
    <cellStyle name="T_Book1_1_Bieu tong hop nhu cau ung 2011 da chon loc -Mien nui 2 3 3" xfId="19157" xr:uid="{00000000-0005-0000-0000-0000C14C0000}"/>
    <cellStyle name="T_Book1_1_Bieu tong hop nhu cau ung 2011 da chon loc -Mien nui 2 3 3 2" xfId="32307" xr:uid="{00000000-0005-0000-0000-0000C24C0000}"/>
    <cellStyle name="T_Book1_1_Bieu tong hop nhu cau ung 2011 da chon loc -Mien nui 2 3 4" xfId="32304" xr:uid="{00000000-0005-0000-0000-0000C34C0000}"/>
    <cellStyle name="T_Book1_1_Bieu tong hop nhu cau ung 2011 da chon loc -Mien nui 2 4" xfId="7112" xr:uid="{00000000-0005-0000-0000-0000C44C0000}"/>
    <cellStyle name="T_Book1_1_Bieu tong hop nhu cau ung 2011 da chon loc -Mien nui 2 4 2" xfId="17771" xr:uid="{00000000-0005-0000-0000-0000C54C0000}"/>
    <cellStyle name="T_Book1_1_Bieu tong hop nhu cau ung 2011 da chon loc -Mien nui 2 4 2 2" xfId="32309" xr:uid="{00000000-0005-0000-0000-0000C64C0000}"/>
    <cellStyle name="T_Book1_1_Bieu tong hop nhu cau ung 2011 da chon loc -Mien nui 2 4 3" xfId="32308" xr:uid="{00000000-0005-0000-0000-0000C74C0000}"/>
    <cellStyle name="T_Book1_1_Bieu tong hop nhu cau ung 2011 da chon loc -Mien nui 2 5" xfId="3634" xr:uid="{00000000-0005-0000-0000-0000C84C0000}"/>
    <cellStyle name="T_Book1_1_Bieu tong hop nhu cau ung 2011 da chon loc -Mien nui 2 5 2" xfId="16458" xr:uid="{00000000-0005-0000-0000-0000C94C0000}"/>
    <cellStyle name="T_Book1_1_Bieu tong hop nhu cau ung 2011 da chon loc -Mien nui 2 5 2 2" xfId="32311" xr:uid="{00000000-0005-0000-0000-0000CA4C0000}"/>
    <cellStyle name="T_Book1_1_Bieu tong hop nhu cau ung 2011 da chon loc -Mien nui 2 5 3" xfId="32310" xr:uid="{00000000-0005-0000-0000-0000CB4C0000}"/>
    <cellStyle name="T_Book1_1_Bieu tong hop nhu cau ung 2011 da chon loc -Mien nui 2 6" xfId="16390" xr:uid="{00000000-0005-0000-0000-0000CC4C0000}"/>
    <cellStyle name="T_Book1_1_Bieu tong hop nhu cau ung 2011 da chon loc -Mien nui 2 6 2" xfId="32312" xr:uid="{00000000-0005-0000-0000-0000CD4C0000}"/>
    <cellStyle name="T_Book1_1_Bieu tong hop nhu cau ung 2011 da chon loc -Mien nui 2 7" xfId="32297" xr:uid="{00000000-0005-0000-0000-0000CE4C0000}"/>
    <cellStyle name="T_Book1_1_Bieu tong hop nhu cau ung 2011 da chon loc -Mien nui 3" xfId="6672" xr:uid="{00000000-0005-0000-0000-0000CF4C0000}"/>
    <cellStyle name="T_Book1_1_Bieu tong hop nhu cau ung 2011 da chon loc -Mien nui 3 2" xfId="9885" xr:uid="{00000000-0005-0000-0000-0000D04C0000}"/>
    <cellStyle name="T_Book1_1_Bieu tong hop nhu cau ung 2011 da chon loc -Mien nui 3 2 2" xfId="19160" xr:uid="{00000000-0005-0000-0000-0000D14C0000}"/>
    <cellStyle name="T_Book1_1_Bieu tong hop nhu cau ung 2011 da chon loc -Mien nui 3 2 2 2" xfId="32315" xr:uid="{00000000-0005-0000-0000-0000D24C0000}"/>
    <cellStyle name="T_Book1_1_Bieu tong hop nhu cau ung 2011 da chon loc -Mien nui 3 2 3" xfId="32314" xr:uid="{00000000-0005-0000-0000-0000D34C0000}"/>
    <cellStyle name="T_Book1_1_Bieu tong hop nhu cau ung 2011 da chon loc -Mien nui 3 3" xfId="9886" xr:uid="{00000000-0005-0000-0000-0000D44C0000}"/>
    <cellStyle name="T_Book1_1_Bieu tong hop nhu cau ung 2011 da chon loc -Mien nui 3 3 2" xfId="19161" xr:uid="{00000000-0005-0000-0000-0000D54C0000}"/>
    <cellStyle name="T_Book1_1_Bieu tong hop nhu cau ung 2011 da chon loc -Mien nui 3 3 2 2" xfId="32317" xr:uid="{00000000-0005-0000-0000-0000D64C0000}"/>
    <cellStyle name="T_Book1_1_Bieu tong hop nhu cau ung 2011 da chon loc -Mien nui 3 3 3" xfId="32316" xr:uid="{00000000-0005-0000-0000-0000D74C0000}"/>
    <cellStyle name="T_Book1_1_Bieu tong hop nhu cau ung 2011 da chon loc -Mien nui 3 4" xfId="17517" xr:uid="{00000000-0005-0000-0000-0000D84C0000}"/>
    <cellStyle name="T_Book1_1_Bieu tong hop nhu cau ung 2011 da chon loc -Mien nui 3 4 2" xfId="32318" xr:uid="{00000000-0005-0000-0000-0000D94C0000}"/>
    <cellStyle name="T_Book1_1_Bieu tong hop nhu cau ung 2011 da chon loc -Mien nui 3 5" xfId="32313" xr:uid="{00000000-0005-0000-0000-0000DA4C0000}"/>
    <cellStyle name="T_Book1_1_Bieu tong hop nhu cau ung 2011 da chon loc -Mien nui 4" xfId="2372" xr:uid="{00000000-0005-0000-0000-0000DB4C0000}"/>
    <cellStyle name="T_Book1_1_Bieu tong hop nhu cau ung 2011 da chon loc -Mien nui 4 2" xfId="9887" xr:uid="{00000000-0005-0000-0000-0000DC4C0000}"/>
    <cellStyle name="T_Book1_1_Bieu tong hop nhu cau ung 2011 da chon loc -Mien nui 4 2 2" xfId="19162" xr:uid="{00000000-0005-0000-0000-0000DD4C0000}"/>
    <cellStyle name="T_Book1_1_Bieu tong hop nhu cau ung 2011 da chon loc -Mien nui 4 2 2 2" xfId="32321" xr:uid="{00000000-0005-0000-0000-0000DE4C0000}"/>
    <cellStyle name="T_Book1_1_Bieu tong hop nhu cau ung 2011 da chon loc -Mien nui 4 2 3" xfId="32320" xr:uid="{00000000-0005-0000-0000-0000DF4C0000}"/>
    <cellStyle name="T_Book1_1_Bieu tong hop nhu cau ung 2011 da chon loc -Mien nui 4 3" xfId="16027" xr:uid="{00000000-0005-0000-0000-0000E04C0000}"/>
    <cellStyle name="T_Book1_1_Bieu tong hop nhu cau ung 2011 da chon loc -Mien nui 4 3 2" xfId="32322" xr:uid="{00000000-0005-0000-0000-0000E14C0000}"/>
    <cellStyle name="T_Book1_1_Bieu tong hop nhu cau ung 2011 da chon loc -Mien nui 4 4" xfId="32319" xr:uid="{00000000-0005-0000-0000-0000E24C0000}"/>
    <cellStyle name="T_Book1_1_Bieu tong hop nhu cau ung 2011 da chon loc -Mien nui 5" xfId="9888" xr:uid="{00000000-0005-0000-0000-0000E34C0000}"/>
    <cellStyle name="T_Book1_1_Bieu tong hop nhu cau ung 2011 da chon loc -Mien nui 5 2" xfId="19163" xr:uid="{00000000-0005-0000-0000-0000E44C0000}"/>
    <cellStyle name="T_Book1_1_Bieu tong hop nhu cau ung 2011 da chon loc -Mien nui 5 2 2" xfId="32324" xr:uid="{00000000-0005-0000-0000-0000E54C0000}"/>
    <cellStyle name="T_Book1_1_Bieu tong hop nhu cau ung 2011 da chon loc -Mien nui 5 3" xfId="32323" xr:uid="{00000000-0005-0000-0000-0000E64C0000}"/>
    <cellStyle name="T_Book1_1_Bieu tong hop nhu cau ung 2011 da chon loc -Mien nui 6" xfId="9889" xr:uid="{00000000-0005-0000-0000-0000E74C0000}"/>
    <cellStyle name="T_Book1_1_Bieu tong hop nhu cau ung 2011 da chon loc -Mien nui 6 2" xfId="19164" xr:uid="{00000000-0005-0000-0000-0000E84C0000}"/>
    <cellStyle name="T_Book1_1_Bieu tong hop nhu cau ung 2011 da chon loc -Mien nui 6 2 2" xfId="32326" xr:uid="{00000000-0005-0000-0000-0000E94C0000}"/>
    <cellStyle name="T_Book1_1_Bieu tong hop nhu cau ung 2011 da chon loc -Mien nui 6 3" xfId="32325" xr:uid="{00000000-0005-0000-0000-0000EA4C0000}"/>
    <cellStyle name="T_Book1_1_Bieu tong hop nhu cau ung 2011 da chon loc -Mien nui 7" xfId="17753" xr:uid="{00000000-0005-0000-0000-0000EB4C0000}"/>
    <cellStyle name="T_Book1_1_Bieu tong hop nhu cau ung 2011 da chon loc -Mien nui 7 2" xfId="32327" xr:uid="{00000000-0005-0000-0000-0000EC4C0000}"/>
    <cellStyle name="T_Book1_1_Bieu tong hop nhu cau ung 2011 da chon loc -Mien nui 8" xfId="32296" xr:uid="{00000000-0005-0000-0000-0000ED4C0000}"/>
    <cellStyle name="T_Book1_1_Bieu tong hop nhu cau ung 2011 da chon loc -Mien nui_!1 1 bao cao giao KH ve HTCMT vung TNB   12-12-2011" xfId="9890" xr:uid="{00000000-0005-0000-0000-0000EE4C0000}"/>
    <cellStyle name="T_Book1_1_Bieu tong hop nhu cau ung 2011 da chon loc -Mien nui_!1 1 bao cao giao KH ve HTCMT vung TNB   12-12-2011 2" xfId="9891" xr:uid="{00000000-0005-0000-0000-0000EF4C0000}"/>
    <cellStyle name="T_Book1_1_Bieu tong hop nhu cau ung 2011 da chon loc -Mien nui_!1 1 bao cao giao KH ve HTCMT vung TNB   12-12-2011 2 2" xfId="9892" xr:uid="{00000000-0005-0000-0000-0000F04C0000}"/>
    <cellStyle name="T_Book1_1_Bieu tong hop nhu cau ung 2011 da chon loc -Mien nui_!1 1 bao cao giao KH ve HTCMT vung TNB   12-12-2011 2 2 2" xfId="5977" xr:uid="{00000000-0005-0000-0000-0000F14C0000}"/>
    <cellStyle name="T_Book1_1_Bieu tong hop nhu cau ung 2011 da chon loc -Mien nui_!1 1 bao cao giao KH ve HTCMT vung TNB   12-12-2011 2 2 2 2" xfId="17264" xr:uid="{00000000-0005-0000-0000-0000F24C0000}"/>
    <cellStyle name="T_Book1_1_Bieu tong hop nhu cau ung 2011 da chon loc -Mien nui_!1 1 bao cao giao KH ve HTCMT vung TNB   12-12-2011 2 2 2 2 2" xfId="32332" xr:uid="{00000000-0005-0000-0000-0000F34C0000}"/>
    <cellStyle name="T_Book1_1_Bieu tong hop nhu cau ung 2011 da chon loc -Mien nui_!1 1 bao cao giao KH ve HTCMT vung TNB   12-12-2011 2 2 2 3" xfId="32331" xr:uid="{00000000-0005-0000-0000-0000F44C0000}"/>
    <cellStyle name="T_Book1_1_Bieu tong hop nhu cau ung 2011 da chon loc -Mien nui_!1 1 bao cao giao KH ve HTCMT vung TNB   12-12-2011 2 2 3" xfId="8080" xr:uid="{00000000-0005-0000-0000-0000F54C0000}"/>
    <cellStyle name="T_Book1_1_Bieu tong hop nhu cau ung 2011 da chon loc -Mien nui_!1 1 bao cao giao KH ve HTCMT vung TNB   12-12-2011 2 2 3 2" xfId="18154" xr:uid="{00000000-0005-0000-0000-0000F64C0000}"/>
    <cellStyle name="T_Book1_1_Bieu tong hop nhu cau ung 2011 da chon loc -Mien nui_!1 1 bao cao giao KH ve HTCMT vung TNB   12-12-2011 2 2 3 2 2" xfId="32334" xr:uid="{00000000-0005-0000-0000-0000F74C0000}"/>
    <cellStyle name="T_Book1_1_Bieu tong hop nhu cau ung 2011 da chon loc -Mien nui_!1 1 bao cao giao KH ve HTCMT vung TNB   12-12-2011 2 2 3 3" xfId="32333" xr:uid="{00000000-0005-0000-0000-0000F84C0000}"/>
    <cellStyle name="T_Book1_1_Bieu tong hop nhu cau ung 2011 da chon loc -Mien nui_!1 1 bao cao giao KH ve HTCMT vung TNB   12-12-2011 2 2 4" xfId="19167" xr:uid="{00000000-0005-0000-0000-0000F94C0000}"/>
    <cellStyle name="T_Book1_1_Bieu tong hop nhu cau ung 2011 da chon loc -Mien nui_!1 1 bao cao giao KH ve HTCMT vung TNB   12-12-2011 2 2 4 2" xfId="32335" xr:uid="{00000000-0005-0000-0000-0000FA4C0000}"/>
    <cellStyle name="T_Book1_1_Bieu tong hop nhu cau ung 2011 da chon loc -Mien nui_!1 1 bao cao giao KH ve HTCMT vung TNB   12-12-2011 2 2 5" xfId="32330" xr:uid="{00000000-0005-0000-0000-0000FB4C0000}"/>
    <cellStyle name="T_Book1_1_Bieu tong hop nhu cau ung 2011 da chon loc -Mien nui_!1 1 bao cao giao KH ve HTCMT vung TNB   12-12-2011 2 3" xfId="9894" xr:uid="{00000000-0005-0000-0000-0000FC4C0000}"/>
    <cellStyle name="T_Book1_1_Bieu tong hop nhu cau ung 2011 da chon loc -Mien nui_!1 1 bao cao giao KH ve HTCMT vung TNB   12-12-2011 2 3 2" xfId="4258" xr:uid="{00000000-0005-0000-0000-0000FD4C0000}"/>
    <cellStyle name="T_Book1_1_Bieu tong hop nhu cau ung 2011 da chon loc -Mien nui_!1 1 bao cao giao KH ve HTCMT vung TNB   12-12-2011 2 3 2 2" xfId="16708" xr:uid="{00000000-0005-0000-0000-0000FE4C0000}"/>
    <cellStyle name="T_Book1_1_Bieu tong hop nhu cau ung 2011 da chon loc -Mien nui_!1 1 bao cao giao KH ve HTCMT vung TNB   12-12-2011 2 3 2 2 2" xfId="32338" xr:uid="{00000000-0005-0000-0000-0000FF4C0000}"/>
    <cellStyle name="T_Book1_1_Bieu tong hop nhu cau ung 2011 da chon loc -Mien nui_!1 1 bao cao giao KH ve HTCMT vung TNB   12-12-2011 2 3 2 3" xfId="32337" xr:uid="{00000000-0005-0000-0000-0000004D0000}"/>
    <cellStyle name="T_Book1_1_Bieu tong hop nhu cau ung 2011 da chon loc -Mien nui_!1 1 bao cao giao KH ve HTCMT vung TNB   12-12-2011 2 3 3" xfId="19169" xr:uid="{00000000-0005-0000-0000-0000014D0000}"/>
    <cellStyle name="T_Book1_1_Bieu tong hop nhu cau ung 2011 da chon loc -Mien nui_!1 1 bao cao giao KH ve HTCMT vung TNB   12-12-2011 2 3 3 2" xfId="32339" xr:uid="{00000000-0005-0000-0000-0000024D0000}"/>
    <cellStyle name="T_Book1_1_Bieu tong hop nhu cau ung 2011 da chon loc -Mien nui_!1 1 bao cao giao KH ve HTCMT vung TNB   12-12-2011 2 3 4" xfId="32336" xr:uid="{00000000-0005-0000-0000-0000034D0000}"/>
    <cellStyle name="T_Book1_1_Bieu tong hop nhu cau ung 2011 da chon loc -Mien nui_!1 1 bao cao giao KH ve HTCMT vung TNB   12-12-2011 2 4" xfId="6407" xr:uid="{00000000-0005-0000-0000-0000044D0000}"/>
    <cellStyle name="T_Book1_1_Bieu tong hop nhu cau ung 2011 da chon loc -Mien nui_!1 1 bao cao giao KH ve HTCMT vung TNB   12-12-2011 2 4 2" xfId="17398" xr:uid="{00000000-0005-0000-0000-0000054D0000}"/>
    <cellStyle name="T_Book1_1_Bieu tong hop nhu cau ung 2011 da chon loc -Mien nui_!1 1 bao cao giao KH ve HTCMT vung TNB   12-12-2011 2 4 2 2" xfId="32341" xr:uid="{00000000-0005-0000-0000-0000064D0000}"/>
    <cellStyle name="T_Book1_1_Bieu tong hop nhu cau ung 2011 da chon loc -Mien nui_!1 1 bao cao giao KH ve HTCMT vung TNB   12-12-2011 2 4 3" xfId="32340" xr:uid="{00000000-0005-0000-0000-0000074D0000}"/>
    <cellStyle name="T_Book1_1_Bieu tong hop nhu cau ung 2011 da chon loc -Mien nui_!1 1 bao cao giao KH ve HTCMT vung TNB   12-12-2011 2 5" xfId="6770" xr:uid="{00000000-0005-0000-0000-0000084D0000}"/>
    <cellStyle name="T_Book1_1_Bieu tong hop nhu cau ung 2011 da chon loc -Mien nui_!1 1 bao cao giao KH ve HTCMT vung TNB   12-12-2011 2 5 2" xfId="17552" xr:uid="{00000000-0005-0000-0000-0000094D0000}"/>
    <cellStyle name="T_Book1_1_Bieu tong hop nhu cau ung 2011 da chon loc -Mien nui_!1 1 bao cao giao KH ve HTCMT vung TNB   12-12-2011 2 5 2 2" xfId="32343" xr:uid="{00000000-0005-0000-0000-00000A4D0000}"/>
    <cellStyle name="T_Book1_1_Bieu tong hop nhu cau ung 2011 da chon loc -Mien nui_!1 1 bao cao giao KH ve HTCMT vung TNB   12-12-2011 2 5 3" xfId="32342" xr:uid="{00000000-0005-0000-0000-00000B4D0000}"/>
    <cellStyle name="T_Book1_1_Bieu tong hop nhu cau ung 2011 da chon loc -Mien nui_!1 1 bao cao giao KH ve HTCMT vung TNB   12-12-2011 2 6" xfId="19166" xr:uid="{00000000-0005-0000-0000-00000C4D0000}"/>
    <cellStyle name="T_Book1_1_Bieu tong hop nhu cau ung 2011 da chon loc -Mien nui_!1 1 bao cao giao KH ve HTCMT vung TNB   12-12-2011 2 6 2" xfId="32344" xr:uid="{00000000-0005-0000-0000-00000D4D0000}"/>
    <cellStyle name="T_Book1_1_Bieu tong hop nhu cau ung 2011 da chon loc -Mien nui_!1 1 bao cao giao KH ve HTCMT vung TNB   12-12-2011 2 7" xfId="32329" xr:uid="{00000000-0005-0000-0000-00000E4D0000}"/>
    <cellStyle name="T_Book1_1_Bieu tong hop nhu cau ung 2011 da chon loc -Mien nui_!1 1 bao cao giao KH ve HTCMT vung TNB   12-12-2011 3" xfId="2249" xr:uid="{00000000-0005-0000-0000-00000F4D0000}"/>
    <cellStyle name="T_Book1_1_Bieu tong hop nhu cau ung 2011 da chon loc -Mien nui_!1 1 bao cao giao KH ve HTCMT vung TNB   12-12-2011 3 2" xfId="9895" xr:uid="{00000000-0005-0000-0000-0000104D0000}"/>
    <cellStyle name="T_Book1_1_Bieu tong hop nhu cau ung 2011 da chon loc -Mien nui_!1 1 bao cao giao KH ve HTCMT vung TNB   12-12-2011 3 2 2" xfId="19170" xr:uid="{00000000-0005-0000-0000-0000114D0000}"/>
    <cellStyle name="T_Book1_1_Bieu tong hop nhu cau ung 2011 da chon loc -Mien nui_!1 1 bao cao giao KH ve HTCMT vung TNB   12-12-2011 3 2 2 2" xfId="32347" xr:uid="{00000000-0005-0000-0000-0000124D0000}"/>
    <cellStyle name="T_Book1_1_Bieu tong hop nhu cau ung 2011 da chon loc -Mien nui_!1 1 bao cao giao KH ve HTCMT vung TNB   12-12-2011 3 2 3" xfId="32346" xr:uid="{00000000-0005-0000-0000-0000134D0000}"/>
    <cellStyle name="T_Book1_1_Bieu tong hop nhu cau ung 2011 da chon loc -Mien nui_!1 1 bao cao giao KH ve HTCMT vung TNB   12-12-2011 3 3" xfId="9896" xr:uid="{00000000-0005-0000-0000-0000144D0000}"/>
    <cellStyle name="T_Book1_1_Bieu tong hop nhu cau ung 2011 da chon loc -Mien nui_!1 1 bao cao giao KH ve HTCMT vung TNB   12-12-2011 3 3 2" xfId="19171" xr:uid="{00000000-0005-0000-0000-0000154D0000}"/>
    <cellStyle name="T_Book1_1_Bieu tong hop nhu cau ung 2011 da chon loc -Mien nui_!1 1 bao cao giao KH ve HTCMT vung TNB   12-12-2011 3 3 2 2" xfId="32349" xr:uid="{00000000-0005-0000-0000-0000164D0000}"/>
    <cellStyle name="T_Book1_1_Bieu tong hop nhu cau ung 2011 da chon loc -Mien nui_!1 1 bao cao giao KH ve HTCMT vung TNB   12-12-2011 3 3 3" xfId="32348" xr:uid="{00000000-0005-0000-0000-0000174D0000}"/>
    <cellStyle name="T_Book1_1_Bieu tong hop nhu cau ung 2011 da chon loc -Mien nui_!1 1 bao cao giao KH ve HTCMT vung TNB   12-12-2011 3 4" xfId="15990" xr:uid="{00000000-0005-0000-0000-0000184D0000}"/>
    <cellStyle name="T_Book1_1_Bieu tong hop nhu cau ung 2011 da chon loc -Mien nui_!1 1 bao cao giao KH ve HTCMT vung TNB   12-12-2011 3 4 2" xfId="32350" xr:uid="{00000000-0005-0000-0000-0000194D0000}"/>
    <cellStyle name="T_Book1_1_Bieu tong hop nhu cau ung 2011 da chon loc -Mien nui_!1 1 bao cao giao KH ve HTCMT vung TNB   12-12-2011 3 5" xfId="32345" xr:uid="{00000000-0005-0000-0000-00001A4D0000}"/>
    <cellStyle name="T_Book1_1_Bieu tong hop nhu cau ung 2011 da chon loc -Mien nui_!1 1 bao cao giao KH ve HTCMT vung TNB   12-12-2011 4" xfId="6834" xr:uid="{00000000-0005-0000-0000-00001B4D0000}"/>
    <cellStyle name="T_Book1_1_Bieu tong hop nhu cau ung 2011 da chon loc -Mien nui_!1 1 bao cao giao KH ve HTCMT vung TNB   12-12-2011 4 2" xfId="5198" xr:uid="{00000000-0005-0000-0000-00001C4D0000}"/>
    <cellStyle name="T_Book1_1_Bieu tong hop nhu cau ung 2011 da chon loc -Mien nui_!1 1 bao cao giao KH ve HTCMT vung TNB   12-12-2011 4 2 2" xfId="17013" xr:uid="{00000000-0005-0000-0000-00001D4D0000}"/>
    <cellStyle name="T_Book1_1_Bieu tong hop nhu cau ung 2011 da chon loc -Mien nui_!1 1 bao cao giao KH ve HTCMT vung TNB   12-12-2011 4 2 2 2" xfId="32353" xr:uid="{00000000-0005-0000-0000-00001E4D0000}"/>
    <cellStyle name="T_Book1_1_Bieu tong hop nhu cau ung 2011 da chon loc -Mien nui_!1 1 bao cao giao KH ve HTCMT vung TNB   12-12-2011 4 2 3" xfId="32352" xr:uid="{00000000-0005-0000-0000-00001F4D0000}"/>
    <cellStyle name="T_Book1_1_Bieu tong hop nhu cau ung 2011 da chon loc -Mien nui_!1 1 bao cao giao KH ve HTCMT vung TNB   12-12-2011 4 3" xfId="17597" xr:uid="{00000000-0005-0000-0000-0000204D0000}"/>
    <cellStyle name="T_Book1_1_Bieu tong hop nhu cau ung 2011 da chon loc -Mien nui_!1 1 bao cao giao KH ve HTCMT vung TNB   12-12-2011 4 3 2" xfId="32354" xr:uid="{00000000-0005-0000-0000-0000214D0000}"/>
    <cellStyle name="T_Book1_1_Bieu tong hop nhu cau ung 2011 da chon loc -Mien nui_!1 1 bao cao giao KH ve HTCMT vung TNB   12-12-2011 4 4" xfId="32351" xr:uid="{00000000-0005-0000-0000-0000224D0000}"/>
    <cellStyle name="T_Book1_1_Bieu tong hop nhu cau ung 2011 da chon loc -Mien nui_!1 1 bao cao giao KH ve HTCMT vung TNB   12-12-2011 5" xfId="6564" xr:uid="{00000000-0005-0000-0000-0000234D0000}"/>
    <cellStyle name="T_Book1_1_Bieu tong hop nhu cau ung 2011 da chon loc -Mien nui_!1 1 bao cao giao KH ve HTCMT vung TNB   12-12-2011 5 2" xfId="17479" xr:uid="{00000000-0005-0000-0000-0000244D0000}"/>
    <cellStyle name="T_Book1_1_Bieu tong hop nhu cau ung 2011 da chon loc -Mien nui_!1 1 bao cao giao KH ve HTCMT vung TNB   12-12-2011 5 2 2" xfId="32356" xr:uid="{00000000-0005-0000-0000-0000254D0000}"/>
    <cellStyle name="T_Book1_1_Bieu tong hop nhu cau ung 2011 da chon loc -Mien nui_!1 1 bao cao giao KH ve HTCMT vung TNB   12-12-2011 5 3" xfId="32355" xr:uid="{00000000-0005-0000-0000-0000264D0000}"/>
    <cellStyle name="T_Book1_1_Bieu tong hop nhu cau ung 2011 da chon loc -Mien nui_!1 1 bao cao giao KH ve HTCMT vung TNB   12-12-2011 6" xfId="3904" xr:uid="{00000000-0005-0000-0000-0000274D0000}"/>
    <cellStyle name="T_Book1_1_Bieu tong hop nhu cau ung 2011 da chon loc -Mien nui_!1 1 bao cao giao KH ve HTCMT vung TNB   12-12-2011 6 2" xfId="16550" xr:uid="{00000000-0005-0000-0000-0000284D0000}"/>
    <cellStyle name="T_Book1_1_Bieu tong hop nhu cau ung 2011 da chon loc -Mien nui_!1 1 bao cao giao KH ve HTCMT vung TNB   12-12-2011 6 2 2" xfId="32358" xr:uid="{00000000-0005-0000-0000-0000294D0000}"/>
    <cellStyle name="T_Book1_1_Bieu tong hop nhu cau ung 2011 da chon loc -Mien nui_!1 1 bao cao giao KH ve HTCMT vung TNB   12-12-2011 6 3" xfId="32357" xr:uid="{00000000-0005-0000-0000-00002A4D0000}"/>
    <cellStyle name="T_Book1_1_Bieu tong hop nhu cau ung 2011 da chon loc -Mien nui_!1 1 bao cao giao KH ve HTCMT vung TNB   12-12-2011 7" xfId="19165" xr:uid="{00000000-0005-0000-0000-00002B4D0000}"/>
    <cellStyle name="T_Book1_1_Bieu tong hop nhu cau ung 2011 da chon loc -Mien nui_!1 1 bao cao giao KH ve HTCMT vung TNB   12-12-2011 7 2" xfId="32359" xr:uid="{00000000-0005-0000-0000-00002C4D0000}"/>
    <cellStyle name="T_Book1_1_Bieu tong hop nhu cau ung 2011 da chon loc -Mien nui_!1 1 bao cao giao KH ve HTCMT vung TNB   12-12-2011 8" xfId="32328" xr:uid="{00000000-0005-0000-0000-00002D4D0000}"/>
    <cellStyle name="T_Book1_1_Bieu tong hop nhu cau ung 2011 da chon loc -Mien nui_KH TPCP vung TNB (03-1-2012)" xfId="9897" xr:uid="{00000000-0005-0000-0000-00002E4D0000}"/>
    <cellStyle name="T_Book1_1_Bieu tong hop nhu cau ung 2011 da chon loc -Mien nui_KH TPCP vung TNB (03-1-2012) 2" xfId="5775" xr:uid="{00000000-0005-0000-0000-00002F4D0000}"/>
    <cellStyle name="T_Book1_1_Bieu tong hop nhu cau ung 2011 da chon loc -Mien nui_KH TPCP vung TNB (03-1-2012) 2 2" xfId="7126" xr:uid="{00000000-0005-0000-0000-0000304D0000}"/>
    <cellStyle name="T_Book1_1_Bieu tong hop nhu cau ung 2011 da chon loc -Mien nui_KH TPCP vung TNB (03-1-2012) 2 2 2" xfId="9900" xr:uid="{00000000-0005-0000-0000-0000314D0000}"/>
    <cellStyle name="T_Book1_1_Bieu tong hop nhu cau ung 2011 da chon loc -Mien nui_KH TPCP vung TNB (03-1-2012) 2 2 2 2" xfId="19175" xr:uid="{00000000-0005-0000-0000-0000324D0000}"/>
    <cellStyle name="T_Book1_1_Bieu tong hop nhu cau ung 2011 da chon loc -Mien nui_KH TPCP vung TNB (03-1-2012) 2 2 2 2 2" xfId="32364" xr:uid="{00000000-0005-0000-0000-0000334D0000}"/>
    <cellStyle name="T_Book1_1_Bieu tong hop nhu cau ung 2011 da chon loc -Mien nui_KH TPCP vung TNB (03-1-2012) 2 2 2 3" xfId="32363" xr:uid="{00000000-0005-0000-0000-0000344D0000}"/>
    <cellStyle name="T_Book1_1_Bieu tong hop nhu cau ung 2011 da chon loc -Mien nui_KH TPCP vung TNB (03-1-2012) 2 2 3" xfId="9902" xr:uid="{00000000-0005-0000-0000-0000354D0000}"/>
    <cellStyle name="T_Book1_1_Bieu tong hop nhu cau ung 2011 da chon loc -Mien nui_KH TPCP vung TNB (03-1-2012) 2 2 3 2" xfId="19177" xr:uid="{00000000-0005-0000-0000-0000364D0000}"/>
    <cellStyle name="T_Book1_1_Bieu tong hop nhu cau ung 2011 da chon loc -Mien nui_KH TPCP vung TNB (03-1-2012) 2 2 3 2 2" xfId="32366" xr:uid="{00000000-0005-0000-0000-0000374D0000}"/>
    <cellStyle name="T_Book1_1_Bieu tong hop nhu cau ung 2011 da chon loc -Mien nui_KH TPCP vung TNB (03-1-2012) 2 2 3 3" xfId="32365" xr:uid="{00000000-0005-0000-0000-0000384D0000}"/>
    <cellStyle name="T_Book1_1_Bieu tong hop nhu cau ung 2011 da chon loc -Mien nui_KH TPCP vung TNB (03-1-2012) 2 2 4" xfId="17774" xr:uid="{00000000-0005-0000-0000-0000394D0000}"/>
    <cellStyle name="T_Book1_1_Bieu tong hop nhu cau ung 2011 da chon loc -Mien nui_KH TPCP vung TNB (03-1-2012) 2 2 4 2" xfId="32367" xr:uid="{00000000-0005-0000-0000-00003A4D0000}"/>
    <cellStyle name="T_Book1_1_Bieu tong hop nhu cau ung 2011 da chon loc -Mien nui_KH TPCP vung TNB (03-1-2012) 2 2 5" xfId="32362" xr:uid="{00000000-0005-0000-0000-00003B4D0000}"/>
    <cellStyle name="T_Book1_1_Bieu tong hop nhu cau ung 2011 da chon loc -Mien nui_KH TPCP vung TNB (03-1-2012) 2 3" xfId="8999" xr:uid="{00000000-0005-0000-0000-00003C4D0000}"/>
    <cellStyle name="T_Book1_1_Bieu tong hop nhu cau ung 2011 da chon loc -Mien nui_KH TPCP vung TNB (03-1-2012) 2 3 2" xfId="19" xr:uid="{00000000-0005-0000-0000-00003D4D0000}"/>
    <cellStyle name="T_Book1_1_Bieu tong hop nhu cau ung 2011 da chon loc -Mien nui_KH TPCP vung TNB (03-1-2012) 2 3 2 2" xfId="15161" xr:uid="{00000000-0005-0000-0000-00003E4D0000}"/>
    <cellStyle name="T_Book1_1_Bieu tong hop nhu cau ung 2011 da chon loc -Mien nui_KH TPCP vung TNB (03-1-2012) 2 3 2 2 2" xfId="32370" xr:uid="{00000000-0005-0000-0000-00003F4D0000}"/>
    <cellStyle name="T_Book1_1_Bieu tong hop nhu cau ung 2011 da chon loc -Mien nui_KH TPCP vung TNB (03-1-2012) 2 3 2 3" xfId="32369" xr:uid="{00000000-0005-0000-0000-0000404D0000}"/>
    <cellStyle name="T_Book1_1_Bieu tong hop nhu cau ung 2011 da chon loc -Mien nui_KH TPCP vung TNB (03-1-2012) 2 3 3" xfId="18455" xr:uid="{00000000-0005-0000-0000-0000414D0000}"/>
    <cellStyle name="T_Book1_1_Bieu tong hop nhu cau ung 2011 da chon loc -Mien nui_KH TPCP vung TNB (03-1-2012) 2 3 3 2" xfId="32371" xr:uid="{00000000-0005-0000-0000-0000424D0000}"/>
    <cellStyle name="T_Book1_1_Bieu tong hop nhu cau ung 2011 da chon loc -Mien nui_KH TPCP vung TNB (03-1-2012) 2 3 4" xfId="32368" xr:uid="{00000000-0005-0000-0000-0000434D0000}"/>
    <cellStyle name="T_Book1_1_Bieu tong hop nhu cau ung 2011 da chon loc -Mien nui_KH TPCP vung TNB (03-1-2012) 2 4" xfId="9001" xr:uid="{00000000-0005-0000-0000-0000444D0000}"/>
    <cellStyle name="T_Book1_1_Bieu tong hop nhu cau ung 2011 da chon loc -Mien nui_KH TPCP vung TNB (03-1-2012) 2 4 2" xfId="18456" xr:uid="{00000000-0005-0000-0000-0000454D0000}"/>
    <cellStyle name="T_Book1_1_Bieu tong hop nhu cau ung 2011 da chon loc -Mien nui_KH TPCP vung TNB (03-1-2012) 2 4 2 2" xfId="32373" xr:uid="{00000000-0005-0000-0000-0000464D0000}"/>
    <cellStyle name="T_Book1_1_Bieu tong hop nhu cau ung 2011 da chon loc -Mien nui_KH TPCP vung TNB (03-1-2012) 2 4 3" xfId="32372" xr:uid="{00000000-0005-0000-0000-0000474D0000}"/>
    <cellStyle name="T_Book1_1_Bieu tong hop nhu cau ung 2011 da chon loc -Mien nui_KH TPCP vung TNB (03-1-2012) 2 5" xfId="6787" xr:uid="{00000000-0005-0000-0000-0000484D0000}"/>
    <cellStyle name="T_Book1_1_Bieu tong hop nhu cau ung 2011 da chon loc -Mien nui_KH TPCP vung TNB (03-1-2012) 2 5 2" xfId="17559" xr:uid="{00000000-0005-0000-0000-0000494D0000}"/>
    <cellStyle name="T_Book1_1_Bieu tong hop nhu cau ung 2011 da chon loc -Mien nui_KH TPCP vung TNB (03-1-2012) 2 5 2 2" xfId="32375" xr:uid="{00000000-0005-0000-0000-00004A4D0000}"/>
    <cellStyle name="T_Book1_1_Bieu tong hop nhu cau ung 2011 da chon loc -Mien nui_KH TPCP vung TNB (03-1-2012) 2 5 3" xfId="32374" xr:uid="{00000000-0005-0000-0000-00004B4D0000}"/>
    <cellStyle name="T_Book1_1_Bieu tong hop nhu cau ung 2011 da chon loc -Mien nui_KH TPCP vung TNB (03-1-2012) 2 6" xfId="17203" xr:uid="{00000000-0005-0000-0000-00004C4D0000}"/>
    <cellStyle name="T_Book1_1_Bieu tong hop nhu cau ung 2011 da chon loc -Mien nui_KH TPCP vung TNB (03-1-2012) 2 6 2" xfId="32376" xr:uid="{00000000-0005-0000-0000-00004D4D0000}"/>
    <cellStyle name="T_Book1_1_Bieu tong hop nhu cau ung 2011 da chon loc -Mien nui_KH TPCP vung TNB (03-1-2012) 2 7" xfId="32361" xr:uid="{00000000-0005-0000-0000-00004E4D0000}"/>
    <cellStyle name="T_Book1_1_Bieu tong hop nhu cau ung 2011 da chon loc -Mien nui_KH TPCP vung TNB (03-1-2012) 3" xfId="5777" xr:uid="{00000000-0005-0000-0000-00004F4D0000}"/>
    <cellStyle name="T_Book1_1_Bieu tong hop nhu cau ung 2011 da chon loc -Mien nui_KH TPCP vung TNB (03-1-2012) 3 2" xfId="9004" xr:uid="{00000000-0005-0000-0000-0000504D0000}"/>
    <cellStyle name="T_Book1_1_Bieu tong hop nhu cau ung 2011 da chon loc -Mien nui_KH TPCP vung TNB (03-1-2012) 3 2 2" xfId="18457" xr:uid="{00000000-0005-0000-0000-0000514D0000}"/>
    <cellStyle name="T_Book1_1_Bieu tong hop nhu cau ung 2011 da chon loc -Mien nui_KH TPCP vung TNB (03-1-2012) 3 2 2 2" xfId="32379" xr:uid="{00000000-0005-0000-0000-0000524D0000}"/>
    <cellStyle name="T_Book1_1_Bieu tong hop nhu cau ung 2011 da chon loc -Mien nui_KH TPCP vung TNB (03-1-2012) 3 2 3" xfId="32378" xr:uid="{00000000-0005-0000-0000-0000534D0000}"/>
    <cellStyle name="T_Book1_1_Bieu tong hop nhu cau ung 2011 da chon loc -Mien nui_KH TPCP vung TNB (03-1-2012) 3 3" xfId="9903" xr:uid="{00000000-0005-0000-0000-0000544D0000}"/>
    <cellStyle name="T_Book1_1_Bieu tong hop nhu cau ung 2011 da chon loc -Mien nui_KH TPCP vung TNB (03-1-2012) 3 3 2" xfId="19178" xr:uid="{00000000-0005-0000-0000-0000554D0000}"/>
    <cellStyle name="T_Book1_1_Bieu tong hop nhu cau ung 2011 da chon loc -Mien nui_KH TPCP vung TNB (03-1-2012) 3 3 2 2" xfId="32381" xr:uid="{00000000-0005-0000-0000-0000564D0000}"/>
    <cellStyle name="T_Book1_1_Bieu tong hop nhu cau ung 2011 da chon loc -Mien nui_KH TPCP vung TNB (03-1-2012) 3 3 3" xfId="32380" xr:uid="{00000000-0005-0000-0000-0000574D0000}"/>
    <cellStyle name="T_Book1_1_Bieu tong hop nhu cau ung 2011 da chon loc -Mien nui_KH TPCP vung TNB (03-1-2012) 3 4" xfId="17204" xr:uid="{00000000-0005-0000-0000-0000584D0000}"/>
    <cellStyle name="T_Book1_1_Bieu tong hop nhu cau ung 2011 da chon loc -Mien nui_KH TPCP vung TNB (03-1-2012) 3 4 2" xfId="32382" xr:uid="{00000000-0005-0000-0000-0000594D0000}"/>
    <cellStyle name="T_Book1_1_Bieu tong hop nhu cau ung 2011 da chon loc -Mien nui_KH TPCP vung TNB (03-1-2012) 3 5" xfId="32377" xr:uid="{00000000-0005-0000-0000-00005A4D0000}"/>
    <cellStyle name="T_Book1_1_Bieu tong hop nhu cau ung 2011 da chon loc -Mien nui_KH TPCP vung TNB (03-1-2012) 4" xfId="9904" xr:uid="{00000000-0005-0000-0000-00005B4D0000}"/>
    <cellStyle name="T_Book1_1_Bieu tong hop nhu cau ung 2011 da chon loc -Mien nui_KH TPCP vung TNB (03-1-2012) 4 2" xfId="9905" xr:uid="{00000000-0005-0000-0000-00005C4D0000}"/>
    <cellStyle name="T_Book1_1_Bieu tong hop nhu cau ung 2011 da chon loc -Mien nui_KH TPCP vung TNB (03-1-2012) 4 2 2" xfId="19180" xr:uid="{00000000-0005-0000-0000-00005D4D0000}"/>
    <cellStyle name="T_Book1_1_Bieu tong hop nhu cau ung 2011 da chon loc -Mien nui_KH TPCP vung TNB (03-1-2012) 4 2 2 2" xfId="32385" xr:uid="{00000000-0005-0000-0000-00005E4D0000}"/>
    <cellStyle name="T_Book1_1_Bieu tong hop nhu cau ung 2011 da chon loc -Mien nui_KH TPCP vung TNB (03-1-2012) 4 2 3" xfId="32384" xr:uid="{00000000-0005-0000-0000-00005F4D0000}"/>
    <cellStyle name="T_Book1_1_Bieu tong hop nhu cau ung 2011 da chon loc -Mien nui_KH TPCP vung TNB (03-1-2012) 4 3" xfId="19179" xr:uid="{00000000-0005-0000-0000-0000604D0000}"/>
    <cellStyle name="T_Book1_1_Bieu tong hop nhu cau ung 2011 da chon loc -Mien nui_KH TPCP vung TNB (03-1-2012) 4 3 2" xfId="32386" xr:uid="{00000000-0005-0000-0000-0000614D0000}"/>
    <cellStyle name="T_Book1_1_Bieu tong hop nhu cau ung 2011 da chon loc -Mien nui_KH TPCP vung TNB (03-1-2012) 4 4" xfId="32383" xr:uid="{00000000-0005-0000-0000-0000624D0000}"/>
    <cellStyle name="T_Book1_1_Bieu tong hop nhu cau ung 2011 da chon loc -Mien nui_KH TPCP vung TNB (03-1-2012) 5" xfId="9906" xr:uid="{00000000-0005-0000-0000-0000634D0000}"/>
    <cellStyle name="T_Book1_1_Bieu tong hop nhu cau ung 2011 da chon loc -Mien nui_KH TPCP vung TNB (03-1-2012) 5 2" xfId="19181" xr:uid="{00000000-0005-0000-0000-0000644D0000}"/>
    <cellStyle name="T_Book1_1_Bieu tong hop nhu cau ung 2011 da chon loc -Mien nui_KH TPCP vung TNB (03-1-2012) 5 2 2" xfId="32388" xr:uid="{00000000-0005-0000-0000-0000654D0000}"/>
    <cellStyle name="T_Book1_1_Bieu tong hop nhu cau ung 2011 da chon loc -Mien nui_KH TPCP vung TNB (03-1-2012) 5 3" xfId="32387" xr:uid="{00000000-0005-0000-0000-0000664D0000}"/>
    <cellStyle name="T_Book1_1_Bieu tong hop nhu cau ung 2011 da chon loc -Mien nui_KH TPCP vung TNB (03-1-2012) 6" xfId="9907" xr:uid="{00000000-0005-0000-0000-0000674D0000}"/>
    <cellStyle name="T_Book1_1_Bieu tong hop nhu cau ung 2011 da chon loc -Mien nui_KH TPCP vung TNB (03-1-2012) 6 2" xfId="19182" xr:uid="{00000000-0005-0000-0000-0000684D0000}"/>
    <cellStyle name="T_Book1_1_Bieu tong hop nhu cau ung 2011 da chon loc -Mien nui_KH TPCP vung TNB (03-1-2012) 6 2 2" xfId="32390" xr:uid="{00000000-0005-0000-0000-0000694D0000}"/>
    <cellStyle name="T_Book1_1_Bieu tong hop nhu cau ung 2011 da chon loc -Mien nui_KH TPCP vung TNB (03-1-2012) 6 3" xfId="32389" xr:uid="{00000000-0005-0000-0000-00006A4D0000}"/>
    <cellStyle name="T_Book1_1_Bieu tong hop nhu cau ung 2011 da chon loc -Mien nui_KH TPCP vung TNB (03-1-2012) 7" xfId="19172" xr:uid="{00000000-0005-0000-0000-00006B4D0000}"/>
    <cellStyle name="T_Book1_1_Bieu tong hop nhu cau ung 2011 da chon loc -Mien nui_KH TPCP vung TNB (03-1-2012) 7 2" xfId="32391" xr:uid="{00000000-0005-0000-0000-00006C4D0000}"/>
    <cellStyle name="T_Book1_1_Bieu tong hop nhu cau ung 2011 da chon loc -Mien nui_KH TPCP vung TNB (03-1-2012) 8" xfId="32360" xr:uid="{00000000-0005-0000-0000-00006D4D0000}"/>
    <cellStyle name="T_Book1_1_Bieu3ODA" xfId="7829" xr:uid="{00000000-0005-0000-0000-00006E4D0000}"/>
    <cellStyle name="T_Book1_1_Bieu3ODA 2" xfId="8652" xr:uid="{00000000-0005-0000-0000-00006F4D0000}"/>
    <cellStyle name="T_Book1_1_Bieu3ODA 2 2" xfId="1343" xr:uid="{00000000-0005-0000-0000-0000704D0000}"/>
    <cellStyle name="T_Book1_1_Bieu3ODA 2 2 2" xfId="9908" xr:uid="{00000000-0005-0000-0000-0000714D0000}"/>
    <cellStyle name="T_Book1_1_Bieu3ODA 2 2 2 2" xfId="19183" xr:uid="{00000000-0005-0000-0000-0000724D0000}"/>
    <cellStyle name="T_Book1_1_Bieu3ODA 2 2 2 2 2" xfId="32396" xr:uid="{00000000-0005-0000-0000-0000734D0000}"/>
    <cellStyle name="T_Book1_1_Bieu3ODA 2 2 2 3" xfId="32395" xr:uid="{00000000-0005-0000-0000-0000744D0000}"/>
    <cellStyle name="T_Book1_1_Bieu3ODA 2 2 3" xfId="1450" xr:uid="{00000000-0005-0000-0000-0000754D0000}"/>
    <cellStyle name="T_Book1_1_Bieu3ODA 2 2 3 2" xfId="15707" xr:uid="{00000000-0005-0000-0000-0000764D0000}"/>
    <cellStyle name="T_Book1_1_Bieu3ODA 2 2 3 2 2" xfId="32398" xr:uid="{00000000-0005-0000-0000-0000774D0000}"/>
    <cellStyle name="T_Book1_1_Bieu3ODA 2 2 3 3" xfId="32397" xr:uid="{00000000-0005-0000-0000-0000784D0000}"/>
    <cellStyle name="T_Book1_1_Bieu3ODA 2 2 4" xfId="15664" xr:uid="{00000000-0005-0000-0000-0000794D0000}"/>
    <cellStyle name="T_Book1_1_Bieu3ODA 2 2 4 2" xfId="32399" xr:uid="{00000000-0005-0000-0000-00007A4D0000}"/>
    <cellStyle name="T_Book1_1_Bieu3ODA 2 2 5" xfId="32394" xr:uid="{00000000-0005-0000-0000-00007B4D0000}"/>
    <cellStyle name="T_Book1_1_Bieu3ODA 2 3" xfId="5487" xr:uid="{00000000-0005-0000-0000-00007C4D0000}"/>
    <cellStyle name="T_Book1_1_Bieu3ODA 2 3 2" xfId="2884" xr:uid="{00000000-0005-0000-0000-00007D4D0000}"/>
    <cellStyle name="T_Book1_1_Bieu3ODA 2 3 2 2" xfId="16211" xr:uid="{00000000-0005-0000-0000-00007E4D0000}"/>
    <cellStyle name="T_Book1_1_Bieu3ODA 2 3 2 2 2" xfId="32402" xr:uid="{00000000-0005-0000-0000-00007F4D0000}"/>
    <cellStyle name="T_Book1_1_Bieu3ODA 2 3 2 3" xfId="32401" xr:uid="{00000000-0005-0000-0000-0000804D0000}"/>
    <cellStyle name="T_Book1_1_Bieu3ODA 2 3 3" xfId="17100" xr:uid="{00000000-0005-0000-0000-0000814D0000}"/>
    <cellStyle name="T_Book1_1_Bieu3ODA 2 3 3 2" xfId="32403" xr:uid="{00000000-0005-0000-0000-0000824D0000}"/>
    <cellStyle name="T_Book1_1_Bieu3ODA 2 3 4" xfId="32400" xr:uid="{00000000-0005-0000-0000-0000834D0000}"/>
    <cellStyle name="T_Book1_1_Bieu3ODA 2 4" xfId="4221" xr:uid="{00000000-0005-0000-0000-0000844D0000}"/>
    <cellStyle name="T_Book1_1_Bieu3ODA 2 4 2" xfId="16689" xr:uid="{00000000-0005-0000-0000-0000854D0000}"/>
    <cellStyle name="T_Book1_1_Bieu3ODA 2 4 2 2" xfId="32405" xr:uid="{00000000-0005-0000-0000-0000864D0000}"/>
    <cellStyle name="T_Book1_1_Bieu3ODA 2 4 3" xfId="32404" xr:uid="{00000000-0005-0000-0000-0000874D0000}"/>
    <cellStyle name="T_Book1_1_Bieu3ODA 2 5" xfId="2896" xr:uid="{00000000-0005-0000-0000-0000884D0000}"/>
    <cellStyle name="T_Book1_1_Bieu3ODA 2 5 2" xfId="16215" xr:uid="{00000000-0005-0000-0000-0000894D0000}"/>
    <cellStyle name="T_Book1_1_Bieu3ODA 2 5 2 2" xfId="32407" xr:uid="{00000000-0005-0000-0000-00008A4D0000}"/>
    <cellStyle name="T_Book1_1_Bieu3ODA 2 5 3" xfId="32406" xr:uid="{00000000-0005-0000-0000-00008B4D0000}"/>
    <cellStyle name="T_Book1_1_Bieu3ODA 2 6" xfId="18326" xr:uid="{00000000-0005-0000-0000-00008C4D0000}"/>
    <cellStyle name="T_Book1_1_Bieu3ODA 2 6 2" xfId="32408" xr:uid="{00000000-0005-0000-0000-00008D4D0000}"/>
    <cellStyle name="T_Book1_1_Bieu3ODA 2 7" xfId="32393" xr:uid="{00000000-0005-0000-0000-00008E4D0000}"/>
    <cellStyle name="T_Book1_1_Bieu3ODA 3" xfId="8655" xr:uid="{00000000-0005-0000-0000-00008F4D0000}"/>
    <cellStyle name="T_Book1_1_Bieu3ODA 3 2" xfId="2540" xr:uid="{00000000-0005-0000-0000-0000904D0000}"/>
    <cellStyle name="T_Book1_1_Bieu3ODA 3 2 2" xfId="16087" xr:uid="{00000000-0005-0000-0000-0000914D0000}"/>
    <cellStyle name="T_Book1_1_Bieu3ODA 3 2 2 2" xfId="32411" xr:uid="{00000000-0005-0000-0000-0000924D0000}"/>
    <cellStyle name="T_Book1_1_Bieu3ODA 3 2 3" xfId="32410" xr:uid="{00000000-0005-0000-0000-0000934D0000}"/>
    <cellStyle name="T_Book1_1_Bieu3ODA 3 3" xfId="5505" xr:uid="{00000000-0005-0000-0000-0000944D0000}"/>
    <cellStyle name="T_Book1_1_Bieu3ODA 3 3 2" xfId="17105" xr:uid="{00000000-0005-0000-0000-0000954D0000}"/>
    <cellStyle name="T_Book1_1_Bieu3ODA 3 3 2 2" xfId="32413" xr:uid="{00000000-0005-0000-0000-0000964D0000}"/>
    <cellStyle name="T_Book1_1_Bieu3ODA 3 3 3" xfId="32412" xr:uid="{00000000-0005-0000-0000-0000974D0000}"/>
    <cellStyle name="T_Book1_1_Bieu3ODA 3 4" xfId="18328" xr:uid="{00000000-0005-0000-0000-0000984D0000}"/>
    <cellStyle name="T_Book1_1_Bieu3ODA 3 4 2" xfId="32414" xr:uid="{00000000-0005-0000-0000-0000994D0000}"/>
    <cellStyle name="T_Book1_1_Bieu3ODA 3 5" xfId="32409" xr:uid="{00000000-0005-0000-0000-00009A4D0000}"/>
    <cellStyle name="T_Book1_1_Bieu3ODA 4" xfId="840" xr:uid="{00000000-0005-0000-0000-00009B4D0000}"/>
    <cellStyle name="T_Book1_1_Bieu3ODA 4 2" xfId="9909" xr:uid="{00000000-0005-0000-0000-00009C4D0000}"/>
    <cellStyle name="T_Book1_1_Bieu3ODA 4 2 2" xfId="19184" xr:uid="{00000000-0005-0000-0000-00009D4D0000}"/>
    <cellStyle name="T_Book1_1_Bieu3ODA 4 2 2 2" xfId="32417" xr:uid="{00000000-0005-0000-0000-00009E4D0000}"/>
    <cellStyle name="T_Book1_1_Bieu3ODA 4 2 3" xfId="32416" xr:uid="{00000000-0005-0000-0000-00009F4D0000}"/>
    <cellStyle name="T_Book1_1_Bieu3ODA 4 3" xfId="15487" xr:uid="{00000000-0005-0000-0000-0000A04D0000}"/>
    <cellStyle name="T_Book1_1_Bieu3ODA 4 3 2" xfId="32418" xr:uid="{00000000-0005-0000-0000-0000A14D0000}"/>
    <cellStyle name="T_Book1_1_Bieu3ODA 4 4" xfId="32415" xr:uid="{00000000-0005-0000-0000-0000A24D0000}"/>
    <cellStyle name="T_Book1_1_Bieu3ODA 5" xfId="844" xr:uid="{00000000-0005-0000-0000-0000A34D0000}"/>
    <cellStyle name="T_Book1_1_Bieu3ODA 5 2" xfId="15489" xr:uid="{00000000-0005-0000-0000-0000A44D0000}"/>
    <cellStyle name="T_Book1_1_Bieu3ODA 5 2 2" xfId="32420" xr:uid="{00000000-0005-0000-0000-0000A54D0000}"/>
    <cellStyle name="T_Book1_1_Bieu3ODA 5 3" xfId="32419" xr:uid="{00000000-0005-0000-0000-0000A64D0000}"/>
    <cellStyle name="T_Book1_1_Bieu3ODA 6" xfId="9910" xr:uid="{00000000-0005-0000-0000-0000A74D0000}"/>
    <cellStyle name="T_Book1_1_Bieu3ODA 6 2" xfId="19185" xr:uid="{00000000-0005-0000-0000-0000A84D0000}"/>
    <cellStyle name="T_Book1_1_Bieu3ODA 6 2 2" xfId="32422" xr:uid="{00000000-0005-0000-0000-0000A94D0000}"/>
    <cellStyle name="T_Book1_1_Bieu3ODA 6 3" xfId="32421" xr:uid="{00000000-0005-0000-0000-0000AA4D0000}"/>
    <cellStyle name="T_Book1_1_Bieu3ODA 7" xfId="18074" xr:uid="{00000000-0005-0000-0000-0000AB4D0000}"/>
    <cellStyle name="T_Book1_1_Bieu3ODA 7 2" xfId="32423" xr:uid="{00000000-0005-0000-0000-0000AC4D0000}"/>
    <cellStyle name="T_Book1_1_Bieu3ODA 8" xfId="32392" xr:uid="{00000000-0005-0000-0000-0000AD4D0000}"/>
    <cellStyle name="T_Book1_1_Bieu3ODA_!1 1 bao cao giao KH ve HTCMT vung TNB   12-12-2011" xfId="7645" xr:uid="{00000000-0005-0000-0000-0000AE4D0000}"/>
    <cellStyle name="T_Book1_1_Bieu3ODA_!1 1 bao cao giao KH ve HTCMT vung TNB   12-12-2011 2" xfId="9913" xr:uid="{00000000-0005-0000-0000-0000AF4D0000}"/>
    <cellStyle name="T_Book1_1_Bieu3ODA_!1 1 bao cao giao KH ve HTCMT vung TNB   12-12-2011 2 2" xfId="9914" xr:uid="{00000000-0005-0000-0000-0000B04D0000}"/>
    <cellStyle name="T_Book1_1_Bieu3ODA_!1 1 bao cao giao KH ve HTCMT vung TNB   12-12-2011 2 2 2" xfId="9915" xr:uid="{00000000-0005-0000-0000-0000B14D0000}"/>
    <cellStyle name="T_Book1_1_Bieu3ODA_!1 1 bao cao giao KH ve HTCMT vung TNB   12-12-2011 2 2 2 2" xfId="19190" xr:uid="{00000000-0005-0000-0000-0000B24D0000}"/>
    <cellStyle name="T_Book1_1_Bieu3ODA_!1 1 bao cao giao KH ve HTCMT vung TNB   12-12-2011 2 2 2 2 2" xfId="32428" xr:uid="{00000000-0005-0000-0000-0000B34D0000}"/>
    <cellStyle name="T_Book1_1_Bieu3ODA_!1 1 bao cao giao KH ve HTCMT vung TNB   12-12-2011 2 2 2 3" xfId="32427" xr:uid="{00000000-0005-0000-0000-0000B44D0000}"/>
    <cellStyle name="T_Book1_1_Bieu3ODA_!1 1 bao cao giao KH ve HTCMT vung TNB   12-12-2011 2 2 3" xfId="9916" xr:uid="{00000000-0005-0000-0000-0000B54D0000}"/>
    <cellStyle name="T_Book1_1_Bieu3ODA_!1 1 bao cao giao KH ve HTCMT vung TNB   12-12-2011 2 2 3 2" xfId="19191" xr:uid="{00000000-0005-0000-0000-0000B64D0000}"/>
    <cellStyle name="T_Book1_1_Bieu3ODA_!1 1 bao cao giao KH ve HTCMT vung TNB   12-12-2011 2 2 3 2 2" xfId="32430" xr:uid="{00000000-0005-0000-0000-0000B74D0000}"/>
    <cellStyle name="T_Book1_1_Bieu3ODA_!1 1 bao cao giao KH ve HTCMT vung TNB   12-12-2011 2 2 3 3" xfId="32429" xr:uid="{00000000-0005-0000-0000-0000B84D0000}"/>
    <cellStyle name="T_Book1_1_Bieu3ODA_!1 1 bao cao giao KH ve HTCMT vung TNB   12-12-2011 2 2 4" xfId="19189" xr:uid="{00000000-0005-0000-0000-0000B94D0000}"/>
    <cellStyle name="T_Book1_1_Bieu3ODA_!1 1 bao cao giao KH ve HTCMT vung TNB   12-12-2011 2 2 4 2" xfId="32431" xr:uid="{00000000-0005-0000-0000-0000BA4D0000}"/>
    <cellStyle name="T_Book1_1_Bieu3ODA_!1 1 bao cao giao KH ve HTCMT vung TNB   12-12-2011 2 2 5" xfId="32426" xr:uid="{00000000-0005-0000-0000-0000BB4D0000}"/>
    <cellStyle name="T_Book1_1_Bieu3ODA_!1 1 bao cao giao KH ve HTCMT vung TNB   12-12-2011 2 3" xfId="9917" xr:uid="{00000000-0005-0000-0000-0000BC4D0000}"/>
    <cellStyle name="T_Book1_1_Bieu3ODA_!1 1 bao cao giao KH ve HTCMT vung TNB   12-12-2011 2 3 2" xfId="729" xr:uid="{00000000-0005-0000-0000-0000BD4D0000}"/>
    <cellStyle name="T_Book1_1_Bieu3ODA_!1 1 bao cao giao KH ve HTCMT vung TNB   12-12-2011 2 3 2 2" xfId="15447" xr:uid="{00000000-0005-0000-0000-0000BE4D0000}"/>
    <cellStyle name="T_Book1_1_Bieu3ODA_!1 1 bao cao giao KH ve HTCMT vung TNB   12-12-2011 2 3 2 2 2" xfId="32434" xr:uid="{00000000-0005-0000-0000-0000BF4D0000}"/>
    <cellStyle name="T_Book1_1_Bieu3ODA_!1 1 bao cao giao KH ve HTCMT vung TNB   12-12-2011 2 3 2 3" xfId="32433" xr:uid="{00000000-0005-0000-0000-0000C04D0000}"/>
    <cellStyle name="T_Book1_1_Bieu3ODA_!1 1 bao cao giao KH ve HTCMT vung TNB   12-12-2011 2 3 3" xfId="19192" xr:uid="{00000000-0005-0000-0000-0000C14D0000}"/>
    <cellStyle name="T_Book1_1_Bieu3ODA_!1 1 bao cao giao KH ve HTCMT vung TNB   12-12-2011 2 3 3 2" xfId="32435" xr:uid="{00000000-0005-0000-0000-0000C24D0000}"/>
    <cellStyle name="T_Book1_1_Bieu3ODA_!1 1 bao cao giao KH ve HTCMT vung TNB   12-12-2011 2 3 4" xfId="32432" xr:uid="{00000000-0005-0000-0000-0000C34D0000}"/>
    <cellStyle name="T_Book1_1_Bieu3ODA_!1 1 bao cao giao KH ve HTCMT vung TNB   12-12-2011 2 4" xfId="9918" xr:uid="{00000000-0005-0000-0000-0000C44D0000}"/>
    <cellStyle name="T_Book1_1_Bieu3ODA_!1 1 bao cao giao KH ve HTCMT vung TNB   12-12-2011 2 4 2" xfId="19193" xr:uid="{00000000-0005-0000-0000-0000C54D0000}"/>
    <cellStyle name="T_Book1_1_Bieu3ODA_!1 1 bao cao giao KH ve HTCMT vung TNB   12-12-2011 2 4 2 2" xfId="32437" xr:uid="{00000000-0005-0000-0000-0000C64D0000}"/>
    <cellStyle name="T_Book1_1_Bieu3ODA_!1 1 bao cao giao KH ve HTCMT vung TNB   12-12-2011 2 4 3" xfId="32436" xr:uid="{00000000-0005-0000-0000-0000C74D0000}"/>
    <cellStyle name="T_Book1_1_Bieu3ODA_!1 1 bao cao giao KH ve HTCMT vung TNB   12-12-2011 2 5" xfId="3031" xr:uid="{00000000-0005-0000-0000-0000C84D0000}"/>
    <cellStyle name="T_Book1_1_Bieu3ODA_!1 1 bao cao giao KH ve HTCMT vung TNB   12-12-2011 2 5 2" xfId="16263" xr:uid="{00000000-0005-0000-0000-0000C94D0000}"/>
    <cellStyle name="T_Book1_1_Bieu3ODA_!1 1 bao cao giao KH ve HTCMT vung TNB   12-12-2011 2 5 2 2" xfId="32439" xr:uid="{00000000-0005-0000-0000-0000CA4D0000}"/>
    <cellStyle name="T_Book1_1_Bieu3ODA_!1 1 bao cao giao KH ve HTCMT vung TNB   12-12-2011 2 5 3" xfId="32438" xr:uid="{00000000-0005-0000-0000-0000CB4D0000}"/>
    <cellStyle name="T_Book1_1_Bieu3ODA_!1 1 bao cao giao KH ve HTCMT vung TNB   12-12-2011 2 6" xfId="19188" xr:uid="{00000000-0005-0000-0000-0000CC4D0000}"/>
    <cellStyle name="T_Book1_1_Bieu3ODA_!1 1 bao cao giao KH ve HTCMT vung TNB   12-12-2011 2 6 2" xfId="32440" xr:uid="{00000000-0005-0000-0000-0000CD4D0000}"/>
    <cellStyle name="T_Book1_1_Bieu3ODA_!1 1 bao cao giao KH ve HTCMT vung TNB   12-12-2011 2 7" xfId="32425" xr:uid="{00000000-0005-0000-0000-0000CE4D0000}"/>
    <cellStyle name="T_Book1_1_Bieu3ODA_!1 1 bao cao giao KH ve HTCMT vung TNB   12-12-2011 3" xfId="1271" xr:uid="{00000000-0005-0000-0000-0000CF4D0000}"/>
    <cellStyle name="T_Book1_1_Bieu3ODA_!1 1 bao cao giao KH ve HTCMT vung TNB   12-12-2011 3 2" xfId="2550" xr:uid="{00000000-0005-0000-0000-0000D04D0000}"/>
    <cellStyle name="T_Book1_1_Bieu3ODA_!1 1 bao cao giao KH ve HTCMT vung TNB   12-12-2011 3 2 2" xfId="16091" xr:uid="{00000000-0005-0000-0000-0000D14D0000}"/>
    <cellStyle name="T_Book1_1_Bieu3ODA_!1 1 bao cao giao KH ve HTCMT vung TNB   12-12-2011 3 2 2 2" xfId="32443" xr:uid="{00000000-0005-0000-0000-0000D24D0000}"/>
    <cellStyle name="T_Book1_1_Bieu3ODA_!1 1 bao cao giao KH ve HTCMT vung TNB   12-12-2011 3 2 3" xfId="32442" xr:uid="{00000000-0005-0000-0000-0000D34D0000}"/>
    <cellStyle name="T_Book1_1_Bieu3ODA_!1 1 bao cao giao KH ve HTCMT vung TNB   12-12-2011 3 3" xfId="9919" xr:uid="{00000000-0005-0000-0000-0000D44D0000}"/>
    <cellStyle name="T_Book1_1_Bieu3ODA_!1 1 bao cao giao KH ve HTCMT vung TNB   12-12-2011 3 3 2" xfId="19194" xr:uid="{00000000-0005-0000-0000-0000D54D0000}"/>
    <cellStyle name="T_Book1_1_Bieu3ODA_!1 1 bao cao giao KH ve HTCMT vung TNB   12-12-2011 3 3 2 2" xfId="32445" xr:uid="{00000000-0005-0000-0000-0000D64D0000}"/>
    <cellStyle name="T_Book1_1_Bieu3ODA_!1 1 bao cao giao KH ve HTCMT vung TNB   12-12-2011 3 3 3" xfId="32444" xr:uid="{00000000-0005-0000-0000-0000D74D0000}"/>
    <cellStyle name="T_Book1_1_Bieu3ODA_!1 1 bao cao giao KH ve HTCMT vung TNB   12-12-2011 3 4" xfId="15631" xr:uid="{00000000-0005-0000-0000-0000D84D0000}"/>
    <cellStyle name="T_Book1_1_Bieu3ODA_!1 1 bao cao giao KH ve HTCMT vung TNB   12-12-2011 3 4 2" xfId="32446" xr:uid="{00000000-0005-0000-0000-0000D94D0000}"/>
    <cellStyle name="T_Book1_1_Bieu3ODA_!1 1 bao cao giao KH ve HTCMT vung TNB   12-12-2011 3 5" xfId="32441" xr:uid="{00000000-0005-0000-0000-0000DA4D0000}"/>
    <cellStyle name="T_Book1_1_Bieu3ODA_!1 1 bao cao giao KH ve HTCMT vung TNB   12-12-2011 4" xfId="5917" xr:uid="{00000000-0005-0000-0000-0000DB4D0000}"/>
    <cellStyle name="T_Book1_1_Bieu3ODA_!1 1 bao cao giao KH ve HTCMT vung TNB   12-12-2011 4 2" xfId="5934" xr:uid="{00000000-0005-0000-0000-0000DC4D0000}"/>
    <cellStyle name="T_Book1_1_Bieu3ODA_!1 1 bao cao giao KH ve HTCMT vung TNB   12-12-2011 4 2 2" xfId="17253" xr:uid="{00000000-0005-0000-0000-0000DD4D0000}"/>
    <cellStyle name="T_Book1_1_Bieu3ODA_!1 1 bao cao giao KH ve HTCMT vung TNB   12-12-2011 4 2 2 2" xfId="32449" xr:uid="{00000000-0005-0000-0000-0000DE4D0000}"/>
    <cellStyle name="T_Book1_1_Bieu3ODA_!1 1 bao cao giao KH ve HTCMT vung TNB   12-12-2011 4 2 3" xfId="32448" xr:uid="{00000000-0005-0000-0000-0000DF4D0000}"/>
    <cellStyle name="T_Book1_1_Bieu3ODA_!1 1 bao cao giao KH ve HTCMT vung TNB   12-12-2011 4 3" xfId="17247" xr:uid="{00000000-0005-0000-0000-0000E04D0000}"/>
    <cellStyle name="T_Book1_1_Bieu3ODA_!1 1 bao cao giao KH ve HTCMT vung TNB   12-12-2011 4 3 2" xfId="32450" xr:uid="{00000000-0005-0000-0000-0000E14D0000}"/>
    <cellStyle name="T_Book1_1_Bieu3ODA_!1 1 bao cao giao KH ve HTCMT vung TNB   12-12-2011 4 4" xfId="32447" xr:uid="{00000000-0005-0000-0000-0000E24D0000}"/>
    <cellStyle name="T_Book1_1_Bieu3ODA_!1 1 bao cao giao KH ve HTCMT vung TNB   12-12-2011 5" xfId="9920" xr:uid="{00000000-0005-0000-0000-0000E34D0000}"/>
    <cellStyle name="T_Book1_1_Bieu3ODA_!1 1 bao cao giao KH ve HTCMT vung TNB   12-12-2011 5 2" xfId="19195" xr:uid="{00000000-0005-0000-0000-0000E44D0000}"/>
    <cellStyle name="T_Book1_1_Bieu3ODA_!1 1 bao cao giao KH ve HTCMT vung TNB   12-12-2011 5 2 2" xfId="32452" xr:uid="{00000000-0005-0000-0000-0000E54D0000}"/>
    <cellStyle name="T_Book1_1_Bieu3ODA_!1 1 bao cao giao KH ve HTCMT vung TNB   12-12-2011 5 3" xfId="32451" xr:uid="{00000000-0005-0000-0000-0000E64D0000}"/>
    <cellStyle name="T_Book1_1_Bieu3ODA_!1 1 bao cao giao KH ve HTCMT vung TNB   12-12-2011 6" xfId="9777" xr:uid="{00000000-0005-0000-0000-0000E74D0000}"/>
    <cellStyle name="T_Book1_1_Bieu3ODA_!1 1 bao cao giao KH ve HTCMT vung TNB   12-12-2011 6 2" xfId="19056" xr:uid="{00000000-0005-0000-0000-0000E84D0000}"/>
    <cellStyle name="T_Book1_1_Bieu3ODA_!1 1 bao cao giao KH ve HTCMT vung TNB   12-12-2011 6 2 2" xfId="32454" xr:uid="{00000000-0005-0000-0000-0000E94D0000}"/>
    <cellStyle name="T_Book1_1_Bieu3ODA_!1 1 bao cao giao KH ve HTCMT vung TNB   12-12-2011 6 3" xfId="32453" xr:uid="{00000000-0005-0000-0000-0000EA4D0000}"/>
    <cellStyle name="T_Book1_1_Bieu3ODA_!1 1 bao cao giao KH ve HTCMT vung TNB   12-12-2011 7" xfId="18009" xr:uid="{00000000-0005-0000-0000-0000EB4D0000}"/>
    <cellStyle name="T_Book1_1_Bieu3ODA_!1 1 bao cao giao KH ve HTCMT vung TNB   12-12-2011 7 2" xfId="32455" xr:uid="{00000000-0005-0000-0000-0000EC4D0000}"/>
    <cellStyle name="T_Book1_1_Bieu3ODA_!1 1 bao cao giao KH ve HTCMT vung TNB   12-12-2011 8" xfId="32424" xr:uid="{00000000-0005-0000-0000-0000ED4D0000}"/>
    <cellStyle name="T_Book1_1_Bieu3ODA_KH TPCP vung TNB (03-1-2012)" xfId="6553" xr:uid="{00000000-0005-0000-0000-0000EE4D0000}"/>
    <cellStyle name="T_Book1_1_Bieu3ODA_KH TPCP vung TNB (03-1-2012) 2" xfId="7180" xr:uid="{00000000-0005-0000-0000-0000EF4D0000}"/>
    <cellStyle name="T_Book1_1_Bieu3ODA_KH TPCP vung TNB (03-1-2012) 2 2" xfId="9921" xr:uid="{00000000-0005-0000-0000-0000F04D0000}"/>
    <cellStyle name="T_Book1_1_Bieu3ODA_KH TPCP vung TNB (03-1-2012) 2 2 2" xfId="9231" xr:uid="{00000000-0005-0000-0000-0000F14D0000}"/>
    <cellStyle name="T_Book1_1_Bieu3ODA_KH TPCP vung TNB (03-1-2012) 2 2 2 2" xfId="18544" xr:uid="{00000000-0005-0000-0000-0000F24D0000}"/>
    <cellStyle name="T_Book1_1_Bieu3ODA_KH TPCP vung TNB (03-1-2012) 2 2 2 2 2" xfId="32460" xr:uid="{00000000-0005-0000-0000-0000F34D0000}"/>
    <cellStyle name="T_Book1_1_Bieu3ODA_KH TPCP vung TNB (03-1-2012) 2 2 2 3" xfId="32459" xr:uid="{00000000-0005-0000-0000-0000F44D0000}"/>
    <cellStyle name="T_Book1_1_Bieu3ODA_KH TPCP vung TNB (03-1-2012) 2 2 3" xfId="9233" xr:uid="{00000000-0005-0000-0000-0000F54D0000}"/>
    <cellStyle name="T_Book1_1_Bieu3ODA_KH TPCP vung TNB (03-1-2012) 2 2 3 2" xfId="18545" xr:uid="{00000000-0005-0000-0000-0000F64D0000}"/>
    <cellStyle name="T_Book1_1_Bieu3ODA_KH TPCP vung TNB (03-1-2012) 2 2 3 2 2" xfId="32462" xr:uid="{00000000-0005-0000-0000-0000F74D0000}"/>
    <cellStyle name="T_Book1_1_Bieu3ODA_KH TPCP vung TNB (03-1-2012) 2 2 3 3" xfId="32461" xr:uid="{00000000-0005-0000-0000-0000F84D0000}"/>
    <cellStyle name="T_Book1_1_Bieu3ODA_KH TPCP vung TNB (03-1-2012) 2 2 4" xfId="19196" xr:uid="{00000000-0005-0000-0000-0000F94D0000}"/>
    <cellStyle name="T_Book1_1_Bieu3ODA_KH TPCP vung TNB (03-1-2012) 2 2 4 2" xfId="32463" xr:uid="{00000000-0005-0000-0000-0000FA4D0000}"/>
    <cellStyle name="T_Book1_1_Bieu3ODA_KH TPCP vung TNB (03-1-2012) 2 2 5" xfId="32458" xr:uid="{00000000-0005-0000-0000-0000FB4D0000}"/>
    <cellStyle name="T_Book1_1_Bieu3ODA_KH TPCP vung TNB (03-1-2012) 2 3" xfId="9922" xr:uid="{00000000-0005-0000-0000-0000FC4D0000}"/>
    <cellStyle name="T_Book1_1_Bieu3ODA_KH TPCP vung TNB (03-1-2012) 2 3 2" xfId="9923" xr:uid="{00000000-0005-0000-0000-0000FD4D0000}"/>
    <cellStyle name="T_Book1_1_Bieu3ODA_KH TPCP vung TNB (03-1-2012) 2 3 2 2" xfId="19198" xr:uid="{00000000-0005-0000-0000-0000FE4D0000}"/>
    <cellStyle name="T_Book1_1_Bieu3ODA_KH TPCP vung TNB (03-1-2012) 2 3 2 2 2" xfId="32466" xr:uid="{00000000-0005-0000-0000-0000FF4D0000}"/>
    <cellStyle name="T_Book1_1_Bieu3ODA_KH TPCP vung TNB (03-1-2012) 2 3 2 3" xfId="32465" xr:uid="{00000000-0005-0000-0000-0000004E0000}"/>
    <cellStyle name="T_Book1_1_Bieu3ODA_KH TPCP vung TNB (03-1-2012) 2 3 3" xfId="19197" xr:uid="{00000000-0005-0000-0000-0000014E0000}"/>
    <cellStyle name="T_Book1_1_Bieu3ODA_KH TPCP vung TNB (03-1-2012) 2 3 3 2" xfId="32467" xr:uid="{00000000-0005-0000-0000-0000024E0000}"/>
    <cellStyle name="T_Book1_1_Bieu3ODA_KH TPCP vung TNB (03-1-2012) 2 3 4" xfId="32464" xr:uid="{00000000-0005-0000-0000-0000034E0000}"/>
    <cellStyle name="T_Book1_1_Bieu3ODA_KH TPCP vung TNB (03-1-2012) 2 4" xfId="4884" xr:uid="{00000000-0005-0000-0000-0000044E0000}"/>
    <cellStyle name="T_Book1_1_Bieu3ODA_KH TPCP vung TNB (03-1-2012) 2 4 2" xfId="16885" xr:uid="{00000000-0005-0000-0000-0000054E0000}"/>
    <cellStyle name="T_Book1_1_Bieu3ODA_KH TPCP vung TNB (03-1-2012) 2 4 2 2" xfId="32469" xr:uid="{00000000-0005-0000-0000-0000064E0000}"/>
    <cellStyle name="T_Book1_1_Bieu3ODA_KH TPCP vung TNB (03-1-2012) 2 4 3" xfId="32468" xr:uid="{00000000-0005-0000-0000-0000074E0000}"/>
    <cellStyle name="T_Book1_1_Bieu3ODA_KH TPCP vung TNB (03-1-2012) 2 5" xfId="4916" xr:uid="{00000000-0005-0000-0000-0000084E0000}"/>
    <cellStyle name="T_Book1_1_Bieu3ODA_KH TPCP vung TNB (03-1-2012) 2 5 2" xfId="16893" xr:uid="{00000000-0005-0000-0000-0000094E0000}"/>
    <cellStyle name="T_Book1_1_Bieu3ODA_KH TPCP vung TNB (03-1-2012) 2 5 2 2" xfId="32471" xr:uid="{00000000-0005-0000-0000-00000A4E0000}"/>
    <cellStyle name="T_Book1_1_Bieu3ODA_KH TPCP vung TNB (03-1-2012) 2 5 3" xfId="32470" xr:uid="{00000000-0005-0000-0000-00000B4E0000}"/>
    <cellStyle name="T_Book1_1_Bieu3ODA_KH TPCP vung TNB (03-1-2012) 2 6" xfId="17796" xr:uid="{00000000-0005-0000-0000-00000C4E0000}"/>
    <cellStyle name="T_Book1_1_Bieu3ODA_KH TPCP vung TNB (03-1-2012) 2 6 2" xfId="32472" xr:uid="{00000000-0005-0000-0000-00000D4E0000}"/>
    <cellStyle name="T_Book1_1_Bieu3ODA_KH TPCP vung TNB (03-1-2012) 2 7" xfId="32457" xr:uid="{00000000-0005-0000-0000-00000E4E0000}"/>
    <cellStyle name="T_Book1_1_Bieu3ODA_KH TPCP vung TNB (03-1-2012) 3" xfId="7182" xr:uid="{00000000-0005-0000-0000-00000F4E0000}"/>
    <cellStyle name="T_Book1_1_Bieu3ODA_KH TPCP vung TNB (03-1-2012) 3 2" xfId="5388" xr:uid="{00000000-0005-0000-0000-0000104E0000}"/>
    <cellStyle name="T_Book1_1_Bieu3ODA_KH TPCP vung TNB (03-1-2012) 3 2 2" xfId="17060" xr:uid="{00000000-0005-0000-0000-0000114E0000}"/>
    <cellStyle name="T_Book1_1_Bieu3ODA_KH TPCP vung TNB (03-1-2012) 3 2 2 2" xfId="32475" xr:uid="{00000000-0005-0000-0000-0000124E0000}"/>
    <cellStyle name="T_Book1_1_Bieu3ODA_KH TPCP vung TNB (03-1-2012) 3 2 3" xfId="32474" xr:uid="{00000000-0005-0000-0000-0000134E0000}"/>
    <cellStyle name="T_Book1_1_Bieu3ODA_KH TPCP vung TNB (03-1-2012) 3 3" xfId="5394" xr:uid="{00000000-0005-0000-0000-0000144E0000}"/>
    <cellStyle name="T_Book1_1_Bieu3ODA_KH TPCP vung TNB (03-1-2012) 3 3 2" xfId="17063" xr:uid="{00000000-0005-0000-0000-0000154E0000}"/>
    <cellStyle name="T_Book1_1_Bieu3ODA_KH TPCP vung TNB (03-1-2012) 3 3 2 2" xfId="32477" xr:uid="{00000000-0005-0000-0000-0000164E0000}"/>
    <cellStyle name="T_Book1_1_Bieu3ODA_KH TPCP vung TNB (03-1-2012) 3 3 3" xfId="32476" xr:uid="{00000000-0005-0000-0000-0000174E0000}"/>
    <cellStyle name="T_Book1_1_Bieu3ODA_KH TPCP vung TNB (03-1-2012) 3 4" xfId="17797" xr:uid="{00000000-0005-0000-0000-0000184E0000}"/>
    <cellStyle name="T_Book1_1_Bieu3ODA_KH TPCP vung TNB (03-1-2012) 3 4 2" xfId="32478" xr:uid="{00000000-0005-0000-0000-0000194E0000}"/>
    <cellStyle name="T_Book1_1_Bieu3ODA_KH TPCP vung TNB (03-1-2012) 3 5" xfId="32473" xr:uid="{00000000-0005-0000-0000-00001A4E0000}"/>
    <cellStyle name="T_Book1_1_Bieu3ODA_KH TPCP vung TNB (03-1-2012) 4" xfId="4468" xr:uid="{00000000-0005-0000-0000-00001B4E0000}"/>
    <cellStyle name="T_Book1_1_Bieu3ODA_KH TPCP vung TNB (03-1-2012) 4 2" xfId="5797" xr:uid="{00000000-0005-0000-0000-00001C4E0000}"/>
    <cellStyle name="T_Book1_1_Bieu3ODA_KH TPCP vung TNB (03-1-2012) 4 2 2" xfId="17211" xr:uid="{00000000-0005-0000-0000-00001D4E0000}"/>
    <cellStyle name="T_Book1_1_Bieu3ODA_KH TPCP vung TNB (03-1-2012) 4 2 2 2" xfId="32481" xr:uid="{00000000-0005-0000-0000-00001E4E0000}"/>
    <cellStyle name="T_Book1_1_Bieu3ODA_KH TPCP vung TNB (03-1-2012) 4 2 3" xfId="32480" xr:uid="{00000000-0005-0000-0000-00001F4E0000}"/>
    <cellStyle name="T_Book1_1_Bieu3ODA_KH TPCP vung TNB (03-1-2012) 4 3" xfId="16763" xr:uid="{00000000-0005-0000-0000-0000204E0000}"/>
    <cellStyle name="T_Book1_1_Bieu3ODA_KH TPCP vung TNB (03-1-2012) 4 3 2" xfId="32482" xr:uid="{00000000-0005-0000-0000-0000214E0000}"/>
    <cellStyle name="T_Book1_1_Bieu3ODA_KH TPCP vung TNB (03-1-2012) 4 4" xfId="32479" xr:uid="{00000000-0005-0000-0000-0000224E0000}"/>
    <cellStyle name="T_Book1_1_Bieu3ODA_KH TPCP vung TNB (03-1-2012) 5" xfId="9924" xr:uid="{00000000-0005-0000-0000-0000234E0000}"/>
    <cellStyle name="T_Book1_1_Bieu3ODA_KH TPCP vung TNB (03-1-2012) 5 2" xfId="19199" xr:uid="{00000000-0005-0000-0000-0000244E0000}"/>
    <cellStyle name="T_Book1_1_Bieu3ODA_KH TPCP vung TNB (03-1-2012) 5 2 2" xfId="32484" xr:uid="{00000000-0005-0000-0000-0000254E0000}"/>
    <cellStyle name="T_Book1_1_Bieu3ODA_KH TPCP vung TNB (03-1-2012) 5 3" xfId="32483" xr:uid="{00000000-0005-0000-0000-0000264E0000}"/>
    <cellStyle name="T_Book1_1_Bieu3ODA_KH TPCP vung TNB (03-1-2012) 6" xfId="9925" xr:uid="{00000000-0005-0000-0000-0000274E0000}"/>
    <cellStyle name="T_Book1_1_Bieu3ODA_KH TPCP vung TNB (03-1-2012) 6 2" xfId="19200" xr:uid="{00000000-0005-0000-0000-0000284E0000}"/>
    <cellStyle name="T_Book1_1_Bieu3ODA_KH TPCP vung TNB (03-1-2012) 6 2 2" xfId="32486" xr:uid="{00000000-0005-0000-0000-0000294E0000}"/>
    <cellStyle name="T_Book1_1_Bieu3ODA_KH TPCP vung TNB (03-1-2012) 6 3" xfId="32485" xr:uid="{00000000-0005-0000-0000-00002A4E0000}"/>
    <cellStyle name="T_Book1_1_Bieu3ODA_KH TPCP vung TNB (03-1-2012) 7" xfId="17470" xr:uid="{00000000-0005-0000-0000-00002B4E0000}"/>
    <cellStyle name="T_Book1_1_Bieu3ODA_KH TPCP vung TNB (03-1-2012) 7 2" xfId="32487" xr:uid="{00000000-0005-0000-0000-00002C4E0000}"/>
    <cellStyle name="T_Book1_1_Bieu3ODA_KH TPCP vung TNB (03-1-2012) 8" xfId="32456" xr:uid="{00000000-0005-0000-0000-00002D4E0000}"/>
    <cellStyle name="T_Book1_1_CPK" xfId="9927" xr:uid="{00000000-0005-0000-0000-00002E4E0000}"/>
    <cellStyle name="T_Book1_1_CPK 2" xfId="9929" xr:uid="{00000000-0005-0000-0000-00002F4E0000}"/>
    <cellStyle name="T_Book1_1_CPK 2 2" xfId="9931" xr:uid="{00000000-0005-0000-0000-0000304E0000}"/>
    <cellStyle name="T_Book1_1_CPK 2 2 2" xfId="9934" xr:uid="{00000000-0005-0000-0000-0000314E0000}"/>
    <cellStyle name="T_Book1_1_CPK 2 2 2 2" xfId="19209" xr:uid="{00000000-0005-0000-0000-0000324E0000}"/>
    <cellStyle name="T_Book1_1_CPK 2 2 2 2 2" xfId="32492" xr:uid="{00000000-0005-0000-0000-0000334E0000}"/>
    <cellStyle name="T_Book1_1_CPK 2 2 2 3" xfId="32491" xr:uid="{00000000-0005-0000-0000-0000344E0000}"/>
    <cellStyle name="T_Book1_1_CPK 2 2 3" xfId="1619" xr:uid="{00000000-0005-0000-0000-0000354E0000}"/>
    <cellStyle name="T_Book1_1_CPK 2 2 3 2" xfId="15774" xr:uid="{00000000-0005-0000-0000-0000364E0000}"/>
    <cellStyle name="T_Book1_1_CPK 2 2 3 2 2" xfId="32494" xr:uid="{00000000-0005-0000-0000-0000374E0000}"/>
    <cellStyle name="T_Book1_1_CPK 2 2 3 3" xfId="32493" xr:uid="{00000000-0005-0000-0000-0000384E0000}"/>
    <cellStyle name="T_Book1_1_CPK 2 2 4" xfId="19206" xr:uid="{00000000-0005-0000-0000-0000394E0000}"/>
    <cellStyle name="T_Book1_1_CPK 2 2 4 2" xfId="32495" xr:uid="{00000000-0005-0000-0000-00003A4E0000}"/>
    <cellStyle name="T_Book1_1_CPK 2 2 5" xfId="32490" xr:uid="{00000000-0005-0000-0000-00003B4E0000}"/>
    <cellStyle name="T_Book1_1_CPK 2 3" xfId="9936" xr:uid="{00000000-0005-0000-0000-00003C4E0000}"/>
    <cellStyle name="T_Book1_1_CPK 2 3 2" xfId="9937" xr:uid="{00000000-0005-0000-0000-00003D4E0000}"/>
    <cellStyle name="T_Book1_1_CPK 2 3 2 2" xfId="19212" xr:uid="{00000000-0005-0000-0000-00003E4E0000}"/>
    <cellStyle name="T_Book1_1_CPK 2 3 2 2 2" xfId="32498" xr:uid="{00000000-0005-0000-0000-00003F4E0000}"/>
    <cellStyle name="T_Book1_1_CPK 2 3 2 3" xfId="32497" xr:uid="{00000000-0005-0000-0000-0000404E0000}"/>
    <cellStyle name="T_Book1_1_CPK 2 3 3" xfId="19211" xr:uid="{00000000-0005-0000-0000-0000414E0000}"/>
    <cellStyle name="T_Book1_1_CPK 2 3 3 2" xfId="32499" xr:uid="{00000000-0005-0000-0000-0000424E0000}"/>
    <cellStyle name="T_Book1_1_CPK 2 3 4" xfId="32496" xr:uid="{00000000-0005-0000-0000-0000434E0000}"/>
    <cellStyle name="T_Book1_1_CPK 2 4" xfId="3513" xr:uid="{00000000-0005-0000-0000-0000444E0000}"/>
    <cellStyle name="T_Book1_1_CPK 2 4 2" xfId="16417" xr:uid="{00000000-0005-0000-0000-0000454E0000}"/>
    <cellStyle name="T_Book1_1_CPK 2 4 2 2" xfId="32501" xr:uid="{00000000-0005-0000-0000-0000464E0000}"/>
    <cellStyle name="T_Book1_1_CPK 2 4 3" xfId="32500" xr:uid="{00000000-0005-0000-0000-0000474E0000}"/>
    <cellStyle name="T_Book1_1_CPK 2 5" xfId="9939" xr:uid="{00000000-0005-0000-0000-0000484E0000}"/>
    <cellStyle name="T_Book1_1_CPK 2 5 2" xfId="19214" xr:uid="{00000000-0005-0000-0000-0000494E0000}"/>
    <cellStyle name="T_Book1_1_CPK 2 5 2 2" xfId="32503" xr:uid="{00000000-0005-0000-0000-00004A4E0000}"/>
    <cellStyle name="T_Book1_1_CPK 2 5 3" xfId="32502" xr:uid="{00000000-0005-0000-0000-00004B4E0000}"/>
    <cellStyle name="T_Book1_1_CPK 2 6" xfId="19204" xr:uid="{00000000-0005-0000-0000-00004C4E0000}"/>
    <cellStyle name="T_Book1_1_CPK 2 6 2" xfId="32504" xr:uid="{00000000-0005-0000-0000-00004D4E0000}"/>
    <cellStyle name="T_Book1_1_CPK 2 7" xfId="32489" xr:uid="{00000000-0005-0000-0000-00004E4E0000}"/>
    <cellStyle name="T_Book1_1_CPK 3" xfId="9941" xr:uid="{00000000-0005-0000-0000-00004F4E0000}"/>
    <cellStyle name="T_Book1_1_CPK 3 2" xfId="6631" xr:uid="{00000000-0005-0000-0000-0000504E0000}"/>
    <cellStyle name="T_Book1_1_CPK 3 2 2" xfId="17500" xr:uid="{00000000-0005-0000-0000-0000514E0000}"/>
    <cellStyle name="T_Book1_1_CPK 3 2 2 2" xfId="32507" xr:uid="{00000000-0005-0000-0000-0000524E0000}"/>
    <cellStyle name="T_Book1_1_CPK 3 2 3" xfId="32506" xr:uid="{00000000-0005-0000-0000-0000534E0000}"/>
    <cellStyle name="T_Book1_1_CPK 3 3" xfId="2582" xr:uid="{00000000-0005-0000-0000-0000544E0000}"/>
    <cellStyle name="T_Book1_1_CPK 3 3 2" xfId="16107" xr:uid="{00000000-0005-0000-0000-0000554E0000}"/>
    <cellStyle name="T_Book1_1_CPK 3 3 2 2" xfId="32509" xr:uid="{00000000-0005-0000-0000-0000564E0000}"/>
    <cellStyle name="T_Book1_1_CPK 3 3 3" xfId="32508" xr:uid="{00000000-0005-0000-0000-0000574E0000}"/>
    <cellStyle name="T_Book1_1_CPK 3 4" xfId="19216" xr:uid="{00000000-0005-0000-0000-0000584E0000}"/>
    <cellStyle name="T_Book1_1_CPK 3 4 2" xfId="32510" xr:uid="{00000000-0005-0000-0000-0000594E0000}"/>
    <cellStyle name="T_Book1_1_CPK 3 5" xfId="32505" xr:uid="{00000000-0005-0000-0000-00005A4E0000}"/>
    <cellStyle name="T_Book1_1_CPK 4" xfId="9842" xr:uid="{00000000-0005-0000-0000-00005B4E0000}"/>
    <cellStyle name="T_Book1_1_CPK 4 2" xfId="606" xr:uid="{00000000-0005-0000-0000-00005C4E0000}"/>
    <cellStyle name="T_Book1_1_CPK 4 2 2" xfId="15392" xr:uid="{00000000-0005-0000-0000-00005D4E0000}"/>
    <cellStyle name="T_Book1_1_CPK 4 2 2 2" xfId="32513" xr:uid="{00000000-0005-0000-0000-00005E4E0000}"/>
    <cellStyle name="T_Book1_1_CPK 4 2 3" xfId="32512" xr:uid="{00000000-0005-0000-0000-00005F4E0000}"/>
    <cellStyle name="T_Book1_1_CPK 4 3" xfId="19117" xr:uid="{00000000-0005-0000-0000-0000604E0000}"/>
    <cellStyle name="T_Book1_1_CPK 4 3 2" xfId="32514" xr:uid="{00000000-0005-0000-0000-0000614E0000}"/>
    <cellStyle name="T_Book1_1_CPK 4 4" xfId="32511" xr:uid="{00000000-0005-0000-0000-0000624E0000}"/>
    <cellStyle name="T_Book1_1_CPK 5" xfId="9944" xr:uid="{00000000-0005-0000-0000-0000634E0000}"/>
    <cellStyle name="T_Book1_1_CPK 5 2" xfId="19218" xr:uid="{00000000-0005-0000-0000-0000644E0000}"/>
    <cellStyle name="T_Book1_1_CPK 5 2 2" xfId="32516" xr:uid="{00000000-0005-0000-0000-0000654E0000}"/>
    <cellStyle name="T_Book1_1_CPK 5 3" xfId="32515" xr:uid="{00000000-0005-0000-0000-0000664E0000}"/>
    <cellStyle name="T_Book1_1_CPK 6" xfId="9946" xr:uid="{00000000-0005-0000-0000-0000674E0000}"/>
    <cellStyle name="T_Book1_1_CPK 6 2" xfId="19220" xr:uid="{00000000-0005-0000-0000-0000684E0000}"/>
    <cellStyle name="T_Book1_1_CPK 6 2 2" xfId="32518" xr:uid="{00000000-0005-0000-0000-0000694E0000}"/>
    <cellStyle name="T_Book1_1_CPK 6 3" xfId="32517" xr:uid="{00000000-0005-0000-0000-00006A4E0000}"/>
    <cellStyle name="T_Book1_1_CPK 7" xfId="19202" xr:uid="{00000000-0005-0000-0000-00006B4E0000}"/>
    <cellStyle name="T_Book1_1_CPK 7 2" xfId="32519" xr:uid="{00000000-0005-0000-0000-00006C4E0000}"/>
    <cellStyle name="T_Book1_1_CPK 8" xfId="32488" xr:uid="{00000000-0005-0000-0000-00006D4E0000}"/>
    <cellStyle name="T_Book1_1_CPK_!1 1 bao cao giao KH ve HTCMT vung TNB   12-12-2011" xfId="9948" xr:uid="{00000000-0005-0000-0000-00006E4E0000}"/>
    <cellStyle name="T_Book1_1_CPK_!1 1 bao cao giao KH ve HTCMT vung TNB   12-12-2011 2" xfId="9951" xr:uid="{00000000-0005-0000-0000-00006F4E0000}"/>
    <cellStyle name="T_Book1_1_CPK_!1 1 bao cao giao KH ve HTCMT vung TNB   12-12-2011 2 2" xfId="7502" xr:uid="{00000000-0005-0000-0000-0000704E0000}"/>
    <cellStyle name="T_Book1_1_CPK_!1 1 bao cao giao KH ve HTCMT vung TNB   12-12-2011 2 2 2" xfId="7507" xr:uid="{00000000-0005-0000-0000-0000714E0000}"/>
    <cellStyle name="T_Book1_1_CPK_!1 1 bao cao giao KH ve HTCMT vung TNB   12-12-2011 2 2 2 2" xfId="17945" xr:uid="{00000000-0005-0000-0000-0000724E0000}"/>
    <cellStyle name="T_Book1_1_CPK_!1 1 bao cao giao KH ve HTCMT vung TNB   12-12-2011 2 2 2 2 2" xfId="32524" xr:uid="{00000000-0005-0000-0000-0000734E0000}"/>
    <cellStyle name="T_Book1_1_CPK_!1 1 bao cao giao KH ve HTCMT vung TNB   12-12-2011 2 2 2 3" xfId="32523" xr:uid="{00000000-0005-0000-0000-0000744E0000}"/>
    <cellStyle name="T_Book1_1_CPK_!1 1 bao cao giao KH ve HTCMT vung TNB   12-12-2011 2 2 3" xfId="7509" xr:uid="{00000000-0005-0000-0000-0000754E0000}"/>
    <cellStyle name="T_Book1_1_CPK_!1 1 bao cao giao KH ve HTCMT vung TNB   12-12-2011 2 2 3 2" xfId="17946" xr:uid="{00000000-0005-0000-0000-0000764E0000}"/>
    <cellStyle name="T_Book1_1_CPK_!1 1 bao cao giao KH ve HTCMT vung TNB   12-12-2011 2 2 3 2 2" xfId="32526" xr:uid="{00000000-0005-0000-0000-0000774E0000}"/>
    <cellStyle name="T_Book1_1_CPK_!1 1 bao cao giao KH ve HTCMT vung TNB   12-12-2011 2 2 3 3" xfId="32525" xr:uid="{00000000-0005-0000-0000-0000784E0000}"/>
    <cellStyle name="T_Book1_1_CPK_!1 1 bao cao giao KH ve HTCMT vung TNB   12-12-2011 2 2 4" xfId="17943" xr:uid="{00000000-0005-0000-0000-0000794E0000}"/>
    <cellStyle name="T_Book1_1_CPK_!1 1 bao cao giao KH ve HTCMT vung TNB   12-12-2011 2 2 4 2" xfId="32527" xr:uid="{00000000-0005-0000-0000-00007A4E0000}"/>
    <cellStyle name="T_Book1_1_CPK_!1 1 bao cao giao KH ve HTCMT vung TNB   12-12-2011 2 2 5" xfId="32522" xr:uid="{00000000-0005-0000-0000-00007B4E0000}"/>
    <cellStyle name="T_Book1_1_CPK_!1 1 bao cao giao KH ve HTCMT vung TNB   12-12-2011 2 3" xfId="6747" xr:uid="{00000000-0005-0000-0000-00007C4E0000}"/>
    <cellStyle name="T_Book1_1_CPK_!1 1 bao cao giao KH ve HTCMT vung TNB   12-12-2011 2 3 2" xfId="4579" xr:uid="{00000000-0005-0000-0000-00007D4E0000}"/>
    <cellStyle name="T_Book1_1_CPK_!1 1 bao cao giao KH ve HTCMT vung TNB   12-12-2011 2 3 2 2" xfId="16794" xr:uid="{00000000-0005-0000-0000-00007E4E0000}"/>
    <cellStyle name="T_Book1_1_CPK_!1 1 bao cao giao KH ve HTCMT vung TNB   12-12-2011 2 3 2 2 2" xfId="32530" xr:uid="{00000000-0005-0000-0000-00007F4E0000}"/>
    <cellStyle name="T_Book1_1_CPK_!1 1 bao cao giao KH ve HTCMT vung TNB   12-12-2011 2 3 2 3" xfId="32529" xr:uid="{00000000-0005-0000-0000-0000804E0000}"/>
    <cellStyle name="T_Book1_1_CPK_!1 1 bao cao giao KH ve HTCMT vung TNB   12-12-2011 2 3 3" xfId="17543" xr:uid="{00000000-0005-0000-0000-0000814E0000}"/>
    <cellStyle name="T_Book1_1_CPK_!1 1 bao cao giao KH ve HTCMT vung TNB   12-12-2011 2 3 3 2" xfId="32531" xr:uid="{00000000-0005-0000-0000-0000824E0000}"/>
    <cellStyle name="T_Book1_1_CPK_!1 1 bao cao giao KH ve HTCMT vung TNB   12-12-2011 2 3 4" xfId="32528" xr:uid="{00000000-0005-0000-0000-0000834E0000}"/>
    <cellStyle name="T_Book1_1_CPK_!1 1 bao cao giao KH ve HTCMT vung TNB   12-12-2011 2 4" xfId="5463" xr:uid="{00000000-0005-0000-0000-0000844E0000}"/>
    <cellStyle name="T_Book1_1_CPK_!1 1 bao cao giao KH ve HTCMT vung TNB   12-12-2011 2 4 2" xfId="17090" xr:uid="{00000000-0005-0000-0000-0000854E0000}"/>
    <cellStyle name="T_Book1_1_CPK_!1 1 bao cao giao KH ve HTCMT vung TNB   12-12-2011 2 4 2 2" xfId="32533" xr:uid="{00000000-0005-0000-0000-0000864E0000}"/>
    <cellStyle name="T_Book1_1_CPK_!1 1 bao cao giao KH ve HTCMT vung TNB   12-12-2011 2 4 3" xfId="32532" xr:uid="{00000000-0005-0000-0000-0000874E0000}"/>
    <cellStyle name="T_Book1_1_CPK_!1 1 bao cao giao KH ve HTCMT vung TNB   12-12-2011 2 5" xfId="7547" xr:uid="{00000000-0005-0000-0000-0000884E0000}"/>
    <cellStyle name="T_Book1_1_CPK_!1 1 bao cao giao KH ve HTCMT vung TNB   12-12-2011 2 5 2" xfId="17963" xr:uid="{00000000-0005-0000-0000-0000894E0000}"/>
    <cellStyle name="T_Book1_1_CPK_!1 1 bao cao giao KH ve HTCMT vung TNB   12-12-2011 2 5 2 2" xfId="32535" xr:uid="{00000000-0005-0000-0000-00008A4E0000}"/>
    <cellStyle name="T_Book1_1_CPK_!1 1 bao cao giao KH ve HTCMT vung TNB   12-12-2011 2 5 3" xfId="32534" xr:uid="{00000000-0005-0000-0000-00008B4E0000}"/>
    <cellStyle name="T_Book1_1_CPK_!1 1 bao cao giao KH ve HTCMT vung TNB   12-12-2011 2 6" xfId="19224" xr:uid="{00000000-0005-0000-0000-00008C4E0000}"/>
    <cellStyle name="T_Book1_1_CPK_!1 1 bao cao giao KH ve HTCMT vung TNB   12-12-2011 2 6 2" xfId="32536" xr:uid="{00000000-0005-0000-0000-00008D4E0000}"/>
    <cellStyle name="T_Book1_1_CPK_!1 1 bao cao giao KH ve HTCMT vung TNB   12-12-2011 2 7" xfId="32521" xr:uid="{00000000-0005-0000-0000-00008E4E0000}"/>
    <cellStyle name="T_Book1_1_CPK_!1 1 bao cao giao KH ve HTCMT vung TNB   12-12-2011 3" xfId="3169" xr:uid="{00000000-0005-0000-0000-00008F4E0000}"/>
    <cellStyle name="T_Book1_1_CPK_!1 1 bao cao giao KH ve HTCMT vung TNB   12-12-2011 3 2" xfId="63" xr:uid="{00000000-0005-0000-0000-0000904E0000}"/>
    <cellStyle name="T_Book1_1_CPK_!1 1 bao cao giao KH ve HTCMT vung TNB   12-12-2011 3 2 2" xfId="15178" xr:uid="{00000000-0005-0000-0000-0000914E0000}"/>
    <cellStyle name="T_Book1_1_CPK_!1 1 bao cao giao KH ve HTCMT vung TNB   12-12-2011 3 2 2 2" xfId="32539" xr:uid="{00000000-0005-0000-0000-0000924E0000}"/>
    <cellStyle name="T_Book1_1_CPK_!1 1 bao cao giao KH ve HTCMT vung TNB   12-12-2011 3 2 3" xfId="32538" xr:uid="{00000000-0005-0000-0000-0000934E0000}"/>
    <cellStyle name="T_Book1_1_CPK_!1 1 bao cao giao KH ve HTCMT vung TNB   12-12-2011 3 3" xfId="4802" xr:uid="{00000000-0005-0000-0000-0000944E0000}"/>
    <cellStyle name="T_Book1_1_CPK_!1 1 bao cao giao KH ve HTCMT vung TNB   12-12-2011 3 3 2" xfId="16855" xr:uid="{00000000-0005-0000-0000-0000954E0000}"/>
    <cellStyle name="T_Book1_1_CPK_!1 1 bao cao giao KH ve HTCMT vung TNB   12-12-2011 3 3 2 2" xfId="32541" xr:uid="{00000000-0005-0000-0000-0000964E0000}"/>
    <cellStyle name="T_Book1_1_CPK_!1 1 bao cao giao KH ve HTCMT vung TNB   12-12-2011 3 3 3" xfId="32540" xr:uid="{00000000-0005-0000-0000-0000974E0000}"/>
    <cellStyle name="T_Book1_1_CPK_!1 1 bao cao giao KH ve HTCMT vung TNB   12-12-2011 3 4" xfId="16315" xr:uid="{00000000-0005-0000-0000-0000984E0000}"/>
    <cellStyle name="T_Book1_1_CPK_!1 1 bao cao giao KH ve HTCMT vung TNB   12-12-2011 3 4 2" xfId="32542" xr:uid="{00000000-0005-0000-0000-0000994E0000}"/>
    <cellStyle name="T_Book1_1_CPK_!1 1 bao cao giao KH ve HTCMT vung TNB   12-12-2011 3 5" xfId="32537" xr:uid="{00000000-0005-0000-0000-00009A4E0000}"/>
    <cellStyle name="T_Book1_1_CPK_!1 1 bao cao giao KH ve HTCMT vung TNB   12-12-2011 4" xfId="4806" xr:uid="{00000000-0005-0000-0000-00009B4E0000}"/>
    <cellStyle name="T_Book1_1_CPK_!1 1 bao cao giao KH ve HTCMT vung TNB   12-12-2011 4 2" xfId="7329" xr:uid="{00000000-0005-0000-0000-00009C4E0000}"/>
    <cellStyle name="T_Book1_1_CPK_!1 1 bao cao giao KH ve HTCMT vung TNB   12-12-2011 4 2 2" xfId="17872" xr:uid="{00000000-0005-0000-0000-00009D4E0000}"/>
    <cellStyle name="T_Book1_1_CPK_!1 1 bao cao giao KH ve HTCMT vung TNB   12-12-2011 4 2 2 2" xfId="32545" xr:uid="{00000000-0005-0000-0000-00009E4E0000}"/>
    <cellStyle name="T_Book1_1_CPK_!1 1 bao cao giao KH ve HTCMT vung TNB   12-12-2011 4 2 3" xfId="32544" xr:uid="{00000000-0005-0000-0000-00009F4E0000}"/>
    <cellStyle name="T_Book1_1_CPK_!1 1 bao cao giao KH ve HTCMT vung TNB   12-12-2011 4 3" xfId="16857" xr:uid="{00000000-0005-0000-0000-0000A04E0000}"/>
    <cellStyle name="T_Book1_1_CPK_!1 1 bao cao giao KH ve HTCMT vung TNB   12-12-2011 4 3 2" xfId="32546" xr:uid="{00000000-0005-0000-0000-0000A14E0000}"/>
    <cellStyle name="T_Book1_1_CPK_!1 1 bao cao giao KH ve HTCMT vung TNB   12-12-2011 4 4" xfId="32543" xr:uid="{00000000-0005-0000-0000-0000A24E0000}"/>
    <cellStyle name="T_Book1_1_CPK_!1 1 bao cao giao KH ve HTCMT vung TNB   12-12-2011 5" xfId="1562" xr:uid="{00000000-0005-0000-0000-0000A34E0000}"/>
    <cellStyle name="T_Book1_1_CPK_!1 1 bao cao giao KH ve HTCMT vung TNB   12-12-2011 5 2" xfId="15752" xr:uid="{00000000-0005-0000-0000-0000A44E0000}"/>
    <cellStyle name="T_Book1_1_CPK_!1 1 bao cao giao KH ve HTCMT vung TNB   12-12-2011 5 2 2" xfId="32548" xr:uid="{00000000-0005-0000-0000-0000A54E0000}"/>
    <cellStyle name="T_Book1_1_CPK_!1 1 bao cao giao KH ve HTCMT vung TNB   12-12-2011 5 3" xfId="32547" xr:uid="{00000000-0005-0000-0000-0000A64E0000}"/>
    <cellStyle name="T_Book1_1_CPK_!1 1 bao cao giao KH ve HTCMT vung TNB   12-12-2011 6" xfId="6661" xr:uid="{00000000-0005-0000-0000-0000A74E0000}"/>
    <cellStyle name="T_Book1_1_CPK_!1 1 bao cao giao KH ve HTCMT vung TNB   12-12-2011 6 2" xfId="17515" xr:uid="{00000000-0005-0000-0000-0000A84E0000}"/>
    <cellStyle name="T_Book1_1_CPK_!1 1 bao cao giao KH ve HTCMT vung TNB   12-12-2011 6 2 2" xfId="32550" xr:uid="{00000000-0005-0000-0000-0000A94E0000}"/>
    <cellStyle name="T_Book1_1_CPK_!1 1 bao cao giao KH ve HTCMT vung TNB   12-12-2011 6 3" xfId="32549" xr:uid="{00000000-0005-0000-0000-0000AA4E0000}"/>
    <cellStyle name="T_Book1_1_CPK_!1 1 bao cao giao KH ve HTCMT vung TNB   12-12-2011 7" xfId="19222" xr:uid="{00000000-0005-0000-0000-0000AB4E0000}"/>
    <cellStyle name="T_Book1_1_CPK_!1 1 bao cao giao KH ve HTCMT vung TNB   12-12-2011 7 2" xfId="32551" xr:uid="{00000000-0005-0000-0000-0000AC4E0000}"/>
    <cellStyle name="T_Book1_1_CPK_!1 1 bao cao giao KH ve HTCMT vung TNB   12-12-2011 8" xfId="32520" xr:uid="{00000000-0005-0000-0000-0000AD4E0000}"/>
    <cellStyle name="T_Book1_1_CPK_Bieu4HTMT" xfId="4292" xr:uid="{00000000-0005-0000-0000-0000AE4E0000}"/>
    <cellStyle name="T_Book1_1_CPK_Bieu4HTMT 2" xfId="1613" xr:uid="{00000000-0005-0000-0000-0000AF4E0000}"/>
    <cellStyle name="T_Book1_1_CPK_Bieu4HTMT 2 2" xfId="9952" xr:uid="{00000000-0005-0000-0000-0000B04E0000}"/>
    <cellStyle name="T_Book1_1_CPK_Bieu4HTMT 2 2 2" xfId="9954" xr:uid="{00000000-0005-0000-0000-0000B14E0000}"/>
    <cellStyle name="T_Book1_1_CPK_Bieu4HTMT 2 2 2 2" xfId="19227" xr:uid="{00000000-0005-0000-0000-0000B24E0000}"/>
    <cellStyle name="T_Book1_1_CPK_Bieu4HTMT 2 2 2 2 2" xfId="32556" xr:uid="{00000000-0005-0000-0000-0000B34E0000}"/>
    <cellStyle name="T_Book1_1_CPK_Bieu4HTMT 2 2 2 3" xfId="32555" xr:uid="{00000000-0005-0000-0000-0000B44E0000}"/>
    <cellStyle name="T_Book1_1_CPK_Bieu4HTMT 2 2 3" xfId="9956" xr:uid="{00000000-0005-0000-0000-0000B54E0000}"/>
    <cellStyle name="T_Book1_1_CPK_Bieu4HTMT 2 2 3 2" xfId="19229" xr:uid="{00000000-0005-0000-0000-0000B64E0000}"/>
    <cellStyle name="T_Book1_1_CPK_Bieu4HTMT 2 2 3 2 2" xfId="32558" xr:uid="{00000000-0005-0000-0000-0000B74E0000}"/>
    <cellStyle name="T_Book1_1_CPK_Bieu4HTMT 2 2 3 3" xfId="32557" xr:uid="{00000000-0005-0000-0000-0000B84E0000}"/>
    <cellStyle name="T_Book1_1_CPK_Bieu4HTMT 2 2 4" xfId="19225" xr:uid="{00000000-0005-0000-0000-0000B94E0000}"/>
    <cellStyle name="T_Book1_1_CPK_Bieu4HTMT 2 2 4 2" xfId="32559" xr:uid="{00000000-0005-0000-0000-0000BA4E0000}"/>
    <cellStyle name="T_Book1_1_CPK_Bieu4HTMT 2 2 5" xfId="32554" xr:uid="{00000000-0005-0000-0000-0000BB4E0000}"/>
    <cellStyle name="T_Book1_1_CPK_Bieu4HTMT 2 3" xfId="7780" xr:uid="{00000000-0005-0000-0000-0000BC4E0000}"/>
    <cellStyle name="T_Book1_1_CPK_Bieu4HTMT 2 3 2" xfId="8310" xr:uid="{00000000-0005-0000-0000-0000BD4E0000}"/>
    <cellStyle name="T_Book1_1_CPK_Bieu4HTMT 2 3 2 2" xfId="18224" xr:uid="{00000000-0005-0000-0000-0000BE4E0000}"/>
    <cellStyle name="T_Book1_1_CPK_Bieu4HTMT 2 3 2 2 2" xfId="32562" xr:uid="{00000000-0005-0000-0000-0000BF4E0000}"/>
    <cellStyle name="T_Book1_1_CPK_Bieu4HTMT 2 3 2 3" xfId="32561" xr:uid="{00000000-0005-0000-0000-0000C04E0000}"/>
    <cellStyle name="T_Book1_1_CPK_Bieu4HTMT 2 3 3" xfId="18054" xr:uid="{00000000-0005-0000-0000-0000C14E0000}"/>
    <cellStyle name="T_Book1_1_CPK_Bieu4HTMT 2 3 3 2" xfId="32563" xr:uid="{00000000-0005-0000-0000-0000C24E0000}"/>
    <cellStyle name="T_Book1_1_CPK_Bieu4HTMT 2 3 4" xfId="32560" xr:uid="{00000000-0005-0000-0000-0000C34E0000}"/>
    <cellStyle name="T_Book1_1_CPK_Bieu4HTMT 2 4" xfId="447" xr:uid="{00000000-0005-0000-0000-0000C44E0000}"/>
    <cellStyle name="T_Book1_1_CPK_Bieu4HTMT 2 4 2" xfId="15320" xr:uid="{00000000-0005-0000-0000-0000C54E0000}"/>
    <cellStyle name="T_Book1_1_CPK_Bieu4HTMT 2 4 2 2" xfId="32565" xr:uid="{00000000-0005-0000-0000-0000C64E0000}"/>
    <cellStyle name="T_Book1_1_CPK_Bieu4HTMT 2 4 3" xfId="32564" xr:uid="{00000000-0005-0000-0000-0000C74E0000}"/>
    <cellStyle name="T_Book1_1_CPK_Bieu4HTMT 2 5" xfId="7365" xr:uid="{00000000-0005-0000-0000-0000C84E0000}"/>
    <cellStyle name="T_Book1_1_CPK_Bieu4HTMT 2 5 2" xfId="17896" xr:uid="{00000000-0005-0000-0000-0000C94E0000}"/>
    <cellStyle name="T_Book1_1_CPK_Bieu4HTMT 2 5 2 2" xfId="32567" xr:uid="{00000000-0005-0000-0000-0000CA4E0000}"/>
    <cellStyle name="T_Book1_1_CPK_Bieu4HTMT 2 5 3" xfId="32566" xr:uid="{00000000-0005-0000-0000-0000CB4E0000}"/>
    <cellStyle name="T_Book1_1_CPK_Bieu4HTMT 2 6" xfId="15772" xr:uid="{00000000-0005-0000-0000-0000CC4E0000}"/>
    <cellStyle name="T_Book1_1_CPK_Bieu4HTMT 2 6 2" xfId="32568" xr:uid="{00000000-0005-0000-0000-0000CD4E0000}"/>
    <cellStyle name="T_Book1_1_CPK_Bieu4HTMT 2 7" xfId="32553" xr:uid="{00000000-0005-0000-0000-0000CE4E0000}"/>
    <cellStyle name="T_Book1_1_CPK_Bieu4HTMT 3" xfId="3310" xr:uid="{00000000-0005-0000-0000-0000CF4E0000}"/>
    <cellStyle name="T_Book1_1_CPK_Bieu4HTMT 3 2" xfId="9957" xr:uid="{00000000-0005-0000-0000-0000D04E0000}"/>
    <cellStyle name="T_Book1_1_CPK_Bieu4HTMT 3 2 2" xfId="19230" xr:uid="{00000000-0005-0000-0000-0000D14E0000}"/>
    <cellStyle name="T_Book1_1_CPK_Bieu4HTMT 3 2 2 2" xfId="32571" xr:uid="{00000000-0005-0000-0000-0000D24E0000}"/>
    <cellStyle name="T_Book1_1_CPK_Bieu4HTMT 3 2 3" xfId="32570" xr:uid="{00000000-0005-0000-0000-0000D34E0000}"/>
    <cellStyle name="T_Book1_1_CPK_Bieu4HTMT 3 3" xfId="9960" xr:uid="{00000000-0005-0000-0000-0000D44E0000}"/>
    <cellStyle name="T_Book1_1_CPK_Bieu4HTMT 3 3 2" xfId="19233" xr:uid="{00000000-0005-0000-0000-0000D54E0000}"/>
    <cellStyle name="T_Book1_1_CPK_Bieu4HTMT 3 3 2 2" xfId="32573" xr:uid="{00000000-0005-0000-0000-0000D64E0000}"/>
    <cellStyle name="T_Book1_1_CPK_Bieu4HTMT 3 3 3" xfId="32572" xr:uid="{00000000-0005-0000-0000-0000D74E0000}"/>
    <cellStyle name="T_Book1_1_CPK_Bieu4HTMT 3 4" xfId="16354" xr:uid="{00000000-0005-0000-0000-0000D84E0000}"/>
    <cellStyle name="T_Book1_1_CPK_Bieu4HTMT 3 4 2" xfId="32574" xr:uid="{00000000-0005-0000-0000-0000D94E0000}"/>
    <cellStyle name="T_Book1_1_CPK_Bieu4HTMT 3 5" xfId="32569" xr:uid="{00000000-0005-0000-0000-0000DA4E0000}"/>
    <cellStyle name="T_Book1_1_CPK_Bieu4HTMT 4" xfId="5100" xr:uid="{00000000-0005-0000-0000-0000DB4E0000}"/>
    <cellStyle name="T_Book1_1_CPK_Bieu4HTMT 4 2" xfId="9962" xr:uid="{00000000-0005-0000-0000-0000DC4E0000}"/>
    <cellStyle name="T_Book1_1_CPK_Bieu4HTMT 4 2 2" xfId="19235" xr:uid="{00000000-0005-0000-0000-0000DD4E0000}"/>
    <cellStyle name="T_Book1_1_CPK_Bieu4HTMT 4 2 2 2" xfId="32577" xr:uid="{00000000-0005-0000-0000-0000DE4E0000}"/>
    <cellStyle name="T_Book1_1_CPK_Bieu4HTMT 4 2 3" xfId="32576" xr:uid="{00000000-0005-0000-0000-0000DF4E0000}"/>
    <cellStyle name="T_Book1_1_CPK_Bieu4HTMT 4 3" xfId="16978" xr:uid="{00000000-0005-0000-0000-0000E04E0000}"/>
    <cellStyle name="T_Book1_1_CPK_Bieu4HTMT 4 3 2" xfId="32578" xr:uid="{00000000-0005-0000-0000-0000E14E0000}"/>
    <cellStyle name="T_Book1_1_CPK_Bieu4HTMT 4 4" xfId="32575" xr:uid="{00000000-0005-0000-0000-0000E24E0000}"/>
    <cellStyle name="T_Book1_1_CPK_Bieu4HTMT 5" xfId="5105" xr:uid="{00000000-0005-0000-0000-0000E34E0000}"/>
    <cellStyle name="T_Book1_1_CPK_Bieu4HTMT 5 2" xfId="16981" xr:uid="{00000000-0005-0000-0000-0000E44E0000}"/>
    <cellStyle name="T_Book1_1_CPK_Bieu4HTMT 5 2 2" xfId="32580" xr:uid="{00000000-0005-0000-0000-0000E54E0000}"/>
    <cellStyle name="T_Book1_1_CPK_Bieu4HTMT 5 3" xfId="32579" xr:uid="{00000000-0005-0000-0000-0000E64E0000}"/>
    <cellStyle name="T_Book1_1_CPK_Bieu4HTMT 6" xfId="9963" xr:uid="{00000000-0005-0000-0000-0000E74E0000}"/>
    <cellStyle name="T_Book1_1_CPK_Bieu4HTMT 6 2" xfId="19236" xr:uid="{00000000-0005-0000-0000-0000E84E0000}"/>
    <cellStyle name="T_Book1_1_CPK_Bieu4HTMT 6 2 2" xfId="32582" xr:uid="{00000000-0005-0000-0000-0000E94E0000}"/>
    <cellStyle name="T_Book1_1_CPK_Bieu4HTMT 6 3" xfId="32581" xr:uid="{00000000-0005-0000-0000-0000EA4E0000}"/>
    <cellStyle name="T_Book1_1_CPK_Bieu4HTMT 7" xfId="16716" xr:uid="{00000000-0005-0000-0000-0000EB4E0000}"/>
    <cellStyle name="T_Book1_1_CPK_Bieu4HTMT 7 2" xfId="32583" xr:uid="{00000000-0005-0000-0000-0000EC4E0000}"/>
    <cellStyle name="T_Book1_1_CPK_Bieu4HTMT 8" xfId="32552" xr:uid="{00000000-0005-0000-0000-0000ED4E0000}"/>
    <cellStyle name="T_Book1_1_CPK_Bieu4HTMT_!1 1 bao cao giao KH ve HTCMT vung TNB   12-12-2011" xfId="5553" xr:uid="{00000000-0005-0000-0000-0000EE4E0000}"/>
    <cellStyle name="T_Book1_1_CPK_Bieu4HTMT_!1 1 bao cao giao KH ve HTCMT vung TNB   12-12-2011 2" xfId="9965" xr:uid="{00000000-0005-0000-0000-0000EF4E0000}"/>
    <cellStyle name="T_Book1_1_CPK_Bieu4HTMT_!1 1 bao cao giao KH ve HTCMT vung TNB   12-12-2011 2 2" xfId="8720" xr:uid="{00000000-0005-0000-0000-0000F04E0000}"/>
    <cellStyle name="T_Book1_1_CPK_Bieu4HTMT_!1 1 bao cao giao KH ve HTCMT vung TNB   12-12-2011 2 2 2" xfId="9967" xr:uid="{00000000-0005-0000-0000-0000F14E0000}"/>
    <cellStyle name="T_Book1_1_CPK_Bieu4HTMT_!1 1 bao cao giao KH ve HTCMT vung TNB   12-12-2011 2 2 2 2" xfId="19240" xr:uid="{00000000-0005-0000-0000-0000F24E0000}"/>
    <cellStyle name="T_Book1_1_CPK_Bieu4HTMT_!1 1 bao cao giao KH ve HTCMT vung TNB   12-12-2011 2 2 2 2 2" xfId="32588" xr:uid="{00000000-0005-0000-0000-0000F34E0000}"/>
    <cellStyle name="T_Book1_1_CPK_Bieu4HTMT_!1 1 bao cao giao KH ve HTCMT vung TNB   12-12-2011 2 2 2 3" xfId="32587" xr:uid="{00000000-0005-0000-0000-0000F44E0000}"/>
    <cellStyle name="T_Book1_1_CPK_Bieu4HTMT_!1 1 bao cao giao KH ve HTCMT vung TNB   12-12-2011 2 2 3" xfId="9968" xr:uid="{00000000-0005-0000-0000-0000F54E0000}"/>
    <cellStyle name="T_Book1_1_CPK_Bieu4HTMT_!1 1 bao cao giao KH ve HTCMT vung TNB   12-12-2011 2 2 3 2" xfId="19241" xr:uid="{00000000-0005-0000-0000-0000F64E0000}"/>
    <cellStyle name="T_Book1_1_CPK_Bieu4HTMT_!1 1 bao cao giao KH ve HTCMT vung TNB   12-12-2011 2 2 3 2 2" xfId="32590" xr:uid="{00000000-0005-0000-0000-0000F74E0000}"/>
    <cellStyle name="T_Book1_1_CPK_Bieu4HTMT_!1 1 bao cao giao KH ve HTCMT vung TNB   12-12-2011 2 2 3 3" xfId="32589" xr:uid="{00000000-0005-0000-0000-0000F84E0000}"/>
    <cellStyle name="T_Book1_1_CPK_Bieu4HTMT_!1 1 bao cao giao KH ve HTCMT vung TNB   12-12-2011 2 2 4" xfId="18347" xr:uid="{00000000-0005-0000-0000-0000F94E0000}"/>
    <cellStyle name="T_Book1_1_CPK_Bieu4HTMT_!1 1 bao cao giao KH ve HTCMT vung TNB   12-12-2011 2 2 4 2" xfId="32591" xr:uid="{00000000-0005-0000-0000-0000FA4E0000}"/>
    <cellStyle name="T_Book1_1_CPK_Bieu4HTMT_!1 1 bao cao giao KH ve HTCMT vung TNB   12-12-2011 2 2 5" xfId="32586" xr:uid="{00000000-0005-0000-0000-0000FB4E0000}"/>
    <cellStyle name="T_Book1_1_CPK_Bieu4HTMT_!1 1 bao cao giao KH ve HTCMT vung TNB   12-12-2011 2 3" xfId="9969" xr:uid="{00000000-0005-0000-0000-0000FC4E0000}"/>
    <cellStyle name="T_Book1_1_CPK_Bieu4HTMT_!1 1 bao cao giao KH ve HTCMT vung TNB   12-12-2011 2 3 2" xfId="9971" xr:uid="{00000000-0005-0000-0000-0000FD4E0000}"/>
    <cellStyle name="T_Book1_1_CPK_Bieu4HTMT_!1 1 bao cao giao KH ve HTCMT vung TNB   12-12-2011 2 3 2 2" xfId="19244" xr:uid="{00000000-0005-0000-0000-0000FE4E0000}"/>
    <cellStyle name="T_Book1_1_CPK_Bieu4HTMT_!1 1 bao cao giao KH ve HTCMT vung TNB   12-12-2011 2 3 2 2 2" xfId="32594" xr:uid="{00000000-0005-0000-0000-0000FF4E0000}"/>
    <cellStyle name="T_Book1_1_CPK_Bieu4HTMT_!1 1 bao cao giao KH ve HTCMT vung TNB   12-12-2011 2 3 2 3" xfId="32593" xr:uid="{00000000-0005-0000-0000-0000004F0000}"/>
    <cellStyle name="T_Book1_1_CPK_Bieu4HTMT_!1 1 bao cao giao KH ve HTCMT vung TNB   12-12-2011 2 3 3" xfId="19242" xr:uid="{00000000-0005-0000-0000-0000014F0000}"/>
    <cellStyle name="T_Book1_1_CPK_Bieu4HTMT_!1 1 bao cao giao KH ve HTCMT vung TNB   12-12-2011 2 3 3 2" xfId="32595" xr:uid="{00000000-0005-0000-0000-0000024F0000}"/>
    <cellStyle name="T_Book1_1_CPK_Bieu4HTMT_!1 1 bao cao giao KH ve HTCMT vung TNB   12-12-2011 2 3 4" xfId="32592" xr:uid="{00000000-0005-0000-0000-0000034F0000}"/>
    <cellStyle name="T_Book1_1_CPK_Bieu4HTMT_!1 1 bao cao giao KH ve HTCMT vung TNB   12-12-2011 2 4" xfId="9972" xr:uid="{00000000-0005-0000-0000-0000044F0000}"/>
    <cellStyle name="T_Book1_1_CPK_Bieu4HTMT_!1 1 bao cao giao KH ve HTCMT vung TNB   12-12-2011 2 4 2" xfId="19245" xr:uid="{00000000-0005-0000-0000-0000054F0000}"/>
    <cellStyle name="T_Book1_1_CPK_Bieu4HTMT_!1 1 bao cao giao KH ve HTCMT vung TNB   12-12-2011 2 4 2 2" xfId="32597" xr:uid="{00000000-0005-0000-0000-0000064F0000}"/>
    <cellStyle name="T_Book1_1_CPK_Bieu4HTMT_!1 1 bao cao giao KH ve HTCMT vung TNB   12-12-2011 2 4 3" xfId="32596" xr:uid="{00000000-0005-0000-0000-0000074F0000}"/>
    <cellStyle name="T_Book1_1_CPK_Bieu4HTMT_!1 1 bao cao giao KH ve HTCMT vung TNB   12-12-2011 2 5" xfId="7252" xr:uid="{00000000-0005-0000-0000-0000084F0000}"/>
    <cellStyle name="T_Book1_1_CPK_Bieu4HTMT_!1 1 bao cao giao KH ve HTCMT vung TNB   12-12-2011 2 5 2" xfId="17825" xr:uid="{00000000-0005-0000-0000-0000094F0000}"/>
    <cellStyle name="T_Book1_1_CPK_Bieu4HTMT_!1 1 bao cao giao KH ve HTCMT vung TNB   12-12-2011 2 5 2 2" xfId="32599" xr:uid="{00000000-0005-0000-0000-00000A4F0000}"/>
    <cellStyle name="T_Book1_1_CPK_Bieu4HTMT_!1 1 bao cao giao KH ve HTCMT vung TNB   12-12-2011 2 5 3" xfId="32598" xr:uid="{00000000-0005-0000-0000-00000B4F0000}"/>
    <cellStyle name="T_Book1_1_CPK_Bieu4HTMT_!1 1 bao cao giao KH ve HTCMT vung TNB   12-12-2011 2 6" xfId="19238" xr:uid="{00000000-0005-0000-0000-00000C4F0000}"/>
    <cellStyle name="T_Book1_1_CPK_Bieu4HTMT_!1 1 bao cao giao KH ve HTCMT vung TNB   12-12-2011 2 6 2" xfId="32600" xr:uid="{00000000-0005-0000-0000-00000D4F0000}"/>
    <cellStyle name="T_Book1_1_CPK_Bieu4HTMT_!1 1 bao cao giao KH ve HTCMT vung TNB   12-12-2011 2 7" xfId="32585" xr:uid="{00000000-0005-0000-0000-00000E4F0000}"/>
    <cellStyle name="T_Book1_1_CPK_Bieu4HTMT_!1 1 bao cao giao KH ve HTCMT vung TNB   12-12-2011 3" xfId="8122" xr:uid="{00000000-0005-0000-0000-00000F4F0000}"/>
    <cellStyle name="T_Book1_1_CPK_Bieu4HTMT_!1 1 bao cao giao KH ve HTCMT vung TNB   12-12-2011 3 2" xfId="8124" xr:uid="{00000000-0005-0000-0000-0000104F0000}"/>
    <cellStyle name="T_Book1_1_CPK_Bieu4HTMT_!1 1 bao cao giao KH ve HTCMT vung TNB   12-12-2011 3 2 2" xfId="18167" xr:uid="{00000000-0005-0000-0000-0000114F0000}"/>
    <cellStyle name="T_Book1_1_CPK_Bieu4HTMT_!1 1 bao cao giao KH ve HTCMT vung TNB   12-12-2011 3 2 2 2" xfId="32603" xr:uid="{00000000-0005-0000-0000-0000124F0000}"/>
    <cellStyle name="T_Book1_1_CPK_Bieu4HTMT_!1 1 bao cao giao KH ve HTCMT vung TNB   12-12-2011 3 2 3" xfId="32602" xr:uid="{00000000-0005-0000-0000-0000134F0000}"/>
    <cellStyle name="T_Book1_1_CPK_Bieu4HTMT_!1 1 bao cao giao KH ve HTCMT vung TNB   12-12-2011 3 3" xfId="8126" xr:uid="{00000000-0005-0000-0000-0000144F0000}"/>
    <cellStyle name="T_Book1_1_CPK_Bieu4HTMT_!1 1 bao cao giao KH ve HTCMT vung TNB   12-12-2011 3 3 2" xfId="18168" xr:uid="{00000000-0005-0000-0000-0000154F0000}"/>
    <cellStyle name="T_Book1_1_CPK_Bieu4HTMT_!1 1 bao cao giao KH ve HTCMT vung TNB   12-12-2011 3 3 2 2" xfId="32605" xr:uid="{00000000-0005-0000-0000-0000164F0000}"/>
    <cellStyle name="T_Book1_1_CPK_Bieu4HTMT_!1 1 bao cao giao KH ve HTCMT vung TNB   12-12-2011 3 3 3" xfId="32604" xr:uid="{00000000-0005-0000-0000-0000174F0000}"/>
    <cellStyle name="T_Book1_1_CPK_Bieu4HTMT_!1 1 bao cao giao KH ve HTCMT vung TNB   12-12-2011 3 4" xfId="18166" xr:uid="{00000000-0005-0000-0000-0000184F0000}"/>
    <cellStyle name="T_Book1_1_CPK_Bieu4HTMT_!1 1 bao cao giao KH ve HTCMT vung TNB   12-12-2011 3 4 2" xfId="32606" xr:uid="{00000000-0005-0000-0000-0000194F0000}"/>
    <cellStyle name="T_Book1_1_CPK_Bieu4HTMT_!1 1 bao cao giao KH ve HTCMT vung TNB   12-12-2011 3 5" xfId="32601" xr:uid="{00000000-0005-0000-0000-00001A4F0000}"/>
    <cellStyle name="T_Book1_1_CPK_Bieu4HTMT_!1 1 bao cao giao KH ve HTCMT vung TNB   12-12-2011 4" xfId="8128" xr:uid="{00000000-0005-0000-0000-00001B4F0000}"/>
    <cellStyle name="T_Book1_1_CPK_Bieu4HTMT_!1 1 bao cao giao KH ve HTCMT vung TNB   12-12-2011 4 2" xfId="8130" xr:uid="{00000000-0005-0000-0000-00001C4F0000}"/>
    <cellStyle name="T_Book1_1_CPK_Bieu4HTMT_!1 1 bao cao giao KH ve HTCMT vung TNB   12-12-2011 4 2 2" xfId="18170" xr:uid="{00000000-0005-0000-0000-00001D4F0000}"/>
    <cellStyle name="T_Book1_1_CPK_Bieu4HTMT_!1 1 bao cao giao KH ve HTCMT vung TNB   12-12-2011 4 2 2 2" xfId="32609" xr:uid="{00000000-0005-0000-0000-00001E4F0000}"/>
    <cellStyle name="T_Book1_1_CPK_Bieu4HTMT_!1 1 bao cao giao KH ve HTCMT vung TNB   12-12-2011 4 2 3" xfId="32608" xr:uid="{00000000-0005-0000-0000-00001F4F0000}"/>
    <cellStyle name="T_Book1_1_CPK_Bieu4HTMT_!1 1 bao cao giao KH ve HTCMT vung TNB   12-12-2011 4 3" xfId="18169" xr:uid="{00000000-0005-0000-0000-0000204F0000}"/>
    <cellStyle name="T_Book1_1_CPK_Bieu4HTMT_!1 1 bao cao giao KH ve HTCMT vung TNB   12-12-2011 4 3 2" xfId="32610" xr:uid="{00000000-0005-0000-0000-0000214F0000}"/>
    <cellStyle name="T_Book1_1_CPK_Bieu4HTMT_!1 1 bao cao giao KH ve HTCMT vung TNB   12-12-2011 4 4" xfId="32607" xr:uid="{00000000-0005-0000-0000-0000224F0000}"/>
    <cellStyle name="T_Book1_1_CPK_Bieu4HTMT_!1 1 bao cao giao KH ve HTCMT vung TNB   12-12-2011 5" xfId="8132" xr:uid="{00000000-0005-0000-0000-0000234F0000}"/>
    <cellStyle name="T_Book1_1_CPK_Bieu4HTMT_!1 1 bao cao giao KH ve HTCMT vung TNB   12-12-2011 5 2" xfId="18171" xr:uid="{00000000-0005-0000-0000-0000244F0000}"/>
    <cellStyle name="T_Book1_1_CPK_Bieu4HTMT_!1 1 bao cao giao KH ve HTCMT vung TNB   12-12-2011 5 2 2" xfId="32612" xr:uid="{00000000-0005-0000-0000-0000254F0000}"/>
    <cellStyle name="T_Book1_1_CPK_Bieu4HTMT_!1 1 bao cao giao KH ve HTCMT vung TNB   12-12-2011 5 3" xfId="32611" xr:uid="{00000000-0005-0000-0000-0000264F0000}"/>
    <cellStyle name="T_Book1_1_CPK_Bieu4HTMT_!1 1 bao cao giao KH ve HTCMT vung TNB   12-12-2011 6" xfId="9973" xr:uid="{00000000-0005-0000-0000-0000274F0000}"/>
    <cellStyle name="T_Book1_1_CPK_Bieu4HTMT_!1 1 bao cao giao KH ve HTCMT vung TNB   12-12-2011 6 2" xfId="19246" xr:uid="{00000000-0005-0000-0000-0000284F0000}"/>
    <cellStyle name="T_Book1_1_CPK_Bieu4HTMT_!1 1 bao cao giao KH ve HTCMT vung TNB   12-12-2011 6 2 2" xfId="32614" xr:uid="{00000000-0005-0000-0000-0000294F0000}"/>
    <cellStyle name="T_Book1_1_CPK_Bieu4HTMT_!1 1 bao cao giao KH ve HTCMT vung TNB   12-12-2011 6 3" xfId="32613" xr:uid="{00000000-0005-0000-0000-00002A4F0000}"/>
    <cellStyle name="T_Book1_1_CPK_Bieu4HTMT_!1 1 bao cao giao KH ve HTCMT vung TNB   12-12-2011 7" xfId="17131" xr:uid="{00000000-0005-0000-0000-00002B4F0000}"/>
    <cellStyle name="T_Book1_1_CPK_Bieu4HTMT_!1 1 bao cao giao KH ve HTCMT vung TNB   12-12-2011 7 2" xfId="32615" xr:uid="{00000000-0005-0000-0000-00002C4F0000}"/>
    <cellStyle name="T_Book1_1_CPK_Bieu4HTMT_!1 1 bao cao giao KH ve HTCMT vung TNB   12-12-2011 8" xfId="32584" xr:uid="{00000000-0005-0000-0000-00002D4F0000}"/>
    <cellStyle name="T_Book1_1_CPK_Bieu4HTMT_KH TPCP vung TNB (03-1-2012)" xfId="9974" xr:uid="{00000000-0005-0000-0000-00002E4F0000}"/>
    <cellStyle name="T_Book1_1_CPK_Bieu4HTMT_KH TPCP vung TNB (03-1-2012) 2" xfId="9977" xr:uid="{00000000-0005-0000-0000-00002F4F0000}"/>
    <cellStyle name="T_Book1_1_CPK_Bieu4HTMT_KH TPCP vung TNB (03-1-2012) 2 2" xfId="5755" xr:uid="{00000000-0005-0000-0000-0000304F0000}"/>
    <cellStyle name="T_Book1_1_CPK_Bieu4HTMT_KH TPCP vung TNB (03-1-2012) 2 2 2" xfId="5758" xr:uid="{00000000-0005-0000-0000-0000314F0000}"/>
    <cellStyle name="T_Book1_1_CPK_Bieu4HTMT_KH TPCP vung TNB (03-1-2012) 2 2 2 2" xfId="17196" xr:uid="{00000000-0005-0000-0000-0000324F0000}"/>
    <cellStyle name="T_Book1_1_CPK_Bieu4HTMT_KH TPCP vung TNB (03-1-2012) 2 2 2 2 2" xfId="32620" xr:uid="{00000000-0005-0000-0000-0000334F0000}"/>
    <cellStyle name="T_Book1_1_CPK_Bieu4HTMT_KH TPCP vung TNB (03-1-2012) 2 2 2 3" xfId="32619" xr:uid="{00000000-0005-0000-0000-0000344F0000}"/>
    <cellStyle name="T_Book1_1_CPK_Bieu4HTMT_KH TPCP vung TNB (03-1-2012) 2 2 3" xfId="7118" xr:uid="{00000000-0005-0000-0000-0000354F0000}"/>
    <cellStyle name="T_Book1_1_CPK_Bieu4HTMT_KH TPCP vung TNB (03-1-2012) 2 2 3 2" xfId="17773" xr:uid="{00000000-0005-0000-0000-0000364F0000}"/>
    <cellStyle name="T_Book1_1_CPK_Bieu4HTMT_KH TPCP vung TNB (03-1-2012) 2 2 3 2 2" xfId="32622" xr:uid="{00000000-0005-0000-0000-0000374F0000}"/>
    <cellStyle name="T_Book1_1_CPK_Bieu4HTMT_KH TPCP vung TNB (03-1-2012) 2 2 3 3" xfId="32621" xr:uid="{00000000-0005-0000-0000-0000384F0000}"/>
    <cellStyle name="T_Book1_1_CPK_Bieu4HTMT_KH TPCP vung TNB (03-1-2012) 2 2 4" xfId="17195" xr:uid="{00000000-0005-0000-0000-0000394F0000}"/>
    <cellStyle name="T_Book1_1_CPK_Bieu4HTMT_KH TPCP vung TNB (03-1-2012) 2 2 4 2" xfId="32623" xr:uid="{00000000-0005-0000-0000-00003A4F0000}"/>
    <cellStyle name="T_Book1_1_CPK_Bieu4HTMT_KH TPCP vung TNB (03-1-2012) 2 2 5" xfId="32618" xr:uid="{00000000-0005-0000-0000-00003B4F0000}"/>
    <cellStyle name="T_Book1_1_CPK_Bieu4HTMT_KH TPCP vung TNB (03-1-2012) 2 3" xfId="5763" xr:uid="{00000000-0005-0000-0000-00003C4F0000}"/>
    <cellStyle name="T_Book1_1_CPK_Bieu4HTMT_KH TPCP vung TNB (03-1-2012) 2 3 2" xfId="3545" xr:uid="{00000000-0005-0000-0000-00003D4F0000}"/>
    <cellStyle name="T_Book1_1_CPK_Bieu4HTMT_KH TPCP vung TNB (03-1-2012) 2 3 2 2" xfId="16428" xr:uid="{00000000-0005-0000-0000-00003E4F0000}"/>
    <cellStyle name="T_Book1_1_CPK_Bieu4HTMT_KH TPCP vung TNB (03-1-2012) 2 3 2 2 2" xfId="32626" xr:uid="{00000000-0005-0000-0000-00003F4F0000}"/>
    <cellStyle name="T_Book1_1_CPK_Bieu4HTMT_KH TPCP vung TNB (03-1-2012) 2 3 2 3" xfId="32625" xr:uid="{00000000-0005-0000-0000-0000404F0000}"/>
    <cellStyle name="T_Book1_1_CPK_Bieu4HTMT_KH TPCP vung TNB (03-1-2012) 2 3 3" xfId="17198" xr:uid="{00000000-0005-0000-0000-0000414F0000}"/>
    <cellStyle name="T_Book1_1_CPK_Bieu4HTMT_KH TPCP vung TNB (03-1-2012) 2 3 3 2" xfId="32627" xr:uid="{00000000-0005-0000-0000-0000424F0000}"/>
    <cellStyle name="T_Book1_1_CPK_Bieu4HTMT_KH TPCP vung TNB (03-1-2012) 2 3 4" xfId="32624" xr:uid="{00000000-0005-0000-0000-0000434F0000}"/>
    <cellStyle name="T_Book1_1_CPK_Bieu4HTMT_KH TPCP vung TNB (03-1-2012) 2 4" xfId="5780" xr:uid="{00000000-0005-0000-0000-0000444F0000}"/>
    <cellStyle name="T_Book1_1_CPK_Bieu4HTMT_KH TPCP vung TNB (03-1-2012) 2 4 2" xfId="17206" xr:uid="{00000000-0005-0000-0000-0000454F0000}"/>
    <cellStyle name="T_Book1_1_CPK_Bieu4HTMT_KH TPCP vung TNB (03-1-2012) 2 4 2 2" xfId="32629" xr:uid="{00000000-0005-0000-0000-0000464F0000}"/>
    <cellStyle name="T_Book1_1_CPK_Bieu4HTMT_KH TPCP vung TNB (03-1-2012) 2 4 3" xfId="32628" xr:uid="{00000000-0005-0000-0000-0000474F0000}"/>
    <cellStyle name="T_Book1_1_CPK_Bieu4HTMT_KH TPCP vung TNB (03-1-2012) 2 5" xfId="5784" xr:uid="{00000000-0005-0000-0000-0000484F0000}"/>
    <cellStyle name="T_Book1_1_CPK_Bieu4HTMT_KH TPCP vung TNB (03-1-2012) 2 5 2" xfId="17208" xr:uid="{00000000-0005-0000-0000-0000494F0000}"/>
    <cellStyle name="T_Book1_1_CPK_Bieu4HTMT_KH TPCP vung TNB (03-1-2012) 2 5 2 2" xfId="32631" xr:uid="{00000000-0005-0000-0000-00004A4F0000}"/>
    <cellStyle name="T_Book1_1_CPK_Bieu4HTMT_KH TPCP vung TNB (03-1-2012) 2 5 3" xfId="32630" xr:uid="{00000000-0005-0000-0000-00004B4F0000}"/>
    <cellStyle name="T_Book1_1_CPK_Bieu4HTMT_KH TPCP vung TNB (03-1-2012) 2 6" xfId="19250" xr:uid="{00000000-0005-0000-0000-00004C4F0000}"/>
    <cellStyle name="T_Book1_1_CPK_Bieu4HTMT_KH TPCP vung TNB (03-1-2012) 2 6 2" xfId="32632" xr:uid="{00000000-0005-0000-0000-00004D4F0000}"/>
    <cellStyle name="T_Book1_1_CPK_Bieu4HTMT_KH TPCP vung TNB (03-1-2012) 2 7" xfId="32617" xr:uid="{00000000-0005-0000-0000-00004E4F0000}"/>
    <cellStyle name="T_Book1_1_CPK_Bieu4HTMT_KH TPCP vung TNB (03-1-2012) 3" xfId="9983" xr:uid="{00000000-0005-0000-0000-00004F4F0000}"/>
    <cellStyle name="T_Book1_1_CPK_Bieu4HTMT_KH TPCP vung TNB (03-1-2012) 3 2" xfId="9986" xr:uid="{00000000-0005-0000-0000-0000504F0000}"/>
    <cellStyle name="T_Book1_1_CPK_Bieu4HTMT_KH TPCP vung TNB (03-1-2012) 3 2 2" xfId="19257" xr:uid="{00000000-0005-0000-0000-0000514F0000}"/>
    <cellStyle name="T_Book1_1_CPK_Bieu4HTMT_KH TPCP vung TNB (03-1-2012) 3 2 2 2" xfId="32635" xr:uid="{00000000-0005-0000-0000-0000524F0000}"/>
    <cellStyle name="T_Book1_1_CPK_Bieu4HTMT_KH TPCP vung TNB (03-1-2012) 3 2 3" xfId="32634" xr:uid="{00000000-0005-0000-0000-0000534F0000}"/>
    <cellStyle name="T_Book1_1_CPK_Bieu4HTMT_KH TPCP vung TNB (03-1-2012) 3 3" xfId="9989" xr:uid="{00000000-0005-0000-0000-0000544F0000}"/>
    <cellStyle name="T_Book1_1_CPK_Bieu4HTMT_KH TPCP vung TNB (03-1-2012) 3 3 2" xfId="19258" xr:uid="{00000000-0005-0000-0000-0000554F0000}"/>
    <cellStyle name="T_Book1_1_CPK_Bieu4HTMT_KH TPCP vung TNB (03-1-2012) 3 3 2 2" xfId="32637" xr:uid="{00000000-0005-0000-0000-0000564F0000}"/>
    <cellStyle name="T_Book1_1_CPK_Bieu4HTMT_KH TPCP vung TNB (03-1-2012) 3 3 3" xfId="32636" xr:uid="{00000000-0005-0000-0000-0000574F0000}"/>
    <cellStyle name="T_Book1_1_CPK_Bieu4HTMT_KH TPCP vung TNB (03-1-2012) 3 4" xfId="19255" xr:uid="{00000000-0005-0000-0000-0000584F0000}"/>
    <cellStyle name="T_Book1_1_CPK_Bieu4HTMT_KH TPCP vung TNB (03-1-2012) 3 4 2" xfId="32638" xr:uid="{00000000-0005-0000-0000-0000594F0000}"/>
    <cellStyle name="T_Book1_1_CPK_Bieu4HTMT_KH TPCP vung TNB (03-1-2012) 3 5" xfId="32633" xr:uid="{00000000-0005-0000-0000-00005A4F0000}"/>
    <cellStyle name="T_Book1_1_CPK_Bieu4HTMT_KH TPCP vung TNB (03-1-2012) 4" xfId="9992" xr:uid="{00000000-0005-0000-0000-00005B4F0000}"/>
    <cellStyle name="T_Book1_1_CPK_Bieu4HTMT_KH TPCP vung TNB (03-1-2012) 4 2" xfId="9994" xr:uid="{00000000-0005-0000-0000-00005C4F0000}"/>
    <cellStyle name="T_Book1_1_CPK_Bieu4HTMT_KH TPCP vung TNB (03-1-2012) 4 2 2" xfId="19261" xr:uid="{00000000-0005-0000-0000-00005D4F0000}"/>
    <cellStyle name="T_Book1_1_CPK_Bieu4HTMT_KH TPCP vung TNB (03-1-2012) 4 2 2 2" xfId="32641" xr:uid="{00000000-0005-0000-0000-00005E4F0000}"/>
    <cellStyle name="T_Book1_1_CPK_Bieu4HTMT_KH TPCP vung TNB (03-1-2012) 4 2 3" xfId="32640" xr:uid="{00000000-0005-0000-0000-00005F4F0000}"/>
    <cellStyle name="T_Book1_1_CPK_Bieu4HTMT_KH TPCP vung TNB (03-1-2012) 4 3" xfId="19260" xr:uid="{00000000-0005-0000-0000-0000604F0000}"/>
    <cellStyle name="T_Book1_1_CPK_Bieu4HTMT_KH TPCP vung TNB (03-1-2012) 4 3 2" xfId="32642" xr:uid="{00000000-0005-0000-0000-0000614F0000}"/>
    <cellStyle name="T_Book1_1_CPK_Bieu4HTMT_KH TPCP vung TNB (03-1-2012) 4 4" xfId="32639" xr:uid="{00000000-0005-0000-0000-0000624F0000}"/>
    <cellStyle name="T_Book1_1_CPK_Bieu4HTMT_KH TPCP vung TNB (03-1-2012) 5" xfId="9996" xr:uid="{00000000-0005-0000-0000-0000634F0000}"/>
    <cellStyle name="T_Book1_1_CPK_Bieu4HTMT_KH TPCP vung TNB (03-1-2012) 5 2" xfId="19262" xr:uid="{00000000-0005-0000-0000-0000644F0000}"/>
    <cellStyle name="T_Book1_1_CPK_Bieu4HTMT_KH TPCP vung TNB (03-1-2012) 5 2 2" xfId="32644" xr:uid="{00000000-0005-0000-0000-0000654F0000}"/>
    <cellStyle name="T_Book1_1_CPK_Bieu4HTMT_KH TPCP vung TNB (03-1-2012) 5 3" xfId="32643" xr:uid="{00000000-0005-0000-0000-0000664F0000}"/>
    <cellStyle name="T_Book1_1_CPK_Bieu4HTMT_KH TPCP vung TNB (03-1-2012) 6" xfId="282" xr:uid="{00000000-0005-0000-0000-0000674F0000}"/>
    <cellStyle name="T_Book1_1_CPK_Bieu4HTMT_KH TPCP vung TNB (03-1-2012) 6 2" xfId="15261" xr:uid="{00000000-0005-0000-0000-0000684F0000}"/>
    <cellStyle name="T_Book1_1_CPK_Bieu4HTMT_KH TPCP vung TNB (03-1-2012) 6 2 2" xfId="32646" xr:uid="{00000000-0005-0000-0000-0000694F0000}"/>
    <cellStyle name="T_Book1_1_CPK_Bieu4HTMT_KH TPCP vung TNB (03-1-2012) 6 3" xfId="32645" xr:uid="{00000000-0005-0000-0000-00006A4F0000}"/>
    <cellStyle name="T_Book1_1_CPK_Bieu4HTMT_KH TPCP vung TNB (03-1-2012) 7" xfId="19247" xr:uid="{00000000-0005-0000-0000-00006B4F0000}"/>
    <cellStyle name="T_Book1_1_CPK_Bieu4HTMT_KH TPCP vung TNB (03-1-2012) 7 2" xfId="32647" xr:uid="{00000000-0005-0000-0000-00006C4F0000}"/>
    <cellStyle name="T_Book1_1_CPK_Bieu4HTMT_KH TPCP vung TNB (03-1-2012) 8" xfId="32616" xr:uid="{00000000-0005-0000-0000-00006D4F0000}"/>
    <cellStyle name="T_Book1_1_CPK_KH TPCP vung TNB (03-1-2012)" xfId="8840" xr:uid="{00000000-0005-0000-0000-00006E4F0000}"/>
    <cellStyle name="T_Book1_1_CPK_KH TPCP vung TNB (03-1-2012) 2" xfId="3943" xr:uid="{00000000-0005-0000-0000-00006F4F0000}"/>
    <cellStyle name="T_Book1_1_CPK_KH TPCP vung TNB (03-1-2012) 2 2" xfId="3947" xr:uid="{00000000-0005-0000-0000-0000704F0000}"/>
    <cellStyle name="T_Book1_1_CPK_KH TPCP vung TNB (03-1-2012) 2 2 2" xfId="3949" xr:uid="{00000000-0005-0000-0000-0000714F0000}"/>
    <cellStyle name="T_Book1_1_CPK_KH TPCP vung TNB (03-1-2012) 2 2 2 2" xfId="16577" xr:uid="{00000000-0005-0000-0000-0000724F0000}"/>
    <cellStyle name="T_Book1_1_CPK_KH TPCP vung TNB (03-1-2012) 2 2 2 2 2" xfId="32652" xr:uid="{00000000-0005-0000-0000-0000734F0000}"/>
    <cellStyle name="T_Book1_1_CPK_KH TPCP vung TNB (03-1-2012) 2 2 2 3" xfId="32651" xr:uid="{00000000-0005-0000-0000-0000744F0000}"/>
    <cellStyle name="T_Book1_1_CPK_KH TPCP vung TNB (03-1-2012) 2 2 3" xfId="401" xr:uid="{00000000-0005-0000-0000-0000754F0000}"/>
    <cellStyle name="T_Book1_1_CPK_KH TPCP vung TNB (03-1-2012) 2 2 3 2" xfId="15301" xr:uid="{00000000-0005-0000-0000-0000764F0000}"/>
    <cellStyle name="T_Book1_1_CPK_KH TPCP vung TNB (03-1-2012) 2 2 3 2 2" xfId="32654" xr:uid="{00000000-0005-0000-0000-0000774F0000}"/>
    <cellStyle name="T_Book1_1_CPK_KH TPCP vung TNB (03-1-2012) 2 2 3 3" xfId="32653" xr:uid="{00000000-0005-0000-0000-0000784F0000}"/>
    <cellStyle name="T_Book1_1_CPK_KH TPCP vung TNB (03-1-2012) 2 2 4" xfId="16576" xr:uid="{00000000-0005-0000-0000-0000794F0000}"/>
    <cellStyle name="T_Book1_1_CPK_KH TPCP vung TNB (03-1-2012) 2 2 4 2" xfId="32655" xr:uid="{00000000-0005-0000-0000-00007A4F0000}"/>
    <cellStyle name="T_Book1_1_CPK_KH TPCP vung TNB (03-1-2012) 2 2 5" xfId="32650" xr:uid="{00000000-0005-0000-0000-00007B4F0000}"/>
    <cellStyle name="T_Book1_1_CPK_KH TPCP vung TNB (03-1-2012) 2 3" xfId="9997" xr:uid="{00000000-0005-0000-0000-00007C4F0000}"/>
    <cellStyle name="T_Book1_1_CPK_KH TPCP vung TNB (03-1-2012) 2 3 2" xfId="9999" xr:uid="{00000000-0005-0000-0000-00007D4F0000}"/>
    <cellStyle name="T_Book1_1_CPK_KH TPCP vung TNB (03-1-2012) 2 3 2 2" xfId="19265" xr:uid="{00000000-0005-0000-0000-00007E4F0000}"/>
    <cellStyle name="T_Book1_1_CPK_KH TPCP vung TNB (03-1-2012) 2 3 2 2 2" xfId="32658" xr:uid="{00000000-0005-0000-0000-00007F4F0000}"/>
    <cellStyle name="T_Book1_1_CPK_KH TPCP vung TNB (03-1-2012) 2 3 2 3" xfId="32657" xr:uid="{00000000-0005-0000-0000-0000804F0000}"/>
    <cellStyle name="T_Book1_1_CPK_KH TPCP vung TNB (03-1-2012) 2 3 3" xfId="19263" xr:uid="{00000000-0005-0000-0000-0000814F0000}"/>
    <cellStyle name="T_Book1_1_CPK_KH TPCP vung TNB (03-1-2012) 2 3 3 2" xfId="32659" xr:uid="{00000000-0005-0000-0000-0000824F0000}"/>
    <cellStyle name="T_Book1_1_CPK_KH TPCP vung TNB (03-1-2012) 2 3 4" xfId="32656" xr:uid="{00000000-0005-0000-0000-0000834F0000}"/>
    <cellStyle name="T_Book1_1_CPK_KH TPCP vung TNB (03-1-2012) 2 4" xfId="10000" xr:uid="{00000000-0005-0000-0000-0000844F0000}"/>
    <cellStyle name="T_Book1_1_CPK_KH TPCP vung TNB (03-1-2012) 2 4 2" xfId="19266" xr:uid="{00000000-0005-0000-0000-0000854F0000}"/>
    <cellStyle name="T_Book1_1_CPK_KH TPCP vung TNB (03-1-2012) 2 4 2 2" xfId="32661" xr:uid="{00000000-0005-0000-0000-0000864F0000}"/>
    <cellStyle name="T_Book1_1_CPK_KH TPCP vung TNB (03-1-2012) 2 4 3" xfId="32660" xr:uid="{00000000-0005-0000-0000-0000874F0000}"/>
    <cellStyle name="T_Book1_1_CPK_KH TPCP vung TNB (03-1-2012) 2 5" xfId="10002" xr:uid="{00000000-0005-0000-0000-0000884F0000}"/>
    <cellStyle name="T_Book1_1_CPK_KH TPCP vung TNB (03-1-2012) 2 5 2" xfId="19268" xr:uid="{00000000-0005-0000-0000-0000894F0000}"/>
    <cellStyle name="T_Book1_1_CPK_KH TPCP vung TNB (03-1-2012) 2 5 2 2" xfId="32663" xr:uid="{00000000-0005-0000-0000-00008A4F0000}"/>
    <cellStyle name="T_Book1_1_CPK_KH TPCP vung TNB (03-1-2012) 2 5 3" xfId="32662" xr:uid="{00000000-0005-0000-0000-00008B4F0000}"/>
    <cellStyle name="T_Book1_1_CPK_KH TPCP vung TNB (03-1-2012) 2 6" xfId="16575" xr:uid="{00000000-0005-0000-0000-00008C4F0000}"/>
    <cellStyle name="T_Book1_1_CPK_KH TPCP vung TNB (03-1-2012) 2 6 2" xfId="32664" xr:uid="{00000000-0005-0000-0000-00008D4F0000}"/>
    <cellStyle name="T_Book1_1_CPK_KH TPCP vung TNB (03-1-2012) 2 7" xfId="32649" xr:uid="{00000000-0005-0000-0000-00008E4F0000}"/>
    <cellStyle name="T_Book1_1_CPK_KH TPCP vung TNB (03-1-2012) 3" xfId="5337" xr:uid="{00000000-0005-0000-0000-00008F4F0000}"/>
    <cellStyle name="T_Book1_1_CPK_KH TPCP vung TNB (03-1-2012) 3 2" xfId="3059" xr:uid="{00000000-0005-0000-0000-0000904F0000}"/>
    <cellStyle name="T_Book1_1_CPK_KH TPCP vung TNB (03-1-2012) 3 2 2" xfId="16272" xr:uid="{00000000-0005-0000-0000-0000914F0000}"/>
    <cellStyle name="T_Book1_1_CPK_KH TPCP vung TNB (03-1-2012) 3 2 2 2" xfId="32667" xr:uid="{00000000-0005-0000-0000-0000924F0000}"/>
    <cellStyle name="T_Book1_1_CPK_KH TPCP vung TNB (03-1-2012) 3 2 3" xfId="32666" xr:uid="{00000000-0005-0000-0000-0000934F0000}"/>
    <cellStyle name="T_Book1_1_CPK_KH TPCP vung TNB (03-1-2012) 3 3" xfId="10003" xr:uid="{00000000-0005-0000-0000-0000944F0000}"/>
    <cellStyle name="T_Book1_1_CPK_KH TPCP vung TNB (03-1-2012) 3 3 2" xfId="19269" xr:uid="{00000000-0005-0000-0000-0000954F0000}"/>
    <cellStyle name="T_Book1_1_CPK_KH TPCP vung TNB (03-1-2012) 3 3 2 2" xfId="32669" xr:uid="{00000000-0005-0000-0000-0000964F0000}"/>
    <cellStyle name="T_Book1_1_CPK_KH TPCP vung TNB (03-1-2012) 3 3 3" xfId="32668" xr:uid="{00000000-0005-0000-0000-0000974F0000}"/>
    <cellStyle name="T_Book1_1_CPK_KH TPCP vung TNB (03-1-2012) 3 4" xfId="17041" xr:uid="{00000000-0005-0000-0000-0000984F0000}"/>
    <cellStyle name="T_Book1_1_CPK_KH TPCP vung TNB (03-1-2012) 3 4 2" xfId="32670" xr:uid="{00000000-0005-0000-0000-0000994F0000}"/>
    <cellStyle name="T_Book1_1_CPK_KH TPCP vung TNB (03-1-2012) 3 5" xfId="32665" xr:uid="{00000000-0005-0000-0000-00009A4F0000}"/>
    <cellStyle name="T_Book1_1_CPK_KH TPCP vung TNB (03-1-2012) 4" xfId="5340" xr:uid="{00000000-0005-0000-0000-00009B4F0000}"/>
    <cellStyle name="T_Book1_1_CPK_KH TPCP vung TNB (03-1-2012) 4 2" xfId="10005" xr:uid="{00000000-0005-0000-0000-00009C4F0000}"/>
    <cellStyle name="T_Book1_1_CPK_KH TPCP vung TNB (03-1-2012) 4 2 2" xfId="19271" xr:uid="{00000000-0005-0000-0000-00009D4F0000}"/>
    <cellStyle name="T_Book1_1_CPK_KH TPCP vung TNB (03-1-2012) 4 2 2 2" xfId="32673" xr:uid="{00000000-0005-0000-0000-00009E4F0000}"/>
    <cellStyle name="T_Book1_1_CPK_KH TPCP vung TNB (03-1-2012) 4 2 3" xfId="32672" xr:uid="{00000000-0005-0000-0000-00009F4F0000}"/>
    <cellStyle name="T_Book1_1_CPK_KH TPCP vung TNB (03-1-2012) 4 3" xfId="17043" xr:uid="{00000000-0005-0000-0000-0000A04F0000}"/>
    <cellStyle name="T_Book1_1_CPK_KH TPCP vung TNB (03-1-2012) 4 3 2" xfId="32674" xr:uid="{00000000-0005-0000-0000-0000A14F0000}"/>
    <cellStyle name="T_Book1_1_CPK_KH TPCP vung TNB (03-1-2012) 4 4" xfId="32671" xr:uid="{00000000-0005-0000-0000-0000A24F0000}"/>
    <cellStyle name="T_Book1_1_CPK_KH TPCP vung TNB (03-1-2012) 5" xfId="5343" xr:uid="{00000000-0005-0000-0000-0000A34F0000}"/>
    <cellStyle name="T_Book1_1_CPK_KH TPCP vung TNB (03-1-2012) 5 2" xfId="17045" xr:uid="{00000000-0005-0000-0000-0000A44F0000}"/>
    <cellStyle name="T_Book1_1_CPK_KH TPCP vung TNB (03-1-2012) 5 2 2" xfId="32676" xr:uid="{00000000-0005-0000-0000-0000A54F0000}"/>
    <cellStyle name="T_Book1_1_CPK_KH TPCP vung TNB (03-1-2012) 5 3" xfId="32675" xr:uid="{00000000-0005-0000-0000-0000A64F0000}"/>
    <cellStyle name="T_Book1_1_CPK_KH TPCP vung TNB (03-1-2012) 6" xfId="5351" xr:uid="{00000000-0005-0000-0000-0000A74F0000}"/>
    <cellStyle name="T_Book1_1_CPK_KH TPCP vung TNB (03-1-2012) 6 2" xfId="17050" xr:uid="{00000000-0005-0000-0000-0000A84F0000}"/>
    <cellStyle name="T_Book1_1_CPK_KH TPCP vung TNB (03-1-2012) 6 2 2" xfId="32678" xr:uid="{00000000-0005-0000-0000-0000A94F0000}"/>
    <cellStyle name="T_Book1_1_CPK_KH TPCP vung TNB (03-1-2012) 6 3" xfId="32677" xr:uid="{00000000-0005-0000-0000-0000AA4F0000}"/>
    <cellStyle name="T_Book1_1_CPK_KH TPCP vung TNB (03-1-2012) 7" xfId="18387" xr:uid="{00000000-0005-0000-0000-0000AB4F0000}"/>
    <cellStyle name="T_Book1_1_CPK_KH TPCP vung TNB (03-1-2012) 7 2" xfId="32679" xr:uid="{00000000-0005-0000-0000-0000AC4F0000}"/>
    <cellStyle name="T_Book1_1_CPK_KH TPCP vung TNB (03-1-2012) 8" xfId="32648" xr:uid="{00000000-0005-0000-0000-0000AD4F0000}"/>
    <cellStyle name="T_Book1_1_KH TPCP vung TNB (03-1-2012)" xfId="10007" xr:uid="{00000000-0005-0000-0000-0000AE4F0000}"/>
    <cellStyle name="T_Book1_1_KH TPCP vung TNB (03-1-2012) 2" xfId="3553" xr:uid="{00000000-0005-0000-0000-0000AF4F0000}"/>
    <cellStyle name="T_Book1_1_KH TPCP vung TNB (03-1-2012) 2 2" xfId="10010" xr:uid="{00000000-0005-0000-0000-0000B04F0000}"/>
    <cellStyle name="T_Book1_1_KH TPCP vung TNB (03-1-2012) 2 2 2" xfId="7648" xr:uid="{00000000-0005-0000-0000-0000B14F0000}"/>
    <cellStyle name="T_Book1_1_KH TPCP vung TNB (03-1-2012) 2 2 2 2" xfId="18010" xr:uid="{00000000-0005-0000-0000-0000B24F0000}"/>
    <cellStyle name="T_Book1_1_KH TPCP vung TNB (03-1-2012) 2 2 2 2 2" xfId="32684" xr:uid="{00000000-0005-0000-0000-0000B34F0000}"/>
    <cellStyle name="T_Book1_1_KH TPCP vung TNB (03-1-2012) 2 2 2 3" xfId="32683" xr:uid="{00000000-0005-0000-0000-0000B44F0000}"/>
    <cellStyle name="T_Book1_1_KH TPCP vung TNB (03-1-2012) 2 2 3" xfId="3107" xr:uid="{00000000-0005-0000-0000-0000B54F0000}"/>
    <cellStyle name="T_Book1_1_KH TPCP vung TNB (03-1-2012) 2 2 3 2" xfId="16290" xr:uid="{00000000-0005-0000-0000-0000B64F0000}"/>
    <cellStyle name="T_Book1_1_KH TPCP vung TNB (03-1-2012) 2 2 3 2 2" xfId="32686" xr:uid="{00000000-0005-0000-0000-0000B74F0000}"/>
    <cellStyle name="T_Book1_1_KH TPCP vung TNB (03-1-2012) 2 2 3 3" xfId="32685" xr:uid="{00000000-0005-0000-0000-0000B84F0000}"/>
    <cellStyle name="T_Book1_1_KH TPCP vung TNB (03-1-2012) 2 2 4" xfId="19276" xr:uid="{00000000-0005-0000-0000-0000B94F0000}"/>
    <cellStyle name="T_Book1_1_KH TPCP vung TNB (03-1-2012) 2 2 4 2" xfId="32687" xr:uid="{00000000-0005-0000-0000-0000BA4F0000}"/>
    <cellStyle name="T_Book1_1_KH TPCP vung TNB (03-1-2012) 2 2 5" xfId="32682" xr:uid="{00000000-0005-0000-0000-0000BB4F0000}"/>
    <cellStyle name="T_Book1_1_KH TPCP vung TNB (03-1-2012) 2 3" xfId="10012" xr:uid="{00000000-0005-0000-0000-0000BC4F0000}"/>
    <cellStyle name="T_Book1_1_KH TPCP vung TNB (03-1-2012) 2 3 2" xfId="8214" xr:uid="{00000000-0005-0000-0000-0000BD4F0000}"/>
    <cellStyle name="T_Book1_1_KH TPCP vung TNB (03-1-2012) 2 3 2 2" xfId="18191" xr:uid="{00000000-0005-0000-0000-0000BE4F0000}"/>
    <cellStyle name="T_Book1_1_KH TPCP vung TNB (03-1-2012) 2 3 2 2 2" xfId="32690" xr:uid="{00000000-0005-0000-0000-0000BF4F0000}"/>
    <cellStyle name="T_Book1_1_KH TPCP vung TNB (03-1-2012) 2 3 2 3" xfId="32689" xr:uid="{00000000-0005-0000-0000-0000C04F0000}"/>
    <cellStyle name="T_Book1_1_KH TPCP vung TNB (03-1-2012) 2 3 3" xfId="19278" xr:uid="{00000000-0005-0000-0000-0000C14F0000}"/>
    <cellStyle name="T_Book1_1_KH TPCP vung TNB (03-1-2012) 2 3 3 2" xfId="32691" xr:uid="{00000000-0005-0000-0000-0000C24F0000}"/>
    <cellStyle name="T_Book1_1_KH TPCP vung TNB (03-1-2012) 2 3 4" xfId="32688" xr:uid="{00000000-0005-0000-0000-0000C34F0000}"/>
    <cellStyle name="T_Book1_1_KH TPCP vung TNB (03-1-2012) 2 4" xfId="10014" xr:uid="{00000000-0005-0000-0000-0000C44F0000}"/>
    <cellStyle name="T_Book1_1_KH TPCP vung TNB (03-1-2012) 2 4 2" xfId="19280" xr:uid="{00000000-0005-0000-0000-0000C54F0000}"/>
    <cellStyle name="T_Book1_1_KH TPCP vung TNB (03-1-2012) 2 4 2 2" xfId="32693" xr:uid="{00000000-0005-0000-0000-0000C64F0000}"/>
    <cellStyle name="T_Book1_1_KH TPCP vung TNB (03-1-2012) 2 4 3" xfId="32692" xr:uid="{00000000-0005-0000-0000-0000C74F0000}"/>
    <cellStyle name="T_Book1_1_KH TPCP vung TNB (03-1-2012) 2 5" xfId="10016" xr:uid="{00000000-0005-0000-0000-0000C84F0000}"/>
    <cellStyle name="T_Book1_1_KH TPCP vung TNB (03-1-2012) 2 5 2" xfId="19282" xr:uid="{00000000-0005-0000-0000-0000C94F0000}"/>
    <cellStyle name="T_Book1_1_KH TPCP vung TNB (03-1-2012) 2 5 2 2" xfId="32695" xr:uid="{00000000-0005-0000-0000-0000CA4F0000}"/>
    <cellStyle name="T_Book1_1_KH TPCP vung TNB (03-1-2012) 2 5 3" xfId="32694" xr:uid="{00000000-0005-0000-0000-0000CB4F0000}"/>
    <cellStyle name="T_Book1_1_KH TPCP vung TNB (03-1-2012) 2 6" xfId="16430" xr:uid="{00000000-0005-0000-0000-0000CC4F0000}"/>
    <cellStyle name="T_Book1_1_KH TPCP vung TNB (03-1-2012) 2 6 2" xfId="32696" xr:uid="{00000000-0005-0000-0000-0000CD4F0000}"/>
    <cellStyle name="T_Book1_1_KH TPCP vung TNB (03-1-2012) 2 7" xfId="32681" xr:uid="{00000000-0005-0000-0000-0000CE4F0000}"/>
    <cellStyle name="T_Book1_1_KH TPCP vung TNB (03-1-2012) 3" xfId="10017" xr:uid="{00000000-0005-0000-0000-0000CF4F0000}"/>
    <cellStyle name="T_Book1_1_KH TPCP vung TNB (03-1-2012) 3 2" xfId="3516" xr:uid="{00000000-0005-0000-0000-0000D04F0000}"/>
    <cellStyle name="T_Book1_1_KH TPCP vung TNB (03-1-2012) 3 2 2" xfId="16418" xr:uid="{00000000-0005-0000-0000-0000D14F0000}"/>
    <cellStyle name="T_Book1_1_KH TPCP vung TNB (03-1-2012) 3 2 2 2" xfId="32699" xr:uid="{00000000-0005-0000-0000-0000D24F0000}"/>
    <cellStyle name="T_Book1_1_KH TPCP vung TNB (03-1-2012) 3 2 3" xfId="32698" xr:uid="{00000000-0005-0000-0000-0000D34F0000}"/>
    <cellStyle name="T_Book1_1_KH TPCP vung TNB (03-1-2012) 3 3" xfId="10018" xr:uid="{00000000-0005-0000-0000-0000D44F0000}"/>
    <cellStyle name="T_Book1_1_KH TPCP vung TNB (03-1-2012) 3 3 2" xfId="19284" xr:uid="{00000000-0005-0000-0000-0000D54F0000}"/>
    <cellStyle name="T_Book1_1_KH TPCP vung TNB (03-1-2012) 3 3 2 2" xfId="32701" xr:uid="{00000000-0005-0000-0000-0000D64F0000}"/>
    <cellStyle name="T_Book1_1_KH TPCP vung TNB (03-1-2012) 3 3 3" xfId="32700" xr:uid="{00000000-0005-0000-0000-0000D74F0000}"/>
    <cellStyle name="T_Book1_1_KH TPCP vung TNB (03-1-2012) 3 4" xfId="19283" xr:uid="{00000000-0005-0000-0000-0000D84F0000}"/>
    <cellStyle name="T_Book1_1_KH TPCP vung TNB (03-1-2012) 3 4 2" xfId="32702" xr:uid="{00000000-0005-0000-0000-0000D94F0000}"/>
    <cellStyle name="T_Book1_1_KH TPCP vung TNB (03-1-2012) 3 5" xfId="32697" xr:uid="{00000000-0005-0000-0000-0000DA4F0000}"/>
    <cellStyle name="T_Book1_1_KH TPCP vung TNB (03-1-2012) 4" xfId="10019" xr:uid="{00000000-0005-0000-0000-0000DB4F0000}"/>
    <cellStyle name="T_Book1_1_KH TPCP vung TNB (03-1-2012) 4 2" xfId="10022" xr:uid="{00000000-0005-0000-0000-0000DC4F0000}"/>
    <cellStyle name="T_Book1_1_KH TPCP vung TNB (03-1-2012) 4 2 2" xfId="19288" xr:uid="{00000000-0005-0000-0000-0000DD4F0000}"/>
    <cellStyle name="T_Book1_1_KH TPCP vung TNB (03-1-2012) 4 2 2 2" xfId="32705" xr:uid="{00000000-0005-0000-0000-0000DE4F0000}"/>
    <cellStyle name="T_Book1_1_KH TPCP vung TNB (03-1-2012) 4 2 3" xfId="32704" xr:uid="{00000000-0005-0000-0000-0000DF4F0000}"/>
    <cellStyle name="T_Book1_1_KH TPCP vung TNB (03-1-2012) 4 3" xfId="19285" xr:uid="{00000000-0005-0000-0000-0000E04F0000}"/>
    <cellStyle name="T_Book1_1_KH TPCP vung TNB (03-1-2012) 4 3 2" xfId="32706" xr:uid="{00000000-0005-0000-0000-0000E14F0000}"/>
    <cellStyle name="T_Book1_1_KH TPCP vung TNB (03-1-2012) 4 4" xfId="32703" xr:uid="{00000000-0005-0000-0000-0000E24F0000}"/>
    <cellStyle name="T_Book1_1_KH TPCP vung TNB (03-1-2012) 5" xfId="10023" xr:uid="{00000000-0005-0000-0000-0000E34F0000}"/>
    <cellStyle name="T_Book1_1_KH TPCP vung TNB (03-1-2012) 5 2" xfId="19289" xr:uid="{00000000-0005-0000-0000-0000E44F0000}"/>
    <cellStyle name="T_Book1_1_KH TPCP vung TNB (03-1-2012) 5 2 2" xfId="32708" xr:uid="{00000000-0005-0000-0000-0000E54F0000}"/>
    <cellStyle name="T_Book1_1_KH TPCP vung TNB (03-1-2012) 5 3" xfId="32707" xr:uid="{00000000-0005-0000-0000-0000E64F0000}"/>
    <cellStyle name="T_Book1_1_KH TPCP vung TNB (03-1-2012) 6" xfId="2664" xr:uid="{00000000-0005-0000-0000-0000E74F0000}"/>
    <cellStyle name="T_Book1_1_KH TPCP vung TNB (03-1-2012) 6 2" xfId="16132" xr:uid="{00000000-0005-0000-0000-0000E84F0000}"/>
    <cellStyle name="T_Book1_1_KH TPCP vung TNB (03-1-2012) 6 2 2" xfId="32710" xr:uid="{00000000-0005-0000-0000-0000E94F0000}"/>
    <cellStyle name="T_Book1_1_KH TPCP vung TNB (03-1-2012) 6 3" xfId="32709" xr:uid="{00000000-0005-0000-0000-0000EA4F0000}"/>
    <cellStyle name="T_Book1_1_KH TPCP vung TNB (03-1-2012) 7" xfId="19273" xr:uid="{00000000-0005-0000-0000-0000EB4F0000}"/>
    <cellStyle name="T_Book1_1_KH TPCP vung TNB (03-1-2012) 7 2" xfId="32711" xr:uid="{00000000-0005-0000-0000-0000EC4F0000}"/>
    <cellStyle name="T_Book1_1_KH TPCP vung TNB (03-1-2012) 8" xfId="32680" xr:uid="{00000000-0005-0000-0000-0000ED4F0000}"/>
    <cellStyle name="T_Book1_1_kien giang 2" xfId="10025" xr:uid="{00000000-0005-0000-0000-0000EE4F0000}"/>
    <cellStyle name="T_Book1_1_kien giang 2 2" xfId="10026" xr:uid="{00000000-0005-0000-0000-0000EF4F0000}"/>
    <cellStyle name="T_Book1_1_kien giang 2 2 2" xfId="10027" xr:uid="{00000000-0005-0000-0000-0000F04F0000}"/>
    <cellStyle name="T_Book1_1_kien giang 2 2 2 2" xfId="10028" xr:uid="{00000000-0005-0000-0000-0000F14F0000}"/>
    <cellStyle name="T_Book1_1_kien giang 2 2 2 2 2" xfId="19294" xr:uid="{00000000-0005-0000-0000-0000F24F0000}"/>
    <cellStyle name="T_Book1_1_kien giang 2 2 2 2 2 2" xfId="32716" xr:uid="{00000000-0005-0000-0000-0000F34F0000}"/>
    <cellStyle name="T_Book1_1_kien giang 2 2 2 2 3" xfId="32715" xr:uid="{00000000-0005-0000-0000-0000F44F0000}"/>
    <cellStyle name="T_Book1_1_kien giang 2 2 2 3" xfId="10029" xr:uid="{00000000-0005-0000-0000-0000F54F0000}"/>
    <cellStyle name="T_Book1_1_kien giang 2 2 2 3 2" xfId="19295" xr:uid="{00000000-0005-0000-0000-0000F64F0000}"/>
    <cellStyle name="T_Book1_1_kien giang 2 2 2 3 2 2" xfId="32718" xr:uid="{00000000-0005-0000-0000-0000F74F0000}"/>
    <cellStyle name="T_Book1_1_kien giang 2 2 2 3 3" xfId="32717" xr:uid="{00000000-0005-0000-0000-0000F84F0000}"/>
    <cellStyle name="T_Book1_1_kien giang 2 2 2 4" xfId="19293" xr:uid="{00000000-0005-0000-0000-0000F94F0000}"/>
    <cellStyle name="T_Book1_1_kien giang 2 2 2 4 2" xfId="32719" xr:uid="{00000000-0005-0000-0000-0000FA4F0000}"/>
    <cellStyle name="T_Book1_1_kien giang 2 2 2 5" xfId="32714" xr:uid="{00000000-0005-0000-0000-0000FB4F0000}"/>
    <cellStyle name="T_Book1_1_kien giang 2 2 3" xfId="10030" xr:uid="{00000000-0005-0000-0000-0000FC4F0000}"/>
    <cellStyle name="T_Book1_1_kien giang 2 2 3 2" xfId="10031" xr:uid="{00000000-0005-0000-0000-0000FD4F0000}"/>
    <cellStyle name="T_Book1_1_kien giang 2 2 3 2 2" xfId="19297" xr:uid="{00000000-0005-0000-0000-0000FE4F0000}"/>
    <cellStyle name="T_Book1_1_kien giang 2 2 3 2 2 2" xfId="32722" xr:uid="{00000000-0005-0000-0000-0000FF4F0000}"/>
    <cellStyle name="T_Book1_1_kien giang 2 2 3 2 3" xfId="32721" xr:uid="{00000000-0005-0000-0000-000000500000}"/>
    <cellStyle name="T_Book1_1_kien giang 2 2 3 3" xfId="19296" xr:uid="{00000000-0005-0000-0000-000001500000}"/>
    <cellStyle name="T_Book1_1_kien giang 2 2 3 3 2" xfId="32723" xr:uid="{00000000-0005-0000-0000-000002500000}"/>
    <cellStyle name="T_Book1_1_kien giang 2 2 3 4" xfId="32720" xr:uid="{00000000-0005-0000-0000-000003500000}"/>
    <cellStyle name="T_Book1_1_kien giang 2 2 4" xfId="2437" xr:uid="{00000000-0005-0000-0000-000004500000}"/>
    <cellStyle name="T_Book1_1_kien giang 2 2 4 2" xfId="16049" xr:uid="{00000000-0005-0000-0000-000005500000}"/>
    <cellStyle name="T_Book1_1_kien giang 2 2 4 2 2" xfId="32725" xr:uid="{00000000-0005-0000-0000-000006500000}"/>
    <cellStyle name="T_Book1_1_kien giang 2 2 4 3" xfId="32724" xr:uid="{00000000-0005-0000-0000-000007500000}"/>
    <cellStyle name="T_Book1_1_kien giang 2 2 5" xfId="10032" xr:uid="{00000000-0005-0000-0000-000008500000}"/>
    <cellStyle name="T_Book1_1_kien giang 2 2 5 2" xfId="19298" xr:uid="{00000000-0005-0000-0000-000009500000}"/>
    <cellStyle name="T_Book1_1_kien giang 2 2 5 2 2" xfId="32727" xr:uid="{00000000-0005-0000-0000-00000A500000}"/>
    <cellStyle name="T_Book1_1_kien giang 2 2 5 3" xfId="32726" xr:uid="{00000000-0005-0000-0000-00000B500000}"/>
    <cellStyle name="T_Book1_1_kien giang 2 2 6" xfId="19292" xr:uid="{00000000-0005-0000-0000-00000C500000}"/>
    <cellStyle name="T_Book1_1_kien giang 2 2 6 2" xfId="32728" xr:uid="{00000000-0005-0000-0000-00000D500000}"/>
    <cellStyle name="T_Book1_1_kien giang 2 2 7" xfId="32713" xr:uid="{00000000-0005-0000-0000-00000E500000}"/>
    <cellStyle name="T_Book1_1_kien giang 2 3" xfId="10033" xr:uid="{00000000-0005-0000-0000-00000F500000}"/>
    <cellStyle name="T_Book1_1_kien giang 2 3 2" xfId="1378" xr:uid="{00000000-0005-0000-0000-000010500000}"/>
    <cellStyle name="T_Book1_1_kien giang 2 3 2 2" xfId="15681" xr:uid="{00000000-0005-0000-0000-000011500000}"/>
    <cellStyle name="T_Book1_1_kien giang 2 3 2 2 2" xfId="32731" xr:uid="{00000000-0005-0000-0000-000012500000}"/>
    <cellStyle name="T_Book1_1_kien giang 2 3 2 3" xfId="32730" xr:uid="{00000000-0005-0000-0000-000013500000}"/>
    <cellStyle name="T_Book1_1_kien giang 2 3 3" xfId="3711" xr:uid="{00000000-0005-0000-0000-000014500000}"/>
    <cellStyle name="T_Book1_1_kien giang 2 3 3 2" xfId="16489" xr:uid="{00000000-0005-0000-0000-000015500000}"/>
    <cellStyle name="T_Book1_1_kien giang 2 3 3 2 2" xfId="32733" xr:uid="{00000000-0005-0000-0000-000016500000}"/>
    <cellStyle name="T_Book1_1_kien giang 2 3 3 3" xfId="32732" xr:uid="{00000000-0005-0000-0000-000017500000}"/>
    <cellStyle name="T_Book1_1_kien giang 2 3 4" xfId="19299" xr:uid="{00000000-0005-0000-0000-000018500000}"/>
    <cellStyle name="T_Book1_1_kien giang 2 3 4 2" xfId="32734" xr:uid="{00000000-0005-0000-0000-000019500000}"/>
    <cellStyle name="T_Book1_1_kien giang 2 3 5" xfId="32729" xr:uid="{00000000-0005-0000-0000-00001A500000}"/>
    <cellStyle name="T_Book1_1_kien giang 2 4" xfId="10036" xr:uid="{00000000-0005-0000-0000-00001B500000}"/>
    <cellStyle name="T_Book1_1_kien giang 2 4 2" xfId="10038" xr:uid="{00000000-0005-0000-0000-00001C500000}"/>
    <cellStyle name="T_Book1_1_kien giang 2 4 2 2" xfId="19304" xr:uid="{00000000-0005-0000-0000-00001D500000}"/>
    <cellStyle name="T_Book1_1_kien giang 2 4 2 2 2" xfId="32737" xr:uid="{00000000-0005-0000-0000-00001E500000}"/>
    <cellStyle name="T_Book1_1_kien giang 2 4 2 3" xfId="32736" xr:uid="{00000000-0005-0000-0000-00001F500000}"/>
    <cellStyle name="T_Book1_1_kien giang 2 4 3" xfId="19302" xr:uid="{00000000-0005-0000-0000-000020500000}"/>
    <cellStyle name="T_Book1_1_kien giang 2 4 3 2" xfId="32738" xr:uid="{00000000-0005-0000-0000-000021500000}"/>
    <cellStyle name="T_Book1_1_kien giang 2 4 4" xfId="32735" xr:uid="{00000000-0005-0000-0000-000022500000}"/>
    <cellStyle name="T_Book1_1_kien giang 2 5" xfId="10039" xr:uid="{00000000-0005-0000-0000-000023500000}"/>
    <cellStyle name="T_Book1_1_kien giang 2 5 2" xfId="19305" xr:uid="{00000000-0005-0000-0000-000024500000}"/>
    <cellStyle name="T_Book1_1_kien giang 2 5 2 2" xfId="32740" xr:uid="{00000000-0005-0000-0000-000025500000}"/>
    <cellStyle name="T_Book1_1_kien giang 2 5 3" xfId="32739" xr:uid="{00000000-0005-0000-0000-000026500000}"/>
    <cellStyle name="T_Book1_1_kien giang 2 6" xfId="10040" xr:uid="{00000000-0005-0000-0000-000027500000}"/>
    <cellStyle name="T_Book1_1_kien giang 2 6 2" xfId="19306" xr:uid="{00000000-0005-0000-0000-000028500000}"/>
    <cellStyle name="T_Book1_1_kien giang 2 6 2 2" xfId="32742" xr:uid="{00000000-0005-0000-0000-000029500000}"/>
    <cellStyle name="T_Book1_1_kien giang 2 6 3" xfId="32741" xr:uid="{00000000-0005-0000-0000-00002A500000}"/>
    <cellStyle name="T_Book1_1_kien giang 2 7" xfId="19291" xr:uid="{00000000-0005-0000-0000-00002B500000}"/>
    <cellStyle name="T_Book1_1_kien giang 2 7 2" xfId="32743" xr:uid="{00000000-0005-0000-0000-00002C500000}"/>
    <cellStyle name="T_Book1_1_kien giang 2 8" xfId="32712" xr:uid="{00000000-0005-0000-0000-00002D500000}"/>
    <cellStyle name="T_Book1_1_Luy ke von ung nam 2011 -Thoa gui ngay 12-8-2012" xfId="10041" xr:uid="{00000000-0005-0000-0000-00002E500000}"/>
    <cellStyle name="T_Book1_1_Luy ke von ung nam 2011 -Thoa gui ngay 12-8-2012 2" xfId="10042" xr:uid="{00000000-0005-0000-0000-00002F500000}"/>
    <cellStyle name="T_Book1_1_Luy ke von ung nam 2011 -Thoa gui ngay 12-8-2012 2 2" xfId="787" xr:uid="{00000000-0005-0000-0000-000030500000}"/>
    <cellStyle name="T_Book1_1_Luy ke von ung nam 2011 -Thoa gui ngay 12-8-2012 2 2 2" xfId="2273" xr:uid="{00000000-0005-0000-0000-000031500000}"/>
    <cellStyle name="T_Book1_1_Luy ke von ung nam 2011 -Thoa gui ngay 12-8-2012 2 2 2 2" xfId="15998" xr:uid="{00000000-0005-0000-0000-000032500000}"/>
    <cellStyle name="T_Book1_1_Luy ke von ung nam 2011 -Thoa gui ngay 12-8-2012 2 2 2 2 2" xfId="32748" xr:uid="{00000000-0005-0000-0000-000033500000}"/>
    <cellStyle name="T_Book1_1_Luy ke von ung nam 2011 -Thoa gui ngay 12-8-2012 2 2 2 3" xfId="32747" xr:uid="{00000000-0005-0000-0000-000034500000}"/>
    <cellStyle name="T_Book1_1_Luy ke von ung nam 2011 -Thoa gui ngay 12-8-2012 2 2 3" xfId="10043" xr:uid="{00000000-0005-0000-0000-000035500000}"/>
    <cellStyle name="T_Book1_1_Luy ke von ung nam 2011 -Thoa gui ngay 12-8-2012 2 2 3 2" xfId="19309" xr:uid="{00000000-0005-0000-0000-000036500000}"/>
    <cellStyle name="T_Book1_1_Luy ke von ung nam 2011 -Thoa gui ngay 12-8-2012 2 2 3 2 2" xfId="32750" xr:uid="{00000000-0005-0000-0000-000037500000}"/>
    <cellStyle name="T_Book1_1_Luy ke von ung nam 2011 -Thoa gui ngay 12-8-2012 2 2 3 3" xfId="32749" xr:uid="{00000000-0005-0000-0000-000038500000}"/>
    <cellStyle name="T_Book1_1_Luy ke von ung nam 2011 -Thoa gui ngay 12-8-2012 2 2 4" xfId="15468" xr:uid="{00000000-0005-0000-0000-000039500000}"/>
    <cellStyle name="T_Book1_1_Luy ke von ung nam 2011 -Thoa gui ngay 12-8-2012 2 2 4 2" xfId="32751" xr:uid="{00000000-0005-0000-0000-00003A500000}"/>
    <cellStyle name="T_Book1_1_Luy ke von ung nam 2011 -Thoa gui ngay 12-8-2012 2 2 5" xfId="32746" xr:uid="{00000000-0005-0000-0000-00003B500000}"/>
    <cellStyle name="T_Book1_1_Luy ke von ung nam 2011 -Thoa gui ngay 12-8-2012 2 3" xfId="6799" xr:uid="{00000000-0005-0000-0000-00003C500000}"/>
    <cellStyle name="T_Book1_1_Luy ke von ung nam 2011 -Thoa gui ngay 12-8-2012 2 3 2" xfId="2166" xr:uid="{00000000-0005-0000-0000-00003D500000}"/>
    <cellStyle name="T_Book1_1_Luy ke von ung nam 2011 -Thoa gui ngay 12-8-2012 2 3 2 2" xfId="15963" xr:uid="{00000000-0005-0000-0000-00003E500000}"/>
    <cellStyle name="T_Book1_1_Luy ke von ung nam 2011 -Thoa gui ngay 12-8-2012 2 3 2 2 2" xfId="32754" xr:uid="{00000000-0005-0000-0000-00003F500000}"/>
    <cellStyle name="T_Book1_1_Luy ke von ung nam 2011 -Thoa gui ngay 12-8-2012 2 3 2 3" xfId="32753" xr:uid="{00000000-0005-0000-0000-000040500000}"/>
    <cellStyle name="T_Book1_1_Luy ke von ung nam 2011 -Thoa gui ngay 12-8-2012 2 3 3" xfId="17565" xr:uid="{00000000-0005-0000-0000-000041500000}"/>
    <cellStyle name="T_Book1_1_Luy ke von ung nam 2011 -Thoa gui ngay 12-8-2012 2 3 3 2" xfId="32755" xr:uid="{00000000-0005-0000-0000-000042500000}"/>
    <cellStyle name="T_Book1_1_Luy ke von ung nam 2011 -Thoa gui ngay 12-8-2012 2 3 4" xfId="32752" xr:uid="{00000000-0005-0000-0000-000043500000}"/>
    <cellStyle name="T_Book1_1_Luy ke von ung nam 2011 -Thoa gui ngay 12-8-2012 2 4" xfId="1379" xr:uid="{00000000-0005-0000-0000-000044500000}"/>
    <cellStyle name="T_Book1_1_Luy ke von ung nam 2011 -Thoa gui ngay 12-8-2012 2 4 2" xfId="15682" xr:uid="{00000000-0005-0000-0000-000045500000}"/>
    <cellStyle name="T_Book1_1_Luy ke von ung nam 2011 -Thoa gui ngay 12-8-2012 2 4 2 2" xfId="32757" xr:uid="{00000000-0005-0000-0000-000046500000}"/>
    <cellStyle name="T_Book1_1_Luy ke von ung nam 2011 -Thoa gui ngay 12-8-2012 2 4 3" xfId="32756" xr:uid="{00000000-0005-0000-0000-000047500000}"/>
    <cellStyle name="T_Book1_1_Luy ke von ung nam 2011 -Thoa gui ngay 12-8-2012 2 5" xfId="3709" xr:uid="{00000000-0005-0000-0000-000048500000}"/>
    <cellStyle name="T_Book1_1_Luy ke von ung nam 2011 -Thoa gui ngay 12-8-2012 2 5 2" xfId="16488" xr:uid="{00000000-0005-0000-0000-000049500000}"/>
    <cellStyle name="T_Book1_1_Luy ke von ung nam 2011 -Thoa gui ngay 12-8-2012 2 5 2 2" xfId="32759" xr:uid="{00000000-0005-0000-0000-00004A500000}"/>
    <cellStyle name="T_Book1_1_Luy ke von ung nam 2011 -Thoa gui ngay 12-8-2012 2 5 3" xfId="32758" xr:uid="{00000000-0005-0000-0000-00004B500000}"/>
    <cellStyle name="T_Book1_1_Luy ke von ung nam 2011 -Thoa gui ngay 12-8-2012 2 6" xfId="19308" xr:uid="{00000000-0005-0000-0000-00004C500000}"/>
    <cellStyle name="T_Book1_1_Luy ke von ung nam 2011 -Thoa gui ngay 12-8-2012 2 6 2" xfId="32760" xr:uid="{00000000-0005-0000-0000-00004D500000}"/>
    <cellStyle name="T_Book1_1_Luy ke von ung nam 2011 -Thoa gui ngay 12-8-2012 2 7" xfId="32745" xr:uid="{00000000-0005-0000-0000-00004E500000}"/>
    <cellStyle name="T_Book1_1_Luy ke von ung nam 2011 -Thoa gui ngay 12-8-2012 3" xfId="10044" xr:uid="{00000000-0005-0000-0000-00004F500000}"/>
    <cellStyle name="T_Book1_1_Luy ke von ung nam 2011 -Thoa gui ngay 12-8-2012 3 2" xfId="816" xr:uid="{00000000-0005-0000-0000-000050500000}"/>
    <cellStyle name="T_Book1_1_Luy ke von ung nam 2011 -Thoa gui ngay 12-8-2012 3 2 2" xfId="15476" xr:uid="{00000000-0005-0000-0000-000051500000}"/>
    <cellStyle name="T_Book1_1_Luy ke von ung nam 2011 -Thoa gui ngay 12-8-2012 3 2 2 2" xfId="32763" xr:uid="{00000000-0005-0000-0000-000052500000}"/>
    <cellStyle name="T_Book1_1_Luy ke von ung nam 2011 -Thoa gui ngay 12-8-2012 3 2 3" xfId="32762" xr:uid="{00000000-0005-0000-0000-000053500000}"/>
    <cellStyle name="T_Book1_1_Luy ke von ung nam 2011 -Thoa gui ngay 12-8-2012 3 3" xfId="10045" xr:uid="{00000000-0005-0000-0000-000054500000}"/>
    <cellStyle name="T_Book1_1_Luy ke von ung nam 2011 -Thoa gui ngay 12-8-2012 3 3 2" xfId="19311" xr:uid="{00000000-0005-0000-0000-000055500000}"/>
    <cellStyle name="T_Book1_1_Luy ke von ung nam 2011 -Thoa gui ngay 12-8-2012 3 3 2 2" xfId="32765" xr:uid="{00000000-0005-0000-0000-000056500000}"/>
    <cellStyle name="T_Book1_1_Luy ke von ung nam 2011 -Thoa gui ngay 12-8-2012 3 3 3" xfId="32764" xr:uid="{00000000-0005-0000-0000-000057500000}"/>
    <cellStyle name="T_Book1_1_Luy ke von ung nam 2011 -Thoa gui ngay 12-8-2012 3 4" xfId="19310" xr:uid="{00000000-0005-0000-0000-000058500000}"/>
    <cellStyle name="T_Book1_1_Luy ke von ung nam 2011 -Thoa gui ngay 12-8-2012 3 4 2" xfId="32766" xr:uid="{00000000-0005-0000-0000-000059500000}"/>
    <cellStyle name="T_Book1_1_Luy ke von ung nam 2011 -Thoa gui ngay 12-8-2012 3 5" xfId="32761" xr:uid="{00000000-0005-0000-0000-00005A500000}"/>
    <cellStyle name="T_Book1_1_Luy ke von ung nam 2011 -Thoa gui ngay 12-8-2012 4" xfId="10047" xr:uid="{00000000-0005-0000-0000-00005B500000}"/>
    <cellStyle name="T_Book1_1_Luy ke von ung nam 2011 -Thoa gui ngay 12-8-2012 4 2" xfId="828" xr:uid="{00000000-0005-0000-0000-00005C500000}"/>
    <cellStyle name="T_Book1_1_Luy ke von ung nam 2011 -Thoa gui ngay 12-8-2012 4 2 2" xfId="15482" xr:uid="{00000000-0005-0000-0000-00005D500000}"/>
    <cellStyle name="T_Book1_1_Luy ke von ung nam 2011 -Thoa gui ngay 12-8-2012 4 2 2 2" xfId="32769" xr:uid="{00000000-0005-0000-0000-00005E500000}"/>
    <cellStyle name="T_Book1_1_Luy ke von ung nam 2011 -Thoa gui ngay 12-8-2012 4 2 3" xfId="32768" xr:uid="{00000000-0005-0000-0000-00005F500000}"/>
    <cellStyle name="T_Book1_1_Luy ke von ung nam 2011 -Thoa gui ngay 12-8-2012 4 3" xfId="19313" xr:uid="{00000000-0005-0000-0000-000060500000}"/>
    <cellStyle name="T_Book1_1_Luy ke von ung nam 2011 -Thoa gui ngay 12-8-2012 4 3 2" xfId="32770" xr:uid="{00000000-0005-0000-0000-000061500000}"/>
    <cellStyle name="T_Book1_1_Luy ke von ung nam 2011 -Thoa gui ngay 12-8-2012 4 4" xfId="32767" xr:uid="{00000000-0005-0000-0000-000062500000}"/>
    <cellStyle name="T_Book1_1_Luy ke von ung nam 2011 -Thoa gui ngay 12-8-2012 5" xfId="8162" xr:uid="{00000000-0005-0000-0000-000063500000}"/>
    <cellStyle name="T_Book1_1_Luy ke von ung nam 2011 -Thoa gui ngay 12-8-2012 5 2" xfId="18180" xr:uid="{00000000-0005-0000-0000-000064500000}"/>
    <cellStyle name="T_Book1_1_Luy ke von ung nam 2011 -Thoa gui ngay 12-8-2012 5 2 2" xfId="32772" xr:uid="{00000000-0005-0000-0000-000065500000}"/>
    <cellStyle name="T_Book1_1_Luy ke von ung nam 2011 -Thoa gui ngay 12-8-2012 5 3" xfId="32771" xr:uid="{00000000-0005-0000-0000-000066500000}"/>
    <cellStyle name="T_Book1_1_Luy ke von ung nam 2011 -Thoa gui ngay 12-8-2012 6" xfId="10048" xr:uid="{00000000-0005-0000-0000-000067500000}"/>
    <cellStyle name="T_Book1_1_Luy ke von ung nam 2011 -Thoa gui ngay 12-8-2012 6 2" xfId="19314" xr:uid="{00000000-0005-0000-0000-000068500000}"/>
    <cellStyle name="T_Book1_1_Luy ke von ung nam 2011 -Thoa gui ngay 12-8-2012 6 2 2" xfId="32774" xr:uid="{00000000-0005-0000-0000-000069500000}"/>
    <cellStyle name="T_Book1_1_Luy ke von ung nam 2011 -Thoa gui ngay 12-8-2012 6 3" xfId="32773" xr:uid="{00000000-0005-0000-0000-00006A500000}"/>
    <cellStyle name="T_Book1_1_Luy ke von ung nam 2011 -Thoa gui ngay 12-8-2012 7" xfId="19307" xr:uid="{00000000-0005-0000-0000-00006B500000}"/>
    <cellStyle name="T_Book1_1_Luy ke von ung nam 2011 -Thoa gui ngay 12-8-2012 7 2" xfId="32775" xr:uid="{00000000-0005-0000-0000-00006C500000}"/>
    <cellStyle name="T_Book1_1_Luy ke von ung nam 2011 -Thoa gui ngay 12-8-2012 8" xfId="32744" xr:uid="{00000000-0005-0000-0000-00006D500000}"/>
    <cellStyle name="T_Book1_1_Luy ke von ung nam 2011 -Thoa gui ngay 12-8-2012_!1 1 bao cao giao KH ve HTCMT vung TNB   12-12-2011" xfId="10050" xr:uid="{00000000-0005-0000-0000-00006E500000}"/>
    <cellStyle name="T_Book1_1_Luy ke von ung nam 2011 -Thoa gui ngay 12-8-2012_!1 1 bao cao giao KH ve HTCMT vung TNB   12-12-2011 2" xfId="4689" xr:uid="{00000000-0005-0000-0000-00006F500000}"/>
    <cellStyle name="T_Book1_1_Luy ke von ung nam 2011 -Thoa gui ngay 12-8-2012_!1 1 bao cao giao KH ve HTCMT vung TNB   12-12-2011 2 2" xfId="10053" xr:uid="{00000000-0005-0000-0000-000070500000}"/>
    <cellStyle name="T_Book1_1_Luy ke von ung nam 2011 -Thoa gui ngay 12-8-2012_!1 1 bao cao giao KH ve HTCMT vung TNB   12-12-2011 2 2 2" xfId="10055" xr:uid="{00000000-0005-0000-0000-000071500000}"/>
    <cellStyle name="T_Book1_1_Luy ke von ung nam 2011 -Thoa gui ngay 12-8-2012_!1 1 bao cao giao KH ve HTCMT vung TNB   12-12-2011 2 2 2 2" xfId="19320" xr:uid="{00000000-0005-0000-0000-000072500000}"/>
    <cellStyle name="T_Book1_1_Luy ke von ung nam 2011 -Thoa gui ngay 12-8-2012_!1 1 bao cao giao KH ve HTCMT vung TNB   12-12-2011 2 2 2 2 2" xfId="32780" xr:uid="{00000000-0005-0000-0000-000073500000}"/>
    <cellStyle name="T_Book1_1_Luy ke von ung nam 2011 -Thoa gui ngay 12-8-2012_!1 1 bao cao giao KH ve HTCMT vung TNB   12-12-2011 2 2 2 3" xfId="32779" xr:uid="{00000000-0005-0000-0000-000074500000}"/>
    <cellStyle name="T_Book1_1_Luy ke von ung nam 2011 -Thoa gui ngay 12-8-2012_!1 1 bao cao giao KH ve HTCMT vung TNB   12-12-2011 2 2 3" xfId="10057" xr:uid="{00000000-0005-0000-0000-000075500000}"/>
    <cellStyle name="T_Book1_1_Luy ke von ung nam 2011 -Thoa gui ngay 12-8-2012_!1 1 bao cao giao KH ve HTCMT vung TNB   12-12-2011 2 2 3 2" xfId="19322" xr:uid="{00000000-0005-0000-0000-000076500000}"/>
    <cellStyle name="T_Book1_1_Luy ke von ung nam 2011 -Thoa gui ngay 12-8-2012_!1 1 bao cao giao KH ve HTCMT vung TNB   12-12-2011 2 2 3 2 2" xfId="32782" xr:uid="{00000000-0005-0000-0000-000077500000}"/>
    <cellStyle name="T_Book1_1_Luy ke von ung nam 2011 -Thoa gui ngay 12-8-2012_!1 1 bao cao giao KH ve HTCMT vung TNB   12-12-2011 2 2 3 3" xfId="32781" xr:uid="{00000000-0005-0000-0000-000078500000}"/>
    <cellStyle name="T_Book1_1_Luy ke von ung nam 2011 -Thoa gui ngay 12-8-2012_!1 1 bao cao giao KH ve HTCMT vung TNB   12-12-2011 2 2 4" xfId="19318" xr:uid="{00000000-0005-0000-0000-000079500000}"/>
    <cellStyle name="T_Book1_1_Luy ke von ung nam 2011 -Thoa gui ngay 12-8-2012_!1 1 bao cao giao KH ve HTCMT vung TNB   12-12-2011 2 2 4 2" xfId="32783" xr:uid="{00000000-0005-0000-0000-00007A500000}"/>
    <cellStyle name="T_Book1_1_Luy ke von ung nam 2011 -Thoa gui ngay 12-8-2012_!1 1 bao cao giao KH ve HTCMT vung TNB   12-12-2011 2 2 5" xfId="32778" xr:uid="{00000000-0005-0000-0000-00007B500000}"/>
    <cellStyle name="T_Book1_1_Luy ke von ung nam 2011 -Thoa gui ngay 12-8-2012_!1 1 bao cao giao KH ve HTCMT vung TNB   12-12-2011 2 3" xfId="10059" xr:uid="{00000000-0005-0000-0000-00007C500000}"/>
    <cellStyle name="T_Book1_1_Luy ke von ung nam 2011 -Thoa gui ngay 12-8-2012_!1 1 bao cao giao KH ve HTCMT vung TNB   12-12-2011 2 3 2" xfId="10061" xr:uid="{00000000-0005-0000-0000-00007D500000}"/>
    <cellStyle name="T_Book1_1_Luy ke von ung nam 2011 -Thoa gui ngay 12-8-2012_!1 1 bao cao giao KH ve HTCMT vung TNB   12-12-2011 2 3 2 2" xfId="19326" xr:uid="{00000000-0005-0000-0000-00007E500000}"/>
    <cellStyle name="T_Book1_1_Luy ke von ung nam 2011 -Thoa gui ngay 12-8-2012_!1 1 bao cao giao KH ve HTCMT vung TNB   12-12-2011 2 3 2 2 2" xfId="32786" xr:uid="{00000000-0005-0000-0000-00007F500000}"/>
    <cellStyle name="T_Book1_1_Luy ke von ung nam 2011 -Thoa gui ngay 12-8-2012_!1 1 bao cao giao KH ve HTCMT vung TNB   12-12-2011 2 3 2 3" xfId="32785" xr:uid="{00000000-0005-0000-0000-000080500000}"/>
    <cellStyle name="T_Book1_1_Luy ke von ung nam 2011 -Thoa gui ngay 12-8-2012_!1 1 bao cao giao KH ve HTCMT vung TNB   12-12-2011 2 3 3" xfId="19324" xr:uid="{00000000-0005-0000-0000-000081500000}"/>
    <cellStyle name="T_Book1_1_Luy ke von ung nam 2011 -Thoa gui ngay 12-8-2012_!1 1 bao cao giao KH ve HTCMT vung TNB   12-12-2011 2 3 3 2" xfId="32787" xr:uid="{00000000-0005-0000-0000-000082500000}"/>
    <cellStyle name="T_Book1_1_Luy ke von ung nam 2011 -Thoa gui ngay 12-8-2012_!1 1 bao cao giao KH ve HTCMT vung TNB   12-12-2011 2 3 4" xfId="32784" xr:uid="{00000000-0005-0000-0000-000083500000}"/>
    <cellStyle name="T_Book1_1_Luy ke von ung nam 2011 -Thoa gui ngay 12-8-2012_!1 1 bao cao giao KH ve HTCMT vung TNB   12-12-2011 2 4" xfId="7451" xr:uid="{00000000-0005-0000-0000-000084500000}"/>
    <cellStyle name="T_Book1_1_Luy ke von ung nam 2011 -Thoa gui ngay 12-8-2012_!1 1 bao cao giao KH ve HTCMT vung TNB   12-12-2011 2 4 2" xfId="17923" xr:uid="{00000000-0005-0000-0000-000085500000}"/>
    <cellStyle name="T_Book1_1_Luy ke von ung nam 2011 -Thoa gui ngay 12-8-2012_!1 1 bao cao giao KH ve HTCMT vung TNB   12-12-2011 2 4 2 2" xfId="32789" xr:uid="{00000000-0005-0000-0000-000086500000}"/>
    <cellStyle name="T_Book1_1_Luy ke von ung nam 2011 -Thoa gui ngay 12-8-2012_!1 1 bao cao giao KH ve HTCMT vung TNB   12-12-2011 2 4 3" xfId="32788" xr:uid="{00000000-0005-0000-0000-000087500000}"/>
    <cellStyle name="T_Book1_1_Luy ke von ung nam 2011 -Thoa gui ngay 12-8-2012_!1 1 bao cao giao KH ve HTCMT vung TNB   12-12-2011 2 5" xfId="10064" xr:uid="{00000000-0005-0000-0000-000088500000}"/>
    <cellStyle name="T_Book1_1_Luy ke von ung nam 2011 -Thoa gui ngay 12-8-2012_!1 1 bao cao giao KH ve HTCMT vung TNB   12-12-2011 2 5 2" xfId="19329" xr:uid="{00000000-0005-0000-0000-000089500000}"/>
    <cellStyle name="T_Book1_1_Luy ke von ung nam 2011 -Thoa gui ngay 12-8-2012_!1 1 bao cao giao KH ve HTCMT vung TNB   12-12-2011 2 5 2 2" xfId="32791" xr:uid="{00000000-0005-0000-0000-00008A500000}"/>
    <cellStyle name="T_Book1_1_Luy ke von ung nam 2011 -Thoa gui ngay 12-8-2012_!1 1 bao cao giao KH ve HTCMT vung TNB   12-12-2011 2 5 3" xfId="32790" xr:uid="{00000000-0005-0000-0000-00008B500000}"/>
    <cellStyle name="T_Book1_1_Luy ke von ung nam 2011 -Thoa gui ngay 12-8-2012_!1 1 bao cao giao KH ve HTCMT vung TNB   12-12-2011 2 6" xfId="16823" xr:uid="{00000000-0005-0000-0000-00008C500000}"/>
    <cellStyle name="T_Book1_1_Luy ke von ung nam 2011 -Thoa gui ngay 12-8-2012_!1 1 bao cao giao KH ve HTCMT vung TNB   12-12-2011 2 6 2" xfId="32792" xr:uid="{00000000-0005-0000-0000-00008D500000}"/>
    <cellStyle name="T_Book1_1_Luy ke von ung nam 2011 -Thoa gui ngay 12-8-2012_!1 1 bao cao giao KH ve HTCMT vung TNB   12-12-2011 2 7" xfId="32777" xr:uid="{00000000-0005-0000-0000-00008E500000}"/>
    <cellStyle name="T_Book1_1_Luy ke von ung nam 2011 -Thoa gui ngay 12-8-2012_!1 1 bao cao giao KH ve HTCMT vung TNB   12-12-2011 3" xfId="4692" xr:uid="{00000000-0005-0000-0000-00008F500000}"/>
    <cellStyle name="T_Book1_1_Luy ke von ung nam 2011 -Thoa gui ngay 12-8-2012_!1 1 bao cao giao KH ve HTCMT vung TNB   12-12-2011 3 2" xfId="7212" xr:uid="{00000000-0005-0000-0000-000090500000}"/>
    <cellStyle name="T_Book1_1_Luy ke von ung nam 2011 -Thoa gui ngay 12-8-2012_!1 1 bao cao giao KH ve HTCMT vung TNB   12-12-2011 3 2 2" xfId="17809" xr:uid="{00000000-0005-0000-0000-000091500000}"/>
    <cellStyle name="T_Book1_1_Luy ke von ung nam 2011 -Thoa gui ngay 12-8-2012_!1 1 bao cao giao KH ve HTCMT vung TNB   12-12-2011 3 2 2 2" xfId="32795" xr:uid="{00000000-0005-0000-0000-000092500000}"/>
    <cellStyle name="T_Book1_1_Luy ke von ung nam 2011 -Thoa gui ngay 12-8-2012_!1 1 bao cao giao KH ve HTCMT vung TNB   12-12-2011 3 2 3" xfId="32794" xr:uid="{00000000-0005-0000-0000-000093500000}"/>
    <cellStyle name="T_Book1_1_Luy ke von ung nam 2011 -Thoa gui ngay 12-8-2012_!1 1 bao cao giao KH ve HTCMT vung TNB   12-12-2011 3 3" xfId="7217" xr:uid="{00000000-0005-0000-0000-000094500000}"/>
    <cellStyle name="T_Book1_1_Luy ke von ung nam 2011 -Thoa gui ngay 12-8-2012_!1 1 bao cao giao KH ve HTCMT vung TNB   12-12-2011 3 3 2" xfId="17813" xr:uid="{00000000-0005-0000-0000-000095500000}"/>
    <cellStyle name="T_Book1_1_Luy ke von ung nam 2011 -Thoa gui ngay 12-8-2012_!1 1 bao cao giao KH ve HTCMT vung TNB   12-12-2011 3 3 2 2" xfId="32797" xr:uid="{00000000-0005-0000-0000-000096500000}"/>
    <cellStyle name="T_Book1_1_Luy ke von ung nam 2011 -Thoa gui ngay 12-8-2012_!1 1 bao cao giao KH ve HTCMT vung TNB   12-12-2011 3 3 3" xfId="32796" xr:uid="{00000000-0005-0000-0000-000097500000}"/>
    <cellStyle name="T_Book1_1_Luy ke von ung nam 2011 -Thoa gui ngay 12-8-2012_!1 1 bao cao giao KH ve HTCMT vung TNB   12-12-2011 3 4" xfId="16825" xr:uid="{00000000-0005-0000-0000-000098500000}"/>
    <cellStyle name="T_Book1_1_Luy ke von ung nam 2011 -Thoa gui ngay 12-8-2012_!1 1 bao cao giao KH ve HTCMT vung TNB   12-12-2011 3 4 2" xfId="32798" xr:uid="{00000000-0005-0000-0000-000099500000}"/>
    <cellStyle name="T_Book1_1_Luy ke von ung nam 2011 -Thoa gui ngay 12-8-2012_!1 1 bao cao giao KH ve HTCMT vung TNB   12-12-2011 3 5" xfId="32793" xr:uid="{00000000-0005-0000-0000-00009A500000}"/>
    <cellStyle name="T_Book1_1_Luy ke von ung nam 2011 -Thoa gui ngay 12-8-2012_!1 1 bao cao giao KH ve HTCMT vung TNB   12-12-2011 4" xfId="10067" xr:uid="{00000000-0005-0000-0000-00009B500000}"/>
    <cellStyle name="T_Book1_1_Luy ke von ung nam 2011 -Thoa gui ngay 12-8-2012_!1 1 bao cao giao KH ve HTCMT vung TNB   12-12-2011 4 2" xfId="10069" xr:uid="{00000000-0005-0000-0000-00009C500000}"/>
    <cellStyle name="T_Book1_1_Luy ke von ung nam 2011 -Thoa gui ngay 12-8-2012_!1 1 bao cao giao KH ve HTCMT vung TNB   12-12-2011 4 2 2" xfId="19334" xr:uid="{00000000-0005-0000-0000-00009D500000}"/>
    <cellStyle name="T_Book1_1_Luy ke von ung nam 2011 -Thoa gui ngay 12-8-2012_!1 1 bao cao giao KH ve HTCMT vung TNB   12-12-2011 4 2 2 2" xfId="32801" xr:uid="{00000000-0005-0000-0000-00009E500000}"/>
    <cellStyle name="T_Book1_1_Luy ke von ung nam 2011 -Thoa gui ngay 12-8-2012_!1 1 bao cao giao KH ve HTCMT vung TNB   12-12-2011 4 2 3" xfId="32800" xr:uid="{00000000-0005-0000-0000-00009F500000}"/>
    <cellStyle name="T_Book1_1_Luy ke von ung nam 2011 -Thoa gui ngay 12-8-2012_!1 1 bao cao giao KH ve HTCMT vung TNB   12-12-2011 4 3" xfId="19332" xr:uid="{00000000-0005-0000-0000-0000A0500000}"/>
    <cellStyle name="T_Book1_1_Luy ke von ung nam 2011 -Thoa gui ngay 12-8-2012_!1 1 bao cao giao KH ve HTCMT vung TNB   12-12-2011 4 3 2" xfId="32802" xr:uid="{00000000-0005-0000-0000-0000A1500000}"/>
    <cellStyle name="T_Book1_1_Luy ke von ung nam 2011 -Thoa gui ngay 12-8-2012_!1 1 bao cao giao KH ve HTCMT vung TNB   12-12-2011 4 4" xfId="32799" xr:uid="{00000000-0005-0000-0000-0000A2500000}"/>
    <cellStyle name="T_Book1_1_Luy ke von ung nam 2011 -Thoa gui ngay 12-8-2012_!1 1 bao cao giao KH ve HTCMT vung TNB   12-12-2011 5" xfId="6481" xr:uid="{00000000-0005-0000-0000-0000A3500000}"/>
    <cellStyle name="T_Book1_1_Luy ke von ung nam 2011 -Thoa gui ngay 12-8-2012_!1 1 bao cao giao KH ve HTCMT vung TNB   12-12-2011 5 2" xfId="17438" xr:uid="{00000000-0005-0000-0000-0000A4500000}"/>
    <cellStyle name="T_Book1_1_Luy ke von ung nam 2011 -Thoa gui ngay 12-8-2012_!1 1 bao cao giao KH ve HTCMT vung TNB   12-12-2011 5 2 2" xfId="32804" xr:uid="{00000000-0005-0000-0000-0000A5500000}"/>
    <cellStyle name="T_Book1_1_Luy ke von ung nam 2011 -Thoa gui ngay 12-8-2012_!1 1 bao cao giao KH ve HTCMT vung TNB   12-12-2011 5 3" xfId="32803" xr:uid="{00000000-0005-0000-0000-0000A6500000}"/>
    <cellStyle name="T_Book1_1_Luy ke von ung nam 2011 -Thoa gui ngay 12-8-2012_!1 1 bao cao giao KH ve HTCMT vung TNB   12-12-2011 6" xfId="7880" xr:uid="{00000000-0005-0000-0000-0000A7500000}"/>
    <cellStyle name="T_Book1_1_Luy ke von ung nam 2011 -Thoa gui ngay 12-8-2012_!1 1 bao cao giao KH ve HTCMT vung TNB   12-12-2011 6 2" xfId="18082" xr:uid="{00000000-0005-0000-0000-0000A8500000}"/>
    <cellStyle name="T_Book1_1_Luy ke von ung nam 2011 -Thoa gui ngay 12-8-2012_!1 1 bao cao giao KH ve HTCMT vung TNB   12-12-2011 6 2 2" xfId="32806" xr:uid="{00000000-0005-0000-0000-0000A9500000}"/>
    <cellStyle name="T_Book1_1_Luy ke von ung nam 2011 -Thoa gui ngay 12-8-2012_!1 1 bao cao giao KH ve HTCMT vung TNB   12-12-2011 6 3" xfId="32805" xr:uid="{00000000-0005-0000-0000-0000AA500000}"/>
    <cellStyle name="T_Book1_1_Luy ke von ung nam 2011 -Thoa gui ngay 12-8-2012_!1 1 bao cao giao KH ve HTCMT vung TNB   12-12-2011 7" xfId="19316" xr:uid="{00000000-0005-0000-0000-0000AB500000}"/>
    <cellStyle name="T_Book1_1_Luy ke von ung nam 2011 -Thoa gui ngay 12-8-2012_!1 1 bao cao giao KH ve HTCMT vung TNB   12-12-2011 7 2" xfId="32807" xr:uid="{00000000-0005-0000-0000-0000AC500000}"/>
    <cellStyle name="T_Book1_1_Luy ke von ung nam 2011 -Thoa gui ngay 12-8-2012_!1 1 bao cao giao KH ve HTCMT vung TNB   12-12-2011 8" xfId="32776" xr:uid="{00000000-0005-0000-0000-0000AD500000}"/>
    <cellStyle name="T_Book1_1_Luy ke von ung nam 2011 -Thoa gui ngay 12-8-2012_KH TPCP vung TNB (03-1-2012)" xfId="6686" xr:uid="{00000000-0005-0000-0000-0000AE500000}"/>
    <cellStyle name="T_Book1_1_Luy ke von ung nam 2011 -Thoa gui ngay 12-8-2012_KH TPCP vung TNB (03-1-2012) 2" xfId="431" xr:uid="{00000000-0005-0000-0000-0000AF500000}"/>
    <cellStyle name="T_Book1_1_Luy ke von ung nam 2011 -Thoa gui ngay 12-8-2012_KH TPCP vung TNB (03-1-2012) 2 2" xfId="10070" xr:uid="{00000000-0005-0000-0000-0000B0500000}"/>
    <cellStyle name="T_Book1_1_Luy ke von ung nam 2011 -Thoa gui ngay 12-8-2012_KH TPCP vung TNB (03-1-2012) 2 2 2" xfId="10072" xr:uid="{00000000-0005-0000-0000-0000B1500000}"/>
    <cellStyle name="T_Book1_1_Luy ke von ung nam 2011 -Thoa gui ngay 12-8-2012_KH TPCP vung TNB (03-1-2012) 2 2 2 2" xfId="19337" xr:uid="{00000000-0005-0000-0000-0000B2500000}"/>
    <cellStyle name="T_Book1_1_Luy ke von ung nam 2011 -Thoa gui ngay 12-8-2012_KH TPCP vung TNB (03-1-2012) 2 2 2 2 2" xfId="32812" xr:uid="{00000000-0005-0000-0000-0000B3500000}"/>
    <cellStyle name="T_Book1_1_Luy ke von ung nam 2011 -Thoa gui ngay 12-8-2012_KH TPCP vung TNB (03-1-2012) 2 2 2 3" xfId="32811" xr:uid="{00000000-0005-0000-0000-0000B4500000}"/>
    <cellStyle name="T_Book1_1_Luy ke von ung nam 2011 -Thoa gui ngay 12-8-2012_KH TPCP vung TNB (03-1-2012) 2 2 3" xfId="10074" xr:uid="{00000000-0005-0000-0000-0000B5500000}"/>
    <cellStyle name="T_Book1_1_Luy ke von ung nam 2011 -Thoa gui ngay 12-8-2012_KH TPCP vung TNB (03-1-2012) 2 2 3 2" xfId="19339" xr:uid="{00000000-0005-0000-0000-0000B6500000}"/>
    <cellStyle name="T_Book1_1_Luy ke von ung nam 2011 -Thoa gui ngay 12-8-2012_KH TPCP vung TNB (03-1-2012) 2 2 3 2 2" xfId="32814" xr:uid="{00000000-0005-0000-0000-0000B7500000}"/>
    <cellStyle name="T_Book1_1_Luy ke von ung nam 2011 -Thoa gui ngay 12-8-2012_KH TPCP vung TNB (03-1-2012) 2 2 3 3" xfId="32813" xr:uid="{00000000-0005-0000-0000-0000B8500000}"/>
    <cellStyle name="T_Book1_1_Luy ke von ung nam 2011 -Thoa gui ngay 12-8-2012_KH TPCP vung TNB (03-1-2012) 2 2 4" xfId="19335" xr:uid="{00000000-0005-0000-0000-0000B9500000}"/>
    <cellStyle name="T_Book1_1_Luy ke von ung nam 2011 -Thoa gui ngay 12-8-2012_KH TPCP vung TNB (03-1-2012) 2 2 4 2" xfId="32815" xr:uid="{00000000-0005-0000-0000-0000BA500000}"/>
    <cellStyle name="T_Book1_1_Luy ke von ung nam 2011 -Thoa gui ngay 12-8-2012_KH TPCP vung TNB (03-1-2012) 2 2 5" xfId="32810" xr:uid="{00000000-0005-0000-0000-0000BB500000}"/>
    <cellStyle name="T_Book1_1_Luy ke von ung nam 2011 -Thoa gui ngay 12-8-2012_KH TPCP vung TNB (03-1-2012) 2 3" xfId="7594" xr:uid="{00000000-0005-0000-0000-0000BC500000}"/>
    <cellStyle name="T_Book1_1_Luy ke von ung nam 2011 -Thoa gui ngay 12-8-2012_KH TPCP vung TNB (03-1-2012) 2 3 2" xfId="7598" xr:uid="{00000000-0005-0000-0000-0000BD500000}"/>
    <cellStyle name="T_Book1_1_Luy ke von ung nam 2011 -Thoa gui ngay 12-8-2012_KH TPCP vung TNB (03-1-2012) 2 3 2 2" xfId="17987" xr:uid="{00000000-0005-0000-0000-0000BE500000}"/>
    <cellStyle name="T_Book1_1_Luy ke von ung nam 2011 -Thoa gui ngay 12-8-2012_KH TPCP vung TNB (03-1-2012) 2 3 2 2 2" xfId="32818" xr:uid="{00000000-0005-0000-0000-0000BF500000}"/>
    <cellStyle name="T_Book1_1_Luy ke von ung nam 2011 -Thoa gui ngay 12-8-2012_KH TPCP vung TNB (03-1-2012) 2 3 2 3" xfId="32817" xr:uid="{00000000-0005-0000-0000-0000C0500000}"/>
    <cellStyle name="T_Book1_1_Luy ke von ung nam 2011 -Thoa gui ngay 12-8-2012_KH TPCP vung TNB (03-1-2012) 2 3 3" xfId="17984" xr:uid="{00000000-0005-0000-0000-0000C1500000}"/>
    <cellStyle name="T_Book1_1_Luy ke von ung nam 2011 -Thoa gui ngay 12-8-2012_KH TPCP vung TNB (03-1-2012) 2 3 3 2" xfId="32819" xr:uid="{00000000-0005-0000-0000-0000C2500000}"/>
    <cellStyle name="T_Book1_1_Luy ke von ung nam 2011 -Thoa gui ngay 12-8-2012_KH TPCP vung TNB (03-1-2012) 2 3 4" xfId="32816" xr:uid="{00000000-0005-0000-0000-0000C3500000}"/>
    <cellStyle name="T_Book1_1_Luy ke von ung nam 2011 -Thoa gui ngay 12-8-2012_KH TPCP vung TNB (03-1-2012) 2 4" xfId="7610" xr:uid="{00000000-0005-0000-0000-0000C4500000}"/>
    <cellStyle name="T_Book1_1_Luy ke von ung nam 2011 -Thoa gui ngay 12-8-2012_KH TPCP vung TNB (03-1-2012) 2 4 2" xfId="17996" xr:uid="{00000000-0005-0000-0000-0000C5500000}"/>
    <cellStyle name="T_Book1_1_Luy ke von ung nam 2011 -Thoa gui ngay 12-8-2012_KH TPCP vung TNB (03-1-2012) 2 4 2 2" xfId="32821" xr:uid="{00000000-0005-0000-0000-0000C6500000}"/>
    <cellStyle name="T_Book1_1_Luy ke von ung nam 2011 -Thoa gui ngay 12-8-2012_KH TPCP vung TNB (03-1-2012) 2 4 3" xfId="32820" xr:uid="{00000000-0005-0000-0000-0000C7500000}"/>
    <cellStyle name="T_Book1_1_Luy ke von ung nam 2011 -Thoa gui ngay 12-8-2012_KH TPCP vung TNB (03-1-2012) 2 5" xfId="7616" xr:uid="{00000000-0005-0000-0000-0000C8500000}"/>
    <cellStyle name="T_Book1_1_Luy ke von ung nam 2011 -Thoa gui ngay 12-8-2012_KH TPCP vung TNB (03-1-2012) 2 5 2" xfId="18000" xr:uid="{00000000-0005-0000-0000-0000C9500000}"/>
    <cellStyle name="T_Book1_1_Luy ke von ung nam 2011 -Thoa gui ngay 12-8-2012_KH TPCP vung TNB (03-1-2012) 2 5 2 2" xfId="32823" xr:uid="{00000000-0005-0000-0000-0000CA500000}"/>
    <cellStyle name="T_Book1_1_Luy ke von ung nam 2011 -Thoa gui ngay 12-8-2012_KH TPCP vung TNB (03-1-2012) 2 5 3" xfId="32822" xr:uid="{00000000-0005-0000-0000-0000CB500000}"/>
    <cellStyle name="T_Book1_1_Luy ke von ung nam 2011 -Thoa gui ngay 12-8-2012_KH TPCP vung TNB (03-1-2012) 2 6" xfId="15314" xr:uid="{00000000-0005-0000-0000-0000CC500000}"/>
    <cellStyle name="T_Book1_1_Luy ke von ung nam 2011 -Thoa gui ngay 12-8-2012_KH TPCP vung TNB (03-1-2012) 2 6 2" xfId="32824" xr:uid="{00000000-0005-0000-0000-0000CD500000}"/>
    <cellStyle name="T_Book1_1_Luy ke von ung nam 2011 -Thoa gui ngay 12-8-2012_KH TPCP vung TNB (03-1-2012) 2 7" xfId="32809" xr:uid="{00000000-0005-0000-0000-0000CE500000}"/>
    <cellStyle name="T_Book1_1_Luy ke von ung nam 2011 -Thoa gui ngay 12-8-2012_KH TPCP vung TNB (03-1-2012) 3" xfId="10076" xr:uid="{00000000-0005-0000-0000-0000CF500000}"/>
    <cellStyle name="T_Book1_1_Luy ke von ung nam 2011 -Thoa gui ngay 12-8-2012_KH TPCP vung TNB (03-1-2012) 3 2" xfId="10077" xr:uid="{00000000-0005-0000-0000-0000D0500000}"/>
    <cellStyle name="T_Book1_1_Luy ke von ung nam 2011 -Thoa gui ngay 12-8-2012_KH TPCP vung TNB (03-1-2012) 3 2 2" xfId="19342" xr:uid="{00000000-0005-0000-0000-0000D1500000}"/>
    <cellStyle name="T_Book1_1_Luy ke von ung nam 2011 -Thoa gui ngay 12-8-2012_KH TPCP vung TNB (03-1-2012) 3 2 2 2" xfId="32827" xr:uid="{00000000-0005-0000-0000-0000D2500000}"/>
    <cellStyle name="T_Book1_1_Luy ke von ung nam 2011 -Thoa gui ngay 12-8-2012_KH TPCP vung TNB (03-1-2012) 3 2 3" xfId="32826" xr:uid="{00000000-0005-0000-0000-0000D3500000}"/>
    <cellStyle name="T_Book1_1_Luy ke von ung nam 2011 -Thoa gui ngay 12-8-2012_KH TPCP vung TNB (03-1-2012) 3 3" xfId="7618" xr:uid="{00000000-0005-0000-0000-0000D4500000}"/>
    <cellStyle name="T_Book1_1_Luy ke von ung nam 2011 -Thoa gui ngay 12-8-2012_KH TPCP vung TNB (03-1-2012) 3 3 2" xfId="18001" xr:uid="{00000000-0005-0000-0000-0000D5500000}"/>
    <cellStyle name="T_Book1_1_Luy ke von ung nam 2011 -Thoa gui ngay 12-8-2012_KH TPCP vung TNB (03-1-2012) 3 3 2 2" xfId="32829" xr:uid="{00000000-0005-0000-0000-0000D6500000}"/>
    <cellStyle name="T_Book1_1_Luy ke von ung nam 2011 -Thoa gui ngay 12-8-2012_KH TPCP vung TNB (03-1-2012) 3 3 3" xfId="32828" xr:uid="{00000000-0005-0000-0000-0000D7500000}"/>
    <cellStyle name="T_Book1_1_Luy ke von ung nam 2011 -Thoa gui ngay 12-8-2012_KH TPCP vung TNB (03-1-2012) 3 4" xfId="19341" xr:uid="{00000000-0005-0000-0000-0000D8500000}"/>
    <cellStyle name="T_Book1_1_Luy ke von ung nam 2011 -Thoa gui ngay 12-8-2012_KH TPCP vung TNB (03-1-2012) 3 4 2" xfId="32830" xr:uid="{00000000-0005-0000-0000-0000D9500000}"/>
    <cellStyle name="T_Book1_1_Luy ke von ung nam 2011 -Thoa gui ngay 12-8-2012_KH TPCP vung TNB (03-1-2012) 3 5" xfId="32825" xr:uid="{00000000-0005-0000-0000-0000DA500000}"/>
    <cellStyle name="T_Book1_1_Luy ke von ung nam 2011 -Thoa gui ngay 12-8-2012_KH TPCP vung TNB (03-1-2012) 4" xfId="10078" xr:uid="{00000000-0005-0000-0000-0000DB500000}"/>
    <cellStyle name="T_Book1_1_Luy ke von ung nam 2011 -Thoa gui ngay 12-8-2012_KH TPCP vung TNB (03-1-2012) 4 2" xfId="10079" xr:uid="{00000000-0005-0000-0000-0000DC500000}"/>
    <cellStyle name="T_Book1_1_Luy ke von ung nam 2011 -Thoa gui ngay 12-8-2012_KH TPCP vung TNB (03-1-2012) 4 2 2" xfId="19344" xr:uid="{00000000-0005-0000-0000-0000DD500000}"/>
    <cellStyle name="T_Book1_1_Luy ke von ung nam 2011 -Thoa gui ngay 12-8-2012_KH TPCP vung TNB (03-1-2012) 4 2 2 2" xfId="32833" xr:uid="{00000000-0005-0000-0000-0000DE500000}"/>
    <cellStyle name="T_Book1_1_Luy ke von ung nam 2011 -Thoa gui ngay 12-8-2012_KH TPCP vung TNB (03-1-2012) 4 2 3" xfId="32832" xr:uid="{00000000-0005-0000-0000-0000DF500000}"/>
    <cellStyle name="T_Book1_1_Luy ke von ung nam 2011 -Thoa gui ngay 12-8-2012_KH TPCP vung TNB (03-1-2012) 4 3" xfId="19343" xr:uid="{00000000-0005-0000-0000-0000E0500000}"/>
    <cellStyle name="T_Book1_1_Luy ke von ung nam 2011 -Thoa gui ngay 12-8-2012_KH TPCP vung TNB (03-1-2012) 4 3 2" xfId="32834" xr:uid="{00000000-0005-0000-0000-0000E1500000}"/>
    <cellStyle name="T_Book1_1_Luy ke von ung nam 2011 -Thoa gui ngay 12-8-2012_KH TPCP vung TNB (03-1-2012) 4 4" xfId="32831" xr:uid="{00000000-0005-0000-0000-0000E2500000}"/>
    <cellStyle name="T_Book1_1_Luy ke von ung nam 2011 -Thoa gui ngay 12-8-2012_KH TPCP vung TNB (03-1-2012) 5" xfId="2714" xr:uid="{00000000-0005-0000-0000-0000E3500000}"/>
    <cellStyle name="T_Book1_1_Luy ke von ung nam 2011 -Thoa gui ngay 12-8-2012_KH TPCP vung TNB (03-1-2012) 5 2" xfId="16148" xr:uid="{00000000-0005-0000-0000-0000E4500000}"/>
    <cellStyle name="T_Book1_1_Luy ke von ung nam 2011 -Thoa gui ngay 12-8-2012_KH TPCP vung TNB (03-1-2012) 5 2 2" xfId="32836" xr:uid="{00000000-0005-0000-0000-0000E5500000}"/>
    <cellStyle name="T_Book1_1_Luy ke von ung nam 2011 -Thoa gui ngay 12-8-2012_KH TPCP vung TNB (03-1-2012) 5 3" xfId="32835" xr:uid="{00000000-0005-0000-0000-0000E6500000}"/>
    <cellStyle name="T_Book1_1_Luy ke von ung nam 2011 -Thoa gui ngay 12-8-2012_KH TPCP vung TNB (03-1-2012) 6" xfId="10080" xr:uid="{00000000-0005-0000-0000-0000E7500000}"/>
    <cellStyle name="T_Book1_1_Luy ke von ung nam 2011 -Thoa gui ngay 12-8-2012_KH TPCP vung TNB (03-1-2012) 6 2" xfId="19345" xr:uid="{00000000-0005-0000-0000-0000E8500000}"/>
    <cellStyle name="T_Book1_1_Luy ke von ung nam 2011 -Thoa gui ngay 12-8-2012_KH TPCP vung TNB (03-1-2012) 6 2 2" xfId="32838" xr:uid="{00000000-0005-0000-0000-0000E9500000}"/>
    <cellStyle name="T_Book1_1_Luy ke von ung nam 2011 -Thoa gui ngay 12-8-2012_KH TPCP vung TNB (03-1-2012) 6 3" xfId="32837" xr:uid="{00000000-0005-0000-0000-0000EA500000}"/>
    <cellStyle name="T_Book1_1_Luy ke von ung nam 2011 -Thoa gui ngay 12-8-2012_KH TPCP vung TNB (03-1-2012) 7" xfId="17522" xr:uid="{00000000-0005-0000-0000-0000EB500000}"/>
    <cellStyle name="T_Book1_1_Luy ke von ung nam 2011 -Thoa gui ngay 12-8-2012_KH TPCP vung TNB (03-1-2012) 7 2" xfId="32839" xr:uid="{00000000-0005-0000-0000-0000EC500000}"/>
    <cellStyle name="T_Book1_1_Luy ke von ung nam 2011 -Thoa gui ngay 12-8-2012_KH TPCP vung TNB (03-1-2012) 8" xfId="32808" xr:uid="{00000000-0005-0000-0000-0000ED500000}"/>
    <cellStyle name="T_Book1_1_Thiet bi" xfId="6009" xr:uid="{00000000-0005-0000-0000-0000EE500000}"/>
    <cellStyle name="T_Book1_1_Thiet bi 2" xfId="6334" xr:uid="{00000000-0005-0000-0000-0000EF500000}"/>
    <cellStyle name="T_Book1_1_Thiet bi 2 2" xfId="6269" xr:uid="{00000000-0005-0000-0000-0000F0500000}"/>
    <cellStyle name="T_Book1_1_Thiet bi 2 2 2" xfId="10081" xr:uid="{00000000-0005-0000-0000-0000F1500000}"/>
    <cellStyle name="T_Book1_1_Thiet bi 2 2 2 2" xfId="19346" xr:uid="{00000000-0005-0000-0000-0000F2500000}"/>
    <cellStyle name="T_Book1_1_Thiet bi 2 2 2 2 2" xfId="32844" xr:uid="{00000000-0005-0000-0000-0000F3500000}"/>
    <cellStyle name="T_Book1_1_Thiet bi 2 2 2 3" xfId="32843" xr:uid="{00000000-0005-0000-0000-0000F4500000}"/>
    <cellStyle name="T_Book1_1_Thiet bi 2 2 3" xfId="9659" xr:uid="{00000000-0005-0000-0000-0000F5500000}"/>
    <cellStyle name="T_Book1_1_Thiet bi 2 2 3 2" xfId="18949" xr:uid="{00000000-0005-0000-0000-0000F6500000}"/>
    <cellStyle name="T_Book1_1_Thiet bi 2 2 3 2 2" xfId="32846" xr:uid="{00000000-0005-0000-0000-0000F7500000}"/>
    <cellStyle name="T_Book1_1_Thiet bi 2 2 3 3" xfId="32845" xr:uid="{00000000-0005-0000-0000-0000F8500000}"/>
    <cellStyle name="T_Book1_1_Thiet bi 2 2 4" xfId="17339" xr:uid="{00000000-0005-0000-0000-0000F9500000}"/>
    <cellStyle name="T_Book1_1_Thiet bi 2 2 4 2" xfId="32847" xr:uid="{00000000-0005-0000-0000-0000FA500000}"/>
    <cellStyle name="T_Book1_1_Thiet bi 2 2 5" xfId="32842" xr:uid="{00000000-0005-0000-0000-0000FB500000}"/>
    <cellStyle name="T_Book1_1_Thiet bi 2 3" xfId="10082" xr:uid="{00000000-0005-0000-0000-0000FC500000}"/>
    <cellStyle name="T_Book1_1_Thiet bi 2 3 2" xfId="10083" xr:uid="{00000000-0005-0000-0000-0000FD500000}"/>
    <cellStyle name="T_Book1_1_Thiet bi 2 3 2 2" xfId="19348" xr:uid="{00000000-0005-0000-0000-0000FE500000}"/>
    <cellStyle name="T_Book1_1_Thiet bi 2 3 2 2 2" xfId="32850" xr:uid="{00000000-0005-0000-0000-0000FF500000}"/>
    <cellStyle name="T_Book1_1_Thiet bi 2 3 2 3" xfId="32849" xr:uid="{00000000-0005-0000-0000-000000510000}"/>
    <cellStyle name="T_Book1_1_Thiet bi 2 3 3" xfId="19347" xr:uid="{00000000-0005-0000-0000-000001510000}"/>
    <cellStyle name="T_Book1_1_Thiet bi 2 3 3 2" xfId="32851" xr:uid="{00000000-0005-0000-0000-000002510000}"/>
    <cellStyle name="T_Book1_1_Thiet bi 2 3 4" xfId="32848" xr:uid="{00000000-0005-0000-0000-000003510000}"/>
    <cellStyle name="T_Book1_1_Thiet bi 2 4" xfId="10084" xr:uid="{00000000-0005-0000-0000-000004510000}"/>
    <cellStyle name="T_Book1_1_Thiet bi 2 4 2" xfId="19349" xr:uid="{00000000-0005-0000-0000-000005510000}"/>
    <cellStyle name="T_Book1_1_Thiet bi 2 4 2 2" xfId="32853" xr:uid="{00000000-0005-0000-0000-000006510000}"/>
    <cellStyle name="T_Book1_1_Thiet bi 2 4 3" xfId="32852" xr:uid="{00000000-0005-0000-0000-000007510000}"/>
    <cellStyle name="T_Book1_1_Thiet bi 2 5" xfId="10085" xr:uid="{00000000-0005-0000-0000-000008510000}"/>
    <cellStyle name="T_Book1_1_Thiet bi 2 5 2" xfId="19350" xr:uid="{00000000-0005-0000-0000-000009510000}"/>
    <cellStyle name="T_Book1_1_Thiet bi 2 5 2 2" xfId="32855" xr:uid="{00000000-0005-0000-0000-00000A510000}"/>
    <cellStyle name="T_Book1_1_Thiet bi 2 5 3" xfId="32854" xr:uid="{00000000-0005-0000-0000-00000B510000}"/>
    <cellStyle name="T_Book1_1_Thiet bi 2 6" xfId="17366" xr:uid="{00000000-0005-0000-0000-00000C510000}"/>
    <cellStyle name="T_Book1_1_Thiet bi 2 6 2" xfId="32856" xr:uid="{00000000-0005-0000-0000-00000D510000}"/>
    <cellStyle name="T_Book1_1_Thiet bi 2 7" xfId="32841" xr:uid="{00000000-0005-0000-0000-00000E510000}"/>
    <cellStyle name="T_Book1_1_Thiet bi 3" xfId="10086" xr:uid="{00000000-0005-0000-0000-00000F510000}"/>
    <cellStyle name="T_Book1_1_Thiet bi 3 2" xfId="6276" xr:uid="{00000000-0005-0000-0000-000010510000}"/>
    <cellStyle name="T_Book1_1_Thiet bi 3 2 2" xfId="17343" xr:uid="{00000000-0005-0000-0000-000011510000}"/>
    <cellStyle name="T_Book1_1_Thiet bi 3 2 2 2" xfId="32859" xr:uid="{00000000-0005-0000-0000-000012510000}"/>
    <cellStyle name="T_Book1_1_Thiet bi 3 2 3" xfId="32858" xr:uid="{00000000-0005-0000-0000-000013510000}"/>
    <cellStyle name="T_Book1_1_Thiet bi 3 3" xfId="1777" xr:uid="{00000000-0005-0000-0000-000014510000}"/>
    <cellStyle name="T_Book1_1_Thiet bi 3 3 2" xfId="15827" xr:uid="{00000000-0005-0000-0000-000015510000}"/>
    <cellStyle name="T_Book1_1_Thiet bi 3 3 2 2" xfId="32861" xr:uid="{00000000-0005-0000-0000-000016510000}"/>
    <cellStyle name="T_Book1_1_Thiet bi 3 3 3" xfId="32860" xr:uid="{00000000-0005-0000-0000-000017510000}"/>
    <cellStyle name="T_Book1_1_Thiet bi 3 4" xfId="19351" xr:uid="{00000000-0005-0000-0000-000018510000}"/>
    <cellStyle name="T_Book1_1_Thiet bi 3 4 2" xfId="32862" xr:uid="{00000000-0005-0000-0000-000019510000}"/>
    <cellStyle name="T_Book1_1_Thiet bi 3 5" xfId="32857" xr:uid="{00000000-0005-0000-0000-00001A510000}"/>
    <cellStyle name="T_Book1_1_Thiet bi 4" xfId="10087" xr:uid="{00000000-0005-0000-0000-00001B510000}"/>
    <cellStyle name="T_Book1_1_Thiet bi 4 2" xfId="6159" xr:uid="{00000000-0005-0000-0000-00001C510000}"/>
    <cellStyle name="T_Book1_1_Thiet bi 4 2 2" xfId="17312" xr:uid="{00000000-0005-0000-0000-00001D510000}"/>
    <cellStyle name="T_Book1_1_Thiet bi 4 2 2 2" xfId="32865" xr:uid="{00000000-0005-0000-0000-00001E510000}"/>
    <cellStyle name="T_Book1_1_Thiet bi 4 2 3" xfId="32864" xr:uid="{00000000-0005-0000-0000-00001F510000}"/>
    <cellStyle name="T_Book1_1_Thiet bi 4 3" xfId="19352" xr:uid="{00000000-0005-0000-0000-000020510000}"/>
    <cellStyle name="T_Book1_1_Thiet bi 4 3 2" xfId="32866" xr:uid="{00000000-0005-0000-0000-000021510000}"/>
    <cellStyle name="T_Book1_1_Thiet bi 4 4" xfId="32863" xr:uid="{00000000-0005-0000-0000-000022510000}"/>
    <cellStyle name="T_Book1_1_Thiet bi 5" xfId="10089" xr:uid="{00000000-0005-0000-0000-000023510000}"/>
    <cellStyle name="T_Book1_1_Thiet bi 5 2" xfId="19354" xr:uid="{00000000-0005-0000-0000-000024510000}"/>
    <cellStyle name="T_Book1_1_Thiet bi 5 2 2" xfId="32868" xr:uid="{00000000-0005-0000-0000-000025510000}"/>
    <cellStyle name="T_Book1_1_Thiet bi 5 3" xfId="32867" xr:uid="{00000000-0005-0000-0000-000026510000}"/>
    <cellStyle name="T_Book1_1_Thiet bi 6" xfId="7471" xr:uid="{00000000-0005-0000-0000-000027510000}"/>
    <cellStyle name="T_Book1_1_Thiet bi 6 2" xfId="17934" xr:uid="{00000000-0005-0000-0000-000028510000}"/>
    <cellStyle name="T_Book1_1_Thiet bi 6 2 2" xfId="32870" xr:uid="{00000000-0005-0000-0000-000029510000}"/>
    <cellStyle name="T_Book1_1_Thiet bi 6 3" xfId="32869" xr:uid="{00000000-0005-0000-0000-00002A510000}"/>
    <cellStyle name="T_Book1_1_Thiet bi 7" xfId="17276" xr:uid="{00000000-0005-0000-0000-00002B510000}"/>
    <cellStyle name="T_Book1_1_Thiet bi 7 2" xfId="32871" xr:uid="{00000000-0005-0000-0000-00002C510000}"/>
    <cellStyle name="T_Book1_1_Thiet bi 8" xfId="32840" xr:uid="{00000000-0005-0000-0000-00002D510000}"/>
    <cellStyle name="T_Book1_1_Thiet bi_!1 1 bao cao giao KH ve HTCMT vung TNB   12-12-2011" xfId="10090" xr:uid="{00000000-0005-0000-0000-00002E510000}"/>
    <cellStyle name="T_Book1_1_Thiet bi_!1 1 bao cao giao KH ve HTCMT vung TNB   12-12-2011 2" xfId="1422" xr:uid="{00000000-0005-0000-0000-00002F510000}"/>
    <cellStyle name="T_Book1_1_Thiet bi_!1 1 bao cao giao KH ve HTCMT vung TNB   12-12-2011 2 2" xfId="10091" xr:uid="{00000000-0005-0000-0000-000030510000}"/>
    <cellStyle name="T_Book1_1_Thiet bi_!1 1 bao cao giao KH ve HTCMT vung TNB   12-12-2011 2 2 2" xfId="10092" xr:uid="{00000000-0005-0000-0000-000031510000}"/>
    <cellStyle name="T_Book1_1_Thiet bi_!1 1 bao cao giao KH ve HTCMT vung TNB   12-12-2011 2 2 2 2" xfId="19357" xr:uid="{00000000-0005-0000-0000-000032510000}"/>
    <cellStyle name="T_Book1_1_Thiet bi_!1 1 bao cao giao KH ve HTCMT vung TNB   12-12-2011 2 2 2 2 2" xfId="32876" xr:uid="{00000000-0005-0000-0000-000033510000}"/>
    <cellStyle name="T_Book1_1_Thiet bi_!1 1 bao cao giao KH ve HTCMT vung TNB   12-12-2011 2 2 2 3" xfId="32875" xr:uid="{00000000-0005-0000-0000-000034510000}"/>
    <cellStyle name="T_Book1_1_Thiet bi_!1 1 bao cao giao KH ve HTCMT vung TNB   12-12-2011 2 2 3" xfId="10095" xr:uid="{00000000-0005-0000-0000-000035510000}"/>
    <cellStyle name="T_Book1_1_Thiet bi_!1 1 bao cao giao KH ve HTCMT vung TNB   12-12-2011 2 2 3 2" xfId="19360" xr:uid="{00000000-0005-0000-0000-000036510000}"/>
    <cellStyle name="T_Book1_1_Thiet bi_!1 1 bao cao giao KH ve HTCMT vung TNB   12-12-2011 2 2 3 2 2" xfId="32878" xr:uid="{00000000-0005-0000-0000-000037510000}"/>
    <cellStyle name="T_Book1_1_Thiet bi_!1 1 bao cao giao KH ve HTCMT vung TNB   12-12-2011 2 2 3 3" xfId="32877" xr:uid="{00000000-0005-0000-0000-000038510000}"/>
    <cellStyle name="T_Book1_1_Thiet bi_!1 1 bao cao giao KH ve HTCMT vung TNB   12-12-2011 2 2 4" xfId="19356" xr:uid="{00000000-0005-0000-0000-000039510000}"/>
    <cellStyle name="T_Book1_1_Thiet bi_!1 1 bao cao giao KH ve HTCMT vung TNB   12-12-2011 2 2 4 2" xfId="32879" xr:uid="{00000000-0005-0000-0000-00003A510000}"/>
    <cellStyle name="T_Book1_1_Thiet bi_!1 1 bao cao giao KH ve HTCMT vung TNB   12-12-2011 2 2 5" xfId="32874" xr:uid="{00000000-0005-0000-0000-00003B510000}"/>
    <cellStyle name="T_Book1_1_Thiet bi_!1 1 bao cao giao KH ve HTCMT vung TNB   12-12-2011 2 3" xfId="10098" xr:uid="{00000000-0005-0000-0000-00003C510000}"/>
    <cellStyle name="T_Book1_1_Thiet bi_!1 1 bao cao giao KH ve HTCMT vung TNB   12-12-2011 2 3 2" xfId="2257" xr:uid="{00000000-0005-0000-0000-00003D510000}"/>
    <cellStyle name="T_Book1_1_Thiet bi_!1 1 bao cao giao KH ve HTCMT vung TNB   12-12-2011 2 3 2 2" xfId="15994" xr:uid="{00000000-0005-0000-0000-00003E510000}"/>
    <cellStyle name="T_Book1_1_Thiet bi_!1 1 bao cao giao KH ve HTCMT vung TNB   12-12-2011 2 3 2 2 2" xfId="32882" xr:uid="{00000000-0005-0000-0000-00003F510000}"/>
    <cellStyle name="T_Book1_1_Thiet bi_!1 1 bao cao giao KH ve HTCMT vung TNB   12-12-2011 2 3 2 3" xfId="32881" xr:uid="{00000000-0005-0000-0000-000040510000}"/>
    <cellStyle name="T_Book1_1_Thiet bi_!1 1 bao cao giao KH ve HTCMT vung TNB   12-12-2011 2 3 3" xfId="19363" xr:uid="{00000000-0005-0000-0000-000041510000}"/>
    <cellStyle name="T_Book1_1_Thiet bi_!1 1 bao cao giao KH ve HTCMT vung TNB   12-12-2011 2 3 3 2" xfId="32883" xr:uid="{00000000-0005-0000-0000-000042510000}"/>
    <cellStyle name="T_Book1_1_Thiet bi_!1 1 bao cao giao KH ve HTCMT vung TNB   12-12-2011 2 3 4" xfId="32880" xr:uid="{00000000-0005-0000-0000-000043510000}"/>
    <cellStyle name="T_Book1_1_Thiet bi_!1 1 bao cao giao KH ve HTCMT vung TNB   12-12-2011 2 4" xfId="10099" xr:uid="{00000000-0005-0000-0000-000044510000}"/>
    <cellStyle name="T_Book1_1_Thiet bi_!1 1 bao cao giao KH ve HTCMT vung TNB   12-12-2011 2 4 2" xfId="19364" xr:uid="{00000000-0005-0000-0000-000045510000}"/>
    <cellStyle name="T_Book1_1_Thiet bi_!1 1 bao cao giao KH ve HTCMT vung TNB   12-12-2011 2 4 2 2" xfId="32885" xr:uid="{00000000-0005-0000-0000-000046510000}"/>
    <cellStyle name="T_Book1_1_Thiet bi_!1 1 bao cao giao KH ve HTCMT vung TNB   12-12-2011 2 4 3" xfId="32884" xr:uid="{00000000-0005-0000-0000-000047510000}"/>
    <cellStyle name="T_Book1_1_Thiet bi_!1 1 bao cao giao KH ve HTCMT vung TNB   12-12-2011 2 5" xfId="10100" xr:uid="{00000000-0005-0000-0000-000048510000}"/>
    <cellStyle name="T_Book1_1_Thiet bi_!1 1 bao cao giao KH ve HTCMT vung TNB   12-12-2011 2 5 2" xfId="19365" xr:uid="{00000000-0005-0000-0000-000049510000}"/>
    <cellStyle name="T_Book1_1_Thiet bi_!1 1 bao cao giao KH ve HTCMT vung TNB   12-12-2011 2 5 2 2" xfId="32887" xr:uid="{00000000-0005-0000-0000-00004A510000}"/>
    <cellStyle name="T_Book1_1_Thiet bi_!1 1 bao cao giao KH ve HTCMT vung TNB   12-12-2011 2 5 3" xfId="32886" xr:uid="{00000000-0005-0000-0000-00004B510000}"/>
    <cellStyle name="T_Book1_1_Thiet bi_!1 1 bao cao giao KH ve HTCMT vung TNB   12-12-2011 2 6" xfId="15697" xr:uid="{00000000-0005-0000-0000-00004C510000}"/>
    <cellStyle name="T_Book1_1_Thiet bi_!1 1 bao cao giao KH ve HTCMT vung TNB   12-12-2011 2 6 2" xfId="32888" xr:uid="{00000000-0005-0000-0000-00004D510000}"/>
    <cellStyle name="T_Book1_1_Thiet bi_!1 1 bao cao giao KH ve HTCMT vung TNB   12-12-2011 2 7" xfId="32873" xr:uid="{00000000-0005-0000-0000-00004E510000}"/>
    <cellStyle name="T_Book1_1_Thiet bi_!1 1 bao cao giao KH ve HTCMT vung TNB   12-12-2011 3" xfId="6171" xr:uid="{00000000-0005-0000-0000-00004F510000}"/>
    <cellStyle name="T_Book1_1_Thiet bi_!1 1 bao cao giao KH ve HTCMT vung TNB   12-12-2011 3 2" xfId="10101" xr:uid="{00000000-0005-0000-0000-000050510000}"/>
    <cellStyle name="T_Book1_1_Thiet bi_!1 1 bao cao giao KH ve HTCMT vung TNB   12-12-2011 3 2 2" xfId="19366" xr:uid="{00000000-0005-0000-0000-000051510000}"/>
    <cellStyle name="T_Book1_1_Thiet bi_!1 1 bao cao giao KH ve HTCMT vung TNB   12-12-2011 3 2 2 2" xfId="32891" xr:uid="{00000000-0005-0000-0000-000052510000}"/>
    <cellStyle name="T_Book1_1_Thiet bi_!1 1 bao cao giao KH ve HTCMT vung TNB   12-12-2011 3 2 3" xfId="32890" xr:uid="{00000000-0005-0000-0000-000053510000}"/>
    <cellStyle name="T_Book1_1_Thiet bi_!1 1 bao cao giao KH ve HTCMT vung TNB   12-12-2011 3 3" xfId="4276" xr:uid="{00000000-0005-0000-0000-000054510000}"/>
    <cellStyle name="T_Book1_1_Thiet bi_!1 1 bao cao giao KH ve HTCMT vung TNB   12-12-2011 3 3 2" xfId="16713" xr:uid="{00000000-0005-0000-0000-000055510000}"/>
    <cellStyle name="T_Book1_1_Thiet bi_!1 1 bao cao giao KH ve HTCMT vung TNB   12-12-2011 3 3 2 2" xfId="32893" xr:uid="{00000000-0005-0000-0000-000056510000}"/>
    <cellStyle name="T_Book1_1_Thiet bi_!1 1 bao cao giao KH ve HTCMT vung TNB   12-12-2011 3 3 3" xfId="32892" xr:uid="{00000000-0005-0000-0000-000057510000}"/>
    <cellStyle name="T_Book1_1_Thiet bi_!1 1 bao cao giao KH ve HTCMT vung TNB   12-12-2011 3 4" xfId="17314" xr:uid="{00000000-0005-0000-0000-000058510000}"/>
    <cellStyle name="T_Book1_1_Thiet bi_!1 1 bao cao giao KH ve HTCMT vung TNB   12-12-2011 3 4 2" xfId="32894" xr:uid="{00000000-0005-0000-0000-000059510000}"/>
    <cellStyle name="T_Book1_1_Thiet bi_!1 1 bao cao giao KH ve HTCMT vung TNB   12-12-2011 3 5" xfId="32889" xr:uid="{00000000-0005-0000-0000-00005A510000}"/>
    <cellStyle name="T_Book1_1_Thiet bi_!1 1 bao cao giao KH ve HTCMT vung TNB   12-12-2011 4" xfId="10102" xr:uid="{00000000-0005-0000-0000-00005B510000}"/>
    <cellStyle name="T_Book1_1_Thiet bi_!1 1 bao cao giao KH ve HTCMT vung TNB   12-12-2011 4 2" xfId="331" xr:uid="{00000000-0005-0000-0000-00005C510000}"/>
    <cellStyle name="T_Book1_1_Thiet bi_!1 1 bao cao giao KH ve HTCMT vung TNB   12-12-2011 4 2 2" xfId="15277" xr:uid="{00000000-0005-0000-0000-00005D510000}"/>
    <cellStyle name="T_Book1_1_Thiet bi_!1 1 bao cao giao KH ve HTCMT vung TNB   12-12-2011 4 2 2 2" xfId="32897" xr:uid="{00000000-0005-0000-0000-00005E510000}"/>
    <cellStyle name="T_Book1_1_Thiet bi_!1 1 bao cao giao KH ve HTCMT vung TNB   12-12-2011 4 2 3" xfId="32896" xr:uid="{00000000-0005-0000-0000-00005F510000}"/>
    <cellStyle name="T_Book1_1_Thiet bi_!1 1 bao cao giao KH ve HTCMT vung TNB   12-12-2011 4 3" xfId="19367" xr:uid="{00000000-0005-0000-0000-000060510000}"/>
    <cellStyle name="T_Book1_1_Thiet bi_!1 1 bao cao giao KH ve HTCMT vung TNB   12-12-2011 4 3 2" xfId="32898" xr:uid="{00000000-0005-0000-0000-000061510000}"/>
    <cellStyle name="T_Book1_1_Thiet bi_!1 1 bao cao giao KH ve HTCMT vung TNB   12-12-2011 4 4" xfId="32895" xr:uid="{00000000-0005-0000-0000-000062510000}"/>
    <cellStyle name="T_Book1_1_Thiet bi_!1 1 bao cao giao KH ve HTCMT vung TNB   12-12-2011 5" xfId="10103" xr:uid="{00000000-0005-0000-0000-000063510000}"/>
    <cellStyle name="T_Book1_1_Thiet bi_!1 1 bao cao giao KH ve HTCMT vung TNB   12-12-2011 5 2" xfId="19368" xr:uid="{00000000-0005-0000-0000-000064510000}"/>
    <cellStyle name="T_Book1_1_Thiet bi_!1 1 bao cao giao KH ve HTCMT vung TNB   12-12-2011 5 2 2" xfId="32900" xr:uid="{00000000-0005-0000-0000-000065510000}"/>
    <cellStyle name="T_Book1_1_Thiet bi_!1 1 bao cao giao KH ve HTCMT vung TNB   12-12-2011 5 3" xfId="32899" xr:uid="{00000000-0005-0000-0000-000066510000}"/>
    <cellStyle name="T_Book1_1_Thiet bi_!1 1 bao cao giao KH ve HTCMT vung TNB   12-12-2011 6" xfId="10104" xr:uid="{00000000-0005-0000-0000-000067510000}"/>
    <cellStyle name="T_Book1_1_Thiet bi_!1 1 bao cao giao KH ve HTCMT vung TNB   12-12-2011 6 2" xfId="19369" xr:uid="{00000000-0005-0000-0000-000068510000}"/>
    <cellStyle name="T_Book1_1_Thiet bi_!1 1 bao cao giao KH ve HTCMT vung TNB   12-12-2011 6 2 2" xfId="32902" xr:uid="{00000000-0005-0000-0000-000069510000}"/>
    <cellStyle name="T_Book1_1_Thiet bi_!1 1 bao cao giao KH ve HTCMT vung TNB   12-12-2011 6 3" xfId="32901" xr:uid="{00000000-0005-0000-0000-00006A510000}"/>
    <cellStyle name="T_Book1_1_Thiet bi_!1 1 bao cao giao KH ve HTCMT vung TNB   12-12-2011 7" xfId="19355" xr:uid="{00000000-0005-0000-0000-00006B510000}"/>
    <cellStyle name="T_Book1_1_Thiet bi_!1 1 bao cao giao KH ve HTCMT vung TNB   12-12-2011 7 2" xfId="32903" xr:uid="{00000000-0005-0000-0000-00006C510000}"/>
    <cellStyle name="T_Book1_1_Thiet bi_!1 1 bao cao giao KH ve HTCMT vung TNB   12-12-2011 8" xfId="32872" xr:uid="{00000000-0005-0000-0000-00006D510000}"/>
    <cellStyle name="T_Book1_1_Thiet bi_Bieu4HTMT" xfId="10106" xr:uid="{00000000-0005-0000-0000-00006E510000}"/>
    <cellStyle name="T_Book1_1_Thiet bi_Bieu4HTMT 2" xfId="10107" xr:uid="{00000000-0005-0000-0000-00006F510000}"/>
    <cellStyle name="T_Book1_1_Thiet bi_Bieu4HTMT 2 2" xfId="3072" xr:uid="{00000000-0005-0000-0000-000070510000}"/>
    <cellStyle name="T_Book1_1_Thiet bi_Bieu4HTMT 2 2 2" xfId="1137" xr:uid="{00000000-0005-0000-0000-000071510000}"/>
    <cellStyle name="T_Book1_1_Thiet bi_Bieu4HTMT 2 2 2 2" xfId="15591" xr:uid="{00000000-0005-0000-0000-000072510000}"/>
    <cellStyle name="T_Book1_1_Thiet bi_Bieu4HTMT 2 2 2 2 2" xfId="32908" xr:uid="{00000000-0005-0000-0000-000073510000}"/>
    <cellStyle name="T_Book1_1_Thiet bi_Bieu4HTMT 2 2 2 3" xfId="32907" xr:uid="{00000000-0005-0000-0000-000074510000}"/>
    <cellStyle name="T_Book1_1_Thiet bi_Bieu4HTMT 2 2 3" xfId="10108" xr:uid="{00000000-0005-0000-0000-000075510000}"/>
    <cellStyle name="T_Book1_1_Thiet bi_Bieu4HTMT 2 2 3 2" xfId="19373" xr:uid="{00000000-0005-0000-0000-000076510000}"/>
    <cellStyle name="T_Book1_1_Thiet bi_Bieu4HTMT 2 2 3 2 2" xfId="32910" xr:uid="{00000000-0005-0000-0000-000077510000}"/>
    <cellStyle name="T_Book1_1_Thiet bi_Bieu4HTMT 2 2 3 3" xfId="32909" xr:uid="{00000000-0005-0000-0000-000078510000}"/>
    <cellStyle name="T_Book1_1_Thiet bi_Bieu4HTMT 2 2 4" xfId="16279" xr:uid="{00000000-0005-0000-0000-000079510000}"/>
    <cellStyle name="T_Book1_1_Thiet bi_Bieu4HTMT 2 2 4 2" xfId="32911" xr:uid="{00000000-0005-0000-0000-00007A510000}"/>
    <cellStyle name="T_Book1_1_Thiet bi_Bieu4HTMT 2 2 5" xfId="32906" xr:uid="{00000000-0005-0000-0000-00007B510000}"/>
    <cellStyle name="T_Book1_1_Thiet bi_Bieu4HTMT 2 3" xfId="9970" xr:uid="{00000000-0005-0000-0000-00007C510000}"/>
    <cellStyle name="T_Book1_1_Thiet bi_Bieu4HTMT 2 3 2" xfId="10109" xr:uid="{00000000-0005-0000-0000-00007D510000}"/>
    <cellStyle name="T_Book1_1_Thiet bi_Bieu4HTMT 2 3 2 2" xfId="19374" xr:uid="{00000000-0005-0000-0000-00007E510000}"/>
    <cellStyle name="T_Book1_1_Thiet bi_Bieu4HTMT 2 3 2 2 2" xfId="32914" xr:uid="{00000000-0005-0000-0000-00007F510000}"/>
    <cellStyle name="T_Book1_1_Thiet bi_Bieu4HTMT 2 3 2 3" xfId="32913" xr:uid="{00000000-0005-0000-0000-000080510000}"/>
    <cellStyle name="T_Book1_1_Thiet bi_Bieu4HTMT 2 3 3" xfId="19243" xr:uid="{00000000-0005-0000-0000-000081510000}"/>
    <cellStyle name="T_Book1_1_Thiet bi_Bieu4HTMT 2 3 3 2" xfId="32915" xr:uid="{00000000-0005-0000-0000-000082510000}"/>
    <cellStyle name="T_Book1_1_Thiet bi_Bieu4HTMT 2 3 4" xfId="32912" xr:uid="{00000000-0005-0000-0000-000083510000}"/>
    <cellStyle name="T_Book1_1_Thiet bi_Bieu4HTMT 2 4" xfId="65" xr:uid="{00000000-0005-0000-0000-000084510000}"/>
    <cellStyle name="T_Book1_1_Thiet bi_Bieu4HTMT 2 4 2" xfId="15179" xr:uid="{00000000-0005-0000-0000-000085510000}"/>
    <cellStyle name="T_Book1_1_Thiet bi_Bieu4HTMT 2 4 2 2" xfId="32917" xr:uid="{00000000-0005-0000-0000-000086510000}"/>
    <cellStyle name="T_Book1_1_Thiet bi_Bieu4HTMT 2 4 3" xfId="32916" xr:uid="{00000000-0005-0000-0000-000087510000}"/>
    <cellStyle name="T_Book1_1_Thiet bi_Bieu4HTMT 2 5" xfId="10110" xr:uid="{00000000-0005-0000-0000-000088510000}"/>
    <cellStyle name="T_Book1_1_Thiet bi_Bieu4HTMT 2 5 2" xfId="19375" xr:uid="{00000000-0005-0000-0000-000089510000}"/>
    <cellStyle name="T_Book1_1_Thiet bi_Bieu4HTMT 2 5 2 2" xfId="32919" xr:uid="{00000000-0005-0000-0000-00008A510000}"/>
    <cellStyle name="T_Book1_1_Thiet bi_Bieu4HTMT 2 5 3" xfId="32918" xr:uid="{00000000-0005-0000-0000-00008B510000}"/>
    <cellStyle name="T_Book1_1_Thiet bi_Bieu4HTMT 2 6" xfId="19372" xr:uid="{00000000-0005-0000-0000-00008C510000}"/>
    <cellStyle name="T_Book1_1_Thiet bi_Bieu4HTMT 2 6 2" xfId="32920" xr:uid="{00000000-0005-0000-0000-00008D510000}"/>
    <cellStyle name="T_Book1_1_Thiet bi_Bieu4HTMT 2 7" xfId="32905" xr:uid="{00000000-0005-0000-0000-00008E510000}"/>
    <cellStyle name="T_Book1_1_Thiet bi_Bieu4HTMT 3" xfId="10111" xr:uid="{00000000-0005-0000-0000-00008F510000}"/>
    <cellStyle name="T_Book1_1_Thiet bi_Bieu4HTMT 3 2" xfId="7969" xr:uid="{00000000-0005-0000-0000-000090510000}"/>
    <cellStyle name="T_Book1_1_Thiet bi_Bieu4HTMT 3 2 2" xfId="18115" xr:uid="{00000000-0005-0000-0000-000091510000}"/>
    <cellStyle name="T_Book1_1_Thiet bi_Bieu4HTMT 3 2 2 2" xfId="32923" xr:uid="{00000000-0005-0000-0000-000092510000}"/>
    <cellStyle name="T_Book1_1_Thiet bi_Bieu4HTMT 3 2 3" xfId="32922" xr:uid="{00000000-0005-0000-0000-000093510000}"/>
    <cellStyle name="T_Book1_1_Thiet bi_Bieu4HTMT 3 3" xfId="10113" xr:uid="{00000000-0005-0000-0000-000094510000}"/>
    <cellStyle name="T_Book1_1_Thiet bi_Bieu4HTMT 3 3 2" xfId="19378" xr:uid="{00000000-0005-0000-0000-000095510000}"/>
    <cellStyle name="T_Book1_1_Thiet bi_Bieu4HTMT 3 3 2 2" xfId="32925" xr:uid="{00000000-0005-0000-0000-000096510000}"/>
    <cellStyle name="T_Book1_1_Thiet bi_Bieu4HTMT 3 3 3" xfId="32924" xr:uid="{00000000-0005-0000-0000-000097510000}"/>
    <cellStyle name="T_Book1_1_Thiet bi_Bieu4HTMT 3 4" xfId="19376" xr:uid="{00000000-0005-0000-0000-000098510000}"/>
    <cellStyle name="T_Book1_1_Thiet bi_Bieu4HTMT 3 4 2" xfId="32926" xr:uid="{00000000-0005-0000-0000-000099510000}"/>
    <cellStyle name="T_Book1_1_Thiet bi_Bieu4HTMT 3 5" xfId="32921" xr:uid="{00000000-0005-0000-0000-00009A510000}"/>
    <cellStyle name="T_Book1_1_Thiet bi_Bieu4HTMT 4" xfId="7599" xr:uid="{00000000-0005-0000-0000-00009B510000}"/>
    <cellStyle name="T_Book1_1_Thiet bi_Bieu4HTMT 4 2" xfId="7603" xr:uid="{00000000-0005-0000-0000-00009C510000}"/>
    <cellStyle name="T_Book1_1_Thiet bi_Bieu4HTMT 4 2 2" xfId="17991" xr:uid="{00000000-0005-0000-0000-00009D510000}"/>
    <cellStyle name="T_Book1_1_Thiet bi_Bieu4HTMT 4 2 2 2" xfId="32929" xr:uid="{00000000-0005-0000-0000-00009E510000}"/>
    <cellStyle name="T_Book1_1_Thiet bi_Bieu4HTMT 4 2 3" xfId="32928" xr:uid="{00000000-0005-0000-0000-00009F510000}"/>
    <cellStyle name="T_Book1_1_Thiet bi_Bieu4HTMT 4 3" xfId="17988" xr:uid="{00000000-0005-0000-0000-0000A0510000}"/>
    <cellStyle name="T_Book1_1_Thiet bi_Bieu4HTMT 4 3 2" xfId="32930" xr:uid="{00000000-0005-0000-0000-0000A1510000}"/>
    <cellStyle name="T_Book1_1_Thiet bi_Bieu4HTMT 4 4" xfId="32927" xr:uid="{00000000-0005-0000-0000-0000A2510000}"/>
    <cellStyle name="T_Book1_1_Thiet bi_Bieu4HTMT 5" xfId="7606" xr:uid="{00000000-0005-0000-0000-0000A3510000}"/>
    <cellStyle name="T_Book1_1_Thiet bi_Bieu4HTMT 5 2" xfId="17993" xr:uid="{00000000-0005-0000-0000-0000A4510000}"/>
    <cellStyle name="T_Book1_1_Thiet bi_Bieu4HTMT 5 2 2" xfId="32932" xr:uid="{00000000-0005-0000-0000-0000A5510000}"/>
    <cellStyle name="T_Book1_1_Thiet bi_Bieu4HTMT 5 3" xfId="32931" xr:uid="{00000000-0005-0000-0000-0000A6510000}"/>
    <cellStyle name="T_Book1_1_Thiet bi_Bieu4HTMT 6" xfId="10114" xr:uid="{00000000-0005-0000-0000-0000A7510000}"/>
    <cellStyle name="T_Book1_1_Thiet bi_Bieu4HTMT 6 2" xfId="19379" xr:uid="{00000000-0005-0000-0000-0000A8510000}"/>
    <cellStyle name="T_Book1_1_Thiet bi_Bieu4HTMT 6 2 2" xfId="32934" xr:uid="{00000000-0005-0000-0000-0000A9510000}"/>
    <cellStyle name="T_Book1_1_Thiet bi_Bieu4HTMT 6 3" xfId="32933" xr:uid="{00000000-0005-0000-0000-0000AA510000}"/>
    <cellStyle name="T_Book1_1_Thiet bi_Bieu4HTMT 7" xfId="19371" xr:uid="{00000000-0005-0000-0000-0000AB510000}"/>
    <cellStyle name="T_Book1_1_Thiet bi_Bieu4HTMT 7 2" xfId="32935" xr:uid="{00000000-0005-0000-0000-0000AC510000}"/>
    <cellStyle name="T_Book1_1_Thiet bi_Bieu4HTMT 8" xfId="32904" xr:uid="{00000000-0005-0000-0000-0000AD510000}"/>
    <cellStyle name="T_Book1_1_Thiet bi_Bieu4HTMT_!1 1 bao cao giao KH ve HTCMT vung TNB   12-12-2011" xfId="10116" xr:uid="{00000000-0005-0000-0000-0000AE510000}"/>
    <cellStyle name="T_Book1_1_Thiet bi_Bieu4HTMT_!1 1 bao cao giao KH ve HTCMT vung TNB   12-12-2011 2" xfId="2535" xr:uid="{00000000-0005-0000-0000-0000AF510000}"/>
    <cellStyle name="T_Book1_1_Thiet bi_Bieu4HTMT_!1 1 bao cao giao KH ve HTCMT vung TNB   12-12-2011 2 2" xfId="1328" xr:uid="{00000000-0005-0000-0000-0000B0510000}"/>
    <cellStyle name="T_Book1_1_Thiet bi_Bieu4HTMT_!1 1 bao cao giao KH ve HTCMT vung TNB   12-12-2011 2 2 2" xfId="1475" xr:uid="{00000000-0005-0000-0000-0000B1510000}"/>
    <cellStyle name="T_Book1_1_Thiet bi_Bieu4HTMT_!1 1 bao cao giao KH ve HTCMT vung TNB   12-12-2011 2 2 2 2" xfId="15719" xr:uid="{00000000-0005-0000-0000-0000B2510000}"/>
    <cellStyle name="T_Book1_1_Thiet bi_Bieu4HTMT_!1 1 bao cao giao KH ve HTCMT vung TNB   12-12-2011 2 2 2 2 2" xfId="32940" xr:uid="{00000000-0005-0000-0000-0000B3510000}"/>
    <cellStyle name="T_Book1_1_Thiet bi_Bieu4HTMT_!1 1 bao cao giao KH ve HTCMT vung TNB   12-12-2011 2 2 2 3" xfId="32939" xr:uid="{00000000-0005-0000-0000-0000B4510000}"/>
    <cellStyle name="T_Book1_1_Thiet bi_Bieu4HTMT_!1 1 bao cao giao KH ve HTCMT vung TNB   12-12-2011 2 2 3" xfId="10117" xr:uid="{00000000-0005-0000-0000-0000B5510000}"/>
    <cellStyle name="T_Book1_1_Thiet bi_Bieu4HTMT_!1 1 bao cao giao KH ve HTCMT vung TNB   12-12-2011 2 2 3 2" xfId="19382" xr:uid="{00000000-0005-0000-0000-0000B6510000}"/>
    <cellStyle name="T_Book1_1_Thiet bi_Bieu4HTMT_!1 1 bao cao giao KH ve HTCMT vung TNB   12-12-2011 2 2 3 2 2" xfId="32942" xr:uid="{00000000-0005-0000-0000-0000B7510000}"/>
    <cellStyle name="T_Book1_1_Thiet bi_Bieu4HTMT_!1 1 bao cao giao KH ve HTCMT vung TNB   12-12-2011 2 2 3 3" xfId="32941" xr:uid="{00000000-0005-0000-0000-0000B8510000}"/>
    <cellStyle name="T_Book1_1_Thiet bi_Bieu4HTMT_!1 1 bao cao giao KH ve HTCMT vung TNB   12-12-2011 2 2 4" xfId="15656" xr:uid="{00000000-0005-0000-0000-0000B9510000}"/>
    <cellStyle name="T_Book1_1_Thiet bi_Bieu4HTMT_!1 1 bao cao giao KH ve HTCMT vung TNB   12-12-2011 2 2 4 2" xfId="32943" xr:uid="{00000000-0005-0000-0000-0000BA510000}"/>
    <cellStyle name="T_Book1_1_Thiet bi_Bieu4HTMT_!1 1 bao cao giao KH ve HTCMT vung TNB   12-12-2011 2 2 5" xfId="32938" xr:uid="{00000000-0005-0000-0000-0000BB510000}"/>
    <cellStyle name="T_Book1_1_Thiet bi_Bieu4HTMT_!1 1 bao cao giao KH ve HTCMT vung TNB   12-12-2011 2 3" xfId="6705" xr:uid="{00000000-0005-0000-0000-0000BC510000}"/>
    <cellStyle name="T_Book1_1_Thiet bi_Bieu4HTMT_!1 1 bao cao giao KH ve HTCMT vung TNB   12-12-2011 2 3 2" xfId="6487" xr:uid="{00000000-0005-0000-0000-0000BD510000}"/>
    <cellStyle name="T_Book1_1_Thiet bi_Bieu4HTMT_!1 1 bao cao giao KH ve HTCMT vung TNB   12-12-2011 2 3 2 2" xfId="17441" xr:uid="{00000000-0005-0000-0000-0000BE510000}"/>
    <cellStyle name="T_Book1_1_Thiet bi_Bieu4HTMT_!1 1 bao cao giao KH ve HTCMT vung TNB   12-12-2011 2 3 2 2 2" xfId="32946" xr:uid="{00000000-0005-0000-0000-0000BF510000}"/>
    <cellStyle name="T_Book1_1_Thiet bi_Bieu4HTMT_!1 1 bao cao giao KH ve HTCMT vung TNB   12-12-2011 2 3 2 3" xfId="32945" xr:uid="{00000000-0005-0000-0000-0000C0510000}"/>
    <cellStyle name="T_Book1_1_Thiet bi_Bieu4HTMT_!1 1 bao cao giao KH ve HTCMT vung TNB   12-12-2011 2 3 3" xfId="17528" xr:uid="{00000000-0005-0000-0000-0000C1510000}"/>
    <cellStyle name="T_Book1_1_Thiet bi_Bieu4HTMT_!1 1 bao cao giao KH ve HTCMT vung TNB   12-12-2011 2 3 3 2" xfId="32947" xr:uid="{00000000-0005-0000-0000-0000C2510000}"/>
    <cellStyle name="T_Book1_1_Thiet bi_Bieu4HTMT_!1 1 bao cao giao KH ve HTCMT vung TNB   12-12-2011 2 3 4" xfId="32944" xr:uid="{00000000-0005-0000-0000-0000C3510000}"/>
    <cellStyle name="T_Book1_1_Thiet bi_Bieu4HTMT_!1 1 bao cao giao KH ve HTCMT vung TNB   12-12-2011 2 4" xfId="2942" xr:uid="{00000000-0005-0000-0000-0000C4510000}"/>
    <cellStyle name="T_Book1_1_Thiet bi_Bieu4HTMT_!1 1 bao cao giao KH ve HTCMT vung TNB   12-12-2011 2 4 2" xfId="16232" xr:uid="{00000000-0005-0000-0000-0000C5510000}"/>
    <cellStyle name="T_Book1_1_Thiet bi_Bieu4HTMT_!1 1 bao cao giao KH ve HTCMT vung TNB   12-12-2011 2 4 2 2" xfId="32949" xr:uid="{00000000-0005-0000-0000-0000C6510000}"/>
    <cellStyle name="T_Book1_1_Thiet bi_Bieu4HTMT_!1 1 bao cao giao KH ve HTCMT vung TNB   12-12-2011 2 4 3" xfId="32948" xr:uid="{00000000-0005-0000-0000-0000C7510000}"/>
    <cellStyle name="T_Book1_1_Thiet bi_Bieu4HTMT_!1 1 bao cao giao KH ve HTCMT vung TNB   12-12-2011 2 5" xfId="10118" xr:uid="{00000000-0005-0000-0000-0000C8510000}"/>
    <cellStyle name="T_Book1_1_Thiet bi_Bieu4HTMT_!1 1 bao cao giao KH ve HTCMT vung TNB   12-12-2011 2 5 2" xfId="19383" xr:uid="{00000000-0005-0000-0000-0000C9510000}"/>
    <cellStyle name="T_Book1_1_Thiet bi_Bieu4HTMT_!1 1 bao cao giao KH ve HTCMT vung TNB   12-12-2011 2 5 2 2" xfId="32951" xr:uid="{00000000-0005-0000-0000-0000CA510000}"/>
    <cellStyle name="T_Book1_1_Thiet bi_Bieu4HTMT_!1 1 bao cao giao KH ve HTCMT vung TNB   12-12-2011 2 5 3" xfId="32950" xr:uid="{00000000-0005-0000-0000-0000CB510000}"/>
    <cellStyle name="T_Book1_1_Thiet bi_Bieu4HTMT_!1 1 bao cao giao KH ve HTCMT vung TNB   12-12-2011 2 6" xfId="16082" xr:uid="{00000000-0005-0000-0000-0000CC510000}"/>
    <cellStyle name="T_Book1_1_Thiet bi_Bieu4HTMT_!1 1 bao cao giao KH ve HTCMT vung TNB   12-12-2011 2 6 2" xfId="32952" xr:uid="{00000000-0005-0000-0000-0000CD510000}"/>
    <cellStyle name="T_Book1_1_Thiet bi_Bieu4HTMT_!1 1 bao cao giao KH ve HTCMT vung TNB   12-12-2011 2 7" xfId="32937" xr:uid="{00000000-0005-0000-0000-0000CE510000}"/>
    <cellStyle name="T_Book1_1_Thiet bi_Bieu4HTMT_!1 1 bao cao giao KH ve HTCMT vung TNB   12-12-2011 3" xfId="6674" xr:uid="{00000000-0005-0000-0000-0000CF510000}"/>
    <cellStyle name="T_Book1_1_Thiet bi_Bieu4HTMT_!1 1 bao cao giao KH ve HTCMT vung TNB   12-12-2011 3 2" xfId="970" xr:uid="{00000000-0005-0000-0000-0000D0510000}"/>
    <cellStyle name="T_Book1_1_Thiet bi_Bieu4HTMT_!1 1 bao cao giao KH ve HTCMT vung TNB   12-12-2011 3 2 2" xfId="15540" xr:uid="{00000000-0005-0000-0000-0000D1510000}"/>
    <cellStyle name="T_Book1_1_Thiet bi_Bieu4HTMT_!1 1 bao cao giao KH ve HTCMT vung TNB   12-12-2011 3 2 2 2" xfId="32955" xr:uid="{00000000-0005-0000-0000-0000D2510000}"/>
    <cellStyle name="T_Book1_1_Thiet bi_Bieu4HTMT_!1 1 bao cao giao KH ve HTCMT vung TNB   12-12-2011 3 2 3" xfId="32954" xr:uid="{00000000-0005-0000-0000-0000D3510000}"/>
    <cellStyle name="T_Book1_1_Thiet bi_Bieu4HTMT_!1 1 bao cao giao KH ve HTCMT vung TNB   12-12-2011 3 3" xfId="10119" xr:uid="{00000000-0005-0000-0000-0000D4510000}"/>
    <cellStyle name="T_Book1_1_Thiet bi_Bieu4HTMT_!1 1 bao cao giao KH ve HTCMT vung TNB   12-12-2011 3 3 2" xfId="19384" xr:uid="{00000000-0005-0000-0000-0000D5510000}"/>
    <cellStyle name="T_Book1_1_Thiet bi_Bieu4HTMT_!1 1 bao cao giao KH ve HTCMT vung TNB   12-12-2011 3 3 2 2" xfId="32957" xr:uid="{00000000-0005-0000-0000-0000D6510000}"/>
    <cellStyle name="T_Book1_1_Thiet bi_Bieu4HTMT_!1 1 bao cao giao KH ve HTCMT vung TNB   12-12-2011 3 3 3" xfId="32956" xr:uid="{00000000-0005-0000-0000-0000D7510000}"/>
    <cellStyle name="T_Book1_1_Thiet bi_Bieu4HTMT_!1 1 bao cao giao KH ve HTCMT vung TNB   12-12-2011 3 4" xfId="17518" xr:uid="{00000000-0005-0000-0000-0000D8510000}"/>
    <cellStyle name="T_Book1_1_Thiet bi_Bieu4HTMT_!1 1 bao cao giao KH ve HTCMT vung TNB   12-12-2011 3 4 2" xfId="32958" xr:uid="{00000000-0005-0000-0000-0000D9510000}"/>
    <cellStyle name="T_Book1_1_Thiet bi_Bieu4HTMT_!1 1 bao cao giao KH ve HTCMT vung TNB   12-12-2011 3 5" xfId="32953" xr:uid="{00000000-0005-0000-0000-0000DA510000}"/>
    <cellStyle name="T_Book1_1_Thiet bi_Bieu4HTMT_!1 1 bao cao giao KH ve HTCMT vung TNB   12-12-2011 4" xfId="6679" xr:uid="{00000000-0005-0000-0000-0000DB510000}"/>
    <cellStyle name="T_Book1_1_Thiet bi_Bieu4HTMT_!1 1 bao cao giao KH ve HTCMT vung TNB   12-12-2011 4 2" xfId="2768" xr:uid="{00000000-0005-0000-0000-0000DC510000}"/>
    <cellStyle name="T_Book1_1_Thiet bi_Bieu4HTMT_!1 1 bao cao giao KH ve HTCMT vung TNB   12-12-2011 4 2 2" xfId="16167" xr:uid="{00000000-0005-0000-0000-0000DD510000}"/>
    <cellStyle name="T_Book1_1_Thiet bi_Bieu4HTMT_!1 1 bao cao giao KH ve HTCMT vung TNB   12-12-2011 4 2 2 2" xfId="32961" xr:uid="{00000000-0005-0000-0000-0000DE510000}"/>
    <cellStyle name="T_Book1_1_Thiet bi_Bieu4HTMT_!1 1 bao cao giao KH ve HTCMT vung TNB   12-12-2011 4 2 3" xfId="32960" xr:uid="{00000000-0005-0000-0000-0000DF510000}"/>
    <cellStyle name="T_Book1_1_Thiet bi_Bieu4HTMT_!1 1 bao cao giao KH ve HTCMT vung TNB   12-12-2011 4 3" xfId="17521" xr:uid="{00000000-0005-0000-0000-0000E0510000}"/>
    <cellStyle name="T_Book1_1_Thiet bi_Bieu4HTMT_!1 1 bao cao giao KH ve HTCMT vung TNB   12-12-2011 4 3 2" xfId="32962" xr:uid="{00000000-0005-0000-0000-0000E1510000}"/>
    <cellStyle name="T_Book1_1_Thiet bi_Bieu4HTMT_!1 1 bao cao giao KH ve HTCMT vung TNB   12-12-2011 4 4" xfId="32959" xr:uid="{00000000-0005-0000-0000-0000E2510000}"/>
    <cellStyle name="T_Book1_1_Thiet bi_Bieu4HTMT_!1 1 bao cao giao KH ve HTCMT vung TNB   12-12-2011 5" xfId="8929" xr:uid="{00000000-0005-0000-0000-0000E3510000}"/>
    <cellStyle name="T_Book1_1_Thiet bi_Bieu4HTMT_!1 1 bao cao giao KH ve HTCMT vung TNB   12-12-2011 5 2" xfId="18420" xr:uid="{00000000-0005-0000-0000-0000E4510000}"/>
    <cellStyle name="T_Book1_1_Thiet bi_Bieu4HTMT_!1 1 bao cao giao KH ve HTCMT vung TNB   12-12-2011 5 2 2" xfId="32964" xr:uid="{00000000-0005-0000-0000-0000E5510000}"/>
    <cellStyle name="T_Book1_1_Thiet bi_Bieu4HTMT_!1 1 bao cao giao KH ve HTCMT vung TNB   12-12-2011 5 3" xfId="32963" xr:uid="{00000000-0005-0000-0000-0000E6510000}"/>
    <cellStyle name="T_Book1_1_Thiet bi_Bieu4HTMT_!1 1 bao cao giao KH ve HTCMT vung TNB   12-12-2011 6" xfId="8936" xr:uid="{00000000-0005-0000-0000-0000E7510000}"/>
    <cellStyle name="T_Book1_1_Thiet bi_Bieu4HTMT_!1 1 bao cao giao KH ve HTCMT vung TNB   12-12-2011 6 2" xfId="18424" xr:uid="{00000000-0005-0000-0000-0000E8510000}"/>
    <cellStyle name="T_Book1_1_Thiet bi_Bieu4HTMT_!1 1 bao cao giao KH ve HTCMT vung TNB   12-12-2011 6 2 2" xfId="32966" xr:uid="{00000000-0005-0000-0000-0000E9510000}"/>
    <cellStyle name="T_Book1_1_Thiet bi_Bieu4HTMT_!1 1 bao cao giao KH ve HTCMT vung TNB   12-12-2011 6 3" xfId="32965" xr:uid="{00000000-0005-0000-0000-0000EA510000}"/>
    <cellStyle name="T_Book1_1_Thiet bi_Bieu4HTMT_!1 1 bao cao giao KH ve HTCMT vung TNB   12-12-2011 7" xfId="19381" xr:uid="{00000000-0005-0000-0000-0000EB510000}"/>
    <cellStyle name="T_Book1_1_Thiet bi_Bieu4HTMT_!1 1 bao cao giao KH ve HTCMT vung TNB   12-12-2011 7 2" xfId="32967" xr:uid="{00000000-0005-0000-0000-0000EC510000}"/>
    <cellStyle name="T_Book1_1_Thiet bi_Bieu4HTMT_!1 1 bao cao giao KH ve HTCMT vung TNB   12-12-2011 8" xfId="32936" xr:uid="{00000000-0005-0000-0000-0000ED510000}"/>
    <cellStyle name="T_Book1_1_Thiet bi_Bieu4HTMT_KH TPCP vung TNB (03-1-2012)" xfId="7143" xr:uid="{00000000-0005-0000-0000-0000EE510000}"/>
    <cellStyle name="T_Book1_1_Thiet bi_Bieu4HTMT_KH TPCP vung TNB (03-1-2012) 2" xfId="4945" xr:uid="{00000000-0005-0000-0000-0000EF510000}"/>
    <cellStyle name="T_Book1_1_Thiet bi_Bieu4HTMT_KH TPCP vung TNB (03-1-2012) 2 2" xfId="10120" xr:uid="{00000000-0005-0000-0000-0000F0510000}"/>
    <cellStyle name="T_Book1_1_Thiet bi_Bieu4HTMT_KH TPCP vung TNB (03-1-2012) 2 2 2" xfId="3068" xr:uid="{00000000-0005-0000-0000-0000F1510000}"/>
    <cellStyle name="T_Book1_1_Thiet bi_Bieu4HTMT_KH TPCP vung TNB (03-1-2012) 2 2 2 2" xfId="16278" xr:uid="{00000000-0005-0000-0000-0000F2510000}"/>
    <cellStyle name="T_Book1_1_Thiet bi_Bieu4HTMT_KH TPCP vung TNB (03-1-2012) 2 2 2 2 2" xfId="32972" xr:uid="{00000000-0005-0000-0000-0000F3510000}"/>
    <cellStyle name="T_Book1_1_Thiet bi_Bieu4HTMT_KH TPCP vung TNB (03-1-2012) 2 2 2 3" xfId="32971" xr:uid="{00000000-0005-0000-0000-0000F4510000}"/>
    <cellStyle name="T_Book1_1_Thiet bi_Bieu4HTMT_KH TPCP vung TNB (03-1-2012) 2 2 3" xfId="5787" xr:uid="{00000000-0005-0000-0000-0000F5510000}"/>
    <cellStyle name="T_Book1_1_Thiet bi_Bieu4HTMT_KH TPCP vung TNB (03-1-2012) 2 2 3 2" xfId="17209" xr:uid="{00000000-0005-0000-0000-0000F6510000}"/>
    <cellStyle name="T_Book1_1_Thiet bi_Bieu4HTMT_KH TPCP vung TNB (03-1-2012) 2 2 3 2 2" xfId="32974" xr:uid="{00000000-0005-0000-0000-0000F7510000}"/>
    <cellStyle name="T_Book1_1_Thiet bi_Bieu4HTMT_KH TPCP vung TNB (03-1-2012) 2 2 3 3" xfId="32973" xr:uid="{00000000-0005-0000-0000-0000F8510000}"/>
    <cellStyle name="T_Book1_1_Thiet bi_Bieu4HTMT_KH TPCP vung TNB (03-1-2012) 2 2 4" xfId="19385" xr:uid="{00000000-0005-0000-0000-0000F9510000}"/>
    <cellStyle name="T_Book1_1_Thiet bi_Bieu4HTMT_KH TPCP vung TNB (03-1-2012) 2 2 4 2" xfId="32975" xr:uid="{00000000-0005-0000-0000-0000FA510000}"/>
    <cellStyle name="T_Book1_1_Thiet bi_Bieu4HTMT_KH TPCP vung TNB (03-1-2012) 2 2 5" xfId="32970" xr:uid="{00000000-0005-0000-0000-0000FB510000}"/>
    <cellStyle name="T_Book1_1_Thiet bi_Bieu4HTMT_KH TPCP vung TNB (03-1-2012) 2 3" xfId="1364" xr:uid="{00000000-0005-0000-0000-0000FC510000}"/>
    <cellStyle name="T_Book1_1_Thiet bi_Bieu4HTMT_KH TPCP vung TNB (03-1-2012) 2 3 2" xfId="10121" xr:uid="{00000000-0005-0000-0000-0000FD510000}"/>
    <cellStyle name="T_Book1_1_Thiet bi_Bieu4HTMT_KH TPCP vung TNB (03-1-2012) 2 3 2 2" xfId="19386" xr:uid="{00000000-0005-0000-0000-0000FE510000}"/>
    <cellStyle name="T_Book1_1_Thiet bi_Bieu4HTMT_KH TPCP vung TNB (03-1-2012) 2 3 2 2 2" xfId="32978" xr:uid="{00000000-0005-0000-0000-0000FF510000}"/>
    <cellStyle name="T_Book1_1_Thiet bi_Bieu4HTMT_KH TPCP vung TNB (03-1-2012) 2 3 2 3" xfId="32977" xr:uid="{00000000-0005-0000-0000-000000520000}"/>
    <cellStyle name="T_Book1_1_Thiet bi_Bieu4HTMT_KH TPCP vung TNB (03-1-2012) 2 3 3" xfId="15675" xr:uid="{00000000-0005-0000-0000-000001520000}"/>
    <cellStyle name="T_Book1_1_Thiet bi_Bieu4HTMT_KH TPCP vung TNB (03-1-2012) 2 3 3 2" xfId="32979" xr:uid="{00000000-0005-0000-0000-000002520000}"/>
    <cellStyle name="T_Book1_1_Thiet bi_Bieu4HTMT_KH TPCP vung TNB (03-1-2012) 2 3 4" xfId="32976" xr:uid="{00000000-0005-0000-0000-000003520000}"/>
    <cellStyle name="T_Book1_1_Thiet bi_Bieu4HTMT_KH TPCP vung TNB (03-1-2012) 2 4" xfId="1865" xr:uid="{00000000-0005-0000-0000-000004520000}"/>
    <cellStyle name="T_Book1_1_Thiet bi_Bieu4HTMT_KH TPCP vung TNB (03-1-2012) 2 4 2" xfId="15860" xr:uid="{00000000-0005-0000-0000-000005520000}"/>
    <cellStyle name="T_Book1_1_Thiet bi_Bieu4HTMT_KH TPCP vung TNB (03-1-2012) 2 4 2 2" xfId="32981" xr:uid="{00000000-0005-0000-0000-000006520000}"/>
    <cellStyle name="T_Book1_1_Thiet bi_Bieu4HTMT_KH TPCP vung TNB (03-1-2012) 2 4 3" xfId="32980" xr:uid="{00000000-0005-0000-0000-000007520000}"/>
    <cellStyle name="T_Book1_1_Thiet bi_Bieu4HTMT_KH TPCP vung TNB (03-1-2012) 2 5" xfId="10122" xr:uid="{00000000-0005-0000-0000-000008520000}"/>
    <cellStyle name="T_Book1_1_Thiet bi_Bieu4HTMT_KH TPCP vung TNB (03-1-2012) 2 5 2" xfId="19387" xr:uid="{00000000-0005-0000-0000-000009520000}"/>
    <cellStyle name="T_Book1_1_Thiet bi_Bieu4HTMT_KH TPCP vung TNB (03-1-2012) 2 5 2 2" xfId="32983" xr:uid="{00000000-0005-0000-0000-00000A520000}"/>
    <cellStyle name="T_Book1_1_Thiet bi_Bieu4HTMT_KH TPCP vung TNB (03-1-2012) 2 5 3" xfId="32982" xr:uid="{00000000-0005-0000-0000-00000B520000}"/>
    <cellStyle name="T_Book1_1_Thiet bi_Bieu4HTMT_KH TPCP vung TNB (03-1-2012) 2 6" xfId="16902" xr:uid="{00000000-0005-0000-0000-00000C520000}"/>
    <cellStyle name="T_Book1_1_Thiet bi_Bieu4HTMT_KH TPCP vung TNB (03-1-2012) 2 6 2" xfId="32984" xr:uid="{00000000-0005-0000-0000-00000D520000}"/>
    <cellStyle name="T_Book1_1_Thiet bi_Bieu4HTMT_KH TPCP vung TNB (03-1-2012) 2 7" xfId="32969" xr:uid="{00000000-0005-0000-0000-00000E520000}"/>
    <cellStyle name="T_Book1_1_Thiet bi_Bieu4HTMT_KH TPCP vung TNB (03-1-2012) 3" xfId="4949" xr:uid="{00000000-0005-0000-0000-00000F520000}"/>
    <cellStyle name="T_Book1_1_Thiet bi_Bieu4HTMT_KH TPCP vung TNB (03-1-2012) 3 2" xfId="9465" xr:uid="{00000000-0005-0000-0000-000010520000}"/>
    <cellStyle name="T_Book1_1_Thiet bi_Bieu4HTMT_KH TPCP vung TNB (03-1-2012) 3 2 2" xfId="18762" xr:uid="{00000000-0005-0000-0000-000011520000}"/>
    <cellStyle name="T_Book1_1_Thiet bi_Bieu4HTMT_KH TPCP vung TNB (03-1-2012) 3 2 2 2" xfId="32987" xr:uid="{00000000-0005-0000-0000-000012520000}"/>
    <cellStyle name="T_Book1_1_Thiet bi_Bieu4HTMT_KH TPCP vung TNB (03-1-2012) 3 2 3" xfId="32986" xr:uid="{00000000-0005-0000-0000-000013520000}"/>
    <cellStyle name="T_Book1_1_Thiet bi_Bieu4HTMT_KH TPCP vung TNB (03-1-2012) 3 3" xfId="9467" xr:uid="{00000000-0005-0000-0000-000014520000}"/>
    <cellStyle name="T_Book1_1_Thiet bi_Bieu4HTMT_KH TPCP vung TNB (03-1-2012) 3 3 2" xfId="18764" xr:uid="{00000000-0005-0000-0000-000015520000}"/>
    <cellStyle name="T_Book1_1_Thiet bi_Bieu4HTMT_KH TPCP vung TNB (03-1-2012) 3 3 2 2" xfId="32989" xr:uid="{00000000-0005-0000-0000-000016520000}"/>
    <cellStyle name="T_Book1_1_Thiet bi_Bieu4HTMT_KH TPCP vung TNB (03-1-2012) 3 3 3" xfId="32988" xr:uid="{00000000-0005-0000-0000-000017520000}"/>
    <cellStyle name="T_Book1_1_Thiet bi_Bieu4HTMT_KH TPCP vung TNB (03-1-2012) 3 4" xfId="16905" xr:uid="{00000000-0005-0000-0000-000018520000}"/>
    <cellStyle name="T_Book1_1_Thiet bi_Bieu4HTMT_KH TPCP vung TNB (03-1-2012) 3 4 2" xfId="32990" xr:uid="{00000000-0005-0000-0000-000019520000}"/>
    <cellStyle name="T_Book1_1_Thiet bi_Bieu4HTMT_KH TPCP vung TNB (03-1-2012) 3 5" xfId="32985" xr:uid="{00000000-0005-0000-0000-00001A520000}"/>
    <cellStyle name="T_Book1_1_Thiet bi_Bieu4HTMT_KH TPCP vung TNB (03-1-2012) 4" xfId="4954" xr:uid="{00000000-0005-0000-0000-00001B520000}"/>
    <cellStyle name="T_Book1_1_Thiet bi_Bieu4HTMT_KH TPCP vung TNB (03-1-2012) 4 2" xfId="9267" xr:uid="{00000000-0005-0000-0000-00001C520000}"/>
    <cellStyle name="T_Book1_1_Thiet bi_Bieu4HTMT_KH TPCP vung TNB (03-1-2012) 4 2 2" xfId="18568" xr:uid="{00000000-0005-0000-0000-00001D520000}"/>
    <cellStyle name="T_Book1_1_Thiet bi_Bieu4HTMT_KH TPCP vung TNB (03-1-2012) 4 2 2 2" xfId="32993" xr:uid="{00000000-0005-0000-0000-00001E520000}"/>
    <cellStyle name="T_Book1_1_Thiet bi_Bieu4HTMT_KH TPCP vung TNB (03-1-2012) 4 2 3" xfId="32992" xr:uid="{00000000-0005-0000-0000-00001F520000}"/>
    <cellStyle name="T_Book1_1_Thiet bi_Bieu4HTMT_KH TPCP vung TNB (03-1-2012) 4 3" xfId="16909" xr:uid="{00000000-0005-0000-0000-000020520000}"/>
    <cellStyle name="T_Book1_1_Thiet bi_Bieu4HTMT_KH TPCP vung TNB (03-1-2012) 4 3 2" xfId="32994" xr:uid="{00000000-0005-0000-0000-000021520000}"/>
    <cellStyle name="T_Book1_1_Thiet bi_Bieu4HTMT_KH TPCP vung TNB (03-1-2012) 4 4" xfId="32991" xr:uid="{00000000-0005-0000-0000-000022520000}"/>
    <cellStyle name="T_Book1_1_Thiet bi_Bieu4HTMT_KH TPCP vung TNB (03-1-2012) 5" xfId="4959" xr:uid="{00000000-0005-0000-0000-000023520000}"/>
    <cellStyle name="T_Book1_1_Thiet bi_Bieu4HTMT_KH TPCP vung TNB (03-1-2012) 5 2" xfId="16913" xr:uid="{00000000-0005-0000-0000-000024520000}"/>
    <cellStyle name="T_Book1_1_Thiet bi_Bieu4HTMT_KH TPCP vung TNB (03-1-2012) 5 2 2" xfId="32996" xr:uid="{00000000-0005-0000-0000-000025520000}"/>
    <cellStyle name="T_Book1_1_Thiet bi_Bieu4HTMT_KH TPCP vung TNB (03-1-2012) 5 3" xfId="32995" xr:uid="{00000000-0005-0000-0000-000026520000}"/>
    <cellStyle name="T_Book1_1_Thiet bi_Bieu4HTMT_KH TPCP vung TNB (03-1-2012) 6" xfId="9470" xr:uid="{00000000-0005-0000-0000-000027520000}"/>
    <cellStyle name="T_Book1_1_Thiet bi_Bieu4HTMT_KH TPCP vung TNB (03-1-2012) 6 2" xfId="18767" xr:uid="{00000000-0005-0000-0000-000028520000}"/>
    <cellStyle name="T_Book1_1_Thiet bi_Bieu4HTMT_KH TPCP vung TNB (03-1-2012) 6 2 2" xfId="32998" xr:uid="{00000000-0005-0000-0000-000029520000}"/>
    <cellStyle name="T_Book1_1_Thiet bi_Bieu4HTMT_KH TPCP vung TNB (03-1-2012) 6 3" xfId="32997" xr:uid="{00000000-0005-0000-0000-00002A520000}"/>
    <cellStyle name="T_Book1_1_Thiet bi_Bieu4HTMT_KH TPCP vung TNB (03-1-2012) 7" xfId="17784" xr:uid="{00000000-0005-0000-0000-00002B520000}"/>
    <cellStyle name="T_Book1_1_Thiet bi_Bieu4HTMT_KH TPCP vung TNB (03-1-2012) 7 2" xfId="32999" xr:uid="{00000000-0005-0000-0000-00002C520000}"/>
    <cellStyle name="T_Book1_1_Thiet bi_Bieu4HTMT_KH TPCP vung TNB (03-1-2012) 8" xfId="32968" xr:uid="{00000000-0005-0000-0000-00002D520000}"/>
    <cellStyle name="T_Book1_1_Thiet bi_KH TPCP vung TNB (03-1-2012)" xfId="7347" xr:uid="{00000000-0005-0000-0000-00002E520000}"/>
    <cellStyle name="T_Book1_1_Thiet bi_KH TPCP vung TNB (03-1-2012) 2" xfId="10123" xr:uid="{00000000-0005-0000-0000-00002F520000}"/>
    <cellStyle name="T_Book1_1_Thiet bi_KH TPCP vung TNB (03-1-2012) 2 2" xfId="3470" xr:uid="{00000000-0005-0000-0000-000030520000}"/>
    <cellStyle name="T_Book1_1_Thiet bi_KH TPCP vung TNB (03-1-2012) 2 2 2" xfId="6383" xr:uid="{00000000-0005-0000-0000-000031520000}"/>
    <cellStyle name="T_Book1_1_Thiet bi_KH TPCP vung TNB (03-1-2012) 2 2 2 2" xfId="17386" xr:uid="{00000000-0005-0000-0000-000032520000}"/>
    <cellStyle name="T_Book1_1_Thiet bi_KH TPCP vung TNB (03-1-2012) 2 2 2 2 2" xfId="33004" xr:uid="{00000000-0005-0000-0000-000033520000}"/>
    <cellStyle name="T_Book1_1_Thiet bi_KH TPCP vung TNB (03-1-2012) 2 2 2 3" xfId="33003" xr:uid="{00000000-0005-0000-0000-000034520000}"/>
    <cellStyle name="T_Book1_1_Thiet bi_KH TPCP vung TNB (03-1-2012) 2 2 3" xfId="4741" xr:uid="{00000000-0005-0000-0000-000035520000}"/>
    <cellStyle name="T_Book1_1_Thiet bi_KH TPCP vung TNB (03-1-2012) 2 2 3 2" xfId="16838" xr:uid="{00000000-0005-0000-0000-000036520000}"/>
    <cellStyle name="T_Book1_1_Thiet bi_KH TPCP vung TNB (03-1-2012) 2 2 3 2 2" xfId="33006" xr:uid="{00000000-0005-0000-0000-000037520000}"/>
    <cellStyle name="T_Book1_1_Thiet bi_KH TPCP vung TNB (03-1-2012) 2 2 3 3" xfId="33005" xr:uid="{00000000-0005-0000-0000-000038520000}"/>
    <cellStyle name="T_Book1_1_Thiet bi_KH TPCP vung TNB (03-1-2012) 2 2 4" xfId="16407" xr:uid="{00000000-0005-0000-0000-000039520000}"/>
    <cellStyle name="T_Book1_1_Thiet bi_KH TPCP vung TNB (03-1-2012) 2 2 4 2" xfId="33007" xr:uid="{00000000-0005-0000-0000-00003A520000}"/>
    <cellStyle name="T_Book1_1_Thiet bi_KH TPCP vung TNB (03-1-2012) 2 2 5" xfId="33002" xr:uid="{00000000-0005-0000-0000-00003B520000}"/>
    <cellStyle name="T_Book1_1_Thiet bi_KH TPCP vung TNB (03-1-2012) 2 3" xfId="3405" xr:uid="{00000000-0005-0000-0000-00003C520000}"/>
    <cellStyle name="T_Book1_1_Thiet bi_KH TPCP vung TNB (03-1-2012) 2 3 2" xfId="10124" xr:uid="{00000000-0005-0000-0000-00003D520000}"/>
    <cellStyle name="T_Book1_1_Thiet bi_KH TPCP vung TNB (03-1-2012) 2 3 2 2" xfId="19389" xr:uid="{00000000-0005-0000-0000-00003E520000}"/>
    <cellStyle name="T_Book1_1_Thiet bi_KH TPCP vung TNB (03-1-2012) 2 3 2 2 2" xfId="33010" xr:uid="{00000000-0005-0000-0000-00003F520000}"/>
    <cellStyle name="T_Book1_1_Thiet bi_KH TPCP vung TNB (03-1-2012) 2 3 2 3" xfId="33009" xr:uid="{00000000-0005-0000-0000-000040520000}"/>
    <cellStyle name="T_Book1_1_Thiet bi_KH TPCP vung TNB (03-1-2012) 2 3 3" xfId="16380" xr:uid="{00000000-0005-0000-0000-000041520000}"/>
    <cellStyle name="T_Book1_1_Thiet bi_KH TPCP vung TNB (03-1-2012) 2 3 3 2" xfId="33011" xr:uid="{00000000-0005-0000-0000-000042520000}"/>
    <cellStyle name="T_Book1_1_Thiet bi_KH TPCP vung TNB (03-1-2012) 2 3 4" xfId="33008" xr:uid="{00000000-0005-0000-0000-000043520000}"/>
    <cellStyle name="T_Book1_1_Thiet bi_KH TPCP vung TNB (03-1-2012) 2 4" xfId="10125" xr:uid="{00000000-0005-0000-0000-000044520000}"/>
    <cellStyle name="T_Book1_1_Thiet bi_KH TPCP vung TNB (03-1-2012) 2 4 2" xfId="19390" xr:uid="{00000000-0005-0000-0000-000045520000}"/>
    <cellStyle name="T_Book1_1_Thiet bi_KH TPCP vung TNB (03-1-2012) 2 4 2 2" xfId="33013" xr:uid="{00000000-0005-0000-0000-000046520000}"/>
    <cellStyle name="T_Book1_1_Thiet bi_KH TPCP vung TNB (03-1-2012) 2 4 3" xfId="33012" xr:uid="{00000000-0005-0000-0000-000047520000}"/>
    <cellStyle name="T_Book1_1_Thiet bi_KH TPCP vung TNB (03-1-2012) 2 5" xfId="8991" xr:uid="{00000000-0005-0000-0000-000048520000}"/>
    <cellStyle name="T_Book1_1_Thiet bi_KH TPCP vung TNB (03-1-2012) 2 5 2" xfId="18452" xr:uid="{00000000-0005-0000-0000-000049520000}"/>
    <cellStyle name="T_Book1_1_Thiet bi_KH TPCP vung TNB (03-1-2012) 2 5 2 2" xfId="33015" xr:uid="{00000000-0005-0000-0000-00004A520000}"/>
    <cellStyle name="T_Book1_1_Thiet bi_KH TPCP vung TNB (03-1-2012) 2 5 3" xfId="33014" xr:uid="{00000000-0005-0000-0000-00004B520000}"/>
    <cellStyle name="T_Book1_1_Thiet bi_KH TPCP vung TNB (03-1-2012) 2 6" xfId="19388" xr:uid="{00000000-0005-0000-0000-00004C520000}"/>
    <cellStyle name="T_Book1_1_Thiet bi_KH TPCP vung TNB (03-1-2012) 2 6 2" xfId="33016" xr:uid="{00000000-0005-0000-0000-00004D520000}"/>
    <cellStyle name="T_Book1_1_Thiet bi_KH TPCP vung TNB (03-1-2012) 2 7" xfId="33001" xr:uid="{00000000-0005-0000-0000-00004E520000}"/>
    <cellStyle name="T_Book1_1_Thiet bi_KH TPCP vung TNB (03-1-2012) 3" xfId="10126" xr:uid="{00000000-0005-0000-0000-00004F520000}"/>
    <cellStyle name="T_Book1_1_Thiet bi_KH TPCP vung TNB (03-1-2012) 3 2" xfId="8103" xr:uid="{00000000-0005-0000-0000-000050520000}"/>
    <cellStyle name="T_Book1_1_Thiet bi_KH TPCP vung TNB (03-1-2012) 3 2 2" xfId="18161" xr:uid="{00000000-0005-0000-0000-000051520000}"/>
    <cellStyle name="T_Book1_1_Thiet bi_KH TPCP vung TNB (03-1-2012) 3 2 2 2" xfId="33019" xr:uid="{00000000-0005-0000-0000-000052520000}"/>
    <cellStyle name="T_Book1_1_Thiet bi_KH TPCP vung TNB (03-1-2012) 3 2 3" xfId="33018" xr:uid="{00000000-0005-0000-0000-000053520000}"/>
    <cellStyle name="T_Book1_1_Thiet bi_KH TPCP vung TNB (03-1-2012) 3 3" xfId="8105" xr:uid="{00000000-0005-0000-0000-000054520000}"/>
    <cellStyle name="T_Book1_1_Thiet bi_KH TPCP vung TNB (03-1-2012) 3 3 2" xfId="18162" xr:uid="{00000000-0005-0000-0000-000055520000}"/>
    <cellStyle name="T_Book1_1_Thiet bi_KH TPCP vung TNB (03-1-2012) 3 3 2 2" xfId="33021" xr:uid="{00000000-0005-0000-0000-000056520000}"/>
    <cellStyle name="T_Book1_1_Thiet bi_KH TPCP vung TNB (03-1-2012) 3 3 3" xfId="33020" xr:uid="{00000000-0005-0000-0000-000057520000}"/>
    <cellStyle name="T_Book1_1_Thiet bi_KH TPCP vung TNB (03-1-2012) 3 4" xfId="19391" xr:uid="{00000000-0005-0000-0000-000058520000}"/>
    <cellStyle name="T_Book1_1_Thiet bi_KH TPCP vung TNB (03-1-2012) 3 4 2" xfId="33022" xr:uid="{00000000-0005-0000-0000-000059520000}"/>
    <cellStyle name="T_Book1_1_Thiet bi_KH TPCP vung TNB (03-1-2012) 3 5" xfId="33017" xr:uid="{00000000-0005-0000-0000-00005A520000}"/>
    <cellStyle name="T_Book1_1_Thiet bi_KH TPCP vung TNB (03-1-2012) 4" xfId="10127" xr:uid="{00000000-0005-0000-0000-00005B520000}"/>
    <cellStyle name="T_Book1_1_Thiet bi_KH TPCP vung TNB (03-1-2012) 4 2" xfId="1424" xr:uid="{00000000-0005-0000-0000-00005C520000}"/>
    <cellStyle name="T_Book1_1_Thiet bi_KH TPCP vung TNB (03-1-2012) 4 2 2" xfId="15698" xr:uid="{00000000-0005-0000-0000-00005D520000}"/>
    <cellStyle name="T_Book1_1_Thiet bi_KH TPCP vung TNB (03-1-2012) 4 2 2 2" xfId="33025" xr:uid="{00000000-0005-0000-0000-00005E520000}"/>
    <cellStyle name="T_Book1_1_Thiet bi_KH TPCP vung TNB (03-1-2012) 4 2 3" xfId="33024" xr:uid="{00000000-0005-0000-0000-00005F520000}"/>
    <cellStyle name="T_Book1_1_Thiet bi_KH TPCP vung TNB (03-1-2012) 4 3" xfId="19392" xr:uid="{00000000-0005-0000-0000-000060520000}"/>
    <cellStyle name="T_Book1_1_Thiet bi_KH TPCP vung TNB (03-1-2012) 4 3 2" xfId="33026" xr:uid="{00000000-0005-0000-0000-000061520000}"/>
    <cellStyle name="T_Book1_1_Thiet bi_KH TPCP vung TNB (03-1-2012) 4 4" xfId="33023" xr:uid="{00000000-0005-0000-0000-000062520000}"/>
    <cellStyle name="T_Book1_1_Thiet bi_KH TPCP vung TNB (03-1-2012) 5" xfId="9911" xr:uid="{00000000-0005-0000-0000-000063520000}"/>
    <cellStyle name="T_Book1_1_Thiet bi_KH TPCP vung TNB (03-1-2012) 5 2" xfId="19186" xr:uid="{00000000-0005-0000-0000-000064520000}"/>
    <cellStyle name="T_Book1_1_Thiet bi_KH TPCP vung TNB (03-1-2012) 5 2 2" xfId="33028" xr:uid="{00000000-0005-0000-0000-000065520000}"/>
    <cellStyle name="T_Book1_1_Thiet bi_KH TPCP vung TNB (03-1-2012) 5 3" xfId="33027" xr:uid="{00000000-0005-0000-0000-000066520000}"/>
    <cellStyle name="T_Book1_1_Thiet bi_KH TPCP vung TNB (03-1-2012) 6" xfId="1273" xr:uid="{00000000-0005-0000-0000-000067520000}"/>
    <cellStyle name="T_Book1_1_Thiet bi_KH TPCP vung TNB (03-1-2012) 6 2" xfId="15633" xr:uid="{00000000-0005-0000-0000-000068520000}"/>
    <cellStyle name="T_Book1_1_Thiet bi_KH TPCP vung TNB (03-1-2012) 6 2 2" xfId="33030" xr:uid="{00000000-0005-0000-0000-000069520000}"/>
    <cellStyle name="T_Book1_1_Thiet bi_KH TPCP vung TNB (03-1-2012) 6 3" xfId="33029" xr:uid="{00000000-0005-0000-0000-00006A520000}"/>
    <cellStyle name="T_Book1_1_Thiet bi_KH TPCP vung TNB (03-1-2012) 7" xfId="17885" xr:uid="{00000000-0005-0000-0000-00006B520000}"/>
    <cellStyle name="T_Book1_1_Thiet bi_KH TPCP vung TNB (03-1-2012) 7 2" xfId="33031" xr:uid="{00000000-0005-0000-0000-00006C520000}"/>
    <cellStyle name="T_Book1_1_Thiet bi_KH TPCP vung TNB (03-1-2012) 8" xfId="33000" xr:uid="{00000000-0005-0000-0000-00006D520000}"/>
    <cellStyle name="T_Book1_15_10_2013 BC nhu cau von doi ung ODA (2014-2016) ngay 15102013 Sua" xfId="683" xr:uid="{00000000-0005-0000-0000-00006E520000}"/>
    <cellStyle name="T_Book1_15_10_2013 BC nhu cau von doi ung ODA (2014-2016) ngay 15102013 Sua 2" xfId="10128" xr:uid="{00000000-0005-0000-0000-00006F520000}"/>
    <cellStyle name="T_Book1_15_10_2013 BC nhu cau von doi ung ODA (2014-2016) ngay 15102013 Sua 2 2" xfId="2086" xr:uid="{00000000-0005-0000-0000-000070520000}"/>
    <cellStyle name="T_Book1_15_10_2013 BC nhu cau von doi ung ODA (2014-2016) ngay 15102013 Sua 2 2 2" xfId="15940" xr:uid="{00000000-0005-0000-0000-000071520000}"/>
    <cellStyle name="T_Book1_15_10_2013 BC nhu cau von doi ung ODA (2014-2016) ngay 15102013 Sua 2 2 2 2" xfId="33035" xr:uid="{00000000-0005-0000-0000-000072520000}"/>
    <cellStyle name="T_Book1_15_10_2013 BC nhu cau von doi ung ODA (2014-2016) ngay 15102013 Sua 2 2 3" xfId="33034" xr:uid="{00000000-0005-0000-0000-000073520000}"/>
    <cellStyle name="T_Book1_15_10_2013 BC nhu cau von doi ung ODA (2014-2016) ngay 15102013 Sua 2 3" xfId="10130" xr:uid="{00000000-0005-0000-0000-000074520000}"/>
    <cellStyle name="T_Book1_15_10_2013 BC nhu cau von doi ung ODA (2014-2016) ngay 15102013 Sua 2 3 2" xfId="19395" xr:uid="{00000000-0005-0000-0000-000075520000}"/>
    <cellStyle name="T_Book1_15_10_2013 BC nhu cau von doi ung ODA (2014-2016) ngay 15102013 Sua 2 3 2 2" xfId="33037" xr:uid="{00000000-0005-0000-0000-000076520000}"/>
    <cellStyle name="T_Book1_15_10_2013 BC nhu cau von doi ung ODA (2014-2016) ngay 15102013 Sua 2 3 3" xfId="33036" xr:uid="{00000000-0005-0000-0000-000077520000}"/>
    <cellStyle name="T_Book1_15_10_2013 BC nhu cau von doi ung ODA (2014-2016) ngay 15102013 Sua 2 4" xfId="19393" xr:uid="{00000000-0005-0000-0000-000078520000}"/>
    <cellStyle name="T_Book1_15_10_2013 BC nhu cau von doi ung ODA (2014-2016) ngay 15102013 Sua 2 4 2" xfId="33038" xr:uid="{00000000-0005-0000-0000-000079520000}"/>
    <cellStyle name="T_Book1_15_10_2013 BC nhu cau von doi ung ODA (2014-2016) ngay 15102013 Sua 2 5" xfId="33033" xr:uid="{00000000-0005-0000-0000-00007A520000}"/>
    <cellStyle name="T_Book1_15_10_2013 BC nhu cau von doi ung ODA (2014-2016) ngay 15102013 Sua 3" xfId="10131" xr:uid="{00000000-0005-0000-0000-00007B520000}"/>
    <cellStyle name="T_Book1_15_10_2013 BC nhu cau von doi ung ODA (2014-2016) ngay 15102013 Sua 3 2" xfId="10133" xr:uid="{00000000-0005-0000-0000-00007C520000}"/>
    <cellStyle name="T_Book1_15_10_2013 BC nhu cau von doi ung ODA (2014-2016) ngay 15102013 Sua 3 2 2" xfId="19398" xr:uid="{00000000-0005-0000-0000-00007D520000}"/>
    <cellStyle name="T_Book1_15_10_2013 BC nhu cau von doi ung ODA (2014-2016) ngay 15102013 Sua 3 2 2 2" xfId="33041" xr:uid="{00000000-0005-0000-0000-00007E520000}"/>
    <cellStyle name="T_Book1_15_10_2013 BC nhu cau von doi ung ODA (2014-2016) ngay 15102013 Sua 3 2 3" xfId="33040" xr:uid="{00000000-0005-0000-0000-00007F520000}"/>
    <cellStyle name="T_Book1_15_10_2013 BC nhu cau von doi ung ODA (2014-2016) ngay 15102013 Sua 3 3" xfId="19396" xr:uid="{00000000-0005-0000-0000-000080520000}"/>
    <cellStyle name="T_Book1_15_10_2013 BC nhu cau von doi ung ODA (2014-2016) ngay 15102013 Sua 3 3 2" xfId="33042" xr:uid="{00000000-0005-0000-0000-000081520000}"/>
    <cellStyle name="T_Book1_15_10_2013 BC nhu cau von doi ung ODA (2014-2016) ngay 15102013 Sua 3 4" xfId="33039" xr:uid="{00000000-0005-0000-0000-000082520000}"/>
    <cellStyle name="T_Book1_15_10_2013 BC nhu cau von doi ung ODA (2014-2016) ngay 15102013 Sua 4" xfId="10134" xr:uid="{00000000-0005-0000-0000-000083520000}"/>
    <cellStyle name="T_Book1_15_10_2013 BC nhu cau von doi ung ODA (2014-2016) ngay 15102013 Sua 4 2" xfId="19399" xr:uid="{00000000-0005-0000-0000-000084520000}"/>
    <cellStyle name="T_Book1_15_10_2013 BC nhu cau von doi ung ODA (2014-2016) ngay 15102013 Sua 4 2 2" xfId="33044" xr:uid="{00000000-0005-0000-0000-000085520000}"/>
    <cellStyle name="T_Book1_15_10_2013 BC nhu cau von doi ung ODA (2014-2016) ngay 15102013 Sua 4 3" xfId="33043" xr:uid="{00000000-0005-0000-0000-000086520000}"/>
    <cellStyle name="T_Book1_15_10_2013 BC nhu cau von doi ung ODA (2014-2016) ngay 15102013 Sua 5" xfId="10136" xr:uid="{00000000-0005-0000-0000-000087520000}"/>
    <cellStyle name="T_Book1_15_10_2013 BC nhu cau von doi ung ODA (2014-2016) ngay 15102013 Sua 5 2" xfId="19401" xr:uid="{00000000-0005-0000-0000-000088520000}"/>
    <cellStyle name="T_Book1_15_10_2013 BC nhu cau von doi ung ODA (2014-2016) ngay 15102013 Sua 5 2 2" xfId="33046" xr:uid="{00000000-0005-0000-0000-000089520000}"/>
    <cellStyle name="T_Book1_15_10_2013 BC nhu cau von doi ung ODA (2014-2016) ngay 15102013 Sua 5 3" xfId="33045" xr:uid="{00000000-0005-0000-0000-00008A520000}"/>
    <cellStyle name="T_Book1_15_10_2013 BC nhu cau von doi ung ODA (2014-2016) ngay 15102013 Sua 6" xfId="15428" xr:uid="{00000000-0005-0000-0000-00008B520000}"/>
    <cellStyle name="T_Book1_15_10_2013 BC nhu cau von doi ung ODA (2014-2016) ngay 15102013 Sua 6 2" xfId="33047" xr:uid="{00000000-0005-0000-0000-00008C520000}"/>
    <cellStyle name="T_Book1_15_10_2013 BC nhu cau von doi ung ODA (2014-2016) ngay 15102013 Sua 7" xfId="33032" xr:uid="{00000000-0005-0000-0000-00008D520000}"/>
    <cellStyle name="T_Book1_bao cao phan bo KHDT 2011(final)" xfId="1816" xr:uid="{00000000-0005-0000-0000-00008E520000}"/>
    <cellStyle name="T_Book1_bao cao phan bo KHDT 2011(final) 2" xfId="8864" xr:uid="{00000000-0005-0000-0000-00008F520000}"/>
    <cellStyle name="T_Book1_bao cao phan bo KHDT 2011(final) 2 2" xfId="8866" xr:uid="{00000000-0005-0000-0000-000090520000}"/>
    <cellStyle name="T_Book1_bao cao phan bo KHDT 2011(final) 2 2 2" xfId="18399" xr:uid="{00000000-0005-0000-0000-000091520000}"/>
    <cellStyle name="T_Book1_bao cao phan bo KHDT 2011(final) 2 2 2 2" xfId="33051" xr:uid="{00000000-0005-0000-0000-000092520000}"/>
    <cellStyle name="T_Book1_bao cao phan bo KHDT 2011(final) 2 2 3" xfId="33050" xr:uid="{00000000-0005-0000-0000-000093520000}"/>
    <cellStyle name="T_Book1_bao cao phan bo KHDT 2011(final) 2 3" xfId="44" xr:uid="{00000000-0005-0000-0000-000094520000}"/>
    <cellStyle name="T_Book1_bao cao phan bo KHDT 2011(final) 2 3 2" xfId="15171" xr:uid="{00000000-0005-0000-0000-000095520000}"/>
    <cellStyle name="T_Book1_bao cao phan bo KHDT 2011(final) 2 3 2 2" xfId="33053" xr:uid="{00000000-0005-0000-0000-000096520000}"/>
    <cellStyle name="T_Book1_bao cao phan bo KHDT 2011(final) 2 3 3" xfId="33052" xr:uid="{00000000-0005-0000-0000-000097520000}"/>
    <cellStyle name="T_Book1_bao cao phan bo KHDT 2011(final) 2 4" xfId="18398" xr:uid="{00000000-0005-0000-0000-000098520000}"/>
    <cellStyle name="T_Book1_bao cao phan bo KHDT 2011(final) 2 4 2" xfId="33054" xr:uid="{00000000-0005-0000-0000-000099520000}"/>
    <cellStyle name="T_Book1_bao cao phan bo KHDT 2011(final) 2 5" xfId="33049" xr:uid="{00000000-0005-0000-0000-00009A520000}"/>
    <cellStyle name="T_Book1_bao cao phan bo KHDT 2011(final) 3" xfId="8868" xr:uid="{00000000-0005-0000-0000-00009B520000}"/>
    <cellStyle name="T_Book1_bao cao phan bo KHDT 2011(final) 3 2" xfId="6782" xr:uid="{00000000-0005-0000-0000-00009C520000}"/>
    <cellStyle name="T_Book1_bao cao phan bo KHDT 2011(final) 3 2 2" xfId="17556" xr:uid="{00000000-0005-0000-0000-00009D520000}"/>
    <cellStyle name="T_Book1_bao cao phan bo KHDT 2011(final) 3 2 2 2" xfId="33057" xr:uid="{00000000-0005-0000-0000-00009E520000}"/>
    <cellStyle name="T_Book1_bao cao phan bo KHDT 2011(final) 3 2 3" xfId="33056" xr:uid="{00000000-0005-0000-0000-00009F520000}"/>
    <cellStyle name="T_Book1_bao cao phan bo KHDT 2011(final) 3 3" xfId="18400" xr:uid="{00000000-0005-0000-0000-0000A0520000}"/>
    <cellStyle name="T_Book1_bao cao phan bo KHDT 2011(final) 3 3 2" xfId="33058" xr:uid="{00000000-0005-0000-0000-0000A1520000}"/>
    <cellStyle name="T_Book1_bao cao phan bo KHDT 2011(final) 3 4" xfId="33055" xr:uid="{00000000-0005-0000-0000-0000A2520000}"/>
    <cellStyle name="T_Book1_bao cao phan bo KHDT 2011(final) 4" xfId="7131" xr:uid="{00000000-0005-0000-0000-0000A3520000}"/>
    <cellStyle name="T_Book1_bao cao phan bo KHDT 2011(final) 4 2" xfId="17777" xr:uid="{00000000-0005-0000-0000-0000A4520000}"/>
    <cellStyle name="T_Book1_bao cao phan bo KHDT 2011(final) 4 2 2" xfId="33060" xr:uid="{00000000-0005-0000-0000-0000A5520000}"/>
    <cellStyle name="T_Book1_bao cao phan bo KHDT 2011(final) 4 3" xfId="33059" xr:uid="{00000000-0005-0000-0000-0000A6520000}"/>
    <cellStyle name="T_Book1_bao cao phan bo KHDT 2011(final) 5" xfId="8870" xr:uid="{00000000-0005-0000-0000-0000A7520000}"/>
    <cellStyle name="T_Book1_bao cao phan bo KHDT 2011(final) 5 2" xfId="18401" xr:uid="{00000000-0005-0000-0000-0000A8520000}"/>
    <cellStyle name="T_Book1_bao cao phan bo KHDT 2011(final) 5 2 2" xfId="33062" xr:uid="{00000000-0005-0000-0000-0000A9520000}"/>
    <cellStyle name="T_Book1_bao cao phan bo KHDT 2011(final) 5 3" xfId="33061" xr:uid="{00000000-0005-0000-0000-0000AA520000}"/>
    <cellStyle name="T_Book1_bao cao phan bo KHDT 2011(final) 6" xfId="15839" xr:uid="{00000000-0005-0000-0000-0000AB520000}"/>
    <cellStyle name="T_Book1_bao cao phan bo KHDT 2011(final) 6 2" xfId="33063" xr:uid="{00000000-0005-0000-0000-0000AC520000}"/>
    <cellStyle name="T_Book1_bao cao phan bo KHDT 2011(final) 7" xfId="33048" xr:uid="{00000000-0005-0000-0000-0000AD520000}"/>
    <cellStyle name="T_Book1_bao cao phan bo KHDT 2011(final)_BC nhu cau von doi ung ODA nganh NN (BKH)" xfId="5024" xr:uid="{00000000-0005-0000-0000-0000AE520000}"/>
    <cellStyle name="T_Book1_bao cao phan bo KHDT 2011(final)_BC nhu cau von doi ung ODA nganh NN (BKH) 2" xfId="8231" xr:uid="{00000000-0005-0000-0000-0000AF520000}"/>
    <cellStyle name="T_Book1_bao cao phan bo KHDT 2011(final)_BC nhu cau von doi ung ODA nganh NN (BKH) 2 2" xfId="10138" xr:uid="{00000000-0005-0000-0000-0000B0520000}"/>
    <cellStyle name="T_Book1_bao cao phan bo KHDT 2011(final)_BC nhu cau von doi ung ODA nganh NN (BKH) 2 2 2" xfId="19403" xr:uid="{00000000-0005-0000-0000-0000B1520000}"/>
    <cellStyle name="T_Book1_bao cao phan bo KHDT 2011(final)_BC nhu cau von doi ung ODA nganh NN (BKH) 2 2 2 2" xfId="33067" xr:uid="{00000000-0005-0000-0000-0000B2520000}"/>
    <cellStyle name="T_Book1_bao cao phan bo KHDT 2011(final)_BC nhu cau von doi ung ODA nganh NN (BKH) 2 2 3" xfId="33066" xr:uid="{00000000-0005-0000-0000-0000B3520000}"/>
    <cellStyle name="T_Book1_bao cao phan bo KHDT 2011(final)_BC nhu cau von doi ung ODA nganh NN (BKH) 2 3" xfId="9756" xr:uid="{00000000-0005-0000-0000-0000B4520000}"/>
    <cellStyle name="T_Book1_bao cao phan bo KHDT 2011(final)_BC nhu cau von doi ung ODA nganh NN (BKH) 2 3 2" xfId="19041" xr:uid="{00000000-0005-0000-0000-0000B5520000}"/>
    <cellStyle name="T_Book1_bao cao phan bo KHDT 2011(final)_BC nhu cau von doi ung ODA nganh NN (BKH) 2 3 2 2" xfId="33069" xr:uid="{00000000-0005-0000-0000-0000B6520000}"/>
    <cellStyle name="T_Book1_bao cao phan bo KHDT 2011(final)_BC nhu cau von doi ung ODA nganh NN (BKH) 2 3 3" xfId="33068" xr:uid="{00000000-0005-0000-0000-0000B7520000}"/>
    <cellStyle name="T_Book1_bao cao phan bo KHDT 2011(final)_BC nhu cau von doi ung ODA nganh NN (BKH) 2 4" xfId="18198" xr:uid="{00000000-0005-0000-0000-0000B8520000}"/>
    <cellStyle name="T_Book1_bao cao phan bo KHDT 2011(final)_BC nhu cau von doi ung ODA nganh NN (BKH) 2 4 2" xfId="33070" xr:uid="{00000000-0005-0000-0000-0000B9520000}"/>
    <cellStyle name="T_Book1_bao cao phan bo KHDT 2011(final)_BC nhu cau von doi ung ODA nganh NN (BKH) 2 5" xfId="33065" xr:uid="{00000000-0005-0000-0000-0000BA520000}"/>
    <cellStyle name="T_Book1_bao cao phan bo KHDT 2011(final)_BC nhu cau von doi ung ODA nganh NN (BKH) 3" xfId="2214" xr:uid="{00000000-0005-0000-0000-0000BB520000}"/>
    <cellStyle name="T_Book1_bao cao phan bo KHDT 2011(final)_BC nhu cau von doi ung ODA nganh NN (BKH) 3 2" xfId="2290" xr:uid="{00000000-0005-0000-0000-0000BC520000}"/>
    <cellStyle name="T_Book1_bao cao phan bo KHDT 2011(final)_BC nhu cau von doi ung ODA nganh NN (BKH) 3 2 2" xfId="16005" xr:uid="{00000000-0005-0000-0000-0000BD520000}"/>
    <cellStyle name="T_Book1_bao cao phan bo KHDT 2011(final)_BC nhu cau von doi ung ODA nganh NN (BKH) 3 2 2 2" xfId="33073" xr:uid="{00000000-0005-0000-0000-0000BE520000}"/>
    <cellStyle name="T_Book1_bao cao phan bo KHDT 2011(final)_BC nhu cau von doi ung ODA nganh NN (BKH) 3 2 3" xfId="33072" xr:uid="{00000000-0005-0000-0000-0000BF520000}"/>
    <cellStyle name="T_Book1_bao cao phan bo KHDT 2011(final)_BC nhu cau von doi ung ODA nganh NN (BKH) 3 3" xfId="15979" xr:uid="{00000000-0005-0000-0000-0000C0520000}"/>
    <cellStyle name="T_Book1_bao cao phan bo KHDT 2011(final)_BC nhu cau von doi ung ODA nganh NN (BKH) 3 3 2" xfId="33074" xr:uid="{00000000-0005-0000-0000-0000C1520000}"/>
    <cellStyle name="T_Book1_bao cao phan bo KHDT 2011(final)_BC nhu cau von doi ung ODA nganh NN (BKH) 3 4" xfId="33071" xr:uid="{00000000-0005-0000-0000-0000C2520000}"/>
    <cellStyle name="T_Book1_bao cao phan bo KHDT 2011(final)_BC nhu cau von doi ung ODA nganh NN (BKH) 4" xfId="8612" xr:uid="{00000000-0005-0000-0000-0000C3520000}"/>
    <cellStyle name="T_Book1_bao cao phan bo KHDT 2011(final)_BC nhu cau von doi ung ODA nganh NN (BKH) 4 2" xfId="18318" xr:uid="{00000000-0005-0000-0000-0000C4520000}"/>
    <cellStyle name="T_Book1_bao cao phan bo KHDT 2011(final)_BC nhu cau von doi ung ODA nganh NN (BKH) 4 2 2" xfId="33076" xr:uid="{00000000-0005-0000-0000-0000C5520000}"/>
    <cellStyle name="T_Book1_bao cao phan bo KHDT 2011(final)_BC nhu cau von doi ung ODA nganh NN (BKH) 4 3" xfId="33075" xr:uid="{00000000-0005-0000-0000-0000C6520000}"/>
    <cellStyle name="T_Book1_bao cao phan bo KHDT 2011(final)_BC nhu cau von doi ung ODA nganh NN (BKH) 5" xfId="1446" xr:uid="{00000000-0005-0000-0000-0000C7520000}"/>
    <cellStyle name="T_Book1_bao cao phan bo KHDT 2011(final)_BC nhu cau von doi ung ODA nganh NN (BKH) 5 2" xfId="15706" xr:uid="{00000000-0005-0000-0000-0000C8520000}"/>
    <cellStyle name="T_Book1_bao cao phan bo KHDT 2011(final)_BC nhu cau von doi ung ODA nganh NN (BKH) 5 2 2" xfId="33078" xr:uid="{00000000-0005-0000-0000-0000C9520000}"/>
    <cellStyle name="T_Book1_bao cao phan bo KHDT 2011(final)_BC nhu cau von doi ung ODA nganh NN (BKH) 5 3" xfId="33077" xr:uid="{00000000-0005-0000-0000-0000CA520000}"/>
    <cellStyle name="T_Book1_bao cao phan bo KHDT 2011(final)_BC nhu cau von doi ung ODA nganh NN (BKH) 6" xfId="16942" xr:uid="{00000000-0005-0000-0000-0000CB520000}"/>
    <cellStyle name="T_Book1_bao cao phan bo KHDT 2011(final)_BC nhu cau von doi ung ODA nganh NN (BKH) 6 2" xfId="33079" xr:uid="{00000000-0005-0000-0000-0000CC520000}"/>
    <cellStyle name="T_Book1_bao cao phan bo KHDT 2011(final)_BC nhu cau von doi ung ODA nganh NN (BKH) 7" xfId="33064" xr:uid="{00000000-0005-0000-0000-0000CD520000}"/>
    <cellStyle name="T_Book1_bao cao phan bo KHDT 2011(final)_BC Tai co cau (bieu TH)" xfId="10140" xr:uid="{00000000-0005-0000-0000-0000CE520000}"/>
    <cellStyle name="T_Book1_bao cao phan bo KHDT 2011(final)_BC Tai co cau (bieu TH) 2" xfId="7480" xr:uid="{00000000-0005-0000-0000-0000CF520000}"/>
    <cellStyle name="T_Book1_bao cao phan bo KHDT 2011(final)_BC Tai co cau (bieu TH) 2 2" xfId="9343" xr:uid="{00000000-0005-0000-0000-0000D0520000}"/>
    <cellStyle name="T_Book1_bao cao phan bo KHDT 2011(final)_BC Tai co cau (bieu TH) 2 2 2" xfId="18642" xr:uid="{00000000-0005-0000-0000-0000D1520000}"/>
    <cellStyle name="T_Book1_bao cao phan bo KHDT 2011(final)_BC Tai co cau (bieu TH) 2 2 2 2" xfId="33083" xr:uid="{00000000-0005-0000-0000-0000D2520000}"/>
    <cellStyle name="T_Book1_bao cao phan bo KHDT 2011(final)_BC Tai co cau (bieu TH) 2 2 3" xfId="33082" xr:uid="{00000000-0005-0000-0000-0000D3520000}"/>
    <cellStyle name="T_Book1_bao cao phan bo KHDT 2011(final)_BC Tai co cau (bieu TH) 2 3" xfId="9348" xr:uid="{00000000-0005-0000-0000-0000D4520000}"/>
    <cellStyle name="T_Book1_bao cao phan bo KHDT 2011(final)_BC Tai co cau (bieu TH) 2 3 2" xfId="18646" xr:uid="{00000000-0005-0000-0000-0000D5520000}"/>
    <cellStyle name="T_Book1_bao cao phan bo KHDT 2011(final)_BC Tai co cau (bieu TH) 2 3 2 2" xfId="33085" xr:uid="{00000000-0005-0000-0000-0000D6520000}"/>
    <cellStyle name="T_Book1_bao cao phan bo KHDT 2011(final)_BC Tai co cau (bieu TH) 2 3 3" xfId="33084" xr:uid="{00000000-0005-0000-0000-0000D7520000}"/>
    <cellStyle name="T_Book1_bao cao phan bo KHDT 2011(final)_BC Tai co cau (bieu TH) 2 4" xfId="17939" xr:uid="{00000000-0005-0000-0000-0000D8520000}"/>
    <cellStyle name="T_Book1_bao cao phan bo KHDT 2011(final)_BC Tai co cau (bieu TH) 2 4 2" xfId="33086" xr:uid="{00000000-0005-0000-0000-0000D9520000}"/>
    <cellStyle name="T_Book1_bao cao phan bo KHDT 2011(final)_BC Tai co cau (bieu TH) 2 5" xfId="33081" xr:uid="{00000000-0005-0000-0000-0000DA520000}"/>
    <cellStyle name="T_Book1_bao cao phan bo KHDT 2011(final)_BC Tai co cau (bieu TH) 3" xfId="10141" xr:uid="{00000000-0005-0000-0000-0000DB520000}"/>
    <cellStyle name="T_Book1_bao cao phan bo KHDT 2011(final)_BC Tai co cau (bieu TH) 3 2" xfId="10142" xr:uid="{00000000-0005-0000-0000-0000DC520000}"/>
    <cellStyle name="T_Book1_bao cao phan bo KHDT 2011(final)_BC Tai co cau (bieu TH) 3 2 2" xfId="19407" xr:uid="{00000000-0005-0000-0000-0000DD520000}"/>
    <cellStyle name="T_Book1_bao cao phan bo KHDT 2011(final)_BC Tai co cau (bieu TH) 3 2 2 2" xfId="33089" xr:uid="{00000000-0005-0000-0000-0000DE520000}"/>
    <cellStyle name="T_Book1_bao cao phan bo KHDT 2011(final)_BC Tai co cau (bieu TH) 3 2 3" xfId="33088" xr:uid="{00000000-0005-0000-0000-0000DF520000}"/>
    <cellStyle name="T_Book1_bao cao phan bo KHDT 2011(final)_BC Tai co cau (bieu TH) 3 3" xfId="19406" xr:uid="{00000000-0005-0000-0000-0000E0520000}"/>
    <cellStyle name="T_Book1_bao cao phan bo KHDT 2011(final)_BC Tai co cau (bieu TH) 3 3 2" xfId="33090" xr:uid="{00000000-0005-0000-0000-0000E1520000}"/>
    <cellStyle name="T_Book1_bao cao phan bo KHDT 2011(final)_BC Tai co cau (bieu TH) 3 4" xfId="33087" xr:uid="{00000000-0005-0000-0000-0000E2520000}"/>
    <cellStyle name="T_Book1_bao cao phan bo KHDT 2011(final)_BC Tai co cau (bieu TH) 4" xfId="10146" xr:uid="{00000000-0005-0000-0000-0000E3520000}"/>
    <cellStyle name="T_Book1_bao cao phan bo KHDT 2011(final)_BC Tai co cau (bieu TH) 4 2" xfId="19410" xr:uid="{00000000-0005-0000-0000-0000E4520000}"/>
    <cellStyle name="T_Book1_bao cao phan bo KHDT 2011(final)_BC Tai co cau (bieu TH) 4 2 2" xfId="33092" xr:uid="{00000000-0005-0000-0000-0000E5520000}"/>
    <cellStyle name="T_Book1_bao cao phan bo KHDT 2011(final)_BC Tai co cau (bieu TH) 4 3" xfId="33091" xr:uid="{00000000-0005-0000-0000-0000E6520000}"/>
    <cellStyle name="T_Book1_bao cao phan bo KHDT 2011(final)_BC Tai co cau (bieu TH) 5" xfId="9813" xr:uid="{00000000-0005-0000-0000-0000E7520000}"/>
    <cellStyle name="T_Book1_bao cao phan bo KHDT 2011(final)_BC Tai co cau (bieu TH) 5 2" xfId="19090" xr:uid="{00000000-0005-0000-0000-0000E8520000}"/>
    <cellStyle name="T_Book1_bao cao phan bo KHDT 2011(final)_BC Tai co cau (bieu TH) 5 2 2" xfId="33094" xr:uid="{00000000-0005-0000-0000-0000E9520000}"/>
    <cellStyle name="T_Book1_bao cao phan bo KHDT 2011(final)_BC Tai co cau (bieu TH) 5 3" xfId="33093" xr:uid="{00000000-0005-0000-0000-0000EA520000}"/>
    <cellStyle name="T_Book1_bao cao phan bo KHDT 2011(final)_BC Tai co cau (bieu TH) 6" xfId="19405" xr:uid="{00000000-0005-0000-0000-0000EB520000}"/>
    <cellStyle name="T_Book1_bao cao phan bo KHDT 2011(final)_BC Tai co cau (bieu TH) 6 2" xfId="33095" xr:uid="{00000000-0005-0000-0000-0000EC520000}"/>
    <cellStyle name="T_Book1_bao cao phan bo KHDT 2011(final)_BC Tai co cau (bieu TH) 7" xfId="33080" xr:uid="{00000000-0005-0000-0000-0000ED520000}"/>
    <cellStyle name="T_Book1_bao cao phan bo KHDT 2011(final)_DK 2014-2015 final" xfId="10147" xr:uid="{00000000-0005-0000-0000-0000EE520000}"/>
    <cellStyle name="T_Book1_bao cao phan bo KHDT 2011(final)_DK 2014-2015 final 2" xfId="2920" xr:uid="{00000000-0005-0000-0000-0000EF520000}"/>
    <cellStyle name="T_Book1_bao cao phan bo KHDT 2011(final)_DK 2014-2015 final 2 2" xfId="316" xr:uid="{00000000-0005-0000-0000-0000F0520000}"/>
    <cellStyle name="T_Book1_bao cao phan bo KHDT 2011(final)_DK 2014-2015 final 2 2 2" xfId="15271" xr:uid="{00000000-0005-0000-0000-0000F1520000}"/>
    <cellStyle name="T_Book1_bao cao phan bo KHDT 2011(final)_DK 2014-2015 final 2 2 2 2" xfId="33099" xr:uid="{00000000-0005-0000-0000-0000F2520000}"/>
    <cellStyle name="T_Book1_bao cao phan bo KHDT 2011(final)_DK 2014-2015 final 2 2 3" xfId="33098" xr:uid="{00000000-0005-0000-0000-0000F3520000}"/>
    <cellStyle name="T_Book1_bao cao phan bo KHDT 2011(final)_DK 2014-2015 final 2 3" xfId="10148" xr:uid="{00000000-0005-0000-0000-0000F4520000}"/>
    <cellStyle name="T_Book1_bao cao phan bo KHDT 2011(final)_DK 2014-2015 final 2 3 2" xfId="19412" xr:uid="{00000000-0005-0000-0000-0000F5520000}"/>
    <cellStyle name="T_Book1_bao cao phan bo KHDT 2011(final)_DK 2014-2015 final 2 3 2 2" xfId="33101" xr:uid="{00000000-0005-0000-0000-0000F6520000}"/>
    <cellStyle name="T_Book1_bao cao phan bo KHDT 2011(final)_DK 2014-2015 final 2 3 3" xfId="33100" xr:uid="{00000000-0005-0000-0000-0000F7520000}"/>
    <cellStyle name="T_Book1_bao cao phan bo KHDT 2011(final)_DK 2014-2015 final 2 4" xfId="16223" xr:uid="{00000000-0005-0000-0000-0000F8520000}"/>
    <cellStyle name="T_Book1_bao cao phan bo KHDT 2011(final)_DK 2014-2015 final 2 4 2" xfId="33102" xr:uid="{00000000-0005-0000-0000-0000F9520000}"/>
    <cellStyle name="T_Book1_bao cao phan bo KHDT 2011(final)_DK 2014-2015 final 2 5" xfId="33097" xr:uid="{00000000-0005-0000-0000-0000FA520000}"/>
    <cellStyle name="T_Book1_bao cao phan bo KHDT 2011(final)_DK 2014-2015 final 3" xfId="10149" xr:uid="{00000000-0005-0000-0000-0000FB520000}"/>
    <cellStyle name="T_Book1_bao cao phan bo KHDT 2011(final)_DK 2014-2015 final 3 2" xfId="10150" xr:uid="{00000000-0005-0000-0000-0000FC520000}"/>
    <cellStyle name="T_Book1_bao cao phan bo KHDT 2011(final)_DK 2014-2015 final 3 2 2" xfId="19414" xr:uid="{00000000-0005-0000-0000-0000FD520000}"/>
    <cellStyle name="T_Book1_bao cao phan bo KHDT 2011(final)_DK 2014-2015 final 3 2 2 2" xfId="33105" xr:uid="{00000000-0005-0000-0000-0000FE520000}"/>
    <cellStyle name="T_Book1_bao cao phan bo KHDT 2011(final)_DK 2014-2015 final 3 2 3" xfId="33104" xr:uid="{00000000-0005-0000-0000-0000FF520000}"/>
    <cellStyle name="T_Book1_bao cao phan bo KHDT 2011(final)_DK 2014-2015 final 3 3" xfId="19413" xr:uid="{00000000-0005-0000-0000-000000530000}"/>
    <cellStyle name="T_Book1_bao cao phan bo KHDT 2011(final)_DK 2014-2015 final 3 3 2" xfId="33106" xr:uid="{00000000-0005-0000-0000-000001530000}"/>
    <cellStyle name="T_Book1_bao cao phan bo KHDT 2011(final)_DK 2014-2015 final 3 4" xfId="33103" xr:uid="{00000000-0005-0000-0000-000002530000}"/>
    <cellStyle name="T_Book1_bao cao phan bo KHDT 2011(final)_DK 2014-2015 final 4" xfId="10152" xr:uid="{00000000-0005-0000-0000-000003530000}"/>
    <cellStyle name="T_Book1_bao cao phan bo KHDT 2011(final)_DK 2014-2015 final 4 2" xfId="19416" xr:uid="{00000000-0005-0000-0000-000004530000}"/>
    <cellStyle name="T_Book1_bao cao phan bo KHDT 2011(final)_DK 2014-2015 final 4 2 2" xfId="33108" xr:uid="{00000000-0005-0000-0000-000005530000}"/>
    <cellStyle name="T_Book1_bao cao phan bo KHDT 2011(final)_DK 2014-2015 final 4 3" xfId="33107" xr:uid="{00000000-0005-0000-0000-000006530000}"/>
    <cellStyle name="T_Book1_bao cao phan bo KHDT 2011(final)_DK 2014-2015 final 5" xfId="10153" xr:uid="{00000000-0005-0000-0000-000007530000}"/>
    <cellStyle name="T_Book1_bao cao phan bo KHDT 2011(final)_DK 2014-2015 final 5 2" xfId="19417" xr:uid="{00000000-0005-0000-0000-000008530000}"/>
    <cellStyle name="T_Book1_bao cao phan bo KHDT 2011(final)_DK 2014-2015 final 5 2 2" xfId="33110" xr:uid="{00000000-0005-0000-0000-000009530000}"/>
    <cellStyle name="T_Book1_bao cao phan bo KHDT 2011(final)_DK 2014-2015 final 5 3" xfId="33109" xr:uid="{00000000-0005-0000-0000-00000A530000}"/>
    <cellStyle name="T_Book1_bao cao phan bo KHDT 2011(final)_DK 2014-2015 final 6" xfId="19411" xr:uid="{00000000-0005-0000-0000-00000B530000}"/>
    <cellStyle name="T_Book1_bao cao phan bo KHDT 2011(final)_DK 2014-2015 final 6 2" xfId="33111" xr:uid="{00000000-0005-0000-0000-00000C530000}"/>
    <cellStyle name="T_Book1_bao cao phan bo KHDT 2011(final)_DK 2014-2015 final 7" xfId="33096" xr:uid="{00000000-0005-0000-0000-00000D530000}"/>
    <cellStyle name="T_Book1_bao cao phan bo KHDT 2011(final)_DK 2014-2015 new" xfId="10154" xr:uid="{00000000-0005-0000-0000-00000E530000}"/>
    <cellStyle name="T_Book1_bao cao phan bo KHDT 2011(final)_DK 2014-2015 new 2" xfId="213" xr:uid="{00000000-0005-0000-0000-00000F530000}"/>
    <cellStyle name="T_Book1_bao cao phan bo KHDT 2011(final)_DK 2014-2015 new 2 2" xfId="3683" xr:uid="{00000000-0005-0000-0000-000010530000}"/>
    <cellStyle name="T_Book1_bao cao phan bo KHDT 2011(final)_DK 2014-2015 new 2 2 2" xfId="16476" xr:uid="{00000000-0005-0000-0000-000011530000}"/>
    <cellStyle name="T_Book1_bao cao phan bo KHDT 2011(final)_DK 2014-2015 new 2 2 2 2" xfId="33115" xr:uid="{00000000-0005-0000-0000-000012530000}"/>
    <cellStyle name="T_Book1_bao cao phan bo KHDT 2011(final)_DK 2014-2015 new 2 2 3" xfId="33114" xr:uid="{00000000-0005-0000-0000-000013530000}"/>
    <cellStyle name="T_Book1_bao cao phan bo KHDT 2011(final)_DK 2014-2015 new 2 3" xfId="10155" xr:uid="{00000000-0005-0000-0000-000014530000}"/>
    <cellStyle name="T_Book1_bao cao phan bo KHDT 2011(final)_DK 2014-2015 new 2 3 2" xfId="19419" xr:uid="{00000000-0005-0000-0000-000015530000}"/>
    <cellStyle name="T_Book1_bao cao phan bo KHDT 2011(final)_DK 2014-2015 new 2 3 2 2" xfId="33117" xr:uid="{00000000-0005-0000-0000-000016530000}"/>
    <cellStyle name="T_Book1_bao cao phan bo KHDT 2011(final)_DK 2014-2015 new 2 3 3" xfId="33116" xr:uid="{00000000-0005-0000-0000-000017530000}"/>
    <cellStyle name="T_Book1_bao cao phan bo KHDT 2011(final)_DK 2014-2015 new 2 4" xfId="15239" xr:uid="{00000000-0005-0000-0000-000018530000}"/>
    <cellStyle name="T_Book1_bao cao phan bo KHDT 2011(final)_DK 2014-2015 new 2 4 2" xfId="33118" xr:uid="{00000000-0005-0000-0000-000019530000}"/>
    <cellStyle name="T_Book1_bao cao phan bo KHDT 2011(final)_DK 2014-2015 new 2 5" xfId="33113" xr:uid="{00000000-0005-0000-0000-00001A530000}"/>
    <cellStyle name="T_Book1_bao cao phan bo KHDT 2011(final)_DK 2014-2015 new 3" xfId="2277" xr:uid="{00000000-0005-0000-0000-00001B530000}"/>
    <cellStyle name="T_Book1_bao cao phan bo KHDT 2011(final)_DK 2014-2015 new 3 2" xfId="10157" xr:uid="{00000000-0005-0000-0000-00001C530000}"/>
    <cellStyle name="T_Book1_bao cao phan bo KHDT 2011(final)_DK 2014-2015 new 3 2 2" xfId="19421" xr:uid="{00000000-0005-0000-0000-00001D530000}"/>
    <cellStyle name="T_Book1_bao cao phan bo KHDT 2011(final)_DK 2014-2015 new 3 2 2 2" xfId="33121" xr:uid="{00000000-0005-0000-0000-00001E530000}"/>
    <cellStyle name="T_Book1_bao cao phan bo KHDT 2011(final)_DK 2014-2015 new 3 2 3" xfId="33120" xr:uid="{00000000-0005-0000-0000-00001F530000}"/>
    <cellStyle name="T_Book1_bao cao phan bo KHDT 2011(final)_DK 2014-2015 new 3 3" xfId="16002" xr:uid="{00000000-0005-0000-0000-000020530000}"/>
    <cellStyle name="T_Book1_bao cao phan bo KHDT 2011(final)_DK 2014-2015 new 3 3 2" xfId="33122" xr:uid="{00000000-0005-0000-0000-000021530000}"/>
    <cellStyle name="T_Book1_bao cao phan bo KHDT 2011(final)_DK 2014-2015 new 3 4" xfId="33119" xr:uid="{00000000-0005-0000-0000-000022530000}"/>
    <cellStyle name="T_Book1_bao cao phan bo KHDT 2011(final)_DK 2014-2015 new 4" xfId="3974" xr:uid="{00000000-0005-0000-0000-000023530000}"/>
    <cellStyle name="T_Book1_bao cao phan bo KHDT 2011(final)_DK 2014-2015 new 4 2" xfId="16593" xr:uid="{00000000-0005-0000-0000-000024530000}"/>
    <cellStyle name="T_Book1_bao cao phan bo KHDT 2011(final)_DK 2014-2015 new 4 2 2" xfId="33124" xr:uid="{00000000-0005-0000-0000-000025530000}"/>
    <cellStyle name="T_Book1_bao cao phan bo KHDT 2011(final)_DK 2014-2015 new 4 3" xfId="33123" xr:uid="{00000000-0005-0000-0000-000026530000}"/>
    <cellStyle name="T_Book1_bao cao phan bo KHDT 2011(final)_DK 2014-2015 new 5" xfId="8534" xr:uid="{00000000-0005-0000-0000-000027530000}"/>
    <cellStyle name="T_Book1_bao cao phan bo KHDT 2011(final)_DK 2014-2015 new 5 2" xfId="18298" xr:uid="{00000000-0005-0000-0000-000028530000}"/>
    <cellStyle name="T_Book1_bao cao phan bo KHDT 2011(final)_DK 2014-2015 new 5 2 2" xfId="33126" xr:uid="{00000000-0005-0000-0000-000029530000}"/>
    <cellStyle name="T_Book1_bao cao phan bo KHDT 2011(final)_DK 2014-2015 new 5 3" xfId="33125" xr:uid="{00000000-0005-0000-0000-00002A530000}"/>
    <cellStyle name="T_Book1_bao cao phan bo KHDT 2011(final)_DK 2014-2015 new 6" xfId="19418" xr:uid="{00000000-0005-0000-0000-00002B530000}"/>
    <cellStyle name="T_Book1_bao cao phan bo KHDT 2011(final)_DK 2014-2015 new 6 2" xfId="33127" xr:uid="{00000000-0005-0000-0000-00002C530000}"/>
    <cellStyle name="T_Book1_bao cao phan bo KHDT 2011(final)_DK 2014-2015 new 7" xfId="33112" xr:uid="{00000000-0005-0000-0000-00002D530000}"/>
    <cellStyle name="T_Book1_bao cao phan bo KHDT 2011(final)_DK KH CBDT 2014 11-11-2013" xfId="9779" xr:uid="{00000000-0005-0000-0000-00002E530000}"/>
    <cellStyle name="T_Book1_bao cao phan bo KHDT 2011(final)_DK KH CBDT 2014 11-11-2013 2" xfId="10159" xr:uid="{00000000-0005-0000-0000-00002F530000}"/>
    <cellStyle name="T_Book1_bao cao phan bo KHDT 2011(final)_DK KH CBDT 2014 11-11-2013 2 2" xfId="559" xr:uid="{00000000-0005-0000-0000-000030530000}"/>
    <cellStyle name="T_Book1_bao cao phan bo KHDT 2011(final)_DK KH CBDT 2014 11-11-2013 2 2 2" xfId="15371" xr:uid="{00000000-0005-0000-0000-000031530000}"/>
    <cellStyle name="T_Book1_bao cao phan bo KHDT 2011(final)_DK KH CBDT 2014 11-11-2013 2 2 2 2" xfId="33131" xr:uid="{00000000-0005-0000-0000-000032530000}"/>
    <cellStyle name="T_Book1_bao cao phan bo KHDT 2011(final)_DK KH CBDT 2014 11-11-2013 2 2 3" xfId="33130" xr:uid="{00000000-0005-0000-0000-000033530000}"/>
    <cellStyle name="T_Book1_bao cao phan bo KHDT 2011(final)_DK KH CBDT 2014 11-11-2013 2 3" xfId="4700" xr:uid="{00000000-0005-0000-0000-000034530000}"/>
    <cellStyle name="T_Book1_bao cao phan bo KHDT 2011(final)_DK KH CBDT 2014 11-11-2013 2 3 2" xfId="16829" xr:uid="{00000000-0005-0000-0000-000035530000}"/>
    <cellStyle name="T_Book1_bao cao phan bo KHDT 2011(final)_DK KH CBDT 2014 11-11-2013 2 3 2 2" xfId="33133" xr:uid="{00000000-0005-0000-0000-000036530000}"/>
    <cellStyle name="T_Book1_bao cao phan bo KHDT 2011(final)_DK KH CBDT 2014 11-11-2013 2 3 3" xfId="33132" xr:uid="{00000000-0005-0000-0000-000037530000}"/>
    <cellStyle name="T_Book1_bao cao phan bo KHDT 2011(final)_DK KH CBDT 2014 11-11-2013 2 4" xfId="19423" xr:uid="{00000000-0005-0000-0000-000038530000}"/>
    <cellStyle name="T_Book1_bao cao phan bo KHDT 2011(final)_DK KH CBDT 2014 11-11-2013 2 4 2" xfId="33134" xr:uid="{00000000-0005-0000-0000-000039530000}"/>
    <cellStyle name="T_Book1_bao cao phan bo KHDT 2011(final)_DK KH CBDT 2014 11-11-2013 2 5" xfId="33129" xr:uid="{00000000-0005-0000-0000-00003A530000}"/>
    <cellStyle name="T_Book1_bao cao phan bo KHDT 2011(final)_DK KH CBDT 2014 11-11-2013 3" xfId="10161" xr:uid="{00000000-0005-0000-0000-00003B530000}"/>
    <cellStyle name="T_Book1_bao cao phan bo KHDT 2011(final)_DK KH CBDT 2014 11-11-2013 3 2" xfId="10162" xr:uid="{00000000-0005-0000-0000-00003C530000}"/>
    <cellStyle name="T_Book1_bao cao phan bo KHDT 2011(final)_DK KH CBDT 2014 11-11-2013 3 2 2" xfId="19426" xr:uid="{00000000-0005-0000-0000-00003D530000}"/>
    <cellStyle name="T_Book1_bao cao phan bo KHDT 2011(final)_DK KH CBDT 2014 11-11-2013 3 2 2 2" xfId="33137" xr:uid="{00000000-0005-0000-0000-00003E530000}"/>
    <cellStyle name="T_Book1_bao cao phan bo KHDT 2011(final)_DK KH CBDT 2014 11-11-2013 3 2 3" xfId="33136" xr:uid="{00000000-0005-0000-0000-00003F530000}"/>
    <cellStyle name="T_Book1_bao cao phan bo KHDT 2011(final)_DK KH CBDT 2014 11-11-2013 3 3" xfId="19425" xr:uid="{00000000-0005-0000-0000-000040530000}"/>
    <cellStyle name="T_Book1_bao cao phan bo KHDT 2011(final)_DK KH CBDT 2014 11-11-2013 3 3 2" xfId="33138" xr:uid="{00000000-0005-0000-0000-000041530000}"/>
    <cellStyle name="T_Book1_bao cao phan bo KHDT 2011(final)_DK KH CBDT 2014 11-11-2013 3 4" xfId="33135" xr:uid="{00000000-0005-0000-0000-000042530000}"/>
    <cellStyle name="T_Book1_bao cao phan bo KHDT 2011(final)_DK KH CBDT 2014 11-11-2013 4" xfId="10163" xr:uid="{00000000-0005-0000-0000-000043530000}"/>
    <cellStyle name="T_Book1_bao cao phan bo KHDT 2011(final)_DK KH CBDT 2014 11-11-2013 4 2" xfId="19427" xr:uid="{00000000-0005-0000-0000-000044530000}"/>
    <cellStyle name="T_Book1_bao cao phan bo KHDT 2011(final)_DK KH CBDT 2014 11-11-2013 4 2 2" xfId="33140" xr:uid="{00000000-0005-0000-0000-000045530000}"/>
    <cellStyle name="T_Book1_bao cao phan bo KHDT 2011(final)_DK KH CBDT 2014 11-11-2013 4 3" xfId="33139" xr:uid="{00000000-0005-0000-0000-000046530000}"/>
    <cellStyle name="T_Book1_bao cao phan bo KHDT 2011(final)_DK KH CBDT 2014 11-11-2013 5" xfId="10164" xr:uid="{00000000-0005-0000-0000-000047530000}"/>
    <cellStyle name="T_Book1_bao cao phan bo KHDT 2011(final)_DK KH CBDT 2014 11-11-2013 5 2" xfId="19428" xr:uid="{00000000-0005-0000-0000-000048530000}"/>
    <cellStyle name="T_Book1_bao cao phan bo KHDT 2011(final)_DK KH CBDT 2014 11-11-2013 5 2 2" xfId="33142" xr:uid="{00000000-0005-0000-0000-000049530000}"/>
    <cellStyle name="T_Book1_bao cao phan bo KHDT 2011(final)_DK KH CBDT 2014 11-11-2013 5 3" xfId="33141" xr:uid="{00000000-0005-0000-0000-00004A530000}"/>
    <cellStyle name="T_Book1_bao cao phan bo KHDT 2011(final)_DK KH CBDT 2014 11-11-2013 6" xfId="19058" xr:uid="{00000000-0005-0000-0000-00004B530000}"/>
    <cellStyle name="T_Book1_bao cao phan bo KHDT 2011(final)_DK KH CBDT 2014 11-11-2013 6 2" xfId="33143" xr:uid="{00000000-0005-0000-0000-00004C530000}"/>
    <cellStyle name="T_Book1_bao cao phan bo KHDT 2011(final)_DK KH CBDT 2014 11-11-2013 7" xfId="33128" xr:uid="{00000000-0005-0000-0000-00004D530000}"/>
    <cellStyle name="T_Book1_bao cao phan bo KHDT 2011(final)_DK KH CBDT 2014 11-11-2013(1)" xfId="9926" xr:uid="{00000000-0005-0000-0000-00004E530000}"/>
    <cellStyle name="T_Book1_bao cao phan bo KHDT 2011(final)_DK KH CBDT 2014 11-11-2013(1) 2" xfId="9928" xr:uid="{00000000-0005-0000-0000-00004F530000}"/>
    <cellStyle name="T_Book1_bao cao phan bo KHDT 2011(final)_DK KH CBDT 2014 11-11-2013(1) 2 2" xfId="9930" xr:uid="{00000000-0005-0000-0000-000050530000}"/>
    <cellStyle name="T_Book1_bao cao phan bo KHDT 2011(final)_DK KH CBDT 2014 11-11-2013(1) 2 2 2" xfId="19205" xr:uid="{00000000-0005-0000-0000-000051530000}"/>
    <cellStyle name="T_Book1_bao cao phan bo KHDT 2011(final)_DK KH CBDT 2014 11-11-2013(1) 2 2 2 2" xfId="33147" xr:uid="{00000000-0005-0000-0000-000052530000}"/>
    <cellStyle name="T_Book1_bao cao phan bo KHDT 2011(final)_DK KH CBDT 2014 11-11-2013(1) 2 2 3" xfId="33146" xr:uid="{00000000-0005-0000-0000-000053530000}"/>
    <cellStyle name="T_Book1_bao cao phan bo KHDT 2011(final)_DK KH CBDT 2014 11-11-2013(1) 2 3" xfId="9935" xr:uid="{00000000-0005-0000-0000-000054530000}"/>
    <cellStyle name="T_Book1_bao cao phan bo KHDT 2011(final)_DK KH CBDT 2014 11-11-2013(1) 2 3 2" xfId="19210" xr:uid="{00000000-0005-0000-0000-000055530000}"/>
    <cellStyle name="T_Book1_bao cao phan bo KHDT 2011(final)_DK KH CBDT 2014 11-11-2013(1) 2 3 2 2" xfId="33149" xr:uid="{00000000-0005-0000-0000-000056530000}"/>
    <cellStyle name="T_Book1_bao cao phan bo KHDT 2011(final)_DK KH CBDT 2014 11-11-2013(1) 2 3 3" xfId="33148" xr:uid="{00000000-0005-0000-0000-000057530000}"/>
    <cellStyle name="T_Book1_bao cao phan bo KHDT 2011(final)_DK KH CBDT 2014 11-11-2013(1) 2 4" xfId="19203" xr:uid="{00000000-0005-0000-0000-000058530000}"/>
    <cellStyle name="T_Book1_bao cao phan bo KHDT 2011(final)_DK KH CBDT 2014 11-11-2013(1) 2 4 2" xfId="33150" xr:uid="{00000000-0005-0000-0000-000059530000}"/>
    <cellStyle name="T_Book1_bao cao phan bo KHDT 2011(final)_DK KH CBDT 2014 11-11-2013(1) 2 5" xfId="33145" xr:uid="{00000000-0005-0000-0000-00005A530000}"/>
    <cellStyle name="T_Book1_bao cao phan bo KHDT 2011(final)_DK KH CBDT 2014 11-11-2013(1) 3" xfId="9940" xr:uid="{00000000-0005-0000-0000-00005B530000}"/>
    <cellStyle name="T_Book1_bao cao phan bo KHDT 2011(final)_DK KH CBDT 2014 11-11-2013(1) 3 2" xfId="6632" xr:uid="{00000000-0005-0000-0000-00005C530000}"/>
    <cellStyle name="T_Book1_bao cao phan bo KHDT 2011(final)_DK KH CBDT 2014 11-11-2013(1) 3 2 2" xfId="17501" xr:uid="{00000000-0005-0000-0000-00005D530000}"/>
    <cellStyle name="T_Book1_bao cao phan bo KHDT 2011(final)_DK KH CBDT 2014 11-11-2013(1) 3 2 2 2" xfId="33153" xr:uid="{00000000-0005-0000-0000-00005E530000}"/>
    <cellStyle name="T_Book1_bao cao phan bo KHDT 2011(final)_DK KH CBDT 2014 11-11-2013(1) 3 2 3" xfId="33152" xr:uid="{00000000-0005-0000-0000-00005F530000}"/>
    <cellStyle name="T_Book1_bao cao phan bo KHDT 2011(final)_DK KH CBDT 2014 11-11-2013(1) 3 3" xfId="19215" xr:uid="{00000000-0005-0000-0000-000060530000}"/>
    <cellStyle name="T_Book1_bao cao phan bo KHDT 2011(final)_DK KH CBDT 2014 11-11-2013(1) 3 3 2" xfId="33154" xr:uid="{00000000-0005-0000-0000-000061530000}"/>
    <cellStyle name="T_Book1_bao cao phan bo KHDT 2011(final)_DK KH CBDT 2014 11-11-2013(1) 3 4" xfId="33151" xr:uid="{00000000-0005-0000-0000-000062530000}"/>
    <cellStyle name="T_Book1_bao cao phan bo KHDT 2011(final)_DK KH CBDT 2014 11-11-2013(1) 4" xfId="9841" xr:uid="{00000000-0005-0000-0000-000063530000}"/>
    <cellStyle name="T_Book1_bao cao phan bo KHDT 2011(final)_DK KH CBDT 2014 11-11-2013(1) 4 2" xfId="19116" xr:uid="{00000000-0005-0000-0000-000064530000}"/>
    <cellStyle name="T_Book1_bao cao phan bo KHDT 2011(final)_DK KH CBDT 2014 11-11-2013(1) 4 2 2" xfId="33156" xr:uid="{00000000-0005-0000-0000-000065530000}"/>
    <cellStyle name="T_Book1_bao cao phan bo KHDT 2011(final)_DK KH CBDT 2014 11-11-2013(1) 4 3" xfId="33155" xr:uid="{00000000-0005-0000-0000-000066530000}"/>
    <cellStyle name="T_Book1_bao cao phan bo KHDT 2011(final)_DK KH CBDT 2014 11-11-2013(1) 5" xfId="9943" xr:uid="{00000000-0005-0000-0000-000067530000}"/>
    <cellStyle name="T_Book1_bao cao phan bo KHDT 2011(final)_DK KH CBDT 2014 11-11-2013(1) 5 2" xfId="19217" xr:uid="{00000000-0005-0000-0000-000068530000}"/>
    <cellStyle name="T_Book1_bao cao phan bo KHDT 2011(final)_DK KH CBDT 2014 11-11-2013(1) 5 2 2" xfId="33158" xr:uid="{00000000-0005-0000-0000-000069530000}"/>
    <cellStyle name="T_Book1_bao cao phan bo KHDT 2011(final)_DK KH CBDT 2014 11-11-2013(1) 5 3" xfId="33157" xr:uid="{00000000-0005-0000-0000-00006A530000}"/>
    <cellStyle name="T_Book1_bao cao phan bo KHDT 2011(final)_DK KH CBDT 2014 11-11-2013(1) 6" xfId="19201" xr:uid="{00000000-0005-0000-0000-00006B530000}"/>
    <cellStyle name="T_Book1_bao cao phan bo KHDT 2011(final)_DK KH CBDT 2014 11-11-2013(1) 6 2" xfId="33159" xr:uid="{00000000-0005-0000-0000-00006C530000}"/>
    <cellStyle name="T_Book1_bao cao phan bo KHDT 2011(final)_DK KH CBDT 2014 11-11-2013(1) 7" xfId="33144" xr:uid="{00000000-0005-0000-0000-00006D530000}"/>
    <cellStyle name="T_Book1_bao cao phan bo KHDT 2011(final)_KH 2011-2015" xfId="9899" xr:uid="{00000000-0005-0000-0000-00006E530000}"/>
    <cellStyle name="T_Book1_bao cao phan bo KHDT 2011(final)_KH 2011-2015 2" xfId="8032" xr:uid="{00000000-0005-0000-0000-00006F530000}"/>
    <cellStyle name="T_Book1_bao cao phan bo KHDT 2011(final)_KH 2011-2015 2 2" xfId="8036" xr:uid="{00000000-0005-0000-0000-000070530000}"/>
    <cellStyle name="T_Book1_bao cao phan bo KHDT 2011(final)_KH 2011-2015 2 2 2" xfId="18139" xr:uid="{00000000-0005-0000-0000-000071530000}"/>
    <cellStyle name="T_Book1_bao cao phan bo KHDT 2011(final)_KH 2011-2015 2 2 2 2" xfId="33163" xr:uid="{00000000-0005-0000-0000-000072530000}"/>
    <cellStyle name="T_Book1_bao cao phan bo KHDT 2011(final)_KH 2011-2015 2 2 3" xfId="33162" xr:uid="{00000000-0005-0000-0000-000073530000}"/>
    <cellStyle name="T_Book1_bao cao phan bo KHDT 2011(final)_KH 2011-2015 2 3" xfId="9059" xr:uid="{00000000-0005-0000-0000-000074530000}"/>
    <cellStyle name="T_Book1_bao cao phan bo KHDT 2011(final)_KH 2011-2015 2 3 2" xfId="18481" xr:uid="{00000000-0005-0000-0000-000075530000}"/>
    <cellStyle name="T_Book1_bao cao phan bo KHDT 2011(final)_KH 2011-2015 2 3 2 2" xfId="33165" xr:uid="{00000000-0005-0000-0000-000076530000}"/>
    <cellStyle name="T_Book1_bao cao phan bo KHDT 2011(final)_KH 2011-2015 2 3 3" xfId="33164" xr:uid="{00000000-0005-0000-0000-000077530000}"/>
    <cellStyle name="T_Book1_bao cao phan bo KHDT 2011(final)_KH 2011-2015 2 4" xfId="18136" xr:uid="{00000000-0005-0000-0000-000078530000}"/>
    <cellStyle name="T_Book1_bao cao phan bo KHDT 2011(final)_KH 2011-2015 2 4 2" xfId="33166" xr:uid="{00000000-0005-0000-0000-000079530000}"/>
    <cellStyle name="T_Book1_bao cao phan bo KHDT 2011(final)_KH 2011-2015 2 5" xfId="33161" xr:uid="{00000000-0005-0000-0000-00007A530000}"/>
    <cellStyle name="T_Book1_bao cao phan bo KHDT 2011(final)_KH 2011-2015 3" xfId="8042" xr:uid="{00000000-0005-0000-0000-00007B530000}"/>
    <cellStyle name="T_Book1_bao cao phan bo KHDT 2011(final)_KH 2011-2015 3 2" xfId="2371" xr:uid="{00000000-0005-0000-0000-00007C530000}"/>
    <cellStyle name="T_Book1_bao cao phan bo KHDT 2011(final)_KH 2011-2015 3 2 2" xfId="16026" xr:uid="{00000000-0005-0000-0000-00007D530000}"/>
    <cellStyle name="T_Book1_bao cao phan bo KHDT 2011(final)_KH 2011-2015 3 2 2 2" xfId="33169" xr:uid="{00000000-0005-0000-0000-00007E530000}"/>
    <cellStyle name="T_Book1_bao cao phan bo KHDT 2011(final)_KH 2011-2015 3 2 3" xfId="33168" xr:uid="{00000000-0005-0000-0000-00007F530000}"/>
    <cellStyle name="T_Book1_bao cao phan bo KHDT 2011(final)_KH 2011-2015 3 3" xfId="18142" xr:uid="{00000000-0005-0000-0000-000080530000}"/>
    <cellStyle name="T_Book1_bao cao phan bo KHDT 2011(final)_KH 2011-2015 3 3 2" xfId="33170" xr:uid="{00000000-0005-0000-0000-000081530000}"/>
    <cellStyle name="T_Book1_bao cao phan bo KHDT 2011(final)_KH 2011-2015 3 4" xfId="33167" xr:uid="{00000000-0005-0000-0000-000082530000}"/>
    <cellStyle name="T_Book1_bao cao phan bo KHDT 2011(final)_KH 2011-2015 4" xfId="8047" xr:uid="{00000000-0005-0000-0000-000083530000}"/>
    <cellStyle name="T_Book1_bao cao phan bo KHDT 2011(final)_KH 2011-2015 4 2" xfId="18144" xr:uid="{00000000-0005-0000-0000-000084530000}"/>
    <cellStyle name="T_Book1_bao cao phan bo KHDT 2011(final)_KH 2011-2015 4 2 2" xfId="33172" xr:uid="{00000000-0005-0000-0000-000085530000}"/>
    <cellStyle name="T_Book1_bao cao phan bo KHDT 2011(final)_KH 2011-2015 4 3" xfId="33171" xr:uid="{00000000-0005-0000-0000-000086530000}"/>
    <cellStyle name="T_Book1_bao cao phan bo KHDT 2011(final)_KH 2011-2015 5" xfId="1856" xr:uid="{00000000-0005-0000-0000-000087530000}"/>
    <cellStyle name="T_Book1_bao cao phan bo KHDT 2011(final)_KH 2011-2015 5 2" xfId="15857" xr:uid="{00000000-0005-0000-0000-000088530000}"/>
    <cellStyle name="T_Book1_bao cao phan bo KHDT 2011(final)_KH 2011-2015 5 2 2" xfId="33174" xr:uid="{00000000-0005-0000-0000-000089530000}"/>
    <cellStyle name="T_Book1_bao cao phan bo KHDT 2011(final)_KH 2011-2015 5 3" xfId="33173" xr:uid="{00000000-0005-0000-0000-00008A530000}"/>
    <cellStyle name="T_Book1_bao cao phan bo KHDT 2011(final)_KH 2011-2015 6" xfId="19174" xr:uid="{00000000-0005-0000-0000-00008B530000}"/>
    <cellStyle name="T_Book1_bao cao phan bo KHDT 2011(final)_KH 2011-2015 6 2" xfId="33175" xr:uid="{00000000-0005-0000-0000-00008C530000}"/>
    <cellStyle name="T_Book1_bao cao phan bo KHDT 2011(final)_KH 2011-2015 7" xfId="33160" xr:uid="{00000000-0005-0000-0000-00008D530000}"/>
    <cellStyle name="T_Book1_bao cao phan bo KHDT 2011(final)_tai co cau dau tu (tong hop)1" xfId="10166" xr:uid="{00000000-0005-0000-0000-00008E530000}"/>
    <cellStyle name="T_Book1_bao cao phan bo KHDT 2011(final)_tai co cau dau tu (tong hop)1 2" xfId="10167" xr:uid="{00000000-0005-0000-0000-00008F530000}"/>
    <cellStyle name="T_Book1_bao cao phan bo KHDT 2011(final)_tai co cau dau tu (tong hop)1 2 2" xfId="9282" xr:uid="{00000000-0005-0000-0000-000090530000}"/>
    <cellStyle name="T_Book1_bao cao phan bo KHDT 2011(final)_tai co cau dau tu (tong hop)1 2 2 2" xfId="18583" xr:uid="{00000000-0005-0000-0000-000091530000}"/>
    <cellStyle name="T_Book1_bao cao phan bo KHDT 2011(final)_tai co cau dau tu (tong hop)1 2 2 2 2" xfId="33179" xr:uid="{00000000-0005-0000-0000-000092530000}"/>
    <cellStyle name="T_Book1_bao cao phan bo KHDT 2011(final)_tai co cau dau tu (tong hop)1 2 2 3" xfId="33178" xr:uid="{00000000-0005-0000-0000-000093530000}"/>
    <cellStyle name="T_Book1_bao cao phan bo KHDT 2011(final)_tai co cau dau tu (tong hop)1 2 3" xfId="8329" xr:uid="{00000000-0005-0000-0000-000094530000}"/>
    <cellStyle name="T_Book1_bao cao phan bo KHDT 2011(final)_tai co cau dau tu (tong hop)1 2 3 2" xfId="18231" xr:uid="{00000000-0005-0000-0000-000095530000}"/>
    <cellStyle name="T_Book1_bao cao phan bo KHDT 2011(final)_tai co cau dau tu (tong hop)1 2 3 2 2" xfId="33181" xr:uid="{00000000-0005-0000-0000-000096530000}"/>
    <cellStyle name="T_Book1_bao cao phan bo KHDT 2011(final)_tai co cau dau tu (tong hop)1 2 3 3" xfId="33180" xr:uid="{00000000-0005-0000-0000-000097530000}"/>
    <cellStyle name="T_Book1_bao cao phan bo KHDT 2011(final)_tai co cau dau tu (tong hop)1 2 4" xfId="19431" xr:uid="{00000000-0005-0000-0000-000098530000}"/>
    <cellStyle name="T_Book1_bao cao phan bo KHDT 2011(final)_tai co cau dau tu (tong hop)1 2 4 2" xfId="33182" xr:uid="{00000000-0005-0000-0000-000099530000}"/>
    <cellStyle name="T_Book1_bao cao phan bo KHDT 2011(final)_tai co cau dau tu (tong hop)1 2 5" xfId="33177" xr:uid="{00000000-0005-0000-0000-00009A530000}"/>
    <cellStyle name="T_Book1_bao cao phan bo KHDT 2011(final)_tai co cau dau tu (tong hop)1 3" xfId="2840" xr:uid="{00000000-0005-0000-0000-00009B530000}"/>
    <cellStyle name="T_Book1_bao cao phan bo KHDT 2011(final)_tai co cau dau tu (tong hop)1 3 2" xfId="10168" xr:uid="{00000000-0005-0000-0000-00009C530000}"/>
    <cellStyle name="T_Book1_bao cao phan bo KHDT 2011(final)_tai co cau dau tu (tong hop)1 3 2 2" xfId="19432" xr:uid="{00000000-0005-0000-0000-00009D530000}"/>
    <cellStyle name="T_Book1_bao cao phan bo KHDT 2011(final)_tai co cau dau tu (tong hop)1 3 2 2 2" xfId="33185" xr:uid="{00000000-0005-0000-0000-00009E530000}"/>
    <cellStyle name="T_Book1_bao cao phan bo KHDT 2011(final)_tai co cau dau tu (tong hop)1 3 2 3" xfId="33184" xr:uid="{00000000-0005-0000-0000-00009F530000}"/>
    <cellStyle name="T_Book1_bao cao phan bo KHDT 2011(final)_tai co cau dau tu (tong hop)1 3 3" xfId="16197" xr:uid="{00000000-0005-0000-0000-0000A0530000}"/>
    <cellStyle name="T_Book1_bao cao phan bo KHDT 2011(final)_tai co cau dau tu (tong hop)1 3 3 2" xfId="33186" xr:uid="{00000000-0005-0000-0000-0000A1530000}"/>
    <cellStyle name="T_Book1_bao cao phan bo KHDT 2011(final)_tai co cau dau tu (tong hop)1 3 4" xfId="33183" xr:uid="{00000000-0005-0000-0000-0000A2530000}"/>
    <cellStyle name="T_Book1_bao cao phan bo KHDT 2011(final)_tai co cau dau tu (tong hop)1 4" xfId="10169" xr:uid="{00000000-0005-0000-0000-0000A3530000}"/>
    <cellStyle name="T_Book1_bao cao phan bo KHDT 2011(final)_tai co cau dau tu (tong hop)1 4 2" xfId="19433" xr:uid="{00000000-0005-0000-0000-0000A4530000}"/>
    <cellStyle name="T_Book1_bao cao phan bo KHDT 2011(final)_tai co cau dau tu (tong hop)1 4 2 2" xfId="33188" xr:uid="{00000000-0005-0000-0000-0000A5530000}"/>
    <cellStyle name="T_Book1_bao cao phan bo KHDT 2011(final)_tai co cau dau tu (tong hop)1 4 3" xfId="33187" xr:uid="{00000000-0005-0000-0000-0000A6530000}"/>
    <cellStyle name="T_Book1_bao cao phan bo KHDT 2011(final)_tai co cau dau tu (tong hop)1 5" xfId="10170" xr:uid="{00000000-0005-0000-0000-0000A7530000}"/>
    <cellStyle name="T_Book1_bao cao phan bo KHDT 2011(final)_tai co cau dau tu (tong hop)1 5 2" xfId="19434" xr:uid="{00000000-0005-0000-0000-0000A8530000}"/>
    <cellStyle name="T_Book1_bao cao phan bo KHDT 2011(final)_tai co cau dau tu (tong hop)1 5 2 2" xfId="33190" xr:uid="{00000000-0005-0000-0000-0000A9530000}"/>
    <cellStyle name="T_Book1_bao cao phan bo KHDT 2011(final)_tai co cau dau tu (tong hop)1 5 3" xfId="33189" xr:uid="{00000000-0005-0000-0000-0000AA530000}"/>
    <cellStyle name="T_Book1_bao cao phan bo KHDT 2011(final)_tai co cau dau tu (tong hop)1 6" xfId="19430" xr:uid="{00000000-0005-0000-0000-0000AB530000}"/>
    <cellStyle name="T_Book1_bao cao phan bo KHDT 2011(final)_tai co cau dau tu (tong hop)1 6 2" xfId="33191" xr:uid="{00000000-0005-0000-0000-0000AC530000}"/>
    <cellStyle name="T_Book1_bao cao phan bo KHDT 2011(final)_tai co cau dau tu (tong hop)1 7" xfId="33176" xr:uid="{00000000-0005-0000-0000-0000AD530000}"/>
    <cellStyle name="T_Book1_BC nhu cau von doi ung ODA nganh NN (BKH)" xfId="69" xr:uid="{00000000-0005-0000-0000-0000AE530000}"/>
    <cellStyle name="T_Book1_BC nhu cau von doi ung ODA nganh NN (BKH) 2" xfId="1701" xr:uid="{00000000-0005-0000-0000-0000AF530000}"/>
    <cellStyle name="T_Book1_BC nhu cau von doi ung ODA nganh NN (BKH) 2 2" xfId="5712" xr:uid="{00000000-0005-0000-0000-0000B0530000}"/>
    <cellStyle name="T_Book1_BC nhu cau von doi ung ODA nganh NN (BKH) 2 2 2" xfId="17179" xr:uid="{00000000-0005-0000-0000-0000B1530000}"/>
    <cellStyle name="T_Book1_BC nhu cau von doi ung ODA nganh NN (BKH) 2 2 2 2" xfId="33195" xr:uid="{00000000-0005-0000-0000-0000B2530000}"/>
    <cellStyle name="T_Book1_BC nhu cau von doi ung ODA nganh NN (BKH) 2 2 3" xfId="33194" xr:uid="{00000000-0005-0000-0000-0000B3530000}"/>
    <cellStyle name="T_Book1_BC nhu cau von doi ung ODA nganh NN (BKH) 2 3" xfId="5558" xr:uid="{00000000-0005-0000-0000-0000B4530000}"/>
    <cellStyle name="T_Book1_BC nhu cau von doi ung ODA nganh NN (BKH) 2 3 2" xfId="17134" xr:uid="{00000000-0005-0000-0000-0000B5530000}"/>
    <cellStyle name="T_Book1_BC nhu cau von doi ung ODA nganh NN (BKH) 2 3 2 2" xfId="33197" xr:uid="{00000000-0005-0000-0000-0000B6530000}"/>
    <cellStyle name="T_Book1_BC nhu cau von doi ung ODA nganh NN (BKH) 2 3 3" xfId="33196" xr:uid="{00000000-0005-0000-0000-0000B7530000}"/>
    <cellStyle name="T_Book1_BC nhu cau von doi ung ODA nganh NN (BKH) 2 4" xfId="15801" xr:uid="{00000000-0005-0000-0000-0000B8530000}"/>
    <cellStyle name="T_Book1_BC nhu cau von doi ung ODA nganh NN (BKH) 2 4 2" xfId="33198" xr:uid="{00000000-0005-0000-0000-0000B9530000}"/>
    <cellStyle name="T_Book1_BC nhu cau von doi ung ODA nganh NN (BKH) 2 5" xfId="33193" xr:uid="{00000000-0005-0000-0000-0000BA530000}"/>
    <cellStyle name="T_Book1_BC nhu cau von doi ung ODA nganh NN (BKH) 3" xfId="4314" xr:uid="{00000000-0005-0000-0000-0000BB530000}"/>
    <cellStyle name="T_Book1_BC nhu cau von doi ung ODA nganh NN (BKH) 3 2" xfId="3523" xr:uid="{00000000-0005-0000-0000-0000BC530000}"/>
    <cellStyle name="T_Book1_BC nhu cau von doi ung ODA nganh NN (BKH) 3 2 2" xfId="16420" xr:uid="{00000000-0005-0000-0000-0000BD530000}"/>
    <cellStyle name="T_Book1_BC nhu cau von doi ung ODA nganh NN (BKH) 3 2 2 2" xfId="33201" xr:uid="{00000000-0005-0000-0000-0000BE530000}"/>
    <cellStyle name="T_Book1_BC nhu cau von doi ung ODA nganh NN (BKH) 3 2 3" xfId="33200" xr:uid="{00000000-0005-0000-0000-0000BF530000}"/>
    <cellStyle name="T_Book1_BC nhu cau von doi ung ODA nganh NN (BKH) 3 3" xfId="16720" xr:uid="{00000000-0005-0000-0000-0000C0530000}"/>
    <cellStyle name="T_Book1_BC nhu cau von doi ung ODA nganh NN (BKH) 3 3 2" xfId="33202" xr:uid="{00000000-0005-0000-0000-0000C1530000}"/>
    <cellStyle name="T_Book1_BC nhu cau von doi ung ODA nganh NN (BKH) 3 4" xfId="33199" xr:uid="{00000000-0005-0000-0000-0000C2530000}"/>
    <cellStyle name="T_Book1_BC nhu cau von doi ung ODA nganh NN (BKH) 4" xfId="5714" xr:uid="{00000000-0005-0000-0000-0000C3530000}"/>
    <cellStyle name="T_Book1_BC nhu cau von doi ung ODA nganh NN (BKH) 4 2" xfId="17180" xr:uid="{00000000-0005-0000-0000-0000C4530000}"/>
    <cellStyle name="T_Book1_BC nhu cau von doi ung ODA nganh NN (BKH) 4 2 2" xfId="33204" xr:uid="{00000000-0005-0000-0000-0000C5530000}"/>
    <cellStyle name="T_Book1_BC nhu cau von doi ung ODA nganh NN (BKH) 4 3" xfId="33203" xr:uid="{00000000-0005-0000-0000-0000C6530000}"/>
    <cellStyle name="T_Book1_BC nhu cau von doi ung ODA nganh NN (BKH) 5" xfId="5716" xr:uid="{00000000-0005-0000-0000-0000C7530000}"/>
    <cellStyle name="T_Book1_BC nhu cau von doi ung ODA nganh NN (BKH) 5 2" xfId="17181" xr:uid="{00000000-0005-0000-0000-0000C8530000}"/>
    <cellStyle name="T_Book1_BC nhu cau von doi ung ODA nganh NN (BKH) 5 2 2" xfId="33206" xr:uid="{00000000-0005-0000-0000-0000C9530000}"/>
    <cellStyle name="T_Book1_BC nhu cau von doi ung ODA nganh NN (BKH) 5 3" xfId="33205" xr:uid="{00000000-0005-0000-0000-0000CA530000}"/>
    <cellStyle name="T_Book1_BC nhu cau von doi ung ODA nganh NN (BKH) 6" xfId="15180" xr:uid="{00000000-0005-0000-0000-0000CB530000}"/>
    <cellStyle name="T_Book1_BC nhu cau von doi ung ODA nganh NN (BKH) 6 2" xfId="33207" xr:uid="{00000000-0005-0000-0000-0000CC530000}"/>
    <cellStyle name="T_Book1_BC nhu cau von doi ung ODA nganh NN (BKH) 7" xfId="33192" xr:uid="{00000000-0005-0000-0000-0000CD530000}"/>
    <cellStyle name="T_Book1_BC nhu cau von doi ung ODA nganh NN (BKH)_05-12  KH trung han 2016-2020 - Liem Thinh edited" xfId="1299" xr:uid="{00000000-0005-0000-0000-0000CE530000}"/>
    <cellStyle name="T_Book1_BC nhu cau von doi ung ODA nganh NN (BKH)_05-12  KH trung han 2016-2020 - Liem Thinh edited 2" xfId="5072" xr:uid="{00000000-0005-0000-0000-0000CF530000}"/>
    <cellStyle name="T_Book1_BC nhu cau von doi ung ODA nganh NN (BKH)_05-12  KH trung han 2016-2020 - Liem Thinh edited 2 2" xfId="2699" xr:uid="{00000000-0005-0000-0000-0000D0530000}"/>
    <cellStyle name="T_Book1_BC nhu cau von doi ung ODA nganh NN (BKH)_05-12  KH trung han 2016-2020 - Liem Thinh edited 2 2 2" xfId="16145" xr:uid="{00000000-0005-0000-0000-0000D1530000}"/>
    <cellStyle name="T_Book1_BC nhu cau von doi ung ODA nganh NN (BKH)_05-12  KH trung han 2016-2020 - Liem Thinh edited 2 2 2 2" xfId="33211" xr:uid="{00000000-0005-0000-0000-0000D2530000}"/>
    <cellStyle name="T_Book1_BC nhu cau von doi ung ODA nganh NN (BKH)_05-12  KH trung han 2016-2020 - Liem Thinh edited 2 2 3" xfId="33210" xr:uid="{00000000-0005-0000-0000-0000D3530000}"/>
    <cellStyle name="T_Book1_BC nhu cau von doi ung ODA nganh NN (BKH)_05-12  KH trung han 2016-2020 - Liem Thinh edited 2 3" xfId="10171" xr:uid="{00000000-0005-0000-0000-0000D4530000}"/>
    <cellStyle name="T_Book1_BC nhu cau von doi ung ODA nganh NN (BKH)_05-12  KH trung han 2016-2020 - Liem Thinh edited 2 3 2" xfId="19435" xr:uid="{00000000-0005-0000-0000-0000D5530000}"/>
    <cellStyle name="T_Book1_BC nhu cau von doi ung ODA nganh NN (BKH)_05-12  KH trung han 2016-2020 - Liem Thinh edited 2 3 2 2" xfId="33213" xr:uid="{00000000-0005-0000-0000-0000D6530000}"/>
    <cellStyle name="T_Book1_BC nhu cau von doi ung ODA nganh NN (BKH)_05-12  KH trung han 2016-2020 - Liem Thinh edited 2 3 3" xfId="33212" xr:uid="{00000000-0005-0000-0000-0000D7530000}"/>
    <cellStyle name="T_Book1_BC nhu cau von doi ung ODA nganh NN (BKH)_05-12  KH trung han 2016-2020 - Liem Thinh edited 2 4" xfId="16967" xr:uid="{00000000-0005-0000-0000-0000D8530000}"/>
    <cellStyle name="T_Book1_BC nhu cau von doi ung ODA nganh NN (BKH)_05-12  KH trung han 2016-2020 - Liem Thinh edited 2 4 2" xfId="33214" xr:uid="{00000000-0005-0000-0000-0000D9530000}"/>
    <cellStyle name="T_Book1_BC nhu cau von doi ung ODA nganh NN (BKH)_05-12  KH trung han 2016-2020 - Liem Thinh edited 2 5" xfId="33209" xr:uid="{00000000-0005-0000-0000-0000DA530000}"/>
    <cellStyle name="T_Book1_BC nhu cau von doi ung ODA nganh NN (BKH)_05-12  KH trung han 2016-2020 - Liem Thinh edited 3" xfId="10173" xr:uid="{00000000-0005-0000-0000-0000DB530000}"/>
    <cellStyle name="T_Book1_BC nhu cau von doi ung ODA nganh NN (BKH)_05-12  KH trung han 2016-2020 - Liem Thinh edited 3 2" xfId="10175" xr:uid="{00000000-0005-0000-0000-0000DC530000}"/>
    <cellStyle name="T_Book1_BC nhu cau von doi ung ODA nganh NN (BKH)_05-12  KH trung han 2016-2020 - Liem Thinh edited 3 2 2" xfId="19439" xr:uid="{00000000-0005-0000-0000-0000DD530000}"/>
    <cellStyle name="T_Book1_BC nhu cau von doi ung ODA nganh NN (BKH)_05-12  KH trung han 2016-2020 - Liem Thinh edited 3 2 2 2" xfId="33217" xr:uid="{00000000-0005-0000-0000-0000DE530000}"/>
    <cellStyle name="T_Book1_BC nhu cau von doi ung ODA nganh NN (BKH)_05-12  KH trung han 2016-2020 - Liem Thinh edited 3 2 3" xfId="33216" xr:uid="{00000000-0005-0000-0000-0000DF530000}"/>
    <cellStyle name="T_Book1_BC nhu cau von doi ung ODA nganh NN (BKH)_05-12  KH trung han 2016-2020 - Liem Thinh edited 3 3" xfId="19437" xr:uid="{00000000-0005-0000-0000-0000E0530000}"/>
    <cellStyle name="T_Book1_BC nhu cau von doi ung ODA nganh NN (BKH)_05-12  KH trung han 2016-2020 - Liem Thinh edited 3 3 2" xfId="33218" xr:uid="{00000000-0005-0000-0000-0000E1530000}"/>
    <cellStyle name="T_Book1_BC nhu cau von doi ung ODA nganh NN (BKH)_05-12  KH trung han 2016-2020 - Liem Thinh edited 3 4" xfId="33215" xr:uid="{00000000-0005-0000-0000-0000E2530000}"/>
    <cellStyle name="T_Book1_BC nhu cau von doi ung ODA nganh NN (BKH)_05-12  KH trung han 2016-2020 - Liem Thinh edited 4" xfId="10177" xr:uid="{00000000-0005-0000-0000-0000E3530000}"/>
    <cellStyle name="T_Book1_BC nhu cau von doi ung ODA nganh NN (BKH)_05-12  KH trung han 2016-2020 - Liem Thinh edited 4 2" xfId="19441" xr:uid="{00000000-0005-0000-0000-0000E4530000}"/>
    <cellStyle name="T_Book1_BC nhu cau von doi ung ODA nganh NN (BKH)_05-12  KH trung han 2016-2020 - Liem Thinh edited 4 2 2" xfId="33220" xr:uid="{00000000-0005-0000-0000-0000E5530000}"/>
    <cellStyle name="T_Book1_BC nhu cau von doi ung ODA nganh NN (BKH)_05-12  KH trung han 2016-2020 - Liem Thinh edited 4 3" xfId="33219" xr:uid="{00000000-0005-0000-0000-0000E6530000}"/>
    <cellStyle name="T_Book1_BC nhu cau von doi ung ODA nganh NN (BKH)_05-12  KH trung han 2016-2020 - Liem Thinh edited 5" xfId="10179" xr:uid="{00000000-0005-0000-0000-0000E7530000}"/>
    <cellStyle name="T_Book1_BC nhu cau von doi ung ODA nganh NN (BKH)_05-12  KH trung han 2016-2020 - Liem Thinh edited 5 2" xfId="19443" xr:uid="{00000000-0005-0000-0000-0000E8530000}"/>
    <cellStyle name="T_Book1_BC nhu cau von doi ung ODA nganh NN (BKH)_05-12  KH trung han 2016-2020 - Liem Thinh edited 5 2 2" xfId="33222" xr:uid="{00000000-0005-0000-0000-0000E9530000}"/>
    <cellStyle name="T_Book1_BC nhu cau von doi ung ODA nganh NN (BKH)_05-12  KH trung han 2016-2020 - Liem Thinh edited 5 3" xfId="33221" xr:uid="{00000000-0005-0000-0000-0000EA530000}"/>
    <cellStyle name="T_Book1_BC nhu cau von doi ung ODA nganh NN (BKH)_05-12  KH trung han 2016-2020 - Liem Thinh edited 6" xfId="15642" xr:uid="{00000000-0005-0000-0000-0000EB530000}"/>
    <cellStyle name="T_Book1_BC nhu cau von doi ung ODA nganh NN (BKH)_05-12  KH trung han 2016-2020 - Liem Thinh edited 6 2" xfId="33223" xr:uid="{00000000-0005-0000-0000-0000EC530000}"/>
    <cellStyle name="T_Book1_BC nhu cau von doi ung ODA nganh NN (BKH)_05-12  KH trung han 2016-2020 - Liem Thinh edited 7" xfId="33208" xr:uid="{00000000-0005-0000-0000-0000ED530000}"/>
    <cellStyle name="T_Book1_BC nhu cau von doi ung ODA nganh NN (BKH)_Copy of 05-12  KH trung han 2016-2020 - Liem Thinh edited (1)" xfId="610" xr:uid="{00000000-0005-0000-0000-0000EE530000}"/>
    <cellStyle name="T_Book1_BC nhu cau von doi ung ODA nganh NN (BKH)_Copy of 05-12  KH trung han 2016-2020 - Liem Thinh edited (1) 2" xfId="7967" xr:uid="{00000000-0005-0000-0000-0000EF530000}"/>
    <cellStyle name="T_Book1_BC nhu cau von doi ung ODA nganh NN (BKH)_Copy of 05-12  KH trung han 2016-2020 - Liem Thinh edited (1) 2 2" xfId="4052" xr:uid="{00000000-0005-0000-0000-0000F0530000}"/>
    <cellStyle name="T_Book1_BC nhu cau von doi ung ODA nganh NN (BKH)_Copy of 05-12  KH trung han 2016-2020 - Liem Thinh edited (1) 2 2 2" xfId="16627" xr:uid="{00000000-0005-0000-0000-0000F1530000}"/>
    <cellStyle name="T_Book1_BC nhu cau von doi ung ODA nganh NN (BKH)_Copy of 05-12  KH trung han 2016-2020 - Liem Thinh edited (1) 2 2 2 2" xfId="33227" xr:uid="{00000000-0005-0000-0000-0000F2530000}"/>
    <cellStyle name="T_Book1_BC nhu cau von doi ung ODA nganh NN (BKH)_Copy of 05-12  KH trung han 2016-2020 - Liem Thinh edited (1) 2 2 3" xfId="33226" xr:uid="{00000000-0005-0000-0000-0000F3530000}"/>
    <cellStyle name="T_Book1_BC nhu cau von doi ung ODA nganh NN (BKH)_Copy of 05-12  KH trung han 2016-2020 - Liem Thinh edited (1) 2 3" xfId="9473" xr:uid="{00000000-0005-0000-0000-0000F4530000}"/>
    <cellStyle name="T_Book1_BC nhu cau von doi ung ODA nganh NN (BKH)_Copy of 05-12  KH trung han 2016-2020 - Liem Thinh edited (1) 2 3 2" xfId="18770" xr:uid="{00000000-0005-0000-0000-0000F5530000}"/>
    <cellStyle name="T_Book1_BC nhu cau von doi ung ODA nganh NN (BKH)_Copy of 05-12  KH trung han 2016-2020 - Liem Thinh edited (1) 2 3 2 2" xfId="33229" xr:uid="{00000000-0005-0000-0000-0000F6530000}"/>
    <cellStyle name="T_Book1_BC nhu cau von doi ung ODA nganh NN (BKH)_Copy of 05-12  KH trung han 2016-2020 - Liem Thinh edited (1) 2 3 3" xfId="33228" xr:uid="{00000000-0005-0000-0000-0000F7530000}"/>
    <cellStyle name="T_Book1_BC nhu cau von doi ung ODA nganh NN (BKH)_Copy of 05-12  KH trung han 2016-2020 - Liem Thinh edited (1) 2 4" xfId="18114" xr:uid="{00000000-0005-0000-0000-0000F8530000}"/>
    <cellStyle name="T_Book1_BC nhu cau von doi ung ODA nganh NN (BKH)_Copy of 05-12  KH trung han 2016-2020 - Liem Thinh edited (1) 2 4 2" xfId="33230" xr:uid="{00000000-0005-0000-0000-0000F9530000}"/>
    <cellStyle name="T_Book1_BC nhu cau von doi ung ODA nganh NN (BKH)_Copy of 05-12  KH trung han 2016-2020 - Liem Thinh edited (1) 2 5" xfId="33225" xr:uid="{00000000-0005-0000-0000-0000FA530000}"/>
    <cellStyle name="T_Book1_BC nhu cau von doi ung ODA nganh NN (BKH)_Copy of 05-12  KH trung han 2016-2020 - Liem Thinh edited (1) 3" xfId="7970" xr:uid="{00000000-0005-0000-0000-0000FB530000}"/>
    <cellStyle name="T_Book1_BC nhu cau von doi ung ODA nganh NN (BKH)_Copy of 05-12  KH trung han 2016-2020 - Liem Thinh edited (1) 3 2" xfId="1263" xr:uid="{00000000-0005-0000-0000-0000FC530000}"/>
    <cellStyle name="T_Book1_BC nhu cau von doi ung ODA nganh NN (BKH)_Copy of 05-12  KH trung han 2016-2020 - Liem Thinh edited (1) 3 2 2" xfId="15628" xr:uid="{00000000-0005-0000-0000-0000FD530000}"/>
    <cellStyle name="T_Book1_BC nhu cau von doi ung ODA nganh NN (BKH)_Copy of 05-12  KH trung han 2016-2020 - Liem Thinh edited (1) 3 2 2 2" xfId="33233" xr:uid="{00000000-0005-0000-0000-0000FE530000}"/>
    <cellStyle name="T_Book1_BC nhu cau von doi ung ODA nganh NN (BKH)_Copy of 05-12  KH trung han 2016-2020 - Liem Thinh edited (1) 3 2 3" xfId="33232" xr:uid="{00000000-0005-0000-0000-0000FF530000}"/>
    <cellStyle name="T_Book1_BC nhu cau von doi ung ODA nganh NN (BKH)_Copy of 05-12  KH trung han 2016-2020 - Liem Thinh edited (1) 3 3" xfId="18116" xr:uid="{00000000-0005-0000-0000-000000540000}"/>
    <cellStyle name="T_Book1_BC nhu cau von doi ung ODA nganh NN (BKH)_Copy of 05-12  KH trung han 2016-2020 - Liem Thinh edited (1) 3 3 2" xfId="33234" xr:uid="{00000000-0005-0000-0000-000001540000}"/>
    <cellStyle name="T_Book1_BC nhu cau von doi ung ODA nganh NN (BKH)_Copy of 05-12  KH trung han 2016-2020 - Liem Thinh edited (1) 3 4" xfId="33231" xr:uid="{00000000-0005-0000-0000-000002540000}"/>
    <cellStyle name="T_Book1_BC nhu cau von doi ung ODA nganh NN (BKH)_Copy of 05-12  KH trung han 2016-2020 - Liem Thinh edited (1) 4" xfId="10112" xr:uid="{00000000-0005-0000-0000-000003540000}"/>
    <cellStyle name="T_Book1_BC nhu cau von doi ung ODA nganh NN (BKH)_Copy of 05-12  KH trung han 2016-2020 - Liem Thinh edited (1) 4 2" xfId="19377" xr:uid="{00000000-0005-0000-0000-000004540000}"/>
    <cellStyle name="T_Book1_BC nhu cau von doi ung ODA nganh NN (BKH)_Copy of 05-12  KH trung han 2016-2020 - Liem Thinh edited (1) 4 2 2" xfId="33236" xr:uid="{00000000-0005-0000-0000-000005540000}"/>
    <cellStyle name="T_Book1_BC nhu cau von doi ung ODA nganh NN (BKH)_Copy of 05-12  KH trung han 2016-2020 - Liem Thinh edited (1) 4 3" xfId="33235" xr:uid="{00000000-0005-0000-0000-000006540000}"/>
    <cellStyle name="T_Book1_BC nhu cau von doi ung ODA nganh NN (BKH)_Copy of 05-12  KH trung han 2016-2020 - Liem Thinh edited (1) 5" xfId="137" xr:uid="{00000000-0005-0000-0000-000007540000}"/>
    <cellStyle name="T_Book1_BC nhu cau von doi ung ODA nganh NN (BKH)_Copy of 05-12  KH trung han 2016-2020 - Liem Thinh edited (1) 5 2" xfId="15210" xr:uid="{00000000-0005-0000-0000-000008540000}"/>
    <cellStyle name="T_Book1_BC nhu cau von doi ung ODA nganh NN (BKH)_Copy of 05-12  KH trung han 2016-2020 - Liem Thinh edited (1) 5 2 2" xfId="33238" xr:uid="{00000000-0005-0000-0000-000009540000}"/>
    <cellStyle name="T_Book1_BC nhu cau von doi ung ODA nganh NN (BKH)_Copy of 05-12  KH trung han 2016-2020 - Liem Thinh edited (1) 5 3" xfId="33237" xr:uid="{00000000-0005-0000-0000-00000A540000}"/>
    <cellStyle name="T_Book1_BC nhu cau von doi ung ODA nganh NN (BKH)_Copy of 05-12  KH trung han 2016-2020 - Liem Thinh edited (1) 6" xfId="15396" xr:uid="{00000000-0005-0000-0000-00000B540000}"/>
    <cellStyle name="T_Book1_BC nhu cau von doi ung ODA nganh NN (BKH)_Copy of 05-12  KH trung han 2016-2020 - Liem Thinh edited (1) 6 2" xfId="33239" xr:uid="{00000000-0005-0000-0000-00000C540000}"/>
    <cellStyle name="T_Book1_BC nhu cau von doi ung ODA nganh NN (BKH)_Copy of 05-12  KH trung han 2016-2020 - Liem Thinh edited (1) 7" xfId="33224" xr:uid="{00000000-0005-0000-0000-00000D540000}"/>
    <cellStyle name="T_Book1_BC NQ11-CP - chinh sua lai" xfId="3587" xr:uid="{00000000-0005-0000-0000-00000E540000}"/>
    <cellStyle name="T_Book1_BC NQ11-CP - chinh sua lai 2" xfId="7662" xr:uid="{00000000-0005-0000-0000-00000F540000}"/>
    <cellStyle name="T_Book1_BC NQ11-CP - chinh sua lai 2 2" xfId="4536" xr:uid="{00000000-0005-0000-0000-000010540000}"/>
    <cellStyle name="T_Book1_BC NQ11-CP - chinh sua lai 2 2 2" xfId="1876" xr:uid="{00000000-0005-0000-0000-000011540000}"/>
    <cellStyle name="T_Book1_BC NQ11-CP - chinh sua lai 2 2 2 2" xfId="15865" xr:uid="{00000000-0005-0000-0000-000012540000}"/>
    <cellStyle name="T_Book1_BC NQ11-CP - chinh sua lai 2 2 2 2 2" xfId="33244" xr:uid="{00000000-0005-0000-0000-000013540000}"/>
    <cellStyle name="T_Book1_BC NQ11-CP - chinh sua lai 2 2 2 3" xfId="33243" xr:uid="{00000000-0005-0000-0000-000014540000}"/>
    <cellStyle name="T_Book1_BC NQ11-CP - chinh sua lai 2 2 3" xfId="1339" xr:uid="{00000000-0005-0000-0000-000015540000}"/>
    <cellStyle name="T_Book1_BC NQ11-CP - chinh sua lai 2 2 3 2" xfId="15661" xr:uid="{00000000-0005-0000-0000-000016540000}"/>
    <cellStyle name="T_Book1_BC NQ11-CP - chinh sua lai 2 2 3 2 2" xfId="33246" xr:uid="{00000000-0005-0000-0000-000017540000}"/>
    <cellStyle name="T_Book1_BC NQ11-CP - chinh sua lai 2 2 3 3" xfId="33245" xr:uid="{00000000-0005-0000-0000-000018540000}"/>
    <cellStyle name="T_Book1_BC NQ11-CP - chinh sua lai 2 2 4" xfId="16782" xr:uid="{00000000-0005-0000-0000-000019540000}"/>
    <cellStyle name="T_Book1_BC NQ11-CP - chinh sua lai 2 2 4 2" xfId="33247" xr:uid="{00000000-0005-0000-0000-00001A540000}"/>
    <cellStyle name="T_Book1_BC NQ11-CP - chinh sua lai 2 2 5" xfId="33242" xr:uid="{00000000-0005-0000-0000-00001B540000}"/>
    <cellStyle name="T_Book1_BC NQ11-CP - chinh sua lai 2 3" xfId="5192" xr:uid="{00000000-0005-0000-0000-00001C540000}"/>
    <cellStyle name="T_Book1_BC NQ11-CP - chinh sua lai 2 3 2" xfId="751" xr:uid="{00000000-0005-0000-0000-00001D540000}"/>
    <cellStyle name="T_Book1_BC NQ11-CP - chinh sua lai 2 3 2 2" xfId="15456" xr:uid="{00000000-0005-0000-0000-00001E540000}"/>
    <cellStyle name="T_Book1_BC NQ11-CP - chinh sua lai 2 3 2 2 2" xfId="33250" xr:uid="{00000000-0005-0000-0000-00001F540000}"/>
    <cellStyle name="T_Book1_BC NQ11-CP - chinh sua lai 2 3 2 3" xfId="33249" xr:uid="{00000000-0005-0000-0000-000020540000}"/>
    <cellStyle name="T_Book1_BC NQ11-CP - chinh sua lai 2 3 3" xfId="17012" xr:uid="{00000000-0005-0000-0000-000021540000}"/>
    <cellStyle name="T_Book1_BC NQ11-CP - chinh sua lai 2 3 3 2" xfId="33251" xr:uid="{00000000-0005-0000-0000-000022540000}"/>
    <cellStyle name="T_Book1_BC NQ11-CP - chinh sua lai 2 3 4" xfId="33248" xr:uid="{00000000-0005-0000-0000-000023540000}"/>
    <cellStyle name="T_Book1_BC NQ11-CP - chinh sua lai 2 4" xfId="5201" xr:uid="{00000000-0005-0000-0000-000024540000}"/>
    <cellStyle name="T_Book1_BC NQ11-CP - chinh sua lai 2 4 2" xfId="17014" xr:uid="{00000000-0005-0000-0000-000025540000}"/>
    <cellStyle name="T_Book1_BC NQ11-CP - chinh sua lai 2 4 2 2" xfId="33253" xr:uid="{00000000-0005-0000-0000-000026540000}"/>
    <cellStyle name="T_Book1_BC NQ11-CP - chinh sua lai 2 4 3" xfId="33252" xr:uid="{00000000-0005-0000-0000-000027540000}"/>
    <cellStyle name="T_Book1_BC NQ11-CP - chinh sua lai 2 5" xfId="5208" xr:uid="{00000000-0005-0000-0000-000028540000}"/>
    <cellStyle name="T_Book1_BC NQ11-CP - chinh sua lai 2 5 2" xfId="17016" xr:uid="{00000000-0005-0000-0000-000029540000}"/>
    <cellStyle name="T_Book1_BC NQ11-CP - chinh sua lai 2 5 2 2" xfId="33255" xr:uid="{00000000-0005-0000-0000-00002A540000}"/>
    <cellStyle name="T_Book1_BC NQ11-CP - chinh sua lai 2 5 3" xfId="33254" xr:uid="{00000000-0005-0000-0000-00002B540000}"/>
    <cellStyle name="T_Book1_BC NQ11-CP - chinh sua lai 2 6" xfId="18016" xr:uid="{00000000-0005-0000-0000-00002C540000}"/>
    <cellStyle name="T_Book1_BC NQ11-CP - chinh sua lai 2 6 2" xfId="33256" xr:uid="{00000000-0005-0000-0000-00002D540000}"/>
    <cellStyle name="T_Book1_BC NQ11-CP - chinh sua lai 2 7" xfId="33241" xr:uid="{00000000-0005-0000-0000-00002E540000}"/>
    <cellStyle name="T_Book1_BC NQ11-CP - chinh sua lai 3" xfId="1392" xr:uid="{00000000-0005-0000-0000-00002F540000}"/>
    <cellStyle name="T_Book1_BC NQ11-CP - chinh sua lai 3 2" xfId="10180" xr:uid="{00000000-0005-0000-0000-000030540000}"/>
    <cellStyle name="T_Book1_BC NQ11-CP - chinh sua lai 3 2 2" xfId="19444" xr:uid="{00000000-0005-0000-0000-000031540000}"/>
    <cellStyle name="T_Book1_BC NQ11-CP - chinh sua lai 3 2 2 2" xfId="33259" xr:uid="{00000000-0005-0000-0000-000032540000}"/>
    <cellStyle name="T_Book1_BC NQ11-CP - chinh sua lai 3 2 3" xfId="33258" xr:uid="{00000000-0005-0000-0000-000033540000}"/>
    <cellStyle name="T_Book1_BC NQ11-CP - chinh sua lai 3 3" xfId="10181" xr:uid="{00000000-0005-0000-0000-000034540000}"/>
    <cellStyle name="T_Book1_BC NQ11-CP - chinh sua lai 3 3 2" xfId="19445" xr:uid="{00000000-0005-0000-0000-000035540000}"/>
    <cellStyle name="T_Book1_BC NQ11-CP - chinh sua lai 3 3 2 2" xfId="33261" xr:uid="{00000000-0005-0000-0000-000036540000}"/>
    <cellStyle name="T_Book1_BC NQ11-CP - chinh sua lai 3 3 3" xfId="33260" xr:uid="{00000000-0005-0000-0000-000037540000}"/>
    <cellStyle name="T_Book1_BC NQ11-CP - chinh sua lai 3 4" xfId="15687" xr:uid="{00000000-0005-0000-0000-000038540000}"/>
    <cellStyle name="T_Book1_BC NQ11-CP - chinh sua lai 3 4 2" xfId="33262" xr:uid="{00000000-0005-0000-0000-000039540000}"/>
    <cellStyle name="T_Book1_BC NQ11-CP - chinh sua lai 3 5" xfId="33257" xr:uid="{00000000-0005-0000-0000-00003A540000}"/>
    <cellStyle name="T_Book1_BC NQ11-CP - chinh sua lai 4" xfId="10182" xr:uid="{00000000-0005-0000-0000-00003B540000}"/>
    <cellStyle name="T_Book1_BC NQ11-CP - chinh sua lai 4 2" xfId="10183" xr:uid="{00000000-0005-0000-0000-00003C540000}"/>
    <cellStyle name="T_Book1_BC NQ11-CP - chinh sua lai 4 2 2" xfId="19447" xr:uid="{00000000-0005-0000-0000-00003D540000}"/>
    <cellStyle name="T_Book1_BC NQ11-CP - chinh sua lai 4 2 2 2" xfId="33265" xr:uid="{00000000-0005-0000-0000-00003E540000}"/>
    <cellStyle name="T_Book1_BC NQ11-CP - chinh sua lai 4 2 3" xfId="33264" xr:uid="{00000000-0005-0000-0000-00003F540000}"/>
    <cellStyle name="T_Book1_BC NQ11-CP - chinh sua lai 4 3" xfId="19446" xr:uid="{00000000-0005-0000-0000-000040540000}"/>
    <cellStyle name="T_Book1_BC NQ11-CP - chinh sua lai 4 3 2" xfId="33266" xr:uid="{00000000-0005-0000-0000-000041540000}"/>
    <cellStyle name="T_Book1_BC NQ11-CP - chinh sua lai 4 4" xfId="33263" xr:uid="{00000000-0005-0000-0000-000042540000}"/>
    <cellStyle name="T_Book1_BC NQ11-CP - chinh sua lai 5" xfId="10184" xr:uid="{00000000-0005-0000-0000-000043540000}"/>
    <cellStyle name="T_Book1_BC NQ11-CP - chinh sua lai 5 2" xfId="19448" xr:uid="{00000000-0005-0000-0000-000044540000}"/>
    <cellStyle name="T_Book1_BC NQ11-CP - chinh sua lai 5 2 2" xfId="33268" xr:uid="{00000000-0005-0000-0000-000045540000}"/>
    <cellStyle name="T_Book1_BC NQ11-CP - chinh sua lai 5 3" xfId="33267" xr:uid="{00000000-0005-0000-0000-000046540000}"/>
    <cellStyle name="T_Book1_BC NQ11-CP - chinh sua lai 6" xfId="10185" xr:uid="{00000000-0005-0000-0000-000047540000}"/>
    <cellStyle name="T_Book1_BC NQ11-CP - chinh sua lai 6 2" xfId="19449" xr:uid="{00000000-0005-0000-0000-000048540000}"/>
    <cellStyle name="T_Book1_BC NQ11-CP - chinh sua lai 6 2 2" xfId="33270" xr:uid="{00000000-0005-0000-0000-000049540000}"/>
    <cellStyle name="T_Book1_BC NQ11-CP - chinh sua lai 6 3" xfId="33269" xr:uid="{00000000-0005-0000-0000-00004A540000}"/>
    <cellStyle name="T_Book1_BC NQ11-CP - chinh sua lai 7" xfId="16440" xr:uid="{00000000-0005-0000-0000-00004B540000}"/>
    <cellStyle name="T_Book1_BC NQ11-CP - chinh sua lai 7 2" xfId="33271" xr:uid="{00000000-0005-0000-0000-00004C540000}"/>
    <cellStyle name="T_Book1_BC NQ11-CP - chinh sua lai 8" xfId="33240" xr:uid="{00000000-0005-0000-0000-00004D540000}"/>
    <cellStyle name="T_Book1_BC NQ11-CP-Quynh sau bieu so3" xfId="5240" xr:uid="{00000000-0005-0000-0000-00004E540000}"/>
    <cellStyle name="T_Book1_BC NQ11-CP-Quynh sau bieu so3 2" xfId="7336" xr:uid="{00000000-0005-0000-0000-00004F540000}"/>
    <cellStyle name="T_Book1_BC NQ11-CP-Quynh sau bieu so3 2 2" xfId="10186" xr:uid="{00000000-0005-0000-0000-000050540000}"/>
    <cellStyle name="T_Book1_BC NQ11-CP-Quynh sau bieu so3 2 2 2" xfId="2164" xr:uid="{00000000-0005-0000-0000-000051540000}"/>
    <cellStyle name="T_Book1_BC NQ11-CP-Quynh sau bieu so3 2 2 2 2" xfId="15962" xr:uid="{00000000-0005-0000-0000-000052540000}"/>
    <cellStyle name="T_Book1_BC NQ11-CP-Quynh sau bieu so3 2 2 2 2 2" xfId="33276" xr:uid="{00000000-0005-0000-0000-000053540000}"/>
    <cellStyle name="T_Book1_BC NQ11-CP-Quynh sau bieu so3 2 2 2 3" xfId="33275" xr:uid="{00000000-0005-0000-0000-000054540000}"/>
    <cellStyle name="T_Book1_BC NQ11-CP-Quynh sau bieu so3 2 2 3" xfId="10187" xr:uid="{00000000-0005-0000-0000-000055540000}"/>
    <cellStyle name="T_Book1_BC NQ11-CP-Quynh sau bieu so3 2 2 3 2" xfId="19451" xr:uid="{00000000-0005-0000-0000-000056540000}"/>
    <cellStyle name="T_Book1_BC NQ11-CP-Quynh sau bieu so3 2 2 3 2 2" xfId="33278" xr:uid="{00000000-0005-0000-0000-000057540000}"/>
    <cellStyle name="T_Book1_BC NQ11-CP-Quynh sau bieu so3 2 2 3 3" xfId="33277" xr:uid="{00000000-0005-0000-0000-000058540000}"/>
    <cellStyle name="T_Book1_BC NQ11-CP-Quynh sau bieu so3 2 2 4" xfId="19450" xr:uid="{00000000-0005-0000-0000-000059540000}"/>
    <cellStyle name="T_Book1_BC NQ11-CP-Quynh sau bieu so3 2 2 4 2" xfId="33279" xr:uid="{00000000-0005-0000-0000-00005A540000}"/>
    <cellStyle name="T_Book1_BC NQ11-CP-Quynh sau bieu so3 2 2 5" xfId="33274" xr:uid="{00000000-0005-0000-0000-00005B540000}"/>
    <cellStyle name="T_Book1_BC NQ11-CP-Quynh sau bieu so3 2 3" xfId="10188" xr:uid="{00000000-0005-0000-0000-00005C540000}"/>
    <cellStyle name="T_Book1_BC NQ11-CP-Quynh sau bieu so3 2 3 2" xfId="10189" xr:uid="{00000000-0005-0000-0000-00005D540000}"/>
    <cellStyle name="T_Book1_BC NQ11-CP-Quynh sau bieu so3 2 3 2 2" xfId="19453" xr:uid="{00000000-0005-0000-0000-00005E540000}"/>
    <cellStyle name="T_Book1_BC NQ11-CP-Quynh sau bieu so3 2 3 2 2 2" xfId="33282" xr:uid="{00000000-0005-0000-0000-00005F540000}"/>
    <cellStyle name="T_Book1_BC NQ11-CP-Quynh sau bieu so3 2 3 2 3" xfId="33281" xr:uid="{00000000-0005-0000-0000-000060540000}"/>
    <cellStyle name="T_Book1_BC NQ11-CP-Quynh sau bieu so3 2 3 3" xfId="19452" xr:uid="{00000000-0005-0000-0000-000061540000}"/>
    <cellStyle name="T_Book1_BC NQ11-CP-Quynh sau bieu so3 2 3 3 2" xfId="33283" xr:uid="{00000000-0005-0000-0000-000062540000}"/>
    <cellStyle name="T_Book1_BC NQ11-CP-Quynh sau bieu so3 2 3 4" xfId="33280" xr:uid="{00000000-0005-0000-0000-000063540000}"/>
    <cellStyle name="T_Book1_BC NQ11-CP-Quynh sau bieu so3 2 4" xfId="7997" xr:uid="{00000000-0005-0000-0000-000064540000}"/>
    <cellStyle name="T_Book1_BC NQ11-CP-Quynh sau bieu so3 2 4 2" xfId="18125" xr:uid="{00000000-0005-0000-0000-000065540000}"/>
    <cellStyle name="T_Book1_BC NQ11-CP-Quynh sau bieu so3 2 4 2 2" xfId="33285" xr:uid="{00000000-0005-0000-0000-000066540000}"/>
    <cellStyle name="T_Book1_BC NQ11-CP-Quynh sau bieu so3 2 4 3" xfId="33284" xr:uid="{00000000-0005-0000-0000-000067540000}"/>
    <cellStyle name="T_Book1_BC NQ11-CP-Quynh sau bieu so3 2 5" xfId="8000" xr:uid="{00000000-0005-0000-0000-000068540000}"/>
    <cellStyle name="T_Book1_BC NQ11-CP-Quynh sau bieu so3 2 5 2" xfId="18127" xr:uid="{00000000-0005-0000-0000-000069540000}"/>
    <cellStyle name="T_Book1_BC NQ11-CP-Quynh sau bieu so3 2 5 2 2" xfId="33287" xr:uid="{00000000-0005-0000-0000-00006A540000}"/>
    <cellStyle name="T_Book1_BC NQ11-CP-Quynh sau bieu so3 2 5 3" xfId="33286" xr:uid="{00000000-0005-0000-0000-00006B540000}"/>
    <cellStyle name="T_Book1_BC NQ11-CP-Quynh sau bieu so3 2 6" xfId="17875" xr:uid="{00000000-0005-0000-0000-00006C540000}"/>
    <cellStyle name="T_Book1_BC NQ11-CP-Quynh sau bieu so3 2 6 2" xfId="33288" xr:uid="{00000000-0005-0000-0000-00006D540000}"/>
    <cellStyle name="T_Book1_BC NQ11-CP-Quynh sau bieu so3 2 7" xfId="33273" xr:uid="{00000000-0005-0000-0000-00006E540000}"/>
    <cellStyle name="T_Book1_BC NQ11-CP-Quynh sau bieu so3 3" xfId="10190" xr:uid="{00000000-0005-0000-0000-00006F540000}"/>
    <cellStyle name="T_Book1_BC NQ11-CP-Quynh sau bieu so3 3 2" xfId="10191" xr:uid="{00000000-0005-0000-0000-000070540000}"/>
    <cellStyle name="T_Book1_BC NQ11-CP-Quynh sau bieu so3 3 2 2" xfId="19455" xr:uid="{00000000-0005-0000-0000-000071540000}"/>
    <cellStyle name="T_Book1_BC NQ11-CP-Quynh sau bieu so3 3 2 2 2" xfId="33291" xr:uid="{00000000-0005-0000-0000-000072540000}"/>
    <cellStyle name="T_Book1_BC NQ11-CP-Quynh sau bieu so3 3 2 3" xfId="33290" xr:uid="{00000000-0005-0000-0000-000073540000}"/>
    <cellStyle name="T_Book1_BC NQ11-CP-Quynh sau bieu so3 3 3" xfId="10192" xr:uid="{00000000-0005-0000-0000-000074540000}"/>
    <cellStyle name="T_Book1_BC NQ11-CP-Quynh sau bieu so3 3 3 2" xfId="19456" xr:uid="{00000000-0005-0000-0000-000075540000}"/>
    <cellStyle name="T_Book1_BC NQ11-CP-Quynh sau bieu so3 3 3 2 2" xfId="33293" xr:uid="{00000000-0005-0000-0000-000076540000}"/>
    <cellStyle name="T_Book1_BC NQ11-CP-Quynh sau bieu so3 3 3 3" xfId="33292" xr:uid="{00000000-0005-0000-0000-000077540000}"/>
    <cellStyle name="T_Book1_BC NQ11-CP-Quynh sau bieu so3 3 4" xfId="19454" xr:uid="{00000000-0005-0000-0000-000078540000}"/>
    <cellStyle name="T_Book1_BC NQ11-CP-Quynh sau bieu so3 3 4 2" xfId="33294" xr:uid="{00000000-0005-0000-0000-000079540000}"/>
    <cellStyle name="T_Book1_BC NQ11-CP-Quynh sau bieu so3 3 5" xfId="33289" xr:uid="{00000000-0005-0000-0000-00007A540000}"/>
    <cellStyle name="T_Book1_BC NQ11-CP-Quynh sau bieu so3 4" xfId="10194" xr:uid="{00000000-0005-0000-0000-00007B540000}"/>
    <cellStyle name="T_Book1_BC NQ11-CP-Quynh sau bieu so3 4 2" xfId="3267" xr:uid="{00000000-0005-0000-0000-00007C540000}"/>
    <cellStyle name="T_Book1_BC NQ11-CP-Quynh sau bieu so3 4 2 2" xfId="16342" xr:uid="{00000000-0005-0000-0000-00007D540000}"/>
    <cellStyle name="T_Book1_BC NQ11-CP-Quynh sau bieu so3 4 2 2 2" xfId="33297" xr:uid="{00000000-0005-0000-0000-00007E540000}"/>
    <cellStyle name="T_Book1_BC NQ11-CP-Quynh sau bieu so3 4 2 3" xfId="33296" xr:uid="{00000000-0005-0000-0000-00007F540000}"/>
    <cellStyle name="T_Book1_BC NQ11-CP-Quynh sau bieu so3 4 3" xfId="19458" xr:uid="{00000000-0005-0000-0000-000080540000}"/>
    <cellStyle name="T_Book1_BC NQ11-CP-Quynh sau bieu so3 4 3 2" xfId="33298" xr:uid="{00000000-0005-0000-0000-000081540000}"/>
    <cellStyle name="T_Book1_BC NQ11-CP-Quynh sau bieu so3 4 4" xfId="33295" xr:uid="{00000000-0005-0000-0000-000082540000}"/>
    <cellStyle name="T_Book1_BC NQ11-CP-Quynh sau bieu so3 5" xfId="10195" xr:uid="{00000000-0005-0000-0000-000083540000}"/>
    <cellStyle name="T_Book1_BC NQ11-CP-Quynh sau bieu so3 5 2" xfId="19459" xr:uid="{00000000-0005-0000-0000-000084540000}"/>
    <cellStyle name="T_Book1_BC NQ11-CP-Quynh sau bieu so3 5 2 2" xfId="33300" xr:uid="{00000000-0005-0000-0000-000085540000}"/>
    <cellStyle name="T_Book1_BC NQ11-CP-Quynh sau bieu so3 5 3" xfId="33299" xr:uid="{00000000-0005-0000-0000-000086540000}"/>
    <cellStyle name="T_Book1_BC NQ11-CP-Quynh sau bieu so3 6" xfId="10196" xr:uid="{00000000-0005-0000-0000-000087540000}"/>
    <cellStyle name="T_Book1_BC NQ11-CP-Quynh sau bieu so3 6 2" xfId="19460" xr:uid="{00000000-0005-0000-0000-000088540000}"/>
    <cellStyle name="T_Book1_BC NQ11-CP-Quynh sau bieu so3 6 2 2" xfId="33302" xr:uid="{00000000-0005-0000-0000-000089540000}"/>
    <cellStyle name="T_Book1_BC NQ11-CP-Quynh sau bieu so3 6 3" xfId="33301" xr:uid="{00000000-0005-0000-0000-00008A540000}"/>
    <cellStyle name="T_Book1_BC NQ11-CP-Quynh sau bieu so3 7" xfId="17026" xr:uid="{00000000-0005-0000-0000-00008B540000}"/>
    <cellStyle name="T_Book1_BC NQ11-CP-Quynh sau bieu so3 7 2" xfId="33303" xr:uid="{00000000-0005-0000-0000-00008C540000}"/>
    <cellStyle name="T_Book1_BC NQ11-CP-Quynh sau bieu so3 8" xfId="33272" xr:uid="{00000000-0005-0000-0000-00008D540000}"/>
    <cellStyle name="T_Book1_BC Tai co cau (bieu TH)" xfId="8694" xr:uid="{00000000-0005-0000-0000-00008E540000}"/>
    <cellStyle name="T_Book1_BC Tai co cau (bieu TH) 2" xfId="10197" xr:uid="{00000000-0005-0000-0000-00008F540000}"/>
    <cellStyle name="T_Book1_BC Tai co cau (bieu TH) 2 2" xfId="10199" xr:uid="{00000000-0005-0000-0000-000090540000}"/>
    <cellStyle name="T_Book1_BC Tai co cau (bieu TH) 2 2 2" xfId="19463" xr:uid="{00000000-0005-0000-0000-000091540000}"/>
    <cellStyle name="T_Book1_BC Tai co cau (bieu TH) 2 2 2 2" xfId="33307" xr:uid="{00000000-0005-0000-0000-000092540000}"/>
    <cellStyle name="T_Book1_BC Tai co cau (bieu TH) 2 2 3" xfId="33306" xr:uid="{00000000-0005-0000-0000-000093540000}"/>
    <cellStyle name="T_Book1_BC Tai co cau (bieu TH) 2 3" xfId="10202" xr:uid="{00000000-0005-0000-0000-000094540000}"/>
    <cellStyle name="T_Book1_BC Tai co cau (bieu TH) 2 3 2" xfId="19466" xr:uid="{00000000-0005-0000-0000-000095540000}"/>
    <cellStyle name="T_Book1_BC Tai co cau (bieu TH) 2 3 2 2" xfId="33309" xr:uid="{00000000-0005-0000-0000-000096540000}"/>
    <cellStyle name="T_Book1_BC Tai co cau (bieu TH) 2 3 3" xfId="33308" xr:uid="{00000000-0005-0000-0000-000097540000}"/>
    <cellStyle name="T_Book1_BC Tai co cau (bieu TH) 2 4" xfId="19461" xr:uid="{00000000-0005-0000-0000-000098540000}"/>
    <cellStyle name="T_Book1_BC Tai co cau (bieu TH) 2 4 2" xfId="33310" xr:uid="{00000000-0005-0000-0000-000099540000}"/>
    <cellStyle name="T_Book1_BC Tai co cau (bieu TH) 2 5" xfId="33305" xr:uid="{00000000-0005-0000-0000-00009A540000}"/>
    <cellStyle name="T_Book1_BC Tai co cau (bieu TH) 3" xfId="10203" xr:uid="{00000000-0005-0000-0000-00009B540000}"/>
    <cellStyle name="T_Book1_BC Tai co cau (bieu TH) 3 2" xfId="5532" xr:uid="{00000000-0005-0000-0000-00009C540000}"/>
    <cellStyle name="T_Book1_BC Tai co cau (bieu TH) 3 2 2" xfId="17121" xr:uid="{00000000-0005-0000-0000-00009D540000}"/>
    <cellStyle name="T_Book1_BC Tai co cau (bieu TH) 3 2 2 2" xfId="33313" xr:uid="{00000000-0005-0000-0000-00009E540000}"/>
    <cellStyle name="T_Book1_BC Tai co cau (bieu TH) 3 2 3" xfId="33312" xr:uid="{00000000-0005-0000-0000-00009F540000}"/>
    <cellStyle name="T_Book1_BC Tai co cau (bieu TH) 3 3" xfId="19467" xr:uid="{00000000-0005-0000-0000-0000A0540000}"/>
    <cellStyle name="T_Book1_BC Tai co cau (bieu TH) 3 3 2" xfId="33314" xr:uid="{00000000-0005-0000-0000-0000A1540000}"/>
    <cellStyle name="T_Book1_BC Tai co cau (bieu TH) 3 4" xfId="33311" xr:uid="{00000000-0005-0000-0000-0000A2540000}"/>
    <cellStyle name="T_Book1_BC Tai co cau (bieu TH) 4" xfId="10204" xr:uid="{00000000-0005-0000-0000-0000A3540000}"/>
    <cellStyle name="T_Book1_BC Tai co cau (bieu TH) 4 2" xfId="19468" xr:uid="{00000000-0005-0000-0000-0000A4540000}"/>
    <cellStyle name="T_Book1_BC Tai co cau (bieu TH) 4 2 2" xfId="33316" xr:uid="{00000000-0005-0000-0000-0000A5540000}"/>
    <cellStyle name="T_Book1_BC Tai co cau (bieu TH) 4 3" xfId="33315" xr:uid="{00000000-0005-0000-0000-0000A6540000}"/>
    <cellStyle name="T_Book1_BC Tai co cau (bieu TH) 5" xfId="10205" xr:uid="{00000000-0005-0000-0000-0000A7540000}"/>
    <cellStyle name="T_Book1_BC Tai co cau (bieu TH) 5 2" xfId="19469" xr:uid="{00000000-0005-0000-0000-0000A8540000}"/>
    <cellStyle name="T_Book1_BC Tai co cau (bieu TH) 5 2 2" xfId="33318" xr:uid="{00000000-0005-0000-0000-0000A9540000}"/>
    <cellStyle name="T_Book1_BC Tai co cau (bieu TH) 5 3" xfId="33317" xr:uid="{00000000-0005-0000-0000-0000AA540000}"/>
    <cellStyle name="T_Book1_BC Tai co cau (bieu TH) 6" xfId="18334" xr:uid="{00000000-0005-0000-0000-0000AB540000}"/>
    <cellStyle name="T_Book1_BC Tai co cau (bieu TH) 6 2" xfId="33319" xr:uid="{00000000-0005-0000-0000-0000AC540000}"/>
    <cellStyle name="T_Book1_BC Tai co cau (bieu TH) 7" xfId="33304" xr:uid="{00000000-0005-0000-0000-0000AD540000}"/>
    <cellStyle name="T_Book1_BC Tai co cau (bieu TH)_05-12  KH trung han 2016-2020 - Liem Thinh edited" xfId="10206" xr:uid="{00000000-0005-0000-0000-0000AE540000}"/>
    <cellStyle name="T_Book1_BC Tai co cau (bieu TH)_05-12  KH trung han 2016-2020 - Liem Thinh edited 2" xfId="9520" xr:uid="{00000000-0005-0000-0000-0000AF540000}"/>
    <cellStyle name="T_Book1_BC Tai co cau (bieu TH)_05-12  KH trung han 2016-2020 - Liem Thinh edited 2 2" xfId="9524" xr:uid="{00000000-0005-0000-0000-0000B0540000}"/>
    <cellStyle name="T_Book1_BC Tai co cau (bieu TH)_05-12  KH trung han 2016-2020 - Liem Thinh edited 2 2 2" xfId="18816" xr:uid="{00000000-0005-0000-0000-0000B1540000}"/>
    <cellStyle name="T_Book1_BC Tai co cau (bieu TH)_05-12  KH trung han 2016-2020 - Liem Thinh edited 2 2 2 2" xfId="33323" xr:uid="{00000000-0005-0000-0000-0000B2540000}"/>
    <cellStyle name="T_Book1_BC Tai co cau (bieu TH)_05-12  KH trung han 2016-2020 - Liem Thinh edited 2 2 3" xfId="33322" xr:uid="{00000000-0005-0000-0000-0000B3540000}"/>
    <cellStyle name="T_Book1_BC Tai co cau (bieu TH)_05-12  KH trung han 2016-2020 - Liem Thinh edited 2 3" xfId="10209" xr:uid="{00000000-0005-0000-0000-0000B4540000}"/>
    <cellStyle name="T_Book1_BC Tai co cau (bieu TH)_05-12  KH trung han 2016-2020 - Liem Thinh edited 2 3 2" xfId="19473" xr:uid="{00000000-0005-0000-0000-0000B5540000}"/>
    <cellStyle name="T_Book1_BC Tai co cau (bieu TH)_05-12  KH trung han 2016-2020 - Liem Thinh edited 2 3 2 2" xfId="33325" xr:uid="{00000000-0005-0000-0000-0000B6540000}"/>
    <cellStyle name="T_Book1_BC Tai co cau (bieu TH)_05-12  KH trung han 2016-2020 - Liem Thinh edited 2 3 3" xfId="33324" xr:uid="{00000000-0005-0000-0000-0000B7540000}"/>
    <cellStyle name="T_Book1_BC Tai co cau (bieu TH)_05-12  KH trung han 2016-2020 - Liem Thinh edited 2 4" xfId="18813" xr:uid="{00000000-0005-0000-0000-0000B8540000}"/>
    <cellStyle name="T_Book1_BC Tai co cau (bieu TH)_05-12  KH trung han 2016-2020 - Liem Thinh edited 2 4 2" xfId="33326" xr:uid="{00000000-0005-0000-0000-0000B9540000}"/>
    <cellStyle name="T_Book1_BC Tai co cau (bieu TH)_05-12  KH trung han 2016-2020 - Liem Thinh edited 2 5" xfId="33321" xr:uid="{00000000-0005-0000-0000-0000BA540000}"/>
    <cellStyle name="T_Book1_BC Tai co cau (bieu TH)_05-12  KH trung han 2016-2020 - Liem Thinh edited 3" xfId="6320" xr:uid="{00000000-0005-0000-0000-0000BB540000}"/>
    <cellStyle name="T_Book1_BC Tai co cau (bieu TH)_05-12  KH trung han 2016-2020 - Liem Thinh edited 3 2" xfId="5087" xr:uid="{00000000-0005-0000-0000-0000BC540000}"/>
    <cellStyle name="T_Book1_BC Tai co cau (bieu TH)_05-12  KH trung han 2016-2020 - Liem Thinh edited 3 2 2" xfId="16971" xr:uid="{00000000-0005-0000-0000-0000BD540000}"/>
    <cellStyle name="T_Book1_BC Tai co cau (bieu TH)_05-12  KH trung han 2016-2020 - Liem Thinh edited 3 2 2 2" xfId="33329" xr:uid="{00000000-0005-0000-0000-0000BE540000}"/>
    <cellStyle name="T_Book1_BC Tai co cau (bieu TH)_05-12  KH trung han 2016-2020 - Liem Thinh edited 3 2 3" xfId="33328" xr:uid="{00000000-0005-0000-0000-0000BF540000}"/>
    <cellStyle name="T_Book1_BC Tai co cau (bieu TH)_05-12  KH trung han 2016-2020 - Liem Thinh edited 3 3" xfId="17362" xr:uid="{00000000-0005-0000-0000-0000C0540000}"/>
    <cellStyle name="T_Book1_BC Tai co cau (bieu TH)_05-12  KH trung han 2016-2020 - Liem Thinh edited 3 3 2" xfId="33330" xr:uid="{00000000-0005-0000-0000-0000C1540000}"/>
    <cellStyle name="T_Book1_BC Tai co cau (bieu TH)_05-12  KH trung han 2016-2020 - Liem Thinh edited 3 4" xfId="33327" xr:uid="{00000000-0005-0000-0000-0000C2540000}"/>
    <cellStyle name="T_Book1_BC Tai co cau (bieu TH)_05-12  KH trung han 2016-2020 - Liem Thinh edited 4" xfId="2333" xr:uid="{00000000-0005-0000-0000-0000C3540000}"/>
    <cellStyle name="T_Book1_BC Tai co cau (bieu TH)_05-12  KH trung han 2016-2020 - Liem Thinh edited 4 2" xfId="16018" xr:uid="{00000000-0005-0000-0000-0000C4540000}"/>
    <cellStyle name="T_Book1_BC Tai co cau (bieu TH)_05-12  KH trung han 2016-2020 - Liem Thinh edited 4 2 2" xfId="33332" xr:uid="{00000000-0005-0000-0000-0000C5540000}"/>
    <cellStyle name="T_Book1_BC Tai co cau (bieu TH)_05-12  KH trung han 2016-2020 - Liem Thinh edited 4 3" xfId="33331" xr:uid="{00000000-0005-0000-0000-0000C6540000}"/>
    <cellStyle name="T_Book1_BC Tai co cau (bieu TH)_05-12  KH trung han 2016-2020 - Liem Thinh edited 5" xfId="10211" xr:uid="{00000000-0005-0000-0000-0000C7540000}"/>
    <cellStyle name="T_Book1_BC Tai co cau (bieu TH)_05-12  KH trung han 2016-2020 - Liem Thinh edited 5 2" xfId="19475" xr:uid="{00000000-0005-0000-0000-0000C8540000}"/>
    <cellStyle name="T_Book1_BC Tai co cau (bieu TH)_05-12  KH trung han 2016-2020 - Liem Thinh edited 5 2 2" xfId="33334" xr:uid="{00000000-0005-0000-0000-0000C9540000}"/>
    <cellStyle name="T_Book1_BC Tai co cau (bieu TH)_05-12  KH trung han 2016-2020 - Liem Thinh edited 5 3" xfId="33333" xr:uid="{00000000-0005-0000-0000-0000CA540000}"/>
    <cellStyle name="T_Book1_BC Tai co cau (bieu TH)_05-12  KH trung han 2016-2020 - Liem Thinh edited 6" xfId="19470" xr:uid="{00000000-0005-0000-0000-0000CB540000}"/>
    <cellStyle name="T_Book1_BC Tai co cau (bieu TH)_05-12  KH trung han 2016-2020 - Liem Thinh edited 6 2" xfId="33335" xr:uid="{00000000-0005-0000-0000-0000CC540000}"/>
    <cellStyle name="T_Book1_BC Tai co cau (bieu TH)_05-12  KH trung han 2016-2020 - Liem Thinh edited 7" xfId="33320" xr:uid="{00000000-0005-0000-0000-0000CD540000}"/>
    <cellStyle name="T_Book1_BC Tai co cau (bieu TH)_Copy of 05-12  KH trung han 2016-2020 - Liem Thinh edited (1)" xfId="9207" xr:uid="{00000000-0005-0000-0000-0000CE540000}"/>
    <cellStyle name="T_Book1_BC Tai co cau (bieu TH)_Copy of 05-12  KH trung han 2016-2020 - Liem Thinh edited (1) 2" xfId="9117" xr:uid="{00000000-0005-0000-0000-0000CF540000}"/>
    <cellStyle name="T_Book1_BC Tai co cau (bieu TH)_Copy of 05-12  KH trung han 2016-2020 - Liem Thinh edited (1) 2 2" xfId="2266" xr:uid="{00000000-0005-0000-0000-0000D0540000}"/>
    <cellStyle name="T_Book1_BC Tai co cau (bieu TH)_Copy of 05-12  KH trung han 2016-2020 - Liem Thinh edited (1) 2 2 2" xfId="15996" xr:uid="{00000000-0005-0000-0000-0000D1540000}"/>
    <cellStyle name="T_Book1_BC Tai co cau (bieu TH)_Copy of 05-12  KH trung han 2016-2020 - Liem Thinh edited (1) 2 2 2 2" xfId="33339" xr:uid="{00000000-0005-0000-0000-0000D2540000}"/>
    <cellStyle name="T_Book1_BC Tai co cau (bieu TH)_Copy of 05-12  KH trung han 2016-2020 - Liem Thinh edited (1) 2 2 3" xfId="33338" xr:uid="{00000000-0005-0000-0000-0000D3540000}"/>
    <cellStyle name="T_Book1_BC Tai co cau (bieu TH)_Copy of 05-12  KH trung han 2016-2020 - Liem Thinh edited (1) 2 3" xfId="10212" xr:uid="{00000000-0005-0000-0000-0000D4540000}"/>
    <cellStyle name="T_Book1_BC Tai co cau (bieu TH)_Copy of 05-12  KH trung han 2016-2020 - Liem Thinh edited (1) 2 3 2" xfId="19476" xr:uid="{00000000-0005-0000-0000-0000D5540000}"/>
    <cellStyle name="T_Book1_BC Tai co cau (bieu TH)_Copy of 05-12  KH trung han 2016-2020 - Liem Thinh edited (1) 2 3 2 2" xfId="33341" xr:uid="{00000000-0005-0000-0000-0000D6540000}"/>
    <cellStyle name="T_Book1_BC Tai co cau (bieu TH)_Copy of 05-12  KH trung han 2016-2020 - Liem Thinh edited (1) 2 3 3" xfId="33340" xr:uid="{00000000-0005-0000-0000-0000D7540000}"/>
    <cellStyle name="T_Book1_BC Tai co cau (bieu TH)_Copy of 05-12  KH trung han 2016-2020 - Liem Thinh edited (1) 2 4" xfId="18511" xr:uid="{00000000-0005-0000-0000-0000D8540000}"/>
    <cellStyle name="T_Book1_BC Tai co cau (bieu TH)_Copy of 05-12  KH trung han 2016-2020 - Liem Thinh edited (1) 2 4 2" xfId="33342" xr:uid="{00000000-0005-0000-0000-0000D9540000}"/>
    <cellStyle name="T_Book1_BC Tai co cau (bieu TH)_Copy of 05-12  KH trung han 2016-2020 - Liem Thinh edited (1) 2 5" xfId="33337" xr:uid="{00000000-0005-0000-0000-0000DA540000}"/>
    <cellStyle name="T_Book1_BC Tai co cau (bieu TH)_Copy of 05-12  KH trung han 2016-2020 - Liem Thinh edited (1) 3" xfId="9120" xr:uid="{00000000-0005-0000-0000-0000DB540000}"/>
    <cellStyle name="T_Book1_BC Tai co cau (bieu TH)_Copy of 05-12  KH trung han 2016-2020 - Liem Thinh edited (1) 3 2" xfId="10214" xr:uid="{00000000-0005-0000-0000-0000DC540000}"/>
    <cellStyle name="T_Book1_BC Tai co cau (bieu TH)_Copy of 05-12  KH trung han 2016-2020 - Liem Thinh edited (1) 3 2 2" xfId="19477" xr:uid="{00000000-0005-0000-0000-0000DD540000}"/>
    <cellStyle name="T_Book1_BC Tai co cau (bieu TH)_Copy of 05-12  KH trung han 2016-2020 - Liem Thinh edited (1) 3 2 2 2" xfId="33345" xr:uid="{00000000-0005-0000-0000-0000DE540000}"/>
    <cellStyle name="T_Book1_BC Tai co cau (bieu TH)_Copy of 05-12  KH trung han 2016-2020 - Liem Thinh edited (1) 3 2 3" xfId="33344" xr:uid="{00000000-0005-0000-0000-0000DF540000}"/>
    <cellStyle name="T_Book1_BC Tai co cau (bieu TH)_Copy of 05-12  KH trung han 2016-2020 - Liem Thinh edited (1) 3 3" xfId="18512" xr:uid="{00000000-0005-0000-0000-0000E0540000}"/>
    <cellStyle name="T_Book1_BC Tai co cau (bieu TH)_Copy of 05-12  KH trung han 2016-2020 - Liem Thinh edited (1) 3 3 2" xfId="33346" xr:uid="{00000000-0005-0000-0000-0000E1540000}"/>
    <cellStyle name="T_Book1_BC Tai co cau (bieu TH)_Copy of 05-12  KH trung han 2016-2020 - Liem Thinh edited (1) 3 4" xfId="33343" xr:uid="{00000000-0005-0000-0000-0000E2540000}"/>
    <cellStyle name="T_Book1_BC Tai co cau (bieu TH)_Copy of 05-12  KH trung han 2016-2020 - Liem Thinh edited (1) 4" xfId="9123" xr:uid="{00000000-0005-0000-0000-0000E3540000}"/>
    <cellStyle name="T_Book1_BC Tai co cau (bieu TH)_Copy of 05-12  KH trung han 2016-2020 - Liem Thinh edited (1) 4 2" xfId="18513" xr:uid="{00000000-0005-0000-0000-0000E4540000}"/>
    <cellStyle name="T_Book1_BC Tai co cau (bieu TH)_Copy of 05-12  KH trung han 2016-2020 - Liem Thinh edited (1) 4 2 2" xfId="33348" xr:uid="{00000000-0005-0000-0000-0000E5540000}"/>
    <cellStyle name="T_Book1_BC Tai co cau (bieu TH)_Copy of 05-12  KH trung han 2016-2020 - Liem Thinh edited (1) 4 3" xfId="33347" xr:uid="{00000000-0005-0000-0000-0000E6540000}"/>
    <cellStyle name="T_Book1_BC Tai co cau (bieu TH)_Copy of 05-12  KH trung han 2016-2020 - Liem Thinh edited (1) 5" xfId="9133" xr:uid="{00000000-0005-0000-0000-0000E7540000}"/>
    <cellStyle name="T_Book1_BC Tai co cau (bieu TH)_Copy of 05-12  KH trung han 2016-2020 - Liem Thinh edited (1) 5 2" xfId="18517" xr:uid="{00000000-0005-0000-0000-0000E8540000}"/>
    <cellStyle name="T_Book1_BC Tai co cau (bieu TH)_Copy of 05-12  KH trung han 2016-2020 - Liem Thinh edited (1) 5 2 2" xfId="33350" xr:uid="{00000000-0005-0000-0000-0000E9540000}"/>
    <cellStyle name="T_Book1_BC Tai co cau (bieu TH)_Copy of 05-12  KH trung han 2016-2020 - Liem Thinh edited (1) 5 3" xfId="33349" xr:uid="{00000000-0005-0000-0000-0000EA540000}"/>
    <cellStyle name="T_Book1_BC Tai co cau (bieu TH)_Copy of 05-12  KH trung han 2016-2020 - Liem Thinh edited (1) 6" xfId="18538" xr:uid="{00000000-0005-0000-0000-0000EB540000}"/>
    <cellStyle name="T_Book1_BC Tai co cau (bieu TH)_Copy of 05-12  KH trung han 2016-2020 - Liem Thinh edited (1) 6 2" xfId="33351" xr:uid="{00000000-0005-0000-0000-0000EC540000}"/>
    <cellStyle name="T_Book1_BC Tai co cau (bieu TH)_Copy of 05-12  KH trung han 2016-2020 - Liem Thinh edited (1) 7" xfId="33336" xr:uid="{00000000-0005-0000-0000-0000ED540000}"/>
    <cellStyle name="T_Book1_BC_NQ11-CP_-_Thao_sua_lai" xfId="5454" xr:uid="{00000000-0005-0000-0000-0000EE540000}"/>
    <cellStyle name="T_Book1_BC_NQ11-CP_-_Thao_sua_lai 2" xfId="4012" xr:uid="{00000000-0005-0000-0000-0000EF540000}"/>
    <cellStyle name="T_Book1_BC_NQ11-CP_-_Thao_sua_lai 2 2" xfId="10215" xr:uid="{00000000-0005-0000-0000-0000F0540000}"/>
    <cellStyle name="T_Book1_BC_NQ11-CP_-_Thao_sua_lai 2 2 2" xfId="10216" xr:uid="{00000000-0005-0000-0000-0000F1540000}"/>
    <cellStyle name="T_Book1_BC_NQ11-CP_-_Thao_sua_lai 2 2 2 2" xfId="19479" xr:uid="{00000000-0005-0000-0000-0000F2540000}"/>
    <cellStyle name="T_Book1_BC_NQ11-CP_-_Thao_sua_lai 2 2 2 2 2" xfId="33356" xr:uid="{00000000-0005-0000-0000-0000F3540000}"/>
    <cellStyle name="T_Book1_BC_NQ11-CP_-_Thao_sua_lai 2 2 2 3" xfId="33355" xr:uid="{00000000-0005-0000-0000-0000F4540000}"/>
    <cellStyle name="T_Book1_BC_NQ11-CP_-_Thao_sua_lai 2 2 3" xfId="10217" xr:uid="{00000000-0005-0000-0000-0000F5540000}"/>
    <cellStyle name="T_Book1_BC_NQ11-CP_-_Thao_sua_lai 2 2 3 2" xfId="19480" xr:uid="{00000000-0005-0000-0000-0000F6540000}"/>
    <cellStyle name="T_Book1_BC_NQ11-CP_-_Thao_sua_lai 2 2 3 2 2" xfId="33358" xr:uid="{00000000-0005-0000-0000-0000F7540000}"/>
    <cellStyle name="T_Book1_BC_NQ11-CP_-_Thao_sua_lai 2 2 3 3" xfId="33357" xr:uid="{00000000-0005-0000-0000-0000F8540000}"/>
    <cellStyle name="T_Book1_BC_NQ11-CP_-_Thao_sua_lai 2 2 4" xfId="19478" xr:uid="{00000000-0005-0000-0000-0000F9540000}"/>
    <cellStyle name="T_Book1_BC_NQ11-CP_-_Thao_sua_lai 2 2 4 2" xfId="33359" xr:uid="{00000000-0005-0000-0000-0000FA540000}"/>
    <cellStyle name="T_Book1_BC_NQ11-CP_-_Thao_sua_lai 2 2 5" xfId="33354" xr:uid="{00000000-0005-0000-0000-0000FB540000}"/>
    <cellStyle name="T_Book1_BC_NQ11-CP_-_Thao_sua_lai 2 3" xfId="6262" xr:uid="{00000000-0005-0000-0000-0000FC540000}"/>
    <cellStyle name="T_Book1_BC_NQ11-CP_-_Thao_sua_lai 2 3 2" xfId="6266" xr:uid="{00000000-0005-0000-0000-0000FD540000}"/>
    <cellStyle name="T_Book1_BC_NQ11-CP_-_Thao_sua_lai 2 3 2 2" xfId="17338" xr:uid="{00000000-0005-0000-0000-0000FE540000}"/>
    <cellStyle name="T_Book1_BC_NQ11-CP_-_Thao_sua_lai 2 3 2 2 2" xfId="33362" xr:uid="{00000000-0005-0000-0000-0000FF540000}"/>
    <cellStyle name="T_Book1_BC_NQ11-CP_-_Thao_sua_lai 2 3 2 3" xfId="33361" xr:uid="{00000000-0005-0000-0000-000000550000}"/>
    <cellStyle name="T_Book1_BC_NQ11-CP_-_Thao_sua_lai 2 3 3" xfId="17337" xr:uid="{00000000-0005-0000-0000-000001550000}"/>
    <cellStyle name="T_Book1_BC_NQ11-CP_-_Thao_sua_lai 2 3 3 2" xfId="33363" xr:uid="{00000000-0005-0000-0000-000002550000}"/>
    <cellStyle name="T_Book1_BC_NQ11-CP_-_Thao_sua_lai 2 3 4" xfId="33360" xr:uid="{00000000-0005-0000-0000-000003550000}"/>
    <cellStyle name="T_Book1_BC_NQ11-CP_-_Thao_sua_lai 2 4" xfId="6272" xr:uid="{00000000-0005-0000-0000-000004550000}"/>
    <cellStyle name="T_Book1_BC_NQ11-CP_-_Thao_sua_lai 2 4 2" xfId="17340" xr:uid="{00000000-0005-0000-0000-000005550000}"/>
    <cellStyle name="T_Book1_BC_NQ11-CP_-_Thao_sua_lai 2 4 2 2" xfId="33365" xr:uid="{00000000-0005-0000-0000-000006550000}"/>
    <cellStyle name="T_Book1_BC_NQ11-CP_-_Thao_sua_lai 2 4 3" xfId="33364" xr:uid="{00000000-0005-0000-0000-000007550000}"/>
    <cellStyle name="T_Book1_BC_NQ11-CP_-_Thao_sua_lai 2 5" xfId="3386" xr:uid="{00000000-0005-0000-0000-000008550000}"/>
    <cellStyle name="T_Book1_BC_NQ11-CP_-_Thao_sua_lai 2 5 2" xfId="16378" xr:uid="{00000000-0005-0000-0000-000009550000}"/>
    <cellStyle name="T_Book1_BC_NQ11-CP_-_Thao_sua_lai 2 5 2 2" xfId="33367" xr:uid="{00000000-0005-0000-0000-00000A550000}"/>
    <cellStyle name="T_Book1_BC_NQ11-CP_-_Thao_sua_lai 2 5 3" xfId="33366" xr:uid="{00000000-0005-0000-0000-00000B550000}"/>
    <cellStyle name="T_Book1_BC_NQ11-CP_-_Thao_sua_lai 2 6" xfId="16616" xr:uid="{00000000-0005-0000-0000-00000C550000}"/>
    <cellStyle name="T_Book1_BC_NQ11-CP_-_Thao_sua_lai 2 6 2" xfId="33368" xr:uid="{00000000-0005-0000-0000-00000D550000}"/>
    <cellStyle name="T_Book1_BC_NQ11-CP_-_Thao_sua_lai 2 7" xfId="33353" xr:uid="{00000000-0005-0000-0000-00000E550000}"/>
    <cellStyle name="T_Book1_BC_NQ11-CP_-_Thao_sua_lai 3" xfId="5411" xr:uid="{00000000-0005-0000-0000-00000F550000}"/>
    <cellStyle name="T_Book1_BC_NQ11-CP_-_Thao_sua_lai 3 2" xfId="10218" xr:uid="{00000000-0005-0000-0000-000010550000}"/>
    <cellStyle name="T_Book1_BC_NQ11-CP_-_Thao_sua_lai 3 2 2" xfId="19481" xr:uid="{00000000-0005-0000-0000-000011550000}"/>
    <cellStyle name="T_Book1_BC_NQ11-CP_-_Thao_sua_lai 3 2 2 2" xfId="33371" xr:uid="{00000000-0005-0000-0000-000012550000}"/>
    <cellStyle name="T_Book1_BC_NQ11-CP_-_Thao_sua_lai 3 2 3" xfId="33370" xr:uid="{00000000-0005-0000-0000-000013550000}"/>
    <cellStyle name="T_Book1_BC_NQ11-CP_-_Thao_sua_lai 3 3" xfId="10219" xr:uid="{00000000-0005-0000-0000-000014550000}"/>
    <cellStyle name="T_Book1_BC_NQ11-CP_-_Thao_sua_lai 3 3 2" xfId="19482" xr:uid="{00000000-0005-0000-0000-000015550000}"/>
    <cellStyle name="T_Book1_BC_NQ11-CP_-_Thao_sua_lai 3 3 2 2" xfId="33373" xr:uid="{00000000-0005-0000-0000-000016550000}"/>
    <cellStyle name="T_Book1_BC_NQ11-CP_-_Thao_sua_lai 3 3 3" xfId="33372" xr:uid="{00000000-0005-0000-0000-000017550000}"/>
    <cellStyle name="T_Book1_BC_NQ11-CP_-_Thao_sua_lai 3 4" xfId="17071" xr:uid="{00000000-0005-0000-0000-000018550000}"/>
    <cellStyle name="T_Book1_BC_NQ11-CP_-_Thao_sua_lai 3 4 2" xfId="33374" xr:uid="{00000000-0005-0000-0000-000019550000}"/>
    <cellStyle name="T_Book1_BC_NQ11-CP_-_Thao_sua_lai 3 5" xfId="33369" xr:uid="{00000000-0005-0000-0000-00001A550000}"/>
    <cellStyle name="T_Book1_BC_NQ11-CP_-_Thao_sua_lai 4" xfId="10220" xr:uid="{00000000-0005-0000-0000-00001B550000}"/>
    <cellStyle name="T_Book1_BC_NQ11-CP_-_Thao_sua_lai 4 2" xfId="6531" xr:uid="{00000000-0005-0000-0000-00001C550000}"/>
    <cellStyle name="T_Book1_BC_NQ11-CP_-_Thao_sua_lai 4 2 2" xfId="17462" xr:uid="{00000000-0005-0000-0000-00001D550000}"/>
    <cellStyle name="T_Book1_BC_NQ11-CP_-_Thao_sua_lai 4 2 2 2" xfId="33377" xr:uid="{00000000-0005-0000-0000-00001E550000}"/>
    <cellStyle name="T_Book1_BC_NQ11-CP_-_Thao_sua_lai 4 2 3" xfId="33376" xr:uid="{00000000-0005-0000-0000-00001F550000}"/>
    <cellStyle name="T_Book1_BC_NQ11-CP_-_Thao_sua_lai 4 3" xfId="19483" xr:uid="{00000000-0005-0000-0000-000020550000}"/>
    <cellStyle name="T_Book1_BC_NQ11-CP_-_Thao_sua_lai 4 3 2" xfId="33378" xr:uid="{00000000-0005-0000-0000-000021550000}"/>
    <cellStyle name="T_Book1_BC_NQ11-CP_-_Thao_sua_lai 4 4" xfId="33375" xr:uid="{00000000-0005-0000-0000-000022550000}"/>
    <cellStyle name="T_Book1_BC_NQ11-CP_-_Thao_sua_lai 5" xfId="5653" xr:uid="{00000000-0005-0000-0000-000023550000}"/>
    <cellStyle name="T_Book1_BC_NQ11-CP_-_Thao_sua_lai 5 2" xfId="17162" xr:uid="{00000000-0005-0000-0000-000024550000}"/>
    <cellStyle name="T_Book1_BC_NQ11-CP_-_Thao_sua_lai 5 2 2" xfId="33380" xr:uid="{00000000-0005-0000-0000-000025550000}"/>
    <cellStyle name="T_Book1_BC_NQ11-CP_-_Thao_sua_lai 5 3" xfId="33379" xr:uid="{00000000-0005-0000-0000-000026550000}"/>
    <cellStyle name="T_Book1_BC_NQ11-CP_-_Thao_sua_lai 6" xfId="5657" xr:uid="{00000000-0005-0000-0000-000027550000}"/>
    <cellStyle name="T_Book1_BC_NQ11-CP_-_Thao_sua_lai 6 2" xfId="17164" xr:uid="{00000000-0005-0000-0000-000028550000}"/>
    <cellStyle name="T_Book1_BC_NQ11-CP_-_Thao_sua_lai 6 2 2" xfId="33382" xr:uid="{00000000-0005-0000-0000-000029550000}"/>
    <cellStyle name="T_Book1_BC_NQ11-CP_-_Thao_sua_lai 6 3" xfId="33381" xr:uid="{00000000-0005-0000-0000-00002A550000}"/>
    <cellStyle name="T_Book1_BC_NQ11-CP_-_Thao_sua_lai 7" xfId="17087" xr:uid="{00000000-0005-0000-0000-00002B550000}"/>
    <cellStyle name="T_Book1_BC_NQ11-CP_-_Thao_sua_lai 7 2" xfId="33383" xr:uid="{00000000-0005-0000-0000-00002C550000}"/>
    <cellStyle name="T_Book1_BC_NQ11-CP_-_Thao_sua_lai 8" xfId="33352" xr:uid="{00000000-0005-0000-0000-00002D550000}"/>
    <cellStyle name="T_Book1_Bieu mau cong trinh khoi cong moi 3-4" xfId="10221" xr:uid="{00000000-0005-0000-0000-00002E550000}"/>
    <cellStyle name="T_Book1_Bieu mau cong trinh khoi cong moi 3-4 2" xfId="10222" xr:uid="{00000000-0005-0000-0000-00002F550000}"/>
    <cellStyle name="T_Book1_Bieu mau cong trinh khoi cong moi 3-4 2 2" xfId="10223" xr:uid="{00000000-0005-0000-0000-000030550000}"/>
    <cellStyle name="T_Book1_Bieu mau cong trinh khoi cong moi 3-4 2 2 2" xfId="10224" xr:uid="{00000000-0005-0000-0000-000031550000}"/>
    <cellStyle name="T_Book1_Bieu mau cong trinh khoi cong moi 3-4 2 2 2 2" xfId="19487" xr:uid="{00000000-0005-0000-0000-000032550000}"/>
    <cellStyle name="T_Book1_Bieu mau cong trinh khoi cong moi 3-4 2 2 2 2 2" xfId="33388" xr:uid="{00000000-0005-0000-0000-000033550000}"/>
    <cellStyle name="T_Book1_Bieu mau cong trinh khoi cong moi 3-4 2 2 2 3" xfId="33387" xr:uid="{00000000-0005-0000-0000-000034550000}"/>
    <cellStyle name="T_Book1_Bieu mau cong trinh khoi cong moi 3-4 2 2 3" xfId="9169" xr:uid="{00000000-0005-0000-0000-000035550000}"/>
    <cellStyle name="T_Book1_Bieu mau cong trinh khoi cong moi 3-4 2 2 3 2" xfId="18526" xr:uid="{00000000-0005-0000-0000-000036550000}"/>
    <cellStyle name="T_Book1_Bieu mau cong trinh khoi cong moi 3-4 2 2 3 2 2" xfId="33390" xr:uid="{00000000-0005-0000-0000-000037550000}"/>
    <cellStyle name="T_Book1_Bieu mau cong trinh khoi cong moi 3-4 2 2 3 3" xfId="33389" xr:uid="{00000000-0005-0000-0000-000038550000}"/>
    <cellStyle name="T_Book1_Bieu mau cong trinh khoi cong moi 3-4 2 2 4" xfId="19486" xr:uid="{00000000-0005-0000-0000-000039550000}"/>
    <cellStyle name="T_Book1_Bieu mau cong trinh khoi cong moi 3-4 2 2 4 2" xfId="33391" xr:uid="{00000000-0005-0000-0000-00003A550000}"/>
    <cellStyle name="T_Book1_Bieu mau cong trinh khoi cong moi 3-4 2 2 5" xfId="33386" xr:uid="{00000000-0005-0000-0000-00003B550000}"/>
    <cellStyle name="T_Book1_Bieu mau cong trinh khoi cong moi 3-4 2 3" xfId="10227" xr:uid="{00000000-0005-0000-0000-00003C550000}"/>
    <cellStyle name="T_Book1_Bieu mau cong trinh khoi cong moi 3-4 2 3 2" xfId="10228" xr:uid="{00000000-0005-0000-0000-00003D550000}"/>
    <cellStyle name="T_Book1_Bieu mau cong trinh khoi cong moi 3-4 2 3 2 2" xfId="19489" xr:uid="{00000000-0005-0000-0000-00003E550000}"/>
    <cellStyle name="T_Book1_Bieu mau cong trinh khoi cong moi 3-4 2 3 2 2 2" xfId="33394" xr:uid="{00000000-0005-0000-0000-00003F550000}"/>
    <cellStyle name="T_Book1_Bieu mau cong trinh khoi cong moi 3-4 2 3 2 3" xfId="33393" xr:uid="{00000000-0005-0000-0000-000040550000}"/>
    <cellStyle name="T_Book1_Bieu mau cong trinh khoi cong moi 3-4 2 3 3" xfId="19488" xr:uid="{00000000-0005-0000-0000-000041550000}"/>
    <cellStyle name="T_Book1_Bieu mau cong trinh khoi cong moi 3-4 2 3 3 2" xfId="33395" xr:uid="{00000000-0005-0000-0000-000042550000}"/>
    <cellStyle name="T_Book1_Bieu mau cong trinh khoi cong moi 3-4 2 3 4" xfId="33392" xr:uid="{00000000-0005-0000-0000-000043550000}"/>
    <cellStyle name="T_Book1_Bieu mau cong trinh khoi cong moi 3-4 2 4" xfId="5729" xr:uid="{00000000-0005-0000-0000-000044550000}"/>
    <cellStyle name="T_Book1_Bieu mau cong trinh khoi cong moi 3-4 2 4 2" xfId="17185" xr:uid="{00000000-0005-0000-0000-000045550000}"/>
    <cellStyle name="T_Book1_Bieu mau cong trinh khoi cong moi 3-4 2 4 2 2" xfId="33397" xr:uid="{00000000-0005-0000-0000-000046550000}"/>
    <cellStyle name="T_Book1_Bieu mau cong trinh khoi cong moi 3-4 2 4 3" xfId="33396" xr:uid="{00000000-0005-0000-0000-000047550000}"/>
    <cellStyle name="T_Book1_Bieu mau cong trinh khoi cong moi 3-4 2 5" xfId="5736" xr:uid="{00000000-0005-0000-0000-000048550000}"/>
    <cellStyle name="T_Book1_Bieu mau cong trinh khoi cong moi 3-4 2 5 2" xfId="17186" xr:uid="{00000000-0005-0000-0000-000049550000}"/>
    <cellStyle name="T_Book1_Bieu mau cong trinh khoi cong moi 3-4 2 5 2 2" xfId="33399" xr:uid="{00000000-0005-0000-0000-00004A550000}"/>
    <cellStyle name="T_Book1_Bieu mau cong trinh khoi cong moi 3-4 2 5 3" xfId="33398" xr:uid="{00000000-0005-0000-0000-00004B550000}"/>
    <cellStyle name="T_Book1_Bieu mau cong trinh khoi cong moi 3-4 2 6" xfId="19485" xr:uid="{00000000-0005-0000-0000-00004C550000}"/>
    <cellStyle name="T_Book1_Bieu mau cong trinh khoi cong moi 3-4 2 6 2" xfId="33400" xr:uid="{00000000-0005-0000-0000-00004D550000}"/>
    <cellStyle name="T_Book1_Bieu mau cong trinh khoi cong moi 3-4 2 7" xfId="33385" xr:uid="{00000000-0005-0000-0000-00004E550000}"/>
    <cellStyle name="T_Book1_Bieu mau cong trinh khoi cong moi 3-4 3" xfId="10230" xr:uid="{00000000-0005-0000-0000-00004F550000}"/>
    <cellStyle name="T_Book1_Bieu mau cong trinh khoi cong moi 3-4 3 2" xfId="10231" xr:uid="{00000000-0005-0000-0000-000050550000}"/>
    <cellStyle name="T_Book1_Bieu mau cong trinh khoi cong moi 3-4 3 2 2" xfId="19491" xr:uid="{00000000-0005-0000-0000-000051550000}"/>
    <cellStyle name="T_Book1_Bieu mau cong trinh khoi cong moi 3-4 3 2 2 2" xfId="33403" xr:uid="{00000000-0005-0000-0000-000052550000}"/>
    <cellStyle name="T_Book1_Bieu mau cong trinh khoi cong moi 3-4 3 2 3" xfId="33402" xr:uid="{00000000-0005-0000-0000-000053550000}"/>
    <cellStyle name="T_Book1_Bieu mau cong trinh khoi cong moi 3-4 3 3" xfId="10232" xr:uid="{00000000-0005-0000-0000-000054550000}"/>
    <cellStyle name="T_Book1_Bieu mau cong trinh khoi cong moi 3-4 3 3 2" xfId="19492" xr:uid="{00000000-0005-0000-0000-000055550000}"/>
    <cellStyle name="T_Book1_Bieu mau cong trinh khoi cong moi 3-4 3 3 2 2" xfId="33405" xr:uid="{00000000-0005-0000-0000-000056550000}"/>
    <cellStyle name="T_Book1_Bieu mau cong trinh khoi cong moi 3-4 3 3 3" xfId="33404" xr:uid="{00000000-0005-0000-0000-000057550000}"/>
    <cellStyle name="T_Book1_Bieu mau cong trinh khoi cong moi 3-4 3 4" xfId="19490" xr:uid="{00000000-0005-0000-0000-000058550000}"/>
    <cellStyle name="T_Book1_Bieu mau cong trinh khoi cong moi 3-4 3 4 2" xfId="33406" xr:uid="{00000000-0005-0000-0000-000059550000}"/>
    <cellStyle name="T_Book1_Bieu mau cong trinh khoi cong moi 3-4 3 5" xfId="33401" xr:uid="{00000000-0005-0000-0000-00005A550000}"/>
    <cellStyle name="T_Book1_Bieu mau cong trinh khoi cong moi 3-4 4" xfId="10233" xr:uid="{00000000-0005-0000-0000-00005B550000}"/>
    <cellStyle name="T_Book1_Bieu mau cong trinh khoi cong moi 3-4 4 2" xfId="10235" xr:uid="{00000000-0005-0000-0000-00005C550000}"/>
    <cellStyle name="T_Book1_Bieu mau cong trinh khoi cong moi 3-4 4 2 2" xfId="19495" xr:uid="{00000000-0005-0000-0000-00005D550000}"/>
    <cellStyle name="T_Book1_Bieu mau cong trinh khoi cong moi 3-4 4 2 2 2" xfId="33409" xr:uid="{00000000-0005-0000-0000-00005E550000}"/>
    <cellStyle name="T_Book1_Bieu mau cong trinh khoi cong moi 3-4 4 2 3" xfId="33408" xr:uid="{00000000-0005-0000-0000-00005F550000}"/>
    <cellStyle name="T_Book1_Bieu mau cong trinh khoi cong moi 3-4 4 3" xfId="19493" xr:uid="{00000000-0005-0000-0000-000060550000}"/>
    <cellStyle name="T_Book1_Bieu mau cong trinh khoi cong moi 3-4 4 3 2" xfId="33410" xr:uid="{00000000-0005-0000-0000-000061550000}"/>
    <cellStyle name="T_Book1_Bieu mau cong trinh khoi cong moi 3-4 4 4" xfId="33407" xr:uid="{00000000-0005-0000-0000-000062550000}"/>
    <cellStyle name="T_Book1_Bieu mau cong trinh khoi cong moi 3-4 5" xfId="10198" xr:uid="{00000000-0005-0000-0000-000063550000}"/>
    <cellStyle name="T_Book1_Bieu mau cong trinh khoi cong moi 3-4 5 2" xfId="19462" xr:uid="{00000000-0005-0000-0000-000064550000}"/>
    <cellStyle name="T_Book1_Bieu mau cong trinh khoi cong moi 3-4 5 2 2" xfId="33412" xr:uid="{00000000-0005-0000-0000-000065550000}"/>
    <cellStyle name="T_Book1_Bieu mau cong trinh khoi cong moi 3-4 5 3" xfId="33411" xr:uid="{00000000-0005-0000-0000-000066550000}"/>
    <cellStyle name="T_Book1_Bieu mau cong trinh khoi cong moi 3-4 6" xfId="10201" xr:uid="{00000000-0005-0000-0000-000067550000}"/>
    <cellStyle name="T_Book1_Bieu mau cong trinh khoi cong moi 3-4 6 2" xfId="19465" xr:uid="{00000000-0005-0000-0000-000068550000}"/>
    <cellStyle name="T_Book1_Bieu mau cong trinh khoi cong moi 3-4 6 2 2" xfId="33414" xr:uid="{00000000-0005-0000-0000-000069550000}"/>
    <cellStyle name="T_Book1_Bieu mau cong trinh khoi cong moi 3-4 6 3" xfId="33413" xr:uid="{00000000-0005-0000-0000-00006A550000}"/>
    <cellStyle name="T_Book1_Bieu mau cong trinh khoi cong moi 3-4 7" xfId="19484" xr:uid="{00000000-0005-0000-0000-00006B550000}"/>
    <cellStyle name="T_Book1_Bieu mau cong trinh khoi cong moi 3-4 7 2" xfId="33415" xr:uid="{00000000-0005-0000-0000-00006C550000}"/>
    <cellStyle name="T_Book1_Bieu mau cong trinh khoi cong moi 3-4 8" xfId="33384" xr:uid="{00000000-0005-0000-0000-00006D550000}"/>
    <cellStyle name="T_Book1_Bieu mau cong trinh khoi cong moi 3-4_!1 1 bao cao giao KH ve HTCMT vung TNB   12-12-2011" xfId="8147" xr:uid="{00000000-0005-0000-0000-00006E550000}"/>
    <cellStyle name="T_Book1_Bieu mau cong trinh khoi cong moi 3-4_!1 1 bao cao giao KH ve HTCMT vung TNB   12-12-2011 2" xfId="8149" xr:uid="{00000000-0005-0000-0000-00006F550000}"/>
    <cellStyle name="T_Book1_Bieu mau cong trinh khoi cong moi 3-4_!1 1 bao cao giao KH ve HTCMT vung TNB   12-12-2011 2 2" xfId="10236" xr:uid="{00000000-0005-0000-0000-000070550000}"/>
    <cellStyle name="T_Book1_Bieu mau cong trinh khoi cong moi 3-4_!1 1 bao cao giao KH ve HTCMT vung TNB   12-12-2011 2 2 2" xfId="3537" xr:uid="{00000000-0005-0000-0000-000071550000}"/>
    <cellStyle name="T_Book1_Bieu mau cong trinh khoi cong moi 3-4_!1 1 bao cao giao KH ve HTCMT vung TNB   12-12-2011 2 2 2 2" xfId="16424" xr:uid="{00000000-0005-0000-0000-000072550000}"/>
    <cellStyle name="T_Book1_Bieu mau cong trinh khoi cong moi 3-4_!1 1 bao cao giao KH ve HTCMT vung TNB   12-12-2011 2 2 2 2 2" xfId="33420" xr:uid="{00000000-0005-0000-0000-000073550000}"/>
    <cellStyle name="T_Book1_Bieu mau cong trinh khoi cong moi 3-4_!1 1 bao cao giao KH ve HTCMT vung TNB   12-12-2011 2 2 2 3" xfId="33419" xr:uid="{00000000-0005-0000-0000-000074550000}"/>
    <cellStyle name="T_Book1_Bieu mau cong trinh khoi cong moi 3-4_!1 1 bao cao giao KH ve HTCMT vung TNB   12-12-2011 2 2 3" xfId="2247" xr:uid="{00000000-0005-0000-0000-000075550000}"/>
    <cellStyle name="T_Book1_Bieu mau cong trinh khoi cong moi 3-4_!1 1 bao cao giao KH ve HTCMT vung TNB   12-12-2011 2 2 3 2" xfId="15989" xr:uid="{00000000-0005-0000-0000-000076550000}"/>
    <cellStyle name="T_Book1_Bieu mau cong trinh khoi cong moi 3-4_!1 1 bao cao giao KH ve HTCMT vung TNB   12-12-2011 2 2 3 2 2" xfId="33422" xr:uid="{00000000-0005-0000-0000-000077550000}"/>
    <cellStyle name="T_Book1_Bieu mau cong trinh khoi cong moi 3-4_!1 1 bao cao giao KH ve HTCMT vung TNB   12-12-2011 2 2 3 3" xfId="33421" xr:uid="{00000000-0005-0000-0000-000078550000}"/>
    <cellStyle name="T_Book1_Bieu mau cong trinh khoi cong moi 3-4_!1 1 bao cao giao KH ve HTCMT vung TNB   12-12-2011 2 2 4" xfId="19496" xr:uid="{00000000-0005-0000-0000-000079550000}"/>
    <cellStyle name="T_Book1_Bieu mau cong trinh khoi cong moi 3-4_!1 1 bao cao giao KH ve HTCMT vung TNB   12-12-2011 2 2 4 2" xfId="33423" xr:uid="{00000000-0005-0000-0000-00007A550000}"/>
    <cellStyle name="T_Book1_Bieu mau cong trinh khoi cong moi 3-4_!1 1 bao cao giao KH ve HTCMT vung TNB   12-12-2011 2 2 5" xfId="33418" xr:uid="{00000000-0005-0000-0000-00007B550000}"/>
    <cellStyle name="T_Book1_Bieu mau cong trinh khoi cong moi 3-4_!1 1 bao cao giao KH ve HTCMT vung TNB   12-12-2011 2 3" xfId="10237" xr:uid="{00000000-0005-0000-0000-00007C550000}"/>
    <cellStyle name="T_Book1_Bieu mau cong trinh khoi cong moi 3-4_!1 1 bao cao giao KH ve HTCMT vung TNB   12-12-2011 2 3 2" xfId="6981" xr:uid="{00000000-0005-0000-0000-00007D550000}"/>
    <cellStyle name="T_Book1_Bieu mau cong trinh khoi cong moi 3-4_!1 1 bao cao giao KH ve HTCMT vung TNB   12-12-2011 2 3 2 2" xfId="17709" xr:uid="{00000000-0005-0000-0000-00007E550000}"/>
    <cellStyle name="T_Book1_Bieu mau cong trinh khoi cong moi 3-4_!1 1 bao cao giao KH ve HTCMT vung TNB   12-12-2011 2 3 2 2 2" xfId="33426" xr:uid="{00000000-0005-0000-0000-00007F550000}"/>
    <cellStyle name="T_Book1_Bieu mau cong trinh khoi cong moi 3-4_!1 1 bao cao giao KH ve HTCMT vung TNB   12-12-2011 2 3 2 3" xfId="33425" xr:uid="{00000000-0005-0000-0000-000080550000}"/>
    <cellStyle name="T_Book1_Bieu mau cong trinh khoi cong moi 3-4_!1 1 bao cao giao KH ve HTCMT vung TNB   12-12-2011 2 3 3" xfId="19497" xr:uid="{00000000-0005-0000-0000-000081550000}"/>
    <cellStyle name="T_Book1_Bieu mau cong trinh khoi cong moi 3-4_!1 1 bao cao giao KH ve HTCMT vung TNB   12-12-2011 2 3 3 2" xfId="33427" xr:uid="{00000000-0005-0000-0000-000082550000}"/>
    <cellStyle name="T_Book1_Bieu mau cong trinh khoi cong moi 3-4_!1 1 bao cao giao KH ve HTCMT vung TNB   12-12-2011 2 3 4" xfId="33424" xr:uid="{00000000-0005-0000-0000-000083550000}"/>
    <cellStyle name="T_Book1_Bieu mau cong trinh khoi cong moi 3-4_!1 1 bao cao giao KH ve HTCMT vung TNB   12-12-2011 2 4" xfId="10238" xr:uid="{00000000-0005-0000-0000-000084550000}"/>
    <cellStyle name="T_Book1_Bieu mau cong trinh khoi cong moi 3-4_!1 1 bao cao giao KH ve HTCMT vung TNB   12-12-2011 2 4 2" xfId="19498" xr:uid="{00000000-0005-0000-0000-000085550000}"/>
    <cellStyle name="T_Book1_Bieu mau cong trinh khoi cong moi 3-4_!1 1 bao cao giao KH ve HTCMT vung TNB   12-12-2011 2 4 2 2" xfId="33429" xr:uid="{00000000-0005-0000-0000-000086550000}"/>
    <cellStyle name="T_Book1_Bieu mau cong trinh khoi cong moi 3-4_!1 1 bao cao giao KH ve HTCMT vung TNB   12-12-2011 2 4 3" xfId="33428" xr:uid="{00000000-0005-0000-0000-000087550000}"/>
    <cellStyle name="T_Book1_Bieu mau cong trinh khoi cong moi 3-4_!1 1 bao cao giao KH ve HTCMT vung TNB   12-12-2011 2 5" xfId="10240" xr:uid="{00000000-0005-0000-0000-000088550000}"/>
    <cellStyle name="T_Book1_Bieu mau cong trinh khoi cong moi 3-4_!1 1 bao cao giao KH ve HTCMT vung TNB   12-12-2011 2 5 2" xfId="19500" xr:uid="{00000000-0005-0000-0000-000089550000}"/>
    <cellStyle name="T_Book1_Bieu mau cong trinh khoi cong moi 3-4_!1 1 bao cao giao KH ve HTCMT vung TNB   12-12-2011 2 5 2 2" xfId="33431" xr:uid="{00000000-0005-0000-0000-00008A550000}"/>
    <cellStyle name="T_Book1_Bieu mau cong trinh khoi cong moi 3-4_!1 1 bao cao giao KH ve HTCMT vung TNB   12-12-2011 2 5 3" xfId="33430" xr:uid="{00000000-0005-0000-0000-00008B550000}"/>
    <cellStyle name="T_Book1_Bieu mau cong trinh khoi cong moi 3-4_!1 1 bao cao giao KH ve HTCMT vung TNB   12-12-2011 2 6" xfId="18176" xr:uid="{00000000-0005-0000-0000-00008C550000}"/>
    <cellStyle name="T_Book1_Bieu mau cong trinh khoi cong moi 3-4_!1 1 bao cao giao KH ve HTCMT vung TNB   12-12-2011 2 6 2" xfId="33432" xr:uid="{00000000-0005-0000-0000-00008D550000}"/>
    <cellStyle name="T_Book1_Bieu mau cong trinh khoi cong moi 3-4_!1 1 bao cao giao KH ve HTCMT vung TNB   12-12-2011 2 7" xfId="33417" xr:uid="{00000000-0005-0000-0000-00008E550000}"/>
    <cellStyle name="T_Book1_Bieu mau cong trinh khoi cong moi 3-4_!1 1 bao cao giao KH ve HTCMT vung TNB   12-12-2011 3" xfId="8155" xr:uid="{00000000-0005-0000-0000-00008F550000}"/>
    <cellStyle name="T_Book1_Bieu mau cong trinh khoi cong moi 3-4_!1 1 bao cao giao KH ve HTCMT vung TNB   12-12-2011 3 2" xfId="197" xr:uid="{00000000-0005-0000-0000-000090550000}"/>
    <cellStyle name="T_Book1_Bieu mau cong trinh khoi cong moi 3-4_!1 1 bao cao giao KH ve HTCMT vung TNB   12-12-2011 3 2 2" xfId="15231" xr:uid="{00000000-0005-0000-0000-000091550000}"/>
    <cellStyle name="T_Book1_Bieu mau cong trinh khoi cong moi 3-4_!1 1 bao cao giao KH ve HTCMT vung TNB   12-12-2011 3 2 2 2" xfId="33435" xr:uid="{00000000-0005-0000-0000-000092550000}"/>
    <cellStyle name="T_Book1_Bieu mau cong trinh khoi cong moi 3-4_!1 1 bao cao giao KH ve HTCMT vung TNB   12-12-2011 3 2 3" xfId="33434" xr:uid="{00000000-0005-0000-0000-000093550000}"/>
    <cellStyle name="T_Book1_Bieu mau cong trinh khoi cong moi 3-4_!1 1 bao cao giao KH ve HTCMT vung TNB   12-12-2011 3 3" xfId="280" xr:uid="{00000000-0005-0000-0000-000094550000}"/>
    <cellStyle name="T_Book1_Bieu mau cong trinh khoi cong moi 3-4_!1 1 bao cao giao KH ve HTCMT vung TNB   12-12-2011 3 3 2" xfId="15260" xr:uid="{00000000-0005-0000-0000-000095550000}"/>
    <cellStyle name="T_Book1_Bieu mau cong trinh khoi cong moi 3-4_!1 1 bao cao giao KH ve HTCMT vung TNB   12-12-2011 3 3 2 2" xfId="33437" xr:uid="{00000000-0005-0000-0000-000096550000}"/>
    <cellStyle name="T_Book1_Bieu mau cong trinh khoi cong moi 3-4_!1 1 bao cao giao KH ve HTCMT vung TNB   12-12-2011 3 3 3" xfId="33436" xr:uid="{00000000-0005-0000-0000-000097550000}"/>
    <cellStyle name="T_Book1_Bieu mau cong trinh khoi cong moi 3-4_!1 1 bao cao giao KH ve HTCMT vung TNB   12-12-2011 3 4" xfId="18178" xr:uid="{00000000-0005-0000-0000-000098550000}"/>
    <cellStyle name="T_Book1_Bieu mau cong trinh khoi cong moi 3-4_!1 1 bao cao giao KH ve HTCMT vung TNB   12-12-2011 3 4 2" xfId="33438" xr:uid="{00000000-0005-0000-0000-000099550000}"/>
    <cellStyle name="T_Book1_Bieu mau cong trinh khoi cong moi 3-4_!1 1 bao cao giao KH ve HTCMT vung TNB   12-12-2011 3 5" xfId="33433" xr:uid="{00000000-0005-0000-0000-00009A550000}"/>
    <cellStyle name="T_Book1_Bieu mau cong trinh khoi cong moi 3-4_!1 1 bao cao giao KH ve HTCMT vung TNB   12-12-2011 4" xfId="9101" xr:uid="{00000000-0005-0000-0000-00009B550000}"/>
    <cellStyle name="T_Book1_Bieu mau cong trinh khoi cong moi 3-4_!1 1 bao cao giao KH ve HTCMT vung TNB   12-12-2011 4 2" xfId="10241" xr:uid="{00000000-0005-0000-0000-00009C550000}"/>
    <cellStyle name="T_Book1_Bieu mau cong trinh khoi cong moi 3-4_!1 1 bao cao giao KH ve HTCMT vung TNB   12-12-2011 4 2 2" xfId="19501" xr:uid="{00000000-0005-0000-0000-00009D550000}"/>
    <cellStyle name="T_Book1_Bieu mau cong trinh khoi cong moi 3-4_!1 1 bao cao giao KH ve HTCMT vung TNB   12-12-2011 4 2 2 2" xfId="33441" xr:uid="{00000000-0005-0000-0000-00009E550000}"/>
    <cellStyle name="T_Book1_Bieu mau cong trinh khoi cong moi 3-4_!1 1 bao cao giao KH ve HTCMT vung TNB   12-12-2011 4 2 3" xfId="33440" xr:uid="{00000000-0005-0000-0000-00009F550000}"/>
    <cellStyle name="T_Book1_Bieu mau cong trinh khoi cong moi 3-4_!1 1 bao cao giao KH ve HTCMT vung TNB   12-12-2011 4 3" xfId="18503" xr:uid="{00000000-0005-0000-0000-0000A0550000}"/>
    <cellStyle name="T_Book1_Bieu mau cong trinh khoi cong moi 3-4_!1 1 bao cao giao KH ve HTCMT vung TNB   12-12-2011 4 3 2" xfId="33442" xr:uid="{00000000-0005-0000-0000-0000A1550000}"/>
    <cellStyle name="T_Book1_Bieu mau cong trinh khoi cong moi 3-4_!1 1 bao cao giao KH ve HTCMT vung TNB   12-12-2011 4 4" xfId="33439" xr:uid="{00000000-0005-0000-0000-0000A2550000}"/>
    <cellStyle name="T_Book1_Bieu mau cong trinh khoi cong moi 3-4_!1 1 bao cao giao KH ve HTCMT vung TNB   12-12-2011 5" xfId="9106" xr:uid="{00000000-0005-0000-0000-0000A3550000}"/>
    <cellStyle name="T_Book1_Bieu mau cong trinh khoi cong moi 3-4_!1 1 bao cao giao KH ve HTCMT vung TNB   12-12-2011 5 2" xfId="18506" xr:uid="{00000000-0005-0000-0000-0000A4550000}"/>
    <cellStyle name="T_Book1_Bieu mau cong trinh khoi cong moi 3-4_!1 1 bao cao giao KH ve HTCMT vung TNB   12-12-2011 5 2 2" xfId="33444" xr:uid="{00000000-0005-0000-0000-0000A5550000}"/>
    <cellStyle name="T_Book1_Bieu mau cong trinh khoi cong moi 3-4_!1 1 bao cao giao KH ve HTCMT vung TNB   12-12-2011 5 3" xfId="33443" xr:uid="{00000000-0005-0000-0000-0000A6550000}"/>
    <cellStyle name="T_Book1_Bieu mau cong trinh khoi cong moi 3-4_!1 1 bao cao giao KH ve HTCMT vung TNB   12-12-2011 6" xfId="9111" xr:uid="{00000000-0005-0000-0000-0000A7550000}"/>
    <cellStyle name="T_Book1_Bieu mau cong trinh khoi cong moi 3-4_!1 1 bao cao giao KH ve HTCMT vung TNB   12-12-2011 6 2" xfId="18509" xr:uid="{00000000-0005-0000-0000-0000A8550000}"/>
    <cellStyle name="T_Book1_Bieu mau cong trinh khoi cong moi 3-4_!1 1 bao cao giao KH ve HTCMT vung TNB   12-12-2011 6 2 2" xfId="33446" xr:uid="{00000000-0005-0000-0000-0000A9550000}"/>
    <cellStyle name="T_Book1_Bieu mau cong trinh khoi cong moi 3-4_!1 1 bao cao giao KH ve HTCMT vung TNB   12-12-2011 6 3" xfId="33445" xr:uid="{00000000-0005-0000-0000-0000AA550000}"/>
    <cellStyle name="T_Book1_Bieu mau cong trinh khoi cong moi 3-4_!1 1 bao cao giao KH ve HTCMT vung TNB   12-12-2011 7" xfId="18175" xr:uid="{00000000-0005-0000-0000-0000AB550000}"/>
    <cellStyle name="T_Book1_Bieu mau cong trinh khoi cong moi 3-4_!1 1 bao cao giao KH ve HTCMT vung TNB   12-12-2011 7 2" xfId="33447" xr:uid="{00000000-0005-0000-0000-0000AC550000}"/>
    <cellStyle name="T_Book1_Bieu mau cong trinh khoi cong moi 3-4_!1 1 bao cao giao KH ve HTCMT vung TNB   12-12-2011 8" xfId="33416" xr:uid="{00000000-0005-0000-0000-0000AD550000}"/>
    <cellStyle name="T_Book1_Bieu mau cong trinh khoi cong moi 3-4_KH TPCP vung TNB (03-1-2012)" xfId="10242" xr:uid="{00000000-0005-0000-0000-0000AE550000}"/>
    <cellStyle name="T_Book1_Bieu mau cong trinh khoi cong moi 3-4_KH TPCP vung TNB (03-1-2012) 2" xfId="10243" xr:uid="{00000000-0005-0000-0000-0000AF550000}"/>
    <cellStyle name="T_Book1_Bieu mau cong trinh khoi cong moi 3-4_KH TPCP vung TNB (03-1-2012) 2 2" xfId="5438" xr:uid="{00000000-0005-0000-0000-0000B0550000}"/>
    <cellStyle name="T_Book1_Bieu mau cong trinh khoi cong moi 3-4_KH TPCP vung TNB (03-1-2012) 2 2 2" xfId="9063" xr:uid="{00000000-0005-0000-0000-0000B1550000}"/>
    <cellStyle name="T_Book1_Bieu mau cong trinh khoi cong moi 3-4_KH TPCP vung TNB (03-1-2012) 2 2 2 2" xfId="18484" xr:uid="{00000000-0005-0000-0000-0000B2550000}"/>
    <cellStyle name="T_Book1_Bieu mau cong trinh khoi cong moi 3-4_KH TPCP vung TNB (03-1-2012) 2 2 2 2 2" xfId="33452" xr:uid="{00000000-0005-0000-0000-0000B3550000}"/>
    <cellStyle name="T_Book1_Bieu mau cong trinh khoi cong moi 3-4_KH TPCP vung TNB (03-1-2012) 2 2 2 3" xfId="33451" xr:uid="{00000000-0005-0000-0000-0000B4550000}"/>
    <cellStyle name="T_Book1_Bieu mau cong trinh khoi cong moi 3-4_KH TPCP vung TNB (03-1-2012) 2 2 3" xfId="9066" xr:uid="{00000000-0005-0000-0000-0000B5550000}"/>
    <cellStyle name="T_Book1_Bieu mau cong trinh khoi cong moi 3-4_KH TPCP vung TNB (03-1-2012) 2 2 3 2" xfId="18487" xr:uid="{00000000-0005-0000-0000-0000B6550000}"/>
    <cellStyle name="T_Book1_Bieu mau cong trinh khoi cong moi 3-4_KH TPCP vung TNB (03-1-2012) 2 2 3 2 2" xfId="33454" xr:uid="{00000000-0005-0000-0000-0000B7550000}"/>
    <cellStyle name="T_Book1_Bieu mau cong trinh khoi cong moi 3-4_KH TPCP vung TNB (03-1-2012) 2 2 3 3" xfId="33453" xr:uid="{00000000-0005-0000-0000-0000B8550000}"/>
    <cellStyle name="T_Book1_Bieu mau cong trinh khoi cong moi 3-4_KH TPCP vung TNB (03-1-2012) 2 2 4" xfId="17082" xr:uid="{00000000-0005-0000-0000-0000B9550000}"/>
    <cellStyle name="T_Book1_Bieu mau cong trinh khoi cong moi 3-4_KH TPCP vung TNB (03-1-2012) 2 2 4 2" xfId="33455" xr:uid="{00000000-0005-0000-0000-0000BA550000}"/>
    <cellStyle name="T_Book1_Bieu mau cong trinh khoi cong moi 3-4_KH TPCP vung TNB (03-1-2012) 2 2 5" xfId="33450" xr:uid="{00000000-0005-0000-0000-0000BB550000}"/>
    <cellStyle name="T_Book1_Bieu mau cong trinh khoi cong moi 3-4_KH TPCP vung TNB (03-1-2012) 2 3" xfId="7905" xr:uid="{00000000-0005-0000-0000-0000BC550000}"/>
    <cellStyle name="T_Book1_Bieu mau cong trinh khoi cong moi 3-4_KH TPCP vung TNB (03-1-2012) 2 3 2" xfId="7908" xr:uid="{00000000-0005-0000-0000-0000BD550000}"/>
    <cellStyle name="T_Book1_Bieu mau cong trinh khoi cong moi 3-4_KH TPCP vung TNB (03-1-2012) 2 3 2 2" xfId="18092" xr:uid="{00000000-0005-0000-0000-0000BE550000}"/>
    <cellStyle name="T_Book1_Bieu mau cong trinh khoi cong moi 3-4_KH TPCP vung TNB (03-1-2012) 2 3 2 2 2" xfId="33458" xr:uid="{00000000-0005-0000-0000-0000BF550000}"/>
    <cellStyle name="T_Book1_Bieu mau cong trinh khoi cong moi 3-4_KH TPCP vung TNB (03-1-2012) 2 3 2 3" xfId="33457" xr:uid="{00000000-0005-0000-0000-0000C0550000}"/>
    <cellStyle name="T_Book1_Bieu mau cong trinh khoi cong moi 3-4_KH TPCP vung TNB (03-1-2012) 2 3 3" xfId="18090" xr:uid="{00000000-0005-0000-0000-0000C1550000}"/>
    <cellStyle name="T_Book1_Bieu mau cong trinh khoi cong moi 3-4_KH TPCP vung TNB (03-1-2012) 2 3 3 2" xfId="33459" xr:uid="{00000000-0005-0000-0000-0000C2550000}"/>
    <cellStyle name="T_Book1_Bieu mau cong trinh khoi cong moi 3-4_KH TPCP vung TNB (03-1-2012) 2 3 4" xfId="33456" xr:uid="{00000000-0005-0000-0000-0000C3550000}"/>
    <cellStyle name="T_Book1_Bieu mau cong trinh khoi cong moi 3-4_KH TPCP vung TNB (03-1-2012) 2 4" xfId="7919" xr:uid="{00000000-0005-0000-0000-0000C4550000}"/>
    <cellStyle name="T_Book1_Bieu mau cong trinh khoi cong moi 3-4_KH TPCP vung TNB (03-1-2012) 2 4 2" xfId="18095" xr:uid="{00000000-0005-0000-0000-0000C5550000}"/>
    <cellStyle name="T_Book1_Bieu mau cong trinh khoi cong moi 3-4_KH TPCP vung TNB (03-1-2012) 2 4 2 2" xfId="33461" xr:uid="{00000000-0005-0000-0000-0000C6550000}"/>
    <cellStyle name="T_Book1_Bieu mau cong trinh khoi cong moi 3-4_KH TPCP vung TNB (03-1-2012) 2 4 3" xfId="33460" xr:uid="{00000000-0005-0000-0000-0000C7550000}"/>
    <cellStyle name="T_Book1_Bieu mau cong trinh khoi cong moi 3-4_KH TPCP vung TNB (03-1-2012) 2 5" xfId="7930" xr:uid="{00000000-0005-0000-0000-0000C8550000}"/>
    <cellStyle name="T_Book1_Bieu mau cong trinh khoi cong moi 3-4_KH TPCP vung TNB (03-1-2012) 2 5 2" xfId="18099" xr:uid="{00000000-0005-0000-0000-0000C9550000}"/>
    <cellStyle name="T_Book1_Bieu mau cong trinh khoi cong moi 3-4_KH TPCP vung TNB (03-1-2012) 2 5 2 2" xfId="33463" xr:uid="{00000000-0005-0000-0000-0000CA550000}"/>
    <cellStyle name="T_Book1_Bieu mau cong trinh khoi cong moi 3-4_KH TPCP vung TNB (03-1-2012) 2 5 3" xfId="33462" xr:uid="{00000000-0005-0000-0000-0000CB550000}"/>
    <cellStyle name="T_Book1_Bieu mau cong trinh khoi cong moi 3-4_KH TPCP vung TNB (03-1-2012) 2 6" xfId="19503" xr:uid="{00000000-0005-0000-0000-0000CC550000}"/>
    <cellStyle name="T_Book1_Bieu mau cong trinh khoi cong moi 3-4_KH TPCP vung TNB (03-1-2012) 2 6 2" xfId="33464" xr:uid="{00000000-0005-0000-0000-0000CD550000}"/>
    <cellStyle name="T_Book1_Bieu mau cong trinh khoi cong moi 3-4_KH TPCP vung TNB (03-1-2012) 2 7" xfId="33449" xr:uid="{00000000-0005-0000-0000-0000CE550000}"/>
    <cellStyle name="T_Book1_Bieu mau cong trinh khoi cong moi 3-4_KH TPCP vung TNB (03-1-2012) 3" xfId="3378" xr:uid="{00000000-0005-0000-0000-0000CF550000}"/>
    <cellStyle name="T_Book1_Bieu mau cong trinh khoi cong moi 3-4_KH TPCP vung TNB (03-1-2012) 3 2" xfId="4865" xr:uid="{00000000-0005-0000-0000-0000D0550000}"/>
    <cellStyle name="T_Book1_Bieu mau cong trinh khoi cong moi 3-4_KH TPCP vung TNB (03-1-2012) 3 2 2" xfId="16879" xr:uid="{00000000-0005-0000-0000-0000D1550000}"/>
    <cellStyle name="T_Book1_Bieu mau cong trinh khoi cong moi 3-4_KH TPCP vung TNB (03-1-2012) 3 2 2 2" xfId="33467" xr:uid="{00000000-0005-0000-0000-0000D2550000}"/>
    <cellStyle name="T_Book1_Bieu mau cong trinh khoi cong moi 3-4_KH TPCP vung TNB (03-1-2012) 3 2 3" xfId="33466" xr:uid="{00000000-0005-0000-0000-0000D3550000}"/>
    <cellStyle name="T_Book1_Bieu mau cong trinh khoi cong moi 3-4_KH TPCP vung TNB (03-1-2012) 3 3" xfId="3080" xr:uid="{00000000-0005-0000-0000-0000D4550000}"/>
    <cellStyle name="T_Book1_Bieu mau cong trinh khoi cong moi 3-4_KH TPCP vung TNB (03-1-2012) 3 3 2" xfId="16283" xr:uid="{00000000-0005-0000-0000-0000D5550000}"/>
    <cellStyle name="T_Book1_Bieu mau cong trinh khoi cong moi 3-4_KH TPCP vung TNB (03-1-2012) 3 3 2 2" xfId="33469" xr:uid="{00000000-0005-0000-0000-0000D6550000}"/>
    <cellStyle name="T_Book1_Bieu mau cong trinh khoi cong moi 3-4_KH TPCP vung TNB (03-1-2012) 3 3 3" xfId="33468" xr:uid="{00000000-0005-0000-0000-0000D7550000}"/>
    <cellStyle name="T_Book1_Bieu mau cong trinh khoi cong moi 3-4_KH TPCP vung TNB (03-1-2012) 3 4" xfId="16376" xr:uid="{00000000-0005-0000-0000-0000D8550000}"/>
    <cellStyle name="T_Book1_Bieu mau cong trinh khoi cong moi 3-4_KH TPCP vung TNB (03-1-2012) 3 4 2" xfId="33470" xr:uid="{00000000-0005-0000-0000-0000D9550000}"/>
    <cellStyle name="T_Book1_Bieu mau cong trinh khoi cong moi 3-4_KH TPCP vung TNB (03-1-2012) 3 5" xfId="33465" xr:uid="{00000000-0005-0000-0000-0000DA550000}"/>
    <cellStyle name="T_Book1_Bieu mau cong trinh khoi cong moi 3-4_KH TPCP vung TNB (03-1-2012) 4" xfId="10245" xr:uid="{00000000-0005-0000-0000-0000DB550000}"/>
    <cellStyle name="T_Book1_Bieu mau cong trinh khoi cong moi 3-4_KH TPCP vung TNB (03-1-2012) 4 2" xfId="10246" xr:uid="{00000000-0005-0000-0000-0000DC550000}"/>
    <cellStyle name="T_Book1_Bieu mau cong trinh khoi cong moi 3-4_KH TPCP vung TNB (03-1-2012) 4 2 2" xfId="19506" xr:uid="{00000000-0005-0000-0000-0000DD550000}"/>
    <cellStyle name="T_Book1_Bieu mau cong trinh khoi cong moi 3-4_KH TPCP vung TNB (03-1-2012) 4 2 2 2" xfId="33473" xr:uid="{00000000-0005-0000-0000-0000DE550000}"/>
    <cellStyle name="T_Book1_Bieu mau cong trinh khoi cong moi 3-4_KH TPCP vung TNB (03-1-2012) 4 2 3" xfId="33472" xr:uid="{00000000-0005-0000-0000-0000DF550000}"/>
    <cellStyle name="T_Book1_Bieu mau cong trinh khoi cong moi 3-4_KH TPCP vung TNB (03-1-2012) 4 3" xfId="19505" xr:uid="{00000000-0005-0000-0000-0000E0550000}"/>
    <cellStyle name="T_Book1_Bieu mau cong trinh khoi cong moi 3-4_KH TPCP vung TNB (03-1-2012) 4 3 2" xfId="33474" xr:uid="{00000000-0005-0000-0000-0000E1550000}"/>
    <cellStyle name="T_Book1_Bieu mau cong trinh khoi cong moi 3-4_KH TPCP vung TNB (03-1-2012) 4 4" xfId="33471" xr:uid="{00000000-0005-0000-0000-0000E2550000}"/>
    <cellStyle name="T_Book1_Bieu mau cong trinh khoi cong moi 3-4_KH TPCP vung TNB (03-1-2012) 5" xfId="8198" xr:uid="{00000000-0005-0000-0000-0000E3550000}"/>
    <cellStyle name="T_Book1_Bieu mau cong trinh khoi cong moi 3-4_KH TPCP vung TNB (03-1-2012) 5 2" xfId="18187" xr:uid="{00000000-0005-0000-0000-0000E4550000}"/>
    <cellStyle name="T_Book1_Bieu mau cong trinh khoi cong moi 3-4_KH TPCP vung TNB (03-1-2012) 5 2 2" xfId="33476" xr:uid="{00000000-0005-0000-0000-0000E5550000}"/>
    <cellStyle name="T_Book1_Bieu mau cong trinh khoi cong moi 3-4_KH TPCP vung TNB (03-1-2012) 5 3" xfId="33475" xr:uid="{00000000-0005-0000-0000-0000E6550000}"/>
    <cellStyle name="T_Book1_Bieu mau cong trinh khoi cong moi 3-4_KH TPCP vung TNB (03-1-2012) 6" xfId="8200" xr:uid="{00000000-0005-0000-0000-0000E7550000}"/>
    <cellStyle name="T_Book1_Bieu mau cong trinh khoi cong moi 3-4_KH TPCP vung TNB (03-1-2012) 6 2" xfId="18188" xr:uid="{00000000-0005-0000-0000-0000E8550000}"/>
    <cellStyle name="T_Book1_Bieu mau cong trinh khoi cong moi 3-4_KH TPCP vung TNB (03-1-2012) 6 2 2" xfId="33478" xr:uid="{00000000-0005-0000-0000-0000E9550000}"/>
    <cellStyle name="T_Book1_Bieu mau cong trinh khoi cong moi 3-4_KH TPCP vung TNB (03-1-2012) 6 3" xfId="33477" xr:uid="{00000000-0005-0000-0000-0000EA550000}"/>
    <cellStyle name="T_Book1_Bieu mau cong trinh khoi cong moi 3-4_KH TPCP vung TNB (03-1-2012) 7" xfId="19502" xr:uid="{00000000-0005-0000-0000-0000EB550000}"/>
    <cellStyle name="T_Book1_Bieu mau cong trinh khoi cong moi 3-4_KH TPCP vung TNB (03-1-2012) 7 2" xfId="33479" xr:uid="{00000000-0005-0000-0000-0000EC550000}"/>
    <cellStyle name="T_Book1_Bieu mau cong trinh khoi cong moi 3-4_KH TPCP vung TNB (03-1-2012) 8" xfId="33448" xr:uid="{00000000-0005-0000-0000-0000ED550000}"/>
    <cellStyle name="T_Book1_Bieu mau danh muc du an thuoc CTMTQG nam 2008" xfId="7960" xr:uid="{00000000-0005-0000-0000-0000EE550000}"/>
    <cellStyle name="T_Book1_Bieu mau danh muc du an thuoc CTMTQG nam 2008 2" xfId="3327" xr:uid="{00000000-0005-0000-0000-0000EF550000}"/>
    <cellStyle name="T_Book1_Bieu mau danh muc du an thuoc CTMTQG nam 2008 2 2" xfId="1311" xr:uid="{00000000-0005-0000-0000-0000F0550000}"/>
    <cellStyle name="T_Book1_Bieu mau danh muc du an thuoc CTMTQG nam 2008 2 2 2" xfId="8699" xr:uid="{00000000-0005-0000-0000-0000F1550000}"/>
    <cellStyle name="T_Book1_Bieu mau danh muc du an thuoc CTMTQG nam 2008 2 2 2 2" xfId="18337" xr:uid="{00000000-0005-0000-0000-0000F2550000}"/>
    <cellStyle name="T_Book1_Bieu mau danh muc du an thuoc CTMTQG nam 2008 2 2 2 2 2" xfId="33484" xr:uid="{00000000-0005-0000-0000-0000F3550000}"/>
    <cellStyle name="T_Book1_Bieu mau danh muc du an thuoc CTMTQG nam 2008 2 2 2 3" xfId="33483" xr:uid="{00000000-0005-0000-0000-0000F4550000}"/>
    <cellStyle name="T_Book1_Bieu mau danh muc du an thuoc CTMTQG nam 2008 2 2 3" xfId="8701" xr:uid="{00000000-0005-0000-0000-0000F5550000}"/>
    <cellStyle name="T_Book1_Bieu mau danh muc du an thuoc CTMTQG nam 2008 2 2 3 2" xfId="18338" xr:uid="{00000000-0005-0000-0000-0000F6550000}"/>
    <cellStyle name="T_Book1_Bieu mau danh muc du an thuoc CTMTQG nam 2008 2 2 3 2 2" xfId="33486" xr:uid="{00000000-0005-0000-0000-0000F7550000}"/>
    <cellStyle name="T_Book1_Bieu mau danh muc du an thuoc CTMTQG nam 2008 2 2 3 3" xfId="33485" xr:uid="{00000000-0005-0000-0000-0000F8550000}"/>
    <cellStyle name="T_Book1_Bieu mau danh muc du an thuoc CTMTQG nam 2008 2 2 4" xfId="15647" xr:uid="{00000000-0005-0000-0000-0000F9550000}"/>
    <cellStyle name="T_Book1_Bieu mau danh muc du an thuoc CTMTQG nam 2008 2 2 4 2" xfId="33487" xr:uid="{00000000-0005-0000-0000-0000FA550000}"/>
    <cellStyle name="T_Book1_Bieu mau danh muc du an thuoc CTMTQG nam 2008 2 2 5" xfId="33482" xr:uid="{00000000-0005-0000-0000-0000FB550000}"/>
    <cellStyle name="T_Book1_Bieu mau danh muc du an thuoc CTMTQG nam 2008 2 3" xfId="10247" xr:uid="{00000000-0005-0000-0000-0000FC550000}"/>
    <cellStyle name="T_Book1_Bieu mau danh muc du an thuoc CTMTQG nam 2008 2 3 2" xfId="10248" xr:uid="{00000000-0005-0000-0000-0000FD550000}"/>
    <cellStyle name="T_Book1_Bieu mau danh muc du an thuoc CTMTQG nam 2008 2 3 2 2" xfId="19508" xr:uid="{00000000-0005-0000-0000-0000FE550000}"/>
    <cellStyle name="T_Book1_Bieu mau danh muc du an thuoc CTMTQG nam 2008 2 3 2 2 2" xfId="33490" xr:uid="{00000000-0005-0000-0000-0000FF550000}"/>
    <cellStyle name="T_Book1_Bieu mau danh muc du an thuoc CTMTQG nam 2008 2 3 2 3" xfId="33489" xr:uid="{00000000-0005-0000-0000-000000560000}"/>
    <cellStyle name="T_Book1_Bieu mau danh muc du an thuoc CTMTQG nam 2008 2 3 3" xfId="19507" xr:uid="{00000000-0005-0000-0000-000001560000}"/>
    <cellStyle name="T_Book1_Bieu mau danh muc du an thuoc CTMTQG nam 2008 2 3 3 2" xfId="33491" xr:uid="{00000000-0005-0000-0000-000002560000}"/>
    <cellStyle name="T_Book1_Bieu mau danh muc du an thuoc CTMTQG nam 2008 2 3 4" xfId="33488" xr:uid="{00000000-0005-0000-0000-000003560000}"/>
    <cellStyle name="T_Book1_Bieu mau danh muc du an thuoc CTMTQG nam 2008 2 4" xfId="10249" xr:uid="{00000000-0005-0000-0000-000004560000}"/>
    <cellStyle name="T_Book1_Bieu mau danh muc du an thuoc CTMTQG nam 2008 2 4 2" xfId="19509" xr:uid="{00000000-0005-0000-0000-000005560000}"/>
    <cellStyle name="T_Book1_Bieu mau danh muc du an thuoc CTMTQG nam 2008 2 4 2 2" xfId="33493" xr:uid="{00000000-0005-0000-0000-000006560000}"/>
    <cellStyle name="T_Book1_Bieu mau danh muc du an thuoc CTMTQG nam 2008 2 4 3" xfId="33492" xr:uid="{00000000-0005-0000-0000-000007560000}"/>
    <cellStyle name="T_Book1_Bieu mau danh muc du an thuoc CTMTQG nam 2008 2 5" xfId="10020" xr:uid="{00000000-0005-0000-0000-000008560000}"/>
    <cellStyle name="T_Book1_Bieu mau danh muc du an thuoc CTMTQG nam 2008 2 5 2" xfId="19286" xr:uid="{00000000-0005-0000-0000-000009560000}"/>
    <cellStyle name="T_Book1_Bieu mau danh muc du an thuoc CTMTQG nam 2008 2 5 2 2" xfId="33495" xr:uid="{00000000-0005-0000-0000-00000A560000}"/>
    <cellStyle name="T_Book1_Bieu mau danh muc du an thuoc CTMTQG nam 2008 2 5 3" xfId="33494" xr:uid="{00000000-0005-0000-0000-00000B560000}"/>
    <cellStyle name="T_Book1_Bieu mau danh muc du an thuoc CTMTQG nam 2008 2 6" xfId="16360" xr:uid="{00000000-0005-0000-0000-00000C560000}"/>
    <cellStyle name="T_Book1_Bieu mau danh muc du an thuoc CTMTQG nam 2008 2 6 2" xfId="33496" xr:uid="{00000000-0005-0000-0000-00000D560000}"/>
    <cellStyle name="T_Book1_Bieu mau danh muc du an thuoc CTMTQG nam 2008 2 7" xfId="33481" xr:uid="{00000000-0005-0000-0000-00000E560000}"/>
    <cellStyle name="T_Book1_Bieu mau danh muc du an thuoc CTMTQG nam 2008 3" xfId="10250" xr:uid="{00000000-0005-0000-0000-00000F560000}"/>
    <cellStyle name="T_Book1_Bieu mau danh muc du an thuoc CTMTQG nam 2008 3 2" xfId="7540" xr:uid="{00000000-0005-0000-0000-000010560000}"/>
    <cellStyle name="T_Book1_Bieu mau danh muc du an thuoc CTMTQG nam 2008 3 2 2" xfId="17959" xr:uid="{00000000-0005-0000-0000-000011560000}"/>
    <cellStyle name="T_Book1_Bieu mau danh muc du an thuoc CTMTQG nam 2008 3 2 2 2" xfId="33499" xr:uid="{00000000-0005-0000-0000-000012560000}"/>
    <cellStyle name="T_Book1_Bieu mau danh muc du an thuoc CTMTQG nam 2008 3 2 3" xfId="33498" xr:uid="{00000000-0005-0000-0000-000013560000}"/>
    <cellStyle name="T_Book1_Bieu mau danh muc du an thuoc CTMTQG nam 2008 3 3" xfId="10252" xr:uid="{00000000-0005-0000-0000-000014560000}"/>
    <cellStyle name="T_Book1_Bieu mau danh muc du an thuoc CTMTQG nam 2008 3 3 2" xfId="19512" xr:uid="{00000000-0005-0000-0000-000015560000}"/>
    <cellStyle name="T_Book1_Bieu mau danh muc du an thuoc CTMTQG nam 2008 3 3 2 2" xfId="33501" xr:uid="{00000000-0005-0000-0000-000016560000}"/>
    <cellStyle name="T_Book1_Bieu mau danh muc du an thuoc CTMTQG nam 2008 3 3 3" xfId="33500" xr:uid="{00000000-0005-0000-0000-000017560000}"/>
    <cellStyle name="T_Book1_Bieu mau danh muc du an thuoc CTMTQG nam 2008 3 4" xfId="19510" xr:uid="{00000000-0005-0000-0000-000018560000}"/>
    <cellStyle name="T_Book1_Bieu mau danh muc du an thuoc CTMTQG nam 2008 3 4 2" xfId="33502" xr:uid="{00000000-0005-0000-0000-000019560000}"/>
    <cellStyle name="T_Book1_Bieu mau danh muc du an thuoc CTMTQG nam 2008 3 5" xfId="33497" xr:uid="{00000000-0005-0000-0000-00001A560000}"/>
    <cellStyle name="T_Book1_Bieu mau danh muc du an thuoc CTMTQG nam 2008 4" xfId="1266" xr:uid="{00000000-0005-0000-0000-00001B560000}"/>
    <cellStyle name="T_Book1_Bieu mau danh muc du an thuoc CTMTQG nam 2008 4 2" xfId="6478" xr:uid="{00000000-0005-0000-0000-00001C560000}"/>
    <cellStyle name="T_Book1_Bieu mau danh muc du an thuoc CTMTQG nam 2008 4 2 2" xfId="17436" xr:uid="{00000000-0005-0000-0000-00001D560000}"/>
    <cellStyle name="T_Book1_Bieu mau danh muc du an thuoc CTMTQG nam 2008 4 2 2 2" xfId="33505" xr:uid="{00000000-0005-0000-0000-00001E560000}"/>
    <cellStyle name="T_Book1_Bieu mau danh muc du an thuoc CTMTQG nam 2008 4 2 3" xfId="33504" xr:uid="{00000000-0005-0000-0000-00001F560000}"/>
    <cellStyle name="T_Book1_Bieu mau danh muc du an thuoc CTMTQG nam 2008 4 3" xfId="15629" xr:uid="{00000000-0005-0000-0000-000020560000}"/>
    <cellStyle name="T_Book1_Bieu mau danh muc du an thuoc CTMTQG nam 2008 4 3 2" xfId="33506" xr:uid="{00000000-0005-0000-0000-000021560000}"/>
    <cellStyle name="T_Book1_Bieu mau danh muc du an thuoc CTMTQG nam 2008 4 4" xfId="33503" xr:uid="{00000000-0005-0000-0000-000022560000}"/>
    <cellStyle name="T_Book1_Bieu mau danh muc du an thuoc CTMTQG nam 2008 5" xfId="6311" xr:uid="{00000000-0005-0000-0000-000023560000}"/>
    <cellStyle name="T_Book1_Bieu mau danh muc du an thuoc CTMTQG nam 2008 5 2" xfId="17358" xr:uid="{00000000-0005-0000-0000-000024560000}"/>
    <cellStyle name="T_Book1_Bieu mau danh muc du an thuoc CTMTQG nam 2008 5 2 2" xfId="33508" xr:uid="{00000000-0005-0000-0000-000025560000}"/>
    <cellStyle name="T_Book1_Bieu mau danh muc du an thuoc CTMTQG nam 2008 5 3" xfId="33507" xr:uid="{00000000-0005-0000-0000-000026560000}"/>
    <cellStyle name="T_Book1_Bieu mau danh muc du an thuoc CTMTQG nam 2008 6" xfId="10253" xr:uid="{00000000-0005-0000-0000-000027560000}"/>
    <cellStyle name="T_Book1_Bieu mau danh muc du an thuoc CTMTQG nam 2008 6 2" xfId="19513" xr:uid="{00000000-0005-0000-0000-000028560000}"/>
    <cellStyle name="T_Book1_Bieu mau danh muc du an thuoc CTMTQG nam 2008 6 2 2" xfId="33510" xr:uid="{00000000-0005-0000-0000-000029560000}"/>
    <cellStyle name="T_Book1_Bieu mau danh muc du an thuoc CTMTQG nam 2008 6 3" xfId="33509" xr:uid="{00000000-0005-0000-0000-00002A560000}"/>
    <cellStyle name="T_Book1_Bieu mau danh muc du an thuoc CTMTQG nam 2008 7" xfId="18111" xr:uid="{00000000-0005-0000-0000-00002B560000}"/>
    <cellStyle name="T_Book1_Bieu mau danh muc du an thuoc CTMTQG nam 2008 7 2" xfId="33511" xr:uid="{00000000-0005-0000-0000-00002C560000}"/>
    <cellStyle name="T_Book1_Bieu mau danh muc du an thuoc CTMTQG nam 2008 8" xfId="33480" xr:uid="{00000000-0005-0000-0000-00002D560000}"/>
    <cellStyle name="T_Book1_Bieu mau danh muc du an thuoc CTMTQG nam 2008_!1 1 bao cao giao KH ve HTCMT vung TNB   12-12-2011" xfId="10254" xr:uid="{00000000-0005-0000-0000-00002E560000}"/>
    <cellStyle name="T_Book1_Bieu mau danh muc du an thuoc CTMTQG nam 2008_!1 1 bao cao giao KH ve HTCMT vung TNB   12-12-2011 2" xfId="2661" xr:uid="{00000000-0005-0000-0000-00002F560000}"/>
    <cellStyle name="T_Book1_Bieu mau danh muc du an thuoc CTMTQG nam 2008_!1 1 bao cao giao KH ve HTCMT vung TNB   12-12-2011 2 2" xfId="7704" xr:uid="{00000000-0005-0000-0000-000030560000}"/>
    <cellStyle name="T_Book1_Bieu mau danh muc du an thuoc CTMTQG nam 2008_!1 1 bao cao giao KH ve HTCMT vung TNB   12-12-2011 2 2 2" xfId="10256" xr:uid="{00000000-0005-0000-0000-000031560000}"/>
    <cellStyle name="T_Book1_Bieu mau danh muc du an thuoc CTMTQG nam 2008_!1 1 bao cao giao KH ve HTCMT vung TNB   12-12-2011 2 2 2 2" xfId="19516" xr:uid="{00000000-0005-0000-0000-000032560000}"/>
    <cellStyle name="T_Book1_Bieu mau danh muc du an thuoc CTMTQG nam 2008_!1 1 bao cao giao KH ve HTCMT vung TNB   12-12-2011 2 2 2 2 2" xfId="33516" xr:uid="{00000000-0005-0000-0000-000033560000}"/>
    <cellStyle name="T_Book1_Bieu mau danh muc du an thuoc CTMTQG nam 2008_!1 1 bao cao giao KH ve HTCMT vung TNB   12-12-2011 2 2 2 3" xfId="33515" xr:uid="{00000000-0005-0000-0000-000034560000}"/>
    <cellStyle name="T_Book1_Bieu mau danh muc du an thuoc CTMTQG nam 2008_!1 1 bao cao giao KH ve HTCMT vung TNB   12-12-2011 2 2 3" xfId="8266" xr:uid="{00000000-0005-0000-0000-000035560000}"/>
    <cellStyle name="T_Book1_Bieu mau danh muc du an thuoc CTMTQG nam 2008_!1 1 bao cao giao KH ve HTCMT vung TNB   12-12-2011 2 2 3 2" xfId="18209" xr:uid="{00000000-0005-0000-0000-000036560000}"/>
    <cellStyle name="T_Book1_Bieu mau danh muc du an thuoc CTMTQG nam 2008_!1 1 bao cao giao KH ve HTCMT vung TNB   12-12-2011 2 2 3 2 2" xfId="33518" xr:uid="{00000000-0005-0000-0000-000037560000}"/>
    <cellStyle name="T_Book1_Bieu mau danh muc du an thuoc CTMTQG nam 2008_!1 1 bao cao giao KH ve HTCMT vung TNB   12-12-2011 2 2 3 3" xfId="33517" xr:uid="{00000000-0005-0000-0000-000038560000}"/>
    <cellStyle name="T_Book1_Bieu mau danh muc du an thuoc CTMTQG nam 2008_!1 1 bao cao giao KH ve HTCMT vung TNB   12-12-2011 2 2 4" xfId="18029" xr:uid="{00000000-0005-0000-0000-000039560000}"/>
    <cellStyle name="T_Book1_Bieu mau danh muc du an thuoc CTMTQG nam 2008_!1 1 bao cao giao KH ve HTCMT vung TNB   12-12-2011 2 2 4 2" xfId="33519" xr:uid="{00000000-0005-0000-0000-00003A560000}"/>
    <cellStyle name="T_Book1_Bieu mau danh muc du an thuoc CTMTQG nam 2008_!1 1 bao cao giao KH ve HTCMT vung TNB   12-12-2011 2 2 5" xfId="33514" xr:uid="{00000000-0005-0000-0000-00003B560000}"/>
    <cellStyle name="T_Book1_Bieu mau danh muc du an thuoc CTMTQG nam 2008_!1 1 bao cao giao KH ve HTCMT vung TNB   12-12-2011 2 3" xfId="7707" xr:uid="{00000000-0005-0000-0000-00003C560000}"/>
    <cellStyle name="T_Book1_Bieu mau danh muc du an thuoc CTMTQG nam 2008_!1 1 bao cao giao KH ve HTCMT vung TNB   12-12-2011 2 3 2" xfId="7709" xr:uid="{00000000-0005-0000-0000-00003D560000}"/>
    <cellStyle name="T_Book1_Bieu mau danh muc du an thuoc CTMTQG nam 2008_!1 1 bao cao giao KH ve HTCMT vung TNB   12-12-2011 2 3 2 2" xfId="18032" xr:uid="{00000000-0005-0000-0000-00003E560000}"/>
    <cellStyle name="T_Book1_Bieu mau danh muc du an thuoc CTMTQG nam 2008_!1 1 bao cao giao KH ve HTCMT vung TNB   12-12-2011 2 3 2 2 2" xfId="33522" xr:uid="{00000000-0005-0000-0000-00003F560000}"/>
    <cellStyle name="T_Book1_Bieu mau danh muc du an thuoc CTMTQG nam 2008_!1 1 bao cao giao KH ve HTCMT vung TNB   12-12-2011 2 3 2 3" xfId="33521" xr:uid="{00000000-0005-0000-0000-000040560000}"/>
    <cellStyle name="T_Book1_Bieu mau danh muc du an thuoc CTMTQG nam 2008_!1 1 bao cao giao KH ve HTCMT vung TNB   12-12-2011 2 3 3" xfId="18031" xr:uid="{00000000-0005-0000-0000-000041560000}"/>
    <cellStyle name="T_Book1_Bieu mau danh muc du an thuoc CTMTQG nam 2008_!1 1 bao cao giao KH ve HTCMT vung TNB   12-12-2011 2 3 3 2" xfId="33523" xr:uid="{00000000-0005-0000-0000-000042560000}"/>
    <cellStyle name="T_Book1_Bieu mau danh muc du an thuoc CTMTQG nam 2008_!1 1 bao cao giao KH ve HTCMT vung TNB   12-12-2011 2 3 4" xfId="33520" xr:uid="{00000000-0005-0000-0000-000043560000}"/>
    <cellStyle name="T_Book1_Bieu mau danh muc du an thuoc CTMTQG nam 2008_!1 1 bao cao giao KH ve HTCMT vung TNB   12-12-2011 2 4" xfId="7712" xr:uid="{00000000-0005-0000-0000-000044560000}"/>
    <cellStyle name="T_Book1_Bieu mau danh muc du an thuoc CTMTQG nam 2008_!1 1 bao cao giao KH ve HTCMT vung TNB   12-12-2011 2 4 2" xfId="18034" xr:uid="{00000000-0005-0000-0000-000045560000}"/>
    <cellStyle name="T_Book1_Bieu mau danh muc du an thuoc CTMTQG nam 2008_!1 1 bao cao giao KH ve HTCMT vung TNB   12-12-2011 2 4 2 2" xfId="33525" xr:uid="{00000000-0005-0000-0000-000046560000}"/>
    <cellStyle name="T_Book1_Bieu mau danh muc du an thuoc CTMTQG nam 2008_!1 1 bao cao giao KH ve HTCMT vung TNB   12-12-2011 2 4 3" xfId="33524" xr:uid="{00000000-0005-0000-0000-000047560000}"/>
    <cellStyle name="T_Book1_Bieu mau danh muc du an thuoc CTMTQG nam 2008_!1 1 bao cao giao KH ve HTCMT vung TNB   12-12-2011 2 5" xfId="7714" xr:uid="{00000000-0005-0000-0000-000048560000}"/>
    <cellStyle name="T_Book1_Bieu mau danh muc du an thuoc CTMTQG nam 2008_!1 1 bao cao giao KH ve HTCMT vung TNB   12-12-2011 2 5 2" xfId="18035" xr:uid="{00000000-0005-0000-0000-000049560000}"/>
    <cellStyle name="T_Book1_Bieu mau danh muc du an thuoc CTMTQG nam 2008_!1 1 bao cao giao KH ve HTCMT vung TNB   12-12-2011 2 5 2 2" xfId="33527" xr:uid="{00000000-0005-0000-0000-00004A560000}"/>
    <cellStyle name="T_Book1_Bieu mau danh muc du an thuoc CTMTQG nam 2008_!1 1 bao cao giao KH ve HTCMT vung TNB   12-12-2011 2 5 3" xfId="33526" xr:uid="{00000000-0005-0000-0000-00004B560000}"/>
    <cellStyle name="T_Book1_Bieu mau danh muc du an thuoc CTMTQG nam 2008_!1 1 bao cao giao KH ve HTCMT vung TNB   12-12-2011 2 6" xfId="16130" xr:uid="{00000000-0005-0000-0000-00004C560000}"/>
    <cellStyle name="T_Book1_Bieu mau danh muc du an thuoc CTMTQG nam 2008_!1 1 bao cao giao KH ve HTCMT vung TNB   12-12-2011 2 6 2" xfId="33528" xr:uid="{00000000-0005-0000-0000-00004D560000}"/>
    <cellStyle name="T_Book1_Bieu mau danh muc du an thuoc CTMTQG nam 2008_!1 1 bao cao giao KH ve HTCMT vung TNB   12-12-2011 2 7" xfId="33513" xr:uid="{00000000-0005-0000-0000-00004E560000}"/>
    <cellStyle name="T_Book1_Bieu mau danh muc du an thuoc CTMTQG nam 2008_!1 1 bao cao giao KH ve HTCMT vung TNB   12-12-2011 3" xfId="1573" xr:uid="{00000000-0005-0000-0000-00004F560000}"/>
    <cellStyle name="T_Book1_Bieu mau danh muc du an thuoc CTMTQG nam 2008_!1 1 bao cao giao KH ve HTCMT vung TNB   12-12-2011 3 2" xfId="9981" xr:uid="{00000000-0005-0000-0000-000050560000}"/>
    <cellStyle name="T_Book1_Bieu mau danh muc du an thuoc CTMTQG nam 2008_!1 1 bao cao giao KH ve HTCMT vung TNB   12-12-2011 3 2 2" xfId="19253" xr:uid="{00000000-0005-0000-0000-000051560000}"/>
    <cellStyle name="T_Book1_Bieu mau danh muc du an thuoc CTMTQG nam 2008_!1 1 bao cao giao KH ve HTCMT vung TNB   12-12-2011 3 2 2 2" xfId="33531" xr:uid="{00000000-0005-0000-0000-000052560000}"/>
    <cellStyle name="T_Book1_Bieu mau danh muc du an thuoc CTMTQG nam 2008_!1 1 bao cao giao KH ve HTCMT vung TNB   12-12-2011 3 2 3" xfId="33530" xr:uid="{00000000-0005-0000-0000-000053560000}"/>
    <cellStyle name="T_Book1_Bieu mau danh muc du an thuoc CTMTQG nam 2008_!1 1 bao cao giao KH ve HTCMT vung TNB   12-12-2011 3 3" xfId="9991" xr:uid="{00000000-0005-0000-0000-000054560000}"/>
    <cellStyle name="T_Book1_Bieu mau danh muc du an thuoc CTMTQG nam 2008_!1 1 bao cao giao KH ve HTCMT vung TNB   12-12-2011 3 3 2" xfId="19259" xr:uid="{00000000-0005-0000-0000-000055560000}"/>
    <cellStyle name="T_Book1_Bieu mau danh muc du an thuoc CTMTQG nam 2008_!1 1 bao cao giao KH ve HTCMT vung TNB   12-12-2011 3 3 2 2" xfId="33533" xr:uid="{00000000-0005-0000-0000-000056560000}"/>
    <cellStyle name="T_Book1_Bieu mau danh muc du an thuoc CTMTQG nam 2008_!1 1 bao cao giao KH ve HTCMT vung TNB   12-12-2011 3 3 3" xfId="33532" xr:uid="{00000000-0005-0000-0000-000057560000}"/>
    <cellStyle name="T_Book1_Bieu mau danh muc du an thuoc CTMTQG nam 2008_!1 1 bao cao giao KH ve HTCMT vung TNB   12-12-2011 3 4" xfId="15757" xr:uid="{00000000-0005-0000-0000-000058560000}"/>
    <cellStyle name="T_Book1_Bieu mau danh muc du an thuoc CTMTQG nam 2008_!1 1 bao cao giao KH ve HTCMT vung TNB   12-12-2011 3 4 2" xfId="33534" xr:uid="{00000000-0005-0000-0000-000059560000}"/>
    <cellStyle name="T_Book1_Bieu mau danh muc du an thuoc CTMTQG nam 2008_!1 1 bao cao giao KH ve HTCMT vung TNB   12-12-2011 3 5" xfId="33529" xr:uid="{00000000-0005-0000-0000-00005A560000}"/>
    <cellStyle name="T_Book1_Bieu mau danh muc du an thuoc CTMTQG nam 2008_!1 1 bao cao giao KH ve HTCMT vung TNB   12-12-2011 4" xfId="2849" xr:uid="{00000000-0005-0000-0000-00005B560000}"/>
    <cellStyle name="T_Book1_Bieu mau danh muc du an thuoc CTMTQG nam 2008_!1 1 bao cao giao KH ve HTCMT vung TNB   12-12-2011 4 2" xfId="924" xr:uid="{00000000-0005-0000-0000-00005C560000}"/>
    <cellStyle name="T_Book1_Bieu mau danh muc du an thuoc CTMTQG nam 2008_!1 1 bao cao giao KH ve HTCMT vung TNB   12-12-2011 4 2 2" xfId="15517" xr:uid="{00000000-0005-0000-0000-00005D560000}"/>
    <cellStyle name="T_Book1_Bieu mau danh muc du an thuoc CTMTQG nam 2008_!1 1 bao cao giao KH ve HTCMT vung TNB   12-12-2011 4 2 2 2" xfId="33537" xr:uid="{00000000-0005-0000-0000-00005E560000}"/>
    <cellStyle name="T_Book1_Bieu mau danh muc du an thuoc CTMTQG nam 2008_!1 1 bao cao giao KH ve HTCMT vung TNB   12-12-2011 4 2 3" xfId="33536" xr:uid="{00000000-0005-0000-0000-00005F560000}"/>
    <cellStyle name="T_Book1_Bieu mau danh muc du an thuoc CTMTQG nam 2008_!1 1 bao cao giao KH ve HTCMT vung TNB   12-12-2011 4 3" xfId="16199" xr:uid="{00000000-0005-0000-0000-000060560000}"/>
    <cellStyle name="T_Book1_Bieu mau danh muc du an thuoc CTMTQG nam 2008_!1 1 bao cao giao KH ve HTCMT vung TNB   12-12-2011 4 3 2" xfId="33538" xr:uid="{00000000-0005-0000-0000-000061560000}"/>
    <cellStyle name="T_Book1_Bieu mau danh muc du an thuoc CTMTQG nam 2008_!1 1 bao cao giao KH ve HTCMT vung TNB   12-12-2011 4 4" xfId="33535" xr:uid="{00000000-0005-0000-0000-000062560000}"/>
    <cellStyle name="T_Book1_Bieu mau danh muc du an thuoc CTMTQG nam 2008_!1 1 bao cao giao KH ve HTCMT vung TNB   12-12-2011 5" xfId="10257" xr:uid="{00000000-0005-0000-0000-000063560000}"/>
    <cellStyle name="T_Book1_Bieu mau danh muc du an thuoc CTMTQG nam 2008_!1 1 bao cao giao KH ve HTCMT vung TNB   12-12-2011 5 2" xfId="19517" xr:uid="{00000000-0005-0000-0000-000064560000}"/>
    <cellStyle name="T_Book1_Bieu mau danh muc du an thuoc CTMTQG nam 2008_!1 1 bao cao giao KH ve HTCMT vung TNB   12-12-2011 5 2 2" xfId="33540" xr:uid="{00000000-0005-0000-0000-000065560000}"/>
    <cellStyle name="T_Book1_Bieu mau danh muc du an thuoc CTMTQG nam 2008_!1 1 bao cao giao KH ve HTCMT vung TNB   12-12-2011 5 3" xfId="33539" xr:uid="{00000000-0005-0000-0000-000066560000}"/>
    <cellStyle name="T_Book1_Bieu mau danh muc du an thuoc CTMTQG nam 2008_!1 1 bao cao giao KH ve HTCMT vung TNB   12-12-2011 6" xfId="10260" xr:uid="{00000000-0005-0000-0000-000067560000}"/>
    <cellStyle name="T_Book1_Bieu mau danh muc du an thuoc CTMTQG nam 2008_!1 1 bao cao giao KH ve HTCMT vung TNB   12-12-2011 6 2" xfId="19520" xr:uid="{00000000-0005-0000-0000-000068560000}"/>
    <cellStyle name="T_Book1_Bieu mau danh muc du an thuoc CTMTQG nam 2008_!1 1 bao cao giao KH ve HTCMT vung TNB   12-12-2011 6 2 2" xfId="33542" xr:uid="{00000000-0005-0000-0000-000069560000}"/>
    <cellStyle name="T_Book1_Bieu mau danh muc du an thuoc CTMTQG nam 2008_!1 1 bao cao giao KH ve HTCMT vung TNB   12-12-2011 6 3" xfId="33541" xr:uid="{00000000-0005-0000-0000-00006A560000}"/>
    <cellStyle name="T_Book1_Bieu mau danh muc du an thuoc CTMTQG nam 2008_!1 1 bao cao giao KH ve HTCMT vung TNB   12-12-2011 7" xfId="19514" xr:uid="{00000000-0005-0000-0000-00006B560000}"/>
    <cellStyle name="T_Book1_Bieu mau danh muc du an thuoc CTMTQG nam 2008_!1 1 bao cao giao KH ve HTCMT vung TNB   12-12-2011 7 2" xfId="33543" xr:uid="{00000000-0005-0000-0000-00006C560000}"/>
    <cellStyle name="T_Book1_Bieu mau danh muc du an thuoc CTMTQG nam 2008_!1 1 bao cao giao KH ve HTCMT vung TNB   12-12-2011 8" xfId="33512" xr:uid="{00000000-0005-0000-0000-00006D560000}"/>
    <cellStyle name="T_Book1_Bieu mau danh muc du an thuoc CTMTQG nam 2008_KH TPCP vung TNB (03-1-2012)" xfId="10261" xr:uid="{00000000-0005-0000-0000-00006E560000}"/>
    <cellStyle name="T_Book1_Bieu mau danh muc du an thuoc CTMTQG nam 2008_KH TPCP vung TNB (03-1-2012) 2" xfId="4248" xr:uid="{00000000-0005-0000-0000-00006F560000}"/>
    <cellStyle name="T_Book1_Bieu mau danh muc du an thuoc CTMTQG nam 2008_KH TPCP vung TNB (03-1-2012) 2 2" xfId="2720" xr:uid="{00000000-0005-0000-0000-000070560000}"/>
    <cellStyle name="T_Book1_Bieu mau danh muc du an thuoc CTMTQG nam 2008_KH TPCP vung TNB (03-1-2012) 2 2 2" xfId="3437" xr:uid="{00000000-0005-0000-0000-000071560000}"/>
    <cellStyle name="T_Book1_Bieu mau danh muc du an thuoc CTMTQG nam 2008_KH TPCP vung TNB (03-1-2012) 2 2 2 2" xfId="16394" xr:uid="{00000000-0005-0000-0000-000072560000}"/>
    <cellStyle name="T_Book1_Bieu mau danh muc du an thuoc CTMTQG nam 2008_KH TPCP vung TNB (03-1-2012) 2 2 2 2 2" xfId="33548" xr:uid="{00000000-0005-0000-0000-000073560000}"/>
    <cellStyle name="T_Book1_Bieu mau danh muc du an thuoc CTMTQG nam 2008_KH TPCP vung TNB (03-1-2012) 2 2 2 3" xfId="33547" xr:uid="{00000000-0005-0000-0000-000074560000}"/>
    <cellStyle name="T_Book1_Bieu mau danh muc du an thuoc CTMTQG nam 2008_KH TPCP vung TNB (03-1-2012) 2 2 3" xfId="585" xr:uid="{00000000-0005-0000-0000-000075560000}"/>
    <cellStyle name="T_Book1_Bieu mau danh muc du an thuoc CTMTQG nam 2008_KH TPCP vung TNB (03-1-2012) 2 2 3 2" xfId="15381" xr:uid="{00000000-0005-0000-0000-000076560000}"/>
    <cellStyle name="T_Book1_Bieu mau danh muc du an thuoc CTMTQG nam 2008_KH TPCP vung TNB (03-1-2012) 2 2 3 2 2" xfId="33550" xr:uid="{00000000-0005-0000-0000-000077560000}"/>
    <cellStyle name="T_Book1_Bieu mau danh muc du an thuoc CTMTQG nam 2008_KH TPCP vung TNB (03-1-2012) 2 2 3 3" xfId="33549" xr:uid="{00000000-0005-0000-0000-000078560000}"/>
    <cellStyle name="T_Book1_Bieu mau danh muc du an thuoc CTMTQG nam 2008_KH TPCP vung TNB (03-1-2012) 2 2 4" xfId="16149" xr:uid="{00000000-0005-0000-0000-000079560000}"/>
    <cellStyle name="T_Book1_Bieu mau danh muc du an thuoc CTMTQG nam 2008_KH TPCP vung TNB (03-1-2012) 2 2 4 2" xfId="33551" xr:uid="{00000000-0005-0000-0000-00007A560000}"/>
    <cellStyle name="T_Book1_Bieu mau danh muc du an thuoc CTMTQG nam 2008_KH TPCP vung TNB (03-1-2012) 2 2 5" xfId="33546" xr:uid="{00000000-0005-0000-0000-00007B560000}"/>
    <cellStyle name="T_Book1_Bieu mau danh muc du an thuoc CTMTQG nam 2008_KH TPCP vung TNB (03-1-2012) 2 3" xfId="4252" xr:uid="{00000000-0005-0000-0000-00007C560000}"/>
    <cellStyle name="T_Book1_Bieu mau danh muc du an thuoc CTMTQG nam 2008_KH TPCP vung TNB (03-1-2012) 2 3 2" xfId="1206" xr:uid="{00000000-0005-0000-0000-00007D560000}"/>
    <cellStyle name="T_Book1_Bieu mau danh muc du an thuoc CTMTQG nam 2008_KH TPCP vung TNB (03-1-2012) 2 3 2 2" xfId="15614" xr:uid="{00000000-0005-0000-0000-00007E560000}"/>
    <cellStyle name="T_Book1_Bieu mau danh muc du an thuoc CTMTQG nam 2008_KH TPCP vung TNB (03-1-2012) 2 3 2 2 2" xfId="33554" xr:uid="{00000000-0005-0000-0000-00007F560000}"/>
    <cellStyle name="T_Book1_Bieu mau danh muc du an thuoc CTMTQG nam 2008_KH TPCP vung TNB (03-1-2012) 2 3 2 3" xfId="33553" xr:uid="{00000000-0005-0000-0000-000080560000}"/>
    <cellStyle name="T_Book1_Bieu mau danh muc du an thuoc CTMTQG nam 2008_KH TPCP vung TNB (03-1-2012) 2 3 3" xfId="16704" xr:uid="{00000000-0005-0000-0000-000081560000}"/>
    <cellStyle name="T_Book1_Bieu mau danh muc du an thuoc CTMTQG nam 2008_KH TPCP vung TNB (03-1-2012) 2 3 3 2" xfId="33555" xr:uid="{00000000-0005-0000-0000-000082560000}"/>
    <cellStyle name="T_Book1_Bieu mau danh muc du an thuoc CTMTQG nam 2008_KH TPCP vung TNB (03-1-2012) 2 3 4" xfId="33552" xr:uid="{00000000-0005-0000-0000-000083560000}"/>
    <cellStyle name="T_Book1_Bieu mau danh muc du an thuoc CTMTQG nam 2008_KH TPCP vung TNB (03-1-2012) 2 4" xfId="4254" xr:uid="{00000000-0005-0000-0000-000084560000}"/>
    <cellStyle name="T_Book1_Bieu mau danh muc du an thuoc CTMTQG nam 2008_KH TPCP vung TNB (03-1-2012) 2 4 2" xfId="16706" xr:uid="{00000000-0005-0000-0000-000085560000}"/>
    <cellStyle name="T_Book1_Bieu mau danh muc du an thuoc CTMTQG nam 2008_KH TPCP vung TNB (03-1-2012) 2 4 2 2" xfId="33557" xr:uid="{00000000-0005-0000-0000-000086560000}"/>
    <cellStyle name="T_Book1_Bieu mau danh muc du an thuoc CTMTQG nam 2008_KH TPCP vung TNB (03-1-2012) 2 4 3" xfId="33556" xr:uid="{00000000-0005-0000-0000-000087560000}"/>
    <cellStyle name="T_Book1_Bieu mau danh muc du an thuoc CTMTQG nam 2008_KH TPCP vung TNB (03-1-2012) 2 5" xfId="904" xr:uid="{00000000-0005-0000-0000-000088560000}"/>
    <cellStyle name="T_Book1_Bieu mau danh muc du an thuoc CTMTQG nam 2008_KH TPCP vung TNB (03-1-2012) 2 5 2" xfId="15512" xr:uid="{00000000-0005-0000-0000-000089560000}"/>
    <cellStyle name="T_Book1_Bieu mau danh muc du an thuoc CTMTQG nam 2008_KH TPCP vung TNB (03-1-2012) 2 5 2 2" xfId="33559" xr:uid="{00000000-0005-0000-0000-00008A560000}"/>
    <cellStyle name="T_Book1_Bieu mau danh muc du an thuoc CTMTQG nam 2008_KH TPCP vung TNB (03-1-2012) 2 5 3" xfId="33558" xr:uid="{00000000-0005-0000-0000-00008B560000}"/>
    <cellStyle name="T_Book1_Bieu mau danh muc du an thuoc CTMTQG nam 2008_KH TPCP vung TNB (03-1-2012) 2 6" xfId="16701" xr:uid="{00000000-0005-0000-0000-00008C560000}"/>
    <cellStyle name="T_Book1_Bieu mau danh muc du an thuoc CTMTQG nam 2008_KH TPCP vung TNB (03-1-2012) 2 6 2" xfId="33560" xr:uid="{00000000-0005-0000-0000-00008D560000}"/>
    <cellStyle name="T_Book1_Bieu mau danh muc du an thuoc CTMTQG nam 2008_KH TPCP vung TNB (03-1-2012) 2 7" xfId="33545" xr:uid="{00000000-0005-0000-0000-00008E560000}"/>
    <cellStyle name="T_Book1_Bieu mau danh muc du an thuoc CTMTQG nam 2008_KH TPCP vung TNB (03-1-2012) 3" xfId="2537" xr:uid="{00000000-0005-0000-0000-00008F560000}"/>
    <cellStyle name="T_Book1_Bieu mau danh muc du an thuoc CTMTQG nam 2008_KH TPCP vung TNB (03-1-2012) 3 2" xfId="3531" xr:uid="{00000000-0005-0000-0000-000090560000}"/>
    <cellStyle name="T_Book1_Bieu mau danh muc du an thuoc CTMTQG nam 2008_KH TPCP vung TNB (03-1-2012) 3 2 2" xfId="16423" xr:uid="{00000000-0005-0000-0000-000091560000}"/>
    <cellStyle name="T_Book1_Bieu mau danh muc du an thuoc CTMTQG nam 2008_KH TPCP vung TNB (03-1-2012) 3 2 2 2" xfId="33563" xr:uid="{00000000-0005-0000-0000-000092560000}"/>
    <cellStyle name="T_Book1_Bieu mau danh muc du an thuoc CTMTQG nam 2008_KH TPCP vung TNB (03-1-2012) 3 2 3" xfId="33562" xr:uid="{00000000-0005-0000-0000-000093560000}"/>
    <cellStyle name="T_Book1_Bieu mau danh muc du an thuoc CTMTQG nam 2008_KH TPCP vung TNB (03-1-2012) 3 3" xfId="6332" xr:uid="{00000000-0005-0000-0000-000094560000}"/>
    <cellStyle name="T_Book1_Bieu mau danh muc du an thuoc CTMTQG nam 2008_KH TPCP vung TNB (03-1-2012) 3 3 2" xfId="17365" xr:uid="{00000000-0005-0000-0000-000095560000}"/>
    <cellStyle name="T_Book1_Bieu mau danh muc du an thuoc CTMTQG nam 2008_KH TPCP vung TNB (03-1-2012) 3 3 2 2" xfId="33565" xr:uid="{00000000-0005-0000-0000-000096560000}"/>
    <cellStyle name="T_Book1_Bieu mau danh muc du an thuoc CTMTQG nam 2008_KH TPCP vung TNB (03-1-2012) 3 3 3" xfId="33564" xr:uid="{00000000-0005-0000-0000-000097560000}"/>
    <cellStyle name="T_Book1_Bieu mau danh muc du an thuoc CTMTQG nam 2008_KH TPCP vung TNB (03-1-2012) 3 4" xfId="16084" xr:uid="{00000000-0005-0000-0000-000098560000}"/>
    <cellStyle name="T_Book1_Bieu mau danh muc du an thuoc CTMTQG nam 2008_KH TPCP vung TNB (03-1-2012) 3 4 2" xfId="33566" xr:uid="{00000000-0005-0000-0000-000099560000}"/>
    <cellStyle name="T_Book1_Bieu mau danh muc du an thuoc CTMTQG nam 2008_KH TPCP vung TNB (03-1-2012) 3 5" xfId="33561" xr:uid="{00000000-0005-0000-0000-00009A560000}"/>
    <cellStyle name="T_Book1_Bieu mau danh muc du an thuoc CTMTQG nam 2008_KH TPCP vung TNB (03-1-2012) 4" xfId="5509" xr:uid="{00000000-0005-0000-0000-00009B560000}"/>
    <cellStyle name="T_Book1_Bieu mau danh muc du an thuoc CTMTQG nam 2008_KH TPCP vung TNB (03-1-2012) 4 2" xfId="5511" xr:uid="{00000000-0005-0000-0000-00009C560000}"/>
    <cellStyle name="T_Book1_Bieu mau danh muc du an thuoc CTMTQG nam 2008_KH TPCP vung TNB (03-1-2012) 4 2 2" xfId="17109" xr:uid="{00000000-0005-0000-0000-00009D560000}"/>
    <cellStyle name="T_Book1_Bieu mau danh muc du an thuoc CTMTQG nam 2008_KH TPCP vung TNB (03-1-2012) 4 2 2 2" xfId="33569" xr:uid="{00000000-0005-0000-0000-00009E560000}"/>
    <cellStyle name="T_Book1_Bieu mau danh muc du an thuoc CTMTQG nam 2008_KH TPCP vung TNB (03-1-2012) 4 2 3" xfId="33568" xr:uid="{00000000-0005-0000-0000-00009F560000}"/>
    <cellStyle name="T_Book1_Bieu mau danh muc du an thuoc CTMTQG nam 2008_KH TPCP vung TNB (03-1-2012) 4 3" xfId="17108" xr:uid="{00000000-0005-0000-0000-0000A0560000}"/>
    <cellStyle name="T_Book1_Bieu mau danh muc du an thuoc CTMTQG nam 2008_KH TPCP vung TNB (03-1-2012) 4 3 2" xfId="33570" xr:uid="{00000000-0005-0000-0000-0000A1560000}"/>
    <cellStyle name="T_Book1_Bieu mau danh muc du an thuoc CTMTQG nam 2008_KH TPCP vung TNB (03-1-2012) 4 4" xfId="33567" xr:uid="{00000000-0005-0000-0000-0000A2560000}"/>
    <cellStyle name="T_Book1_Bieu mau danh muc du an thuoc CTMTQG nam 2008_KH TPCP vung TNB (03-1-2012) 5" xfId="10262" xr:uid="{00000000-0005-0000-0000-0000A3560000}"/>
    <cellStyle name="T_Book1_Bieu mau danh muc du an thuoc CTMTQG nam 2008_KH TPCP vung TNB (03-1-2012) 5 2" xfId="19522" xr:uid="{00000000-0005-0000-0000-0000A4560000}"/>
    <cellStyle name="T_Book1_Bieu mau danh muc du an thuoc CTMTQG nam 2008_KH TPCP vung TNB (03-1-2012) 5 2 2" xfId="33572" xr:uid="{00000000-0005-0000-0000-0000A5560000}"/>
    <cellStyle name="T_Book1_Bieu mau danh muc du an thuoc CTMTQG nam 2008_KH TPCP vung TNB (03-1-2012) 5 3" xfId="33571" xr:uid="{00000000-0005-0000-0000-0000A6560000}"/>
    <cellStyle name="T_Book1_Bieu mau danh muc du an thuoc CTMTQG nam 2008_KH TPCP vung TNB (03-1-2012) 6" xfId="10263" xr:uid="{00000000-0005-0000-0000-0000A7560000}"/>
    <cellStyle name="T_Book1_Bieu mau danh muc du an thuoc CTMTQG nam 2008_KH TPCP vung TNB (03-1-2012) 6 2" xfId="19523" xr:uid="{00000000-0005-0000-0000-0000A8560000}"/>
    <cellStyle name="T_Book1_Bieu mau danh muc du an thuoc CTMTQG nam 2008_KH TPCP vung TNB (03-1-2012) 6 2 2" xfId="33574" xr:uid="{00000000-0005-0000-0000-0000A9560000}"/>
    <cellStyle name="T_Book1_Bieu mau danh muc du an thuoc CTMTQG nam 2008_KH TPCP vung TNB (03-1-2012) 6 3" xfId="33573" xr:uid="{00000000-0005-0000-0000-0000AA560000}"/>
    <cellStyle name="T_Book1_Bieu mau danh muc du an thuoc CTMTQG nam 2008_KH TPCP vung TNB (03-1-2012) 7" xfId="19521" xr:uid="{00000000-0005-0000-0000-0000AB560000}"/>
    <cellStyle name="T_Book1_Bieu mau danh muc du an thuoc CTMTQG nam 2008_KH TPCP vung TNB (03-1-2012) 7 2" xfId="33575" xr:uid="{00000000-0005-0000-0000-0000AC560000}"/>
    <cellStyle name="T_Book1_Bieu mau danh muc du an thuoc CTMTQG nam 2008_KH TPCP vung TNB (03-1-2012) 8" xfId="33544" xr:uid="{00000000-0005-0000-0000-0000AD560000}"/>
    <cellStyle name="T_Book1_Bieu tong hop nhu cau ung 2011 da chon loc -Mien nui" xfId="3820" xr:uid="{00000000-0005-0000-0000-0000AE560000}"/>
    <cellStyle name="T_Book1_Bieu tong hop nhu cau ung 2011 da chon loc -Mien nui 2" xfId="8189" xr:uid="{00000000-0005-0000-0000-0000AF560000}"/>
    <cellStyle name="T_Book1_Bieu tong hop nhu cau ung 2011 da chon loc -Mien nui 2 2" xfId="1725" xr:uid="{00000000-0005-0000-0000-0000B0560000}"/>
    <cellStyle name="T_Book1_Bieu tong hop nhu cau ung 2011 da chon loc -Mien nui 2 2 2" xfId="9433" xr:uid="{00000000-0005-0000-0000-0000B1560000}"/>
    <cellStyle name="T_Book1_Bieu tong hop nhu cau ung 2011 da chon loc -Mien nui 2 2 2 2" xfId="18730" xr:uid="{00000000-0005-0000-0000-0000B2560000}"/>
    <cellStyle name="T_Book1_Bieu tong hop nhu cau ung 2011 da chon loc -Mien nui 2 2 2 2 2" xfId="33580" xr:uid="{00000000-0005-0000-0000-0000B3560000}"/>
    <cellStyle name="T_Book1_Bieu tong hop nhu cau ung 2011 da chon loc -Mien nui 2 2 2 3" xfId="33579" xr:uid="{00000000-0005-0000-0000-0000B4560000}"/>
    <cellStyle name="T_Book1_Bieu tong hop nhu cau ung 2011 da chon loc -Mien nui 2 2 3" xfId="9435" xr:uid="{00000000-0005-0000-0000-0000B5560000}"/>
    <cellStyle name="T_Book1_Bieu tong hop nhu cau ung 2011 da chon loc -Mien nui 2 2 3 2" xfId="18732" xr:uid="{00000000-0005-0000-0000-0000B6560000}"/>
    <cellStyle name="T_Book1_Bieu tong hop nhu cau ung 2011 da chon loc -Mien nui 2 2 3 2 2" xfId="33582" xr:uid="{00000000-0005-0000-0000-0000B7560000}"/>
    <cellStyle name="T_Book1_Bieu tong hop nhu cau ung 2011 da chon loc -Mien nui 2 2 3 3" xfId="33581" xr:uid="{00000000-0005-0000-0000-0000B8560000}"/>
    <cellStyle name="T_Book1_Bieu tong hop nhu cau ung 2011 da chon loc -Mien nui 2 2 4" xfId="15810" xr:uid="{00000000-0005-0000-0000-0000B9560000}"/>
    <cellStyle name="T_Book1_Bieu tong hop nhu cau ung 2011 da chon loc -Mien nui 2 2 4 2" xfId="33583" xr:uid="{00000000-0005-0000-0000-0000BA560000}"/>
    <cellStyle name="T_Book1_Bieu tong hop nhu cau ung 2011 da chon loc -Mien nui 2 2 5" xfId="33578" xr:uid="{00000000-0005-0000-0000-0000BB560000}"/>
    <cellStyle name="T_Book1_Bieu tong hop nhu cau ung 2011 da chon loc -Mien nui 2 3" xfId="6514" xr:uid="{00000000-0005-0000-0000-0000BC560000}"/>
    <cellStyle name="T_Book1_Bieu tong hop nhu cau ung 2011 da chon loc -Mien nui 2 3 2" xfId="10264" xr:uid="{00000000-0005-0000-0000-0000BD560000}"/>
    <cellStyle name="T_Book1_Bieu tong hop nhu cau ung 2011 da chon loc -Mien nui 2 3 2 2" xfId="19524" xr:uid="{00000000-0005-0000-0000-0000BE560000}"/>
    <cellStyle name="T_Book1_Bieu tong hop nhu cau ung 2011 da chon loc -Mien nui 2 3 2 2 2" xfId="33586" xr:uid="{00000000-0005-0000-0000-0000BF560000}"/>
    <cellStyle name="T_Book1_Bieu tong hop nhu cau ung 2011 da chon loc -Mien nui 2 3 2 3" xfId="33585" xr:uid="{00000000-0005-0000-0000-0000C0560000}"/>
    <cellStyle name="T_Book1_Bieu tong hop nhu cau ung 2011 da chon loc -Mien nui 2 3 3" xfId="17450" xr:uid="{00000000-0005-0000-0000-0000C1560000}"/>
    <cellStyle name="T_Book1_Bieu tong hop nhu cau ung 2011 da chon loc -Mien nui 2 3 3 2" xfId="33587" xr:uid="{00000000-0005-0000-0000-0000C2560000}"/>
    <cellStyle name="T_Book1_Bieu tong hop nhu cau ung 2011 da chon loc -Mien nui 2 3 4" xfId="33584" xr:uid="{00000000-0005-0000-0000-0000C3560000}"/>
    <cellStyle name="T_Book1_Bieu tong hop nhu cau ung 2011 da chon loc -Mien nui 2 4" xfId="6518" xr:uid="{00000000-0005-0000-0000-0000C4560000}"/>
    <cellStyle name="T_Book1_Bieu tong hop nhu cau ung 2011 da chon loc -Mien nui 2 4 2" xfId="17452" xr:uid="{00000000-0005-0000-0000-0000C5560000}"/>
    <cellStyle name="T_Book1_Bieu tong hop nhu cau ung 2011 da chon loc -Mien nui 2 4 2 2" xfId="33589" xr:uid="{00000000-0005-0000-0000-0000C6560000}"/>
    <cellStyle name="T_Book1_Bieu tong hop nhu cau ung 2011 da chon loc -Mien nui 2 4 3" xfId="33588" xr:uid="{00000000-0005-0000-0000-0000C7560000}"/>
    <cellStyle name="T_Book1_Bieu tong hop nhu cau ung 2011 da chon loc -Mien nui 2 5" xfId="8356" xr:uid="{00000000-0005-0000-0000-0000C8560000}"/>
    <cellStyle name="T_Book1_Bieu tong hop nhu cau ung 2011 da chon loc -Mien nui 2 5 2" xfId="18245" xr:uid="{00000000-0005-0000-0000-0000C9560000}"/>
    <cellStyle name="T_Book1_Bieu tong hop nhu cau ung 2011 da chon loc -Mien nui 2 5 2 2" xfId="33591" xr:uid="{00000000-0005-0000-0000-0000CA560000}"/>
    <cellStyle name="T_Book1_Bieu tong hop nhu cau ung 2011 da chon loc -Mien nui 2 5 3" xfId="33590" xr:uid="{00000000-0005-0000-0000-0000CB560000}"/>
    <cellStyle name="T_Book1_Bieu tong hop nhu cau ung 2011 da chon loc -Mien nui 2 6" xfId="18182" xr:uid="{00000000-0005-0000-0000-0000CC560000}"/>
    <cellStyle name="T_Book1_Bieu tong hop nhu cau ung 2011 da chon loc -Mien nui 2 6 2" xfId="33592" xr:uid="{00000000-0005-0000-0000-0000CD560000}"/>
    <cellStyle name="T_Book1_Bieu tong hop nhu cau ung 2011 da chon loc -Mien nui 2 7" xfId="33577" xr:uid="{00000000-0005-0000-0000-0000CE560000}"/>
    <cellStyle name="T_Book1_Bieu tong hop nhu cau ung 2011 da chon loc -Mien nui 3" xfId="8191" xr:uid="{00000000-0005-0000-0000-0000CF560000}"/>
    <cellStyle name="T_Book1_Bieu tong hop nhu cau ung 2011 da chon loc -Mien nui 3 2" xfId="603" xr:uid="{00000000-0005-0000-0000-0000D0560000}"/>
    <cellStyle name="T_Book1_Bieu tong hop nhu cau ung 2011 da chon loc -Mien nui 3 2 2" xfId="15390" xr:uid="{00000000-0005-0000-0000-0000D1560000}"/>
    <cellStyle name="T_Book1_Bieu tong hop nhu cau ung 2011 da chon loc -Mien nui 3 2 2 2" xfId="33595" xr:uid="{00000000-0005-0000-0000-0000D2560000}"/>
    <cellStyle name="T_Book1_Bieu tong hop nhu cau ung 2011 da chon loc -Mien nui 3 2 3" xfId="33594" xr:uid="{00000000-0005-0000-0000-0000D3560000}"/>
    <cellStyle name="T_Book1_Bieu tong hop nhu cau ung 2011 da chon loc -Mien nui 3 3" xfId="6823" xr:uid="{00000000-0005-0000-0000-0000D4560000}"/>
    <cellStyle name="T_Book1_Bieu tong hop nhu cau ung 2011 da chon loc -Mien nui 3 3 2" xfId="17588" xr:uid="{00000000-0005-0000-0000-0000D5560000}"/>
    <cellStyle name="T_Book1_Bieu tong hop nhu cau ung 2011 da chon loc -Mien nui 3 3 2 2" xfId="33597" xr:uid="{00000000-0005-0000-0000-0000D6560000}"/>
    <cellStyle name="T_Book1_Bieu tong hop nhu cau ung 2011 da chon loc -Mien nui 3 3 3" xfId="33596" xr:uid="{00000000-0005-0000-0000-0000D7560000}"/>
    <cellStyle name="T_Book1_Bieu tong hop nhu cau ung 2011 da chon loc -Mien nui 3 4" xfId="18183" xr:uid="{00000000-0005-0000-0000-0000D8560000}"/>
    <cellStyle name="T_Book1_Bieu tong hop nhu cau ung 2011 da chon loc -Mien nui 3 4 2" xfId="33598" xr:uid="{00000000-0005-0000-0000-0000D9560000}"/>
    <cellStyle name="T_Book1_Bieu tong hop nhu cau ung 2011 da chon loc -Mien nui 3 5" xfId="33593" xr:uid="{00000000-0005-0000-0000-0000DA560000}"/>
    <cellStyle name="T_Book1_Bieu tong hop nhu cau ung 2011 da chon loc -Mien nui 4" xfId="8195" xr:uid="{00000000-0005-0000-0000-0000DB560000}"/>
    <cellStyle name="T_Book1_Bieu tong hop nhu cau ung 2011 da chon loc -Mien nui 4 2" xfId="6827" xr:uid="{00000000-0005-0000-0000-0000DC560000}"/>
    <cellStyle name="T_Book1_Bieu tong hop nhu cau ung 2011 da chon loc -Mien nui 4 2 2" xfId="17592" xr:uid="{00000000-0005-0000-0000-0000DD560000}"/>
    <cellStyle name="T_Book1_Bieu tong hop nhu cau ung 2011 da chon loc -Mien nui 4 2 2 2" xfId="33601" xr:uid="{00000000-0005-0000-0000-0000DE560000}"/>
    <cellStyle name="T_Book1_Bieu tong hop nhu cau ung 2011 da chon loc -Mien nui 4 2 3" xfId="33600" xr:uid="{00000000-0005-0000-0000-0000DF560000}"/>
    <cellStyle name="T_Book1_Bieu tong hop nhu cau ung 2011 da chon loc -Mien nui 4 3" xfId="18186" xr:uid="{00000000-0005-0000-0000-0000E0560000}"/>
    <cellStyle name="T_Book1_Bieu tong hop nhu cau ung 2011 da chon loc -Mien nui 4 3 2" xfId="33602" xr:uid="{00000000-0005-0000-0000-0000E1560000}"/>
    <cellStyle name="T_Book1_Bieu tong hop nhu cau ung 2011 da chon loc -Mien nui 4 4" xfId="33599" xr:uid="{00000000-0005-0000-0000-0000E2560000}"/>
    <cellStyle name="T_Book1_Bieu tong hop nhu cau ung 2011 da chon loc -Mien nui 5" xfId="72" xr:uid="{00000000-0005-0000-0000-0000E3560000}"/>
    <cellStyle name="T_Book1_Bieu tong hop nhu cau ung 2011 da chon loc -Mien nui 5 2" xfId="15181" xr:uid="{00000000-0005-0000-0000-0000E4560000}"/>
    <cellStyle name="T_Book1_Bieu tong hop nhu cau ung 2011 da chon loc -Mien nui 5 2 2" xfId="33604" xr:uid="{00000000-0005-0000-0000-0000E5560000}"/>
    <cellStyle name="T_Book1_Bieu tong hop nhu cau ung 2011 da chon loc -Mien nui 5 3" xfId="33603" xr:uid="{00000000-0005-0000-0000-0000E6560000}"/>
    <cellStyle name="T_Book1_Bieu tong hop nhu cau ung 2011 da chon loc -Mien nui 6" xfId="10265" xr:uid="{00000000-0005-0000-0000-0000E7560000}"/>
    <cellStyle name="T_Book1_Bieu tong hop nhu cau ung 2011 da chon loc -Mien nui 6 2" xfId="19525" xr:uid="{00000000-0005-0000-0000-0000E8560000}"/>
    <cellStyle name="T_Book1_Bieu tong hop nhu cau ung 2011 da chon loc -Mien nui 6 2 2" xfId="33606" xr:uid="{00000000-0005-0000-0000-0000E9560000}"/>
    <cellStyle name="T_Book1_Bieu tong hop nhu cau ung 2011 da chon loc -Mien nui 6 3" xfId="33605" xr:uid="{00000000-0005-0000-0000-0000EA560000}"/>
    <cellStyle name="T_Book1_Bieu tong hop nhu cau ung 2011 da chon loc -Mien nui 7" xfId="16523" xr:uid="{00000000-0005-0000-0000-0000EB560000}"/>
    <cellStyle name="T_Book1_Bieu tong hop nhu cau ung 2011 da chon loc -Mien nui 7 2" xfId="33607" xr:uid="{00000000-0005-0000-0000-0000EC560000}"/>
    <cellStyle name="T_Book1_Bieu tong hop nhu cau ung 2011 da chon loc -Mien nui 8" xfId="33576" xr:uid="{00000000-0005-0000-0000-0000ED560000}"/>
    <cellStyle name="T_Book1_Bieu tong hop nhu cau ung 2011 da chon loc -Mien nui_!1 1 bao cao giao KH ve HTCMT vung TNB   12-12-2011" xfId="4365" xr:uid="{00000000-0005-0000-0000-0000EE560000}"/>
    <cellStyle name="T_Book1_Bieu tong hop nhu cau ung 2011 da chon loc -Mien nui_!1 1 bao cao giao KH ve HTCMT vung TNB   12-12-2011 2" xfId="10266" xr:uid="{00000000-0005-0000-0000-0000EF560000}"/>
    <cellStyle name="T_Book1_Bieu tong hop nhu cau ung 2011 da chon loc -Mien nui_!1 1 bao cao giao KH ve HTCMT vung TNB   12-12-2011 2 2" xfId="10267" xr:uid="{00000000-0005-0000-0000-0000F0560000}"/>
    <cellStyle name="T_Book1_Bieu tong hop nhu cau ung 2011 da chon loc -Mien nui_!1 1 bao cao giao KH ve HTCMT vung TNB   12-12-2011 2 2 2" xfId="10268" xr:uid="{00000000-0005-0000-0000-0000F1560000}"/>
    <cellStyle name="T_Book1_Bieu tong hop nhu cau ung 2011 da chon loc -Mien nui_!1 1 bao cao giao KH ve HTCMT vung TNB   12-12-2011 2 2 2 2" xfId="19528" xr:uid="{00000000-0005-0000-0000-0000F2560000}"/>
    <cellStyle name="T_Book1_Bieu tong hop nhu cau ung 2011 da chon loc -Mien nui_!1 1 bao cao giao KH ve HTCMT vung TNB   12-12-2011 2 2 2 2 2" xfId="33612" xr:uid="{00000000-0005-0000-0000-0000F3560000}"/>
    <cellStyle name="T_Book1_Bieu tong hop nhu cau ung 2011 da chon loc -Mien nui_!1 1 bao cao giao KH ve HTCMT vung TNB   12-12-2011 2 2 2 3" xfId="33611" xr:uid="{00000000-0005-0000-0000-0000F4560000}"/>
    <cellStyle name="T_Book1_Bieu tong hop nhu cau ung 2011 da chon loc -Mien nui_!1 1 bao cao giao KH ve HTCMT vung TNB   12-12-2011 2 2 3" xfId="10269" xr:uid="{00000000-0005-0000-0000-0000F5560000}"/>
    <cellStyle name="T_Book1_Bieu tong hop nhu cau ung 2011 da chon loc -Mien nui_!1 1 bao cao giao KH ve HTCMT vung TNB   12-12-2011 2 2 3 2" xfId="19529" xr:uid="{00000000-0005-0000-0000-0000F6560000}"/>
    <cellStyle name="T_Book1_Bieu tong hop nhu cau ung 2011 da chon loc -Mien nui_!1 1 bao cao giao KH ve HTCMT vung TNB   12-12-2011 2 2 3 2 2" xfId="33614" xr:uid="{00000000-0005-0000-0000-0000F7560000}"/>
    <cellStyle name="T_Book1_Bieu tong hop nhu cau ung 2011 da chon loc -Mien nui_!1 1 bao cao giao KH ve HTCMT vung TNB   12-12-2011 2 2 3 3" xfId="33613" xr:uid="{00000000-0005-0000-0000-0000F8560000}"/>
    <cellStyle name="T_Book1_Bieu tong hop nhu cau ung 2011 da chon loc -Mien nui_!1 1 bao cao giao KH ve HTCMT vung TNB   12-12-2011 2 2 4" xfId="19527" xr:uid="{00000000-0005-0000-0000-0000F9560000}"/>
    <cellStyle name="T_Book1_Bieu tong hop nhu cau ung 2011 da chon loc -Mien nui_!1 1 bao cao giao KH ve HTCMT vung TNB   12-12-2011 2 2 4 2" xfId="33615" xr:uid="{00000000-0005-0000-0000-0000FA560000}"/>
    <cellStyle name="T_Book1_Bieu tong hop nhu cau ung 2011 da chon loc -Mien nui_!1 1 bao cao giao KH ve HTCMT vung TNB   12-12-2011 2 2 5" xfId="33610" xr:uid="{00000000-0005-0000-0000-0000FB560000}"/>
    <cellStyle name="T_Book1_Bieu tong hop nhu cau ung 2011 da chon loc -Mien nui_!1 1 bao cao giao KH ve HTCMT vung TNB   12-12-2011 2 3" xfId="3330" xr:uid="{00000000-0005-0000-0000-0000FC560000}"/>
    <cellStyle name="T_Book1_Bieu tong hop nhu cau ung 2011 da chon loc -Mien nui_!1 1 bao cao giao KH ve HTCMT vung TNB   12-12-2011 2 3 2" xfId="3972" xr:uid="{00000000-0005-0000-0000-0000FD560000}"/>
    <cellStyle name="T_Book1_Bieu tong hop nhu cau ung 2011 da chon loc -Mien nui_!1 1 bao cao giao KH ve HTCMT vung TNB   12-12-2011 2 3 2 2" xfId="16591" xr:uid="{00000000-0005-0000-0000-0000FE560000}"/>
    <cellStyle name="T_Book1_Bieu tong hop nhu cau ung 2011 da chon loc -Mien nui_!1 1 bao cao giao KH ve HTCMT vung TNB   12-12-2011 2 3 2 2 2" xfId="33618" xr:uid="{00000000-0005-0000-0000-0000FF560000}"/>
    <cellStyle name="T_Book1_Bieu tong hop nhu cau ung 2011 da chon loc -Mien nui_!1 1 bao cao giao KH ve HTCMT vung TNB   12-12-2011 2 3 2 3" xfId="33617" xr:uid="{00000000-0005-0000-0000-000000570000}"/>
    <cellStyle name="T_Book1_Bieu tong hop nhu cau ung 2011 da chon loc -Mien nui_!1 1 bao cao giao KH ve HTCMT vung TNB   12-12-2011 2 3 3" xfId="16361" xr:uid="{00000000-0005-0000-0000-000001570000}"/>
    <cellStyle name="T_Book1_Bieu tong hop nhu cau ung 2011 da chon loc -Mien nui_!1 1 bao cao giao KH ve HTCMT vung TNB   12-12-2011 2 3 3 2" xfId="33619" xr:uid="{00000000-0005-0000-0000-000002570000}"/>
    <cellStyle name="T_Book1_Bieu tong hop nhu cau ung 2011 da chon loc -Mien nui_!1 1 bao cao giao KH ve HTCMT vung TNB   12-12-2011 2 3 4" xfId="33616" xr:uid="{00000000-0005-0000-0000-000003570000}"/>
    <cellStyle name="T_Book1_Bieu tong hop nhu cau ung 2011 da chon loc -Mien nui_!1 1 bao cao giao KH ve HTCMT vung TNB   12-12-2011 2 4" xfId="2013" xr:uid="{00000000-0005-0000-0000-000004570000}"/>
    <cellStyle name="T_Book1_Bieu tong hop nhu cau ung 2011 da chon loc -Mien nui_!1 1 bao cao giao KH ve HTCMT vung TNB   12-12-2011 2 4 2" xfId="15914" xr:uid="{00000000-0005-0000-0000-000005570000}"/>
    <cellStyle name="T_Book1_Bieu tong hop nhu cau ung 2011 da chon loc -Mien nui_!1 1 bao cao giao KH ve HTCMT vung TNB   12-12-2011 2 4 2 2" xfId="33621" xr:uid="{00000000-0005-0000-0000-000006570000}"/>
    <cellStyle name="T_Book1_Bieu tong hop nhu cau ung 2011 da chon loc -Mien nui_!1 1 bao cao giao KH ve HTCMT vung TNB   12-12-2011 2 4 3" xfId="33620" xr:uid="{00000000-0005-0000-0000-000007570000}"/>
    <cellStyle name="T_Book1_Bieu tong hop nhu cau ung 2011 da chon loc -Mien nui_!1 1 bao cao giao KH ve HTCMT vung TNB   12-12-2011 2 5" xfId="10270" xr:uid="{00000000-0005-0000-0000-000008570000}"/>
    <cellStyle name="T_Book1_Bieu tong hop nhu cau ung 2011 da chon loc -Mien nui_!1 1 bao cao giao KH ve HTCMT vung TNB   12-12-2011 2 5 2" xfId="19530" xr:uid="{00000000-0005-0000-0000-000009570000}"/>
    <cellStyle name="T_Book1_Bieu tong hop nhu cau ung 2011 da chon loc -Mien nui_!1 1 bao cao giao KH ve HTCMT vung TNB   12-12-2011 2 5 2 2" xfId="33623" xr:uid="{00000000-0005-0000-0000-00000A570000}"/>
    <cellStyle name="T_Book1_Bieu tong hop nhu cau ung 2011 da chon loc -Mien nui_!1 1 bao cao giao KH ve HTCMT vung TNB   12-12-2011 2 5 3" xfId="33622" xr:uid="{00000000-0005-0000-0000-00000B570000}"/>
    <cellStyle name="T_Book1_Bieu tong hop nhu cau ung 2011 da chon loc -Mien nui_!1 1 bao cao giao KH ve HTCMT vung TNB   12-12-2011 2 6" xfId="19526" xr:uid="{00000000-0005-0000-0000-00000C570000}"/>
    <cellStyle name="T_Book1_Bieu tong hop nhu cau ung 2011 da chon loc -Mien nui_!1 1 bao cao giao KH ve HTCMT vung TNB   12-12-2011 2 6 2" xfId="33624" xr:uid="{00000000-0005-0000-0000-00000D570000}"/>
    <cellStyle name="T_Book1_Bieu tong hop nhu cau ung 2011 da chon loc -Mien nui_!1 1 bao cao giao KH ve HTCMT vung TNB   12-12-2011 2 7" xfId="33609" xr:uid="{00000000-0005-0000-0000-00000E570000}"/>
    <cellStyle name="T_Book1_Bieu tong hop nhu cau ung 2011 da chon loc -Mien nui_!1 1 bao cao giao KH ve HTCMT vung TNB   12-12-2011 3" xfId="10271" xr:uid="{00000000-0005-0000-0000-00000F570000}"/>
    <cellStyle name="T_Book1_Bieu tong hop nhu cau ung 2011 da chon loc -Mien nui_!1 1 bao cao giao KH ve HTCMT vung TNB   12-12-2011 3 2" xfId="10272" xr:uid="{00000000-0005-0000-0000-000010570000}"/>
    <cellStyle name="T_Book1_Bieu tong hop nhu cau ung 2011 da chon loc -Mien nui_!1 1 bao cao giao KH ve HTCMT vung TNB   12-12-2011 3 2 2" xfId="19532" xr:uid="{00000000-0005-0000-0000-000011570000}"/>
    <cellStyle name="T_Book1_Bieu tong hop nhu cau ung 2011 da chon loc -Mien nui_!1 1 bao cao giao KH ve HTCMT vung TNB   12-12-2011 3 2 2 2" xfId="33627" xr:uid="{00000000-0005-0000-0000-000012570000}"/>
    <cellStyle name="T_Book1_Bieu tong hop nhu cau ung 2011 da chon loc -Mien nui_!1 1 bao cao giao KH ve HTCMT vung TNB   12-12-2011 3 2 3" xfId="33626" xr:uid="{00000000-0005-0000-0000-000013570000}"/>
    <cellStyle name="T_Book1_Bieu tong hop nhu cau ung 2011 da chon loc -Mien nui_!1 1 bao cao giao KH ve HTCMT vung TNB   12-12-2011 3 3" xfId="8512" xr:uid="{00000000-0005-0000-0000-000014570000}"/>
    <cellStyle name="T_Book1_Bieu tong hop nhu cau ung 2011 da chon loc -Mien nui_!1 1 bao cao giao KH ve HTCMT vung TNB   12-12-2011 3 3 2" xfId="18290" xr:uid="{00000000-0005-0000-0000-000015570000}"/>
    <cellStyle name="T_Book1_Bieu tong hop nhu cau ung 2011 da chon loc -Mien nui_!1 1 bao cao giao KH ve HTCMT vung TNB   12-12-2011 3 3 2 2" xfId="33629" xr:uid="{00000000-0005-0000-0000-000016570000}"/>
    <cellStyle name="T_Book1_Bieu tong hop nhu cau ung 2011 da chon loc -Mien nui_!1 1 bao cao giao KH ve HTCMT vung TNB   12-12-2011 3 3 3" xfId="33628" xr:uid="{00000000-0005-0000-0000-000017570000}"/>
    <cellStyle name="T_Book1_Bieu tong hop nhu cau ung 2011 da chon loc -Mien nui_!1 1 bao cao giao KH ve HTCMT vung TNB   12-12-2011 3 4" xfId="19531" xr:uid="{00000000-0005-0000-0000-000018570000}"/>
    <cellStyle name="T_Book1_Bieu tong hop nhu cau ung 2011 da chon loc -Mien nui_!1 1 bao cao giao KH ve HTCMT vung TNB   12-12-2011 3 4 2" xfId="33630" xr:uid="{00000000-0005-0000-0000-000019570000}"/>
    <cellStyle name="T_Book1_Bieu tong hop nhu cau ung 2011 da chon loc -Mien nui_!1 1 bao cao giao KH ve HTCMT vung TNB   12-12-2011 3 5" xfId="33625" xr:uid="{00000000-0005-0000-0000-00001A570000}"/>
    <cellStyle name="T_Book1_Bieu tong hop nhu cau ung 2011 da chon loc -Mien nui_!1 1 bao cao giao KH ve HTCMT vung TNB   12-12-2011 4" xfId="6930" xr:uid="{00000000-0005-0000-0000-00001B570000}"/>
    <cellStyle name="T_Book1_Bieu tong hop nhu cau ung 2011 da chon loc -Mien nui_!1 1 bao cao giao KH ve HTCMT vung TNB   12-12-2011 4 2" xfId="3026" xr:uid="{00000000-0005-0000-0000-00001C570000}"/>
    <cellStyle name="T_Book1_Bieu tong hop nhu cau ung 2011 da chon loc -Mien nui_!1 1 bao cao giao KH ve HTCMT vung TNB   12-12-2011 4 2 2" xfId="16260" xr:uid="{00000000-0005-0000-0000-00001D570000}"/>
    <cellStyle name="T_Book1_Bieu tong hop nhu cau ung 2011 da chon loc -Mien nui_!1 1 bao cao giao KH ve HTCMT vung TNB   12-12-2011 4 2 2 2" xfId="33633" xr:uid="{00000000-0005-0000-0000-00001E570000}"/>
    <cellStyle name="T_Book1_Bieu tong hop nhu cau ung 2011 da chon loc -Mien nui_!1 1 bao cao giao KH ve HTCMT vung TNB   12-12-2011 4 2 3" xfId="33632" xr:uid="{00000000-0005-0000-0000-00001F570000}"/>
    <cellStyle name="T_Book1_Bieu tong hop nhu cau ung 2011 da chon loc -Mien nui_!1 1 bao cao giao KH ve HTCMT vung TNB   12-12-2011 4 3" xfId="17662" xr:uid="{00000000-0005-0000-0000-000020570000}"/>
    <cellStyle name="T_Book1_Bieu tong hop nhu cau ung 2011 da chon loc -Mien nui_!1 1 bao cao giao KH ve HTCMT vung TNB   12-12-2011 4 3 2" xfId="33634" xr:uid="{00000000-0005-0000-0000-000021570000}"/>
    <cellStyle name="T_Book1_Bieu tong hop nhu cau ung 2011 da chon loc -Mien nui_!1 1 bao cao giao KH ve HTCMT vung TNB   12-12-2011 4 4" xfId="33631" xr:uid="{00000000-0005-0000-0000-000022570000}"/>
    <cellStyle name="T_Book1_Bieu tong hop nhu cau ung 2011 da chon loc -Mien nui_!1 1 bao cao giao KH ve HTCMT vung TNB   12-12-2011 5" xfId="6932" xr:uid="{00000000-0005-0000-0000-000023570000}"/>
    <cellStyle name="T_Book1_Bieu tong hop nhu cau ung 2011 da chon loc -Mien nui_!1 1 bao cao giao KH ve HTCMT vung TNB   12-12-2011 5 2" xfId="17664" xr:uid="{00000000-0005-0000-0000-000024570000}"/>
    <cellStyle name="T_Book1_Bieu tong hop nhu cau ung 2011 da chon loc -Mien nui_!1 1 bao cao giao KH ve HTCMT vung TNB   12-12-2011 5 2 2" xfId="33636" xr:uid="{00000000-0005-0000-0000-000025570000}"/>
    <cellStyle name="T_Book1_Bieu tong hop nhu cau ung 2011 da chon loc -Mien nui_!1 1 bao cao giao KH ve HTCMT vung TNB   12-12-2011 5 3" xfId="33635" xr:uid="{00000000-0005-0000-0000-000026570000}"/>
    <cellStyle name="T_Book1_Bieu tong hop nhu cau ung 2011 da chon loc -Mien nui_!1 1 bao cao giao KH ve HTCMT vung TNB   12-12-2011 6" xfId="1827" xr:uid="{00000000-0005-0000-0000-000027570000}"/>
    <cellStyle name="T_Book1_Bieu tong hop nhu cau ung 2011 da chon loc -Mien nui_!1 1 bao cao giao KH ve HTCMT vung TNB   12-12-2011 6 2" xfId="15846" xr:uid="{00000000-0005-0000-0000-000028570000}"/>
    <cellStyle name="T_Book1_Bieu tong hop nhu cau ung 2011 da chon loc -Mien nui_!1 1 bao cao giao KH ve HTCMT vung TNB   12-12-2011 6 2 2" xfId="33638" xr:uid="{00000000-0005-0000-0000-000029570000}"/>
    <cellStyle name="T_Book1_Bieu tong hop nhu cau ung 2011 da chon loc -Mien nui_!1 1 bao cao giao KH ve HTCMT vung TNB   12-12-2011 6 3" xfId="33637" xr:uid="{00000000-0005-0000-0000-00002A570000}"/>
    <cellStyle name="T_Book1_Bieu tong hop nhu cau ung 2011 da chon loc -Mien nui_!1 1 bao cao giao KH ve HTCMT vung TNB   12-12-2011 7" xfId="16737" xr:uid="{00000000-0005-0000-0000-00002B570000}"/>
    <cellStyle name="T_Book1_Bieu tong hop nhu cau ung 2011 da chon loc -Mien nui_!1 1 bao cao giao KH ve HTCMT vung TNB   12-12-2011 7 2" xfId="33639" xr:uid="{00000000-0005-0000-0000-00002C570000}"/>
    <cellStyle name="T_Book1_Bieu tong hop nhu cau ung 2011 da chon loc -Mien nui_!1 1 bao cao giao KH ve HTCMT vung TNB   12-12-2011 8" xfId="33608" xr:uid="{00000000-0005-0000-0000-00002D570000}"/>
    <cellStyle name="T_Book1_Bieu tong hop nhu cau ung 2011 da chon loc -Mien nui_KH TPCP vung TNB (03-1-2012)" xfId="1350" xr:uid="{00000000-0005-0000-0000-00002E570000}"/>
    <cellStyle name="T_Book1_Bieu tong hop nhu cau ung 2011 da chon loc -Mien nui_KH TPCP vung TNB (03-1-2012) 2" xfId="1961" xr:uid="{00000000-0005-0000-0000-00002F570000}"/>
    <cellStyle name="T_Book1_Bieu tong hop nhu cau ung 2011 da chon loc -Mien nui_KH TPCP vung TNB (03-1-2012) 2 2" xfId="10276" xr:uid="{00000000-0005-0000-0000-000030570000}"/>
    <cellStyle name="T_Book1_Bieu tong hop nhu cau ung 2011 da chon loc -Mien nui_KH TPCP vung TNB (03-1-2012) 2 2 2" xfId="10277" xr:uid="{00000000-0005-0000-0000-000031570000}"/>
    <cellStyle name="T_Book1_Bieu tong hop nhu cau ung 2011 da chon loc -Mien nui_KH TPCP vung TNB (03-1-2012) 2 2 2 2" xfId="19537" xr:uid="{00000000-0005-0000-0000-000032570000}"/>
    <cellStyle name="T_Book1_Bieu tong hop nhu cau ung 2011 da chon loc -Mien nui_KH TPCP vung TNB (03-1-2012) 2 2 2 2 2" xfId="33644" xr:uid="{00000000-0005-0000-0000-000033570000}"/>
    <cellStyle name="T_Book1_Bieu tong hop nhu cau ung 2011 da chon loc -Mien nui_KH TPCP vung TNB (03-1-2012) 2 2 2 3" xfId="33643" xr:uid="{00000000-0005-0000-0000-000034570000}"/>
    <cellStyle name="T_Book1_Bieu tong hop nhu cau ung 2011 da chon loc -Mien nui_KH TPCP vung TNB (03-1-2012) 2 2 3" xfId="10279" xr:uid="{00000000-0005-0000-0000-000035570000}"/>
    <cellStyle name="T_Book1_Bieu tong hop nhu cau ung 2011 da chon loc -Mien nui_KH TPCP vung TNB (03-1-2012) 2 2 3 2" xfId="19539" xr:uid="{00000000-0005-0000-0000-000036570000}"/>
    <cellStyle name="T_Book1_Bieu tong hop nhu cau ung 2011 da chon loc -Mien nui_KH TPCP vung TNB (03-1-2012) 2 2 3 2 2" xfId="33646" xr:uid="{00000000-0005-0000-0000-000037570000}"/>
    <cellStyle name="T_Book1_Bieu tong hop nhu cau ung 2011 da chon loc -Mien nui_KH TPCP vung TNB (03-1-2012) 2 2 3 3" xfId="33645" xr:uid="{00000000-0005-0000-0000-000038570000}"/>
    <cellStyle name="T_Book1_Bieu tong hop nhu cau ung 2011 da chon loc -Mien nui_KH TPCP vung TNB (03-1-2012) 2 2 4" xfId="19536" xr:uid="{00000000-0005-0000-0000-000039570000}"/>
    <cellStyle name="T_Book1_Bieu tong hop nhu cau ung 2011 da chon loc -Mien nui_KH TPCP vung TNB (03-1-2012) 2 2 4 2" xfId="33647" xr:uid="{00000000-0005-0000-0000-00003A570000}"/>
    <cellStyle name="T_Book1_Bieu tong hop nhu cau ung 2011 da chon loc -Mien nui_KH TPCP vung TNB (03-1-2012) 2 2 5" xfId="33642" xr:uid="{00000000-0005-0000-0000-00003B570000}"/>
    <cellStyle name="T_Book1_Bieu tong hop nhu cau ung 2011 da chon loc -Mien nui_KH TPCP vung TNB (03-1-2012) 2 3" xfId="10280" xr:uid="{00000000-0005-0000-0000-00003C570000}"/>
    <cellStyle name="T_Book1_Bieu tong hop nhu cau ung 2011 da chon loc -Mien nui_KH TPCP vung TNB (03-1-2012) 2 3 2" xfId="4748" xr:uid="{00000000-0005-0000-0000-00003D570000}"/>
    <cellStyle name="T_Book1_Bieu tong hop nhu cau ung 2011 da chon loc -Mien nui_KH TPCP vung TNB (03-1-2012) 2 3 2 2" xfId="16840" xr:uid="{00000000-0005-0000-0000-00003E570000}"/>
    <cellStyle name="T_Book1_Bieu tong hop nhu cau ung 2011 da chon loc -Mien nui_KH TPCP vung TNB (03-1-2012) 2 3 2 2 2" xfId="33650" xr:uid="{00000000-0005-0000-0000-00003F570000}"/>
    <cellStyle name="T_Book1_Bieu tong hop nhu cau ung 2011 da chon loc -Mien nui_KH TPCP vung TNB (03-1-2012) 2 3 2 3" xfId="33649" xr:uid="{00000000-0005-0000-0000-000040570000}"/>
    <cellStyle name="T_Book1_Bieu tong hop nhu cau ung 2011 da chon loc -Mien nui_KH TPCP vung TNB (03-1-2012) 2 3 3" xfId="19540" xr:uid="{00000000-0005-0000-0000-000041570000}"/>
    <cellStyle name="T_Book1_Bieu tong hop nhu cau ung 2011 da chon loc -Mien nui_KH TPCP vung TNB (03-1-2012) 2 3 3 2" xfId="33651" xr:uid="{00000000-0005-0000-0000-000042570000}"/>
    <cellStyle name="T_Book1_Bieu tong hop nhu cau ung 2011 da chon loc -Mien nui_KH TPCP vung TNB (03-1-2012) 2 3 4" xfId="33648" xr:uid="{00000000-0005-0000-0000-000043570000}"/>
    <cellStyle name="T_Book1_Bieu tong hop nhu cau ung 2011 da chon loc -Mien nui_KH TPCP vung TNB (03-1-2012) 2 4" xfId="10281" xr:uid="{00000000-0005-0000-0000-000044570000}"/>
    <cellStyle name="T_Book1_Bieu tong hop nhu cau ung 2011 da chon loc -Mien nui_KH TPCP vung TNB (03-1-2012) 2 4 2" xfId="19541" xr:uid="{00000000-0005-0000-0000-000045570000}"/>
    <cellStyle name="T_Book1_Bieu tong hop nhu cau ung 2011 da chon loc -Mien nui_KH TPCP vung TNB (03-1-2012) 2 4 2 2" xfId="33653" xr:uid="{00000000-0005-0000-0000-000046570000}"/>
    <cellStyle name="T_Book1_Bieu tong hop nhu cau ung 2011 da chon loc -Mien nui_KH TPCP vung TNB (03-1-2012) 2 4 3" xfId="33652" xr:uid="{00000000-0005-0000-0000-000047570000}"/>
    <cellStyle name="T_Book1_Bieu tong hop nhu cau ung 2011 da chon loc -Mien nui_KH TPCP vung TNB (03-1-2012) 2 5" xfId="10282" xr:uid="{00000000-0005-0000-0000-000048570000}"/>
    <cellStyle name="T_Book1_Bieu tong hop nhu cau ung 2011 da chon loc -Mien nui_KH TPCP vung TNB (03-1-2012) 2 5 2" xfId="19542" xr:uid="{00000000-0005-0000-0000-000049570000}"/>
    <cellStyle name="T_Book1_Bieu tong hop nhu cau ung 2011 da chon loc -Mien nui_KH TPCP vung TNB (03-1-2012) 2 5 2 2" xfId="33655" xr:uid="{00000000-0005-0000-0000-00004A570000}"/>
    <cellStyle name="T_Book1_Bieu tong hop nhu cau ung 2011 da chon loc -Mien nui_KH TPCP vung TNB (03-1-2012) 2 5 3" xfId="33654" xr:uid="{00000000-0005-0000-0000-00004B570000}"/>
    <cellStyle name="T_Book1_Bieu tong hop nhu cau ung 2011 da chon loc -Mien nui_KH TPCP vung TNB (03-1-2012) 2 6" xfId="15895" xr:uid="{00000000-0005-0000-0000-00004C570000}"/>
    <cellStyle name="T_Book1_Bieu tong hop nhu cau ung 2011 da chon loc -Mien nui_KH TPCP vung TNB (03-1-2012) 2 6 2" xfId="33656" xr:uid="{00000000-0005-0000-0000-00004D570000}"/>
    <cellStyle name="T_Book1_Bieu tong hop nhu cau ung 2011 da chon loc -Mien nui_KH TPCP vung TNB (03-1-2012) 2 7" xfId="33641" xr:uid="{00000000-0005-0000-0000-00004E570000}"/>
    <cellStyle name="T_Book1_Bieu tong hop nhu cau ung 2011 da chon loc -Mien nui_KH TPCP vung TNB (03-1-2012) 3" xfId="10283" xr:uid="{00000000-0005-0000-0000-00004F570000}"/>
    <cellStyle name="T_Book1_Bieu tong hop nhu cau ung 2011 da chon loc -Mien nui_KH TPCP vung TNB (03-1-2012) 3 2" xfId="7727" xr:uid="{00000000-0005-0000-0000-000050570000}"/>
    <cellStyle name="T_Book1_Bieu tong hop nhu cau ung 2011 da chon loc -Mien nui_KH TPCP vung TNB (03-1-2012) 3 2 2" xfId="18037" xr:uid="{00000000-0005-0000-0000-000051570000}"/>
    <cellStyle name="T_Book1_Bieu tong hop nhu cau ung 2011 da chon loc -Mien nui_KH TPCP vung TNB (03-1-2012) 3 2 2 2" xfId="33659" xr:uid="{00000000-0005-0000-0000-000052570000}"/>
    <cellStyle name="T_Book1_Bieu tong hop nhu cau ung 2011 da chon loc -Mien nui_KH TPCP vung TNB (03-1-2012) 3 2 3" xfId="33658" xr:uid="{00000000-0005-0000-0000-000053570000}"/>
    <cellStyle name="T_Book1_Bieu tong hop nhu cau ung 2011 da chon loc -Mien nui_KH TPCP vung TNB (03-1-2012) 3 3" xfId="4078" xr:uid="{00000000-0005-0000-0000-000054570000}"/>
    <cellStyle name="T_Book1_Bieu tong hop nhu cau ung 2011 da chon loc -Mien nui_KH TPCP vung TNB (03-1-2012) 3 3 2" xfId="16635" xr:uid="{00000000-0005-0000-0000-000055570000}"/>
    <cellStyle name="T_Book1_Bieu tong hop nhu cau ung 2011 da chon loc -Mien nui_KH TPCP vung TNB (03-1-2012) 3 3 2 2" xfId="33661" xr:uid="{00000000-0005-0000-0000-000056570000}"/>
    <cellStyle name="T_Book1_Bieu tong hop nhu cau ung 2011 da chon loc -Mien nui_KH TPCP vung TNB (03-1-2012) 3 3 3" xfId="33660" xr:uid="{00000000-0005-0000-0000-000057570000}"/>
    <cellStyle name="T_Book1_Bieu tong hop nhu cau ung 2011 da chon loc -Mien nui_KH TPCP vung TNB (03-1-2012) 3 4" xfId="19543" xr:uid="{00000000-0005-0000-0000-000058570000}"/>
    <cellStyle name="T_Book1_Bieu tong hop nhu cau ung 2011 da chon loc -Mien nui_KH TPCP vung TNB (03-1-2012) 3 4 2" xfId="33662" xr:uid="{00000000-0005-0000-0000-000059570000}"/>
    <cellStyle name="T_Book1_Bieu tong hop nhu cau ung 2011 da chon loc -Mien nui_KH TPCP vung TNB (03-1-2012) 3 5" xfId="33657" xr:uid="{00000000-0005-0000-0000-00005A570000}"/>
    <cellStyle name="T_Book1_Bieu tong hop nhu cau ung 2011 da chon loc -Mien nui_KH TPCP vung TNB (03-1-2012) 4" xfId="1471" xr:uid="{00000000-0005-0000-0000-00005B570000}"/>
    <cellStyle name="T_Book1_Bieu tong hop nhu cau ung 2011 da chon loc -Mien nui_KH TPCP vung TNB (03-1-2012) 4 2" xfId="5037" xr:uid="{00000000-0005-0000-0000-00005C570000}"/>
    <cellStyle name="T_Book1_Bieu tong hop nhu cau ung 2011 da chon loc -Mien nui_KH TPCP vung TNB (03-1-2012) 4 2 2" xfId="16949" xr:uid="{00000000-0005-0000-0000-00005D570000}"/>
    <cellStyle name="T_Book1_Bieu tong hop nhu cau ung 2011 da chon loc -Mien nui_KH TPCP vung TNB (03-1-2012) 4 2 2 2" xfId="33665" xr:uid="{00000000-0005-0000-0000-00005E570000}"/>
    <cellStyle name="T_Book1_Bieu tong hop nhu cau ung 2011 da chon loc -Mien nui_KH TPCP vung TNB (03-1-2012) 4 2 3" xfId="33664" xr:uid="{00000000-0005-0000-0000-00005F570000}"/>
    <cellStyle name="T_Book1_Bieu tong hop nhu cau ung 2011 da chon loc -Mien nui_KH TPCP vung TNB (03-1-2012) 4 3" xfId="15716" xr:uid="{00000000-0005-0000-0000-000060570000}"/>
    <cellStyle name="T_Book1_Bieu tong hop nhu cau ung 2011 da chon loc -Mien nui_KH TPCP vung TNB (03-1-2012) 4 3 2" xfId="33666" xr:uid="{00000000-0005-0000-0000-000061570000}"/>
    <cellStyle name="T_Book1_Bieu tong hop nhu cau ung 2011 da chon loc -Mien nui_KH TPCP vung TNB (03-1-2012) 4 4" xfId="33663" xr:uid="{00000000-0005-0000-0000-000062570000}"/>
    <cellStyle name="T_Book1_Bieu tong hop nhu cau ung 2011 da chon loc -Mien nui_KH TPCP vung TNB (03-1-2012) 5" xfId="1616" xr:uid="{00000000-0005-0000-0000-000063570000}"/>
    <cellStyle name="T_Book1_Bieu tong hop nhu cau ung 2011 da chon loc -Mien nui_KH TPCP vung TNB (03-1-2012) 5 2" xfId="15773" xr:uid="{00000000-0005-0000-0000-000064570000}"/>
    <cellStyle name="T_Book1_Bieu tong hop nhu cau ung 2011 da chon loc -Mien nui_KH TPCP vung TNB (03-1-2012) 5 2 2" xfId="33668" xr:uid="{00000000-0005-0000-0000-000065570000}"/>
    <cellStyle name="T_Book1_Bieu tong hop nhu cau ung 2011 da chon loc -Mien nui_KH TPCP vung TNB (03-1-2012) 5 3" xfId="33667" xr:uid="{00000000-0005-0000-0000-000066570000}"/>
    <cellStyle name="T_Book1_Bieu tong hop nhu cau ung 2011 da chon loc -Mien nui_KH TPCP vung TNB (03-1-2012) 6" xfId="3309" xr:uid="{00000000-0005-0000-0000-000067570000}"/>
    <cellStyle name="T_Book1_Bieu tong hop nhu cau ung 2011 da chon loc -Mien nui_KH TPCP vung TNB (03-1-2012) 6 2" xfId="16353" xr:uid="{00000000-0005-0000-0000-000068570000}"/>
    <cellStyle name="T_Book1_Bieu tong hop nhu cau ung 2011 da chon loc -Mien nui_KH TPCP vung TNB (03-1-2012) 6 2 2" xfId="33670" xr:uid="{00000000-0005-0000-0000-000069570000}"/>
    <cellStyle name="T_Book1_Bieu tong hop nhu cau ung 2011 da chon loc -Mien nui_KH TPCP vung TNB (03-1-2012) 6 3" xfId="33669" xr:uid="{00000000-0005-0000-0000-00006A570000}"/>
    <cellStyle name="T_Book1_Bieu tong hop nhu cau ung 2011 da chon loc -Mien nui_KH TPCP vung TNB (03-1-2012) 7" xfId="15669" xr:uid="{00000000-0005-0000-0000-00006B570000}"/>
    <cellStyle name="T_Book1_Bieu tong hop nhu cau ung 2011 da chon loc -Mien nui_KH TPCP vung TNB (03-1-2012) 7 2" xfId="33671" xr:uid="{00000000-0005-0000-0000-00006C570000}"/>
    <cellStyle name="T_Book1_Bieu tong hop nhu cau ung 2011 da chon loc -Mien nui_KH TPCP vung TNB (03-1-2012) 8" xfId="33640" xr:uid="{00000000-0005-0000-0000-00006D570000}"/>
    <cellStyle name="T_Book1_Bieu3ODA" xfId="8459" xr:uid="{00000000-0005-0000-0000-00006E570000}"/>
    <cellStyle name="T_Book1_Bieu3ODA 2" xfId="10284" xr:uid="{00000000-0005-0000-0000-00006F570000}"/>
    <cellStyle name="T_Book1_Bieu3ODA 2 2" xfId="9235" xr:uid="{00000000-0005-0000-0000-000070570000}"/>
    <cellStyle name="T_Book1_Bieu3ODA 2 2 2" xfId="3079" xr:uid="{00000000-0005-0000-0000-000071570000}"/>
    <cellStyle name="T_Book1_Bieu3ODA 2 2 2 2" xfId="16282" xr:uid="{00000000-0005-0000-0000-000072570000}"/>
    <cellStyle name="T_Book1_Bieu3ODA 2 2 2 2 2" xfId="33676" xr:uid="{00000000-0005-0000-0000-000073570000}"/>
    <cellStyle name="T_Book1_Bieu3ODA 2 2 2 3" xfId="33675" xr:uid="{00000000-0005-0000-0000-000074570000}"/>
    <cellStyle name="T_Book1_Bieu3ODA 2 2 3" xfId="10285" xr:uid="{00000000-0005-0000-0000-000075570000}"/>
    <cellStyle name="T_Book1_Bieu3ODA 2 2 3 2" xfId="19545" xr:uid="{00000000-0005-0000-0000-000076570000}"/>
    <cellStyle name="T_Book1_Bieu3ODA 2 2 3 2 2" xfId="33678" xr:uid="{00000000-0005-0000-0000-000077570000}"/>
    <cellStyle name="T_Book1_Bieu3ODA 2 2 3 3" xfId="33677" xr:uid="{00000000-0005-0000-0000-000078570000}"/>
    <cellStyle name="T_Book1_Bieu3ODA 2 2 4" xfId="18546" xr:uid="{00000000-0005-0000-0000-000079570000}"/>
    <cellStyle name="T_Book1_Bieu3ODA 2 2 4 2" xfId="33679" xr:uid="{00000000-0005-0000-0000-00007A570000}"/>
    <cellStyle name="T_Book1_Bieu3ODA 2 2 5" xfId="33674" xr:uid="{00000000-0005-0000-0000-00007B570000}"/>
    <cellStyle name="T_Book1_Bieu3ODA 2 3" xfId="8980" xr:uid="{00000000-0005-0000-0000-00007C570000}"/>
    <cellStyle name="T_Book1_Bieu3ODA 2 3 2" xfId="423" xr:uid="{00000000-0005-0000-0000-00007D570000}"/>
    <cellStyle name="T_Book1_Bieu3ODA 2 3 2 2" xfId="15311" xr:uid="{00000000-0005-0000-0000-00007E570000}"/>
    <cellStyle name="T_Book1_Bieu3ODA 2 3 2 2 2" xfId="33682" xr:uid="{00000000-0005-0000-0000-00007F570000}"/>
    <cellStyle name="T_Book1_Bieu3ODA 2 3 2 3" xfId="33681" xr:uid="{00000000-0005-0000-0000-000080570000}"/>
    <cellStyle name="T_Book1_Bieu3ODA 2 3 3" xfId="18448" xr:uid="{00000000-0005-0000-0000-000081570000}"/>
    <cellStyle name="T_Book1_Bieu3ODA 2 3 3 2" xfId="33683" xr:uid="{00000000-0005-0000-0000-000082570000}"/>
    <cellStyle name="T_Book1_Bieu3ODA 2 3 4" xfId="33680" xr:uid="{00000000-0005-0000-0000-000083570000}"/>
    <cellStyle name="T_Book1_Bieu3ODA 2 4" xfId="8982" xr:uid="{00000000-0005-0000-0000-000084570000}"/>
    <cellStyle name="T_Book1_Bieu3ODA 2 4 2" xfId="18449" xr:uid="{00000000-0005-0000-0000-000085570000}"/>
    <cellStyle name="T_Book1_Bieu3ODA 2 4 2 2" xfId="33685" xr:uid="{00000000-0005-0000-0000-000086570000}"/>
    <cellStyle name="T_Book1_Bieu3ODA 2 4 3" xfId="33684" xr:uid="{00000000-0005-0000-0000-000087570000}"/>
    <cellStyle name="T_Book1_Bieu3ODA 2 5" xfId="5233" xr:uid="{00000000-0005-0000-0000-000088570000}"/>
    <cellStyle name="T_Book1_Bieu3ODA 2 5 2" xfId="17024" xr:uid="{00000000-0005-0000-0000-000089570000}"/>
    <cellStyle name="T_Book1_Bieu3ODA 2 5 2 2" xfId="33687" xr:uid="{00000000-0005-0000-0000-00008A570000}"/>
    <cellStyle name="T_Book1_Bieu3ODA 2 5 3" xfId="33686" xr:uid="{00000000-0005-0000-0000-00008B570000}"/>
    <cellStyle name="T_Book1_Bieu3ODA 2 6" xfId="19544" xr:uid="{00000000-0005-0000-0000-00008C570000}"/>
    <cellStyle name="T_Book1_Bieu3ODA 2 6 2" xfId="33688" xr:uid="{00000000-0005-0000-0000-00008D570000}"/>
    <cellStyle name="T_Book1_Bieu3ODA 2 7" xfId="33673" xr:uid="{00000000-0005-0000-0000-00008E570000}"/>
    <cellStyle name="T_Book1_Bieu3ODA 3" xfId="10287" xr:uid="{00000000-0005-0000-0000-00008F570000}"/>
    <cellStyle name="T_Book1_Bieu3ODA 3 2" xfId="9353" xr:uid="{00000000-0005-0000-0000-000090570000}"/>
    <cellStyle name="T_Book1_Bieu3ODA 3 2 2" xfId="18650" xr:uid="{00000000-0005-0000-0000-000091570000}"/>
    <cellStyle name="T_Book1_Bieu3ODA 3 2 2 2" xfId="33691" xr:uid="{00000000-0005-0000-0000-000092570000}"/>
    <cellStyle name="T_Book1_Bieu3ODA 3 2 3" xfId="33690" xr:uid="{00000000-0005-0000-0000-000093570000}"/>
    <cellStyle name="T_Book1_Bieu3ODA 3 3" xfId="8986" xr:uid="{00000000-0005-0000-0000-000094570000}"/>
    <cellStyle name="T_Book1_Bieu3ODA 3 3 2" xfId="18451" xr:uid="{00000000-0005-0000-0000-000095570000}"/>
    <cellStyle name="T_Book1_Bieu3ODA 3 3 2 2" xfId="33693" xr:uid="{00000000-0005-0000-0000-000096570000}"/>
    <cellStyle name="T_Book1_Bieu3ODA 3 3 3" xfId="33692" xr:uid="{00000000-0005-0000-0000-000097570000}"/>
    <cellStyle name="T_Book1_Bieu3ODA 3 4" xfId="19546" xr:uid="{00000000-0005-0000-0000-000098570000}"/>
    <cellStyle name="T_Book1_Bieu3ODA 3 4 2" xfId="33694" xr:uid="{00000000-0005-0000-0000-000099570000}"/>
    <cellStyle name="T_Book1_Bieu3ODA 3 5" xfId="33689" xr:uid="{00000000-0005-0000-0000-00009A570000}"/>
    <cellStyle name="T_Book1_Bieu3ODA 4" xfId="10288" xr:uid="{00000000-0005-0000-0000-00009B570000}"/>
    <cellStyle name="T_Book1_Bieu3ODA 4 2" xfId="10289" xr:uid="{00000000-0005-0000-0000-00009C570000}"/>
    <cellStyle name="T_Book1_Bieu3ODA 4 2 2" xfId="19548" xr:uid="{00000000-0005-0000-0000-00009D570000}"/>
    <cellStyle name="T_Book1_Bieu3ODA 4 2 2 2" xfId="33697" xr:uid="{00000000-0005-0000-0000-00009E570000}"/>
    <cellStyle name="T_Book1_Bieu3ODA 4 2 3" xfId="33696" xr:uid="{00000000-0005-0000-0000-00009F570000}"/>
    <cellStyle name="T_Book1_Bieu3ODA 4 3" xfId="19547" xr:uid="{00000000-0005-0000-0000-0000A0570000}"/>
    <cellStyle name="T_Book1_Bieu3ODA 4 3 2" xfId="33698" xr:uid="{00000000-0005-0000-0000-0000A1570000}"/>
    <cellStyle name="T_Book1_Bieu3ODA 4 4" xfId="33695" xr:uid="{00000000-0005-0000-0000-0000A2570000}"/>
    <cellStyle name="T_Book1_Bieu3ODA 5" xfId="10290" xr:uid="{00000000-0005-0000-0000-0000A3570000}"/>
    <cellStyle name="T_Book1_Bieu3ODA 5 2" xfId="19549" xr:uid="{00000000-0005-0000-0000-0000A4570000}"/>
    <cellStyle name="T_Book1_Bieu3ODA 5 2 2" xfId="33700" xr:uid="{00000000-0005-0000-0000-0000A5570000}"/>
    <cellStyle name="T_Book1_Bieu3ODA 5 3" xfId="33699" xr:uid="{00000000-0005-0000-0000-0000A6570000}"/>
    <cellStyle name="T_Book1_Bieu3ODA 6" xfId="4234" xr:uid="{00000000-0005-0000-0000-0000A7570000}"/>
    <cellStyle name="T_Book1_Bieu3ODA 6 2" xfId="16693" xr:uid="{00000000-0005-0000-0000-0000A8570000}"/>
    <cellStyle name="T_Book1_Bieu3ODA 6 2 2" xfId="33702" xr:uid="{00000000-0005-0000-0000-0000A9570000}"/>
    <cellStyle name="T_Book1_Bieu3ODA 6 3" xfId="33701" xr:uid="{00000000-0005-0000-0000-0000AA570000}"/>
    <cellStyle name="T_Book1_Bieu3ODA 7" xfId="18281" xr:uid="{00000000-0005-0000-0000-0000AB570000}"/>
    <cellStyle name="T_Book1_Bieu3ODA 7 2" xfId="33703" xr:uid="{00000000-0005-0000-0000-0000AC570000}"/>
    <cellStyle name="T_Book1_Bieu3ODA 8" xfId="33672" xr:uid="{00000000-0005-0000-0000-0000AD570000}"/>
    <cellStyle name="T_Book1_Bieu3ODA_!1 1 bao cao giao KH ve HTCMT vung TNB   12-12-2011" xfId="6069" xr:uid="{00000000-0005-0000-0000-0000AE570000}"/>
    <cellStyle name="T_Book1_Bieu3ODA_!1 1 bao cao giao KH ve HTCMT vung TNB   12-12-2011 2" xfId="6983" xr:uid="{00000000-0005-0000-0000-0000AF570000}"/>
    <cellStyle name="T_Book1_Bieu3ODA_!1 1 bao cao giao KH ve HTCMT vung TNB   12-12-2011 2 2" xfId="6985" xr:uid="{00000000-0005-0000-0000-0000B0570000}"/>
    <cellStyle name="T_Book1_Bieu3ODA_!1 1 bao cao giao KH ve HTCMT vung TNB   12-12-2011 2 2 2" xfId="2528" xr:uid="{00000000-0005-0000-0000-0000B1570000}"/>
    <cellStyle name="T_Book1_Bieu3ODA_!1 1 bao cao giao KH ve HTCMT vung TNB   12-12-2011 2 2 2 2" xfId="16078" xr:uid="{00000000-0005-0000-0000-0000B2570000}"/>
    <cellStyle name="T_Book1_Bieu3ODA_!1 1 bao cao giao KH ve HTCMT vung TNB   12-12-2011 2 2 2 2 2" xfId="33708" xr:uid="{00000000-0005-0000-0000-0000B3570000}"/>
    <cellStyle name="T_Book1_Bieu3ODA_!1 1 bao cao giao KH ve HTCMT vung TNB   12-12-2011 2 2 2 3" xfId="33707" xr:uid="{00000000-0005-0000-0000-0000B4570000}"/>
    <cellStyle name="T_Book1_Bieu3ODA_!1 1 bao cao giao KH ve HTCMT vung TNB   12-12-2011 2 2 3" xfId="6063" xr:uid="{00000000-0005-0000-0000-0000B5570000}"/>
    <cellStyle name="T_Book1_Bieu3ODA_!1 1 bao cao giao KH ve HTCMT vung TNB   12-12-2011 2 2 3 2" xfId="17290" xr:uid="{00000000-0005-0000-0000-0000B6570000}"/>
    <cellStyle name="T_Book1_Bieu3ODA_!1 1 bao cao giao KH ve HTCMT vung TNB   12-12-2011 2 2 3 2 2" xfId="33710" xr:uid="{00000000-0005-0000-0000-0000B7570000}"/>
    <cellStyle name="T_Book1_Bieu3ODA_!1 1 bao cao giao KH ve HTCMT vung TNB   12-12-2011 2 2 3 3" xfId="33709" xr:uid="{00000000-0005-0000-0000-0000B8570000}"/>
    <cellStyle name="T_Book1_Bieu3ODA_!1 1 bao cao giao KH ve HTCMT vung TNB   12-12-2011 2 2 4" xfId="17713" xr:uid="{00000000-0005-0000-0000-0000B9570000}"/>
    <cellStyle name="T_Book1_Bieu3ODA_!1 1 bao cao giao KH ve HTCMT vung TNB   12-12-2011 2 2 4 2" xfId="33711" xr:uid="{00000000-0005-0000-0000-0000BA570000}"/>
    <cellStyle name="T_Book1_Bieu3ODA_!1 1 bao cao giao KH ve HTCMT vung TNB   12-12-2011 2 2 5" xfId="33706" xr:uid="{00000000-0005-0000-0000-0000BB570000}"/>
    <cellStyle name="T_Book1_Bieu3ODA_!1 1 bao cao giao KH ve HTCMT vung TNB   12-12-2011 2 3" xfId="1166" xr:uid="{00000000-0005-0000-0000-0000BC570000}"/>
    <cellStyle name="T_Book1_Bieu3ODA_!1 1 bao cao giao KH ve HTCMT vung TNB   12-12-2011 2 3 2" xfId="6232" xr:uid="{00000000-0005-0000-0000-0000BD570000}"/>
    <cellStyle name="T_Book1_Bieu3ODA_!1 1 bao cao giao KH ve HTCMT vung TNB   12-12-2011 2 3 2 2" xfId="17329" xr:uid="{00000000-0005-0000-0000-0000BE570000}"/>
    <cellStyle name="T_Book1_Bieu3ODA_!1 1 bao cao giao KH ve HTCMT vung TNB   12-12-2011 2 3 2 2 2" xfId="33714" xr:uid="{00000000-0005-0000-0000-0000BF570000}"/>
    <cellStyle name="T_Book1_Bieu3ODA_!1 1 bao cao giao KH ve HTCMT vung TNB   12-12-2011 2 3 2 3" xfId="33713" xr:uid="{00000000-0005-0000-0000-0000C0570000}"/>
    <cellStyle name="T_Book1_Bieu3ODA_!1 1 bao cao giao KH ve HTCMT vung TNB   12-12-2011 2 3 3" xfId="15601" xr:uid="{00000000-0005-0000-0000-0000C1570000}"/>
    <cellStyle name="T_Book1_Bieu3ODA_!1 1 bao cao giao KH ve HTCMT vung TNB   12-12-2011 2 3 3 2" xfId="33715" xr:uid="{00000000-0005-0000-0000-0000C2570000}"/>
    <cellStyle name="T_Book1_Bieu3ODA_!1 1 bao cao giao KH ve HTCMT vung TNB   12-12-2011 2 3 4" xfId="33712" xr:uid="{00000000-0005-0000-0000-0000C3570000}"/>
    <cellStyle name="T_Book1_Bieu3ODA_!1 1 bao cao giao KH ve HTCMT vung TNB   12-12-2011 2 4" xfId="6987" xr:uid="{00000000-0005-0000-0000-0000C4570000}"/>
    <cellStyle name="T_Book1_Bieu3ODA_!1 1 bao cao giao KH ve HTCMT vung TNB   12-12-2011 2 4 2" xfId="17715" xr:uid="{00000000-0005-0000-0000-0000C5570000}"/>
    <cellStyle name="T_Book1_Bieu3ODA_!1 1 bao cao giao KH ve HTCMT vung TNB   12-12-2011 2 4 2 2" xfId="33717" xr:uid="{00000000-0005-0000-0000-0000C6570000}"/>
    <cellStyle name="T_Book1_Bieu3ODA_!1 1 bao cao giao KH ve HTCMT vung TNB   12-12-2011 2 4 3" xfId="33716" xr:uid="{00000000-0005-0000-0000-0000C7570000}"/>
    <cellStyle name="T_Book1_Bieu3ODA_!1 1 bao cao giao KH ve HTCMT vung TNB   12-12-2011 2 5" xfId="4463" xr:uid="{00000000-0005-0000-0000-0000C8570000}"/>
    <cellStyle name="T_Book1_Bieu3ODA_!1 1 bao cao giao KH ve HTCMT vung TNB   12-12-2011 2 5 2" xfId="16762" xr:uid="{00000000-0005-0000-0000-0000C9570000}"/>
    <cellStyle name="T_Book1_Bieu3ODA_!1 1 bao cao giao KH ve HTCMT vung TNB   12-12-2011 2 5 2 2" xfId="33719" xr:uid="{00000000-0005-0000-0000-0000CA570000}"/>
    <cellStyle name="T_Book1_Bieu3ODA_!1 1 bao cao giao KH ve HTCMT vung TNB   12-12-2011 2 5 3" xfId="33718" xr:uid="{00000000-0005-0000-0000-0000CB570000}"/>
    <cellStyle name="T_Book1_Bieu3ODA_!1 1 bao cao giao KH ve HTCMT vung TNB   12-12-2011 2 6" xfId="17711" xr:uid="{00000000-0005-0000-0000-0000CC570000}"/>
    <cellStyle name="T_Book1_Bieu3ODA_!1 1 bao cao giao KH ve HTCMT vung TNB   12-12-2011 2 6 2" xfId="33720" xr:uid="{00000000-0005-0000-0000-0000CD570000}"/>
    <cellStyle name="T_Book1_Bieu3ODA_!1 1 bao cao giao KH ve HTCMT vung TNB   12-12-2011 2 7" xfId="33705" xr:uid="{00000000-0005-0000-0000-0000CE570000}"/>
    <cellStyle name="T_Book1_Bieu3ODA_!1 1 bao cao giao KH ve HTCMT vung TNB   12-12-2011 3" xfId="6990" xr:uid="{00000000-0005-0000-0000-0000CF570000}"/>
    <cellStyle name="T_Book1_Bieu3ODA_!1 1 bao cao giao KH ve HTCMT vung TNB   12-12-2011 3 2" xfId="3653" xr:uid="{00000000-0005-0000-0000-0000D0570000}"/>
    <cellStyle name="T_Book1_Bieu3ODA_!1 1 bao cao giao KH ve HTCMT vung TNB   12-12-2011 3 2 2" xfId="16465" xr:uid="{00000000-0005-0000-0000-0000D1570000}"/>
    <cellStyle name="T_Book1_Bieu3ODA_!1 1 bao cao giao KH ve HTCMT vung TNB   12-12-2011 3 2 2 2" xfId="33723" xr:uid="{00000000-0005-0000-0000-0000D2570000}"/>
    <cellStyle name="T_Book1_Bieu3ODA_!1 1 bao cao giao KH ve HTCMT vung TNB   12-12-2011 3 2 3" xfId="33722" xr:uid="{00000000-0005-0000-0000-0000D3570000}"/>
    <cellStyle name="T_Book1_Bieu3ODA_!1 1 bao cao giao KH ve HTCMT vung TNB   12-12-2011 3 3" xfId="2468" xr:uid="{00000000-0005-0000-0000-0000D4570000}"/>
    <cellStyle name="T_Book1_Bieu3ODA_!1 1 bao cao giao KH ve HTCMT vung TNB   12-12-2011 3 3 2" xfId="16058" xr:uid="{00000000-0005-0000-0000-0000D5570000}"/>
    <cellStyle name="T_Book1_Bieu3ODA_!1 1 bao cao giao KH ve HTCMT vung TNB   12-12-2011 3 3 2 2" xfId="33725" xr:uid="{00000000-0005-0000-0000-0000D6570000}"/>
    <cellStyle name="T_Book1_Bieu3ODA_!1 1 bao cao giao KH ve HTCMT vung TNB   12-12-2011 3 3 3" xfId="33724" xr:uid="{00000000-0005-0000-0000-0000D7570000}"/>
    <cellStyle name="T_Book1_Bieu3ODA_!1 1 bao cao giao KH ve HTCMT vung TNB   12-12-2011 3 4" xfId="17717" xr:uid="{00000000-0005-0000-0000-0000D8570000}"/>
    <cellStyle name="T_Book1_Bieu3ODA_!1 1 bao cao giao KH ve HTCMT vung TNB   12-12-2011 3 4 2" xfId="33726" xr:uid="{00000000-0005-0000-0000-0000D9570000}"/>
    <cellStyle name="T_Book1_Bieu3ODA_!1 1 bao cao giao KH ve HTCMT vung TNB   12-12-2011 3 5" xfId="33721" xr:uid="{00000000-0005-0000-0000-0000DA570000}"/>
    <cellStyle name="T_Book1_Bieu3ODA_!1 1 bao cao giao KH ve HTCMT vung TNB   12-12-2011 4" xfId="6995" xr:uid="{00000000-0005-0000-0000-0000DB570000}"/>
    <cellStyle name="T_Book1_Bieu3ODA_!1 1 bao cao giao KH ve HTCMT vung TNB   12-12-2011 4 2" xfId="3424" xr:uid="{00000000-0005-0000-0000-0000DC570000}"/>
    <cellStyle name="T_Book1_Bieu3ODA_!1 1 bao cao giao KH ve HTCMT vung TNB   12-12-2011 4 2 2" xfId="16387" xr:uid="{00000000-0005-0000-0000-0000DD570000}"/>
    <cellStyle name="T_Book1_Bieu3ODA_!1 1 bao cao giao KH ve HTCMT vung TNB   12-12-2011 4 2 2 2" xfId="33729" xr:uid="{00000000-0005-0000-0000-0000DE570000}"/>
    <cellStyle name="T_Book1_Bieu3ODA_!1 1 bao cao giao KH ve HTCMT vung TNB   12-12-2011 4 2 3" xfId="33728" xr:uid="{00000000-0005-0000-0000-0000DF570000}"/>
    <cellStyle name="T_Book1_Bieu3ODA_!1 1 bao cao giao KH ve HTCMT vung TNB   12-12-2011 4 3" xfId="17721" xr:uid="{00000000-0005-0000-0000-0000E0570000}"/>
    <cellStyle name="T_Book1_Bieu3ODA_!1 1 bao cao giao KH ve HTCMT vung TNB   12-12-2011 4 3 2" xfId="33730" xr:uid="{00000000-0005-0000-0000-0000E1570000}"/>
    <cellStyle name="T_Book1_Bieu3ODA_!1 1 bao cao giao KH ve HTCMT vung TNB   12-12-2011 4 4" xfId="33727" xr:uid="{00000000-0005-0000-0000-0000E2570000}"/>
    <cellStyle name="T_Book1_Bieu3ODA_!1 1 bao cao giao KH ve HTCMT vung TNB   12-12-2011 5" xfId="7010" xr:uid="{00000000-0005-0000-0000-0000E3570000}"/>
    <cellStyle name="T_Book1_Bieu3ODA_!1 1 bao cao giao KH ve HTCMT vung TNB   12-12-2011 5 2" xfId="17730" xr:uid="{00000000-0005-0000-0000-0000E4570000}"/>
    <cellStyle name="T_Book1_Bieu3ODA_!1 1 bao cao giao KH ve HTCMT vung TNB   12-12-2011 5 2 2" xfId="33732" xr:uid="{00000000-0005-0000-0000-0000E5570000}"/>
    <cellStyle name="T_Book1_Bieu3ODA_!1 1 bao cao giao KH ve HTCMT vung TNB   12-12-2011 5 3" xfId="33731" xr:uid="{00000000-0005-0000-0000-0000E6570000}"/>
    <cellStyle name="T_Book1_Bieu3ODA_!1 1 bao cao giao KH ve HTCMT vung TNB   12-12-2011 6" xfId="3925" xr:uid="{00000000-0005-0000-0000-0000E7570000}"/>
    <cellStyle name="T_Book1_Bieu3ODA_!1 1 bao cao giao KH ve HTCMT vung TNB   12-12-2011 6 2" xfId="16562" xr:uid="{00000000-0005-0000-0000-0000E8570000}"/>
    <cellStyle name="T_Book1_Bieu3ODA_!1 1 bao cao giao KH ve HTCMT vung TNB   12-12-2011 6 2 2" xfId="33734" xr:uid="{00000000-0005-0000-0000-0000E9570000}"/>
    <cellStyle name="T_Book1_Bieu3ODA_!1 1 bao cao giao KH ve HTCMT vung TNB   12-12-2011 6 3" xfId="33733" xr:uid="{00000000-0005-0000-0000-0000EA570000}"/>
    <cellStyle name="T_Book1_Bieu3ODA_!1 1 bao cao giao KH ve HTCMT vung TNB   12-12-2011 7" xfId="17293" xr:uid="{00000000-0005-0000-0000-0000EB570000}"/>
    <cellStyle name="T_Book1_Bieu3ODA_!1 1 bao cao giao KH ve HTCMT vung TNB   12-12-2011 7 2" xfId="33735" xr:uid="{00000000-0005-0000-0000-0000EC570000}"/>
    <cellStyle name="T_Book1_Bieu3ODA_!1 1 bao cao giao KH ve HTCMT vung TNB   12-12-2011 8" xfId="33704" xr:uid="{00000000-0005-0000-0000-0000ED570000}"/>
    <cellStyle name="T_Book1_Bieu3ODA_1" xfId="1190" xr:uid="{00000000-0005-0000-0000-0000EE570000}"/>
    <cellStyle name="T_Book1_Bieu3ODA_1 2" xfId="3960" xr:uid="{00000000-0005-0000-0000-0000EF570000}"/>
    <cellStyle name="T_Book1_Bieu3ODA_1 2 2" xfId="3964" xr:uid="{00000000-0005-0000-0000-0000F0570000}"/>
    <cellStyle name="T_Book1_Bieu3ODA_1 2 2 2" xfId="2365" xr:uid="{00000000-0005-0000-0000-0000F1570000}"/>
    <cellStyle name="T_Book1_Bieu3ODA_1 2 2 2 2" xfId="16024" xr:uid="{00000000-0005-0000-0000-0000F2570000}"/>
    <cellStyle name="T_Book1_Bieu3ODA_1 2 2 2 2 2" xfId="33740" xr:uid="{00000000-0005-0000-0000-0000F3570000}"/>
    <cellStyle name="T_Book1_Bieu3ODA_1 2 2 2 3" xfId="33739" xr:uid="{00000000-0005-0000-0000-0000F4570000}"/>
    <cellStyle name="T_Book1_Bieu3ODA_1 2 2 3" xfId="3970" xr:uid="{00000000-0005-0000-0000-0000F5570000}"/>
    <cellStyle name="T_Book1_Bieu3ODA_1 2 2 3 2" xfId="16589" xr:uid="{00000000-0005-0000-0000-0000F6570000}"/>
    <cellStyle name="T_Book1_Bieu3ODA_1 2 2 3 2 2" xfId="33742" xr:uid="{00000000-0005-0000-0000-0000F7570000}"/>
    <cellStyle name="T_Book1_Bieu3ODA_1 2 2 3 3" xfId="33741" xr:uid="{00000000-0005-0000-0000-0000F8570000}"/>
    <cellStyle name="T_Book1_Bieu3ODA_1 2 2 4" xfId="16585" xr:uid="{00000000-0005-0000-0000-0000F9570000}"/>
    <cellStyle name="T_Book1_Bieu3ODA_1 2 2 4 2" xfId="33743" xr:uid="{00000000-0005-0000-0000-0000FA570000}"/>
    <cellStyle name="T_Book1_Bieu3ODA_1 2 2 5" xfId="33738" xr:uid="{00000000-0005-0000-0000-0000FB570000}"/>
    <cellStyle name="T_Book1_Bieu3ODA_1 2 3" xfId="656" xr:uid="{00000000-0005-0000-0000-0000FC570000}"/>
    <cellStyle name="T_Book1_Bieu3ODA_1 2 3 2" xfId="3973" xr:uid="{00000000-0005-0000-0000-0000FD570000}"/>
    <cellStyle name="T_Book1_Bieu3ODA_1 2 3 2 2" xfId="16592" xr:uid="{00000000-0005-0000-0000-0000FE570000}"/>
    <cellStyle name="T_Book1_Bieu3ODA_1 2 3 2 2 2" xfId="33746" xr:uid="{00000000-0005-0000-0000-0000FF570000}"/>
    <cellStyle name="T_Book1_Bieu3ODA_1 2 3 2 3" xfId="33745" xr:uid="{00000000-0005-0000-0000-000000580000}"/>
    <cellStyle name="T_Book1_Bieu3ODA_1 2 3 3" xfId="15412" xr:uid="{00000000-0005-0000-0000-000001580000}"/>
    <cellStyle name="T_Book1_Bieu3ODA_1 2 3 3 2" xfId="33747" xr:uid="{00000000-0005-0000-0000-000002580000}"/>
    <cellStyle name="T_Book1_Bieu3ODA_1 2 3 4" xfId="33744" xr:uid="{00000000-0005-0000-0000-000003580000}"/>
    <cellStyle name="T_Book1_Bieu3ODA_1 2 4" xfId="177" xr:uid="{00000000-0005-0000-0000-000004580000}"/>
    <cellStyle name="T_Book1_Bieu3ODA_1 2 4 2" xfId="15226" xr:uid="{00000000-0005-0000-0000-000005580000}"/>
    <cellStyle name="T_Book1_Bieu3ODA_1 2 4 2 2" xfId="33749" xr:uid="{00000000-0005-0000-0000-000006580000}"/>
    <cellStyle name="T_Book1_Bieu3ODA_1 2 4 3" xfId="33748" xr:uid="{00000000-0005-0000-0000-000007580000}"/>
    <cellStyle name="T_Book1_Bieu3ODA_1 2 5" xfId="667" xr:uid="{00000000-0005-0000-0000-000008580000}"/>
    <cellStyle name="T_Book1_Bieu3ODA_1 2 5 2" xfId="15420" xr:uid="{00000000-0005-0000-0000-000009580000}"/>
    <cellStyle name="T_Book1_Bieu3ODA_1 2 5 2 2" xfId="33751" xr:uid="{00000000-0005-0000-0000-00000A580000}"/>
    <cellStyle name="T_Book1_Bieu3ODA_1 2 5 3" xfId="33750" xr:uid="{00000000-0005-0000-0000-00000B580000}"/>
    <cellStyle name="T_Book1_Bieu3ODA_1 2 6" xfId="16582" xr:uid="{00000000-0005-0000-0000-00000C580000}"/>
    <cellStyle name="T_Book1_Bieu3ODA_1 2 6 2" xfId="33752" xr:uid="{00000000-0005-0000-0000-00000D580000}"/>
    <cellStyle name="T_Book1_Bieu3ODA_1 2 7" xfId="33737" xr:uid="{00000000-0005-0000-0000-00000E580000}"/>
    <cellStyle name="T_Book1_Bieu3ODA_1 3" xfId="3980" xr:uid="{00000000-0005-0000-0000-00000F580000}"/>
    <cellStyle name="T_Book1_Bieu3ODA_1 3 2" xfId="3785" xr:uid="{00000000-0005-0000-0000-000010580000}"/>
    <cellStyle name="T_Book1_Bieu3ODA_1 3 2 2" xfId="16511" xr:uid="{00000000-0005-0000-0000-000011580000}"/>
    <cellStyle name="T_Book1_Bieu3ODA_1 3 2 2 2" xfId="33755" xr:uid="{00000000-0005-0000-0000-000012580000}"/>
    <cellStyle name="T_Book1_Bieu3ODA_1 3 2 3" xfId="33754" xr:uid="{00000000-0005-0000-0000-000013580000}"/>
    <cellStyle name="T_Book1_Bieu3ODA_1 3 3" xfId="704" xr:uid="{00000000-0005-0000-0000-000014580000}"/>
    <cellStyle name="T_Book1_Bieu3ODA_1 3 3 2" xfId="15437" xr:uid="{00000000-0005-0000-0000-000015580000}"/>
    <cellStyle name="T_Book1_Bieu3ODA_1 3 3 2 2" xfId="33757" xr:uid="{00000000-0005-0000-0000-000016580000}"/>
    <cellStyle name="T_Book1_Bieu3ODA_1 3 3 3" xfId="33756" xr:uid="{00000000-0005-0000-0000-000017580000}"/>
    <cellStyle name="T_Book1_Bieu3ODA_1 3 4" xfId="16598" xr:uid="{00000000-0005-0000-0000-000018580000}"/>
    <cellStyle name="T_Book1_Bieu3ODA_1 3 4 2" xfId="33758" xr:uid="{00000000-0005-0000-0000-000019580000}"/>
    <cellStyle name="T_Book1_Bieu3ODA_1 3 5" xfId="33753" xr:uid="{00000000-0005-0000-0000-00001A580000}"/>
    <cellStyle name="T_Book1_Bieu3ODA_1 4" xfId="1588" xr:uid="{00000000-0005-0000-0000-00001B580000}"/>
    <cellStyle name="T_Book1_Bieu3ODA_1 4 2" xfId="1626" xr:uid="{00000000-0005-0000-0000-00001C580000}"/>
    <cellStyle name="T_Book1_Bieu3ODA_1 4 2 2" xfId="15777" xr:uid="{00000000-0005-0000-0000-00001D580000}"/>
    <cellStyle name="T_Book1_Bieu3ODA_1 4 2 2 2" xfId="33761" xr:uid="{00000000-0005-0000-0000-00001E580000}"/>
    <cellStyle name="T_Book1_Bieu3ODA_1 4 2 3" xfId="33760" xr:uid="{00000000-0005-0000-0000-00001F580000}"/>
    <cellStyle name="T_Book1_Bieu3ODA_1 4 3" xfId="15764" xr:uid="{00000000-0005-0000-0000-000020580000}"/>
    <cellStyle name="T_Book1_Bieu3ODA_1 4 3 2" xfId="33762" xr:uid="{00000000-0005-0000-0000-000021580000}"/>
    <cellStyle name="T_Book1_Bieu3ODA_1 4 4" xfId="33759" xr:uid="{00000000-0005-0000-0000-000022580000}"/>
    <cellStyle name="T_Book1_Bieu3ODA_1 5" xfId="3982" xr:uid="{00000000-0005-0000-0000-000023580000}"/>
    <cellStyle name="T_Book1_Bieu3ODA_1 5 2" xfId="16600" xr:uid="{00000000-0005-0000-0000-000024580000}"/>
    <cellStyle name="T_Book1_Bieu3ODA_1 5 2 2" xfId="33764" xr:uid="{00000000-0005-0000-0000-000025580000}"/>
    <cellStyle name="T_Book1_Bieu3ODA_1 5 3" xfId="33763" xr:uid="{00000000-0005-0000-0000-000026580000}"/>
    <cellStyle name="T_Book1_Bieu3ODA_1 6" xfId="3614" xr:uid="{00000000-0005-0000-0000-000027580000}"/>
    <cellStyle name="T_Book1_Bieu3ODA_1 6 2" xfId="16447" xr:uid="{00000000-0005-0000-0000-000028580000}"/>
    <cellStyle name="T_Book1_Bieu3ODA_1 6 2 2" xfId="33766" xr:uid="{00000000-0005-0000-0000-000029580000}"/>
    <cellStyle name="T_Book1_Bieu3ODA_1 6 3" xfId="33765" xr:uid="{00000000-0005-0000-0000-00002A580000}"/>
    <cellStyle name="T_Book1_Bieu3ODA_1 7" xfId="15607" xr:uid="{00000000-0005-0000-0000-00002B580000}"/>
    <cellStyle name="T_Book1_Bieu3ODA_1 7 2" xfId="33767" xr:uid="{00000000-0005-0000-0000-00002C580000}"/>
    <cellStyle name="T_Book1_Bieu3ODA_1 8" xfId="33736" xr:uid="{00000000-0005-0000-0000-00002D580000}"/>
    <cellStyle name="T_Book1_Bieu3ODA_1_!1 1 bao cao giao KH ve HTCMT vung TNB   12-12-2011" xfId="10291" xr:uid="{00000000-0005-0000-0000-00002E580000}"/>
    <cellStyle name="T_Book1_Bieu3ODA_1_!1 1 bao cao giao KH ve HTCMT vung TNB   12-12-2011 2" xfId="10293" xr:uid="{00000000-0005-0000-0000-00002F580000}"/>
    <cellStyle name="T_Book1_Bieu3ODA_1_!1 1 bao cao giao KH ve HTCMT vung TNB   12-12-2011 2 2" xfId="1500" xr:uid="{00000000-0005-0000-0000-000030580000}"/>
    <cellStyle name="T_Book1_Bieu3ODA_1_!1 1 bao cao giao KH ve HTCMT vung TNB   12-12-2011 2 2 2" xfId="1503" xr:uid="{00000000-0005-0000-0000-000031580000}"/>
    <cellStyle name="T_Book1_Bieu3ODA_1_!1 1 bao cao giao KH ve HTCMT vung TNB   12-12-2011 2 2 2 2" xfId="15730" xr:uid="{00000000-0005-0000-0000-000032580000}"/>
    <cellStyle name="T_Book1_Bieu3ODA_1_!1 1 bao cao giao KH ve HTCMT vung TNB   12-12-2011 2 2 2 2 2" xfId="33772" xr:uid="{00000000-0005-0000-0000-000033580000}"/>
    <cellStyle name="T_Book1_Bieu3ODA_1_!1 1 bao cao giao KH ve HTCMT vung TNB   12-12-2011 2 2 2 3" xfId="33771" xr:uid="{00000000-0005-0000-0000-000034580000}"/>
    <cellStyle name="T_Book1_Bieu3ODA_1_!1 1 bao cao giao KH ve HTCMT vung TNB   12-12-2011 2 2 3" xfId="1947" xr:uid="{00000000-0005-0000-0000-000035580000}"/>
    <cellStyle name="T_Book1_Bieu3ODA_1_!1 1 bao cao giao KH ve HTCMT vung TNB   12-12-2011 2 2 3 2" xfId="15891" xr:uid="{00000000-0005-0000-0000-000036580000}"/>
    <cellStyle name="T_Book1_Bieu3ODA_1_!1 1 bao cao giao KH ve HTCMT vung TNB   12-12-2011 2 2 3 2 2" xfId="33774" xr:uid="{00000000-0005-0000-0000-000037580000}"/>
    <cellStyle name="T_Book1_Bieu3ODA_1_!1 1 bao cao giao KH ve HTCMT vung TNB   12-12-2011 2 2 3 3" xfId="33773" xr:uid="{00000000-0005-0000-0000-000038580000}"/>
    <cellStyle name="T_Book1_Bieu3ODA_1_!1 1 bao cao giao KH ve HTCMT vung TNB   12-12-2011 2 2 4" xfId="15728" xr:uid="{00000000-0005-0000-0000-000039580000}"/>
    <cellStyle name="T_Book1_Bieu3ODA_1_!1 1 bao cao giao KH ve HTCMT vung TNB   12-12-2011 2 2 4 2" xfId="33775" xr:uid="{00000000-0005-0000-0000-00003A580000}"/>
    <cellStyle name="T_Book1_Bieu3ODA_1_!1 1 bao cao giao KH ve HTCMT vung TNB   12-12-2011 2 2 5" xfId="33770" xr:uid="{00000000-0005-0000-0000-00003B580000}"/>
    <cellStyle name="T_Book1_Bieu3ODA_1_!1 1 bao cao giao KH ve HTCMT vung TNB   12-12-2011 2 3" xfId="10294" xr:uid="{00000000-0005-0000-0000-00003C580000}"/>
    <cellStyle name="T_Book1_Bieu3ODA_1_!1 1 bao cao giao KH ve HTCMT vung TNB   12-12-2011 2 3 2" xfId="10295" xr:uid="{00000000-0005-0000-0000-00003D580000}"/>
    <cellStyle name="T_Book1_Bieu3ODA_1_!1 1 bao cao giao KH ve HTCMT vung TNB   12-12-2011 2 3 2 2" xfId="19554" xr:uid="{00000000-0005-0000-0000-00003E580000}"/>
    <cellStyle name="T_Book1_Bieu3ODA_1_!1 1 bao cao giao KH ve HTCMT vung TNB   12-12-2011 2 3 2 2 2" xfId="33778" xr:uid="{00000000-0005-0000-0000-00003F580000}"/>
    <cellStyle name="T_Book1_Bieu3ODA_1_!1 1 bao cao giao KH ve HTCMT vung TNB   12-12-2011 2 3 2 3" xfId="33777" xr:uid="{00000000-0005-0000-0000-000040580000}"/>
    <cellStyle name="T_Book1_Bieu3ODA_1_!1 1 bao cao giao KH ve HTCMT vung TNB   12-12-2011 2 3 3" xfId="19553" xr:uid="{00000000-0005-0000-0000-000041580000}"/>
    <cellStyle name="T_Book1_Bieu3ODA_1_!1 1 bao cao giao KH ve HTCMT vung TNB   12-12-2011 2 3 3 2" xfId="33779" xr:uid="{00000000-0005-0000-0000-000042580000}"/>
    <cellStyle name="T_Book1_Bieu3ODA_1_!1 1 bao cao giao KH ve HTCMT vung TNB   12-12-2011 2 3 4" xfId="33776" xr:uid="{00000000-0005-0000-0000-000043580000}"/>
    <cellStyle name="T_Book1_Bieu3ODA_1_!1 1 bao cao giao KH ve HTCMT vung TNB   12-12-2011 2 4" xfId="10297" xr:uid="{00000000-0005-0000-0000-000044580000}"/>
    <cellStyle name="T_Book1_Bieu3ODA_1_!1 1 bao cao giao KH ve HTCMT vung TNB   12-12-2011 2 4 2" xfId="19555" xr:uid="{00000000-0005-0000-0000-000045580000}"/>
    <cellStyle name="T_Book1_Bieu3ODA_1_!1 1 bao cao giao KH ve HTCMT vung TNB   12-12-2011 2 4 2 2" xfId="33781" xr:uid="{00000000-0005-0000-0000-000046580000}"/>
    <cellStyle name="T_Book1_Bieu3ODA_1_!1 1 bao cao giao KH ve HTCMT vung TNB   12-12-2011 2 4 3" xfId="33780" xr:uid="{00000000-0005-0000-0000-000047580000}"/>
    <cellStyle name="T_Book1_Bieu3ODA_1_!1 1 bao cao giao KH ve HTCMT vung TNB   12-12-2011 2 5" xfId="3063" xr:uid="{00000000-0005-0000-0000-000048580000}"/>
    <cellStyle name="T_Book1_Bieu3ODA_1_!1 1 bao cao giao KH ve HTCMT vung TNB   12-12-2011 2 5 2" xfId="16275" xr:uid="{00000000-0005-0000-0000-000049580000}"/>
    <cellStyle name="T_Book1_Bieu3ODA_1_!1 1 bao cao giao KH ve HTCMT vung TNB   12-12-2011 2 5 2 2" xfId="33783" xr:uid="{00000000-0005-0000-0000-00004A580000}"/>
    <cellStyle name="T_Book1_Bieu3ODA_1_!1 1 bao cao giao KH ve HTCMT vung TNB   12-12-2011 2 5 3" xfId="33782" xr:uid="{00000000-0005-0000-0000-00004B580000}"/>
    <cellStyle name="T_Book1_Bieu3ODA_1_!1 1 bao cao giao KH ve HTCMT vung TNB   12-12-2011 2 6" xfId="19552" xr:uid="{00000000-0005-0000-0000-00004C580000}"/>
    <cellStyle name="T_Book1_Bieu3ODA_1_!1 1 bao cao giao KH ve HTCMT vung TNB   12-12-2011 2 6 2" xfId="33784" xr:uid="{00000000-0005-0000-0000-00004D580000}"/>
    <cellStyle name="T_Book1_Bieu3ODA_1_!1 1 bao cao giao KH ve HTCMT vung TNB   12-12-2011 2 7" xfId="33769" xr:uid="{00000000-0005-0000-0000-00004E580000}"/>
    <cellStyle name="T_Book1_Bieu3ODA_1_!1 1 bao cao giao KH ve HTCMT vung TNB   12-12-2011 3" xfId="10298" xr:uid="{00000000-0005-0000-0000-00004F580000}"/>
    <cellStyle name="T_Book1_Bieu3ODA_1_!1 1 bao cao giao KH ve HTCMT vung TNB   12-12-2011 3 2" xfId="876" xr:uid="{00000000-0005-0000-0000-000050580000}"/>
    <cellStyle name="T_Book1_Bieu3ODA_1_!1 1 bao cao giao KH ve HTCMT vung TNB   12-12-2011 3 2 2" xfId="15500" xr:uid="{00000000-0005-0000-0000-000051580000}"/>
    <cellStyle name="T_Book1_Bieu3ODA_1_!1 1 bao cao giao KH ve HTCMT vung TNB   12-12-2011 3 2 2 2" xfId="33787" xr:uid="{00000000-0005-0000-0000-000052580000}"/>
    <cellStyle name="T_Book1_Bieu3ODA_1_!1 1 bao cao giao KH ve HTCMT vung TNB   12-12-2011 3 2 3" xfId="33786" xr:uid="{00000000-0005-0000-0000-000053580000}"/>
    <cellStyle name="T_Book1_Bieu3ODA_1_!1 1 bao cao giao KH ve HTCMT vung TNB   12-12-2011 3 3" xfId="1047" xr:uid="{00000000-0005-0000-0000-000054580000}"/>
    <cellStyle name="T_Book1_Bieu3ODA_1_!1 1 bao cao giao KH ve HTCMT vung TNB   12-12-2011 3 3 2" xfId="15558" xr:uid="{00000000-0005-0000-0000-000055580000}"/>
    <cellStyle name="T_Book1_Bieu3ODA_1_!1 1 bao cao giao KH ve HTCMT vung TNB   12-12-2011 3 3 2 2" xfId="33789" xr:uid="{00000000-0005-0000-0000-000056580000}"/>
    <cellStyle name="T_Book1_Bieu3ODA_1_!1 1 bao cao giao KH ve HTCMT vung TNB   12-12-2011 3 3 3" xfId="33788" xr:uid="{00000000-0005-0000-0000-000057580000}"/>
    <cellStyle name="T_Book1_Bieu3ODA_1_!1 1 bao cao giao KH ve HTCMT vung TNB   12-12-2011 3 4" xfId="19556" xr:uid="{00000000-0005-0000-0000-000058580000}"/>
    <cellStyle name="T_Book1_Bieu3ODA_1_!1 1 bao cao giao KH ve HTCMT vung TNB   12-12-2011 3 4 2" xfId="33790" xr:uid="{00000000-0005-0000-0000-000059580000}"/>
    <cellStyle name="T_Book1_Bieu3ODA_1_!1 1 bao cao giao KH ve HTCMT vung TNB   12-12-2011 3 5" xfId="33785" xr:uid="{00000000-0005-0000-0000-00005A580000}"/>
    <cellStyle name="T_Book1_Bieu3ODA_1_!1 1 bao cao giao KH ve HTCMT vung TNB   12-12-2011 4" xfId="10299" xr:uid="{00000000-0005-0000-0000-00005B580000}"/>
    <cellStyle name="T_Book1_Bieu3ODA_1_!1 1 bao cao giao KH ve HTCMT vung TNB   12-12-2011 4 2" xfId="10300" xr:uid="{00000000-0005-0000-0000-00005C580000}"/>
    <cellStyle name="T_Book1_Bieu3ODA_1_!1 1 bao cao giao KH ve HTCMT vung TNB   12-12-2011 4 2 2" xfId="19558" xr:uid="{00000000-0005-0000-0000-00005D580000}"/>
    <cellStyle name="T_Book1_Bieu3ODA_1_!1 1 bao cao giao KH ve HTCMT vung TNB   12-12-2011 4 2 2 2" xfId="33793" xr:uid="{00000000-0005-0000-0000-00005E580000}"/>
    <cellStyle name="T_Book1_Bieu3ODA_1_!1 1 bao cao giao KH ve HTCMT vung TNB   12-12-2011 4 2 3" xfId="33792" xr:uid="{00000000-0005-0000-0000-00005F580000}"/>
    <cellStyle name="T_Book1_Bieu3ODA_1_!1 1 bao cao giao KH ve HTCMT vung TNB   12-12-2011 4 3" xfId="19557" xr:uid="{00000000-0005-0000-0000-000060580000}"/>
    <cellStyle name="T_Book1_Bieu3ODA_1_!1 1 bao cao giao KH ve HTCMT vung TNB   12-12-2011 4 3 2" xfId="33794" xr:uid="{00000000-0005-0000-0000-000061580000}"/>
    <cellStyle name="T_Book1_Bieu3ODA_1_!1 1 bao cao giao KH ve HTCMT vung TNB   12-12-2011 4 4" xfId="33791" xr:uid="{00000000-0005-0000-0000-000062580000}"/>
    <cellStyle name="T_Book1_Bieu3ODA_1_!1 1 bao cao giao KH ve HTCMT vung TNB   12-12-2011 5" xfId="10301" xr:uid="{00000000-0005-0000-0000-000063580000}"/>
    <cellStyle name="T_Book1_Bieu3ODA_1_!1 1 bao cao giao KH ve HTCMT vung TNB   12-12-2011 5 2" xfId="19559" xr:uid="{00000000-0005-0000-0000-000064580000}"/>
    <cellStyle name="T_Book1_Bieu3ODA_1_!1 1 bao cao giao KH ve HTCMT vung TNB   12-12-2011 5 2 2" xfId="33796" xr:uid="{00000000-0005-0000-0000-000065580000}"/>
    <cellStyle name="T_Book1_Bieu3ODA_1_!1 1 bao cao giao KH ve HTCMT vung TNB   12-12-2011 5 3" xfId="33795" xr:uid="{00000000-0005-0000-0000-000066580000}"/>
    <cellStyle name="T_Book1_Bieu3ODA_1_!1 1 bao cao giao KH ve HTCMT vung TNB   12-12-2011 6" xfId="10304" xr:uid="{00000000-0005-0000-0000-000067580000}"/>
    <cellStyle name="T_Book1_Bieu3ODA_1_!1 1 bao cao giao KH ve HTCMT vung TNB   12-12-2011 6 2" xfId="19562" xr:uid="{00000000-0005-0000-0000-000068580000}"/>
    <cellStyle name="T_Book1_Bieu3ODA_1_!1 1 bao cao giao KH ve HTCMT vung TNB   12-12-2011 6 2 2" xfId="33798" xr:uid="{00000000-0005-0000-0000-000069580000}"/>
    <cellStyle name="T_Book1_Bieu3ODA_1_!1 1 bao cao giao KH ve HTCMT vung TNB   12-12-2011 6 3" xfId="33797" xr:uid="{00000000-0005-0000-0000-00006A580000}"/>
    <cellStyle name="T_Book1_Bieu3ODA_1_!1 1 bao cao giao KH ve HTCMT vung TNB   12-12-2011 7" xfId="19550" xr:uid="{00000000-0005-0000-0000-00006B580000}"/>
    <cellStyle name="T_Book1_Bieu3ODA_1_!1 1 bao cao giao KH ve HTCMT vung TNB   12-12-2011 7 2" xfId="33799" xr:uid="{00000000-0005-0000-0000-00006C580000}"/>
    <cellStyle name="T_Book1_Bieu3ODA_1_!1 1 bao cao giao KH ve HTCMT vung TNB   12-12-2011 8" xfId="33768" xr:uid="{00000000-0005-0000-0000-00006D580000}"/>
    <cellStyle name="T_Book1_Bieu3ODA_1_KH TPCP vung TNB (03-1-2012)" xfId="4096" xr:uid="{00000000-0005-0000-0000-00006E580000}"/>
    <cellStyle name="T_Book1_Bieu3ODA_1_KH TPCP vung TNB (03-1-2012) 2" xfId="8480" xr:uid="{00000000-0005-0000-0000-00006F580000}"/>
    <cellStyle name="T_Book1_Bieu3ODA_1_KH TPCP vung TNB (03-1-2012) 2 2" xfId="6287" xr:uid="{00000000-0005-0000-0000-000070580000}"/>
    <cellStyle name="T_Book1_Bieu3ODA_1_KH TPCP vung TNB (03-1-2012) 2 2 2" xfId="1842" xr:uid="{00000000-0005-0000-0000-000071580000}"/>
    <cellStyle name="T_Book1_Bieu3ODA_1_KH TPCP vung TNB (03-1-2012) 2 2 2 2" xfId="15851" xr:uid="{00000000-0005-0000-0000-000072580000}"/>
    <cellStyle name="T_Book1_Bieu3ODA_1_KH TPCP vung TNB (03-1-2012) 2 2 2 2 2" xfId="33804" xr:uid="{00000000-0005-0000-0000-000073580000}"/>
    <cellStyle name="T_Book1_Bieu3ODA_1_KH TPCP vung TNB (03-1-2012) 2 2 2 3" xfId="33803" xr:uid="{00000000-0005-0000-0000-000074580000}"/>
    <cellStyle name="T_Book1_Bieu3ODA_1_KH TPCP vung TNB (03-1-2012) 2 2 3" xfId="1099" xr:uid="{00000000-0005-0000-0000-000075580000}"/>
    <cellStyle name="T_Book1_Bieu3ODA_1_KH TPCP vung TNB (03-1-2012) 2 2 3 2" xfId="15578" xr:uid="{00000000-0005-0000-0000-000076580000}"/>
    <cellStyle name="T_Book1_Bieu3ODA_1_KH TPCP vung TNB (03-1-2012) 2 2 3 2 2" xfId="33806" xr:uid="{00000000-0005-0000-0000-000077580000}"/>
    <cellStyle name="T_Book1_Bieu3ODA_1_KH TPCP vung TNB (03-1-2012) 2 2 3 3" xfId="33805" xr:uid="{00000000-0005-0000-0000-000078580000}"/>
    <cellStyle name="T_Book1_Bieu3ODA_1_KH TPCP vung TNB (03-1-2012) 2 2 4" xfId="17349" xr:uid="{00000000-0005-0000-0000-000079580000}"/>
    <cellStyle name="T_Book1_Bieu3ODA_1_KH TPCP vung TNB (03-1-2012) 2 2 4 2" xfId="33807" xr:uid="{00000000-0005-0000-0000-00007A580000}"/>
    <cellStyle name="T_Book1_Bieu3ODA_1_KH TPCP vung TNB (03-1-2012) 2 2 5" xfId="33802" xr:uid="{00000000-0005-0000-0000-00007B580000}"/>
    <cellStyle name="T_Book1_Bieu3ODA_1_KH TPCP vung TNB (03-1-2012) 2 3" xfId="8485" xr:uid="{00000000-0005-0000-0000-00007C580000}"/>
    <cellStyle name="T_Book1_Bieu3ODA_1_KH TPCP vung TNB (03-1-2012) 2 3 2" xfId="10308" xr:uid="{00000000-0005-0000-0000-00007D580000}"/>
    <cellStyle name="T_Book1_Bieu3ODA_1_KH TPCP vung TNB (03-1-2012) 2 3 2 2" xfId="19566" xr:uid="{00000000-0005-0000-0000-00007E580000}"/>
    <cellStyle name="T_Book1_Bieu3ODA_1_KH TPCP vung TNB (03-1-2012) 2 3 2 2 2" xfId="33810" xr:uid="{00000000-0005-0000-0000-00007F580000}"/>
    <cellStyle name="T_Book1_Bieu3ODA_1_KH TPCP vung TNB (03-1-2012) 2 3 2 3" xfId="33809" xr:uid="{00000000-0005-0000-0000-000080580000}"/>
    <cellStyle name="T_Book1_Bieu3ODA_1_KH TPCP vung TNB (03-1-2012) 2 3 3" xfId="18285" xr:uid="{00000000-0005-0000-0000-000081580000}"/>
    <cellStyle name="T_Book1_Bieu3ODA_1_KH TPCP vung TNB (03-1-2012) 2 3 3 2" xfId="33811" xr:uid="{00000000-0005-0000-0000-000082580000}"/>
    <cellStyle name="T_Book1_Bieu3ODA_1_KH TPCP vung TNB (03-1-2012) 2 3 4" xfId="33808" xr:uid="{00000000-0005-0000-0000-000083580000}"/>
    <cellStyle name="T_Book1_Bieu3ODA_1_KH TPCP vung TNB (03-1-2012) 2 4" xfId="10309" xr:uid="{00000000-0005-0000-0000-000084580000}"/>
    <cellStyle name="T_Book1_Bieu3ODA_1_KH TPCP vung TNB (03-1-2012) 2 4 2" xfId="19567" xr:uid="{00000000-0005-0000-0000-000085580000}"/>
    <cellStyle name="T_Book1_Bieu3ODA_1_KH TPCP vung TNB (03-1-2012) 2 4 2 2" xfId="33813" xr:uid="{00000000-0005-0000-0000-000086580000}"/>
    <cellStyle name="T_Book1_Bieu3ODA_1_KH TPCP vung TNB (03-1-2012) 2 4 3" xfId="33812" xr:uid="{00000000-0005-0000-0000-000087580000}"/>
    <cellStyle name="T_Book1_Bieu3ODA_1_KH TPCP vung TNB (03-1-2012) 2 5" xfId="10310" xr:uid="{00000000-0005-0000-0000-000088580000}"/>
    <cellStyle name="T_Book1_Bieu3ODA_1_KH TPCP vung TNB (03-1-2012) 2 5 2" xfId="19568" xr:uid="{00000000-0005-0000-0000-000089580000}"/>
    <cellStyle name="T_Book1_Bieu3ODA_1_KH TPCP vung TNB (03-1-2012) 2 5 2 2" xfId="33815" xr:uid="{00000000-0005-0000-0000-00008A580000}"/>
    <cellStyle name="T_Book1_Bieu3ODA_1_KH TPCP vung TNB (03-1-2012) 2 5 3" xfId="33814" xr:uid="{00000000-0005-0000-0000-00008B580000}"/>
    <cellStyle name="T_Book1_Bieu3ODA_1_KH TPCP vung TNB (03-1-2012) 2 6" xfId="18283" xr:uid="{00000000-0005-0000-0000-00008C580000}"/>
    <cellStyle name="T_Book1_Bieu3ODA_1_KH TPCP vung TNB (03-1-2012) 2 6 2" xfId="33816" xr:uid="{00000000-0005-0000-0000-00008D580000}"/>
    <cellStyle name="T_Book1_Bieu3ODA_1_KH TPCP vung TNB (03-1-2012) 2 7" xfId="33801" xr:uid="{00000000-0005-0000-0000-00008E580000}"/>
    <cellStyle name="T_Book1_Bieu3ODA_1_KH TPCP vung TNB (03-1-2012) 3" xfId="1088" xr:uid="{00000000-0005-0000-0000-00008F580000}"/>
    <cellStyle name="T_Book1_Bieu3ODA_1_KH TPCP vung TNB (03-1-2012) 3 2" xfId="5582" xr:uid="{00000000-0005-0000-0000-000090580000}"/>
    <cellStyle name="T_Book1_Bieu3ODA_1_KH TPCP vung TNB (03-1-2012) 3 2 2" xfId="17145" xr:uid="{00000000-0005-0000-0000-000091580000}"/>
    <cellStyle name="T_Book1_Bieu3ODA_1_KH TPCP vung TNB (03-1-2012) 3 2 2 2" xfId="33819" xr:uid="{00000000-0005-0000-0000-000092580000}"/>
    <cellStyle name="T_Book1_Bieu3ODA_1_KH TPCP vung TNB (03-1-2012) 3 2 3" xfId="33818" xr:uid="{00000000-0005-0000-0000-000093580000}"/>
    <cellStyle name="T_Book1_Bieu3ODA_1_KH TPCP vung TNB (03-1-2012) 3 3" xfId="3292" xr:uid="{00000000-0005-0000-0000-000094580000}"/>
    <cellStyle name="T_Book1_Bieu3ODA_1_KH TPCP vung TNB (03-1-2012) 3 3 2" xfId="16348" xr:uid="{00000000-0005-0000-0000-000095580000}"/>
    <cellStyle name="T_Book1_Bieu3ODA_1_KH TPCP vung TNB (03-1-2012) 3 3 2 2" xfId="33821" xr:uid="{00000000-0005-0000-0000-000096580000}"/>
    <cellStyle name="T_Book1_Bieu3ODA_1_KH TPCP vung TNB (03-1-2012) 3 3 3" xfId="33820" xr:uid="{00000000-0005-0000-0000-000097580000}"/>
    <cellStyle name="T_Book1_Bieu3ODA_1_KH TPCP vung TNB (03-1-2012) 3 4" xfId="15572" xr:uid="{00000000-0005-0000-0000-000098580000}"/>
    <cellStyle name="T_Book1_Bieu3ODA_1_KH TPCP vung TNB (03-1-2012) 3 4 2" xfId="33822" xr:uid="{00000000-0005-0000-0000-000099580000}"/>
    <cellStyle name="T_Book1_Bieu3ODA_1_KH TPCP vung TNB (03-1-2012) 3 5" xfId="33817" xr:uid="{00000000-0005-0000-0000-00009A580000}"/>
    <cellStyle name="T_Book1_Bieu3ODA_1_KH TPCP vung TNB (03-1-2012) 4" xfId="8492" xr:uid="{00000000-0005-0000-0000-00009B580000}"/>
    <cellStyle name="T_Book1_Bieu3ODA_1_KH TPCP vung TNB (03-1-2012) 4 2" xfId="5609" xr:uid="{00000000-0005-0000-0000-00009C580000}"/>
    <cellStyle name="T_Book1_Bieu3ODA_1_KH TPCP vung TNB (03-1-2012) 4 2 2" xfId="17156" xr:uid="{00000000-0005-0000-0000-00009D580000}"/>
    <cellStyle name="T_Book1_Bieu3ODA_1_KH TPCP vung TNB (03-1-2012) 4 2 2 2" xfId="33825" xr:uid="{00000000-0005-0000-0000-00009E580000}"/>
    <cellStyle name="T_Book1_Bieu3ODA_1_KH TPCP vung TNB (03-1-2012) 4 2 3" xfId="33824" xr:uid="{00000000-0005-0000-0000-00009F580000}"/>
    <cellStyle name="T_Book1_Bieu3ODA_1_KH TPCP vung TNB (03-1-2012) 4 3" xfId="18288" xr:uid="{00000000-0005-0000-0000-0000A0580000}"/>
    <cellStyle name="T_Book1_Bieu3ODA_1_KH TPCP vung TNB (03-1-2012) 4 3 2" xfId="33826" xr:uid="{00000000-0005-0000-0000-0000A1580000}"/>
    <cellStyle name="T_Book1_Bieu3ODA_1_KH TPCP vung TNB (03-1-2012) 4 4" xfId="33823" xr:uid="{00000000-0005-0000-0000-0000A2580000}"/>
    <cellStyle name="T_Book1_Bieu3ODA_1_KH TPCP vung TNB (03-1-2012) 5" xfId="3811" xr:uid="{00000000-0005-0000-0000-0000A3580000}"/>
    <cellStyle name="T_Book1_Bieu3ODA_1_KH TPCP vung TNB (03-1-2012) 5 2" xfId="16520" xr:uid="{00000000-0005-0000-0000-0000A4580000}"/>
    <cellStyle name="T_Book1_Bieu3ODA_1_KH TPCP vung TNB (03-1-2012) 5 2 2" xfId="33828" xr:uid="{00000000-0005-0000-0000-0000A5580000}"/>
    <cellStyle name="T_Book1_Bieu3ODA_1_KH TPCP vung TNB (03-1-2012) 5 3" xfId="33827" xr:uid="{00000000-0005-0000-0000-0000A6580000}"/>
    <cellStyle name="T_Book1_Bieu3ODA_1_KH TPCP vung TNB (03-1-2012) 6" xfId="3770" xr:uid="{00000000-0005-0000-0000-0000A7580000}"/>
    <cellStyle name="T_Book1_Bieu3ODA_1_KH TPCP vung TNB (03-1-2012) 6 2" xfId="16509" xr:uid="{00000000-0005-0000-0000-0000A8580000}"/>
    <cellStyle name="T_Book1_Bieu3ODA_1_KH TPCP vung TNB (03-1-2012) 6 2 2" xfId="33830" xr:uid="{00000000-0005-0000-0000-0000A9580000}"/>
    <cellStyle name="T_Book1_Bieu3ODA_1_KH TPCP vung TNB (03-1-2012) 6 3" xfId="33829" xr:uid="{00000000-0005-0000-0000-0000AA580000}"/>
    <cellStyle name="T_Book1_Bieu3ODA_1_KH TPCP vung TNB (03-1-2012) 7" xfId="16642" xr:uid="{00000000-0005-0000-0000-0000AB580000}"/>
    <cellStyle name="T_Book1_Bieu3ODA_1_KH TPCP vung TNB (03-1-2012) 7 2" xfId="33831" xr:uid="{00000000-0005-0000-0000-0000AC580000}"/>
    <cellStyle name="T_Book1_Bieu3ODA_1_KH TPCP vung TNB (03-1-2012) 8" xfId="33800" xr:uid="{00000000-0005-0000-0000-0000AD580000}"/>
    <cellStyle name="T_Book1_Bieu3ODA_KH TPCP vung TNB (03-1-2012)" xfId="6326" xr:uid="{00000000-0005-0000-0000-0000AE580000}"/>
    <cellStyle name="T_Book1_Bieu3ODA_KH TPCP vung TNB (03-1-2012) 2" xfId="9504" xr:uid="{00000000-0005-0000-0000-0000AF580000}"/>
    <cellStyle name="T_Book1_Bieu3ODA_KH TPCP vung TNB (03-1-2012) 2 2" xfId="10312" xr:uid="{00000000-0005-0000-0000-0000B0580000}"/>
    <cellStyle name="T_Book1_Bieu3ODA_KH TPCP vung TNB (03-1-2012) 2 2 2" xfId="8193" xr:uid="{00000000-0005-0000-0000-0000B1580000}"/>
    <cellStyle name="T_Book1_Bieu3ODA_KH TPCP vung TNB (03-1-2012) 2 2 2 2" xfId="18184" xr:uid="{00000000-0005-0000-0000-0000B2580000}"/>
    <cellStyle name="T_Book1_Bieu3ODA_KH TPCP vung TNB (03-1-2012) 2 2 2 2 2" xfId="33836" xr:uid="{00000000-0005-0000-0000-0000B3580000}"/>
    <cellStyle name="T_Book1_Bieu3ODA_KH TPCP vung TNB (03-1-2012) 2 2 2 3" xfId="33835" xr:uid="{00000000-0005-0000-0000-0000B4580000}"/>
    <cellStyle name="T_Book1_Bieu3ODA_KH TPCP vung TNB (03-1-2012) 2 2 3" xfId="74" xr:uid="{00000000-0005-0000-0000-0000B5580000}"/>
    <cellStyle name="T_Book1_Bieu3ODA_KH TPCP vung TNB (03-1-2012) 2 2 3 2" xfId="15183" xr:uid="{00000000-0005-0000-0000-0000B6580000}"/>
    <cellStyle name="T_Book1_Bieu3ODA_KH TPCP vung TNB (03-1-2012) 2 2 3 2 2" xfId="33838" xr:uid="{00000000-0005-0000-0000-0000B7580000}"/>
    <cellStyle name="T_Book1_Bieu3ODA_KH TPCP vung TNB (03-1-2012) 2 2 3 3" xfId="33837" xr:uid="{00000000-0005-0000-0000-0000B8580000}"/>
    <cellStyle name="T_Book1_Bieu3ODA_KH TPCP vung TNB (03-1-2012) 2 2 4" xfId="19570" xr:uid="{00000000-0005-0000-0000-0000B9580000}"/>
    <cellStyle name="T_Book1_Bieu3ODA_KH TPCP vung TNB (03-1-2012) 2 2 4 2" xfId="33839" xr:uid="{00000000-0005-0000-0000-0000BA580000}"/>
    <cellStyle name="T_Book1_Bieu3ODA_KH TPCP vung TNB (03-1-2012) 2 2 5" xfId="33834" xr:uid="{00000000-0005-0000-0000-0000BB580000}"/>
    <cellStyle name="T_Book1_Bieu3ODA_KH TPCP vung TNB (03-1-2012) 2 3" xfId="10315" xr:uid="{00000000-0005-0000-0000-0000BC580000}"/>
    <cellStyle name="T_Book1_Bieu3ODA_KH TPCP vung TNB (03-1-2012) 2 3 2" xfId="4686" xr:uid="{00000000-0005-0000-0000-0000BD580000}"/>
    <cellStyle name="T_Book1_Bieu3ODA_KH TPCP vung TNB (03-1-2012) 2 3 2 2" xfId="16822" xr:uid="{00000000-0005-0000-0000-0000BE580000}"/>
    <cellStyle name="T_Book1_Bieu3ODA_KH TPCP vung TNB (03-1-2012) 2 3 2 2 2" xfId="33842" xr:uid="{00000000-0005-0000-0000-0000BF580000}"/>
    <cellStyle name="T_Book1_Bieu3ODA_KH TPCP vung TNB (03-1-2012) 2 3 2 3" xfId="33841" xr:uid="{00000000-0005-0000-0000-0000C0580000}"/>
    <cellStyle name="T_Book1_Bieu3ODA_KH TPCP vung TNB (03-1-2012) 2 3 3" xfId="19573" xr:uid="{00000000-0005-0000-0000-0000C1580000}"/>
    <cellStyle name="T_Book1_Bieu3ODA_KH TPCP vung TNB (03-1-2012) 2 3 3 2" xfId="33843" xr:uid="{00000000-0005-0000-0000-0000C2580000}"/>
    <cellStyle name="T_Book1_Bieu3ODA_KH TPCP vung TNB (03-1-2012) 2 3 4" xfId="33840" xr:uid="{00000000-0005-0000-0000-0000C3580000}"/>
    <cellStyle name="T_Book1_Bieu3ODA_KH TPCP vung TNB (03-1-2012) 2 4" xfId="10317" xr:uid="{00000000-0005-0000-0000-0000C4580000}"/>
    <cellStyle name="T_Book1_Bieu3ODA_KH TPCP vung TNB (03-1-2012) 2 4 2" xfId="19575" xr:uid="{00000000-0005-0000-0000-0000C5580000}"/>
    <cellStyle name="T_Book1_Bieu3ODA_KH TPCP vung TNB (03-1-2012) 2 4 2 2" xfId="33845" xr:uid="{00000000-0005-0000-0000-0000C6580000}"/>
    <cellStyle name="T_Book1_Bieu3ODA_KH TPCP vung TNB (03-1-2012) 2 4 3" xfId="33844" xr:uid="{00000000-0005-0000-0000-0000C7580000}"/>
    <cellStyle name="T_Book1_Bieu3ODA_KH TPCP vung TNB (03-1-2012) 2 5" xfId="10319" xr:uid="{00000000-0005-0000-0000-0000C8580000}"/>
    <cellStyle name="T_Book1_Bieu3ODA_KH TPCP vung TNB (03-1-2012) 2 5 2" xfId="19577" xr:uid="{00000000-0005-0000-0000-0000C9580000}"/>
    <cellStyle name="T_Book1_Bieu3ODA_KH TPCP vung TNB (03-1-2012) 2 5 2 2" xfId="33847" xr:uid="{00000000-0005-0000-0000-0000CA580000}"/>
    <cellStyle name="T_Book1_Bieu3ODA_KH TPCP vung TNB (03-1-2012) 2 5 3" xfId="33846" xr:uid="{00000000-0005-0000-0000-0000CB580000}"/>
    <cellStyle name="T_Book1_Bieu3ODA_KH TPCP vung TNB (03-1-2012) 2 6" xfId="18797" xr:uid="{00000000-0005-0000-0000-0000CC580000}"/>
    <cellStyle name="T_Book1_Bieu3ODA_KH TPCP vung TNB (03-1-2012) 2 6 2" xfId="33848" xr:uid="{00000000-0005-0000-0000-0000CD580000}"/>
    <cellStyle name="T_Book1_Bieu3ODA_KH TPCP vung TNB (03-1-2012) 2 7" xfId="33833" xr:uid="{00000000-0005-0000-0000-0000CE580000}"/>
    <cellStyle name="T_Book1_Bieu3ODA_KH TPCP vung TNB (03-1-2012) 3" xfId="9507" xr:uid="{00000000-0005-0000-0000-0000CF580000}"/>
    <cellStyle name="T_Book1_Bieu3ODA_KH TPCP vung TNB (03-1-2012) 3 2" xfId="10321" xr:uid="{00000000-0005-0000-0000-0000D0580000}"/>
    <cellStyle name="T_Book1_Bieu3ODA_KH TPCP vung TNB (03-1-2012) 3 2 2" xfId="19579" xr:uid="{00000000-0005-0000-0000-0000D1580000}"/>
    <cellStyle name="T_Book1_Bieu3ODA_KH TPCP vung TNB (03-1-2012) 3 2 2 2" xfId="33851" xr:uid="{00000000-0005-0000-0000-0000D2580000}"/>
    <cellStyle name="T_Book1_Bieu3ODA_KH TPCP vung TNB (03-1-2012) 3 2 3" xfId="33850" xr:uid="{00000000-0005-0000-0000-0000D3580000}"/>
    <cellStyle name="T_Book1_Bieu3ODA_KH TPCP vung TNB (03-1-2012) 3 3" xfId="10292" xr:uid="{00000000-0005-0000-0000-0000D4580000}"/>
    <cellStyle name="T_Book1_Bieu3ODA_KH TPCP vung TNB (03-1-2012) 3 3 2" xfId="19551" xr:uid="{00000000-0005-0000-0000-0000D5580000}"/>
    <cellStyle name="T_Book1_Bieu3ODA_KH TPCP vung TNB (03-1-2012) 3 3 2 2" xfId="33853" xr:uid="{00000000-0005-0000-0000-0000D6580000}"/>
    <cellStyle name="T_Book1_Bieu3ODA_KH TPCP vung TNB (03-1-2012) 3 3 3" xfId="33852" xr:uid="{00000000-0005-0000-0000-0000D7580000}"/>
    <cellStyle name="T_Book1_Bieu3ODA_KH TPCP vung TNB (03-1-2012) 3 4" xfId="18800" xr:uid="{00000000-0005-0000-0000-0000D8580000}"/>
    <cellStyle name="T_Book1_Bieu3ODA_KH TPCP vung TNB (03-1-2012) 3 4 2" xfId="33854" xr:uid="{00000000-0005-0000-0000-0000D9580000}"/>
    <cellStyle name="T_Book1_Bieu3ODA_KH TPCP vung TNB (03-1-2012) 3 5" xfId="33849" xr:uid="{00000000-0005-0000-0000-0000DA580000}"/>
    <cellStyle name="T_Book1_Bieu3ODA_KH TPCP vung TNB (03-1-2012) 4" xfId="10322" xr:uid="{00000000-0005-0000-0000-0000DB580000}"/>
    <cellStyle name="T_Book1_Bieu3ODA_KH TPCP vung TNB (03-1-2012) 4 2" xfId="3" xr:uid="{00000000-0005-0000-0000-0000DC580000}"/>
    <cellStyle name="T_Book1_Bieu3ODA_KH TPCP vung TNB (03-1-2012) 4 2 2" xfId="15156" xr:uid="{00000000-0005-0000-0000-0000DD580000}"/>
    <cellStyle name="T_Book1_Bieu3ODA_KH TPCP vung TNB (03-1-2012) 4 2 2 2" xfId="33857" xr:uid="{00000000-0005-0000-0000-0000DE580000}"/>
    <cellStyle name="T_Book1_Bieu3ODA_KH TPCP vung TNB (03-1-2012) 4 2 3" xfId="33856" xr:uid="{00000000-0005-0000-0000-0000DF580000}"/>
    <cellStyle name="T_Book1_Bieu3ODA_KH TPCP vung TNB (03-1-2012) 4 3" xfId="19580" xr:uid="{00000000-0005-0000-0000-0000E0580000}"/>
    <cellStyle name="T_Book1_Bieu3ODA_KH TPCP vung TNB (03-1-2012) 4 3 2" xfId="33858" xr:uid="{00000000-0005-0000-0000-0000E1580000}"/>
    <cellStyle name="T_Book1_Bieu3ODA_KH TPCP vung TNB (03-1-2012) 4 4" xfId="33855" xr:uid="{00000000-0005-0000-0000-0000E2580000}"/>
    <cellStyle name="T_Book1_Bieu3ODA_KH TPCP vung TNB (03-1-2012) 5" xfId="1301" xr:uid="{00000000-0005-0000-0000-0000E3580000}"/>
    <cellStyle name="T_Book1_Bieu3ODA_KH TPCP vung TNB (03-1-2012) 5 2" xfId="15643" xr:uid="{00000000-0005-0000-0000-0000E4580000}"/>
    <cellStyle name="T_Book1_Bieu3ODA_KH TPCP vung TNB (03-1-2012) 5 2 2" xfId="33860" xr:uid="{00000000-0005-0000-0000-0000E5580000}"/>
    <cellStyle name="T_Book1_Bieu3ODA_KH TPCP vung TNB (03-1-2012) 5 3" xfId="33859" xr:uid="{00000000-0005-0000-0000-0000E6580000}"/>
    <cellStyle name="T_Book1_Bieu3ODA_KH TPCP vung TNB (03-1-2012) 6" xfId="3763" xr:uid="{00000000-0005-0000-0000-0000E7580000}"/>
    <cellStyle name="T_Book1_Bieu3ODA_KH TPCP vung TNB (03-1-2012) 6 2" xfId="16507" xr:uid="{00000000-0005-0000-0000-0000E8580000}"/>
    <cellStyle name="T_Book1_Bieu3ODA_KH TPCP vung TNB (03-1-2012) 6 2 2" xfId="33862" xr:uid="{00000000-0005-0000-0000-0000E9580000}"/>
    <cellStyle name="T_Book1_Bieu3ODA_KH TPCP vung TNB (03-1-2012) 6 3" xfId="33861" xr:uid="{00000000-0005-0000-0000-0000EA580000}"/>
    <cellStyle name="T_Book1_Bieu3ODA_KH TPCP vung TNB (03-1-2012) 7" xfId="17364" xr:uid="{00000000-0005-0000-0000-0000EB580000}"/>
    <cellStyle name="T_Book1_Bieu3ODA_KH TPCP vung TNB (03-1-2012) 7 2" xfId="33863" xr:uid="{00000000-0005-0000-0000-0000EC580000}"/>
    <cellStyle name="T_Book1_Bieu3ODA_KH TPCP vung TNB (03-1-2012) 8" xfId="33832" xr:uid="{00000000-0005-0000-0000-0000ED580000}"/>
    <cellStyle name="T_Book1_Bieu4HTMT" xfId="7396" xr:uid="{00000000-0005-0000-0000-0000EE580000}"/>
    <cellStyle name="T_Book1_Bieu4HTMT 2" xfId="7945" xr:uid="{00000000-0005-0000-0000-0000EF580000}"/>
    <cellStyle name="T_Book1_Bieu4HTMT 2 2" xfId="234" xr:uid="{00000000-0005-0000-0000-0000F0580000}"/>
    <cellStyle name="T_Book1_Bieu4HTMT 2 2 2" xfId="10323" xr:uid="{00000000-0005-0000-0000-0000F1580000}"/>
    <cellStyle name="T_Book1_Bieu4HTMT 2 2 2 2" xfId="19581" xr:uid="{00000000-0005-0000-0000-0000F2580000}"/>
    <cellStyle name="T_Book1_Bieu4HTMT 2 2 2 2 2" xfId="33868" xr:uid="{00000000-0005-0000-0000-0000F3580000}"/>
    <cellStyle name="T_Book1_Bieu4HTMT 2 2 2 3" xfId="33867" xr:uid="{00000000-0005-0000-0000-0000F4580000}"/>
    <cellStyle name="T_Book1_Bieu4HTMT 2 2 3" xfId="7250" xr:uid="{00000000-0005-0000-0000-0000F5580000}"/>
    <cellStyle name="T_Book1_Bieu4HTMT 2 2 3 2" xfId="17823" xr:uid="{00000000-0005-0000-0000-0000F6580000}"/>
    <cellStyle name="T_Book1_Bieu4HTMT 2 2 3 2 2" xfId="33870" xr:uid="{00000000-0005-0000-0000-0000F7580000}"/>
    <cellStyle name="T_Book1_Bieu4HTMT 2 2 3 3" xfId="33869" xr:uid="{00000000-0005-0000-0000-0000F8580000}"/>
    <cellStyle name="T_Book1_Bieu4HTMT 2 2 4" xfId="15247" xr:uid="{00000000-0005-0000-0000-0000F9580000}"/>
    <cellStyle name="T_Book1_Bieu4HTMT 2 2 4 2" xfId="33871" xr:uid="{00000000-0005-0000-0000-0000FA580000}"/>
    <cellStyle name="T_Book1_Bieu4HTMT 2 2 5" xfId="33866" xr:uid="{00000000-0005-0000-0000-0000FB580000}"/>
    <cellStyle name="T_Book1_Bieu4HTMT 2 3" xfId="10326" xr:uid="{00000000-0005-0000-0000-0000FC580000}"/>
    <cellStyle name="T_Book1_Bieu4HTMT 2 3 2" xfId="10327" xr:uid="{00000000-0005-0000-0000-0000FD580000}"/>
    <cellStyle name="T_Book1_Bieu4HTMT 2 3 2 2" xfId="19585" xr:uid="{00000000-0005-0000-0000-0000FE580000}"/>
    <cellStyle name="T_Book1_Bieu4HTMT 2 3 2 2 2" xfId="33874" xr:uid="{00000000-0005-0000-0000-0000FF580000}"/>
    <cellStyle name="T_Book1_Bieu4HTMT 2 3 2 3" xfId="33873" xr:uid="{00000000-0005-0000-0000-000000590000}"/>
    <cellStyle name="T_Book1_Bieu4HTMT 2 3 3" xfId="19584" xr:uid="{00000000-0005-0000-0000-000001590000}"/>
    <cellStyle name="T_Book1_Bieu4HTMT 2 3 3 2" xfId="33875" xr:uid="{00000000-0005-0000-0000-000002590000}"/>
    <cellStyle name="T_Book1_Bieu4HTMT 2 3 4" xfId="33872" xr:uid="{00000000-0005-0000-0000-000003590000}"/>
    <cellStyle name="T_Book1_Bieu4HTMT 2 4" xfId="1595" xr:uid="{00000000-0005-0000-0000-000004590000}"/>
    <cellStyle name="T_Book1_Bieu4HTMT 2 4 2" xfId="15765" xr:uid="{00000000-0005-0000-0000-000005590000}"/>
    <cellStyle name="T_Book1_Bieu4HTMT 2 4 2 2" xfId="33877" xr:uid="{00000000-0005-0000-0000-000006590000}"/>
    <cellStyle name="T_Book1_Bieu4HTMT 2 4 3" xfId="33876" xr:uid="{00000000-0005-0000-0000-000007590000}"/>
    <cellStyle name="T_Book1_Bieu4HTMT 2 5" xfId="10330" xr:uid="{00000000-0005-0000-0000-000008590000}"/>
    <cellStyle name="T_Book1_Bieu4HTMT 2 5 2" xfId="19588" xr:uid="{00000000-0005-0000-0000-000009590000}"/>
    <cellStyle name="T_Book1_Bieu4HTMT 2 5 2 2" xfId="33879" xr:uid="{00000000-0005-0000-0000-00000A590000}"/>
    <cellStyle name="T_Book1_Bieu4HTMT 2 5 3" xfId="33878" xr:uid="{00000000-0005-0000-0000-00000B590000}"/>
    <cellStyle name="T_Book1_Bieu4HTMT 2 6" xfId="18106" xr:uid="{00000000-0005-0000-0000-00000C590000}"/>
    <cellStyle name="T_Book1_Bieu4HTMT 2 6 2" xfId="33880" xr:uid="{00000000-0005-0000-0000-00000D590000}"/>
    <cellStyle name="T_Book1_Bieu4HTMT 2 7" xfId="33865" xr:uid="{00000000-0005-0000-0000-00000E590000}"/>
    <cellStyle name="T_Book1_Bieu4HTMT 3" xfId="10331" xr:uid="{00000000-0005-0000-0000-00000F590000}"/>
    <cellStyle name="T_Book1_Bieu4HTMT 3 2" xfId="10332" xr:uid="{00000000-0005-0000-0000-000010590000}"/>
    <cellStyle name="T_Book1_Bieu4HTMT 3 2 2" xfId="19590" xr:uid="{00000000-0005-0000-0000-000011590000}"/>
    <cellStyle name="T_Book1_Bieu4HTMT 3 2 2 2" xfId="33883" xr:uid="{00000000-0005-0000-0000-000012590000}"/>
    <cellStyle name="T_Book1_Bieu4HTMT 3 2 3" xfId="33882" xr:uid="{00000000-0005-0000-0000-000013590000}"/>
    <cellStyle name="T_Book1_Bieu4HTMT 3 3" xfId="10333" xr:uid="{00000000-0005-0000-0000-000014590000}"/>
    <cellStyle name="T_Book1_Bieu4HTMT 3 3 2" xfId="19591" xr:uid="{00000000-0005-0000-0000-000015590000}"/>
    <cellStyle name="T_Book1_Bieu4HTMT 3 3 2 2" xfId="33885" xr:uid="{00000000-0005-0000-0000-000016590000}"/>
    <cellStyle name="T_Book1_Bieu4HTMT 3 3 3" xfId="33884" xr:uid="{00000000-0005-0000-0000-000017590000}"/>
    <cellStyle name="T_Book1_Bieu4HTMT 3 4" xfId="19589" xr:uid="{00000000-0005-0000-0000-000018590000}"/>
    <cellStyle name="T_Book1_Bieu4HTMT 3 4 2" xfId="33886" xr:uid="{00000000-0005-0000-0000-000019590000}"/>
    <cellStyle name="T_Book1_Bieu4HTMT 3 5" xfId="33881" xr:uid="{00000000-0005-0000-0000-00001A590000}"/>
    <cellStyle name="T_Book1_Bieu4HTMT 4" xfId="9019" xr:uid="{00000000-0005-0000-0000-00001B590000}"/>
    <cellStyle name="T_Book1_Bieu4HTMT 4 2" xfId="892" xr:uid="{00000000-0005-0000-0000-00001C590000}"/>
    <cellStyle name="T_Book1_Bieu4HTMT 4 2 2" xfId="15507" xr:uid="{00000000-0005-0000-0000-00001D590000}"/>
    <cellStyle name="T_Book1_Bieu4HTMT 4 2 2 2" xfId="33889" xr:uid="{00000000-0005-0000-0000-00001E590000}"/>
    <cellStyle name="T_Book1_Bieu4HTMT 4 2 3" xfId="33888" xr:uid="{00000000-0005-0000-0000-00001F590000}"/>
    <cellStyle name="T_Book1_Bieu4HTMT 4 3" xfId="18459" xr:uid="{00000000-0005-0000-0000-000020590000}"/>
    <cellStyle name="T_Book1_Bieu4HTMT 4 3 2" xfId="33890" xr:uid="{00000000-0005-0000-0000-000021590000}"/>
    <cellStyle name="T_Book1_Bieu4HTMT 4 4" xfId="33887" xr:uid="{00000000-0005-0000-0000-000022590000}"/>
    <cellStyle name="T_Book1_Bieu4HTMT 5" xfId="2777" xr:uid="{00000000-0005-0000-0000-000023590000}"/>
    <cellStyle name="T_Book1_Bieu4HTMT 5 2" xfId="16172" xr:uid="{00000000-0005-0000-0000-000024590000}"/>
    <cellStyle name="T_Book1_Bieu4HTMT 5 2 2" xfId="33892" xr:uid="{00000000-0005-0000-0000-000025590000}"/>
    <cellStyle name="T_Book1_Bieu4HTMT 5 3" xfId="33891" xr:uid="{00000000-0005-0000-0000-000026590000}"/>
    <cellStyle name="T_Book1_Bieu4HTMT 6" xfId="2783" xr:uid="{00000000-0005-0000-0000-000027590000}"/>
    <cellStyle name="T_Book1_Bieu4HTMT 6 2" xfId="16175" xr:uid="{00000000-0005-0000-0000-000028590000}"/>
    <cellStyle name="T_Book1_Bieu4HTMT 6 2 2" xfId="33894" xr:uid="{00000000-0005-0000-0000-000029590000}"/>
    <cellStyle name="T_Book1_Bieu4HTMT 6 3" xfId="33893" xr:uid="{00000000-0005-0000-0000-00002A590000}"/>
    <cellStyle name="T_Book1_Bieu4HTMT 7" xfId="17902" xr:uid="{00000000-0005-0000-0000-00002B590000}"/>
    <cellStyle name="T_Book1_Bieu4HTMT 7 2" xfId="33895" xr:uid="{00000000-0005-0000-0000-00002C590000}"/>
    <cellStyle name="T_Book1_Bieu4HTMT 8" xfId="33864" xr:uid="{00000000-0005-0000-0000-00002D590000}"/>
    <cellStyle name="T_Book1_Bieu4HTMT_!1 1 bao cao giao KH ve HTCMT vung TNB   12-12-2011" xfId="10336" xr:uid="{00000000-0005-0000-0000-00002E590000}"/>
    <cellStyle name="T_Book1_Bieu4HTMT_!1 1 bao cao giao KH ve HTCMT vung TNB   12-12-2011 2" xfId="6307" xr:uid="{00000000-0005-0000-0000-00002F590000}"/>
    <cellStyle name="T_Book1_Bieu4HTMT_!1 1 bao cao giao KH ve HTCMT vung TNB   12-12-2011 2 2" xfId="8385" xr:uid="{00000000-0005-0000-0000-000030590000}"/>
    <cellStyle name="T_Book1_Bieu4HTMT_!1 1 bao cao giao KH ve HTCMT vung TNB   12-12-2011 2 2 2" xfId="10337" xr:uid="{00000000-0005-0000-0000-000031590000}"/>
    <cellStyle name="T_Book1_Bieu4HTMT_!1 1 bao cao giao KH ve HTCMT vung TNB   12-12-2011 2 2 2 2" xfId="19595" xr:uid="{00000000-0005-0000-0000-000032590000}"/>
    <cellStyle name="T_Book1_Bieu4HTMT_!1 1 bao cao giao KH ve HTCMT vung TNB   12-12-2011 2 2 2 2 2" xfId="33900" xr:uid="{00000000-0005-0000-0000-000033590000}"/>
    <cellStyle name="T_Book1_Bieu4HTMT_!1 1 bao cao giao KH ve HTCMT vung TNB   12-12-2011 2 2 2 3" xfId="33899" xr:uid="{00000000-0005-0000-0000-000034590000}"/>
    <cellStyle name="T_Book1_Bieu4HTMT_!1 1 bao cao giao KH ve HTCMT vung TNB   12-12-2011 2 2 3" xfId="3194" xr:uid="{00000000-0005-0000-0000-000035590000}"/>
    <cellStyle name="T_Book1_Bieu4HTMT_!1 1 bao cao giao KH ve HTCMT vung TNB   12-12-2011 2 2 3 2" xfId="16321" xr:uid="{00000000-0005-0000-0000-000036590000}"/>
    <cellStyle name="T_Book1_Bieu4HTMT_!1 1 bao cao giao KH ve HTCMT vung TNB   12-12-2011 2 2 3 2 2" xfId="33902" xr:uid="{00000000-0005-0000-0000-000037590000}"/>
    <cellStyle name="T_Book1_Bieu4HTMT_!1 1 bao cao giao KH ve HTCMT vung TNB   12-12-2011 2 2 3 3" xfId="33901" xr:uid="{00000000-0005-0000-0000-000038590000}"/>
    <cellStyle name="T_Book1_Bieu4HTMT_!1 1 bao cao giao KH ve HTCMT vung TNB   12-12-2011 2 2 4" xfId="18254" xr:uid="{00000000-0005-0000-0000-000039590000}"/>
    <cellStyle name="T_Book1_Bieu4HTMT_!1 1 bao cao giao KH ve HTCMT vung TNB   12-12-2011 2 2 4 2" xfId="33903" xr:uid="{00000000-0005-0000-0000-00003A590000}"/>
    <cellStyle name="T_Book1_Bieu4HTMT_!1 1 bao cao giao KH ve HTCMT vung TNB   12-12-2011 2 2 5" xfId="33898" xr:uid="{00000000-0005-0000-0000-00003B590000}"/>
    <cellStyle name="T_Book1_Bieu4HTMT_!1 1 bao cao giao KH ve HTCMT vung TNB   12-12-2011 2 3" xfId="8388" xr:uid="{00000000-0005-0000-0000-00003C590000}"/>
    <cellStyle name="T_Book1_Bieu4HTMT_!1 1 bao cao giao KH ve HTCMT vung TNB   12-12-2011 2 3 2" xfId="1836" xr:uid="{00000000-0005-0000-0000-00003D590000}"/>
    <cellStyle name="T_Book1_Bieu4HTMT_!1 1 bao cao giao KH ve HTCMT vung TNB   12-12-2011 2 3 2 2" xfId="15849" xr:uid="{00000000-0005-0000-0000-00003E590000}"/>
    <cellStyle name="T_Book1_Bieu4HTMT_!1 1 bao cao giao KH ve HTCMT vung TNB   12-12-2011 2 3 2 2 2" xfId="33906" xr:uid="{00000000-0005-0000-0000-00003F590000}"/>
    <cellStyle name="T_Book1_Bieu4HTMT_!1 1 bao cao giao KH ve HTCMT vung TNB   12-12-2011 2 3 2 3" xfId="33905" xr:uid="{00000000-0005-0000-0000-000040590000}"/>
    <cellStyle name="T_Book1_Bieu4HTMT_!1 1 bao cao giao KH ve HTCMT vung TNB   12-12-2011 2 3 3" xfId="18256" xr:uid="{00000000-0005-0000-0000-000041590000}"/>
    <cellStyle name="T_Book1_Bieu4HTMT_!1 1 bao cao giao KH ve HTCMT vung TNB   12-12-2011 2 3 3 2" xfId="33907" xr:uid="{00000000-0005-0000-0000-000042590000}"/>
    <cellStyle name="T_Book1_Bieu4HTMT_!1 1 bao cao giao KH ve HTCMT vung TNB   12-12-2011 2 3 4" xfId="33904" xr:uid="{00000000-0005-0000-0000-000043590000}"/>
    <cellStyle name="T_Book1_Bieu4HTMT_!1 1 bao cao giao KH ve HTCMT vung TNB   12-12-2011 2 4" xfId="10338" xr:uid="{00000000-0005-0000-0000-000044590000}"/>
    <cellStyle name="T_Book1_Bieu4HTMT_!1 1 bao cao giao KH ve HTCMT vung TNB   12-12-2011 2 4 2" xfId="19596" xr:uid="{00000000-0005-0000-0000-000045590000}"/>
    <cellStyle name="T_Book1_Bieu4HTMT_!1 1 bao cao giao KH ve HTCMT vung TNB   12-12-2011 2 4 2 2" xfId="33909" xr:uid="{00000000-0005-0000-0000-000046590000}"/>
    <cellStyle name="T_Book1_Bieu4HTMT_!1 1 bao cao giao KH ve HTCMT vung TNB   12-12-2011 2 4 3" xfId="33908" xr:uid="{00000000-0005-0000-0000-000047590000}"/>
    <cellStyle name="T_Book1_Bieu4HTMT_!1 1 bao cao giao KH ve HTCMT vung TNB   12-12-2011 2 5" xfId="9611" xr:uid="{00000000-0005-0000-0000-000048590000}"/>
    <cellStyle name="T_Book1_Bieu4HTMT_!1 1 bao cao giao KH ve HTCMT vung TNB   12-12-2011 2 5 2" xfId="18901" xr:uid="{00000000-0005-0000-0000-000049590000}"/>
    <cellStyle name="T_Book1_Bieu4HTMT_!1 1 bao cao giao KH ve HTCMT vung TNB   12-12-2011 2 5 2 2" xfId="33911" xr:uid="{00000000-0005-0000-0000-00004A590000}"/>
    <cellStyle name="T_Book1_Bieu4HTMT_!1 1 bao cao giao KH ve HTCMT vung TNB   12-12-2011 2 5 3" xfId="33910" xr:uid="{00000000-0005-0000-0000-00004B590000}"/>
    <cellStyle name="T_Book1_Bieu4HTMT_!1 1 bao cao giao KH ve HTCMT vung TNB   12-12-2011 2 6" xfId="17356" xr:uid="{00000000-0005-0000-0000-00004C590000}"/>
    <cellStyle name="T_Book1_Bieu4HTMT_!1 1 bao cao giao KH ve HTCMT vung TNB   12-12-2011 2 6 2" xfId="33912" xr:uid="{00000000-0005-0000-0000-00004D590000}"/>
    <cellStyle name="T_Book1_Bieu4HTMT_!1 1 bao cao giao KH ve HTCMT vung TNB   12-12-2011 2 7" xfId="33897" xr:uid="{00000000-0005-0000-0000-00004E590000}"/>
    <cellStyle name="T_Book1_Bieu4HTMT_!1 1 bao cao giao KH ve HTCMT vung TNB   12-12-2011 3" xfId="10340" xr:uid="{00000000-0005-0000-0000-00004F590000}"/>
    <cellStyle name="T_Book1_Bieu4HTMT_!1 1 bao cao giao KH ve HTCMT vung TNB   12-12-2011 3 2" xfId="10341" xr:uid="{00000000-0005-0000-0000-000050590000}"/>
    <cellStyle name="T_Book1_Bieu4HTMT_!1 1 bao cao giao KH ve HTCMT vung TNB   12-12-2011 3 2 2" xfId="19599" xr:uid="{00000000-0005-0000-0000-000051590000}"/>
    <cellStyle name="T_Book1_Bieu4HTMT_!1 1 bao cao giao KH ve HTCMT vung TNB   12-12-2011 3 2 2 2" xfId="33915" xr:uid="{00000000-0005-0000-0000-000052590000}"/>
    <cellStyle name="T_Book1_Bieu4HTMT_!1 1 bao cao giao KH ve HTCMT vung TNB   12-12-2011 3 2 3" xfId="33914" xr:uid="{00000000-0005-0000-0000-000053590000}"/>
    <cellStyle name="T_Book1_Bieu4HTMT_!1 1 bao cao giao KH ve HTCMT vung TNB   12-12-2011 3 3" xfId="10343" xr:uid="{00000000-0005-0000-0000-000054590000}"/>
    <cellStyle name="T_Book1_Bieu4HTMT_!1 1 bao cao giao KH ve HTCMT vung TNB   12-12-2011 3 3 2" xfId="19601" xr:uid="{00000000-0005-0000-0000-000055590000}"/>
    <cellStyle name="T_Book1_Bieu4HTMT_!1 1 bao cao giao KH ve HTCMT vung TNB   12-12-2011 3 3 2 2" xfId="33917" xr:uid="{00000000-0005-0000-0000-000056590000}"/>
    <cellStyle name="T_Book1_Bieu4HTMT_!1 1 bao cao giao KH ve HTCMT vung TNB   12-12-2011 3 3 3" xfId="33916" xr:uid="{00000000-0005-0000-0000-000057590000}"/>
    <cellStyle name="T_Book1_Bieu4HTMT_!1 1 bao cao giao KH ve HTCMT vung TNB   12-12-2011 3 4" xfId="19598" xr:uid="{00000000-0005-0000-0000-000058590000}"/>
    <cellStyle name="T_Book1_Bieu4HTMT_!1 1 bao cao giao KH ve HTCMT vung TNB   12-12-2011 3 4 2" xfId="33918" xr:uid="{00000000-0005-0000-0000-000059590000}"/>
    <cellStyle name="T_Book1_Bieu4HTMT_!1 1 bao cao giao KH ve HTCMT vung TNB   12-12-2011 3 5" xfId="33913" xr:uid="{00000000-0005-0000-0000-00005A590000}"/>
    <cellStyle name="T_Book1_Bieu4HTMT_!1 1 bao cao giao KH ve HTCMT vung TNB   12-12-2011 4" xfId="6840" xr:uid="{00000000-0005-0000-0000-00005B590000}"/>
    <cellStyle name="T_Book1_Bieu4HTMT_!1 1 bao cao giao KH ve HTCMT vung TNB   12-12-2011 4 2" xfId="10344" xr:uid="{00000000-0005-0000-0000-00005C590000}"/>
    <cellStyle name="T_Book1_Bieu4HTMT_!1 1 bao cao giao KH ve HTCMT vung TNB   12-12-2011 4 2 2" xfId="19602" xr:uid="{00000000-0005-0000-0000-00005D590000}"/>
    <cellStyle name="T_Book1_Bieu4HTMT_!1 1 bao cao giao KH ve HTCMT vung TNB   12-12-2011 4 2 2 2" xfId="33921" xr:uid="{00000000-0005-0000-0000-00005E590000}"/>
    <cellStyle name="T_Book1_Bieu4HTMT_!1 1 bao cao giao KH ve HTCMT vung TNB   12-12-2011 4 2 3" xfId="33920" xr:uid="{00000000-0005-0000-0000-00005F590000}"/>
    <cellStyle name="T_Book1_Bieu4HTMT_!1 1 bao cao giao KH ve HTCMT vung TNB   12-12-2011 4 3" xfId="17602" xr:uid="{00000000-0005-0000-0000-000060590000}"/>
    <cellStyle name="T_Book1_Bieu4HTMT_!1 1 bao cao giao KH ve HTCMT vung TNB   12-12-2011 4 3 2" xfId="33922" xr:uid="{00000000-0005-0000-0000-000061590000}"/>
    <cellStyle name="T_Book1_Bieu4HTMT_!1 1 bao cao giao KH ve HTCMT vung TNB   12-12-2011 4 4" xfId="33919" xr:uid="{00000000-0005-0000-0000-000062590000}"/>
    <cellStyle name="T_Book1_Bieu4HTMT_!1 1 bao cao giao KH ve HTCMT vung TNB   12-12-2011 5" xfId="10346" xr:uid="{00000000-0005-0000-0000-000063590000}"/>
    <cellStyle name="T_Book1_Bieu4HTMT_!1 1 bao cao giao KH ve HTCMT vung TNB   12-12-2011 5 2" xfId="19604" xr:uid="{00000000-0005-0000-0000-000064590000}"/>
    <cellStyle name="T_Book1_Bieu4HTMT_!1 1 bao cao giao KH ve HTCMT vung TNB   12-12-2011 5 2 2" xfId="33924" xr:uid="{00000000-0005-0000-0000-000065590000}"/>
    <cellStyle name="T_Book1_Bieu4HTMT_!1 1 bao cao giao KH ve HTCMT vung TNB   12-12-2011 5 3" xfId="33923" xr:uid="{00000000-0005-0000-0000-000066590000}"/>
    <cellStyle name="T_Book1_Bieu4HTMT_!1 1 bao cao giao KH ve HTCMT vung TNB   12-12-2011 6" xfId="10347" xr:uid="{00000000-0005-0000-0000-000067590000}"/>
    <cellStyle name="T_Book1_Bieu4HTMT_!1 1 bao cao giao KH ve HTCMT vung TNB   12-12-2011 6 2" xfId="19605" xr:uid="{00000000-0005-0000-0000-000068590000}"/>
    <cellStyle name="T_Book1_Bieu4HTMT_!1 1 bao cao giao KH ve HTCMT vung TNB   12-12-2011 6 2 2" xfId="33926" xr:uid="{00000000-0005-0000-0000-000069590000}"/>
    <cellStyle name="T_Book1_Bieu4HTMT_!1 1 bao cao giao KH ve HTCMT vung TNB   12-12-2011 6 3" xfId="33925" xr:uid="{00000000-0005-0000-0000-00006A590000}"/>
    <cellStyle name="T_Book1_Bieu4HTMT_!1 1 bao cao giao KH ve HTCMT vung TNB   12-12-2011 7" xfId="19594" xr:uid="{00000000-0005-0000-0000-00006B590000}"/>
    <cellStyle name="T_Book1_Bieu4HTMT_!1 1 bao cao giao KH ve HTCMT vung TNB   12-12-2011 7 2" xfId="33927" xr:uid="{00000000-0005-0000-0000-00006C590000}"/>
    <cellStyle name="T_Book1_Bieu4HTMT_!1 1 bao cao giao KH ve HTCMT vung TNB   12-12-2011 8" xfId="33896" xr:uid="{00000000-0005-0000-0000-00006D590000}"/>
    <cellStyle name="T_Book1_Bieu4HTMT_KH TPCP vung TNB (03-1-2012)" xfId="10348" xr:uid="{00000000-0005-0000-0000-00006E590000}"/>
    <cellStyle name="T_Book1_Bieu4HTMT_KH TPCP vung TNB (03-1-2012) 2" xfId="4209" xr:uid="{00000000-0005-0000-0000-00006F590000}"/>
    <cellStyle name="T_Book1_Bieu4HTMT_KH TPCP vung TNB (03-1-2012) 2 2" xfId="10349" xr:uid="{00000000-0005-0000-0000-000070590000}"/>
    <cellStyle name="T_Book1_Bieu4HTMT_KH TPCP vung TNB (03-1-2012) 2 2 2" xfId="10351" xr:uid="{00000000-0005-0000-0000-000071590000}"/>
    <cellStyle name="T_Book1_Bieu4HTMT_KH TPCP vung TNB (03-1-2012) 2 2 2 2" xfId="19609" xr:uid="{00000000-0005-0000-0000-000072590000}"/>
    <cellStyle name="T_Book1_Bieu4HTMT_KH TPCP vung TNB (03-1-2012) 2 2 2 2 2" xfId="33932" xr:uid="{00000000-0005-0000-0000-000073590000}"/>
    <cellStyle name="T_Book1_Bieu4HTMT_KH TPCP vung TNB (03-1-2012) 2 2 2 3" xfId="33931" xr:uid="{00000000-0005-0000-0000-000074590000}"/>
    <cellStyle name="T_Book1_Bieu4HTMT_KH TPCP vung TNB (03-1-2012) 2 2 3" xfId="10352" xr:uid="{00000000-0005-0000-0000-000075590000}"/>
    <cellStyle name="T_Book1_Bieu4HTMT_KH TPCP vung TNB (03-1-2012) 2 2 3 2" xfId="19610" xr:uid="{00000000-0005-0000-0000-000076590000}"/>
    <cellStyle name="T_Book1_Bieu4HTMT_KH TPCP vung TNB (03-1-2012) 2 2 3 2 2" xfId="33934" xr:uid="{00000000-0005-0000-0000-000077590000}"/>
    <cellStyle name="T_Book1_Bieu4HTMT_KH TPCP vung TNB (03-1-2012) 2 2 3 3" xfId="33933" xr:uid="{00000000-0005-0000-0000-000078590000}"/>
    <cellStyle name="T_Book1_Bieu4HTMT_KH TPCP vung TNB (03-1-2012) 2 2 4" xfId="19607" xr:uid="{00000000-0005-0000-0000-000079590000}"/>
    <cellStyle name="T_Book1_Bieu4HTMT_KH TPCP vung TNB (03-1-2012) 2 2 4 2" xfId="33935" xr:uid="{00000000-0005-0000-0000-00007A590000}"/>
    <cellStyle name="T_Book1_Bieu4HTMT_KH TPCP vung TNB (03-1-2012) 2 2 5" xfId="33930" xr:uid="{00000000-0005-0000-0000-00007B590000}"/>
    <cellStyle name="T_Book1_Bieu4HTMT_KH TPCP vung TNB (03-1-2012) 2 3" xfId="10353" xr:uid="{00000000-0005-0000-0000-00007C590000}"/>
    <cellStyle name="T_Book1_Bieu4HTMT_KH TPCP vung TNB (03-1-2012) 2 3 2" xfId="10355" xr:uid="{00000000-0005-0000-0000-00007D590000}"/>
    <cellStyle name="T_Book1_Bieu4HTMT_KH TPCP vung TNB (03-1-2012) 2 3 2 2" xfId="19613" xr:uid="{00000000-0005-0000-0000-00007E590000}"/>
    <cellStyle name="T_Book1_Bieu4HTMT_KH TPCP vung TNB (03-1-2012) 2 3 2 2 2" xfId="33938" xr:uid="{00000000-0005-0000-0000-00007F590000}"/>
    <cellStyle name="T_Book1_Bieu4HTMT_KH TPCP vung TNB (03-1-2012) 2 3 2 3" xfId="33937" xr:uid="{00000000-0005-0000-0000-000080590000}"/>
    <cellStyle name="T_Book1_Bieu4HTMT_KH TPCP vung TNB (03-1-2012) 2 3 3" xfId="19611" xr:uid="{00000000-0005-0000-0000-000081590000}"/>
    <cellStyle name="T_Book1_Bieu4HTMT_KH TPCP vung TNB (03-1-2012) 2 3 3 2" xfId="33939" xr:uid="{00000000-0005-0000-0000-000082590000}"/>
    <cellStyle name="T_Book1_Bieu4HTMT_KH TPCP vung TNB (03-1-2012) 2 3 4" xfId="33936" xr:uid="{00000000-0005-0000-0000-000083590000}"/>
    <cellStyle name="T_Book1_Bieu4HTMT_KH TPCP vung TNB (03-1-2012) 2 4" xfId="3729" xr:uid="{00000000-0005-0000-0000-000084590000}"/>
    <cellStyle name="T_Book1_Bieu4HTMT_KH TPCP vung TNB (03-1-2012) 2 4 2" xfId="16495" xr:uid="{00000000-0005-0000-0000-000085590000}"/>
    <cellStyle name="T_Book1_Bieu4HTMT_KH TPCP vung TNB (03-1-2012) 2 4 2 2" xfId="33941" xr:uid="{00000000-0005-0000-0000-000086590000}"/>
    <cellStyle name="T_Book1_Bieu4HTMT_KH TPCP vung TNB (03-1-2012) 2 4 3" xfId="33940" xr:uid="{00000000-0005-0000-0000-000087590000}"/>
    <cellStyle name="T_Book1_Bieu4HTMT_KH TPCP vung TNB (03-1-2012) 2 5" xfId="3740" xr:uid="{00000000-0005-0000-0000-000088590000}"/>
    <cellStyle name="T_Book1_Bieu4HTMT_KH TPCP vung TNB (03-1-2012) 2 5 2" xfId="16501" xr:uid="{00000000-0005-0000-0000-000089590000}"/>
    <cellStyle name="T_Book1_Bieu4HTMT_KH TPCP vung TNB (03-1-2012) 2 5 2 2" xfId="33943" xr:uid="{00000000-0005-0000-0000-00008A590000}"/>
    <cellStyle name="T_Book1_Bieu4HTMT_KH TPCP vung TNB (03-1-2012) 2 5 3" xfId="33942" xr:uid="{00000000-0005-0000-0000-00008B590000}"/>
    <cellStyle name="T_Book1_Bieu4HTMT_KH TPCP vung TNB (03-1-2012) 2 6" xfId="16685" xr:uid="{00000000-0005-0000-0000-00008C590000}"/>
    <cellStyle name="T_Book1_Bieu4HTMT_KH TPCP vung TNB (03-1-2012) 2 6 2" xfId="33944" xr:uid="{00000000-0005-0000-0000-00008D590000}"/>
    <cellStyle name="T_Book1_Bieu4HTMT_KH TPCP vung TNB (03-1-2012) 2 7" xfId="33929" xr:uid="{00000000-0005-0000-0000-00008E590000}"/>
    <cellStyle name="T_Book1_Bieu4HTMT_KH TPCP vung TNB (03-1-2012) 3" xfId="10356" xr:uid="{00000000-0005-0000-0000-00008F590000}"/>
    <cellStyle name="T_Book1_Bieu4HTMT_KH TPCP vung TNB (03-1-2012) 3 2" xfId="3248" xr:uid="{00000000-0005-0000-0000-000090590000}"/>
    <cellStyle name="T_Book1_Bieu4HTMT_KH TPCP vung TNB (03-1-2012) 3 2 2" xfId="16336" xr:uid="{00000000-0005-0000-0000-000091590000}"/>
    <cellStyle name="T_Book1_Bieu4HTMT_KH TPCP vung TNB (03-1-2012) 3 2 2 2" xfId="33947" xr:uid="{00000000-0005-0000-0000-000092590000}"/>
    <cellStyle name="T_Book1_Bieu4HTMT_KH TPCP vung TNB (03-1-2012) 3 2 3" xfId="33946" xr:uid="{00000000-0005-0000-0000-000093590000}"/>
    <cellStyle name="T_Book1_Bieu4HTMT_KH TPCP vung TNB (03-1-2012) 3 3" xfId="8304" xr:uid="{00000000-0005-0000-0000-000094590000}"/>
    <cellStyle name="T_Book1_Bieu4HTMT_KH TPCP vung TNB (03-1-2012) 3 3 2" xfId="18222" xr:uid="{00000000-0005-0000-0000-000095590000}"/>
    <cellStyle name="T_Book1_Bieu4HTMT_KH TPCP vung TNB (03-1-2012) 3 3 2 2" xfId="33949" xr:uid="{00000000-0005-0000-0000-000096590000}"/>
    <cellStyle name="T_Book1_Bieu4HTMT_KH TPCP vung TNB (03-1-2012) 3 3 3" xfId="33948" xr:uid="{00000000-0005-0000-0000-000097590000}"/>
    <cellStyle name="T_Book1_Bieu4HTMT_KH TPCP vung TNB (03-1-2012) 3 4" xfId="19614" xr:uid="{00000000-0005-0000-0000-000098590000}"/>
    <cellStyle name="T_Book1_Bieu4HTMT_KH TPCP vung TNB (03-1-2012) 3 4 2" xfId="33950" xr:uid="{00000000-0005-0000-0000-000099590000}"/>
    <cellStyle name="T_Book1_Bieu4HTMT_KH TPCP vung TNB (03-1-2012) 3 5" xfId="33945" xr:uid="{00000000-0005-0000-0000-00009A590000}"/>
    <cellStyle name="T_Book1_Bieu4HTMT_KH TPCP vung TNB (03-1-2012) 4" xfId="536" xr:uid="{00000000-0005-0000-0000-00009B590000}"/>
    <cellStyle name="T_Book1_Bieu4HTMT_KH TPCP vung TNB (03-1-2012) 4 2" xfId="4413" xr:uid="{00000000-0005-0000-0000-00009C590000}"/>
    <cellStyle name="T_Book1_Bieu4HTMT_KH TPCP vung TNB (03-1-2012) 4 2 2" xfId="16749" xr:uid="{00000000-0005-0000-0000-00009D590000}"/>
    <cellStyle name="T_Book1_Bieu4HTMT_KH TPCP vung TNB (03-1-2012) 4 2 2 2" xfId="33953" xr:uid="{00000000-0005-0000-0000-00009E590000}"/>
    <cellStyle name="T_Book1_Bieu4HTMT_KH TPCP vung TNB (03-1-2012) 4 2 3" xfId="33952" xr:uid="{00000000-0005-0000-0000-00009F590000}"/>
    <cellStyle name="T_Book1_Bieu4HTMT_KH TPCP vung TNB (03-1-2012) 4 3" xfId="15359" xr:uid="{00000000-0005-0000-0000-0000A0590000}"/>
    <cellStyle name="T_Book1_Bieu4HTMT_KH TPCP vung TNB (03-1-2012) 4 3 2" xfId="33954" xr:uid="{00000000-0005-0000-0000-0000A1590000}"/>
    <cellStyle name="T_Book1_Bieu4HTMT_KH TPCP vung TNB (03-1-2012) 4 4" xfId="33951" xr:uid="{00000000-0005-0000-0000-0000A2590000}"/>
    <cellStyle name="T_Book1_Bieu4HTMT_KH TPCP vung TNB (03-1-2012) 5" xfId="10357" xr:uid="{00000000-0005-0000-0000-0000A3590000}"/>
    <cellStyle name="T_Book1_Bieu4HTMT_KH TPCP vung TNB (03-1-2012) 5 2" xfId="19615" xr:uid="{00000000-0005-0000-0000-0000A4590000}"/>
    <cellStyle name="T_Book1_Bieu4HTMT_KH TPCP vung TNB (03-1-2012) 5 2 2" xfId="33956" xr:uid="{00000000-0005-0000-0000-0000A5590000}"/>
    <cellStyle name="T_Book1_Bieu4HTMT_KH TPCP vung TNB (03-1-2012) 5 3" xfId="33955" xr:uid="{00000000-0005-0000-0000-0000A6590000}"/>
    <cellStyle name="T_Book1_Bieu4HTMT_KH TPCP vung TNB (03-1-2012) 6" xfId="10358" xr:uid="{00000000-0005-0000-0000-0000A7590000}"/>
    <cellStyle name="T_Book1_Bieu4HTMT_KH TPCP vung TNB (03-1-2012) 6 2" xfId="19616" xr:uid="{00000000-0005-0000-0000-0000A8590000}"/>
    <cellStyle name="T_Book1_Bieu4HTMT_KH TPCP vung TNB (03-1-2012) 6 2 2" xfId="33958" xr:uid="{00000000-0005-0000-0000-0000A9590000}"/>
    <cellStyle name="T_Book1_Bieu4HTMT_KH TPCP vung TNB (03-1-2012) 6 3" xfId="33957" xr:uid="{00000000-0005-0000-0000-0000AA590000}"/>
    <cellStyle name="T_Book1_Bieu4HTMT_KH TPCP vung TNB (03-1-2012) 7" xfId="19606" xr:uid="{00000000-0005-0000-0000-0000AB590000}"/>
    <cellStyle name="T_Book1_Bieu4HTMT_KH TPCP vung TNB (03-1-2012) 7 2" xfId="33959" xr:uid="{00000000-0005-0000-0000-0000AC590000}"/>
    <cellStyle name="T_Book1_Bieu4HTMT_KH TPCP vung TNB (03-1-2012) 8" xfId="33928" xr:uid="{00000000-0005-0000-0000-0000AD590000}"/>
    <cellStyle name="T_Book1_Book1" xfId="10359" xr:uid="{00000000-0005-0000-0000-0000AE590000}"/>
    <cellStyle name="T_Book1_Book1 2" xfId="10360" xr:uid="{00000000-0005-0000-0000-0000AF590000}"/>
    <cellStyle name="T_Book1_Book1 2 2" xfId="10361" xr:uid="{00000000-0005-0000-0000-0000B0590000}"/>
    <cellStyle name="T_Book1_Book1 2 2 2" xfId="551" xr:uid="{00000000-0005-0000-0000-0000B1590000}"/>
    <cellStyle name="T_Book1_Book1 2 2 2 2" xfId="15367" xr:uid="{00000000-0005-0000-0000-0000B2590000}"/>
    <cellStyle name="T_Book1_Book1 2 2 2 2 2" xfId="33964" xr:uid="{00000000-0005-0000-0000-0000B3590000}"/>
    <cellStyle name="T_Book1_Book1 2 2 2 3" xfId="33963" xr:uid="{00000000-0005-0000-0000-0000B4590000}"/>
    <cellStyle name="T_Book1_Book1 2 2 3" xfId="10363" xr:uid="{00000000-0005-0000-0000-0000B5590000}"/>
    <cellStyle name="T_Book1_Book1 2 2 3 2" xfId="19620" xr:uid="{00000000-0005-0000-0000-0000B6590000}"/>
    <cellStyle name="T_Book1_Book1 2 2 3 2 2" xfId="33966" xr:uid="{00000000-0005-0000-0000-0000B7590000}"/>
    <cellStyle name="T_Book1_Book1 2 2 3 3" xfId="33965" xr:uid="{00000000-0005-0000-0000-0000B8590000}"/>
    <cellStyle name="T_Book1_Book1 2 2 4" xfId="19619" xr:uid="{00000000-0005-0000-0000-0000B9590000}"/>
    <cellStyle name="T_Book1_Book1 2 2 4 2" xfId="33967" xr:uid="{00000000-0005-0000-0000-0000BA590000}"/>
    <cellStyle name="T_Book1_Book1 2 2 5" xfId="33962" xr:uid="{00000000-0005-0000-0000-0000BB590000}"/>
    <cellStyle name="T_Book1_Book1 2 3" xfId="9949" xr:uid="{00000000-0005-0000-0000-0000BC590000}"/>
    <cellStyle name="T_Book1_Book1 2 3 2" xfId="7505" xr:uid="{00000000-0005-0000-0000-0000BD590000}"/>
    <cellStyle name="T_Book1_Book1 2 3 2 2" xfId="17944" xr:uid="{00000000-0005-0000-0000-0000BE590000}"/>
    <cellStyle name="T_Book1_Book1 2 3 2 2 2" xfId="33970" xr:uid="{00000000-0005-0000-0000-0000BF590000}"/>
    <cellStyle name="T_Book1_Book1 2 3 2 3" xfId="33969" xr:uid="{00000000-0005-0000-0000-0000C0590000}"/>
    <cellStyle name="T_Book1_Book1 2 3 3" xfId="19223" xr:uid="{00000000-0005-0000-0000-0000C1590000}"/>
    <cellStyle name="T_Book1_Book1 2 3 3 2" xfId="33971" xr:uid="{00000000-0005-0000-0000-0000C2590000}"/>
    <cellStyle name="T_Book1_Book1 2 3 4" xfId="33968" xr:uid="{00000000-0005-0000-0000-0000C3590000}"/>
    <cellStyle name="T_Book1_Book1 2 4" xfId="3167" xr:uid="{00000000-0005-0000-0000-0000C4590000}"/>
    <cellStyle name="T_Book1_Book1 2 4 2" xfId="16314" xr:uid="{00000000-0005-0000-0000-0000C5590000}"/>
    <cellStyle name="T_Book1_Book1 2 4 2 2" xfId="33973" xr:uid="{00000000-0005-0000-0000-0000C6590000}"/>
    <cellStyle name="T_Book1_Book1 2 4 3" xfId="33972" xr:uid="{00000000-0005-0000-0000-0000C7590000}"/>
    <cellStyle name="T_Book1_Book1 2 5" xfId="4808" xr:uid="{00000000-0005-0000-0000-0000C8590000}"/>
    <cellStyle name="T_Book1_Book1 2 5 2" xfId="16858" xr:uid="{00000000-0005-0000-0000-0000C9590000}"/>
    <cellStyle name="T_Book1_Book1 2 5 2 2" xfId="33975" xr:uid="{00000000-0005-0000-0000-0000CA590000}"/>
    <cellStyle name="T_Book1_Book1 2 5 3" xfId="33974" xr:uid="{00000000-0005-0000-0000-0000CB590000}"/>
    <cellStyle name="T_Book1_Book1 2 6" xfId="19618" xr:uid="{00000000-0005-0000-0000-0000CC590000}"/>
    <cellStyle name="T_Book1_Book1 2 6 2" xfId="33976" xr:uid="{00000000-0005-0000-0000-0000CD590000}"/>
    <cellStyle name="T_Book1_Book1 2 7" xfId="33961" xr:uid="{00000000-0005-0000-0000-0000CE590000}"/>
    <cellStyle name="T_Book1_Book1 3" xfId="10335" xr:uid="{00000000-0005-0000-0000-0000CF590000}"/>
    <cellStyle name="T_Book1_Book1 3 2" xfId="6308" xr:uid="{00000000-0005-0000-0000-0000D0590000}"/>
    <cellStyle name="T_Book1_Book1 3 2 2" xfId="17357" xr:uid="{00000000-0005-0000-0000-0000D1590000}"/>
    <cellStyle name="T_Book1_Book1 3 2 2 2" xfId="33979" xr:uid="{00000000-0005-0000-0000-0000D2590000}"/>
    <cellStyle name="T_Book1_Book1 3 2 3" xfId="33978" xr:uid="{00000000-0005-0000-0000-0000D3590000}"/>
    <cellStyle name="T_Book1_Book1 3 3" xfId="10339" xr:uid="{00000000-0005-0000-0000-0000D4590000}"/>
    <cellStyle name="T_Book1_Book1 3 3 2" xfId="19597" xr:uid="{00000000-0005-0000-0000-0000D5590000}"/>
    <cellStyle name="T_Book1_Book1 3 3 2 2" xfId="33981" xr:uid="{00000000-0005-0000-0000-0000D6590000}"/>
    <cellStyle name="T_Book1_Book1 3 3 3" xfId="33980" xr:uid="{00000000-0005-0000-0000-0000D7590000}"/>
    <cellStyle name="T_Book1_Book1 3 4" xfId="19593" xr:uid="{00000000-0005-0000-0000-0000D8590000}"/>
    <cellStyle name="T_Book1_Book1 3 4 2" xfId="33982" xr:uid="{00000000-0005-0000-0000-0000D9590000}"/>
    <cellStyle name="T_Book1_Book1 3 5" xfId="33977" xr:uid="{00000000-0005-0000-0000-0000DA590000}"/>
    <cellStyle name="T_Book1_Book1 4" xfId="10365" xr:uid="{00000000-0005-0000-0000-0000DB590000}"/>
    <cellStyle name="T_Book1_Book1 4 2" xfId="10366" xr:uid="{00000000-0005-0000-0000-0000DC590000}"/>
    <cellStyle name="T_Book1_Book1 4 2 2" xfId="19623" xr:uid="{00000000-0005-0000-0000-0000DD590000}"/>
    <cellStyle name="T_Book1_Book1 4 2 2 2" xfId="33985" xr:uid="{00000000-0005-0000-0000-0000DE590000}"/>
    <cellStyle name="T_Book1_Book1 4 2 3" xfId="33984" xr:uid="{00000000-0005-0000-0000-0000DF590000}"/>
    <cellStyle name="T_Book1_Book1 4 3" xfId="19622" xr:uid="{00000000-0005-0000-0000-0000E0590000}"/>
    <cellStyle name="T_Book1_Book1 4 3 2" xfId="33986" xr:uid="{00000000-0005-0000-0000-0000E1590000}"/>
    <cellStyle name="T_Book1_Book1 4 4" xfId="33983" xr:uid="{00000000-0005-0000-0000-0000E2590000}"/>
    <cellStyle name="T_Book1_Book1 5" xfId="10368" xr:uid="{00000000-0005-0000-0000-0000E3590000}"/>
    <cellStyle name="T_Book1_Book1 5 2" xfId="19625" xr:uid="{00000000-0005-0000-0000-0000E4590000}"/>
    <cellStyle name="T_Book1_Book1 5 2 2" xfId="33988" xr:uid="{00000000-0005-0000-0000-0000E5590000}"/>
    <cellStyle name="T_Book1_Book1 5 3" xfId="33987" xr:uid="{00000000-0005-0000-0000-0000E6590000}"/>
    <cellStyle name="T_Book1_Book1 6" xfId="10369" xr:uid="{00000000-0005-0000-0000-0000E7590000}"/>
    <cellStyle name="T_Book1_Book1 6 2" xfId="19626" xr:uid="{00000000-0005-0000-0000-0000E8590000}"/>
    <cellStyle name="T_Book1_Book1 6 2 2" xfId="33990" xr:uid="{00000000-0005-0000-0000-0000E9590000}"/>
    <cellStyle name="T_Book1_Book1 6 3" xfId="33989" xr:uid="{00000000-0005-0000-0000-0000EA590000}"/>
    <cellStyle name="T_Book1_Book1 7" xfId="19617" xr:uid="{00000000-0005-0000-0000-0000EB590000}"/>
    <cellStyle name="T_Book1_Book1 7 2" xfId="33991" xr:uid="{00000000-0005-0000-0000-0000EC590000}"/>
    <cellStyle name="T_Book1_Book1 8" xfId="33960" xr:uid="{00000000-0005-0000-0000-0000ED590000}"/>
    <cellStyle name="T_Book1_Cong trinh co y kien LD_Dang_NN_2011-Tay nguyen-9-10" xfId="8845" xr:uid="{00000000-0005-0000-0000-0000EE590000}"/>
    <cellStyle name="T_Book1_Cong trinh co y kien LD_Dang_NN_2011-Tay nguyen-9-10 2" xfId="8365" xr:uid="{00000000-0005-0000-0000-0000EF590000}"/>
    <cellStyle name="T_Book1_Cong trinh co y kien LD_Dang_NN_2011-Tay nguyen-9-10 2 2" xfId="1118" xr:uid="{00000000-0005-0000-0000-0000F0590000}"/>
    <cellStyle name="T_Book1_Cong trinh co y kien LD_Dang_NN_2011-Tay nguyen-9-10 2 2 2" xfId="5365" xr:uid="{00000000-0005-0000-0000-0000F1590000}"/>
    <cellStyle name="T_Book1_Cong trinh co y kien LD_Dang_NN_2011-Tay nguyen-9-10 2 2 2 2" xfId="17052" xr:uid="{00000000-0005-0000-0000-0000F2590000}"/>
    <cellStyle name="T_Book1_Cong trinh co y kien LD_Dang_NN_2011-Tay nguyen-9-10 2 2 2 2 2" xfId="33996" xr:uid="{00000000-0005-0000-0000-0000F3590000}"/>
    <cellStyle name="T_Book1_Cong trinh co y kien LD_Dang_NN_2011-Tay nguyen-9-10 2 2 2 3" xfId="33995" xr:uid="{00000000-0005-0000-0000-0000F4590000}"/>
    <cellStyle name="T_Book1_Cong trinh co y kien LD_Dang_NN_2011-Tay nguyen-9-10 2 2 3" xfId="3788" xr:uid="{00000000-0005-0000-0000-0000F5590000}"/>
    <cellStyle name="T_Book1_Cong trinh co y kien LD_Dang_NN_2011-Tay nguyen-9-10 2 2 3 2" xfId="16513" xr:uid="{00000000-0005-0000-0000-0000F6590000}"/>
    <cellStyle name="T_Book1_Cong trinh co y kien LD_Dang_NN_2011-Tay nguyen-9-10 2 2 3 2 2" xfId="33998" xr:uid="{00000000-0005-0000-0000-0000F7590000}"/>
    <cellStyle name="T_Book1_Cong trinh co y kien LD_Dang_NN_2011-Tay nguyen-9-10 2 2 3 3" xfId="33997" xr:uid="{00000000-0005-0000-0000-0000F8590000}"/>
    <cellStyle name="T_Book1_Cong trinh co y kien LD_Dang_NN_2011-Tay nguyen-9-10 2 2 4" xfId="15584" xr:uid="{00000000-0005-0000-0000-0000F9590000}"/>
    <cellStyle name="T_Book1_Cong trinh co y kien LD_Dang_NN_2011-Tay nguyen-9-10 2 2 4 2" xfId="33999" xr:uid="{00000000-0005-0000-0000-0000FA590000}"/>
    <cellStyle name="T_Book1_Cong trinh co y kien LD_Dang_NN_2011-Tay nguyen-9-10 2 2 5" xfId="33994" xr:uid="{00000000-0005-0000-0000-0000FB590000}"/>
    <cellStyle name="T_Book1_Cong trinh co y kien LD_Dang_NN_2011-Tay nguyen-9-10 2 3" xfId="1126" xr:uid="{00000000-0005-0000-0000-0000FC590000}"/>
    <cellStyle name="T_Book1_Cong trinh co y kien LD_Dang_NN_2011-Tay nguyen-9-10 2 3 2" xfId="1762" xr:uid="{00000000-0005-0000-0000-0000FD590000}"/>
    <cellStyle name="T_Book1_Cong trinh co y kien LD_Dang_NN_2011-Tay nguyen-9-10 2 3 2 2" xfId="15822" xr:uid="{00000000-0005-0000-0000-0000FE590000}"/>
    <cellStyle name="T_Book1_Cong trinh co y kien LD_Dang_NN_2011-Tay nguyen-9-10 2 3 2 2 2" xfId="34002" xr:uid="{00000000-0005-0000-0000-0000FF590000}"/>
    <cellStyle name="T_Book1_Cong trinh co y kien LD_Dang_NN_2011-Tay nguyen-9-10 2 3 2 3" xfId="34001" xr:uid="{00000000-0005-0000-0000-0000005A0000}"/>
    <cellStyle name="T_Book1_Cong trinh co y kien LD_Dang_NN_2011-Tay nguyen-9-10 2 3 3" xfId="15587" xr:uid="{00000000-0005-0000-0000-0000015A0000}"/>
    <cellStyle name="T_Book1_Cong trinh co y kien LD_Dang_NN_2011-Tay nguyen-9-10 2 3 3 2" xfId="34003" xr:uid="{00000000-0005-0000-0000-0000025A0000}"/>
    <cellStyle name="T_Book1_Cong trinh co y kien LD_Dang_NN_2011-Tay nguyen-9-10 2 3 4" xfId="34000" xr:uid="{00000000-0005-0000-0000-0000035A0000}"/>
    <cellStyle name="T_Book1_Cong trinh co y kien LD_Dang_NN_2011-Tay nguyen-9-10 2 4" xfId="1141" xr:uid="{00000000-0005-0000-0000-0000045A0000}"/>
    <cellStyle name="T_Book1_Cong trinh co y kien LD_Dang_NN_2011-Tay nguyen-9-10 2 4 2" xfId="15593" xr:uid="{00000000-0005-0000-0000-0000055A0000}"/>
    <cellStyle name="T_Book1_Cong trinh co y kien LD_Dang_NN_2011-Tay nguyen-9-10 2 4 2 2" xfId="34005" xr:uid="{00000000-0005-0000-0000-0000065A0000}"/>
    <cellStyle name="T_Book1_Cong trinh co y kien LD_Dang_NN_2011-Tay nguyen-9-10 2 4 3" xfId="34004" xr:uid="{00000000-0005-0000-0000-0000075A0000}"/>
    <cellStyle name="T_Book1_Cong trinh co y kien LD_Dang_NN_2011-Tay nguyen-9-10 2 5" xfId="1151" xr:uid="{00000000-0005-0000-0000-0000085A0000}"/>
    <cellStyle name="T_Book1_Cong trinh co y kien LD_Dang_NN_2011-Tay nguyen-9-10 2 5 2" xfId="15597" xr:uid="{00000000-0005-0000-0000-0000095A0000}"/>
    <cellStyle name="T_Book1_Cong trinh co y kien LD_Dang_NN_2011-Tay nguyen-9-10 2 5 2 2" xfId="34007" xr:uid="{00000000-0005-0000-0000-00000A5A0000}"/>
    <cellStyle name="T_Book1_Cong trinh co y kien LD_Dang_NN_2011-Tay nguyen-9-10 2 5 3" xfId="34006" xr:uid="{00000000-0005-0000-0000-00000B5A0000}"/>
    <cellStyle name="T_Book1_Cong trinh co y kien LD_Dang_NN_2011-Tay nguyen-9-10 2 6" xfId="18248" xr:uid="{00000000-0005-0000-0000-00000C5A0000}"/>
    <cellStyle name="T_Book1_Cong trinh co y kien LD_Dang_NN_2011-Tay nguyen-9-10 2 6 2" xfId="34008" xr:uid="{00000000-0005-0000-0000-00000D5A0000}"/>
    <cellStyle name="T_Book1_Cong trinh co y kien LD_Dang_NN_2011-Tay nguyen-9-10 2 7" xfId="33993" xr:uid="{00000000-0005-0000-0000-00000E5A0000}"/>
    <cellStyle name="T_Book1_Cong trinh co y kien LD_Dang_NN_2011-Tay nguyen-9-10 3" xfId="8368" xr:uid="{00000000-0005-0000-0000-00000F5A0000}"/>
    <cellStyle name="T_Book1_Cong trinh co y kien LD_Dang_NN_2011-Tay nguyen-9-10 3 2" xfId="1911" xr:uid="{00000000-0005-0000-0000-0000105A0000}"/>
    <cellStyle name="T_Book1_Cong trinh co y kien LD_Dang_NN_2011-Tay nguyen-9-10 3 2 2" xfId="15881" xr:uid="{00000000-0005-0000-0000-0000115A0000}"/>
    <cellStyle name="T_Book1_Cong trinh co y kien LD_Dang_NN_2011-Tay nguyen-9-10 3 2 2 2" xfId="34011" xr:uid="{00000000-0005-0000-0000-0000125A0000}"/>
    <cellStyle name="T_Book1_Cong trinh co y kien LD_Dang_NN_2011-Tay nguyen-9-10 3 2 3" xfId="34010" xr:uid="{00000000-0005-0000-0000-0000135A0000}"/>
    <cellStyle name="T_Book1_Cong trinh co y kien LD_Dang_NN_2011-Tay nguyen-9-10 3 3" xfId="461" xr:uid="{00000000-0005-0000-0000-0000145A0000}"/>
    <cellStyle name="T_Book1_Cong trinh co y kien LD_Dang_NN_2011-Tay nguyen-9-10 3 3 2" xfId="15327" xr:uid="{00000000-0005-0000-0000-0000155A0000}"/>
    <cellStyle name="T_Book1_Cong trinh co y kien LD_Dang_NN_2011-Tay nguyen-9-10 3 3 2 2" xfId="34013" xr:uid="{00000000-0005-0000-0000-0000165A0000}"/>
    <cellStyle name="T_Book1_Cong trinh co y kien LD_Dang_NN_2011-Tay nguyen-9-10 3 3 3" xfId="34012" xr:uid="{00000000-0005-0000-0000-0000175A0000}"/>
    <cellStyle name="T_Book1_Cong trinh co y kien LD_Dang_NN_2011-Tay nguyen-9-10 3 4" xfId="18250" xr:uid="{00000000-0005-0000-0000-0000185A0000}"/>
    <cellStyle name="T_Book1_Cong trinh co y kien LD_Dang_NN_2011-Tay nguyen-9-10 3 4 2" xfId="34014" xr:uid="{00000000-0005-0000-0000-0000195A0000}"/>
    <cellStyle name="T_Book1_Cong trinh co y kien LD_Dang_NN_2011-Tay nguyen-9-10 3 5" xfId="34009" xr:uid="{00000000-0005-0000-0000-00001A5A0000}"/>
    <cellStyle name="T_Book1_Cong trinh co y kien LD_Dang_NN_2011-Tay nguyen-9-10 4" xfId="7047" xr:uid="{00000000-0005-0000-0000-00001B5A0000}"/>
    <cellStyle name="T_Book1_Cong trinh co y kien LD_Dang_NN_2011-Tay nguyen-9-10 4 2" xfId="4457" xr:uid="{00000000-0005-0000-0000-00001C5A0000}"/>
    <cellStyle name="T_Book1_Cong trinh co y kien LD_Dang_NN_2011-Tay nguyen-9-10 4 2 2" xfId="16758" xr:uid="{00000000-0005-0000-0000-00001D5A0000}"/>
    <cellStyle name="T_Book1_Cong trinh co y kien LD_Dang_NN_2011-Tay nguyen-9-10 4 2 2 2" xfId="34017" xr:uid="{00000000-0005-0000-0000-00001E5A0000}"/>
    <cellStyle name="T_Book1_Cong trinh co y kien LD_Dang_NN_2011-Tay nguyen-9-10 4 2 3" xfId="34016" xr:uid="{00000000-0005-0000-0000-00001F5A0000}"/>
    <cellStyle name="T_Book1_Cong trinh co y kien LD_Dang_NN_2011-Tay nguyen-9-10 4 3" xfId="17749" xr:uid="{00000000-0005-0000-0000-0000205A0000}"/>
    <cellStyle name="T_Book1_Cong trinh co y kien LD_Dang_NN_2011-Tay nguyen-9-10 4 3 2" xfId="34018" xr:uid="{00000000-0005-0000-0000-0000215A0000}"/>
    <cellStyle name="T_Book1_Cong trinh co y kien LD_Dang_NN_2011-Tay nguyen-9-10 4 4" xfId="34015" xr:uid="{00000000-0005-0000-0000-0000225A0000}"/>
    <cellStyle name="T_Book1_Cong trinh co y kien LD_Dang_NN_2011-Tay nguyen-9-10 5" xfId="10370" xr:uid="{00000000-0005-0000-0000-0000235A0000}"/>
    <cellStyle name="T_Book1_Cong trinh co y kien LD_Dang_NN_2011-Tay nguyen-9-10 5 2" xfId="19627" xr:uid="{00000000-0005-0000-0000-0000245A0000}"/>
    <cellStyle name="T_Book1_Cong trinh co y kien LD_Dang_NN_2011-Tay nguyen-9-10 5 2 2" xfId="34020" xr:uid="{00000000-0005-0000-0000-0000255A0000}"/>
    <cellStyle name="T_Book1_Cong trinh co y kien LD_Dang_NN_2011-Tay nguyen-9-10 5 3" xfId="34019" xr:uid="{00000000-0005-0000-0000-0000265A0000}"/>
    <cellStyle name="T_Book1_Cong trinh co y kien LD_Dang_NN_2011-Tay nguyen-9-10 6" xfId="10371" xr:uid="{00000000-0005-0000-0000-0000275A0000}"/>
    <cellStyle name="T_Book1_Cong trinh co y kien LD_Dang_NN_2011-Tay nguyen-9-10 6 2" xfId="19628" xr:uid="{00000000-0005-0000-0000-0000285A0000}"/>
    <cellStyle name="T_Book1_Cong trinh co y kien LD_Dang_NN_2011-Tay nguyen-9-10 6 2 2" xfId="34022" xr:uid="{00000000-0005-0000-0000-0000295A0000}"/>
    <cellStyle name="T_Book1_Cong trinh co y kien LD_Dang_NN_2011-Tay nguyen-9-10 6 3" xfId="34021" xr:uid="{00000000-0005-0000-0000-00002A5A0000}"/>
    <cellStyle name="T_Book1_Cong trinh co y kien LD_Dang_NN_2011-Tay nguyen-9-10 7" xfId="18390" xr:uid="{00000000-0005-0000-0000-00002B5A0000}"/>
    <cellStyle name="T_Book1_Cong trinh co y kien LD_Dang_NN_2011-Tay nguyen-9-10 7 2" xfId="34023" xr:uid="{00000000-0005-0000-0000-00002C5A0000}"/>
    <cellStyle name="T_Book1_Cong trinh co y kien LD_Dang_NN_2011-Tay nguyen-9-10 8" xfId="33992" xr:uid="{00000000-0005-0000-0000-00002D5A0000}"/>
    <cellStyle name="T_Book1_Cong trinh co y kien LD_Dang_NN_2011-Tay nguyen-9-10_!1 1 bao cao giao KH ve HTCMT vung TNB   12-12-2011" xfId="10372" xr:uid="{00000000-0005-0000-0000-00002E5A0000}"/>
    <cellStyle name="T_Book1_Cong trinh co y kien LD_Dang_NN_2011-Tay nguyen-9-10_!1 1 bao cao giao KH ve HTCMT vung TNB   12-12-2011 2" xfId="10373" xr:uid="{00000000-0005-0000-0000-00002F5A0000}"/>
    <cellStyle name="T_Book1_Cong trinh co y kien LD_Dang_NN_2011-Tay nguyen-9-10_!1 1 bao cao giao KH ve HTCMT vung TNB   12-12-2011 2 2" xfId="5965" xr:uid="{00000000-0005-0000-0000-0000305A0000}"/>
    <cellStyle name="T_Book1_Cong trinh co y kien LD_Dang_NN_2011-Tay nguyen-9-10_!1 1 bao cao giao KH ve HTCMT vung TNB   12-12-2011 2 2 2" xfId="10374" xr:uid="{00000000-0005-0000-0000-0000315A0000}"/>
    <cellStyle name="T_Book1_Cong trinh co y kien LD_Dang_NN_2011-Tay nguyen-9-10_!1 1 bao cao giao KH ve HTCMT vung TNB   12-12-2011 2 2 2 2" xfId="19631" xr:uid="{00000000-0005-0000-0000-0000325A0000}"/>
    <cellStyle name="T_Book1_Cong trinh co y kien LD_Dang_NN_2011-Tay nguyen-9-10_!1 1 bao cao giao KH ve HTCMT vung TNB   12-12-2011 2 2 2 2 2" xfId="34028" xr:uid="{00000000-0005-0000-0000-0000335A0000}"/>
    <cellStyle name="T_Book1_Cong trinh co y kien LD_Dang_NN_2011-Tay nguyen-9-10_!1 1 bao cao giao KH ve HTCMT vung TNB   12-12-2011 2 2 2 3" xfId="34027" xr:uid="{00000000-0005-0000-0000-0000345A0000}"/>
    <cellStyle name="T_Book1_Cong trinh co y kien LD_Dang_NN_2011-Tay nguyen-9-10_!1 1 bao cao giao KH ve HTCMT vung TNB   12-12-2011 2 2 3" xfId="10375" xr:uid="{00000000-0005-0000-0000-0000355A0000}"/>
    <cellStyle name="T_Book1_Cong trinh co y kien LD_Dang_NN_2011-Tay nguyen-9-10_!1 1 bao cao giao KH ve HTCMT vung TNB   12-12-2011 2 2 3 2" xfId="19632" xr:uid="{00000000-0005-0000-0000-0000365A0000}"/>
    <cellStyle name="T_Book1_Cong trinh co y kien LD_Dang_NN_2011-Tay nguyen-9-10_!1 1 bao cao giao KH ve HTCMT vung TNB   12-12-2011 2 2 3 2 2" xfId="34030" xr:uid="{00000000-0005-0000-0000-0000375A0000}"/>
    <cellStyle name="T_Book1_Cong trinh co y kien LD_Dang_NN_2011-Tay nguyen-9-10_!1 1 bao cao giao KH ve HTCMT vung TNB   12-12-2011 2 2 3 3" xfId="34029" xr:uid="{00000000-0005-0000-0000-0000385A0000}"/>
    <cellStyle name="T_Book1_Cong trinh co y kien LD_Dang_NN_2011-Tay nguyen-9-10_!1 1 bao cao giao KH ve HTCMT vung TNB   12-12-2011 2 2 4" xfId="17261" xr:uid="{00000000-0005-0000-0000-0000395A0000}"/>
    <cellStyle name="T_Book1_Cong trinh co y kien LD_Dang_NN_2011-Tay nguyen-9-10_!1 1 bao cao giao KH ve HTCMT vung TNB   12-12-2011 2 2 4 2" xfId="34031" xr:uid="{00000000-0005-0000-0000-00003A5A0000}"/>
    <cellStyle name="T_Book1_Cong trinh co y kien LD_Dang_NN_2011-Tay nguyen-9-10_!1 1 bao cao giao KH ve HTCMT vung TNB   12-12-2011 2 2 5" xfId="34026" xr:uid="{00000000-0005-0000-0000-00003B5A0000}"/>
    <cellStyle name="T_Book1_Cong trinh co y kien LD_Dang_NN_2011-Tay nguyen-9-10_!1 1 bao cao giao KH ve HTCMT vung TNB   12-12-2011 2 3" xfId="5969" xr:uid="{00000000-0005-0000-0000-00003C5A0000}"/>
    <cellStyle name="T_Book1_Cong trinh co y kien LD_Dang_NN_2011-Tay nguyen-9-10_!1 1 bao cao giao KH ve HTCMT vung TNB   12-12-2011 2 3 2" xfId="10376" xr:uid="{00000000-0005-0000-0000-00003D5A0000}"/>
    <cellStyle name="T_Book1_Cong trinh co y kien LD_Dang_NN_2011-Tay nguyen-9-10_!1 1 bao cao giao KH ve HTCMT vung TNB   12-12-2011 2 3 2 2" xfId="19633" xr:uid="{00000000-0005-0000-0000-00003E5A0000}"/>
    <cellStyle name="T_Book1_Cong trinh co y kien LD_Dang_NN_2011-Tay nguyen-9-10_!1 1 bao cao giao KH ve HTCMT vung TNB   12-12-2011 2 3 2 2 2" xfId="34034" xr:uid="{00000000-0005-0000-0000-00003F5A0000}"/>
    <cellStyle name="T_Book1_Cong trinh co y kien LD_Dang_NN_2011-Tay nguyen-9-10_!1 1 bao cao giao KH ve HTCMT vung TNB   12-12-2011 2 3 2 3" xfId="34033" xr:uid="{00000000-0005-0000-0000-0000405A0000}"/>
    <cellStyle name="T_Book1_Cong trinh co y kien LD_Dang_NN_2011-Tay nguyen-9-10_!1 1 bao cao giao KH ve HTCMT vung TNB   12-12-2011 2 3 3" xfId="17262" xr:uid="{00000000-0005-0000-0000-0000415A0000}"/>
    <cellStyle name="T_Book1_Cong trinh co y kien LD_Dang_NN_2011-Tay nguyen-9-10_!1 1 bao cao giao KH ve HTCMT vung TNB   12-12-2011 2 3 3 2" xfId="34035" xr:uid="{00000000-0005-0000-0000-0000425A0000}"/>
    <cellStyle name="T_Book1_Cong trinh co y kien LD_Dang_NN_2011-Tay nguyen-9-10_!1 1 bao cao giao KH ve HTCMT vung TNB   12-12-2011 2 3 4" xfId="34032" xr:uid="{00000000-0005-0000-0000-0000435A0000}"/>
    <cellStyle name="T_Book1_Cong trinh co y kien LD_Dang_NN_2011-Tay nguyen-9-10_!1 1 bao cao giao KH ve HTCMT vung TNB   12-12-2011 2 4" xfId="5973" xr:uid="{00000000-0005-0000-0000-0000445A0000}"/>
    <cellStyle name="T_Book1_Cong trinh co y kien LD_Dang_NN_2011-Tay nguyen-9-10_!1 1 bao cao giao KH ve HTCMT vung TNB   12-12-2011 2 4 2" xfId="17263" xr:uid="{00000000-0005-0000-0000-0000455A0000}"/>
    <cellStyle name="T_Book1_Cong trinh co y kien LD_Dang_NN_2011-Tay nguyen-9-10_!1 1 bao cao giao KH ve HTCMT vung TNB   12-12-2011 2 4 2 2" xfId="34037" xr:uid="{00000000-0005-0000-0000-0000465A0000}"/>
    <cellStyle name="T_Book1_Cong trinh co y kien LD_Dang_NN_2011-Tay nguyen-9-10_!1 1 bao cao giao KH ve HTCMT vung TNB   12-12-2011 2 4 3" xfId="34036" xr:uid="{00000000-0005-0000-0000-0000475A0000}"/>
    <cellStyle name="T_Book1_Cong trinh co y kien LD_Dang_NN_2011-Tay nguyen-9-10_!1 1 bao cao giao KH ve HTCMT vung TNB   12-12-2011 2 5" xfId="5978" xr:uid="{00000000-0005-0000-0000-0000485A0000}"/>
    <cellStyle name="T_Book1_Cong trinh co y kien LD_Dang_NN_2011-Tay nguyen-9-10_!1 1 bao cao giao KH ve HTCMT vung TNB   12-12-2011 2 5 2" xfId="17265" xr:uid="{00000000-0005-0000-0000-0000495A0000}"/>
    <cellStyle name="T_Book1_Cong trinh co y kien LD_Dang_NN_2011-Tay nguyen-9-10_!1 1 bao cao giao KH ve HTCMT vung TNB   12-12-2011 2 5 2 2" xfId="34039" xr:uid="{00000000-0005-0000-0000-00004A5A0000}"/>
    <cellStyle name="T_Book1_Cong trinh co y kien LD_Dang_NN_2011-Tay nguyen-9-10_!1 1 bao cao giao KH ve HTCMT vung TNB   12-12-2011 2 5 3" xfId="34038" xr:uid="{00000000-0005-0000-0000-00004B5A0000}"/>
    <cellStyle name="T_Book1_Cong trinh co y kien LD_Dang_NN_2011-Tay nguyen-9-10_!1 1 bao cao giao KH ve HTCMT vung TNB   12-12-2011 2 6" xfId="19630" xr:uid="{00000000-0005-0000-0000-00004C5A0000}"/>
    <cellStyle name="T_Book1_Cong trinh co y kien LD_Dang_NN_2011-Tay nguyen-9-10_!1 1 bao cao giao KH ve HTCMT vung TNB   12-12-2011 2 6 2" xfId="34040" xr:uid="{00000000-0005-0000-0000-00004D5A0000}"/>
    <cellStyle name="T_Book1_Cong trinh co y kien LD_Dang_NN_2011-Tay nguyen-9-10_!1 1 bao cao giao KH ve HTCMT vung TNB   12-12-2011 2 7" xfId="34025" xr:uid="{00000000-0005-0000-0000-00004E5A0000}"/>
    <cellStyle name="T_Book1_Cong trinh co y kien LD_Dang_NN_2011-Tay nguyen-9-10_!1 1 bao cao giao KH ve HTCMT vung TNB   12-12-2011 3" xfId="10377" xr:uid="{00000000-0005-0000-0000-00004F5A0000}"/>
    <cellStyle name="T_Book1_Cong trinh co y kien LD_Dang_NN_2011-Tay nguyen-9-10_!1 1 bao cao giao KH ve HTCMT vung TNB   12-12-2011 3 2" xfId="8277" xr:uid="{00000000-0005-0000-0000-0000505A0000}"/>
    <cellStyle name="T_Book1_Cong trinh co y kien LD_Dang_NN_2011-Tay nguyen-9-10_!1 1 bao cao giao KH ve HTCMT vung TNB   12-12-2011 3 2 2" xfId="18213" xr:uid="{00000000-0005-0000-0000-0000515A0000}"/>
    <cellStyle name="T_Book1_Cong trinh co y kien LD_Dang_NN_2011-Tay nguyen-9-10_!1 1 bao cao giao KH ve HTCMT vung TNB   12-12-2011 3 2 2 2" xfId="34043" xr:uid="{00000000-0005-0000-0000-0000525A0000}"/>
    <cellStyle name="T_Book1_Cong trinh co y kien LD_Dang_NN_2011-Tay nguyen-9-10_!1 1 bao cao giao KH ve HTCMT vung TNB   12-12-2011 3 2 3" xfId="34042" xr:uid="{00000000-0005-0000-0000-0000535A0000}"/>
    <cellStyle name="T_Book1_Cong trinh co y kien LD_Dang_NN_2011-Tay nguyen-9-10_!1 1 bao cao giao KH ve HTCMT vung TNB   12-12-2011 3 3" xfId="8279" xr:uid="{00000000-0005-0000-0000-0000545A0000}"/>
    <cellStyle name="T_Book1_Cong trinh co y kien LD_Dang_NN_2011-Tay nguyen-9-10_!1 1 bao cao giao KH ve HTCMT vung TNB   12-12-2011 3 3 2" xfId="18214" xr:uid="{00000000-0005-0000-0000-0000555A0000}"/>
    <cellStyle name="T_Book1_Cong trinh co y kien LD_Dang_NN_2011-Tay nguyen-9-10_!1 1 bao cao giao KH ve HTCMT vung TNB   12-12-2011 3 3 2 2" xfId="34045" xr:uid="{00000000-0005-0000-0000-0000565A0000}"/>
    <cellStyle name="T_Book1_Cong trinh co y kien LD_Dang_NN_2011-Tay nguyen-9-10_!1 1 bao cao giao KH ve HTCMT vung TNB   12-12-2011 3 3 3" xfId="34044" xr:uid="{00000000-0005-0000-0000-0000575A0000}"/>
    <cellStyle name="T_Book1_Cong trinh co y kien LD_Dang_NN_2011-Tay nguyen-9-10_!1 1 bao cao giao KH ve HTCMT vung TNB   12-12-2011 3 4" xfId="19634" xr:uid="{00000000-0005-0000-0000-0000585A0000}"/>
    <cellStyle name="T_Book1_Cong trinh co y kien LD_Dang_NN_2011-Tay nguyen-9-10_!1 1 bao cao giao KH ve HTCMT vung TNB   12-12-2011 3 4 2" xfId="34046" xr:uid="{00000000-0005-0000-0000-0000595A0000}"/>
    <cellStyle name="T_Book1_Cong trinh co y kien LD_Dang_NN_2011-Tay nguyen-9-10_!1 1 bao cao giao KH ve HTCMT vung TNB   12-12-2011 3 5" xfId="34041" xr:uid="{00000000-0005-0000-0000-00005A5A0000}"/>
    <cellStyle name="T_Book1_Cong trinh co y kien LD_Dang_NN_2011-Tay nguyen-9-10_!1 1 bao cao giao KH ve HTCMT vung TNB   12-12-2011 4" xfId="7" xr:uid="{00000000-0005-0000-0000-00005B5A0000}"/>
    <cellStyle name="T_Book1_Cong trinh co y kien LD_Dang_NN_2011-Tay nguyen-9-10_!1 1 bao cao giao KH ve HTCMT vung TNB   12-12-2011 4 2" xfId="4404" xr:uid="{00000000-0005-0000-0000-00005C5A0000}"/>
    <cellStyle name="T_Book1_Cong trinh co y kien LD_Dang_NN_2011-Tay nguyen-9-10_!1 1 bao cao giao KH ve HTCMT vung TNB   12-12-2011 4 2 2" xfId="16747" xr:uid="{00000000-0005-0000-0000-00005D5A0000}"/>
    <cellStyle name="T_Book1_Cong trinh co y kien LD_Dang_NN_2011-Tay nguyen-9-10_!1 1 bao cao giao KH ve HTCMT vung TNB   12-12-2011 4 2 2 2" xfId="34049" xr:uid="{00000000-0005-0000-0000-00005E5A0000}"/>
    <cellStyle name="T_Book1_Cong trinh co y kien LD_Dang_NN_2011-Tay nguyen-9-10_!1 1 bao cao giao KH ve HTCMT vung TNB   12-12-2011 4 2 3" xfId="34048" xr:uid="{00000000-0005-0000-0000-00005F5A0000}"/>
    <cellStyle name="T_Book1_Cong trinh co y kien LD_Dang_NN_2011-Tay nguyen-9-10_!1 1 bao cao giao KH ve HTCMT vung TNB   12-12-2011 4 3" xfId="15159" xr:uid="{00000000-0005-0000-0000-0000605A0000}"/>
    <cellStyle name="T_Book1_Cong trinh co y kien LD_Dang_NN_2011-Tay nguyen-9-10_!1 1 bao cao giao KH ve HTCMT vung TNB   12-12-2011 4 3 2" xfId="34050" xr:uid="{00000000-0005-0000-0000-0000615A0000}"/>
    <cellStyle name="T_Book1_Cong trinh co y kien LD_Dang_NN_2011-Tay nguyen-9-10_!1 1 bao cao giao KH ve HTCMT vung TNB   12-12-2011 4 4" xfId="34047" xr:uid="{00000000-0005-0000-0000-0000625A0000}"/>
    <cellStyle name="T_Book1_Cong trinh co y kien LD_Dang_NN_2011-Tay nguyen-9-10_!1 1 bao cao giao KH ve HTCMT vung TNB   12-12-2011 5" xfId="125" xr:uid="{00000000-0005-0000-0000-0000635A0000}"/>
    <cellStyle name="T_Book1_Cong trinh co y kien LD_Dang_NN_2011-Tay nguyen-9-10_!1 1 bao cao giao KH ve HTCMT vung TNB   12-12-2011 5 2" xfId="15206" xr:uid="{00000000-0005-0000-0000-0000645A0000}"/>
    <cellStyle name="T_Book1_Cong trinh co y kien LD_Dang_NN_2011-Tay nguyen-9-10_!1 1 bao cao giao KH ve HTCMT vung TNB   12-12-2011 5 2 2" xfId="34052" xr:uid="{00000000-0005-0000-0000-0000655A0000}"/>
    <cellStyle name="T_Book1_Cong trinh co y kien LD_Dang_NN_2011-Tay nguyen-9-10_!1 1 bao cao giao KH ve HTCMT vung TNB   12-12-2011 5 3" xfId="34051" xr:uid="{00000000-0005-0000-0000-0000665A0000}"/>
    <cellStyle name="T_Book1_Cong trinh co y kien LD_Dang_NN_2011-Tay nguyen-9-10_!1 1 bao cao giao KH ve HTCMT vung TNB   12-12-2011 6" xfId="108" xr:uid="{00000000-0005-0000-0000-0000675A0000}"/>
    <cellStyle name="T_Book1_Cong trinh co y kien LD_Dang_NN_2011-Tay nguyen-9-10_!1 1 bao cao giao KH ve HTCMT vung TNB   12-12-2011 6 2" xfId="15197" xr:uid="{00000000-0005-0000-0000-0000685A0000}"/>
    <cellStyle name="T_Book1_Cong trinh co y kien LD_Dang_NN_2011-Tay nguyen-9-10_!1 1 bao cao giao KH ve HTCMT vung TNB   12-12-2011 6 2 2" xfId="34054" xr:uid="{00000000-0005-0000-0000-0000695A0000}"/>
    <cellStyle name="T_Book1_Cong trinh co y kien LD_Dang_NN_2011-Tay nguyen-9-10_!1 1 bao cao giao KH ve HTCMT vung TNB   12-12-2011 6 3" xfId="34053" xr:uid="{00000000-0005-0000-0000-00006A5A0000}"/>
    <cellStyle name="T_Book1_Cong trinh co y kien LD_Dang_NN_2011-Tay nguyen-9-10_!1 1 bao cao giao KH ve HTCMT vung TNB   12-12-2011 7" xfId="19629" xr:uid="{00000000-0005-0000-0000-00006B5A0000}"/>
    <cellStyle name="T_Book1_Cong trinh co y kien LD_Dang_NN_2011-Tay nguyen-9-10_!1 1 bao cao giao KH ve HTCMT vung TNB   12-12-2011 7 2" xfId="34055" xr:uid="{00000000-0005-0000-0000-00006C5A0000}"/>
    <cellStyle name="T_Book1_Cong trinh co y kien LD_Dang_NN_2011-Tay nguyen-9-10_!1 1 bao cao giao KH ve HTCMT vung TNB   12-12-2011 8" xfId="34024" xr:uid="{00000000-0005-0000-0000-00006D5A0000}"/>
    <cellStyle name="T_Book1_Cong trinh co y kien LD_Dang_NN_2011-Tay nguyen-9-10_Bieu4HTMT" xfId="10378" xr:uid="{00000000-0005-0000-0000-00006E5A0000}"/>
    <cellStyle name="T_Book1_Cong trinh co y kien LD_Dang_NN_2011-Tay nguyen-9-10_Bieu4HTMT 2" xfId="10379" xr:uid="{00000000-0005-0000-0000-00006F5A0000}"/>
    <cellStyle name="T_Book1_Cong trinh co y kien LD_Dang_NN_2011-Tay nguyen-9-10_Bieu4HTMT 2 2" xfId="10380" xr:uid="{00000000-0005-0000-0000-0000705A0000}"/>
    <cellStyle name="T_Book1_Cong trinh co y kien LD_Dang_NN_2011-Tay nguyen-9-10_Bieu4HTMT 2 2 2" xfId="10381" xr:uid="{00000000-0005-0000-0000-0000715A0000}"/>
    <cellStyle name="T_Book1_Cong trinh co y kien LD_Dang_NN_2011-Tay nguyen-9-10_Bieu4HTMT 2 2 2 2" xfId="19638" xr:uid="{00000000-0005-0000-0000-0000725A0000}"/>
    <cellStyle name="T_Book1_Cong trinh co y kien LD_Dang_NN_2011-Tay nguyen-9-10_Bieu4HTMT 2 2 2 2 2" xfId="34060" xr:uid="{00000000-0005-0000-0000-0000735A0000}"/>
    <cellStyle name="T_Book1_Cong trinh co y kien LD_Dang_NN_2011-Tay nguyen-9-10_Bieu4HTMT 2 2 2 3" xfId="34059" xr:uid="{00000000-0005-0000-0000-0000745A0000}"/>
    <cellStyle name="T_Book1_Cong trinh co y kien LD_Dang_NN_2011-Tay nguyen-9-10_Bieu4HTMT 2 2 3" xfId="6235" xr:uid="{00000000-0005-0000-0000-0000755A0000}"/>
    <cellStyle name="T_Book1_Cong trinh co y kien LD_Dang_NN_2011-Tay nguyen-9-10_Bieu4HTMT 2 2 3 2" xfId="17330" xr:uid="{00000000-0005-0000-0000-0000765A0000}"/>
    <cellStyle name="T_Book1_Cong trinh co y kien LD_Dang_NN_2011-Tay nguyen-9-10_Bieu4HTMT 2 2 3 2 2" xfId="34062" xr:uid="{00000000-0005-0000-0000-0000775A0000}"/>
    <cellStyle name="T_Book1_Cong trinh co y kien LD_Dang_NN_2011-Tay nguyen-9-10_Bieu4HTMT 2 2 3 3" xfId="34061" xr:uid="{00000000-0005-0000-0000-0000785A0000}"/>
    <cellStyle name="T_Book1_Cong trinh co y kien LD_Dang_NN_2011-Tay nguyen-9-10_Bieu4HTMT 2 2 4" xfId="19637" xr:uid="{00000000-0005-0000-0000-0000795A0000}"/>
    <cellStyle name="T_Book1_Cong trinh co y kien LD_Dang_NN_2011-Tay nguyen-9-10_Bieu4HTMT 2 2 4 2" xfId="34063" xr:uid="{00000000-0005-0000-0000-00007A5A0000}"/>
    <cellStyle name="T_Book1_Cong trinh co y kien LD_Dang_NN_2011-Tay nguyen-9-10_Bieu4HTMT 2 2 5" xfId="34058" xr:uid="{00000000-0005-0000-0000-00007B5A0000}"/>
    <cellStyle name="T_Book1_Cong trinh co y kien LD_Dang_NN_2011-Tay nguyen-9-10_Bieu4HTMT 2 3" xfId="10383" xr:uid="{00000000-0005-0000-0000-00007C5A0000}"/>
    <cellStyle name="T_Book1_Cong trinh co y kien LD_Dang_NN_2011-Tay nguyen-9-10_Bieu4HTMT 2 3 2" xfId="10384" xr:uid="{00000000-0005-0000-0000-00007D5A0000}"/>
    <cellStyle name="T_Book1_Cong trinh co y kien LD_Dang_NN_2011-Tay nguyen-9-10_Bieu4HTMT 2 3 2 2" xfId="19640" xr:uid="{00000000-0005-0000-0000-00007E5A0000}"/>
    <cellStyle name="T_Book1_Cong trinh co y kien LD_Dang_NN_2011-Tay nguyen-9-10_Bieu4HTMT 2 3 2 2 2" xfId="34066" xr:uid="{00000000-0005-0000-0000-00007F5A0000}"/>
    <cellStyle name="T_Book1_Cong trinh co y kien LD_Dang_NN_2011-Tay nguyen-9-10_Bieu4HTMT 2 3 2 3" xfId="34065" xr:uid="{00000000-0005-0000-0000-0000805A0000}"/>
    <cellStyle name="T_Book1_Cong trinh co y kien LD_Dang_NN_2011-Tay nguyen-9-10_Bieu4HTMT 2 3 3" xfId="19639" xr:uid="{00000000-0005-0000-0000-0000815A0000}"/>
    <cellStyle name="T_Book1_Cong trinh co y kien LD_Dang_NN_2011-Tay nguyen-9-10_Bieu4HTMT 2 3 3 2" xfId="34067" xr:uid="{00000000-0005-0000-0000-0000825A0000}"/>
    <cellStyle name="T_Book1_Cong trinh co y kien LD_Dang_NN_2011-Tay nguyen-9-10_Bieu4HTMT 2 3 4" xfId="34064" xr:uid="{00000000-0005-0000-0000-0000835A0000}"/>
    <cellStyle name="T_Book1_Cong trinh co y kien LD_Dang_NN_2011-Tay nguyen-9-10_Bieu4HTMT 2 4" xfId="121" xr:uid="{00000000-0005-0000-0000-0000845A0000}"/>
    <cellStyle name="T_Book1_Cong trinh co y kien LD_Dang_NN_2011-Tay nguyen-9-10_Bieu4HTMT 2 4 2" xfId="15204" xr:uid="{00000000-0005-0000-0000-0000855A0000}"/>
    <cellStyle name="T_Book1_Cong trinh co y kien LD_Dang_NN_2011-Tay nguyen-9-10_Bieu4HTMT 2 4 2 2" xfId="34069" xr:uid="{00000000-0005-0000-0000-0000865A0000}"/>
    <cellStyle name="T_Book1_Cong trinh co y kien LD_Dang_NN_2011-Tay nguyen-9-10_Bieu4HTMT 2 4 3" xfId="34068" xr:uid="{00000000-0005-0000-0000-0000875A0000}"/>
    <cellStyle name="T_Book1_Cong trinh co y kien LD_Dang_NN_2011-Tay nguyen-9-10_Bieu4HTMT 2 5" xfId="1665" xr:uid="{00000000-0005-0000-0000-0000885A0000}"/>
    <cellStyle name="T_Book1_Cong trinh co y kien LD_Dang_NN_2011-Tay nguyen-9-10_Bieu4HTMT 2 5 2" xfId="15788" xr:uid="{00000000-0005-0000-0000-0000895A0000}"/>
    <cellStyle name="T_Book1_Cong trinh co y kien LD_Dang_NN_2011-Tay nguyen-9-10_Bieu4HTMT 2 5 2 2" xfId="34071" xr:uid="{00000000-0005-0000-0000-00008A5A0000}"/>
    <cellStyle name="T_Book1_Cong trinh co y kien LD_Dang_NN_2011-Tay nguyen-9-10_Bieu4HTMT 2 5 3" xfId="34070" xr:uid="{00000000-0005-0000-0000-00008B5A0000}"/>
    <cellStyle name="T_Book1_Cong trinh co y kien LD_Dang_NN_2011-Tay nguyen-9-10_Bieu4HTMT 2 6" xfId="19636" xr:uid="{00000000-0005-0000-0000-00008C5A0000}"/>
    <cellStyle name="T_Book1_Cong trinh co y kien LD_Dang_NN_2011-Tay nguyen-9-10_Bieu4HTMT 2 6 2" xfId="34072" xr:uid="{00000000-0005-0000-0000-00008D5A0000}"/>
    <cellStyle name="T_Book1_Cong trinh co y kien LD_Dang_NN_2011-Tay nguyen-9-10_Bieu4HTMT 2 7" xfId="34057" xr:uid="{00000000-0005-0000-0000-00008E5A0000}"/>
    <cellStyle name="T_Book1_Cong trinh co y kien LD_Dang_NN_2011-Tay nguyen-9-10_Bieu4HTMT 3" xfId="10386" xr:uid="{00000000-0005-0000-0000-00008F5A0000}"/>
    <cellStyle name="T_Book1_Cong trinh co y kien LD_Dang_NN_2011-Tay nguyen-9-10_Bieu4HTMT 3 2" xfId="1460" xr:uid="{00000000-0005-0000-0000-0000905A0000}"/>
    <cellStyle name="T_Book1_Cong trinh co y kien LD_Dang_NN_2011-Tay nguyen-9-10_Bieu4HTMT 3 2 2" xfId="15711" xr:uid="{00000000-0005-0000-0000-0000915A0000}"/>
    <cellStyle name="T_Book1_Cong trinh co y kien LD_Dang_NN_2011-Tay nguyen-9-10_Bieu4HTMT 3 2 2 2" xfId="34075" xr:uid="{00000000-0005-0000-0000-0000925A0000}"/>
    <cellStyle name="T_Book1_Cong trinh co y kien LD_Dang_NN_2011-Tay nguyen-9-10_Bieu4HTMT 3 2 3" xfId="34074" xr:uid="{00000000-0005-0000-0000-0000935A0000}"/>
    <cellStyle name="T_Book1_Cong trinh co y kien LD_Dang_NN_2011-Tay nguyen-9-10_Bieu4HTMT 3 3" xfId="10388" xr:uid="{00000000-0005-0000-0000-0000945A0000}"/>
    <cellStyle name="T_Book1_Cong trinh co y kien LD_Dang_NN_2011-Tay nguyen-9-10_Bieu4HTMT 3 3 2" xfId="19643" xr:uid="{00000000-0005-0000-0000-0000955A0000}"/>
    <cellStyle name="T_Book1_Cong trinh co y kien LD_Dang_NN_2011-Tay nguyen-9-10_Bieu4HTMT 3 3 2 2" xfId="34077" xr:uid="{00000000-0005-0000-0000-0000965A0000}"/>
    <cellStyle name="T_Book1_Cong trinh co y kien LD_Dang_NN_2011-Tay nguyen-9-10_Bieu4HTMT 3 3 3" xfId="34076" xr:uid="{00000000-0005-0000-0000-0000975A0000}"/>
    <cellStyle name="T_Book1_Cong trinh co y kien LD_Dang_NN_2011-Tay nguyen-9-10_Bieu4HTMT 3 4" xfId="19641" xr:uid="{00000000-0005-0000-0000-0000985A0000}"/>
    <cellStyle name="T_Book1_Cong trinh co y kien LD_Dang_NN_2011-Tay nguyen-9-10_Bieu4HTMT 3 4 2" xfId="34078" xr:uid="{00000000-0005-0000-0000-0000995A0000}"/>
    <cellStyle name="T_Book1_Cong trinh co y kien LD_Dang_NN_2011-Tay nguyen-9-10_Bieu4HTMT 3 5" xfId="34073" xr:uid="{00000000-0005-0000-0000-00009A5A0000}"/>
    <cellStyle name="T_Book1_Cong trinh co y kien LD_Dang_NN_2011-Tay nguyen-9-10_Bieu4HTMT 4" xfId="10391" xr:uid="{00000000-0005-0000-0000-00009B5A0000}"/>
    <cellStyle name="T_Book1_Cong trinh co y kien LD_Dang_NN_2011-Tay nguyen-9-10_Bieu4HTMT 4 2" xfId="10392" xr:uid="{00000000-0005-0000-0000-00009C5A0000}"/>
    <cellStyle name="T_Book1_Cong trinh co y kien LD_Dang_NN_2011-Tay nguyen-9-10_Bieu4HTMT 4 2 2" xfId="19647" xr:uid="{00000000-0005-0000-0000-00009D5A0000}"/>
    <cellStyle name="T_Book1_Cong trinh co y kien LD_Dang_NN_2011-Tay nguyen-9-10_Bieu4HTMT 4 2 2 2" xfId="34081" xr:uid="{00000000-0005-0000-0000-00009E5A0000}"/>
    <cellStyle name="T_Book1_Cong trinh co y kien LD_Dang_NN_2011-Tay nguyen-9-10_Bieu4HTMT 4 2 3" xfId="34080" xr:uid="{00000000-0005-0000-0000-00009F5A0000}"/>
    <cellStyle name="T_Book1_Cong trinh co y kien LD_Dang_NN_2011-Tay nguyen-9-10_Bieu4HTMT 4 3" xfId="19646" xr:uid="{00000000-0005-0000-0000-0000A05A0000}"/>
    <cellStyle name="T_Book1_Cong trinh co y kien LD_Dang_NN_2011-Tay nguyen-9-10_Bieu4HTMT 4 3 2" xfId="34082" xr:uid="{00000000-0005-0000-0000-0000A15A0000}"/>
    <cellStyle name="T_Book1_Cong trinh co y kien LD_Dang_NN_2011-Tay nguyen-9-10_Bieu4HTMT 4 4" xfId="34079" xr:uid="{00000000-0005-0000-0000-0000A25A0000}"/>
    <cellStyle name="T_Book1_Cong trinh co y kien LD_Dang_NN_2011-Tay nguyen-9-10_Bieu4HTMT 5" xfId="10393" xr:uid="{00000000-0005-0000-0000-0000A35A0000}"/>
    <cellStyle name="T_Book1_Cong trinh co y kien LD_Dang_NN_2011-Tay nguyen-9-10_Bieu4HTMT 5 2" xfId="19648" xr:uid="{00000000-0005-0000-0000-0000A45A0000}"/>
    <cellStyle name="T_Book1_Cong trinh co y kien LD_Dang_NN_2011-Tay nguyen-9-10_Bieu4HTMT 5 2 2" xfId="34084" xr:uid="{00000000-0005-0000-0000-0000A55A0000}"/>
    <cellStyle name="T_Book1_Cong trinh co y kien LD_Dang_NN_2011-Tay nguyen-9-10_Bieu4HTMT 5 3" xfId="34083" xr:uid="{00000000-0005-0000-0000-0000A65A0000}"/>
    <cellStyle name="T_Book1_Cong trinh co y kien LD_Dang_NN_2011-Tay nguyen-9-10_Bieu4HTMT 6" xfId="10394" xr:uid="{00000000-0005-0000-0000-0000A75A0000}"/>
    <cellStyle name="T_Book1_Cong trinh co y kien LD_Dang_NN_2011-Tay nguyen-9-10_Bieu4HTMT 6 2" xfId="19649" xr:uid="{00000000-0005-0000-0000-0000A85A0000}"/>
    <cellStyle name="T_Book1_Cong trinh co y kien LD_Dang_NN_2011-Tay nguyen-9-10_Bieu4HTMT 6 2 2" xfId="34086" xr:uid="{00000000-0005-0000-0000-0000A95A0000}"/>
    <cellStyle name="T_Book1_Cong trinh co y kien LD_Dang_NN_2011-Tay nguyen-9-10_Bieu4HTMT 6 3" xfId="34085" xr:uid="{00000000-0005-0000-0000-0000AA5A0000}"/>
    <cellStyle name="T_Book1_Cong trinh co y kien LD_Dang_NN_2011-Tay nguyen-9-10_Bieu4HTMT 7" xfId="19635" xr:uid="{00000000-0005-0000-0000-0000AB5A0000}"/>
    <cellStyle name="T_Book1_Cong trinh co y kien LD_Dang_NN_2011-Tay nguyen-9-10_Bieu4HTMT 7 2" xfId="34087" xr:uid="{00000000-0005-0000-0000-0000AC5A0000}"/>
    <cellStyle name="T_Book1_Cong trinh co y kien LD_Dang_NN_2011-Tay nguyen-9-10_Bieu4HTMT 8" xfId="34056" xr:uid="{00000000-0005-0000-0000-0000AD5A0000}"/>
    <cellStyle name="T_Book1_Cong trinh co y kien LD_Dang_NN_2011-Tay nguyen-9-10_KH TPCP vung TNB (03-1-2012)" xfId="9034" xr:uid="{00000000-0005-0000-0000-0000AE5A0000}"/>
    <cellStyle name="T_Book1_Cong trinh co y kien LD_Dang_NN_2011-Tay nguyen-9-10_KH TPCP vung TNB (03-1-2012) 2" xfId="10395" xr:uid="{00000000-0005-0000-0000-0000AF5A0000}"/>
    <cellStyle name="T_Book1_Cong trinh co y kien LD_Dang_NN_2011-Tay nguyen-9-10_KH TPCP vung TNB (03-1-2012) 2 2" xfId="2736" xr:uid="{00000000-0005-0000-0000-0000B05A0000}"/>
    <cellStyle name="T_Book1_Cong trinh co y kien LD_Dang_NN_2011-Tay nguyen-9-10_KH TPCP vung TNB (03-1-2012) 2 2 2" xfId="10397" xr:uid="{00000000-0005-0000-0000-0000B15A0000}"/>
    <cellStyle name="T_Book1_Cong trinh co y kien LD_Dang_NN_2011-Tay nguyen-9-10_KH TPCP vung TNB (03-1-2012) 2 2 2 2" xfId="19652" xr:uid="{00000000-0005-0000-0000-0000B25A0000}"/>
    <cellStyle name="T_Book1_Cong trinh co y kien LD_Dang_NN_2011-Tay nguyen-9-10_KH TPCP vung TNB (03-1-2012) 2 2 2 2 2" xfId="34092" xr:uid="{00000000-0005-0000-0000-0000B35A0000}"/>
    <cellStyle name="T_Book1_Cong trinh co y kien LD_Dang_NN_2011-Tay nguyen-9-10_KH TPCP vung TNB (03-1-2012) 2 2 2 3" xfId="34091" xr:uid="{00000000-0005-0000-0000-0000B45A0000}"/>
    <cellStyle name="T_Book1_Cong trinh co y kien LD_Dang_NN_2011-Tay nguyen-9-10_KH TPCP vung TNB (03-1-2012) 2 2 3" xfId="10398" xr:uid="{00000000-0005-0000-0000-0000B55A0000}"/>
    <cellStyle name="T_Book1_Cong trinh co y kien LD_Dang_NN_2011-Tay nguyen-9-10_KH TPCP vung TNB (03-1-2012) 2 2 3 2" xfId="19653" xr:uid="{00000000-0005-0000-0000-0000B65A0000}"/>
    <cellStyle name="T_Book1_Cong trinh co y kien LD_Dang_NN_2011-Tay nguyen-9-10_KH TPCP vung TNB (03-1-2012) 2 2 3 2 2" xfId="34094" xr:uid="{00000000-0005-0000-0000-0000B75A0000}"/>
    <cellStyle name="T_Book1_Cong trinh co y kien LD_Dang_NN_2011-Tay nguyen-9-10_KH TPCP vung TNB (03-1-2012) 2 2 3 3" xfId="34093" xr:uid="{00000000-0005-0000-0000-0000B85A0000}"/>
    <cellStyle name="T_Book1_Cong trinh co y kien LD_Dang_NN_2011-Tay nguyen-9-10_KH TPCP vung TNB (03-1-2012) 2 2 4" xfId="16155" xr:uid="{00000000-0005-0000-0000-0000B95A0000}"/>
    <cellStyle name="T_Book1_Cong trinh co y kien LD_Dang_NN_2011-Tay nguyen-9-10_KH TPCP vung TNB (03-1-2012) 2 2 4 2" xfId="34095" xr:uid="{00000000-0005-0000-0000-0000BA5A0000}"/>
    <cellStyle name="T_Book1_Cong trinh co y kien LD_Dang_NN_2011-Tay nguyen-9-10_KH TPCP vung TNB (03-1-2012) 2 2 5" xfId="34090" xr:uid="{00000000-0005-0000-0000-0000BB5A0000}"/>
    <cellStyle name="T_Book1_Cong trinh co y kien LD_Dang_NN_2011-Tay nguyen-9-10_KH TPCP vung TNB (03-1-2012) 2 3" xfId="3306" xr:uid="{00000000-0005-0000-0000-0000BC5A0000}"/>
    <cellStyle name="T_Book1_Cong trinh co y kien LD_Dang_NN_2011-Tay nguyen-9-10_KH TPCP vung TNB (03-1-2012) 2 3 2" xfId="10399" xr:uid="{00000000-0005-0000-0000-0000BD5A0000}"/>
    <cellStyle name="T_Book1_Cong trinh co y kien LD_Dang_NN_2011-Tay nguyen-9-10_KH TPCP vung TNB (03-1-2012) 2 3 2 2" xfId="19654" xr:uid="{00000000-0005-0000-0000-0000BE5A0000}"/>
    <cellStyle name="T_Book1_Cong trinh co y kien LD_Dang_NN_2011-Tay nguyen-9-10_KH TPCP vung TNB (03-1-2012) 2 3 2 2 2" xfId="34098" xr:uid="{00000000-0005-0000-0000-0000BF5A0000}"/>
    <cellStyle name="T_Book1_Cong trinh co y kien LD_Dang_NN_2011-Tay nguyen-9-10_KH TPCP vung TNB (03-1-2012) 2 3 2 3" xfId="34097" xr:uid="{00000000-0005-0000-0000-0000C05A0000}"/>
    <cellStyle name="T_Book1_Cong trinh co y kien LD_Dang_NN_2011-Tay nguyen-9-10_KH TPCP vung TNB (03-1-2012) 2 3 3" xfId="16352" xr:uid="{00000000-0005-0000-0000-0000C15A0000}"/>
    <cellStyle name="T_Book1_Cong trinh co y kien LD_Dang_NN_2011-Tay nguyen-9-10_KH TPCP vung TNB (03-1-2012) 2 3 3 2" xfId="34099" xr:uid="{00000000-0005-0000-0000-0000C25A0000}"/>
    <cellStyle name="T_Book1_Cong trinh co y kien LD_Dang_NN_2011-Tay nguyen-9-10_KH TPCP vung TNB (03-1-2012) 2 3 4" xfId="34096" xr:uid="{00000000-0005-0000-0000-0000C35A0000}"/>
    <cellStyle name="T_Book1_Cong trinh co y kien LD_Dang_NN_2011-Tay nguyen-9-10_KH TPCP vung TNB (03-1-2012) 2 4" xfId="10401" xr:uid="{00000000-0005-0000-0000-0000C45A0000}"/>
    <cellStyle name="T_Book1_Cong trinh co y kien LD_Dang_NN_2011-Tay nguyen-9-10_KH TPCP vung TNB (03-1-2012) 2 4 2" xfId="19656" xr:uid="{00000000-0005-0000-0000-0000C55A0000}"/>
    <cellStyle name="T_Book1_Cong trinh co y kien LD_Dang_NN_2011-Tay nguyen-9-10_KH TPCP vung TNB (03-1-2012) 2 4 2 2" xfId="34101" xr:uid="{00000000-0005-0000-0000-0000C65A0000}"/>
    <cellStyle name="T_Book1_Cong trinh co y kien LD_Dang_NN_2011-Tay nguyen-9-10_KH TPCP vung TNB (03-1-2012) 2 4 3" xfId="34100" xr:uid="{00000000-0005-0000-0000-0000C75A0000}"/>
    <cellStyle name="T_Book1_Cong trinh co y kien LD_Dang_NN_2011-Tay nguyen-9-10_KH TPCP vung TNB (03-1-2012) 2 5" xfId="10402" xr:uid="{00000000-0005-0000-0000-0000C85A0000}"/>
    <cellStyle name="T_Book1_Cong trinh co y kien LD_Dang_NN_2011-Tay nguyen-9-10_KH TPCP vung TNB (03-1-2012) 2 5 2" xfId="19657" xr:uid="{00000000-0005-0000-0000-0000C95A0000}"/>
    <cellStyle name="T_Book1_Cong trinh co y kien LD_Dang_NN_2011-Tay nguyen-9-10_KH TPCP vung TNB (03-1-2012) 2 5 2 2" xfId="34103" xr:uid="{00000000-0005-0000-0000-0000CA5A0000}"/>
    <cellStyle name="T_Book1_Cong trinh co y kien LD_Dang_NN_2011-Tay nguyen-9-10_KH TPCP vung TNB (03-1-2012) 2 5 3" xfId="34102" xr:uid="{00000000-0005-0000-0000-0000CB5A0000}"/>
    <cellStyle name="T_Book1_Cong trinh co y kien LD_Dang_NN_2011-Tay nguyen-9-10_KH TPCP vung TNB (03-1-2012) 2 6" xfId="19650" xr:uid="{00000000-0005-0000-0000-0000CC5A0000}"/>
    <cellStyle name="T_Book1_Cong trinh co y kien LD_Dang_NN_2011-Tay nguyen-9-10_KH TPCP vung TNB (03-1-2012) 2 6 2" xfId="34104" xr:uid="{00000000-0005-0000-0000-0000CD5A0000}"/>
    <cellStyle name="T_Book1_Cong trinh co y kien LD_Dang_NN_2011-Tay nguyen-9-10_KH TPCP vung TNB (03-1-2012) 2 7" xfId="34089" xr:uid="{00000000-0005-0000-0000-0000CE5A0000}"/>
    <cellStyle name="T_Book1_Cong trinh co y kien LD_Dang_NN_2011-Tay nguyen-9-10_KH TPCP vung TNB (03-1-2012) 3" xfId="10008" xr:uid="{00000000-0005-0000-0000-0000CF5A0000}"/>
    <cellStyle name="T_Book1_Cong trinh co y kien LD_Dang_NN_2011-Tay nguyen-9-10_KH TPCP vung TNB (03-1-2012) 3 2" xfId="7649" xr:uid="{00000000-0005-0000-0000-0000D05A0000}"/>
    <cellStyle name="T_Book1_Cong trinh co y kien LD_Dang_NN_2011-Tay nguyen-9-10_KH TPCP vung TNB (03-1-2012) 3 2 2" xfId="18011" xr:uid="{00000000-0005-0000-0000-0000D15A0000}"/>
    <cellStyle name="T_Book1_Cong trinh co y kien LD_Dang_NN_2011-Tay nguyen-9-10_KH TPCP vung TNB (03-1-2012) 3 2 2 2" xfId="34107" xr:uid="{00000000-0005-0000-0000-0000D25A0000}"/>
    <cellStyle name="T_Book1_Cong trinh co y kien LD_Dang_NN_2011-Tay nguyen-9-10_KH TPCP vung TNB (03-1-2012) 3 2 3" xfId="34106" xr:uid="{00000000-0005-0000-0000-0000D35A0000}"/>
    <cellStyle name="T_Book1_Cong trinh co y kien LD_Dang_NN_2011-Tay nguyen-9-10_KH TPCP vung TNB (03-1-2012) 3 3" xfId="3105" xr:uid="{00000000-0005-0000-0000-0000D45A0000}"/>
    <cellStyle name="T_Book1_Cong trinh co y kien LD_Dang_NN_2011-Tay nguyen-9-10_KH TPCP vung TNB (03-1-2012) 3 3 2" xfId="16289" xr:uid="{00000000-0005-0000-0000-0000D55A0000}"/>
    <cellStyle name="T_Book1_Cong trinh co y kien LD_Dang_NN_2011-Tay nguyen-9-10_KH TPCP vung TNB (03-1-2012) 3 3 2 2" xfId="34109" xr:uid="{00000000-0005-0000-0000-0000D65A0000}"/>
    <cellStyle name="T_Book1_Cong trinh co y kien LD_Dang_NN_2011-Tay nguyen-9-10_KH TPCP vung TNB (03-1-2012) 3 3 3" xfId="34108" xr:uid="{00000000-0005-0000-0000-0000D75A0000}"/>
    <cellStyle name="T_Book1_Cong trinh co y kien LD_Dang_NN_2011-Tay nguyen-9-10_KH TPCP vung TNB (03-1-2012) 3 4" xfId="19274" xr:uid="{00000000-0005-0000-0000-0000D85A0000}"/>
    <cellStyle name="T_Book1_Cong trinh co y kien LD_Dang_NN_2011-Tay nguyen-9-10_KH TPCP vung TNB (03-1-2012) 3 4 2" xfId="34110" xr:uid="{00000000-0005-0000-0000-0000D95A0000}"/>
    <cellStyle name="T_Book1_Cong trinh co y kien LD_Dang_NN_2011-Tay nguyen-9-10_KH TPCP vung TNB (03-1-2012) 3 5" xfId="34105" xr:uid="{00000000-0005-0000-0000-0000DA5A0000}"/>
    <cellStyle name="T_Book1_Cong trinh co y kien LD_Dang_NN_2011-Tay nguyen-9-10_KH TPCP vung TNB (03-1-2012) 4" xfId="10011" xr:uid="{00000000-0005-0000-0000-0000DB5A0000}"/>
    <cellStyle name="T_Book1_Cong trinh co y kien LD_Dang_NN_2011-Tay nguyen-9-10_KH TPCP vung TNB (03-1-2012) 4 2" xfId="8213" xr:uid="{00000000-0005-0000-0000-0000DC5A0000}"/>
    <cellStyle name="T_Book1_Cong trinh co y kien LD_Dang_NN_2011-Tay nguyen-9-10_KH TPCP vung TNB (03-1-2012) 4 2 2" xfId="18190" xr:uid="{00000000-0005-0000-0000-0000DD5A0000}"/>
    <cellStyle name="T_Book1_Cong trinh co y kien LD_Dang_NN_2011-Tay nguyen-9-10_KH TPCP vung TNB (03-1-2012) 4 2 2 2" xfId="34113" xr:uid="{00000000-0005-0000-0000-0000DE5A0000}"/>
    <cellStyle name="T_Book1_Cong trinh co y kien LD_Dang_NN_2011-Tay nguyen-9-10_KH TPCP vung TNB (03-1-2012) 4 2 3" xfId="34112" xr:uid="{00000000-0005-0000-0000-0000DF5A0000}"/>
    <cellStyle name="T_Book1_Cong trinh co y kien LD_Dang_NN_2011-Tay nguyen-9-10_KH TPCP vung TNB (03-1-2012) 4 3" xfId="19277" xr:uid="{00000000-0005-0000-0000-0000E05A0000}"/>
    <cellStyle name="T_Book1_Cong trinh co y kien LD_Dang_NN_2011-Tay nguyen-9-10_KH TPCP vung TNB (03-1-2012) 4 3 2" xfId="34114" xr:uid="{00000000-0005-0000-0000-0000E15A0000}"/>
    <cellStyle name="T_Book1_Cong trinh co y kien LD_Dang_NN_2011-Tay nguyen-9-10_KH TPCP vung TNB (03-1-2012) 4 4" xfId="34111" xr:uid="{00000000-0005-0000-0000-0000E25A0000}"/>
    <cellStyle name="T_Book1_Cong trinh co y kien LD_Dang_NN_2011-Tay nguyen-9-10_KH TPCP vung TNB (03-1-2012) 5" xfId="10013" xr:uid="{00000000-0005-0000-0000-0000E35A0000}"/>
    <cellStyle name="T_Book1_Cong trinh co y kien LD_Dang_NN_2011-Tay nguyen-9-10_KH TPCP vung TNB (03-1-2012) 5 2" xfId="19279" xr:uid="{00000000-0005-0000-0000-0000E45A0000}"/>
    <cellStyle name="T_Book1_Cong trinh co y kien LD_Dang_NN_2011-Tay nguyen-9-10_KH TPCP vung TNB (03-1-2012) 5 2 2" xfId="34116" xr:uid="{00000000-0005-0000-0000-0000E55A0000}"/>
    <cellStyle name="T_Book1_Cong trinh co y kien LD_Dang_NN_2011-Tay nguyen-9-10_KH TPCP vung TNB (03-1-2012) 5 3" xfId="34115" xr:uid="{00000000-0005-0000-0000-0000E65A0000}"/>
    <cellStyle name="T_Book1_Cong trinh co y kien LD_Dang_NN_2011-Tay nguyen-9-10_KH TPCP vung TNB (03-1-2012) 6" xfId="10015" xr:uid="{00000000-0005-0000-0000-0000E75A0000}"/>
    <cellStyle name="T_Book1_Cong trinh co y kien LD_Dang_NN_2011-Tay nguyen-9-10_KH TPCP vung TNB (03-1-2012) 6 2" xfId="19281" xr:uid="{00000000-0005-0000-0000-0000E85A0000}"/>
    <cellStyle name="T_Book1_Cong trinh co y kien LD_Dang_NN_2011-Tay nguyen-9-10_KH TPCP vung TNB (03-1-2012) 6 2 2" xfId="34118" xr:uid="{00000000-0005-0000-0000-0000E95A0000}"/>
    <cellStyle name="T_Book1_Cong trinh co y kien LD_Dang_NN_2011-Tay nguyen-9-10_KH TPCP vung TNB (03-1-2012) 6 3" xfId="34117" xr:uid="{00000000-0005-0000-0000-0000EA5A0000}"/>
    <cellStyle name="T_Book1_Cong trinh co y kien LD_Dang_NN_2011-Tay nguyen-9-10_KH TPCP vung TNB (03-1-2012) 7" xfId="18462" xr:uid="{00000000-0005-0000-0000-0000EB5A0000}"/>
    <cellStyle name="T_Book1_Cong trinh co y kien LD_Dang_NN_2011-Tay nguyen-9-10_KH TPCP vung TNB (03-1-2012) 7 2" xfId="34119" xr:uid="{00000000-0005-0000-0000-0000EC5A0000}"/>
    <cellStyle name="T_Book1_Cong trinh co y kien LD_Dang_NN_2011-Tay nguyen-9-10_KH TPCP vung TNB (03-1-2012) 8" xfId="34088" xr:uid="{00000000-0005-0000-0000-0000ED5A0000}"/>
    <cellStyle name="T_Book1_CPK" xfId="3219" xr:uid="{00000000-0005-0000-0000-0000EE5A0000}"/>
    <cellStyle name="T_Book1_CPK 2" xfId="10403" xr:uid="{00000000-0005-0000-0000-0000EF5A0000}"/>
    <cellStyle name="T_Book1_CPK 2 2" xfId="10405" xr:uid="{00000000-0005-0000-0000-0000F05A0000}"/>
    <cellStyle name="T_Book1_CPK 2 2 2" xfId="10406" xr:uid="{00000000-0005-0000-0000-0000F15A0000}"/>
    <cellStyle name="T_Book1_CPK 2 2 2 2" xfId="19661" xr:uid="{00000000-0005-0000-0000-0000F25A0000}"/>
    <cellStyle name="T_Book1_CPK 2 2 2 2 2" xfId="34124" xr:uid="{00000000-0005-0000-0000-0000F35A0000}"/>
    <cellStyle name="T_Book1_CPK 2 2 2 3" xfId="34123" xr:uid="{00000000-0005-0000-0000-0000F45A0000}"/>
    <cellStyle name="T_Book1_CPK 2 2 3" xfId="10407" xr:uid="{00000000-0005-0000-0000-0000F55A0000}"/>
    <cellStyle name="T_Book1_CPK 2 2 3 2" xfId="19662" xr:uid="{00000000-0005-0000-0000-0000F65A0000}"/>
    <cellStyle name="T_Book1_CPK 2 2 3 2 2" xfId="34126" xr:uid="{00000000-0005-0000-0000-0000F75A0000}"/>
    <cellStyle name="T_Book1_CPK 2 2 3 3" xfId="34125" xr:uid="{00000000-0005-0000-0000-0000F85A0000}"/>
    <cellStyle name="T_Book1_CPK 2 2 4" xfId="19660" xr:uid="{00000000-0005-0000-0000-0000F95A0000}"/>
    <cellStyle name="T_Book1_CPK 2 2 4 2" xfId="34127" xr:uid="{00000000-0005-0000-0000-0000FA5A0000}"/>
    <cellStyle name="T_Book1_CPK 2 2 5" xfId="34122" xr:uid="{00000000-0005-0000-0000-0000FB5A0000}"/>
    <cellStyle name="T_Book1_CPK 2 3" xfId="10408" xr:uid="{00000000-0005-0000-0000-0000FC5A0000}"/>
    <cellStyle name="T_Book1_CPK 2 3 2" xfId="10409" xr:uid="{00000000-0005-0000-0000-0000FD5A0000}"/>
    <cellStyle name="T_Book1_CPK 2 3 2 2" xfId="19664" xr:uid="{00000000-0005-0000-0000-0000FE5A0000}"/>
    <cellStyle name="T_Book1_CPK 2 3 2 2 2" xfId="34130" xr:uid="{00000000-0005-0000-0000-0000FF5A0000}"/>
    <cellStyle name="T_Book1_CPK 2 3 2 3" xfId="34129" xr:uid="{00000000-0005-0000-0000-0000005B0000}"/>
    <cellStyle name="T_Book1_CPK 2 3 3" xfId="19663" xr:uid="{00000000-0005-0000-0000-0000015B0000}"/>
    <cellStyle name="T_Book1_CPK 2 3 3 2" xfId="34131" xr:uid="{00000000-0005-0000-0000-0000025B0000}"/>
    <cellStyle name="T_Book1_CPK 2 3 4" xfId="34128" xr:uid="{00000000-0005-0000-0000-0000035B0000}"/>
    <cellStyle name="T_Book1_CPK 2 4" xfId="1564" xr:uid="{00000000-0005-0000-0000-0000045B0000}"/>
    <cellStyle name="T_Book1_CPK 2 4 2" xfId="15753" xr:uid="{00000000-0005-0000-0000-0000055B0000}"/>
    <cellStyle name="T_Book1_CPK 2 4 2 2" xfId="34133" xr:uid="{00000000-0005-0000-0000-0000065B0000}"/>
    <cellStyle name="T_Book1_CPK 2 4 3" xfId="34132" xr:uid="{00000000-0005-0000-0000-0000075B0000}"/>
    <cellStyle name="T_Book1_CPK 2 5" xfId="5751" xr:uid="{00000000-0005-0000-0000-0000085B0000}"/>
    <cellStyle name="T_Book1_CPK 2 5 2" xfId="17194" xr:uid="{00000000-0005-0000-0000-0000095B0000}"/>
    <cellStyle name="T_Book1_CPK 2 5 2 2" xfId="34135" xr:uid="{00000000-0005-0000-0000-00000A5B0000}"/>
    <cellStyle name="T_Book1_CPK 2 5 3" xfId="34134" xr:uid="{00000000-0005-0000-0000-00000B5B0000}"/>
    <cellStyle name="T_Book1_CPK 2 6" xfId="19658" xr:uid="{00000000-0005-0000-0000-00000C5B0000}"/>
    <cellStyle name="T_Book1_CPK 2 6 2" xfId="34136" xr:uid="{00000000-0005-0000-0000-00000D5B0000}"/>
    <cellStyle name="T_Book1_CPK 2 7" xfId="34121" xr:uid="{00000000-0005-0000-0000-00000E5B0000}"/>
    <cellStyle name="T_Book1_CPK 3" xfId="10410" xr:uid="{00000000-0005-0000-0000-00000F5B0000}"/>
    <cellStyle name="T_Book1_CPK 3 2" xfId="10278" xr:uid="{00000000-0005-0000-0000-0000105B0000}"/>
    <cellStyle name="T_Book1_CPK 3 2 2" xfId="19538" xr:uid="{00000000-0005-0000-0000-0000115B0000}"/>
    <cellStyle name="T_Book1_CPK 3 2 2 2" xfId="34139" xr:uid="{00000000-0005-0000-0000-0000125B0000}"/>
    <cellStyle name="T_Book1_CPK 3 2 3" xfId="34138" xr:uid="{00000000-0005-0000-0000-0000135B0000}"/>
    <cellStyle name="T_Book1_CPK 3 3" xfId="2175" xr:uid="{00000000-0005-0000-0000-0000145B0000}"/>
    <cellStyle name="T_Book1_CPK 3 3 2" xfId="15967" xr:uid="{00000000-0005-0000-0000-0000155B0000}"/>
    <cellStyle name="T_Book1_CPK 3 3 2 2" xfId="34141" xr:uid="{00000000-0005-0000-0000-0000165B0000}"/>
    <cellStyle name="T_Book1_CPK 3 3 3" xfId="34140" xr:uid="{00000000-0005-0000-0000-0000175B0000}"/>
    <cellStyle name="T_Book1_CPK 3 4" xfId="19665" xr:uid="{00000000-0005-0000-0000-0000185B0000}"/>
    <cellStyle name="T_Book1_CPK 3 4 2" xfId="34142" xr:uid="{00000000-0005-0000-0000-0000195B0000}"/>
    <cellStyle name="T_Book1_CPK 3 5" xfId="34137" xr:uid="{00000000-0005-0000-0000-00001A5B0000}"/>
    <cellStyle name="T_Book1_CPK 4" xfId="7652" xr:uid="{00000000-0005-0000-0000-00001B5B0000}"/>
    <cellStyle name="T_Book1_CPK 4 2" xfId="7654" xr:uid="{00000000-0005-0000-0000-00001C5B0000}"/>
    <cellStyle name="T_Book1_CPK 4 2 2" xfId="18013" xr:uid="{00000000-0005-0000-0000-00001D5B0000}"/>
    <cellStyle name="T_Book1_CPK 4 2 2 2" xfId="34145" xr:uid="{00000000-0005-0000-0000-00001E5B0000}"/>
    <cellStyle name="T_Book1_CPK 4 2 3" xfId="34144" xr:uid="{00000000-0005-0000-0000-00001F5B0000}"/>
    <cellStyle name="T_Book1_CPK 4 3" xfId="18012" xr:uid="{00000000-0005-0000-0000-0000205B0000}"/>
    <cellStyle name="T_Book1_CPK 4 3 2" xfId="34146" xr:uid="{00000000-0005-0000-0000-0000215B0000}"/>
    <cellStyle name="T_Book1_CPK 4 4" xfId="34143" xr:uid="{00000000-0005-0000-0000-0000225B0000}"/>
    <cellStyle name="T_Book1_CPK 5" xfId="7657" xr:uid="{00000000-0005-0000-0000-0000235B0000}"/>
    <cellStyle name="T_Book1_CPK 5 2" xfId="18014" xr:uid="{00000000-0005-0000-0000-0000245B0000}"/>
    <cellStyle name="T_Book1_CPK 5 2 2" xfId="34148" xr:uid="{00000000-0005-0000-0000-0000255B0000}"/>
    <cellStyle name="T_Book1_CPK 5 3" xfId="34147" xr:uid="{00000000-0005-0000-0000-0000265B0000}"/>
    <cellStyle name="T_Book1_CPK 6" xfId="7659" xr:uid="{00000000-0005-0000-0000-0000275B0000}"/>
    <cellStyle name="T_Book1_CPK 6 2" xfId="18015" xr:uid="{00000000-0005-0000-0000-0000285B0000}"/>
    <cellStyle name="T_Book1_CPK 6 2 2" xfId="34150" xr:uid="{00000000-0005-0000-0000-0000295B0000}"/>
    <cellStyle name="T_Book1_CPK 6 3" xfId="34149" xr:uid="{00000000-0005-0000-0000-00002A5B0000}"/>
    <cellStyle name="T_Book1_CPK 7" xfId="16331" xr:uid="{00000000-0005-0000-0000-00002B5B0000}"/>
    <cellStyle name="T_Book1_CPK 7 2" xfId="34151" xr:uid="{00000000-0005-0000-0000-00002C5B0000}"/>
    <cellStyle name="T_Book1_CPK 8" xfId="34120" xr:uid="{00000000-0005-0000-0000-00002D5B0000}"/>
    <cellStyle name="T_Book1_danh muc chuan bi dau tu 2011 ngay 07-6-2011" xfId="10049" xr:uid="{00000000-0005-0000-0000-00002E5B0000}"/>
    <cellStyle name="T_Book1_danh muc chuan bi dau tu 2011 ngay 07-6-2011 2" xfId="4691" xr:uid="{00000000-0005-0000-0000-00002F5B0000}"/>
    <cellStyle name="T_Book1_danh muc chuan bi dau tu 2011 ngay 07-6-2011 2 2" xfId="10052" xr:uid="{00000000-0005-0000-0000-0000305B0000}"/>
    <cellStyle name="T_Book1_danh muc chuan bi dau tu 2011 ngay 07-6-2011 2 2 2" xfId="10054" xr:uid="{00000000-0005-0000-0000-0000315B0000}"/>
    <cellStyle name="T_Book1_danh muc chuan bi dau tu 2011 ngay 07-6-2011 2 2 2 2" xfId="19319" xr:uid="{00000000-0005-0000-0000-0000325B0000}"/>
    <cellStyle name="T_Book1_danh muc chuan bi dau tu 2011 ngay 07-6-2011 2 2 2 2 2" xfId="34156" xr:uid="{00000000-0005-0000-0000-0000335B0000}"/>
    <cellStyle name="T_Book1_danh muc chuan bi dau tu 2011 ngay 07-6-2011 2 2 2 3" xfId="34155" xr:uid="{00000000-0005-0000-0000-0000345B0000}"/>
    <cellStyle name="T_Book1_danh muc chuan bi dau tu 2011 ngay 07-6-2011 2 2 3" xfId="10056" xr:uid="{00000000-0005-0000-0000-0000355B0000}"/>
    <cellStyle name="T_Book1_danh muc chuan bi dau tu 2011 ngay 07-6-2011 2 2 3 2" xfId="19321" xr:uid="{00000000-0005-0000-0000-0000365B0000}"/>
    <cellStyle name="T_Book1_danh muc chuan bi dau tu 2011 ngay 07-6-2011 2 2 3 2 2" xfId="34158" xr:uid="{00000000-0005-0000-0000-0000375B0000}"/>
    <cellStyle name="T_Book1_danh muc chuan bi dau tu 2011 ngay 07-6-2011 2 2 3 3" xfId="34157" xr:uid="{00000000-0005-0000-0000-0000385B0000}"/>
    <cellStyle name="T_Book1_danh muc chuan bi dau tu 2011 ngay 07-6-2011 2 2 4" xfId="19317" xr:uid="{00000000-0005-0000-0000-0000395B0000}"/>
    <cellStyle name="T_Book1_danh muc chuan bi dau tu 2011 ngay 07-6-2011 2 2 4 2" xfId="34159" xr:uid="{00000000-0005-0000-0000-00003A5B0000}"/>
    <cellStyle name="T_Book1_danh muc chuan bi dau tu 2011 ngay 07-6-2011 2 2 5" xfId="34154" xr:uid="{00000000-0005-0000-0000-00003B5B0000}"/>
    <cellStyle name="T_Book1_danh muc chuan bi dau tu 2011 ngay 07-6-2011 2 3" xfId="10058" xr:uid="{00000000-0005-0000-0000-00003C5B0000}"/>
    <cellStyle name="T_Book1_danh muc chuan bi dau tu 2011 ngay 07-6-2011 2 3 2" xfId="10060" xr:uid="{00000000-0005-0000-0000-00003D5B0000}"/>
    <cellStyle name="T_Book1_danh muc chuan bi dau tu 2011 ngay 07-6-2011 2 3 2 2" xfId="19325" xr:uid="{00000000-0005-0000-0000-00003E5B0000}"/>
    <cellStyle name="T_Book1_danh muc chuan bi dau tu 2011 ngay 07-6-2011 2 3 2 2 2" xfId="34162" xr:uid="{00000000-0005-0000-0000-00003F5B0000}"/>
    <cellStyle name="T_Book1_danh muc chuan bi dau tu 2011 ngay 07-6-2011 2 3 2 3" xfId="34161" xr:uid="{00000000-0005-0000-0000-0000405B0000}"/>
    <cellStyle name="T_Book1_danh muc chuan bi dau tu 2011 ngay 07-6-2011 2 3 3" xfId="19323" xr:uid="{00000000-0005-0000-0000-0000415B0000}"/>
    <cellStyle name="T_Book1_danh muc chuan bi dau tu 2011 ngay 07-6-2011 2 3 3 2" xfId="34163" xr:uid="{00000000-0005-0000-0000-0000425B0000}"/>
    <cellStyle name="T_Book1_danh muc chuan bi dau tu 2011 ngay 07-6-2011 2 3 4" xfId="34160" xr:uid="{00000000-0005-0000-0000-0000435B0000}"/>
    <cellStyle name="T_Book1_danh muc chuan bi dau tu 2011 ngay 07-6-2011 2 4" xfId="7454" xr:uid="{00000000-0005-0000-0000-0000445B0000}"/>
    <cellStyle name="T_Book1_danh muc chuan bi dau tu 2011 ngay 07-6-2011 2 4 2" xfId="17925" xr:uid="{00000000-0005-0000-0000-0000455B0000}"/>
    <cellStyle name="T_Book1_danh muc chuan bi dau tu 2011 ngay 07-6-2011 2 4 2 2" xfId="34165" xr:uid="{00000000-0005-0000-0000-0000465B0000}"/>
    <cellStyle name="T_Book1_danh muc chuan bi dau tu 2011 ngay 07-6-2011 2 4 3" xfId="34164" xr:uid="{00000000-0005-0000-0000-0000475B0000}"/>
    <cellStyle name="T_Book1_danh muc chuan bi dau tu 2011 ngay 07-6-2011 2 5" xfId="10063" xr:uid="{00000000-0005-0000-0000-0000485B0000}"/>
    <cellStyle name="T_Book1_danh muc chuan bi dau tu 2011 ngay 07-6-2011 2 5 2" xfId="19328" xr:uid="{00000000-0005-0000-0000-0000495B0000}"/>
    <cellStyle name="T_Book1_danh muc chuan bi dau tu 2011 ngay 07-6-2011 2 5 2 2" xfId="34167" xr:uid="{00000000-0005-0000-0000-00004A5B0000}"/>
    <cellStyle name="T_Book1_danh muc chuan bi dau tu 2011 ngay 07-6-2011 2 5 3" xfId="34166" xr:uid="{00000000-0005-0000-0000-00004B5B0000}"/>
    <cellStyle name="T_Book1_danh muc chuan bi dau tu 2011 ngay 07-6-2011 2 6" xfId="16824" xr:uid="{00000000-0005-0000-0000-00004C5B0000}"/>
    <cellStyle name="T_Book1_danh muc chuan bi dau tu 2011 ngay 07-6-2011 2 6 2" xfId="34168" xr:uid="{00000000-0005-0000-0000-00004D5B0000}"/>
    <cellStyle name="T_Book1_danh muc chuan bi dau tu 2011 ngay 07-6-2011 2 7" xfId="34153" xr:uid="{00000000-0005-0000-0000-00004E5B0000}"/>
    <cellStyle name="T_Book1_danh muc chuan bi dau tu 2011 ngay 07-6-2011 3" xfId="4694" xr:uid="{00000000-0005-0000-0000-00004F5B0000}"/>
    <cellStyle name="T_Book1_danh muc chuan bi dau tu 2011 ngay 07-6-2011 3 2" xfId="7214" xr:uid="{00000000-0005-0000-0000-0000505B0000}"/>
    <cellStyle name="T_Book1_danh muc chuan bi dau tu 2011 ngay 07-6-2011 3 2 2" xfId="17810" xr:uid="{00000000-0005-0000-0000-0000515B0000}"/>
    <cellStyle name="T_Book1_danh muc chuan bi dau tu 2011 ngay 07-6-2011 3 2 2 2" xfId="34171" xr:uid="{00000000-0005-0000-0000-0000525B0000}"/>
    <cellStyle name="T_Book1_danh muc chuan bi dau tu 2011 ngay 07-6-2011 3 2 3" xfId="34170" xr:uid="{00000000-0005-0000-0000-0000535B0000}"/>
    <cellStyle name="T_Book1_danh muc chuan bi dau tu 2011 ngay 07-6-2011 3 3" xfId="7219" xr:uid="{00000000-0005-0000-0000-0000545B0000}"/>
    <cellStyle name="T_Book1_danh muc chuan bi dau tu 2011 ngay 07-6-2011 3 3 2" xfId="17814" xr:uid="{00000000-0005-0000-0000-0000555B0000}"/>
    <cellStyle name="T_Book1_danh muc chuan bi dau tu 2011 ngay 07-6-2011 3 3 2 2" xfId="34173" xr:uid="{00000000-0005-0000-0000-0000565B0000}"/>
    <cellStyle name="T_Book1_danh muc chuan bi dau tu 2011 ngay 07-6-2011 3 3 3" xfId="34172" xr:uid="{00000000-0005-0000-0000-0000575B0000}"/>
    <cellStyle name="T_Book1_danh muc chuan bi dau tu 2011 ngay 07-6-2011 3 4" xfId="16826" xr:uid="{00000000-0005-0000-0000-0000585B0000}"/>
    <cellStyle name="T_Book1_danh muc chuan bi dau tu 2011 ngay 07-6-2011 3 4 2" xfId="34174" xr:uid="{00000000-0005-0000-0000-0000595B0000}"/>
    <cellStyle name="T_Book1_danh muc chuan bi dau tu 2011 ngay 07-6-2011 3 5" xfId="34169" xr:uid="{00000000-0005-0000-0000-00005A5B0000}"/>
    <cellStyle name="T_Book1_danh muc chuan bi dau tu 2011 ngay 07-6-2011 4" xfId="10066" xr:uid="{00000000-0005-0000-0000-00005B5B0000}"/>
    <cellStyle name="T_Book1_danh muc chuan bi dau tu 2011 ngay 07-6-2011 4 2" xfId="10068" xr:uid="{00000000-0005-0000-0000-00005C5B0000}"/>
    <cellStyle name="T_Book1_danh muc chuan bi dau tu 2011 ngay 07-6-2011 4 2 2" xfId="19333" xr:uid="{00000000-0005-0000-0000-00005D5B0000}"/>
    <cellStyle name="T_Book1_danh muc chuan bi dau tu 2011 ngay 07-6-2011 4 2 2 2" xfId="34177" xr:uid="{00000000-0005-0000-0000-00005E5B0000}"/>
    <cellStyle name="T_Book1_danh muc chuan bi dau tu 2011 ngay 07-6-2011 4 2 3" xfId="34176" xr:uid="{00000000-0005-0000-0000-00005F5B0000}"/>
    <cellStyle name="T_Book1_danh muc chuan bi dau tu 2011 ngay 07-6-2011 4 3" xfId="19331" xr:uid="{00000000-0005-0000-0000-0000605B0000}"/>
    <cellStyle name="T_Book1_danh muc chuan bi dau tu 2011 ngay 07-6-2011 4 3 2" xfId="34178" xr:uid="{00000000-0005-0000-0000-0000615B0000}"/>
    <cellStyle name="T_Book1_danh muc chuan bi dau tu 2011 ngay 07-6-2011 4 4" xfId="34175" xr:uid="{00000000-0005-0000-0000-0000625B0000}"/>
    <cellStyle name="T_Book1_danh muc chuan bi dau tu 2011 ngay 07-6-2011 5" xfId="6482" xr:uid="{00000000-0005-0000-0000-0000635B0000}"/>
    <cellStyle name="T_Book1_danh muc chuan bi dau tu 2011 ngay 07-6-2011 5 2" xfId="17439" xr:uid="{00000000-0005-0000-0000-0000645B0000}"/>
    <cellStyle name="T_Book1_danh muc chuan bi dau tu 2011 ngay 07-6-2011 5 2 2" xfId="34180" xr:uid="{00000000-0005-0000-0000-0000655B0000}"/>
    <cellStyle name="T_Book1_danh muc chuan bi dau tu 2011 ngay 07-6-2011 5 3" xfId="34179" xr:uid="{00000000-0005-0000-0000-0000665B0000}"/>
    <cellStyle name="T_Book1_danh muc chuan bi dau tu 2011 ngay 07-6-2011 6" xfId="7882" xr:uid="{00000000-0005-0000-0000-0000675B0000}"/>
    <cellStyle name="T_Book1_danh muc chuan bi dau tu 2011 ngay 07-6-2011 6 2" xfId="18083" xr:uid="{00000000-0005-0000-0000-0000685B0000}"/>
    <cellStyle name="T_Book1_danh muc chuan bi dau tu 2011 ngay 07-6-2011 6 2 2" xfId="34182" xr:uid="{00000000-0005-0000-0000-0000695B0000}"/>
    <cellStyle name="T_Book1_danh muc chuan bi dau tu 2011 ngay 07-6-2011 6 3" xfId="34181" xr:uid="{00000000-0005-0000-0000-00006A5B0000}"/>
    <cellStyle name="T_Book1_danh muc chuan bi dau tu 2011 ngay 07-6-2011 7" xfId="19315" xr:uid="{00000000-0005-0000-0000-00006B5B0000}"/>
    <cellStyle name="T_Book1_danh muc chuan bi dau tu 2011 ngay 07-6-2011 7 2" xfId="34183" xr:uid="{00000000-0005-0000-0000-00006C5B0000}"/>
    <cellStyle name="T_Book1_danh muc chuan bi dau tu 2011 ngay 07-6-2011 8" xfId="34152" xr:uid="{00000000-0005-0000-0000-00006D5B0000}"/>
    <cellStyle name="T_Book1_dieu chinh KH 2011 ngay 26-5-2011111" xfId="4553" xr:uid="{00000000-0005-0000-0000-00006E5B0000}"/>
    <cellStyle name="T_Book1_dieu chinh KH 2011 ngay 26-5-2011111 2" xfId="2892" xr:uid="{00000000-0005-0000-0000-00006F5B0000}"/>
    <cellStyle name="T_Book1_dieu chinh KH 2011 ngay 26-5-2011111 2 2" xfId="8731" xr:uid="{00000000-0005-0000-0000-0000705B0000}"/>
    <cellStyle name="T_Book1_dieu chinh KH 2011 ngay 26-5-2011111 2 2 2" xfId="1604" xr:uid="{00000000-0005-0000-0000-0000715B0000}"/>
    <cellStyle name="T_Book1_dieu chinh KH 2011 ngay 26-5-2011111 2 2 2 2" xfId="15768" xr:uid="{00000000-0005-0000-0000-0000725B0000}"/>
    <cellStyle name="T_Book1_dieu chinh KH 2011 ngay 26-5-2011111 2 2 2 2 2" xfId="34188" xr:uid="{00000000-0005-0000-0000-0000735B0000}"/>
    <cellStyle name="T_Book1_dieu chinh KH 2011 ngay 26-5-2011111 2 2 2 3" xfId="34187" xr:uid="{00000000-0005-0000-0000-0000745B0000}"/>
    <cellStyle name="T_Book1_dieu chinh KH 2011 ngay 26-5-2011111 2 2 3" xfId="5989" xr:uid="{00000000-0005-0000-0000-0000755B0000}"/>
    <cellStyle name="T_Book1_dieu chinh KH 2011 ngay 26-5-2011111 2 2 3 2" xfId="17269" xr:uid="{00000000-0005-0000-0000-0000765B0000}"/>
    <cellStyle name="T_Book1_dieu chinh KH 2011 ngay 26-5-2011111 2 2 3 2 2" xfId="34190" xr:uid="{00000000-0005-0000-0000-0000775B0000}"/>
    <cellStyle name="T_Book1_dieu chinh KH 2011 ngay 26-5-2011111 2 2 3 3" xfId="34189" xr:uid="{00000000-0005-0000-0000-0000785B0000}"/>
    <cellStyle name="T_Book1_dieu chinh KH 2011 ngay 26-5-2011111 2 2 4" xfId="18350" xr:uid="{00000000-0005-0000-0000-0000795B0000}"/>
    <cellStyle name="T_Book1_dieu chinh KH 2011 ngay 26-5-2011111 2 2 4 2" xfId="34191" xr:uid="{00000000-0005-0000-0000-00007A5B0000}"/>
    <cellStyle name="T_Book1_dieu chinh KH 2011 ngay 26-5-2011111 2 2 5" xfId="34186" xr:uid="{00000000-0005-0000-0000-00007B5B0000}"/>
    <cellStyle name="T_Book1_dieu chinh KH 2011 ngay 26-5-2011111 2 3" xfId="295" xr:uid="{00000000-0005-0000-0000-00007C5B0000}"/>
    <cellStyle name="T_Book1_dieu chinh KH 2011 ngay 26-5-2011111 2 3 2" xfId="2129" xr:uid="{00000000-0005-0000-0000-00007D5B0000}"/>
    <cellStyle name="T_Book1_dieu chinh KH 2011 ngay 26-5-2011111 2 3 2 2" xfId="15950" xr:uid="{00000000-0005-0000-0000-00007E5B0000}"/>
    <cellStyle name="T_Book1_dieu chinh KH 2011 ngay 26-5-2011111 2 3 2 2 2" xfId="34194" xr:uid="{00000000-0005-0000-0000-00007F5B0000}"/>
    <cellStyle name="T_Book1_dieu chinh KH 2011 ngay 26-5-2011111 2 3 2 3" xfId="34193" xr:uid="{00000000-0005-0000-0000-0000805B0000}"/>
    <cellStyle name="T_Book1_dieu chinh KH 2011 ngay 26-5-2011111 2 3 3" xfId="15263" xr:uid="{00000000-0005-0000-0000-0000815B0000}"/>
    <cellStyle name="T_Book1_dieu chinh KH 2011 ngay 26-5-2011111 2 3 3 2" xfId="34195" xr:uid="{00000000-0005-0000-0000-0000825B0000}"/>
    <cellStyle name="T_Book1_dieu chinh KH 2011 ngay 26-5-2011111 2 3 4" xfId="34192" xr:uid="{00000000-0005-0000-0000-0000835B0000}"/>
    <cellStyle name="T_Book1_dieu chinh KH 2011 ngay 26-5-2011111 2 4" xfId="8734" xr:uid="{00000000-0005-0000-0000-0000845B0000}"/>
    <cellStyle name="T_Book1_dieu chinh KH 2011 ngay 26-5-2011111 2 4 2" xfId="18351" xr:uid="{00000000-0005-0000-0000-0000855B0000}"/>
    <cellStyle name="T_Book1_dieu chinh KH 2011 ngay 26-5-2011111 2 4 2 2" xfId="34197" xr:uid="{00000000-0005-0000-0000-0000865B0000}"/>
    <cellStyle name="T_Book1_dieu chinh KH 2011 ngay 26-5-2011111 2 4 3" xfId="34196" xr:uid="{00000000-0005-0000-0000-0000875B0000}"/>
    <cellStyle name="T_Book1_dieu chinh KH 2011 ngay 26-5-2011111 2 5" xfId="4460" xr:uid="{00000000-0005-0000-0000-0000885B0000}"/>
    <cellStyle name="T_Book1_dieu chinh KH 2011 ngay 26-5-2011111 2 5 2" xfId="16760" xr:uid="{00000000-0005-0000-0000-0000895B0000}"/>
    <cellStyle name="T_Book1_dieu chinh KH 2011 ngay 26-5-2011111 2 5 2 2" xfId="34199" xr:uid="{00000000-0005-0000-0000-00008A5B0000}"/>
    <cellStyle name="T_Book1_dieu chinh KH 2011 ngay 26-5-2011111 2 5 3" xfId="34198" xr:uid="{00000000-0005-0000-0000-00008B5B0000}"/>
    <cellStyle name="T_Book1_dieu chinh KH 2011 ngay 26-5-2011111 2 6" xfId="16214" xr:uid="{00000000-0005-0000-0000-00008C5B0000}"/>
    <cellStyle name="T_Book1_dieu chinh KH 2011 ngay 26-5-2011111 2 6 2" xfId="34200" xr:uid="{00000000-0005-0000-0000-00008D5B0000}"/>
    <cellStyle name="T_Book1_dieu chinh KH 2011 ngay 26-5-2011111 2 7" xfId="34185" xr:uid="{00000000-0005-0000-0000-00008E5B0000}"/>
    <cellStyle name="T_Book1_dieu chinh KH 2011 ngay 26-5-2011111 3" xfId="4557" xr:uid="{00000000-0005-0000-0000-00008F5B0000}"/>
    <cellStyle name="T_Book1_dieu chinh KH 2011 ngay 26-5-2011111 3 2" xfId="10413" xr:uid="{00000000-0005-0000-0000-0000905B0000}"/>
    <cellStyle name="T_Book1_dieu chinh KH 2011 ngay 26-5-2011111 3 2 2" xfId="19668" xr:uid="{00000000-0005-0000-0000-0000915B0000}"/>
    <cellStyle name="T_Book1_dieu chinh KH 2011 ngay 26-5-2011111 3 2 2 2" xfId="34203" xr:uid="{00000000-0005-0000-0000-0000925B0000}"/>
    <cellStyle name="T_Book1_dieu chinh KH 2011 ngay 26-5-2011111 3 2 3" xfId="34202" xr:uid="{00000000-0005-0000-0000-0000935B0000}"/>
    <cellStyle name="T_Book1_dieu chinh KH 2011 ngay 26-5-2011111 3 3" xfId="10414" xr:uid="{00000000-0005-0000-0000-0000945B0000}"/>
    <cellStyle name="T_Book1_dieu chinh KH 2011 ngay 26-5-2011111 3 3 2" xfId="19669" xr:uid="{00000000-0005-0000-0000-0000955B0000}"/>
    <cellStyle name="T_Book1_dieu chinh KH 2011 ngay 26-5-2011111 3 3 2 2" xfId="34205" xr:uid="{00000000-0005-0000-0000-0000965B0000}"/>
    <cellStyle name="T_Book1_dieu chinh KH 2011 ngay 26-5-2011111 3 3 3" xfId="34204" xr:uid="{00000000-0005-0000-0000-0000975B0000}"/>
    <cellStyle name="T_Book1_dieu chinh KH 2011 ngay 26-5-2011111 3 4" xfId="16787" xr:uid="{00000000-0005-0000-0000-0000985B0000}"/>
    <cellStyle name="T_Book1_dieu chinh KH 2011 ngay 26-5-2011111 3 4 2" xfId="34206" xr:uid="{00000000-0005-0000-0000-0000995B0000}"/>
    <cellStyle name="T_Book1_dieu chinh KH 2011 ngay 26-5-2011111 3 5" xfId="34201" xr:uid="{00000000-0005-0000-0000-00009A5B0000}"/>
    <cellStyle name="T_Book1_dieu chinh KH 2011 ngay 26-5-2011111 4" xfId="4075" xr:uid="{00000000-0005-0000-0000-00009B5B0000}"/>
    <cellStyle name="T_Book1_dieu chinh KH 2011 ngay 26-5-2011111 4 2" xfId="10415" xr:uid="{00000000-0005-0000-0000-00009C5B0000}"/>
    <cellStyle name="T_Book1_dieu chinh KH 2011 ngay 26-5-2011111 4 2 2" xfId="19670" xr:uid="{00000000-0005-0000-0000-00009D5B0000}"/>
    <cellStyle name="T_Book1_dieu chinh KH 2011 ngay 26-5-2011111 4 2 2 2" xfId="34209" xr:uid="{00000000-0005-0000-0000-00009E5B0000}"/>
    <cellStyle name="T_Book1_dieu chinh KH 2011 ngay 26-5-2011111 4 2 3" xfId="34208" xr:uid="{00000000-0005-0000-0000-00009F5B0000}"/>
    <cellStyle name="T_Book1_dieu chinh KH 2011 ngay 26-5-2011111 4 3" xfId="16634" xr:uid="{00000000-0005-0000-0000-0000A05B0000}"/>
    <cellStyle name="T_Book1_dieu chinh KH 2011 ngay 26-5-2011111 4 3 2" xfId="34210" xr:uid="{00000000-0005-0000-0000-0000A15B0000}"/>
    <cellStyle name="T_Book1_dieu chinh KH 2011 ngay 26-5-2011111 4 4" xfId="34207" xr:uid="{00000000-0005-0000-0000-0000A25B0000}"/>
    <cellStyle name="T_Book1_dieu chinh KH 2011 ngay 26-5-2011111 5" xfId="6174" xr:uid="{00000000-0005-0000-0000-0000A35B0000}"/>
    <cellStyle name="T_Book1_dieu chinh KH 2011 ngay 26-5-2011111 5 2" xfId="17316" xr:uid="{00000000-0005-0000-0000-0000A45B0000}"/>
    <cellStyle name="T_Book1_dieu chinh KH 2011 ngay 26-5-2011111 5 2 2" xfId="34212" xr:uid="{00000000-0005-0000-0000-0000A55B0000}"/>
    <cellStyle name="T_Book1_dieu chinh KH 2011 ngay 26-5-2011111 5 3" xfId="34211" xr:uid="{00000000-0005-0000-0000-0000A65B0000}"/>
    <cellStyle name="T_Book1_dieu chinh KH 2011 ngay 26-5-2011111 6" xfId="10416" xr:uid="{00000000-0005-0000-0000-0000A75B0000}"/>
    <cellStyle name="T_Book1_dieu chinh KH 2011 ngay 26-5-2011111 6 2" xfId="19671" xr:uid="{00000000-0005-0000-0000-0000A85B0000}"/>
    <cellStyle name="T_Book1_dieu chinh KH 2011 ngay 26-5-2011111 6 2 2" xfId="34214" xr:uid="{00000000-0005-0000-0000-0000A95B0000}"/>
    <cellStyle name="T_Book1_dieu chinh KH 2011 ngay 26-5-2011111 6 3" xfId="34213" xr:uid="{00000000-0005-0000-0000-0000AA5B0000}"/>
    <cellStyle name="T_Book1_dieu chinh KH 2011 ngay 26-5-2011111 7" xfId="16785" xr:uid="{00000000-0005-0000-0000-0000AB5B0000}"/>
    <cellStyle name="T_Book1_dieu chinh KH 2011 ngay 26-5-2011111 7 2" xfId="34215" xr:uid="{00000000-0005-0000-0000-0000AC5B0000}"/>
    <cellStyle name="T_Book1_dieu chinh KH 2011 ngay 26-5-2011111 8" xfId="34184" xr:uid="{00000000-0005-0000-0000-0000AD5B0000}"/>
    <cellStyle name="T_Book1_DK 2014-2015 final" xfId="8133" xr:uid="{00000000-0005-0000-0000-0000AE5B0000}"/>
    <cellStyle name="T_Book1_DK 2014-2015 final 2" xfId="4172" xr:uid="{00000000-0005-0000-0000-0000AF5B0000}"/>
    <cellStyle name="T_Book1_DK 2014-2015 final 2 2" xfId="10417" xr:uid="{00000000-0005-0000-0000-0000B05B0000}"/>
    <cellStyle name="T_Book1_DK 2014-2015 final 2 2 2" xfId="19672" xr:uid="{00000000-0005-0000-0000-0000B15B0000}"/>
    <cellStyle name="T_Book1_DK 2014-2015 final 2 2 2 2" xfId="34219" xr:uid="{00000000-0005-0000-0000-0000B25B0000}"/>
    <cellStyle name="T_Book1_DK 2014-2015 final 2 2 3" xfId="34218" xr:uid="{00000000-0005-0000-0000-0000B35B0000}"/>
    <cellStyle name="T_Book1_DK 2014-2015 final 2 3" xfId="10419" xr:uid="{00000000-0005-0000-0000-0000B45B0000}"/>
    <cellStyle name="T_Book1_DK 2014-2015 final 2 3 2" xfId="19674" xr:uid="{00000000-0005-0000-0000-0000B55B0000}"/>
    <cellStyle name="T_Book1_DK 2014-2015 final 2 3 2 2" xfId="34221" xr:uid="{00000000-0005-0000-0000-0000B65B0000}"/>
    <cellStyle name="T_Book1_DK 2014-2015 final 2 3 3" xfId="34220" xr:uid="{00000000-0005-0000-0000-0000B75B0000}"/>
    <cellStyle name="T_Book1_DK 2014-2015 final 2 4" xfId="16675" xr:uid="{00000000-0005-0000-0000-0000B85B0000}"/>
    <cellStyle name="T_Book1_DK 2014-2015 final 2 4 2" xfId="34222" xr:uid="{00000000-0005-0000-0000-0000B95B0000}"/>
    <cellStyle name="T_Book1_DK 2014-2015 final 2 5" xfId="34217" xr:uid="{00000000-0005-0000-0000-0000BA5B0000}"/>
    <cellStyle name="T_Book1_DK 2014-2015 final 3" xfId="8629" xr:uid="{00000000-0005-0000-0000-0000BB5B0000}"/>
    <cellStyle name="T_Book1_DK 2014-2015 final 3 2" xfId="10420" xr:uid="{00000000-0005-0000-0000-0000BC5B0000}"/>
    <cellStyle name="T_Book1_DK 2014-2015 final 3 2 2" xfId="19675" xr:uid="{00000000-0005-0000-0000-0000BD5B0000}"/>
    <cellStyle name="T_Book1_DK 2014-2015 final 3 2 2 2" xfId="34225" xr:uid="{00000000-0005-0000-0000-0000BE5B0000}"/>
    <cellStyle name="T_Book1_DK 2014-2015 final 3 2 3" xfId="34224" xr:uid="{00000000-0005-0000-0000-0000BF5B0000}"/>
    <cellStyle name="T_Book1_DK 2014-2015 final 3 3" xfId="18322" xr:uid="{00000000-0005-0000-0000-0000C05B0000}"/>
    <cellStyle name="T_Book1_DK 2014-2015 final 3 3 2" xfId="34226" xr:uid="{00000000-0005-0000-0000-0000C15B0000}"/>
    <cellStyle name="T_Book1_DK 2014-2015 final 3 4" xfId="34223" xr:uid="{00000000-0005-0000-0000-0000C25B0000}"/>
    <cellStyle name="T_Book1_DK 2014-2015 final 4" xfId="8631" xr:uid="{00000000-0005-0000-0000-0000C35B0000}"/>
    <cellStyle name="T_Book1_DK 2014-2015 final 4 2" xfId="18323" xr:uid="{00000000-0005-0000-0000-0000C45B0000}"/>
    <cellStyle name="T_Book1_DK 2014-2015 final 4 2 2" xfId="34228" xr:uid="{00000000-0005-0000-0000-0000C55B0000}"/>
    <cellStyle name="T_Book1_DK 2014-2015 final 4 3" xfId="34227" xr:uid="{00000000-0005-0000-0000-0000C65B0000}"/>
    <cellStyle name="T_Book1_DK 2014-2015 final 5" xfId="2155" xr:uid="{00000000-0005-0000-0000-0000C75B0000}"/>
    <cellStyle name="T_Book1_DK 2014-2015 final 5 2" xfId="15957" xr:uid="{00000000-0005-0000-0000-0000C85B0000}"/>
    <cellStyle name="T_Book1_DK 2014-2015 final 5 2 2" xfId="34230" xr:uid="{00000000-0005-0000-0000-0000C95B0000}"/>
    <cellStyle name="T_Book1_DK 2014-2015 final 5 3" xfId="34229" xr:uid="{00000000-0005-0000-0000-0000CA5B0000}"/>
    <cellStyle name="T_Book1_DK 2014-2015 final 6" xfId="18172" xr:uid="{00000000-0005-0000-0000-0000CB5B0000}"/>
    <cellStyle name="T_Book1_DK 2014-2015 final 6 2" xfId="34231" xr:uid="{00000000-0005-0000-0000-0000CC5B0000}"/>
    <cellStyle name="T_Book1_DK 2014-2015 final 7" xfId="34216" xr:uid="{00000000-0005-0000-0000-0000CD5B0000}"/>
    <cellStyle name="T_Book1_DK 2014-2015 final_05-12  KH trung han 2016-2020 - Liem Thinh edited" xfId="8002" xr:uid="{00000000-0005-0000-0000-0000CE5B0000}"/>
    <cellStyle name="T_Book1_DK 2014-2015 final_05-12  KH trung han 2016-2020 - Liem Thinh edited 2" xfId="10421" xr:uid="{00000000-0005-0000-0000-0000CF5B0000}"/>
    <cellStyle name="T_Book1_DK 2014-2015 final_05-12  KH trung han 2016-2020 - Liem Thinh edited 2 2" xfId="10422" xr:uid="{00000000-0005-0000-0000-0000D05B0000}"/>
    <cellStyle name="T_Book1_DK 2014-2015 final_05-12  KH trung han 2016-2020 - Liem Thinh edited 2 2 2" xfId="19677" xr:uid="{00000000-0005-0000-0000-0000D15B0000}"/>
    <cellStyle name="T_Book1_DK 2014-2015 final_05-12  KH trung han 2016-2020 - Liem Thinh edited 2 2 2 2" xfId="34235" xr:uid="{00000000-0005-0000-0000-0000D25B0000}"/>
    <cellStyle name="T_Book1_DK 2014-2015 final_05-12  KH trung han 2016-2020 - Liem Thinh edited 2 2 3" xfId="34234" xr:uid="{00000000-0005-0000-0000-0000D35B0000}"/>
    <cellStyle name="T_Book1_DK 2014-2015 final_05-12  KH trung han 2016-2020 - Liem Thinh edited 2 3" xfId="1192" xr:uid="{00000000-0005-0000-0000-0000D45B0000}"/>
    <cellStyle name="T_Book1_DK 2014-2015 final_05-12  KH trung han 2016-2020 - Liem Thinh edited 2 3 2" xfId="15609" xr:uid="{00000000-0005-0000-0000-0000D55B0000}"/>
    <cellStyle name="T_Book1_DK 2014-2015 final_05-12  KH trung han 2016-2020 - Liem Thinh edited 2 3 2 2" xfId="34237" xr:uid="{00000000-0005-0000-0000-0000D65B0000}"/>
    <cellStyle name="T_Book1_DK 2014-2015 final_05-12  KH trung han 2016-2020 - Liem Thinh edited 2 3 3" xfId="34236" xr:uid="{00000000-0005-0000-0000-0000D75B0000}"/>
    <cellStyle name="T_Book1_DK 2014-2015 final_05-12  KH trung han 2016-2020 - Liem Thinh edited 2 4" xfId="19676" xr:uid="{00000000-0005-0000-0000-0000D85B0000}"/>
    <cellStyle name="T_Book1_DK 2014-2015 final_05-12  KH trung han 2016-2020 - Liem Thinh edited 2 4 2" xfId="34238" xr:uid="{00000000-0005-0000-0000-0000D95B0000}"/>
    <cellStyle name="T_Book1_DK 2014-2015 final_05-12  KH trung han 2016-2020 - Liem Thinh edited 2 5" xfId="34233" xr:uid="{00000000-0005-0000-0000-0000DA5B0000}"/>
    <cellStyle name="T_Book1_DK 2014-2015 final_05-12  KH trung han 2016-2020 - Liem Thinh edited 3" xfId="10423" xr:uid="{00000000-0005-0000-0000-0000DB5B0000}"/>
    <cellStyle name="T_Book1_DK 2014-2015 final_05-12  KH trung han 2016-2020 - Liem Thinh edited 3 2" xfId="10424" xr:uid="{00000000-0005-0000-0000-0000DC5B0000}"/>
    <cellStyle name="T_Book1_DK 2014-2015 final_05-12  KH trung han 2016-2020 - Liem Thinh edited 3 2 2" xfId="19679" xr:uid="{00000000-0005-0000-0000-0000DD5B0000}"/>
    <cellStyle name="T_Book1_DK 2014-2015 final_05-12  KH trung han 2016-2020 - Liem Thinh edited 3 2 2 2" xfId="34241" xr:uid="{00000000-0005-0000-0000-0000DE5B0000}"/>
    <cellStyle name="T_Book1_DK 2014-2015 final_05-12  KH trung han 2016-2020 - Liem Thinh edited 3 2 3" xfId="34240" xr:uid="{00000000-0005-0000-0000-0000DF5B0000}"/>
    <cellStyle name="T_Book1_DK 2014-2015 final_05-12  KH trung han 2016-2020 - Liem Thinh edited 3 3" xfId="19678" xr:uid="{00000000-0005-0000-0000-0000E05B0000}"/>
    <cellStyle name="T_Book1_DK 2014-2015 final_05-12  KH trung han 2016-2020 - Liem Thinh edited 3 3 2" xfId="34242" xr:uid="{00000000-0005-0000-0000-0000E15B0000}"/>
    <cellStyle name="T_Book1_DK 2014-2015 final_05-12  KH trung han 2016-2020 - Liem Thinh edited 3 4" xfId="34239" xr:uid="{00000000-0005-0000-0000-0000E25B0000}"/>
    <cellStyle name="T_Book1_DK 2014-2015 final_05-12  KH trung han 2016-2020 - Liem Thinh edited 4" xfId="4382" xr:uid="{00000000-0005-0000-0000-0000E35B0000}"/>
    <cellStyle name="T_Book1_DK 2014-2015 final_05-12  KH trung han 2016-2020 - Liem Thinh edited 4 2" xfId="16743" xr:uid="{00000000-0005-0000-0000-0000E45B0000}"/>
    <cellStyle name="T_Book1_DK 2014-2015 final_05-12  KH trung han 2016-2020 - Liem Thinh edited 4 2 2" xfId="34244" xr:uid="{00000000-0005-0000-0000-0000E55B0000}"/>
    <cellStyle name="T_Book1_DK 2014-2015 final_05-12  KH trung han 2016-2020 - Liem Thinh edited 4 3" xfId="34243" xr:uid="{00000000-0005-0000-0000-0000E65B0000}"/>
    <cellStyle name="T_Book1_DK 2014-2015 final_05-12  KH trung han 2016-2020 - Liem Thinh edited 5" xfId="10425" xr:uid="{00000000-0005-0000-0000-0000E75B0000}"/>
    <cellStyle name="T_Book1_DK 2014-2015 final_05-12  KH trung han 2016-2020 - Liem Thinh edited 5 2" xfId="19680" xr:uid="{00000000-0005-0000-0000-0000E85B0000}"/>
    <cellStyle name="T_Book1_DK 2014-2015 final_05-12  KH trung han 2016-2020 - Liem Thinh edited 5 2 2" xfId="34246" xr:uid="{00000000-0005-0000-0000-0000E95B0000}"/>
    <cellStyle name="T_Book1_DK 2014-2015 final_05-12  KH trung han 2016-2020 - Liem Thinh edited 5 3" xfId="34245" xr:uid="{00000000-0005-0000-0000-0000EA5B0000}"/>
    <cellStyle name="T_Book1_DK 2014-2015 final_05-12  KH trung han 2016-2020 - Liem Thinh edited 6" xfId="18129" xr:uid="{00000000-0005-0000-0000-0000EB5B0000}"/>
    <cellStyle name="T_Book1_DK 2014-2015 final_05-12  KH trung han 2016-2020 - Liem Thinh edited 6 2" xfId="34247" xr:uid="{00000000-0005-0000-0000-0000EC5B0000}"/>
    <cellStyle name="T_Book1_DK 2014-2015 final_05-12  KH trung han 2016-2020 - Liem Thinh edited 7" xfId="34232" xr:uid="{00000000-0005-0000-0000-0000ED5B0000}"/>
    <cellStyle name="T_Book1_DK 2014-2015 final_Copy of 05-12  KH trung han 2016-2020 - Liem Thinh edited (1)" xfId="6421" xr:uid="{00000000-0005-0000-0000-0000EE5B0000}"/>
    <cellStyle name="T_Book1_DK 2014-2015 final_Copy of 05-12  KH trung han 2016-2020 - Liem Thinh edited (1) 2" xfId="10427" xr:uid="{00000000-0005-0000-0000-0000EF5B0000}"/>
    <cellStyle name="T_Book1_DK 2014-2015 final_Copy of 05-12  KH trung han 2016-2020 - Liem Thinh edited (1) 2 2" xfId="6321" xr:uid="{00000000-0005-0000-0000-0000F05B0000}"/>
    <cellStyle name="T_Book1_DK 2014-2015 final_Copy of 05-12  KH trung han 2016-2020 - Liem Thinh edited (1) 2 2 2" xfId="17363" xr:uid="{00000000-0005-0000-0000-0000F15B0000}"/>
    <cellStyle name="T_Book1_DK 2014-2015 final_Copy of 05-12  KH trung han 2016-2020 - Liem Thinh edited (1) 2 2 2 2" xfId="34251" xr:uid="{00000000-0005-0000-0000-0000F25B0000}"/>
    <cellStyle name="T_Book1_DK 2014-2015 final_Copy of 05-12  KH trung han 2016-2020 - Liem Thinh edited (1) 2 2 3" xfId="34250" xr:uid="{00000000-0005-0000-0000-0000F35B0000}"/>
    <cellStyle name="T_Book1_DK 2014-2015 final_Copy of 05-12  KH trung han 2016-2020 - Liem Thinh edited (1) 2 3" xfId="9978" xr:uid="{00000000-0005-0000-0000-0000F45B0000}"/>
    <cellStyle name="T_Book1_DK 2014-2015 final_Copy of 05-12  KH trung han 2016-2020 - Liem Thinh edited (1) 2 3 2" xfId="19251" xr:uid="{00000000-0005-0000-0000-0000F55B0000}"/>
    <cellStyle name="T_Book1_DK 2014-2015 final_Copy of 05-12  KH trung han 2016-2020 - Liem Thinh edited (1) 2 3 2 2" xfId="34253" xr:uid="{00000000-0005-0000-0000-0000F65B0000}"/>
    <cellStyle name="T_Book1_DK 2014-2015 final_Copy of 05-12  KH trung han 2016-2020 - Liem Thinh edited (1) 2 3 3" xfId="34252" xr:uid="{00000000-0005-0000-0000-0000F75B0000}"/>
    <cellStyle name="T_Book1_DK 2014-2015 final_Copy of 05-12  KH trung han 2016-2020 - Liem Thinh edited (1) 2 4" xfId="19682" xr:uid="{00000000-0005-0000-0000-0000F85B0000}"/>
    <cellStyle name="T_Book1_DK 2014-2015 final_Copy of 05-12  KH trung han 2016-2020 - Liem Thinh edited (1) 2 4 2" xfId="34254" xr:uid="{00000000-0005-0000-0000-0000F95B0000}"/>
    <cellStyle name="T_Book1_DK 2014-2015 final_Copy of 05-12  KH trung han 2016-2020 - Liem Thinh edited (1) 2 5" xfId="34249" xr:uid="{00000000-0005-0000-0000-0000FA5B0000}"/>
    <cellStyle name="T_Book1_DK 2014-2015 final_Copy of 05-12  KH trung han 2016-2020 - Liem Thinh edited (1) 3" xfId="10429" xr:uid="{00000000-0005-0000-0000-0000FB5B0000}"/>
    <cellStyle name="T_Book1_DK 2014-2015 final_Copy of 05-12  KH trung han 2016-2020 - Liem Thinh edited (1) 3 2" xfId="10431" xr:uid="{00000000-0005-0000-0000-0000FC5B0000}"/>
    <cellStyle name="T_Book1_DK 2014-2015 final_Copy of 05-12  KH trung han 2016-2020 - Liem Thinh edited (1) 3 2 2" xfId="19686" xr:uid="{00000000-0005-0000-0000-0000FD5B0000}"/>
    <cellStyle name="T_Book1_DK 2014-2015 final_Copy of 05-12  KH trung han 2016-2020 - Liem Thinh edited (1) 3 2 2 2" xfId="34257" xr:uid="{00000000-0005-0000-0000-0000FE5B0000}"/>
    <cellStyle name="T_Book1_DK 2014-2015 final_Copy of 05-12  KH trung han 2016-2020 - Liem Thinh edited (1) 3 2 3" xfId="34256" xr:uid="{00000000-0005-0000-0000-0000FF5B0000}"/>
    <cellStyle name="T_Book1_DK 2014-2015 final_Copy of 05-12  KH trung han 2016-2020 - Liem Thinh edited (1) 3 3" xfId="19684" xr:uid="{00000000-0005-0000-0000-0000005C0000}"/>
    <cellStyle name="T_Book1_DK 2014-2015 final_Copy of 05-12  KH trung han 2016-2020 - Liem Thinh edited (1) 3 3 2" xfId="34258" xr:uid="{00000000-0005-0000-0000-0000015C0000}"/>
    <cellStyle name="T_Book1_DK 2014-2015 final_Copy of 05-12  KH trung han 2016-2020 - Liem Thinh edited (1) 3 4" xfId="34255" xr:uid="{00000000-0005-0000-0000-0000025C0000}"/>
    <cellStyle name="T_Book1_DK 2014-2015 final_Copy of 05-12  KH trung han 2016-2020 - Liem Thinh edited (1) 4" xfId="10432" xr:uid="{00000000-0005-0000-0000-0000035C0000}"/>
    <cellStyle name="T_Book1_DK 2014-2015 final_Copy of 05-12  KH trung han 2016-2020 - Liem Thinh edited (1) 4 2" xfId="19687" xr:uid="{00000000-0005-0000-0000-0000045C0000}"/>
    <cellStyle name="T_Book1_DK 2014-2015 final_Copy of 05-12  KH trung han 2016-2020 - Liem Thinh edited (1) 4 2 2" xfId="34260" xr:uid="{00000000-0005-0000-0000-0000055C0000}"/>
    <cellStyle name="T_Book1_DK 2014-2015 final_Copy of 05-12  KH trung han 2016-2020 - Liem Thinh edited (1) 4 3" xfId="34259" xr:uid="{00000000-0005-0000-0000-0000065C0000}"/>
    <cellStyle name="T_Book1_DK 2014-2015 final_Copy of 05-12  KH trung han 2016-2020 - Liem Thinh edited (1) 5" xfId="2001" xr:uid="{00000000-0005-0000-0000-0000075C0000}"/>
    <cellStyle name="T_Book1_DK 2014-2015 final_Copy of 05-12  KH trung han 2016-2020 - Liem Thinh edited (1) 5 2" xfId="15910" xr:uid="{00000000-0005-0000-0000-0000085C0000}"/>
    <cellStyle name="T_Book1_DK 2014-2015 final_Copy of 05-12  KH trung han 2016-2020 - Liem Thinh edited (1) 5 2 2" xfId="34262" xr:uid="{00000000-0005-0000-0000-0000095C0000}"/>
    <cellStyle name="T_Book1_DK 2014-2015 final_Copy of 05-12  KH trung han 2016-2020 - Liem Thinh edited (1) 5 3" xfId="34261" xr:uid="{00000000-0005-0000-0000-00000A5C0000}"/>
    <cellStyle name="T_Book1_DK 2014-2015 final_Copy of 05-12  KH trung han 2016-2020 - Liem Thinh edited (1) 6" xfId="17399" xr:uid="{00000000-0005-0000-0000-00000B5C0000}"/>
    <cellStyle name="T_Book1_DK 2014-2015 final_Copy of 05-12  KH trung han 2016-2020 - Liem Thinh edited (1) 6 2" xfId="34263" xr:uid="{00000000-0005-0000-0000-00000C5C0000}"/>
    <cellStyle name="T_Book1_DK 2014-2015 final_Copy of 05-12  KH trung han 2016-2020 - Liem Thinh edited (1) 7" xfId="34248" xr:uid="{00000000-0005-0000-0000-00000D5C0000}"/>
    <cellStyle name="T_Book1_DK 2014-2015 new" xfId="10433" xr:uid="{00000000-0005-0000-0000-00000E5C0000}"/>
    <cellStyle name="T_Book1_DK 2014-2015 new 2" xfId="10434" xr:uid="{00000000-0005-0000-0000-00000F5C0000}"/>
    <cellStyle name="T_Book1_DK 2014-2015 new 2 2" xfId="10436" xr:uid="{00000000-0005-0000-0000-0000105C0000}"/>
    <cellStyle name="T_Book1_DK 2014-2015 new 2 2 2" xfId="19691" xr:uid="{00000000-0005-0000-0000-0000115C0000}"/>
    <cellStyle name="T_Book1_DK 2014-2015 new 2 2 2 2" xfId="34267" xr:uid="{00000000-0005-0000-0000-0000125C0000}"/>
    <cellStyle name="T_Book1_DK 2014-2015 new 2 2 3" xfId="34266" xr:uid="{00000000-0005-0000-0000-0000135C0000}"/>
    <cellStyle name="T_Book1_DK 2014-2015 new 2 3" xfId="518" xr:uid="{00000000-0005-0000-0000-0000145C0000}"/>
    <cellStyle name="T_Book1_DK 2014-2015 new 2 3 2" xfId="15351" xr:uid="{00000000-0005-0000-0000-0000155C0000}"/>
    <cellStyle name="T_Book1_DK 2014-2015 new 2 3 2 2" xfId="34269" xr:uid="{00000000-0005-0000-0000-0000165C0000}"/>
    <cellStyle name="T_Book1_DK 2014-2015 new 2 3 3" xfId="34268" xr:uid="{00000000-0005-0000-0000-0000175C0000}"/>
    <cellStyle name="T_Book1_DK 2014-2015 new 2 4" xfId="19689" xr:uid="{00000000-0005-0000-0000-0000185C0000}"/>
    <cellStyle name="T_Book1_DK 2014-2015 new 2 4 2" xfId="34270" xr:uid="{00000000-0005-0000-0000-0000195C0000}"/>
    <cellStyle name="T_Book1_DK 2014-2015 new 2 5" xfId="34265" xr:uid="{00000000-0005-0000-0000-00001A5C0000}"/>
    <cellStyle name="T_Book1_DK 2014-2015 new 3" xfId="10439" xr:uid="{00000000-0005-0000-0000-00001B5C0000}"/>
    <cellStyle name="T_Book1_DK 2014-2015 new 3 2" xfId="10440" xr:uid="{00000000-0005-0000-0000-00001C5C0000}"/>
    <cellStyle name="T_Book1_DK 2014-2015 new 3 2 2" xfId="19695" xr:uid="{00000000-0005-0000-0000-00001D5C0000}"/>
    <cellStyle name="T_Book1_DK 2014-2015 new 3 2 2 2" xfId="34273" xr:uid="{00000000-0005-0000-0000-00001E5C0000}"/>
    <cellStyle name="T_Book1_DK 2014-2015 new 3 2 3" xfId="34272" xr:uid="{00000000-0005-0000-0000-00001F5C0000}"/>
    <cellStyle name="T_Book1_DK 2014-2015 new 3 3" xfId="19694" xr:uid="{00000000-0005-0000-0000-0000205C0000}"/>
    <cellStyle name="T_Book1_DK 2014-2015 new 3 3 2" xfId="34274" xr:uid="{00000000-0005-0000-0000-0000215C0000}"/>
    <cellStyle name="T_Book1_DK 2014-2015 new 3 4" xfId="34271" xr:uid="{00000000-0005-0000-0000-0000225C0000}"/>
    <cellStyle name="T_Book1_DK 2014-2015 new 4" xfId="10441" xr:uid="{00000000-0005-0000-0000-0000235C0000}"/>
    <cellStyle name="T_Book1_DK 2014-2015 new 4 2" xfId="19696" xr:uid="{00000000-0005-0000-0000-0000245C0000}"/>
    <cellStyle name="T_Book1_DK 2014-2015 new 4 2 2" xfId="34276" xr:uid="{00000000-0005-0000-0000-0000255C0000}"/>
    <cellStyle name="T_Book1_DK 2014-2015 new 4 3" xfId="34275" xr:uid="{00000000-0005-0000-0000-0000265C0000}"/>
    <cellStyle name="T_Book1_DK 2014-2015 new 5" xfId="10442" xr:uid="{00000000-0005-0000-0000-0000275C0000}"/>
    <cellStyle name="T_Book1_DK 2014-2015 new 5 2" xfId="19697" xr:uid="{00000000-0005-0000-0000-0000285C0000}"/>
    <cellStyle name="T_Book1_DK 2014-2015 new 5 2 2" xfId="34278" xr:uid="{00000000-0005-0000-0000-0000295C0000}"/>
    <cellStyle name="T_Book1_DK 2014-2015 new 5 3" xfId="34277" xr:uid="{00000000-0005-0000-0000-00002A5C0000}"/>
    <cellStyle name="T_Book1_DK 2014-2015 new 6" xfId="19688" xr:uid="{00000000-0005-0000-0000-00002B5C0000}"/>
    <cellStyle name="T_Book1_DK 2014-2015 new 6 2" xfId="34279" xr:uid="{00000000-0005-0000-0000-00002C5C0000}"/>
    <cellStyle name="T_Book1_DK 2014-2015 new 7" xfId="34264" xr:uid="{00000000-0005-0000-0000-00002D5C0000}"/>
    <cellStyle name="T_Book1_DK 2014-2015 new_05-12  KH trung han 2016-2020 - Liem Thinh edited" xfId="10443" xr:uid="{00000000-0005-0000-0000-00002E5C0000}"/>
    <cellStyle name="T_Book1_DK 2014-2015 new_05-12  KH trung han 2016-2020 - Liem Thinh edited 2" xfId="10445" xr:uid="{00000000-0005-0000-0000-00002F5C0000}"/>
    <cellStyle name="T_Book1_DK 2014-2015 new_05-12  KH trung han 2016-2020 - Liem Thinh edited 2 2" xfId="10448" xr:uid="{00000000-0005-0000-0000-0000305C0000}"/>
    <cellStyle name="T_Book1_DK 2014-2015 new_05-12  KH trung han 2016-2020 - Liem Thinh edited 2 2 2" xfId="19701" xr:uid="{00000000-0005-0000-0000-0000315C0000}"/>
    <cellStyle name="T_Book1_DK 2014-2015 new_05-12  KH trung han 2016-2020 - Liem Thinh edited 2 2 2 2" xfId="34283" xr:uid="{00000000-0005-0000-0000-0000325C0000}"/>
    <cellStyle name="T_Book1_DK 2014-2015 new_05-12  KH trung han 2016-2020 - Liem Thinh edited 2 2 3" xfId="34282" xr:uid="{00000000-0005-0000-0000-0000335C0000}"/>
    <cellStyle name="T_Book1_DK 2014-2015 new_05-12  KH trung han 2016-2020 - Liem Thinh edited 2 3" xfId="10449" xr:uid="{00000000-0005-0000-0000-0000345C0000}"/>
    <cellStyle name="T_Book1_DK 2014-2015 new_05-12  KH trung han 2016-2020 - Liem Thinh edited 2 3 2" xfId="19702" xr:uid="{00000000-0005-0000-0000-0000355C0000}"/>
    <cellStyle name="T_Book1_DK 2014-2015 new_05-12  KH trung han 2016-2020 - Liem Thinh edited 2 3 2 2" xfId="34285" xr:uid="{00000000-0005-0000-0000-0000365C0000}"/>
    <cellStyle name="T_Book1_DK 2014-2015 new_05-12  KH trung han 2016-2020 - Liem Thinh edited 2 3 3" xfId="34284" xr:uid="{00000000-0005-0000-0000-0000375C0000}"/>
    <cellStyle name="T_Book1_DK 2014-2015 new_05-12  KH trung han 2016-2020 - Liem Thinh edited 2 4" xfId="19700" xr:uid="{00000000-0005-0000-0000-0000385C0000}"/>
    <cellStyle name="T_Book1_DK 2014-2015 new_05-12  KH trung han 2016-2020 - Liem Thinh edited 2 4 2" xfId="34286" xr:uid="{00000000-0005-0000-0000-0000395C0000}"/>
    <cellStyle name="T_Book1_DK 2014-2015 new_05-12  KH trung han 2016-2020 - Liem Thinh edited 2 5" xfId="34281" xr:uid="{00000000-0005-0000-0000-00003A5C0000}"/>
    <cellStyle name="T_Book1_DK 2014-2015 new_05-12  KH trung han 2016-2020 - Liem Thinh edited 3" xfId="10450" xr:uid="{00000000-0005-0000-0000-00003B5C0000}"/>
    <cellStyle name="T_Book1_DK 2014-2015 new_05-12  KH trung han 2016-2020 - Liem Thinh edited 3 2" xfId="10451" xr:uid="{00000000-0005-0000-0000-00003C5C0000}"/>
    <cellStyle name="T_Book1_DK 2014-2015 new_05-12  KH trung han 2016-2020 - Liem Thinh edited 3 2 2" xfId="19704" xr:uid="{00000000-0005-0000-0000-00003D5C0000}"/>
    <cellStyle name="T_Book1_DK 2014-2015 new_05-12  KH trung han 2016-2020 - Liem Thinh edited 3 2 2 2" xfId="34289" xr:uid="{00000000-0005-0000-0000-00003E5C0000}"/>
    <cellStyle name="T_Book1_DK 2014-2015 new_05-12  KH trung han 2016-2020 - Liem Thinh edited 3 2 3" xfId="34288" xr:uid="{00000000-0005-0000-0000-00003F5C0000}"/>
    <cellStyle name="T_Book1_DK 2014-2015 new_05-12  KH trung han 2016-2020 - Liem Thinh edited 3 3" xfId="19703" xr:uid="{00000000-0005-0000-0000-0000405C0000}"/>
    <cellStyle name="T_Book1_DK 2014-2015 new_05-12  KH trung han 2016-2020 - Liem Thinh edited 3 3 2" xfId="34290" xr:uid="{00000000-0005-0000-0000-0000415C0000}"/>
    <cellStyle name="T_Book1_DK 2014-2015 new_05-12  KH trung han 2016-2020 - Liem Thinh edited 3 4" xfId="34287" xr:uid="{00000000-0005-0000-0000-0000425C0000}"/>
    <cellStyle name="T_Book1_DK 2014-2015 new_05-12  KH trung han 2016-2020 - Liem Thinh edited 4" xfId="1020" xr:uid="{00000000-0005-0000-0000-0000435C0000}"/>
    <cellStyle name="T_Book1_DK 2014-2015 new_05-12  KH trung han 2016-2020 - Liem Thinh edited 4 2" xfId="15550" xr:uid="{00000000-0005-0000-0000-0000445C0000}"/>
    <cellStyle name="T_Book1_DK 2014-2015 new_05-12  KH trung han 2016-2020 - Liem Thinh edited 4 2 2" xfId="34292" xr:uid="{00000000-0005-0000-0000-0000455C0000}"/>
    <cellStyle name="T_Book1_DK 2014-2015 new_05-12  KH trung han 2016-2020 - Liem Thinh edited 4 3" xfId="34291" xr:uid="{00000000-0005-0000-0000-0000465C0000}"/>
    <cellStyle name="T_Book1_DK 2014-2015 new_05-12  KH trung han 2016-2020 - Liem Thinh edited 5" xfId="3366" xr:uid="{00000000-0005-0000-0000-0000475C0000}"/>
    <cellStyle name="T_Book1_DK 2014-2015 new_05-12  KH trung han 2016-2020 - Liem Thinh edited 5 2" xfId="16374" xr:uid="{00000000-0005-0000-0000-0000485C0000}"/>
    <cellStyle name="T_Book1_DK 2014-2015 new_05-12  KH trung han 2016-2020 - Liem Thinh edited 5 2 2" xfId="34294" xr:uid="{00000000-0005-0000-0000-0000495C0000}"/>
    <cellStyle name="T_Book1_DK 2014-2015 new_05-12  KH trung han 2016-2020 - Liem Thinh edited 5 3" xfId="34293" xr:uid="{00000000-0005-0000-0000-00004A5C0000}"/>
    <cellStyle name="T_Book1_DK 2014-2015 new_05-12  KH trung han 2016-2020 - Liem Thinh edited 6" xfId="19698" xr:uid="{00000000-0005-0000-0000-00004B5C0000}"/>
    <cellStyle name="T_Book1_DK 2014-2015 new_05-12  KH trung han 2016-2020 - Liem Thinh edited 6 2" xfId="34295" xr:uid="{00000000-0005-0000-0000-00004C5C0000}"/>
    <cellStyle name="T_Book1_DK 2014-2015 new_05-12  KH trung han 2016-2020 - Liem Thinh edited 7" xfId="34280" xr:uid="{00000000-0005-0000-0000-00004D5C0000}"/>
    <cellStyle name="T_Book1_DK 2014-2015 new_Copy of 05-12  KH trung han 2016-2020 - Liem Thinh edited (1)" xfId="10452" xr:uid="{00000000-0005-0000-0000-00004E5C0000}"/>
    <cellStyle name="T_Book1_DK 2014-2015 new_Copy of 05-12  KH trung han 2016-2020 - Liem Thinh edited (1) 2" xfId="9617" xr:uid="{00000000-0005-0000-0000-00004F5C0000}"/>
    <cellStyle name="T_Book1_DK 2014-2015 new_Copy of 05-12  KH trung han 2016-2020 - Liem Thinh edited (1) 2 2" xfId="9619" xr:uid="{00000000-0005-0000-0000-0000505C0000}"/>
    <cellStyle name="T_Book1_DK 2014-2015 new_Copy of 05-12  KH trung han 2016-2020 - Liem Thinh edited (1) 2 2 2" xfId="18909" xr:uid="{00000000-0005-0000-0000-0000515C0000}"/>
    <cellStyle name="T_Book1_DK 2014-2015 new_Copy of 05-12  KH trung han 2016-2020 - Liem Thinh edited (1) 2 2 2 2" xfId="34299" xr:uid="{00000000-0005-0000-0000-0000525C0000}"/>
    <cellStyle name="T_Book1_DK 2014-2015 new_Copy of 05-12  KH trung han 2016-2020 - Liem Thinh edited (1) 2 2 3" xfId="34298" xr:uid="{00000000-0005-0000-0000-0000535C0000}"/>
    <cellStyle name="T_Book1_DK 2014-2015 new_Copy of 05-12  KH trung han 2016-2020 - Liem Thinh edited (1) 2 3" xfId="10453" xr:uid="{00000000-0005-0000-0000-0000545C0000}"/>
    <cellStyle name="T_Book1_DK 2014-2015 new_Copy of 05-12  KH trung han 2016-2020 - Liem Thinh edited (1) 2 3 2" xfId="19706" xr:uid="{00000000-0005-0000-0000-0000555C0000}"/>
    <cellStyle name="T_Book1_DK 2014-2015 new_Copy of 05-12  KH trung han 2016-2020 - Liem Thinh edited (1) 2 3 2 2" xfId="34301" xr:uid="{00000000-0005-0000-0000-0000565C0000}"/>
    <cellStyle name="T_Book1_DK 2014-2015 new_Copy of 05-12  KH trung han 2016-2020 - Liem Thinh edited (1) 2 3 3" xfId="34300" xr:uid="{00000000-0005-0000-0000-0000575C0000}"/>
    <cellStyle name="T_Book1_DK 2014-2015 new_Copy of 05-12  KH trung han 2016-2020 - Liem Thinh edited (1) 2 4" xfId="18907" xr:uid="{00000000-0005-0000-0000-0000585C0000}"/>
    <cellStyle name="T_Book1_DK 2014-2015 new_Copy of 05-12  KH trung han 2016-2020 - Liem Thinh edited (1) 2 4 2" xfId="34302" xr:uid="{00000000-0005-0000-0000-0000595C0000}"/>
    <cellStyle name="T_Book1_DK 2014-2015 new_Copy of 05-12  KH trung han 2016-2020 - Liem Thinh edited (1) 2 5" xfId="34297" xr:uid="{00000000-0005-0000-0000-00005A5C0000}"/>
    <cellStyle name="T_Book1_DK 2014-2015 new_Copy of 05-12  KH trung han 2016-2020 - Liem Thinh edited (1) 3" xfId="9622" xr:uid="{00000000-0005-0000-0000-00005B5C0000}"/>
    <cellStyle name="T_Book1_DK 2014-2015 new_Copy of 05-12  KH trung han 2016-2020 - Liem Thinh edited (1) 3 2" xfId="9400" xr:uid="{00000000-0005-0000-0000-00005C5C0000}"/>
    <cellStyle name="T_Book1_DK 2014-2015 new_Copy of 05-12  KH trung han 2016-2020 - Liem Thinh edited (1) 3 2 2" xfId="18697" xr:uid="{00000000-0005-0000-0000-00005D5C0000}"/>
    <cellStyle name="T_Book1_DK 2014-2015 new_Copy of 05-12  KH trung han 2016-2020 - Liem Thinh edited (1) 3 2 2 2" xfId="34305" xr:uid="{00000000-0005-0000-0000-00005E5C0000}"/>
    <cellStyle name="T_Book1_DK 2014-2015 new_Copy of 05-12  KH trung han 2016-2020 - Liem Thinh edited (1) 3 2 3" xfId="34304" xr:uid="{00000000-0005-0000-0000-00005F5C0000}"/>
    <cellStyle name="T_Book1_DK 2014-2015 new_Copy of 05-12  KH trung han 2016-2020 - Liem Thinh edited (1) 3 3" xfId="18912" xr:uid="{00000000-0005-0000-0000-0000605C0000}"/>
    <cellStyle name="T_Book1_DK 2014-2015 new_Copy of 05-12  KH trung han 2016-2020 - Liem Thinh edited (1) 3 3 2" xfId="34306" xr:uid="{00000000-0005-0000-0000-0000615C0000}"/>
    <cellStyle name="T_Book1_DK 2014-2015 new_Copy of 05-12  KH trung han 2016-2020 - Liem Thinh edited (1) 3 4" xfId="34303" xr:uid="{00000000-0005-0000-0000-0000625C0000}"/>
    <cellStyle name="T_Book1_DK 2014-2015 new_Copy of 05-12  KH trung han 2016-2020 - Liem Thinh edited (1) 4" xfId="9624" xr:uid="{00000000-0005-0000-0000-0000635C0000}"/>
    <cellStyle name="T_Book1_DK 2014-2015 new_Copy of 05-12  KH trung han 2016-2020 - Liem Thinh edited (1) 4 2" xfId="18914" xr:uid="{00000000-0005-0000-0000-0000645C0000}"/>
    <cellStyle name="T_Book1_DK 2014-2015 new_Copy of 05-12  KH trung han 2016-2020 - Liem Thinh edited (1) 4 2 2" xfId="34308" xr:uid="{00000000-0005-0000-0000-0000655C0000}"/>
    <cellStyle name="T_Book1_DK 2014-2015 new_Copy of 05-12  KH trung han 2016-2020 - Liem Thinh edited (1) 4 3" xfId="34307" xr:uid="{00000000-0005-0000-0000-0000665C0000}"/>
    <cellStyle name="T_Book1_DK 2014-2015 new_Copy of 05-12  KH trung han 2016-2020 - Liem Thinh edited (1) 5" xfId="10455" xr:uid="{00000000-0005-0000-0000-0000675C0000}"/>
    <cellStyle name="T_Book1_DK 2014-2015 new_Copy of 05-12  KH trung han 2016-2020 - Liem Thinh edited (1) 5 2" xfId="19708" xr:uid="{00000000-0005-0000-0000-0000685C0000}"/>
    <cellStyle name="T_Book1_DK 2014-2015 new_Copy of 05-12  KH trung han 2016-2020 - Liem Thinh edited (1) 5 2 2" xfId="34310" xr:uid="{00000000-0005-0000-0000-0000695C0000}"/>
    <cellStyle name="T_Book1_DK 2014-2015 new_Copy of 05-12  KH trung han 2016-2020 - Liem Thinh edited (1) 5 3" xfId="34309" xr:uid="{00000000-0005-0000-0000-00006A5C0000}"/>
    <cellStyle name="T_Book1_DK 2014-2015 new_Copy of 05-12  KH trung han 2016-2020 - Liem Thinh edited (1) 6" xfId="19705" xr:uid="{00000000-0005-0000-0000-00006B5C0000}"/>
    <cellStyle name="T_Book1_DK 2014-2015 new_Copy of 05-12  KH trung han 2016-2020 - Liem Thinh edited (1) 6 2" xfId="34311" xr:uid="{00000000-0005-0000-0000-00006C5C0000}"/>
    <cellStyle name="T_Book1_DK 2014-2015 new_Copy of 05-12  KH trung han 2016-2020 - Liem Thinh edited (1) 7" xfId="34296" xr:uid="{00000000-0005-0000-0000-00006D5C0000}"/>
    <cellStyle name="T_Book1_DK KH CBDT 2014 11-11-2013" xfId="10456" xr:uid="{00000000-0005-0000-0000-00006E5C0000}"/>
    <cellStyle name="T_Book1_DK KH CBDT 2014 11-11-2013 2" xfId="10457" xr:uid="{00000000-0005-0000-0000-00006F5C0000}"/>
    <cellStyle name="T_Book1_DK KH CBDT 2014 11-11-2013 2 2" xfId="10458" xr:uid="{00000000-0005-0000-0000-0000705C0000}"/>
    <cellStyle name="T_Book1_DK KH CBDT 2014 11-11-2013 2 2 2" xfId="19711" xr:uid="{00000000-0005-0000-0000-0000715C0000}"/>
    <cellStyle name="T_Book1_DK KH CBDT 2014 11-11-2013 2 2 2 2" xfId="34315" xr:uid="{00000000-0005-0000-0000-0000725C0000}"/>
    <cellStyle name="T_Book1_DK KH CBDT 2014 11-11-2013 2 2 3" xfId="34314" xr:uid="{00000000-0005-0000-0000-0000735C0000}"/>
    <cellStyle name="T_Book1_DK KH CBDT 2014 11-11-2013 2 3" xfId="10459" xr:uid="{00000000-0005-0000-0000-0000745C0000}"/>
    <cellStyle name="T_Book1_DK KH CBDT 2014 11-11-2013 2 3 2" xfId="19712" xr:uid="{00000000-0005-0000-0000-0000755C0000}"/>
    <cellStyle name="T_Book1_DK KH CBDT 2014 11-11-2013 2 3 2 2" xfId="34317" xr:uid="{00000000-0005-0000-0000-0000765C0000}"/>
    <cellStyle name="T_Book1_DK KH CBDT 2014 11-11-2013 2 3 3" xfId="34316" xr:uid="{00000000-0005-0000-0000-0000775C0000}"/>
    <cellStyle name="T_Book1_DK KH CBDT 2014 11-11-2013 2 4" xfId="19710" xr:uid="{00000000-0005-0000-0000-0000785C0000}"/>
    <cellStyle name="T_Book1_DK KH CBDT 2014 11-11-2013 2 4 2" xfId="34318" xr:uid="{00000000-0005-0000-0000-0000795C0000}"/>
    <cellStyle name="T_Book1_DK KH CBDT 2014 11-11-2013 2 5" xfId="34313" xr:uid="{00000000-0005-0000-0000-00007A5C0000}"/>
    <cellStyle name="T_Book1_DK KH CBDT 2014 11-11-2013 3" xfId="10460" xr:uid="{00000000-0005-0000-0000-00007B5C0000}"/>
    <cellStyle name="T_Book1_DK KH CBDT 2014 11-11-2013 3 2" xfId="4525" xr:uid="{00000000-0005-0000-0000-00007C5C0000}"/>
    <cellStyle name="T_Book1_DK KH CBDT 2014 11-11-2013 3 2 2" xfId="16779" xr:uid="{00000000-0005-0000-0000-00007D5C0000}"/>
    <cellStyle name="T_Book1_DK KH CBDT 2014 11-11-2013 3 2 2 2" xfId="34321" xr:uid="{00000000-0005-0000-0000-00007E5C0000}"/>
    <cellStyle name="T_Book1_DK KH CBDT 2014 11-11-2013 3 2 3" xfId="34320" xr:uid="{00000000-0005-0000-0000-00007F5C0000}"/>
    <cellStyle name="T_Book1_DK KH CBDT 2014 11-11-2013 3 3" xfId="19713" xr:uid="{00000000-0005-0000-0000-0000805C0000}"/>
    <cellStyle name="T_Book1_DK KH CBDT 2014 11-11-2013 3 3 2" xfId="34322" xr:uid="{00000000-0005-0000-0000-0000815C0000}"/>
    <cellStyle name="T_Book1_DK KH CBDT 2014 11-11-2013 3 4" xfId="34319" xr:uid="{00000000-0005-0000-0000-0000825C0000}"/>
    <cellStyle name="T_Book1_DK KH CBDT 2014 11-11-2013 4" xfId="10462" xr:uid="{00000000-0005-0000-0000-0000835C0000}"/>
    <cellStyle name="T_Book1_DK KH CBDT 2014 11-11-2013 4 2" xfId="19715" xr:uid="{00000000-0005-0000-0000-0000845C0000}"/>
    <cellStyle name="T_Book1_DK KH CBDT 2014 11-11-2013 4 2 2" xfId="34324" xr:uid="{00000000-0005-0000-0000-0000855C0000}"/>
    <cellStyle name="T_Book1_DK KH CBDT 2014 11-11-2013 4 3" xfId="34323" xr:uid="{00000000-0005-0000-0000-0000865C0000}"/>
    <cellStyle name="T_Book1_DK KH CBDT 2014 11-11-2013 5" xfId="10464" xr:uid="{00000000-0005-0000-0000-0000875C0000}"/>
    <cellStyle name="T_Book1_DK KH CBDT 2014 11-11-2013 5 2" xfId="19717" xr:uid="{00000000-0005-0000-0000-0000885C0000}"/>
    <cellStyle name="T_Book1_DK KH CBDT 2014 11-11-2013 5 2 2" xfId="34326" xr:uid="{00000000-0005-0000-0000-0000895C0000}"/>
    <cellStyle name="T_Book1_DK KH CBDT 2014 11-11-2013 5 3" xfId="34325" xr:uid="{00000000-0005-0000-0000-00008A5C0000}"/>
    <cellStyle name="T_Book1_DK KH CBDT 2014 11-11-2013 6" xfId="19709" xr:uid="{00000000-0005-0000-0000-00008B5C0000}"/>
    <cellStyle name="T_Book1_DK KH CBDT 2014 11-11-2013 6 2" xfId="34327" xr:uid="{00000000-0005-0000-0000-00008C5C0000}"/>
    <cellStyle name="T_Book1_DK KH CBDT 2014 11-11-2013 7" xfId="34312" xr:uid="{00000000-0005-0000-0000-00008D5C0000}"/>
    <cellStyle name="T_Book1_DK KH CBDT 2014 11-11-2013(1)" xfId="9549" xr:uid="{00000000-0005-0000-0000-00008E5C0000}"/>
    <cellStyle name="T_Book1_DK KH CBDT 2014 11-11-2013(1) 2" xfId="6443" xr:uid="{00000000-0005-0000-0000-00008F5C0000}"/>
    <cellStyle name="T_Book1_DK KH CBDT 2014 11-11-2013(1) 2 2" xfId="10466" xr:uid="{00000000-0005-0000-0000-0000905C0000}"/>
    <cellStyle name="T_Book1_DK KH CBDT 2014 11-11-2013(1) 2 2 2" xfId="19719" xr:uid="{00000000-0005-0000-0000-0000915C0000}"/>
    <cellStyle name="T_Book1_DK KH CBDT 2014 11-11-2013(1) 2 2 2 2" xfId="34331" xr:uid="{00000000-0005-0000-0000-0000925C0000}"/>
    <cellStyle name="T_Book1_DK KH CBDT 2014 11-11-2013(1) 2 2 3" xfId="34330" xr:uid="{00000000-0005-0000-0000-0000935C0000}"/>
    <cellStyle name="T_Book1_DK KH CBDT 2014 11-11-2013(1) 2 3" xfId="10467" xr:uid="{00000000-0005-0000-0000-0000945C0000}"/>
    <cellStyle name="T_Book1_DK KH CBDT 2014 11-11-2013(1) 2 3 2" xfId="19720" xr:uid="{00000000-0005-0000-0000-0000955C0000}"/>
    <cellStyle name="T_Book1_DK KH CBDT 2014 11-11-2013(1) 2 3 2 2" xfId="34333" xr:uid="{00000000-0005-0000-0000-0000965C0000}"/>
    <cellStyle name="T_Book1_DK KH CBDT 2014 11-11-2013(1) 2 3 3" xfId="34332" xr:uid="{00000000-0005-0000-0000-0000975C0000}"/>
    <cellStyle name="T_Book1_DK KH CBDT 2014 11-11-2013(1) 2 4" xfId="17415" xr:uid="{00000000-0005-0000-0000-0000985C0000}"/>
    <cellStyle name="T_Book1_DK KH CBDT 2014 11-11-2013(1) 2 4 2" xfId="34334" xr:uid="{00000000-0005-0000-0000-0000995C0000}"/>
    <cellStyle name="T_Book1_DK KH CBDT 2014 11-11-2013(1) 2 5" xfId="34329" xr:uid="{00000000-0005-0000-0000-00009A5C0000}"/>
    <cellStyle name="T_Book1_DK KH CBDT 2014 11-11-2013(1) 3" xfId="21" xr:uid="{00000000-0005-0000-0000-00009B5C0000}"/>
    <cellStyle name="T_Book1_DK KH CBDT 2014 11-11-2013(1) 3 2" xfId="10468" xr:uid="{00000000-0005-0000-0000-00009C5C0000}"/>
    <cellStyle name="T_Book1_DK KH CBDT 2014 11-11-2013(1) 3 2 2" xfId="19721" xr:uid="{00000000-0005-0000-0000-00009D5C0000}"/>
    <cellStyle name="T_Book1_DK KH CBDT 2014 11-11-2013(1) 3 2 2 2" xfId="34337" xr:uid="{00000000-0005-0000-0000-00009E5C0000}"/>
    <cellStyle name="T_Book1_DK KH CBDT 2014 11-11-2013(1) 3 2 3" xfId="34336" xr:uid="{00000000-0005-0000-0000-00009F5C0000}"/>
    <cellStyle name="T_Book1_DK KH CBDT 2014 11-11-2013(1) 3 3" xfId="15163" xr:uid="{00000000-0005-0000-0000-0000A05C0000}"/>
    <cellStyle name="T_Book1_DK KH CBDT 2014 11-11-2013(1) 3 3 2" xfId="34338" xr:uid="{00000000-0005-0000-0000-0000A15C0000}"/>
    <cellStyle name="T_Book1_DK KH CBDT 2014 11-11-2013(1) 3 4" xfId="34335" xr:uid="{00000000-0005-0000-0000-0000A25C0000}"/>
    <cellStyle name="T_Book1_DK KH CBDT 2014 11-11-2013(1) 4" xfId="10469" xr:uid="{00000000-0005-0000-0000-0000A35C0000}"/>
    <cellStyle name="T_Book1_DK KH CBDT 2014 11-11-2013(1) 4 2" xfId="19722" xr:uid="{00000000-0005-0000-0000-0000A45C0000}"/>
    <cellStyle name="T_Book1_DK KH CBDT 2014 11-11-2013(1) 4 2 2" xfId="34340" xr:uid="{00000000-0005-0000-0000-0000A55C0000}"/>
    <cellStyle name="T_Book1_DK KH CBDT 2014 11-11-2013(1) 4 3" xfId="34339" xr:uid="{00000000-0005-0000-0000-0000A65C0000}"/>
    <cellStyle name="T_Book1_DK KH CBDT 2014 11-11-2013(1) 5" xfId="10470" xr:uid="{00000000-0005-0000-0000-0000A75C0000}"/>
    <cellStyle name="T_Book1_DK KH CBDT 2014 11-11-2013(1) 5 2" xfId="19723" xr:uid="{00000000-0005-0000-0000-0000A85C0000}"/>
    <cellStyle name="T_Book1_DK KH CBDT 2014 11-11-2013(1) 5 2 2" xfId="34342" xr:uid="{00000000-0005-0000-0000-0000A95C0000}"/>
    <cellStyle name="T_Book1_DK KH CBDT 2014 11-11-2013(1) 5 3" xfId="34341" xr:uid="{00000000-0005-0000-0000-0000AA5C0000}"/>
    <cellStyle name="T_Book1_DK KH CBDT 2014 11-11-2013(1) 6" xfId="18840" xr:uid="{00000000-0005-0000-0000-0000AB5C0000}"/>
    <cellStyle name="T_Book1_DK KH CBDT 2014 11-11-2013(1) 6 2" xfId="34343" xr:uid="{00000000-0005-0000-0000-0000AC5C0000}"/>
    <cellStyle name="T_Book1_DK KH CBDT 2014 11-11-2013(1) 7" xfId="34328" xr:uid="{00000000-0005-0000-0000-0000AD5C0000}"/>
    <cellStyle name="T_Book1_DK KH CBDT 2014 11-11-2013(1)_05-12  KH trung han 2016-2020 - Liem Thinh edited" xfId="10471" xr:uid="{00000000-0005-0000-0000-0000AE5C0000}"/>
    <cellStyle name="T_Book1_DK KH CBDT 2014 11-11-2013(1)_05-12  KH trung han 2016-2020 - Liem Thinh edited 2" xfId="10472" xr:uid="{00000000-0005-0000-0000-0000AF5C0000}"/>
    <cellStyle name="T_Book1_DK KH CBDT 2014 11-11-2013(1)_05-12  KH trung han 2016-2020 - Liem Thinh edited 2 2" xfId="10473" xr:uid="{00000000-0005-0000-0000-0000B05C0000}"/>
    <cellStyle name="T_Book1_DK KH CBDT 2014 11-11-2013(1)_05-12  KH trung han 2016-2020 - Liem Thinh edited 2 2 2" xfId="19726" xr:uid="{00000000-0005-0000-0000-0000B15C0000}"/>
    <cellStyle name="T_Book1_DK KH CBDT 2014 11-11-2013(1)_05-12  KH trung han 2016-2020 - Liem Thinh edited 2 2 2 2" xfId="34347" xr:uid="{00000000-0005-0000-0000-0000B25C0000}"/>
    <cellStyle name="T_Book1_DK KH CBDT 2014 11-11-2013(1)_05-12  KH trung han 2016-2020 - Liem Thinh edited 2 2 3" xfId="34346" xr:uid="{00000000-0005-0000-0000-0000B35C0000}"/>
    <cellStyle name="T_Book1_DK KH CBDT 2014 11-11-2013(1)_05-12  KH trung han 2016-2020 - Liem Thinh edited 2 3" xfId="10475" xr:uid="{00000000-0005-0000-0000-0000B45C0000}"/>
    <cellStyle name="T_Book1_DK KH CBDT 2014 11-11-2013(1)_05-12  KH trung han 2016-2020 - Liem Thinh edited 2 3 2" xfId="19728" xr:uid="{00000000-0005-0000-0000-0000B55C0000}"/>
    <cellStyle name="T_Book1_DK KH CBDT 2014 11-11-2013(1)_05-12  KH trung han 2016-2020 - Liem Thinh edited 2 3 2 2" xfId="34349" xr:uid="{00000000-0005-0000-0000-0000B65C0000}"/>
    <cellStyle name="T_Book1_DK KH CBDT 2014 11-11-2013(1)_05-12  KH trung han 2016-2020 - Liem Thinh edited 2 3 3" xfId="34348" xr:uid="{00000000-0005-0000-0000-0000B75C0000}"/>
    <cellStyle name="T_Book1_DK KH CBDT 2014 11-11-2013(1)_05-12  KH trung han 2016-2020 - Liem Thinh edited 2 4" xfId="19725" xr:uid="{00000000-0005-0000-0000-0000B85C0000}"/>
    <cellStyle name="T_Book1_DK KH CBDT 2014 11-11-2013(1)_05-12  KH trung han 2016-2020 - Liem Thinh edited 2 4 2" xfId="34350" xr:uid="{00000000-0005-0000-0000-0000B95C0000}"/>
    <cellStyle name="T_Book1_DK KH CBDT 2014 11-11-2013(1)_05-12  KH trung han 2016-2020 - Liem Thinh edited 2 5" xfId="34345" xr:uid="{00000000-0005-0000-0000-0000BA5C0000}"/>
    <cellStyle name="T_Book1_DK KH CBDT 2014 11-11-2013(1)_05-12  KH trung han 2016-2020 - Liem Thinh edited 3" xfId="10477" xr:uid="{00000000-0005-0000-0000-0000BB5C0000}"/>
    <cellStyle name="T_Book1_DK KH CBDT 2014 11-11-2013(1)_05-12  KH trung han 2016-2020 - Liem Thinh edited 3 2" xfId="10478" xr:uid="{00000000-0005-0000-0000-0000BC5C0000}"/>
    <cellStyle name="T_Book1_DK KH CBDT 2014 11-11-2013(1)_05-12  KH trung han 2016-2020 - Liem Thinh edited 3 2 2" xfId="19731" xr:uid="{00000000-0005-0000-0000-0000BD5C0000}"/>
    <cellStyle name="T_Book1_DK KH CBDT 2014 11-11-2013(1)_05-12  KH trung han 2016-2020 - Liem Thinh edited 3 2 2 2" xfId="34353" xr:uid="{00000000-0005-0000-0000-0000BE5C0000}"/>
    <cellStyle name="T_Book1_DK KH CBDT 2014 11-11-2013(1)_05-12  KH trung han 2016-2020 - Liem Thinh edited 3 2 3" xfId="34352" xr:uid="{00000000-0005-0000-0000-0000BF5C0000}"/>
    <cellStyle name="T_Book1_DK KH CBDT 2014 11-11-2013(1)_05-12  KH trung han 2016-2020 - Liem Thinh edited 3 3" xfId="19730" xr:uid="{00000000-0005-0000-0000-0000C05C0000}"/>
    <cellStyle name="T_Book1_DK KH CBDT 2014 11-11-2013(1)_05-12  KH trung han 2016-2020 - Liem Thinh edited 3 3 2" xfId="34354" xr:uid="{00000000-0005-0000-0000-0000C15C0000}"/>
    <cellStyle name="T_Book1_DK KH CBDT 2014 11-11-2013(1)_05-12  KH trung han 2016-2020 - Liem Thinh edited 3 4" xfId="34351" xr:uid="{00000000-0005-0000-0000-0000C25C0000}"/>
    <cellStyle name="T_Book1_DK KH CBDT 2014 11-11-2013(1)_05-12  KH trung han 2016-2020 - Liem Thinh edited 4" xfId="10480" xr:uid="{00000000-0005-0000-0000-0000C35C0000}"/>
    <cellStyle name="T_Book1_DK KH CBDT 2014 11-11-2013(1)_05-12  KH trung han 2016-2020 - Liem Thinh edited 4 2" xfId="19733" xr:uid="{00000000-0005-0000-0000-0000C45C0000}"/>
    <cellStyle name="T_Book1_DK KH CBDT 2014 11-11-2013(1)_05-12  KH trung han 2016-2020 - Liem Thinh edited 4 2 2" xfId="34356" xr:uid="{00000000-0005-0000-0000-0000C55C0000}"/>
    <cellStyle name="T_Book1_DK KH CBDT 2014 11-11-2013(1)_05-12  KH trung han 2016-2020 - Liem Thinh edited 4 3" xfId="34355" xr:uid="{00000000-0005-0000-0000-0000C65C0000}"/>
    <cellStyle name="T_Book1_DK KH CBDT 2014 11-11-2013(1)_05-12  KH trung han 2016-2020 - Liem Thinh edited 5" xfId="10481" xr:uid="{00000000-0005-0000-0000-0000C75C0000}"/>
    <cellStyle name="T_Book1_DK KH CBDT 2014 11-11-2013(1)_05-12  KH trung han 2016-2020 - Liem Thinh edited 5 2" xfId="19734" xr:uid="{00000000-0005-0000-0000-0000C85C0000}"/>
    <cellStyle name="T_Book1_DK KH CBDT 2014 11-11-2013(1)_05-12  KH trung han 2016-2020 - Liem Thinh edited 5 2 2" xfId="34358" xr:uid="{00000000-0005-0000-0000-0000C95C0000}"/>
    <cellStyle name="T_Book1_DK KH CBDT 2014 11-11-2013(1)_05-12  KH trung han 2016-2020 - Liem Thinh edited 5 3" xfId="34357" xr:uid="{00000000-0005-0000-0000-0000CA5C0000}"/>
    <cellStyle name="T_Book1_DK KH CBDT 2014 11-11-2013(1)_05-12  KH trung han 2016-2020 - Liem Thinh edited 6" xfId="19724" xr:uid="{00000000-0005-0000-0000-0000CB5C0000}"/>
    <cellStyle name="T_Book1_DK KH CBDT 2014 11-11-2013(1)_05-12  KH trung han 2016-2020 - Liem Thinh edited 6 2" xfId="34359" xr:uid="{00000000-0005-0000-0000-0000CC5C0000}"/>
    <cellStyle name="T_Book1_DK KH CBDT 2014 11-11-2013(1)_05-12  KH trung han 2016-2020 - Liem Thinh edited 7" xfId="34344" xr:uid="{00000000-0005-0000-0000-0000CD5C0000}"/>
    <cellStyle name="T_Book1_DK KH CBDT 2014 11-11-2013(1)_Copy of 05-12  KH trung han 2016-2020 - Liem Thinh edited (1)" xfId="10482" xr:uid="{00000000-0005-0000-0000-0000CE5C0000}"/>
    <cellStyle name="T_Book1_DK KH CBDT 2014 11-11-2013(1)_Copy of 05-12  KH trung han 2016-2020 - Liem Thinh edited (1) 2" xfId="10302" xr:uid="{00000000-0005-0000-0000-0000CF5C0000}"/>
    <cellStyle name="T_Book1_DK KH CBDT 2014 11-11-2013(1)_Copy of 05-12  KH trung han 2016-2020 - Liem Thinh edited (1) 2 2" xfId="10484" xr:uid="{00000000-0005-0000-0000-0000D05C0000}"/>
    <cellStyle name="T_Book1_DK KH CBDT 2014 11-11-2013(1)_Copy of 05-12  KH trung han 2016-2020 - Liem Thinh edited (1) 2 2 2" xfId="19737" xr:uid="{00000000-0005-0000-0000-0000D15C0000}"/>
    <cellStyle name="T_Book1_DK KH CBDT 2014 11-11-2013(1)_Copy of 05-12  KH trung han 2016-2020 - Liem Thinh edited (1) 2 2 2 2" xfId="34363" xr:uid="{00000000-0005-0000-0000-0000D25C0000}"/>
    <cellStyle name="T_Book1_DK KH CBDT 2014 11-11-2013(1)_Copy of 05-12  KH trung han 2016-2020 - Liem Thinh edited (1) 2 2 3" xfId="34362" xr:uid="{00000000-0005-0000-0000-0000D35C0000}"/>
    <cellStyle name="T_Book1_DK KH CBDT 2014 11-11-2013(1)_Copy of 05-12  KH trung han 2016-2020 - Liem Thinh edited (1) 2 3" xfId="9048" xr:uid="{00000000-0005-0000-0000-0000D45C0000}"/>
    <cellStyle name="T_Book1_DK KH CBDT 2014 11-11-2013(1)_Copy of 05-12  KH trung han 2016-2020 - Liem Thinh edited (1) 2 3 2" xfId="18471" xr:uid="{00000000-0005-0000-0000-0000D55C0000}"/>
    <cellStyle name="T_Book1_DK KH CBDT 2014 11-11-2013(1)_Copy of 05-12  KH trung han 2016-2020 - Liem Thinh edited (1) 2 3 2 2" xfId="34365" xr:uid="{00000000-0005-0000-0000-0000D65C0000}"/>
    <cellStyle name="T_Book1_DK KH CBDT 2014 11-11-2013(1)_Copy of 05-12  KH trung han 2016-2020 - Liem Thinh edited (1) 2 3 3" xfId="34364" xr:uid="{00000000-0005-0000-0000-0000D75C0000}"/>
    <cellStyle name="T_Book1_DK KH CBDT 2014 11-11-2013(1)_Copy of 05-12  KH trung han 2016-2020 - Liem Thinh edited (1) 2 4" xfId="19560" xr:uid="{00000000-0005-0000-0000-0000D85C0000}"/>
    <cellStyle name="T_Book1_DK KH CBDT 2014 11-11-2013(1)_Copy of 05-12  KH trung han 2016-2020 - Liem Thinh edited (1) 2 4 2" xfId="34366" xr:uid="{00000000-0005-0000-0000-0000D95C0000}"/>
    <cellStyle name="T_Book1_DK KH CBDT 2014 11-11-2013(1)_Copy of 05-12  KH trung han 2016-2020 - Liem Thinh edited (1) 2 5" xfId="34361" xr:uid="{00000000-0005-0000-0000-0000DA5C0000}"/>
    <cellStyle name="T_Book1_DK KH CBDT 2014 11-11-2013(1)_Copy of 05-12  KH trung han 2016-2020 - Liem Thinh edited (1) 3" xfId="10305" xr:uid="{00000000-0005-0000-0000-0000DB5C0000}"/>
    <cellStyle name="T_Book1_DK KH CBDT 2014 11-11-2013(1)_Copy of 05-12  KH trung han 2016-2020 - Liem Thinh edited (1) 3 2" xfId="10485" xr:uid="{00000000-0005-0000-0000-0000DC5C0000}"/>
    <cellStyle name="T_Book1_DK KH CBDT 2014 11-11-2013(1)_Copy of 05-12  KH trung han 2016-2020 - Liem Thinh edited (1) 3 2 2" xfId="19738" xr:uid="{00000000-0005-0000-0000-0000DD5C0000}"/>
    <cellStyle name="T_Book1_DK KH CBDT 2014 11-11-2013(1)_Copy of 05-12  KH trung han 2016-2020 - Liem Thinh edited (1) 3 2 2 2" xfId="34369" xr:uid="{00000000-0005-0000-0000-0000DE5C0000}"/>
    <cellStyle name="T_Book1_DK KH CBDT 2014 11-11-2013(1)_Copy of 05-12  KH trung han 2016-2020 - Liem Thinh edited (1) 3 2 3" xfId="34368" xr:uid="{00000000-0005-0000-0000-0000DF5C0000}"/>
    <cellStyle name="T_Book1_DK KH CBDT 2014 11-11-2013(1)_Copy of 05-12  KH trung han 2016-2020 - Liem Thinh edited (1) 3 3" xfId="19563" xr:uid="{00000000-0005-0000-0000-0000E05C0000}"/>
    <cellStyle name="T_Book1_DK KH CBDT 2014 11-11-2013(1)_Copy of 05-12  KH trung han 2016-2020 - Liem Thinh edited (1) 3 3 2" xfId="34370" xr:uid="{00000000-0005-0000-0000-0000E15C0000}"/>
    <cellStyle name="T_Book1_DK KH CBDT 2014 11-11-2013(1)_Copy of 05-12  KH trung han 2016-2020 - Liem Thinh edited (1) 3 4" xfId="34367" xr:uid="{00000000-0005-0000-0000-0000E25C0000}"/>
    <cellStyle name="T_Book1_DK KH CBDT 2014 11-11-2013(1)_Copy of 05-12  KH trung han 2016-2020 - Liem Thinh edited (1) 4" xfId="10487" xr:uid="{00000000-0005-0000-0000-0000E35C0000}"/>
    <cellStyle name="T_Book1_DK KH CBDT 2014 11-11-2013(1)_Copy of 05-12  KH trung han 2016-2020 - Liem Thinh edited (1) 4 2" xfId="19740" xr:uid="{00000000-0005-0000-0000-0000E45C0000}"/>
    <cellStyle name="T_Book1_DK KH CBDT 2014 11-11-2013(1)_Copy of 05-12  KH trung han 2016-2020 - Liem Thinh edited (1) 4 2 2" xfId="34372" xr:uid="{00000000-0005-0000-0000-0000E55C0000}"/>
    <cellStyle name="T_Book1_DK KH CBDT 2014 11-11-2013(1)_Copy of 05-12  KH trung han 2016-2020 - Liem Thinh edited (1) 4 3" xfId="34371" xr:uid="{00000000-0005-0000-0000-0000E65C0000}"/>
    <cellStyle name="T_Book1_DK KH CBDT 2014 11-11-2013(1)_Copy of 05-12  KH trung han 2016-2020 - Liem Thinh edited (1) 5" xfId="10489" xr:uid="{00000000-0005-0000-0000-0000E75C0000}"/>
    <cellStyle name="T_Book1_DK KH CBDT 2014 11-11-2013(1)_Copy of 05-12  KH trung han 2016-2020 - Liem Thinh edited (1) 5 2" xfId="19742" xr:uid="{00000000-0005-0000-0000-0000E85C0000}"/>
    <cellStyle name="T_Book1_DK KH CBDT 2014 11-11-2013(1)_Copy of 05-12  KH trung han 2016-2020 - Liem Thinh edited (1) 5 2 2" xfId="34374" xr:uid="{00000000-0005-0000-0000-0000E95C0000}"/>
    <cellStyle name="T_Book1_DK KH CBDT 2014 11-11-2013(1)_Copy of 05-12  KH trung han 2016-2020 - Liem Thinh edited (1) 5 3" xfId="34373" xr:uid="{00000000-0005-0000-0000-0000EA5C0000}"/>
    <cellStyle name="T_Book1_DK KH CBDT 2014 11-11-2013(1)_Copy of 05-12  KH trung han 2016-2020 - Liem Thinh edited (1) 6" xfId="19735" xr:uid="{00000000-0005-0000-0000-0000EB5C0000}"/>
    <cellStyle name="T_Book1_DK KH CBDT 2014 11-11-2013(1)_Copy of 05-12  KH trung han 2016-2020 - Liem Thinh edited (1) 6 2" xfId="34375" xr:uid="{00000000-0005-0000-0000-0000EC5C0000}"/>
    <cellStyle name="T_Book1_DK KH CBDT 2014 11-11-2013(1)_Copy of 05-12  KH trung han 2016-2020 - Liem Thinh edited (1) 7" xfId="34360" xr:uid="{00000000-0005-0000-0000-0000ED5C0000}"/>
    <cellStyle name="T_Book1_DK KH CBDT 2014 11-11-2013_05-12  KH trung han 2016-2020 - Liem Thinh edited" xfId="10491" xr:uid="{00000000-0005-0000-0000-0000EE5C0000}"/>
    <cellStyle name="T_Book1_DK KH CBDT 2014 11-11-2013_05-12  KH trung han 2016-2020 - Liem Thinh edited 2" xfId="10492" xr:uid="{00000000-0005-0000-0000-0000EF5C0000}"/>
    <cellStyle name="T_Book1_DK KH CBDT 2014 11-11-2013_05-12  KH trung han 2016-2020 - Liem Thinh edited 2 2" xfId="10493" xr:uid="{00000000-0005-0000-0000-0000F05C0000}"/>
    <cellStyle name="T_Book1_DK KH CBDT 2014 11-11-2013_05-12  KH trung han 2016-2020 - Liem Thinh edited 2 2 2" xfId="19746" xr:uid="{00000000-0005-0000-0000-0000F15C0000}"/>
    <cellStyle name="T_Book1_DK KH CBDT 2014 11-11-2013_05-12  KH trung han 2016-2020 - Liem Thinh edited 2 2 2 2" xfId="34379" xr:uid="{00000000-0005-0000-0000-0000F25C0000}"/>
    <cellStyle name="T_Book1_DK KH CBDT 2014 11-11-2013_05-12  KH trung han 2016-2020 - Liem Thinh edited 2 2 3" xfId="34378" xr:uid="{00000000-0005-0000-0000-0000F35C0000}"/>
    <cellStyle name="T_Book1_DK KH CBDT 2014 11-11-2013_05-12  KH trung han 2016-2020 - Liem Thinh edited 2 3" xfId="10494" xr:uid="{00000000-0005-0000-0000-0000F45C0000}"/>
    <cellStyle name="T_Book1_DK KH CBDT 2014 11-11-2013_05-12  KH trung han 2016-2020 - Liem Thinh edited 2 3 2" xfId="19747" xr:uid="{00000000-0005-0000-0000-0000F55C0000}"/>
    <cellStyle name="T_Book1_DK KH CBDT 2014 11-11-2013_05-12  KH trung han 2016-2020 - Liem Thinh edited 2 3 2 2" xfId="34381" xr:uid="{00000000-0005-0000-0000-0000F65C0000}"/>
    <cellStyle name="T_Book1_DK KH CBDT 2014 11-11-2013_05-12  KH trung han 2016-2020 - Liem Thinh edited 2 3 3" xfId="34380" xr:uid="{00000000-0005-0000-0000-0000F75C0000}"/>
    <cellStyle name="T_Book1_DK KH CBDT 2014 11-11-2013_05-12  KH trung han 2016-2020 - Liem Thinh edited 2 4" xfId="19745" xr:uid="{00000000-0005-0000-0000-0000F85C0000}"/>
    <cellStyle name="T_Book1_DK KH CBDT 2014 11-11-2013_05-12  KH trung han 2016-2020 - Liem Thinh edited 2 4 2" xfId="34382" xr:uid="{00000000-0005-0000-0000-0000F95C0000}"/>
    <cellStyle name="T_Book1_DK KH CBDT 2014 11-11-2013_05-12  KH trung han 2016-2020 - Liem Thinh edited 2 5" xfId="34377" xr:uid="{00000000-0005-0000-0000-0000FA5C0000}"/>
    <cellStyle name="T_Book1_DK KH CBDT 2014 11-11-2013_05-12  KH trung han 2016-2020 - Liem Thinh edited 3" xfId="10495" xr:uid="{00000000-0005-0000-0000-0000FB5C0000}"/>
    <cellStyle name="T_Book1_DK KH CBDT 2014 11-11-2013_05-12  KH trung han 2016-2020 - Liem Thinh edited 3 2" xfId="10496" xr:uid="{00000000-0005-0000-0000-0000FC5C0000}"/>
    <cellStyle name="T_Book1_DK KH CBDT 2014 11-11-2013_05-12  KH trung han 2016-2020 - Liem Thinh edited 3 2 2" xfId="19749" xr:uid="{00000000-0005-0000-0000-0000FD5C0000}"/>
    <cellStyle name="T_Book1_DK KH CBDT 2014 11-11-2013_05-12  KH trung han 2016-2020 - Liem Thinh edited 3 2 2 2" xfId="34385" xr:uid="{00000000-0005-0000-0000-0000FE5C0000}"/>
    <cellStyle name="T_Book1_DK KH CBDT 2014 11-11-2013_05-12  KH trung han 2016-2020 - Liem Thinh edited 3 2 3" xfId="34384" xr:uid="{00000000-0005-0000-0000-0000FF5C0000}"/>
    <cellStyle name="T_Book1_DK KH CBDT 2014 11-11-2013_05-12  KH trung han 2016-2020 - Liem Thinh edited 3 3" xfId="19748" xr:uid="{00000000-0005-0000-0000-0000005D0000}"/>
    <cellStyle name="T_Book1_DK KH CBDT 2014 11-11-2013_05-12  KH trung han 2016-2020 - Liem Thinh edited 3 3 2" xfId="34386" xr:uid="{00000000-0005-0000-0000-0000015D0000}"/>
    <cellStyle name="T_Book1_DK KH CBDT 2014 11-11-2013_05-12  KH trung han 2016-2020 - Liem Thinh edited 3 4" xfId="34383" xr:uid="{00000000-0005-0000-0000-0000025D0000}"/>
    <cellStyle name="T_Book1_DK KH CBDT 2014 11-11-2013_05-12  KH trung han 2016-2020 - Liem Thinh edited 4" xfId="10497" xr:uid="{00000000-0005-0000-0000-0000035D0000}"/>
    <cellStyle name="T_Book1_DK KH CBDT 2014 11-11-2013_05-12  KH trung han 2016-2020 - Liem Thinh edited 4 2" xfId="19750" xr:uid="{00000000-0005-0000-0000-0000045D0000}"/>
    <cellStyle name="T_Book1_DK KH CBDT 2014 11-11-2013_05-12  KH trung han 2016-2020 - Liem Thinh edited 4 2 2" xfId="34388" xr:uid="{00000000-0005-0000-0000-0000055D0000}"/>
    <cellStyle name="T_Book1_DK KH CBDT 2014 11-11-2013_05-12  KH trung han 2016-2020 - Liem Thinh edited 4 3" xfId="34387" xr:uid="{00000000-0005-0000-0000-0000065D0000}"/>
    <cellStyle name="T_Book1_DK KH CBDT 2014 11-11-2013_05-12  KH trung han 2016-2020 - Liem Thinh edited 5" xfId="10498" xr:uid="{00000000-0005-0000-0000-0000075D0000}"/>
    <cellStyle name="T_Book1_DK KH CBDT 2014 11-11-2013_05-12  KH trung han 2016-2020 - Liem Thinh edited 5 2" xfId="19751" xr:uid="{00000000-0005-0000-0000-0000085D0000}"/>
    <cellStyle name="T_Book1_DK KH CBDT 2014 11-11-2013_05-12  KH trung han 2016-2020 - Liem Thinh edited 5 2 2" xfId="34390" xr:uid="{00000000-0005-0000-0000-0000095D0000}"/>
    <cellStyle name="T_Book1_DK KH CBDT 2014 11-11-2013_05-12  KH trung han 2016-2020 - Liem Thinh edited 5 3" xfId="34389" xr:uid="{00000000-0005-0000-0000-00000A5D0000}"/>
    <cellStyle name="T_Book1_DK KH CBDT 2014 11-11-2013_05-12  KH trung han 2016-2020 - Liem Thinh edited 6" xfId="19744" xr:uid="{00000000-0005-0000-0000-00000B5D0000}"/>
    <cellStyle name="T_Book1_DK KH CBDT 2014 11-11-2013_05-12  KH trung han 2016-2020 - Liem Thinh edited 6 2" xfId="34391" xr:uid="{00000000-0005-0000-0000-00000C5D0000}"/>
    <cellStyle name="T_Book1_DK KH CBDT 2014 11-11-2013_05-12  KH trung han 2016-2020 - Liem Thinh edited 7" xfId="34376" xr:uid="{00000000-0005-0000-0000-00000D5D0000}"/>
    <cellStyle name="T_Book1_DK KH CBDT 2014 11-11-2013_Copy of 05-12  KH trung han 2016-2020 - Liem Thinh edited (1)" xfId="5447" xr:uid="{00000000-0005-0000-0000-00000E5D0000}"/>
    <cellStyle name="T_Book1_DK KH CBDT 2014 11-11-2013_Copy of 05-12  KH trung han 2016-2020 - Liem Thinh edited (1) 2" xfId="10499" xr:uid="{00000000-0005-0000-0000-00000F5D0000}"/>
    <cellStyle name="T_Book1_DK KH CBDT 2014 11-11-2013_Copy of 05-12  KH trung han 2016-2020 - Liem Thinh edited (1) 2 2" xfId="10500" xr:uid="{00000000-0005-0000-0000-0000105D0000}"/>
    <cellStyle name="T_Book1_DK KH CBDT 2014 11-11-2013_Copy of 05-12  KH trung han 2016-2020 - Liem Thinh edited (1) 2 2 2" xfId="19753" xr:uid="{00000000-0005-0000-0000-0000115D0000}"/>
    <cellStyle name="T_Book1_DK KH CBDT 2014 11-11-2013_Copy of 05-12  KH trung han 2016-2020 - Liem Thinh edited (1) 2 2 2 2" xfId="34395" xr:uid="{00000000-0005-0000-0000-0000125D0000}"/>
    <cellStyle name="T_Book1_DK KH CBDT 2014 11-11-2013_Copy of 05-12  KH trung han 2016-2020 - Liem Thinh edited (1) 2 2 3" xfId="34394" xr:uid="{00000000-0005-0000-0000-0000135D0000}"/>
    <cellStyle name="T_Book1_DK KH CBDT 2014 11-11-2013_Copy of 05-12  KH trung han 2016-2020 - Liem Thinh edited (1) 2 3" xfId="10502" xr:uid="{00000000-0005-0000-0000-0000145D0000}"/>
    <cellStyle name="T_Book1_DK KH CBDT 2014 11-11-2013_Copy of 05-12  KH trung han 2016-2020 - Liem Thinh edited (1) 2 3 2" xfId="19755" xr:uid="{00000000-0005-0000-0000-0000155D0000}"/>
    <cellStyle name="T_Book1_DK KH CBDT 2014 11-11-2013_Copy of 05-12  KH trung han 2016-2020 - Liem Thinh edited (1) 2 3 2 2" xfId="34397" xr:uid="{00000000-0005-0000-0000-0000165D0000}"/>
    <cellStyle name="T_Book1_DK KH CBDT 2014 11-11-2013_Copy of 05-12  KH trung han 2016-2020 - Liem Thinh edited (1) 2 3 3" xfId="34396" xr:uid="{00000000-0005-0000-0000-0000175D0000}"/>
    <cellStyle name="T_Book1_DK KH CBDT 2014 11-11-2013_Copy of 05-12  KH trung han 2016-2020 - Liem Thinh edited (1) 2 4" xfId="19752" xr:uid="{00000000-0005-0000-0000-0000185D0000}"/>
    <cellStyle name="T_Book1_DK KH CBDT 2014 11-11-2013_Copy of 05-12  KH trung han 2016-2020 - Liem Thinh edited (1) 2 4 2" xfId="34398" xr:uid="{00000000-0005-0000-0000-0000195D0000}"/>
    <cellStyle name="T_Book1_DK KH CBDT 2014 11-11-2013_Copy of 05-12  KH trung han 2016-2020 - Liem Thinh edited (1) 2 5" xfId="34393" xr:uid="{00000000-0005-0000-0000-00001A5D0000}"/>
    <cellStyle name="T_Book1_DK KH CBDT 2014 11-11-2013_Copy of 05-12  KH trung han 2016-2020 - Liem Thinh edited (1) 3" xfId="10504" xr:uid="{00000000-0005-0000-0000-00001B5D0000}"/>
    <cellStyle name="T_Book1_DK KH CBDT 2014 11-11-2013_Copy of 05-12  KH trung han 2016-2020 - Liem Thinh edited (1) 3 2" xfId="10506" xr:uid="{00000000-0005-0000-0000-00001C5D0000}"/>
    <cellStyle name="T_Book1_DK KH CBDT 2014 11-11-2013_Copy of 05-12  KH trung han 2016-2020 - Liem Thinh edited (1) 3 2 2" xfId="19757" xr:uid="{00000000-0005-0000-0000-00001D5D0000}"/>
    <cellStyle name="T_Book1_DK KH CBDT 2014 11-11-2013_Copy of 05-12  KH trung han 2016-2020 - Liem Thinh edited (1) 3 2 2 2" xfId="34401" xr:uid="{00000000-0005-0000-0000-00001E5D0000}"/>
    <cellStyle name="T_Book1_DK KH CBDT 2014 11-11-2013_Copy of 05-12  KH trung han 2016-2020 - Liem Thinh edited (1) 3 2 3" xfId="34400" xr:uid="{00000000-0005-0000-0000-00001F5D0000}"/>
    <cellStyle name="T_Book1_DK KH CBDT 2014 11-11-2013_Copy of 05-12  KH trung han 2016-2020 - Liem Thinh edited (1) 3 3" xfId="19756" xr:uid="{00000000-0005-0000-0000-0000205D0000}"/>
    <cellStyle name="T_Book1_DK KH CBDT 2014 11-11-2013_Copy of 05-12  KH trung han 2016-2020 - Liem Thinh edited (1) 3 3 2" xfId="34402" xr:uid="{00000000-0005-0000-0000-0000215D0000}"/>
    <cellStyle name="T_Book1_DK KH CBDT 2014 11-11-2013_Copy of 05-12  KH trung han 2016-2020 - Liem Thinh edited (1) 3 4" xfId="34399" xr:uid="{00000000-0005-0000-0000-0000225D0000}"/>
    <cellStyle name="T_Book1_DK KH CBDT 2014 11-11-2013_Copy of 05-12  KH trung han 2016-2020 - Liem Thinh edited (1) 4" xfId="10507" xr:uid="{00000000-0005-0000-0000-0000235D0000}"/>
    <cellStyle name="T_Book1_DK KH CBDT 2014 11-11-2013_Copy of 05-12  KH trung han 2016-2020 - Liem Thinh edited (1) 4 2" xfId="19758" xr:uid="{00000000-0005-0000-0000-0000245D0000}"/>
    <cellStyle name="T_Book1_DK KH CBDT 2014 11-11-2013_Copy of 05-12  KH trung han 2016-2020 - Liem Thinh edited (1) 4 2 2" xfId="34404" xr:uid="{00000000-0005-0000-0000-0000255D0000}"/>
    <cellStyle name="T_Book1_DK KH CBDT 2014 11-11-2013_Copy of 05-12  KH trung han 2016-2020 - Liem Thinh edited (1) 4 3" xfId="34403" xr:uid="{00000000-0005-0000-0000-0000265D0000}"/>
    <cellStyle name="T_Book1_DK KH CBDT 2014 11-11-2013_Copy of 05-12  KH trung han 2016-2020 - Liem Thinh edited (1) 5" xfId="10509" xr:uid="{00000000-0005-0000-0000-0000275D0000}"/>
    <cellStyle name="T_Book1_DK KH CBDT 2014 11-11-2013_Copy of 05-12  KH trung han 2016-2020 - Liem Thinh edited (1) 5 2" xfId="19759" xr:uid="{00000000-0005-0000-0000-0000285D0000}"/>
    <cellStyle name="T_Book1_DK KH CBDT 2014 11-11-2013_Copy of 05-12  KH trung han 2016-2020 - Liem Thinh edited (1) 5 2 2" xfId="34406" xr:uid="{00000000-0005-0000-0000-0000295D0000}"/>
    <cellStyle name="T_Book1_DK KH CBDT 2014 11-11-2013_Copy of 05-12  KH trung han 2016-2020 - Liem Thinh edited (1) 5 3" xfId="34405" xr:uid="{00000000-0005-0000-0000-00002A5D0000}"/>
    <cellStyle name="T_Book1_DK KH CBDT 2014 11-11-2013_Copy of 05-12  KH trung han 2016-2020 - Liem Thinh edited (1) 6" xfId="17086" xr:uid="{00000000-0005-0000-0000-00002B5D0000}"/>
    <cellStyle name="T_Book1_DK KH CBDT 2014 11-11-2013_Copy of 05-12  KH trung han 2016-2020 - Liem Thinh edited (1) 6 2" xfId="34407" xr:uid="{00000000-0005-0000-0000-00002C5D0000}"/>
    <cellStyle name="T_Book1_DK KH CBDT 2014 11-11-2013_Copy of 05-12  KH trung han 2016-2020 - Liem Thinh edited (1) 7" xfId="34392" xr:uid="{00000000-0005-0000-0000-00002D5D0000}"/>
    <cellStyle name="T_Book1_Du an khoi cong moi nam 2010" xfId="10510" xr:uid="{00000000-0005-0000-0000-00002E5D0000}"/>
    <cellStyle name="T_Book1_Du an khoi cong moi nam 2010 2" xfId="10511" xr:uid="{00000000-0005-0000-0000-00002F5D0000}"/>
    <cellStyle name="T_Book1_Du an khoi cong moi nam 2010 2 2" xfId="10512" xr:uid="{00000000-0005-0000-0000-0000305D0000}"/>
    <cellStyle name="T_Book1_Du an khoi cong moi nam 2010 2 2 2" xfId="1556" xr:uid="{00000000-0005-0000-0000-0000315D0000}"/>
    <cellStyle name="T_Book1_Du an khoi cong moi nam 2010 2 2 2 2" xfId="15750" xr:uid="{00000000-0005-0000-0000-0000325D0000}"/>
    <cellStyle name="T_Book1_Du an khoi cong moi nam 2010 2 2 2 2 2" xfId="34412" xr:uid="{00000000-0005-0000-0000-0000335D0000}"/>
    <cellStyle name="T_Book1_Du an khoi cong moi nam 2010 2 2 2 3" xfId="34411" xr:uid="{00000000-0005-0000-0000-0000345D0000}"/>
    <cellStyle name="T_Book1_Du an khoi cong moi nam 2010 2 2 3" xfId="10514" xr:uid="{00000000-0005-0000-0000-0000355D0000}"/>
    <cellStyle name="T_Book1_Du an khoi cong moi nam 2010 2 2 3 2" xfId="19764" xr:uid="{00000000-0005-0000-0000-0000365D0000}"/>
    <cellStyle name="T_Book1_Du an khoi cong moi nam 2010 2 2 3 2 2" xfId="34414" xr:uid="{00000000-0005-0000-0000-0000375D0000}"/>
    <cellStyle name="T_Book1_Du an khoi cong moi nam 2010 2 2 3 3" xfId="34413" xr:uid="{00000000-0005-0000-0000-0000385D0000}"/>
    <cellStyle name="T_Book1_Du an khoi cong moi nam 2010 2 2 4" xfId="19762" xr:uid="{00000000-0005-0000-0000-0000395D0000}"/>
    <cellStyle name="T_Book1_Du an khoi cong moi nam 2010 2 2 4 2" xfId="34415" xr:uid="{00000000-0005-0000-0000-00003A5D0000}"/>
    <cellStyle name="T_Book1_Du an khoi cong moi nam 2010 2 2 5" xfId="34410" xr:uid="{00000000-0005-0000-0000-00003B5D0000}"/>
    <cellStyle name="T_Book1_Du an khoi cong moi nam 2010 2 3" xfId="10516" xr:uid="{00000000-0005-0000-0000-00003C5D0000}"/>
    <cellStyle name="T_Book1_Du an khoi cong moi nam 2010 2 3 2" xfId="10518" xr:uid="{00000000-0005-0000-0000-00003D5D0000}"/>
    <cellStyle name="T_Book1_Du an khoi cong moi nam 2010 2 3 2 2" xfId="19768" xr:uid="{00000000-0005-0000-0000-00003E5D0000}"/>
    <cellStyle name="T_Book1_Du an khoi cong moi nam 2010 2 3 2 2 2" xfId="34418" xr:uid="{00000000-0005-0000-0000-00003F5D0000}"/>
    <cellStyle name="T_Book1_Du an khoi cong moi nam 2010 2 3 2 3" xfId="34417" xr:uid="{00000000-0005-0000-0000-0000405D0000}"/>
    <cellStyle name="T_Book1_Du an khoi cong moi nam 2010 2 3 3" xfId="19766" xr:uid="{00000000-0005-0000-0000-0000415D0000}"/>
    <cellStyle name="T_Book1_Du an khoi cong moi nam 2010 2 3 3 2" xfId="34419" xr:uid="{00000000-0005-0000-0000-0000425D0000}"/>
    <cellStyle name="T_Book1_Du an khoi cong moi nam 2010 2 3 4" xfId="34416" xr:uid="{00000000-0005-0000-0000-0000435D0000}"/>
    <cellStyle name="T_Book1_Du an khoi cong moi nam 2010 2 4" xfId="10520" xr:uid="{00000000-0005-0000-0000-0000445D0000}"/>
    <cellStyle name="T_Book1_Du an khoi cong moi nam 2010 2 4 2" xfId="19770" xr:uid="{00000000-0005-0000-0000-0000455D0000}"/>
    <cellStyle name="T_Book1_Du an khoi cong moi nam 2010 2 4 2 2" xfId="34421" xr:uid="{00000000-0005-0000-0000-0000465D0000}"/>
    <cellStyle name="T_Book1_Du an khoi cong moi nam 2010 2 4 3" xfId="34420" xr:uid="{00000000-0005-0000-0000-0000475D0000}"/>
    <cellStyle name="T_Book1_Du an khoi cong moi nam 2010 2 5" xfId="10522" xr:uid="{00000000-0005-0000-0000-0000485D0000}"/>
    <cellStyle name="T_Book1_Du an khoi cong moi nam 2010 2 5 2" xfId="19772" xr:uid="{00000000-0005-0000-0000-0000495D0000}"/>
    <cellStyle name="T_Book1_Du an khoi cong moi nam 2010 2 5 2 2" xfId="34423" xr:uid="{00000000-0005-0000-0000-00004A5D0000}"/>
    <cellStyle name="T_Book1_Du an khoi cong moi nam 2010 2 5 3" xfId="34422" xr:uid="{00000000-0005-0000-0000-00004B5D0000}"/>
    <cellStyle name="T_Book1_Du an khoi cong moi nam 2010 2 6" xfId="19761" xr:uid="{00000000-0005-0000-0000-00004C5D0000}"/>
    <cellStyle name="T_Book1_Du an khoi cong moi nam 2010 2 6 2" xfId="34424" xr:uid="{00000000-0005-0000-0000-00004D5D0000}"/>
    <cellStyle name="T_Book1_Du an khoi cong moi nam 2010 2 7" xfId="34409" xr:uid="{00000000-0005-0000-0000-00004E5D0000}"/>
    <cellStyle name="T_Book1_Du an khoi cong moi nam 2010 3" xfId="10524" xr:uid="{00000000-0005-0000-0000-00004F5D0000}"/>
    <cellStyle name="T_Book1_Du an khoi cong moi nam 2010 3 2" xfId="10526" xr:uid="{00000000-0005-0000-0000-0000505D0000}"/>
    <cellStyle name="T_Book1_Du an khoi cong moi nam 2010 3 2 2" xfId="19776" xr:uid="{00000000-0005-0000-0000-0000515D0000}"/>
    <cellStyle name="T_Book1_Du an khoi cong moi nam 2010 3 2 2 2" xfId="34427" xr:uid="{00000000-0005-0000-0000-0000525D0000}"/>
    <cellStyle name="T_Book1_Du an khoi cong moi nam 2010 3 2 3" xfId="34426" xr:uid="{00000000-0005-0000-0000-0000535D0000}"/>
    <cellStyle name="T_Book1_Du an khoi cong moi nam 2010 3 3" xfId="10527" xr:uid="{00000000-0005-0000-0000-0000545D0000}"/>
    <cellStyle name="T_Book1_Du an khoi cong moi nam 2010 3 3 2" xfId="19777" xr:uid="{00000000-0005-0000-0000-0000555D0000}"/>
    <cellStyle name="T_Book1_Du an khoi cong moi nam 2010 3 3 2 2" xfId="34429" xr:uid="{00000000-0005-0000-0000-0000565D0000}"/>
    <cellStyle name="T_Book1_Du an khoi cong moi nam 2010 3 3 3" xfId="34428" xr:uid="{00000000-0005-0000-0000-0000575D0000}"/>
    <cellStyle name="T_Book1_Du an khoi cong moi nam 2010 3 4" xfId="19774" xr:uid="{00000000-0005-0000-0000-0000585D0000}"/>
    <cellStyle name="T_Book1_Du an khoi cong moi nam 2010 3 4 2" xfId="34430" xr:uid="{00000000-0005-0000-0000-0000595D0000}"/>
    <cellStyle name="T_Book1_Du an khoi cong moi nam 2010 3 5" xfId="34425" xr:uid="{00000000-0005-0000-0000-00005A5D0000}"/>
    <cellStyle name="T_Book1_Du an khoi cong moi nam 2010 4" xfId="10528" xr:uid="{00000000-0005-0000-0000-00005B5D0000}"/>
    <cellStyle name="T_Book1_Du an khoi cong moi nam 2010 4 2" xfId="10530" xr:uid="{00000000-0005-0000-0000-00005C5D0000}"/>
    <cellStyle name="T_Book1_Du an khoi cong moi nam 2010 4 2 2" xfId="19780" xr:uid="{00000000-0005-0000-0000-00005D5D0000}"/>
    <cellStyle name="T_Book1_Du an khoi cong moi nam 2010 4 2 2 2" xfId="34433" xr:uid="{00000000-0005-0000-0000-00005E5D0000}"/>
    <cellStyle name="T_Book1_Du an khoi cong moi nam 2010 4 2 3" xfId="34432" xr:uid="{00000000-0005-0000-0000-00005F5D0000}"/>
    <cellStyle name="T_Book1_Du an khoi cong moi nam 2010 4 3" xfId="19778" xr:uid="{00000000-0005-0000-0000-0000605D0000}"/>
    <cellStyle name="T_Book1_Du an khoi cong moi nam 2010 4 3 2" xfId="34434" xr:uid="{00000000-0005-0000-0000-0000615D0000}"/>
    <cellStyle name="T_Book1_Du an khoi cong moi nam 2010 4 4" xfId="34431" xr:uid="{00000000-0005-0000-0000-0000625D0000}"/>
    <cellStyle name="T_Book1_Du an khoi cong moi nam 2010 5" xfId="179" xr:uid="{00000000-0005-0000-0000-0000635D0000}"/>
    <cellStyle name="T_Book1_Du an khoi cong moi nam 2010 5 2" xfId="15227" xr:uid="{00000000-0005-0000-0000-0000645D0000}"/>
    <cellStyle name="T_Book1_Du an khoi cong moi nam 2010 5 2 2" xfId="34436" xr:uid="{00000000-0005-0000-0000-0000655D0000}"/>
    <cellStyle name="T_Book1_Du an khoi cong moi nam 2010 5 3" xfId="34435" xr:uid="{00000000-0005-0000-0000-0000665D0000}"/>
    <cellStyle name="T_Book1_Du an khoi cong moi nam 2010 6" xfId="55" xr:uid="{00000000-0005-0000-0000-0000675D0000}"/>
    <cellStyle name="T_Book1_Du an khoi cong moi nam 2010 6 2" xfId="15176" xr:uid="{00000000-0005-0000-0000-0000685D0000}"/>
    <cellStyle name="T_Book1_Du an khoi cong moi nam 2010 6 2 2" xfId="34438" xr:uid="{00000000-0005-0000-0000-0000695D0000}"/>
    <cellStyle name="T_Book1_Du an khoi cong moi nam 2010 6 3" xfId="34437" xr:uid="{00000000-0005-0000-0000-00006A5D0000}"/>
    <cellStyle name="T_Book1_Du an khoi cong moi nam 2010 7" xfId="19760" xr:uid="{00000000-0005-0000-0000-00006B5D0000}"/>
    <cellStyle name="T_Book1_Du an khoi cong moi nam 2010 7 2" xfId="34439" xr:uid="{00000000-0005-0000-0000-00006C5D0000}"/>
    <cellStyle name="T_Book1_Du an khoi cong moi nam 2010 8" xfId="34408" xr:uid="{00000000-0005-0000-0000-00006D5D0000}"/>
    <cellStyle name="T_Book1_Du an khoi cong moi nam 2010_!1 1 bao cao giao KH ve HTCMT vung TNB   12-12-2011" xfId="10532" xr:uid="{00000000-0005-0000-0000-00006E5D0000}"/>
    <cellStyle name="T_Book1_Du an khoi cong moi nam 2010_!1 1 bao cao giao KH ve HTCMT vung TNB   12-12-2011 2" xfId="10533" xr:uid="{00000000-0005-0000-0000-00006F5D0000}"/>
    <cellStyle name="T_Book1_Du an khoi cong moi nam 2010_!1 1 bao cao giao KH ve HTCMT vung TNB   12-12-2011 2 2" xfId="10536" xr:uid="{00000000-0005-0000-0000-0000705D0000}"/>
    <cellStyle name="T_Book1_Du an khoi cong moi nam 2010_!1 1 bao cao giao KH ve HTCMT vung TNB   12-12-2011 2 2 2" xfId="10538" xr:uid="{00000000-0005-0000-0000-0000715D0000}"/>
    <cellStyle name="T_Book1_Du an khoi cong moi nam 2010_!1 1 bao cao giao KH ve HTCMT vung TNB   12-12-2011 2 2 2 2" xfId="19788" xr:uid="{00000000-0005-0000-0000-0000725D0000}"/>
    <cellStyle name="T_Book1_Du an khoi cong moi nam 2010_!1 1 bao cao giao KH ve HTCMT vung TNB   12-12-2011 2 2 2 2 2" xfId="34444" xr:uid="{00000000-0005-0000-0000-0000735D0000}"/>
    <cellStyle name="T_Book1_Du an khoi cong moi nam 2010_!1 1 bao cao giao KH ve HTCMT vung TNB   12-12-2011 2 2 2 3" xfId="34443" xr:uid="{00000000-0005-0000-0000-0000745D0000}"/>
    <cellStyle name="T_Book1_Du an khoi cong moi nam 2010_!1 1 bao cao giao KH ve HTCMT vung TNB   12-12-2011 2 2 3" xfId="2554" xr:uid="{00000000-0005-0000-0000-0000755D0000}"/>
    <cellStyle name="T_Book1_Du an khoi cong moi nam 2010_!1 1 bao cao giao KH ve HTCMT vung TNB   12-12-2011 2 2 3 2" xfId="16095" xr:uid="{00000000-0005-0000-0000-0000765D0000}"/>
    <cellStyle name="T_Book1_Du an khoi cong moi nam 2010_!1 1 bao cao giao KH ve HTCMT vung TNB   12-12-2011 2 2 3 2 2" xfId="34446" xr:uid="{00000000-0005-0000-0000-0000775D0000}"/>
    <cellStyle name="T_Book1_Du an khoi cong moi nam 2010_!1 1 bao cao giao KH ve HTCMT vung TNB   12-12-2011 2 2 3 3" xfId="34445" xr:uid="{00000000-0005-0000-0000-0000785D0000}"/>
    <cellStyle name="T_Book1_Du an khoi cong moi nam 2010_!1 1 bao cao giao KH ve HTCMT vung TNB   12-12-2011 2 2 4" xfId="19786" xr:uid="{00000000-0005-0000-0000-0000795D0000}"/>
    <cellStyle name="T_Book1_Du an khoi cong moi nam 2010_!1 1 bao cao giao KH ve HTCMT vung TNB   12-12-2011 2 2 4 2" xfId="34447" xr:uid="{00000000-0005-0000-0000-00007A5D0000}"/>
    <cellStyle name="T_Book1_Du an khoi cong moi nam 2010_!1 1 bao cao giao KH ve HTCMT vung TNB   12-12-2011 2 2 5" xfId="34442" xr:uid="{00000000-0005-0000-0000-00007B5D0000}"/>
    <cellStyle name="T_Book1_Du an khoi cong moi nam 2010_!1 1 bao cao giao KH ve HTCMT vung TNB   12-12-2011 2 3" xfId="10540" xr:uid="{00000000-0005-0000-0000-00007C5D0000}"/>
    <cellStyle name="T_Book1_Du an khoi cong moi nam 2010_!1 1 bao cao giao KH ve HTCMT vung TNB   12-12-2011 2 3 2" xfId="10542" xr:uid="{00000000-0005-0000-0000-00007D5D0000}"/>
    <cellStyle name="T_Book1_Du an khoi cong moi nam 2010_!1 1 bao cao giao KH ve HTCMT vung TNB   12-12-2011 2 3 2 2" xfId="19792" xr:uid="{00000000-0005-0000-0000-00007E5D0000}"/>
    <cellStyle name="T_Book1_Du an khoi cong moi nam 2010_!1 1 bao cao giao KH ve HTCMT vung TNB   12-12-2011 2 3 2 2 2" xfId="34450" xr:uid="{00000000-0005-0000-0000-00007F5D0000}"/>
    <cellStyle name="T_Book1_Du an khoi cong moi nam 2010_!1 1 bao cao giao KH ve HTCMT vung TNB   12-12-2011 2 3 2 3" xfId="34449" xr:uid="{00000000-0005-0000-0000-0000805D0000}"/>
    <cellStyle name="T_Book1_Du an khoi cong moi nam 2010_!1 1 bao cao giao KH ve HTCMT vung TNB   12-12-2011 2 3 3" xfId="19790" xr:uid="{00000000-0005-0000-0000-0000815D0000}"/>
    <cellStyle name="T_Book1_Du an khoi cong moi nam 2010_!1 1 bao cao giao KH ve HTCMT vung TNB   12-12-2011 2 3 3 2" xfId="34451" xr:uid="{00000000-0005-0000-0000-0000825D0000}"/>
    <cellStyle name="T_Book1_Du an khoi cong moi nam 2010_!1 1 bao cao giao KH ve HTCMT vung TNB   12-12-2011 2 3 4" xfId="34448" xr:uid="{00000000-0005-0000-0000-0000835D0000}"/>
    <cellStyle name="T_Book1_Du an khoi cong moi nam 2010_!1 1 bao cao giao KH ve HTCMT vung TNB   12-12-2011 2 4" xfId="8353" xr:uid="{00000000-0005-0000-0000-0000845D0000}"/>
    <cellStyle name="T_Book1_Du an khoi cong moi nam 2010_!1 1 bao cao giao KH ve HTCMT vung TNB   12-12-2011 2 4 2" xfId="18243" xr:uid="{00000000-0005-0000-0000-0000855D0000}"/>
    <cellStyle name="T_Book1_Du an khoi cong moi nam 2010_!1 1 bao cao giao KH ve HTCMT vung TNB   12-12-2011 2 4 2 2" xfId="34453" xr:uid="{00000000-0005-0000-0000-0000865D0000}"/>
    <cellStyle name="T_Book1_Du an khoi cong moi nam 2010_!1 1 bao cao giao KH ve HTCMT vung TNB   12-12-2011 2 4 3" xfId="34452" xr:uid="{00000000-0005-0000-0000-0000875D0000}"/>
    <cellStyle name="T_Book1_Du an khoi cong moi nam 2010_!1 1 bao cao giao KH ve HTCMT vung TNB   12-12-2011 2 5" xfId="9829" xr:uid="{00000000-0005-0000-0000-0000885D0000}"/>
    <cellStyle name="T_Book1_Du an khoi cong moi nam 2010_!1 1 bao cao giao KH ve HTCMT vung TNB   12-12-2011 2 5 2" xfId="19106" xr:uid="{00000000-0005-0000-0000-0000895D0000}"/>
    <cellStyle name="T_Book1_Du an khoi cong moi nam 2010_!1 1 bao cao giao KH ve HTCMT vung TNB   12-12-2011 2 5 2 2" xfId="34455" xr:uid="{00000000-0005-0000-0000-00008A5D0000}"/>
    <cellStyle name="T_Book1_Du an khoi cong moi nam 2010_!1 1 bao cao giao KH ve HTCMT vung TNB   12-12-2011 2 5 3" xfId="34454" xr:uid="{00000000-0005-0000-0000-00008B5D0000}"/>
    <cellStyle name="T_Book1_Du an khoi cong moi nam 2010_!1 1 bao cao giao KH ve HTCMT vung TNB   12-12-2011 2 6" xfId="19783" xr:uid="{00000000-0005-0000-0000-00008C5D0000}"/>
    <cellStyle name="T_Book1_Du an khoi cong moi nam 2010_!1 1 bao cao giao KH ve HTCMT vung TNB   12-12-2011 2 6 2" xfId="34456" xr:uid="{00000000-0005-0000-0000-00008D5D0000}"/>
    <cellStyle name="T_Book1_Du an khoi cong moi nam 2010_!1 1 bao cao giao KH ve HTCMT vung TNB   12-12-2011 2 7" xfId="34441" xr:uid="{00000000-0005-0000-0000-00008E5D0000}"/>
    <cellStyle name="T_Book1_Du an khoi cong moi nam 2010_!1 1 bao cao giao KH ve HTCMT vung TNB   12-12-2011 3" xfId="10543" xr:uid="{00000000-0005-0000-0000-00008F5D0000}"/>
    <cellStyle name="T_Book1_Du an khoi cong moi nam 2010_!1 1 bao cao giao KH ve HTCMT vung TNB   12-12-2011 3 2" xfId="6512" xr:uid="{00000000-0005-0000-0000-0000905D0000}"/>
    <cellStyle name="T_Book1_Du an khoi cong moi nam 2010_!1 1 bao cao giao KH ve HTCMT vung TNB   12-12-2011 3 2 2" xfId="17449" xr:uid="{00000000-0005-0000-0000-0000915D0000}"/>
    <cellStyle name="T_Book1_Du an khoi cong moi nam 2010_!1 1 bao cao giao KH ve HTCMT vung TNB   12-12-2011 3 2 2 2" xfId="34459" xr:uid="{00000000-0005-0000-0000-0000925D0000}"/>
    <cellStyle name="T_Book1_Du an khoi cong moi nam 2010_!1 1 bao cao giao KH ve HTCMT vung TNB   12-12-2011 3 2 3" xfId="34458" xr:uid="{00000000-0005-0000-0000-0000935D0000}"/>
    <cellStyle name="T_Book1_Du an khoi cong moi nam 2010_!1 1 bao cao giao KH ve HTCMT vung TNB   12-12-2011 3 3" xfId="6516" xr:uid="{00000000-0005-0000-0000-0000945D0000}"/>
    <cellStyle name="T_Book1_Du an khoi cong moi nam 2010_!1 1 bao cao giao KH ve HTCMT vung TNB   12-12-2011 3 3 2" xfId="17451" xr:uid="{00000000-0005-0000-0000-0000955D0000}"/>
    <cellStyle name="T_Book1_Du an khoi cong moi nam 2010_!1 1 bao cao giao KH ve HTCMT vung TNB   12-12-2011 3 3 2 2" xfId="34461" xr:uid="{00000000-0005-0000-0000-0000965D0000}"/>
    <cellStyle name="T_Book1_Du an khoi cong moi nam 2010_!1 1 bao cao giao KH ve HTCMT vung TNB   12-12-2011 3 3 3" xfId="34460" xr:uid="{00000000-0005-0000-0000-0000975D0000}"/>
    <cellStyle name="T_Book1_Du an khoi cong moi nam 2010_!1 1 bao cao giao KH ve HTCMT vung TNB   12-12-2011 3 4" xfId="19793" xr:uid="{00000000-0005-0000-0000-0000985D0000}"/>
    <cellStyle name="T_Book1_Du an khoi cong moi nam 2010_!1 1 bao cao giao KH ve HTCMT vung TNB   12-12-2011 3 4 2" xfId="34462" xr:uid="{00000000-0005-0000-0000-0000995D0000}"/>
    <cellStyle name="T_Book1_Du an khoi cong moi nam 2010_!1 1 bao cao giao KH ve HTCMT vung TNB   12-12-2011 3 5" xfId="34457" xr:uid="{00000000-0005-0000-0000-00009A5D0000}"/>
    <cellStyle name="T_Book1_Du an khoi cong moi nam 2010_!1 1 bao cao giao KH ve HTCMT vung TNB   12-12-2011 4" xfId="1967" xr:uid="{00000000-0005-0000-0000-00009B5D0000}"/>
    <cellStyle name="T_Book1_Du an khoi cong moi nam 2010_!1 1 bao cao giao KH ve HTCMT vung TNB   12-12-2011 4 2" xfId="6821" xr:uid="{00000000-0005-0000-0000-00009C5D0000}"/>
    <cellStyle name="T_Book1_Du an khoi cong moi nam 2010_!1 1 bao cao giao KH ve HTCMT vung TNB   12-12-2011 4 2 2" xfId="17586" xr:uid="{00000000-0005-0000-0000-00009D5D0000}"/>
    <cellStyle name="T_Book1_Du an khoi cong moi nam 2010_!1 1 bao cao giao KH ve HTCMT vung TNB   12-12-2011 4 2 2 2" xfId="34465" xr:uid="{00000000-0005-0000-0000-00009E5D0000}"/>
    <cellStyle name="T_Book1_Du an khoi cong moi nam 2010_!1 1 bao cao giao KH ve HTCMT vung TNB   12-12-2011 4 2 3" xfId="34464" xr:uid="{00000000-0005-0000-0000-00009F5D0000}"/>
    <cellStyle name="T_Book1_Du an khoi cong moi nam 2010_!1 1 bao cao giao KH ve HTCMT vung TNB   12-12-2011 4 3" xfId="15900" xr:uid="{00000000-0005-0000-0000-0000A05D0000}"/>
    <cellStyle name="T_Book1_Du an khoi cong moi nam 2010_!1 1 bao cao giao KH ve HTCMT vung TNB   12-12-2011 4 3 2" xfId="34466" xr:uid="{00000000-0005-0000-0000-0000A15D0000}"/>
    <cellStyle name="T_Book1_Du an khoi cong moi nam 2010_!1 1 bao cao giao KH ve HTCMT vung TNB   12-12-2011 4 4" xfId="34463" xr:uid="{00000000-0005-0000-0000-0000A25D0000}"/>
    <cellStyle name="T_Book1_Du an khoi cong moi nam 2010_!1 1 bao cao giao KH ve HTCMT vung TNB   12-12-2011 5" xfId="10545" xr:uid="{00000000-0005-0000-0000-0000A35D0000}"/>
    <cellStyle name="T_Book1_Du an khoi cong moi nam 2010_!1 1 bao cao giao KH ve HTCMT vung TNB   12-12-2011 5 2" xfId="19795" xr:uid="{00000000-0005-0000-0000-0000A45D0000}"/>
    <cellStyle name="T_Book1_Du an khoi cong moi nam 2010_!1 1 bao cao giao KH ve HTCMT vung TNB   12-12-2011 5 2 2" xfId="34468" xr:uid="{00000000-0005-0000-0000-0000A55D0000}"/>
    <cellStyle name="T_Book1_Du an khoi cong moi nam 2010_!1 1 bao cao giao KH ve HTCMT vung TNB   12-12-2011 5 3" xfId="34467" xr:uid="{00000000-0005-0000-0000-0000A65D0000}"/>
    <cellStyle name="T_Book1_Du an khoi cong moi nam 2010_!1 1 bao cao giao KH ve HTCMT vung TNB   12-12-2011 6" xfId="10550" xr:uid="{00000000-0005-0000-0000-0000A75D0000}"/>
    <cellStyle name="T_Book1_Du an khoi cong moi nam 2010_!1 1 bao cao giao KH ve HTCMT vung TNB   12-12-2011 6 2" xfId="19799" xr:uid="{00000000-0005-0000-0000-0000A85D0000}"/>
    <cellStyle name="T_Book1_Du an khoi cong moi nam 2010_!1 1 bao cao giao KH ve HTCMT vung TNB   12-12-2011 6 2 2" xfId="34470" xr:uid="{00000000-0005-0000-0000-0000A95D0000}"/>
    <cellStyle name="T_Book1_Du an khoi cong moi nam 2010_!1 1 bao cao giao KH ve HTCMT vung TNB   12-12-2011 6 3" xfId="34469" xr:uid="{00000000-0005-0000-0000-0000AA5D0000}"/>
    <cellStyle name="T_Book1_Du an khoi cong moi nam 2010_!1 1 bao cao giao KH ve HTCMT vung TNB   12-12-2011 7" xfId="19782" xr:uid="{00000000-0005-0000-0000-0000AB5D0000}"/>
    <cellStyle name="T_Book1_Du an khoi cong moi nam 2010_!1 1 bao cao giao KH ve HTCMT vung TNB   12-12-2011 7 2" xfId="34471" xr:uid="{00000000-0005-0000-0000-0000AC5D0000}"/>
    <cellStyle name="T_Book1_Du an khoi cong moi nam 2010_!1 1 bao cao giao KH ve HTCMT vung TNB   12-12-2011 8" xfId="34440" xr:uid="{00000000-0005-0000-0000-0000AD5D0000}"/>
    <cellStyle name="T_Book1_Du an khoi cong moi nam 2010_KH TPCP vung TNB (03-1-2012)" xfId="2042" xr:uid="{00000000-0005-0000-0000-0000AE5D0000}"/>
    <cellStyle name="T_Book1_Du an khoi cong moi nam 2010_KH TPCP vung TNB (03-1-2012) 2" xfId="10552" xr:uid="{00000000-0005-0000-0000-0000AF5D0000}"/>
    <cellStyle name="T_Book1_Du an khoi cong moi nam 2010_KH TPCP vung TNB (03-1-2012) 2 2" xfId="10553" xr:uid="{00000000-0005-0000-0000-0000B05D0000}"/>
    <cellStyle name="T_Book1_Du an khoi cong moi nam 2010_KH TPCP vung TNB (03-1-2012) 2 2 2" xfId="10556" xr:uid="{00000000-0005-0000-0000-0000B15D0000}"/>
    <cellStyle name="T_Book1_Du an khoi cong moi nam 2010_KH TPCP vung TNB (03-1-2012) 2 2 2 2" xfId="19805" xr:uid="{00000000-0005-0000-0000-0000B25D0000}"/>
    <cellStyle name="T_Book1_Du an khoi cong moi nam 2010_KH TPCP vung TNB (03-1-2012) 2 2 2 2 2" xfId="34476" xr:uid="{00000000-0005-0000-0000-0000B35D0000}"/>
    <cellStyle name="T_Book1_Du an khoi cong moi nam 2010_KH TPCP vung TNB (03-1-2012) 2 2 2 3" xfId="34475" xr:uid="{00000000-0005-0000-0000-0000B45D0000}"/>
    <cellStyle name="T_Book1_Du an khoi cong moi nam 2010_KH TPCP vung TNB (03-1-2012) 2 2 3" xfId="10558" xr:uid="{00000000-0005-0000-0000-0000B55D0000}"/>
    <cellStyle name="T_Book1_Du an khoi cong moi nam 2010_KH TPCP vung TNB (03-1-2012) 2 2 3 2" xfId="19807" xr:uid="{00000000-0005-0000-0000-0000B65D0000}"/>
    <cellStyle name="T_Book1_Du an khoi cong moi nam 2010_KH TPCP vung TNB (03-1-2012) 2 2 3 2 2" xfId="34478" xr:uid="{00000000-0005-0000-0000-0000B75D0000}"/>
    <cellStyle name="T_Book1_Du an khoi cong moi nam 2010_KH TPCP vung TNB (03-1-2012) 2 2 3 3" xfId="34477" xr:uid="{00000000-0005-0000-0000-0000B85D0000}"/>
    <cellStyle name="T_Book1_Du an khoi cong moi nam 2010_KH TPCP vung TNB (03-1-2012) 2 2 4" xfId="19802" xr:uid="{00000000-0005-0000-0000-0000B95D0000}"/>
    <cellStyle name="T_Book1_Du an khoi cong moi nam 2010_KH TPCP vung TNB (03-1-2012) 2 2 4 2" xfId="34479" xr:uid="{00000000-0005-0000-0000-0000BA5D0000}"/>
    <cellStyle name="T_Book1_Du an khoi cong moi nam 2010_KH TPCP vung TNB (03-1-2012) 2 2 5" xfId="34474" xr:uid="{00000000-0005-0000-0000-0000BB5D0000}"/>
    <cellStyle name="T_Book1_Du an khoi cong moi nam 2010_KH TPCP vung TNB (03-1-2012) 2 3" xfId="2023" xr:uid="{00000000-0005-0000-0000-0000BC5D0000}"/>
    <cellStyle name="T_Book1_Du an khoi cong moi nam 2010_KH TPCP vung TNB (03-1-2012) 2 3 2" xfId="4158" xr:uid="{00000000-0005-0000-0000-0000BD5D0000}"/>
    <cellStyle name="T_Book1_Du an khoi cong moi nam 2010_KH TPCP vung TNB (03-1-2012) 2 3 2 2" xfId="16673" xr:uid="{00000000-0005-0000-0000-0000BE5D0000}"/>
    <cellStyle name="T_Book1_Du an khoi cong moi nam 2010_KH TPCP vung TNB (03-1-2012) 2 3 2 2 2" xfId="34482" xr:uid="{00000000-0005-0000-0000-0000BF5D0000}"/>
    <cellStyle name="T_Book1_Du an khoi cong moi nam 2010_KH TPCP vung TNB (03-1-2012) 2 3 2 3" xfId="34481" xr:uid="{00000000-0005-0000-0000-0000C05D0000}"/>
    <cellStyle name="T_Book1_Du an khoi cong moi nam 2010_KH TPCP vung TNB (03-1-2012) 2 3 3" xfId="15918" xr:uid="{00000000-0005-0000-0000-0000C15D0000}"/>
    <cellStyle name="T_Book1_Du an khoi cong moi nam 2010_KH TPCP vung TNB (03-1-2012) 2 3 3 2" xfId="34483" xr:uid="{00000000-0005-0000-0000-0000C25D0000}"/>
    <cellStyle name="T_Book1_Du an khoi cong moi nam 2010_KH TPCP vung TNB (03-1-2012) 2 3 4" xfId="34480" xr:uid="{00000000-0005-0000-0000-0000C35D0000}"/>
    <cellStyle name="T_Book1_Du an khoi cong moi nam 2010_KH TPCP vung TNB (03-1-2012) 2 4" xfId="5183" xr:uid="{00000000-0005-0000-0000-0000C45D0000}"/>
    <cellStyle name="T_Book1_Du an khoi cong moi nam 2010_KH TPCP vung TNB (03-1-2012) 2 4 2" xfId="17008" xr:uid="{00000000-0005-0000-0000-0000C55D0000}"/>
    <cellStyle name="T_Book1_Du an khoi cong moi nam 2010_KH TPCP vung TNB (03-1-2012) 2 4 2 2" xfId="34485" xr:uid="{00000000-0005-0000-0000-0000C65D0000}"/>
    <cellStyle name="T_Book1_Du an khoi cong moi nam 2010_KH TPCP vung TNB (03-1-2012) 2 4 3" xfId="34484" xr:uid="{00000000-0005-0000-0000-0000C75D0000}"/>
    <cellStyle name="T_Book1_Du an khoi cong moi nam 2010_KH TPCP vung TNB (03-1-2012) 2 5" xfId="10560" xr:uid="{00000000-0005-0000-0000-0000C85D0000}"/>
    <cellStyle name="T_Book1_Du an khoi cong moi nam 2010_KH TPCP vung TNB (03-1-2012) 2 5 2" xfId="19809" xr:uid="{00000000-0005-0000-0000-0000C95D0000}"/>
    <cellStyle name="T_Book1_Du an khoi cong moi nam 2010_KH TPCP vung TNB (03-1-2012) 2 5 2 2" xfId="34487" xr:uid="{00000000-0005-0000-0000-0000CA5D0000}"/>
    <cellStyle name="T_Book1_Du an khoi cong moi nam 2010_KH TPCP vung TNB (03-1-2012) 2 5 3" xfId="34486" xr:uid="{00000000-0005-0000-0000-0000CB5D0000}"/>
    <cellStyle name="T_Book1_Du an khoi cong moi nam 2010_KH TPCP vung TNB (03-1-2012) 2 6" xfId="19801" xr:uid="{00000000-0005-0000-0000-0000CC5D0000}"/>
    <cellStyle name="T_Book1_Du an khoi cong moi nam 2010_KH TPCP vung TNB (03-1-2012) 2 6 2" xfId="34488" xr:uid="{00000000-0005-0000-0000-0000CD5D0000}"/>
    <cellStyle name="T_Book1_Du an khoi cong moi nam 2010_KH TPCP vung TNB (03-1-2012) 2 7" xfId="34473" xr:uid="{00000000-0005-0000-0000-0000CE5D0000}"/>
    <cellStyle name="T_Book1_Du an khoi cong moi nam 2010_KH TPCP vung TNB (03-1-2012) 3" xfId="10562" xr:uid="{00000000-0005-0000-0000-0000CF5D0000}"/>
    <cellStyle name="T_Book1_Du an khoi cong moi nam 2010_KH TPCP vung TNB (03-1-2012) 3 2" xfId="7824" xr:uid="{00000000-0005-0000-0000-0000D05D0000}"/>
    <cellStyle name="T_Book1_Du an khoi cong moi nam 2010_KH TPCP vung TNB (03-1-2012) 3 2 2" xfId="18070" xr:uid="{00000000-0005-0000-0000-0000D15D0000}"/>
    <cellStyle name="T_Book1_Du an khoi cong moi nam 2010_KH TPCP vung TNB (03-1-2012) 3 2 2 2" xfId="34491" xr:uid="{00000000-0005-0000-0000-0000D25D0000}"/>
    <cellStyle name="T_Book1_Du an khoi cong moi nam 2010_KH TPCP vung TNB (03-1-2012) 3 2 3" xfId="34490" xr:uid="{00000000-0005-0000-0000-0000D35D0000}"/>
    <cellStyle name="T_Book1_Du an khoi cong moi nam 2010_KH TPCP vung TNB (03-1-2012) 3 3" xfId="7322" xr:uid="{00000000-0005-0000-0000-0000D45D0000}"/>
    <cellStyle name="T_Book1_Du an khoi cong moi nam 2010_KH TPCP vung TNB (03-1-2012) 3 3 2" xfId="17868" xr:uid="{00000000-0005-0000-0000-0000D55D0000}"/>
    <cellStyle name="T_Book1_Du an khoi cong moi nam 2010_KH TPCP vung TNB (03-1-2012) 3 3 2 2" xfId="34493" xr:uid="{00000000-0005-0000-0000-0000D65D0000}"/>
    <cellStyle name="T_Book1_Du an khoi cong moi nam 2010_KH TPCP vung TNB (03-1-2012) 3 3 3" xfId="34492" xr:uid="{00000000-0005-0000-0000-0000D75D0000}"/>
    <cellStyle name="T_Book1_Du an khoi cong moi nam 2010_KH TPCP vung TNB (03-1-2012) 3 4" xfId="19811" xr:uid="{00000000-0005-0000-0000-0000D85D0000}"/>
    <cellStyle name="T_Book1_Du an khoi cong moi nam 2010_KH TPCP vung TNB (03-1-2012) 3 4 2" xfId="34494" xr:uid="{00000000-0005-0000-0000-0000D95D0000}"/>
    <cellStyle name="T_Book1_Du an khoi cong moi nam 2010_KH TPCP vung TNB (03-1-2012) 3 5" xfId="34489" xr:uid="{00000000-0005-0000-0000-0000DA5D0000}"/>
    <cellStyle name="T_Book1_Du an khoi cong moi nam 2010_KH TPCP vung TNB (03-1-2012) 4" xfId="10564" xr:uid="{00000000-0005-0000-0000-0000DB5D0000}"/>
    <cellStyle name="T_Book1_Du an khoi cong moi nam 2010_KH TPCP vung TNB (03-1-2012) 4 2" xfId="10565" xr:uid="{00000000-0005-0000-0000-0000DC5D0000}"/>
    <cellStyle name="T_Book1_Du an khoi cong moi nam 2010_KH TPCP vung TNB (03-1-2012) 4 2 2" xfId="19814" xr:uid="{00000000-0005-0000-0000-0000DD5D0000}"/>
    <cellStyle name="T_Book1_Du an khoi cong moi nam 2010_KH TPCP vung TNB (03-1-2012) 4 2 2 2" xfId="34497" xr:uid="{00000000-0005-0000-0000-0000DE5D0000}"/>
    <cellStyle name="T_Book1_Du an khoi cong moi nam 2010_KH TPCP vung TNB (03-1-2012) 4 2 3" xfId="34496" xr:uid="{00000000-0005-0000-0000-0000DF5D0000}"/>
    <cellStyle name="T_Book1_Du an khoi cong moi nam 2010_KH TPCP vung TNB (03-1-2012) 4 3" xfId="19813" xr:uid="{00000000-0005-0000-0000-0000E05D0000}"/>
    <cellStyle name="T_Book1_Du an khoi cong moi nam 2010_KH TPCP vung TNB (03-1-2012) 4 3 2" xfId="34498" xr:uid="{00000000-0005-0000-0000-0000E15D0000}"/>
    <cellStyle name="T_Book1_Du an khoi cong moi nam 2010_KH TPCP vung TNB (03-1-2012) 4 4" xfId="34495" xr:uid="{00000000-0005-0000-0000-0000E25D0000}"/>
    <cellStyle name="T_Book1_Du an khoi cong moi nam 2010_KH TPCP vung TNB (03-1-2012) 5" xfId="10566" xr:uid="{00000000-0005-0000-0000-0000E35D0000}"/>
    <cellStyle name="T_Book1_Du an khoi cong moi nam 2010_KH TPCP vung TNB (03-1-2012) 5 2" xfId="19815" xr:uid="{00000000-0005-0000-0000-0000E45D0000}"/>
    <cellStyle name="T_Book1_Du an khoi cong moi nam 2010_KH TPCP vung TNB (03-1-2012) 5 2 2" xfId="34500" xr:uid="{00000000-0005-0000-0000-0000E55D0000}"/>
    <cellStyle name="T_Book1_Du an khoi cong moi nam 2010_KH TPCP vung TNB (03-1-2012) 5 3" xfId="34499" xr:uid="{00000000-0005-0000-0000-0000E65D0000}"/>
    <cellStyle name="T_Book1_Du an khoi cong moi nam 2010_KH TPCP vung TNB (03-1-2012) 6" xfId="10567" xr:uid="{00000000-0005-0000-0000-0000E75D0000}"/>
    <cellStyle name="T_Book1_Du an khoi cong moi nam 2010_KH TPCP vung TNB (03-1-2012) 6 2" xfId="19816" xr:uid="{00000000-0005-0000-0000-0000E85D0000}"/>
    <cellStyle name="T_Book1_Du an khoi cong moi nam 2010_KH TPCP vung TNB (03-1-2012) 6 2 2" xfId="34502" xr:uid="{00000000-0005-0000-0000-0000E95D0000}"/>
    <cellStyle name="T_Book1_Du an khoi cong moi nam 2010_KH TPCP vung TNB (03-1-2012) 6 3" xfId="34501" xr:uid="{00000000-0005-0000-0000-0000EA5D0000}"/>
    <cellStyle name="T_Book1_Du an khoi cong moi nam 2010_KH TPCP vung TNB (03-1-2012) 7" xfId="15925" xr:uid="{00000000-0005-0000-0000-0000EB5D0000}"/>
    <cellStyle name="T_Book1_Du an khoi cong moi nam 2010_KH TPCP vung TNB (03-1-2012) 7 2" xfId="34503" xr:uid="{00000000-0005-0000-0000-0000EC5D0000}"/>
    <cellStyle name="T_Book1_Du an khoi cong moi nam 2010_KH TPCP vung TNB (03-1-2012) 8" xfId="34472" xr:uid="{00000000-0005-0000-0000-0000ED5D0000}"/>
    <cellStyle name="T_Book1_giao KH 2011 ngay 10-12-2010" xfId="10568" xr:uid="{00000000-0005-0000-0000-0000EE5D0000}"/>
    <cellStyle name="T_Book1_giao KH 2011 ngay 10-12-2010 2" xfId="3646" xr:uid="{00000000-0005-0000-0000-0000EF5D0000}"/>
    <cellStyle name="T_Book1_giao KH 2011 ngay 10-12-2010 2 2" xfId="4803" xr:uid="{00000000-0005-0000-0000-0000F05D0000}"/>
    <cellStyle name="T_Book1_giao KH 2011 ngay 10-12-2010 2 2 2" xfId="7327" xr:uid="{00000000-0005-0000-0000-0000F15D0000}"/>
    <cellStyle name="T_Book1_giao KH 2011 ngay 10-12-2010 2 2 2 2" xfId="17870" xr:uid="{00000000-0005-0000-0000-0000F25D0000}"/>
    <cellStyle name="T_Book1_giao KH 2011 ngay 10-12-2010 2 2 2 2 2" xfId="34508" xr:uid="{00000000-0005-0000-0000-0000F35D0000}"/>
    <cellStyle name="T_Book1_giao KH 2011 ngay 10-12-2010 2 2 2 3" xfId="34507" xr:uid="{00000000-0005-0000-0000-0000F45D0000}"/>
    <cellStyle name="T_Book1_giao KH 2011 ngay 10-12-2010 2 2 3" xfId="10570" xr:uid="{00000000-0005-0000-0000-0000F55D0000}"/>
    <cellStyle name="T_Book1_giao KH 2011 ngay 10-12-2010 2 2 3 2" xfId="19818" xr:uid="{00000000-0005-0000-0000-0000F65D0000}"/>
    <cellStyle name="T_Book1_giao KH 2011 ngay 10-12-2010 2 2 3 2 2" xfId="34510" xr:uid="{00000000-0005-0000-0000-0000F75D0000}"/>
    <cellStyle name="T_Book1_giao KH 2011 ngay 10-12-2010 2 2 3 3" xfId="34509" xr:uid="{00000000-0005-0000-0000-0000F85D0000}"/>
    <cellStyle name="T_Book1_giao KH 2011 ngay 10-12-2010 2 2 4" xfId="16856" xr:uid="{00000000-0005-0000-0000-0000F95D0000}"/>
    <cellStyle name="T_Book1_giao KH 2011 ngay 10-12-2010 2 2 4 2" xfId="34511" xr:uid="{00000000-0005-0000-0000-0000FA5D0000}"/>
    <cellStyle name="T_Book1_giao KH 2011 ngay 10-12-2010 2 2 5" xfId="34506" xr:uid="{00000000-0005-0000-0000-0000FB5D0000}"/>
    <cellStyle name="T_Book1_giao KH 2011 ngay 10-12-2010 2 3" xfId="1559" xr:uid="{00000000-0005-0000-0000-0000FC5D0000}"/>
    <cellStyle name="T_Book1_giao KH 2011 ngay 10-12-2010 2 3 2" xfId="10572" xr:uid="{00000000-0005-0000-0000-0000FD5D0000}"/>
    <cellStyle name="T_Book1_giao KH 2011 ngay 10-12-2010 2 3 2 2" xfId="19820" xr:uid="{00000000-0005-0000-0000-0000FE5D0000}"/>
    <cellStyle name="T_Book1_giao KH 2011 ngay 10-12-2010 2 3 2 2 2" xfId="34514" xr:uid="{00000000-0005-0000-0000-0000FF5D0000}"/>
    <cellStyle name="T_Book1_giao KH 2011 ngay 10-12-2010 2 3 2 3" xfId="34513" xr:uid="{00000000-0005-0000-0000-0000005E0000}"/>
    <cellStyle name="T_Book1_giao KH 2011 ngay 10-12-2010 2 3 3" xfId="15751" xr:uid="{00000000-0005-0000-0000-0000015E0000}"/>
    <cellStyle name="T_Book1_giao KH 2011 ngay 10-12-2010 2 3 3 2" xfId="34515" xr:uid="{00000000-0005-0000-0000-0000025E0000}"/>
    <cellStyle name="T_Book1_giao KH 2011 ngay 10-12-2010 2 3 4" xfId="34512" xr:uid="{00000000-0005-0000-0000-0000035E0000}"/>
    <cellStyle name="T_Book1_giao KH 2011 ngay 10-12-2010 2 4" xfId="6659" xr:uid="{00000000-0005-0000-0000-0000045E0000}"/>
    <cellStyle name="T_Book1_giao KH 2011 ngay 10-12-2010 2 4 2" xfId="17514" xr:uid="{00000000-0005-0000-0000-0000055E0000}"/>
    <cellStyle name="T_Book1_giao KH 2011 ngay 10-12-2010 2 4 2 2" xfId="34517" xr:uid="{00000000-0005-0000-0000-0000065E0000}"/>
    <cellStyle name="T_Book1_giao KH 2011 ngay 10-12-2010 2 4 3" xfId="34516" xr:uid="{00000000-0005-0000-0000-0000075E0000}"/>
    <cellStyle name="T_Book1_giao KH 2011 ngay 10-12-2010 2 5" xfId="6662" xr:uid="{00000000-0005-0000-0000-0000085E0000}"/>
    <cellStyle name="T_Book1_giao KH 2011 ngay 10-12-2010 2 5 2" xfId="17516" xr:uid="{00000000-0005-0000-0000-0000095E0000}"/>
    <cellStyle name="T_Book1_giao KH 2011 ngay 10-12-2010 2 5 2 2" xfId="34519" xr:uid="{00000000-0005-0000-0000-00000A5E0000}"/>
    <cellStyle name="T_Book1_giao KH 2011 ngay 10-12-2010 2 5 3" xfId="34518" xr:uid="{00000000-0005-0000-0000-00000B5E0000}"/>
    <cellStyle name="T_Book1_giao KH 2011 ngay 10-12-2010 2 6" xfId="16462" xr:uid="{00000000-0005-0000-0000-00000C5E0000}"/>
    <cellStyle name="T_Book1_giao KH 2011 ngay 10-12-2010 2 6 2" xfId="34520" xr:uid="{00000000-0005-0000-0000-00000D5E0000}"/>
    <cellStyle name="T_Book1_giao KH 2011 ngay 10-12-2010 2 7" xfId="34505" xr:uid="{00000000-0005-0000-0000-00000E5E0000}"/>
    <cellStyle name="T_Book1_giao KH 2011 ngay 10-12-2010 3" xfId="10573" xr:uid="{00000000-0005-0000-0000-00000F5E0000}"/>
    <cellStyle name="T_Book1_giao KH 2011 ngay 10-12-2010 3 2" xfId="10575" xr:uid="{00000000-0005-0000-0000-0000105E0000}"/>
    <cellStyle name="T_Book1_giao KH 2011 ngay 10-12-2010 3 2 2" xfId="19823" xr:uid="{00000000-0005-0000-0000-0000115E0000}"/>
    <cellStyle name="T_Book1_giao KH 2011 ngay 10-12-2010 3 2 2 2" xfId="34523" xr:uid="{00000000-0005-0000-0000-0000125E0000}"/>
    <cellStyle name="T_Book1_giao KH 2011 ngay 10-12-2010 3 2 3" xfId="34522" xr:uid="{00000000-0005-0000-0000-0000135E0000}"/>
    <cellStyle name="T_Book1_giao KH 2011 ngay 10-12-2010 3 3" xfId="10577" xr:uid="{00000000-0005-0000-0000-0000145E0000}"/>
    <cellStyle name="T_Book1_giao KH 2011 ngay 10-12-2010 3 3 2" xfId="19825" xr:uid="{00000000-0005-0000-0000-0000155E0000}"/>
    <cellStyle name="T_Book1_giao KH 2011 ngay 10-12-2010 3 3 2 2" xfId="34525" xr:uid="{00000000-0005-0000-0000-0000165E0000}"/>
    <cellStyle name="T_Book1_giao KH 2011 ngay 10-12-2010 3 3 3" xfId="34524" xr:uid="{00000000-0005-0000-0000-0000175E0000}"/>
    <cellStyle name="T_Book1_giao KH 2011 ngay 10-12-2010 3 4" xfId="19821" xr:uid="{00000000-0005-0000-0000-0000185E0000}"/>
    <cellStyle name="T_Book1_giao KH 2011 ngay 10-12-2010 3 4 2" xfId="34526" xr:uid="{00000000-0005-0000-0000-0000195E0000}"/>
    <cellStyle name="T_Book1_giao KH 2011 ngay 10-12-2010 3 5" xfId="34521" xr:uid="{00000000-0005-0000-0000-00001A5E0000}"/>
    <cellStyle name="T_Book1_giao KH 2011 ngay 10-12-2010 4" xfId="10579" xr:uid="{00000000-0005-0000-0000-00001B5E0000}"/>
    <cellStyle name="T_Book1_giao KH 2011 ngay 10-12-2010 4 2" xfId="10581" xr:uid="{00000000-0005-0000-0000-00001C5E0000}"/>
    <cellStyle name="T_Book1_giao KH 2011 ngay 10-12-2010 4 2 2" xfId="19829" xr:uid="{00000000-0005-0000-0000-00001D5E0000}"/>
    <cellStyle name="T_Book1_giao KH 2011 ngay 10-12-2010 4 2 2 2" xfId="34529" xr:uid="{00000000-0005-0000-0000-00001E5E0000}"/>
    <cellStyle name="T_Book1_giao KH 2011 ngay 10-12-2010 4 2 3" xfId="34528" xr:uid="{00000000-0005-0000-0000-00001F5E0000}"/>
    <cellStyle name="T_Book1_giao KH 2011 ngay 10-12-2010 4 3" xfId="19827" xr:uid="{00000000-0005-0000-0000-0000205E0000}"/>
    <cellStyle name="T_Book1_giao KH 2011 ngay 10-12-2010 4 3 2" xfId="34530" xr:uid="{00000000-0005-0000-0000-0000215E0000}"/>
    <cellStyle name="T_Book1_giao KH 2011 ngay 10-12-2010 4 4" xfId="34527" xr:uid="{00000000-0005-0000-0000-0000225E0000}"/>
    <cellStyle name="T_Book1_giao KH 2011 ngay 10-12-2010 5" xfId="932" xr:uid="{00000000-0005-0000-0000-0000235E0000}"/>
    <cellStyle name="T_Book1_giao KH 2011 ngay 10-12-2010 5 2" xfId="15521" xr:uid="{00000000-0005-0000-0000-0000245E0000}"/>
    <cellStyle name="T_Book1_giao KH 2011 ngay 10-12-2010 5 2 2" xfId="34532" xr:uid="{00000000-0005-0000-0000-0000255E0000}"/>
    <cellStyle name="T_Book1_giao KH 2011 ngay 10-12-2010 5 3" xfId="34531" xr:uid="{00000000-0005-0000-0000-0000265E0000}"/>
    <cellStyle name="T_Book1_giao KH 2011 ngay 10-12-2010 6" xfId="956" xr:uid="{00000000-0005-0000-0000-0000275E0000}"/>
    <cellStyle name="T_Book1_giao KH 2011 ngay 10-12-2010 6 2" xfId="15534" xr:uid="{00000000-0005-0000-0000-0000285E0000}"/>
    <cellStyle name="T_Book1_giao KH 2011 ngay 10-12-2010 6 2 2" xfId="34534" xr:uid="{00000000-0005-0000-0000-0000295E0000}"/>
    <cellStyle name="T_Book1_giao KH 2011 ngay 10-12-2010 6 3" xfId="34533" xr:uid="{00000000-0005-0000-0000-00002A5E0000}"/>
    <cellStyle name="T_Book1_giao KH 2011 ngay 10-12-2010 7" xfId="19817" xr:uid="{00000000-0005-0000-0000-00002B5E0000}"/>
    <cellStyle name="T_Book1_giao KH 2011 ngay 10-12-2010 7 2" xfId="34535" xr:uid="{00000000-0005-0000-0000-00002C5E0000}"/>
    <cellStyle name="T_Book1_giao KH 2011 ngay 10-12-2010 8" xfId="34504" xr:uid="{00000000-0005-0000-0000-00002D5E0000}"/>
    <cellStyle name="T_Book1_Hang Tom goi9 9-07(Cau 12 sua)" xfId="10582" xr:uid="{00000000-0005-0000-0000-00002E5E0000}"/>
    <cellStyle name="T_Book1_Hang Tom goi9 9-07(Cau 12 sua) 2" xfId="10584" xr:uid="{00000000-0005-0000-0000-00002F5E0000}"/>
    <cellStyle name="T_Book1_Hang Tom goi9 9-07(Cau 12 sua) 2 2" xfId="5396" xr:uid="{00000000-0005-0000-0000-0000305E0000}"/>
    <cellStyle name="T_Book1_Hang Tom goi9 9-07(Cau 12 sua) 2 2 2" xfId="10585" xr:uid="{00000000-0005-0000-0000-0000315E0000}"/>
    <cellStyle name="T_Book1_Hang Tom goi9 9-07(Cau 12 sua) 2 2 2 2" xfId="34539" xr:uid="{00000000-0005-0000-0000-0000325E0000}"/>
    <cellStyle name="T_Book1_Hang Tom goi9 9-07(Cau 12 sua) 2 2 3" xfId="3226" xr:uid="{00000000-0005-0000-0000-0000335E0000}"/>
    <cellStyle name="T_Book1_Hang Tom goi9 9-07(Cau 12 sua) 2 2 3 2" xfId="34540" xr:uid="{00000000-0005-0000-0000-0000345E0000}"/>
    <cellStyle name="T_Book1_Hang Tom goi9 9-07(Cau 12 sua) 2 2 4" xfId="34538" xr:uid="{00000000-0005-0000-0000-0000355E0000}"/>
    <cellStyle name="T_Book1_Hang Tom goi9 9-07(Cau 12 sua) 2 3" xfId="5642" xr:uid="{00000000-0005-0000-0000-0000365E0000}"/>
    <cellStyle name="T_Book1_Hang Tom goi9 9-07(Cau 12 sua) 2 3 2" xfId="10586" xr:uid="{00000000-0005-0000-0000-0000375E0000}"/>
    <cellStyle name="T_Book1_Hang Tom goi9 9-07(Cau 12 sua) 2 3 2 2" xfId="34542" xr:uid="{00000000-0005-0000-0000-0000385E0000}"/>
    <cellStyle name="T_Book1_Hang Tom goi9 9-07(Cau 12 sua) 2 3 3" xfId="34541" xr:uid="{00000000-0005-0000-0000-0000395E0000}"/>
    <cellStyle name="T_Book1_Hang Tom goi9 9-07(Cau 12 sua) 2 4" xfId="4588" xr:uid="{00000000-0005-0000-0000-00003A5E0000}"/>
    <cellStyle name="T_Book1_Hang Tom goi9 9-07(Cau 12 sua) 2 4 2" xfId="34543" xr:uid="{00000000-0005-0000-0000-00003B5E0000}"/>
    <cellStyle name="T_Book1_Hang Tom goi9 9-07(Cau 12 sua) 2 5" xfId="3794" xr:uid="{00000000-0005-0000-0000-00003C5E0000}"/>
    <cellStyle name="T_Book1_Hang Tom goi9 9-07(Cau 12 sua) 2 5 2" xfId="34544" xr:uid="{00000000-0005-0000-0000-00003D5E0000}"/>
    <cellStyle name="T_Book1_Hang Tom goi9 9-07(Cau 12 sua) 2 6" xfId="34537" xr:uid="{00000000-0005-0000-0000-00003E5E0000}"/>
    <cellStyle name="T_Book1_Hang Tom goi9 9-07(Cau 12 sua) 3" xfId="10587" xr:uid="{00000000-0005-0000-0000-00003F5E0000}"/>
    <cellStyle name="T_Book1_Hang Tom goi9 9-07(Cau 12 sua) 3 2" xfId="8270" xr:uid="{00000000-0005-0000-0000-0000405E0000}"/>
    <cellStyle name="T_Book1_Hang Tom goi9 9-07(Cau 12 sua) 3 2 2" xfId="34546" xr:uid="{00000000-0005-0000-0000-0000415E0000}"/>
    <cellStyle name="T_Book1_Hang Tom goi9 9-07(Cau 12 sua) 3 3" xfId="10588" xr:uid="{00000000-0005-0000-0000-0000425E0000}"/>
    <cellStyle name="T_Book1_Hang Tom goi9 9-07(Cau 12 sua) 3 3 2" xfId="34547" xr:uid="{00000000-0005-0000-0000-0000435E0000}"/>
    <cellStyle name="T_Book1_Hang Tom goi9 9-07(Cau 12 sua) 3 4" xfId="34545" xr:uid="{00000000-0005-0000-0000-0000445E0000}"/>
    <cellStyle name="T_Book1_Hang Tom goi9 9-07(Cau 12 sua) 4" xfId="1012" xr:uid="{00000000-0005-0000-0000-0000455E0000}"/>
    <cellStyle name="T_Book1_Hang Tom goi9 9-07(Cau 12 sua) 4 2" xfId="10589" xr:uid="{00000000-0005-0000-0000-0000465E0000}"/>
    <cellStyle name="T_Book1_Hang Tom goi9 9-07(Cau 12 sua) 4 2 2" xfId="34549" xr:uid="{00000000-0005-0000-0000-0000475E0000}"/>
    <cellStyle name="T_Book1_Hang Tom goi9 9-07(Cau 12 sua) 4 3" xfId="34548" xr:uid="{00000000-0005-0000-0000-0000485E0000}"/>
    <cellStyle name="T_Book1_Hang Tom goi9 9-07(Cau 12 sua) 5" xfId="10590" xr:uid="{00000000-0005-0000-0000-0000495E0000}"/>
    <cellStyle name="T_Book1_Hang Tom goi9 9-07(Cau 12 sua) 5 2" xfId="34550" xr:uid="{00000000-0005-0000-0000-00004A5E0000}"/>
    <cellStyle name="T_Book1_Hang Tom goi9 9-07(Cau 12 sua) 6" xfId="10591" xr:uid="{00000000-0005-0000-0000-00004B5E0000}"/>
    <cellStyle name="T_Book1_Hang Tom goi9 9-07(Cau 12 sua) 6 2" xfId="34551" xr:uid="{00000000-0005-0000-0000-00004C5E0000}"/>
    <cellStyle name="T_Book1_Hang Tom goi9 9-07(Cau 12 sua) 7" xfId="34536" xr:uid="{00000000-0005-0000-0000-00004D5E0000}"/>
    <cellStyle name="T_Book1_Ket qua phan bo von nam 2008" xfId="10592" xr:uid="{00000000-0005-0000-0000-00004E5E0000}"/>
    <cellStyle name="T_Book1_Ket qua phan bo von nam 2008 2" xfId="8088" xr:uid="{00000000-0005-0000-0000-00004F5E0000}"/>
    <cellStyle name="T_Book1_Ket qua phan bo von nam 2008 2 2" xfId="8090" xr:uid="{00000000-0005-0000-0000-0000505E0000}"/>
    <cellStyle name="T_Book1_Ket qua phan bo von nam 2008 2 2 2" xfId="8092" xr:uid="{00000000-0005-0000-0000-0000515E0000}"/>
    <cellStyle name="T_Book1_Ket qua phan bo von nam 2008 2 2 2 2" xfId="18158" xr:uid="{00000000-0005-0000-0000-0000525E0000}"/>
    <cellStyle name="T_Book1_Ket qua phan bo von nam 2008 2 2 2 2 2" xfId="34556" xr:uid="{00000000-0005-0000-0000-0000535E0000}"/>
    <cellStyle name="T_Book1_Ket qua phan bo von nam 2008 2 2 2 3" xfId="34555" xr:uid="{00000000-0005-0000-0000-0000545E0000}"/>
    <cellStyle name="T_Book1_Ket qua phan bo von nam 2008 2 2 3" xfId="1607" xr:uid="{00000000-0005-0000-0000-0000555E0000}"/>
    <cellStyle name="T_Book1_Ket qua phan bo von nam 2008 2 2 3 2" xfId="15769" xr:uid="{00000000-0005-0000-0000-0000565E0000}"/>
    <cellStyle name="T_Book1_Ket qua phan bo von nam 2008 2 2 3 2 2" xfId="34558" xr:uid="{00000000-0005-0000-0000-0000575E0000}"/>
    <cellStyle name="T_Book1_Ket qua phan bo von nam 2008 2 2 3 3" xfId="34557" xr:uid="{00000000-0005-0000-0000-0000585E0000}"/>
    <cellStyle name="T_Book1_Ket qua phan bo von nam 2008 2 2 4" xfId="18157" xr:uid="{00000000-0005-0000-0000-0000595E0000}"/>
    <cellStyle name="T_Book1_Ket qua phan bo von nam 2008 2 2 4 2" xfId="34559" xr:uid="{00000000-0005-0000-0000-00005A5E0000}"/>
    <cellStyle name="T_Book1_Ket qua phan bo von nam 2008 2 2 5" xfId="34554" xr:uid="{00000000-0005-0000-0000-00005B5E0000}"/>
    <cellStyle name="T_Book1_Ket qua phan bo von nam 2008 2 3" xfId="8094" xr:uid="{00000000-0005-0000-0000-00005C5E0000}"/>
    <cellStyle name="T_Book1_Ket qua phan bo von nam 2008 2 3 2" xfId="2442" xr:uid="{00000000-0005-0000-0000-00005D5E0000}"/>
    <cellStyle name="T_Book1_Ket qua phan bo von nam 2008 2 3 2 2" xfId="16050" xr:uid="{00000000-0005-0000-0000-00005E5E0000}"/>
    <cellStyle name="T_Book1_Ket qua phan bo von nam 2008 2 3 2 2 2" xfId="34562" xr:uid="{00000000-0005-0000-0000-00005F5E0000}"/>
    <cellStyle name="T_Book1_Ket qua phan bo von nam 2008 2 3 2 3" xfId="34561" xr:uid="{00000000-0005-0000-0000-0000605E0000}"/>
    <cellStyle name="T_Book1_Ket qua phan bo von nam 2008 2 3 3" xfId="18159" xr:uid="{00000000-0005-0000-0000-0000615E0000}"/>
    <cellStyle name="T_Book1_Ket qua phan bo von nam 2008 2 3 3 2" xfId="34563" xr:uid="{00000000-0005-0000-0000-0000625E0000}"/>
    <cellStyle name="T_Book1_Ket qua phan bo von nam 2008 2 3 4" xfId="34560" xr:uid="{00000000-0005-0000-0000-0000635E0000}"/>
    <cellStyle name="T_Book1_Ket qua phan bo von nam 2008 2 4" xfId="8096" xr:uid="{00000000-0005-0000-0000-0000645E0000}"/>
    <cellStyle name="T_Book1_Ket qua phan bo von nam 2008 2 4 2" xfId="18160" xr:uid="{00000000-0005-0000-0000-0000655E0000}"/>
    <cellStyle name="T_Book1_Ket qua phan bo von nam 2008 2 4 2 2" xfId="34565" xr:uid="{00000000-0005-0000-0000-0000665E0000}"/>
    <cellStyle name="T_Book1_Ket qua phan bo von nam 2008 2 4 3" xfId="34564" xr:uid="{00000000-0005-0000-0000-0000675E0000}"/>
    <cellStyle name="T_Book1_Ket qua phan bo von nam 2008 2 5" xfId="1022" xr:uid="{00000000-0005-0000-0000-0000685E0000}"/>
    <cellStyle name="T_Book1_Ket qua phan bo von nam 2008 2 5 2" xfId="15552" xr:uid="{00000000-0005-0000-0000-0000695E0000}"/>
    <cellStyle name="T_Book1_Ket qua phan bo von nam 2008 2 5 2 2" xfId="34567" xr:uid="{00000000-0005-0000-0000-00006A5E0000}"/>
    <cellStyle name="T_Book1_Ket qua phan bo von nam 2008 2 5 3" xfId="34566" xr:uid="{00000000-0005-0000-0000-00006B5E0000}"/>
    <cellStyle name="T_Book1_Ket qua phan bo von nam 2008 2 6" xfId="18156" xr:uid="{00000000-0005-0000-0000-00006C5E0000}"/>
    <cellStyle name="T_Book1_Ket qua phan bo von nam 2008 2 6 2" xfId="34568" xr:uid="{00000000-0005-0000-0000-00006D5E0000}"/>
    <cellStyle name="T_Book1_Ket qua phan bo von nam 2008 2 7" xfId="34553" xr:uid="{00000000-0005-0000-0000-00006E5E0000}"/>
    <cellStyle name="T_Book1_Ket qua phan bo von nam 2008 3" xfId="10594" xr:uid="{00000000-0005-0000-0000-00006F5E0000}"/>
    <cellStyle name="T_Book1_Ket qua phan bo von nam 2008 3 2" xfId="10595" xr:uid="{00000000-0005-0000-0000-0000705E0000}"/>
    <cellStyle name="T_Book1_Ket qua phan bo von nam 2008 3 2 2" xfId="19834" xr:uid="{00000000-0005-0000-0000-0000715E0000}"/>
    <cellStyle name="T_Book1_Ket qua phan bo von nam 2008 3 2 2 2" xfId="34571" xr:uid="{00000000-0005-0000-0000-0000725E0000}"/>
    <cellStyle name="T_Book1_Ket qua phan bo von nam 2008 3 2 3" xfId="34570" xr:uid="{00000000-0005-0000-0000-0000735E0000}"/>
    <cellStyle name="T_Book1_Ket qua phan bo von nam 2008 3 3" xfId="10596" xr:uid="{00000000-0005-0000-0000-0000745E0000}"/>
    <cellStyle name="T_Book1_Ket qua phan bo von nam 2008 3 3 2" xfId="19835" xr:uid="{00000000-0005-0000-0000-0000755E0000}"/>
    <cellStyle name="T_Book1_Ket qua phan bo von nam 2008 3 3 2 2" xfId="34573" xr:uid="{00000000-0005-0000-0000-0000765E0000}"/>
    <cellStyle name="T_Book1_Ket qua phan bo von nam 2008 3 3 3" xfId="34572" xr:uid="{00000000-0005-0000-0000-0000775E0000}"/>
    <cellStyle name="T_Book1_Ket qua phan bo von nam 2008 3 4" xfId="19833" xr:uid="{00000000-0005-0000-0000-0000785E0000}"/>
    <cellStyle name="T_Book1_Ket qua phan bo von nam 2008 3 4 2" xfId="34574" xr:uid="{00000000-0005-0000-0000-0000795E0000}"/>
    <cellStyle name="T_Book1_Ket qua phan bo von nam 2008 3 5" xfId="34569" xr:uid="{00000000-0005-0000-0000-00007A5E0000}"/>
    <cellStyle name="T_Book1_Ket qua phan bo von nam 2008 4" xfId="10597" xr:uid="{00000000-0005-0000-0000-00007B5E0000}"/>
    <cellStyle name="T_Book1_Ket qua phan bo von nam 2008 4 2" xfId="10598" xr:uid="{00000000-0005-0000-0000-00007C5E0000}"/>
    <cellStyle name="T_Book1_Ket qua phan bo von nam 2008 4 2 2" xfId="19837" xr:uid="{00000000-0005-0000-0000-00007D5E0000}"/>
    <cellStyle name="T_Book1_Ket qua phan bo von nam 2008 4 2 2 2" xfId="34577" xr:uid="{00000000-0005-0000-0000-00007E5E0000}"/>
    <cellStyle name="T_Book1_Ket qua phan bo von nam 2008 4 2 3" xfId="34576" xr:uid="{00000000-0005-0000-0000-00007F5E0000}"/>
    <cellStyle name="T_Book1_Ket qua phan bo von nam 2008 4 3" xfId="19836" xr:uid="{00000000-0005-0000-0000-0000805E0000}"/>
    <cellStyle name="T_Book1_Ket qua phan bo von nam 2008 4 3 2" xfId="34578" xr:uid="{00000000-0005-0000-0000-0000815E0000}"/>
    <cellStyle name="T_Book1_Ket qua phan bo von nam 2008 4 4" xfId="34575" xr:uid="{00000000-0005-0000-0000-0000825E0000}"/>
    <cellStyle name="T_Book1_Ket qua phan bo von nam 2008 5" xfId="2640" xr:uid="{00000000-0005-0000-0000-0000835E0000}"/>
    <cellStyle name="T_Book1_Ket qua phan bo von nam 2008 5 2" xfId="16122" xr:uid="{00000000-0005-0000-0000-0000845E0000}"/>
    <cellStyle name="T_Book1_Ket qua phan bo von nam 2008 5 2 2" xfId="34580" xr:uid="{00000000-0005-0000-0000-0000855E0000}"/>
    <cellStyle name="T_Book1_Ket qua phan bo von nam 2008 5 3" xfId="34579" xr:uid="{00000000-0005-0000-0000-0000865E0000}"/>
    <cellStyle name="T_Book1_Ket qua phan bo von nam 2008 6" xfId="10599" xr:uid="{00000000-0005-0000-0000-0000875E0000}"/>
    <cellStyle name="T_Book1_Ket qua phan bo von nam 2008 6 2" xfId="19838" xr:uid="{00000000-0005-0000-0000-0000885E0000}"/>
    <cellStyle name="T_Book1_Ket qua phan bo von nam 2008 6 2 2" xfId="34582" xr:uid="{00000000-0005-0000-0000-0000895E0000}"/>
    <cellStyle name="T_Book1_Ket qua phan bo von nam 2008 6 3" xfId="34581" xr:uid="{00000000-0005-0000-0000-00008A5E0000}"/>
    <cellStyle name="T_Book1_Ket qua phan bo von nam 2008 7" xfId="19831" xr:uid="{00000000-0005-0000-0000-00008B5E0000}"/>
    <cellStyle name="T_Book1_Ket qua phan bo von nam 2008 7 2" xfId="34583" xr:uid="{00000000-0005-0000-0000-00008C5E0000}"/>
    <cellStyle name="T_Book1_Ket qua phan bo von nam 2008 8" xfId="34552" xr:uid="{00000000-0005-0000-0000-00008D5E0000}"/>
    <cellStyle name="T_Book1_Ket qua phan bo von nam 2008_!1 1 bao cao giao KH ve HTCMT vung TNB   12-12-2011" xfId="620" xr:uid="{00000000-0005-0000-0000-00008E5E0000}"/>
    <cellStyle name="T_Book1_Ket qua phan bo von nam 2008_!1 1 bao cao giao KH ve HTCMT vung TNB   12-12-2011 2" xfId="7412" xr:uid="{00000000-0005-0000-0000-00008F5E0000}"/>
    <cellStyle name="T_Book1_Ket qua phan bo von nam 2008_!1 1 bao cao giao KH ve HTCMT vung TNB   12-12-2011 2 2" xfId="10600" xr:uid="{00000000-0005-0000-0000-0000905E0000}"/>
    <cellStyle name="T_Book1_Ket qua phan bo von nam 2008_!1 1 bao cao giao KH ve HTCMT vung TNB   12-12-2011 2 2 2" xfId="10601" xr:uid="{00000000-0005-0000-0000-0000915E0000}"/>
    <cellStyle name="T_Book1_Ket qua phan bo von nam 2008_!1 1 bao cao giao KH ve HTCMT vung TNB   12-12-2011 2 2 2 2" xfId="19840" xr:uid="{00000000-0005-0000-0000-0000925E0000}"/>
    <cellStyle name="T_Book1_Ket qua phan bo von nam 2008_!1 1 bao cao giao KH ve HTCMT vung TNB   12-12-2011 2 2 2 2 2" xfId="34588" xr:uid="{00000000-0005-0000-0000-0000935E0000}"/>
    <cellStyle name="T_Book1_Ket qua phan bo von nam 2008_!1 1 bao cao giao KH ve HTCMT vung TNB   12-12-2011 2 2 2 3" xfId="34587" xr:uid="{00000000-0005-0000-0000-0000945E0000}"/>
    <cellStyle name="T_Book1_Ket qua phan bo von nam 2008_!1 1 bao cao giao KH ve HTCMT vung TNB   12-12-2011 2 2 3" xfId="10603" xr:uid="{00000000-0005-0000-0000-0000955E0000}"/>
    <cellStyle name="T_Book1_Ket qua phan bo von nam 2008_!1 1 bao cao giao KH ve HTCMT vung TNB   12-12-2011 2 2 3 2" xfId="19841" xr:uid="{00000000-0005-0000-0000-0000965E0000}"/>
    <cellStyle name="T_Book1_Ket qua phan bo von nam 2008_!1 1 bao cao giao KH ve HTCMT vung TNB   12-12-2011 2 2 3 2 2" xfId="34590" xr:uid="{00000000-0005-0000-0000-0000975E0000}"/>
    <cellStyle name="T_Book1_Ket qua phan bo von nam 2008_!1 1 bao cao giao KH ve HTCMT vung TNB   12-12-2011 2 2 3 3" xfId="34589" xr:uid="{00000000-0005-0000-0000-0000985E0000}"/>
    <cellStyle name="T_Book1_Ket qua phan bo von nam 2008_!1 1 bao cao giao KH ve HTCMT vung TNB   12-12-2011 2 2 4" xfId="19839" xr:uid="{00000000-0005-0000-0000-0000995E0000}"/>
    <cellStyle name="T_Book1_Ket qua phan bo von nam 2008_!1 1 bao cao giao KH ve HTCMT vung TNB   12-12-2011 2 2 4 2" xfId="34591" xr:uid="{00000000-0005-0000-0000-00009A5E0000}"/>
    <cellStyle name="T_Book1_Ket qua phan bo von nam 2008_!1 1 bao cao giao KH ve HTCMT vung TNB   12-12-2011 2 2 5" xfId="34586" xr:uid="{00000000-0005-0000-0000-00009B5E0000}"/>
    <cellStyle name="T_Book1_Ket qua phan bo von nam 2008_!1 1 bao cao giao KH ve HTCMT vung TNB   12-12-2011 2 3" xfId="3354" xr:uid="{00000000-0005-0000-0000-00009C5E0000}"/>
    <cellStyle name="T_Book1_Ket qua phan bo von nam 2008_!1 1 bao cao giao KH ve HTCMT vung TNB   12-12-2011 2 3 2" xfId="10604" xr:uid="{00000000-0005-0000-0000-00009D5E0000}"/>
    <cellStyle name="T_Book1_Ket qua phan bo von nam 2008_!1 1 bao cao giao KH ve HTCMT vung TNB   12-12-2011 2 3 2 2" xfId="19842" xr:uid="{00000000-0005-0000-0000-00009E5E0000}"/>
    <cellStyle name="T_Book1_Ket qua phan bo von nam 2008_!1 1 bao cao giao KH ve HTCMT vung TNB   12-12-2011 2 3 2 2 2" xfId="34594" xr:uid="{00000000-0005-0000-0000-00009F5E0000}"/>
    <cellStyle name="T_Book1_Ket qua phan bo von nam 2008_!1 1 bao cao giao KH ve HTCMT vung TNB   12-12-2011 2 3 2 3" xfId="34593" xr:uid="{00000000-0005-0000-0000-0000A05E0000}"/>
    <cellStyle name="T_Book1_Ket qua phan bo von nam 2008_!1 1 bao cao giao KH ve HTCMT vung TNB   12-12-2011 2 3 3" xfId="16367" xr:uid="{00000000-0005-0000-0000-0000A15E0000}"/>
    <cellStyle name="T_Book1_Ket qua phan bo von nam 2008_!1 1 bao cao giao KH ve HTCMT vung TNB   12-12-2011 2 3 3 2" xfId="34595" xr:uid="{00000000-0005-0000-0000-0000A25E0000}"/>
    <cellStyle name="T_Book1_Ket qua phan bo von nam 2008_!1 1 bao cao giao KH ve HTCMT vung TNB   12-12-2011 2 3 4" xfId="34592" xr:uid="{00000000-0005-0000-0000-0000A35E0000}"/>
    <cellStyle name="T_Book1_Ket qua phan bo von nam 2008_!1 1 bao cao giao KH ve HTCMT vung TNB   12-12-2011 2 4" xfId="10606" xr:uid="{00000000-0005-0000-0000-0000A45E0000}"/>
    <cellStyle name="T_Book1_Ket qua phan bo von nam 2008_!1 1 bao cao giao KH ve HTCMT vung TNB   12-12-2011 2 4 2" xfId="19844" xr:uid="{00000000-0005-0000-0000-0000A55E0000}"/>
    <cellStyle name="T_Book1_Ket qua phan bo von nam 2008_!1 1 bao cao giao KH ve HTCMT vung TNB   12-12-2011 2 4 2 2" xfId="34597" xr:uid="{00000000-0005-0000-0000-0000A65E0000}"/>
    <cellStyle name="T_Book1_Ket qua phan bo von nam 2008_!1 1 bao cao giao KH ve HTCMT vung TNB   12-12-2011 2 4 3" xfId="34596" xr:uid="{00000000-0005-0000-0000-0000A75E0000}"/>
    <cellStyle name="T_Book1_Ket qua phan bo von nam 2008_!1 1 bao cao giao KH ve HTCMT vung TNB   12-12-2011 2 5" xfId="2937" xr:uid="{00000000-0005-0000-0000-0000A85E0000}"/>
    <cellStyle name="T_Book1_Ket qua phan bo von nam 2008_!1 1 bao cao giao KH ve HTCMT vung TNB   12-12-2011 2 5 2" xfId="16230" xr:uid="{00000000-0005-0000-0000-0000A95E0000}"/>
    <cellStyle name="T_Book1_Ket qua phan bo von nam 2008_!1 1 bao cao giao KH ve HTCMT vung TNB   12-12-2011 2 5 2 2" xfId="34599" xr:uid="{00000000-0005-0000-0000-0000AA5E0000}"/>
    <cellStyle name="T_Book1_Ket qua phan bo von nam 2008_!1 1 bao cao giao KH ve HTCMT vung TNB   12-12-2011 2 5 3" xfId="34598" xr:uid="{00000000-0005-0000-0000-0000AB5E0000}"/>
    <cellStyle name="T_Book1_Ket qua phan bo von nam 2008_!1 1 bao cao giao KH ve HTCMT vung TNB   12-12-2011 2 6" xfId="17907" xr:uid="{00000000-0005-0000-0000-0000AC5E0000}"/>
    <cellStyle name="T_Book1_Ket qua phan bo von nam 2008_!1 1 bao cao giao KH ve HTCMT vung TNB   12-12-2011 2 6 2" xfId="34600" xr:uid="{00000000-0005-0000-0000-0000AD5E0000}"/>
    <cellStyle name="T_Book1_Ket qua phan bo von nam 2008_!1 1 bao cao giao KH ve HTCMT vung TNB   12-12-2011 2 7" xfId="34585" xr:uid="{00000000-0005-0000-0000-0000AE5E0000}"/>
    <cellStyle name="T_Book1_Ket qua phan bo von nam 2008_!1 1 bao cao giao KH ve HTCMT vung TNB   12-12-2011 3" xfId="7601" xr:uid="{00000000-0005-0000-0000-0000AF5E0000}"/>
    <cellStyle name="T_Book1_Ket qua phan bo von nam 2008_!1 1 bao cao giao KH ve HTCMT vung TNB   12-12-2011 3 2" xfId="3956" xr:uid="{00000000-0005-0000-0000-0000B05E0000}"/>
    <cellStyle name="T_Book1_Ket qua phan bo von nam 2008_!1 1 bao cao giao KH ve HTCMT vung TNB   12-12-2011 3 2 2" xfId="16579" xr:uid="{00000000-0005-0000-0000-0000B15E0000}"/>
    <cellStyle name="T_Book1_Ket qua phan bo von nam 2008_!1 1 bao cao giao KH ve HTCMT vung TNB   12-12-2011 3 2 2 2" xfId="34603" xr:uid="{00000000-0005-0000-0000-0000B25E0000}"/>
    <cellStyle name="T_Book1_Ket qua phan bo von nam 2008_!1 1 bao cao giao KH ve HTCMT vung TNB   12-12-2011 3 2 3" xfId="34602" xr:uid="{00000000-0005-0000-0000-0000B35E0000}"/>
    <cellStyle name="T_Book1_Ket qua phan bo von nam 2008_!1 1 bao cao giao KH ve HTCMT vung TNB   12-12-2011 3 3" xfId="10607" xr:uid="{00000000-0005-0000-0000-0000B45E0000}"/>
    <cellStyle name="T_Book1_Ket qua phan bo von nam 2008_!1 1 bao cao giao KH ve HTCMT vung TNB   12-12-2011 3 3 2" xfId="19845" xr:uid="{00000000-0005-0000-0000-0000B55E0000}"/>
    <cellStyle name="T_Book1_Ket qua phan bo von nam 2008_!1 1 bao cao giao KH ve HTCMT vung TNB   12-12-2011 3 3 2 2" xfId="34605" xr:uid="{00000000-0005-0000-0000-0000B65E0000}"/>
    <cellStyle name="T_Book1_Ket qua phan bo von nam 2008_!1 1 bao cao giao KH ve HTCMT vung TNB   12-12-2011 3 3 3" xfId="34604" xr:uid="{00000000-0005-0000-0000-0000B75E0000}"/>
    <cellStyle name="T_Book1_Ket qua phan bo von nam 2008_!1 1 bao cao giao KH ve HTCMT vung TNB   12-12-2011 3 4" xfId="17990" xr:uid="{00000000-0005-0000-0000-0000B85E0000}"/>
    <cellStyle name="T_Book1_Ket qua phan bo von nam 2008_!1 1 bao cao giao KH ve HTCMT vung TNB   12-12-2011 3 4 2" xfId="34606" xr:uid="{00000000-0005-0000-0000-0000B95E0000}"/>
    <cellStyle name="T_Book1_Ket qua phan bo von nam 2008_!1 1 bao cao giao KH ve HTCMT vung TNB   12-12-2011 3 5" xfId="34601" xr:uid="{00000000-0005-0000-0000-0000BA5E0000}"/>
    <cellStyle name="T_Book1_Ket qua phan bo von nam 2008_!1 1 bao cao giao KH ve HTCMT vung TNB   12-12-2011 4" xfId="7254" xr:uid="{00000000-0005-0000-0000-0000BB5E0000}"/>
    <cellStyle name="T_Book1_Ket qua phan bo von nam 2008_!1 1 bao cao giao KH ve HTCMT vung TNB   12-12-2011 4 2" xfId="2788" xr:uid="{00000000-0005-0000-0000-0000BC5E0000}"/>
    <cellStyle name="T_Book1_Ket qua phan bo von nam 2008_!1 1 bao cao giao KH ve HTCMT vung TNB   12-12-2011 4 2 2" xfId="16178" xr:uid="{00000000-0005-0000-0000-0000BD5E0000}"/>
    <cellStyle name="T_Book1_Ket qua phan bo von nam 2008_!1 1 bao cao giao KH ve HTCMT vung TNB   12-12-2011 4 2 2 2" xfId="34609" xr:uid="{00000000-0005-0000-0000-0000BE5E0000}"/>
    <cellStyle name="T_Book1_Ket qua phan bo von nam 2008_!1 1 bao cao giao KH ve HTCMT vung TNB   12-12-2011 4 2 3" xfId="34608" xr:uid="{00000000-0005-0000-0000-0000BF5E0000}"/>
    <cellStyle name="T_Book1_Ket qua phan bo von nam 2008_!1 1 bao cao giao KH ve HTCMT vung TNB   12-12-2011 4 3" xfId="17827" xr:uid="{00000000-0005-0000-0000-0000C05E0000}"/>
    <cellStyle name="T_Book1_Ket qua phan bo von nam 2008_!1 1 bao cao giao KH ve HTCMT vung TNB   12-12-2011 4 3 2" xfId="34610" xr:uid="{00000000-0005-0000-0000-0000C15E0000}"/>
    <cellStyle name="T_Book1_Ket qua phan bo von nam 2008_!1 1 bao cao giao KH ve HTCMT vung TNB   12-12-2011 4 4" xfId="34607" xr:uid="{00000000-0005-0000-0000-0000C25E0000}"/>
    <cellStyle name="T_Book1_Ket qua phan bo von nam 2008_!1 1 bao cao giao KH ve HTCMT vung TNB   12-12-2011 5" xfId="7258" xr:uid="{00000000-0005-0000-0000-0000C35E0000}"/>
    <cellStyle name="T_Book1_Ket qua phan bo von nam 2008_!1 1 bao cao giao KH ve HTCMT vung TNB   12-12-2011 5 2" xfId="17831" xr:uid="{00000000-0005-0000-0000-0000C45E0000}"/>
    <cellStyle name="T_Book1_Ket qua phan bo von nam 2008_!1 1 bao cao giao KH ve HTCMT vung TNB   12-12-2011 5 2 2" xfId="34612" xr:uid="{00000000-0005-0000-0000-0000C55E0000}"/>
    <cellStyle name="T_Book1_Ket qua phan bo von nam 2008_!1 1 bao cao giao KH ve HTCMT vung TNB   12-12-2011 5 3" xfId="34611" xr:uid="{00000000-0005-0000-0000-0000C65E0000}"/>
    <cellStyle name="T_Book1_Ket qua phan bo von nam 2008_!1 1 bao cao giao KH ve HTCMT vung TNB   12-12-2011 6" xfId="2046" xr:uid="{00000000-0005-0000-0000-0000C75E0000}"/>
    <cellStyle name="T_Book1_Ket qua phan bo von nam 2008_!1 1 bao cao giao KH ve HTCMT vung TNB   12-12-2011 6 2" xfId="15926" xr:uid="{00000000-0005-0000-0000-0000C85E0000}"/>
    <cellStyle name="T_Book1_Ket qua phan bo von nam 2008_!1 1 bao cao giao KH ve HTCMT vung TNB   12-12-2011 6 2 2" xfId="34614" xr:uid="{00000000-0005-0000-0000-0000C95E0000}"/>
    <cellStyle name="T_Book1_Ket qua phan bo von nam 2008_!1 1 bao cao giao KH ve HTCMT vung TNB   12-12-2011 6 3" xfId="34613" xr:uid="{00000000-0005-0000-0000-0000CA5E0000}"/>
    <cellStyle name="T_Book1_Ket qua phan bo von nam 2008_!1 1 bao cao giao KH ve HTCMT vung TNB   12-12-2011 7" xfId="15400" xr:uid="{00000000-0005-0000-0000-0000CB5E0000}"/>
    <cellStyle name="T_Book1_Ket qua phan bo von nam 2008_!1 1 bao cao giao KH ve HTCMT vung TNB   12-12-2011 7 2" xfId="34615" xr:uid="{00000000-0005-0000-0000-0000CC5E0000}"/>
    <cellStyle name="T_Book1_Ket qua phan bo von nam 2008_!1 1 bao cao giao KH ve HTCMT vung TNB   12-12-2011 8" xfId="34584" xr:uid="{00000000-0005-0000-0000-0000CD5E0000}"/>
    <cellStyle name="T_Book1_Ket qua phan bo von nam 2008_KH TPCP vung TNB (03-1-2012)" xfId="10608" xr:uid="{00000000-0005-0000-0000-0000CE5E0000}"/>
    <cellStyle name="T_Book1_Ket qua phan bo von nam 2008_KH TPCP vung TNB (03-1-2012) 2" xfId="10610" xr:uid="{00000000-0005-0000-0000-0000CF5E0000}"/>
    <cellStyle name="T_Book1_Ket qua phan bo von nam 2008_KH TPCP vung TNB (03-1-2012) 2 2" xfId="10611" xr:uid="{00000000-0005-0000-0000-0000D05E0000}"/>
    <cellStyle name="T_Book1_Ket qua phan bo von nam 2008_KH TPCP vung TNB (03-1-2012) 2 2 2" xfId="10612" xr:uid="{00000000-0005-0000-0000-0000D15E0000}"/>
    <cellStyle name="T_Book1_Ket qua phan bo von nam 2008_KH TPCP vung TNB (03-1-2012) 2 2 2 2" xfId="19849" xr:uid="{00000000-0005-0000-0000-0000D25E0000}"/>
    <cellStyle name="T_Book1_Ket qua phan bo von nam 2008_KH TPCP vung TNB (03-1-2012) 2 2 2 2 2" xfId="34620" xr:uid="{00000000-0005-0000-0000-0000D35E0000}"/>
    <cellStyle name="T_Book1_Ket qua phan bo von nam 2008_KH TPCP vung TNB (03-1-2012) 2 2 2 3" xfId="34619" xr:uid="{00000000-0005-0000-0000-0000D45E0000}"/>
    <cellStyle name="T_Book1_Ket qua phan bo von nam 2008_KH TPCP vung TNB (03-1-2012) 2 2 3" xfId="10613" xr:uid="{00000000-0005-0000-0000-0000D55E0000}"/>
    <cellStyle name="T_Book1_Ket qua phan bo von nam 2008_KH TPCP vung TNB (03-1-2012) 2 2 3 2" xfId="19850" xr:uid="{00000000-0005-0000-0000-0000D65E0000}"/>
    <cellStyle name="T_Book1_Ket qua phan bo von nam 2008_KH TPCP vung TNB (03-1-2012) 2 2 3 2 2" xfId="34622" xr:uid="{00000000-0005-0000-0000-0000D75E0000}"/>
    <cellStyle name="T_Book1_Ket qua phan bo von nam 2008_KH TPCP vung TNB (03-1-2012) 2 2 3 3" xfId="34621" xr:uid="{00000000-0005-0000-0000-0000D85E0000}"/>
    <cellStyle name="T_Book1_Ket qua phan bo von nam 2008_KH TPCP vung TNB (03-1-2012) 2 2 4" xfId="19848" xr:uid="{00000000-0005-0000-0000-0000D95E0000}"/>
    <cellStyle name="T_Book1_Ket qua phan bo von nam 2008_KH TPCP vung TNB (03-1-2012) 2 2 4 2" xfId="34623" xr:uid="{00000000-0005-0000-0000-0000DA5E0000}"/>
    <cellStyle name="T_Book1_Ket qua phan bo von nam 2008_KH TPCP vung TNB (03-1-2012) 2 2 5" xfId="34618" xr:uid="{00000000-0005-0000-0000-0000DB5E0000}"/>
    <cellStyle name="T_Book1_Ket qua phan bo von nam 2008_KH TPCP vung TNB (03-1-2012) 2 3" xfId="10614" xr:uid="{00000000-0005-0000-0000-0000DC5E0000}"/>
    <cellStyle name="T_Book1_Ket qua phan bo von nam 2008_KH TPCP vung TNB (03-1-2012) 2 3 2" xfId="3592" xr:uid="{00000000-0005-0000-0000-0000DD5E0000}"/>
    <cellStyle name="T_Book1_Ket qua phan bo von nam 2008_KH TPCP vung TNB (03-1-2012) 2 3 2 2" xfId="16443" xr:uid="{00000000-0005-0000-0000-0000DE5E0000}"/>
    <cellStyle name="T_Book1_Ket qua phan bo von nam 2008_KH TPCP vung TNB (03-1-2012) 2 3 2 2 2" xfId="34626" xr:uid="{00000000-0005-0000-0000-0000DF5E0000}"/>
    <cellStyle name="T_Book1_Ket qua phan bo von nam 2008_KH TPCP vung TNB (03-1-2012) 2 3 2 3" xfId="34625" xr:uid="{00000000-0005-0000-0000-0000E05E0000}"/>
    <cellStyle name="T_Book1_Ket qua phan bo von nam 2008_KH TPCP vung TNB (03-1-2012) 2 3 3" xfId="19851" xr:uid="{00000000-0005-0000-0000-0000E15E0000}"/>
    <cellStyle name="T_Book1_Ket qua phan bo von nam 2008_KH TPCP vung TNB (03-1-2012) 2 3 3 2" xfId="34627" xr:uid="{00000000-0005-0000-0000-0000E25E0000}"/>
    <cellStyle name="T_Book1_Ket qua phan bo von nam 2008_KH TPCP vung TNB (03-1-2012) 2 3 4" xfId="34624" xr:uid="{00000000-0005-0000-0000-0000E35E0000}"/>
    <cellStyle name="T_Book1_Ket qua phan bo von nam 2008_KH TPCP vung TNB (03-1-2012) 2 4" xfId="3997" xr:uid="{00000000-0005-0000-0000-0000E45E0000}"/>
    <cellStyle name="T_Book1_Ket qua phan bo von nam 2008_KH TPCP vung TNB (03-1-2012) 2 4 2" xfId="16607" xr:uid="{00000000-0005-0000-0000-0000E55E0000}"/>
    <cellStyle name="T_Book1_Ket qua phan bo von nam 2008_KH TPCP vung TNB (03-1-2012) 2 4 2 2" xfId="34629" xr:uid="{00000000-0005-0000-0000-0000E65E0000}"/>
    <cellStyle name="T_Book1_Ket qua phan bo von nam 2008_KH TPCP vung TNB (03-1-2012) 2 4 3" xfId="34628" xr:uid="{00000000-0005-0000-0000-0000E75E0000}"/>
    <cellStyle name="T_Book1_Ket qua phan bo von nam 2008_KH TPCP vung TNB (03-1-2012) 2 5" xfId="2818" xr:uid="{00000000-0005-0000-0000-0000E85E0000}"/>
    <cellStyle name="T_Book1_Ket qua phan bo von nam 2008_KH TPCP vung TNB (03-1-2012) 2 5 2" xfId="16191" xr:uid="{00000000-0005-0000-0000-0000E95E0000}"/>
    <cellStyle name="T_Book1_Ket qua phan bo von nam 2008_KH TPCP vung TNB (03-1-2012) 2 5 2 2" xfId="34631" xr:uid="{00000000-0005-0000-0000-0000EA5E0000}"/>
    <cellStyle name="T_Book1_Ket qua phan bo von nam 2008_KH TPCP vung TNB (03-1-2012) 2 5 3" xfId="34630" xr:uid="{00000000-0005-0000-0000-0000EB5E0000}"/>
    <cellStyle name="T_Book1_Ket qua phan bo von nam 2008_KH TPCP vung TNB (03-1-2012) 2 6" xfId="19847" xr:uid="{00000000-0005-0000-0000-0000EC5E0000}"/>
    <cellStyle name="T_Book1_Ket qua phan bo von nam 2008_KH TPCP vung TNB (03-1-2012) 2 6 2" xfId="34632" xr:uid="{00000000-0005-0000-0000-0000ED5E0000}"/>
    <cellStyle name="T_Book1_Ket qua phan bo von nam 2008_KH TPCP vung TNB (03-1-2012) 2 7" xfId="34617" xr:uid="{00000000-0005-0000-0000-0000EE5E0000}"/>
    <cellStyle name="T_Book1_Ket qua phan bo von nam 2008_KH TPCP vung TNB (03-1-2012) 3" xfId="10615" xr:uid="{00000000-0005-0000-0000-0000EF5E0000}"/>
    <cellStyle name="T_Book1_Ket qua phan bo von nam 2008_KH TPCP vung TNB (03-1-2012) 3 2" xfId="4489" xr:uid="{00000000-0005-0000-0000-0000F05E0000}"/>
    <cellStyle name="T_Book1_Ket qua phan bo von nam 2008_KH TPCP vung TNB (03-1-2012) 3 2 2" xfId="16769" xr:uid="{00000000-0005-0000-0000-0000F15E0000}"/>
    <cellStyle name="T_Book1_Ket qua phan bo von nam 2008_KH TPCP vung TNB (03-1-2012) 3 2 2 2" xfId="34635" xr:uid="{00000000-0005-0000-0000-0000F25E0000}"/>
    <cellStyle name="T_Book1_Ket qua phan bo von nam 2008_KH TPCP vung TNB (03-1-2012) 3 2 3" xfId="34634" xr:uid="{00000000-0005-0000-0000-0000F35E0000}"/>
    <cellStyle name="T_Book1_Ket qua phan bo von nam 2008_KH TPCP vung TNB (03-1-2012) 3 3" xfId="8854" xr:uid="{00000000-0005-0000-0000-0000F45E0000}"/>
    <cellStyle name="T_Book1_Ket qua phan bo von nam 2008_KH TPCP vung TNB (03-1-2012) 3 3 2" xfId="18394" xr:uid="{00000000-0005-0000-0000-0000F55E0000}"/>
    <cellStyle name="T_Book1_Ket qua phan bo von nam 2008_KH TPCP vung TNB (03-1-2012) 3 3 2 2" xfId="34637" xr:uid="{00000000-0005-0000-0000-0000F65E0000}"/>
    <cellStyle name="T_Book1_Ket qua phan bo von nam 2008_KH TPCP vung TNB (03-1-2012) 3 3 3" xfId="34636" xr:uid="{00000000-0005-0000-0000-0000F75E0000}"/>
    <cellStyle name="T_Book1_Ket qua phan bo von nam 2008_KH TPCP vung TNB (03-1-2012) 3 4" xfId="19852" xr:uid="{00000000-0005-0000-0000-0000F85E0000}"/>
    <cellStyle name="T_Book1_Ket qua phan bo von nam 2008_KH TPCP vung TNB (03-1-2012) 3 4 2" xfId="34638" xr:uid="{00000000-0005-0000-0000-0000F95E0000}"/>
    <cellStyle name="T_Book1_Ket qua phan bo von nam 2008_KH TPCP vung TNB (03-1-2012) 3 5" xfId="34633" xr:uid="{00000000-0005-0000-0000-0000FA5E0000}"/>
    <cellStyle name="T_Book1_Ket qua phan bo von nam 2008_KH TPCP vung TNB (03-1-2012) 4" xfId="10616" xr:uid="{00000000-0005-0000-0000-0000FB5E0000}"/>
    <cellStyle name="T_Book1_Ket qua phan bo von nam 2008_KH TPCP vung TNB (03-1-2012) 4 2" xfId="4479" xr:uid="{00000000-0005-0000-0000-0000FC5E0000}"/>
    <cellStyle name="T_Book1_Ket qua phan bo von nam 2008_KH TPCP vung TNB (03-1-2012) 4 2 2" xfId="16766" xr:uid="{00000000-0005-0000-0000-0000FD5E0000}"/>
    <cellStyle name="T_Book1_Ket qua phan bo von nam 2008_KH TPCP vung TNB (03-1-2012) 4 2 2 2" xfId="34641" xr:uid="{00000000-0005-0000-0000-0000FE5E0000}"/>
    <cellStyle name="T_Book1_Ket qua phan bo von nam 2008_KH TPCP vung TNB (03-1-2012) 4 2 3" xfId="34640" xr:uid="{00000000-0005-0000-0000-0000FF5E0000}"/>
    <cellStyle name="T_Book1_Ket qua phan bo von nam 2008_KH TPCP vung TNB (03-1-2012) 4 3" xfId="19853" xr:uid="{00000000-0005-0000-0000-0000005F0000}"/>
    <cellStyle name="T_Book1_Ket qua phan bo von nam 2008_KH TPCP vung TNB (03-1-2012) 4 3 2" xfId="34642" xr:uid="{00000000-0005-0000-0000-0000015F0000}"/>
    <cellStyle name="T_Book1_Ket qua phan bo von nam 2008_KH TPCP vung TNB (03-1-2012) 4 4" xfId="34639" xr:uid="{00000000-0005-0000-0000-0000025F0000}"/>
    <cellStyle name="T_Book1_Ket qua phan bo von nam 2008_KH TPCP vung TNB (03-1-2012) 5" xfId="10617" xr:uid="{00000000-0005-0000-0000-0000035F0000}"/>
    <cellStyle name="T_Book1_Ket qua phan bo von nam 2008_KH TPCP vung TNB (03-1-2012) 5 2" xfId="19854" xr:uid="{00000000-0005-0000-0000-0000045F0000}"/>
    <cellStyle name="T_Book1_Ket qua phan bo von nam 2008_KH TPCP vung TNB (03-1-2012) 5 2 2" xfId="34644" xr:uid="{00000000-0005-0000-0000-0000055F0000}"/>
    <cellStyle name="T_Book1_Ket qua phan bo von nam 2008_KH TPCP vung TNB (03-1-2012) 5 3" xfId="34643" xr:uid="{00000000-0005-0000-0000-0000065F0000}"/>
    <cellStyle name="T_Book1_Ket qua phan bo von nam 2008_KH TPCP vung TNB (03-1-2012) 6" xfId="2079" xr:uid="{00000000-0005-0000-0000-0000075F0000}"/>
    <cellStyle name="T_Book1_Ket qua phan bo von nam 2008_KH TPCP vung TNB (03-1-2012) 6 2" xfId="15937" xr:uid="{00000000-0005-0000-0000-0000085F0000}"/>
    <cellStyle name="T_Book1_Ket qua phan bo von nam 2008_KH TPCP vung TNB (03-1-2012) 6 2 2" xfId="34646" xr:uid="{00000000-0005-0000-0000-0000095F0000}"/>
    <cellStyle name="T_Book1_Ket qua phan bo von nam 2008_KH TPCP vung TNB (03-1-2012) 6 3" xfId="34645" xr:uid="{00000000-0005-0000-0000-00000A5F0000}"/>
    <cellStyle name="T_Book1_Ket qua phan bo von nam 2008_KH TPCP vung TNB (03-1-2012) 7" xfId="19846" xr:uid="{00000000-0005-0000-0000-00000B5F0000}"/>
    <cellStyle name="T_Book1_Ket qua phan bo von nam 2008_KH TPCP vung TNB (03-1-2012) 7 2" xfId="34647" xr:uid="{00000000-0005-0000-0000-00000C5F0000}"/>
    <cellStyle name="T_Book1_Ket qua phan bo von nam 2008_KH TPCP vung TNB (03-1-2012) 8" xfId="34616" xr:uid="{00000000-0005-0000-0000-00000D5F0000}"/>
    <cellStyle name="T_Book1_KH TPCP vung TNB (03-1-2012)" xfId="3143" xr:uid="{00000000-0005-0000-0000-00000E5F0000}"/>
    <cellStyle name="T_Book1_KH TPCP vung TNB (03-1-2012) 2" xfId="10334" xr:uid="{00000000-0005-0000-0000-00000F5F0000}"/>
    <cellStyle name="T_Book1_KH TPCP vung TNB (03-1-2012) 2 2" xfId="10619" xr:uid="{00000000-0005-0000-0000-0000105F0000}"/>
    <cellStyle name="T_Book1_KH TPCP vung TNB (03-1-2012) 2 2 2" xfId="460" xr:uid="{00000000-0005-0000-0000-0000115F0000}"/>
    <cellStyle name="T_Book1_KH TPCP vung TNB (03-1-2012) 2 2 2 2" xfId="15326" xr:uid="{00000000-0005-0000-0000-0000125F0000}"/>
    <cellStyle name="T_Book1_KH TPCP vung TNB (03-1-2012) 2 2 2 2 2" xfId="34652" xr:uid="{00000000-0005-0000-0000-0000135F0000}"/>
    <cellStyle name="T_Book1_KH TPCP vung TNB (03-1-2012) 2 2 2 3" xfId="34651" xr:uid="{00000000-0005-0000-0000-0000145F0000}"/>
    <cellStyle name="T_Book1_KH TPCP vung TNB (03-1-2012) 2 2 3" xfId="4710" xr:uid="{00000000-0005-0000-0000-0000155F0000}"/>
    <cellStyle name="T_Book1_KH TPCP vung TNB (03-1-2012) 2 2 3 2" xfId="16832" xr:uid="{00000000-0005-0000-0000-0000165F0000}"/>
    <cellStyle name="T_Book1_KH TPCP vung TNB (03-1-2012) 2 2 3 2 2" xfId="34654" xr:uid="{00000000-0005-0000-0000-0000175F0000}"/>
    <cellStyle name="T_Book1_KH TPCP vung TNB (03-1-2012) 2 2 3 3" xfId="34653" xr:uid="{00000000-0005-0000-0000-0000185F0000}"/>
    <cellStyle name="T_Book1_KH TPCP vung TNB (03-1-2012) 2 2 4" xfId="19856" xr:uid="{00000000-0005-0000-0000-0000195F0000}"/>
    <cellStyle name="T_Book1_KH TPCP vung TNB (03-1-2012) 2 2 4 2" xfId="34655" xr:uid="{00000000-0005-0000-0000-00001A5F0000}"/>
    <cellStyle name="T_Book1_KH TPCP vung TNB (03-1-2012) 2 2 5" xfId="34650" xr:uid="{00000000-0005-0000-0000-00001B5F0000}"/>
    <cellStyle name="T_Book1_KH TPCP vung TNB (03-1-2012) 2 3" xfId="10620" xr:uid="{00000000-0005-0000-0000-00001C5F0000}"/>
    <cellStyle name="T_Book1_KH TPCP vung TNB (03-1-2012) 2 3 2" xfId="10622" xr:uid="{00000000-0005-0000-0000-00001D5F0000}"/>
    <cellStyle name="T_Book1_KH TPCP vung TNB (03-1-2012) 2 3 2 2" xfId="19859" xr:uid="{00000000-0005-0000-0000-00001E5F0000}"/>
    <cellStyle name="T_Book1_KH TPCP vung TNB (03-1-2012) 2 3 2 2 2" xfId="34658" xr:uid="{00000000-0005-0000-0000-00001F5F0000}"/>
    <cellStyle name="T_Book1_KH TPCP vung TNB (03-1-2012) 2 3 2 3" xfId="34657" xr:uid="{00000000-0005-0000-0000-0000205F0000}"/>
    <cellStyle name="T_Book1_KH TPCP vung TNB (03-1-2012) 2 3 3" xfId="19857" xr:uid="{00000000-0005-0000-0000-0000215F0000}"/>
    <cellStyle name="T_Book1_KH TPCP vung TNB (03-1-2012) 2 3 3 2" xfId="34659" xr:uid="{00000000-0005-0000-0000-0000225F0000}"/>
    <cellStyle name="T_Book1_KH TPCP vung TNB (03-1-2012) 2 3 4" xfId="34656" xr:uid="{00000000-0005-0000-0000-0000235F0000}"/>
    <cellStyle name="T_Book1_KH TPCP vung TNB (03-1-2012) 2 4" xfId="10623" xr:uid="{00000000-0005-0000-0000-0000245F0000}"/>
    <cellStyle name="T_Book1_KH TPCP vung TNB (03-1-2012) 2 4 2" xfId="19860" xr:uid="{00000000-0005-0000-0000-0000255F0000}"/>
    <cellStyle name="T_Book1_KH TPCP vung TNB (03-1-2012) 2 4 2 2" xfId="34661" xr:uid="{00000000-0005-0000-0000-0000265F0000}"/>
    <cellStyle name="T_Book1_KH TPCP vung TNB (03-1-2012) 2 4 3" xfId="34660" xr:uid="{00000000-0005-0000-0000-0000275F0000}"/>
    <cellStyle name="T_Book1_KH TPCP vung TNB (03-1-2012) 2 5" xfId="10626" xr:uid="{00000000-0005-0000-0000-0000285F0000}"/>
    <cellStyle name="T_Book1_KH TPCP vung TNB (03-1-2012) 2 5 2" xfId="19863" xr:uid="{00000000-0005-0000-0000-0000295F0000}"/>
    <cellStyle name="T_Book1_KH TPCP vung TNB (03-1-2012) 2 5 2 2" xfId="34663" xr:uid="{00000000-0005-0000-0000-00002A5F0000}"/>
    <cellStyle name="T_Book1_KH TPCP vung TNB (03-1-2012) 2 5 3" xfId="34662" xr:uid="{00000000-0005-0000-0000-00002B5F0000}"/>
    <cellStyle name="T_Book1_KH TPCP vung TNB (03-1-2012) 2 6" xfId="19592" xr:uid="{00000000-0005-0000-0000-00002C5F0000}"/>
    <cellStyle name="T_Book1_KH TPCP vung TNB (03-1-2012) 2 6 2" xfId="34664" xr:uid="{00000000-0005-0000-0000-00002D5F0000}"/>
    <cellStyle name="T_Book1_KH TPCP vung TNB (03-1-2012) 2 7" xfId="34649" xr:uid="{00000000-0005-0000-0000-00002E5F0000}"/>
    <cellStyle name="T_Book1_KH TPCP vung TNB (03-1-2012) 3" xfId="10627" xr:uid="{00000000-0005-0000-0000-00002F5F0000}"/>
    <cellStyle name="T_Book1_KH TPCP vung TNB (03-1-2012) 3 2" xfId="10628" xr:uid="{00000000-0005-0000-0000-0000305F0000}"/>
    <cellStyle name="T_Book1_KH TPCP vung TNB (03-1-2012) 3 2 2" xfId="19865" xr:uid="{00000000-0005-0000-0000-0000315F0000}"/>
    <cellStyle name="T_Book1_KH TPCP vung TNB (03-1-2012) 3 2 2 2" xfId="34667" xr:uid="{00000000-0005-0000-0000-0000325F0000}"/>
    <cellStyle name="T_Book1_KH TPCP vung TNB (03-1-2012) 3 2 3" xfId="34666" xr:uid="{00000000-0005-0000-0000-0000335F0000}"/>
    <cellStyle name="T_Book1_KH TPCP vung TNB (03-1-2012) 3 3" xfId="10629" xr:uid="{00000000-0005-0000-0000-0000345F0000}"/>
    <cellStyle name="T_Book1_KH TPCP vung TNB (03-1-2012) 3 3 2" xfId="19866" xr:uid="{00000000-0005-0000-0000-0000355F0000}"/>
    <cellStyle name="T_Book1_KH TPCP vung TNB (03-1-2012) 3 3 2 2" xfId="34669" xr:uid="{00000000-0005-0000-0000-0000365F0000}"/>
    <cellStyle name="T_Book1_KH TPCP vung TNB (03-1-2012) 3 3 3" xfId="34668" xr:uid="{00000000-0005-0000-0000-0000375F0000}"/>
    <cellStyle name="T_Book1_KH TPCP vung TNB (03-1-2012) 3 4" xfId="19864" xr:uid="{00000000-0005-0000-0000-0000385F0000}"/>
    <cellStyle name="T_Book1_KH TPCP vung TNB (03-1-2012) 3 4 2" xfId="34670" xr:uid="{00000000-0005-0000-0000-0000395F0000}"/>
    <cellStyle name="T_Book1_KH TPCP vung TNB (03-1-2012) 3 5" xfId="34665" xr:uid="{00000000-0005-0000-0000-00003A5F0000}"/>
    <cellStyle name="T_Book1_KH TPCP vung TNB (03-1-2012) 4" xfId="10630" xr:uid="{00000000-0005-0000-0000-00003B5F0000}"/>
    <cellStyle name="T_Book1_KH TPCP vung TNB (03-1-2012) 4 2" xfId="10631" xr:uid="{00000000-0005-0000-0000-00003C5F0000}"/>
    <cellStyle name="T_Book1_KH TPCP vung TNB (03-1-2012) 4 2 2" xfId="19868" xr:uid="{00000000-0005-0000-0000-00003D5F0000}"/>
    <cellStyle name="T_Book1_KH TPCP vung TNB (03-1-2012) 4 2 2 2" xfId="34673" xr:uid="{00000000-0005-0000-0000-00003E5F0000}"/>
    <cellStyle name="T_Book1_KH TPCP vung TNB (03-1-2012) 4 2 3" xfId="34672" xr:uid="{00000000-0005-0000-0000-00003F5F0000}"/>
    <cellStyle name="T_Book1_KH TPCP vung TNB (03-1-2012) 4 3" xfId="19867" xr:uid="{00000000-0005-0000-0000-0000405F0000}"/>
    <cellStyle name="T_Book1_KH TPCP vung TNB (03-1-2012) 4 3 2" xfId="34674" xr:uid="{00000000-0005-0000-0000-0000415F0000}"/>
    <cellStyle name="T_Book1_KH TPCP vung TNB (03-1-2012) 4 4" xfId="34671" xr:uid="{00000000-0005-0000-0000-0000425F0000}"/>
    <cellStyle name="T_Book1_KH TPCP vung TNB (03-1-2012) 5" xfId="10632" xr:uid="{00000000-0005-0000-0000-0000435F0000}"/>
    <cellStyle name="T_Book1_KH TPCP vung TNB (03-1-2012) 5 2" xfId="19869" xr:uid="{00000000-0005-0000-0000-0000445F0000}"/>
    <cellStyle name="T_Book1_KH TPCP vung TNB (03-1-2012) 5 2 2" xfId="34676" xr:uid="{00000000-0005-0000-0000-0000455F0000}"/>
    <cellStyle name="T_Book1_KH TPCP vung TNB (03-1-2012) 5 3" xfId="34675" xr:uid="{00000000-0005-0000-0000-0000465F0000}"/>
    <cellStyle name="T_Book1_KH TPCP vung TNB (03-1-2012) 6" xfId="10633" xr:uid="{00000000-0005-0000-0000-0000475F0000}"/>
    <cellStyle name="T_Book1_KH TPCP vung TNB (03-1-2012) 6 2" xfId="19870" xr:uid="{00000000-0005-0000-0000-0000485F0000}"/>
    <cellStyle name="T_Book1_KH TPCP vung TNB (03-1-2012) 6 2 2" xfId="34678" xr:uid="{00000000-0005-0000-0000-0000495F0000}"/>
    <cellStyle name="T_Book1_KH TPCP vung TNB (03-1-2012) 6 3" xfId="34677" xr:uid="{00000000-0005-0000-0000-00004A5F0000}"/>
    <cellStyle name="T_Book1_KH TPCP vung TNB (03-1-2012) 7" xfId="16304" xr:uid="{00000000-0005-0000-0000-00004B5F0000}"/>
    <cellStyle name="T_Book1_KH TPCP vung TNB (03-1-2012) 7 2" xfId="34679" xr:uid="{00000000-0005-0000-0000-00004C5F0000}"/>
    <cellStyle name="T_Book1_KH TPCP vung TNB (03-1-2012) 8" xfId="34648" xr:uid="{00000000-0005-0000-0000-00004D5F0000}"/>
    <cellStyle name="T_Book1_KH XDCB_2008 lan 2 sua ngay 10-11" xfId="10634" xr:uid="{00000000-0005-0000-0000-00004E5F0000}"/>
    <cellStyle name="T_Book1_KH XDCB_2008 lan 2 sua ngay 10-11 2" xfId="10105" xr:uid="{00000000-0005-0000-0000-00004F5F0000}"/>
    <cellStyle name="T_Book1_KH XDCB_2008 lan 2 sua ngay 10-11 2 2" xfId="10635" xr:uid="{00000000-0005-0000-0000-0000505F0000}"/>
    <cellStyle name="T_Book1_KH XDCB_2008 lan 2 sua ngay 10-11 2 2 2" xfId="7188" xr:uid="{00000000-0005-0000-0000-0000515F0000}"/>
    <cellStyle name="T_Book1_KH XDCB_2008 lan 2 sua ngay 10-11 2 2 2 2" xfId="17801" xr:uid="{00000000-0005-0000-0000-0000525F0000}"/>
    <cellStyle name="T_Book1_KH XDCB_2008 lan 2 sua ngay 10-11 2 2 2 2 2" xfId="34684" xr:uid="{00000000-0005-0000-0000-0000535F0000}"/>
    <cellStyle name="T_Book1_KH XDCB_2008 lan 2 sua ngay 10-11 2 2 2 3" xfId="34683" xr:uid="{00000000-0005-0000-0000-0000545F0000}"/>
    <cellStyle name="T_Book1_KH XDCB_2008 lan 2 sua ngay 10-11 2 2 3" xfId="406" xr:uid="{00000000-0005-0000-0000-0000555F0000}"/>
    <cellStyle name="T_Book1_KH XDCB_2008 lan 2 sua ngay 10-11 2 2 3 2" xfId="15303" xr:uid="{00000000-0005-0000-0000-0000565F0000}"/>
    <cellStyle name="T_Book1_KH XDCB_2008 lan 2 sua ngay 10-11 2 2 3 2 2" xfId="34686" xr:uid="{00000000-0005-0000-0000-0000575F0000}"/>
    <cellStyle name="T_Book1_KH XDCB_2008 lan 2 sua ngay 10-11 2 2 3 3" xfId="34685" xr:uid="{00000000-0005-0000-0000-0000585F0000}"/>
    <cellStyle name="T_Book1_KH XDCB_2008 lan 2 sua ngay 10-11 2 2 4" xfId="19872" xr:uid="{00000000-0005-0000-0000-0000595F0000}"/>
    <cellStyle name="T_Book1_KH XDCB_2008 lan 2 sua ngay 10-11 2 2 4 2" xfId="34687" xr:uid="{00000000-0005-0000-0000-00005A5F0000}"/>
    <cellStyle name="T_Book1_KH XDCB_2008 lan 2 sua ngay 10-11 2 2 5" xfId="34682" xr:uid="{00000000-0005-0000-0000-00005B5F0000}"/>
    <cellStyle name="T_Book1_KH XDCB_2008 lan 2 sua ngay 10-11 2 3" xfId="10637" xr:uid="{00000000-0005-0000-0000-00005C5F0000}"/>
    <cellStyle name="T_Book1_KH XDCB_2008 lan 2 sua ngay 10-11 2 3 2" xfId="1476" xr:uid="{00000000-0005-0000-0000-00005D5F0000}"/>
    <cellStyle name="T_Book1_KH XDCB_2008 lan 2 sua ngay 10-11 2 3 2 2" xfId="15720" xr:uid="{00000000-0005-0000-0000-00005E5F0000}"/>
    <cellStyle name="T_Book1_KH XDCB_2008 lan 2 sua ngay 10-11 2 3 2 2 2" xfId="34690" xr:uid="{00000000-0005-0000-0000-00005F5F0000}"/>
    <cellStyle name="T_Book1_KH XDCB_2008 lan 2 sua ngay 10-11 2 3 2 3" xfId="34689" xr:uid="{00000000-0005-0000-0000-0000605F0000}"/>
    <cellStyle name="T_Book1_KH XDCB_2008 lan 2 sua ngay 10-11 2 3 3" xfId="19874" xr:uid="{00000000-0005-0000-0000-0000615F0000}"/>
    <cellStyle name="T_Book1_KH XDCB_2008 lan 2 sua ngay 10-11 2 3 3 2" xfId="34691" xr:uid="{00000000-0005-0000-0000-0000625F0000}"/>
    <cellStyle name="T_Book1_KH XDCB_2008 lan 2 sua ngay 10-11 2 3 4" xfId="34688" xr:uid="{00000000-0005-0000-0000-0000635F0000}"/>
    <cellStyle name="T_Book1_KH XDCB_2008 lan 2 sua ngay 10-11 2 4" xfId="6706" xr:uid="{00000000-0005-0000-0000-0000645F0000}"/>
    <cellStyle name="T_Book1_KH XDCB_2008 lan 2 sua ngay 10-11 2 4 2" xfId="17529" xr:uid="{00000000-0005-0000-0000-0000655F0000}"/>
    <cellStyle name="T_Book1_KH XDCB_2008 lan 2 sua ngay 10-11 2 4 2 2" xfId="34693" xr:uid="{00000000-0005-0000-0000-0000665F0000}"/>
    <cellStyle name="T_Book1_KH XDCB_2008 lan 2 sua ngay 10-11 2 4 3" xfId="34692" xr:uid="{00000000-0005-0000-0000-0000675F0000}"/>
    <cellStyle name="T_Book1_KH XDCB_2008 lan 2 sua ngay 10-11 2 5" xfId="2941" xr:uid="{00000000-0005-0000-0000-0000685F0000}"/>
    <cellStyle name="T_Book1_KH XDCB_2008 lan 2 sua ngay 10-11 2 5 2" xfId="16231" xr:uid="{00000000-0005-0000-0000-0000695F0000}"/>
    <cellStyle name="T_Book1_KH XDCB_2008 lan 2 sua ngay 10-11 2 5 2 2" xfId="34695" xr:uid="{00000000-0005-0000-0000-00006A5F0000}"/>
    <cellStyle name="T_Book1_KH XDCB_2008 lan 2 sua ngay 10-11 2 5 3" xfId="34694" xr:uid="{00000000-0005-0000-0000-00006B5F0000}"/>
    <cellStyle name="T_Book1_KH XDCB_2008 lan 2 sua ngay 10-11 2 6" xfId="19370" xr:uid="{00000000-0005-0000-0000-00006C5F0000}"/>
    <cellStyle name="T_Book1_KH XDCB_2008 lan 2 sua ngay 10-11 2 6 2" xfId="34696" xr:uid="{00000000-0005-0000-0000-00006D5F0000}"/>
    <cellStyle name="T_Book1_KH XDCB_2008 lan 2 sua ngay 10-11 2 7" xfId="34681" xr:uid="{00000000-0005-0000-0000-00006E5F0000}"/>
    <cellStyle name="T_Book1_KH XDCB_2008 lan 2 sua ngay 10-11 3" xfId="9696" xr:uid="{00000000-0005-0000-0000-00006F5F0000}"/>
    <cellStyle name="T_Book1_KH XDCB_2008 lan 2 sua ngay 10-11 3 2" xfId="5866" xr:uid="{00000000-0005-0000-0000-0000705F0000}"/>
    <cellStyle name="T_Book1_KH XDCB_2008 lan 2 sua ngay 10-11 3 2 2" xfId="17236" xr:uid="{00000000-0005-0000-0000-0000715F0000}"/>
    <cellStyle name="T_Book1_KH XDCB_2008 lan 2 sua ngay 10-11 3 2 2 2" xfId="34699" xr:uid="{00000000-0005-0000-0000-0000725F0000}"/>
    <cellStyle name="T_Book1_KH XDCB_2008 lan 2 sua ngay 10-11 3 2 3" xfId="34698" xr:uid="{00000000-0005-0000-0000-0000735F0000}"/>
    <cellStyle name="T_Book1_KH XDCB_2008 lan 2 sua ngay 10-11 3 3" xfId="9698" xr:uid="{00000000-0005-0000-0000-0000745F0000}"/>
    <cellStyle name="T_Book1_KH XDCB_2008 lan 2 sua ngay 10-11 3 3 2" xfId="18984" xr:uid="{00000000-0005-0000-0000-0000755F0000}"/>
    <cellStyle name="T_Book1_KH XDCB_2008 lan 2 sua ngay 10-11 3 3 2 2" xfId="34701" xr:uid="{00000000-0005-0000-0000-0000765F0000}"/>
    <cellStyle name="T_Book1_KH XDCB_2008 lan 2 sua ngay 10-11 3 3 3" xfId="34700" xr:uid="{00000000-0005-0000-0000-0000775F0000}"/>
    <cellStyle name="T_Book1_KH XDCB_2008 lan 2 sua ngay 10-11 3 4" xfId="18982" xr:uid="{00000000-0005-0000-0000-0000785F0000}"/>
    <cellStyle name="T_Book1_KH XDCB_2008 lan 2 sua ngay 10-11 3 4 2" xfId="34702" xr:uid="{00000000-0005-0000-0000-0000795F0000}"/>
    <cellStyle name="T_Book1_KH XDCB_2008 lan 2 sua ngay 10-11 3 5" xfId="34697" xr:uid="{00000000-0005-0000-0000-00007A5F0000}"/>
    <cellStyle name="T_Book1_KH XDCB_2008 lan 2 sua ngay 10-11 4" xfId="3299" xr:uid="{00000000-0005-0000-0000-00007B5F0000}"/>
    <cellStyle name="T_Book1_KH XDCB_2008 lan 2 sua ngay 10-11 4 2" xfId="9700" xr:uid="{00000000-0005-0000-0000-00007C5F0000}"/>
    <cellStyle name="T_Book1_KH XDCB_2008 lan 2 sua ngay 10-11 4 2 2" xfId="18986" xr:uid="{00000000-0005-0000-0000-00007D5F0000}"/>
    <cellStyle name="T_Book1_KH XDCB_2008 lan 2 sua ngay 10-11 4 2 2 2" xfId="34705" xr:uid="{00000000-0005-0000-0000-00007E5F0000}"/>
    <cellStyle name="T_Book1_KH XDCB_2008 lan 2 sua ngay 10-11 4 2 3" xfId="34704" xr:uid="{00000000-0005-0000-0000-00007F5F0000}"/>
    <cellStyle name="T_Book1_KH XDCB_2008 lan 2 sua ngay 10-11 4 3" xfId="16350" xr:uid="{00000000-0005-0000-0000-0000805F0000}"/>
    <cellStyle name="T_Book1_KH XDCB_2008 lan 2 sua ngay 10-11 4 3 2" xfId="34706" xr:uid="{00000000-0005-0000-0000-0000815F0000}"/>
    <cellStyle name="T_Book1_KH XDCB_2008 lan 2 sua ngay 10-11 4 4" xfId="34703" xr:uid="{00000000-0005-0000-0000-0000825F0000}"/>
    <cellStyle name="T_Book1_KH XDCB_2008 lan 2 sua ngay 10-11 5" xfId="9702" xr:uid="{00000000-0005-0000-0000-0000835F0000}"/>
    <cellStyle name="T_Book1_KH XDCB_2008 lan 2 sua ngay 10-11 5 2" xfId="18988" xr:uid="{00000000-0005-0000-0000-0000845F0000}"/>
    <cellStyle name="T_Book1_KH XDCB_2008 lan 2 sua ngay 10-11 5 2 2" xfId="34708" xr:uid="{00000000-0005-0000-0000-0000855F0000}"/>
    <cellStyle name="T_Book1_KH XDCB_2008 lan 2 sua ngay 10-11 5 3" xfId="34707" xr:uid="{00000000-0005-0000-0000-0000865F0000}"/>
    <cellStyle name="T_Book1_KH XDCB_2008 lan 2 sua ngay 10-11 6" xfId="9704" xr:uid="{00000000-0005-0000-0000-0000875F0000}"/>
    <cellStyle name="T_Book1_KH XDCB_2008 lan 2 sua ngay 10-11 6 2" xfId="18990" xr:uid="{00000000-0005-0000-0000-0000885F0000}"/>
    <cellStyle name="T_Book1_KH XDCB_2008 lan 2 sua ngay 10-11 6 2 2" xfId="34710" xr:uid="{00000000-0005-0000-0000-0000895F0000}"/>
    <cellStyle name="T_Book1_KH XDCB_2008 lan 2 sua ngay 10-11 6 3" xfId="34709" xr:uid="{00000000-0005-0000-0000-00008A5F0000}"/>
    <cellStyle name="T_Book1_KH XDCB_2008 lan 2 sua ngay 10-11 7" xfId="19871" xr:uid="{00000000-0005-0000-0000-00008B5F0000}"/>
    <cellStyle name="T_Book1_KH XDCB_2008 lan 2 sua ngay 10-11 7 2" xfId="34711" xr:uid="{00000000-0005-0000-0000-00008C5F0000}"/>
    <cellStyle name="T_Book1_KH XDCB_2008 lan 2 sua ngay 10-11 8" xfId="34680" xr:uid="{00000000-0005-0000-0000-00008D5F0000}"/>
    <cellStyle name="T_Book1_KH XDCB_2008 lan 2 sua ngay 10-11_!1 1 bao cao giao KH ve HTCMT vung TNB   12-12-2011" xfId="10639" xr:uid="{00000000-0005-0000-0000-00008E5F0000}"/>
    <cellStyle name="T_Book1_KH XDCB_2008 lan 2 sua ngay 10-11_!1 1 bao cao giao KH ve HTCMT vung TNB   12-12-2011 2" xfId="10640" xr:uid="{00000000-0005-0000-0000-00008F5F0000}"/>
    <cellStyle name="T_Book1_KH XDCB_2008 lan 2 sua ngay 10-11_!1 1 bao cao giao KH ve HTCMT vung TNB   12-12-2011 2 2" xfId="10642" xr:uid="{00000000-0005-0000-0000-0000905F0000}"/>
    <cellStyle name="T_Book1_KH XDCB_2008 lan 2 sua ngay 10-11_!1 1 bao cao giao KH ve HTCMT vung TNB   12-12-2011 2 2 2" xfId="10645" xr:uid="{00000000-0005-0000-0000-0000915F0000}"/>
    <cellStyle name="T_Book1_KH XDCB_2008 lan 2 sua ngay 10-11_!1 1 bao cao giao KH ve HTCMT vung TNB   12-12-2011 2 2 2 2" xfId="19881" xr:uid="{00000000-0005-0000-0000-0000925F0000}"/>
    <cellStyle name="T_Book1_KH XDCB_2008 lan 2 sua ngay 10-11_!1 1 bao cao giao KH ve HTCMT vung TNB   12-12-2011 2 2 2 2 2" xfId="34716" xr:uid="{00000000-0005-0000-0000-0000935F0000}"/>
    <cellStyle name="T_Book1_KH XDCB_2008 lan 2 sua ngay 10-11_!1 1 bao cao giao KH ve HTCMT vung TNB   12-12-2011 2 2 2 3" xfId="34715" xr:uid="{00000000-0005-0000-0000-0000945F0000}"/>
    <cellStyle name="T_Book1_KH XDCB_2008 lan 2 sua ngay 10-11_!1 1 bao cao giao KH ve HTCMT vung TNB   12-12-2011 2 2 3" xfId="10648" xr:uid="{00000000-0005-0000-0000-0000955F0000}"/>
    <cellStyle name="T_Book1_KH XDCB_2008 lan 2 sua ngay 10-11_!1 1 bao cao giao KH ve HTCMT vung TNB   12-12-2011 2 2 3 2" xfId="19883" xr:uid="{00000000-0005-0000-0000-0000965F0000}"/>
    <cellStyle name="T_Book1_KH XDCB_2008 lan 2 sua ngay 10-11_!1 1 bao cao giao KH ve HTCMT vung TNB   12-12-2011 2 2 3 2 2" xfId="34718" xr:uid="{00000000-0005-0000-0000-0000975F0000}"/>
    <cellStyle name="T_Book1_KH XDCB_2008 lan 2 sua ngay 10-11_!1 1 bao cao giao KH ve HTCMT vung TNB   12-12-2011 2 2 3 3" xfId="34717" xr:uid="{00000000-0005-0000-0000-0000985F0000}"/>
    <cellStyle name="T_Book1_KH XDCB_2008 lan 2 sua ngay 10-11_!1 1 bao cao giao KH ve HTCMT vung TNB   12-12-2011 2 2 4" xfId="19879" xr:uid="{00000000-0005-0000-0000-0000995F0000}"/>
    <cellStyle name="T_Book1_KH XDCB_2008 lan 2 sua ngay 10-11_!1 1 bao cao giao KH ve HTCMT vung TNB   12-12-2011 2 2 4 2" xfId="34719" xr:uid="{00000000-0005-0000-0000-00009A5F0000}"/>
    <cellStyle name="T_Book1_KH XDCB_2008 lan 2 sua ngay 10-11_!1 1 bao cao giao KH ve HTCMT vung TNB   12-12-2011 2 2 5" xfId="34714" xr:uid="{00000000-0005-0000-0000-00009B5F0000}"/>
    <cellStyle name="T_Book1_KH XDCB_2008 lan 2 sua ngay 10-11_!1 1 bao cao giao KH ve HTCMT vung TNB   12-12-2011 2 3" xfId="10650" xr:uid="{00000000-0005-0000-0000-00009C5F0000}"/>
    <cellStyle name="T_Book1_KH XDCB_2008 lan 2 sua ngay 10-11_!1 1 bao cao giao KH ve HTCMT vung TNB   12-12-2011 2 3 2" xfId="10652" xr:uid="{00000000-0005-0000-0000-00009D5F0000}"/>
    <cellStyle name="T_Book1_KH XDCB_2008 lan 2 sua ngay 10-11_!1 1 bao cao giao KH ve HTCMT vung TNB   12-12-2011 2 3 2 2" xfId="19886" xr:uid="{00000000-0005-0000-0000-00009E5F0000}"/>
    <cellStyle name="T_Book1_KH XDCB_2008 lan 2 sua ngay 10-11_!1 1 bao cao giao KH ve HTCMT vung TNB   12-12-2011 2 3 2 2 2" xfId="34722" xr:uid="{00000000-0005-0000-0000-00009F5F0000}"/>
    <cellStyle name="T_Book1_KH XDCB_2008 lan 2 sua ngay 10-11_!1 1 bao cao giao KH ve HTCMT vung TNB   12-12-2011 2 3 2 3" xfId="34721" xr:uid="{00000000-0005-0000-0000-0000A05F0000}"/>
    <cellStyle name="T_Book1_KH XDCB_2008 lan 2 sua ngay 10-11_!1 1 bao cao giao KH ve HTCMT vung TNB   12-12-2011 2 3 3" xfId="19885" xr:uid="{00000000-0005-0000-0000-0000A15F0000}"/>
    <cellStyle name="T_Book1_KH XDCB_2008 lan 2 sua ngay 10-11_!1 1 bao cao giao KH ve HTCMT vung TNB   12-12-2011 2 3 3 2" xfId="34723" xr:uid="{00000000-0005-0000-0000-0000A25F0000}"/>
    <cellStyle name="T_Book1_KH XDCB_2008 lan 2 sua ngay 10-11_!1 1 bao cao giao KH ve HTCMT vung TNB   12-12-2011 2 3 4" xfId="34720" xr:uid="{00000000-0005-0000-0000-0000A35F0000}"/>
    <cellStyle name="T_Book1_KH XDCB_2008 lan 2 sua ngay 10-11_!1 1 bao cao giao KH ve HTCMT vung TNB   12-12-2011 2 4" xfId="10653" xr:uid="{00000000-0005-0000-0000-0000A45F0000}"/>
    <cellStyle name="T_Book1_KH XDCB_2008 lan 2 sua ngay 10-11_!1 1 bao cao giao KH ve HTCMT vung TNB   12-12-2011 2 4 2" xfId="19887" xr:uid="{00000000-0005-0000-0000-0000A55F0000}"/>
    <cellStyle name="T_Book1_KH XDCB_2008 lan 2 sua ngay 10-11_!1 1 bao cao giao KH ve HTCMT vung TNB   12-12-2011 2 4 2 2" xfId="34725" xr:uid="{00000000-0005-0000-0000-0000A65F0000}"/>
    <cellStyle name="T_Book1_KH XDCB_2008 lan 2 sua ngay 10-11_!1 1 bao cao giao KH ve HTCMT vung TNB   12-12-2011 2 4 3" xfId="34724" xr:uid="{00000000-0005-0000-0000-0000A75F0000}"/>
    <cellStyle name="T_Book1_KH XDCB_2008 lan 2 sua ngay 10-11_!1 1 bao cao giao KH ve HTCMT vung TNB   12-12-2011 2 5" xfId="10655" xr:uid="{00000000-0005-0000-0000-0000A85F0000}"/>
    <cellStyle name="T_Book1_KH XDCB_2008 lan 2 sua ngay 10-11_!1 1 bao cao giao KH ve HTCMT vung TNB   12-12-2011 2 5 2" xfId="19888" xr:uid="{00000000-0005-0000-0000-0000A95F0000}"/>
    <cellStyle name="T_Book1_KH XDCB_2008 lan 2 sua ngay 10-11_!1 1 bao cao giao KH ve HTCMT vung TNB   12-12-2011 2 5 2 2" xfId="34727" xr:uid="{00000000-0005-0000-0000-0000AA5F0000}"/>
    <cellStyle name="T_Book1_KH XDCB_2008 lan 2 sua ngay 10-11_!1 1 bao cao giao KH ve HTCMT vung TNB   12-12-2011 2 5 3" xfId="34726" xr:uid="{00000000-0005-0000-0000-0000AB5F0000}"/>
    <cellStyle name="T_Book1_KH XDCB_2008 lan 2 sua ngay 10-11_!1 1 bao cao giao KH ve HTCMT vung TNB   12-12-2011 2 6" xfId="19877" xr:uid="{00000000-0005-0000-0000-0000AC5F0000}"/>
    <cellStyle name="T_Book1_KH XDCB_2008 lan 2 sua ngay 10-11_!1 1 bao cao giao KH ve HTCMT vung TNB   12-12-2011 2 6 2" xfId="34728" xr:uid="{00000000-0005-0000-0000-0000AD5F0000}"/>
    <cellStyle name="T_Book1_KH XDCB_2008 lan 2 sua ngay 10-11_!1 1 bao cao giao KH ve HTCMT vung TNB   12-12-2011 2 7" xfId="34713" xr:uid="{00000000-0005-0000-0000-0000AE5F0000}"/>
    <cellStyle name="T_Book1_KH XDCB_2008 lan 2 sua ngay 10-11_!1 1 bao cao giao KH ve HTCMT vung TNB   12-12-2011 3" xfId="2556" xr:uid="{00000000-0005-0000-0000-0000AF5F0000}"/>
    <cellStyle name="T_Book1_KH XDCB_2008 lan 2 sua ngay 10-11_!1 1 bao cao giao KH ve HTCMT vung TNB   12-12-2011 3 2" xfId="10593" xr:uid="{00000000-0005-0000-0000-0000B05F0000}"/>
    <cellStyle name="T_Book1_KH XDCB_2008 lan 2 sua ngay 10-11_!1 1 bao cao giao KH ve HTCMT vung TNB   12-12-2011 3 2 2" xfId="19832" xr:uid="{00000000-0005-0000-0000-0000B15F0000}"/>
    <cellStyle name="T_Book1_KH XDCB_2008 lan 2 sua ngay 10-11_!1 1 bao cao giao KH ve HTCMT vung TNB   12-12-2011 3 2 2 2" xfId="34731" xr:uid="{00000000-0005-0000-0000-0000B25F0000}"/>
    <cellStyle name="T_Book1_KH XDCB_2008 lan 2 sua ngay 10-11_!1 1 bao cao giao KH ve HTCMT vung TNB   12-12-2011 3 2 3" xfId="34730" xr:uid="{00000000-0005-0000-0000-0000B35F0000}"/>
    <cellStyle name="T_Book1_KH XDCB_2008 lan 2 sua ngay 10-11_!1 1 bao cao giao KH ve HTCMT vung TNB   12-12-2011 3 3" xfId="10656" xr:uid="{00000000-0005-0000-0000-0000B45F0000}"/>
    <cellStyle name="T_Book1_KH XDCB_2008 lan 2 sua ngay 10-11_!1 1 bao cao giao KH ve HTCMT vung TNB   12-12-2011 3 3 2" xfId="19889" xr:uid="{00000000-0005-0000-0000-0000B55F0000}"/>
    <cellStyle name="T_Book1_KH XDCB_2008 lan 2 sua ngay 10-11_!1 1 bao cao giao KH ve HTCMT vung TNB   12-12-2011 3 3 2 2" xfId="34733" xr:uid="{00000000-0005-0000-0000-0000B65F0000}"/>
    <cellStyle name="T_Book1_KH XDCB_2008 lan 2 sua ngay 10-11_!1 1 bao cao giao KH ve HTCMT vung TNB   12-12-2011 3 3 3" xfId="34732" xr:uid="{00000000-0005-0000-0000-0000B75F0000}"/>
    <cellStyle name="T_Book1_KH XDCB_2008 lan 2 sua ngay 10-11_!1 1 bao cao giao KH ve HTCMT vung TNB   12-12-2011 3 4" xfId="16096" xr:uid="{00000000-0005-0000-0000-0000B85F0000}"/>
    <cellStyle name="T_Book1_KH XDCB_2008 lan 2 sua ngay 10-11_!1 1 bao cao giao KH ve HTCMT vung TNB   12-12-2011 3 4 2" xfId="34734" xr:uid="{00000000-0005-0000-0000-0000B95F0000}"/>
    <cellStyle name="T_Book1_KH XDCB_2008 lan 2 sua ngay 10-11_!1 1 bao cao giao KH ve HTCMT vung TNB   12-12-2011 3 5" xfId="34729" xr:uid="{00000000-0005-0000-0000-0000BA5F0000}"/>
    <cellStyle name="T_Book1_KH XDCB_2008 lan 2 sua ngay 10-11_!1 1 bao cao giao KH ve HTCMT vung TNB   12-12-2011 4" xfId="10657" xr:uid="{00000000-0005-0000-0000-0000BB5F0000}"/>
    <cellStyle name="T_Book1_KH XDCB_2008 lan 2 sua ngay 10-11_!1 1 bao cao giao KH ve HTCMT vung TNB   12-12-2011 4 2" xfId="10659" xr:uid="{00000000-0005-0000-0000-0000BC5F0000}"/>
    <cellStyle name="T_Book1_KH XDCB_2008 lan 2 sua ngay 10-11_!1 1 bao cao giao KH ve HTCMT vung TNB   12-12-2011 4 2 2" xfId="19892" xr:uid="{00000000-0005-0000-0000-0000BD5F0000}"/>
    <cellStyle name="T_Book1_KH XDCB_2008 lan 2 sua ngay 10-11_!1 1 bao cao giao KH ve HTCMT vung TNB   12-12-2011 4 2 2 2" xfId="34737" xr:uid="{00000000-0005-0000-0000-0000BE5F0000}"/>
    <cellStyle name="T_Book1_KH XDCB_2008 lan 2 sua ngay 10-11_!1 1 bao cao giao KH ve HTCMT vung TNB   12-12-2011 4 2 3" xfId="34736" xr:uid="{00000000-0005-0000-0000-0000BF5F0000}"/>
    <cellStyle name="T_Book1_KH XDCB_2008 lan 2 sua ngay 10-11_!1 1 bao cao giao KH ve HTCMT vung TNB   12-12-2011 4 3" xfId="19890" xr:uid="{00000000-0005-0000-0000-0000C05F0000}"/>
    <cellStyle name="T_Book1_KH XDCB_2008 lan 2 sua ngay 10-11_!1 1 bao cao giao KH ve HTCMT vung TNB   12-12-2011 4 3 2" xfId="34738" xr:uid="{00000000-0005-0000-0000-0000C15F0000}"/>
    <cellStyle name="T_Book1_KH XDCB_2008 lan 2 sua ngay 10-11_!1 1 bao cao giao KH ve HTCMT vung TNB   12-12-2011 4 4" xfId="34735" xr:uid="{00000000-0005-0000-0000-0000C25F0000}"/>
    <cellStyle name="T_Book1_KH XDCB_2008 lan 2 sua ngay 10-11_!1 1 bao cao giao KH ve HTCMT vung TNB   12-12-2011 5" xfId="10661" xr:uid="{00000000-0005-0000-0000-0000C35F0000}"/>
    <cellStyle name="T_Book1_KH XDCB_2008 lan 2 sua ngay 10-11_!1 1 bao cao giao KH ve HTCMT vung TNB   12-12-2011 5 2" xfId="19894" xr:uid="{00000000-0005-0000-0000-0000C45F0000}"/>
    <cellStyle name="T_Book1_KH XDCB_2008 lan 2 sua ngay 10-11_!1 1 bao cao giao KH ve HTCMT vung TNB   12-12-2011 5 2 2" xfId="34740" xr:uid="{00000000-0005-0000-0000-0000C55F0000}"/>
    <cellStyle name="T_Book1_KH XDCB_2008 lan 2 sua ngay 10-11_!1 1 bao cao giao KH ve HTCMT vung TNB   12-12-2011 5 3" xfId="34739" xr:uid="{00000000-0005-0000-0000-0000C65F0000}"/>
    <cellStyle name="T_Book1_KH XDCB_2008 lan 2 sua ngay 10-11_!1 1 bao cao giao KH ve HTCMT vung TNB   12-12-2011 6" xfId="10662" xr:uid="{00000000-0005-0000-0000-0000C75F0000}"/>
    <cellStyle name="T_Book1_KH XDCB_2008 lan 2 sua ngay 10-11_!1 1 bao cao giao KH ve HTCMT vung TNB   12-12-2011 6 2" xfId="19895" xr:uid="{00000000-0005-0000-0000-0000C85F0000}"/>
    <cellStyle name="T_Book1_KH XDCB_2008 lan 2 sua ngay 10-11_!1 1 bao cao giao KH ve HTCMT vung TNB   12-12-2011 6 2 2" xfId="34742" xr:uid="{00000000-0005-0000-0000-0000C95F0000}"/>
    <cellStyle name="T_Book1_KH XDCB_2008 lan 2 sua ngay 10-11_!1 1 bao cao giao KH ve HTCMT vung TNB   12-12-2011 6 3" xfId="34741" xr:uid="{00000000-0005-0000-0000-0000CA5F0000}"/>
    <cellStyle name="T_Book1_KH XDCB_2008 lan 2 sua ngay 10-11_!1 1 bao cao giao KH ve HTCMT vung TNB   12-12-2011 7" xfId="19876" xr:uid="{00000000-0005-0000-0000-0000CB5F0000}"/>
    <cellStyle name="T_Book1_KH XDCB_2008 lan 2 sua ngay 10-11_!1 1 bao cao giao KH ve HTCMT vung TNB   12-12-2011 7 2" xfId="34743" xr:uid="{00000000-0005-0000-0000-0000CC5F0000}"/>
    <cellStyle name="T_Book1_KH XDCB_2008 lan 2 sua ngay 10-11_!1 1 bao cao giao KH ve HTCMT vung TNB   12-12-2011 8" xfId="34712" xr:uid="{00000000-0005-0000-0000-0000CD5F0000}"/>
    <cellStyle name="T_Book1_KH XDCB_2008 lan 2 sua ngay 10-11_KH TPCP vung TNB (03-1-2012)" xfId="2760" xr:uid="{00000000-0005-0000-0000-0000CE5F0000}"/>
    <cellStyle name="T_Book1_KH XDCB_2008 lan 2 sua ngay 10-11_KH TPCP vung TNB (03-1-2012) 2" xfId="10663" xr:uid="{00000000-0005-0000-0000-0000CF5F0000}"/>
    <cellStyle name="T_Book1_KH XDCB_2008 lan 2 sua ngay 10-11_KH TPCP vung TNB (03-1-2012) 2 2" xfId="10665" xr:uid="{00000000-0005-0000-0000-0000D05F0000}"/>
    <cellStyle name="T_Book1_KH XDCB_2008 lan 2 sua ngay 10-11_KH TPCP vung TNB (03-1-2012) 2 2 2" xfId="10666" xr:uid="{00000000-0005-0000-0000-0000D15F0000}"/>
    <cellStyle name="T_Book1_KH XDCB_2008 lan 2 sua ngay 10-11_KH TPCP vung TNB (03-1-2012) 2 2 2 2" xfId="19899" xr:uid="{00000000-0005-0000-0000-0000D25F0000}"/>
    <cellStyle name="T_Book1_KH XDCB_2008 lan 2 sua ngay 10-11_KH TPCP vung TNB (03-1-2012) 2 2 2 2 2" xfId="34748" xr:uid="{00000000-0005-0000-0000-0000D35F0000}"/>
    <cellStyle name="T_Book1_KH XDCB_2008 lan 2 sua ngay 10-11_KH TPCP vung TNB (03-1-2012) 2 2 2 3" xfId="34747" xr:uid="{00000000-0005-0000-0000-0000D45F0000}"/>
    <cellStyle name="T_Book1_KH XDCB_2008 lan 2 sua ngay 10-11_KH TPCP vung TNB (03-1-2012) 2 2 3" xfId="10667" xr:uid="{00000000-0005-0000-0000-0000D55F0000}"/>
    <cellStyle name="T_Book1_KH XDCB_2008 lan 2 sua ngay 10-11_KH TPCP vung TNB (03-1-2012) 2 2 3 2" xfId="19900" xr:uid="{00000000-0005-0000-0000-0000D65F0000}"/>
    <cellStyle name="T_Book1_KH XDCB_2008 lan 2 sua ngay 10-11_KH TPCP vung TNB (03-1-2012) 2 2 3 2 2" xfId="34750" xr:uid="{00000000-0005-0000-0000-0000D75F0000}"/>
    <cellStyle name="T_Book1_KH XDCB_2008 lan 2 sua ngay 10-11_KH TPCP vung TNB (03-1-2012) 2 2 3 3" xfId="34749" xr:uid="{00000000-0005-0000-0000-0000D85F0000}"/>
    <cellStyle name="T_Book1_KH XDCB_2008 lan 2 sua ngay 10-11_KH TPCP vung TNB (03-1-2012) 2 2 4" xfId="19898" xr:uid="{00000000-0005-0000-0000-0000D95F0000}"/>
    <cellStyle name="T_Book1_KH XDCB_2008 lan 2 sua ngay 10-11_KH TPCP vung TNB (03-1-2012) 2 2 4 2" xfId="34751" xr:uid="{00000000-0005-0000-0000-0000DA5F0000}"/>
    <cellStyle name="T_Book1_KH XDCB_2008 lan 2 sua ngay 10-11_KH TPCP vung TNB (03-1-2012) 2 2 5" xfId="34746" xr:uid="{00000000-0005-0000-0000-0000DB5F0000}"/>
    <cellStyle name="T_Book1_KH XDCB_2008 lan 2 sua ngay 10-11_KH TPCP vung TNB (03-1-2012) 2 3" xfId="10668" xr:uid="{00000000-0005-0000-0000-0000DC5F0000}"/>
    <cellStyle name="T_Book1_KH XDCB_2008 lan 2 sua ngay 10-11_KH TPCP vung TNB (03-1-2012) 2 3 2" xfId="8343" xr:uid="{00000000-0005-0000-0000-0000DD5F0000}"/>
    <cellStyle name="T_Book1_KH XDCB_2008 lan 2 sua ngay 10-11_KH TPCP vung TNB (03-1-2012) 2 3 2 2" xfId="18237" xr:uid="{00000000-0005-0000-0000-0000DE5F0000}"/>
    <cellStyle name="T_Book1_KH XDCB_2008 lan 2 sua ngay 10-11_KH TPCP vung TNB (03-1-2012) 2 3 2 2 2" xfId="34754" xr:uid="{00000000-0005-0000-0000-0000DF5F0000}"/>
    <cellStyle name="T_Book1_KH XDCB_2008 lan 2 sua ngay 10-11_KH TPCP vung TNB (03-1-2012) 2 3 2 3" xfId="34753" xr:uid="{00000000-0005-0000-0000-0000E05F0000}"/>
    <cellStyle name="T_Book1_KH XDCB_2008 lan 2 sua ngay 10-11_KH TPCP vung TNB (03-1-2012) 2 3 3" xfId="19901" xr:uid="{00000000-0005-0000-0000-0000E15F0000}"/>
    <cellStyle name="T_Book1_KH XDCB_2008 lan 2 sua ngay 10-11_KH TPCP vung TNB (03-1-2012) 2 3 3 2" xfId="34755" xr:uid="{00000000-0005-0000-0000-0000E25F0000}"/>
    <cellStyle name="T_Book1_KH XDCB_2008 lan 2 sua ngay 10-11_KH TPCP vung TNB (03-1-2012) 2 3 4" xfId="34752" xr:uid="{00000000-0005-0000-0000-0000E35F0000}"/>
    <cellStyle name="T_Book1_KH XDCB_2008 lan 2 sua ngay 10-11_KH TPCP vung TNB (03-1-2012) 2 4" xfId="5945" xr:uid="{00000000-0005-0000-0000-0000E45F0000}"/>
    <cellStyle name="T_Book1_KH XDCB_2008 lan 2 sua ngay 10-11_KH TPCP vung TNB (03-1-2012) 2 4 2" xfId="17255" xr:uid="{00000000-0005-0000-0000-0000E55F0000}"/>
    <cellStyle name="T_Book1_KH XDCB_2008 lan 2 sua ngay 10-11_KH TPCP vung TNB (03-1-2012) 2 4 2 2" xfId="34757" xr:uid="{00000000-0005-0000-0000-0000E65F0000}"/>
    <cellStyle name="T_Book1_KH XDCB_2008 lan 2 sua ngay 10-11_KH TPCP vung TNB (03-1-2012) 2 4 3" xfId="34756" xr:uid="{00000000-0005-0000-0000-0000E75F0000}"/>
    <cellStyle name="T_Book1_KH XDCB_2008 lan 2 sua ngay 10-11_KH TPCP vung TNB (03-1-2012) 2 5" xfId="4817" xr:uid="{00000000-0005-0000-0000-0000E85F0000}"/>
    <cellStyle name="T_Book1_KH XDCB_2008 lan 2 sua ngay 10-11_KH TPCP vung TNB (03-1-2012) 2 5 2" xfId="16863" xr:uid="{00000000-0005-0000-0000-0000E95F0000}"/>
    <cellStyle name="T_Book1_KH XDCB_2008 lan 2 sua ngay 10-11_KH TPCP vung TNB (03-1-2012) 2 5 2 2" xfId="34759" xr:uid="{00000000-0005-0000-0000-0000EA5F0000}"/>
    <cellStyle name="T_Book1_KH XDCB_2008 lan 2 sua ngay 10-11_KH TPCP vung TNB (03-1-2012) 2 5 3" xfId="34758" xr:uid="{00000000-0005-0000-0000-0000EB5F0000}"/>
    <cellStyle name="T_Book1_KH XDCB_2008 lan 2 sua ngay 10-11_KH TPCP vung TNB (03-1-2012) 2 6" xfId="19896" xr:uid="{00000000-0005-0000-0000-0000EC5F0000}"/>
    <cellStyle name="T_Book1_KH XDCB_2008 lan 2 sua ngay 10-11_KH TPCP vung TNB (03-1-2012) 2 6 2" xfId="34760" xr:uid="{00000000-0005-0000-0000-0000ED5F0000}"/>
    <cellStyle name="T_Book1_KH XDCB_2008 lan 2 sua ngay 10-11_KH TPCP vung TNB (03-1-2012) 2 7" xfId="34745" xr:uid="{00000000-0005-0000-0000-0000EE5F0000}"/>
    <cellStyle name="T_Book1_KH XDCB_2008 lan 2 sua ngay 10-11_KH TPCP vung TNB (03-1-2012) 3" xfId="10669" xr:uid="{00000000-0005-0000-0000-0000EF5F0000}"/>
    <cellStyle name="T_Book1_KH XDCB_2008 lan 2 sua ngay 10-11_KH TPCP vung TNB (03-1-2012) 3 2" xfId="10670" xr:uid="{00000000-0005-0000-0000-0000F05F0000}"/>
    <cellStyle name="T_Book1_KH XDCB_2008 lan 2 sua ngay 10-11_KH TPCP vung TNB (03-1-2012) 3 2 2" xfId="19903" xr:uid="{00000000-0005-0000-0000-0000F15F0000}"/>
    <cellStyle name="T_Book1_KH XDCB_2008 lan 2 sua ngay 10-11_KH TPCP vung TNB (03-1-2012) 3 2 2 2" xfId="34763" xr:uid="{00000000-0005-0000-0000-0000F25F0000}"/>
    <cellStyle name="T_Book1_KH XDCB_2008 lan 2 sua ngay 10-11_KH TPCP vung TNB (03-1-2012) 3 2 3" xfId="34762" xr:uid="{00000000-0005-0000-0000-0000F35F0000}"/>
    <cellStyle name="T_Book1_KH XDCB_2008 lan 2 sua ngay 10-11_KH TPCP vung TNB (03-1-2012) 3 3" xfId="6211" xr:uid="{00000000-0005-0000-0000-0000F45F0000}"/>
    <cellStyle name="T_Book1_KH XDCB_2008 lan 2 sua ngay 10-11_KH TPCP vung TNB (03-1-2012) 3 3 2" xfId="17323" xr:uid="{00000000-0005-0000-0000-0000F55F0000}"/>
    <cellStyle name="T_Book1_KH XDCB_2008 lan 2 sua ngay 10-11_KH TPCP vung TNB (03-1-2012) 3 3 2 2" xfId="34765" xr:uid="{00000000-0005-0000-0000-0000F65F0000}"/>
    <cellStyle name="T_Book1_KH XDCB_2008 lan 2 sua ngay 10-11_KH TPCP vung TNB (03-1-2012) 3 3 3" xfId="34764" xr:uid="{00000000-0005-0000-0000-0000F75F0000}"/>
    <cellStyle name="T_Book1_KH XDCB_2008 lan 2 sua ngay 10-11_KH TPCP vung TNB (03-1-2012) 3 4" xfId="19902" xr:uid="{00000000-0005-0000-0000-0000F85F0000}"/>
    <cellStyle name="T_Book1_KH XDCB_2008 lan 2 sua ngay 10-11_KH TPCP vung TNB (03-1-2012) 3 4 2" xfId="34766" xr:uid="{00000000-0005-0000-0000-0000F95F0000}"/>
    <cellStyle name="T_Book1_KH XDCB_2008 lan 2 sua ngay 10-11_KH TPCP vung TNB (03-1-2012) 3 5" xfId="34761" xr:uid="{00000000-0005-0000-0000-0000FA5F0000}"/>
    <cellStyle name="T_Book1_KH XDCB_2008 lan 2 sua ngay 10-11_KH TPCP vung TNB (03-1-2012) 4" xfId="4149" xr:uid="{00000000-0005-0000-0000-0000FB5F0000}"/>
    <cellStyle name="T_Book1_KH XDCB_2008 lan 2 sua ngay 10-11_KH TPCP vung TNB (03-1-2012) 4 2" xfId="10671" xr:uid="{00000000-0005-0000-0000-0000FC5F0000}"/>
    <cellStyle name="T_Book1_KH XDCB_2008 lan 2 sua ngay 10-11_KH TPCP vung TNB (03-1-2012) 4 2 2" xfId="19904" xr:uid="{00000000-0005-0000-0000-0000FD5F0000}"/>
    <cellStyle name="T_Book1_KH XDCB_2008 lan 2 sua ngay 10-11_KH TPCP vung TNB (03-1-2012) 4 2 2 2" xfId="34769" xr:uid="{00000000-0005-0000-0000-0000FE5F0000}"/>
    <cellStyle name="T_Book1_KH XDCB_2008 lan 2 sua ngay 10-11_KH TPCP vung TNB (03-1-2012) 4 2 3" xfId="34768" xr:uid="{00000000-0005-0000-0000-0000FF5F0000}"/>
    <cellStyle name="T_Book1_KH XDCB_2008 lan 2 sua ngay 10-11_KH TPCP vung TNB (03-1-2012) 4 3" xfId="16670" xr:uid="{00000000-0005-0000-0000-000000600000}"/>
    <cellStyle name="T_Book1_KH XDCB_2008 lan 2 sua ngay 10-11_KH TPCP vung TNB (03-1-2012) 4 3 2" xfId="34770" xr:uid="{00000000-0005-0000-0000-000001600000}"/>
    <cellStyle name="T_Book1_KH XDCB_2008 lan 2 sua ngay 10-11_KH TPCP vung TNB (03-1-2012) 4 4" xfId="34767" xr:uid="{00000000-0005-0000-0000-000002600000}"/>
    <cellStyle name="T_Book1_KH XDCB_2008 lan 2 sua ngay 10-11_KH TPCP vung TNB (03-1-2012) 5" xfId="8696" xr:uid="{00000000-0005-0000-0000-000003600000}"/>
    <cellStyle name="T_Book1_KH XDCB_2008 lan 2 sua ngay 10-11_KH TPCP vung TNB (03-1-2012) 5 2" xfId="18335" xr:uid="{00000000-0005-0000-0000-000004600000}"/>
    <cellStyle name="T_Book1_KH XDCB_2008 lan 2 sua ngay 10-11_KH TPCP vung TNB (03-1-2012) 5 2 2" xfId="34772" xr:uid="{00000000-0005-0000-0000-000005600000}"/>
    <cellStyle name="T_Book1_KH XDCB_2008 lan 2 sua ngay 10-11_KH TPCP vung TNB (03-1-2012) 5 3" xfId="34771" xr:uid="{00000000-0005-0000-0000-000006600000}"/>
    <cellStyle name="T_Book1_KH XDCB_2008 lan 2 sua ngay 10-11_KH TPCP vung TNB (03-1-2012) 6" xfId="8698" xr:uid="{00000000-0005-0000-0000-000007600000}"/>
    <cellStyle name="T_Book1_KH XDCB_2008 lan 2 sua ngay 10-11_KH TPCP vung TNB (03-1-2012) 6 2" xfId="18336" xr:uid="{00000000-0005-0000-0000-000008600000}"/>
    <cellStyle name="T_Book1_KH XDCB_2008 lan 2 sua ngay 10-11_KH TPCP vung TNB (03-1-2012) 6 2 2" xfId="34774" xr:uid="{00000000-0005-0000-0000-000009600000}"/>
    <cellStyle name="T_Book1_KH XDCB_2008 lan 2 sua ngay 10-11_KH TPCP vung TNB (03-1-2012) 6 3" xfId="34773" xr:uid="{00000000-0005-0000-0000-00000A600000}"/>
    <cellStyle name="T_Book1_KH XDCB_2008 lan 2 sua ngay 10-11_KH TPCP vung TNB (03-1-2012) 7" xfId="16162" xr:uid="{00000000-0005-0000-0000-00000B600000}"/>
    <cellStyle name="T_Book1_KH XDCB_2008 lan 2 sua ngay 10-11_KH TPCP vung TNB (03-1-2012) 7 2" xfId="34775" xr:uid="{00000000-0005-0000-0000-00000C600000}"/>
    <cellStyle name="T_Book1_KH XDCB_2008 lan 2 sua ngay 10-11_KH TPCP vung TNB (03-1-2012) 8" xfId="34744" xr:uid="{00000000-0005-0000-0000-00000D600000}"/>
    <cellStyle name="T_Book1_Khoi luong chinh Hang Tom" xfId="10672" xr:uid="{00000000-0005-0000-0000-00000E600000}"/>
    <cellStyle name="T_Book1_Khoi luong chinh Hang Tom 2" xfId="10673" xr:uid="{00000000-0005-0000-0000-00000F600000}"/>
    <cellStyle name="T_Book1_Khoi luong chinh Hang Tom 2 2" xfId="10674" xr:uid="{00000000-0005-0000-0000-000010600000}"/>
    <cellStyle name="T_Book1_Khoi luong chinh Hang Tom 2 2 2" xfId="10675" xr:uid="{00000000-0005-0000-0000-000011600000}"/>
    <cellStyle name="T_Book1_Khoi luong chinh Hang Tom 2 2 2 2" xfId="34779" xr:uid="{00000000-0005-0000-0000-000012600000}"/>
    <cellStyle name="T_Book1_Khoi luong chinh Hang Tom 2 2 3" xfId="10676" xr:uid="{00000000-0005-0000-0000-000013600000}"/>
    <cellStyle name="T_Book1_Khoi luong chinh Hang Tom 2 2 3 2" xfId="34780" xr:uid="{00000000-0005-0000-0000-000014600000}"/>
    <cellStyle name="T_Book1_Khoi luong chinh Hang Tom 2 2 4" xfId="34778" xr:uid="{00000000-0005-0000-0000-000015600000}"/>
    <cellStyle name="T_Book1_Khoi luong chinh Hang Tom 2 3" xfId="10677" xr:uid="{00000000-0005-0000-0000-000016600000}"/>
    <cellStyle name="T_Book1_Khoi luong chinh Hang Tom 2 3 2" xfId="10678" xr:uid="{00000000-0005-0000-0000-000017600000}"/>
    <cellStyle name="T_Book1_Khoi luong chinh Hang Tom 2 3 2 2" xfId="34782" xr:uid="{00000000-0005-0000-0000-000018600000}"/>
    <cellStyle name="T_Book1_Khoi luong chinh Hang Tom 2 3 3" xfId="34781" xr:uid="{00000000-0005-0000-0000-000019600000}"/>
    <cellStyle name="T_Book1_Khoi luong chinh Hang Tom 2 4" xfId="10680" xr:uid="{00000000-0005-0000-0000-00001A600000}"/>
    <cellStyle name="T_Book1_Khoi luong chinh Hang Tom 2 4 2" xfId="34783" xr:uid="{00000000-0005-0000-0000-00001B600000}"/>
    <cellStyle name="T_Book1_Khoi luong chinh Hang Tom 2 5" xfId="10681" xr:uid="{00000000-0005-0000-0000-00001C600000}"/>
    <cellStyle name="T_Book1_Khoi luong chinh Hang Tom 2 5 2" xfId="34784" xr:uid="{00000000-0005-0000-0000-00001D600000}"/>
    <cellStyle name="T_Book1_Khoi luong chinh Hang Tom 2 6" xfId="34777" xr:uid="{00000000-0005-0000-0000-00001E600000}"/>
    <cellStyle name="T_Book1_Khoi luong chinh Hang Tom 3" xfId="10682" xr:uid="{00000000-0005-0000-0000-00001F600000}"/>
    <cellStyle name="T_Book1_Khoi luong chinh Hang Tom 3 2" xfId="10683" xr:uid="{00000000-0005-0000-0000-000020600000}"/>
    <cellStyle name="T_Book1_Khoi luong chinh Hang Tom 3 2 2" xfId="34786" xr:uid="{00000000-0005-0000-0000-000021600000}"/>
    <cellStyle name="T_Book1_Khoi luong chinh Hang Tom 3 3" xfId="10687" xr:uid="{00000000-0005-0000-0000-000022600000}"/>
    <cellStyle name="T_Book1_Khoi luong chinh Hang Tom 3 3 2" xfId="34787" xr:uid="{00000000-0005-0000-0000-000023600000}"/>
    <cellStyle name="T_Book1_Khoi luong chinh Hang Tom 3 4" xfId="34785" xr:uid="{00000000-0005-0000-0000-000024600000}"/>
    <cellStyle name="T_Book1_Khoi luong chinh Hang Tom 4" xfId="10688" xr:uid="{00000000-0005-0000-0000-000025600000}"/>
    <cellStyle name="T_Book1_Khoi luong chinh Hang Tom 4 2" xfId="10690" xr:uid="{00000000-0005-0000-0000-000026600000}"/>
    <cellStyle name="T_Book1_Khoi luong chinh Hang Tom 4 2 2" xfId="34789" xr:uid="{00000000-0005-0000-0000-000027600000}"/>
    <cellStyle name="T_Book1_Khoi luong chinh Hang Tom 4 3" xfId="34788" xr:uid="{00000000-0005-0000-0000-000028600000}"/>
    <cellStyle name="T_Book1_Khoi luong chinh Hang Tom 5" xfId="2859" xr:uid="{00000000-0005-0000-0000-000029600000}"/>
    <cellStyle name="T_Book1_Khoi luong chinh Hang Tom 5 2" xfId="34790" xr:uid="{00000000-0005-0000-0000-00002A600000}"/>
    <cellStyle name="T_Book1_Khoi luong chinh Hang Tom 6" xfId="8293" xr:uid="{00000000-0005-0000-0000-00002B600000}"/>
    <cellStyle name="T_Book1_Khoi luong chinh Hang Tom 6 2" xfId="34791" xr:uid="{00000000-0005-0000-0000-00002C600000}"/>
    <cellStyle name="T_Book1_Khoi luong chinh Hang Tom 7" xfId="34776" xr:uid="{00000000-0005-0000-0000-00002D600000}"/>
    <cellStyle name="T_Book1_kien giang 2" xfId="5017" xr:uid="{00000000-0005-0000-0000-00002E600000}"/>
    <cellStyle name="T_Book1_kien giang 2 2" xfId="8220" xr:uid="{00000000-0005-0000-0000-00002F600000}"/>
    <cellStyle name="T_Book1_kien giang 2 2 2" xfId="8222" xr:uid="{00000000-0005-0000-0000-000030600000}"/>
    <cellStyle name="T_Book1_kien giang 2 2 2 2" xfId="5380" xr:uid="{00000000-0005-0000-0000-000031600000}"/>
    <cellStyle name="T_Book1_kien giang 2 2 2 2 2" xfId="17057" xr:uid="{00000000-0005-0000-0000-000032600000}"/>
    <cellStyle name="T_Book1_kien giang 2 2 2 2 2 2" xfId="34796" xr:uid="{00000000-0005-0000-0000-000033600000}"/>
    <cellStyle name="T_Book1_kien giang 2 2 2 2 3" xfId="34795" xr:uid="{00000000-0005-0000-0000-000034600000}"/>
    <cellStyle name="T_Book1_kien giang 2 2 2 3" xfId="5382" xr:uid="{00000000-0005-0000-0000-000035600000}"/>
    <cellStyle name="T_Book1_kien giang 2 2 2 3 2" xfId="17058" xr:uid="{00000000-0005-0000-0000-000036600000}"/>
    <cellStyle name="T_Book1_kien giang 2 2 2 3 2 2" xfId="34798" xr:uid="{00000000-0005-0000-0000-000037600000}"/>
    <cellStyle name="T_Book1_kien giang 2 2 2 3 3" xfId="34797" xr:uid="{00000000-0005-0000-0000-000038600000}"/>
    <cellStyle name="T_Book1_kien giang 2 2 2 4" xfId="18194" xr:uid="{00000000-0005-0000-0000-000039600000}"/>
    <cellStyle name="T_Book1_kien giang 2 2 2 4 2" xfId="34799" xr:uid="{00000000-0005-0000-0000-00003A600000}"/>
    <cellStyle name="T_Book1_kien giang 2 2 2 5" xfId="34794" xr:uid="{00000000-0005-0000-0000-00003B600000}"/>
    <cellStyle name="T_Book1_kien giang 2 2 3" xfId="8224" xr:uid="{00000000-0005-0000-0000-00003C600000}"/>
    <cellStyle name="T_Book1_kien giang 2 2 3 2" xfId="4229" xr:uid="{00000000-0005-0000-0000-00003D600000}"/>
    <cellStyle name="T_Book1_kien giang 2 2 3 2 2" xfId="16692" xr:uid="{00000000-0005-0000-0000-00003E600000}"/>
    <cellStyle name="T_Book1_kien giang 2 2 3 2 2 2" xfId="34802" xr:uid="{00000000-0005-0000-0000-00003F600000}"/>
    <cellStyle name="T_Book1_kien giang 2 2 3 2 3" xfId="34801" xr:uid="{00000000-0005-0000-0000-000040600000}"/>
    <cellStyle name="T_Book1_kien giang 2 2 3 3" xfId="18195" xr:uid="{00000000-0005-0000-0000-000041600000}"/>
    <cellStyle name="T_Book1_kien giang 2 2 3 3 2" xfId="34803" xr:uid="{00000000-0005-0000-0000-000042600000}"/>
    <cellStyle name="T_Book1_kien giang 2 2 3 4" xfId="34800" xr:uid="{00000000-0005-0000-0000-000043600000}"/>
    <cellStyle name="T_Book1_kien giang 2 2 4" xfId="10692" xr:uid="{00000000-0005-0000-0000-000044600000}"/>
    <cellStyle name="T_Book1_kien giang 2 2 4 2" xfId="19911" xr:uid="{00000000-0005-0000-0000-000045600000}"/>
    <cellStyle name="T_Book1_kien giang 2 2 4 2 2" xfId="34805" xr:uid="{00000000-0005-0000-0000-000046600000}"/>
    <cellStyle name="T_Book1_kien giang 2 2 4 3" xfId="34804" xr:uid="{00000000-0005-0000-0000-000047600000}"/>
    <cellStyle name="T_Book1_kien giang 2 2 5" xfId="8086" xr:uid="{00000000-0005-0000-0000-000048600000}"/>
    <cellStyle name="T_Book1_kien giang 2 2 5 2" xfId="18155" xr:uid="{00000000-0005-0000-0000-000049600000}"/>
    <cellStyle name="T_Book1_kien giang 2 2 5 2 2" xfId="34807" xr:uid="{00000000-0005-0000-0000-00004A600000}"/>
    <cellStyle name="T_Book1_kien giang 2 2 5 3" xfId="34806" xr:uid="{00000000-0005-0000-0000-00004B600000}"/>
    <cellStyle name="T_Book1_kien giang 2 2 6" xfId="18193" xr:uid="{00000000-0005-0000-0000-00004C600000}"/>
    <cellStyle name="T_Book1_kien giang 2 2 6 2" xfId="34808" xr:uid="{00000000-0005-0000-0000-00004D600000}"/>
    <cellStyle name="T_Book1_kien giang 2 2 7" xfId="34793" xr:uid="{00000000-0005-0000-0000-00004E600000}"/>
    <cellStyle name="T_Book1_kien giang 2 3" xfId="10693" xr:uid="{00000000-0005-0000-0000-00004F600000}"/>
    <cellStyle name="T_Book1_kien giang 2 3 2" xfId="8055" xr:uid="{00000000-0005-0000-0000-000050600000}"/>
    <cellStyle name="T_Book1_kien giang 2 3 2 2" xfId="18146" xr:uid="{00000000-0005-0000-0000-000051600000}"/>
    <cellStyle name="T_Book1_kien giang 2 3 2 2 2" xfId="34811" xr:uid="{00000000-0005-0000-0000-000052600000}"/>
    <cellStyle name="T_Book1_kien giang 2 3 2 3" xfId="34810" xr:uid="{00000000-0005-0000-0000-000053600000}"/>
    <cellStyle name="T_Book1_kien giang 2 3 3" xfId="8059" xr:uid="{00000000-0005-0000-0000-000054600000}"/>
    <cellStyle name="T_Book1_kien giang 2 3 3 2" xfId="18147" xr:uid="{00000000-0005-0000-0000-000055600000}"/>
    <cellStyle name="T_Book1_kien giang 2 3 3 2 2" xfId="34813" xr:uid="{00000000-0005-0000-0000-000056600000}"/>
    <cellStyle name="T_Book1_kien giang 2 3 3 3" xfId="34812" xr:uid="{00000000-0005-0000-0000-000057600000}"/>
    <cellStyle name="T_Book1_kien giang 2 3 4" xfId="19912" xr:uid="{00000000-0005-0000-0000-000058600000}"/>
    <cellStyle name="T_Book1_kien giang 2 3 4 2" xfId="34814" xr:uid="{00000000-0005-0000-0000-000059600000}"/>
    <cellStyle name="T_Book1_kien giang 2 3 5" xfId="34809" xr:uid="{00000000-0005-0000-0000-00005A600000}"/>
    <cellStyle name="T_Book1_kien giang 2 4" xfId="8400" xr:uid="{00000000-0005-0000-0000-00005B600000}"/>
    <cellStyle name="T_Book1_kien giang 2 4 2" xfId="2435" xr:uid="{00000000-0005-0000-0000-00005C600000}"/>
    <cellStyle name="T_Book1_kien giang 2 4 2 2" xfId="16048" xr:uid="{00000000-0005-0000-0000-00005D600000}"/>
    <cellStyle name="T_Book1_kien giang 2 4 2 2 2" xfId="34817" xr:uid="{00000000-0005-0000-0000-00005E600000}"/>
    <cellStyle name="T_Book1_kien giang 2 4 2 3" xfId="34816" xr:uid="{00000000-0005-0000-0000-00005F600000}"/>
    <cellStyle name="T_Book1_kien giang 2 4 3" xfId="18259" xr:uid="{00000000-0005-0000-0000-000060600000}"/>
    <cellStyle name="T_Book1_kien giang 2 4 3 2" xfId="34818" xr:uid="{00000000-0005-0000-0000-000061600000}"/>
    <cellStyle name="T_Book1_kien giang 2 4 4" xfId="34815" xr:uid="{00000000-0005-0000-0000-000062600000}"/>
    <cellStyle name="T_Book1_kien giang 2 5" xfId="6765" xr:uid="{00000000-0005-0000-0000-000063600000}"/>
    <cellStyle name="T_Book1_kien giang 2 5 2" xfId="17550" xr:uid="{00000000-0005-0000-0000-000064600000}"/>
    <cellStyle name="T_Book1_kien giang 2 5 2 2" xfId="34820" xr:uid="{00000000-0005-0000-0000-000065600000}"/>
    <cellStyle name="T_Book1_kien giang 2 5 3" xfId="34819" xr:uid="{00000000-0005-0000-0000-000066600000}"/>
    <cellStyle name="T_Book1_kien giang 2 6" xfId="8414" xr:uid="{00000000-0005-0000-0000-000067600000}"/>
    <cellStyle name="T_Book1_kien giang 2 6 2" xfId="18266" xr:uid="{00000000-0005-0000-0000-000068600000}"/>
    <cellStyle name="T_Book1_kien giang 2 6 2 2" xfId="34822" xr:uid="{00000000-0005-0000-0000-000069600000}"/>
    <cellStyle name="T_Book1_kien giang 2 6 3" xfId="34821" xr:uid="{00000000-0005-0000-0000-00006A600000}"/>
    <cellStyle name="T_Book1_kien giang 2 7" xfId="16939" xr:uid="{00000000-0005-0000-0000-00006B600000}"/>
    <cellStyle name="T_Book1_kien giang 2 7 2" xfId="34823" xr:uid="{00000000-0005-0000-0000-00006C600000}"/>
    <cellStyle name="T_Book1_kien giang 2 8" xfId="34792" xr:uid="{00000000-0005-0000-0000-00006D600000}"/>
    <cellStyle name="T_Book1_Luy ke von ung nam 2011 -Thoa gui ngay 12-8-2012" xfId="4742" xr:uid="{00000000-0005-0000-0000-00006E600000}"/>
    <cellStyle name="T_Book1_Luy ke von ung nam 2011 -Thoa gui ngay 12-8-2012 2" xfId="6714" xr:uid="{00000000-0005-0000-0000-00006F600000}"/>
    <cellStyle name="T_Book1_Luy ke von ung nam 2011 -Thoa gui ngay 12-8-2012 2 2" xfId="6717" xr:uid="{00000000-0005-0000-0000-000070600000}"/>
    <cellStyle name="T_Book1_Luy ke von ung nam 2011 -Thoa gui ngay 12-8-2012 2 2 2" xfId="5332" xr:uid="{00000000-0005-0000-0000-000071600000}"/>
    <cellStyle name="T_Book1_Luy ke von ung nam 2011 -Thoa gui ngay 12-8-2012 2 2 2 2" xfId="17040" xr:uid="{00000000-0005-0000-0000-000072600000}"/>
    <cellStyle name="T_Book1_Luy ke von ung nam 2011 -Thoa gui ngay 12-8-2012 2 2 2 2 2" xfId="34828" xr:uid="{00000000-0005-0000-0000-000073600000}"/>
    <cellStyle name="T_Book1_Luy ke von ung nam 2011 -Thoa gui ngay 12-8-2012 2 2 2 3" xfId="34827" xr:uid="{00000000-0005-0000-0000-000074600000}"/>
    <cellStyle name="T_Book1_Luy ke von ung nam 2011 -Thoa gui ngay 12-8-2012 2 2 3" xfId="7758" xr:uid="{00000000-0005-0000-0000-000075600000}"/>
    <cellStyle name="T_Book1_Luy ke von ung nam 2011 -Thoa gui ngay 12-8-2012 2 2 3 2" xfId="18048" xr:uid="{00000000-0005-0000-0000-000076600000}"/>
    <cellStyle name="T_Book1_Luy ke von ung nam 2011 -Thoa gui ngay 12-8-2012 2 2 3 2 2" xfId="34830" xr:uid="{00000000-0005-0000-0000-000077600000}"/>
    <cellStyle name="T_Book1_Luy ke von ung nam 2011 -Thoa gui ngay 12-8-2012 2 2 3 3" xfId="34829" xr:uid="{00000000-0005-0000-0000-000078600000}"/>
    <cellStyle name="T_Book1_Luy ke von ung nam 2011 -Thoa gui ngay 12-8-2012 2 2 4" xfId="17535" xr:uid="{00000000-0005-0000-0000-000079600000}"/>
    <cellStyle name="T_Book1_Luy ke von ung nam 2011 -Thoa gui ngay 12-8-2012 2 2 4 2" xfId="34831" xr:uid="{00000000-0005-0000-0000-00007A600000}"/>
    <cellStyle name="T_Book1_Luy ke von ung nam 2011 -Thoa gui ngay 12-8-2012 2 2 5" xfId="34826" xr:uid="{00000000-0005-0000-0000-00007B600000}"/>
    <cellStyle name="T_Book1_Luy ke von ung nam 2011 -Thoa gui ngay 12-8-2012 2 3" xfId="23" xr:uid="{00000000-0005-0000-0000-00007C600000}"/>
    <cellStyle name="T_Book1_Luy ke von ung nam 2011 -Thoa gui ngay 12-8-2012 2 3 2" xfId="5368" xr:uid="{00000000-0005-0000-0000-00007D600000}"/>
    <cellStyle name="T_Book1_Luy ke von ung nam 2011 -Thoa gui ngay 12-8-2012 2 3 2 2" xfId="17054" xr:uid="{00000000-0005-0000-0000-00007E600000}"/>
    <cellStyle name="T_Book1_Luy ke von ung nam 2011 -Thoa gui ngay 12-8-2012 2 3 2 2 2" xfId="34834" xr:uid="{00000000-0005-0000-0000-00007F600000}"/>
    <cellStyle name="T_Book1_Luy ke von ung nam 2011 -Thoa gui ngay 12-8-2012 2 3 2 3" xfId="34833" xr:uid="{00000000-0005-0000-0000-000080600000}"/>
    <cellStyle name="T_Book1_Luy ke von ung nam 2011 -Thoa gui ngay 12-8-2012 2 3 3" xfId="15164" xr:uid="{00000000-0005-0000-0000-000081600000}"/>
    <cellStyle name="T_Book1_Luy ke von ung nam 2011 -Thoa gui ngay 12-8-2012 2 3 3 2" xfId="34835" xr:uid="{00000000-0005-0000-0000-000082600000}"/>
    <cellStyle name="T_Book1_Luy ke von ung nam 2011 -Thoa gui ngay 12-8-2012 2 3 4" xfId="34832" xr:uid="{00000000-0005-0000-0000-000083600000}"/>
    <cellStyle name="T_Book1_Luy ke von ung nam 2011 -Thoa gui ngay 12-8-2012 2 4" xfId="10694" xr:uid="{00000000-0005-0000-0000-000084600000}"/>
    <cellStyle name="T_Book1_Luy ke von ung nam 2011 -Thoa gui ngay 12-8-2012 2 4 2" xfId="19913" xr:uid="{00000000-0005-0000-0000-000085600000}"/>
    <cellStyle name="T_Book1_Luy ke von ung nam 2011 -Thoa gui ngay 12-8-2012 2 4 2 2" xfId="34837" xr:uid="{00000000-0005-0000-0000-000086600000}"/>
    <cellStyle name="T_Book1_Luy ke von ung nam 2011 -Thoa gui ngay 12-8-2012 2 4 3" xfId="34836" xr:uid="{00000000-0005-0000-0000-000087600000}"/>
    <cellStyle name="T_Book1_Luy ke von ung nam 2011 -Thoa gui ngay 12-8-2012 2 5" xfId="10696" xr:uid="{00000000-0005-0000-0000-000088600000}"/>
    <cellStyle name="T_Book1_Luy ke von ung nam 2011 -Thoa gui ngay 12-8-2012 2 5 2" xfId="19915" xr:uid="{00000000-0005-0000-0000-000089600000}"/>
    <cellStyle name="T_Book1_Luy ke von ung nam 2011 -Thoa gui ngay 12-8-2012 2 5 2 2" xfId="34839" xr:uid="{00000000-0005-0000-0000-00008A600000}"/>
    <cellStyle name="T_Book1_Luy ke von ung nam 2011 -Thoa gui ngay 12-8-2012 2 5 3" xfId="34838" xr:uid="{00000000-0005-0000-0000-00008B600000}"/>
    <cellStyle name="T_Book1_Luy ke von ung nam 2011 -Thoa gui ngay 12-8-2012 2 6" xfId="17533" xr:uid="{00000000-0005-0000-0000-00008C600000}"/>
    <cellStyle name="T_Book1_Luy ke von ung nam 2011 -Thoa gui ngay 12-8-2012 2 6 2" xfId="34840" xr:uid="{00000000-0005-0000-0000-00008D600000}"/>
    <cellStyle name="T_Book1_Luy ke von ung nam 2011 -Thoa gui ngay 12-8-2012 2 7" xfId="34825" xr:uid="{00000000-0005-0000-0000-00008E600000}"/>
    <cellStyle name="T_Book1_Luy ke von ung nam 2011 -Thoa gui ngay 12-8-2012 3" xfId="6035" xr:uid="{00000000-0005-0000-0000-00008F600000}"/>
    <cellStyle name="T_Book1_Luy ke von ung nam 2011 -Thoa gui ngay 12-8-2012 3 2" xfId="6719" xr:uid="{00000000-0005-0000-0000-000090600000}"/>
    <cellStyle name="T_Book1_Luy ke von ung nam 2011 -Thoa gui ngay 12-8-2012 3 2 2" xfId="17536" xr:uid="{00000000-0005-0000-0000-000091600000}"/>
    <cellStyle name="T_Book1_Luy ke von ung nam 2011 -Thoa gui ngay 12-8-2012 3 2 2 2" xfId="34843" xr:uid="{00000000-0005-0000-0000-000092600000}"/>
    <cellStyle name="T_Book1_Luy ke von ung nam 2011 -Thoa gui ngay 12-8-2012 3 2 3" xfId="34842" xr:uid="{00000000-0005-0000-0000-000093600000}"/>
    <cellStyle name="T_Book1_Luy ke von ung nam 2011 -Thoa gui ngay 12-8-2012 3 3" xfId="9238" xr:uid="{00000000-0005-0000-0000-000094600000}"/>
    <cellStyle name="T_Book1_Luy ke von ung nam 2011 -Thoa gui ngay 12-8-2012 3 3 2" xfId="18548" xr:uid="{00000000-0005-0000-0000-000095600000}"/>
    <cellStyle name="T_Book1_Luy ke von ung nam 2011 -Thoa gui ngay 12-8-2012 3 3 2 2" xfId="34845" xr:uid="{00000000-0005-0000-0000-000096600000}"/>
    <cellStyle name="T_Book1_Luy ke von ung nam 2011 -Thoa gui ngay 12-8-2012 3 3 3" xfId="34844" xr:uid="{00000000-0005-0000-0000-000097600000}"/>
    <cellStyle name="T_Book1_Luy ke von ung nam 2011 -Thoa gui ngay 12-8-2012 3 4" xfId="17282" xr:uid="{00000000-0005-0000-0000-000098600000}"/>
    <cellStyle name="T_Book1_Luy ke von ung nam 2011 -Thoa gui ngay 12-8-2012 3 4 2" xfId="34846" xr:uid="{00000000-0005-0000-0000-000099600000}"/>
    <cellStyle name="T_Book1_Luy ke von ung nam 2011 -Thoa gui ngay 12-8-2012 3 5" xfId="34841" xr:uid="{00000000-0005-0000-0000-00009A600000}"/>
    <cellStyle name="T_Book1_Luy ke von ung nam 2011 -Thoa gui ngay 12-8-2012 4" xfId="3453" xr:uid="{00000000-0005-0000-0000-00009B600000}"/>
    <cellStyle name="T_Book1_Luy ke von ung nam 2011 -Thoa gui ngay 12-8-2012 4 2" xfId="1650" xr:uid="{00000000-0005-0000-0000-00009C600000}"/>
    <cellStyle name="T_Book1_Luy ke von ung nam 2011 -Thoa gui ngay 12-8-2012 4 2 2" xfId="15785" xr:uid="{00000000-0005-0000-0000-00009D600000}"/>
    <cellStyle name="T_Book1_Luy ke von ung nam 2011 -Thoa gui ngay 12-8-2012 4 2 2 2" xfId="34849" xr:uid="{00000000-0005-0000-0000-00009E600000}"/>
    <cellStyle name="T_Book1_Luy ke von ung nam 2011 -Thoa gui ngay 12-8-2012 4 2 3" xfId="34848" xr:uid="{00000000-0005-0000-0000-00009F600000}"/>
    <cellStyle name="T_Book1_Luy ke von ung nam 2011 -Thoa gui ngay 12-8-2012 4 3" xfId="16399" xr:uid="{00000000-0005-0000-0000-0000A0600000}"/>
    <cellStyle name="T_Book1_Luy ke von ung nam 2011 -Thoa gui ngay 12-8-2012 4 3 2" xfId="34850" xr:uid="{00000000-0005-0000-0000-0000A1600000}"/>
    <cellStyle name="T_Book1_Luy ke von ung nam 2011 -Thoa gui ngay 12-8-2012 4 4" xfId="34847" xr:uid="{00000000-0005-0000-0000-0000A2600000}"/>
    <cellStyle name="T_Book1_Luy ke von ung nam 2011 -Thoa gui ngay 12-8-2012 5" xfId="6041" xr:uid="{00000000-0005-0000-0000-0000A3600000}"/>
    <cellStyle name="T_Book1_Luy ke von ung nam 2011 -Thoa gui ngay 12-8-2012 5 2" xfId="17284" xr:uid="{00000000-0005-0000-0000-0000A4600000}"/>
    <cellStyle name="T_Book1_Luy ke von ung nam 2011 -Thoa gui ngay 12-8-2012 5 2 2" xfId="34852" xr:uid="{00000000-0005-0000-0000-0000A5600000}"/>
    <cellStyle name="T_Book1_Luy ke von ung nam 2011 -Thoa gui ngay 12-8-2012 5 3" xfId="34851" xr:uid="{00000000-0005-0000-0000-0000A6600000}"/>
    <cellStyle name="T_Book1_Luy ke von ung nam 2011 -Thoa gui ngay 12-8-2012 6" xfId="6044" xr:uid="{00000000-0005-0000-0000-0000A7600000}"/>
    <cellStyle name="T_Book1_Luy ke von ung nam 2011 -Thoa gui ngay 12-8-2012 6 2" xfId="17285" xr:uid="{00000000-0005-0000-0000-0000A8600000}"/>
    <cellStyle name="T_Book1_Luy ke von ung nam 2011 -Thoa gui ngay 12-8-2012 6 2 2" xfId="34854" xr:uid="{00000000-0005-0000-0000-0000A9600000}"/>
    <cellStyle name="T_Book1_Luy ke von ung nam 2011 -Thoa gui ngay 12-8-2012 6 3" xfId="34853" xr:uid="{00000000-0005-0000-0000-0000AA600000}"/>
    <cellStyle name="T_Book1_Luy ke von ung nam 2011 -Thoa gui ngay 12-8-2012 7" xfId="16839" xr:uid="{00000000-0005-0000-0000-0000AB600000}"/>
    <cellStyle name="T_Book1_Luy ke von ung nam 2011 -Thoa gui ngay 12-8-2012 7 2" xfId="34855" xr:uid="{00000000-0005-0000-0000-0000AC600000}"/>
    <cellStyle name="T_Book1_Luy ke von ung nam 2011 -Thoa gui ngay 12-8-2012 8" xfId="34824" xr:uid="{00000000-0005-0000-0000-0000AD600000}"/>
    <cellStyle name="T_Book1_Luy ke von ung nam 2011 -Thoa gui ngay 12-8-2012_!1 1 bao cao giao KH ve HTCMT vung TNB   12-12-2011" xfId="10698" xr:uid="{00000000-0005-0000-0000-0000AE600000}"/>
    <cellStyle name="T_Book1_Luy ke von ung nam 2011 -Thoa gui ngay 12-8-2012_!1 1 bao cao giao KH ve HTCMT vung TNB   12-12-2011 2" xfId="3324" xr:uid="{00000000-0005-0000-0000-0000AF600000}"/>
    <cellStyle name="T_Book1_Luy ke von ung nam 2011 -Thoa gui ngay 12-8-2012_!1 1 bao cao giao KH ve HTCMT vung TNB   12-12-2011 2 2" xfId="10699" xr:uid="{00000000-0005-0000-0000-0000B0600000}"/>
    <cellStyle name="T_Book1_Luy ke von ung nam 2011 -Thoa gui ngay 12-8-2012_!1 1 bao cao giao KH ve HTCMT vung TNB   12-12-2011 2 2 2" xfId="10700" xr:uid="{00000000-0005-0000-0000-0000B1600000}"/>
    <cellStyle name="T_Book1_Luy ke von ung nam 2011 -Thoa gui ngay 12-8-2012_!1 1 bao cao giao KH ve HTCMT vung TNB   12-12-2011 2 2 2 2" xfId="19919" xr:uid="{00000000-0005-0000-0000-0000B2600000}"/>
    <cellStyle name="T_Book1_Luy ke von ung nam 2011 -Thoa gui ngay 12-8-2012_!1 1 bao cao giao KH ve HTCMT vung TNB   12-12-2011 2 2 2 2 2" xfId="34860" xr:uid="{00000000-0005-0000-0000-0000B3600000}"/>
    <cellStyle name="T_Book1_Luy ke von ung nam 2011 -Thoa gui ngay 12-8-2012_!1 1 bao cao giao KH ve HTCMT vung TNB   12-12-2011 2 2 2 3" xfId="34859" xr:uid="{00000000-0005-0000-0000-0000B4600000}"/>
    <cellStyle name="T_Book1_Luy ke von ung nam 2011 -Thoa gui ngay 12-8-2012_!1 1 bao cao giao KH ve HTCMT vung TNB   12-12-2011 2 2 3" xfId="10701" xr:uid="{00000000-0005-0000-0000-0000B5600000}"/>
    <cellStyle name="T_Book1_Luy ke von ung nam 2011 -Thoa gui ngay 12-8-2012_!1 1 bao cao giao KH ve HTCMT vung TNB   12-12-2011 2 2 3 2" xfId="19920" xr:uid="{00000000-0005-0000-0000-0000B6600000}"/>
    <cellStyle name="T_Book1_Luy ke von ung nam 2011 -Thoa gui ngay 12-8-2012_!1 1 bao cao giao KH ve HTCMT vung TNB   12-12-2011 2 2 3 2 2" xfId="34862" xr:uid="{00000000-0005-0000-0000-0000B7600000}"/>
    <cellStyle name="T_Book1_Luy ke von ung nam 2011 -Thoa gui ngay 12-8-2012_!1 1 bao cao giao KH ve HTCMT vung TNB   12-12-2011 2 2 3 3" xfId="34861" xr:uid="{00000000-0005-0000-0000-0000B8600000}"/>
    <cellStyle name="T_Book1_Luy ke von ung nam 2011 -Thoa gui ngay 12-8-2012_!1 1 bao cao giao KH ve HTCMT vung TNB   12-12-2011 2 2 4" xfId="19918" xr:uid="{00000000-0005-0000-0000-0000B9600000}"/>
    <cellStyle name="T_Book1_Luy ke von ung nam 2011 -Thoa gui ngay 12-8-2012_!1 1 bao cao giao KH ve HTCMT vung TNB   12-12-2011 2 2 4 2" xfId="34863" xr:uid="{00000000-0005-0000-0000-0000BA600000}"/>
    <cellStyle name="T_Book1_Luy ke von ung nam 2011 -Thoa gui ngay 12-8-2012_!1 1 bao cao giao KH ve HTCMT vung TNB   12-12-2011 2 2 5" xfId="34858" xr:uid="{00000000-0005-0000-0000-0000BB600000}"/>
    <cellStyle name="T_Book1_Luy ke von ung nam 2011 -Thoa gui ngay 12-8-2012_!1 1 bao cao giao KH ve HTCMT vung TNB   12-12-2011 2 3" xfId="10702" xr:uid="{00000000-0005-0000-0000-0000BC600000}"/>
    <cellStyle name="T_Book1_Luy ke von ung nam 2011 -Thoa gui ngay 12-8-2012_!1 1 bao cao giao KH ve HTCMT vung TNB   12-12-2011 2 3 2" xfId="10703" xr:uid="{00000000-0005-0000-0000-0000BD600000}"/>
    <cellStyle name="T_Book1_Luy ke von ung nam 2011 -Thoa gui ngay 12-8-2012_!1 1 bao cao giao KH ve HTCMT vung TNB   12-12-2011 2 3 2 2" xfId="19922" xr:uid="{00000000-0005-0000-0000-0000BE600000}"/>
    <cellStyle name="T_Book1_Luy ke von ung nam 2011 -Thoa gui ngay 12-8-2012_!1 1 bao cao giao KH ve HTCMT vung TNB   12-12-2011 2 3 2 2 2" xfId="34866" xr:uid="{00000000-0005-0000-0000-0000BF600000}"/>
    <cellStyle name="T_Book1_Luy ke von ung nam 2011 -Thoa gui ngay 12-8-2012_!1 1 bao cao giao KH ve HTCMT vung TNB   12-12-2011 2 3 2 3" xfId="34865" xr:uid="{00000000-0005-0000-0000-0000C0600000}"/>
    <cellStyle name="T_Book1_Luy ke von ung nam 2011 -Thoa gui ngay 12-8-2012_!1 1 bao cao giao KH ve HTCMT vung TNB   12-12-2011 2 3 3" xfId="19921" xr:uid="{00000000-0005-0000-0000-0000C1600000}"/>
    <cellStyle name="T_Book1_Luy ke von ung nam 2011 -Thoa gui ngay 12-8-2012_!1 1 bao cao giao KH ve HTCMT vung TNB   12-12-2011 2 3 3 2" xfId="34867" xr:uid="{00000000-0005-0000-0000-0000C2600000}"/>
    <cellStyle name="T_Book1_Luy ke von ung nam 2011 -Thoa gui ngay 12-8-2012_!1 1 bao cao giao KH ve HTCMT vung TNB   12-12-2011 2 3 4" xfId="34864" xr:uid="{00000000-0005-0000-0000-0000C3600000}"/>
    <cellStyle name="T_Book1_Luy ke von ung nam 2011 -Thoa gui ngay 12-8-2012_!1 1 bao cao giao KH ve HTCMT vung TNB   12-12-2011 2 4" xfId="10704" xr:uid="{00000000-0005-0000-0000-0000C4600000}"/>
    <cellStyle name="T_Book1_Luy ke von ung nam 2011 -Thoa gui ngay 12-8-2012_!1 1 bao cao giao KH ve HTCMT vung TNB   12-12-2011 2 4 2" xfId="19923" xr:uid="{00000000-0005-0000-0000-0000C5600000}"/>
    <cellStyle name="T_Book1_Luy ke von ung nam 2011 -Thoa gui ngay 12-8-2012_!1 1 bao cao giao KH ve HTCMT vung TNB   12-12-2011 2 4 2 2" xfId="34869" xr:uid="{00000000-0005-0000-0000-0000C6600000}"/>
    <cellStyle name="T_Book1_Luy ke von ung nam 2011 -Thoa gui ngay 12-8-2012_!1 1 bao cao giao KH ve HTCMT vung TNB   12-12-2011 2 4 3" xfId="34868" xr:uid="{00000000-0005-0000-0000-0000C7600000}"/>
    <cellStyle name="T_Book1_Luy ke von ung nam 2011 -Thoa gui ngay 12-8-2012_!1 1 bao cao giao KH ve HTCMT vung TNB   12-12-2011 2 5" xfId="10705" xr:uid="{00000000-0005-0000-0000-0000C8600000}"/>
    <cellStyle name="T_Book1_Luy ke von ung nam 2011 -Thoa gui ngay 12-8-2012_!1 1 bao cao giao KH ve HTCMT vung TNB   12-12-2011 2 5 2" xfId="19924" xr:uid="{00000000-0005-0000-0000-0000C9600000}"/>
    <cellStyle name="T_Book1_Luy ke von ung nam 2011 -Thoa gui ngay 12-8-2012_!1 1 bao cao giao KH ve HTCMT vung TNB   12-12-2011 2 5 2 2" xfId="34871" xr:uid="{00000000-0005-0000-0000-0000CA600000}"/>
    <cellStyle name="T_Book1_Luy ke von ung nam 2011 -Thoa gui ngay 12-8-2012_!1 1 bao cao giao KH ve HTCMT vung TNB   12-12-2011 2 5 3" xfId="34870" xr:uid="{00000000-0005-0000-0000-0000CB600000}"/>
    <cellStyle name="T_Book1_Luy ke von ung nam 2011 -Thoa gui ngay 12-8-2012_!1 1 bao cao giao KH ve HTCMT vung TNB   12-12-2011 2 6" xfId="16358" xr:uid="{00000000-0005-0000-0000-0000CC600000}"/>
    <cellStyle name="T_Book1_Luy ke von ung nam 2011 -Thoa gui ngay 12-8-2012_!1 1 bao cao giao KH ve HTCMT vung TNB   12-12-2011 2 6 2" xfId="34872" xr:uid="{00000000-0005-0000-0000-0000CD600000}"/>
    <cellStyle name="T_Book1_Luy ke von ung nam 2011 -Thoa gui ngay 12-8-2012_!1 1 bao cao giao KH ve HTCMT vung TNB   12-12-2011 2 7" xfId="34857" xr:uid="{00000000-0005-0000-0000-0000CE600000}"/>
    <cellStyle name="T_Book1_Luy ke von ung nam 2011 -Thoa gui ngay 12-8-2012_!1 1 bao cao giao KH ve HTCMT vung TNB   12-12-2011 3" xfId="10062" xr:uid="{00000000-0005-0000-0000-0000CF600000}"/>
    <cellStyle name="T_Book1_Luy ke von ung nam 2011 -Thoa gui ngay 12-8-2012_!1 1 bao cao giao KH ve HTCMT vung TNB   12-12-2011 3 2" xfId="10706" xr:uid="{00000000-0005-0000-0000-0000D0600000}"/>
    <cellStyle name="T_Book1_Luy ke von ung nam 2011 -Thoa gui ngay 12-8-2012_!1 1 bao cao giao KH ve HTCMT vung TNB   12-12-2011 3 2 2" xfId="19925" xr:uid="{00000000-0005-0000-0000-0000D1600000}"/>
    <cellStyle name="T_Book1_Luy ke von ung nam 2011 -Thoa gui ngay 12-8-2012_!1 1 bao cao giao KH ve HTCMT vung TNB   12-12-2011 3 2 2 2" xfId="34875" xr:uid="{00000000-0005-0000-0000-0000D2600000}"/>
    <cellStyle name="T_Book1_Luy ke von ung nam 2011 -Thoa gui ngay 12-8-2012_!1 1 bao cao giao KH ve HTCMT vung TNB   12-12-2011 3 2 3" xfId="34874" xr:uid="{00000000-0005-0000-0000-0000D3600000}"/>
    <cellStyle name="T_Book1_Luy ke von ung nam 2011 -Thoa gui ngay 12-8-2012_!1 1 bao cao giao KH ve HTCMT vung TNB   12-12-2011 3 3" xfId="10707" xr:uid="{00000000-0005-0000-0000-0000D4600000}"/>
    <cellStyle name="T_Book1_Luy ke von ung nam 2011 -Thoa gui ngay 12-8-2012_!1 1 bao cao giao KH ve HTCMT vung TNB   12-12-2011 3 3 2" xfId="19926" xr:uid="{00000000-0005-0000-0000-0000D5600000}"/>
    <cellStyle name="T_Book1_Luy ke von ung nam 2011 -Thoa gui ngay 12-8-2012_!1 1 bao cao giao KH ve HTCMT vung TNB   12-12-2011 3 3 2 2" xfId="34877" xr:uid="{00000000-0005-0000-0000-0000D6600000}"/>
    <cellStyle name="T_Book1_Luy ke von ung nam 2011 -Thoa gui ngay 12-8-2012_!1 1 bao cao giao KH ve HTCMT vung TNB   12-12-2011 3 3 3" xfId="34876" xr:uid="{00000000-0005-0000-0000-0000D7600000}"/>
    <cellStyle name="T_Book1_Luy ke von ung nam 2011 -Thoa gui ngay 12-8-2012_!1 1 bao cao giao KH ve HTCMT vung TNB   12-12-2011 3 4" xfId="19327" xr:uid="{00000000-0005-0000-0000-0000D8600000}"/>
    <cellStyle name="T_Book1_Luy ke von ung nam 2011 -Thoa gui ngay 12-8-2012_!1 1 bao cao giao KH ve HTCMT vung TNB   12-12-2011 3 4 2" xfId="34878" xr:uid="{00000000-0005-0000-0000-0000D9600000}"/>
    <cellStyle name="T_Book1_Luy ke von ung nam 2011 -Thoa gui ngay 12-8-2012_!1 1 bao cao giao KH ve HTCMT vung TNB   12-12-2011 3 5" xfId="34873" xr:uid="{00000000-0005-0000-0000-0000DA600000}"/>
    <cellStyle name="T_Book1_Luy ke von ung nam 2011 -Thoa gui ngay 12-8-2012_!1 1 bao cao giao KH ve HTCMT vung TNB   12-12-2011 4" xfId="10708" xr:uid="{00000000-0005-0000-0000-0000DB600000}"/>
    <cellStyle name="T_Book1_Luy ke von ung nam 2011 -Thoa gui ngay 12-8-2012_!1 1 bao cao giao KH ve HTCMT vung TNB   12-12-2011 4 2" xfId="10709" xr:uid="{00000000-0005-0000-0000-0000DC600000}"/>
    <cellStyle name="T_Book1_Luy ke von ung nam 2011 -Thoa gui ngay 12-8-2012_!1 1 bao cao giao KH ve HTCMT vung TNB   12-12-2011 4 2 2" xfId="19928" xr:uid="{00000000-0005-0000-0000-0000DD600000}"/>
    <cellStyle name="T_Book1_Luy ke von ung nam 2011 -Thoa gui ngay 12-8-2012_!1 1 bao cao giao KH ve HTCMT vung TNB   12-12-2011 4 2 2 2" xfId="34881" xr:uid="{00000000-0005-0000-0000-0000DE600000}"/>
    <cellStyle name="T_Book1_Luy ke von ung nam 2011 -Thoa gui ngay 12-8-2012_!1 1 bao cao giao KH ve HTCMT vung TNB   12-12-2011 4 2 3" xfId="34880" xr:uid="{00000000-0005-0000-0000-0000DF600000}"/>
    <cellStyle name="T_Book1_Luy ke von ung nam 2011 -Thoa gui ngay 12-8-2012_!1 1 bao cao giao KH ve HTCMT vung TNB   12-12-2011 4 3" xfId="19927" xr:uid="{00000000-0005-0000-0000-0000E0600000}"/>
    <cellStyle name="T_Book1_Luy ke von ung nam 2011 -Thoa gui ngay 12-8-2012_!1 1 bao cao giao KH ve HTCMT vung TNB   12-12-2011 4 3 2" xfId="34882" xr:uid="{00000000-0005-0000-0000-0000E1600000}"/>
    <cellStyle name="T_Book1_Luy ke von ung nam 2011 -Thoa gui ngay 12-8-2012_!1 1 bao cao giao KH ve HTCMT vung TNB   12-12-2011 4 4" xfId="34879" xr:uid="{00000000-0005-0000-0000-0000E2600000}"/>
    <cellStyle name="T_Book1_Luy ke von ung nam 2011 -Thoa gui ngay 12-8-2012_!1 1 bao cao giao KH ve HTCMT vung TNB   12-12-2011 5" xfId="10710" xr:uid="{00000000-0005-0000-0000-0000E3600000}"/>
    <cellStyle name="T_Book1_Luy ke von ung nam 2011 -Thoa gui ngay 12-8-2012_!1 1 bao cao giao KH ve HTCMT vung TNB   12-12-2011 5 2" xfId="19929" xr:uid="{00000000-0005-0000-0000-0000E4600000}"/>
    <cellStyle name="T_Book1_Luy ke von ung nam 2011 -Thoa gui ngay 12-8-2012_!1 1 bao cao giao KH ve HTCMT vung TNB   12-12-2011 5 2 2" xfId="34884" xr:uid="{00000000-0005-0000-0000-0000E5600000}"/>
    <cellStyle name="T_Book1_Luy ke von ung nam 2011 -Thoa gui ngay 12-8-2012_!1 1 bao cao giao KH ve HTCMT vung TNB   12-12-2011 5 3" xfId="34883" xr:uid="{00000000-0005-0000-0000-0000E6600000}"/>
    <cellStyle name="T_Book1_Luy ke von ung nam 2011 -Thoa gui ngay 12-8-2012_!1 1 bao cao giao KH ve HTCMT vung TNB   12-12-2011 6" xfId="10711" xr:uid="{00000000-0005-0000-0000-0000E7600000}"/>
    <cellStyle name="T_Book1_Luy ke von ung nam 2011 -Thoa gui ngay 12-8-2012_!1 1 bao cao giao KH ve HTCMT vung TNB   12-12-2011 6 2" xfId="19930" xr:uid="{00000000-0005-0000-0000-0000E8600000}"/>
    <cellStyle name="T_Book1_Luy ke von ung nam 2011 -Thoa gui ngay 12-8-2012_!1 1 bao cao giao KH ve HTCMT vung TNB   12-12-2011 6 2 2" xfId="34886" xr:uid="{00000000-0005-0000-0000-0000E9600000}"/>
    <cellStyle name="T_Book1_Luy ke von ung nam 2011 -Thoa gui ngay 12-8-2012_!1 1 bao cao giao KH ve HTCMT vung TNB   12-12-2011 6 3" xfId="34885" xr:uid="{00000000-0005-0000-0000-0000EA600000}"/>
    <cellStyle name="T_Book1_Luy ke von ung nam 2011 -Thoa gui ngay 12-8-2012_!1 1 bao cao giao KH ve HTCMT vung TNB   12-12-2011 7" xfId="19917" xr:uid="{00000000-0005-0000-0000-0000EB600000}"/>
    <cellStyle name="T_Book1_Luy ke von ung nam 2011 -Thoa gui ngay 12-8-2012_!1 1 bao cao giao KH ve HTCMT vung TNB   12-12-2011 7 2" xfId="34887" xr:uid="{00000000-0005-0000-0000-0000EC600000}"/>
    <cellStyle name="T_Book1_Luy ke von ung nam 2011 -Thoa gui ngay 12-8-2012_!1 1 bao cao giao KH ve HTCMT vung TNB   12-12-2011 8" xfId="34856" xr:uid="{00000000-0005-0000-0000-0000ED600000}"/>
    <cellStyle name="T_Book1_Luy ke von ung nam 2011 -Thoa gui ngay 12-8-2012_KH TPCP vung TNB (03-1-2012)" xfId="10712" xr:uid="{00000000-0005-0000-0000-0000EE600000}"/>
    <cellStyle name="T_Book1_Luy ke von ung nam 2011 -Thoa gui ngay 12-8-2012_KH TPCP vung TNB (03-1-2012) 2" xfId="10714" xr:uid="{00000000-0005-0000-0000-0000EF600000}"/>
    <cellStyle name="T_Book1_Luy ke von ung nam 2011 -Thoa gui ngay 12-8-2012_KH TPCP vung TNB (03-1-2012) 2 2" xfId="10716" xr:uid="{00000000-0005-0000-0000-0000F0600000}"/>
    <cellStyle name="T_Book1_Luy ke von ung nam 2011 -Thoa gui ngay 12-8-2012_KH TPCP vung TNB (03-1-2012) 2 2 2" xfId="3754" xr:uid="{00000000-0005-0000-0000-0000F1600000}"/>
    <cellStyle name="T_Book1_Luy ke von ung nam 2011 -Thoa gui ngay 12-8-2012_KH TPCP vung TNB (03-1-2012) 2 2 2 2" xfId="16504" xr:uid="{00000000-0005-0000-0000-0000F2600000}"/>
    <cellStyle name="T_Book1_Luy ke von ung nam 2011 -Thoa gui ngay 12-8-2012_KH TPCP vung TNB (03-1-2012) 2 2 2 2 2" xfId="34892" xr:uid="{00000000-0005-0000-0000-0000F3600000}"/>
    <cellStyle name="T_Book1_Luy ke von ung nam 2011 -Thoa gui ngay 12-8-2012_KH TPCP vung TNB (03-1-2012) 2 2 2 3" xfId="34891" xr:uid="{00000000-0005-0000-0000-0000F4600000}"/>
    <cellStyle name="T_Book1_Luy ke von ung nam 2011 -Thoa gui ngay 12-8-2012_KH TPCP vung TNB (03-1-2012) 2 2 3" xfId="8592" xr:uid="{00000000-0005-0000-0000-0000F5600000}"/>
    <cellStyle name="T_Book1_Luy ke von ung nam 2011 -Thoa gui ngay 12-8-2012_KH TPCP vung TNB (03-1-2012) 2 2 3 2" xfId="18312" xr:uid="{00000000-0005-0000-0000-0000F6600000}"/>
    <cellStyle name="T_Book1_Luy ke von ung nam 2011 -Thoa gui ngay 12-8-2012_KH TPCP vung TNB (03-1-2012) 2 2 3 2 2" xfId="34894" xr:uid="{00000000-0005-0000-0000-0000F7600000}"/>
    <cellStyle name="T_Book1_Luy ke von ung nam 2011 -Thoa gui ngay 12-8-2012_KH TPCP vung TNB (03-1-2012) 2 2 3 3" xfId="34893" xr:uid="{00000000-0005-0000-0000-0000F8600000}"/>
    <cellStyle name="T_Book1_Luy ke von ung nam 2011 -Thoa gui ngay 12-8-2012_KH TPCP vung TNB (03-1-2012) 2 2 4" xfId="19935" xr:uid="{00000000-0005-0000-0000-0000F9600000}"/>
    <cellStyle name="T_Book1_Luy ke von ung nam 2011 -Thoa gui ngay 12-8-2012_KH TPCP vung TNB (03-1-2012) 2 2 4 2" xfId="34895" xr:uid="{00000000-0005-0000-0000-0000FA600000}"/>
    <cellStyle name="T_Book1_Luy ke von ung nam 2011 -Thoa gui ngay 12-8-2012_KH TPCP vung TNB (03-1-2012) 2 2 5" xfId="34890" xr:uid="{00000000-0005-0000-0000-0000FB600000}"/>
    <cellStyle name="T_Book1_Luy ke von ung nam 2011 -Thoa gui ngay 12-8-2012_KH TPCP vung TNB (03-1-2012) 2 3" xfId="10718" xr:uid="{00000000-0005-0000-0000-0000FC600000}"/>
    <cellStyle name="T_Book1_Luy ke von ung nam 2011 -Thoa gui ngay 12-8-2012_KH TPCP vung TNB (03-1-2012) 2 3 2" xfId="10720" xr:uid="{00000000-0005-0000-0000-0000FD600000}"/>
    <cellStyle name="T_Book1_Luy ke von ung nam 2011 -Thoa gui ngay 12-8-2012_KH TPCP vung TNB (03-1-2012) 2 3 2 2" xfId="19939" xr:uid="{00000000-0005-0000-0000-0000FE600000}"/>
    <cellStyle name="T_Book1_Luy ke von ung nam 2011 -Thoa gui ngay 12-8-2012_KH TPCP vung TNB (03-1-2012) 2 3 2 2 2" xfId="34898" xr:uid="{00000000-0005-0000-0000-0000FF600000}"/>
    <cellStyle name="T_Book1_Luy ke von ung nam 2011 -Thoa gui ngay 12-8-2012_KH TPCP vung TNB (03-1-2012) 2 3 2 3" xfId="34897" xr:uid="{00000000-0005-0000-0000-000000610000}"/>
    <cellStyle name="T_Book1_Luy ke von ung nam 2011 -Thoa gui ngay 12-8-2012_KH TPCP vung TNB (03-1-2012) 2 3 3" xfId="19937" xr:uid="{00000000-0005-0000-0000-000001610000}"/>
    <cellStyle name="T_Book1_Luy ke von ung nam 2011 -Thoa gui ngay 12-8-2012_KH TPCP vung TNB (03-1-2012) 2 3 3 2" xfId="34899" xr:uid="{00000000-0005-0000-0000-000002610000}"/>
    <cellStyle name="T_Book1_Luy ke von ung nam 2011 -Thoa gui ngay 12-8-2012_KH TPCP vung TNB (03-1-2012) 2 3 4" xfId="34896" xr:uid="{00000000-0005-0000-0000-000003610000}"/>
    <cellStyle name="T_Book1_Luy ke von ung nam 2011 -Thoa gui ngay 12-8-2012_KH TPCP vung TNB (03-1-2012) 2 4" xfId="10721" xr:uid="{00000000-0005-0000-0000-000004610000}"/>
    <cellStyle name="T_Book1_Luy ke von ung nam 2011 -Thoa gui ngay 12-8-2012_KH TPCP vung TNB (03-1-2012) 2 4 2" xfId="19940" xr:uid="{00000000-0005-0000-0000-000005610000}"/>
    <cellStyle name="T_Book1_Luy ke von ung nam 2011 -Thoa gui ngay 12-8-2012_KH TPCP vung TNB (03-1-2012) 2 4 2 2" xfId="34901" xr:uid="{00000000-0005-0000-0000-000006610000}"/>
    <cellStyle name="T_Book1_Luy ke von ung nam 2011 -Thoa gui ngay 12-8-2012_KH TPCP vung TNB (03-1-2012) 2 4 3" xfId="34900" xr:uid="{00000000-0005-0000-0000-000007610000}"/>
    <cellStyle name="T_Book1_Luy ke von ung nam 2011 -Thoa gui ngay 12-8-2012_KH TPCP vung TNB (03-1-2012) 2 5" xfId="10722" xr:uid="{00000000-0005-0000-0000-000008610000}"/>
    <cellStyle name="T_Book1_Luy ke von ung nam 2011 -Thoa gui ngay 12-8-2012_KH TPCP vung TNB (03-1-2012) 2 5 2" xfId="19941" xr:uid="{00000000-0005-0000-0000-000009610000}"/>
    <cellStyle name="T_Book1_Luy ke von ung nam 2011 -Thoa gui ngay 12-8-2012_KH TPCP vung TNB (03-1-2012) 2 5 2 2" xfId="34903" xr:uid="{00000000-0005-0000-0000-00000A610000}"/>
    <cellStyle name="T_Book1_Luy ke von ung nam 2011 -Thoa gui ngay 12-8-2012_KH TPCP vung TNB (03-1-2012) 2 5 3" xfId="34902" xr:uid="{00000000-0005-0000-0000-00000B610000}"/>
    <cellStyle name="T_Book1_Luy ke von ung nam 2011 -Thoa gui ngay 12-8-2012_KH TPCP vung TNB (03-1-2012) 2 6" xfId="19933" xr:uid="{00000000-0005-0000-0000-00000C610000}"/>
    <cellStyle name="T_Book1_Luy ke von ung nam 2011 -Thoa gui ngay 12-8-2012_KH TPCP vung TNB (03-1-2012) 2 6 2" xfId="34904" xr:uid="{00000000-0005-0000-0000-00000D610000}"/>
    <cellStyle name="T_Book1_Luy ke von ung nam 2011 -Thoa gui ngay 12-8-2012_KH TPCP vung TNB (03-1-2012) 2 7" xfId="34889" xr:uid="{00000000-0005-0000-0000-00000E610000}"/>
    <cellStyle name="T_Book1_Luy ke von ung nam 2011 -Thoa gui ngay 12-8-2012_KH TPCP vung TNB (03-1-2012) 3" xfId="10723" xr:uid="{00000000-0005-0000-0000-00000F610000}"/>
    <cellStyle name="T_Book1_Luy ke von ung nam 2011 -Thoa gui ngay 12-8-2012_KH TPCP vung TNB (03-1-2012) 3 2" xfId="10725" xr:uid="{00000000-0005-0000-0000-000010610000}"/>
    <cellStyle name="T_Book1_Luy ke von ung nam 2011 -Thoa gui ngay 12-8-2012_KH TPCP vung TNB (03-1-2012) 3 2 2" xfId="19944" xr:uid="{00000000-0005-0000-0000-000011610000}"/>
    <cellStyle name="T_Book1_Luy ke von ung nam 2011 -Thoa gui ngay 12-8-2012_KH TPCP vung TNB (03-1-2012) 3 2 2 2" xfId="34907" xr:uid="{00000000-0005-0000-0000-000012610000}"/>
    <cellStyle name="T_Book1_Luy ke von ung nam 2011 -Thoa gui ngay 12-8-2012_KH TPCP vung TNB (03-1-2012) 3 2 3" xfId="34906" xr:uid="{00000000-0005-0000-0000-000013610000}"/>
    <cellStyle name="T_Book1_Luy ke von ung nam 2011 -Thoa gui ngay 12-8-2012_KH TPCP vung TNB (03-1-2012) 3 3" xfId="7847" xr:uid="{00000000-0005-0000-0000-000014610000}"/>
    <cellStyle name="T_Book1_Luy ke von ung nam 2011 -Thoa gui ngay 12-8-2012_KH TPCP vung TNB (03-1-2012) 3 3 2" xfId="18078" xr:uid="{00000000-0005-0000-0000-000015610000}"/>
    <cellStyle name="T_Book1_Luy ke von ung nam 2011 -Thoa gui ngay 12-8-2012_KH TPCP vung TNB (03-1-2012) 3 3 2 2" xfId="34909" xr:uid="{00000000-0005-0000-0000-000016610000}"/>
    <cellStyle name="T_Book1_Luy ke von ung nam 2011 -Thoa gui ngay 12-8-2012_KH TPCP vung TNB (03-1-2012) 3 3 3" xfId="34908" xr:uid="{00000000-0005-0000-0000-000017610000}"/>
    <cellStyle name="T_Book1_Luy ke von ung nam 2011 -Thoa gui ngay 12-8-2012_KH TPCP vung TNB (03-1-2012) 3 4" xfId="19942" xr:uid="{00000000-0005-0000-0000-000018610000}"/>
    <cellStyle name="T_Book1_Luy ke von ung nam 2011 -Thoa gui ngay 12-8-2012_KH TPCP vung TNB (03-1-2012) 3 4 2" xfId="34910" xr:uid="{00000000-0005-0000-0000-000019610000}"/>
    <cellStyle name="T_Book1_Luy ke von ung nam 2011 -Thoa gui ngay 12-8-2012_KH TPCP vung TNB (03-1-2012) 3 5" xfId="34905" xr:uid="{00000000-0005-0000-0000-00001A610000}"/>
    <cellStyle name="T_Book1_Luy ke von ung nam 2011 -Thoa gui ngay 12-8-2012_KH TPCP vung TNB (03-1-2012) 4" xfId="10726" xr:uid="{00000000-0005-0000-0000-00001B610000}"/>
    <cellStyle name="T_Book1_Luy ke von ung nam 2011 -Thoa gui ngay 12-8-2012_KH TPCP vung TNB (03-1-2012) 4 2" xfId="1754" xr:uid="{00000000-0005-0000-0000-00001C610000}"/>
    <cellStyle name="T_Book1_Luy ke von ung nam 2011 -Thoa gui ngay 12-8-2012_KH TPCP vung TNB (03-1-2012) 4 2 2" xfId="15820" xr:uid="{00000000-0005-0000-0000-00001D610000}"/>
    <cellStyle name="T_Book1_Luy ke von ung nam 2011 -Thoa gui ngay 12-8-2012_KH TPCP vung TNB (03-1-2012) 4 2 2 2" xfId="34913" xr:uid="{00000000-0005-0000-0000-00001E610000}"/>
    <cellStyle name="T_Book1_Luy ke von ung nam 2011 -Thoa gui ngay 12-8-2012_KH TPCP vung TNB (03-1-2012) 4 2 3" xfId="34912" xr:uid="{00000000-0005-0000-0000-00001F610000}"/>
    <cellStyle name="T_Book1_Luy ke von ung nam 2011 -Thoa gui ngay 12-8-2012_KH TPCP vung TNB (03-1-2012) 4 3" xfId="19945" xr:uid="{00000000-0005-0000-0000-000020610000}"/>
    <cellStyle name="T_Book1_Luy ke von ung nam 2011 -Thoa gui ngay 12-8-2012_KH TPCP vung TNB (03-1-2012) 4 3 2" xfId="34914" xr:uid="{00000000-0005-0000-0000-000021610000}"/>
    <cellStyle name="T_Book1_Luy ke von ung nam 2011 -Thoa gui ngay 12-8-2012_KH TPCP vung TNB (03-1-2012) 4 4" xfId="34911" xr:uid="{00000000-0005-0000-0000-000022610000}"/>
    <cellStyle name="T_Book1_Luy ke von ung nam 2011 -Thoa gui ngay 12-8-2012_KH TPCP vung TNB (03-1-2012) 5" xfId="10730" xr:uid="{00000000-0005-0000-0000-000023610000}"/>
    <cellStyle name="T_Book1_Luy ke von ung nam 2011 -Thoa gui ngay 12-8-2012_KH TPCP vung TNB (03-1-2012) 5 2" xfId="19949" xr:uid="{00000000-0005-0000-0000-000024610000}"/>
    <cellStyle name="T_Book1_Luy ke von ung nam 2011 -Thoa gui ngay 12-8-2012_KH TPCP vung TNB (03-1-2012) 5 2 2" xfId="34916" xr:uid="{00000000-0005-0000-0000-000025610000}"/>
    <cellStyle name="T_Book1_Luy ke von ung nam 2011 -Thoa gui ngay 12-8-2012_KH TPCP vung TNB (03-1-2012) 5 3" xfId="34915" xr:uid="{00000000-0005-0000-0000-000026610000}"/>
    <cellStyle name="T_Book1_Luy ke von ung nam 2011 -Thoa gui ngay 12-8-2012_KH TPCP vung TNB (03-1-2012) 6" xfId="10732" xr:uid="{00000000-0005-0000-0000-000027610000}"/>
    <cellStyle name="T_Book1_Luy ke von ung nam 2011 -Thoa gui ngay 12-8-2012_KH TPCP vung TNB (03-1-2012) 6 2" xfId="19951" xr:uid="{00000000-0005-0000-0000-000028610000}"/>
    <cellStyle name="T_Book1_Luy ke von ung nam 2011 -Thoa gui ngay 12-8-2012_KH TPCP vung TNB (03-1-2012) 6 2 2" xfId="34918" xr:uid="{00000000-0005-0000-0000-000029610000}"/>
    <cellStyle name="T_Book1_Luy ke von ung nam 2011 -Thoa gui ngay 12-8-2012_KH TPCP vung TNB (03-1-2012) 6 3" xfId="34917" xr:uid="{00000000-0005-0000-0000-00002A610000}"/>
    <cellStyle name="T_Book1_Luy ke von ung nam 2011 -Thoa gui ngay 12-8-2012_KH TPCP vung TNB (03-1-2012) 7" xfId="19931" xr:uid="{00000000-0005-0000-0000-00002B610000}"/>
    <cellStyle name="T_Book1_Luy ke von ung nam 2011 -Thoa gui ngay 12-8-2012_KH TPCP vung TNB (03-1-2012) 7 2" xfId="34919" xr:uid="{00000000-0005-0000-0000-00002C610000}"/>
    <cellStyle name="T_Book1_Luy ke von ung nam 2011 -Thoa gui ngay 12-8-2012_KH TPCP vung TNB (03-1-2012) 8" xfId="34888" xr:uid="{00000000-0005-0000-0000-00002D610000}"/>
    <cellStyle name="T_Book1_Nhu cau von ung truoc 2011 Tha h Hoa + Nge An gui TW" xfId="10734" xr:uid="{00000000-0005-0000-0000-00002E610000}"/>
    <cellStyle name="T_Book1_Nhu cau von ung truoc 2011 Tha h Hoa + Nge An gui TW 2" xfId="10735" xr:uid="{00000000-0005-0000-0000-00002F610000}"/>
    <cellStyle name="T_Book1_Nhu cau von ung truoc 2011 Tha h Hoa + Nge An gui TW 2 2" xfId="10736" xr:uid="{00000000-0005-0000-0000-000030610000}"/>
    <cellStyle name="T_Book1_Nhu cau von ung truoc 2011 Tha h Hoa + Nge An gui TW 2 2 2" xfId="410" xr:uid="{00000000-0005-0000-0000-000031610000}"/>
    <cellStyle name="T_Book1_Nhu cau von ung truoc 2011 Tha h Hoa + Nge An gui TW 2 2 2 2" xfId="15305" xr:uid="{00000000-0005-0000-0000-000032610000}"/>
    <cellStyle name="T_Book1_Nhu cau von ung truoc 2011 Tha h Hoa + Nge An gui TW 2 2 2 2 2" xfId="34924" xr:uid="{00000000-0005-0000-0000-000033610000}"/>
    <cellStyle name="T_Book1_Nhu cau von ung truoc 2011 Tha h Hoa + Nge An gui TW 2 2 2 3" xfId="34923" xr:uid="{00000000-0005-0000-0000-000034610000}"/>
    <cellStyle name="T_Book1_Nhu cau von ung truoc 2011 Tha h Hoa + Nge An gui TW 2 2 3" xfId="522" xr:uid="{00000000-0005-0000-0000-000035610000}"/>
    <cellStyle name="T_Book1_Nhu cau von ung truoc 2011 Tha h Hoa + Nge An gui TW 2 2 3 2" xfId="15353" xr:uid="{00000000-0005-0000-0000-000036610000}"/>
    <cellStyle name="T_Book1_Nhu cau von ung truoc 2011 Tha h Hoa + Nge An gui TW 2 2 3 2 2" xfId="34926" xr:uid="{00000000-0005-0000-0000-000037610000}"/>
    <cellStyle name="T_Book1_Nhu cau von ung truoc 2011 Tha h Hoa + Nge An gui TW 2 2 3 3" xfId="34925" xr:uid="{00000000-0005-0000-0000-000038610000}"/>
    <cellStyle name="T_Book1_Nhu cau von ung truoc 2011 Tha h Hoa + Nge An gui TW 2 2 4" xfId="19955" xr:uid="{00000000-0005-0000-0000-000039610000}"/>
    <cellStyle name="T_Book1_Nhu cau von ung truoc 2011 Tha h Hoa + Nge An gui TW 2 2 4 2" xfId="34927" xr:uid="{00000000-0005-0000-0000-00003A610000}"/>
    <cellStyle name="T_Book1_Nhu cau von ung truoc 2011 Tha h Hoa + Nge An gui TW 2 2 5" xfId="34922" xr:uid="{00000000-0005-0000-0000-00003B610000}"/>
    <cellStyle name="T_Book1_Nhu cau von ung truoc 2011 Tha h Hoa + Nge An gui TW 2 3" xfId="10737" xr:uid="{00000000-0005-0000-0000-00003C610000}"/>
    <cellStyle name="T_Book1_Nhu cau von ung truoc 2011 Tha h Hoa + Nge An gui TW 2 3 2" xfId="10738" xr:uid="{00000000-0005-0000-0000-00003D610000}"/>
    <cellStyle name="T_Book1_Nhu cau von ung truoc 2011 Tha h Hoa + Nge An gui TW 2 3 2 2" xfId="19957" xr:uid="{00000000-0005-0000-0000-00003E610000}"/>
    <cellStyle name="T_Book1_Nhu cau von ung truoc 2011 Tha h Hoa + Nge An gui TW 2 3 2 2 2" xfId="34930" xr:uid="{00000000-0005-0000-0000-00003F610000}"/>
    <cellStyle name="T_Book1_Nhu cau von ung truoc 2011 Tha h Hoa + Nge An gui TW 2 3 2 3" xfId="34929" xr:uid="{00000000-0005-0000-0000-000040610000}"/>
    <cellStyle name="T_Book1_Nhu cau von ung truoc 2011 Tha h Hoa + Nge An gui TW 2 3 3" xfId="19956" xr:uid="{00000000-0005-0000-0000-000041610000}"/>
    <cellStyle name="T_Book1_Nhu cau von ung truoc 2011 Tha h Hoa + Nge An gui TW 2 3 3 2" xfId="34931" xr:uid="{00000000-0005-0000-0000-000042610000}"/>
    <cellStyle name="T_Book1_Nhu cau von ung truoc 2011 Tha h Hoa + Nge An gui TW 2 3 4" xfId="34928" xr:uid="{00000000-0005-0000-0000-000043610000}"/>
    <cellStyle name="T_Book1_Nhu cau von ung truoc 2011 Tha h Hoa + Nge An gui TW 2 4" xfId="10739" xr:uid="{00000000-0005-0000-0000-000044610000}"/>
    <cellStyle name="T_Book1_Nhu cau von ung truoc 2011 Tha h Hoa + Nge An gui TW 2 4 2" xfId="19958" xr:uid="{00000000-0005-0000-0000-000045610000}"/>
    <cellStyle name="T_Book1_Nhu cau von ung truoc 2011 Tha h Hoa + Nge An gui TW 2 4 2 2" xfId="34933" xr:uid="{00000000-0005-0000-0000-000046610000}"/>
    <cellStyle name="T_Book1_Nhu cau von ung truoc 2011 Tha h Hoa + Nge An gui TW 2 4 3" xfId="34932" xr:uid="{00000000-0005-0000-0000-000047610000}"/>
    <cellStyle name="T_Book1_Nhu cau von ung truoc 2011 Tha h Hoa + Nge An gui TW 2 5" xfId="10740" xr:uid="{00000000-0005-0000-0000-000048610000}"/>
    <cellStyle name="T_Book1_Nhu cau von ung truoc 2011 Tha h Hoa + Nge An gui TW 2 5 2" xfId="19959" xr:uid="{00000000-0005-0000-0000-000049610000}"/>
    <cellStyle name="T_Book1_Nhu cau von ung truoc 2011 Tha h Hoa + Nge An gui TW 2 5 2 2" xfId="34935" xr:uid="{00000000-0005-0000-0000-00004A610000}"/>
    <cellStyle name="T_Book1_Nhu cau von ung truoc 2011 Tha h Hoa + Nge An gui TW 2 5 3" xfId="34934" xr:uid="{00000000-0005-0000-0000-00004B610000}"/>
    <cellStyle name="T_Book1_Nhu cau von ung truoc 2011 Tha h Hoa + Nge An gui TW 2 6" xfId="19954" xr:uid="{00000000-0005-0000-0000-00004C610000}"/>
    <cellStyle name="T_Book1_Nhu cau von ung truoc 2011 Tha h Hoa + Nge An gui TW 2 6 2" xfId="34936" xr:uid="{00000000-0005-0000-0000-00004D610000}"/>
    <cellStyle name="T_Book1_Nhu cau von ung truoc 2011 Tha h Hoa + Nge An gui TW 2 7" xfId="34921" xr:uid="{00000000-0005-0000-0000-00004E610000}"/>
    <cellStyle name="T_Book1_Nhu cau von ung truoc 2011 Tha h Hoa + Nge An gui TW 3" xfId="10741" xr:uid="{00000000-0005-0000-0000-00004F610000}"/>
    <cellStyle name="T_Book1_Nhu cau von ung truoc 2011 Tha h Hoa + Nge An gui TW 3 2" xfId="10742" xr:uid="{00000000-0005-0000-0000-000050610000}"/>
    <cellStyle name="T_Book1_Nhu cau von ung truoc 2011 Tha h Hoa + Nge An gui TW 3 2 2" xfId="19961" xr:uid="{00000000-0005-0000-0000-000051610000}"/>
    <cellStyle name="T_Book1_Nhu cau von ung truoc 2011 Tha h Hoa + Nge An gui TW 3 2 2 2" xfId="34939" xr:uid="{00000000-0005-0000-0000-000052610000}"/>
    <cellStyle name="T_Book1_Nhu cau von ung truoc 2011 Tha h Hoa + Nge An gui TW 3 2 3" xfId="34938" xr:uid="{00000000-0005-0000-0000-000053610000}"/>
    <cellStyle name="T_Book1_Nhu cau von ung truoc 2011 Tha h Hoa + Nge An gui TW 3 3" xfId="10743" xr:uid="{00000000-0005-0000-0000-000054610000}"/>
    <cellStyle name="T_Book1_Nhu cau von ung truoc 2011 Tha h Hoa + Nge An gui TW 3 3 2" xfId="19962" xr:uid="{00000000-0005-0000-0000-000055610000}"/>
    <cellStyle name="T_Book1_Nhu cau von ung truoc 2011 Tha h Hoa + Nge An gui TW 3 3 2 2" xfId="34941" xr:uid="{00000000-0005-0000-0000-000056610000}"/>
    <cellStyle name="T_Book1_Nhu cau von ung truoc 2011 Tha h Hoa + Nge An gui TW 3 3 3" xfId="34940" xr:uid="{00000000-0005-0000-0000-000057610000}"/>
    <cellStyle name="T_Book1_Nhu cau von ung truoc 2011 Tha h Hoa + Nge An gui TW 3 4" xfId="19960" xr:uid="{00000000-0005-0000-0000-000058610000}"/>
    <cellStyle name="T_Book1_Nhu cau von ung truoc 2011 Tha h Hoa + Nge An gui TW 3 4 2" xfId="34942" xr:uid="{00000000-0005-0000-0000-000059610000}"/>
    <cellStyle name="T_Book1_Nhu cau von ung truoc 2011 Tha h Hoa + Nge An gui TW 3 5" xfId="34937" xr:uid="{00000000-0005-0000-0000-00005A610000}"/>
    <cellStyle name="T_Book1_Nhu cau von ung truoc 2011 Tha h Hoa + Nge An gui TW 4" xfId="10744" xr:uid="{00000000-0005-0000-0000-00005B610000}"/>
    <cellStyle name="T_Book1_Nhu cau von ung truoc 2011 Tha h Hoa + Nge An gui TW 4 2" xfId="10745" xr:uid="{00000000-0005-0000-0000-00005C610000}"/>
    <cellStyle name="T_Book1_Nhu cau von ung truoc 2011 Tha h Hoa + Nge An gui TW 4 2 2" xfId="19964" xr:uid="{00000000-0005-0000-0000-00005D610000}"/>
    <cellStyle name="T_Book1_Nhu cau von ung truoc 2011 Tha h Hoa + Nge An gui TW 4 2 2 2" xfId="34945" xr:uid="{00000000-0005-0000-0000-00005E610000}"/>
    <cellStyle name="T_Book1_Nhu cau von ung truoc 2011 Tha h Hoa + Nge An gui TW 4 2 3" xfId="34944" xr:uid="{00000000-0005-0000-0000-00005F610000}"/>
    <cellStyle name="T_Book1_Nhu cau von ung truoc 2011 Tha h Hoa + Nge An gui TW 4 3" xfId="19963" xr:uid="{00000000-0005-0000-0000-000060610000}"/>
    <cellStyle name="T_Book1_Nhu cau von ung truoc 2011 Tha h Hoa + Nge An gui TW 4 3 2" xfId="34946" xr:uid="{00000000-0005-0000-0000-000061610000}"/>
    <cellStyle name="T_Book1_Nhu cau von ung truoc 2011 Tha h Hoa + Nge An gui TW 4 4" xfId="34943" xr:uid="{00000000-0005-0000-0000-000062610000}"/>
    <cellStyle name="T_Book1_Nhu cau von ung truoc 2011 Tha h Hoa + Nge An gui TW 5" xfId="10747" xr:uid="{00000000-0005-0000-0000-000063610000}"/>
    <cellStyle name="T_Book1_Nhu cau von ung truoc 2011 Tha h Hoa + Nge An gui TW 5 2" xfId="19965" xr:uid="{00000000-0005-0000-0000-000064610000}"/>
    <cellStyle name="T_Book1_Nhu cau von ung truoc 2011 Tha h Hoa + Nge An gui TW 5 2 2" xfId="34948" xr:uid="{00000000-0005-0000-0000-000065610000}"/>
    <cellStyle name="T_Book1_Nhu cau von ung truoc 2011 Tha h Hoa + Nge An gui TW 5 3" xfId="34947" xr:uid="{00000000-0005-0000-0000-000066610000}"/>
    <cellStyle name="T_Book1_Nhu cau von ung truoc 2011 Tha h Hoa + Nge An gui TW 6" xfId="10748" xr:uid="{00000000-0005-0000-0000-000067610000}"/>
    <cellStyle name="T_Book1_Nhu cau von ung truoc 2011 Tha h Hoa + Nge An gui TW 6 2" xfId="19966" xr:uid="{00000000-0005-0000-0000-000068610000}"/>
    <cellStyle name="T_Book1_Nhu cau von ung truoc 2011 Tha h Hoa + Nge An gui TW 6 2 2" xfId="34950" xr:uid="{00000000-0005-0000-0000-000069610000}"/>
    <cellStyle name="T_Book1_Nhu cau von ung truoc 2011 Tha h Hoa + Nge An gui TW 6 3" xfId="34949" xr:uid="{00000000-0005-0000-0000-00006A610000}"/>
    <cellStyle name="T_Book1_Nhu cau von ung truoc 2011 Tha h Hoa + Nge An gui TW 7" xfId="19953" xr:uid="{00000000-0005-0000-0000-00006B610000}"/>
    <cellStyle name="T_Book1_Nhu cau von ung truoc 2011 Tha h Hoa + Nge An gui TW 7 2" xfId="34951" xr:uid="{00000000-0005-0000-0000-00006C610000}"/>
    <cellStyle name="T_Book1_Nhu cau von ung truoc 2011 Tha h Hoa + Nge An gui TW 8" xfId="34920" xr:uid="{00000000-0005-0000-0000-00006D610000}"/>
    <cellStyle name="T_Book1_Nhu cau von ung truoc 2011 Tha h Hoa + Nge An gui TW_!1 1 bao cao giao KH ve HTCMT vung TNB   12-12-2011" xfId="3934" xr:uid="{00000000-0005-0000-0000-00006E610000}"/>
    <cellStyle name="T_Book1_Nhu cau von ung truoc 2011 Tha h Hoa + Nge An gui TW_!1 1 bao cao giao KH ve HTCMT vung TNB   12-12-2011 2" xfId="2201" xr:uid="{00000000-0005-0000-0000-00006F610000}"/>
    <cellStyle name="T_Book1_Nhu cau von ung truoc 2011 Tha h Hoa + Nge An gui TW_!1 1 bao cao giao KH ve HTCMT vung TNB   12-12-2011 2 2" xfId="758" xr:uid="{00000000-0005-0000-0000-000070610000}"/>
    <cellStyle name="T_Book1_Nhu cau von ung truoc 2011 Tha h Hoa + Nge An gui TW_!1 1 bao cao giao KH ve HTCMT vung TNB   12-12-2011 2 2 2" xfId="10749" xr:uid="{00000000-0005-0000-0000-000071610000}"/>
    <cellStyle name="T_Book1_Nhu cau von ung truoc 2011 Tha h Hoa + Nge An gui TW_!1 1 bao cao giao KH ve HTCMT vung TNB   12-12-2011 2 2 2 2" xfId="19967" xr:uid="{00000000-0005-0000-0000-000072610000}"/>
    <cellStyle name="T_Book1_Nhu cau von ung truoc 2011 Tha h Hoa + Nge An gui TW_!1 1 bao cao giao KH ve HTCMT vung TNB   12-12-2011 2 2 2 2 2" xfId="34956" xr:uid="{00000000-0005-0000-0000-000073610000}"/>
    <cellStyle name="T_Book1_Nhu cau von ung truoc 2011 Tha h Hoa + Nge An gui TW_!1 1 bao cao giao KH ve HTCMT vung TNB   12-12-2011 2 2 2 3" xfId="34955" xr:uid="{00000000-0005-0000-0000-000074610000}"/>
    <cellStyle name="T_Book1_Nhu cau von ung truoc 2011 Tha h Hoa + Nge An gui TW_!1 1 bao cao giao KH ve HTCMT vung TNB   12-12-2011 2 2 3" xfId="10751" xr:uid="{00000000-0005-0000-0000-000075610000}"/>
    <cellStyle name="T_Book1_Nhu cau von ung truoc 2011 Tha h Hoa + Nge An gui TW_!1 1 bao cao giao KH ve HTCMT vung TNB   12-12-2011 2 2 3 2" xfId="19969" xr:uid="{00000000-0005-0000-0000-000076610000}"/>
    <cellStyle name="T_Book1_Nhu cau von ung truoc 2011 Tha h Hoa + Nge An gui TW_!1 1 bao cao giao KH ve HTCMT vung TNB   12-12-2011 2 2 3 2 2" xfId="34958" xr:uid="{00000000-0005-0000-0000-000077610000}"/>
    <cellStyle name="T_Book1_Nhu cau von ung truoc 2011 Tha h Hoa + Nge An gui TW_!1 1 bao cao giao KH ve HTCMT vung TNB   12-12-2011 2 2 3 3" xfId="34957" xr:uid="{00000000-0005-0000-0000-000078610000}"/>
    <cellStyle name="T_Book1_Nhu cau von ung truoc 2011 Tha h Hoa + Nge An gui TW_!1 1 bao cao giao KH ve HTCMT vung TNB   12-12-2011 2 2 4" xfId="15458" xr:uid="{00000000-0005-0000-0000-000079610000}"/>
    <cellStyle name="T_Book1_Nhu cau von ung truoc 2011 Tha h Hoa + Nge An gui TW_!1 1 bao cao giao KH ve HTCMT vung TNB   12-12-2011 2 2 4 2" xfId="34959" xr:uid="{00000000-0005-0000-0000-00007A610000}"/>
    <cellStyle name="T_Book1_Nhu cau von ung truoc 2011 Tha h Hoa + Nge An gui TW_!1 1 bao cao giao KH ve HTCMT vung TNB   12-12-2011 2 2 5" xfId="34954" xr:uid="{00000000-0005-0000-0000-00007B610000}"/>
    <cellStyle name="T_Book1_Nhu cau von ung truoc 2011 Tha h Hoa + Nge An gui TW_!1 1 bao cao giao KH ve HTCMT vung TNB   12-12-2011 2 3" xfId="7783" xr:uid="{00000000-0005-0000-0000-00007C610000}"/>
    <cellStyle name="T_Book1_Nhu cau von ung truoc 2011 Tha h Hoa + Nge An gui TW_!1 1 bao cao giao KH ve HTCMT vung TNB   12-12-2011 2 3 2" xfId="10753" xr:uid="{00000000-0005-0000-0000-00007D610000}"/>
    <cellStyle name="T_Book1_Nhu cau von ung truoc 2011 Tha h Hoa + Nge An gui TW_!1 1 bao cao giao KH ve HTCMT vung TNB   12-12-2011 2 3 2 2" xfId="19971" xr:uid="{00000000-0005-0000-0000-00007E610000}"/>
    <cellStyle name="T_Book1_Nhu cau von ung truoc 2011 Tha h Hoa + Nge An gui TW_!1 1 bao cao giao KH ve HTCMT vung TNB   12-12-2011 2 3 2 2 2" xfId="34962" xr:uid="{00000000-0005-0000-0000-00007F610000}"/>
    <cellStyle name="T_Book1_Nhu cau von ung truoc 2011 Tha h Hoa + Nge An gui TW_!1 1 bao cao giao KH ve HTCMT vung TNB   12-12-2011 2 3 2 3" xfId="34961" xr:uid="{00000000-0005-0000-0000-000080610000}"/>
    <cellStyle name="T_Book1_Nhu cau von ung truoc 2011 Tha h Hoa + Nge An gui TW_!1 1 bao cao giao KH ve HTCMT vung TNB   12-12-2011 2 3 3" xfId="18056" xr:uid="{00000000-0005-0000-0000-000081610000}"/>
    <cellStyle name="T_Book1_Nhu cau von ung truoc 2011 Tha h Hoa + Nge An gui TW_!1 1 bao cao giao KH ve HTCMT vung TNB   12-12-2011 2 3 3 2" xfId="34963" xr:uid="{00000000-0005-0000-0000-000082610000}"/>
    <cellStyle name="T_Book1_Nhu cau von ung truoc 2011 Tha h Hoa + Nge An gui TW_!1 1 bao cao giao KH ve HTCMT vung TNB   12-12-2011 2 3 4" xfId="34960" xr:uid="{00000000-0005-0000-0000-000083610000}"/>
    <cellStyle name="T_Book1_Nhu cau von ung truoc 2011 Tha h Hoa + Nge An gui TW_!1 1 bao cao giao KH ve HTCMT vung TNB   12-12-2011 2 4" xfId="7787" xr:uid="{00000000-0005-0000-0000-000084610000}"/>
    <cellStyle name="T_Book1_Nhu cau von ung truoc 2011 Tha h Hoa + Nge An gui TW_!1 1 bao cao giao KH ve HTCMT vung TNB   12-12-2011 2 4 2" xfId="18059" xr:uid="{00000000-0005-0000-0000-000085610000}"/>
    <cellStyle name="T_Book1_Nhu cau von ung truoc 2011 Tha h Hoa + Nge An gui TW_!1 1 bao cao giao KH ve HTCMT vung TNB   12-12-2011 2 4 2 2" xfId="34965" xr:uid="{00000000-0005-0000-0000-000086610000}"/>
    <cellStyle name="T_Book1_Nhu cau von ung truoc 2011 Tha h Hoa + Nge An gui TW_!1 1 bao cao giao KH ve HTCMT vung TNB   12-12-2011 2 4 3" xfId="34964" xr:uid="{00000000-0005-0000-0000-000087610000}"/>
    <cellStyle name="T_Book1_Nhu cau von ung truoc 2011 Tha h Hoa + Nge An gui TW_!1 1 bao cao giao KH ve HTCMT vung TNB   12-12-2011 2 5" xfId="10755" xr:uid="{00000000-0005-0000-0000-000088610000}"/>
    <cellStyle name="T_Book1_Nhu cau von ung truoc 2011 Tha h Hoa + Nge An gui TW_!1 1 bao cao giao KH ve HTCMT vung TNB   12-12-2011 2 5 2" xfId="19973" xr:uid="{00000000-0005-0000-0000-000089610000}"/>
    <cellStyle name="T_Book1_Nhu cau von ung truoc 2011 Tha h Hoa + Nge An gui TW_!1 1 bao cao giao KH ve HTCMT vung TNB   12-12-2011 2 5 2 2" xfId="34967" xr:uid="{00000000-0005-0000-0000-00008A610000}"/>
    <cellStyle name="T_Book1_Nhu cau von ung truoc 2011 Tha h Hoa + Nge An gui TW_!1 1 bao cao giao KH ve HTCMT vung TNB   12-12-2011 2 5 3" xfId="34966" xr:uid="{00000000-0005-0000-0000-00008B610000}"/>
    <cellStyle name="T_Book1_Nhu cau von ung truoc 2011 Tha h Hoa + Nge An gui TW_!1 1 bao cao giao KH ve HTCMT vung TNB   12-12-2011 2 6" xfId="15976" xr:uid="{00000000-0005-0000-0000-00008C610000}"/>
    <cellStyle name="T_Book1_Nhu cau von ung truoc 2011 Tha h Hoa + Nge An gui TW_!1 1 bao cao giao KH ve HTCMT vung TNB   12-12-2011 2 6 2" xfId="34968" xr:uid="{00000000-0005-0000-0000-00008D610000}"/>
    <cellStyle name="T_Book1_Nhu cau von ung truoc 2011 Tha h Hoa + Nge An gui TW_!1 1 bao cao giao KH ve HTCMT vung TNB   12-12-2011 2 7" xfId="34953" xr:uid="{00000000-0005-0000-0000-00008E610000}"/>
    <cellStyle name="T_Book1_Nhu cau von ung truoc 2011 Tha h Hoa + Nge An gui TW_!1 1 bao cao giao KH ve HTCMT vung TNB   12-12-2011 3" xfId="10758" xr:uid="{00000000-0005-0000-0000-00008F610000}"/>
    <cellStyle name="T_Book1_Nhu cau von ung truoc 2011 Tha h Hoa + Nge An gui TW_!1 1 bao cao giao KH ve HTCMT vung TNB   12-12-2011 3 2" xfId="10760" xr:uid="{00000000-0005-0000-0000-000090610000}"/>
    <cellStyle name="T_Book1_Nhu cau von ung truoc 2011 Tha h Hoa + Nge An gui TW_!1 1 bao cao giao KH ve HTCMT vung TNB   12-12-2011 3 2 2" xfId="19978" xr:uid="{00000000-0005-0000-0000-000091610000}"/>
    <cellStyle name="T_Book1_Nhu cau von ung truoc 2011 Tha h Hoa + Nge An gui TW_!1 1 bao cao giao KH ve HTCMT vung TNB   12-12-2011 3 2 2 2" xfId="34971" xr:uid="{00000000-0005-0000-0000-000092610000}"/>
    <cellStyle name="T_Book1_Nhu cau von ung truoc 2011 Tha h Hoa + Nge An gui TW_!1 1 bao cao giao KH ve HTCMT vung TNB   12-12-2011 3 2 3" xfId="34970" xr:uid="{00000000-0005-0000-0000-000093610000}"/>
    <cellStyle name="T_Book1_Nhu cau von ung truoc 2011 Tha h Hoa + Nge An gui TW_!1 1 bao cao giao KH ve HTCMT vung TNB   12-12-2011 3 3" xfId="10762" xr:uid="{00000000-0005-0000-0000-000094610000}"/>
    <cellStyle name="T_Book1_Nhu cau von ung truoc 2011 Tha h Hoa + Nge An gui TW_!1 1 bao cao giao KH ve HTCMT vung TNB   12-12-2011 3 3 2" xfId="19980" xr:uid="{00000000-0005-0000-0000-000095610000}"/>
    <cellStyle name="T_Book1_Nhu cau von ung truoc 2011 Tha h Hoa + Nge An gui TW_!1 1 bao cao giao KH ve HTCMT vung TNB   12-12-2011 3 3 2 2" xfId="34973" xr:uid="{00000000-0005-0000-0000-000096610000}"/>
    <cellStyle name="T_Book1_Nhu cau von ung truoc 2011 Tha h Hoa + Nge An gui TW_!1 1 bao cao giao KH ve HTCMT vung TNB   12-12-2011 3 3 3" xfId="34972" xr:uid="{00000000-0005-0000-0000-000097610000}"/>
    <cellStyle name="T_Book1_Nhu cau von ung truoc 2011 Tha h Hoa + Nge An gui TW_!1 1 bao cao giao KH ve HTCMT vung TNB   12-12-2011 3 4" xfId="19976" xr:uid="{00000000-0005-0000-0000-000098610000}"/>
    <cellStyle name="T_Book1_Nhu cau von ung truoc 2011 Tha h Hoa + Nge An gui TW_!1 1 bao cao giao KH ve HTCMT vung TNB   12-12-2011 3 4 2" xfId="34974" xr:uid="{00000000-0005-0000-0000-000099610000}"/>
    <cellStyle name="T_Book1_Nhu cau von ung truoc 2011 Tha h Hoa + Nge An gui TW_!1 1 bao cao giao KH ve HTCMT vung TNB   12-12-2011 3 5" xfId="34969" xr:uid="{00000000-0005-0000-0000-00009A610000}"/>
    <cellStyle name="T_Book1_Nhu cau von ung truoc 2011 Tha h Hoa + Nge An gui TW_!1 1 bao cao giao KH ve HTCMT vung TNB   12-12-2011 4" xfId="10093" xr:uid="{00000000-0005-0000-0000-00009B610000}"/>
    <cellStyle name="T_Book1_Nhu cau von ung truoc 2011 Tha h Hoa + Nge An gui TW_!1 1 bao cao giao KH ve HTCMT vung TNB   12-12-2011 4 2" xfId="10764" xr:uid="{00000000-0005-0000-0000-00009C610000}"/>
    <cellStyle name="T_Book1_Nhu cau von ung truoc 2011 Tha h Hoa + Nge An gui TW_!1 1 bao cao giao KH ve HTCMT vung TNB   12-12-2011 4 2 2" xfId="19982" xr:uid="{00000000-0005-0000-0000-00009D610000}"/>
    <cellStyle name="T_Book1_Nhu cau von ung truoc 2011 Tha h Hoa + Nge An gui TW_!1 1 bao cao giao KH ve HTCMT vung TNB   12-12-2011 4 2 2 2" xfId="34977" xr:uid="{00000000-0005-0000-0000-00009E610000}"/>
    <cellStyle name="T_Book1_Nhu cau von ung truoc 2011 Tha h Hoa + Nge An gui TW_!1 1 bao cao giao KH ve HTCMT vung TNB   12-12-2011 4 2 3" xfId="34976" xr:uid="{00000000-0005-0000-0000-00009F610000}"/>
    <cellStyle name="T_Book1_Nhu cau von ung truoc 2011 Tha h Hoa + Nge An gui TW_!1 1 bao cao giao KH ve HTCMT vung TNB   12-12-2011 4 3" xfId="19358" xr:uid="{00000000-0005-0000-0000-0000A0610000}"/>
    <cellStyle name="T_Book1_Nhu cau von ung truoc 2011 Tha h Hoa + Nge An gui TW_!1 1 bao cao giao KH ve HTCMT vung TNB   12-12-2011 4 3 2" xfId="34978" xr:uid="{00000000-0005-0000-0000-0000A1610000}"/>
    <cellStyle name="T_Book1_Nhu cau von ung truoc 2011 Tha h Hoa + Nge An gui TW_!1 1 bao cao giao KH ve HTCMT vung TNB   12-12-2011 4 4" xfId="34975" xr:uid="{00000000-0005-0000-0000-0000A2610000}"/>
    <cellStyle name="T_Book1_Nhu cau von ung truoc 2011 Tha h Hoa + Nge An gui TW_!1 1 bao cao giao KH ve HTCMT vung TNB   12-12-2011 5" xfId="10096" xr:uid="{00000000-0005-0000-0000-0000A3610000}"/>
    <cellStyle name="T_Book1_Nhu cau von ung truoc 2011 Tha h Hoa + Nge An gui TW_!1 1 bao cao giao KH ve HTCMT vung TNB   12-12-2011 5 2" xfId="19361" xr:uid="{00000000-0005-0000-0000-0000A4610000}"/>
    <cellStyle name="T_Book1_Nhu cau von ung truoc 2011 Tha h Hoa + Nge An gui TW_!1 1 bao cao giao KH ve HTCMT vung TNB   12-12-2011 5 2 2" xfId="34980" xr:uid="{00000000-0005-0000-0000-0000A5610000}"/>
    <cellStyle name="T_Book1_Nhu cau von ung truoc 2011 Tha h Hoa + Nge An gui TW_!1 1 bao cao giao KH ve HTCMT vung TNB   12-12-2011 5 3" xfId="34979" xr:uid="{00000000-0005-0000-0000-0000A6610000}"/>
    <cellStyle name="T_Book1_Nhu cau von ung truoc 2011 Tha h Hoa + Nge An gui TW_!1 1 bao cao giao KH ve HTCMT vung TNB   12-12-2011 6" xfId="10766" xr:uid="{00000000-0005-0000-0000-0000A7610000}"/>
    <cellStyle name="T_Book1_Nhu cau von ung truoc 2011 Tha h Hoa + Nge An gui TW_!1 1 bao cao giao KH ve HTCMT vung TNB   12-12-2011 6 2" xfId="19984" xr:uid="{00000000-0005-0000-0000-0000A8610000}"/>
    <cellStyle name="T_Book1_Nhu cau von ung truoc 2011 Tha h Hoa + Nge An gui TW_!1 1 bao cao giao KH ve HTCMT vung TNB   12-12-2011 6 2 2" xfId="34982" xr:uid="{00000000-0005-0000-0000-0000A9610000}"/>
    <cellStyle name="T_Book1_Nhu cau von ung truoc 2011 Tha h Hoa + Nge An gui TW_!1 1 bao cao giao KH ve HTCMT vung TNB   12-12-2011 6 3" xfId="34981" xr:uid="{00000000-0005-0000-0000-0000AA610000}"/>
    <cellStyle name="T_Book1_Nhu cau von ung truoc 2011 Tha h Hoa + Nge An gui TW_!1 1 bao cao giao KH ve HTCMT vung TNB   12-12-2011 7" xfId="16567" xr:uid="{00000000-0005-0000-0000-0000AB610000}"/>
    <cellStyle name="T_Book1_Nhu cau von ung truoc 2011 Tha h Hoa + Nge An gui TW_!1 1 bao cao giao KH ve HTCMT vung TNB   12-12-2011 7 2" xfId="34983" xr:uid="{00000000-0005-0000-0000-0000AC610000}"/>
    <cellStyle name="T_Book1_Nhu cau von ung truoc 2011 Tha h Hoa + Nge An gui TW_!1 1 bao cao giao KH ve HTCMT vung TNB   12-12-2011 8" xfId="34952" xr:uid="{00000000-0005-0000-0000-0000AD610000}"/>
    <cellStyle name="T_Book1_Nhu cau von ung truoc 2011 Tha h Hoa + Nge An gui TW_Bieu4HTMT" xfId="10768" xr:uid="{00000000-0005-0000-0000-0000AE610000}"/>
    <cellStyle name="T_Book1_Nhu cau von ung truoc 2011 Tha h Hoa + Nge An gui TW_Bieu4HTMT 2" xfId="3803" xr:uid="{00000000-0005-0000-0000-0000AF610000}"/>
    <cellStyle name="T_Book1_Nhu cau von ung truoc 2011 Tha h Hoa + Nge An gui TW_Bieu4HTMT 2 2" xfId="10135" xr:uid="{00000000-0005-0000-0000-0000B0610000}"/>
    <cellStyle name="T_Book1_Nhu cau von ung truoc 2011 Tha h Hoa + Nge An gui TW_Bieu4HTMT 2 2 2" xfId="10769" xr:uid="{00000000-0005-0000-0000-0000B1610000}"/>
    <cellStyle name="T_Book1_Nhu cau von ung truoc 2011 Tha h Hoa + Nge An gui TW_Bieu4HTMT 2 2 2 2" xfId="19987" xr:uid="{00000000-0005-0000-0000-0000B2610000}"/>
    <cellStyle name="T_Book1_Nhu cau von ung truoc 2011 Tha h Hoa + Nge An gui TW_Bieu4HTMT 2 2 2 2 2" xfId="34988" xr:uid="{00000000-0005-0000-0000-0000B3610000}"/>
    <cellStyle name="T_Book1_Nhu cau von ung truoc 2011 Tha h Hoa + Nge An gui TW_Bieu4HTMT 2 2 2 3" xfId="34987" xr:uid="{00000000-0005-0000-0000-0000B4610000}"/>
    <cellStyle name="T_Book1_Nhu cau von ung truoc 2011 Tha h Hoa + Nge An gui TW_Bieu4HTMT 2 2 3" xfId="10770" xr:uid="{00000000-0005-0000-0000-0000B5610000}"/>
    <cellStyle name="T_Book1_Nhu cau von ung truoc 2011 Tha h Hoa + Nge An gui TW_Bieu4HTMT 2 2 3 2" xfId="19988" xr:uid="{00000000-0005-0000-0000-0000B6610000}"/>
    <cellStyle name="T_Book1_Nhu cau von ung truoc 2011 Tha h Hoa + Nge An gui TW_Bieu4HTMT 2 2 3 2 2" xfId="34990" xr:uid="{00000000-0005-0000-0000-0000B7610000}"/>
    <cellStyle name="T_Book1_Nhu cau von ung truoc 2011 Tha h Hoa + Nge An gui TW_Bieu4HTMT 2 2 3 3" xfId="34989" xr:uid="{00000000-0005-0000-0000-0000B8610000}"/>
    <cellStyle name="T_Book1_Nhu cau von ung truoc 2011 Tha h Hoa + Nge An gui TW_Bieu4HTMT 2 2 4" xfId="19400" xr:uid="{00000000-0005-0000-0000-0000B9610000}"/>
    <cellStyle name="T_Book1_Nhu cau von ung truoc 2011 Tha h Hoa + Nge An gui TW_Bieu4HTMT 2 2 4 2" xfId="34991" xr:uid="{00000000-0005-0000-0000-0000BA610000}"/>
    <cellStyle name="T_Book1_Nhu cau von ung truoc 2011 Tha h Hoa + Nge An gui TW_Bieu4HTMT 2 2 5" xfId="34986" xr:uid="{00000000-0005-0000-0000-0000BB610000}"/>
    <cellStyle name="T_Book1_Nhu cau von ung truoc 2011 Tha h Hoa + Nge An gui TW_Bieu4HTMT 2 3" xfId="10137" xr:uid="{00000000-0005-0000-0000-0000BC610000}"/>
    <cellStyle name="T_Book1_Nhu cau von ung truoc 2011 Tha h Hoa + Nge An gui TW_Bieu4HTMT 2 3 2" xfId="9032" xr:uid="{00000000-0005-0000-0000-0000BD610000}"/>
    <cellStyle name="T_Book1_Nhu cau von ung truoc 2011 Tha h Hoa + Nge An gui TW_Bieu4HTMT 2 3 2 2" xfId="18461" xr:uid="{00000000-0005-0000-0000-0000BE610000}"/>
    <cellStyle name="T_Book1_Nhu cau von ung truoc 2011 Tha h Hoa + Nge An gui TW_Bieu4HTMT 2 3 2 2 2" xfId="34994" xr:uid="{00000000-0005-0000-0000-0000BF610000}"/>
    <cellStyle name="T_Book1_Nhu cau von ung truoc 2011 Tha h Hoa + Nge An gui TW_Bieu4HTMT 2 3 2 3" xfId="34993" xr:uid="{00000000-0005-0000-0000-0000C0610000}"/>
    <cellStyle name="T_Book1_Nhu cau von ung truoc 2011 Tha h Hoa + Nge An gui TW_Bieu4HTMT 2 3 3" xfId="19402" xr:uid="{00000000-0005-0000-0000-0000C1610000}"/>
    <cellStyle name="T_Book1_Nhu cau von ung truoc 2011 Tha h Hoa + Nge An gui TW_Bieu4HTMT 2 3 3 2" xfId="34995" xr:uid="{00000000-0005-0000-0000-0000C2610000}"/>
    <cellStyle name="T_Book1_Nhu cau von ung truoc 2011 Tha h Hoa + Nge An gui TW_Bieu4HTMT 2 3 4" xfId="34992" xr:uid="{00000000-0005-0000-0000-0000C3610000}"/>
    <cellStyle name="T_Book1_Nhu cau von ung truoc 2011 Tha h Hoa + Nge An gui TW_Bieu4HTMT 2 4" xfId="8526" xr:uid="{00000000-0005-0000-0000-0000C4610000}"/>
    <cellStyle name="T_Book1_Nhu cau von ung truoc 2011 Tha h Hoa + Nge An gui TW_Bieu4HTMT 2 4 2" xfId="18293" xr:uid="{00000000-0005-0000-0000-0000C5610000}"/>
    <cellStyle name="T_Book1_Nhu cau von ung truoc 2011 Tha h Hoa + Nge An gui TW_Bieu4HTMT 2 4 2 2" xfId="34997" xr:uid="{00000000-0005-0000-0000-0000C6610000}"/>
    <cellStyle name="T_Book1_Nhu cau von ung truoc 2011 Tha h Hoa + Nge An gui TW_Bieu4HTMT 2 4 3" xfId="34996" xr:uid="{00000000-0005-0000-0000-0000C7610000}"/>
    <cellStyle name="T_Book1_Nhu cau von ung truoc 2011 Tha h Hoa + Nge An gui TW_Bieu4HTMT 2 5" xfId="8529" xr:uid="{00000000-0005-0000-0000-0000C8610000}"/>
    <cellStyle name="T_Book1_Nhu cau von ung truoc 2011 Tha h Hoa + Nge An gui TW_Bieu4HTMT 2 5 2" xfId="18295" xr:uid="{00000000-0005-0000-0000-0000C9610000}"/>
    <cellStyle name="T_Book1_Nhu cau von ung truoc 2011 Tha h Hoa + Nge An gui TW_Bieu4HTMT 2 5 2 2" xfId="34999" xr:uid="{00000000-0005-0000-0000-0000CA610000}"/>
    <cellStyle name="T_Book1_Nhu cau von ung truoc 2011 Tha h Hoa + Nge An gui TW_Bieu4HTMT 2 5 3" xfId="34998" xr:uid="{00000000-0005-0000-0000-0000CB610000}"/>
    <cellStyle name="T_Book1_Nhu cau von ung truoc 2011 Tha h Hoa + Nge An gui TW_Bieu4HTMT 2 6" xfId="16516" xr:uid="{00000000-0005-0000-0000-0000CC610000}"/>
    <cellStyle name="T_Book1_Nhu cau von ung truoc 2011 Tha h Hoa + Nge An gui TW_Bieu4HTMT 2 6 2" xfId="35000" xr:uid="{00000000-0005-0000-0000-0000CD610000}"/>
    <cellStyle name="T_Book1_Nhu cau von ung truoc 2011 Tha h Hoa + Nge An gui TW_Bieu4HTMT 2 7" xfId="34985" xr:uid="{00000000-0005-0000-0000-0000CE610000}"/>
    <cellStyle name="T_Book1_Nhu cau von ung truoc 2011 Tha h Hoa + Nge An gui TW_Bieu4HTMT 3" xfId="10771" xr:uid="{00000000-0005-0000-0000-0000CF610000}"/>
    <cellStyle name="T_Book1_Nhu cau von ung truoc 2011 Tha h Hoa + Nge An gui TW_Bieu4HTMT 3 2" xfId="10772" xr:uid="{00000000-0005-0000-0000-0000D0610000}"/>
    <cellStyle name="T_Book1_Nhu cau von ung truoc 2011 Tha h Hoa + Nge An gui TW_Bieu4HTMT 3 2 2" xfId="19990" xr:uid="{00000000-0005-0000-0000-0000D1610000}"/>
    <cellStyle name="T_Book1_Nhu cau von ung truoc 2011 Tha h Hoa + Nge An gui TW_Bieu4HTMT 3 2 2 2" xfId="35003" xr:uid="{00000000-0005-0000-0000-0000D2610000}"/>
    <cellStyle name="T_Book1_Nhu cau von ung truoc 2011 Tha h Hoa + Nge An gui TW_Bieu4HTMT 3 2 3" xfId="35002" xr:uid="{00000000-0005-0000-0000-0000D3610000}"/>
    <cellStyle name="T_Book1_Nhu cau von ung truoc 2011 Tha h Hoa + Nge An gui TW_Bieu4HTMT 3 3" xfId="10775" xr:uid="{00000000-0005-0000-0000-0000D4610000}"/>
    <cellStyle name="T_Book1_Nhu cau von ung truoc 2011 Tha h Hoa + Nge An gui TW_Bieu4HTMT 3 3 2" xfId="19993" xr:uid="{00000000-0005-0000-0000-0000D5610000}"/>
    <cellStyle name="T_Book1_Nhu cau von ung truoc 2011 Tha h Hoa + Nge An gui TW_Bieu4HTMT 3 3 2 2" xfId="35005" xr:uid="{00000000-0005-0000-0000-0000D6610000}"/>
    <cellStyle name="T_Book1_Nhu cau von ung truoc 2011 Tha h Hoa + Nge An gui TW_Bieu4HTMT 3 3 3" xfId="35004" xr:uid="{00000000-0005-0000-0000-0000D7610000}"/>
    <cellStyle name="T_Book1_Nhu cau von ung truoc 2011 Tha h Hoa + Nge An gui TW_Bieu4HTMT 3 4" xfId="19989" xr:uid="{00000000-0005-0000-0000-0000D8610000}"/>
    <cellStyle name="T_Book1_Nhu cau von ung truoc 2011 Tha h Hoa + Nge An gui TW_Bieu4HTMT 3 4 2" xfId="35006" xr:uid="{00000000-0005-0000-0000-0000D9610000}"/>
    <cellStyle name="T_Book1_Nhu cau von ung truoc 2011 Tha h Hoa + Nge An gui TW_Bieu4HTMT 3 5" xfId="35001" xr:uid="{00000000-0005-0000-0000-0000DA610000}"/>
    <cellStyle name="T_Book1_Nhu cau von ung truoc 2011 Tha h Hoa + Nge An gui TW_Bieu4HTMT 4" xfId="10778" xr:uid="{00000000-0005-0000-0000-0000DB610000}"/>
    <cellStyle name="T_Book1_Nhu cau von ung truoc 2011 Tha h Hoa + Nge An gui TW_Bieu4HTMT 4 2" xfId="10780" xr:uid="{00000000-0005-0000-0000-0000DC610000}"/>
    <cellStyle name="T_Book1_Nhu cau von ung truoc 2011 Tha h Hoa + Nge An gui TW_Bieu4HTMT 4 2 2" xfId="19998" xr:uid="{00000000-0005-0000-0000-0000DD610000}"/>
    <cellStyle name="T_Book1_Nhu cau von ung truoc 2011 Tha h Hoa + Nge An gui TW_Bieu4HTMT 4 2 2 2" xfId="35009" xr:uid="{00000000-0005-0000-0000-0000DE610000}"/>
    <cellStyle name="T_Book1_Nhu cau von ung truoc 2011 Tha h Hoa + Nge An gui TW_Bieu4HTMT 4 2 3" xfId="35008" xr:uid="{00000000-0005-0000-0000-0000DF610000}"/>
    <cellStyle name="T_Book1_Nhu cau von ung truoc 2011 Tha h Hoa + Nge An gui TW_Bieu4HTMT 4 3" xfId="19996" xr:uid="{00000000-0005-0000-0000-0000E0610000}"/>
    <cellStyle name="T_Book1_Nhu cau von ung truoc 2011 Tha h Hoa + Nge An gui TW_Bieu4HTMT 4 3 2" xfId="35010" xr:uid="{00000000-0005-0000-0000-0000E1610000}"/>
    <cellStyle name="T_Book1_Nhu cau von ung truoc 2011 Tha h Hoa + Nge An gui TW_Bieu4HTMT 4 4" xfId="35007" xr:uid="{00000000-0005-0000-0000-0000E2610000}"/>
    <cellStyle name="T_Book1_Nhu cau von ung truoc 2011 Tha h Hoa + Nge An gui TW_Bieu4HTMT 5" xfId="218" xr:uid="{00000000-0005-0000-0000-0000E3610000}"/>
    <cellStyle name="T_Book1_Nhu cau von ung truoc 2011 Tha h Hoa + Nge An gui TW_Bieu4HTMT 5 2" xfId="15241" xr:uid="{00000000-0005-0000-0000-0000E4610000}"/>
    <cellStyle name="T_Book1_Nhu cau von ung truoc 2011 Tha h Hoa + Nge An gui TW_Bieu4HTMT 5 2 2" xfId="35012" xr:uid="{00000000-0005-0000-0000-0000E5610000}"/>
    <cellStyle name="T_Book1_Nhu cau von ung truoc 2011 Tha h Hoa + Nge An gui TW_Bieu4HTMT 5 3" xfId="35011" xr:uid="{00000000-0005-0000-0000-0000E6610000}"/>
    <cellStyle name="T_Book1_Nhu cau von ung truoc 2011 Tha h Hoa + Nge An gui TW_Bieu4HTMT 6" xfId="10783" xr:uid="{00000000-0005-0000-0000-0000E7610000}"/>
    <cellStyle name="T_Book1_Nhu cau von ung truoc 2011 Tha h Hoa + Nge An gui TW_Bieu4HTMT 6 2" xfId="20000" xr:uid="{00000000-0005-0000-0000-0000E8610000}"/>
    <cellStyle name="T_Book1_Nhu cau von ung truoc 2011 Tha h Hoa + Nge An gui TW_Bieu4HTMT 6 2 2" xfId="35014" xr:uid="{00000000-0005-0000-0000-0000E9610000}"/>
    <cellStyle name="T_Book1_Nhu cau von ung truoc 2011 Tha h Hoa + Nge An gui TW_Bieu4HTMT 6 3" xfId="35013" xr:uid="{00000000-0005-0000-0000-0000EA610000}"/>
    <cellStyle name="T_Book1_Nhu cau von ung truoc 2011 Tha h Hoa + Nge An gui TW_Bieu4HTMT 7" xfId="19986" xr:uid="{00000000-0005-0000-0000-0000EB610000}"/>
    <cellStyle name="T_Book1_Nhu cau von ung truoc 2011 Tha h Hoa + Nge An gui TW_Bieu4HTMT 7 2" xfId="35015" xr:uid="{00000000-0005-0000-0000-0000EC610000}"/>
    <cellStyle name="T_Book1_Nhu cau von ung truoc 2011 Tha h Hoa + Nge An gui TW_Bieu4HTMT 8" xfId="34984" xr:uid="{00000000-0005-0000-0000-0000ED610000}"/>
    <cellStyle name="T_Book1_Nhu cau von ung truoc 2011 Tha h Hoa + Nge An gui TW_Bieu4HTMT_!1 1 bao cao giao KH ve HTCMT vung TNB   12-12-2011" xfId="6877" xr:uid="{00000000-0005-0000-0000-0000EE610000}"/>
    <cellStyle name="T_Book1_Nhu cau von ung truoc 2011 Tha h Hoa + Nge An gui TW_Bieu4HTMT_!1 1 bao cao giao KH ve HTCMT vung TNB   12-12-2011 2" xfId="6879" xr:uid="{00000000-0005-0000-0000-0000EF610000}"/>
    <cellStyle name="T_Book1_Nhu cau von ung truoc 2011 Tha h Hoa + Nge An gui TW_Bieu4HTMT_!1 1 bao cao giao KH ve HTCMT vung TNB   12-12-2011 2 2" xfId="10785" xr:uid="{00000000-0005-0000-0000-0000F0610000}"/>
    <cellStyle name="T_Book1_Nhu cau von ung truoc 2011 Tha h Hoa + Nge An gui TW_Bieu4HTMT_!1 1 bao cao giao KH ve HTCMT vung TNB   12-12-2011 2 2 2" xfId="10786" xr:uid="{00000000-0005-0000-0000-0000F1610000}"/>
    <cellStyle name="T_Book1_Nhu cau von ung truoc 2011 Tha h Hoa + Nge An gui TW_Bieu4HTMT_!1 1 bao cao giao KH ve HTCMT vung TNB   12-12-2011 2 2 2 2" xfId="20003" xr:uid="{00000000-0005-0000-0000-0000F2610000}"/>
    <cellStyle name="T_Book1_Nhu cau von ung truoc 2011 Tha h Hoa + Nge An gui TW_Bieu4HTMT_!1 1 bao cao giao KH ve HTCMT vung TNB   12-12-2011 2 2 2 2 2" xfId="35020" xr:uid="{00000000-0005-0000-0000-0000F3610000}"/>
    <cellStyle name="T_Book1_Nhu cau von ung truoc 2011 Tha h Hoa + Nge An gui TW_Bieu4HTMT_!1 1 bao cao giao KH ve HTCMT vung TNB   12-12-2011 2 2 2 3" xfId="35019" xr:uid="{00000000-0005-0000-0000-0000F4610000}"/>
    <cellStyle name="T_Book1_Nhu cau von ung truoc 2011 Tha h Hoa + Nge An gui TW_Bieu4HTMT_!1 1 bao cao giao KH ve HTCMT vung TNB   12-12-2011 2 2 3" xfId="3061" xr:uid="{00000000-0005-0000-0000-0000F5610000}"/>
    <cellStyle name="T_Book1_Nhu cau von ung truoc 2011 Tha h Hoa + Nge An gui TW_Bieu4HTMT_!1 1 bao cao giao KH ve HTCMT vung TNB   12-12-2011 2 2 3 2" xfId="16273" xr:uid="{00000000-0005-0000-0000-0000F6610000}"/>
    <cellStyle name="T_Book1_Nhu cau von ung truoc 2011 Tha h Hoa + Nge An gui TW_Bieu4HTMT_!1 1 bao cao giao KH ve HTCMT vung TNB   12-12-2011 2 2 3 2 2" xfId="35022" xr:uid="{00000000-0005-0000-0000-0000F7610000}"/>
    <cellStyle name="T_Book1_Nhu cau von ung truoc 2011 Tha h Hoa + Nge An gui TW_Bieu4HTMT_!1 1 bao cao giao KH ve HTCMT vung TNB   12-12-2011 2 2 3 3" xfId="35021" xr:uid="{00000000-0005-0000-0000-0000F8610000}"/>
    <cellStyle name="T_Book1_Nhu cau von ung truoc 2011 Tha h Hoa + Nge An gui TW_Bieu4HTMT_!1 1 bao cao giao KH ve HTCMT vung TNB   12-12-2011 2 2 4" xfId="20002" xr:uid="{00000000-0005-0000-0000-0000F9610000}"/>
    <cellStyle name="T_Book1_Nhu cau von ung truoc 2011 Tha h Hoa + Nge An gui TW_Bieu4HTMT_!1 1 bao cao giao KH ve HTCMT vung TNB   12-12-2011 2 2 4 2" xfId="35023" xr:uid="{00000000-0005-0000-0000-0000FA610000}"/>
    <cellStyle name="T_Book1_Nhu cau von ung truoc 2011 Tha h Hoa + Nge An gui TW_Bieu4HTMT_!1 1 bao cao giao KH ve HTCMT vung TNB   12-12-2011 2 2 5" xfId="35018" xr:uid="{00000000-0005-0000-0000-0000FB610000}"/>
    <cellStyle name="T_Book1_Nhu cau von ung truoc 2011 Tha h Hoa + Nge An gui TW_Bieu4HTMT_!1 1 bao cao giao KH ve HTCMT vung TNB   12-12-2011 2 3" xfId="10787" xr:uid="{00000000-0005-0000-0000-0000FC610000}"/>
    <cellStyle name="T_Book1_Nhu cau von ung truoc 2011 Tha h Hoa + Nge An gui TW_Bieu4HTMT_!1 1 bao cao giao KH ve HTCMT vung TNB   12-12-2011 2 3 2" xfId="10789" xr:uid="{00000000-0005-0000-0000-0000FD610000}"/>
    <cellStyle name="T_Book1_Nhu cau von ung truoc 2011 Tha h Hoa + Nge An gui TW_Bieu4HTMT_!1 1 bao cao giao KH ve HTCMT vung TNB   12-12-2011 2 3 2 2" xfId="20005" xr:uid="{00000000-0005-0000-0000-0000FE610000}"/>
    <cellStyle name="T_Book1_Nhu cau von ung truoc 2011 Tha h Hoa + Nge An gui TW_Bieu4HTMT_!1 1 bao cao giao KH ve HTCMT vung TNB   12-12-2011 2 3 2 2 2" xfId="35026" xr:uid="{00000000-0005-0000-0000-0000FF610000}"/>
    <cellStyle name="T_Book1_Nhu cau von ung truoc 2011 Tha h Hoa + Nge An gui TW_Bieu4HTMT_!1 1 bao cao giao KH ve HTCMT vung TNB   12-12-2011 2 3 2 3" xfId="35025" xr:uid="{00000000-0005-0000-0000-000000620000}"/>
    <cellStyle name="T_Book1_Nhu cau von ung truoc 2011 Tha h Hoa + Nge An gui TW_Bieu4HTMT_!1 1 bao cao giao KH ve HTCMT vung TNB   12-12-2011 2 3 3" xfId="20004" xr:uid="{00000000-0005-0000-0000-000001620000}"/>
    <cellStyle name="T_Book1_Nhu cau von ung truoc 2011 Tha h Hoa + Nge An gui TW_Bieu4HTMT_!1 1 bao cao giao KH ve HTCMT vung TNB   12-12-2011 2 3 3 2" xfId="35027" xr:uid="{00000000-0005-0000-0000-000002620000}"/>
    <cellStyle name="T_Book1_Nhu cau von ung truoc 2011 Tha h Hoa + Nge An gui TW_Bieu4HTMT_!1 1 bao cao giao KH ve HTCMT vung TNB   12-12-2011 2 3 4" xfId="35024" xr:uid="{00000000-0005-0000-0000-000003620000}"/>
    <cellStyle name="T_Book1_Nhu cau von ung truoc 2011 Tha h Hoa + Nge An gui TW_Bieu4HTMT_!1 1 bao cao giao KH ve HTCMT vung TNB   12-12-2011 2 4" xfId="10791" xr:uid="{00000000-0005-0000-0000-000004620000}"/>
    <cellStyle name="T_Book1_Nhu cau von ung truoc 2011 Tha h Hoa + Nge An gui TW_Bieu4HTMT_!1 1 bao cao giao KH ve HTCMT vung TNB   12-12-2011 2 4 2" xfId="20006" xr:uid="{00000000-0005-0000-0000-000005620000}"/>
    <cellStyle name="T_Book1_Nhu cau von ung truoc 2011 Tha h Hoa + Nge An gui TW_Bieu4HTMT_!1 1 bao cao giao KH ve HTCMT vung TNB   12-12-2011 2 4 2 2" xfId="35029" xr:uid="{00000000-0005-0000-0000-000006620000}"/>
    <cellStyle name="T_Book1_Nhu cau von ung truoc 2011 Tha h Hoa + Nge An gui TW_Bieu4HTMT_!1 1 bao cao giao KH ve HTCMT vung TNB   12-12-2011 2 4 3" xfId="35028" xr:uid="{00000000-0005-0000-0000-000007620000}"/>
    <cellStyle name="T_Book1_Nhu cau von ung truoc 2011 Tha h Hoa + Nge An gui TW_Bieu4HTMT_!1 1 bao cao giao KH ve HTCMT vung TNB   12-12-2011 2 5" xfId="10792" xr:uid="{00000000-0005-0000-0000-000008620000}"/>
    <cellStyle name="T_Book1_Nhu cau von ung truoc 2011 Tha h Hoa + Nge An gui TW_Bieu4HTMT_!1 1 bao cao giao KH ve HTCMT vung TNB   12-12-2011 2 5 2" xfId="20007" xr:uid="{00000000-0005-0000-0000-000009620000}"/>
    <cellStyle name="T_Book1_Nhu cau von ung truoc 2011 Tha h Hoa + Nge An gui TW_Bieu4HTMT_!1 1 bao cao giao KH ve HTCMT vung TNB   12-12-2011 2 5 2 2" xfId="35031" xr:uid="{00000000-0005-0000-0000-00000A620000}"/>
    <cellStyle name="T_Book1_Nhu cau von ung truoc 2011 Tha h Hoa + Nge An gui TW_Bieu4HTMT_!1 1 bao cao giao KH ve HTCMT vung TNB   12-12-2011 2 5 3" xfId="35030" xr:uid="{00000000-0005-0000-0000-00000B620000}"/>
    <cellStyle name="T_Book1_Nhu cau von ung truoc 2011 Tha h Hoa + Nge An gui TW_Bieu4HTMT_!1 1 bao cao giao KH ve HTCMT vung TNB   12-12-2011 2 6" xfId="17619" xr:uid="{00000000-0005-0000-0000-00000C620000}"/>
    <cellStyle name="T_Book1_Nhu cau von ung truoc 2011 Tha h Hoa + Nge An gui TW_Bieu4HTMT_!1 1 bao cao giao KH ve HTCMT vung TNB   12-12-2011 2 6 2" xfId="35032" xr:uid="{00000000-0005-0000-0000-00000D620000}"/>
    <cellStyle name="T_Book1_Nhu cau von ung truoc 2011 Tha h Hoa + Nge An gui TW_Bieu4HTMT_!1 1 bao cao giao KH ve HTCMT vung TNB   12-12-2011 2 7" xfId="35017" xr:uid="{00000000-0005-0000-0000-00000E620000}"/>
    <cellStyle name="T_Book1_Nhu cau von ung truoc 2011 Tha h Hoa + Nge An gui TW_Bieu4HTMT_!1 1 bao cao giao KH ve HTCMT vung TNB   12-12-2011 3" xfId="6881" xr:uid="{00000000-0005-0000-0000-00000F620000}"/>
    <cellStyle name="T_Book1_Nhu cau von ung truoc 2011 Tha h Hoa + Nge An gui TW_Bieu4HTMT_!1 1 bao cao giao KH ve HTCMT vung TNB   12-12-2011 3 2" xfId="10793" xr:uid="{00000000-0005-0000-0000-000010620000}"/>
    <cellStyle name="T_Book1_Nhu cau von ung truoc 2011 Tha h Hoa + Nge An gui TW_Bieu4HTMT_!1 1 bao cao giao KH ve HTCMT vung TNB   12-12-2011 3 2 2" xfId="20008" xr:uid="{00000000-0005-0000-0000-000011620000}"/>
    <cellStyle name="T_Book1_Nhu cau von ung truoc 2011 Tha h Hoa + Nge An gui TW_Bieu4HTMT_!1 1 bao cao giao KH ve HTCMT vung TNB   12-12-2011 3 2 2 2" xfId="35035" xr:uid="{00000000-0005-0000-0000-000012620000}"/>
    <cellStyle name="T_Book1_Nhu cau von ung truoc 2011 Tha h Hoa + Nge An gui TW_Bieu4HTMT_!1 1 bao cao giao KH ve HTCMT vung TNB   12-12-2011 3 2 3" xfId="35034" xr:uid="{00000000-0005-0000-0000-000013620000}"/>
    <cellStyle name="T_Book1_Nhu cau von ung truoc 2011 Tha h Hoa + Nge An gui TW_Bieu4HTMT_!1 1 bao cao giao KH ve HTCMT vung TNB   12-12-2011 3 3" xfId="10795" xr:uid="{00000000-0005-0000-0000-000014620000}"/>
    <cellStyle name="T_Book1_Nhu cau von ung truoc 2011 Tha h Hoa + Nge An gui TW_Bieu4HTMT_!1 1 bao cao giao KH ve HTCMT vung TNB   12-12-2011 3 3 2" xfId="20010" xr:uid="{00000000-0005-0000-0000-000015620000}"/>
    <cellStyle name="T_Book1_Nhu cau von ung truoc 2011 Tha h Hoa + Nge An gui TW_Bieu4HTMT_!1 1 bao cao giao KH ve HTCMT vung TNB   12-12-2011 3 3 2 2" xfId="35037" xr:uid="{00000000-0005-0000-0000-000016620000}"/>
    <cellStyle name="T_Book1_Nhu cau von ung truoc 2011 Tha h Hoa + Nge An gui TW_Bieu4HTMT_!1 1 bao cao giao KH ve HTCMT vung TNB   12-12-2011 3 3 3" xfId="35036" xr:uid="{00000000-0005-0000-0000-000017620000}"/>
    <cellStyle name="T_Book1_Nhu cau von ung truoc 2011 Tha h Hoa + Nge An gui TW_Bieu4HTMT_!1 1 bao cao giao KH ve HTCMT vung TNB   12-12-2011 3 4" xfId="17621" xr:uid="{00000000-0005-0000-0000-000018620000}"/>
    <cellStyle name="T_Book1_Nhu cau von ung truoc 2011 Tha h Hoa + Nge An gui TW_Bieu4HTMT_!1 1 bao cao giao KH ve HTCMT vung TNB   12-12-2011 3 4 2" xfId="35038" xr:uid="{00000000-0005-0000-0000-000019620000}"/>
    <cellStyle name="T_Book1_Nhu cau von ung truoc 2011 Tha h Hoa + Nge An gui TW_Bieu4HTMT_!1 1 bao cao giao KH ve HTCMT vung TNB   12-12-2011 3 5" xfId="35033" xr:uid="{00000000-0005-0000-0000-00001A620000}"/>
    <cellStyle name="T_Book1_Nhu cau von ung truoc 2011 Tha h Hoa + Nge An gui TW_Bieu4HTMT_!1 1 bao cao giao KH ve HTCMT vung TNB   12-12-2011 4" xfId="6883" xr:uid="{00000000-0005-0000-0000-00001B620000}"/>
    <cellStyle name="T_Book1_Nhu cau von ung truoc 2011 Tha h Hoa + Nge An gui TW_Bieu4HTMT_!1 1 bao cao giao KH ve HTCMT vung TNB   12-12-2011 4 2" xfId="9739" xr:uid="{00000000-0005-0000-0000-00001C620000}"/>
    <cellStyle name="T_Book1_Nhu cau von ung truoc 2011 Tha h Hoa + Nge An gui TW_Bieu4HTMT_!1 1 bao cao giao KH ve HTCMT vung TNB   12-12-2011 4 2 2" xfId="19025" xr:uid="{00000000-0005-0000-0000-00001D620000}"/>
    <cellStyle name="T_Book1_Nhu cau von ung truoc 2011 Tha h Hoa + Nge An gui TW_Bieu4HTMT_!1 1 bao cao giao KH ve HTCMT vung TNB   12-12-2011 4 2 2 2" xfId="35041" xr:uid="{00000000-0005-0000-0000-00001E620000}"/>
    <cellStyle name="T_Book1_Nhu cau von ung truoc 2011 Tha h Hoa + Nge An gui TW_Bieu4HTMT_!1 1 bao cao giao KH ve HTCMT vung TNB   12-12-2011 4 2 3" xfId="35040" xr:uid="{00000000-0005-0000-0000-00001F620000}"/>
    <cellStyle name="T_Book1_Nhu cau von ung truoc 2011 Tha h Hoa + Nge An gui TW_Bieu4HTMT_!1 1 bao cao giao KH ve HTCMT vung TNB   12-12-2011 4 3" xfId="17623" xr:uid="{00000000-0005-0000-0000-000020620000}"/>
    <cellStyle name="T_Book1_Nhu cau von ung truoc 2011 Tha h Hoa + Nge An gui TW_Bieu4HTMT_!1 1 bao cao giao KH ve HTCMT vung TNB   12-12-2011 4 3 2" xfId="35042" xr:uid="{00000000-0005-0000-0000-000021620000}"/>
    <cellStyle name="T_Book1_Nhu cau von ung truoc 2011 Tha h Hoa + Nge An gui TW_Bieu4HTMT_!1 1 bao cao giao KH ve HTCMT vung TNB   12-12-2011 4 4" xfId="35039" xr:uid="{00000000-0005-0000-0000-000022620000}"/>
    <cellStyle name="T_Book1_Nhu cau von ung truoc 2011 Tha h Hoa + Nge An gui TW_Bieu4HTMT_!1 1 bao cao giao KH ve HTCMT vung TNB   12-12-2011 5" xfId="10797" xr:uid="{00000000-0005-0000-0000-000023620000}"/>
    <cellStyle name="T_Book1_Nhu cau von ung truoc 2011 Tha h Hoa + Nge An gui TW_Bieu4HTMT_!1 1 bao cao giao KH ve HTCMT vung TNB   12-12-2011 5 2" xfId="20012" xr:uid="{00000000-0005-0000-0000-000024620000}"/>
    <cellStyle name="T_Book1_Nhu cau von ung truoc 2011 Tha h Hoa + Nge An gui TW_Bieu4HTMT_!1 1 bao cao giao KH ve HTCMT vung TNB   12-12-2011 5 2 2" xfId="35044" xr:uid="{00000000-0005-0000-0000-000025620000}"/>
    <cellStyle name="T_Book1_Nhu cau von ung truoc 2011 Tha h Hoa + Nge An gui TW_Bieu4HTMT_!1 1 bao cao giao KH ve HTCMT vung TNB   12-12-2011 5 3" xfId="35043" xr:uid="{00000000-0005-0000-0000-000026620000}"/>
    <cellStyle name="T_Book1_Nhu cau von ung truoc 2011 Tha h Hoa + Nge An gui TW_Bieu4HTMT_!1 1 bao cao giao KH ve HTCMT vung TNB   12-12-2011 6" xfId="10798" xr:uid="{00000000-0005-0000-0000-000027620000}"/>
    <cellStyle name="T_Book1_Nhu cau von ung truoc 2011 Tha h Hoa + Nge An gui TW_Bieu4HTMT_!1 1 bao cao giao KH ve HTCMT vung TNB   12-12-2011 6 2" xfId="20013" xr:uid="{00000000-0005-0000-0000-000028620000}"/>
    <cellStyle name="T_Book1_Nhu cau von ung truoc 2011 Tha h Hoa + Nge An gui TW_Bieu4HTMT_!1 1 bao cao giao KH ve HTCMT vung TNB   12-12-2011 6 2 2" xfId="35046" xr:uid="{00000000-0005-0000-0000-000029620000}"/>
    <cellStyle name="T_Book1_Nhu cau von ung truoc 2011 Tha h Hoa + Nge An gui TW_Bieu4HTMT_!1 1 bao cao giao KH ve HTCMT vung TNB   12-12-2011 6 3" xfId="35045" xr:uid="{00000000-0005-0000-0000-00002A620000}"/>
    <cellStyle name="T_Book1_Nhu cau von ung truoc 2011 Tha h Hoa + Nge An gui TW_Bieu4HTMT_!1 1 bao cao giao KH ve HTCMT vung TNB   12-12-2011 7" xfId="17617" xr:uid="{00000000-0005-0000-0000-00002B620000}"/>
    <cellStyle name="T_Book1_Nhu cau von ung truoc 2011 Tha h Hoa + Nge An gui TW_Bieu4HTMT_!1 1 bao cao giao KH ve HTCMT vung TNB   12-12-2011 7 2" xfId="35047" xr:uid="{00000000-0005-0000-0000-00002C620000}"/>
    <cellStyle name="T_Book1_Nhu cau von ung truoc 2011 Tha h Hoa + Nge An gui TW_Bieu4HTMT_!1 1 bao cao giao KH ve HTCMT vung TNB   12-12-2011 8" xfId="35016" xr:uid="{00000000-0005-0000-0000-00002D620000}"/>
    <cellStyle name="T_Book1_Nhu cau von ung truoc 2011 Tha h Hoa + Nge An gui TW_Bieu4HTMT_KH TPCP vung TNB (03-1-2012)" xfId="10418" xr:uid="{00000000-0005-0000-0000-00002E620000}"/>
    <cellStyle name="T_Book1_Nhu cau von ung truoc 2011 Tha h Hoa + Nge An gui TW_Bieu4HTMT_KH TPCP vung TNB (03-1-2012) 2" xfId="10799" xr:uid="{00000000-0005-0000-0000-00002F620000}"/>
    <cellStyle name="T_Book1_Nhu cau von ung truoc 2011 Tha h Hoa + Nge An gui TW_Bieu4HTMT_KH TPCP vung TNB (03-1-2012) 2 2" xfId="10800" xr:uid="{00000000-0005-0000-0000-000030620000}"/>
    <cellStyle name="T_Book1_Nhu cau von ung truoc 2011 Tha h Hoa + Nge An gui TW_Bieu4HTMT_KH TPCP vung TNB (03-1-2012) 2 2 2" xfId="10801" xr:uid="{00000000-0005-0000-0000-000031620000}"/>
    <cellStyle name="T_Book1_Nhu cau von ung truoc 2011 Tha h Hoa + Nge An gui TW_Bieu4HTMT_KH TPCP vung TNB (03-1-2012) 2 2 2 2" xfId="20016" xr:uid="{00000000-0005-0000-0000-000032620000}"/>
    <cellStyle name="T_Book1_Nhu cau von ung truoc 2011 Tha h Hoa + Nge An gui TW_Bieu4HTMT_KH TPCP vung TNB (03-1-2012) 2 2 2 2 2" xfId="35052" xr:uid="{00000000-0005-0000-0000-000033620000}"/>
    <cellStyle name="T_Book1_Nhu cau von ung truoc 2011 Tha h Hoa + Nge An gui TW_Bieu4HTMT_KH TPCP vung TNB (03-1-2012) 2 2 2 3" xfId="35051" xr:uid="{00000000-0005-0000-0000-000034620000}"/>
    <cellStyle name="T_Book1_Nhu cau von ung truoc 2011 Tha h Hoa + Nge An gui TW_Bieu4HTMT_KH TPCP vung TNB (03-1-2012) 2 2 3" xfId="10802" xr:uid="{00000000-0005-0000-0000-000035620000}"/>
    <cellStyle name="T_Book1_Nhu cau von ung truoc 2011 Tha h Hoa + Nge An gui TW_Bieu4HTMT_KH TPCP vung TNB (03-1-2012) 2 2 3 2" xfId="20017" xr:uid="{00000000-0005-0000-0000-000036620000}"/>
    <cellStyle name="T_Book1_Nhu cau von ung truoc 2011 Tha h Hoa + Nge An gui TW_Bieu4HTMT_KH TPCP vung TNB (03-1-2012) 2 2 3 2 2" xfId="35054" xr:uid="{00000000-0005-0000-0000-000037620000}"/>
    <cellStyle name="T_Book1_Nhu cau von ung truoc 2011 Tha h Hoa + Nge An gui TW_Bieu4HTMT_KH TPCP vung TNB (03-1-2012) 2 2 3 3" xfId="35053" xr:uid="{00000000-0005-0000-0000-000038620000}"/>
    <cellStyle name="T_Book1_Nhu cau von ung truoc 2011 Tha h Hoa + Nge An gui TW_Bieu4HTMT_KH TPCP vung TNB (03-1-2012) 2 2 4" xfId="20015" xr:uid="{00000000-0005-0000-0000-000039620000}"/>
    <cellStyle name="T_Book1_Nhu cau von ung truoc 2011 Tha h Hoa + Nge An gui TW_Bieu4HTMT_KH TPCP vung TNB (03-1-2012) 2 2 4 2" xfId="35055" xr:uid="{00000000-0005-0000-0000-00003A620000}"/>
    <cellStyle name="T_Book1_Nhu cau von ung truoc 2011 Tha h Hoa + Nge An gui TW_Bieu4HTMT_KH TPCP vung TNB (03-1-2012) 2 2 5" xfId="35050" xr:uid="{00000000-0005-0000-0000-00003B620000}"/>
    <cellStyle name="T_Book1_Nhu cau von ung truoc 2011 Tha h Hoa + Nge An gui TW_Bieu4HTMT_KH TPCP vung TNB (03-1-2012) 2 3" xfId="10803" xr:uid="{00000000-0005-0000-0000-00003C620000}"/>
    <cellStyle name="T_Book1_Nhu cau von ung truoc 2011 Tha h Hoa + Nge An gui TW_Bieu4HTMT_KH TPCP vung TNB (03-1-2012) 2 3 2" xfId="10804" xr:uid="{00000000-0005-0000-0000-00003D620000}"/>
    <cellStyle name="T_Book1_Nhu cau von ung truoc 2011 Tha h Hoa + Nge An gui TW_Bieu4HTMT_KH TPCP vung TNB (03-1-2012) 2 3 2 2" xfId="20019" xr:uid="{00000000-0005-0000-0000-00003E620000}"/>
    <cellStyle name="T_Book1_Nhu cau von ung truoc 2011 Tha h Hoa + Nge An gui TW_Bieu4HTMT_KH TPCP vung TNB (03-1-2012) 2 3 2 2 2" xfId="35058" xr:uid="{00000000-0005-0000-0000-00003F620000}"/>
    <cellStyle name="T_Book1_Nhu cau von ung truoc 2011 Tha h Hoa + Nge An gui TW_Bieu4HTMT_KH TPCP vung TNB (03-1-2012) 2 3 2 3" xfId="35057" xr:uid="{00000000-0005-0000-0000-000040620000}"/>
    <cellStyle name="T_Book1_Nhu cau von ung truoc 2011 Tha h Hoa + Nge An gui TW_Bieu4HTMT_KH TPCP vung TNB (03-1-2012) 2 3 3" xfId="20018" xr:uid="{00000000-0005-0000-0000-000041620000}"/>
    <cellStyle name="T_Book1_Nhu cau von ung truoc 2011 Tha h Hoa + Nge An gui TW_Bieu4HTMT_KH TPCP vung TNB (03-1-2012) 2 3 3 2" xfId="35059" xr:uid="{00000000-0005-0000-0000-000042620000}"/>
    <cellStyle name="T_Book1_Nhu cau von ung truoc 2011 Tha h Hoa + Nge An gui TW_Bieu4HTMT_KH TPCP vung TNB (03-1-2012) 2 3 4" xfId="35056" xr:uid="{00000000-0005-0000-0000-000043620000}"/>
    <cellStyle name="T_Book1_Nhu cau von ung truoc 2011 Tha h Hoa + Nge An gui TW_Bieu4HTMT_KH TPCP vung TNB (03-1-2012) 2 4" xfId="10805" xr:uid="{00000000-0005-0000-0000-000044620000}"/>
    <cellStyle name="T_Book1_Nhu cau von ung truoc 2011 Tha h Hoa + Nge An gui TW_Bieu4HTMT_KH TPCP vung TNB (03-1-2012) 2 4 2" xfId="20020" xr:uid="{00000000-0005-0000-0000-000045620000}"/>
    <cellStyle name="T_Book1_Nhu cau von ung truoc 2011 Tha h Hoa + Nge An gui TW_Bieu4HTMT_KH TPCP vung TNB (03-1-2012) 2 4 2 2" xfId="35061" xr:uid="{00000000-0005-0000-0000-000046620000}"/>
    <cellStyle name="T_Book1_Nhu cau von ung truoc 2011 Tha h Hoa + Nge An gui TW_Bieu4HTMT_KH TPCP vung TNB (03-1-2012) 2 4 3" xfId="35060" xr:uid="{00000000-0005-0000-0000-000047620000}"/>
    <cellStyle name="T_Book1_Nhu cau von ung truoc 2011 Tha h Hoa + Nge An gui TW_Bieu4HTMT_KH TPCP vung TNB (03-1-2012) 2 5" xfId="10806" xr:uid="{00000000-0005-0000-0000-000048620000}"/>
    <cellStyle name="T_Book1_Nhu cau von ung truoc 2011 Tha h Hoa + Nge An gui TW_Bieu4HTMT_KH TPCP vung TNB (03-1-2012) 2 5 2" xfId="20021" xr:uid="{00000000-0005-0000-0000-000049620000}"/>
    <cellStyle name="T_Book1_Nhu cau von ung truoc 2011 Tha h Hoa + Nge An gui TW_Bieu4HTMT_KH TPCP vung TNB (03-1-2012) 2 5 2 2" xfId="35063" xr:uid="{00000000-0005-0000-0000-00004A620000}"/>
    <cellStyle name="T_Book1_Nhu cau von ung truoc 2011 Tha h Hoa + Nge An gui TW_Bieu4HTMT_KH TPCP vung TNB (03-1-2012) 2 5 3" xfId="35062" xr:uid="{00000000-0005-0000-0000-00004B620000}"/>
    <cellStyle name="T_Book1_Nhu cau von ung truoc 2011 Tha h Hoa + Nge An gui TW_Bieu4HTMT_KH TPCP vung TNB (03-1-2012) 2 6" xfId="20014" xr:uid="{00000000-0005-0000-0000-00004C620000}"/>
    <cellStyle name="T_Book1_Nhu cau von ung truoc 2011 Tha h Hoa + Nge An gui TW_Bieu4HTMT_KH TPCP vung TNB (03-1-2012) 2 6 2" xfId="35064" xr:uid="{00000000-0005-0000-0000-00004D620000}"/>
    <cellStyle name="T_Book1_Nhu cau von ung truoc 2011 Tha h Hoa + Nge An gui TW_Bieu4HTMT_KH TPCP vung TNB (03-1-2012) 2 7" xfId="35049" xr:uid="{00000000-0005-0000-0000-00004E620000}"/>
    <cellStyle name="T_Book1_Nhu cau von ung truoc 2011 Tha h Hoa + Nge An gui TW_Bieu4HTMT_KH TPCP vung TNB (03-1-2012) 3" xfId="10807" xr:uid="{00000000-0005-0000-0000-00004F620000}"/>
    <cellStyle name="T_Book1_Nhu cau von ung truoc 2011 Tha h Hoa + Nge An gui TW_Bieu4HTMT_KH TPCP vung TNB (03-1-2012) 3 2" xfId="10808" xr:uid="{00000000-0005-0000-0000-000050620000}"/>
    <cellStyle name="T_Book1_Nhu cau von ung truoc 2011 Tha h Hoa + Nge An gui TW_Bieu4HTMT_KH TPCP vung TNB (03-1-2012) 3 2 2" xfId="20023" xr:uid="{00000000-0005-0000-0000-000051620000}"/>
    <cellStyle name="T_Book1_Nhu cau von ung truoc 2011 Tha h Hoa + Nge An gui TW_Bieu4HTMT_KH TPCP vung TNB (03-1-2012) 3 2 2 2" xfId="35067" xr:uid="{00000000-0005-0000-0000-000052620000}"/>
    <cellStyle name="T_Book1_Nhu cau von ung truoc 2011 Tha h Hoa + Nge An gui TW_Bieu4HTMT_KH TPCP vung TNB (03-1-2012) 3 2 3" xfId="35066" xr:uid="{00000000-0005-0000-0000-000053620000}"/>
    <cellStyle name="T_Book1_Nhu cau von ung truoc 2011 Tha h Hoa + Nge An gui TW_Bieu4HTMT_KH TPCP vung TNB (03-1-2012) 3 3" xfId="10811" xr:uid="{00000000-0005-0000-0000-000054620000}"/>
    <cellStyle name="T_Book1_Nhu cau von ung truoc 2011 Tha h Hoa + Nge An gui TW_Bieu4HTMT_KH TPCP vung TNB (03-1-2012) 3 3 2" xfId="20026" xr:uid="{00000000-0005-0000-0000-000055620000}"/>
    <cellStyle name="T_Book1_Nhu cau von ung truoc 2011 Tha h Hoa + Nge An gui TW_Bieu4HTMT_KH TPCP vung TNB (03-1-2012) 3 3 2 2" xfId="35069" xr:uid="{00000000-0005-0000-0000-000056620000}"/>
    <cellStyle name="T_Book1_Nhu cau von ung truoc 2011 Tha h Hoa + Nge An gui TW_Bieu4HTMT_KH TPCP vung TNB (03-1-2012) 3 3 3" xfId="35068" xr:uid="{00000000-0005-0000-0000-000057620000}"/>
    <cellStyle name="T_Book1_Nhu cau von ung truoc 2011 Tha h Hoa + Nge An gui TW_Bieu4HTMT_KH TPCP vung TNB (03-1-2012) 3 4" xfId="20022" xr:uid="{00000000-0005-0000-0000-000058620000}"/>
    <cellStyle name="T_Book1_Nhu cau von ung truoc 2011 Tha h Hoa + Nge An gui TW_Bieu4HTMT_KH TPCP vung TNB (03-1-2012) 3 4 2" xfId="35070" xr:uid="{00000000-0005-0000-0000-000059620000}"/>
    <cellStyle name="T_Book1_Nhu cau von ung truoc 2011 Tha h Hoa + Nge An gui TW_Bieu4HTMT_KH TPCP vung TNB (03-1-2012) 3 5" xfId="35065" xr:uid="{00000000-0005-0000-0000-00005A620000}"/>
    <cellStyle name="T_Book1_Nhu cau von ung truoc 2011 Tha h Hoa + Nge An gui TW_Bieu4HTMT_KH TPCP vung TNB (03-1-2012) 4" xfId="10813" xr:uid="{00000000-0005-0000-0000-00005B620000}"/>
    <cellStyle name="T_Book1_Nhu cau von ung truoc 2011 Tha h Hoa + Nge An gui TW_Bieu4HTMT_KH TPCP vung TNB (03-1-2012) 4 2" xfId="10814" xr:uid="{00000000-0005-0000-0000-00005C620000}"/>
    <cellStyle name="T_Book1_Nhu cau von ung truoc 2011 Tha h Hoa + Nge An gui TW_Bieu4HTMT_KH TPCP vung TNB (03-1-2012) 4 2 2" xfId="20029" xr:uid="{00000000-0005-0000-0000-00005D620000}"/>
    <cellStyle name="T_Book1_Nhu cau von ung truoc 2011 Tha h Hoa + Nge An gui TW_Bieu4HTMT_KH TPCP vung TNB (03-1-2012) 4 2 2 2" xfId="35073" xr:uid="{00000000-0005-0000-0000-00005E620000}"/>
    <cellStyle name="T_Book1_Nhu cau von ung truoc 2011 Tha h Hoa + Nge An gui TW_Bieu4HTMT_KH TPCP vung TNB (03-1-2012) 4 2 3" xfId="35072" xr:uid="{00000000-0005-0000-0000-00005F620000}"/>
    <cellStyle name="T_Book1_Nhu cau von ung truoc 2011 Tha h Hoa + Nge An gui TW_Bieu4HTMT_KH TPCP vung TNB (03-1-2012) 4 3" xfId="20028" xr:uid="{00000000-0005-0000-0000-000060620000}"/>
    <cellStyle name="T_Book1_Nhu cau von ung truoc 2011 Tha h Hoa + Nge An gui TW_Bieu4HTMT_KH TPCP vung TNB (03-1-2012) 4 3 2" xfId="35074" xr:uid="{00000000-0005-0000-0000-000061620000}"/>
    <cellStyle name="T_Book1_Nhu cau von ung truoc 2011 Tha h Hoa + Nge An gui TW_Bieu4HTMT_KH TPCP vung TNB (03-1-2012) 4 4" xfId="35071" xr:uid="{00000000-0005-0000-0000-000062620000}"/>
    <cellStyle name="T_Book1_Nhu cau von ung truoc 2011 Tha h Hoa + Nge An gui TW_Bieu4HTMT_KH TPCP vung TNB (03-1-2012) 5" xfId="10815" xr:uid="{00000000-0005-0000-0000-000063620000}"/>
    <cellStyle name="T_Book1_Nhu cau von ung truoc 2011 Tha h Hoa + Nge An gui TW_Bieu4HTMT_KH TPCP vung TNB (03-1-2012) 5 2" xfId="20030" xr:uid="{00000000-0005-0000-0000-000064620000}"/>
    <cellStyle name="T_Book1_Nhu cau von ung truoc 2011 Tha h Hoa + Nge An gui TW_Bieu4HTMT_KH TPCP vung TNB (03-1-2012) 5 2 2" xfId="35076" xr:uid="{00000000-0005-0000-0000-000065620000}"/>
    <cellStyle name="T_Book1_Nhu cau von ung truoc 2011 Tha h Hoa + Nge An gui TW_Bieu4HTMT_KH TPCP vung TNB (03-1-2012) 5 3" xfId="35075" xr:uid="{00000000-0005-0000-0000-000066620000}"/>
    <cellStyle name="T_Book1_Nhu cau von ung truoc 2011 Tha h Hoa + Nge An gui TW_Bieu4HTMT_KH TPCP vung TNB (03-1-2012) 6" xfId="1210" xr:uid="{00000000-0005-0000-0000-000067620000}"/>
    <cellStyle name="T_Book1_Nhu cau von ung truoc 2011 Tha h Hoa + Nge An gui TW_Bieu4HTMT_KH TPCP vung TNB (03-1-2012) 6 2" xfId="15616" xr:uid="{00000000-0005-0000-0000-000068620000}"/>
    <cellStyle name="T_Book1_Nhu cau von ung truoc 2011 Tha h Hoa + Nge An gui TW_Bieu4HTMT_KH TPCP vung TNB (03-1-2012) 6 2 2" xfId="35078" xr:uid="{00000000-0005-0000-0000-000069620000}"/>
    <cellStyle name="T_Book1_Nhu cau von ung truoc 2011 Tha h Hoa + Nge An gui TW_Bieu4HTMT_KH TPCP vung TNB (03-1-2012) 6 3" xfId="35077" xr:uid="{00000000-0005-0000-0000-00006A620000}"/>
    <cellStyle name="T_Book1_Nhu cau von ung truoc 2011 Tha h Hoa + Nge An gui TW_Bieu4HTMT_KH TPCP vung TNB (03-1-2012) 7" xfId="19673" xr:uid="{00000000-0005-0000-0000-00006B620000}"/>
    <cellStyle name="T_Book1_Nhu cau von ung truoc 2011 Tha h Hoa + Nge An gui TW_Bieu4HTMT_KH TPCP vung TNB (03-1-2012) 7 2" xfId="35079" xr:uid="{00000000-0005-0000-0000-00006C620000}"/>
    <cellStyle name="T_Book1_Nhu cau von ung truoc 2011 Tha h Hoa + Nge An gui TW_Bieu4HTMT_KH TPCP vung TNB (03-1-2012) 8" xfId="35048" xr:uid="{00000000-0005-0000-0000-00006D620000}"/>
    <cellStyle name="T_Book1_Nhu cau von ung truoc 2011 Tha h Hoa + Nge An gui TW_KH TPCP vung TNB (03-1-2012)" xfId="380" xr:uid="{00000000-0005-0000-0000-00006E620000}"/>
    <cellStyle name="T_Book1_Nhu cau von ung truoc 2011 Tha h Hoa + Nge An gui TW_KH TPCP vung TNB (03-1-2012) 2" xfId="4425" xr:uid="{00000000-0005-0000-0000-00006F620000}"/>
    <cellStyle name="T_Book1_Nhu cau von ung truoc 2011 Tha h Hoa + Nge An gui TW_KH TPCP vung TNB (03-1-2012) 2 2" xfId="4430" xr:uid="{00000000-0005-0000-0000-000070620000}"/>
    <cellStyle name="T_Book1_Nhu cau von ung truoc 2011 Tha h Hoa + Nge An gui TW_KH TPCP vung TNB (03-1-2012) 2 2 2" xfId="10816" xr:uid="{00000000-0005-0000-0000-000071620000}"/>
    <cellStyle name="T_Book1_Nhu cau von ung truoc 2011 Tha h Hoa + Nge An gui TW_KH TPCP vung TNB (03-1-2012) 2 2 2 2" xfId="20031" xr:uid="{00000000-0005-0000-0000-000072620000}"/>
    <cellStyle name="T_Book1_Nhu cau von ung truoc 2011 Tha h Hoa + Nge An gui TW_KH TPCP vung TNB (03-1-2012) 2 2 2 2 2" xfId="35084" xr:uid="{00000000-0005-0000-0000-000073620000}"/>
    <cellStyle name="T_Book1_Nhu cau von ung truoc 2011 Tha h Hoa + Nge An gui TW_KH TPCP vung TNB (03-1-2012) 2 2 2 3" xfId="35083" xr:uid="{00000000-0005-0000-0000-000074620000}"/>
    <cellStyle name="T_Book1_Nhu cau von ung truoc 2011 Tha h Hoa + Nge An gui TW_KH TPCP vung TNB (03-1-2012) 2 2 3" xfId="1603" xr:uid="{00000000-0005-0000-0000-000075620000}"/>
    <cellStyle name="T_Book1_Nhu cau von ung truoc 2011 Tha h Hoa + Nge An gui TW_KH TPCP vung TNB (03-1-2012) 2 2 3 2" xfId="15767" xr:uid="{00000000-0005-0000-0000-000076620000}"/>
    <cellStyle name="T_Book1_Nhu cau von ung truoc 2011 Tha h Hoa + Nge An gui TW_KH TPCP vung TNB (03-1-2012) 2 2 3 2 2" xfId="35086" xr:uid="{00000000-0005-0000-0000-000077620000}"/>
    <cellStyle name="T_Book1_Nhu cau von ung truoc 2011 Tha h Hoa + Nge An gui TW_KH TPCP vung TNB (03-1-2012) 2 2 3 3" xfId="35085" xr:uid="{00000000-0005-0000-0000-000078620000}"/>
    <cellStyle name="T_Book1_Nhu cau von ung truoc 2011 Tha h Hoa + Nge An gui TW_KH TPCP vung TNB (03-1-2012) 2 2 4" xfId="16751" xr:uid="{00000000-0005-0000-0000-000079620000}"/>
    <cellStyle name="T_Book1_Nhu cau von ung truoc 2011 Tha h Hoa + Nge An gui TW_KH TPCP vung TNB (03-1-2012) 2 2 4 2" xfId="35087" xr:uid="{00000000-0005-0000-0000-00007A620000}"/>
    <cellStyle name="T_Book1_Nhu cau von ung truoc 2011 Tha h Hoa + Nge An gui TW_KH TPCP vung TNB (03-1-2012) 2 2 5" xfId="35082" xr:uid="{00000000-0005-0000-0000-00007B620000}"/>
    <cellStyle name="T_Book1_Nhu cau von ung truoc 2011 Tha h Hoa + Nge An gui TW_KH TPCP vung TNB (03-1-2012) 2 3" xfId="4435" xr:uid="{00000000-0005-0000-0000-00007C620000}"/>
    <cellStyle name="T_Book1_Nhu cau von ung truoc 2011 Tha h Hoa + Nge An gui TW_KH TPCP vung TNB (03-1-2012) 2 3 2" xfId="10817" xr:uid="{00000000-0005-0000-0000-00007D620000}"/>
    <cellStyle name="T_Book1_Nhu cau von ung truoc 2011 Tha h Hoa + Nge An gui TW_KH TPCP vung TNB (03-1-2012) 2 3 2 2" xfId="20032" xr:uid="{00000000-0005-0000-0000-00007E620000}"/>
    <cellStyle name="T_Book1_Nhu cau von ung truoc 2011 Tha h Hoa + Nge An gui TW_KH TPCP vung TNB (03-1-2012) 2 3 2 2 2" xfId="35090" xr:uid="{00000000-0005-0000-0000-00007F620000}"/>
    <cellStyle name="T_Book1_Nhu cau von ung truoc 2011 Tha h Hoa + Nge An gui TW_KH TPCP vung TNB (03-1-2012) 2 3 2 3" xfId="35089" xr:uid="{00000000-0005-0000-0000-000080620000}"/>
    <cellStyle name="T_Book1_Nhu cau von ung truoc 2011 Tha h Hoa + Nge An gui TW_KH TPCP vung TNB (03-1-2012) 2 3 3" xfId="16753" xr:uid="{00000000-0005-0000-0000-000081620000}"/>
    <cellStyle name="T_Book1_Nhu cau von ung truoc 2011 Tha h Hoa + Nge An gui TW_KH TPCP vung TNB (03-1-2012) 2 3 3 2" xfId="35091" xr:uid="{00000000-0005-0000-0000-000082620000}"/>
    <cellStyle name="T_Book1_Nhu cau von ung truoc 2011 Tha h Hoa + Nge An gui TW_KH TPCP vung TNB (03-1-2012) 2 3 4" xfId="35088" xr:uid="{00000000-0005-0000-0000-000083620000}"/>
    <cellStyle name="T_Book1_Nhu cau von ung truoc 2011 Tha h Hoa + Nge An gui TW_KH TPCP vung TNB (03-1-2012) 2 4" xfId="10818" xr:uid="{00000000-0005-0000-0000-000084620000}"/>
    <cellStyle name="T_Book1_Nhu cau von ung truoc 2011 Tha h Hoa + Nge An gui TW_KH TPCP vung TNB (03-1-2012) 2 4 2" xfId="20033" xr:uid="{00000000-0005-0000-0000-000085620000}"/>
    <cellStyle name="T_Book1_Nhu cau von ung truoc 2011 Tha h Hoa + Nge An gui TW_KH TPCP vung TNB (03-1-2012) 2 4 2 2" xfId="35093" xr:uid="{00000000-0005-0000-0000-000086620000}"/>
    <cellStyle name="T_Book1_Nhu cau von ung truoc 2011 Tha h Hoa + Nge An gui TW_KH TPCP vung TNB (03-1-2012) 2 4 3" xfId="35092" xr:uid="{00000000-0005-0000-0000-000087620000}"/>
    <cellStyle name="T_Book1_Nhu cau von ung truoc 2011 Tha h Hoa + Nge An gui TW_KH TPCP vung TNB (03-1-2012) 2 5" xfId="10820" xr:uid="{00000000-0005-0000-0000-000088620000}"/>
    <cellStyle name="T_Book1_Nhu cau von ung truoc 2011 Tha h Hoa + Nge An gui TW_KH TPCP vung TNB (03-1-2012) 2 5 2" xfId="20035" xr:uid="{00000000-0005-0000-0000-000089620000}"/>
    <cellStyle name="T_Book1_Nhu cau von ung truoc 2011 Tha h Hoa + Nge An gui TW_KH TPCP vung TNB (03-1-2012) 2 5 2 2" xfId="35095" xr:uid="{00000000-0005-0000-0000-00008A620000}"/>
    <cellStyle name="T_Book1_Nhu cau von ung truoc 2011 Tha h Hoa + Nge An gui TW_KH TPCP vung TNB (03-1-2012) 2 5 3" xfId="35094" xr:uid="{00000000-0005-0000-0000-00008B620000}"/>
    <cellStyle name="T_Book1_Nhu cau von ung truoc 2011 Tha h Hoa + Nge An gui TW_KH TPCP vung TNB (03-1-2012) 2 6" xfId="16750" xr:uid="{00000000-0005-0000-0000-00008C620000}"/>
    <cellStyle name="T_Book1_Nhu cau von ung truoc 2011 Tha h Hoa + Nge An gui TW_KH TPCP vung TNB (03-1-2012) 2 6 2" xfId="35096" xr:uid="{00000000-0005-0000-0000-00008D620000}"/>
    <cellStyle name="T_Book1_Nhu cau von ung truoc 2011 Tha h Hoa + Nge An gui TW_KH TPCP vung TNB (03-1-2012) 2 7" xfId="35081" xr:uid="{00000000-0005-0000-0000-00008E620000}"/>
    <cellStyle name="T_Book1_Nhu cau von ung truoc 2011 Tha h Hoa + Nge An gui TW_KH TPCP vung TNB (03-1-2012) 3" xfId="6777" xr:uid="{00000000-0005-0000-0000-00008F620000}"/>
    <cellStyle name="T_Book1_Nhu cau von ung truoc 2011 Tha h Hoa + Nge An gui TW_KH TPCP vung TNB (03-1-2012) 3 2" xfId="264" xr:uid="{00000000-0005-0000-0000-000090620000}"/>
    <cellStyle name="T_Book1_Nhu cau von ung truoc 2011 Tha h Hoa + Nge An gui TW_KH TPCP vung TNB (03-1-2012) 3 2 2" xfId="15256" xr:uid="{00000000-0005-0000-0000-000091620000}"/>
    <cellStyle name="T_Book1_Nhu cau von ung truoc 2011 Tha h Hoa + Nge An gui TW_KH TPCP vung TNB (03-1-2012) 3 2 2 2" xfId="35099" xr:uid="{00000000-0005-0000-0000-000092620000}"/>
    <cellStyle name="T_Book1_Nhu cau von ung truoc 2011 Tha h Hoa + Nge An gui TW_KH TPCP vung TNB (03-1-2012) 3 2 3" xfId="35098" xr:uid="{00000000-0005-0000-0000-000093620000}"/>
    <cellStyle name="T_Book1_Nhu cau von ung truoc 2011 Tha h Hoa + Nge An gui TW_KH TPCP vung TNB (03-1-2012) 3 3" xfId="274" xr:uid="{00000000-0005-0000-0000-000094620000}"/>
    <cellStyle name="T_Book1_Nhu cau von ung truoc 2011 Tha h Hoa + Nge An gui TW_KH TPCP vung TNB (03-1-2012) 3 3 2" xfId="15257" xr:uid="{00000000-0005-0000-0000-000095620000}"/>
    <cellStyle name="T_Book1_Nhu cau von ung truoc 2011 Tha h Hoa + Nge An gui TW_KH TPCP vung TNB (03-1-2012) 3 3 2 2" xfId="35101" xr:uid="{00000000-0005-0000-0000-000096620000}"/>
    <cellStyle name="T_Book1_Nhu cau von ung truoc 2011 Tha h Hoa + Nge An gui TW_KH TPCP vung TNB (03-1-2012) 3 3 3" xfId="35100" xr:uid="{00000000-0005-0000-0000-000097620000}"/>
    <cellStyle name="T_Book1_Nhu cau von ung truoc 2011 Tha h Hoa + Nge An gui TW_KH TPCP vung TNB (03-1-2012) 3 4" xfId="17554" xr:uid="{00000000-0005-0000-0000-000098620000}"/>
    <cellStyle name="T_Book1_Nhu cau von ung truoc 2011 Tha h Hoa + Nge An gui TW_KH TPCP vung TNB (03-1-2012) 3 4 2" xfId="35102" xr:uid="{00000000-0005-0000-0000-000099620000}"/>
    <cellStyle name="T_Book1_Nhu cau von ung truoc 2011 Tha h Hoa + Nge An gui TW_KH TPCP vung TNB (03-1-2012) 3 5" xfId="35097" xr:uid="{00000000-0005-0000-0000-00009A620000}"/>
    <cellStyle name="T_Book1_Nhu cau von ung truoc 2011 Tha h Hoa + Nge An gui TW_KH TPCP vung TNB (03-1-2012) 4" xfId="8011" xr:uid="{00000000-0005-0000-0000-00009B620000}"/>
    <cellStyle name="T_Book1_Nhu cau von ung truoc 2011 Tha h Hoa + Nge An gui TW_KH TPCP vung TNB (03-1-2012) 4 2" xfId="10821" xr:uid="{00000000-0005-0000-0000-00009C620000}"/>
    <cellStyle name="T_Book1_Nhu cau von ung truoc 2011 Tha h Hoa + Nge An gui TW_KH TPCP vung TNB (03-1-2012) 4 2 2" xfId="20036" xr:uid="{00000000-0005-0000-0000-00009D620000}"/>
    <cellStyle name="T_Book1_Nhu cau von ung truoc 2011 Tha h Hoa + Nge An gui TW_KH TPCP vung TNB (03-1-2012) 4 2 2 2" xfId="35105" xr:uid="{00000000-0005-0000-0000-00009E620000}"/>
    <cellStyle name="T_Book1_Nhu cau von ung truoc 2011 Tha h Hoa + Nge An gui TW_KH TPCP vung TNB (03-1-2012) 4 2 3" xfId="35104" xr:uid="{00000000-0005-0000-0000-00009F620000}"/>
    <cellStyle name="T_Book1_Nhu cau von ung truoc 2011 Tha h Hoa + Nge An gui TW_KH TPCP vung TNB (03-1-2012) 4 3" xfId="18130" xr:uid="{00000000-0005-0000-0000-0000A0620000}"/>
    <cellStyle name="T_Book1_Nhu cau von ung truoc 2011 Tha h Hoa + Nge An gui TW_KH TPCP vung TNB (03-1-2012) 4 3 2" xfId="35106" xr:uid="{00000000-0005-0000-0000-0000A1620000}"/>
    <cellStyle name="T_Book1_Nhu cau von ung truoc 2011 Tha h Hoa + Nge An gui TW_KH TPCP vung TNB (03-1-2012) 4 4" xfId="35103" xr:uid="{00000000-0005-0000-0000-0000A2620000}"/>
    <cellStyle name="T_Book1_Nhu cau von ung truoc 2011 Tha h Hoa + Nge An gui TW_KH TPCP vung TNB (03-1-2012) 5" xfId="2633" xr:uid="{00000000-0005-0000-0000-0000A3620000}"/>
    <cellStyle name="T_Book1_Nhu cau von ung truoc 2011 Tha h Hoa + Nge An gui TW_KH TPCP vung TNB (03-1-2012) 5 2" xfId="16120" xr:uid="{00000000-0005-0000-0000-0000A4620000}"/>
    <cellStyle name="T_Book1_Nhu cau von ung truoc 2011 Tha h Hoa + Nge An gui TW_KH TPCP vung TNB (03-1-2012) 5 2 2" xfId="35108" xr:uid="{00000000-0005-0000-0000-0000A5620000}"/>
    <cellStyle name="T_Book1_Nhu cau von ung truoc 2011 Tha h Hoa + Nge An gui TW_KH TPCP vung TNB (03-1-2012) 5 3" xfId="35107" xr:uid="{00000000-0005-0000-0000-0000A6620000}"/>
    <cellStyle name="T_Book1_Nhu cau von ung truoc 2011 Tha h Hoa + Nge An gui TW_KH TPCP vung TNB (03-1-2012) 6" xfId="8015" xr:uid="{00000000-0005-0000-0000-0000A7620000}"/>
    <cellStyle name="T_Book1_Nhu cau von ung truoc 2011 Tha h Hoa + Nge An gui TW_KH TPCP vung TNB (03-1-2012) 6 2" xfId="18131" xr:uid="{00000000-0005-0000-0000-0000A8620000}"/>
    <cellStyle name="T_Book1_Nhu cau von ung truoc 2011 Tha h Hoa + Nge An gui TW_KH TPCP vung TNB (03-1-2012) 6 2 2" xfId="35110" xr:uid="{00000000-0005-0000-0000-0000A9620000}"/>
    <cellStyle name="T_Book1_Nhu cau von ung truoc 2011 Tha h Hoa + Nge An gui TW_KH TPCP vung TNB (03-1-2012) 6 3" xfId="35109" xr:uid="{00000000-0005-0000-0000-0000AA620000}"/>
    <cellStyle name="T_Book1_Nhu cau von ung truoc 2011 Tha h Hoa + Nge An gui TW_KH TPCP vung TNB (03-1-2012) 7" xfId="15293" xr:uid="{00000000-0005-0000-0000-0000AB620000}"/>
    <cellStyle name="T_Book1_Nhu cau von ung truoc 2011 Tha h Hoa + Nge An gui TW_KH TPCP vung TNB (03-1-2012) 7 2" xfId="35111" xr:uid="{00000000-0005-0000-0000-0000AC620000}"/>
    <cellStyle name="T_Book1_Nhu cau von ung truoc 2011 Tha h Hoa + Nge An gui TW_KH TPCP vung TNB (03-1-2012) 8" xfId="35080" xr:uid="{00000000-0005-0000-0000-0000AD620000}"/>
    <cellStyle name="T_Book1_phu luc tong ket tinh hinh TH giai doan 03-10 (ngay 30)" xfId="9811" xr:uid="{00000000-0005-0000-0000-0000AE620000}"/>
    <cellStyle name="T_Book1_phu luc tong ket tinh hinh TH giai doan 03-10 (ngay 30) 2" xfId="10822" xr:uid="{00000000-0005-0000-0000-0000AF620000}"/>
    <cellStyle name="T_Book1_phu luc tong ket tinh hinh TH giai doan 03-10 (ngay 30) 2 2" xfId="10823" xr:uid="{00000000-0005-0000-0000-0000B0620000}"/>
    <cellStyle name="T_Book1_phu luc tong ket tinh hinh TH giai doan 03-10 (ngay 30) 2 2 2" xfId="348" xr:uid="{00000000-0005-0000-0000-0000B1620000}"/>
    <cellStyle name="T_Book1_phu luc tong ket tinh hinh TH giai doan 03-10 (ngay 30) 2 2 2 2" xfId="15284" xr:uid="{00000000-0005-0000-0000-0000B2620000}"/>
    <cellStyle name="T_Book1_phu luc tong ket tinh hinh TH giai doan 03-10 (ngay 30) 2 2 2 2 2" xfId="35116" xr:uid="{00000000-0005-0000-0000-0000B3620000}"/>
    <cellStyle name="T_Book1_phu luc tong ket tinh hinh TH giai doan 03-10 (ngay 30) 2 2 2 3" xfId="35115" xr:uid="{00000000-0005-0000-0000-0000B4620000}"/>
    <cellStyle name="T_Book1_phu luc tong ket tinh hinh TH giai doan 03-10 (ngay 30) 2 2 3" xfId="376" xr:uid="{00000000-0005-0000-0000-0000B5620000}"/>
    <cellStyle name="T_Book1_phu luc tong ket tinh hinh TH giai doan 03-10 (ngay 30) 2 2 3 2" xfId="15292" xr:uid="{00000000-0005-0000-0000-0000B6620000}"/>
    <cellStyle name="T_Book1_phu luc tong ket tinh hinh TH giai doan 03-10 (ngay 30) 2 2 3 2 2" xfId="35118" xr:uid="{00000000-0005-0000-0000-0000B7620000}"/>
    <cellStyle name="T_Book1_phu luc tong ket tinh hinh TH giai doan 03-10 (ngay 30) 2 2 3 3" xfId="35117" xr:uid="{00000000-0005-0000-0000-0000B8620000}"/>
    <cellStyle name="T_Book1_phu luc tong ket tinh hinh TH giai doan 03-10 (ngay 30) 2 2 4" xfId="20038" xr:uid="{00000000-0005-0000-0000-0000B9620000}"/>
    <cellStyle name="T_Book1_phu luc tong ket tinh hinh TH giai doan 03-10 (ngay 30) 2 2 4 2" xfId="35119" xr:uid="{00000000-0005-0000-0000-0000BA620000}"/>
    <cellStyle name="T_Book1_phu luc tong ket tinh hinh TH giai doan 03-10 (ngay 30) 2 2 5" xfId="35114" xr:uid="{00000000-0005-0000-0000-0000BB620000}"/>
    <cellStyle name="T_Book1_phu luc tong ket tinh hinh TH giai doan 03-10 (ngay 30) 2 3" xfId="10824" xr:uid="{00000000-0005-0000-0000-0000BC620000}"/>
    <cellStyle name="T_Book1_phu luc tong ket tinh hinh TH giai doan 03-10 (ngay 30) 2 3 2" xfId="4780" xr:uid="{00000000-0005-0000-0000-0000BD620000}"/>
    <cellStyle name="T_Book1_phu luc tong ket tinh hinh TH giai doan 03-10 (ngay 30) 2 3 2 2" xfId="16850" xr:uid="{00000000-0005-0000-0000-0000BE620000}"/>
    <cellStyle name="T_Book1_phu luc tong ket tinh hinh TH giai doan 03-10 (ngay 30) 2 3 2 2 2" xfId="35122" xr:uid="{00000000-0005-0000-0000-0000BF620000}"/>
    <cellStyle name="T_Book1_phu luc tong ket tinh hinh TH giai doan 03-10 (ngay 30) 2 3 2 3" xfId="35121" xr:uid="{00000000-0005-0000-0000-0000C0620000}"/>
    <cellStyle name="T_Book1_phu luc tong ket tinh hinh TH giai doan 03-10 (ngay 30) 2 3 3" xfId="20039" xr:uid="{00000000-0005-0000-0000-0000C1620000}"/>
    <cellStyle name="T_Book1_phu luc tong ket tinh hinh TH giai doan 03-10 (ngay 30) 2 3 3 2" xfId="35123" xr:uid="{00000000-0005-0000-0000-0000C2620000}"/>
    <cellStyle name="T_Book1_phu luc tong ket tinh hinh TH giai doan 03-10 (ngay 30) 2 3 4" xfId="35120" xr:uid="{00000000-0005-0000-0000-0000C3620000}"/>
    <cellStyle name="T_Book1_phu luc tong ket tinh hinh TH giai doan 03-10 (ngay 30) 2 4" xfId="10825" xr:uid="{00000000-0005-0000-0000-0000C4620000}"/>
    <cellStyle name="T_Book1_phu luc tong ket tinh hinh TH giai doan 03-10 (ngay 30) 2 4 2" xfId="20040" xr:uid="{00000000-0005-0000-0000-0000C5620000}"/>
    <cellStyle name="T_Book1_phu luc tong ket tinh hinh TH giai doan 03-10 (ngay 30) 2 4 2 2" xfId="35125" xr:uid="{00000000-0005-0000-0000-0000C6620000}"/>
    <cellStyle name="T_Book1_phu luc tong ket tinh hinh TH giai doan 03-10 (ngay 30) 2 4 3" xfId="35124" xr:uid="{00000000-0005-0000-0000-0000C7620000}"/>
    <cellStyle name="T_Book1_phu luc tong ket tinh hinh TH giai doan 03-10 (ngay 30) 2 5" xfId="10826" xr:uid="{00000000-0005-0000-0000-0000C8620000}"/>
    <cellStyle name="T_Book1_phu luc tong ket tinh hinh TH giai doan 03-10 (ngay 30) 2 5 2" xfId="20041" xr:uid="{00000000-0005-0000-0000-0000C9620000}"/>
    <cellStyle name="T_Book1_phu luc tong ket tinh hinh TH giai doan 03-10 (ngay 30) 2 5 2 2" xfId="35127" xr:uid="{00000000-0005-0000-0000-0000CA620000}"/>
    <cellStyle name="T_Book1_phu luc tong ket tinh hinh TH giai doan 03-10 (ngay 30) 2 5 3" xfId="35126" xr:uid="{00000000-0005-0000-0000-0000CB620000}"/>
    <cellStyle name="T_Book1_phu luc tong ket tinh hinh TH giai doan 03-10 (ngay 30) 2 6" xfId="20037" xr:uid="{00000000-0005-0000-0000-0000CC620000}"/>
    <cellStyle name="T_Book1_phu luc tong ket tinh hinh TH giai doan 03-10 (ngay 30) 2 6 2" xfId="35128" xr:uid="{00000000-0005-0000-0000-0000CD620000}"/>
    <cellStyle name="T_Book1_phu luc tong ket tinh hinh TH giai doan 03-10 (ngay 30) 2 7" xfId="35113" xr:uid="{00000000-0005-0000-0000-0000CE620000}"/>
    <cellStyle name="T_Book1_phu luc tong ket tinh hinh TH giai doan 03-10 (ngay 30) 3" xfId="10827" xr:uid="{00000000-0005-0000-0000-0000CF620000}"/>
    <cellStyle name="T_Book1_phu luc tong ket tinh hinh TH giai doan 03-10 (ngay 30) 3 2" xfId="10828" xr:uid="{00000000-0005-0000-0000-0000D0620000}"/>
    <cellStyle name="T_Book1_phu luc tong ket tinh hinh TH giai doan 03-10 (ngay 30) 3 2 2" xfId="20043" xr:uid="{00000000-0005-0000-0000-0000D1620000}"/>
    <cellStyle name="T_Book1_phu luc tong ket tinh hinh TH giai doan 03-10 (ngay 30) 3 2 2 2" xfId="35131" xr:uid="{00000000-0005-0000-0000-0000D2620000}"/>
    <cellStyle name="T_Book1_phu luc tong ket tinh hinh TH giai doan 03-10 (ngay 30) 3 2 3" xfId="35130" xr:uid="{00000000-0005-0000-0000-0000D3620000}"/>
    <cellStyle name="T_Book1_phu luc tong ket tinh hinh TH giai doan 03-10 (ngay 30) 3 3" xfId="10829" xr:uid="{00000000-0005-0000-0000-0000D4620000}"/>
    <cellStyle name="T_Book1_phu luc tong ket tinh hinh TH giai doan 03-10 (ngay 30) 3 3 2" xfId="20044" xr:uid="{00000000-0005-0000-0000-0000D5620000}"/>
    <cellStyle name="T_Book1_phu luc tong ket tinh hinh TH giai doan 03-10 (ngay 30) 3 3 2 2" xfId="35133" xr:uid="{00000000-0005-0000-0000-0000D6620000}"/>
    <cellStyle name="T_Book1_phu luc tong ket tinh hinh TH giai doan 03-10 (ngay 30) 3 3 3" xfId="35132" xr:uid="{00000000-0005-0000-0000-0000D7620000}"/>
    <cellStyle name="T_Book1_phu luc tong ket tinh hinh TH giai doan 03-10 (ngay 30) 3 4" xfId="20042" xr:uid="{00000000-0005-0000-0000-0000D8620000}"/>
    <cellStyle name="T_Book1_phu luc tong ket tinh hinh TH giai doan 03-10 (ngay 30) 3 4 2" xfId="35134" xr:uid="{00000000-0005-0000-0000-0000D9620000}"/>
    <cellStyle name="T_Book1_phu luc tong ket tinh hinh TH giai doan 03-10 (ngay 30) 3 5" xfId="35129" xr:uid="{00000000-0005-0000-0000-0000DA620000}"/>
    <cellStyle name="T_Book1_phu luc tong ket tinh hinh TH giai doan 03-10 (ngay 30) 4" xfId="10833" xr:uid="{00000000-0005-0000-0000-0000DB620000}"/>
    <cellStyle name="T_Book1_phu luc tong ket tinh hinh TH giai doan 03-10 (ngay 30) 4 2" xfId="10834" xr:uid="{00000000-0005-0000-0000-0000DC620000}"/>
    <cellStyle name="T_Book1_phu luc tong ket tinh hinh TH giai doan 03-10 (ngay 30) 4 2 2" xfId="20049" xr:uid="{00000000-0005-0000-0000-0000DD620000}"/>
    <cellStyle name="T_Book1_phu luc tong ket tinh hinh TH giai doan 03-10 (ngay 30) 4 2 2 2" xfId="35137" xr:uid="{00000000-0005-0000-0000-0000DE620000}"/>
    <cellStyle name="T_Book1_phu luc tong ket tinh hinh TH giai doan 03-10 (ngay 30) 4 2 3" xfId="35136" xr:uid="{00000000-0005-0000-0000-0000DF620000}"/>
    <cellStyle name="T_Book1_phu luc tong ket tinh hinh TH giai doan 03-10 (ngay 30) 4 3" xfId="20048" xr:uid="{00000000-0005-0000-0000-0000E0620000}"/>
    <cellStyle name="T_Book1_phu luc tong ket tinh hinh TH giai doan 03-10 (ngay 30) 4 3 2" xfId="35138" xr:uid="{00000000-0005-0000-0000-0000E1620000}"/>
    <cellStyle name="T_Book1_phu luc tong ket tinh hinh TH giai doan 03-10 (ngay 30) 4 4" xfId="35135" xr:uid="{00000000-0005-0000-0000-0000E2620000}"/>
    <cellStyle name="T_Book1_phu luc tong ket tinh hinh TH giai doan 03-10 (ngay 30) 5" xfId="10835" xr:uid="{00000000-0005-0000-0000-0000E3620000}"/>
    <cellStyle name="T_Book1_phu luc tong ket tinh hinh TH giai doan 03-10 (ngay 30) 5 2" xfId="20050" xr:uid="{00000000-0005-0000-0000-0000E4620000}"/>
    <cellStyle name="T_Book1_phu luc tong ket tinh hinh TH giai doan 03-10 (ngay 30) 5 2 2" xfId="35140" xr:uid="{00000000-0005-0000-0000-0000E5620000}"/>
    <cellStyle name="T_Book1_phu luc tong ket tinh hinh TH giai doan 03-10 (ngay 30) 5 3" xfId="35139" xr:uid="{00000000-0005-0000-0000-0000E6620000}"/>
    <cellStyle name="T_Book1_phu luc tong ket tinh hinh TH giai doan 03-10 (ngay 30) 6" xfId="10838" xr:uid="{00000000-0005-0000-0000-0000E7620000}"/>
    <cellStyle name="T_Book1_phu luc tong ket tinh hinh TH giai doan 03-10 (ngay 30) 6 2" xfId="20052" xr:uid="{00000000-0005-0000-0000-0000E8620000}"/>
    <cellStyle name="T_Book1_phu luc tong ket tinh hinh TH giai doan 03-10 (ngay 30) 6 2 2" xfId="35142" xr:uid="{00000000-0005-0000-0000-0000E9620000}"/>
    <cellStyle name="T_Book1_phu luc tong ket tinh hinh TH giai doan 03-10 (ngay 30) 6 3" xfId="35141" xr:uid="{00000000-0005-0000-0000-0000EA620000}"/>
    <cellStyle name="T_Book1_phu luc tong ket tinh hinh TH giai doan 03-10 (ngay 30) 7" xfId="19088" xr:uid="{00000000-0005-0000-0000-0000EB620000}"/>
    <cellStyle name="T_Book1_phu luc tong ket tinh hinh TH giai doan 03-10 (ngay 30) 7 2" xfId="35143" xr:uid="{00000000-0005-0000-0000-0000EC620000}"/>
    <cellStyle name="T_Book1_phu luc tong ket tinh hinh TH giai doan 03-10 (ngay 30) 8" xfId="35112" xr:uid="{00000000-0005-0000-0000-0000ED620000}"/>
    <cellStyle name="T_Book1_phu luc tong ket tinh hinh TH giai doan 03-10 (ngay 30)_!1 1 bao cao giao KH ve HTCMT vung TNB   12-12-2011" xfId="10841" xr:uid="{00000000-0005-0000-0000-0000EE620000}"/>
    <cellStyle name="T_Book1_phu luc tong ket tinh hinh TH giai doan 03-10 (ngay 30)_!1 1 bao cao giao KH ve HTCMT vung TNB   12-12-2011 2" xfId="10842" xr:uid="{00000000-0005-0000-0000-0000EF620000}"/>
    <cellStyle name="T_Book1_phu luc tong ket tinh hinh TH giai doan 03-10 (ngay 30)_!1 1 bao cao giao KH ve HTCMT vung TNB   12-12-2011 2 2" xfId="124" xr:uid="{00000000-0005-0000-0000-0000F0620000}"/>
    <cellStyle name="T_Book1_phu luc tong ket tinh hinh TH giai doan 03-10 (ngay 30)_!1 1 bao cao giao KH ve HTCMT vung TNB   12-12-2011 2 2 2" xfId="2851" xr:uid="{00000000-0005-0000-0000-0000F1620000}"/>
    <cellStyle name="T_Book1_phu luc tong ket tinh hinh TH giai doan 03-10 (ngay 30)_!1 1 bao cao giao KH ve HTCMT vung TNB   12-12-2011 2 2 2 2" xfId="16200" xr:uid="{00000000-0005-0000-0000-0000F2620000}"/>
    <cellStyle name="T_Book1_phu luc tong ket tinh hinh TH giai doan 03-10 (ngay 30)_!1 1 bao cao giao KH ve HTCMT vung TNB   12-12-2011 2 2 2 2 2" xfId="35148" xr:uid="{00000000-0005-0000-0000-0000F3620000}"/>
    <cellStyle name="T_Book1_phu luc tong ket tinh hinh TH giai doan 03-10 (ngay 30)_!1 1 bao cao giao KH ve HTCMT vung TNB   12-12-2011 2 2 2 3" xfId="35147" xr:uid="{00000000-0005-0000-0000-0000F4620000}"/>
    <cellStyle name="T_Book1_phu luc tong ket tinh hinh TH giai doan 03-10 (ngay 30)_!1 1 bao cao giao KH ve HTCMT vung TNB   12-12-2011 2 2 3" xfId="10258" xr:uid="{00000000-0005-0000-0000-0000F5620000}"/>
    <cellStyle name="T_Book1_phu luc tong ket tinh hinh TH giai doan 03-10 (ngay 30)_!1 1 bao cao giao KH ve HTCMT vung TNB   12-12-2011 2 2 3 2" xfId="19518" xr:uid="{00000000-0005-0000-0000-0000F6620000}"/>
    <cellStyle name="T_Book1_phu luc tong ket tinh hinh TH giai doan 03-10 (ngay 30)_!1 1 bao cao giao KH ve HTCMT vung TNB   12-12-2011 2 2 3 2 2" xfId="35150" xr:uid="{00000000-0005-0000-0000-0000F7620000}"/>
    <cellStyle name="T_Book1_phu luc tong ket tinh hinh TH giai doan 03-10 (ngay 30)_!1 1 bao cao giao KH ve HTCMT vung TNB   12-12-2011 2 2 3 3" xfId="35149" xr:uid="{00000000-0005-0000-0000-0000F8620000}"/>
    <cellStyle name="T_Book1_phu luc tong ket tinh hinh TH giai doan 03-10 (ngay 30)_!1 1 bao cao giao KH ve HTCMT vung TNB   12-12-2011 2 2 4" xfId="15205" xr:uid="{00000000-0005-0000-0000-0000F9620000}"/>
    <cellStyle name="T_Book1_phu luc tong ket tinh hinh TH giai doan 03-10 (ngay 30)_!1 1 bao cao giao KH ve HTCMT vung TNB   12-12-2011 2 2 4 2" xfId="35151" xr:uid="{00000000-0005-0000-0000-0000FA620000}"/>
    <cellStyle name="T_Book1_phu luc tong ket tinh hinh TH giai doan 03-10 (ngay 30)_!1 1 bao cao giao KH ve HTCMT vung TNB   12-12-2011 2 2 5" xfId="35146" xr:uid="{00000000-0005-0000-0000-0000FB620000}"/>
    <cellStyle name="T_Book1_phu luc tong ket tinh hinh TH giai doan 03-10 (ngay 30)_!1 1 bao cao giao KH ve HTCMT vung TNB   12-12-2011 2 3" xfId="107" xr:uid="{00000000-0005-0000-0000-0000FC620000}"/>
    <cellStyle name="T_Book1_phu luc tong ket tinh hinh TH giai doan 03-10 (ngay 30)_!1 1 bao cao giao KH ve HTCMT vung TNB   12-12-2011 2 3 2" xfId="539" xr:uid="{00000000-0005-0000-0000-0000FD620000}"/>
    <cellStyle name="T_Book1_phu luc tong ket tinh hinh TH giai doan 03-10 (ngay 30)_!1 1 bao cao giao KH ve HTCMT vung TNB   12-12-2011 2 3 2 2" xfId="15360" xr:uid="{00000000-0005-0000-0000-0000FE620000}"/>
    <cellStyle name="T_Book1_phu luc tong ket tinh hinh TH giai doan 03-10 (ngay 30)_!1 1 bao cao giao KH ve HTCMT vung TNB   12-12-2011 2 3 2 2 2" xfId="35154" xr:uid="{00000000-0005-0000-0000-0000FF620000}"/>
    <cellStyle name="T_Book1_phu luc tong ket tinh hinh TH giai doan 03-10 (ngay 30)_!1 1 bao cao giao KH ve HTCMT vung TNB   12-12-2011 2 3 2 3" xfId="35153" xr:uid="{00000000-0005-0000-0000-000000630000}"/>
    <cellStyle name="T_Book1_phu luc tong ket tinh hinh TH giai doan 03-10 (ngay 30)_!1 1 bao cao giao KH ve HTCMT vung TNB   12-12-2011 2 3 3" xfId="15196" xr:uid="{00000000-0005-0000-0000-000001630000}"/>
    <cellStyle name="T_Book1_phu luc tong ket tinh hinh TH giai doan 03-10 (ngay 30)_!1 1 bao cao giao KH ve HTCMT vung TNB   12-12-2011 2 3 3 2" xfId="35155" xr:uid="{00000000-0005-0000-0000-000002630000}"/>
    <cellStyle name="T_Book1_phu luc tong ket tinh hinh TH giai doan 03-10 (ngay 30)_!1 1 bao cao giao KH ve HTCMT vung TNB   12-12-2011 2 3 4" xfId="35152" xr:uid="{00000000-0005-0000-0000-000003630000}"/>
    <cellStyle name="T_Book1_phu luc tong ket tinh hinh TH giai doan 03-10 (ngay 30)_!1 1 bao cao giao KH ve HTCMT vung TNB   12-12-2011 2 4" xfId="337" xr:uid="{00000000-0005-0000-0000-000004630000}"/>
    <cellStyle name="T_Book1_phu luc tong ket tinh hinh TH giai doan 03-10 (ngay 30)_!1 1 bao cao giao KH ve HTCMT vung TNB   12-12-2011 2 4 2" xfId="15279" xr:uid="{00000000-0005-0000-0000-000005630000}"/>
    <cellStyle name="T_Book1_phu luc tong ket tinh hinh TH giai doan 03-10 (ngay 30)_!1 1 bao cao giao KH ve HTCMT vung TNB   12-12-2011 2 4 2 2" xfId="35157" xr:uid="{00000000-0005-0000-0000-000006630000}"/>
    <cellStyle name="T_Book1_phu luc tong ket tinh hinh TH giai doan 03-10 (ngay 30)_!1 1 bao cao giao KH ve HTCMT vung TNB   12-12-2011 2 4 3" xfId="35156" xr:uid="{00000000-0005-0000-0000-000007630000}"/>
    <cellStyle name="T_Book1_phu luc tong ket tinh hinh TH giai doan 03-10 (ngay 30)_!1 1 bao cao giao KH ve HTCMT vung TNB   12-12-2011 2 5" xfId="360" xr:uid="{00000000-0005-0000-0000-000008630000}"/>
    <cellStyle name="T_Book1_phu luc tong ket tinh hinh TH giai doan 03-10 (ngay 30)_!1 1 bao cao giao KH ve HTCMT vung TNB   12-12-2011 2 5 2" xfId="15288" xr:uid="{00000000-0005-0000-0000-000009630000}"/>
    <cellStyle name="T_Book1_phu luc tong ket tinh hinh TH giai doan 03-10 (ngay 30)_!1 1 bao cao giao KH ve HTCMT vung TNB   12-12-2011 2 5 2 2" xfId="35159" xr:uid="{00000000-0005-0000-0000-00000A630000}"/>
    <cellStyle name="T_Book1_phu luc tong ket tinh hinh TH giai doan 03-10 (ngay 30)_!1 1 bao cao giao KH ve HTCMT vung TNB   12-12-2011 2 5 3" xfId="35158" xr:uid="{00000000-0005-0000-0000-00000B630000}"/>
    <cellStyle name="T_Book1_phu luc tong ket tinh hinh TH giai doan 03-10 (ngay 30)_!1 1 bao cao giao KH ve HTCMT vung TNB   12-12-2011 2 6" xfId="20055" xr:uid="{00000000-0005-0000-0000-00000C630000}"/>
    <cellStyle name="T_Book1_phu luc tong ket tinh hinh TH giai doan 03-10 (ngay 30)_!1 1 bao cao giao KH ve HTCMT vung TNB   12-12-2011 2 6 2" xfId="35160" xr:uid="{00000000-0005-0000-0000-00000D630000}"/>
    <cellStyle name="T_Book1_phu luc tong ket tinh hinh TH giai doan 03-10 (ngay 30)_!1 1 bao cao giao KH ve HTCMT vung TNB   12-12-2011 2 7" xfId="35145" xr:uid="{00000000-0005-0000-0000-00000E630000}"/>
    <cellStyle name="T_Book1_phu luc tong ket tinh hinh TH giai doan 03-10 (ngay 30)_!1 1 bao cao giao KH ve HTCMT vung TNB   12-12-2011 3" xfId="10843" xr:uid="{00000000-0005-0000-0000-00000F630000}"/>
    <cellStyle name="T_Book1_phu luc tong ket tinh hinh TH giai doan 03-10 (ngay 30)_!1 1 bao cao giao KH ve HTCMT vung TNB   12-12-2011 3 2" xfId="4338" xr:uid="{00000000-0005-0000-0000-000010630000}"/>
    <cellStyle name="T_Book1_phu luc tong ket tinh hinh TH giai doan 03-10 (ngay 30)_!1 1 bao cao giao KH ve HTCMT vung TNB   12-12-2011 3 2 2" xfId="16726" xr:uid="{00000000-0005-0000-0000-000011630000}"/>
    <cellStyle name="T_Book1_phu luc tong ket tinh hinh TH giai doan 03-10 (ngay 30)_!1 1 bao cao giao KH ve HTCMT vung TNB   12-12-2011 3 2 2 2" xfId="35163" xr:uid="{00000000-0005-0000-0000-000012630000}"/>
    <cellStyle name="T_Book1_phu luc tong ket tinh hinh TH giai doan 03-10 (ngay 30)_!1 1 bao cao giao KH ve HTCMT vung TNB   12-12-2011 3 2 3" xfId="35162" xr:uid="{00000000-0005-0000-0000-000013630000}"/>
    <cellStyle name="T_Book1_phu luc tong ket tinh hinh TH giai doan 03-10 (ngay 30)_!1 1 bao cao giao KH ve HTCMT vung TNB   12-12-2011 3 3" xfId="10844" xr:uid="{00000000-0005-0000-0000-000014630000}"/>
    <cellStyle name="T_Book1_phu luc tong ket tinh hinh TH giai doan 03-10 (ngay 30)_!1 1 bao cao giao KH ve HTCMT vung TNB   12-12-2011 3 3 2" xfId="20057" xr:uid="{00000000-0005-0000-0000-000015630000}"/>
    <cellStyle name="T_Book1_phu luc tong ket tinh hinh TH giai doan 03-10 (ngay 30)_!1 1 bao cao giao KH ve HTCMT vung TNB   12-12-2011 3 3 2 2" xfId="35165" xr:uid="{00000000-0005-0000-0000-000016630000}"/>
    <cellStyle name="T_Book1_phu luc tong ket tinh hinh TH giai doan 03-10 (ngay 30)_!1 1 bao cao giao KH ve HTCMT vung TNB   12-12-2011 3 3 3" xfId="35164" xr:uid="{00000000-0005-0000-0000-000017630000}"/>
    <cellStyle name="T_Book1_phu luc tong ket tinh hinh TH giai doan 03-10 (ngay 30)_!1 1 bao cao giao KH ve HTCMT vung TNB   12-12-2011 3 4" xfId="20056" xr:uid="{00000000-0005-0000-0000-000018630000}"/>
    <cellStyle name="T_Book1_phu luc tong ket tinh hinh TH giai doan 03-10 (ngay 30)_!1 1 bao cao giao KH ve HTCMT vung TNB   12-12-2011 3 4 2" xfId="35166" xr:uid="{00000000-0005-0000-0000-000019630000}"/>
    <cellStyle name="T_Book1_phu luc tong ket tinh hinh TH giai doan 03-10 (ngay 30)_!1 1 bao cao giao KH ve HTCMT vung TNB   12-12-2011 3 5" xfId="35161" xr:uid="{00000000-0005-0000-0000-00001A630000}"/>
    <cellStyle name="T_Book1_phu luc tong ket tinh hinh TH giai doan 03-10 (ngay 30)_!1 1 bao cao giao KH ve HTCMT vung TNB   12-12-2011 4" xfId="7491" xr:uid="{00000000-0005-0000-0000-00001B630000}"/>
    <cellStyle name="T_Book1_phu luc tong ket tinh hinh TH giai doan 03-10 (ngay 30)_!1 1 bao cao giao KH ve HTCMT vung TNB   12-12-2011 4 2" xfId="722" xr:uid="{00000000-0005-0000-0000-00001C630000}"/>
    <cellStyle name="T_Book1_phu luc tong ket tinh hinh TH giai doan 03-10 (ngay 30)_!1 1 bao cao giao KH ve HTCMT vung TNB   12-12-2011 4 2 2" xfId="15444" xr:uid="{00000000-0005-0000-0000-00001D630000}"/>
    <cellStyle name="T_Book1_phu luc tong ket tinh hinh TH giai doan 03-10 (ngay 30)_!1 1 bao cao giao KH ve HTCMT vung TNB   12-12-2011 4 2 2 2" xfId="35169" xr:uid="{00000000-0005-0000-0000-00001E630000}"/>
    <cellStyle name="T_Book1_phu luc tong ket tinh hinh TH giai doan 03-10 (ngay 30)_!1 1 bao cao giao KH ve HTCMT vung TNB   12-12-2011 4 2 3" xfId="35168" xr:uid="{00000000-0005-0000-0000-00001F630000}"/>
    <cellStyle name="T_Book1_phu luc tong ket tinh hinh TH giai doan 03-10 (ngay 30)_!1 1 bao cao giao KH ve HTCMT vung TNB   12-12-2011 4 3" xfId="17941" xr:uid="{00000000-0005-0000-0000-000020630000}"/>
    <cellStyle name="T_Book1_phu luc tong ket tinh hinh TH giai doan 03-10 (ngay 30)_!1 1 bao cao giao KH ve HTCMT vung TNB   12-12-2011 4 3 2" xfId="35170" xr:uid="{00000000-0005-0000-0000-000021630000}"/>
    <cellStyle name="T_Book1_phu luc tong ket tinh hinh TH giai doan 03-10 (ngay 30)_!1 1 bao cao giao KH ve HTCMT vung TNB   12-12-2011 4 4" xfId="35167" xr:uid="{00000000-0005-0000-0000-000022630000}"/>
    <cellStyle name="T_Book1_phu luc tong ket tinh hinh TH giai doan 03-10 (ngay 30)_!1 1 bao cao giao KH ve HTCMT vung TNB   12-12-2011 5" xfId="10846" xr:uid="{00000000-0005-0000-0000-000023630000}"/>
    <cellStyle name="T_Book1_phu luc tong ket tinh hinh TH giai doan 03-10 (ngay 30)_!1 1 bao cao giao KH ve HTCMT vung TNB   12-12-2011 5 2" xfId="20059" xr:uid="{00000000-0005-0000-0000-000024630000}"/>
    <cellStyle name="T_Book1_phu luc tong ket tinh hinh TH giai doan 03-10 (ngay 30)_!1 1 bao cao giao KH ve HTCMT vung TNB   12-12-2011 5 2 2" xfId="35172" xr:uid="{00000000-0005-0000-0000-000025630000}"/>
    <cellStyle name="T_Book1_phu luc tong ket tinh hinh TH giai doan 03-10 (ngay 30)_!1 1 bao cao giao KH ve HTCMT vung TNB   12-12-2011 5 3" xfId="35171" xr:uid="{00000000-0005-0000-0000-000026630000}"/>
    <cellStyle name="T_Book1_phu luc tong ket tinh hinh TH giai doan 03-10 (ngay 30)_!1 1 bao cao giao KH ve HTCMT vung TNB   12-12-2011 6" xfId="10847" xr:uid="{00000000-0005-0000-0000-000027630000}"/>
    <cellStyle name="T_Book1_phu luc tong ket tinh hinh TH giai doan 03-10 (ngay 30)_!1 1 bao cao giao KH ve HTCMT vung TNB   12-12-2011 6 2" xfId="20060" xr:uid="{00000000-0005-0000-0000-000028630000}"/>
    <cellStyle name="T_Book1_phu luc tong ket tinh hinh TH giai doan 03-10 (ngay 30)_!1 1 bao cao giao KH ve HTCMT vung TNB   12-12-2011 6 2 2" xfId="35174" xr:uid="{00000000-0005-0000-0000-000029630000}"/>
    <cellStyle name="T_Book1_phu luc tong ket tinh hinh TH giai doan 03-10 (ngay 30)_!1 1 bao cao giao KH ve HTCMT vung TNB   12-12-2011 6 3" xfId="35173" xr:uid="{00000000-0005-0000-0000-00002A630000}"/>
    <cellStyle name="T_Book1_phu luc tong ket tinh hinh TH giai doan 03-10 (ngay 30)_!1 1 bao cao giao KH ve HTCMT vung TNB   12-12-2011 7" xfId="20054" xr:uid="{00000000-0005-0000-0000-00002B630000}"/>
    <cellStyle name="T_Book1_phu luc tong ket tinh hinh TH giai doan 03-10 (ngay 30)_!1 1 bao cao giao KH ve HTCMT vung TNB   12-12-2011 7 2" xfId="35175" xr:uid="{00000000-0005-0000-0000-00002C630000}"/>
    <cellStyle name="T_Book1_phu luc tong ket tinh hinh TH giai doan 03-10 (ngay 30)_!1 1 bao cao giao KH ve HTCMT vung TNB   12-12-2011 8" xfId="35144" xr:uid="{00000000-0005-0000-0000-00002D630000}"/>
    <cellStyle name="T_Book1_phu luc tong ket tinh hinh TH giai doan 03-10 (ngay 30)_KH TPCP vung TNB (03-1-2012)" xfId="10848" xr:uid="{00000000-0005-0000-0000-00002E630000}"/>
    <cellStyle name="T_Book1_phu luc tong ket tinh hinh TH giai doan 03-10 (ngay 30)_KH TPCP vung TNB (03-1-2012) 2" xfId="10850" xr:uid="{00000000-0005-0000-0000-00002F630000}"/>
    <cellStyle name="T_Book1_phu luc tong ket tinh hinh TH giai doan 03-10 (ngay 30)_KH TPCP vung TNB (03-1-2012) 2 2" xfId="10851" xr:uid="{00000000-0005-0000-0000-000030630000}"/>
    <cellStyle name="T_Book1_phu luc tong ket tinh hinh TH giai doan 03-10 (ngay 30)_KH TPCP vung TNB (03-1-2012) 2 2 2" xfId="1957" xr:uid="{00000000-0005-0000-0000-000031630000}"/>
    <cellStyle name="T_Book1_phu luc tong ket tinh hinh TH giai doan 03-10 (ngay 30)_KH TPCP vung TNB (03-1-2012) 2 2 2 2" xfId="15894" xr:uid="{00000000-0005-0000-0000-000032630000}"/>
    <cellStyle name="T_Book1_phu luc tong ket tinh hinh TH giai doan 03-10 (ngay 30)_KH TPCP vung TNB (03-1-2012) 2 2 2 2 2" xfId="35180" xr:uid="{00000000-0005-0000-0000-000033630000}"/>
    <cellStyle name="T_Book1_phu luc tong ket tinh hinh TH giai doan 03-10 (ngay 30)_KH TPCP vung TNB (03-1-2012) 2 2 2 3" xfId="35179" xr:uid="{00000000-0005-0000-0000-000034630000}"/>
    <cellStyle name="T_Book1_phu luc tong ket tinh hinh TH giai doan 03-10 (ngay 30)_KH TPCP vung TNB (03-1-2012) 2 2 3" xfId="4241" xr:uid="{00000000-0005-0000-0000-000035630000}"/>
    <cellStyle name="T_Book1_phu luc tong ket tinh hinh TH giai doan 03-10 (ngay 30)_KH TPCP vung TNB (03-1-2012) 2 2 3 2" xfId="16696" xr:uid="{00000000-0005-0000-0000-000036630000}"/>
    <cellStyle name="T_Book1_phu luc tong ket tinh hinh TH giai doan 03-10 (ngay 30)_KH TPCP vung TNB (03-1-2012) 2 2 3 2 2" xfId="35182" xr:uid="{00000000-0005-0000-0000-000037630000}"/>
    <cellStyle name="T_Book1_phu luc tong ket tinh hinh TH giai doan 03-10 (ngay 30)_KH TPCP vung TNB (03-1-2012) 2 2 3 3" xfId="35181" xr:uid="{00000000-0005-0000-0000-000038630000}"/>
    <cellStyle name="T_Book1_phu luc tong ket tinh hinh TH giai doan 03-10 (ngay 30)_KH TPCP vung TNB (03-1-2012) 2 2 4" xfId="20064" xr:uid="{00000000-0005-0000-0000-000039630000}"/>
    <cellStyle name="T_Book1_phu luc tong ket tinh hinh TH giai doan 03-10 (ngay 30)_KH TPCP vung TNB (03-1-2012) 2 2 4 2" xfId="35183" xr:uid="{00000000-0005-0000-0000-00003A630000}"/>
    <cellStyle name="T_Book1_phu luc tong ket tinh hinh TH giai doan 03-10 (ngay 30)_KH TPCP vung TNB (03-1-2012) 2 2 5" xfId="35178" xr:uid="{00000000-0005-0000-0000-00003B630000}"/>
    <cellStyle name="T_Book1_phu luc tong ket tinh hinh TH giai doan 03-10 (ngay 30)_KH TPCP vung TNB (03-1-2012) 2 3" xfId="10852" xr:uid="{00000000-0005-0000-0000-00003C630000}"/>
    <cellStyle name="T_Book1_phu luc tong ket tinh hinh TH giai doan 03-10 (ngay 30)_KH TPCP vung TNB (03-1-2012) 2 3 2" xfId="10853" xr:uid="{00000000-0005-0000-0000-00003D630000}"/>
    <cellStyle name="T_Book1_phu luc tong ket tinh hinh TH giai doan 03-10 (ngay 30)_KH TPCP vung TNB (03-1-2012) 2 3 2 2" xfId="20066" xr:uid="{00000000-0005-0000-0000-00003E630000}"/>
    <cellStyle name="T_Book1_phu luc tong ket tinh hinh TH giai doan 03-10 (ngay 30)_KH TPCP vung TNB (03-1-2012) 2 3 2 2 2" xfId="35186" xr:uid="{00000000-0005-0000-0000-00003F630000}"/>
    <cellStyle name="T_Book1_phu luc tong ket tinh hinh TH giai doan 03-10 (ngay 30)_KH TPCP vung TNB (03-1-2012) 2 3 2 3" xfId="35185" xr:uid="{00000000-0005-0000-0000-000040630000}"/>
    <cellStyle name="T_Book1_phu luc tong ket tinh hinh TH giai doan 03-10 (ngay 30)_KH TPCP vung TNB (03-1-2012) 2 3 3" xfId="20065" xr:uid="{00000000-0005-0000-0000-000041630000}"/>
    <cellStyle name="T_Book1_phu luc tong ket tinh hinh TH giai doan 03-10 (ngay 30)_KH TPCP vung TNB (03-1-2012) 2 3 3 2" xfId="35187" xr:uid="{00000000-0005-0000-0000-000042630000}"/>
    <cellStyle name="T_Book1_phu luc tong ket tinh hinh TH giai doan 03-10 (ngay 30)_KH TPCP vung TNB (03-1-2012) 2 3 4" xfId="35184" xr:uid="{00000000-0005-0000-0000-000043630000}"/>
    <cellStyle name="T_Book1_phu luc tong ket tinh hinh TH giai doan 03-10 (ngay 30)_KH TPCP vung TNB (03-1-2012) 2 4" xfId="10854" xr:uid="{00000000-0005-0000-0000-000044630000}"/>
    <cellStyle name="T_Book1_phu luc tong ket tinh hinh TH giai doan 03-10 (ngay 30)_KH TPCP vung TNB (03-1-2012) 2 4 2" xfId="20067" xr:uid="{00000000-0005-0000-0000-000045630000}"/>
    <cellStyle name="T_Book1_phu luc tong ket tinh hinh TH giai doan 03-10 (ngay 30)_KH TPCP vung TNB (03-1-2012) 2 4 2 2" xfId="35189" xr:uid="{00000000-0005-0000-0000-000046630000}"/>
    <cellStyle name="T_Book1_phu luc tong ket tinh hinh TH giai doan 03-10 (ngay 30)_KH TPCP vung TNB (03-1-2012) 2 4 3" xfId="35188" xr:uid="{00000000-0005-0000-0000-000047630000}"/>
    <cellStyle name="T_Book1_phu luc tong ket tinh hinh TH giai doan 03-10 (ngay 30)_KH TPCP vung TNB (03-1-2012) 2 5" xfId="10855" xr:uid="{00000000-0005-0000-0000-000048630000}"/>
    <cellStyle name="T_Book1_phu luc tong ket tinh hinh TH giai doan 03-10 (ngay 30)_KH TPCP vung TNB (03-1-2012) 2 5 2" xfId="20068" xr:uid="{00000000-0005-0000-0000-000049630000}"/>
    <cellStyle name="T_Book1_phu luc tong ket tinh hinh TH giai doan 03-10 (ngay 30)_KH TPCP vung TNB (03-1-2012) 2 5 2 2" xfId="35191" xr:uid="{00000000-0005-0000-0000-00004A630000}"/>
    <cellStyle name="T_Book1_phu luc tong ket tinh hinh TH giai doan 03-10 (ngay 30)_KH TPCP vung TNB (03-1-2012) 2 5 3" xfId="35190" xr:uid="{00000000-0005-0000-0000-00004B630000}"/>
    <cellStyle name="T_Book1_phu luc tong ket tinh hinh TH giai doan 03-10 (ngay 30)_KH TPCP vung TNB (03-1-2012) 2 6" xfId="20063" xr:uid="{00000000-0005-0000-0000-00004C630000}"/>
    <cellStyle name="T_Book1_phu luc tong ket tinh hinh TH giai doan 03-10 (ngay 30)_KH TPCP vung TNB (03-1-2012) 2 6 2" xfId="35192" xr:uid="{00000000-0005-0000-0000-00004D630000}"/>
    <cellStyle name="T_Book1_phu luc tong ket tinh hinh TH giai doan 03-10 (ngay 30)_KH TPCP vung TNB (03-1-2012) 2 7" xfId="35177" xr:uid="{00000000-0005-0000-0000-00004E630000}"/>
    <cellStyle name="T_Book1_phu luc tong ket tinh hinh TH giai doan 03-10 (ngay 30)_KH TPCP vung TNB (03-1-2012) 3" xfId="10856" xr:uid="{00000000-0005-0000-0000-00004F630000}"/>
    <cellStyle name="T_Book1_phu luc tong ket tinh hinh TH giai doan 03-10 (ngay 30)_KH TPCP vung TNB (03-1-2012) 3 2" xfId="733" xr:uid="{00000000-0005-0000-0000-000050630000}"/>
    <cellStyle name="T_Book1_phu luc tong ket tinh hinh TH giai doan 03-10 (ngay 30)_KH TPCP vung TNB (03-1-2012) 3 2 2" xfId="15449" xr:uid="{00000000-0005-0000-0000-000051630000}"/>
    <cellStyle name="T_Book1_phu luc tong ket tinh hinh TH giai doan 03-10 (ngay 30)_KH TPCP vung TNB (03-1-2012) 3 2 2 2" xfId="35195" xr:uid="{00000000-0005-0000-0000-000052630000}"/>
    <cellStyle name="T_Book1_phu luc tong ket tinh hinh TH giai doan 03-10 (ngay 30)_KH TPCP vung TNB (03-1-2012) 3 2 3" xfId="35194" xr:uid="{00000000-0005-0000-0000-000053630000}"/>
    <cellStyle name="T_Book1_phu luc tong ket tinh hinh TH giai doan 03-10 (ngay 30)_KH TPCP vung TNB (03-1-2012) 3 3" xfId="10857" xr:uid="{00000000-0005-0000-0000-000054630000}"/>
    <cellStyle name="T_Book1_phu luc tong ket tinh hinh TH giai doan 03-10 (ngay 30)_KH TPCP vung TNB (03-1-2012) 3 3 2" xfId="20070" xr:uid="{00000000-0005-0000-0000-000055630000}"/>
    <cellStyle name="T_Book1_phu luc tong ket tinh hinh TH giai doan 03-10 (ngay 30)_KH TPCP vung TNB (03-1-2012) 3 3 2 2" xfId="35197" xr:uid="{00000000-0005-0000-0000-000056630000}"/>
    <cellStyle name="T_Book1_phu luc tong ket tinh hinh TH giai doan 03-10 (ngay 30)_KH TPCP vung TNB (03-1-2012) 3 3 3" xfId="35196" xr:uid="{00000000-0005-0000-0000-000057630000}"/>
    <cellStyle name="T_Book1_phu luc tong ket tinh hinh TH giai doan 03-10 (ngay 30)_KH TPCP vung TNB (03-1-2012) 3 4" xfId="20069" xr:uid="{00000000-0005-0000-0000-000058630000}"/>
    <cellStyle name="T_Book1_phu luc tong ket tinh hinh TH giai doan 03-10 (ngay 30)_KH TPCP vung TNB (03-1-2012) 3 4 2" xfId="35198" xr:uid="{00000000-0005-0000-0000-000059630000}"/>
    <cellStyle name="T_Book1_phu luc tong ket tinh hinh TH giai doan 03-10 (ngay 30)_KH TPCP vung TNB (03-1-2012) 3 5" xfId="35193" xr:uid="{00000000-0005-0000-0000-00005A630000}"/>
    <cellStyle name="T_Book1_phu luc tong ket tinh hinh TH giai doan 03-10 (ngay 30)_KH TPCP vung TNB (03-1-2012) 4" xfId="10858" xr:uid="{00000000-0005-0000-0000-00005B630000}"/>
    <cellStyle name="T_Book1_phu luc tong ket tinh hinh TH giai doan 03-10 (ngay 30)_KH TPCP vung TNB (03-1-2012) 4 2" xfId="10859" xr:uid="{00000000-0005-0000-0000-00005C630000}"/>
    <cellStyle name="T_Book1_phu luc tong ket tinh hinh TH giai doan 03-10 (ngay 30)_KH TPCP vung TNB (03-1-2012) 4 2 2" xfId="20072" xr:uid="{00000000-0005-0000-0000-00005D630000}"/>
    <cellStyle name="T_Book1_phu luc tong ket tinh hinh TH giai doan 03-10 (ngay 30)_KH TPCP vung TNB (03-1-2012) 4 2 2 2" xfId="35201" xr:uid="{00000000-0005-0000-0000-00005E630000}"/>
    <cellStyle name="T_Book1_phu luc tong ket tinh hinh TH giai doan 03-10 (ngay 30)_KH TPCP vung TNB (03-1-2012) 4 2 3" xfId="35200" xr:uid="{00000000-0005-0000-0000-00005F630000}"/>
    <cellStyle name="T_Book1_phu luc tong ket tinh hinh TH giai doan 03-10 (ngay 30)_KH TPCP vung TNB (03-1-2012) 4 3" xfId="20071" xr:uid="{00000000-0005-0000-0000-000060630000}"/>
    <cellStyle name="T_Book1_phu luc tong ket tinh hinh TH giai doan 03-10 (ngay 30)_KH TPCP vung TNB (03-1-2012) 4 3 2" xfId="35202" xr:uid="{00000000-0005-0000-0000-000061630000}"/>
    <cellStyle name="T_Book1_phu luc tong ket tinh hinh TH giai doan 03-10 (ngay 30)_KH TPCP vung TNB (03-1-2012) 4 4" xfId="35199" xr:uid="{00000000-0005-0000-0000-000062630000}"/>
    <cellStyle name="T_Book1_phu luc tong ket tinh hinh TH giai doan 03-10 (ngay 30)_KH TPCP vung TNB (03-1-2012) 5" xfId="442" xr:uid="{00000000-0005-0000-0000-000063630000}"/>
    <cellStyle name="T_Book1_phu luc tong ket tinh hinh TH giai doan 03-10 (ngay 30)_KH TPCP vung TNB (03-1-2012) 5 2" xfId="15317" xr:uid="{00000000-0005-0000-0000-000064630000}"/>
    <cellStyle name="T_Book1_phu luc tong ket tinh hinh TH giai doan 03-10 (ngay 30)_KH TPCP vung TNB (03-1-2012) 5 2 2" xfId="35204" xr:uid="{00000000-0005-0000-0000-000065630000}"/>
    <cellStyle name="T_Book1_phu luc tong ket tinh hinh TH giai doan 03-10 (ngay 30)_KH TPCP vung TNB (03-1-2012) 5 3" xfId="35203" xr:uid="{00000000-0005-0000-0000-000066630000}"/>
    <cellStyle name="T_Book1_phu luc tong ket tinh hinh TH giai doan 03-10 (ngay 30)_KH TPCP vung TNB (03-1-2012) 6" xfId="556" xr:uid="{00000000-0005-0000-0000-000067630000}"/>
    <cellStyle name="T_Book1_phu luc tong ket tinh hinh TH giai doan 03-10 (ngay 30)_KH TPCP vung TNB (03-1-2012) 6 2" xfId="15370" xr:uid="{00000000-0005-0000-0000-000068630000}"/>
    <cellStyle name="T_Book1_phu luc tong ket tinh hinh TH giai doan 03-10 (ngay 30)_KH TPCP vung TNB (03-1-2012) 6 2 2" xfId="35206" xr:uid="{00000000-0005-0000-0000-000069630000}"/>
    <cellStyle name="T_Book1_phu luc tong ket tinh hinh TH giai doan 03-10 (ngay 30)_KH TPCP vung TNB (03-1-2012) 6 3" xfId="35205" xr:uid="{00000000-0005-0000-0000-00006A630000}"/>
    <cellStyle name="T_Book1_phu luc tong ket tinh hinh TH giai doan 03-10 (ngay 30)_KH TPCP vung TNB (03-1-2012) 7" xfId="20061" xr:uid="{00000000-0005-0000-0000-00006B630000}"/>
    <cellStyle name="T_Book1_phu luc tong ket tinh hinh TH giai doan 03-10 (ngay 30)_KH TPCP vung TNB (03-1-2012) 7 2" xfId="35207" xr:uid="{00000000-0005-0000-0000-00006C630000}"/>
    <cellStyle name="T_Book1_phu luc tong ket tinh hinh TH giai doan 03-10 (ngay 30)_KH TPCP vung TNB (03-1-2012) 8" xfId="35176" xr:uid="{00000000-0005-0000-0000-00006D630000}"/>
    <cellStyle name="T_Book1_TH ung tren 70%-Ra soat phap ly-8-6 (dung de chuyen vao vu TH)" xfId="5749" xr:uid="{00000000-0005-0000-0000-00006E630000}"/>
    <cellStyle name="T_Book1_TH ung tren 70%-Ra soat phap ly-8-6 (dung de chuyen vao vu TH) 2" xfId="10860" xr:uid="{00000000-0005-0000-0000-00006F630000}"/>
    <cellStyle name="T_Book1_TH ung tren 70%-Ra soat phap ly-8-6 (dung de chuyen vao vu TH) 2 2" xfId="7216" xr:uid="{00000000-0005-0000-0000-000070630000}"/>
    <cellStyle name="T_Book1_TH ung tren 70%-Ra soat phap ly-8-6 (dung de chuyen vao vu TH) 2 2 2" xfId="10861" xr:uid="{00000000-0005-0000-0000-000071630000}"/>
    <cellStyle name="T_Book1_TH ung tren 70%-Ra soat phap ly-8-6 (dung de chuyen vao vu TH) 2 2 2 2" xfId="20074" xr:uid="{00000000-0005-0000-0000-000072630000}"/>
    <cellStyle name="T_Book1_TH ung tren 70%-Ra soat phap ly-8-6 (dung de chuyen vao vu TH) 2 2 2 2 2" xfId="35212" xr:uid="{00000000-0005-0000-0000-000073630000}"/>
    <cellStyle name="T_Book1_TH ung tren 70%-Ra soat phap ly-8-6 (dung de chuyen vao vu TH) 2 2 2 3" xfId="35211" xr:uid="{00000000-0005-0000-0000-000074630000}"/>
    <cellStyle name="T_Book1_TH ung tren 70%-Ra soat phap ly-8-6 (dung de chuyen vao vu TH) 2 2 3" xfId="10862" xr:uid="{00000000-0005-0000-0000-000075630000}"/>
    <cellStyle name="T_Book1_TH ung tren 70%-Ra soat phap ly-8-6 (dung de chuyen vao vu TH) 2 2 3 2" xfId="20075" xr:uid="{00000000-0005-0000-0000-000076630000}"/>
    <cellStyle name="T_Book1_TH ung tren 70%-Ra soat phap ly-8-6 (dung de chuyen vao vu TH) 2 2 3 2 2" xfId="35214" xr:uid="{00000000-0005-0000-0000-000077630000}"/>
    <cellStyle name="T_Book1_TH ung tren 70%-Ra soat phap ly-8-6 (dung de chuyen vao vu TH) 2 2 3 3" xfId="35213" xr:uid="{00000000-0005-0000-0000-000078630000}"/>
    <cellStyle name="T_Book1_TH ung tren 70%-Ra soat phap ly-8-6 (dung de chuyen vao vu TH) 2 2 4" xfId="17812" xr:uid="{00000000-0005-0000-0000-000079630000}"/>
    <cellStyle name="T_Book1_TH ung tren 70%-Ra soat phap ly-8-6 (dung de chuyen vao vu TH) 2 2 4 2" xfId="35215" xr:uid="{00000000-0005-0000-0000-00007A630000}"/>
    <cellStyle name="T_Book1_TH ung tren 70%-Ra soat phap ly-8-6 (dung de chuyen vao vu TH) 2 2 5" xfId="35210" xr:uid="{00000000-0005-0000-0000-00007B630000}"/>
    <cellStyle name="T_Book1_TH ung tren 70%-Ra soat phap ly-8-6 (dung de chuyen vao vu TH) 2 3" xfId="10863" xr:uid="{00000000-0005-0000-0000-00007C630000}"/>
    <cellStyle name="T_Book1_TH ung tren 70%-Ra soat phap ly-8-6 (dung de chuyen vao vu TH) 2 3 2" xfId="10864" xr:uid="{00000000-0005-0000-0000-00007D630000}"/>
    <cellStyle name="T_Book1_TH ung tren 70%-Ra soat phap ly-8-6 (dung de chuyen vao vu TH) 2 3 2 2" xfId="20077" xr:uid="{00000000-0005-0000-0000-00007E630000}"/>
    <cellStyle name="T_Book1_TH ung tren 70%-Ra soat phap ly-8-6 (dung de chuyen vao vu TH) 2 3 2 2 2" xfId="35218" xr:uid="{00000000-0005-0000-0000-00007F630000}"/>
    <cellStyle name="T_Book1_TH ung tren 70%-Ra soat phap ly-8-6 (dung de chuyen vao vu TH) 2 3 2 3" xfId="35217" xr:uid="{00000000-0005-0000-0000-000080630000}"/>
    <cellStyle name="T_Book1_TH ung tren 70%-Ra soat phap ly-8-6 (dung de chuyen vao vu TH) 2 3 3" xfId="20076" xr:uid="{00000000-0005-0000-0000-000081630000}"/>
    <cellStyle name="T_Book1_TH ung tren 70%-Ra soat phap ly-8-6 (dung de chuyen vao vu TH) 2 3 3 2" xfId="35219" xr:uid="{00000000-0005-0000-0000-000082630000}"/>
    <cellStyle name="T_Book1_TH ung tren 70%-Ra soat phap ly-8-6 (dung de chuyen vao vu TH) 2 3 4" xfId="35216" xr:uid="{00000000-0005-0000-0000-000083630000}"/>
    <cellStyle name="T_Book1_TH ung tren 70%-Ra soat phap ly-8-6 (dung de chuyen vao vu TH) 2 4" xfId="10865" xr:uid="{00000000-0005-0000-0000-000084630000}"/>
    <cellStyle name="T_Book1_TH ung tren 70%-Ra soat phap ly-8-6 (dung de chuyen vao vu TH) 2 4 2" xfId="20078" xr:uid="{00000000-0005-0000-0000-000085630000}"/>
    <cellStyle name="T_Book1_TH ung tren 70%-Ra soat phap ly-8-6 (dung de chuyen vao vu TH) 2 4 2 2" xfId="35221" xr:uid="{00000000-0005-0000-0000-000086630000}"/>
    <cellStyle name="T_Book1_TH ung tren 70%-Ra soat phap ly-8-6 (dung de chuyen vao vu TH) 2 4 3" xfId="35220" xr:uid="{00000000-0005-0000-0000-000087630000}"/>
    <cellStyle name="T_Book1_TH ung tren 70%-Ra soat phap ly-8-6 (dung de chuyen vao vu TH) 2 5" xfId="10867" xr:uid="{00000000-0005-0000-0000-000088630000}"/>
    <cellStyle name="T_Book1_TH ung tren 70%-Ra soat phap ly-8-6 (dung de chuyen vao vu TH) 2 5 2" xfId="20080" xr:uid="{00000000-0005-0000-0000-000089630000}"/>
    <cellStyle name="T_Book1_TH ung tren 70%-Ra soat phap ly-8-6 (dung de chuyen vao vu TH) 2 5 2 2" xfId="35223" xr:uid="{00000000-0005-0000-0000-00008A630000}"/>
    <cellStyle name="T_Book1_TH ung tren 70%-Ra soat phap ly-8-6 (dung de chuyen vao vu TH) 2 5 3" xfId="35222" xr:uid="{00000000-0005-0000-0000-00008B630000}"/>
    <cellStyle name="T_Book1_TH ung tren 70%-Ra soat phap ly-8-6 (dung de chuyen vao vu TH) 2 6" xfId="20073" xr:uid="{00000000-0005-0000-0000-00008C630000}"/>
    <cellStyle name="T_Book1_TH ung tren 70%-Ra soat phap ly-8-6 (dung de chuyen vao vu TH) 2 6 2" xfId="35224" xr:uid="{00000000-0005-0000-0000-00008D630000}"/>
    <cellStyle name="T_Book1_TH ung tren 70%-Ra soat phap ly-8-6 (dung de chuyen vao vu TH) 2 7" xfId="35209" xr:uid="{00000000-0005-0000-0000-00008E630000}"/>
    <cellStyle name="T_Book1_TH ung tren 70%-Ra soat phap ly-8-6 (dung de chuyen vao vu TH) 3" xfId="10868" xr:uid="{00000000-0005-0000-0000-00008F630000}"/>
    <cellStyle name="T_Book1_TH ung tren 70%-Ra soat phap ly-8-6 (dung de chuyen vao vu TH) 3 2" xfId="10869" xr:uid="{00000000-0005-0000-0000-000090630000}"/>
    <cellStyle name="T_Book1_TH ung tren 70%-Ra soat phap ly-8-6 (dung de chuyen vao vu TH) 3 2 2" xfId="20082" xr:uid="{00000000-0005-0000-0000-000091630000}"/>
    <cellStyle name="T_Book1_TH ung tren 70%-Ra soat phap ly-8-6 (dung de chuyen vao vu TH) 3 2 2 2" xfId="35227" xr:uid="{00000000-0005-0000-0000-000092630000}"/>
    <cellStyle name="T_Book1_TH ung tren 70%-Ra soat phap ly-8-6 (dung de chuyen vao vu TH) 3 2 3" xfId="35226" xr:uid="{00000000-0005-0000-0000-000093630000}"/>
    <cellStyle name="T_Book1_TH ung tren 70%-Ra soat phap ly-8-6 (dung de chuyen vao vu TH) 3 3" xfId="10870" xr:uid="{00000000-0005-0000-0000-000094630000}"/>
    <cellStyle name="T_Book1_TH ung tren 70%-Ra soat phap ly-8-6 (dung de chuyen vao vu TH) 3 3 2" xfId="20083" xr:uid="{00000000-0005-0000-0000-000095630000}"/>
    <cellStyle name="T_Book1_TH ung tren 70%-Ra soat phap ly-8-6 (dung de chuyen vao vu TH) 3 3 2 2" xfId="35229" xr:uid="{00000000-0005-0000-0000-000096630000}"/>
    <cellStyle name="T_Book1_TH ung tren 70%-Ra soat phap ly-8-6 (dung de chuyen vao vu TH) 3 3 3" xfId="35228" xr:uid="{00000000-0005-0000-0000-000097630000}"/>
    <cellStyle name="T_Book1_TH ung tren 70%-Ra soat phap ly-8-6 (dung de chuyen vao vu TH) 3 4" xfId="20081" xr:uid="{00000000-0005-0000-0000-000098630000}"/>
    <cellStyle name="T_Book1_TH ung tren 70%-Ra soat phap ly-8-6 (dung de chuyen vao vu TH) 3 4 2" xfId="35230" xr:uid="{00000000-0005-0000-0000-000099630000}"/>
    <cellStyle name="T_Book1_TH ung tren 70%-Ra soat phap ly-8-6 (dung de chuyen vao vu TH) 3 5" xfId="35225" xr:uid="{00000000-0005-0000-0000-00009A630000}"/>
    <cellStyle name="T_Book1_TH ung tren 70%-Ra soat phap ly-8-6 (dung de chuyen vao vu TH) 4" xfId="8144" xr:uid="{00000000-0005-0000-0000-00009B630000}"/>
    <cellStyle name="T_Book1_TH ung tren 70%-Ra soat phap ly-8-6 (dung de chuyen vao vu TH) 4 2" xfId="10871" xr:uid="{00000000-0005-0000-0000-00009C630000}"/>
    <cellStyle name="T_Book1_TH ung tren 70%-Ra soat phap ly-8-6 (dung de chuyen vao vu TH) 4 2 2" xfId="20084" xr:uid="{00000000-0005-0000-0000-00009D630000}"/>
    <cellStyle name="T_Book1_TH ung tren 70%-Ra soat phap ly-8-6 (dung de chuyen vao vu TH) 4 2 2 2" xfId="35233" xr:uid="{00000000-0005-0000-0000-00009E630000}"/>
    <cellStyle name="T_Book1_TH ung tren 70%-Ra soat phap ly-8-6 (dung de chuyen vao vu TH) 4 2 3" xfId="35232" xr:uid="{00000000-0005-0000-0000-00009F630000}"/>
    <cellStyle name="T_Book1_TH ung tren 70%-Ra soat phap ly-8-6 (dung de chuyen vao vu TH) 4 3" xfId="18173" xr:uid="{00000000-0005-0000-0000-0000A0630000}"/>
    <cellStyle name="T_Book1_TH ung tren 70%-Ra soat phap ly-8-6 (dung de chuyen vao vu TH) 4 3 2" xfId="35234" xr:uid="{00000000-0005-0000-0000-0000A1630000}"/>
    <cellStyle name="T_Book1_TH ung tren 70%-Ra soat phap ly-8-6 (dung de chuyen vao vu TH) 4 4" xfId="35231" xr:uid="{00000000-0005-0000-0000-0000A2630000}"/>
    <cellStyle name="T_Book1_TH ung tren 70%-Ra soat phap ly-8-6 (dung de chuyen vao vu TH) 5" xfId="725" xr:uid="{00000000-0005-0000-0000-0000A3630000}"/>
    <cellStyle name="T_Book1_TH ung tren 70%-Ra soat phap ly-8-6 (dung de chuyen vao vu TH) 5 2" xfId="15445" xr:uid="{00000000-0005-0000-0000-0000A4630000}"/>
    <cellStyle name="T_Book1_TH ung tren 70%-Ra soat phap ly-8-6 (dung de chuyen vao vu TH) 5 2 2" xfId="35236" xr:uid="{00000000-0005-0000-0000-0000A5630000}"/>
    <cellStyle name="T_Book1_TH ung tren 70%-Ra soat phap ly-8-6 (dung de chuyen vao vu TH) 5 3" xfId="35235" xr:uid="{00000000-0005-0000-0000-0000A6630000}"/>
    <cellStyle name="T_Book1_TH ung tren 70%-Ra soat phap ly-8-6 (dung de chuyen vao vu TH) 6" xfId="10873" xr:uid="{00000000-0005-0000-0000-0000A7630000}"/>
    <cellStyle name="T_Book1_TH ung tren 70%-Ra soat phap ly-8-6 (dung de chuyen vao vu TH) 6 2" xfId="20086" xr:uid="{00000000-0005-0000-0000-0000A8630000}"/>
    <cellStyle name="T_Book1_TH ung tren 70%-Ra soat phap ly-8-6 (dung de chuyen vao vu TH) 6 2 2" xfId="35238" xr:uid="{00000000-0005-0000-0000-0000A9630000}"/>
    <cellStyle name="T_Book1_TH ung tren 70%-Ra soat phap ly-8-6 (dung de chuyen vao vu TH) 6 3" xfId="35237" xr:uid="{00000000-0005-0000-0000-0000AA630000}"/>
    <cellStyle name="T_Book1_TH ung tren 70%-Ra soat phap ly-8-6 (dung de chuyen vao vu TH) 7" xfId="17192" xr:uid="{00000000-0005-0000-0000-0000AB630000}"/>
    <cellStyle name="T_Book1_TH ung tren 70%-Ra soat phap ly-8-6 (dung de chuyen vao vu TH) 7 2" xfId="35239" xr:uid="{00000000-0005-0000-0000-0000AC630000}"/>
    <cellStyle name="T_Book1_TH ung tren 70%-Ra soat phap ly-8-6 (dung de chuyen vao vu TH) 8" xfId="35208" xr:uid="{00000000-0005-0000-0000-0000AD630000}"/>
    <cellStyle name="T_Book1_TH ung tren 70%-Ra soat phap ly-8-6 (dung de chuyen vao vu TH)_!1 1 bao cao giao KH ve HTCMT vung TNB   12-12-2011" xfId="10874" xr:uid="{00000000-0005-0000-0000-0000AE630000}"/>
    <cellStyle name="T_Book1_TH ung tren 70%-Ra soat phap ly-8-6 (dung de chuyen vao vu TH)_!1 1 bao cao giao KH ve HTCMT vung TNB   12-12-2011 2" xfId="5501" xr:uid="{00000000-0005-0000-0000-0000AF630000}"/>
    <cellStyle name="T_Book1_TH ung tren 70%-Ra soat phap ly-8-6 (dung de chuyen vao vu TH)_!1 1 bao cao giao KH ve HTCMT vung TNB   12-12-2011 2 2" xfId="5504" xr:uid="{00000000-0005-0000-0000-0000B0630000}"/>
    <cellStyle name="T_Book1_TH ung tren 70%-Ra soat phap ly-8-6 (dung de chuyen vao vu TH)_!1 1 bao cao giao KH ve HTCMT vung TNB   12-12-2011 2 2 2" xfId="10876" xr:uid="{00000000-0005-0000-0000-0000B1630000}"/>
    <cellStyle name="T_Book1_TH ung tren 70%-Ra soat phap ly-8-6 (dung de chuyen vao vu TH)_!1 1 bao cao giao KH ve HTCMT vung TNB   12-12-2011 2 2 2 2" xfId="20089" xr:uid="{00000000-0005-0000-0000-0000B2630000}"/>
    <cellStyle name="T_Book1_TH ung tren 70%-Ra soat phap ly-8-6 (dung de chuyen vao vu TH)_!1 1 bao cao giao KH ve HTCMT vung TNB   12-12-2011 2 2 2 2 2" xfId="35244" xr:uid="{00000000-0005-0000-0000-0000B3630000}"/>
    <cellStyle name="T_Book1_TH ung tren 70%-Ra soat phap ly-8-6 (dung de chuyen vao vu TH)_!1 1 bao cao giao KH ve HTCMT vung TNB   12-12-2011 2 2 2 3" xfId="35243" xr:uid="{00000000-0005-0000-0000-0000B4630000}"/>
    <cellStyle name="T_Book1_TH ung tren 70%-Ra soat phap ly-8-6 (dung de chuyen vao vu TH)_!1 1 bao cao giao KH ve HTCMT vung TNB   12-12-2011 2 2 3" xfId="10877" xr:uid="{00000000-0005-0000-0000-0000B5630000}"/>
    <cellStyle name="T_Book1_TH ung tren 70%-Ra soat phap ly-8-6 (dung de chuyen vao vu TH)_!1 1 bao cao giao KH ve HTCMT vung TNB   12-12-2011 2 2 3 2" xfId="20090" xr:uid="{00000000-0005-0000-0000-0000B6630000}"/>
    <cellStyle name="T_Book1_TH ung tren 70%-Ra soat phap ly-8-6 (dung de chuyen vao vu TH)_!1 1 bao cao giao KH ve HTCMT vung TNB   12-12-2011 2 2 3 2 2" xfId="35246" xr:uid="{00000000-0005-0000-0000-0000B7630000}"/>
    <cellStyle name="T_Book1_TH ung tren 70%-Ra soat phap ly-8-6 (dung de chuyen vao vu TH)_!1 1 bao cao giao KH ve HTCMT vung TNB   12-12-2011 2 2 3 3" xfId="35245" xr:uid="{00000000-0005-0000-0000-0000B8630000}"/>
    <cellStyle name="T_Book1_TH ung tren 70%-Ra soat phap ly-8-6 (dung de chuyen vao vu TH)_!1 1 bao cao giao KH ve HTCMT vung TNB   12-12-2011 2 2 4" xfId="17104" xr:uid="{00000000-0005-0000-0000-0000B9630000}"/>
    <cellStyle name="T_Book1_TH ung tren 70%-Ra soat phap ly-8-6 (dung de chuyen vao vu TH)_!1 1 bao cao giao KH ve HTCMT vung TNB   12-12-2011 2 2 4 2" xfId="35247" xr:uid="{00000000-0005-0000-0000-0000BA630000}"/>
    <cellStyle name="T_Book1_TH ung tren 70%-Ra soat phap ly-8-6 (dung de chuyen vao vu TH)_!1 1 bao cao giao KH ve HTCMT vung TNB   12-12-2011 2 2 5" xfId="35242" xr:uid="{00000000-0005-0000-0000-0000BB630000}"/>
    <cellStyle name="T_Book1_TH ung tren 70%-Ra soat phap ly-8-6 (dung de chuyen vao vu TH)_!1 1 bao cao giao KH ve HTCMT vung TNB   12-12-2011 2 3" xfId="10878" xr:uid="{00000000-0005-0000-0000-0000BC630000}"/>
    <cellStyle name="T_Book1_TH ung tren 70%-Ra soat phap ly-8-6 (dung de chuyen vao vu TH)_!1 1 bao cao giao KH ve HTCMT vung TNB   12-12-2011 2 3 2" xfId="10880" xr:uid="{00000000-0005-0000-0000-0000BD630000}"/>
    <cellStyle name="T_Book1_TH ung tren 70%-Ra soat phap ly-8-6 (dung de chuyen vao vu TH)_!1 1 bao cao giao KH ve HTCMT vung TNB   12-12-2011 2 3 2 2" xfId="20092" xr:uid="{00000000-0005-0000-0000-0000BE630000}"/>
    <cellStyle name="T_Book1_TH ung tren 70%-Ra soat phap ly-8-6 (dung de chuyen vao vu TH)_!1 1 bao cao giao KH ve HTCMT vung TNB   12-12-2011 2 3 2 2 2" xfId="35250" xr:uid="{00000000-0005-0000-0000-0000BF630000}"/>
    <cellStyle name="T_Book1_TH ung tren 70%-Ra soat phap ly-8-6 (dung de chuyen vao vu TH)_!1 1 bao cao giao KH ve HTCMT vung TNB   12-12-2011 2 3 2 3" xfId="35249" xr:uid="{00000000-0005-0000-0000-0000C0630000}"/>
    <cellStyle name="T_Book1_TH ung tren 70%-Ra soat phap ly-8-6 (dung de chuyen vao vu TH)_!1 1 bao cao giao KH ve HTCMT vung TNB   12-12-2011 2 3 3" xfId="20091" xr:uid="{00000000-0005-0000-0000-0000C1630000}"/>
    <cellStyle name="T_Book1_TH ung tren 70%-Ra soat phap ly-8-6 (dung de chuyen vao vu TH)_!1 1 bao cao giao KH ve HTCMT vung TNB   12-12-2011 2 3 3 2" xfId="35251" xr:uid="{00000000-0005-0000-0000-0000C2630000}"/>
    <cellStyle name="T_Book1_TH ung tren 70%-Ra soat phap ly-8-6 (dung de chuyen vao vu TH)_!1 1 bao cao giao KH ve HTCMT vung TNB   12-12-2011 2 3 4" xfId="35248" xr:uid="{00000000-0005-0000-0000-0000C3630000}"/>
    <cellStyle name="T_Book1_TH ung tren 70%-Ra soat phap ly-8-6 (dung de chuyen vao vu TH)_!1 1 bao cao giao KH ve HTCMT vung TNB   12-12-2011 2 4" xfId="10882" xr:uid="{00000000-0005-0000-0000-0000C4630000}"/>
    <cellStyle name="T_Book1_TH ung tren 70%-Ra soat phap ly-8-6 (dung de chuyen vao vu TH)_!1 1 bao cao giao KH ve HTCMT vung TNB   12-12-2011 2 4 2" xfId="20093" xr:uid="{00000000-0005-0000-0000-0000C5630000}"/>
    <cellStyle name="T_Book1_TH ung tren 70%-Ra soat phap ly-8-6 (dung de chuyen vao vu TH)_!1 1 bao cao giao KH ve HTCMT vung TNB   12-12-2011 2 4 2 2" xfId="35253" xr:uid="{00000000-0005-0000-0000-0000C6630000}"/>
    <cellStyle name="T_Book1_TH ung tren 70%-Ra soat phap ly-8-6 (dung de chuyen vao vu TH)_!1 1 bao cao giao KH ve HTCMT vung TNB   12-12-2011 2 4 3" xfId="35252" xr:uid="{00000000-0005-0000-0000-0000C7630000}"/>
    <cellStyle name="T_Book1_TH ung tren 70%-Ra soat phap ly-8-6 (dung de chuyen vao vu TH)_!1 1 bao cao giao KH ve HTCMT vung TNB   12-12-2011 2 5" xfId="10883" xr:uid="{00000000-0005-0000-0000-0000C8630000}"/>
    <cellStyle name="T_Book1_TH ung tren 70%-Ra soat phap ly-8-6 (dung de chuyen vao vu TH)_!1 1 bao cao giao KH ve HTCMT vung TNB   12-12-2011 2 5 2" xfId="20094" xr:uid="{00000000-0005-0000-0000-0000C9630000}"/>
    <cellStyle name="T_Book1_TH ung tren 70%-Ra soat phap ly-8-6 (dung de chuyen vao vu TH)_!1 1 bao cao giao KH ve HTCMT vung TNB   12-12-2011 2 5 2 2" xfId="35255" xr:uid="{00000000-0005-0000-0000-0000CA630000}"/>
    <cellStyle name="T_Book1_TH ung tren 70%-Ra soat phap ly-8-6 (dung de chuyen vao vu TH)_!1 1 bao cao giao KH ve HTCMT vung TNB   12-12-2011 2 5 3" xfId="35254" xr:uid="{00000000-0005-0000-0000-0000CB630000}"/>
    <cellStyle name="T_Book1_TH ung tren 70%-Ra soat phap ly-8-6 (dung de chuyen vao vu TH)_!1 1 bao cao giao KH ve HTCMT vung TNB   12-12-2011 2 6" xfId="17102" xr:uid="{00000000-0005-0000-0000-0000CC630000}"/>
    <cellStyle name="T_Book1_TH ung tren 70%-Ra soat phap ly-8-6 (dung de chuyen vao vu TH)_!1 1 bao cao giao KH ve HTCMT vung TNB   12-12-2011 2 6 2" xfId="35256" xr:uid="{00000000-0005-0000-0000-0000CD630000}"/>
    <cellStyle name="T_Book1_TH ung tren 70%-Ra soat phap ly-8-6 (dung de chuyen vao vu TH)_!1 1 bao cao giao KH ve HTCMT vung TNB   12-12-2011 2 7" xfId="35241" xr:uid="{00000000-0005-0000-0000-0000CE630000}"/>
    <cellStyle name="T_Book1_TH ung tren 70%-Ra soat phap ly-8-6 (dung de chuyen vao vu TH)_!1 1 bao cao giao KH ve HTCMT vung TNB   12-12-2011 3" xfId="10884" xr:uid="{00000000-0005-0000-0000-0000CF630000}"/>
    <cellStyle name="T_Book1_TH ung tren 70%-Ra soat phap ly-8-6 (dung de chuyen vao vu TH)_!1 1 bao cao giao KH ve HTCMT vung TNB   12-12-2011 3 2" xfId="10885" xr:uid="{00000000-0005-0000-0000-0000D0630000}"/>
    <cellStyle name="T_Book1_TH ung tren 70%-Ra soat phap ly-8-6 (dung de chuyen vao vu TH)_!1 1 bao cao giao KH ve HTCMT vung TNB   12-12-2011 3 2 2" xfId="20096" xr:uid="{00000000-0005-0000-0000-0000D1630000}"/>
    <cellStyle name="T_Book1_TH ung tren 70%-Ra soat phap ly-8-6 (dung de chuyen vao vu TH)_!1 1 bao cao giao KH ve HTCMT vung TNB   12-12-2011 3 2 2 2" xfId="35259" xr:uid="{00000000-0005-0000-0000-0000D2630000}"/>
    <cellStyle name="T_Book1_TH ung tren 70%-Ra soat phap ly-8-6 (dung de chuyen vao vu TH)_!1 1 bao cao giao KH ve HTCMT vung TNB   12-12-2011 3 2 3" xfId="35258" xr:uid="{00000000-0005-0000-0000-0000D3630000}"/>
    <cellStyle name="T_Book1_TH ung tren 70%-Ra soat phap ly-8-6 (dung de chuyen vao vu TH)_!1 1 bao cao giao KH ve HTCMT vung TNB   12-12-2011 3 3" xfId="10886" xr:uid="{00000000-0005-0000-0000-0000D4630000}"/>
    <cellStyle name="T_Book1_TH ung tren 70%-Ra soat phap ly-8-6 (dung de chuyen vao vu TH)_!1 1 bao cao giao KH ve HTCMT vung TNB   12-12-2011 3 3 2" xfId="20097" xr:uid="{00000000-0005-0000-0000-0000D5630000}"/>
    <cellStyle name="T_Book1_TH ung tren 70%-Ra soat phap ly-8-6 (dung de chuyen vao vu TH)_!1 1 bao cao giao KH ve HTCMT vung TNB   12-12-2011 3 3 2 2" xfId="35261" xr:uid="{00000000-0005-0000-0000-0000D6630000}"/>
    <cellStyle name="T_Book1_TH ung tren 70%-Ra soat phap ly-8-6 (dung de chuyen vao vu TH)_!1 1 bao cao giao KH ve HTCMT vung TNB   12-12-2011 3 3 3" xfId="35260" xr:uid="{00000000-0005-0000-0000-0000D7630000}"/>
    <cellStyle name="T_Book1_TH ung tren 70%-Ra soat phap ly-8-6 (dung de chuyen vao vu TH)_!1 1 bao cao giao KH ve HTCMT vung TNB   12-12-2011 3 4" xfId="20095" xr:uid="{00000000-0005-0000-0000-0000D8630000}"/>
    <cellStyle name="T_Book1_TH ung tren 70%-Ra soat phap ly-8-6 (dung de chuyen vao vu TH)_!1 1 bao cao giao KH ve HTCMT vung TNB   12-12-2011 3 4 2" xfId="35262" xr:uid="{00000000-0005-0000-0000-0000D9630000}"/>
    <cellStyle name="T_Book1_TH ung tren 70%-Ra soat phap ly-8-6 (dung de chuyen vao vu TH)_!1 1 bao cao giao KH ve HTCMT vung TNB   12-12-2011 3 5" xfId="35257" xr:uid="{00000000-0005-0000-0000-0000DA630000}"/>
    <cellStyle name="T_Book1_TH ung tren 70%-Ra soat phap ly-8-6 (dung de chuyen vao vu TH)_!1 1 bao cao giao KH ve HTCMT vung TNB   12-12-2011 4" xfId="2053" xr:uid="{00000000-0005-0000-0000-0000DB630000}"/>
    <cellStyle name="T_Book1_TH ung tren 70%-Ra soat phap ly-8-6 (dung de chuyen vao vu TH)_!1 1 bao cao giao KH ve HTCMT vung TNB   12-12-2011 4 2" xfId="334" xr:uid="{00000000-0005-0000-0000-0000DC630000}"/>
    <cellStyle name="T_Book1_TH ung tren 70%-Ra soat phap ly-8-6 (dung de chuyen vao vu TH)_!1 1 bao cao giao KH ve HTCMT vung TNB   12-12-2011 4 2 2" xfId="15278" xr:uid="{00000000-0005-0000-0000-0000DD630000}"/>
    <cellStyle name="T_Book1_TH ung tren 70%-Ra soat phap ly-8-6 (dung de chuyen vao vu TH)_!1 1 bao cao giao KH ve HTCMT vung TNB   12-12-2011 4 2 2 2" xfId="35265" xr:uid="{00000000-0005-0000-0000-0000DE630000}"/>
    <cellStyle name="T_Book1_TH ung tren 70%-Ra soat phap ly-8-6 (dung de chuyen vao vu TH)_!1 1 bao cao giao KH ve HTCMT vung TNB   12-12-2011 4 2 3" xfId="35264" xr:uid="{00000000-0005-0000-0000-0000DF630000}"/>
    <cellStyle name="T_Book1_TH ung tren 70%-Ra soat phap ly-8-6 (dung de chuyen vao vu TH)_!1 1 bao cao giao KH ve HTCMT vung TNB   12-12-2011 4 3" xfId="15928" xr:uid="{00000000-0005-0000-0000-0000E0630000}"/>
    <cellStyle name="T_Book1_TH ung tren 70%-Ra soat phap ly-8-6 (dung de chuyen vao vu TH)_!1 1 bao cao giao KH ve HTCMT vung TNB   12-12-2011 4 3 2" xfId="35266" xr:uid="{00000000-0005-0000-0000-0000E1630000}"/>
    <cellStyle name="T_Book1_TH ung tren 70%-Ra soat phap ly-8-6 (dung de chuyen vao vu TH)_!1 1 bao cao giao KH ve HTCMT vung TNB   12-12-2011 4 4" xfId="35263" xr:uid="{00000000-0005-0000-0000-0000E2630000}"/>
    <cellStyle name="T_Book1_TH ung tren 70%-Ra soat phap ly-8-6 (dung de chuyen vao vu TH)_!1 1 bao cao giao KH ve HTCMT vung TNB   12-12-2011 5" xfId="10887" xr:uid="{00000000-0005-0000-0000-0000E3630000}"/>
    <cellStyle name="T_Book1_TH ung tren 70%-Ra soat phap ly-8-6 (dung de chuyen vao vu TH)_!1 1 bao cao giao KH ve HTCMT vung TNB   12-12-2011 5 2" xfId="20098" xr:uid="{00000000-0005-0000-0000-0000E4630000}"/>
    <cellStyle name="T_Book1_TH ung tren 70%-Ra soat phap ly-8-6 (dung de chuyen vao vu TH)_!1 1 bao cao giao KH ve HTCMT vung TNB   12-12-2011 5 2 2" xfId="35268" xr:uid="{00000000-0005-0000-0000-0000E5630000}"/>
    <cellStyle name="T_Book1_TH ung tren 70%-Ra soat phap ly-8-6 (dung de chuyen vao vu TH)_!1 1 bao cao giao KH ve HTCMT vung TNB   12-12-2011 5 3" xfId="35267" xr:uid="{00000000-0005-0000-0000-0000E6630000}"/>
    <cellStyle name="T_Book1_TH ung tren 70%-Ra soat phap ly-8-6 (dung de chuyen vao vu TH)_!1 1 bao cao giao KH ve HTCMT vung TNB   12-12-2011 6" xfId="10888" xr:uid="{00000000-0005-0000-0000-0000E7630000}"/>
    <cellStyle name="T_Book1_TH ung tren 70%-Ra soat phap ly-8-6 (dung de chuyen vao vu TH)_!1 1 bao cao giao KH ve HTCMT vung TNB   12-12-2011 6 2" xfId="20099" xr:uid="{00000000-0005-0000-0000-0000E8630000}"/>
    <cellStyle name="T_Book1_TH ung tren 70%-Ra soat phap ly-8-6 (dung de chuyen vao vu TH)_!1 1 bao cao giao KH ve HTCMT vung TNB   12-12-2011 6 2 2" xfId="35270" xr:uid="{00000000-0005-0000-0000-0000E9630000}"/>
    <cellStyle name="T_Book1_TH ung tren 70%-Ra soat phap ly-8-6 (dung de chuyen vao vu TH)_!1 1 bao cao giao KH ve HTCMT vung TNB   12-12-2011 6 3" xfId="35269" xr:uid="{00000000-0005-0000-0000-0000EA630000}"/>
    <cellStyle name="T_Book1_TH ung tren 70%-Ra soat phap ly-8-6 (dung de chuyen vao vu TH)_!1 1 bao cao giao KH ve HTCMT vung TNB   12-12-2011 7" xfId="20087" xr:uid="{00000000-0005-0000-0000-0000EB630000}"/>
    <cellStyle name="T_Book1_TH ung tren 70%-Ra soat phap ly-8-6 (dung de chuyen vao vu TH)_!1 1 bao cao giao KH ve HTCMT vung TNB   12-12-2011 7 2" xfId="35271" xr:uid="{00000000-0005-0000-0000-0000EC630000}"/>
    <cellStyle name="T_Book1_TH ung tren 70%-Ra soat phap ly-8-6 (dung de chuyen vao vu TH)_!1 1 bao cao giao KH ve HTCMT vung TNB   12-12-2011 8" xfId="35240" xr:uid="{00000000-0005-0000-0000-0000ED630000}"/>
    <cellStyle name="T_Book1_TH ung tren 70%-Ra soat phap ly-8-6 (dung de chuyen vao vu TH)_Bieu4HTMT" xfId="10889" xr:uid="{00000000-0005-0000-0000-0000EE630000}"/>
    <cellStyle name="T_Book1_TH ung tren 70%-Ra soat phap ly-8-6 (dung de chuyen vao vu TH)_Bieu4HTMT 2" xfId="10890" xr:uid="{00000000-0005-0000-0000-0000EF630000}"/>
    <cellStyle name="T_Book1_TH ung tren 70%-Ra soat phap ly-8-6 (dung de chuyen vao vu TH)_Bieu4HTMT 2 2" xfId="10892" xr:uid="{00000000-0005-0000-0000-0000F0630000}"/>
    <cellStyle name="T_Book1_TH ung tren 70%-Ra soat phap ly-8-6 (dung de chuyen vao vu TH)_Bieu4HTMT 2 2 2" xfId="10893" xr:uid="{00000000-0005-0000-0000-0000F1630000}"/>
    <cellStyle name="T_Book1_TH ung tren 70%-Ra soat phap ly-8-6 (dung de chuyen vao vu TH)_Bieu4HTMT 2 2 2 2" xfId="20104" xr:uid="{00000000-0005-0000-0000-0000F2630000}"/>
    <cellStyle name="T_Book1_TH ung tren 70%-Ra soat phap ly-8-6 (dung de chuyen vao vu TH)_Bieu4HTMT 2 2 2 2 2" xfId="35276" xr:uid="{00000000-0005-0000-0000-0000F3630000}"/>
    <cellStyle name="T_Book1_TH ung tren 70%-Ra soat phap ly-8-6 (dung de chuyen vao vu TH)_Bieu4HTMT 2 2 2 3" xfId="35275" xr:uid="{00000000-0005-0000-0000-0000F4630000}"/>
    <cellStyle name="T_Book1_TH ung tren 70%-Ra soat phap ly-8-6 (dung de chuyen vao vu TH)_Bieu4HTMT 2 2 3" xfId="10894" xr:uid="{00000000-0005-0000-0000-0000F5630000}"/>
    <cellStyle name="T_Book1_TH ung tren 70%-Ra soat phap ly-8-6 (dung de chuyen vao vu TH)_Bieu4HTMT 2 2 3 2" xfId="20105" xr:uid="{00000000-0005-0000-0000-0000F6630000}"/>
    <cellStyle name="T_Book1_TH ung tren 70%-Ra soat phap ly-8-6 (dung de chuyen vao vu TH)_Bieu4HTMT 2 2 3 2 2" xfId="35278" xr:uid="{00000000-0005-0000-0000-0000F7630000}"/>
    <cellStyle name="T_Book1_TH ung tren 70%-Ra soat phap ly-8-6 (dung de chuyen vao vu TH)_Bieu4HTMT 2 2 3 3" xfId="35277" xr:uid="{00000000-0005-0000-0000-0000F8630000}"/>
    <cellStyle name="T_Book1_TH ung tren 70%-Ra soat phap ly-8-6 (dung de chuyen vao vu TH)_Bieu4HTMT 2 2 4" xfId="20103" xr:uid="{00000000-0005-0000-0000-0000F9630000}"/>
    <cellStyle name="T_Book1_TH ung tren 70%-Ra soat phap ly-8-6 (dung de chuyen vao vu TH)_Bieu4HTMT 2 2 4 2" xfId="35279" xr:uid="{00000000-0005-0000-0000-0000FA630000}"/>
    <cellStyle name="T_Book1_TH ung tren 70%-Ra soat phap ly-8-6 (dung de chuyen vao vu TH)_Bieu4HTMT 2 2 5" xfId="35274" xr:uid="{00000000-0005-0000-0000-0000FB630000}"/>
    <cellStyle name="T_Book1_TH ung tren 70%-Ra soat phap ly-8-6 (dung de chuyen vao vu TH)_Bieu4HTMT 2 3" xfId="10895" xr:uid="{00000000-0005-0000-0000-0000FC630000}"/>
    <cellStyle name="T_Book1_TH ung tren 70%-Ra soat phap ly-8-6 (dung de chuyen vao vu TH)_Bieu4HTMT 2 3 2" xfId="10896" xr:uid="{00000000-0005-0000-0000-0000FD630000}"/>
    <cellStyle name="T_Book1_TH ung tren 70%-Ra soat phap ly-8-6 (dung de chuyen vao vu TH)_Bieu4HTMT 2 3 2 2" xfId="20107" xr:uid="{00000000-0005-0000-0000-0000FE630000}"/>
    <cellStyle name="T_Book1_TH ung tren 70%-Ra soat phap ly-8-6 (dung de chuyen vao vu TH)_Bieu4HTMT 2 3 2 2 2" xfId="35282" xr:uid="{00000000-0005-0000-0000-0000FF630000}"/>
    <cellStyle name="T_Book1_TH ung tren 70%-Ra soat phap ly-8-6 (dung de chuyen vao vu TH)_Bieu4HTMT 2 3 2 3" xfId="35281" xr:uid="{00000000-0005-0000-0000-000000640000}"/>
    <cellStyle name="T_Book1_TH ung tren 70%-Ra soat phap ly-8-6 (dung de chuyen vao vu TH)_Bieu4HTMT 2 3 3" xfId="20106" xr:uid="{00000000-0005-0000-0000-000001640000}"/>
    <cellStyle name="T_Book1_TH ung tren 70%-Ra soat phap ly-8-6 (dung de chuyen vao vu TH)_Bieu4HTMT 2 3 3 2" xfId="35283" xr:uid="{00000000-0005-0000-0000-000002640000}"/>
    <cellStyle name="T_Book1_TH ung tren 70%-Ra soat phap ly-8-6 (dung de chuyen vao vu TH)_Bieu4HTMT 2 3 4" xfId="35280" xr:uid="{00000000-0005-0000-0000-000003640000}"/>
    <cellStyle name="T_Book1_TH ung tren 70%-Ra soat phap ly-8-6 (dung de chuyen vao vu TH)_Bieu4HTMT 2 4" xfId="10898" xr:uid="{00000000-0005-0000-0000-000004640000}"/>
    <cellStyle name="T_Book1_TH ung tren 70%-Ra soat phap ly-8-6 (dung de chuyen vao vu TH)_Bieu4HTMT 2 4 2" xfId="20108" xr:uid="{00000000-0005-0000-0000-000005640000}"/>
    <cellStyle name="T_Book1_TH ung tren 70%-Ra soat phap ly-8-6 (dung de chuyen vao vu TH)_Bieu4HTMT 2 4 2 2" xfId="35285" xr:uid="{00000000-0005-0000-0000-000006640000}"/>
    <cellStyle name="T_Book1_TH ung tren 70%-Ra soat phap ly-8-6 (dung de chuyen vao vu TH)_Bieu4HTMT 2 4 3" xfId="35284" xr:uid="{00000000-0005-0000-0000-000007640000}"/>
    <cellStyle name="T_Book1_TH ung tren 70%-Ra soat phap ly-8-6 (dung de chuyen vao vu TH)_Bieu4HTMT 2 5" xfId="10899" xr:uid="{00000000-0005-0000-0000-000008640000}"/>
    <cellStyle name="T_Book1_TH ung tren 70%-Ra soat phap ly-8-6 (dung de chuyen vao vu TH)_Bieu4HTMT 2 5 2" xfId="20109" xr:uid="{00000000-0005-0000-0000-000009640000}"/>
    <cellStyle name="T_Book1_TH ung tren 70%-Ra soat phap ly-8-6 (dung de chuyen vao vu TH)_Bieu4HTMT 2 5 2 2" xfId="35287" xr:uid="{00000000-0005-0000-0000-00000A640000}"/>
    <cellStyle name="T_Book1_TH ung tren 70%-Ra soat phap ly-8-6 (dung de chuyen vao vu TH)_Bieu4HTMT 2 5 3" xfId="35286" xr:uid="{00000000-0005-0000-0000-00000B640000}"/>
    <cellStyle name="T_Book1_TH ung tren 70%-Ra soat phap ly-8-6 (dung de chuyen vao vu TH)_Bieu4HTMT 2 6" xfId="20101" xr:uid="{00000000-0005-0000-0000-00000C640000}"/>
    <cellStyle name="T_Book1_TH ung tren 70%-Ra soat phap ly-8-6 (dung de chuyen vao vu TH)_Bieu4HTMT 2 6 2" xfId="35288" xr:uid="{00000000-0005-0000-0000-00000D640000}"/>
    <cellStyle name="T_Book1_TH ung tren 70%-Ra soat phap ly-8-6 (dung de chuyen vao vu TH)_Bieu4HTMT 2 7" xfId="35273" xr:uid="{00000000-0005-0000-0000-00000E640000}"/>
    <cellStyle name="T_Book1_TH ung tren 70%-Ra soat phap ly-8-6 (dung de chuyen vao vu TH)_Bieu4HTMT 3" xfId="10534" xr:uid="{00000000-0005-0000-0000-00000F640000}"/>
    <cellStyle name="T_Book1_TH ung tren 70%-Ra soat phap ly-8-6 (dung de chuyen vao vu TH)_Bieu4HTMT 3 2" xfId="10537" xr:uid="{00000000-0005-0000-0000-000010640000}"/>
    <cellStyle name="T_Book1_TH ung tren 70%-Ra soat phap ly-8-6 (dung de chuyen vao vu TH)_Bieu4HTMT 3 2 2" xfId="19787" xr:uid="{00000000-0005-0000-0000-000011640000}"/>
    <cellStyle name="T_Book1_TH ung tren 70%-Ra soat phap ly-8-6 (dung de chuyen vao vu TH)_Bieu4HTMT 3 2 2 2" xfId="35291" xr:uid="{00000000-0005-0000-0000-000012640000}"/>
    <cellStyle name="T_Book1_TH ung tren 70%-Ra soat phap ly-8-6 (dung de chuyen vao vu TH)_Bieu4HTMT 3 2 3" xfId="35290" xr:uid="{00000000-0005-0000-0000-000013640000}"/>
    <cellStyle name="T_Book1_TH ung tren 70%-Ra soat phap ly-8-6 (dung de chuyen vao vu TH)_Bieu4HTMT 3 3" xfId="10541" xr:uid="{00000000-0005-0000-0000-000014640000}"/>
    <cellStyle name="T_Book1_TH ung tren 70%-Ra soat phap ly-8-6 (dung de chuyen vao vu TH)_Bieu4HTMT 3 3 2" xfId="19791" xr:uid="{00000000-0005-0000-0000-000015640000}"/>
    <cellStyle name="T_Book1_TH ung tren 70%-Ra soat phap ly-8-6 (dung de chuyen vao vu TH)_Bieu4HTMT 3 3 2 2" xfId="35293" xr:uid="{00000000-0005-0000-0000-000016640000}"/>
    <cellStyle name="T_Book1_TH ung tren 70%-Ra soat phap ly-8-6 (dung de chuyen vao vu TH)_Bieu4HTMT 3 3 3" xfId="35292" xr:uid="{00000000-0005-0000-0000-000017640000}"/>
    <cellStyle name="T_Book1_TH ung tren 70%-Ra soat phap ly-8-6 (dung de chuyen vao vu TH)_Bieu4HTMT 3 4" xfId="19784" xr:uid="{00000000-0005-0000-0000-000018640000}"/>
    <cellStyle name="T_Book1_TH ung tren 70%-Ra soat phap ly-8-6 (dung de chuyen vao vu TH)_Bieu4HTMT 3 4 2" xfId="35294" xr:uid="{00000000-0005-0000-0000-000019640000}"/>
    <cellStyle name="T_Book1_TH ung tren 70%-Ra soat phap ly-8-6 (dung de chuyen vao vu TH)_Bieu4HTMT 3 5" xfId="35289" xr:uid="{00000000-0005-0000-0000-00001A640000}"/>
    <cellStyle name="T_Book1_TH ung tren 70%-Ra soat phap ly-8-6 (dung de chuyen vao vu TH)_Bieu4HTMT 4" xfId="10544" xr:uid="{00000000-0005-0000-0000-00001B640000}"/>
    <cellStyle name="T_Book1_TH ung tren 70%-Ra soat phap ly-8-6 (dung de chuyen vao vu TH)_Bieu4HTMT 4 2" xfId="6511" xr:uid="{00000000-0005-0000-0000-00001C640000}"/>
    <cellStyle name="T_Book1_TH ung tren 70%-Ra soat phap ly-8-6 (dung de chuyen vao vu TH)_Bieu4HTMT 4 2 2" xfId="17448" xr:uid="{00000000-0005-0000-0000-00001D640000}"/>
    <cellStyle name="T_Book1_TH ung tren 70%-Ra soat phap ly-8-6 (dung de chuyen vao vu TH)_Bieu4HTMT 4 2 2 2" xfId="35297" xr:uid="{00000000-0005-0000-0000-00001E640000}"/>
    <cellStyle name="T_Book1_TH ung tren 70%-Ra soat phap ly-8-6 (dung de chuyen vao vu TH)_Bieu4HTMT 4 2 3" xfId="35296" xr:uid="{00000000-0005-0000-0000-00001F640000}"/>
    <cellStyle name="T_Book1_TH ung tren 70%-Ra soat phap ly-8-6 (dung de chuyen vao vu TH)_Bieu4HTMT 4 3" xfId="19794" xr:uid="{00000000-0005-0000-0000-000020640000}"/>
    <cellStyle name="T_Book1_TH ung tren 70%-Ra soat phap ly-8-6 (dung de chuyen vao vu TH)_Bieu4HTMT 4 3 2" xfId="35298" xr:uid="{00000000-0005-0000-0000-000021640000}"/>
    <cellStyle name="T_Book1_TH ung tren 70%-Ra soat phap ly-8-6 (dung de chuyen vao vu TH)_Bieu4HTMT 4 4" xfId="35295" xr:uid="{00000000-0005-0000-0000-000022640000}"/>
    <cellStyle name="T_Book1_TH ung tren 70%-Ra soat phap ly-8-6 (dung de chuyen vao vu TH)_Bieu4HTMT 5" xfId="1966" xr:uid="{00000000-0005-0000-0000-000023640000}"/>
    <cellStyle name="T_Book1_TH ung tren 70%-Ra soat phap ly-8-6 (dung de chuyen vao vu TH)_Bieu4HTMT 5 2" xfId="15899" xr:uid="{00000000-0005-0000-0000-000024640000}"/>
    <cellStyle name="T_Book1_TH ung tren 70%-Ra soat phap ly-8-6 (dung de chuyen vao vu TH)_Bieu4HTMT 5 2 2" xfId="35300" xr:uid="{00000000-0005-0000-0000-000025640000}"/>
    <cellStyle name="T_Book1_TH ung tren 70%-Ra soat phap ly-8-6 (dung de chuyen vao vu TH)_Bieu4HTMT 5 3" xfId="35299" xr:uid="{00000000-0005-0000-0000-000026640000}"/>
    <cellStyle name="T_Book1_TH ung tren 70%-Ra soat phap ly-8-6 (dung de chuyen vao vu TH)_Bieu4HTMT 6" xfId="10546" xr:uid="{00000000-0005-0000-0000-000027640000}"/>
    <cellStyle name="T_Book1_TH ung tren 70%-Ra soat phap ly-8-6 (dung de chuyen vao vu TH)_Bieu4HTMT 6 2" xfId="19796" xr:uid="{00000000-0005-0000-0000-000028640000}"/>
    <cellStyle name="T_Book1_TH ung tren 70%-Ra soat phap ly-8-6 (dung de chuyen vao vu TH)_Bieu4HTMT 6 2 2" xfId="35302" xr:uid="{00000000-0005-0000-0000-000029640000}"/>
    <cellStyle name="T_Book1_TH ung tren 70%-Ra soat phap ly-8-6 (dung de chuyen vao vu TH)_Bieu4HTMT 6 3" xfId="35301" xr:uid="{00000000-0005-0000-0000-00002A640000}"/>
    <cellStyle name="T_Book1_TH ung tren 70%-Ra soat phap ly-8-6 (dung de chuyen vao vu TH)_Bieu4HTMT 7" xfId="20100" xr:uid="{00000000-0005-0000-0000-00002B640000}"/>
    <cellStyle name="T_Book1_TH ung tren 70%-Ra soat phap ly-8-6 (dung de chuyen vao vu TH)_Bieu4HTMT 7 2" xfId="35303" xr:uid="{00000000-0005-0000-0000-00002C640000}"/>
    <cellStyle name="T_Book1_TH ung tren 70%-Ra soat phap ly-8-6 (dung de chuyen vao vu TH)_Bieu4HTMT 8" xfId="35272" xr:uid="{00000000-0005-0000-0000-00002D640000}"/>
    <cellStyle name="T_Book1_TH ung tren 70%-Ra soat phap ly-8-6 (dung de chuyen vao vu TH)_KH TPCP vung TNB (03-1-2012)" xfId="2905" xr:uid="{00000000-0005-0000-0000-00002E640000}"/>
    <cellStyle name="T_Book1_TH ung tren 70%-Ra soat phap ly-8-6 (dung de chuyen vao vu TH)_KH TPCP vung TNB (03-1-2012) 2" xfId="10901" xr:uid="{00000000-0005-0000-0000-00002F640000}"/>
    <cellStyle name="T_Book1_TH ung tren 70%-Ra soat phap ly-8-6 (dung de chuyen vao vu TH)_KH TPCP vung TNB (03-1-2012) 2 2" xfId="10902" xr:uid="{00000000-0005-0000-0000-000030640000}"/>
    <cellStyle name="T_Book1_TH ung tren 70%-Ra soat phap ly-8-6 (dung de chuyen vao vu TH)_KH TPCP vung TNB (03-1-2012) 2 2 2" xfId="10904" xr:uid="{00000000-0005-0000-0000-000031640000}"/>
    <cellStyle name="T_Book1_TH ung tren 70%-Ra soat phap ly-8-6 (dung de chuyen vao vu TH)_KH TPCP vung TNB (03-1-2012) 2 2 2 2" xfId="20113" xr:uid="{00000000-0005-0000-0000-000032640000}"/>
    <cellStyle name="T_Book1_TH ung tren 70%-Ra soat phap ly-8-6 (dung de chuyen vao vu TH)_KH TPCP vung TNB (03-1-2012) 2 2 2 2 2" xfId="35308" xr:uid="{00000000-0005-0000-0000-000033640000}"/>
    <cellStyle name="T_Book1_TH ung tren 70%-Ra soat phap ly-8-6 (dung de chuyen vao vu TH)_KH TPCP vung TNB (03-1-2012) 2 2 2 3" xfId="35307" xr:uid="{00000000-0005-0000-0000-000034640000}"/>
    <cellStyle name="T_Book1_TH ung tren 70%-Ra soat phap ly-8-6 (dung de chuyen vao vu TH)_KH TPCP vung TNB (03-1-2012) 2 2 3" xfId="10905" xr:uid="{00000000-0005-0000-0000-000035640000}"/>
    <cellStyle name="T_Book1_TH ung tren 70%-Ra soat phap ly-8-6 (dung de chuyen vao vu TH)_KH TPCP vung TNB (03-1-2012) 2 2 3 2" xfId="20114" xr:uid="{00000000-0005-0000-0000-000036640000}"/>
    <cellStyle name="T_Book1_TH ung tren 70%-Ra soat phap ly-8-6 (dung de chuyen vao vu TH)_KH TPCP vung TNB (03-1-2012) 2 2 3 2 2" xfId="35310" xr:uid="{00000000-0005-0000-0000-000037640000}"/>
    <cellStyle name="T_Book1_TH ung tren 70%-Ra soat phap ly-8-6 (dung de chuyen vao vu TH)_KH TPCP vung TNB (03-1-2012) 2 2 3 3" xfId="35309" xr:uid="{00000000-0005-0000-0000-000038640000}"/>
    <cellStyle name="T_Book1_TH ung tren 70%-Ra soat phap ly-8-6 (dung de chuyen vao vu TH)_KH TPCP vung TNB (03-1-2012) 2 2 4" xfId="20111" xr:uid="{00000000-0005-0000-0000-000039640000}"/>
    <cellStyle name="T_Book1_TH ung tren 70%-Ra soat phap ly-8-6 (dung de chuyen vao vu TH)_KH TPCP vung TNB (03-1-2012) 2 2 4 2" xfId="35311" xr:uid="{00000000-0005-0000-0000-00003A640000}"/>
    <cellStyle name="T_Book1_TH ung tren 70%-Ra soat phap ly-8-6 (dung de chuyen vao vu TH)_KH TPCP vung TNB (03-1-2012) 2 2 5" xfId="35306" xr:uid="{00000000-0005-0000-0000-00003B640000}"/>
    <cellStyle name="T_Book1_TH ung tren 70%-Ra soat phap ly-8-6 (dung de chuyen vao vu TH)_KH TPCP vung TNB (03-1-2012) 2 3" xfId="10906" xr:uid="{00000000-0005-0000-0000-00003C640000}"/>
    <cellStyle name="T_Book1_TH ung tren 70%-Ra soat phap ly-8-6 (dung de chuyen vao vu TH)_KH TPCP vung TNB (03-1-2012) 2 3 2" xfId="10907" xr:uid="{00000000-0005-0000-0000-00003D640000}"/>
    <cellStyle name="T_Book1_TH ung tren 70%-Ra soat phap ly-8-6 (dung de chuyen vao vu TH)_KH TPCP vung TNB (03-1-2012) 2 3 2 2" xfId="20116" xr:uid="{00000000-0005-0000-0000-00003E640000}"/>
    <cellStyle name="T_Book1_TH ung tren 70%-Ra soat phap ly-8-6 (dung de chuyen vao vu TH)_KH TPCP vung TNB (03-1-2012) 2 3 2 2 2" xfId="35314" xr:uid="{00000000-0005-0000-0000-00003F640000}"/>
    <cellStyle name="T_Book1_TH ung tren 70%-Ra soat phap ly-8-6 (dung de chuyen vao vu TH)_KH TPCP vung TNB (03-1-2012) 2 3 2 3" xfId="35313" xr:uid="{00000000-0005-0000-0000-000040640000}"/>
    <cellStyle name="T_Book1_TH ung tren 70%-Ra soat phap ly-8-6 (dung de chuyen vao vu TH)_KH TPCP vung TNB (03-1-2012) 2 3 3" xfId="20115" xr:uid="{00000000-0005-0000-0000-000041640000}"/>
    <cellStyle name="T_Book1_TH ung tren 70%-Ra soat phap ly-8-6 (dung de chuyen vao vu TH)_KH TPCP vung TNB (03-1-2012) 2 3 3 2" xfId="35315" xr:uid="{00000000-0005-0000-0000-000042640000}"/>
    <cellStyle name="T_Book1_TH ung tren 70%-Ra soat phap ly-8-6 (dung de chuyen vao vu TH)_KH TPCP vung TNB (03-1-2012) 2 3 4" xfId="35312" xr:uid="{00000000-0005-0000-0000-000043640000}"/>
    <cellStyle name="T_Book1_TH ung tren 70%-Ra soat phap ly-8-6 (dung de chuyen vao vu TH)_KH TPCP vung TNB (03-1-2012) 2 4" xfId="10908" xr:uid="{00000000-0005-0000-0000-000044640000}"/>
    <cellStyle name="T_Book1_TH ung tren 70%-Ra soat phap ly-8-6 (dung de chuyen vao vu TH)_KH TPCP vung TNB (03-1-2012) 2 4 2" xfId="20117" xr:uid="{00000000-0005-0000-0000-000045640000}"/>
    <cellStyle name="T_Book1_TH ung tren 70%-Ra soat phap ly-8-6 (dung de chuyen vao vu TH)_KH TPCP vung TNB (03-1-2012) 2 4 2 2" xfId="35317" xr:uid="{00000000-0005-0000-0000-000046640000}"/>
    <cellStyle name="T_Book1_TH ung tren 70%-Ra soat phap ly-8-6 (dung de chuyen vao vu TH)_KH TPCP vung TNB (03-1-2012) 2 4 3" xfId="35316" xr:uid="{00000000-0005-0000-0000-000047640000}"/>
    <cellStyle name="T_Book1_TH ung tren 70%-Ra soat phap ly-8-6 (dung de chuyen vao vu TH)_KH TPCP vung TNB (03-1-2012) 2 5" xfId="10909" xr:uid="{00000000-0005-0000-0000-000048640000}"/>
    <cellStyle name="T_Book1_TH ung tren 70%-Ra soat phap ly-8-6 (dung de chuyen vao vu TH)_KH TPCP vung TNB (03-1-2012) 2 5 2" xfId="20118" xr:uid="{00000000-0005-0000-0000-000049640000}"/>
    <cellStyle name="T_Book1_TH ung tren 70%-Ra soat phap ly-8-6 (dung de chuyen vao vu TH)_KH TPCP vung TNB (03-1-2012) 2 5 2 2" xfId="35319" xr:uid="{00000000-0005-0000-0000-00004A640000}"/>
    <cellStyle name="T_Book1_TH ung tren 70%-Ra soat phap ly-8-6 (dung de chuyen vao vu TH)_KH TPCP vung TNB (03-1-2012) 2 5 3" xfId="35318" xr:uid="{00000000-0005-0000-0000-00004B640000}"/>
    <cellStyle name="T_Book1_TH ung tren 70%-Ra soat phap ly-8-6 (dung de chuyen vao vu TH)_KH TPCP vung TNB (03-1-2012) 2 6" xfId="20110" xr:uid="{00000000-0005-0000-0000-00004C640000}"/>
    <cellStyle name="T_Book1_TH ung tren 70%-Ra soat phap ly-8-6 (dung de chuyen vao vu TH)_KH TPCP vung TNB (03-1-2012) 2 6 2" xfId="35320" xr:uid="{00000000-0005-0000-0000-00004D640000}"/>
    <cellStyle name="T_Book1_TH ung tren 70%-Ra soat phap ly-8-6 (dung de chuyen vao vu TH)_KH TPCP vung TNB (03-1-2012) 2 7" xfId="35305" xr:uid="{00000000-0005-0000-0000-00004E640000}"/>
    <cellStyle name="T_Book1_TH ung tren 70%-Ra soat phap ly-8-6 (dung de chuyen vao vu TH)_KH TPCP vung TNB (03-1-2012) 3" xfId="10910" xr:uid="{00000000-0005-0000-0000-00004F640000}"/>
    <cellStyle name="T_Book1_TH ung tren 70%-Ra soat phap ly-8-6 (dung de chuyen vao vu TH)_KH TPCP vung TNB (03-1-2012) 3 2" xfId="10911" xr:uid="{00000000-0005-0000-0000-000050640000}"/>
    <cellStyle name="T_Book1_TH ung tren 70%-Ra soat phap ly-8-6 (dung de chuyen vao vu TH)_KH TPCP vung TNB (03-1-2012) 3 2 2" xfId="20120" xr:uid="{00000000-0005-0000-0000-000051640000}"/>
    <cellStyle name="T_Book1_TH ung tren 70%-Ra soat phap ly-8-6 (dung de chuyen vao vu TH)_KH TPCP vung TNB (03-1-2012) 3 2 2 2" xfId="35323" xr:uid="{00000000-0005-0000-0000-000052640000}"/>
    <cellStyle name="T_Book1_TH ung tren 70%-Ra soat phap ly-8-6 (dung de chuyen vao vu TH)_KH TPCP vung TNB (03-1-2012) 3 2 3" xfId="35322" xr:uid="{00000000-0005-0000-0000-000053640000}"/>
    <cellStyle name="T_Book1_TH ung tren 70%-Ra soat phap ly-8-6 (dung de chuyen vao vu TH)_KH TPCP vung TNB (03-1-2012) 3 3" xfId="10912" xr:uid="{00000000-0005-0000-0000-000054640000}"/>
    <cellStyle name="T_Book1_TH ung tren 70%-Ra soat phap ly-8-6 (dung de chuyen vao vu TH)_KH TPCP vung TNB (03-1-2012) 3 3 2" xfId="20121" xr:uid="{00000000-0005-0000-0000-000055640000}"/>
    <cellStyle name="T_Book1_TH ung tren 70%-Ra soat phap ly-8-6 (dung de chuyen vao vu TH)_KH TPCP vung TNB (03-1-2012) 3 3 2 2" xfId="35325" xr:uid="{00000000-0005-0000-0000-000056640000}"/>
    <cellStyle name="T_Book1_TH ung tren 70%-Ra soat phap ly-8-6 (dung de chuyen vao vu TH)_KH TPCP vung TNB (03-1-2012) 3 3 3" xfId="35324" xr:uid="{00000000-0005-0000-0000-000057640000}"/>
    <cellStyle name="T_Book1_TH ung tren 70%-Ra soat phap ly-8-6 (dung de chuyen vao vu TH)_KH TPCP vung TNB (03-1-2012) 3 4" xfId="20119" xr:uid="{00000000-0005-0000-0000-000058640000}"/>
    <cellStyle name="T_Book1_TH ung tren 70%-Ra soat phap ly-8-6 (dung de chuyen vao vu TH)_KH TPCP vung TNB (03-1-2012) 3 4 2" xfId="35326" xr:uid="{00000000-0005-0000-0000-000059640000}"/>
    <cellStyle name="T_Book1_TH ung tren 70%-Ra soat phap ly-8-6 (dung de chuyen vao vu TH)_KH TPCP vung TNB (03-1-2012) 3 5" xfId="35321" xr:uid="{00000000-0005-0000-0000-00005A640000}"/>
    <cellStyle name="T_Book1_TH ung tren 70%-Ra soat phap ly-8-6 (dung de chuyen vao vu TH)_KH TPCP vung TNB (03-1-2012) 4" xfId="10914" xr:uid="{00000000-0005-0000-0000-00005B640000}"/>
    <cellStyle name="T_Book1_TH ung tren 70%-Ra soat phap ly-8-6 (dung de chuyen vao vu TH)_KH TPCP vung TNB (03-1-2012) 4 2" xfId="10915" xr:uid="{00000000-0005-0000-0000-00005C640000}"/>
    <cellStyle name="T_Book1_TH ung tren 70%-Ra soat phap ly-8-6 (dung de chuyen vao vu TH)_KH TPCP vung TNB (03-1-2012) 4 2 2" xfId="20123" xr:uid="{00000000-0005-0000-0000-00005D640000}"/>
    <cellStyle name="T_Book1_TH ung tren 70%-Ra soat phap ly-8-6 (dung de chuyen vao vu TH)_KH TPCP vung TNB (03-1-2012) 4 2 2 2" xfId="35329" xr:uid="{00000000-0005-0000-0000-00005E640000}"/>
    <cellStyle name="T_Book1_TH ung tren 70%-Ra soat phap ly-8-6 (dung de chuyen vao vu TH)_KH TPCP vung TNB (03-1-2012) 4 2 3" xfId="35328" xr:uid="{00000000-0005-0000-0000-00005F640000}"/>
    <cellStyle name="T_Book1_TH ung tren 70%-Ra soat phap ly-8-6 (dung de chuyen vao vu TH)_KH TPCP vung TNB (03-1-2012) 4 3" xfId="20122" xr:uid="{00000000-0005-0000-0000-000060640000}"/>
    <cellStyle name="T_Book1_TH ung tren 70%-Ra soat phap ly-8-6 (dung de chuyen vao vu TH)_KH TPCP vung TNB (03-1-2012) 4 3 2" xfId="35330" xr:uid="{00000000-0005-0000-0000-000061640000}"/>
    <cellStyle name="T_Book1_TH ung tren 70%-Ra soat phap ly-8-6 (dung de chuyen vao vu TH)_KH TPCP vung TNB (03-1-2012) 4 4" xfId="35327" xr:uid="{00000000-0005-0000-0000-000062640000}"/>
    <cellStyle name="T_Book1_TH ung tren 70%-Ra soat phap ly-8-6 (dung de chuyen vao vu TH)_KH TPCP vung TNB (03-1-2012) 5" xfId="10916" xr:uid="{00000000-0005-0000-0000-000063640000}"/>
    <cellStyle name="T_Book1_TH ung tren 70%-Ra soat phap ly-8-6 (dung de chuyen vao vu TH)_KH TPCP vung TNB (03-1-2012) 5 2" xfId="20124" xr:uid="{00000000-0005-0000-0000-000064640000}"/>
    <cellStyle name="T_Book1_TH ung tren 70%-Ra soat phap ly-8-6 (dung de chuyen vao vu TH)_KH TPCP vung TNB (03-1-2012) 5 2 2" xfId="35332" xr:uid="{00000000-0005-0000-0000-000065640000}"/>
    <cellStyle name="T_Book1_TH ung tren 70%-Ra soat phap ly-8-6 (dung de chuyen vao vu TH)_KH TPCP vung TNB (03-1-2012) 5 3" xfId="35331" xr:uid="{00000000-0005-0000-0000-000066640000}"/>
    <cellStyle name="T_Book1_TH ung tren 70%-Ra soat phap ly-8-6 (dung de chuyen vao vu TH)_KH TPCP vung TNB (03-1-2012) 6" xfId="9783" xr:uid="{00000000-0005-0000-0000-000067640000}"/>
    <cellStyle name="T_Book1_TH ung tren 70%-Ra soat phap ly-8-6 (dung de chuyen vao vu TH)_KH TPCP vung TNB (03-1-2012) 6 2" xfId="19062" xr:uid="{00000000-0005-0000-0000-000068640000}"/>
    <cellStyle name="T_Book1_TH ung tren 70%-Ra soat phap ly-8-6 (dung de chuyen vao vu TH)_KH TPCP vung TNB (03-1-2012) 6 2 2" xfId="35334" xr:uid="{00000000-0005-0000-0000-000069640000}"/>
    <cellStyle name="T_Book1_TH ung tren 70%-Ra soat phap ly-8-6 (dung de chuyen vao vu TH)_KH TPCP vung TNB (03-1-2012) 6 3" xfId="35333" xr:uid="{00000000-0005-0000-0000-00006A640000}"/>
    <cellStyle name="T_Book1_TH ung tren 70%-Ra soat phap ly-8-6 (dung de chuyen vao vu TH)_KH TPCP vung TNB (03-1-2012) 7" xfId="16218" xr:uid="{00000000-0005-0000-0000-00006B640000}"/>
    <cellStyle name="T_Book1_TH ung tren 70%-Ra soat phap ly-8-6 (dung de chuyen vao vu TH)_KH TPCP vung TNB (03-1-2012) 7 2" xfId="35335" xr:uid="{00000000-0005-0000-0000-00006C640000}"/>
    <cellStyle name="T_Book1_TH ung tren 70%-Ra soat phap ly-8-6 (dung de chuyen vao vu TH)_KH TPCP vung TNB (03-1-2012) 8" xfId="35304" xr:uid="{00000000-0005-0000-0000-00006D640000}"/>
    <cellStyle name="T_Book1_TH y kien LD_KH 2010 Ca Nuoc 22-9-2011-Gui ca Vu" xfId="10918" xr:uid="{00000000-0005-0000-0000-00006E640000}"/>
    <cellStyle name="T_Book1_TH y kien LD_KH 2010 Ca Nuoc 22-9-2011-Gui ca Vu 2" xfId="9096" xr:uid="{00000000-0005-0000-0000-00006F640000}"/>
    <cellStyle name="T_Book1_TH y kien LD_KH 2010 Ca Nuoc 22-9-2011-Gui ca Vu 2 2" xfId="10919" xr:uid="{00000000-0005-0000-0000-000070640000}"/>
    <cellStyle name="T_Book1_TH y kien LD_KH 2010 Ca Nuoc 22-9-2011-Gui ca Vu 2 2 2" xfId="10920" xr:uid="{00000000-0005-0000-0000-000071640000}"/>
    <cellStyle name="T_Book1_TH y kien LD_KH 2010 Ca Nuoc 22-9-2011-Gui ca Vu 2 2 2 2" xfId="20127" xr:uid="{00000000-0005-0000-0000-000072640000}"/>
    <cellStyle name="T_Book1_TH y kien LD_KH 2010 Ca Nuoc 22-9-2011-Gui ca Vu 2 2 2 2 2" xfId="35340" xr:uid="{00000000-0005-0000-0000-000073640000}"/>
    <cellStyle name="T_Book1_TH y kien LD_KH 2010 Ca Nuoc 22-9-2011-Gui ca Vu 2 2 2 3" xfId="35339" xr:uid="{00000000-0005-0000-0000-000074640000}"/>
    <cellStyle name="T_Book1_TH y kien LD_KH 2010 Ca Nuoc 22-9-2011-Gui ca Vu 2 2 3" xfId="10921" xr:uid="{00000000-0005-0000-0000-000075640000}"/>
    <cellStyle name="T_Book1_TH y kien LD_KH 2010 Ca Nuoc 22-9-2011-Gui ca Vu 2 2 3 2" xfId="20128" xr:uid="{00000000-0005-0000-0000-000076640000}"/>
    <cellStyle name="T_Book1_TH y kien LD_KH 2010 Ca Nuoc 22-9-2011-Gui ca Vu 2 2 3 2 2" xfId="35342" xr:uid="{00000000-0005-0000-0000-000077640000}"/>
    <cellStyle name="T_Book1_TH y kien LD_KH 2010 Ca Nuoc 22-9-2011-Gui ca Vu 2 2 3 3" xfId="35341" xr:uid="{00000000-0005-0000-0000-000078640000}"/>
    <cellStyle name="T_Book1_TH y kien LD_KH 2010 Ca Nuoc 22-9-2011-Gui ca Vu 2 2 4" xfId="20126" xr:uid="{00000000-0005-0000-0000-000079640000}"/>
    <cellStyle name="T_Book1_TH y kien LD_KH 2010 Ca Nuoc 22-9-2011-Gui ca Vu 2 2 4 2" xfId="35343" xr:uid="{00000000-0005-0000-0000-00007A640000}"/>
    <cellStyle name="T_Book1_TH y kien LD_KH 2010 Ca Nuoc 22-9-2011-Gui ca Vu 2 2 5" xfId="35338" xr:uid="{00000000-0005-0000-0000-00007B640000}"/>
    <cellStyle name="T_Book1_TH y kien LD_KH 2010 Ca Nuoc 22-9-2011-Gui ca Vu 2 3" xfId="10922" xr:uid="{00000000-0005-0000-0000-00007C640000}"/>
    <cellStyle name="T_Book1_TH y kien LD_KH 2010 Ca Nuoc 22-9-2011-Gui ca Vu 2 3 2" xfId="10924" xr:uid="{00000000-0005-0000-0000-00007D640000}"/>
    <cellStyle name="T_Book1_TH y kien LD_KH 2010 Ca Nuoc 22-9-2011-Gui ca Vu 2 3 2 2" xfId="20131" xr:uid="{00000000-0005-0000-0000-00007E640000}"/>
    <cellStyle name="T_Book1_TH y kien LD_KH 2010 Ca Nuoc 22-9-2011-Gui ca Vu 2 3 2 2 2" xfId="35346" xr:uid="{00000000-0005-0000-0000-00007F640000}"/>
    <cellStyle name="T_Book1_TH y kien LD_KH 2010 Ca Nuoc 22-9-2011-Gui ca Vu 2 3 2 3" xfId="35345" xr:uid="{00000000-0005-0000-0000-000080640000}"/>
    <cellStyle name="T_Book1_TH y kien LD_KH 2010 Ca Nuoc 22-9-2011-Gui ca Vu 2 3 3" xfId="20129" xr:uid="{00000000-0005-0000-0000-000081640000}"/>
    <cellStyle name="T_Book1_TH y kien LD_KH 2010 Ca Nuoc 22-9-2011-Gui ca Vu 2 3 3 2" xfId="35347" xr:uid="{00000000-0005-0000-0000-000082640000}"/>
    <cellStyle name="T_Book1_TH y kien LD_KH 2010 Ca Nuoc 22-9-2011-Gui ca Vu 2 3 4" xfId="35344" xr:uid="{00000000-0005-0000-0000-000083640000}"/>
    <cellStyle name="T_Book1_TH y kien LD_KH 2010 Ca Nuoc 22-9-2011-Gui ca Vu 2 4" xfId="10925" xr:uid="{00000000-0005-0000-0000-000084640000}"/>
    <cellStyle name="T_Book1_TH y kien LD_KH 2010 Ca Nuoc 22-9-2011-Gui ca Vu 2 4 2" xfId="20132" xr:uid="{00000000-0005-0000-0000-000085640000}"/>
    <cellStyle name="T_Book1_TH y kien LD_KH 2010 Ca Nuoc 22-9-2011-Gui ca Vu 2 4 2 2" xfId="35349" xr:uid="{00000000-0005-0000-0000-000086640000}"/>
    <cellStyle name="T_Book1_TH y kien LD_KH 2010 Ca Nuoc 22-9-2011-Gui ca Vu 2 4 3" xfId="35348" xr:uid="{00000000-0005-0000-0000-000087640000}"/>
    <cellStyle name="T_Book1_TH y kien LD_KH 2010 Ca Nuoc 22-9-2011-Gui ca Vu 2 5" xfId="10927" xr:uid="{00000000-0005-0000-0000-000088640000}"/>
    <cellStyle name="T_Book1_TH y kien LD_KH 2010 Ca Nuoc 22-9-2011-Gui ca Vu 2 5 2" xfId="20134" xr:uid="{00000000-0005-0000-0000-000089640000}"/>
    <cellStyle name="T_Book1_TH y kien LD_KH 2010 Ca Nuoc 22-9-2011-Gui ca Vu 2 5 2 2" xfId="35351" xr:uid="{00000000-0005-0000-0000-00008A640000}"/>
    <cellStyle name="T_Book1_TH y kien LD_KH 2010 Ca Nuoc 22-9-2011-Gui ca Vu 2 5 3" xfId="35350" xr:uid="{00000000-0005-0000-0000-00008B640000}"/>
    <cellStyle name="T_Book1_TH y kien LD_KH 2010 Ca Nuoc 22-9-2011-Gui ca Vu 2 6" xfId="18499" xr:uid="{00000000-0005-0000-0000-00008C640000}"/>
    <cellStyle name="T_Book1_TH y kien LD_KH 2010 Ca Nuoc 22-9-2011-Gui ca Vu 2 6 2" xfId="35352" xr:uid="{00000000-0005-0000-0000-00008D640000}"/>
    <cellStyle name="T_Book1_TH y kien LD_KH 2010 Ca Nuoc 22-9-2011-Gui ca Vu 2 7" xfId="35337" xr:uid="{00000000-0005-0000-0000-00008E640000}"/>
    <cellStyle name="T_Book1_TH y kien LD_KH 2010 Ca Nuoc 22-9-2011-Gui ca Vu 3" xfId="2430" xr:uid="{00000000-0005-0000-0000-00008F640000}"/>
    <cellStyle name="T_Book1_TH y kien LD_KH 2010 Ca Nuoc 22-9-2011-Gui ca Vu 3 2" xfId="10928" xr:uid="{00000000-0005-0000-0000-000090640000}"/>
    <cellStyle name="T_Book1_TH y kien LD_KH 2010 Ca Nuoc 22-9-2011-Gui ca Vu 3 2 2" xfId="20135" xr:uid="{00000000-0005-0000-0000-000091640000}"/>
    <cellStyle name="T_Book1_TH y kien LD_KH 2010 Ca Nuoc 22-9-2011-Gui ca Vu 3 2 2 2" xfId="35355" xr:uid="{00000000-0005-0000-0000-000092640000}"/>
    <cellStyle name="T_Book1_TH y kien LD_KH 2010 Ca Nuoc 22-9-2011-Gui ca Vu 3 2 3" xfId="35354" xr:uid="{00000000-0005-0000-0000-000093640000}"/>
    <cellStyle name="T_Book1_TH y kien LD_KH 2010 Ca Nuoc 22-9-2011-Gui ca Vu 3 3" xfId="10929" xr:uid="{00000000-0005-0000-0000-000094640000}"/>
    <cellStyle name="T_Book1_TH y kien LD_KH 2010 Ca Nuoc 22-9-2011-Gui ca Vu 3 3 2" xfId="20136" xr:uid="{00000000-0005-0000-0000-000095640000}"/>
    <cellStyle name="T_Book1_TH y kien LD_KH 2010 Ca Nuoc 22-9-2011-Gui ca Vu 3 3 2 2" xfId="35357" xr:uid="{00000000-0005-0000-0000-000096640000}"/>
    <cellStyle name="T_Book1_TH y kien LD_KH 2010 Ca Nuoc 22-9-2011-Gui ca Vu 3 3 3" xfId="35356" xr:uid="{00000000-0005-0000-0000-000097640000}"/>
    <cellStyle name="T_Book1_TH y kien LD_KH 2010 Ca Nuoc 22-9-2011-Gui ca Vu 3 4" xfId="16046" xr:uid="{00000000-0005-0000-0000-000098640000}"/>
    <cellStyle name="T_Book1_TH y kien LD_KH 2010 Ca Nuoc 22-9-2011-Gui ca Vu 3 4 2" xfId="35358" xr:uid="{00000000-0005-0000-0000-000099640000}"/>
    <cellStyle name="T_Book1_TH y kien LD_KH 2010 Ca Nuoc 22-9-2011-Gui ca Vu 3 5" xfId="35353" xr:uid="{00000000-0005-0000-0000-00009A640000}"/>
    <cellStyle name="T_Book1_TH y kien LD_KH 2010 Ca Nuoc 22-9-2011-Gui ca Vu 4" xfId="8154" xr:uid="{00000000-0005-0000-0000-00009B640000}"/>
    <cellStyle name="T_Book1_TH y kien LD_KH 2010 Ca Nuoc 22-9-2011-Gui ca Vu 4 2" xfId="10932" xr:uid="{00000000-0005-0000-0000-00009C640000}"/>
    <cellStyle name="T_Book1_TH y kien LD_KH 2010 Ca Nuoc 22-9-2011-Gui ca Vu 4 2 2" xfId="20139" xr:uid="{00000000-0005-0000-0000-00009D640000}"/>
    <cellStyle name="T_Book1_TH y kien LD_KH 2010 Ca Nuoc 22-9-2011-Gui ca Vu 4 2 2 2" xfId="35361" xr:uid="{00000000-0005-0000-0000-00009E640000}"/>
    <cellStyle name="T_Book1_TH y kien LD_KH 2010 Ca Nuoc 22-9-2011-Gui ca Vu 4 2 3" xfId="35360" xr:uid="{00000000-0005-0000-0000-00009F640000}"/>
    <cellStyle name="T_Book1_TH y kien LD_KH 2010 Ca Nuoc 22-9-2011-Gui ca Vu 4 3" xfId="18177" xr:uid="{00000000-0005-0000-0000-0000A0640000}"/>
    <cellStyle name="T_Book1_TH y kien LD_KH 2010 Ca Nuoc 22-9-2011-Gui ca Vu 4 3 2" xfId="35362" xr:uid="{00000000-0005-0000-0000-0000A1640000}"/>
    <cellStyle name="T_Book1_TH y kien LD_KH 2010 Ca Nuoc 22-9-2011-Gui ca Vu 4 4" xfId="35359" xr:uid="{00000000-0005-0000-0000-0000A2640000}"/>
    <cellStyle name="T_Book1_TH y kien LD_KH 2010 Ca Nuoc 22-9-2011-Gui ca Vu 5" xfId="8159" xr:uid="{00000000-0005-0000-0000-0000A3640000}"/>
    <cellStyle name="T_Book1_TH y kien LD_KH 2010 Ca Nuoc 22-9-2011-Gui ca Vu 5 2" xfId="18179" xr:uid="{00000000-0005-0000-0000-0000A4640000}"/>
    <cellStyle name="T_Book1_TH y kien LD_KH 2010 Ca Nuoc 22-9-2011-Gui ca Vu 5 2 2" xfId="35364" xr:uid="{00000000-0005-0000-0000-0000A5640000}"/>
    <cellStyle name="T_Book1_TH y kien LD_KH 2010 Ca Nuoc 22-9-2011-Gui ca Vu 5 3" xfId="35363" xr:uid="{00000000-0005-0000-0000-0000A6640000}"/>
    <cellStyle name="T_Book1_TH y kien LD_KH 2010 Ca Nuoc 22-9-2011-Gui ca Vu 6" xfId="9105" xr:uid="{00000000-0005-0000-0000-0000A7640000}"/>
    <cellStyle name="T_Book1_TH y kien LD_KH 2010 Ca Nuoc 22-9-2011-Gui ca Vu 6 2" xfId="18505" xr:uid="{00000000-0005-0000-0000-0000A8640000}"/>
    <cellStyle name="T_Book1_TH y kien LD_KH 2010 Ca Nuoc 22-9-2011-Gui ca Vu 6 2 2" xfId="35366" xr:uid="{00000000-0005-0000-0000-0000A9640000}"/>
    <cellStyle name="T_Book1_TH y kien LD_KH 2010 Ca Nuoc 22-9-2011-Gui ca Vu 6 3" xfId="35365" xr:uid="{00000000-0005-0000-0000-0000AA640000}"/>
    <cellStyle name="T_Book1_TH y kien LD_KH 2010 Ca Nuoc 22-9-2011-Gui ca Vu 7" xfId="20125" xr:uid="{00000000-0005-0000-0000-0000AB640000}"/>
    <cellStyle name="T_Book1_TH y kien LD_KH 2010 Ca Nuoc 22-9-2011-Gui ca Vu 7 2" xfId="35367" xr:uid="{00000000-0005-0000-0000-0000AC640000}"/>
    <cellStyle name="T_Book1_TH y kien LD_KH 2010 Ca Nuoc 22-9-2011-Gui ca Vu 8" xfId="35336" xr:uid="{00000000-0005-0000-0000-0000AD640000}"/>
    <cellStyle name="T_Book1_TH y kien LD_KH 2010 Ca Nuoc 22-9-2011-Gui ca Vu_!1 1 bao cao giao KH ve HTCMT vung TNB   12-12-2011" xfId="10933" xr:uid="{00000000-0005-0000-0000-0000AE640000}"/>
    <cellStyle name="T_Book1_TH y kien LD_KH 2010 Ca Nuoc 22-9-2011-Gui ca Vu_!1 1 bao cao giao KH ve HTCMT vung TNB   12-12-2011 2" xfId="10934" xr:uid="{00000000-0005-0000-0000-0000AF640000}"/>
    <cellStyle name="T_Book1_TH y kien LD_KH 2010 Ca Nuoc 22-9-2011-Gui ca Vu_!1 1 bao cao giao KH ve HTCMT vung TNB   12-12-2011 2 2" xfId="2742" xr:uid="{00000000-0005-0000-0000-0000B0640000}"/>
    <cellStyle name="T_Book1_TH y kien LD_KH 2010 Ca Nuoc 22-9-2011-Gui ca Vu_!1 1 bao cao giao KH ve HTCMT vung TNB   12-12-2011 2 2 2" xfId="120" xr:uid="{00000000-0005-0000-0000-0000B1640000}"/>
    <cellStyle name="T_Book1_TH y kien LD_KH 2010 Ca Nuoc 22-9-2011-Gui ca Vu_!1 1 bao cao giao KH ve HTCMT vung TNB   12-12-2011 2 2 2 2" xfId="15203" xr:uid="{00000000-0005-0000-0000-0000B2640000}"/>
    <cellStyle name="T_Book1_TH y kien LD_KH 2010 Ca Nuoc 22-9-2011-Gui ca Vu_!1 1 bao cao giao KH ve HTCMT vung TNB   12-12-2011 2 2 2 2 2" xfId="35372" xr:uid="{00000000-0005-0000-0000-0000B3640000}"/>
    <cellStyle name="T_Book1_TH y kien LD_KH 2010 Ca Nuoc 22-9-2011-Gui ca Vu_!1 1 bao cao giao KH ve HTCMT vung TNB   12-12-2011 2 2 2 3" xfId="35371" xr:uid="{00000000-0005-0000-0000-0000B4640000}"/>
    <cellStyle name="T_Book1_TH y kien LD_KH 2010 Ca Nuoc 22-9-2011-Gui ca Vu_!1 1 bao cao giao KH ve HTCMT vung TNB   12-12-2011 2 2 3" xfId="10935" xr:uid="{00000000-0005-0000-0000-0000B5640000}"/>
    <cellStyle name="T_Book1_TH y kien LD_KH 2010 Ca Nuoc 22-9-2011-Gui ca Vu_!1 1 bao cao giao KH ve HTCMT vung TNB   12-12-2011 2 2 3 2" xfId="20142" xr:uid="{00000000-0005-0000-0000-0000B6640000}"/>
    <cellStyle name="T_Book1_TH y kien LD_KH 2010 Ca Nuoc 22-9-2011-Gui ca Vu_!1 1 bao cao giao KH ve HTCMT vung TNB   12-12-2011 2 2 3 2 2" xfId="35374" xr:uid="{00000000-0005-0000-0000-0000B7640000}"/>
    <cellStyle name="T_Book1_TH y kien LD_KH 2010 Ca Nuoc 22-9-2011-Gui ca Vu_!1 1 bao cao giao KH ve HTCMT vung TNB   12-12-2011 2 2 3 3" xfId="35373" xr:uid="{00000000-0005-0000-0000-0000B8640000}"/>
    <cellStyle name="T_Book1_TH y kien LD_KH 2010 Ca Nuoc 22-9-2011-Gui ca Vu_!1 1 bao cao giao KH ve HTCMT vung TNB   12-12-2011 2 2 4" xfId="16156" xr:uid="{00000000-0005-0000-0000-0000B9640000}"/>
    <cellStyle name="T_Book1_TH y kien LD_KH 2010 Ca Nuoc 22-9-2011-Gui ca Vu_!1 1 bao cao giao KH ve HTCMT vung TNB   12-12-2011 2 2 4 2" xfId="35375" xr:uid="{00000000-0005-0000-0000-0000BA640000}"/>
    <cellStyle name="T_Book1_TH y kien LD_KH 2010 Ca Nuoc 22-9-2011-Gui ca Vu_!1 1 bao cao giao KH ve HTCMT vung TNB   12-12-2011 2 2 5" xfId="35370" xr:uid="{00000000-0005-0000-0000-0000BB640000}"/>
    <cellStyle name="T_Book1_TH y kien LD_KH 2010 Ca Nuoc 22-9-2011-Gui ca Vu_!1 1 bao cao giao KH ve HTCMT vung TNB   12-12-2011 2 3" xfId="10936" xr:uid="{00000000-0005-0000-0000-0000BC640000}"/>
    <cellStyle name="T_Book1_TH y kien LD_KH 2010 Ca Nuoc 22-9-2011-Gui ca Vu_!1 1 bao cao giao KH ve HTCMT vung TNB   12-12-2011 2 3 2" xfId="10937" xr:uid="{00000000-0005-0000-0000-0000BD640000}"/>
    <cellStyle name="T_Book1_TH y kien LD_KH 2010 Ca Nuoc 22-9-2011-Gui ca Vu_!1 1 bao cao giao KH ve HTCMT vung TNB   12-12-2011 2 3 2 2" xfId="20144" xr:uid="{00000000-0005-0000-0000-0000BE640000}"/>
    <cellStyle name="T_Book1_TH y kien LD_KH 2010 Ca Nuoc 22-9-2011-Gui ca Vu_!1 1 bao cao giao KH ve HTCMT vung TNB   12-12-2011 2 3 2 2 2" xfId="35378" xr:uid="{00000000-0005-0000-0000-0000BF640000}"/>
    <cellStyle name="T_Book1_TH y kien LD_KH 2010 Ca Nuoc 22-9-2011-Gui ca Vu_!1 1 bao cao giao KH ve HTCMT vung TNB   12-12-2011 2 3 2 3" xfId="35377" xr:uid="{00000000-0005-0000-0000-0000C0640000}"/>
    <cellStyle name="T_Book1_TH y kien LD_KH 2010 Ca Nuoc 22-9-2011-Gui ca Vu_!1 1 bao cao giao KH ve HTCMT vung TNB   12-12-2011 2 3 3" xfId="20143" xr:uid="{00000000-0005-0000-0000-0000C1640000}"/>
    <cellStyle name="T_Book1_TH y kien LD_KH 2010 Ca Nuoc 22-9-2011-Gui ca Vu_!1 1 bao cao giao KH ve HTCMT vung TNB   12-12-2011 2 3 3 2" xfId="35379" xr:uid="{00000000-0005-0000-0000-0000C2640000}"/>
    <cellStyle name="T_Book1_TH y kien LD_KH 2010 Ca Nuoc 22-9-2011-Gui ca Vu_!1 1 bao cao giao KH ve HTCMT vung TNB   12-12-2011 2 3 4" xfId="35376" xr:uid="{00000000-0005-0000-0000-0000C3640000}"/>
    <cellStyle name="T_Book1_TH y kien LD_KH 2010 Ca Nuoc 22-9-2011-Gui ca Vu_!1 1 bao cao giao KH ve HTCMT vung TNB   12-12-2011 2 4" xfId="2772" xr:uid="{00000000-0005-0000-0000-0000C4640000}"/>
    <cellStyle name="T_Book1_TH y kien LD_KH 2010 Ca Nuoc 22-9-2011-Gui ca Vu_!1 1 bao cao giao KH ve HTCMT vung TNB   12-12-2011 2 4 2" xfId="16169" xr:uid="{00000000-0005-0000-0000-0000C5640000}"/>
    <cellStyle name="T_Book1_TH y kien LD_KH 2010 Ca Nuoc 22-9-2011-Gui ca Vu_!1 1 bao cao giao KH ve HTCMT vung TNB   12-12-2011 2 4 2 2" xfId="35381" xr:uid="{00000000-0005-0000-0000-0000C6640000}"/>
    <cellStyle name="T_Book1_TH y kien LD_KH 2010 Ca Nuoc 22-9-2011-Gui ca Vu_!1 1 bao cao giao KH ve HTCMT vung TNB   12-12-2011 2 4 3" xfId="35380" xr:uid="{00000000-0005-0000-0000-0000C7640000}"/>
    <cellStyle name="T_Book1_TH y kien LD_KH 2010 Ca Nuoc 22-9-2011-Gui ca Vu_!1 1 bao cao giao KH ve HTCMT vung TNB   12-12-2011 2 5" xfId="8925" xr:uid="{00000000-0005-0000-0000-0000C8640000}"/>
    <cellStyle name="T_Book1_TH y kien LD_KH 2010 Ca Nuoc 22-9-2011-Gui ca Vu_!1 1 bao cao giao KH ve HTCMT vung TNB   12-12-2011 2 5 2" xfId="18417" xr:uid="{00000000-0005-0000-0000-0000C9640000}"/>
    <cellStyle name="T_Book1_TH y kien LD_KH 2010 Ca Nuoc 22-9-2011-Gui ca Vu_!1 1 bao cao giao KH ve HTCMT vung TNB   12-12-2011 2 5 2 2" xfId="35383" xr:uid="{00000000-0005-0000-0000-0000CA640000}"/>
    <cellStyle name="T_Book1_TH y kien LD_KH 2010 Ca Nuoc 22-9-2011-Gui ca Vu_!1 1 bao cao giao KH ve HTCMT vung TNB   12-12-2011 2 5 3" xfId="35382" xr:uid="{00000000-0005-0000-0000-0000CB640000}"/>
    <cellStyle name="T_Book1_TH y kien LD_KH 2010 Ca Nuoc 22-9-2011-Gui ca Vu_!1 1 bao cao giao KH ve HTCMT vung TNB   12-12-2011 2 6" xfId="20141" xr:uid="{00000000-0005-0000-0000-0000CC640000}"/>
    <cellStyle name="T_Book1_TH y kien LD_KH 2010 Ca Nuoc 22-9-2011-Gui ca Vu_!1 1 bao cao giao KH ve HTCMT vung TNB   12-12-2011 2 6 2" xfId="35384" xr:uid="{00000000-0005-0000-0000-0000CD640000}"/>
    <cellStyle name="T_Book1_TH y kien LD_KH 2010 Ca Nuoc 22-9-2011-Gui ca Vu_!1 1 bao cao giao KH ve HTCMT vung TNB   12-12-2011 2 7" xfId="35369" xr:uid="{00000000-0005-0000-0000-0000CE640000}"/>
    <cellStyle name="T_Book1_TH y kien LD_KH 2010 Ca Nuoc 22-9-2011-Gui ca Vu_!1 1 bao cao giao KH ve HTCMT vung TNB   12-12-2011 3" xfId="10938" xr:uid="{00000000-0005-0000-0000-0000CF640000}"/>
    <cellStyle name="T_Book1_TH y kien LD_KH 2010 Ca Nuoc 22-9-2011-Gui ca Vu_!1 1 bao cao giao KH ve HTCMT vung TNB   12-12-2011 3 2" xfId="4516" xr:uid="{00000000-0005-0000-0000-0000D0640000}"/>
    <cellStyle name="T_Book1_TH y kien LD_KH 2010 Ca Nuoc 22-9-2011-Gui ca Vu_!1 1 bao cao giao KH ve HTCMT vung TNB   12-12-2011 3 2 2" xfId="16775" xr:uid="{00000000-0005-0000-0000-0000D1640000}"/>
    <cellStyle name="T_Book1_TH y kien LD_KH 2010 Ca Nuoc 22-9-2011-Gui ca Vu_!1 1 bao cao giao KH ve HTCMT vung TNB   12-12-2011 3 2 2 2" xfId="35387" xr:uid="{00000000-0005-0000-0000-0000D2640000}"/>
    <cellStyle name="T_Book1_TH y kien LD_KH 2010 Ca Nuoc 22-9-2011-Gui ca Vu_!1 1 bao cao giao KH ve HTCMT vung TNB   12-12-2011 3 2 3" xfId="35386" xr:uid="{00000000-0005-0000-0000-0000D3640000}"/>
    <cellStyle name="T_Book1_TH y kien LD_KH 2010 Ca Nuoc 22-9-2011-Gui ca Vu_!1 1 bao cao giao KH ve HTCMT vung TNB   12-12-2011 3 3" xfId="10941" xr:uid="{00000000-0005-0000-0000-0000D4640000}"/>
    <cellStyle name="T_Book1_TH y kien LD_KH 2010 Ca Nuoc 22-9-2011-Gui ca Vu_!1 1 bao cao giao KH ve HTCMT vung TNB   12-12-2011 3 3 2" xfId="20147" xr:uid="{00000000-0005-0000-0000-0000D5640000}"/>
    <cellStyle name="T_Book1_TH y kien LD_KH 2010 Ca Nuoc 22-9-2011-Gui ca Vu_!1 1 bao cao giao KH ve HTCMT vung TNB   12-12-2011 3 3 2 2" xfId="35389" xr:uid="{00000000-0005-0000-0000-0000D6640000}"/>
    <cellStyle name="T_Book1_TH y kien LD_KH 2010 Ca Nuoc 22-9-2011-Gui ca Vu_!1 1 bao cao giao KH ve HTCMT vung TNB   12-12-2011 3 3 3" xfId="35388" xr:uid="{00000000-0005-0000-0000-0000D7640000}"/>
    <cellStyle name="T_Book1_TH y kien LD_KH 2010 Ca Nuoc 22-9-2011-Gui ca Vu_!1 1 bao cao giao KH ve HTCMT vung TNB   12-12-2011 3 4" xfId="20145" xr:uid="{00000000-0005-0000-0000-0000D8640000}"/>
    <cellStyle name="T_Book1_TH y kien LD_KH 2010 Ca Nuoc 22-9-2011-Gui ca Vu_!1 1 bao cao giao KH ve HTCMT vung TNB   12-12-2011 3 4 2" xfId="35390" xr:uid="{00000000-0005-0000-0000-0000D9640000}"/>
    <cellStyle name="T_Book1_TH y kien LD_KH 2010 Ca Nuoc 22-9-2011-Gui ca Vu_!1 1 bao cao giao KH ve HTCMT vung TNB   12-12-2011 3 5" xfId="35385" xr:uid="{00000000-0005-0000-0000-0000DA640000}"/>
    <cellStyle name="T_Book1_TH y kien LD_KH 2010 Ca Nuoc 22-9-2011-Gui ca Vu_!1 1 bao cao giao KH ve HTCMT vung TNB   12-12-2011 4" xfId="10143" xr:uid="{00000000-0005-0000-0000-0000DB640000}"/>
    <cellStyle name="T_Book1_TH y kien LD_KH 2010 Ca Nuoc 22-9-2011-Gui ca Vu_!1 1 bao cao giao KH ve HTCMT vung TNB   12-12-2011 4 2" xfId="4331" xr:uid="{00000000-0005-0000-0000-0000DC640000}"/>
    <cellStyle name="T_Book1_TH y kien LD_KH 2010 Ca Nuoc 22-9-2011-Gui ca Vu_!1 1 bao cao giao KH ve HTCMT vung TNB   12-12-2011 4 2 2" xfId="16725" xr:uid="{00000000-0005-0000-0000-0000DD640000}"/>
    <cellStyle name="T_Book1_TH y kien LD_KH 2010 Ca Nuoc 22-9-2011-Gui ca Vu_!1 1 bao cao giao KH ve HTCMT vung TNB   12-12-2011 4 2 2 2" xfId="35393" xr:uid="{00000000-0005-0000-0000-0000DE640000}"/>
    <cellStyle name="T_Book1_TH y kien LD_KH 2010 Ca Nuoc 22-9-2011-Gui ca Vu_!1 1 bao cao giao KH ve HTCMT vung TNB   12-12-2011 4 2 3" xfId="35392" xr:uid="{00000000-0005-0000-0000-0000DF640000}"/>
    <cellStyle name="T_Book1_TH y kien LD_KH 2010 Ca Nuoc 22-9-2011-Gui ca Vu_!1 1 bao cao giao KH ve HTCMT vung TNB   12-12-2011 4 3" xfId="19408" xr:uid="{00000000-0005-0000-0000-0000E0640000}"/>
    <cellStyle name="T_Book1_TH y kien LD_KH 2010 Ca Nuoc 22-9-2011-Gui ca Vu_!1 1 bao cao giao KH ve HTCMT vung TNB   12-12-2011 4 3 2" xfId="35394" xr:uid="{00000000-0005-0000-0000-0000E1640000}"/>
    <cellStyle name="T_Book1_TH y kien LD_KH 2010 Ca Nuoc 22-9-2011-Gui ca Vu_!1 1 bao cao giao KH ve HTCMT vung TNB   12-12-2011 4 4" xfId="35391" xr:uid="{00000000-0005-0000-0000-0000E2640000}"/>
    <cellStyle name="T_Book1_TH y kien LD_KH 2010 Ca Nuoc 22-9-2011-Gui ca Vu_!1 1 bao cao giao KH ve HTCMT vung TNB   12-12-2011 5" xfId="10942" xr:uid="{00000000-0005-0000-0000-0000E3640000}"/>
    <cellStyle name="T_Book1_TH y kien LD_KH 2010 Ca Nuoc 22-9-2011-Gui ca Vu_!1 1 bao cao giao KH ve HTCMT vung TNB   12-12-2011 5 2" xfId="20148" xr:uid="{00000000-0005-0000-0000-0000E4640000}"/>
    <cellStyle name="T_Book1_TH y kien LD_KH 2010 Ca Nuoc 22-9-2011-Gui ca Vu_!1 1 bao cao giao KH ve HTCMT vung TNB   12-12-2011 5 2 2" xfId="35396" xr:uid="{00000000-0005-0000-0000-0000E5640000}"/>
    <cellStyle name="T_Book1_TH y kien LD_KH 2010 Ca Nuoc 22-9-2011-Gui ca Vu_!1 1 bao cao giao KH ve HTCMT vung TNB   12-12-2011 5 3" xfId="35395" xr:uid="{00000000-0005-0000-0000-0000E6640000}"/>
    <cellStyle name="T_Book1_TH y kien LD_KH 2010 Ca Nuoc 22-9-2011-Gui ca Vu_!1 1 bao cao giao KH ve HTCMT vung TNB   12-12-2011 6" xfId="10944" xr:uid="{00000000-0005-0000-0000-0000E7640000}"/>
    <cellStyle name="T_Book1_TH y kien LD_KH 2010 Ca Nuoc 22-9-2011-Gui ca Vu_!1 1 bao cao giao KH ve HTCMT vung TNB   12-12-2011 6 2" xfId="20149" xr:uid="{00000000-0005-0000-0000-0000E8640000}"/>
    <cellStyle name="T_Book1_TH y kien LD_KH 2010 Ca Nuoc 22-9-2011-Gui ca Vu_!1 1 bao cao giao KH ve HTCMT vung TNB   12-12-2011 6 2 2" xfId="35398" xr:uid="{00000000-0005-0000-0000-0000E9640000}"/>
    <cellStyle name="T_Book1_TH y kien LD_KH 2010 Ca Nuoc 22-9-2011-Gui ca Vu_!1 1 bao cao giao KH ve HTCMT vung TNB   12-12-2011 6 3" xfId="35397" xr:uid="{00000000-0005-0000-0000-0000EA640000}"/>
    <cellStyle name="T_Book1_TH y kien LD_KH 2010 Ca Nuoc 22-9-2011-Gui ca Vu_!1 1 bao cao giao KH ve HTCMT vung TNB   12-12-2011 7" xfId="20140" xr:uid="{00000000-0005-0000-0000-0000EB640000}"/>
    <cellStyle name="T_Book1_TH y kien LD_KH 2010 Ca Nuoc 22-9-2011-Gui ca Vu_!1 1 bao cao giao KH ve HTCMT vung TNB   12-12-2011 7 2" xfId="35399" xr:uid="{00000000-0005-0000-0000-0000EC640000}"/>
    <cellStyle name="T_Book1_TH y kien LD_KH 2010 Ca Nuoc 22-9-2011-Gui ca Vu_!1 1 bao cao giao KH ve HTCMT vung TNB   12-12-2011 8" xfId="35368" xr:uid="{00000000-0005-0000-0000-0000ED640000}"/>
    <cellStyle name="T_Book1_TH y kien LD_KH 2010 Ca Nuoc 22-9-2011-Gui ca Vu_Bieu4HTMT" xfId="10945" xr:uid="{00000000-0005-0000-0000-0000EE640000}"/>
    <cellStyle name="T_Book1_TH y kien LD_KH 2010 Ca Nuoc 22-9-2011-Gui ca Vu_Bieu4HTMT 2" xfId="10830" xr:uid="{00000000-0005-0000-0000-0000EF640000}"/>
    <cellStyle name="T_Book1_TH y kien LD_KH 2010 Ca Nuoc 22-9-2011-Gui ca Vu_Bieu4HTMT 2 2" xfId="10948" xr:uid="{00000000-0005-0000-0000-0000F0640000}"/>
    <cellStyle name="T_Book1_TH y kien LD_KH 2010 Ca Nuoc 22-9-2011-Gui ca Vu_Bieu4HTMT 2 2 2" xfId="10950" xr:uid="{00000000-0005-0000-0000-0000F1640000}"/>
    <cellStyle name="T_Book1_TH y kien LD_KH 2010 Ca Nuoc 22-9-2011-Gui ca Vu_Bieu4HTMT 2 2 2 2" xfId="20155" xr:uid="{00000000-0005-0000-0000-0000F2640000}"/>
    <cellStyle name="T_Book1_TH y kien LD_KH 2010 Ca Nuoc 22-9-2011-Gui ca Vu_Bieu4HTMT 2 2 2 2 2" xfId="35404" xr:uid="{00000000-0005-0000-0000-0000F3640000}"/>
    <cellStyle name="T_Book1_TH y kien LD_KH 2010 Ca Nuoc 22-9-2011-Gui ca Vu_Bieu4HTMT 2 2 2 3" xfId="35403" xr:uid="{00000000-0005-0000-0000-0000F4640000}"/>
    <cellStyle name="T_Book1_TH y kien LD_KH 2010 Ca Nuoc 22-9-2011-Gui ca Vu_Bieu4HTMT 2 2 3" xfId="10953" xr:uid="{00000000-0005-0000-0000-0000F5640000}"/>
    <cellStyle name="T_Book1_TH y kien LD_KH 2010 Ca Nuoc 22-9-2011-Gui ca Vu_Bieu4HTMT 2 2 3 2" xfId="20158" xr:uid="{00000000-0005-0000-0000-0000F6640000}"/>
    <cellStyle name="T_Book1_TH y kien LD_KH 2010 Ca Nuoc 22-9-2011-Gui ca Vu_Bieu4HTMT 2 2 3 2 2" xfId="35406" xr:uid="{00000000-0005-0000-0000-0000F7640000}"/>
    <cellStyle name="T_Book1_TH y kien LD_KH 2010 Ca Nuoc 22-9-2011-Gui ca Vu_Bieu4HTMT 2 2 3 3" xfId="35405" xr:uid="{00000000-0005-0000-0000-0000F8640000}"/>
    <cellStyle name="T_Book1_TH y kien LD_KH 2010 Ca Nuoc 22-9-2011-Gui ca Vu_Bieu4HTMT 2 2 4" xfId="20153" xr:uid="{00000000-0005-0000-0000-0000F9640000}"/>
    <cellStyle name="T_Book1_TH y kien LD_KH 2010 Ca Nuoc 22-9-2011-Gui ca Vu_Bieu4HTMT 2 2 4 2" xfId="35407" xr:uid="{00000000-0005-0000-0000-0000FA640000}"/>
    <cellStyle name="T_Book1_TH y kien LD_KH 2010 Ca Nuoc 22-9-2011-Gui ca Vu_Bieu4HTMT 2 2 5" xfId="35402" xr:uid="{00000000-0005-0000-0000-0000FB640000}"/>
    <cellStyle name="T_Book1_TH y kien LD_KH 2010 Ca Nuoc 22-9-2011-Gui ca Vu_Bieu4HTMT 2 3" xfId="10955" xr:uid="{00000000-0005-0000-0000-0000FC640000}"/>
    <cellStyle name="T_Book1_TH y kien LD_KH 2010 Ca Nuoc 22-9-2011-Gui ca Vu_Bieu4HTMT 2 3 2" xfId="10957" xr:uid="{00000000-0005-0000-0000-0000FD640000}"/>
    <cellStyle name="T_Book1_TH y kien LD_KH 2010 Ca Nuoc 22-9-2011-Gui ca Vu_Bieu4HTMT 2 3 2 2" xfId="20162" xr:uid="{00000000-0005-0000-0000-0000FE640000}"/>
    <cellStyle name="T_Book1_TH y kien LD_KH 2010 Ca Nuoc 22-9-2011-Gui ca Vu_Bieu4HTMT 2 3 2 2 2" xfId="35410" xr:uid="{00000000-0005-0000-0000-0000FF640000}"/>
    <cellStyle name="T_Book1_TH y kien LD_KH 2010 Ca Nuoc 22-9-2011-Gui ca Vu_Bieu4HTMT 2 3 2 3" xfId="35409" xr:uid="{00000000-0005-0000-0000-000000650000}"/>
    <cellStyle name="T_Book1_TH y kien LD_KH 2010 Ca Nuoc 22-9-2011-Gui ca Vu_Bieu4HTMT 2 3 3" xfId="20160" xr:uid="{00000000-0005-0000-0000-000001650000}"/>
    <cellStyle name="T_Book1_TH y kien LD_KH 2010 Ca Nuoc 22-9-2011-Gui ca Vu_Bieu4HTMT 2 3 3 2" xfId="35411" xr:uid="{00000000-0005-0000-0000-000002650000}"/>
    <cellStyle name="T_Book1_TH y kien LD_KH 2010 Ca Nuoc 22-9-2011-Gui ca Vu_Bieu4HTMT 2 3 4" xfId="35408" xr:uid="{00000000-0005-0000-0000-000003650000}"/>
    <cellStyle name="T_Book1_TH y kien LD_KH 2010 Ca Nuoc 22-9-2011-Gui ca Vu_Bieu4HTMT 2 4" xfId="10959" xr:uid="{00000000-0005-0000-0000-000004650000}"/>
    <cellStyle name="T_Book1_TH y kien LD_KH 2010 Ca Nuoc 22-9-2011-Gui ca Vu_Bieu4HTMT 2 4 2" xfId="20164" xr:uid="{00000000-0005-0000-0000-000005650000}"/>
    <cellStyle name="T_Book1_TH y kien LD_KH 2010 Ca Nuoc 22-9-2011-Gui ca Vu_Bieu4HTMT 2 4 2 2" xfId="35413" xr:uid="{00000000-0005-0000-0000-000006650000}"/>
    <cellStyle name="T_Book1_TH y kien LD_KH 2010 Ca Nuoc 22-9-2011-Gui ca Vu_Bieu4HTMT 2 4 3" xfId="35412" xr:uid="{00000000-0005-0000-0000-000007650000}"/>
    <cellStyle name="T_Book1_TH y kien LD_KH 2010 Ca Nuoc 22-9-2011-Gui ca Vu_Bieu4HTMT 2 5" xfId="10961" xr:uid="{00000000-0005-0000-0000-000008650000}"/>
    <cellStyle name="T_Book1_TH y kien LD_KH 2010 Ca Nuoc 22-9-2011-Gui ca Vu_Bieu4HTMT 2 5 2" xfId="20166" xr:uid="{00000000-0005-0000-0000-000009650000}"/>
    <cellStyle name="T_Book1_TH y kien LD_KH 2010 Ca Nuoc 22-9-2011-Gui ca Vu_Bieu4HTMT 2 5 2 2" xfId="35415" xr:uid="{00000000-0005-0000-0000-00000A650000}"/>
    <cellStyle name="T_Book1_TH y kien LD_KH 2010 Ca Nuoc 22-9-2011-Gui ca Vu_Bieu4HTMT 2 5 3" xfId="35414" xr:uid="{00000000-0005-0000-0000-00000B650000}"/>
    <cellStyle name="T_Book1_TH y kien LD_KH 2010 Ca Nuoc 22-9-2011-Gui ca Vu_Bieu4HTMT 2 6" xfId="20045" xr:uid="{00000000-0005-0000-0000-00000C650000}"/>
    <cellStyle name="T_Book1_TH y kien LD_KH 2010 Ca Nuoc 22-9-2011-Gui ca Vu_Bieu4HTMT 2 6 2" xfId="35416" xr:uid="{00000000-0005-0000-0000-00000D650000}"/>
    <cellStyle name="T_Book1_TH y kien LD_KH 2010 Ca Nuoc 22-9-2011-Gui ca Vu_Bieu4HTMT 2 7" xfId="35401" xr:uid="{00000000-0005-0000-0000-00000E650000}"/>
    <cellStyle name="T_Book1_TH y kien LD_KH 2010 Ca Nuoc 22-9-2011-Gui ca Vu_Bieu4HTMT 3" xfId="10963" xr:uid="{00000000-0005-0000-0000-00000F650000}"/>
    <cellStyle name="T_Book1_TH y kien LD_KH 2010 Ca Nuoc 22-9-2011-Gui ca Vu_Bieu4HTMT 3 2" xfId="9975" xr:uid="{00000000-0005-0000-0000-000010650000}"/>
    <cellStyle name="T_Book1_TH y kien LD_KH 2010 Ca Nuoc 22-9-2011-Gui ca Vu_Bieu4HTMT 3 2 2" xfId="19248" xr:uid="{00000000-0005-0000-0000-000011650000}"/>
    <cellStyle name="T_Book1_TH y kien LD_KH 2010 Ca Nuoc 22-9-2011-Gui ca Vu_Bieu4HTMT 3 2 2 2" xfId="35419" xr:uid="{00000000-0005-0000-0000-000012650000}"/>
    <cellStyle name="T_Book1_TH y kien LD_KH 2010 Ca Nuoc 22-9-2011-Gui ca Vu_Bieu4HTMT 3 2 3" xfId="35418" xr:uid="{00000000-0005-0000-0000-000013650000}"/>
    <cellStyle name="T_Book1_TH y kien LD_KH 2010 Ca Nuoc 22-9-2011-Gui ca Vu_Bieu4HTMT 3 3" xfId="10966" xr:uid="{00000000-0005-0000-0000-000014650000}"/>
    <cellStyle name="T_Book1_TH y kien LD_KH 2010 Ca Nuoc 22-9-2011-Gui ca Vu_Bieu4HTMT 3 3 2" xfId="20171" xr:uid="{00000000-0005-0000-0000-000015650000}"/>
    <cellStyle name="T_Book1_TH y kien LD_KH 2010 Ca Nuoc 22-9-2011-Gui ca Vu_Bieu4HTMT 3 3 2 2" xfId="35421" xr:uid="{00000000-0005-0000-0000-000016650000}"/>
    <cellStyle name="T_Book1_TH y kien LD_KH 2010 Ca Nuoc 22-9-2011-Gui ca Vu_Bieu4HTMT 3 3 3" xfId="35420" xr:uid="{00000000-0005-0000-0000-000017650000}"/>
    <cellStyle name="T_Book1_TH y kien LD_KH 2010 Ca Nuoc 22-9-2011-Gui ca Vu_Bieu4HTMT 3 4" xfId="20168" xr:uid="{00000000-0005-0000-0000-000018650000}"/>
    <cellStyle name="T_Book1_TH y kien LD_KH 2010 Ca Nuoc 22-9-2011-Gui ca Vu_Bieu4HTMT 3 4 2" xfId="35422" xr:uid="{00000000-0005-0000-0000-000019650000}"/>
    <cellStyle name="T_Book1_TH y kien LD_KH 2010 Ca Nuoc 22-9-2011-Gui ca Vu_Bieu4HTMT 3 5" xfId="35417" xr:uid="{00000000-0005-0000-0000-00001A650000}"/>
    <cellStyle name="T_Book1_TH y kien LD_KH 2010 Ca Nuoc 22-9-2011-Gui ca Vu_Bieu4HTMT 4" xfId="10968" xr:uid="{00000000-0005-0000-0000-00001B650000}"/>
    <cellStyle name="T_Book1_TH y kien LD_KH 2010 Ca Nuoc 22-9-2011-Gui ca Vu_Bieu4HTMT 4 2" xfId="10970" xr:uid="{00000000-0005-0000-0000-00001C650000}"/>
    <cellStyle name="T_Book1_TH y kien LD_KH 2010 Ca Nuoc 22-9-2011-Gui ca Vu_Bieu4HTMT 4 2 2" xfId="20175" xr:uid="{00000000-0005-0000-0000-00001D650000}"/>
    <cellStyle name="T_Book1_TH y kien LD_KH 2010 Ca Nuoc 22-9-2011-Gui ca Vu_Bieu4HTMT 4 2 2 2" xfId="35425" xr:uid="{00000000-0005-0000-0000-00001E650000}"/>
    <cellStyle name="T_Book1_TH y kien LD_KH 2010 Ca Nuoc 22-9-2011-Gui ca Vu_Bieu4HTMT 4 2 3" xfId="35424" xr:uid="{00000000-0005-0000-0000-00001F650000}"/>
    <cellStyle name="T_Book1_TH y kien LD_KH 2010 Ca Nuoc 22-9-2011-Gui ca Vu_Bieu4HTMT 4 3" xfId="20173" xr:uid="{00000000-0005-0000-0000-000020650000}"/>
    <cellStyle name="T_Book1_TH y kien LD_KH 2010 Ca Nuoc 22-9-2011-Gui ca Vu_Bieu4HTMT 4 3 2" xfId="35426" xr:uid="{00000000-0005-0000-0000-000021650000}"/>
    <cellStyle name="T_Book1_TH y kien LD_KH 2010 Ca Nuoc 22-9-2011-Gui ca Vu_Bieu4HTMT 4 4" xfId="35423" xr:uid="{00000000-0005-0000-0000-000022650000}"/>
    <cellStyle name="T_Book1_TH y kien LD_KH 2010 Ca Nuoc 22-9-2011-Gui ca Vu_Bieu4HTMT 5" xfId="10972" xr:uid="{00000000-0005-0000-0000-000023650000}"/>
    <cellStyle name="T_Book1_TH y kien LD_KH 2010 Ca Nuoc 22-9-2011-Gui ca Vu_Bieu4HTMT 5 2" xfId="20177" xr:uid="{00000000-0005-0000-0000-000024650000}"/>
    <cellStyle name="T_Book1_TH y kien LD_KH 2010 Ca Nuoc 22-9-2011-Gui ca Vu_Bieu4HTMT 5 2 2" xfId="35428" xr:uid="{00000000-0005-0000-0000-000025650000}"/>
    <cellStyle name="T_Book1_TH y kien LD_KH 2010 Ca Nuoc 22-9-2011-Gui ca Vu_Bieu4HTMT 5 3" xfId="35427" xr:uid="{00000000-0005-0000-0000-000026650000}"/>
    <cellStyle name="T_Book1_TH y kien LD_KH 2010 Ca Nuoc 22-9-2011-Gui ca Vu_Bieu4HTMT 6" xfId="10975" xr:uid="{00000000-0005-0000-0000-000027650000}"/>
    <cellStyle name="T_Book1_TH y kien LD_KH 2010 Ca Nuoc 22-9-2011-Gui ca Vu_Bieu4HTMT 6 2" xfId="20180" xr:uid="{00000000-0005-0000-0000-000028650000}"/>
    <cellStyle name="T_Book1_TH y kien LD_KH 2010 Ca Nuoc 22-9-2011-Gui ca Vu_Bieu4HTMT 6 2 2" xfId="35430" xr:uid="{00000000-0005-0000-0000-000029650000}"/>
    <cellStyle name="T_Book1_TH y kien LD_KH 2010 Ca Nuoc 22-9-2011-Gui ca Vu_Bieu4HTMT 6 3" xfId="35429" xr:uid="{00000000-0005-0000-0000-00002A650000}"/>
    <cellStyle name="T_Book1_TH y kien LD_KH 2010 Ca Nuoc 22-9-2011-Gui ca Vu_Bieu4HTMT 7" xfId="20150" xr:uid="{00000000-0005-0000-0000-00002B650000}"/>
    <cellStyle name="T_Book1_TH y kien LD_KH 2010 Ca Nuoc 22-9-2011-Gui ca Vu_Bieu4HTMT 7 2" xfId="35431" xr:uid="{00000000-0005-0000-0000-00002C650000}"/>
    <cellStyle name="T_Book1_TH y kien LD_KH 2010 Ca Nuoc 22-9-2011-Gui ca Vu_Bieu4HTMT 8" xfId="35400" xr:uid="{00000000-0005-0000-0000-00002D650000}"/>
    <cellStyle name="T_Book1_TH y kien LD_KH 2010 Ca Nuoc 22-9-2011-Gui ca Vu_KH TPCP vung TNB (03-1-2012)" xfId="10978" xr:uid="{00000000-0005-0000-0000-00002E650000}"/>
    <cellStyle name="T_Book1_TH y kien LD_KH 2010 Ca Nuoc 22-9-2011-Gui ca Vu_KH TPCP vung TNB (03-1-2012) 2" xfId="10979" xr:uid="{00000000-0005-0000-0000-00002F650000}"/>
    <cellStyle name="T_Book1_TH y kien LD_KH 2010 Ca Nuoc 22-9-2011-Gui ca Vu_KH TPCP vung TNB (03-1-2012) 2 2" xfId="10980" xr:uid="{00000000-0005-0000-0000-000030650000}"/>
    <cellStyle name="T_Book1_TH y kien LD_KH 2010 Ca Nuoc 22-9-2011-Gui ca Vu_KH TPCP vung TNB (03-1-2012) 2 2 2" xfId="10982" xr:uid="{00000000-0005-0000-0000-000031650000}"/>
    <cellStyle name="T_Book1_TH y kien LD_KH 2010 Ca Nuoc 22-9-2011-Gui ca Vu_KH TPCP vung TNB (03-1-2012) 2 2 2 2" xfId="20187" xr:uid="{00000000-0005-0000-0000-000032650000}"/>
    <cellStyle name="T_Book1_TH y kien LD_KH 2010 Ca Nuoc 22-9-2011-Gui ca Vu_KH TPCP vung TNB (03-1-2012) 2 2 2 2 2" xfId="35436" xr:uid="{00000000-0005-0000-0000-000033650000}"/>
    <cellStyle name="T_Book1_TH y kien LD_KH 2010 Ca Nuoc 22-9-2011-Gui ca Vu_KH TPCP vung TNB (03-1-2012) 2 2 2 3" xfId="35435" xr:uid="{00000000-0005-0000-0000-000034650000}"/>
    <cellStyle name="T_Book1_TH y kien LD_KH 2010 Ca Nuoc 22-9-2011-Gui ca Vu_KH TPCP vung TNB (03-1-2012) 2 2 3" xfId="10985" xr:uid="{00000000-0005-0000-0000-000035650000}"/>
    <cellStyle name="T_Book1_TH y kien LD_KH 2010 Ca Nuoc 22-9-2011-Gui ca Vu_KH TPCP vung TNB (03-1-2012) 2 2 3 2" xfId="20189" xr:uid="{00000000-0005-0000-0000-000036650000}"/>
    <cellStyle name="T_Book1_TH y kien LD_KH 2010 Ca Nuoc 22-9-2011-Gui ca Vu_KH TPCP vung TNB (03-1-2012) 2 2 3 2 2" xfId="35438" xr:uid="{00000000-0005-0000-0000-000037650000}"/>
    <cellStyle name="T_Book1_TH y kien LD_KH 2010 Ca Nuoc 22-9-2011-Gui ca Vu_KH TPCP vung TNB (03-1-2012) 2 2 3 3" xfId="35437" xr:uid="{00000000-0005-0000-0000-000038650000}"/>
    <cellStyle name="T_Book1_TH y kien LD_KH 2010 Ca Nuoc 22-9-2011-Gui ca Vu_KH TPCP vung TNB (03-1-2012) 2 2 4" xfId="20185" xr:uid="{00000000-0005-0000-0000-000039650000}"/>
    <cellStyle name="T_Book1_TH y kien LD_KH 2010 Ca Nuoc 22-9-2011-Gui ca Vu_KH TPCP vung TNB (03-1-2012) 2 2 4 2" xfId="35439" xr:uid="{00000000-0005-0000-0000-00003A650000}"/>
    <cellStyle name="T_Book1_TH y kien LD_KH 2010 Ca Nuoc 22-9-2011-Gui ca Vu_KH TPCP vung TNB (03-1-2012) 2 2 5" xfId="35434" xr:uid="{00000000-0005-0000-0000-00003B650000}"/>
    <cellStyle name="T_Book1_TH y kien LD_KH 2010 Ca Nuoc 22-9-2011-Gui ca Vu_KH TPCP vung TNB (03-1-2012) 2 3" xfId="10986" xr:uid="{00000000-0005-0000-0000-00003C650000}"/>
    <cellStyle name="T_Book1_TH y kien LD_KH 2010 Ca Nuoc 22-9-2011-Gui ca Vu_KH TPCP vung TNB (03-1-2012) 2 3 2" xfId="10988" xr:uid="{00000000-0005-0000-0000-00003D650000}"/>
    <cellStyle name="T_Book1_TH y kien LD_KH 2010 Ca Nuoc 22-9-2011-Gui ca Vu_KH TPCP vung TNB (03-1-2012) 2 3 2 2" xfId="20192" xr:uid="{00000000-0005-0000-0000-00003E650000}"/>
    <cellStyle name="T_Book1_TH y kien LD_KH 2010 Ca Nuoc 22-9-2011-Gui ca Vu_KH TPCP vung TNB (03-1-2012) 2 3 2 2 2" xfId="35442" xr:uid="{00000000-0005-0000-0000-00003F650000}"/>
    <cellStyle name="T_Book1_TH y kien LD_KH 2010 Ca Nuoc 22-9-2011-Gui ca Vu_KH TPCP vung TNB (03-1-2012) 2 3 2 3" xfId="35441" xr:uid="{00000000-0005-0000-0000-000040650000}"/>
    <cellStyle name="T_Book1_TH y kien LD_KH 2010 Ca Nuoc 22-9-2011-Gui ca Vu_KH TPCP vung TNB (03-1-2012) 2 3 3" xfId="20190" xr:uid="{00000000-0005-0000-0000-000041650000}"/>
    <cellStyle name="T_Book1_TH y kien LD_KH 2010 Ca Nuoc 22-9-2011-Gui ca Vu_KH TPCP vung TNB (03-1-2012) 2 3 3 2" xfId="35443" xr:uid="{00000000-0005-0000-0000-000042650000}"/>
    <cellStyle name="T_Book1_TH y kien LD_KH 2010 Ca Nuoc 22-9-2011-Gui ca Vu_KH TPCP vung TNB (03-1-2012) 2 3 4" xfId="35440" xr:uid="{00000000-0005-0000-0000-000043650000}"/>
    <cellStyle name="T_Book1_TH y kien LD_KH 2010 Ca Nuoc 22-9-2011-Gui ca Vu_KH TPCP vung TNB (03-1-2012) 2 4" xfId="10989" xr:uid="{00000000-0005-0000-0000-000044650000}"/>
    <cellStyle name="T_Book1_TH y kien LD_KH 2010 Ca Nuoc 22-9-2011-Gui ca Vu_KH TPCP vung TNB (03-1-2012) 2 4 2" xfId="20193" xr:uid="{00000000-0005-0000-0000-000045650000}"/>
    <cellStyle name="T_Book1_TH y kien LD_KH 2010 Ca Nuoc 22-9-2011-Gui ca Vu_KH TPCP vung TNB (03-1-2012) 2 4 2 2" xfId="35445" xr:uid="{00000000-0005-0000-0000-000046650000}"/>
    <cellStyle name="T_Book1_TH y kien LD_KH 2010 Ca Nuoc 22-9-2011-Gui ca Vu_KH TPCP vung TNB (03-1-2012) 2 4 3" xfId="35444" xr:uid="{00000000-0005-0000-0000-000047650000}"/>
    <cellStyle name="T_Book1_TH y kien LD_KH 2010 Ca Nuoc 22-9-2011-Gui ca Vu_KH TPCP vung TNB (03-1-2012) 2 5" xfId="6471" xr:uid="{00000000-0005-0000-0000-000048650000}"/>
    <cellStyle name="T_Book1_TH y kien LD_KH 2010 Ca Nuoc 22-9-2011-Gui ca Vu_KH TPCP vung TNB (03-1-2012) 2 5 2" xfId="17433" xr:uid="{00000000-0005-0000-0000-000049650000}"/>
    <cellStyle name="T_Book1_TH y kien LD_KH 2010 Ca Nuoc 22-9-2011-Gui ca Vu_KH TPCP vung TNB (03-1-2012) 2 5 2 2" xfId="35447" xr:uid="{00000000-0005-0000-0000-00004A650000}"/>
    <cellStyle name="T_Book1_TH y kien LD_KH 2010 Ca Nuoc 22-9-2011-Gui ca Vu_KH TPCP vung TNB (03-1-2012) 2 5 3" xfId="35446" xr:uid="{00000000-0005-0000-0000-00004B650000}"/>
    <cellStyle name="T_Book1_TH y kien LD_KH 2010 Ca Nuoc 22-9-2011-Gui ca Vu_KH TPCP vung TNB (03-1-2012) 2 6" xfId="20184" xr:uid="{00000000-0005-0000-0000-00004C650000}"/>
    <cellStyle name="T_Book1_TH y kien LD_KH 2010 Ca Nuoc 22-9-2011-Gui ca Vu_KH TPCP vung TNB (03-1-2012) 2 6 2" xfId="35448" xr:uid="{00000000-0005-0000-0000-00004D650000}"/>
    <cellStyle name="T_Book1_TH y kien LD_KH 2010 Ca Nuoc 22-9-2011-Gui ca Vu_KH TPCP vung TNB (03-1-2012) 2 7" xfId="35433" xr:uid="{00000000-0005-0000-0000-00004E650000}"/>
    <cellStyle name="T_Book1_TH y kien LD_KH 2010 Ca Nuoc 22-9-2011-Gui ca Vu_KH TPCP vung TNB (03-1-2012) 3" xfId="10991" xr:uid="{00000000-0005-0000-0000-00004F650000}"/>
    <cellStyle name="T_Book1_TH y kien LD_KH 2010 Ca Nuoc 22-9-2011-Gui ca Vu_KH TPCP vung TNB (03-1-2012) 3 2" xfId="10992" xr:uid="{00000000-0005-0000-0000-000050650000}"/>
    <cellStyle name="T_Book1_TH y kien LD_KH 2010 Ca Nuoc 22-9-2011-Gui ca Vu_KH TPCP vung TNB (03-1-2012) 3 2 2" xfId="20196" xr:uid="{00000000-0005-0000-0000-000051650000}"/>
    <cellStyle name="T_Book1_TH y kien LD_KH 2010 Ca Nuoc 22-9-2011-Gui ca Vu_KH TPCP vung TNB (03-1-2012) 3 2 2 2" xfId="35451" xr:uid="{00000000-0005-0000-0000-000052650000}"/>
    <cellStyle name="T_Book1_TH y kien LD_KH 2010 Ca Nuoc 22-9-2011-Gui ca Vu_KH TPCP vung TNB (03-1-2012) 3 2 3" xfId="35450" xr:uid="{00000000-0005-0000-0000-000053650000}"/>
    <cellStyle name="T_Book1_TH y kien LD_KH 2010 Ca Nuoc 22-9-2011-Gui ca Vu_KH TPCP vung TNB (03-1-2012) 3 3" xfId="10994" xr:uid="{00000000-0005-0000-0000-000054650000}"/>
    <cellStyle name="T_Book1_TH y kien LD_KH 2010 Ca Nuoc 22-9-2011-Gui ca Vu_KH TPCP vung TNB (03-1-2012) 3 3 2" xfId="20198" xr:uid="{00000000-0005-0000-0000-000055650000}"/>
    <cellStyle name="T_Book1_TH y kien LD_KH 2010 Ca Nuoc 22-9-2011-Gui ca Vu_KH TPCP vung TNB (03-1-2012) 3 3 2 2" xfId="35453" xr:uid="{00000000-0005-0000-0000-000056650000}"/>
    <cellStyle name="T_Book1_TH y kien LD_KH 2010 Ca Nuoc 22-9-2011-Gui ca Vu_KH TPCP vung TNB (03-1-2012) 3 3 3" xfId="35452" xr:uid="{00000000-0005-0000-0000-000057650000}"/>
    <cellStyle name="T_Book1_TH y kien LD_KH 2010 Ca Nuoc 22-9-2011-Gui ca Vu_KH TPCP vung TNB (03-1-2012) 3 4" xfId="20195" xr:uid="{00000000-0005-0000-0000-000058650000}"/>
    <cellStyle name="T_Book1_TH y kien LD_KH 2010 Ca Nuoc 22-9-2011-Gui ca Vu_KH TPCP vung TNB (03-1-2012) 3 4 2" xfId="35454" xr:uid="{00000000-0005-0000-0000-000059650000}"/>
    <cellStyle name="T_Book1_TH y kien LD_KH 2010 Ca Nuoc 22-9-2011-Gui ca Vu_KH TPCP vung TNB (03-1-2012) 3 5" xfId="35449" xr:uid="{00000000-0005-0000-0000-00005A650000}"/>
    <cellStyle name="T_Book1_TH y kien LD_KH 2010 Ca Nuoc 22-9-2011-Gui ca Vu_KH TPCP vung TNB (03-1-2012) 4" xfId="10995" xr:uid="{00000000-0005-0000-0000-00005B650000}"/>
    <cellStyle name="T_Book1_TH y kien LD_KH 2010 Ca Nuoc 22-9-2011-Gui ca Vu_KH TPCP vung TNB (03-1-2012) 4 2" xfId="10997" xr:uid="{00000000-0005-0000-0000-00005C650000}"/>
    <cellStyle name="T_Book1_TH y kien LD_KH 2010 Ca Nuoc 22-9-2011-Gui ca Vu_KH TPCP vung TNB (03-1-2012) 4 2 2" xfId="20200" xr:uid="{00000000-0005-0000-0000-00005D650000}"/>
    <cellStyle name="T_Book1_TH y kien LD_KH 2010 Ca Nuoc 22-9-2011-Gui ca Vu_KH TPCP vung TNB (03-1-2012) 4 2 2 2" xfId="35457" xr:uid="{00000000-0005-0000-0000-00005E650000}"/>
    <cellStyle name="T_Book1_TH y kien LD_KH 2010 Ca Nuoc 22-9-2011-Gui ca Vu_KH TPCP vung TNB (03-1-2012) 4 2 3" xfId="35456" xr:uid="{00000000-0005-0000-0000-00005F650000}"/>
    <cellStyle name="T_Book1_TH y kien LD_KH 2010 Ca Nuoc 22-9-2011-Gui ca Vu_KH TPCP vung TNB (03-1-2012) 4 3" xfId="20199" xr:uid="{00000000-0005-0000-0000-000060650000}"/>
    <cellStyle name="T_Book1_TH y kien LD_KH 2010 Ca Nuoc 22-9-2011-Gui ca Vu_KH TPCP vung TNB (03-1-2012) 4 3 2" xfId="35458" xr:uid="{00000000-0005-0000-0000-000061650000}"/>
    <cellStyle name="T_Book1_TH y kien LD_KH 2010 Ca Nuoc 22-9-2011-Gui ca Vu_KH TPCP vung TNB (03-1-2012) 4 4" xfId="35455" xr:uid="{00000000-0005-0000-0000-000062650000}"/>
    <cellStyle name="T_Book1_TH y kien LD_KH 2010 Ca Nuoc 22-9-2011-Gui ca Vu_KH TPCP vung TNB (03-1-2012) 5" xfId="10998" xr:uid="{00000000-0005-0000-0000-000063650000}"/>
    <cellStyle name="T_Book1_TH y kien LD_KH 2010 Ca Nuoc 22-9-2011-Gui ca Vu_KH TPCP vung TNB (03-1-2012) 5 2" xfId="20201" xr:uid="{00000000-0005-0000-0000-000064650000}"/>
    <cellStyle name="T_Book1_TH y kien LD_KH 2010 Ca Nuoc 22-9-2011-Gui ca Vu_KH TPCP vung TNB (03-1-2012) 5 2 2" xfId="35460" xr:uid="{00000000-0005-0000-0000-000065650000}"/>
    <cellStyle name="T_Book1_TH y kien LD_KH 2010 Ca Nuoc 22-9-2011-Gui ca Vu_KH TPCP vung TNB (03-1-2012) 5 3" xfId="35459" xr:uid="{00000000-0005-0000-0000-000066650000}"/>
    <cellStyle name="T_Book1_TH y kien LD_KH 2010 Ca Nuoc 22-9-2011-Gui ca Vu_KH TPCP vung TNB (03-1-2012) 6" xfId="3117" xr:uid="{00000000-0005-0000-0000-000067650000}"/>
    <cellStyle name="T_Book1_TH y kien LD_KH 2010 Ca Nuoc 22-9-2011-Gui ca Vu_KH TPCP vung TNB (03-1-2012) 6 2" xfId="16294" xr:uid="{00000000-0005-0000-0000-000068650000}"/>
    <cellStyle name="T_Book1_TH y kien LD_KH 2010 Ca Nuoc 22-9-2011-Gui ca Vu_KH TPCP vung TNB (03-1-2012) 6 2 2" xfId="35462" xr:uid="{00000000-0005-0000-0000-000069650000}"/>
    <cellStyle name="T_Book1_TH y kien LD_KH 2010 Ca Nuoc 22-9-2011-Gui ca Vu_KH TPCP vung TNB (03-1-2012) 6 3" xfId="35461" xr:uid="{00000000-0005-0000-0000-00006A650000}"/>
    <cellStyle name="T_Book1_TH y kien LD_KH 2010 Ca Nuoc 22-9-2011-Gui ca Vu_KH TPCP vung TNB (03-1-2012) 7" xfId="20183" xr:uid="{00000000-0005-0000-0000-00006B650000}"/>
    <cellStyle name="T_Book1_TH y kien LD_KH 2010 Ca Nuoc 22-9-2011-Gui ca Vu_KH TPCP vung TNB (03-1-2012) 7 2" xfId="35463" xr:uid="{00000000-0005-0000-0000-00006C650000}"/>
    <cellStyle name="T_Book1_TH y kien LD_KH 2010 Ca Nuoc 22-9-2011-Gui ca Vu_KH TPCP vung TNB (03-1-2012) 8" xfId="35432" xr:uid="{00000000-0005-0000-0000-00006D650000}"/>
    <cellStyle name="T_Book1_Thiet bi" xfId="11000" xr:uid="{00000000-0005-0000-0000-00006E650000}"/>
    <cellStyle name="T_Book1_Thiet bi 2" xfId="11001" xr:uid="{00000000-0005-0000-0000-00006F650000}"/>
    <cellStyle name="T_Book1_Thiet bi 2 2" xfId="11002" xr:uid="{00000000-0005-0000-0000-000070650000}"/>
    <cellStyle name="T_Book1_Thiet bi 2 2 2" xfId="11004" xr:uid="{00000000-0005-0000-0000-000071650000}"/>
    <cellStyle name="T_Book1_Thiet bi 2 2 2 2" xfId="20206" xr:uid="{00000000-0005-0000-0000-000072650000}"/>
    <cellStyle name="T_Book1_Thiet bi 2 2 2 2 2" xfId="35468" xr:uid="{00000000-0005-0000-0000-000073650000}"/>
    <cellStyle name="T_Book1_Thiet bi 2 2 2 3" xfId="35467" xr:uid="{00000000-0005-0000-0000-000074650000}"/>
    <cellStyle name="T_Book1_Thiet bi 2 2 3" xfId="11005" xr:uid="{00000000-0005-0000-0000-000075650000}"/>
    <cellStyle name="T_Book1_Thiet bi 2 2 3 2" xfId="20207" xr:uid="{00000000-0005-0000-0000-000076650000}"/>
    <cellStyle name="T_Book1_Thiet bi 2 2 3 2 2" xfId="35470" xr:uid="{00000000-0005-0000-0000-000077650000}"/>
    <cellStyle name="T_Book1_Thiet bi 2 2 3 3" xfId="35469" xr:uid="{00000000-0005-0000-0000-000078650000}"/>
    <cellStyle name="T_Book1_Thiet bi 2 2 4" xfId="20204" xr:uid="{00000000-0005-0000-0000-000079650000}"/>
    <cellStyle name="T_Book1_Thiet bi 2 2 4 2" xfId="35471" xr:uid="{00000000-0005-0000-0000-00007A650000}"/>
    <cellStyle name="T_Book1_Thiet bi 2 2 5" xfId="35466" xr:uid="{00000000-0005-0000-0000-00007B650000}"/>
    <cellStyle name="T_Book1_Thiet bi 2 3" xfId="6523" xr:uid="{00000000-0005-0000-0000-00007C650000}"/>
    <cellStyle name="T_Book1_Thiet bi 2 3 2" xfId="947" xr:uid="{00000000-0005-0000-0000-00007D650000}"/>
    <cellStyle name="T_Book1_Thiet bi 2 3 2 2" xfId="15529" xr:uid="{00000000-0005-0000-0000-00007E650000}"/>
    <cellStyle name="T_Book1_Thiet bi 2 3 2 2 2" xfId="35474" xr:uid="{00000000-0005-0000-0000-00007F650000}"/>
    <cellStyle name="T_Book1_Thiet bi 2 3 2 3" xfId="35473" xr:uid="{00000000-0005-0000-0000-000080650000}"/>
    <cellStyle name="T_Book1_Thiet bi 2 3 3" xfId="17455" xr:uid="{00000000-0005-0000-0000-000081650000}"/>
    <cellStyle name="T_Book1_Thiet bi 2 3 3 2" xfId="35475" xr:uid="{00000000-0005-0000-0000-000082650000}"/>
    <cellStyle name="T_Book1_Thiet bi 2 3 4" xfId="35472" xr:uid="{00000000-0005-0000-0000-000083650000}"/>
    <cellStyle name="T_Book1_Thiet bi 2 4" xfId="6529" xr:uid="{00000000-0005-0000-0000-000084650000}"/>
    <cellStyle name="T_Book1_Thiet bi 2 4 2" xfId="17460" xr:uid="{00000000-0005-0000-0000-000085650000}"/>
    <cellStyle name="T_Book1_Thiet bi 2 4 2 2" xfId="35477" xr:uid="{00000000-0005-0000-0000-000086650000}"/>
    <cellStyle name="T_Book1_Thiet bi 2 4 3" xfId="35476" xr:uid="{00000000-0005-0000-0000-000087650000}"/>
    <cellStyle name="T_Book1_Thiet bi 2 5" xfId="11006" xr:uid="{00000000-0005-0000-0000-000088650000}"/>
    <cellStyle name="T_Book1_Thiet bi 2 5 2" xfId="20208" xr:uid="{00000000-0005-0000-0000-000089650000}"/>
    <cellStyle name="T_Book1_Thiet bi 2 5 2 2" xfId="35479" xr:uid="{00000000-0005-0000-0000-00008A650000}"/>
    <cellStyle name="T_Book1_Thiet bi 2 5 3" xfId="35478" xr:uid="{00000000-0005-0000-0000-00008B650000}"/>
    <cellStyle name="T_Book1_Thiet bi 2 6" xfId="20203" xr:uid="{00000000-0005-0000-0000-00008C650000}"/>
    <cellStyle name="T_Book1_Thiet bi 2 6 2" xfId="35480" xr:uid="{00000000-0005-0000-0000-00008D650000}"/>
    <cellStyle name="T_Book1_Thiet bi 2 7" xfId="35465" xr:uid="{00000000-0005-0000-0000-00008E650000}"/>
    <cellStyle name="T_Book1_Thiet bi 3" xfId="11007" xr:uid="{00000000-0005-0000-0000-00008F650000}"/>
    <cellStyle name="T_Book1_Thiet bi 3 2" xfId="10065" xr:uid="{00000000-0005-0000-0000-000090650000}"/>
    <cellStyle name="T_Book1_Thiet bi 3 2 2" xfId="19330" xr:uid="{00000000-0005-0000-0000-000091650000}"/>
    <cellStyle name="T_Book1_Thiet bi 3 2 2 2" xfId="35483" xr:uid="{00000000-0005-0000-0000-000092650000}"/>
    <cellStyle name="T_Book1_Thiet bi 3 2 3" xfId="35482" xr:uid="{00000000-0005-0000-0000-000093650000}"/>
    <cellStyle name="T_Book1_Thiet bi 3 3" xfId="11008" xr:uid="{00000000-0005-0000-0000-000094650000}"/>
    <cellStyle name="T_Book1_Thiet bi 3 3 2" xfId="20210" xr:uid="{00000000-0005-0000-0000-000095650000}"/>
    <cellStyle name="T_Book1_Thiet bi 3 3 2 2" xfId="35485" xr:uid="{00000000-0005-0000-0000-000096650000}"/>
    <cellStyle name="T_Book1_Thiet bi 3 3 3" xfId="35484" xr:uid="{00000000-0005-0000-0000-000097650000}"/>
    <cellStyle name="T_Book1_Thiet bi 3 4" xfId="20209" xr:uid="{00000000-0005-0000-0000-000098650000}"/>
    <cellStyle name="T_Book1_Thiet bi 3 4 2" xfId="35486" xr:uid="{00000000-0005-0000-0000-000099650000}"/>
    <cellStyle name="T_Book1_Thiet bi 3 5" xfId="35481" xr:uid="{00000000-0005-0000-0000-00009A650000}"/>
    <cellStyle name="T_Book1_Thiet bi 4" xfId="4580" xr:uid="{00000000-0005-0000-0000-00009B650000}"/>
    <cellStyle name="T_Book1_Thiet bi 4 2" xfId="10866" xr:uid="{00000000-0005-0000-0000-00009C650000}"/>
    <cellStyle name="T_Book1_Thiet bi 4 2 2" xfId="20079" xr:uid="{00000000-0005-0000-0000-00009D650000}"/>
    <cellStyle name="T_Book1_Thiet bi 4 2 2 2" xfId="35489" xr:uid="{00000000-0005-0000-0000-00009E650000}"/>
    <cellStyle name="T_Book1_Thiet bi 4 2 3" xfId="35488" xr:uid="{00000000-0005-0000-0000-00009F650000}"/>
    <cellStyle name="T_Book1_Thiet bi 4 3" xfId="16795" xr:uid="{00000000-0005-0000-0000-0000A0650000}"/>
    <cellStyle name="T_Book1_Thiet bi 4 3 2" xfId="35490" xr:uid="{00000000-0005-0000-0000-0000A1650000}"/>
    <cellStyle name="T_Book1_Thiet bi 4 4" xfId="35487" xr:uid="{00000000-0005-0000-0000-0000A2650000}"/>
    <cellStyle name="T_Book1_Thiet bi 5" xfId="11009" xr:uid="{00000000-0005-0000-0000-0000A3650000}"/>
    <cellStyle name="T_Book1_Thiet bi 5 2" xfId="20211" xr:uid="{00000000-0005-0000-0000-0000A4650000}"/>
    <cellStyle name="T_Book1_Thiet bi 5 2 2" xfId="35492" xr:uid="{00000000-0005-0000-0000-0000A5650000}"/>
    <cellStyle name="T_Book1_Thiet bi 5 3" xfId="35491" xr:uid="{00000000-0005-0000-0000-0000A6650000}"/>
    <cellStyle name="T_Book1_Thiet bi 6" xfId="11010" xr:uid="{00000000-0005-0000-0000-0000A7650000}"/>
    <cellStyle name="T_Book1_Thiet bi 6 2" xfId="20212" xr:uid="{00000000-0005-0000-0000-0000A8650000}"/>
    <cellStyle name="T_Book1_Thiet bi 6 2 2" xfId="35494" xr:uid="{00000000-0005-0000-0000-0000A9650000}"/>
    <cellStyle name="T_Book1_Thiet bi 6 3" xfId="35493" xr:uid="{00000000-0005-0000-0000-0000AA650000}"/>
    <cellStyle name="T_Book1_Thiet bi 7" xfId="20202" xr:uid="{00000000-0005-0000-0000-0000AB650000}"/>
    <cellStyle name="T_Book1_Thiet bi 7 2" xfId="35495" xr:uid="{00000000-0005-0000-0000-0000AC650000}"/>
    <cellStyle name="T_Book1_Thiet bi 8" xfId="35464" xr:uid="{00000000-0005-0000-0000-0000AD650000}"/>
    <cellStyle name="T_Book1_TN - Ho tro khac 2011" xfId="7628" xr:uid="{00000000-0005-0000-0000-0000AE650000}"/>
    <cellStyle name="T_Book1_TN - Ho tro khac 2011 2" xfId="7633" xr:uid="{00000000-0005-0000-0000-0000AF650000}"/>
    <cellStyle name="T_Book1_TN - Ho tro khac 2011 2 2" xfId="11011" xr:uid="{00000000-0005-0000-0000-0000B0650000}"/>
    <cellStyle name="T_Book1_TN - Ho tro khac 2011 2 2 2" xfId="11012" xr:uid="{00000000-0005-0000-0000-0000B1650000}"/>
    <cellStyle name="T_Book1_TN - Ho tro khac 2011 2 2 2 2" xfId="20214" xr:uid="{00000000-0005-0000-0000-0000B2650000}"/>
    <cellStyle name="T_Book1_TN - Ho tro khac 2011 2 2 2 2 2" xfId="35500" xr:uid="{00000000-0005-0000-0000-0000B3650000}"/>
    <cellStyle name="T_Book1_TN - Ho tro khac 2011 2 2 2 3" xfId="35499" xr:uid="{00000000-0005-0000-0000-0000B4650000}"/>
    <cellStyle name="T_Book1_TN - Ho tro khac 2011 2 2 3" xfId="3198" xr:uid="{00000000-0005-0000-0000-0000B5650000}"/>
    <cellStyle name="T_Book1_TN - Ho tro khac 2011 2 2 3 2" xfId="16322" xr:uid="{00000000-0005-0000-0000-0000B6650000}"/>
    <cellStyle name="T_Book1_TN - Ho tro khac 2011 2 2 3 2 2" xfId="35502" xr:uid="{00000000-0005-0000-0000-0000B7650000}"/>
    <cellStyle name="T_Book1_TN - Ho tro khac 2011 2 2 3 3" xfId="35501" xr:uid="{00000000-0005-0000-0000-0000B8650000}"/>
    <cellStyle name="T_Book1_TN - Ho tro khac 2011 2 2 4" xfId="20213" xr:uid="{00000000-0005-0000-0000-0000B9650000}"/>
    <cellStyle name="T_Book1_TN - Ho tro khac 2011 2 2 4 2" xfId="35503" xr:uid="{00000000-0005-0000-0000-0000BA650000}"/>
    <cellStyle name="T_Book1_TN - Ho tro khac 2011 2 2 5" xfId="35498" xr:uid="{00000000-0005-0000-0000-0000BB650000}"/>
    <cellStyle name="T_Book1_TN - Ho tro khac 2011 2 3" xfId="3423" xr:uid="{00000000-0005-0000-0000-0000BC650000}"/>
    <cellStyle name="T_Book1_TN - Ho tro khac 2011 2 3 2" xfId="11013" xr:uid="{00000000-0005-0000-0000-0000BD650000}"/>
    <cellStyle name="T_Book1_TN - Ho tro khac 2011 2 3 2 2" xfId="20215" xr:uid="{00000000-0005-0000-0000-0000BE650000}"/>
    <cellStyle name="T_Book1_TN - Ho tro khac 2011 2 3 2 2 2" xfId="35506" xr:uid="{00000000-0005-0000-0000-0000BF650000}"/>
    <cellStyle name="T_Book1_TN - Ho tro khac 2011 2 3 2 3" xfId="35505" xr:uid="{00000000-0005-0000-0000-0000C0650000}"/>
    <cellStyle name="T_Book1_TN - Ho tro khac 2011 2 3 3" xfId="16386" xr:uid="{00000000-0005-0000-0000-0000C1650000}"/>
    <cellStyle name="T_Book1_TN - Ho tro khac 2011 2 3 3 2" xfId="35507" xr:uid="{00000000-0005-0000-0000-0000C2650000}"/>
    <cellStyle name="T_Book1_TN - Ho tro khac 2011 2 3 4" xfId="35504" xr:uid="{00000000-0005-0000-0000-0000C3650000}"/>
    <cellStyle name="T_Book1_TN - Ho tro khac 2011 2 4" xfId="11014" xr:uid="{00000000-0005-0000-0000-0000C4650000}"/>
    <cellStyle name="T_Book1_TN - Ho tro khac 2011 2 4 2" xfId="20216" xr:uid="{00000000-0005-0000-0000-0000C5650000}"/>
    <cellStyle name="T_Book1_TN - Ho tro khac 2011 2 4 2 2" xfId="35509" xr:uid="{00000000-0005-0000-0000-0000C6650000}"/>
    <cellStyle name="T_Book1_TN - Ho tro khac 2011 2 4 3" xfId="35508" xr:uid="{00000000-0005-0000-0000-0000C7650000}"/>
    <cellStyle name="T_Book1_TN - Ho tro khac 2011 2 5" xfId="11015" xr:uid="{00000000-0005-0000-0000-0000C8650000}"/>
    <cellStyle name="T_Book1_TN - Ho tro khac 2011 2 5 2" xfId="20217" xr:uid="{00000000-0005-0000-0000-0000C9650000}"/>
    <cellStyle name="T_Book1_TN - Ho tro khac 2011 2 5 2 2" xfId="35511" xr:uid="{00000000-0005-0000-0000-0000CA650000}"/>
    <cellStyle name="T_Book1_TN - Ho tro khac 2011 2 5 3" xfId="35510" xr:uid="{00000000-0005-0000-0000-0000CB650000}"/>
    <cellStyle name="T_Book1_TN - Ho tro khac 2011 2 6" xfId="18006" xr:uid="{00000000-0005-0000-0000-0000CC650000}"/>
    <cellStyle name="T_Book1_TN - Ho tro khac 2011 2 6 2" xfId="35512" xr:uid="{00000000-0005-0000-0000-0000CD650000}"/>
    <cellStyle name="T_Book1_TN - Ho tro khac 2011 2 7" xfId="35497" xr:uid="{00000000-0005-0000-0000-0000CE650000}"/>
    <cellStyle name="T_Book1_TN - Ho tro khac 2011 3" xfId="11016" xr:uid="{00000000-0005-0000-0000-0000CF650000}"/>
    <cellStyle name="T_Book1_TN - Ho tro khac 2011 3 2" xfId="11018" xr:uid="{00000000-0005-0000-0000-0000D0650000}"/>
    <cellStyle name="T_Book1_TN - Ho tro khac 2011 3 2 2" xfId="20219" xr:uid="{00000000-0005-0000-0000-0000D1650000}"/>
    <cellStyle name="T_Book1_TN - Ho tro khac 2011 3 2 2 2" xfId="35515" xr:uid="{00000000-0005-0000-0000-0000D2650000}"/>
    <cellStyle name="T_Book1_TN - Ho tro khac 2011 3 2 3" xfId="35514" xr:uid="{00000000-0005-0000-0000-0000D3650000}"/>
    <cellStyle name="T_Book1_TN - Ho tro khac 2011 3 3" xfId="11019" xr:uid="{00000000-0005-0000-0000-0000D4650000}"/>
    <cellStyle name="T_Book1_TN - Ho tro khac 2011 3 3 2" xfId="20220" xr:uid="{00000000-0005-0000-0000-0000D5650000}"/>
    <cellStyle name="T_Book1_TN - Ho tro khac 2011 3 3 2 2" xfId="35517" xr:uid="{00000000-0005-0000-0000-0000D6650000}"/>
    <cellStyle name="T_Book1_TN - Ho tro khac 2011 3 3 3" xfId="35516" xr:uid="{00000000-0005-0000-0000-0000D7650000}"/>
    <cellStyle name="T_Book1_TN - Ho tro khac 2011 3 4" xfId="20218" xr:uid="{00000000-0005-0000-0000-0000D8650000}"/>
    <cellStyle name="T_Book1_TN - Ho tro khac 2011 3 4 2" xfId="35518" xr:uid="{00000000-0005-0000-0000-0000D9650000}"/>
    <cellStyle name="T_Book1_TN - Ho tro khac 2011 3 5" xfId="35513" xr:uid="{00000000-0005-0000-0000-0000DA650000}"/>
    <cellStyle name="T_Book1_TN - Ho tro khac 2011 4" xfId="11021" xr:uid="{00000000-0005-0000-0000-0000DB650000}"/>
    <cellStyle name="T_Book1_TN - Ho tro khac 2011 4 2" xfId="11022" xr:uid="{00000000-0005-0000-0000-0000DC650000}"/>
    <cellStyle name="T_Book1_TN - Ho tro khac 2011 4 2 2" xfId="20223" xr:uid="{00000000-0005-0000-0000-0000DD650000}"/>
    <cellStyle name="T_Book1_TN - Ho tro khac 2011 4 2 2 2" xfId="35521" xr:uid="{00000000-0005-0000-0000-0000DE650000}"/>
    <cellStyle name="T_Book1_TN - Ho tro khac 2011 4 2 3" xfId="35520" xr:uid="{00000000-0005-0000-0000-0000DF650000}"/>
    <cellStyle name="T_Book1_TN - Ho tro khac 2011 4 3" xfId="20222" xr:uid="{00000000-0005-0000-0000-0000E0650000}"/>
    <cellStyle name="T_Book1_TN - Ho tro khac 2011 4 3 2" xfId="35522" xr:uid="{00000000-0005-0000-0000-0000E1650000}"/>
    <cellStyle name="T_Book1_TN - Ho tro khac 2011 4 4" xfId="35519" xr:uid="{00000000-0005-0000-0000-0000E2650000}"/>
    <cellStyle name="T_Book1_TN - Ho tro khac 2011 5" xfId="11023" xr:uid="{00000000-0005-0000-0000-0000E3650000}"/>
    <cellStyle name="T_Book1_TN - Ho tro khac 2011 5 2" xfId="20224" xr:uid="{00000000-0005-0000-0000-0000E4650000}"/>
    <cellStyle name="T_Book1_TN - Ho tro khac 2011 5 2 2" xfId="35524" xr:uid="{00000000-0005-0000-0000-0000E5650000}"/>
    <cellStyle name="T_Book1_TN - Ho tro khac 2011 5 3" xfId="35523" xr:uid="{00000000-0005-0000-0000-0000E6650000}"/>
    <cellStyle name="T_Book1_TN - Ho tro khac 2011 6" xfId="11024" xr:uid="{00000000-0005-0000-0000-0000E7650000}"/>
    <cellStyle name="T_Book1_TN - Ho tro khac 2011 6 2" xfId="20225" xr:uid="{00000000-0005-0000-0000-0000E8650000}"/>
    <cellStyle name="T_Book1_TN - Ho tro khac 2011 6 2 2" xfId="35526" xr:uid="{00000000-0005-0000-0000-0000E9650000}"/>
    <cellStyle name="T_Book1_TN - Ho tro khac 2011 6 3" xfId="35525" xr:uid="{00000000-0005-0000-0000-0000EA650000}"/>
    <cellStyle name="T_Book1_TN - Ho tro khac 2011 7" xfId="18003" xr:uid="{00000000-0005-0000-0000-0000EB650000}"/>
    <cellStyle name="T_Book1_TN - Ho tro khac 2011 7 2" xfId="35527" xr:uid="{00000000-0005-0000-0000-0000EC650000}"/>
    <cellStyle name="T_Book1_TN - Ho tro khac 2011 8" xfId="35496" xr:uid="{00000000-0005-0000-0000-0000ED650000}"/>
    <cellStyle name="T_Book1_TN - Ho tro khac 2011_!1 1 bao cao giao KH ve HTCMT vung TNB   12-12-2011" xfId="11025" xr:uid="{00000000-0005-0000-0000-0000EE650000}"/>
    <cellStyle name="T_Book1_TN - Ho tro khac 2011_!1 1 bao cao giao KH ve HTCMT vung TNB   12-12-2011 2" xfId="11026" xr:uid="{00000000-0005-0000-0000-0000EF650000}"/>
    <cellStyle name="T_Book1_TN - Ho tro khac 2011_!1 1 bao cao giao KH ve HTCMT vung TNB   12-12-2011 2 2" xfId="11028" xr:uid="{00000000-0005-0000-0000-0000F0650000}"/>
    <cellStyle name="T_Book1_TN - Ho tro khac 2011_!1 1 bao cao giao KH ve HTCMT vung TNB   12-12-2011 2 2 2" xfId="6213" xr:uid="{00000000-0005-0000-0000-0000F1650000}"/>
    <cellStyle name="T_Book1_TN - Ho tro khac 2011_!1 1 bao cao giao KH ve HTCMT vung TNB   12-12-2011 2 2 2 2" xfId="17324" xr:uid="{00000000-0005-0000-0000-0000F2650000}"/>
    <cellStyle name="T_Book1_TN - Ho tro khac 2011_!1 1 bao cao giao KH ve HTCMT vung TNB   12-12-2011 2 2 2 2 2" xfId="35532" xr:uid="{00000000-0005-0000-0000-0000F3650000}"/>
    <cellStyle name="T_Book1_TN - Ho tro khac 2011_!1 1 bao cao giao KH ve HTCMT vung TNB   12-12-2011 2 2 2 3" xfId="35531" xr:uid="{00000000-0005-0000-0000-0000F4650000}"/>
    <cellStyle name="T_Book1_TN - Ho tro khac 2011_!1 1 bao cao giao KH ve HTCMT vung TNB   12-12-2011 2 2 3" xfId="3735" xr:uid="{00000000-0005-0000-0000-0000F5650000}"/>
    <cellStyle name="T_Book1_TN - Ho tro khac 2011_!1 1 bao cao giao KH ve HTCMT vung TNB   12-12-2011 2 2 3 2" xfId="16497" xr:uid="{00000000-0005-0000-0000-0000F6650000}"/>
    <cellStyle name="T_Book1_TN - Ho tro khac 2011_!1 1 bao cao giao KH ve HTCMT vung TNB   12-12-2011 2 2 3 2 2" xfId="35534" xr:uid="{00000000-0005-0000-0000-0000F7650000}"/>
    <cellStyle name="T_Book1_TN - Ho tro khac 2011_!1 1 bao cao giao KH ve HTCMT vung TNB   12-12-2011 2 2 3 3" xfId="35533" xr:uid="{00000000-0005-0000-0000-0000F8650000}"/>
    <cellStyle name="T_Book1_TN - Ho tro khac 2011_!1 1 bao cao giao KH ve HTCMT vung TNB   12-12-2011 2 2 4" xfId="20229" xr:uid="{00000000-0005-0000-0000-0000F9650000}"/>
    <cellStyle name="T_Book1_TN - Ho tro khac 2011_!1 1 bao cao giao KH ve HTCMT vung TNB   12-12-2011 2 2 4 2" xfId="35535" xr:uid="{00000000-0005-0000-0000-0000FA650000}"/>
    <cellStyle name="T_Book1_TN - Ho tro khac 2011_!1 1 bao cao giao KH ve HTCMT vung TNB   12-12-2011 2 2 5" xfId="35530" xr:uid="{00000000-0005-0000-0000-0000FB650000}"/>
    <cellStyle name="T_Book1_TN - Ho tro khac 2011_!1 1 bao cao giao KH ve HTCMT vung TNB   12-12-2011 2 3" xfId="11029" xr:uid="{00000000-0005-0000-0000-0000FC650000}"/>
    <cellStyle name="T_Book1_TN - Ho tro khac 2011_!1 1 bao cao giao KH ve HTCMT vung TNB   12-12-2011 2 3 2" xfId="4484" xr:uid="{00000000-0005-0000-0000-0000FD650000}"/>
    <cellStyle name="T_Book1_TN - Ho tro khac 2011_!1 1 bao cao giao KH ve HTCMT vung TNB   12-12-2011 2 3 2 2" xfId="16768" xr:uid="{00000000-0005-0000-0000-0000FE650000}"/>
    <cellStyle name="T_Book1_TN - Ho tro khac 2011_!1 1 bao cao giao KH ve HTCMT vung TNB   12-12-2011 2 3 2 2 2" xfId="35538" xr:uid="{00000000-0005-0000-0000-0000FF650000}"/>
    <cellStyle name="T_Book1_TN - Ho tro khac 2011_!1 1 bao cao giao KH ve HTCMT vung TNB   12-12-2011 2 3 2 3" xfId="35537" xr:uid="{00000000-0005-0000-0000-000000660000}"/>
    <cellStyle name="T_Book1_TN - Ho tro khac 2011_!1 1 bao cao giao KH ve HTCMT vung TNB   12-12-2011 2 3 3" xfId="20230" xr:uid="{00000000-0005-0000-0000-000001660000}"/>
    <cellStyle name="T_Book1_TN - Ho tro khac 2011_!1 1 bao cao giao KH ve HTCMT vung TNB   12-12-2011 2 3 3 2" xfId="35539" xr:uid="{00000000-0005-0000-0000-000002660000}"/>
    <cellStyle name="T_Book1_TN - Ho tro khac 2011_!1 1 bao cao giao KH ve HTCMT vung TNB   12-12-2011 2 3 4" xfId="35536" xr:uid="{00000000-0005-0000-0000-000003660000}"/>
    <cellStyle name="T_Book1_TN - Ho tro khac 2011_!1 1 bao cao giao KH ve HTCMT vung TNB   12-12-2011 2 4" xfId="11030" xr:uid="{00000000-0005-0000-0000-000004660000}"/>
    <cellStyle name="T_Book1_TN - Ho tro khac 2011_!1 1 bao cao giao KH ve HTCMT vung TNB   12-12-2011 2 4 2" xfId="20231" xr:uid="{00000000-0005-0000-0000-000005660000}"/>
    <cellStyle name="T_Book1_TN - Ho tro khac 2011_!1 1 bao cao giao KH ve HTCMT vung TNB   12-12-2011 2 4 2 2" xfId="35541" xr:uid="{00000000-0005-0000-0000-000006660000}"/>
    <cellStyle name="T_Book1_TN - Ho tro khac 2011_!1 1 bao cao giao KH ve HTCMT vung TNB   12-12-2011 2 4 3" xfId="35540" xr:uid="{00000000-0005-0000-0000-000007660000}"/>
    <cellStyle name="T_Book1_TN - Ho tro khac 2011_!1 1 bao cao giao KH ve HTCMT vung TNB   12-12-2011 2 5" xfId="468" xr:uid="{00000000-0005-0000-0000-000008660000}"/>
    <cellStyle name="T_Book1_TN - Ho tro khac 2011_!1 1 bao cao giao KH ve HTCMT vung TNB   12-12-2011 2 5 2" xfId="15330" xr:uid="{00000000-0005-0000-0000-000009660000}"/>
    <cellStyle name="T_Book1_TN - Ho tro khac 2011_!1 1 bao cao giao KH ve HTCMT vung TNB   12-12-2011 2 5 2 2" xfId="35543" xr:uid="{00000000-0005-0000-0000-00000A660000}"/>
    <cellStyle name="T_Book1_TN - Ho tro khac 2011_!1 1 bao cao giao KH ve HTCMT vung TNB   12-12-2011 2 5 3" xfId="35542" xr:uid="{00000000-0005-0000-0000-00000B660000}"/>
    <cellStyle name="T_Book1_TN - Ho tro khac 2011_!1 1 bao cao giao KH ve HTCMT vung TNB   12-12-2011 2 6" xfId="20227" xr:uid="{00000000-0005-0000-0000-00000C660000}"/>
    <cellStyle name="T_Book1_TN - Ho tro khac 2011_!1 1 bao cao giao KH ve HTCMT vung TNB   12-12-2011 2 6 2" xfId="35544" xr:uid="{00000000-0005-0000-0000-00000D660000}"/>
    <cellStyle name="T_Book1_TN - Ho tro khac 2011_!1 1 bao cao giao KH ve HTCMT vung TNB   12-12-2011 2 7" xfId="35529" xr:uid="{00000000-0005-0000-0000-00000E660000}"/>
    <cellStyle name="T_Book1_TN - Ho tro khac 2011_!1 1 bao cao giao KH ve HTCMT vung TNB   12-12-2011 3" xfId="11032" xr:uid="{00000000-0005-0000-0000-00000F660000}"/>
    <cellStyle name="T_Book1_TN - Ho tro khac 2011_!1 1 bao cao giao KH ve HTCMT vung TNB   12-12-2011 3 2" xfId="11033" xr:uid="{00000000-0005-0000-0000-000010660000}"/>
    <cellStyle name="T_Book1_TN - Ho tro khac 2011_!1 1 bao cao giao KH ve HTCMT vung TNB   12-12-2011 3 2 2" xfId="20234" xr:uid="{00000000-0005-0000-0000-000011660000}"/>
    <cellStyle name="T_Book1_TN - Ho tro khac 2011_!1 1 bao cao giao KH ve HTCMT vung TNB   12-12-2011 3 2 2 2" xfId="35547" xr:uid="{00000000-0005-0000-0000-000012660000}"/>
    <cellStyle name="T_Book1_TN - Ho tro khac 2011_!1 1 bao cao giao KH ve HTCMT vung TNB   12-12-2011 3 2 3" xfId="35546" xr:uid="{00000000-0005-0000-0000-000013660000}"/>
    <cellStyle name="T_Book1_TN - Ho tro khac 2011_!1 1 bao cao giao KH ve HTCMT vung TNB   12-12-2011 3 3" xfId="11034" xr:uid="{00000000-0005-0000-0000-000014660000}"/>
    <cellStyle name="T_Book1_TN - Ho tro khac 2011_!1 1 bao cao giao KH ve HTCMT vung TNB   12-12-2011 3 3 2" xfId="20235" xr:uid="{00000000-0005-0000-0000-000015660000}"/>
    <cellStyle name="T_Book1_TN - Ho tro khac 2011_!1 1 bao cao giao KH ve HTCMT vung TNB   12-12-2011 3 3 2 2" xfId="35549" xr:uid="{00000000-0005-0000-0000-000016660000}"/>
    <cellStyle name="T_Book1_TN - Ho tro khac 2011_!1 1 bao cao giao KH ve HTCMT vung TNB   12-12-2011 3 3 3" xfId="35548" xr:uid="{00000000-0005-0000-0000-000017660000}"/>
    <cellStyle name="T_Book1_TN - Ho tro khac 2011_!1 1 bao cao giao KH ve HTCMT vung TNB   12-12-2011 3 4" xfId="20233" xr:uid="{00000000-0005-0000-0000-000018660000}"/>
    <cellStyle name="T_Book1_TN - Ho tro khac 2011_!1 1 bao cao giao KH ve HTCMT vung TNB   12-12-2011 3 4 2" xfId="35550" xr:uid="{00000000-0005-0000-0000-000019660000}"/>
    <cellStyle name="T_Book1_TN - Ho tro khac 2011_!1 1 bao cao giao KH ve HTCMT vung TNB   12-12-2011 3 5" xfId="35545" xr:uid="{00000000-0005-0000-0000-00001A660000}"/>
    <cellStyle name="T_Book1_TN - Ho tro khac 2011_!1 1 bao cao giao KH ve HTCMT vung TNB   12-12-2011 4" xfId="9380" xr:uid="{00000000-0005-0000-0000-00001B660000}"/>
    <cellStyle name="T_Book1_TN - Ho tro khac 2011_!1 1 bao cao giao KH ve HTCMT vung TNB   12-12-2011 4 2" xfId="9264" xr:uid="{00000000-0005-0000-0000-00001C660000}"/>
    <cellStyle name="T_Book1_TN - Ho tro khac 2011_!1 1 bao cao giao KH ve HTCMT vung TNB   12-12-2011 4 2 2" xfId="18565" xr:uid="{00000000-0005-0000-0000-00001D660000}"/>
    <cellStyle name="T_Book1_TN - Ho tro khac 2011_!1 1 bao cao giao KH ve HTCMT vung TNB   12-12-2011 4 2 2 2" xfId="35553" xr:uid="{00000000-0005-0000-0000-00001E660000}"/>
    <cellStyle name="T_Book1_TN - Ho tro khac 2011_!1 1 bao cao giao KH ve HTCMT vung TNB   12-12-2011 4 2 3" xfId="35552" xr:uid="{00000000-0005-0000-0000-00001F660000}"/>
    <cellStyle name="T_Book1_TN - Ho tro khac 2011_!1 1 bao cao giao KH ve HTCMT vung TNB   12-12-2011 4 3" xfId="18677" xr:uid="{00000000-0005-0000-0000-000020660000}"/>
    <cellStyle name="T_Book1_TN - Ho tro khac 2011_!1 1 bao cao giao KH ve HTCMT vung TNB   12-12-2011 4 3 2" xfId="35554" xr:uid="{00000000-0005-0000-0000-000021660000}"/>
    <cellStyle name="T_Book1_TN - Ho tro khac 2011_!1 1 bao cao giao KH ve HTCMT vung TNB   12-12-2011 4 4" xfId="35551" xr:uid="{00000000-0005-0000-0000-000022660000}"/>
    <cellStyle name="T_Book1_TN - Ho tro khac 2011_!1 1 bao cao giao KH ve HTCMT vung TNB   12-12-2011 5" xfId="9878" xr:uid="{00000000-0005-0000-0000-000023660000}"/>
    <cellStyle name="T_Book1_TN - Ho tro khac 2011_!1 1 bao cao giao KH ve HTCMT vung TNB   12-12-2011 5 2" xfId="19153" xr:uid="{00000000-0005-0000-0000-000024660000}"/>
    <cellStyle name="T_Book1_TN - Ho tro khac 2011_!1 1 bao cao giao KH ve HTCMT vung TNB   12-12-2011 5 2 2" xfId="35556" xr:uid="{00000000-0005-0000-0000-000025660000}"/>
    <cellStyle name="T_Book1_TN - Ho tro khac 2011_!1 1 bao cao giao KH ve HTCMT vung TNB   12-12-2011 5 3" xfId="35555" xr:uid="{00000000-0005-0000-0000-000026660000}"/>
    <cellStyle name="T_Book1_TN - Ho tro khac 2011_!1 1 bao cao giao KH ve HTCMT vung TNB   12-12-2011 6" xfId="2592" xr:uid="{00000000-0005-0000-0000-000027660000}"/>
    <cellStyle name="T_Book1_TN - Ho tro khac 2011_!1 1 bao cao giao KH ve HTCMT vung TNB   12-12-2011 6 2" xfId="16110" xr:uid="{00000000-0005-0000-0000-000028660000}"/>
    <cellStyle name="T_Book1_TN - Ho tro khac 2011_!1 1 bao cao giao KH ve HTCMT vung TNB   12-12-2011 6 2 2" xfId="35558" xr:uid="{00000000-0005-0000-0000-000029660000}"/>
    <cellStyle name="T_Book1_TN - Ho tro khac 2011_!1 1 bao cao giao KH ve HTCMT vung TNB   12-12-2011 6 3" xfId="35557" xr:uid="{00000000-0005-0000-0000-00002A660000}"/>
    <cellStyle name="T_Book1_TN - Ho tro khac 2011_!1 1 bao cao giao KH ve HTCMT vung TNB   12-12-2011 7" xfId="20226" xr:uid="{00000000-0005-0000-0000-00002B660000}"/>
    <cellStyle name="T_Book1_TN - Ho tro khac 2011_!1 1 bao cao giao KH ve HTCMT vung TNB   12-12-2011 7 2" xfId="35559" xr:uid="{00000000-0005-0000-0000-00002C660000}"/>
    <cellStyle name="T_Book1_TN - Ho tro khac 2011_!1 1 bao cao giao KH ve HTCMT vung TNB   12-12-2011 8" xfId="35528" xr:uid="{00000000-0005-0000-0000-00002D660000}"/>
    <cellStyle name="T_Book1_TN - Ho tro khac 2011_Bieu4HTMT" xfId="11036" xr:uid="{00000000-0005-0000-0000-00002E660000}"/>
    <cellStyle name="T_Book1_TN - Ho tro khac 2011_Bieu4HTMT 2" xfId="3199" xr:uid="{00000000-0005-0000-0000-00002F660000}"/>
    <cellStyle name="T_Book1_TN - Ho tro khac 2011_Bieu4HTMT 2 2" xfId="11037" xr:uid="{00000000-0005-0000-0000-000030660000}"/>
    <cellStyle name="T_Book1_TN - Ho tro khac 2011_Bieu4HTMT 2 2 2" xfId="11038" xr:uid="{00000000-0005-0000-0000-000031660000}"/>
    <cellStyle name="T_Book1_TN - Ho tro khac 2011_Bieu4HTMT 2 2 2 2" xfId="20238" xr:uid="{00000000-0005-0000-0000-000032660000}"/>
    <cellStyle name="T_Book1_TN - Ho tro khac 2011_Bieu4HTMT 2 2 2 2 2" xfId="35564" xr:uid="{00000000-0005-0000-0000-000033660000}"/>
    <cellStyle name="T_Book1_TN - Ho tro khac 2011_Bieu4HTMT 2 2 2 3" xfId="35563" xr:uid="{00000000-0005-0000-0000-000034660000}"/>
    <cellStyle name="T_Book1_TN - Ho tro khac 2011_Bieu4HTMT 2 2 3" xfId="11039" xr:uid="{00000000-0005-0000-0000-000035660000}"/>
    <cellStyle name="T_Book1_TN - Ho tro khac 2011_Bieu4HTMT 2 2 3 2" xfId="20239" xr:uid="{00000000-0005-0000-0000-000036660000}"/>
    <cellStyle name="T_Book1_TN - Ho tro khac 2011_Bieu4HTMT 2 2 3 2 2" xfId="35566" xr:uid="{00000000-0005-0000-0000-000037660000}"/>
    <cellStyle name="T_Book1_TN - Ho tro khac 2011_Bieu4HTMT 2 2 3 3" xfId="35565" xr:uid="{00000000-0005-0000-0000-000038660000}"/>
    <cellStyle name="T_Book1_TN - Ho tro khac 2011_Bieu4HTMT 2 2 4" xfId="20237" xr:uid="{00000000-0005-0000-0000-000039660000}"/>
    <cellStyle name="T_Book1_TN - Ho tro khac 2011_Bieu4HTMT 2 2 4 2" xfId="35567" xr:uid="{00000000-0005-0000-0000-00003A660000}"/>
    <cellStyle name="T_Book1_TN - Ho tro khac 2011_Bieu4HTMT 2 2 5" xfId="35562" xr:uid="{00000000-0005-0000-0000-00003B660000}"/>
    <cellStyle name="T_Book1_TN - Ho tro khac 2011_Bieu4HTMT 2 3" xfId="11040" xr:uid="{00000000-0005-0000-0000-00003C660000}"/>
    <cellStyle name="T_Book1_TN - Ho tro khac 2011_Bieu4HTMT 2 3 2" xfId="11041" xr:uid="{00000000-0005-0000-0000-00003D660000}"/>
    <cellStyle name="T_Book1_TN - Ho tro khac 2011_Bieu4HTMT 2 3 2 2" xfId="20241" xr:uid="{00000000-0005-0000-0000-00003E660000}"/>
    <cellStyle name="T_Book1_TN - Ho tro khac 2011_Bieu4HTMT 2 3 2 2 2" xfId="35570" xr:uid="{00000000-0005-0000-0000-00003F660000}"/>
    <cellStyle name="T_Book1_TN - Ho tro khac 2011_Bieu4HTMT 2 3 2 3" xfId="35569" xr:uid="{00000000-0005-0000-0000-000040660000}"/>
    <cellStyle name="T_Book1_TN - Ho tro khac 2011_Bieu4HTMT 2 3 3" xfId="20240" xr:uid="{00000000-0005-0000-0000-000041660000}"/>
    <cellStyle name="T_Book1_TN - Ho tro khac 2011_Bieu4HTMT 2 3 3 2" xfId="35571" xr:uid="{00000000-0005-0000-0000-000042660000}"/>
    <cellStyle name="T_Book1_TN - Ho tro khac 2011_Bieu4HTMT 2 3 4" xfId="35568" xr:uid="{00000000-0005-0000-0000-000043660000}"/>
    <cellStyle name="T_Book1_TN - Ho tro khac 2011_Bieu4HTMT 2 4" xfId="11043" xr:uid="{00000000-0005-0000-0000-000044660000}"/>
    <cellStyle name="T_Book1_TN - Ho tro khac 2011_Bieu4HTMT 2 4 2" xfId="20243" xr:uid="{00000000-0005-0000-0000-000045660000}"/>
    <cellStyle name="T_Book1_TN - Ho tro khac 2011_Bieu4HTMT 2 4 2 2" xfId="35573" xr:uid="{00000000-0005-0000-0000-000046660000}"/>
    <cellStyle name="T_Book1_TN - Ho tro khac 2011_Bieu4HTMT 2 4 3" xfId="35572" xr:uid="{00000000-0005-0000-0000-000047660000}"/>
    <cellStyle name="T_Book1_TN - Ho tro khac 2011_Bieu4HTMT 2 5" xfId="11044" xr:uid="{00000000-0005-0000-0000-000048660000}"/>
    <cellStyle name="T_Book1_TN - Ho tro khac 2011_Bieu4HTMT 2 5 2" xfId="20244" xr:uid="{00000000-0005-0000-0000-000049660000}"/>
    <cellStyle name="T_Book1_TN - Ho tro khac 2011_Bieu4HTMT 2 5 2 2" xfId="35575" xr:uid="{00000000-0005-0000-0000-00004A660000}"/>
    <cellStyle name="T_Book1_TN - Ho tro khac 2011_Bieu4HTMT 2 5 3" xfId="35574" xr:uid="{00000000-0005-0000-0000-00004B660000}"/>
    <cellStyle name="T_Book1_TN - Ho tro khac 2011_Bieu4HTMT 2 6" xfId="16323" xr:uid="{00000000-0005-0000-0000-00004C660000}"/>
    <cellStyle name="T_Book1_TN - Ho tro khac 2011_Bieu4HTMT 2 6 2" xfId="35576" xr:uid="{00000000-0005-0000-0000-00004D660000}"/>
    <cellStyle name="T_Book1_TN - Ho tro khac 2011_Bieu4HTMT 2 7" xfId="35561" xr:uid="{00000000-0005-0000-0000-00004E660000}"/>
    <cellStyle name="T_Book1_TN - Ho tro khac 2011_Bieu4HTMT 3" xfId="11045" xr:uid="{00000000-0005-0000-0000-00004F660000}"/>
    <cellStyle name="T_Book1_TN - Ho tro khac 2011_Bieu4HTMT 3 2" xfId="11047" xr:uid="{00000000-0005-0000-0000-000050660000}"/>
    <cellStyle name="T_Book1_TN - Ho tro khac 2011_Bieu4HTMT 3 2 2" xfId="20247" xr:uid="{00000000-0005-0000-0000-000051660000}"/>
    <cellStyle name="T_Book1_TN - Ho tro khac 2011_Bieu4HTMT 3 2 2 2" xfId="35579" xr:uid="{00000000-0005-0000-0000-000052660000}"/>
    <cellStyle name="T_Book1_TN - Ho tro khac 2011_Bieu4HTMT 3 2 3" xfId="35578" xr:uid="{00000000-0005-0000-0000-000053660000}"/>
    <cellStyle name="T_Book1_TN - Ho tro khac 2011_Bieu4HTMT 3 3" xfId="11048" xr:uid="{00000000-0005-0000-0000-000054660000}"/>
    <cellStyle name="T_Book1_TN - Ho tro khac 2011_Bieu4HTMT 3 3 2" xfId="20248" xr:uid="{00000000-0005-0000-0000-000055660000}"/>
    <cellStyle name="T_Book1_TN - Ho tro khac 2011_Bieu4HTMT 3 3 2 2" xfId="35581" xr:uid="{00000000-0005-0000-0000-000056660000}"/>
    <cellStyle name="T_Book1_TN - Ho tro khac 2011_Bieu4HTMT 3 3 3" xfId="35580" xr:uid="{00000000-0005-0000-0000-000057660000}"/>
    <cellStyle name="T_Book1_TN - Ho tro khac 2011_Bieu4HTMT 3 4" xfId="20245" xr:uid="{00000000-0005-0000-0000-000058660000}"/>
    <cellStyle name="T_Book1_TN - Ho tro khac 2011_Bieu4HTMT 3 4 2" xfId="35582" xr:uid="{00000000-0005-0000-0000-000059660000}"/>
    <cellStyle name="T_Book1_TN - Ho tro khac 2011_Bieu4HTMT 3 5" xfId="35577" xr:uid="{00000000-0005-0000-0000-00005A660000}"/>
    <cellStyle name="T_Book1_TN - Ho tro khac 2011_Bieu4HTMT 4" xfId="2061" xr:uid="{00000000-0005-0000-0000-00005B660000}"/>
    <cellStyle name="T_Book1_TN - Ho tro khac 2011_Bieu4HTMT 4 2" xfId="9853" xr:uid="{00000000-0005-0000-0000-00005C660000}"/>
    <cellStyle name="T_Book1_TN - Ho tro khac 2011_Bieu4HTMT 4 2 2" xfId="19128" xr:uid="{00000000-0005-0000-0000-00005D660000}"/>
    <cellStyle name="T_Book1_TN - Ho tro khac 2011_Bieu4HTMT 4 2 2 2" xfId="35585" xr:uid="{00000000-0005-0000-0000-00005E660000}"/>
    <cellStyle name="T_Book1_TN - Ho tro khac 2011_Bieu4HTMT 4 2 3" xfId="35584" xr:uid="{00000000-0005-0000-0000-00005F660000}"/>
    <cellStyle name="T_Book1_TN - Ho tro khac 2011_Bieu4HTMT 4 3" xfId="15931" xr:uid="{00000000-0005-0000-0000-000060660000}"/>
    <cellStyle name="T_Book1_TN - Ho tro khac 2011_Bieu4HTMT 4 3 2" xfId="35586" xr:uid="{00000000-0005-0000-0000-000061660000}"/>
    <cellStyle name="T_Book1_TN - Ho tro khac 2011_Bieu4HTMT 4 4" xfId="35583" xr:uid="{00000000-0005-0000-0000-000062660000}"/>
    <cellStyle name="T_Book1_TN - Ho tro khac 2011_Bieu4HTMT 5" xfId="6973" xr:uid="{00000000-0005-0000-0000-000063660000}"/>
    <cellStyle name="T_Book1_TN - Ho tro khac 2011_Bieu4HTMT 5 2" xfId="17701" xr:uid="{00000000-0005-0000-0000-000064660000}"/>
    <cellStyle name="T_Book1_TN - Ho tro khac 2011_Bieu4HTMT 5 2 2" xfId="35588" xr:uid="{00000000-0005-0000-0000-000065660000}"/>
    <cellStyle name="T_Book1_TN - Ho tro khac 2011_Bieu4HTMT 5 3" xfId="35587" xr:uid="{00000000-0005-0000-0000-000066660000}"/>
    <cellStyle name="T_Book1_TN - Ho tro khac 2011_Bieu4HTMT 6" xfId="6977" xr:uid="{00000000-0005-0000-0000-000067660000}"/>
    <cellStyle name="T_Book1_TN - Ho tro khac 2011_Bieu4HTMT 6 2" xfId="17705" xr:uid="{00000000-0005-0000-0000-000068660000}"/>
    <cellStyle name="T_Book1_TN - Ho tro khac 2011_Bieu4HTMT 6 2 2" xfId="35590" xr:uid="{00000000-0005-0000-0000-000069660000}"/>
    <cellStyle name="T_Book1_TN - Ho tro khac 2011_Bieu4HTMT 6 3" xfId="35589" xr:uid="{00000000-0005-0000-0000-00006A660000}"/>
    <cellStyle name="T_Book1_TN - Ho tro khac 2011_Bieu4HTMT 7" xfId="20236" xr:uid="{00000000-0005-0000-0000-00006B660000}"/>
    <cellStyle name="T_Book1_TN - Ho tro khac 2011_Bieu4HTMT 7 2" xfId="35591" xr:uid="{00000000-0005-0000-0000-00006C660000}"/>
    <cellStyle name="T_Book1_TN - Ho tro khac 2011_Bieu4HTMT 8" xfId="35560" xr:uid="{00000000-0005-0000-0000-00006D660000}"/>
    <cellStyle name="T_Book1_TN - Ho tro khac 2011_KH TPCP vung TNB (03-1-2012)" xfId="11049" xr:uid="{00000000-0005-0000-0000-00006E660000}"/>
    <cellStyle name="T_Book1_TN - Ho tro khac 2011_KH TPCP vung TNB (03-1-2012) 2" xfId="11050" xr:uid="{00000000-0005-0000-0000-00006F660000}"/>
    <cellStyle name="T_Book1_TN - Ho tro khac 2011_KH TPCP vung TNB (03-1-2012) 2 2" xfId="11051" xr:uid="{00000000-0005-0000-0000-000070660000}"/>
    <cellStyle name="T_Book1_TN - Ho tro khac 2011_KH TPCP vung TNB (03-1-2012) 2 2 2" xfId="11052" xr:uid="{00000000-0005-0000-0000-000071660000}"/>
    <cellStyle name="T_Book1_TN - Ho tro khac 2011_KH TPCP vung TNB (03-1-2012) 2 2 2 2" xfId="20252" xr:uid="{00000000-0005-0000-0000-000072660000}"/>
    <cellStyle name="T_Book1_TN - Ho tro khac 2011_KH TPCP vung TNB (03-1-2012) 2 2 2 2 2" xfId="35596" xr:uid="{00000000-0005-0000-0000-000073660000}"/>
    <cellStyle name="T_Book1_TN - Ho tro khac 2011_KH TPCP vung TNB (03-1-2012) 2 2 2 3" xfId="35595" xr:uid="{00000000-0005-0000-0000-000074660000}"/>
    <cellStyle name="T_Book1_TN - Ho tro khac 2011_KH TPCP vung TNB (03-1-2012) 2 2 3" xfId="11053" xr:uid="{00000000-0005-0000-0000-000075660000}"/>
    <cellStyle name="T_Book1_TN - Ho tro khac 2011_KH TPCP vung TNB (03-1-2012) 2 2 3 2" xfId="20253" xr:uid="{00000000-0005-0000-0000-000076660000}"/>
    <cellStyle name="T_Book1_TN - Ho tro khac 2011_KH TPCP vung TNB (03-1-2012) 2 2 3 2 2" xfId="35598" xr:uid="{00000000-0005-0000-0000-000077660000}"/>
    <cellStyle name="T_Book1_TN - Ho tro khac 2011_KH TPCP vung TNB (03-1-2012) 2 2 3 3" xfId="35597" xr:uid="{00000000-0005-0000-0000-000078660000}"/>
    <cellStyle name="T_Book1_TN - Ho tro khac 2011_KH TPCP vung TNB (03-1-2012) 2 2 4" xfId="20251" xr:uid="{00000000-0005-0000-0000-000079660000}"/>
    <cellStyle name="T_Book1_TN - Ho tro khac 2011_KH TPCP vung TNB (03-1-2012) 2 2 4 2" xfId="35599" xr:uid="{00000000-0005-0000-0000-00007A660000}"/>
    <cellStyle name="T_Book1_TN - Ho tro khac 2011_KH TPCP vung TNB (03-1-2012) 2 2 5" xfId="35594" xr:uid="{00000000-0005-0000-0000-00007B660000}"/>
    <cellStyle name="T_Book1_TN - Ho tro khac 2011_KH TPCP vung TNB (03-1-2012) 2 3" xfId="11054" xr:uid="{00000000-0005-0000-0000-00007C660000}"/>
    <cellStyle name="T_Book1_TN - Ho tro khac 2011_KH TPCP vung TNB (03-1-2012) 2 3 2" xfId="6496" xr:uid="{00000000-0005-0000-0000-00007D660000}"/>
    <cellStyle name="T_Book1_TN - Ho tro khac 2011_KH TPCP vung TNB (03-1-2012) 2 3 2 2" xfId="17446" xr:uid="{00000000-0005-0000-0000-00007E660000}"/>
    <cellStyle name="T_Book1_TN - Ho tro khac 2011_KH TPCP vung TNB (03-1-2012) 2 3 2 2 2" xfId="35602" xr:uid="{00000000-0005-0000-0000-00007F660000}"/>
    <cellStyle name="T_Book1_TN - Ho tro khac 2011_KH TPCP vung TNB (03-1-2012) 2 3 2 3" xfId="35601" xr:uid="{00000000-0005-0000-0000-000080660000}"/>
    <cellStyle name="T_Book1_TN - Ho tro khac 2011_KH TPCP vung TNB (03-1-2012) 2 3 3" xfId="20254" xr:uid="{00000000-0005-0000-0000-000081660000}"/>
    <cellStyle name="T_Book1_TN - Ho tro khac 2011_KH TPCP vung TNB (03-1-2012) 2 3 3 2" xfId="35603" xr:uid="{00000000-0005-0000-0000-000082660000}"/>
    <cellStyle name="T_Book1_TN - Ho tro khac 2011_KH TPCP vung TNB (03-1-2012) 2 3 4" xfId="35600" xr:uid="{00000000-0005-0000-0000-000083660000}"/>
    <cellStyle name="T_Book1_TN - Ho tro khac 2011_KH TPCP vung TNB (03-1-2012) 2 4" xfId="11055" xr:uid="{00000000-0005-0000-0000-000084660000}"/>
    <cellStyle name="T_Book1_TN - Ho tro khac 2011_KH TPCP vung TNB (03-1-2012) 2 4 2" xfId="20255" xr:uid="{00000000-0005-0000-0000-000085660000}"/>
    <cellStyle name="T_Book1_TN - Ho tro khac 2011_KH TPCP vung TNB (03-1-2012) 2 4 2 2" xfId="35605" xr:uid="{00000000-0005-0000-0000-000086660000}"/>
    <cellStyle name="T_Book1_TN - Ho tro khac 2011_KH TPCP vung TNB (03-1-2012) 2 4 3" xfId="35604" xr:uid="{00000000-0005-0000-0000-000087660000}"/>
    <cellStyle name="T_Book1_TN - Ho tro khac 2011_KH TPCP vung TNB (03-1-2012) 2 5" xfId="11056" xr:uid="{00000000-0005-0000-0000-000088660000}"/>
    <cellStyle name="T_Book1_TN - Ho tro khac 2011_KH TPCP vung TNB (03-1-2012) 2 5 2" xfId="20256" xr:uid="{00000000-0005-0000-0000-000089660000}"/>
    <cellStyle name="T_Book1_TN - Ho tro khac 2011_KH TPCP vung TNB (03-1-2012) 2 5 2 2" xfId="35607" xr:uid="{00000000-0005-0000-0000-00008A660000}"/>
    <cellStyle name="T_Book1_TN - Ho tro khac 2011_KH TPCP vung TNB (03-1-2012) 2 5 3" xfId="35606" xr:uid="{00000000-0005-0000-0000-00008B660000}"/>
    <cellStyle name="T_Book1_TN - Ho tro khac 2011_KH TPCP vung TNB (03-1-2012) 2 6" xfId="20250" xr:uid="{00000000-0005-0000-0000-00008C660000}"/>
    <cellStyle name="T_Book1_TN - Ho tro khac 2011_KH TPCP vung TNB (03-1-2012) 2 6 2" xfId="35608" xr:uid="{00000000-0005-0000-0000-00008D660000}"/>
    <cellStyle name="T_Book1_TN - Ho tro khac 2011_KH TPCP vung TNB (03-1-2012) 2 7" xfId="35593" xr:uid="{00000000-0005-0000-0000-00008E660000}"/>
    <cellStyle name="T_Book1_TN - Ho tro khac 2011_KH TPCP vung TNB (03-1-2012) 3" xfId="1529" xr:uid="{00000000-0005-0000-0000-00008F660000}"/>
    <cellStyle name="T_Book1_TN - Ho tro khac 2011_KH TPCP vung TNB (03-1-2012) 3 2" xfId="11057" xr:uid="{00000000-0005-0000-0000-000090660000}"/>
    <cellStyle name="T_Book1_TN - Ho tro khac 2011_KH TPCP vung TNB (03-1-2012) 3 2 2" xfId="20257" xr:uid="{00000000-0005-0000-0000-000091660000}"/>
    <cellStyle name="T_Book1_TN - Ho tro khac 2011_KH TPCP vung TNB (03-1-2012) 3 2 2 2" xfId="35611" xr:uid="{00000000-0005-0000-0000-000092660000}"/>
    <cellStyle name="T_Book1_TN - Ho tro khac 2011_KH TPCP vung TNB (03-1-2012) 3 2 3" xfId="35610" xr:uid="{00000000-0005-0000-0000-000093660000}"/>
    <cellStyle name="T_Book1_TN - Ho tro khac 2011_KH TPCP vung TNB (03-1-2012) 3 3" xfId="11058" xr:uid="{00000000-0005-0000-0000-000094660000}"/>
    <cellStyle name="T_Book1_TN - Ho tro khac 2011_KH TPCP vung TNB (03-1-2012) 3 3 2" xfId="20258" xr:uid="{00000000-0005-0000-0000-000095660000}"/>
    <cellStyle name="T_Book1_TN - Ho tro khac 2011_KH TPCP vung TNB (03-1-2012) 3 3 2 2" xfId="35613" xr:uid="{00000000-0005-0000-0000-000096660000}"/>
    <cellStyle name="T_Book1_TN - Ho tro khac 2011_KH TPCP vung TNB (03-1-2012) 3 3 3" xfId="35612" xr:uid="{00000000-0005-0000-0000-000097660000}"/>
    <cellStyle name="T_Book1_TN - Ho tro khac 2011_KH TPCP vung TNB (03-1-2012) 3 4" xfId="15739" xr:uid="{00000000-0005-0000-0000-000098660000}"/>
    <cellStyle name="T_Book1_TN - Ho tro khac 2011_KH TPCP vung TNB (03-1-2012) 3 4 2" xfId="35614" xr:uid="{00000000-0005-0000-0000-000099660000}"/>
    <cellStyle name="T_Book1_TN - Ho tro khac 2011_KH TPCP vung TNB (03-1-2012) 3 5" xfId="35609" xr:uid="{00000000-0005-0000-0000-00009A660000}"/>
    <cellStyle name="T_Book1_TN - Ho tro khac 2011_KH TPCP vung TNB (03-1-2012) 4" xfId="7268" xr:uid="{00000000-0005-0000-0000-00009B660000}"/>
    <cellStyle name="T_Book1_TN - Ho tro khac 2011_KH TPCP vung TNB (03-1-2012) 4 2" xfId="11059" xr:uid="{00000000-0005-0000-0000-00009C660000}"/>
    <cellStyle name="T_Book1_TN - Ho tro khac 2011_KH TPCP vung TNB (03-1-2012) 4 2 2" xfId="20259" xr:uid="{00000000-0005-0000-0000-00009D660000}"/>
    <cellStyle name="T_Book1_TN - Ho tro khac 2011_KH TPCP vung TNB (03-1-2012) 4 2 2 2" xfId="35617" xr:uid="{00000000-0005-0000-0000-00009E660000}"/>
    <cellStyle name="T_Book1_TN - Ho tro khac 2011_KH TPCP vung TNB (03-1-2012) 4 2 3" xfId="35616" xr:uid="{00000000-0005-0000-0000-00009F660000}"/>
    <cellStyle name="T_Book1_TN - Ho tro khac 2011_KH TPCP vung TNB (03-1-2012) 4 3" xfId="17839" xr:uid="{00000000-0005-0000-0000-0000A0660000}"/>
    <cellStyle name="T_Book1_TN - Ho tro khac 2011_KH TPCP vung TNB (03-1-2012) 4 3 2" xfId="35618" xr:uid="{00000000-0005-0000-0000-0000A1660000}"/>
    <cellStyle name="T_Book1_TN - Ho tro khac 2011_KH TPCP vung TNB (03-1-2012) 4 4" xfId="35615" xr:uid="{00000000-0005-0000-0000-0000A2660000}"/>
    <cellStyle name="T_Book1_TN - Ho tro khac 2011_KH TPCP vung TNB (03-1-2012) 5" xfId="11060" xr:uid="{00000000-0005-0000-0000-0000A3660000}"/>
    <cellStyle name="T_Book1_TN - Ho tro khac 2011_KH TPCP vung TNB (03-1-2012) 5 2" xfId="20260" xr:uid="{00000000-0005-0000-0000-0000A4660000}"/>
    <cellStyle name="T_Book1_TN - Ho tro khac 2011_KH TPCP vung TNB (03-1-2012) 5 2 2" xfId="35620" xr:uid="{00000000-0005-0000-0000-0000A5660000}"/>
    <cellStyle name="T_Book1_TN - Ho tro khac 2011_KH TPCP vung TNB (03-1-2012) 5 3" xfId="35619" xr:uid="{00000000-0005-0000-0000-0000A6660000}"/>
    <cellStyle name="T_Book1_TN - Ho tro khac 2011_KH TPCP vung TNB (03-1-2012) 6" xfId="11061" xr:uid="{00000000-0005-0000-0000-0000A7660000}"/>
    <cellStyle name="T_Book1_TN - Ho tro khac 2011_KH TPCP vung TNB (03-1-2012) 6 2" xfId="20261" xr:uid="{00000000-0005-0000-0000-0000A8660000}"/>
    <cellStyle name="T_Book1_TN - Ho tro khac 2011_KH TPCP vung TNB (03-1-2012) 6 2 2" xfId="35622" xr:uid="{00000000-0005-0000-0000-0000A9660000}"/>
    <cellStyle name="T_Book1_TN - Ho tro khac 2011_KH TPCP vung TNB (03-1-2012) 6 3" xfId="35621" xr:uid="{00000000-0005-0000-0000-0000AA660000}"/>
    <cellStyle name="T_Book1_TN - Ho tro khac 2011_KH TPCP vung TNB (03-1-2012) 7" xfId="20249" xr:uid="{00000000-0005-0000-0000-0000AB660000}"/>
    <cellStyle name="T_Book1_TN - Ho tro khac 2011_KH TPCP vung TNB (03-1-2012) 7 2" xfId="35623" xr:uid="{00000000-0005-0000-0000-0000AC660000}"/>
    <cellStyle name="T_Book1_TN - Ho tro khac 2011_KH TPCP vung TNB (03-1-2012) 8" xfId="35592" xr:uid="{00000000-0005-0000-0000-0000AD660000}"/>
    <cellStyle name="T_Book1_ung truoc 2011 NSTW Thanh Hoa + Nge An gui Thu 12-5" xfId="5062" xr:uid="{00000000-0005-0000-0000-0000AE660000}"/>
    <cellStyle name="T_Book1_ung truoc 2011 NSTW Thanh Hoa + Nge An gui Thu 12-5 2" xfId="5064" xr:uid="{00000000-0005-0000-0000-0000AF660000}"/>
    <cellStyle name="T_Book1_ung truoc 2011 NSTW Thanh Hoa + Nge An gui Thu 12-5 2 2" xfId="6795" xr:uid="{00000000-0005-0000-0000-0000B0660000}"/>
    <cellStyle name="T_Book1_ung truoc 2011 NSTW Thanh Hoa + Nge An gui Thu 12-5 2 2 2" xfId="6810" xr:uid="{00000000-0005-0000-0000-0000B1660000}"/>
    <cellStyle name="T_Book1_ung truoc 2011 NSTW Thanh Hoa + Nge An gui Thu 12-5 2 2 2 2" xfId="17576" xr:uid="{00000000-0005-0000-0000-0000B2660000}"/>
    <cellStyle name="T_Book1_ung truoc 2011 NSTW Thanh Hoa + Nge An gui Thu 12-5 2 2 2 2 2" xfId="35628" xr:uid="{00000000-0005-0000-0000-0000B3660000}"/>
    <cellStyle name="T_Book1_ung truoc 2011 NSTW Thanh Hoa + Nge An gui Thu 12-5 2 2 2 3" xfId="35627" xr:uid="{00000000-0005-0000-0000-0000B4660000}"/>
    <cellStyle name="T_Book1_ung truoc 2011 NSTW Thanh Hoa + Nge An gui Thu 12-5 2 2 3" xfId="3456" xr:uid="{00000000-0005-0000-0000-0000B5660000}"/>
    <cellStyle name="T_Book1_ung truoc 2011 NSTW Thanh Hoa + Nge An gui Thu 12-5 2 2 3 2" xfId="16402" xr:uid="{00000000-0005-0000-0000-0000B6660000}"/>
    <cellStyle name="T_Book1_ung truoc 2011 NSTW Thanh Hoa + Nge An gui Thu 12-5 2 2 3 2 2" xfId="35630" xr:uid="{00000000-0005-0000-0000-0000B7660000}"/>
    <cellStyle name="T_Book1_ung truoc 2011 NSTW Thanh Hoa + Nge An gui Thu 12-5 2 2 3 3" xfId="35629" xr:uid="{00000000-0005-0000-0000-0000B8660000}"/>
    <cellStyle name="T_Book1_ung truoc 2011 NSTW Thanh Hoa + Nge An gui Thu 12-5 2 2 4" xfId="17562" xr:uid="{00000000-0005-0000-0000-0000B9660000}"/>
    <cellStyle name="T_Book1_ung truoc 2011 NSTW Thanh Hoa + Nge An gui Thu 12-5 2 2 4 2" xfId="35631" xr:uid="{00000000-0005-0000-0000-0000BA660000}"/>
    <cellStyle name="T_Book1_ung truoc 2011 NSTW Thanh Hoa + Nge An gui Thu 12-5 2 2 5" xfId="35626" xr:uid="{00000000-0005-0000-0000-0000BB660000}"/>
    <cellStyle name="T_Book1_ung truoc 2011 NSTW Thanh Hoa + Nge An gui Thu 12-5 2 3" xfId="10794" xr:uid="{00000000-0005-0000-0000-0000BC660000}"/>
    <cellStyle name="T_Book1_ung truoc 2011 NSTW Thanh Hoa + Nge An gui Thu 12-5 2 3 2" xfId="11062" xr:uid="{00000000-0005-0000-0000-0000BD660000}"/>
    <cellStyle name="T_Book1_ung truoc 2011 NSTW Thanh Hoa + Nge An gui Thu 12-5 2 3 2 2" xfId="20262" xr:uid="{00000000-0005-0000-0000-0000BE660000}"/>
    <cellStyle name="T_Book1_ung truoc 2011 NSTW Thanh Hoa + Nge An gui Thu 12-5 2 3 2 2 2" xfId="35634" xr:uid="{00000000-0005-0000-0000-0000BF660000}"/>
    <cellStyle name="T_Book1_ung truoc 2011 NSTW Thanh Hoa + Nge An gui Thu 12-5 2 3 2 3" xfId="35633" xr:uid="{00000000-0005-0000-0000-0000C0660000}"/>
    <cellStyle name="T_Book1_ung truoc 2011 NSTW Thanh Hoa + Nge An gui Thu 12-5 2 3 3" xfId="20009" xr:uid="{00000000-0005-0000-0000-0000C1660000}"/>
    <cellStyle name="T_Book1_ung truoc 2011 NSTW Thanh Hoa + Nge An gui Thu 12-5 2 3 3 2" xfId="35635" xr:uid="{00000000-0005-0000-0000-0000C2660000}"/>
    <cellStyle name="T_Book1_ung truoc 2011 NSTW Thanh Hoa + Nge An gui Thu 12-5 2 3 4" xfId="35632" xr:uid="{00000000-0005-0000-0000-0000C3660000}"/>
    <cellStyle name="T_Book1_ung truoc 2011 NSTW Thanh Hoa + Nge An gui Thu 12-5 2 4" xfId="10796" xr:uid="{00000000-0005-0000-0000-0000C4660000}"/>
    <cellStyle name="T_Book1_ung truoc 2011 NSTW Thanh Hoa + Nge An gui Thu 12-5 2 4 2" xfId="20011" xr:uid="{00000000-0005-0000-0000-0000C5660000}"/>
    <cellStyle name="T_Book1_ung truoc 2011 NSTW Thanh Hoa + Nge An gui Thu 12-5 2 4 2 2" xfId="35637" xr:uid="{00000000-0005-0000-0000-0000C6660000}"/>
    <cellStyle name="T_Book1_ung truoc 2011 NSTW Thanh Hoa + Nge An gui Thu 12-5 2 4 3" xfId="35636" xr:uid="{00000000-0005-0000-0000-0000C7660000}"/>
    <cellStyle name="T_Book1_ung truoc 2011 NSTW Thanh Hoa + Nge An gui Thu 12-5 2 5" xfId="11064" xr:uid="{00000000-0005-0000-0000-0000C8660000}"/>
    <cellStyle name="T_Book1_ung truoc 2011 NSTW Thanh Hoa + Nge An gui Thu 12-5 2 5 2" xfId="20264" xr:uid="{00000000-0005-0000-0000-0000C9660000}"/>
    <cellStyle name="T_Book1_ung truoc 2011 NSTW Thanh Hoa + Nge An gui Thu 12-5 2 5 2 2" xfId="35639" xr:uid="{00000000-0005-0000-0000-0000CA660000}"/>
    <cellStyle name="T_Book1_ung truoc 2011 NSTW Thanh Hoa + Nge An gui Thu 12-5 2 5 3" xfId="35638" xr:uid="{00000000-0005-0000-0000-0000CB660000}"/>
    <cellStyle name="T_Book1_ung truoc 2011 NSTW Thanh Hoa + Nge An gui Thu 12-5 2 6" xfId="16963" xr:uid="{00000000-0005-0000-0000-0000CC660000}"/>
    <cellStyle name="T_Book1_ung truoc 2011 NSTW Thanh Hoa + Nge An gui Thu 12-5 2 6 2" xfId="35640" xr:uid="{00000000-0005-0000-0000-0000CD660000}"/>
    <cellStyle name="T_Book1_ung truoc 2011 NSTW Thanh Hoa + Nge An gui Thu 12-5 2 7" xfId="35625" xr:uid="{00000000-0005-0000-0000-0000CE660000}"/>
    <cellStyle name="T_Book1_ung truoc 2011 NSTW Thanh Hoa + Nge An gui Thu 12-5 3" xfId="11065" xr:uid="{00000000-0005-0000-0000-0000CF660000}"/>
    <cellStyle name="T_Book1_ung truoc 2011 NSTW Thanh Hoa + Nge An gui Thu 12-5 3 2" xfId="9736" xr:uid="{00000000-0005-0000-0000-0000D0660000}"/>
    <cellStyle name="T_Book1_ung truoc 2011 NSTW Thanh Hoa + Nge An gui Thu 12-5 3 2 2" xfId="19022" xr:uid="{00000000-0005-0000-0000-0000D1660000}"/>
    <cellStyle name="T_Book1_ung truoc 2011 NSTW Thanh Hoa + Nge An gui Thu 12-5 3 2 2 2" xfId="35643" xr:uid="{00000000-0005-0000-0000-0000D2660000}"/>
    <cellStyle name="T_Book1_ung truoc 2011 NSTW Thanh Hoa + Nge An gui Thu 12-5 3 2 3" xfId="35642" xr:uid="{00000000-0005-0000-0000-0000D3660000}"/>
    <cellStyle name="T_Book1_ung truoc 2011 NSTW Thanh Hoa + Nge An gui Thu 12-5 3 3" xfId="9740" xr:uid="{00000000-0005-0000-0000-0000D4660000}"/>
    <cellStyle name="T_Book1_ung truoc 2011 NSTW Thanh Hoa + Nge An gui Thu 12-5 3 3 2" xfId="19026" xr:uid="{00000000-0005-0000-0000-0000D5660000}"/>
    <cellStyle name="T_Book1_ung truoc 2011 NSTW Thanh Hoa + Nge An gui Thu 12-5 3 3 2 2" xfId="35645" xr:uid="{00000000-0005-0000-0000-0000D6660000}"/>
    <cellStyle name="T_Book1_ung truoc 2011 NSTW Thanh Hoa + Nge An gui Thu 12-5 3 3 3" xfId="35644" xr:uid="{00000000-0005-0000-0000-0000D7660000}"/>
    <cellStyle name="T_Book1_ung truoc 2011 NSTW Thanh Hoa + Nge An gui Thu 12-5 3 4" xfId="20265" xr:uid="{00000000-0005-0000-0000-0000D8660000}"/>
    <cellStyle name="T_Book1_ung truoc 2011 NSTW Thanh Hoa + Nge An gui Thu 12-5 3 4 2" xfId="35646" xr:uid="{00000000-0005-0000-0000-0000D9660000}"/>
    <cellStyle name="T_Book1_ung truoc 2011 NSTW Thanh Hoa + Nge An gui Thu 12-5 3 5" xfId="35641" xr:uid="{00000000-0005-0000-0000-0000DA660000}"/>
    <cellStyle name="T_Book1_ung truoc 2011 NSTW Thanh Hoa + Nge An gui Thu 12-5 4" xfId="11066" xr:uid="{00000000-0005-0000-0000-0000DB660000}"/>
    <cellStyle name="T_Book1_ung truoc 2011 NSTW Thanh Hoa + Nge An gui Thu 12-5 4 2" xfId="7199" xr:uid="{00000000-0005-0000-0000-0000DC660000}"/>
    <cellStyle name="T_Book1_ung truoc 2011 NSTW Thanh Hoa + Nge An gui Thu 12-5 4 2 2" xfId="17804" xr:uid="{00000000-0005-0000-0000-0000DD660000}"/>
    <cellStyle name="T_Book1_ung truoc 2011 NSTW Thanh Hoa + Nge An gui Thu 12-5 4 2 2 2" xfId="35649" xr:uid="{00000000-0005-0000-0000-0000DE660000}"/>
    <cellStyle name="T_Book1_ung truoc 2011 NSTW Thanh Hoa + Nge An gui Thu 12-5 4 2 3" xfId="35648" xr:uid="{00000000-0005-0000-0000-0000DF660000}"/>
    <cellStyle name="T_Book1_ung truoc 2011 NSTW Thanh Hoa + Nge An gui Thu 12-5 4 3" xfId="20266" xr:uid="{00000000-0005-0000-0000-0000E0660000}"/>
    <cellStyle name="T_Book1_ung truoc 2011 NSTW Thanh Hoa + Nge An gui Thu 12-5 4 3 2" xfId="35650" xr:uid="{00000000-0005-0000-0000-0000E1660000}"/>
    <cellStyle name="T_Book1_ung truoc 2011 NSTW Thanh Hoa + Nge An gui Thu 12-5 4 4" xfId="35647" xr:uid="{00000000-0005-0000-0000-0000E2660000}"/>
    <cellStyle name="T_Book1_ung truoc 2011 NSTW Thanh Hoa + Nge An gui Thu 12-5 5" xfId="2222" xr:uid="{00000000-0005-0000-0000-0000E3660000}"/>
    <cellStyle name="T_Book1_ung truoc 2011 NSTW Thanh Hoa + Nge An gui Thu 12-5 5 2" xfId="15982" xr:uid="{00000000-0005-0000-0000-0000E4660000}"/>
    <cellStyle name="T_Book1_ung truoc 2011 NSTW Thanh Hoa + Nge An gui Thu 12-5 5 2 2" xfId="35652" xr:uid="{00000000-0005-0000-0000-0000E5660000}"/>
    <cellStyle name="T_Book1_ung truoc 2011 NSTW Thanh Hoa + Nge An gui Thu 12-5 5 3" xfId="35651" xr:uid="{00000000-0005-0000-0000-0000E6660000}"/>
    <cellStyle name="T_Book1_ung truoc 2011 NSTW Thanh Hoa + Nge An gui Thu 12-5 6" xfId="11067" xr:uid="{00000000-0005-0000-0000-0000E7660000}"/>
    <cellStyle name="T_Book1_ung truoc 2011 NSTW Thanh Hoa + Nge An gui Thu 12-5 6 2" xfId="20267" xr:uid="{00000000-0005-0000-0000-0000E8660000}"/>
    <cellStyle name="T_Book1_ung truoc 2011 NSTW Thanh Hoa + Nge An gui Thu 12-5 6 2 2" xfId="35654" xr:uid="{00000000-0005-0000-0000-0000E9660000}"/>
    <cellStyle name="T_Book1_ung truoc 2011 NSTW Thanh Hoa + Nge An gui Thu 12-5 6 3" xfId="35653" xr:uid="{00000000-0005-0000-0000-0000EA660000}"/>
    <cellStyle name="T_Book1_ung truoc 2011 NSTW Thanh Hoa + Nge An gui Thu 12-5 7" xfId="16961" xr:uid="{00000000-0005-0000-0000-0000EB660000}"/>
    <cellStyle name="T_Book1_ung truoc 2011 NSTW Thanh Hoa + Nge An gui Thu 12-5 7 2" xfId="35655" xr:uid="{00000000-0005-0000-0000-0000EC660000}"/>
    <cellStyle name="T_Book1_ung truoc 2011 NSTW Thanh Hoa + Nge An gui Thu 12-5 8" xfId="35624" xr:uid="{00000000-0005-0000-0000-0000ED660000}"/>
    <cellStyle name="T_Book1_ung truoc 2011 NSTW Thanh Hoa + Nge An gui Thu 12-5_!1 1 bao cao giao KH ve HTCMT vung TNB   12-12-2011" xfId="546" xr:uid="{00000000-0005-0000-0000-0000EE660000}"/>
    <cellStyle name="T_Book1_ung truoc 2011 NSTW Thanh Hoa + Nge An gui Thu 12-5_!1 1 bao cao giao KH ve HTCMT vung TNB   12-12-2011 2" xfId="11068" xr:uid="{00000000-0005-0000-0000-0000EF660000}"/>
    <cellStyle name="T_Book1_ung truoc 2011 NSTW Thanh Hoa + Nge An gui Thu 12-5_!1 1 bao cao giao KH ve HTCMT vung TNB   12-12-2011 2 2" xfId="10207" xr:uid="{00000000-0005-0000-0000-0000F0660000}"/>
    <cellStyle name="T_Book1_ung truoc 2011 NSTW Thanh Hoa + Nge An gui Thu 12-5_!1 1 bao cao giao KH ve HTCMT vung TNB   12-12-2011 2 2 2" xfId="9521" xr:uid="{00000000-0005-0000-0000-0000F1660000}"/>
    <cellStyle name="T_Book1_ung truoc 2011 NSTW Thanh Hoa + Nge An gui Thu 12-5_!1 1 bao cao giao KH ve HTCMT vung TNB   12-12-2011 2 2 2 2" xfId="18814" xr:uid="{00000000-0005-0000-0000-0000F2660000}"/>
    <cellStyle name="T_Book1_ung truoc 2011 NSTW Thanh Hoa + Nge An gui Thu 12-5_!1 1 bao cao giao KH ve HTCMT vung TNB   12-12-2011 2 2 2 2 2" xfId="35660" xr:uid="{00000000-0005-0000-0000-0000F3660000}"/>
    <cellStyle name="T_Book1_ung truoc 2011 NSTW Thanh Hoa + Nge An gui Thu 12-5_!1 1 bao cao giao KH ve HTCMT vung TNB   12-12-2011 2 2 2 3" xfId="35659" xr:uid="{00000000-0005-0000-0000-0000F4660000}"/>
    <cellStyle name="T_Book1_ung truoc 2011 NSTW Thanh Hoa + Nge An gui Thu 12-5_!1 1 bao cao giao KH ve HTCMT vung TNB   12-12-2011 2 2 3" xfId="6319" xr:uid="{00000000-0005-0000-0000-0000F5660000}"/>
    <cellStyle name="T_Book1_ung truoc 2011 NSTW Thanh Hoa + Nge An gui Thu 12-5_!1 1 bao cao giao KH ve HTCMT vung TNB   12-12-2011 2 2 3 2" xfId="17361" xr:uid="{00000000-0005-0000-0000-0000F6660000}"/>
    <cellStyle name="T_Book1_ung truoc 2011 NSTW Thanh Hoa + Nge An gui Thu 12-5_!1 1 bao cao giao KH ve HTCMT vung TNB   12-12-2011 2 2 3 2 2" xfId="35662" xr:uid="{00000000-0005-0000-0000-0000F7660000}"/>
    <cellStyle name="T_Book1_ung truoc 2011 NSTW Thanh Hoa + Nge An gui Thu 12-5_!1 1 bao cao giao KH ve HTCMT vung TNB   12-12-2011 2 2 3 3" xfId="35661" xr:uid="{00000000-0005-0000-0000-0000F8660000}"/>
    <cellStyle name="T_Book1_ung truoc 2011 NSTW Thanh Hoa + Nge An gui Thu 12-5_!1 1 bao cao giao KH ve HTCMT vung TNB   12-12-2011 2 2 4" xfId="19471" xr:uid="{00000000-0005-0000-0000-0000F9660000}"/>
    <cellStyle name="T_Book1_ung truoc 2011 NSTW Thanh Hoa + Nge An gui Thu 12-5_!1 1 bao cao giao KH ve HTCMT vung TNB   12-12-2011 2 2 4 2" xfId="35663" xr:uid="{00000000-0005-0000-0000-0000FA660000}"/>
    <cellStyle name="T_Book1_ung truoc 2011 NSTW Thanh Hoa + Nge An gui Thu 12-5_!1 1 bao cao giao KH ve HTCMT vung TNB   12-12-2011 2 2 5" xfId="35658" xr:uid="{00000000-0005-0000-0000-0000FB660000}"/>
    <cellStyle name="T_Book1_ung truoc 2011 NSTW Thanh Hoa + Nge An gui Thu 12-5_!1 1 bao cao giao KH ve HTCMT vung TNB   12-12-2011 2 3" xfId="11069" xr:uid="{00000000-0005-0000-0000-0000FC660000}"/>
    <cellStyle name="T_Book1_ung truoc 2011 NSTW Thanh Hoa + Nge An gui Thu 12-5_!1 1 bao cao giao KH ve HTCMT vung TNB   12-12-2011 2 3 2" xfId="11070" xr:uid="{00000000-0005-0000-0000-0000FD660000}"/>
    <cellStyle name="T_Book1_ung truoc 2011 NSTW Thanh Hoa + Nge An gui Thu 12-5_!1 1 bao cao giao KH ve HTCMT vung TNB   12-12-2011 2 3 2 2" xfId="20270" xr:uid="{00000000-0005-0000-0000-0000FE660000}"/>
    <cellStyle name="T_Book1_ung truoc 2011 NSTW Thanh Hoa + Nge An gui Thu 12-5_!1 1 bao cao giao KH ve HTCMT vung TNB   12-12-2011 2 3 2 2 2" xfId="35666" xr:uid="{00000000-0005-0000-0000-0000FF660000}"/>
    <cellStyle name="T_Book1_ung truoc 2011 NSTW Thanh Hoa + Nge An gui Thu 12-5_!1 1 bao cao giao KH ve HTCMT vung TNB   12-12-2011 2 3 2 3" xfId="35665" xr:uid="{00000000-0005-0000-0000-000000670000}"/>
    <cellStyle name="T_Book1_ung truoc 2011 NSTW Thanh Hoa + Nge An gui Thu 12-5_!1 1 bao cao giao KH ve HTCMT vung TNB   12-12-2011 2 3 3" xfId="20269" xr:uid="{00000000-0005-0000-0000-000001670000}"/>
    <cellStyle name="T_Book1_ung truoc 2011 NSTW Thanh Hoa + Nge An gui Thu 12-5_!1 1 bao cao giao KH ve HTCMT vung TNB   12-12-2011 2 3 3 2" xfId="35667" xr:uid="{00000000-0005-0000-0000-000002670000}"/>
    <cellStyle name="T_Book1_ung truoc 2011 NSTW Thanh Hoa + Nge An gui Thu 12-5_!1 1 bao cao giao KH ve HTCMT vung TNB   12-12-2011 2 3 4" xfId="35664" xr:uid="{00000000-0005-0000-0000-000003670000}"/>
    <cellStyle name="T_Book1_ung truoc 2011 NSTW Thanh Hoa + Nge An gui Thu 12-5_!1 1 bao cao giao KH ve HTCMT vung TNB   12-12-2011 2 4" xfId="11071" xr:uid="{00000000-0005-0000-0000-000004670000}"/>
    <cellStyle name="T_Book1_ung truoc 2011 NSTW Thanh Hoa + Nge An gui Thu 12-5_!1 1 bao cao giao KH ve HTCMT vung TNB   12-12-2011 2 4 2" xfId="20271" xr:uid="{00000000-0005-0000-0000-000005670000}"/>
    <cellStyle name="T_Book1_ung truoc 2011 NSTW Thanh Hoa + Nge An gui Thu 12-5_!1 1 bao cao giao KH ve HTCMT vung TNB   12-12-2011 2 4 2 2" xfId="35669" xr:uid="{00000000-0005-0000-0000-000006670000}"/>
    <cellStyle name="T_Book1_ung truoc 2011 NSTW Thanh Hoa + Nge An gui Thu 12-5_!1 1 bao cao giao KH ve HTCMT vung TNB   12-12-2011 2 4 3" xfId="35668" xr:uid="{00000000-0005-0000-0000-000007670000}"/>
    <cellStyle name="T_Book1_ung truoc 2011 NSTW Thanh Hoa + Nge An gui Thu 12-5_!1 1 bao cao giao KH ve HTCMT vung TNB   12-12-2011 2 5" xfId="11073" xr:uid="{00000000-0005-0000-0000-000008670000}"/>
    <cellStyle name="T_Book1_ung truoc 2011 NSTW Thanh Hoa + Nge An gui Thu 12-5_!1 1 bao cao giao KH ve HTCMT vung TNB   12-12-2011 2 5 2" xfId="20273" xr:uid="{00000000-0005-0000-0000-000009670000}"/>
    <cellStyle name="T_Book1_ung truoc 2011 NSTW Thanh Hoa + Nge An gui Thu 12-5_!1 1 bao cao giao KH ve HTCMT vung TNB   12-12-2011 2 5 2 2" xfId="35671" xr:uid="{00000000-0005-0000-0000-00000A670000}"/>
    <cellStyle name="T_Book1_ung truoc 2011 NSTW Thanh Hoa + Nge An gui Thu 12-5_!1 1 bao cao giao KH ve HTCMT vung TNB   12-12-2011 2 5 3" xfId="35670" xr:uid="{00000000-0005-0000-0000-00000B670000}"/>
    <cellStyle name="T_Book1_ung truoc 2011 NSTW Thanh Hoa + Nge An gui Thu 12-5_!1 1 bao cao giao KH ve HTCMT vung TNB   12-12-2011 2 6" xfId="20268" xr:uid="{00000000-0005-0000-0000-00000C670000}"/>
    <cellStyle name="T_Book1_ung truoc 2011 NSTW Thanh Hoa + Nge An gui Thu 12-5_!1 1 bao cao giao KH ve HTCMT vung TNB   12-12-2011 2 6 2" xfId="35672" xr:uid="{00000000-0005-0000-0000-00000D670000}"/>
    <cellStyle name="T_Book1_ung truoc 2011 NSTW Thanh Hoa + Nge An gui Thu 12-5_!1 1 bao cao giao KH ve HTCMT vung TNB   12-12-2011 2 7" xfId="35657" xr:uid="{00000000-0005-0000-0000-00000E670000}"/>
    <cellStyle name="T_Book1_ung truoc 2011 NSTW Thanh Hoa + Nge An gui Thu 12-5_!1 1 bao cao giao KH ve HTCMT vung TNB   12-12-2011 3" xfId="11076" xr:uid="{00000000-0005-0000-0000-00000F670000}"/>
    <cellStyle name="T_Book1_ung truoc 2011 NSTW Thanh Hoa + Nge An gui Thu 12-5_!1 1 bao cao giao KH ve HTCMT vung TNB   12-12-2011 3 2" xfId="11078" xr:uid="{00000000-0005-0000-0000-000010670000}"/>
    <cellStyle name="T_Book1_ung truoc 2011 NSTW Thanh Hoa + Nge An gui Thu 12-5_!1 1 bao cao giao KH ve HTCMT vung TNB   12-12-2011 3 2 2" xfId="20278" xr:uid="{00000000-0005-0000-0000-000011670000}"/>
    <cellStyle name="T_Book1_ung truoc 2011 NSTW Thanh Hoa + Nge An gui Thu 12-5_!1 1 bao cao giao KH ve HTCMT vung TNB   12-12-2011 3 2 2 2" xfId="35675" xr:uid="{00000000-0005-0000-0000-000012670000}"/>
    <cellStyle name="T_Book1_ung truoc 2011 NSTW Thanh Hoa + Nge An gui Thu 12-5_!1 1 bao cao giao KH ve HTCMT vung TNB   12-12-2011 3 2 3" xfId="35674" xr:uid="{00000000-0005-0000-0000-000013670000}"/>
    <cellStyle name="T_Book1_ung truoc 2011 NSTW Thanh Hoa + Nge An gui Thu 12-5_!1 1 bao cao giao KH ve HTCMT vung TNB   12-12-2011 3 3" xfId="11079" xr:uid="{00000000-0005-0000-0000-000014670000}"/>
    <cellStyle name="T_Book1_ung truoc 2011 NSTW Thanh Hoa + Nge An gui Thu 12-5_!1 1 bao cao giao KH ve HTCMT vung TNB   12-12-2011 3 3 2" xfId="20279" xr:uid="{00000000-0005-0000-0000-000015670000}"/>
    <cellStyle name="T_Book1_ung truoc 2011 NSTW Thanh Hoa + Nge An gui Thu 12-5_!1 1 bao cao giao KH ve HTCMT vung TNB   12-12-2011 3 3 2 2" xfId="35677" xr:uid="{00000000-0005-0000-0000-000016670000}"/>
    <cellStyle name="T_Book1_ung truoc 2011 NSTW Thanh Hoa + Nge An gui Thu 12-5_!1 1 bao cao giao KH ve HTCMT vung TNB   12-12-2011 3 3 3" xfId="35676" xr:uid="{00000000-0005-0000-0000-000017670000}"/>
    <cellStyle name="T_Book1_ung truoc 2011 NSTW Thanh Hoa + Nge An gui Thu 12-5_!1 1 bao cao giao KH ve HTCMT vung TNB   12-12-2011 3 4" xfId="20276" xr:uid="{00000000-0005-0000-0000-000018670000}"/>
    <cellStyle name="T_Book1_ung truoc 2011 NSTW Thanh Hoa + Nge An gui Thu 12-5_!1 1 bao cao giao KH ve HTCMT vung TNB   12-12-2011 3 4 2" xfId="35678" xr:uid="{00000000-0005-0000-0000-000019670000}"/>
    <cellStyle name="T_Book1_ung truoc 2011 NSTW Thanh Hoa + Nge An gui Thu 12-5_!1 1 bao cao giao KH ve HTCMT vung TNB   12-12-2011 3 5" xfId="35673" xr:uid="{00000000-0005-0000-0000-00001A670000}"/>
    <cellStyle name="T_Book1_ung truoc 2011 NSTW Thanh Hoa + Nge An gui Thu 12-5_!1 1 bao cao giao KH ve HTCMT vung TNB   12-12-2011 4" xfId="11080" xr:uid="{00000000-0005-0000-0000-00001B670000}"/>
    <cellStyle name="T_Book1_ung truoc 2011 NSTW Thanh Hoa + Nge An gui Thu 12-5_!1 1 bao cao giao KH ve HTCMT vung TNB   12-12-2011 4 2" xfId="11082" xr:uid="{00000000-0005-0000-0000-00001C670000}"/>
    <cellStyle name="T_Book1_ung truoc 2011 NSTW Thanh Hoa + Nge An gui Thu 12-5_!1 1 bao cao giao KH ve HTCMT vung TNB   12-12-2011 4 2 2" xfId="20282" xr:uid="{00000000-0005-0000-0000-00001D670000}"/>
    <cellStyle name="T_Book1_ung truoc 2011 NSTW Thanh Hoa + Nge An gui Thu 12-5_!1 1 bao cao giao KH ve HTCMT vung TNB   12-12-2011 4 2 2 2" xfId="35681" xr:uid="{00000000-0005-0000-0000-00001E670000}"/>
    <cellStyle name="T_Book1_ung truoc 2011 NSTW Thanh Hoa + Nge An gui Thu 12-5_!1 1 bao cao giao KH ve HTCMT vung TNB   12-12-2011 4 2 3" xfId="35680" xr:uid="{00000000-0005-0000-0000-00001F670000}"/>
    <cellStyle name="T_Book1_ung truoc 2011 NSTW Thanh Hoa + Nge An gui Thu 12-5_!1 1 bao cao giao KH ve HTCMT vung TNB   12-12-2011 4 3" xfId="20280" xr:uid="{00000000-0005-0000-0000-000020670000}"/>
    <cellStyle name="T_Book1_ung truoc 2011 NSTW Thanh Hoa + Nge An gui Thu 12-5_!1 1 bao cao giao KH ve HTCMT vung TNB   12-12-2011 4 3 2" xfId="35682" xr:uid="{00000000-0005-0000-0000-000021670000}"/>
    <cellStyle name="T_Book1_ung truoc 2011 NSTW Thanh Hoa + Nge An gui Thu 12-5_!1 1 bao cao giao KH ve HTCMT vung TNB   12-12-2011 4 4" xfId="35679" xr:uid="{00000000-0005-0000-0000-000022670000}"/>
    <cellStyle name="T_Book1_ung truoc 2011 NSTW Thanh Hoa + Nge An gui Thu 12-5_!1 1 bao cao giao KH ve HTCMT vung TNB   12-12-2011 5" xfId="11083" xr:uid="{00000000-0005-0000-0000-000023670000}"/>
    <cellStyle name="T_Book1_ung truoc 2011 NSTW Thanh Hoa + Nge An gui Thu 12-5_!1 1 bao cao giao KH ve HTCMT vung TNB   12-12-2011 5 2" xfId="20283" xr:uid="{00000000-0005-0000-0000-000024670000}"/>
    <cellStyle name="T_Book1_ung truoc 2011 NSTW Thanh Hoa + Nge An gui Thu 12-5_!1 1 bao cao giao KH ve HTCMT vung TNB   12-12-2011 5 2 2" xfId="35684" xr:uid="{00000000-0005-0000-0000-000025670000}"/>
    <cellStyle name="T_Book1_ung truoc 2011 NSTW Thanh Hoa + Nge An gui Thu 12-5_!1 1 bao cao giao KH ve HTCMT vung TNB   12-12-2011 5 3" xfId="35683" xr:uid="{00000000-0005-0000-0000-000026670000}"/>
    <cellStyle name="T_Book1_ung truoc 2011 NSTW Thanh Hoa + Nge An gui Thu 12-5_!1 1 bao cao giao KH ve HTCMT vung TNB   12-12-2011 6" xfId="11084" xr:uid="{00000000-0005-0000-0000-000027670000}"/>
    <cellStyle name="T_Book1_ung truoc 2011 NSTW Thanh Hoa + Nge An gui Thu 12-5_!1 1 bao cao giao KH ve HTCMT vung TNB   12-12-2011 6 2" xfId="20284" xr:uid="{00000000-0005-0000-0000-000028670000}"/>
    <cellStyle name="T_Book1_ung truoc 2011 NSTW Thanh Hoa + Nge An gui Thu 12-5_!1 1 bao cao giao KH ve HTCMT vung TNB   12-12-2011 6 2 2" xfId="35686" xr:uid="{00000000-0005-0000-0000-000029670000}"/>
    <cellStyle name="T_Book1_ung truoc 2011 NSTW Thanh Hoa + Nge An gui Thu 12-5_!1 1 bao cao giao KH ve HTCMT vung TNB   12-12-2011 6 3" xfId="35685" xr:uid="{00000000-0005-0000-0000-00002A670000}"/>
    <cellStyle name="T_Book1_ung truoc 2011 NSTW Thanh Hoa + Nge An gui Thu 12-5_!1 1 bao cao giao KH ve HTCMT vung TNB   12-12-2011 7" xfId="15364" xr:uid="{00000000-0005-0000-0000-00002B670000}"/>
    <cellStyle name="T_Book1_ung truoc 2011 NSTW Thanh Hoa + Nge An gui Thu 12-5_!1 1 bao cao giao KH ve HTCMT vung TNB   12-12-2011 7 2" xfId="35687" xr:uid="{00000000-0005-0000-0000-00002C670000}"/>
    <cellStyle name="T_Book1_ung truoc 2011 NSTW Thanh Hoa + Nge An gui Thu 12-5_!1 1 bao cao giao KH ve HTCMT vung TNB   12-12-2011 8" xfId="35656" xr:uid="{00000000-0005-0000-0000-00002D670000}"/>
    <cellStyle name="T_Book1_ung truoc 2011 NSTW Thanh Hoa + Nge An gui Thu 12-5_Bieu4HTMT" xfId="11085" xr:uid="{00000000-0005-0000-0000-00002E670000}"/>
    <cellStyle name="T_Book1_ung truoc 2011 NSTW Thanh Hoa + Nge An gui Thu 12-5_Bieu4HTMT 2" xfId="3152" xr:uid="{00000000-0005-0000-0000-00002F670000}"/>
    <cellStyle name="T_Book1_ung truoc 2011 NSTW Thanh Hoa + Nge An gui Thu 12-5_Bieu4HTMT 2 2" xfId="11086" xr:uid="{00000000-0005-0000-0000-000030670000}"/>
    <cellStyle name="T_Book1_ung truoc 2011 NSTW Thanh Hoa + Nge An gui Thu 12-5_Bieu4HTMT 2 2 2" xfId="11088" xr:uid="{00000000-0005-0000-0000-000031670000}"/>
    <cellStyle name="T_Book1_ung truoc 2011 NSTW Thanh Hoa + Nge An gui Thu 12-5_Bieu4HTMT 2 2 2 2" xfId="20288" xr:uid="{00000000-0005-0000-0000-000032670000}"/>
    <cellStyle name="T_Book1_ung truoc 2011 NSTW Thanh Hoa + Nge An gui Thu 12-5_Bieu4HTMT 2 2 2 2 2" xfId="35692" xr:uid="{00000000-0005-0000-0000-000033670000}"/>
    <cellStyle name="T_Book1_ung truoc 2011 NSTW Thanh Hoa + Nge An gui Thu 12-5_Bieu4HTMT 2 2 2 3" xfId="35691" xr:uid="{00000000-0005-0000-0000-000034670000}"/>
    <cellStyle name="T_Book1_ung truoc 2011 NSTW Thanh Hoa + Nge An gui Thu 12-5_Bieu4HTMT 2 2 3" xfId="412" xr:uid="{00000000-0005-0000-0000-000035670000}"/>
    <cellStyle name="T_Book1_ung truoc 2011 NSTW Thanh Hoa + Nge An gui Thu 12-5_Bieu4HTMT 2 2 3 2" xfId="15306" xr:uid="{00000000-0005-0000-0000-000036670000}"/>
    <cellStyle name="T_Book1_ung truoc 2011 NSTW Thanh Hoa + Nge An gui Thu 12-5_Bieu4HTMT 2 2 3 2 2" xfId="35694" xr:uid="{00000000-0005-0000-0000-000037670000}"/>
    <cellStyle name="T_Book1_ung truoc 2011 NSTW Thanh Hoa + Nge An gui Thu 12-5_Bieu4HTMT 2 2 3 3" xfId="35693" xr:uid="{00000000-0005-0000-0000-000038670000}"/>
    <cellStyle name="T_Book1_ung truoc 2011 NSTW Thanh Hoa + Nge An gui Thu 12-5_Bieu4HTMT 2 2 4" xfId="20286" xr:uid="{00000000-0005-0000-0000-000039670000}"/>
    <cellStyle name="T_Book1_ung truoc 2011 NSTW Thanh Hoa + Nge An gui Thu 12-5_Bieu4HTMT 2 2 4 2" xfId="35695" xr:uid="{00000000-0005-0000-0000-00003A670000}"/>
    <cellStyle name="T_Book1_ung truoc 2011 NSTW Thanh Hoa + Nge An gui Thu 12-5_Bieu4HTMT 2 2 5" xfId="35690" xr:uid="{00000000-0005-0000-0000-00003B670000}"/>
    <cellStyle name="T_Book1_ung truoc 2011 NSTW Thanh Hoa + Nge An gui Thu 12-5_Bieu4HTMT 2 3" xfId="11089" xr:uid="{00000000-0005-0000-0000-00003C670000}"/>
    <cellStyle name="T_Book1_ung truoc 2011 NSTW Thanh Hoa + Nge An gui Thu 12-5_Bieu4HTMT 2 3 2" xfId="11091" xr:uid="{00000000-0005-0000-0000-00003D670000}"/>
    <cellStyle name="T_Book1_ung truoc 2011 NSTW Thanh Hoa + Nge An gui Thu 12-5_Bieu4HTMT 2 3 2 2" xfId="20291" xr:uid="{00000000-0005-0000-0000-00003E670000}"/>
    <cellStyle name="T_Book1_ung truoc 2011 NSTW Thanh Hoa + Nge An gui Thu 12-5_Bieu4HTMT 2 3 2 2 2" xfId="35698" xr:uid="{00000000-0005-0000-0000-00003F670000}"/>
    <cellStyle name="T_Book1_ung truoc 2011 NSTW Thanh Hoa + Nge An gui Thu 12-5_Bieu4HTMT 2 3 2 3" xfId="35697" xr:uid="{00000000-0005-0000-0000-000040670000}"/>
    <cellStyle name="T_Book1_ung truoc 2011 NSTW Thanh Hoa + Nge An gui Thu 12-5_Bieu4HTMT 2 3 3" xfId="20289" xr:uid="{00000000-0005-0000-0000-000041670000}"/>
    <cellStyle name="T_Book1_ung truoc 2011 NSTW Thanh Hoa + Nge An gui Thu 12-5_Bieu4HTMT 2 3 3 2" xfId="35699" xr:uid="{00000000-0005-0000-0000-000042670000}"/>
    <cellStyle name="T_Book1_ung truoc 2011 NSTW Thanh Hoa + Nge An gui Thu 12-5_Bieu4HTMT 2 3 4" xfId="35696" xr:uid="{00000000-0005-0000-0000-000043670000}"/>
    <cellStyle name="T_Book1_ung truoc 2011 NSTW Thanh Hoa + Nge An gui Thu 12-5_Bieu4HTMT 2 4" xfId="11092" xr:uid="{00000000-0005-0000-0000-000044670000}"/>
    <cellStyle name="T_Book1_ung truoc 2011 NSTW Thanh Hoa + Nge An gui Thu 12-5_Bieu4HTMT 2 4 2" xfId="20292" xr:uid="{00000000-0005-0000-0000-000045670000}"/>
    <cellStyle name="T_Book1_ung truoc 2011 NSTW Thanh Hoa + Nge An gui Thu 12-5_Bieu4HTMT 2 4 2 2" xfId="35701" xr:uid="{00000000-0005-0000-0000-000046670000}"/>
    <cellStyle name="T_Book1_ung truoc 2011 NSTW Thanh Hoa + Nge An gui Thu 12-5_Bieu4HTMT 2 4 3" xfId="35700" xr:uid="{00000000-0005-0000-0000-000047670000}"/>
    <cellStyle name="T_Book1_ung truoc 2011 NSTW Thanh Hoa + Nge An gui Thu 12-5_Bieu4HTMT 2 5" xfId="2946" xr:uid="{00000000-0005-0000-0000-000048670000}"/>
    <cellStyle name="T_Book1_ung truoc 2011 NSTW Thanh Hoa + Nge An gui Thu 12-5_Bieu4HTMT 2 5 2" xfId="16234" xr:uid="{00000000-0005-0000-0000-000049670000}"/>
    <cellStyle name="T_Book1_ung truoc 2011 NSTW Thanh Hoa + Nge An gui Thu 12-5_Bieu4HTMT 2 5 2 2" xfId="35703" xr:uid="{00000000-0005-0000-0000-00004A670000}"/>
    <cellStyle name="T_Book1_ung truoc 2011 NSTW Thanh Hoa + Nge An gui Thu 12-5_Bieu4HTMT 2 5 3" xfId="35702" xr:uid="{00000000-0005-0000-0000-00004B670000}"/>
    <cellStyle name="T_Book1_ung truoc 2011 NSTW Thanh Hoa + Nge An gui Thu 12-5_Bieu4HTMT 2 6" xfId="16308" xr:uid="{00000000-0005-0000-0000-00004C670000}"/>
    <cellStyle name="T_Book1_ung truoc 2011 NSTW Thanh Hoa + Nge An gui Thu 12-5_Bieu4HTMT 2 6 2" xfId="35704" xr:uid="{00000000-0005-0000-0000-00004D670000}"/>
    <cellStyle name="T_Book1_ung truoc 2011 NSTW Thanh Hoa + Nge An gui Thu 12-5_Bieu4HTMT 2 7" xfId="35689" xr:uid="{00000000-0005-0000-0000-00004E670000}"/>
    <cellStyle name="T_Book1_ung truoc 2011 NSTW Thanh Hoa + Nge An gui Thu 12-5_Bieu4HTMT 3" xfId="11094" xr:uid="{00000000-0005-0000-0000-00004F670000}"/>
    <cellStyle name="T_Book1_ung truoc 2011 NSTW Thanh Hoa + Nge An gui Thu 12-5_Bieu4HTMT 3 2" xfId="11095" xr:uid="{00000000-0005-0000-0000-000050670000}"/>
    <cellStyle name="T_Book1_ung truoc 2011 NSTW Thanh Hoa + Nge An gui Thu 12-5_Bieu4HTMT 3 2 2" xfId="20295" xr:uid="{00000000-0005-0000-0000-000051670000}"/>
    <cellStyle name="T_Book1_ung truoc 2011 NSTW Thanh Hoa + Nge An gui Thu 12-5_Bieu4HTMT 3 2 2 2" xfId="35707" xr:uid="{00000000-0005-0000-0000-000052670000}"/>
    <cellStyle name="T_Book1_ung truoc 2011 NSTW Thanh Hoa + Nge An gui Thu 12-5_Bieu4HTMT 3 2 3" xfId="35706" xr:uid="{00000000-0005-0000-0000-000053670000}"/>
    <cellStyle name="T_Book1_ung truoc 2011 NSTW Thanh Hoa + Nge An gui Thu 12-5_Bieu4HTMT 3 3" xfId="11096" xr:uid="{00000000-0005-0000-0000-000054670000}"/>
    <cellStyle name="T_Book1_ung truoc 2011 NSTW Thanh Hoa + Nge An gui Thu 12-5_Bieu4HTMT 3 3 2" xfId="20296" xr:uid="{00000000-0005-0000-0000-000055670000}"/>
    <cellStyle name="T_Book1_ung truoc 2011 NSTW Thanh Hoa + Nge An gui Thu 12-5_Bieu4HTMT 3 3 2 2" xfId="35709" xr:uid="{00000000-0005-0000-0000-000056670000}"/>
    <cellStyle name="T_Book1_ung truoc 2011 NSTW Thanh Hoa + Nge An gui Thu 12-5_Bieu4HTMT 3 3 3" xfId="35708" xr:uid="{00000000-0005-0000-0000-000057670000}"/>
    <cellStyle name="T_Book1_ung truoc 2011 NSTW Thanh Hoa + Nge An gui Thu 12-5_Bieu4HTMT 3 4" xfId="20294" xr:uid="{00000000-0005-0000-0000-000058670000}"/>
    <cellStyle name="T_Book1_ung truoc 2011 NSTW Thanh Hoa + Nge An gui Thu 12-5_Bieu4HTMT 3 4 2" xfId="35710" xr:uid="{00000000-0005-0000-0000-000059670000}"/>
    <cellStyle name="T_Book1_ung truoc 2011 NSTW Thanh Hoa + Nge An gui Thu 12-5_Bieu4HTMT 3 5" xfId="35705" xr:uid="{00000000-0005-0000-0000-00005A670000}"/>
    <cellStyle name="T_Book1_ung truoc 2011 NSTW Thanh Hoa + Nge An gui Thu 12-5_Bieu4HTMT 4" xfId="11098" xr:uid="{00000000-0005-0000-0000-00005B670000}"/>
    <cellStyle name="T_Book1_ung truoc 2011 NSTW Thanh Hoa + Nge An gui Thu 12-5_Bieu4HTMT 4 2" xfId="11099" xr:uid="{00000000-0005-0000-0000-00005C670000}"/>
    <cellStyle name="T_Book1_ung truoc 2011 NSTW Thanh Hoa + Nge An gui Thu 12-5_Bieu4HTMT 4 2 2" xfId="20299" xr:uid="{00000000-0005-0000-0000-00005D670000}"/>
    <cellStyle name="T_Book1_ung truoc 2011 NSTW Thanh Hoa + Nge An gui Thu 12-5_Bieu4HTMT 4 2 2 2" xfId="35713" xr:uid="{00000000-0005-0000-0000-00005E670000}"/>
    <cellStyle name="T_Book1_ung truoc 2011 NSTW Thanh Hoa + Nge An gui Thu 12-5_Bieu4HTMT 4 2 3" xfId="35712" xr:uid="{00000000-0005-0000-0000-00005F670000}"/>
    <cellStyle name="T_Book1_ung truoc 2011 NSTW Thanh Hoa + Nge An gui Thu 12-5_Bieu4HTMT 4 3" xfId="20298" xr:uid="{00000000-0005-0000-0000-000060670000}"/>
    <cellStyle name="T_Book1_ung truoc 2011 NSTW Thanh Hoa + Nge An gui Thu 12-5_Bieu4HTMT 4 3 2" xfId="35714" xr:uid="{00000000-0005-0000-0000-000061670000}"/>
    <cellStyle name="T_Book1_ung truoc 2011 NSTW Thanh Hoa + Nge An gui Thu 12-5_Bieu4HTMT 4 4" xfId="35711" xr:uid="{00000000-0005-0000-0000-000062670000}"/>
    <cellStyle name="T_Book1_ung truoc 2011 NSTW Thanh Hoa + Nge An gui Thu 12-5_Bieu4HTMT 5" xfId="11100" xr:uid="{00000000-0005-0000-0000-000063670000}"/>
    <cellStyle name="T_Book1_ung truoc 2011 NSTW Thanh Hoa + Nge An gui Thu 12-5_Bieu4HTMT 5 2" xfId="20300" xr:uid="{00000000-0005-0000-0000-000064670000}"/>
    <cellStyle name="T_Book1_ung truoc 2011 NSTW Thanh Hoa + Nge An gui Thu 12-5_Bieu4HTMT 5 2 2" xfId="35716" xr:uid="{00000000-0005-0000-0000-000065670000}"/>
    <cellStyle name="T_Book1_ung truoc 2011 NSTW Thanh Hoa + Nge An gui Thu 12-5_Bieu4HTMT 5 3" xfId="35715" xr:uid="{00000000-0005-0000-0000-000066670000}"/>
    <cellStyle name="T_Book1_ung truoc 2011 NSTW Thanh Hoa + Nge An gui Thu 12-5_Bieu4HTMT 6" xfId="4091" xr:uid="{00000000-0005-0000-0000-000067670000}"/>
    <cellStyle name="T_Book1_ung truoc 2011 NSTW Thanh Hoa + Nge An gui Thu 12-5_Bieu4HTMT 6 2" xfId="16640" xr:uid="{00000000-0005-0000-0000-000068670000}"/>
    <cellStyle name="T_Book1_ung truoc 2011 NSTW Thanh Hoa + Nge An gui Thu 12-5_Bieu4HTMT 6 2 2" xfId="35718" xr:uid="{00000000-0005-0000-0000-000069670000}"/>
    <cellStyle name="T_Book1_ung truoc 2011 NSTW Thanh Hoa + Nge An gui Thu 12-5_Bieu4HTMT 6 3" xfId="35717" xr:uid="{00000000-0005-0000-0000-00006A670000}"/>
    <cellStyle name="T_Book1_ung truoc 2011 NSTW Thanh Hoa + Nge An gui Thu 12-5_Bieu4HTMT 7" xfId="20285" xr:uid="{00000000-0005-0000-0000-00006B670000}"/>
    <cellStyle name="T_Book1_ung truoc 2011 NSTW Thanh Hoa + Nge An gui Thu 12-5_Bieu4HTMT 7 2" xfId="35719" xr:uid="{00000000-0005-0000-0000-00006C670000}"/>
    <cellStyle name="T_Book1_ung truoc 2011 NSTW Thanh Hoa + Nge An gui Thu 12-5_Bieu4HTMT 8" xfId="35688" xr:uid="{00000000-0005-0000-0000-00006D670000}"/>
    <cellStyle name="T_Book1_ung truoc 2011 NSTW Thanh Hoa + Nge An gui Thu 12-5_Bieu4HTMT_!1 1 bao cao giao KH ve HTCMT vung TNB   12-12-2011" xfId="11101" xr:uid="{00000000-0005-0000-0000-00006E670000}"/>
    <cellStyle name="T_Book1_ung truoc 2011 NSTW Thanh Hoa + Nge An gui Thu 12-5_Bieu4HTMT_!1 1 bao cao giao KH ve HTCMT vung TNB   12-12-2011 2" xfId="8939" xr:uid="{00000000-0005-0000-0000-00006F670000}"/>
    <cellStyle name="T_Book1_ung truoc 2011 NSTW Thanh Hoa + Nge An gui Thu 12-5_Bieu4HTMT_!1 1 bao cao giao KH ve HTCMT vung TNB   12-12-2011 2 2" xfId="8942" xr:uid="{00000000-0005-0000-0000-000070670000}"/>
    <cellStyle name="T_Book1_ung truoc 2011 NSTW Thanh Hoa + Nge An gui Thu 12-5_Bieu4HTMT_!1 1 bao cao giao KH ve HTCMT vung TNB   12-12-2011 2 2 2" xfId="1900" xr:uid="{00000000-0005-0000-0000-000071670000}"/>
    <cellStyle name="T_Book1_ung truoc 2011 NSTW Thanh Hoa + Nge An gui Thu 12-5_Bieu4HTMT_!1 1 bao cao giao KH ve HTCMT vung TNB   12-12-2011 2 2 2 2" xfId="15877" xr:uid="{00000000-0005-0000-0000-000072670000}"/>
    <cellStyle name="T_Book1_ung truoc 2011 NSTW Thanh Hoa + Nge An gui Thu 12-5_Bieu4HTMT_!1 1 bao cao giao KH ve HTCMT vung TNB   12-12-2011 2 2 2 2 2" xfId="35724" xr:uid="{00000000-0005-0000-0000-000073670000}"/>
    <cellStyle name="T_Book1_ung truoc 2011 NSTW Thanh Hoa + Nge An gui Thu 12-5_Bieu4HTMT_!1 1 bao cao giao KH ve HTCMT vung TNB   12-12-2011 2 2 2 3" xfId="35723" xr:uid="{00000000-0005-0000-0000-000074670000}"/>
    <cellStyle name="T_Book1_ung truoc 2011 NSTW Thanh Hoa + Nge An gui Thu 12-5_Bieu4HTMT_!1 1 bao cao giao KH ve HTCMT vung TNB   12-12-2011 2 2 3" xfId="3957" xr:uid="{00000000-0005-0000-0000-000075670000}"/>
    <cellStyle name="T_Book1_ung truoc 2011 NSTW Thanh Hoa + Nge An gui Thu 12-5_Bieu4HTMT_!1 1 bao cao giao KH ve HTCMT vung TNB   12-12-2011 2 2 3 2" xfId="16580" xr:uid="{00000000-0005-0000-0000-000076670000}"/>
    <cellStyle name="T_Book1_ung truoc 2011 NSTW Thanh Hoa + Nge An gui Thu 12-5_Bieu4HTMT_!1 1 bao cao giao KH ve HTCMT vung TNB   12-12-2011 2 2 3 2 2" xfId="35726" xr:uid="{00000000-0005-0000-0000-000077670000}"/>
    <cellStyle name="T_Book1_ung truoc 2011 NSTW Thanh Hoa + Nge An gui Thu 12-5_Bieu4HTMT_!1 1 bao cao giao KH ve HTCMT vung TNB   12-12-2011 2 2 3 3" xfId="35725" xr:uid="{00000000-0005-0000-0000-000078670000}"/>
    <cellStyle name="T_Book1_ung truoc 2011 NSTW Thanh Hoa + Nge An gui Thu 12-5_Bieu4HTMT_!1 1 bao cao giao KH ve HTCMT vung TNB   12-12-2011 2 2 4" xfId="18428" xr:uid="{00000000-0005-0000-0000-000079670000}"/>
    <cellStyle name="T_Book1_ung truoc 2011 NSTW Thanh Hoa + Nge An gui Thu 12-5_Bieu4HTMT_!1 1 bao cao giao KH ve HTCMT vung TNB   12-12-2011 2 2 4 2" xfId="35727" xr:uid="{00000000-0005-0000-0000-00007A670000}"/>
    <cellStyle name="T_Book1_ung truoc 2011 NSTW Thanh Hoa + Nge An gui Thu 12-5_Bieu4HTMT_!1 1 bao cao giao KH ve HTCMT vung TNB   12-12-2011 2 2 5" xfId="35722" xr:uid="{00000000-0005-0000-0000-00007B670000}"/>
    <cellStyle name="T_Book1_ung truoc 2011 NSTW Thanh Hoa + Nge An gui Thu 12-5_Bieu4HTMT_!1 1 bao cao giao KH ve HTCMT vung TNB   12-12-2011 2 3" xfId="2511" xr:uid="{00000000-0005-0000-0000-00007C670000}"/>
    <cellStyle name="T_Book1_ung truoc 2011 NSTW Thanh Hoa + Nge An gui Thu 12-5_Bieu4HTMT_!1 1 bao cao giao KH ve HTCMT vung TNB   12-12-2011 2 3 2" xfId="4123" xr:uid="{00000000-0005-0000-0000-00007D670000}"/>
    <cellStyle name="T_Book1_ung truoc 2011 NSTW Thanh Hoa + Nge An gui Thu 12-5_Bieu4HTMT_!1 1 bao cao giao KH ve HTCMT vung TNB   12-12-2011 2 3 2 2" xfId="16655" xr:uid="{00000000-0005-0000-0000-00007E670000}"/>
    <cellStyle name="T_Book1_ung truoc 2011 NSTW Thanh Hoa + Nge An gui Thu 12-5_Bieu4HTMT_!1 1 bao cao giao KH ve HTCMT vung TNB   12-12-2011 2 3 2 2 2" xfId="35730" xr:uid="{00000000-0005-0000-0000-00007F670000}"/>
    <cellStyle name="T_Book1_ung truoc 2011 NSTW Thanh Hoa + Nge An gui Thu 12-5_Bieu4HTMT_!1 1 bao cao giao KH ve HTCMT vung TNB   12-12-2011 2 3 2 3" xfId="35729" xr:uid="{00000000-0005-0000-0000-000080670000}"/>
    <cellStyle name="T_Book1_ung truoc 2011 NSTW Thanh Hoa + Nge An gui Thu 12-5_Bieu4HTMT_!1 1 bao cao giao KH ve HTCMT vung TNB   12-12-2011 2 3 3" xfId="16072" xr:uid="{00000000-0005-0000-0000-000081670000}"/>
    <cellStyle name="T_Book1_ung truoc 2011 NSTW Thanh Hoa + Nge An gui Thu 12-5_Bieu4HTMT_!1 1 bao cao giao KH ve HTCMT vung TNB   12-12-2011 2 3 3 2" xfId="35731" xr:uid="{00000000-0005-0000-0000-000082670000}"/>
    <cellStyle name="T_Book1_ung truoc 2011 NSTW Thanh Hoa + Nge An gui Thu 12-5_Bieu4HTMT_!1 1 bao cao giao KH ve HTCMT vung TNB   12-12-2011 2 3 4" xfId="35728" xr:uid="{00000000-0005-0000-0000-000083670000}"/>
    <cellStyle name="T_Book1_ung truoc 2011 NSTW Thanh Hoa + Nge An gui Thu 12-5_Bieu4HTMT_!1 1 bao cao giao KH ve HTCMT vung TNB   12-12-2011 2 4" xfId="11102" xr:uid="{00000000-0005-0000-0000-000084670000}"/>
    <cellStyle name="T_Book1_ung truoc 2011 NSTW Thanh Hoa + Nge An gui Thu 12-5_Bieu4HTMT_!1 1 bao cao giao KH ve HTCMT vung TNB   12-12-2011 2 4 2" xfId="20302" xr:uid="{00000000-0005-0000-0000-000085670000}"/>
    <cellStyle name="T_Book1_ung truoc 2011 NSTW Thanh Hoa + Nge An gui Thu 12-5_Bieu4HTMT_!1 1 bao cao giao KH ve HTCMT vung TNB   12-12-2011 2 4 2 2" xfId="35733" xr:uid="{00000000-0005-0000-0000-000086670000}"/>
    <cellStyle name="T_Book1_ung truoc 2011 NSTW Thanh Hoa + Nge An gui Thu 12-5_Bieu4HTMT_!1 1 bao cao giao KH ve HTCMT vung TNB   12-12-2011 2 4 3" xfId="35732" xr:uid="{00000000-0005-0000-0000-000087670000}"/>
    <cellStyle name="T_Book1_ung truoc 2011 NSTW Thanh Hoa + Nge An gui Thu 12-5_Bieu4HTMT_!1 1 bao cao giao KH ve HTCMT vung TNB   12-12-2011 2 5" xfId="11105" xr:uid="{00000000-0005-0000-0000-000088670000}"/>
    <cellStyle name="T_Book1_ung truoc 2011 NSTW Thanh Hoa + Nge An gui Thu 12-5_Bieu4HTMT_!1 1 bao cao giao KH ve HTCMT vung TNB   12-12-2011 2 5 2" xfId="20305" xr:uid="{00000000-0005-0000-0000-000089670000}"/>
    <cellStyle name="T_Book1_ung truoc 2011 NSTW Thanh Hoa + Nge An gui Thu 12-5_Bieu4HTMT_!1 1 bao cao giao KH ve HTCMT vung TNB   12-12-2011 2 5 2 2" xfId="35735" xr:uid="{00000000-0005-0000-0000-00008A670000}"/>
    <cellStyle name="T_Book1_ung truoc 2011 NSTW Thanh Hoa + Nge An gui Thu 12-5_Bieu4HTMT_!1 1 bao cao giao KH ve HTCMT vung TNB   12-12-2011 2 5 3" xfId="35734" xr:uid="{00000000-0005-0000-0000-00008B670000}"/>
    <cellStyle name="T_Book1_ung truoc 2011 NSTW Thanh Hoa + Nge An gui Thu 12-5_Bieu4HTMT_!1 1 bao cao giao KH ve HTCMT vung TNB   12-12-2011 2 6" xfId="18426" xr:uid="{00000000-0005-0000-0000-00008C670000}"/>
    <cellStyle name="T_Book1_ung truoc 2011 NSTW Thanh Hoa + Nge An gui Thu 12-5_Bieu4HTMT_!1 1 bao cao giao KH ve HTCMT vung TNB   12-12-2011 2 6 2" xfId="35736" xr:uid="{00000000-0005-0000-0000-00008D670000}"/>
    <cellStyle name="T_Book1_ung truoc 2011 NSTW Thanh Hoa + Nge An gui Thu 12-5_Bieu4HTMT_!1 1 bao cao giao KH ve HTCMT vung TNB   12-12-2011 2 7" xfId="35721" xr:uid="{00000000-0005-0000-0000-00008E670000}"/>
    <cellStyle name="T_Book1_ung truoc 2011 NSTW Thanh Hoa + Nge An gui Thu 12-5_Bieu4HTMT_!1 1 bao cao giao KH ve HTCMT vung TNB   12-12-2011 3" xfId="8945" xr:uid="{00000000-0005-0000-0000-00008F670000}"/>
    <cellStyle name="T_Book1_ung truoc 2011 NSTW Thanh Hoa + Nge An gui Thu 12-5_Bieu4HTMT_!1 1 bao cao giao KH ve HTCMT vung TNB   12-12-2011 3 2" xfId="382" xr:uid="{00000000-0005-0000-0000-000090670000}"/>
    <cellStyle name="T_Book1_ung truoc 2011 NSTW Thanh Hoa + Nge An gui Thu 12-5_Bieu4HTMT_!1 1 bao cao giao KH ve HTCMT vung TNB   12-12-2011 3 2 2" xfId="15294" xr:uid="{00000000-0005-0000-0000-000091670000}"/>
    <cellStyle name="T_Book1_ung truoc 2011 NSTW Thanh Hoa + Nge An gui Thu 12-5_Bieu4HTMT_!1 1 bao cao giao KH ve HTCMT vung TNB   12-12-2011 3 2 2 2" xfId="35739" xr:uid="{00000000-0005-0000-0000-000092670000}"/>
    <cellStyle name="T_Book1_ung truoc 2011 NSTW Thanh Hoa + Nge An gui Thu 12-5_Bieu4HTMT_!1 1 bao cao giao KH ve HTCMT vung TNB   12-12-2011 3 2 3" xfId="35738" xr:uid="{00000000-0005-0000-0000-000093670000}"/>
    <cellStyle name="T_Book1_ung truoc 2011 NSTW Thanh Hoa + Nge An gui Thu 12-5_Bieu4HTMT_!1 1 bao cao giao KH ve HTCMT vung TNB   12-12-2011 3 3" xfId="3052" xr:uid="{00000000-0005-0000-0000-000094670000}"/>
    <cellStyle name="T_Book1_ung truoc 2011 NSTW Thanh Hoa + Nge An gui Thu 12-5_Bieu4HTMT_!1 1 bao cao giao KH ve HTCMT vung TNB   12-12-2011 3 3 2" xfId="16268" xr:uid="{00000000-0005-0000-0000-000095670000}"/>
    <cellStyle name="T_Book1_ung truoc 2011 NSTW Thanh Hoa + Nge An gui Thu 12-5_Bieu4HTMT_!1 1 bao cao giao KH ve HTCMT vung TNB   12-12-2011 3 3 2 2" xfId="35741" xr:uid="{00000000-0005-0000-0000-000096670000}"/>
    <cellStyle name="T_Book1_ung truoc 2011 NSTW Thanh Hoa + Nge An gui Thu 12-5_Bieu4HTMT_!1 1 bao cao giao KH ve HTCMT vung TNB   12-12-2011 3 3 3" xfId="35740" xr:uid="{00000000-0005-0000-0000-000097670000}"/>
    <cellStyle name="T_Book1_ung truoc 2011 NSTW Thanh Hoa + Nge An gui Thu 12-5_Bieu4HTMT_!1 1 bao cao giao KH ve HTCMT vung TNB   12-12-2011 3 4" xfId="18430" xr:uid="{00000000-0005-0000-0000-000098670000}"/>
    <cellStyle name="T_Book1_ung truoc 2011 NSTW Thanh Hoa + Nge An gui Thu 12-5_Bieu4HTMT_!1 1 bao cao giao KH ve HTCMT vung TNB   12-12-2011 3 4 2" xfId="35742" xr:uid="{00000000-0005-0000-0000-000099670000}"/>
    <cellStyle name="T_Book1_ung truoc 2011 NSTW Thanh Hoa + Nge An gui Thu 12-5_Bieu4HTMT_!1 1 bao cao giao KH ve HTCMT vung TNB   12-12-2011 3 5" xfId="35737" xr:uid="{00000000-0005-0000-0000-00009A670000}"/>
    <cellStyle name="T_Book1_ung truoc 2011 NSTW Thanh Hoa + Nge An gui Thu 12-5_Bieu4HTMT_!1 1 bao cao giao KH ve HTCMT vung TNB   12-12-2011 4" xfId="8948" xr:uid="{00000000-0005-0000-0000-00009B670000}"/>
    <cellStyle name="T_Book1_ung truoc 2011 NSTW Thanh Hoa + Nge An gui Thu 12-5_Bieu4HTMT_!1 1 bao cao giao KH ve HTCMT vung TNB   12-12-2011 4 2" xfId="11108" xr:uid="{00000000-0005-0000-0000-00009C670000}"/>
    <cellStyle name="T_Book1_ung truoc 2011 NSTW Thanh Hoa + Nge An gui Thu 12-5_Bieu4HTMT_!1 1 bao cao giao KH ve HTCMT vung TNB   12-12-2011 4 2 2" xfId="20308" xr:uid="{00000000-0005-0000-0000-00009D670000}"/>
    <cellStyle name="T_Book1_ung truoc 2011 NSTW Thanh Hoa + Nge An gui Thu 12-5_Bieu4HTMT_!1 1 bao cao giao KH ve HTCMT vung TNB   12-12-2011 4 2 2 2" xfId="35745" xr:uid="{00000000-0005-0000-0000-00009E670000}"/>
    <cellStyle name="T_Book1_ung truoc 2011 NSTW Thanh Hoa + Nge An gui Thu 12-5_Bieu4HTMT_!1 1 bao cao giao KH ve HTCMT vung TNB   12-12-2011 4 2 3" xfId="35744" xr:uid="{00000000-0005-0000-0000-00009F670000}"/>
    <cellStyle name="T_Book1_ung truoc 2011 NSTW Thanh Hoa + Nge An gui Thu 12-5_Bieu4HTMT_!1 1 bao cao giao KH ve HTCMT vung TNB   12-12-2011 4 3" xfId="18432" xr:uid="{00000000-0005-0000-0000-0000A0670000}"/>
    <cellStyle name="T_Book1_ung truoc 2011 NSTW Thanh Hoa + Nge An gui Thu 12-5_Bieu4HTMT_!1 1 bao cao giao KH ve HTCMT vung TNB   12-12-2011 4 3 2" xfId="35746" xr:uid="{00000000-0005-0000-0000-0000A1670000}"/>
    <cellStyle name="T_Book1_ung truoc 2011 NSTW Thanh Hoa + Nge An gui Thu 12-5_Bieu4HTMT_!1 1 bao cao giao KH ve HTCMT vung TNB   12-12-2011 4 4" xfId="35743" xr:uid="{00000000-0005-0000-0000-0000A2670000}"/>
    <cellStyle name="T_Book1_ung truoc 2011 NSTW Thanh Hoa + Nge An gui Thu 12-5_Bieu4HTMT_!1 1 bao cao giao KH ve HTCMT vung TNB   12-12-2011 5" xfId="7169" xr:uid="{00000000-0005-0000-0000-0000A3670000}"/>
    <cellStyle name="T_Book1_ung truoc 2011 NSTW Thanh Hoa + Nge An gui Thu 12-5_Bieu4HTMT_!1 1 bao cao giao KH ve HTCMT vung TNB   12-12-2011 5 2" xfId="17793" xr:uid="{00000000-0005-0000-0000-0000A4670000}"/>
    <cellStyle name="T_Book1_ung truoc 2011 NSTW Thanh Hoa + Nge An gui Thu 12-5_Bieu4HTMT_!1 1 bao cao giao KH ve HTCMT vung TNB   12-12-2011 5 2 2" xfId="35748" xr:uid="{00000000-0005-0000-0000-0000A5670000}"/>
    <cellStyle name="T_Book1_ung truoc 2011 NSTW Thanh Hoa + Nge An gui Thu 12-5_Bieu4HTMT_!1 1 bao cao giao KH ve HTCMT vung TNB   12-12-2011 5 3" xfId="35747" xr:uid="{00000000-0005-0000-0000-0000A6670000}"/>
    <cellStyle name="T_Book1_ung truoc 2011 NSTW Thanh Hoa + Nge An gui Thu 12-5_Bieu4HTMT_!1 1 bao cao giao KH ve HTCMT vung TNB   12-12-2011 6" xfId="10684" xr:uid="{00000000-0005-0000-0000-0000A7670000}"/>
    <cellStyle name="T_Book1_ung truoc 2011 NSTW Thanh Hoa + Nge An gui Thu 12-5_Bieu4HTMT_!1 1 bao cao giao KH ve HTCMT vung TNB   12-12-2011 6 2" xfId="19906" xr:uid="{00000000-0005-0000-0000-0000A8670000}"/>
    <cellStyle name="T_Book1_ung truoc 2011 NSTW Thanh Hoa + Nge An gui Thu 12-5_Bieu4HTMT_!1 1 bao cao giao KH ve HTCMT vung TNB   12-12-2011 6 2 2" xfId="35750" xr:uid="{00000000-0005-0000-0000-0000A9670000}"/>
    <cellStyle name="T_Book1_ung truoc 2011 NSTW Thanh Hoa + Nge An gui Thu 12-5_Bieu4HTMT_!1 1 bao cao giao KH ve HTCMT vung TNB   12-12-2011 6 3" xfId="35749" xr:uid="{00000000-0005-0000-0000-0000AA670000}"/>
    <cellStyle name="T_Book1_ung truoc 2011 NSTW Thanh Hoa + Nge An gui Thu 12-5_Bieu4HTMT_!1 1 bao cao giao KH ve HTCMT vung TNB   12-12-2011 7" xfId="20301" xr:uid="{00000000-0005-0000-0000-0000AB670000}"/>
    <cellStyle name="T_Book1_ung truoc 2011 NSTW Thanh Hoa + Nge An gui Thu 12-5_Bieu4HTMT_!1 1 bao cao giao KH ve HTCMT vung TNB   12-12-2011 7 2" xfId="35751" xr:uid="{00000000-0005-0000-0000-0000AC670000}"/>
    <cellStyle name="T_Book1_ung truoc 2011 NSTW Thanh Hoa + Nge An gui Thu 12-5_Bieu4HTMT_!1 1 bao cao giao KH ve HTCMT vung TNB   12-12-2011 8" xfId="35720" xr:uid="{00000000-0005-0000-0000-0000AD670000}"/>
    <cellStyle name="T_Book1_ung truoc 2011 NSTW Thanh Hoa + Nge An gui Thu 12-5_Bieu4HTMT_KH TPCP vung TNB (03-1-2012)" xfId="11109" xr:uid="{00000000-0005-0000-0000-0000AE670000}"/>
    <cellStyle name="T_Book1_ung truoc 2011 NSTW Thanh Hoa + Nge An gui Thu 12-5_Bieu4HTMT_KH TPCP vung TNB (03-1-2012) 2" xfId="11110" xr:uid="{00000000-0005-0000-0000-0000AF670000}"/>
    <cellStyle name="T_Book1_ung truoc 2011 NSTW Thanh Hoa + Nge An gui Thu 12-5_Bieu4HTMT_KH TPCP vung TNB (03-1-2012) 2 2" xfId="11111" xr:uid="{00000000-0005-0000-0000-0000B0670000}"/>
    <cellStyle name="T_Book1_ung truoc 2011 NSTW Thanh Hoa + Nge An gui Thu 12-5_Bieu4HTMT_KH TPCP vung TNB (03-1-2012) 2 2 2" xfId="11112" xr:uid="{00000000-0005-0000-0000-0000B1670000}"/>
    <cellStyle name="T_Book1_ung truoc 2011 NSTW Thanh Hoa + Nge An gui Thu 12-5_Bieu4HTMT_KH TPCP vung TNB (03-1-2012) 2 2 2 2" xfId="20312" xr:uid="{00000000-0005-0000-0000-0000B2670000}"/>
    <cellStyle name="T_Book1_ung truoc 2011 NSTW Thanh Hoa + Nge An gui Thu 12-5_Bieu4HTMT_KH TPCP vung TNB (03-1-2012) 2 2 2 2 2" xfId="35756" xr:uid="{00000000-0005-0000-0000-0000B3670000}"/>
    <cellStyle name="T_Book1_ung truoc 2011 NSTW Thanh Hoa + Nge An gui Thu 12-5_Bieu4HTMT_KH TPCP vung TNB (03-1-2012) 2 2 2 3" xfId="35755" xr:uid="{00000000-0005-0000-0000-0000B4670000}"/>
    <cellStyle name="T_Book1_ung truoc 2011 NSTW Thanh Hoa + Nge An gui Thu 12-5_Bieu4HTMT_KH TPCP vung TNB (03-1-2012) 2 2 3" xfId="9727" xr:uid="{00000000-0005-0000-0000-0000B5670000}"/>
    <cellStyle name="T_Book1_ung truoc 2011 NSTW Thanh Hoa + Nge An gui Thu 12-5_Bieu4HTMT_KH TPCP vung TNB (03-1-2012) 2 2 3 2" xfId="19013" xr:uid="{00000000-0005-0000-0000-0000B6670000}"/>
    <cellStyle name="T_Book1_ung truoc 2011 NSTW Thanh Hoa + Nge An gui Thu 12-5_Bieu4HTMT_KH TPCP vung TNB (03-1-2012) 2 2 3 2 2" xfId="35758" xr:uid="{00000000-0005-0000-0000-0000B7670000}"/>
    <cellStyle name="T_Book1_ung truoc 2011 NSTW Thanh Hoa + Nge An gui Thu 12-5_Bieu4HTMT_KH TPCP vung TNB (03-1-2012) 2 2 3 3" xfId="35757" xr:uid="{00000000-0005-0000-0000-0000B8670000}"/>
    <cellStyle name="T_Book1_ung truoc 2011 NSTW Thanh Hoa + Nge An gui Thu 12-5_Bieu4HTMT_KH TPCP vung TNB (03-1-2012) 2 2 4" xfId="20311" xr:uid="{00000000-0005-0000-0000-0000B9670000}"/>
    <cellStyle name="T_Book1_ung truoc 2011 NSTW Thanh Hoa + Nge An gui Thu 12-5_Bieu4HTMT_KH TPCP vung TNB (03-1-2012) 2 2 4 2" xfId="35759" xr:uid="{00000000-0005-0000-0000-0000BA670000}"/>
    <cellStyle name="T_Book1_ung truoc 2011 NSTW Thanh Hoa + Nge An gui Thu 12-5_Bieu4HTMT_KH TPCP vung TNB (03-1-2012) 2 2 5" xfId="35754" xr:uid="{00000000-0005-0000-0000-0000BB670000}"/>
    <cellStyle name="T_Book1_ung truoc 2011 NSTW Thanh Hoa + Nge An gui Thu 12-5_Bieu4HTMT_KH TPCP vung TNB (03-1-2012) 2 3" xfId="8849" xr:uid="{00000000-0005-0000-0000-0000BC670000}"/>
    <cellStyle name="T_Book1_ung truoc 2011 NSTW Thanh Hoa + Nge An gui Thu 12-5_Bieu4HTMT_KH TPCP vung TNB (03-1-2012) 2 3 2" xfId="11113" xr:uid="{00000000-0005-0000-0000-0000BD670000}"/>
    <cellStyle name="T_Book1_ung truoc 2011 NSTW Thanh Hoa + Nge An gui Thu 12-5_Bieu4HTMT_KH TPCP vung TNB (03-1-2012) 2 3 2 2" xfId="20313" xr:uid="{00000000-0005-0000-0000-0000BE670000}"/>
    <cellStyle name="T_Book1_ung truoc 2011 NSTW Thanh Hoa + Nge An gui Thu 12-5_Bieu4HTMT_KH TPCP vung TNB (03-1-2012) 2 3 2 2 2" xfId="35762" xr:uid="{00000000-0005-0000-0000-0000BF670000}"/>
    <cellStyle name="T_Book1_ung truoc 2011 NSTW Thanh Hoa + Nge An gui Thu 12-5_Bieu4HTMT_KH TPCP vung TNB (03-1-2012) 2 3 2 3" xfId="35761" xr:uid="{00000000-0005-0000-0000-0000C0670000}"/>
    <cellStyle name="T_Book1_ung truoc 2011 NSTW Thanh Hoa + Nge An gui Thu 12-5_Bieu4HTMT_KH TPCP vung TNB (03-1-2012) 2 3 3" xfId="18392" xr:uid="{00000000-0005-0000-0000-0000C1670000}"/>
    <cellStyle name="T_Book1_ung truoc 2011 NSTW Thanh Hoa + Nge An gui Thu 12-5_Bieu4HTMT_KH TPCP vung TNB (03-1-2012) 2 3 3 2" xfId="35763" xr:uid="{00000000-0005-0000-0000-0000C2670000}"/>
    <cellStyle name="T_Book1_ung truoc 2011 NSTW Thanh Hoa + Nge An gui Thu 12-5_Bieu4HTMT_KH TPCP vung TNB (03-1-2012) 2 3 4" xfId="35760" xr:uid="{00000000-0005-0000-0000-0000C3670000}"/>
    <cellStyle name="T_Book1_ung truoc 2011 NSTW Thanh Hoa + Nge An gui Thu 12-5_Bieu4HTMT_KH TPCP vung TNB (03-1-2012) 2 4" xfId="6549" xr:uid="{00000000-0005-0000-0000-0000C4670000}"/>
    <cellStyle name="T_Book1_ung truoc 2011 NSTW Thanh Hoa + Nge An gui Thu 12-5_Bieu4HTMT_KH TPCP vung TNB (03-1-2012) 2 4 2" xfId="17467" xr:uid="{00000000-0005-0000-0000-0000C5670000}"/>
    <cellStyle name="T_Book1_ung truoc 2011 NSTW Thanh Hoa + Nge An gui Thu 12-5_Bieu4HTMT_KH TPCP vung TNB (03-1-2012) 2 4 2 2" xfId="35765" xr:uid="{00000000-0005-0000-0000-0000C6670000}"/>
    <cellStyle name="T_Book1_ung truoc 2011 NSTW Thanh Hoa + Nge An gui Thu 12-5_Bieu4HTMT_KH TPCP vung TNB (03-1-2012) 2 4 3" xfId="35764" xr:uid="{00000000-0005-0000-0000-0000C7670000}"/>
    <cellStyle name="T_Book1_ung truoc 2011 NSTW Thanh Hoa + Nge An gui Thu 12-5_Bieu4HTMT_KH TPCP vung TNB (03-1-2012) 2 5" xfId="8851" xr:uid="{00000000-0005-0000-0000-0000C8670000}"/>
    <cellStyle name="T_Book1_ung truoc 2011 NSTW Thanh Hoa + Nge An gui Thu 12-5_Bieu4HTMT_KH TPCP vung TNB (03-1-2012) 2 5 2" xfId="18393" xr:uid="{00000000-0005-0000-0000-0000C9670000}"/>
    <cellStyle name="T_Book1_ung truoc 2011 NSTW Thanh Hoa + Nge An gui Thu 12-5_Bieu4HTMT_KH TPCP vung TNB (03-1-2012) 2 5 2 2" xfId="35767" xr:uid="{00000000-0005-0000-0000-0000CA670000}"/>
    <cellStyle name="T_Book1_ung truoc 2011 NSTW Thanh Hoa + Nge An gui Thu 12-5_Bieu4HTMT_KH TPCP vung TNB (03-1-2012) 2 5 3" xfId="35766" xr:uid="{00000000-0005-0000-0000-0000CB670000}"/>
    <cellStyle name="T_Book1_ung truoc 2011 NSTW Thanh Hoa + Nge An gui Thu 12-5_Bieu4HTMT_KH TPCP vung TNB (03-1-2012) 2 6" xfId="20310" xr:uid="{00000000-0005-0000-0000-0000CC670000}"/>
    <cellStyle name="T_Book1_ung truoc 2011 NSTW Thanh Hoa + Nge An gui Thu 12-5_Bieu4HTMT_KH TPCP vung TNB (03-1-2012) 2 6 2" xfId="35768" xr:uid="{00000000-0005-0000-0000-0000CD670000}"/>
    <cellStyle name="T_Book1_ung truoc 2011 NSTW Thanh Hoa + Nge An gui Thu 12-5_Bieu4HTMT_KH TPCP vung TNB (03-1-2012) 2 7" xfId="35753" xr:uid="{00000000-0005-0000-0000-0000CE670000}"/>
    <cellStyle name="T_Book1_ung truoc 2011 NSTW Thanh Hoa + Nge An gui Thu 12-5_Bieu4HTMT_KH TPCP vung TNB (03-1-2012) 3" xfId="11115" xr:uid="{00000000-0005-0000-0000-0000CF670000}"/>
    <cellStyle name="T_Book1_ung truoc 2011 NSTW Thanh Hoa + Nge An gui Thu 12-5_Bieu4HTMT_KH TPCP vung TNB (03-1-2012) 3 2" xfId="10354" xr:uid="{00000000-0005-0000-0000-0000D0670000}"/>
    <cellStyle name="T_Book1_ung truoc 2011 NSTW Thanh Hoa + Nge An gui Thu 12-5_Bieu4HTMT_KH TPCP vung TNB (03-1-2012) 3 2 2" xfId="19612" xr:uid="{00000000-0005-0000-0000-0000D1670000}"/>
    <cellStyle name="T_Book1_ung truoc 2011 NSTW Thanh Hoa + Nge An gui Thu 12-5_Bieu4HTMT_KH TPCP vung TNB (03-1-2012) 3 2 2 2" xfId="35771" xr:uid="{00000000-0005-0000-0000-0000D2670000}"/>
    <cellStyle name="T_Book1_ung truoc 2011 NSTW Thanh Hoa + Nge An gui Thu 12-5_Bieu4HTMT_KH TPCP vung TNB (03-1-2012) 3 2 3" xfId="35770" xr:uid="{00000000-0005-0000-0000-0000D3670000}"/>
    <cellStyle name="T_Book1_ung truoc 2011 NSTW Thanh Hoa + Nge An gui Thu 12-5_Bieu4HTMT_KH TPCP vung TNB (03-1-2012) 3 3" xfId="3732" xr:uid="{00000000-0005-0000-0000-0000D4670000}"/>
    <cellStyle name="T_Book1_ung truoc 2011 NSTW Thanh Hoa + Nge An gui Thu 12-5_Bieu4HTMT_KH TPCP vung TNB (03-1-2012) 3 3 2" xfId="16496" xr:uid="{00000000-0005-0000-0000-0000D5670000}"/>
    <cellStyle name="T_Book1_ung truoc 2011 NSTW Thanh Hoa + Nge An gui Thu 12-5_Bieu4HTMT_KH TPCP vung TNB (03-1-2012) 3 3 2 2" xfId="35773" xr:uid="{00000000-0005-0000-0000-0000D6670000}"/>
    <cellStyle name="T_Book1_ung truoc 2011 NSTW Thanh Hoa + Nge An gui Thu 12-5_Bieu4HTMT_KH TPCP vung TNB (03-1-2012) 3 3 3" xfId="35772" xr:uid="{00000000-0005-0000-0000-0000D7670000}"/>
    <cellStyle name="T_Book1_ung truoc 2011 NSTW Thanh Hoa + Nge An gui Thu 12-5_Bieu4HTMT_KH TPCP vung TNB (03-1-2012) 3 4" xfId="20315" xr:uid="{00000000-0005-0000-0000-0000D8670000}"/>
    <cellStyle name="T_Book1_ung truoc 2011 NSTW Thanh Hoa + Nge An gui Thu 12-5_Bieu4HTMT_KH TPCP vung TNB (03-1-2012) 3 4 2" xfId="35774" xr:uid="{00000000-0005-0000-0000-0000D9670000}"/>
    <cellStyle name="T_Book1_ung truoc 2011 NSTW Thanh Hoa + Nge An gui Thu 12-5_Bieu4HTMT_KH TPCP vung TNB (03-1-2012) 3 5" xfId="35769" xr:uid="{00000000-0005-0000-0000-0000DA670000}"/>
    <cellStyle name="T_Book1_ung truoc 2011 NSTW Thanh Hoa + Nge An gui Thu 12-5_Bieu4HTMT_KH TPCP vung TNB (03-1-2012) 4" xfId="11116" xr:uid="{00000000-0005-0000-0000-0000DB670000}"/>
    <cellStyle name="T_Book1_ung truoc 2011 NSTW Thanh Hoa + Nge An gui Thu 12-5_Bieu4HTMT_KH TPCP vung TNB (03-1-2012) 4 2" xfId="8305" xr:uid="{00000000-0005-0000-0000-0000DC670000}"/>
    <cellStyle name="T_Book1_ung truoc 2011 NSTW Thanh Hoa + Nge An gui Thu 12-5_Bieu4HTMT_KH TPCP vung TNB (03-1-2012) 4 2 2" xfId="18223" xr:uid="{00000000-0005-0000-0000-0000DD670000}"/>
    <cellStyle name="T_Book1_ung truoc 2011 NSTW Thanh Hoa + Nge An gui Thu 12-5_Bieu4HTMT_KH TPCP vung TNB (03-1-2012) 4 2 2 2" xfId="35777" xr:uid="{00000000-0005-0000-0000-0000DE670000}"/>
    <cellStyle name="T_Book1_ung truoc 2011 NSTW Thanh Hoa + Nge An gui Thu 12-5_Bieu4HTMT_KH TPCP vung TNB (03-1-2012) 4 2 3" xfId="35776" xr:uid="{00000000-0005-0000-0000-0000DF670000}"/>
    <cellStyle name="T_Book1_ung truoc 2011 NSTW Thanh Hoa + Nge An gui Thu 12-5_Bieu4HTMT_KH TPCP vung TNB (03-1-2012) 4 3" xfId="20316" xr:uid="{00000000-0005-0000-0000-0000E0670000}"/>
    <cellStyle name="T_Book1_ung truoc 2011 NSTW Thanh Hoa + Nge An gui Thu 12-5_Bieu4HTMT_KH TPCP vung TNB (03-1-2012) 4 3 2" xfId="35778" xr:uid="{00000000-0005-0000-0000-0000E1670000}"/>
    <cellStyle name="T_Book1_ung truoc 2011 NSTW Thanh Hoa + Nge An gui Thu 12-5_Bieu4HTMT_KH TPCP vung TNB (03-1-2012) 4 4" xfId="35775" xr:uid="{00000000-0005-0000-0000-0000E2670000}"/>
    <cellStyle name="T_Book1_ung truoc 2011 NSTW Thanh Hoa + Nge An gui Thu 12-5_Bieu4HTMT_KH TPCP vung TNB (03-1-2012) 5" xfId="11117" xr:uid="{00000000-0005-0000-0000-0000E3670000}"/>
    <cellStyle name="T_Book1_ung truoc 2011 NSTW Thanh Hoa + Nge An gui Thu 12-5_Bieu4HTMT_KH TPCP vung TNB (03-1-2012) 5 2" xfId="20317" xr:uid="{00000000-0005-0000-0000-0000E4670000}"/>
    <cellStyle name="T_Book1_ung truoc 2011 NSTW Thanh Hoa + Nge An gui Thu 12-5_Bieu4HTMT_KH TPCP vung TNB (03-1-2012) 5 2 2" xfId="35780" xr:uid="{00000000-0005-0000-0000-0000E5670000}"/>
    <cellStyle name="T_Book1_ung truoc 2011 NSTW Thanh Hoa + Nge An gui Thu 12-5_Bieu4HTMT_KH TPCP vung TNB (03-1-2012) 5 3" xfId="35779" xr:uid="{00000000-0005-0000-0000-0000E6670000}"/>
    <cellStyle name="T_Book1_ung truoc 2011 NSTW Thanh Hoa + Nge An gui Thu 12-5_Bieu4HTMT_KH TPCP vung TNB (03-1-2012) 6" xfId="11118" xr:uid="{00000000-0005-0000-0000-0000E7670000}"/>
    <cellStyle name="T_Book1_ung truoc 2011 NSTW Thanh Hoa + Nge An gui Thu 12-5_Bieu4HTMT_KH TPCP vung TNB (03-1-2012) 6 2" xfId="20318" xr:uid="{00000000-0005-0000-0000-0000E8670000}"/>
    <cellStyle name="T_Book1_ung truoc 2011 NSTW Thanh Hoa + Nge An gui Thu 12-5_Bieu4HTMT_KH TPCP vung TNB (03-1-2012) 6 2 2" xfId="35782" xr:uid="{00000000-0005-0000-0000-0000E9670000}"/>
    <cellStyle name="T_Book1_ung truoc 2011 NSTW Thanh Hoa + Nge An gui Thu 12-5_Bieu4HTMT_KH TPCP vung TNB (03-1-2012) 6 3" xfId="35781" xr:uid="{00000000-0005-0000-0000-0000EA670000}"/>
    <cellStyle name="T_Book1_ung truoc 2011 NSTW Thanh Hoa + Nge An gui Thu 12-5_Bieu4HTMT_KH TPCP vung TNB (03-1-2012) 7" xfId="20309" xr:uid="{00000000-0005-0000-0000-0000EB670000}"/>
    <cellStyle name="T_Book1_ung truoc 2011 NSTW Thanh Hoa + Nge An gui Thu 12-5_Bieu4HTMT_KH TPCP vung TNB (03-1-2012) 7 2" xfId="35783" xr:uid="{00000000-0005-0000-0000-0000EC670000}"/>
    <cellStyle name="T_Book1_ung truoc 2011 NSTW Thanh Hoa + Nge An gui Thu 12-5_Bieu4HTMT_KH TPCP vung TNB (03-1-2012) 8" xfId="35752" xr:uid="{00000000-0005-0000-0000-0000ED670000}"/>
    <cellStyle name="T_Book1_ung truoc 2011 NSTW Thanh Hoa + Nge An gui Thu 12-5_KH TPCP vung TNB (03-1-2012)" xfId="11119" xr:uid="{00000000-0005-0000-0000-0000EE670000}"/>
    <cellStyle name="T_Book1_ung truoc 2011 NSTW Thanh Hoa + Nge An gui Thu 12-5_KH TPCP vung TNB (03-1-2012) 2" xfId="11120" xr:uid="{00000000-0005-0000-0000-0000EF670000}"/>
    <cellStyle name="T_Book1_ung truoc 2011 NSTW Thanh Hoa + Nge An gui Thu 12-5_KH TPCP vung TNB (03-1-2012) 2 2" xfId="11121" xr:uid="{00000000-0005-0000-0000-0000F0670000}"/>
    <cellStyle name="T_Book1_ung truoc 2011 NSTW Thanh Hoa + Nge An gui Thu 12-5_KH TPCP vung TNB (03-1-2012) 2 2 2" xfId="11122" xr:uid="{00000000-0005-0000-0000-0000F1670000}"/>
    <cellStyle name="T_Book1_ung truoc 2011 NSTW Thanh Hoa + Nge An gui Thu 12-5_KH TPCP vung TNB (03-1-2012) 2 2 2 2" xfId="20322" xr:uid="{00000000-0005-0000-0000-0000F2670000}"/>
    <cellStyle name="T_Book1_ung truoc 2011 NSTW Thanh Hoa + Nge An gui Thu 12-5_KH TPCP vung TNB (03-1-2012) 2 2 2 2 2" xfId="35788" xr:uid="{00000000-0005-0000-0000-0000F3670000}"/>
    <cellStyle name="T_Book1_ung truoc 2011 NSTW Thanh Hoa + Nge An gui Thu 12-5_KH TPCP vung TNB (03-1-2012) 2 2 2 3" xfId="35787" xr:uid="{00000000-0005-0000-0000-0000F4670000}"/>
    <cellStyle name="T_Book1_ung truoc 2011 NSTW Thanh Hoa + Nge An gui Thu 12-5_KH TPCP vung TNB (03-1-2012) 2 2 3" xfId="11124" xr:uid="{00000000-0005-0000-0000-0000F5670000}"/>
    <cellStyle name="T_Book1_ung truoc 2011 NSTW Thanh Hoa + Nge An gui Thu 12-5_KH TPCP vung TNB (03-1-2012) 2 2 3 2" xfId="20324" xr:uid="{00000000-0005-0000-0000-0000F6670000}"/>
    <cellStyle name="T_Book1_ung truoc 2011 NSTW Thanh Hoa + Nge An gui Thu 12-5_KH TPCP vung TNB (03-1-2012) 2 2 3 2 2" xfId="35790" xr:uid="{00000000-0005-0000-0000-0000F7670000}"/>
    <cellStyle name="T_Book1_ung truoc 2011 NSTW Thanh Hoa + Nge An gui Thu 12-5_KH TPCP vung TNB (03-1-2012) 2 2 3 3" xfId="35789" xr:uid="{00000000-0005-0000-0000-0000F8670000}"/>
    <cellStyle name="T_Book1_ung truoc 2011 NSTW Thanh Hoa + Nge An gui Thu 12-5_KH TPCP vung TNB (03-1-2012) 2 2 4" xfId="20321" xr:uid="{00000000-0005-0000-0000-0000F9670000}"/>
    <cellStyle name="T_Book1_ung truoc 2011 NSTW Thanh Hoa + Nge An gui Thu 12-5_KH TPCP vung TNB (03-1-2012) 2 2 4 2" xfId="35791" xr:uid="{00000000-0005-0000-0000-0000FA670000}"/>
    <cellStyle name="T_Book1_ung truoc 2011 NSTW Thanh Hoa + Nge An gui Thu 12-5_KH TPCP vung TNB (03-1-2012) 2 2 5" xfId="35786" xr:uid="{00000000-0005-0000-0000-0000FB670000}"/>
    <cellStyle name="T_Book1_ung truoc 2011 NSTW Thanh Hoa + Nge An gui Thu 12-5_KH TPCP vung TNB (03-1-2012) 2 3" xfId="6749" xr:uid="{00000000-0005-0000-0000-0000FC670000}"/>
    <cellStyle name="T_Book1_ung truoc 2011 NSTW Thanh Hoa + Nge An gui Thu 12-5_KH TPCP vung TNB (03-1-2012) 2 3 2" xfId="5689" xr:uid="{00000000-0005-0000-0000-0000FD670000}"/>
    <cellStyle name="T_Book1_ung truoc 2011 NSTW Thanh Hoa + Nge An gui Thu 12-5_KH TPCP vung TNB (03-1-2012) 2 3 2 2" xfId="17175" xr:uid="{00000000-0005-0000-0000-0000FE670000}"/>
    <cellStyle name="T_Book1_ung truoc 2011 NSTW Thanh Hoa + Nge An gui Thu 12-5_KH TPCP vung TNB (03-1-2012) 2 3 2 2 2" xfId="35794" xr:uid="{00000000-0005-0000-0000-0000FF670000}"/>
    <cellStyle name="T_Book1_ung truoc 2011 NSTW Thanh Hoa + Nge An gui Thu 12-5_KH TPCP vung TNB (03-1-2012) 2 3 2 3" xfId="35793" xr:uid="{00000000-0005-0000-0000-000000680000}"/>
    <cellStyle name="T_Book1_ung truoc 2011 NSTW Thanh Hoa + Nge An gui Thu 12-5_KH TPCP vung TNB (03-1-2012) 2 3 3" xfId="17544" xr:uid="{00000000-0005-0000-0000-000001680000}"/>
    <cellStyle name="T_Book1_ung truoc 2011 NSTW Thanh Hoa + Nge An gui Thu 12-5_KH TPCP vung TNB (03-1-2012) 2 3 3 2" xfId="35795" xr:uid="{00000000-0005-0000-0000-000002680000}"/>
    <cellStyle name="T_Book1_ung truoc 2011 NSTW Thanh Hoa + Nge An gui Thu 12-5_KH TPCP vung TNB (03-1-2012) 2 3 4" xfId="35792" xr:uid="{00000000-0005-0000-0000-000003680000}"/>
    <cellStyle name="T_Book1_ung truoc 2011 NSTW Thanh Hoa + Nge An gui Thu 12-5_KH TPCP vung TNB (03-1-2012) 2 4" xfId="11126" xr:uid="{00000000-0005-0000-0000-000004680000}"/>
    <cellStyle name="T_Book1_ung truoc 2011 NSTW Thanh Hoa + Nge An gui Thu 12-5_KH TPCP vung TNB (03-1-2012) 2 4 2" xfId="20326" xr:uid="{00000000-0005-0000-0000-000005680000}"/>
    <cellStyle name="T_Book1_ung truoc 2011 NSTW Thanh Hoa + Nge An gui Thu 12-5_KH TPCP vung TNB (03-1-2012) 2 4 2 2" xfId="35797" xr:uid="{00000000-0005-0000-0000-000006680000}"/>
    <cellStyle name="T_Book1_ung truoc 2011 NSTW Thanh Hoa + Nge An gui Thu 12-5_KH TPCP vung TNB (03-1-2012) 2 4 3" xfId="35796" xr:uid="{00000000-0005-0000-0000-000007680000}"/>
    <cellStyle name="T_Book1_ung truoc 2011 NSTW Thanh Hoa + Nge An gui Thu 12-5_KH TPCP vung TNB (03-1-2012) 2 5" xfId="11127" xr:uid="{00000000-0005-0000-0000-000008680000}"/>
    <cellStyle name="T_Book1_ung truoc 2011 NSTW Thanh Hoa + Nge An gui Thu 12-5_KH TPCP vung TNB (03-1-2012) 2 5 2" xfId="20327" xr:uid="{00000000-0005-0000-0000-000009680000}"/>
    <cellStyle name="T_Book1_ung truoc 2011 NSTW Thanh Hoa + Nge An gui Thu 12-5_KH TPCP vung TNB (03-1-2012) 2 5 2 2" xfId="35799" xr:uid="{00000000-0005-0000-0000-00000A680000}"/>
    <cellStyle name="T_Book1_ung truoc 2011 NSTW Thanh Hoa + Nge An gui Thu 12-5_KH TPCP vung TNB (03-1-2012) 2 5 3" xfId="35798" xr:uid="{00000000-0005-0000-0000-00000B680000}"/>
    <cellStyle name="T_Book1_ung truoc 2011 NSTW Thanh Hoa + Nge An gui Thu 12-5_KH TPCP vung TNB (03-1-2012) 2 6" xfId="20320" xr:uid="{00000000-0005-0000-0000-00000C680000}"/>
    <cellStyle name="T_Book1_ung truoc 2011 NSTW Thanh Hoa + Nge An gui Thu 12-5_KH TPCP vung TNB (03-1-2012) 2 6 2" xfId="35800" xr:uid="{00000000-0005-0000-0000-00000D680000}"/>
    <cellStyle name="T_Book1_ung truoc 2011 NSTW Thanh Hoa + Nge An gui Thu 12-5_KH TPCP vung TNB (03-1-2012) 2 7" xfId="35785" xr:uid="{00000000-0005-0000-0000-00000E680000}"/>
    <cellStyle name="T_Book1_ung truoc 2011 NSTW Thanh Hoa + Nge An gui Thu 12-5_KH TPCP vung TNB (03-1-2012) 3" xfId="11128" xr:uid="{00000000-0005-0000-0000-00000F680000}"/>
    <cellStyle name="T_Book1_ung truoc 2011 NSTW Thanh Hoa + Nge An gui Thu 12-5_KH TPCP vung TNB (03-1-2012) 3 2" xfId="11129" xr:uid="{00000000-0005-0000-0000-000010680000}"/>
    <cellStyle name="T_Book1_ung truoc 2011 NSTW Thanh Hoa + Nge An gui Thu 12-5_KH TPCP vung TNB (03-1-2012) 3 2 2" xfId="20329" xr:uid="{00000000-0005-0000-0000-000011680000}"/>
    <cellStyle name="T_Book1_ung truoc 2011 NSTW Thanh Hoa + Nge An gui Thu 12-5_KH TPCP vung TNB (03-1-2012) 3 2 2 2" xfId="35803" xr:uid="{00000000-0005-0000-0000-000012680000}"/>
    <cellStyle name="T_Book1_ung truoc 2011 NSTW Thanh Hoa + Nge An gui Thu 12-5_KH TPCP vung TNB (03-1-2012) 3 2 3" xfId="35802" xr:uid="{00000000-0005-0000-0000-000013680000}"/>
    <cellStyle name="T_Book1_ung truoc 2011 NSTW Thanh Hoa + Nge An gui Thu 12-5_KH TPCP vung TNB (03-1-2012) 3 3" xfId="11130" xr:uid="{00000000-0005-0000-0000-000014680000}"/>
    <cellStyle name="T_Book1_ung truoc 2011 NSTW Thanh Hoa + Nge An gui Thu 12-5_KH TPCP vung TNB (03-1-2012) 3 3 2" xfId="20330" xr:uid="{00000000-0005-0000-0000-000015680000}"/>
    <cellStyle name="T_Book1_ung truoc 2011 NSTW Thanh Hoa + Nge An gui Thu 12-5_KH TPCP vung TNB (03-1-2012) 3 3 2 2" xfId="35805" xr:uid="{00000000-0005-0000-0000-000016680000}"/>
    <cellStyle name="T_Book1_ung truoc 2011 NSTW Thanh Hoa + Nge An gui Thu 12-5_KH TPCP vung TNB (03-1-2012) 3 3 3" xfId="35804" xr:uid="{00000000-0005-0000-0000-000017680000}"/>
    <cellStyle name="T_Book1_ung truoc 2011 NSTW Thanh Hoa + Nge An gui Thu 12-5_KH TPCP vung TNB (03-1-2012) 3 4" xfId="20328" xr:uid="{00000000-0005-0000-0000-000018680000}"/>
    <cellStyle name="T_Book1_ung truoc 2011 NSTW Thanh Hoa + Nge An gui Thu 12-5_KH TPCP vung TNB (03-1-2012) 3 4 2" xfId="35806" xr:uid="{00000000-0005-0000-0000-000019680000}"/>
    <cellStyle name="T_Book1_ung truoc 2011 NSTW Thanh Hoa + Nge An gui Thu 12-5_KH TPCP vung TNB (03-1-2012) 3 5" xfId="35801" xr:uid="{00000000-0005-0000-0000-00001A680000}"/>
    <cellStyle name="T_Book1_ung truoc 2011 NSTW Thanh Hoa + Nge An gui Thu 12-5_KH TPCP vung TNB (03-1-2012) 4" xfId="11131" xr:uid="{00000000-0005-0000-0000-00001B680000}"/>
    <cellStyle name="T_Book1_ung truoc 2011 NSTW Thanh Hoa + Nge An gui Thu 12-5_KH TPCP vung TNB (03-1-2012) 4 2" xfId="3062" xr:uid="{00000000-0005-0000-0000-00001C680000}"/>
    <cellStyle name="T_Book1_ung truoc 2011 NSTW Thanh Hoa + Nge An gui Thu 12-5_KH TPCP vung TNB (03-1-2012) 4 2 2" xfId="16274" xr:uid="{00000000-0005-0000-0000-00001D680000}"/>
    <cellStyle name="T_Book1_ung truoc 2011 NSTW Thanh Hoa + Nge An gui Thu 12-5_KH TPCP vung TNB (03-1-2012) 4 2 2 2" xfId="35809" xr:uid="{00000000-0005-0000-0000-00001E680000}"/>
    <cellStyle name="T_Book1_ung truoc 2011 NSTW Thanh Hoa + Nge An gui Thu 12-5_KH TPCP vung TNB (03-1-2012) 4 2 3" xfId="35808" xr:uid="{00000000-0005-0000-0000-00001F680000}"/>
    <cellStyle name="T_Book1_ung truoc 2011 NSTW Thanh Hoa + Nge An gui Thu 12-5_KH TPCP vung TNB (03-1-2012) 4 3" xfId="20331" xr:uid="{00000000-0005-0000-0000-000020680000}"/>
    <cellStyle name="T_Book1_ung truoc 2011 NSTW Thanh Hoa + Nge An gui Thu 12-5_KH TPCP vung TNB (03-1-2012) 4 3 2" xfId="35810" xr:uid="{00000000-0005-0000-0000-000021680000}"/>
    <cellStyle name="T_Book1_ung truoc 2011 NSTW Thanh Hoa + Nge An gui Thu 12-5_KH TPCP vung TNB (03-1-2012) 4 4" xfId="35807" xr:uid="{00000000-0005-0000-0000-000022680000}"/>
    <cellStyle name="T_Book1_ung truoc 2011 NSTW Thanh Hoa + Nge An gui Thu 12-5_KH TPCP vung TNB (03-1-2012) 5" xfId="11132" xr:uid="{00000000-0005-0000-0000-000023680000}"/>
    <cellStyle name="T_Book1_ung truoc 2011 NSTW Thanh Hoa + Nge An gui Thu 12-5_KH TPCP vung TNB (03-1-2012) 5 2" xfId="20332" xr:uid="{00000000-0005-0000-0000-000024680000}"/>
    <cellStyle name="T_Book1_ung truoc 2011 NSTW Thanh Hoa + Nge An gui Thu 12-5_KH TPCP vung TNB (03-1-2012) 5 2 2" xfId="35812" xr:uid="{00000000-0005-0000-0000-000025680000}"/>
    <cellStyle name="T_Book1_ung truoc 2011 NSTW Thanh Hoa + Nge An gui Thu 12-5_KH TPCP vung TNB (03-1-2012) 5 3" xfId="35811" xr:uid="{00000000-0005-0000-0000-000026680000}"/>
    <cellStyle name="T_Book1_ung truoc 2011 NSTW Thanh Hoa + Nge An gui Thu 12-5_KH TPCP vung TNB (03-1-2012) 6" xfId="11133" xr:uid="{00000000-0005-0000-0000-000027680000}"/>
    <cellStyle name="T_Book1_ung truoc 2011 NSTW Thanh Hoa + Nge An gui Thu 12-5_KH TPCP vung TNB (03-1-2012) 6 2" xfId="20333" xr:uid="{00000000-0005-0000-0000-000028680000}"/>
    <cellStyle name="T_Book1_ung truoc 2011 NSTW Thanh Hoa + Nge An gui Thu 12-5_KH TPCP vung TNB (03-1-2012) 6 2 2" xfId="35814" xr:uid="{00000000-0005-0000-0000-000029680000}"/>
    <cellStyle name="T_Book1_ung truoc 2011 NSTW Thanh Hoa + Nge An gui Thu 12-5_KH TPCP vung TNB (03-1-2012) 6 3" xfId="35813" xr:uid="{00000000-0005-0000-0000-00002A680000}"/>
    <cellStyle name="T_Book1_ung truoc 2011 NSTW Thanh Hoa + Nge An gui Thu 12-5_KH TPCP vung TNB (03-1-2012) 7" xfId="20319" xr:uid="{00000000-0005-0000-0000-00002B680000}"/>
    <cellStyle name="T_Book1_ung truoc 2011 NSTW Thanh Hoa + Nge An gui Thu 12-5_KH TPCP vung TNB (03-1-2012) 7 2" xfId="35815" xr:uid="{00000000-0005-0000-0000-00002C680000}"/>
    <cellStyle name="T_Book1_ung truoc 2011 NSTW Thanh Hoa + Nge An gui Thu 12-5_KH TPCP vung TNB (03-1-2012) 8" xfId="35784" xr:uid="{00000000-0005-0000-0000-00002D680000}"/>
    <cellStyle name="T_Book1_ÿÿÿÿÿ" xfId="6080" xr:uid="{00000000-0005-0000-0000-00002E680000}"/>
    <cellStyle name="T_Book1_ÿÿÿÿÿ 2" xfId="1280" xr:uid="{00000000-0005-0000-0000-00002F680000}"/>
    <cellStyle name="T_Book1_ÿÿÿÿÿ 2 2" xfId="6710" xr:uid="{00000000-0005-0000-0000-000030680000}"/>
    <cellStyle name="T_Book1_ÿÿÿÿÿ 2 2 2" xfId="4585" xr:uid="{00000000-0005-0000-0000-000031680000}"/>
    <cellStyle name="T_Book1_ÿÿÿÿÿ 2 2 2 2" xfId="16798" xr:uid="{00000000-0005-0000-0000-000032680000}"/>
    <cellStyle name="T_Book1_ÿÿÿÿÿ 2 2 2 2 2" xfId="35820" xr:uid="{00000000-0005-0000-0000-000033680000}"/>
    <cellStyle name="T_Book1_ÿÿÿÿÿ 2 2 2 3" xfId="35819" xr:uid="{00000000-0005-0000-0000-000034680000}"/>
    <cellStyle name="T_Book1_ÿÿÿÿÿ 2 2 3" xfId="6053" xr:uid="{00000000-0005-0000-0000-000035680000}"/>
    <cellStyle name="T_Book1_ÿÿÿÿÿ 2 2 3 2" xfId="17287" xr:uid="{00000000-0005-0000-0000-000036680000}"/>
    <cellStyle name="T_Book1_ÿÿÿÿÿ 2 2 3 2 2" xfId="35822" xr:uid="{00000000-0005-0000-0000-000037680000}"/>
    <cellStyle name="T_Book1_ÿÿÿÿÿ 2 2 3 3" xfId="35821" xr:uid="{00000000-0005-0000-0000-000038680000}"/>
    <cellStyle name="T_Book1_ÿÿÿÿÿ 2 2 4" xfId="17532" xr:uid="{00000000-0005-0000-0000-000039680000}"/>
    <cellStyle name="T_Book1_ÿÿÿÿÿ 2 2 4 2" xfId="35823" xr:uid="{00000000-0005-0000-0000-00003A680000}"/>
    <cellStyle name="T_Book1_ÿÿÿÿÿ 2 2 5" xfId="35818" xr:uid="{00000000-0005-0000-0000-00003B680000}"/>
    <cellStyle name="T_Book1_ÿÿÿÿÿ 2 3" xfId="8705" xr:uid="{00000000-0005-0000-0000-00003C680000}"/>
    <cellStyle name="T_Book1_ÿÿÿÿÿ 2 3 2" xfId="2842" xr:uid="{00000000-0005-0000-0000-00003D680000}"/>
    <cellStyle name="T_Book1_ÿÿÿÿÿ 2 3 2 2" xfId="16198" xr:uid="{00000000-0005-0000-0000-00003E680000}"/>
    <cellStyle name="T_Book1_ÿÿÿÿÿ 2 3 2 2 2" xfId="35826" xr:uid="{00000000-0005-0000-0000-00003F680000}"/>
    <cellStyle name="T_Book1_ÿÿÿÿÿ 2 3 2 3" xfId="35825" xr:uid="{00000000-0005-0000-0000-000040680000}"/>
    <cellStyle name="T_Book1_ÿÿÿÿÿ 2 3 3" xfId="18339" xr:uid="{00000000-0005-0000-0000-000041680000}"/>
    <cellStyle name="T_Book1_ÿÿÿÿÿ 2 3 3 2" xfId="35827" xr:uid="{00000000-0005-0000-0000-000042680000}"/>
    <cellStyle name="T_Book1_ÿÿÿÿÿ 2 3 4" xfId="35824" xr:uid="{00000000-0005-0000-0000-000043680000}"/>
    <cellStyle name="T_Book1_ÿÿÿÿÿ 2 4" xfId="8712" xr:uid="{00000000-0005-0000-0000-000044680000}"/>
    <cellStyle name="T_Book1_ÿÿÿÿÿ 2 4 2" xfId="18343" xr:uid="{00000000-0005-0000-0000-000045680000}"/>
    <cellStyle name="T_Book1_ÿÿÿÿÿ 2 4 2 2" xfId="35829" xr:uid="{00000000-0005-0000-0000-000046680000}"/>
    <cellStyle name="T_Book1_ÿÿÿÿÿ 2 4 3" xfId="35828" xr:uid="{00000000-0005-0000-0000-000047680000}"/>
    <cellStyle name="T_Book1_ÿÿÿÿÿ 2 5" xfId="11134" xr:uid="{00000000-0005-0000-0000-000048680000}"/>
    <cellStyle name="T_Book1_ÿÿÿÿÿ 2 5 2" xfId="20334" xr:uid="{00000000-0005-0000-0000-000049680000}"/>
    <cellStyle name="T_Book1_ÿÿÿÿÿ 2 5 2 2" xfId="35831" xr:uid="{00000000-0005-0000-0000-00004A680000}"/>
    <cellStyle name="T_Book1_ÿÿÿÿÿ 2 5 3" xfId="35830" xr:uid="{00000000-0005-0000-0000-00004B680000}"/>
    <cellStyle name="T_Book1_ÿÿÿÿÿ 2 6" xfId="15636" xr:uid="{00000000-0005-0000-0000-00004C680000}"/>
    <cellStyle name="T_Book1_ÿÿÿÿÿ 2 6 2" xfId="35832" xr:uid="{00000000-0005-0000-0000-00004D680000}"/>
    <cellStyle name="T_Book1_ÿÿÿÿÿ 2 7" xfId="35817" xr:uid="{00000000-0005-0000-0000-00004E680000}"/>
    <cellStyle name="T_Book1_ÿÿÿÿÿ 3" xfId="5589" xr:uid="{00000000-0005-0000-0000-00004F680000}"/>
    <cellStyle name="T_Book1_ÿÿÿÿÿ 3 2" xfId="1455" xr:uid="{00000000-0005-0000-0000-000050680000}"/>
    <cellStyle name="T_Book1_ÿÿÿÿÿ 3 2 2" xfId="15709" xr:uid="{00000000-0005-0000-0000-000051680000}"/>
    <cellStyle name="T_Book1_ÿÿÿÿÿ 3 2 2 2" xfId="35835" xr:uid="{00000000-0005-0000-0000-000052680000}"/>
    <cellStyle name="T_Book1_ÿÿÿÿÿ 3 2 3" xfId="35834" xr:uid="{00000000-0005-0000-0000-000053680000}"/>
    <cellStyle name="T_Book1_ÿÿÿÿÿ 3 3" xfId="1609" xr:uid="{00000000-0005-0000-0000-000054680000}"/>
    <cellStyle name="T_Book1_ÿÿÿÿÿ 3 3 2" xfId="15770" xr:uid="{00000000-0005-0000-0000-000055680000}"/>
    <cellStyle name="T_Book1_ÿÿÿÿÿ 3 3 2 2" xfId="35837" xr:uid="{00000000-0005-0000-0000-000056680000}"/>
    <cellStyle name="T_Book1_ÿÿÿÿÿ 3 3 3" xfId="35836" xr:uid="{00000000-0005-0000-0000-000057680000}"/>
    <cellStyle name="T_Book1_ÿÿÿÿÿ 3 4" xfId="17149" xr:uid="{00000000-0005-0000-0000-000058680000}"/>
    <cellStyle name="T_Book1_ÿÿÿÿÿ 3 4 2" xfId="35838" xr:uid="{00000000-0005-0000-0000-000059680000}"/>
    <cellStyle name="T_Book1_ÿÿÿÿÿ 3 5" xfId="35833" xr:uid="{00000000-0005-0000-0000-00005A680000}"/>
    <cellStyle name="T_Book1_ÿÿÿÿÿ 4" xfId="5593" xr:uid="{00000000-0005-0000-0000-00005B680000}"/>
    <cellStyle name="T_Book1_ÿÿÿÿÿ 4 2" xfId="11135" xr:uid="{00000000-0005-0000-0000-00005C680000}"/>
    <cellStyle name="T_Book1_ÿÿÿÿÿ 4 2 2" xfId="20335" xr:uid="{00000000-0005-0000-0000-00005D680000}"/>
    <cellStyle name="T_Book1_ÿÿÿÿÿ 4 2 2 2" xfId="35841" xr:uid="{00000000-0005-0000-0000-00005E680000}"/>
    <cellStyle name="T_Book1_ÿÿÿÿÿ 4 2 3" xfId="35840" xr:uid="{00000000-0005-0000-0000-00005F680000}"/>
    <cellStyle name="T_Book1_ÿÿÿÿÿ 4 3" xfId="17151" xr:uid="{00000000-0005-0000-0000-000060680000}"/>
    <cellStyle name="T_Book1_ÿÿÿÿÿ 4 3 2" xfId="35842" xr:uid="{00000000-0005-0000-0000-000061680000}"/>
    <cellStyle name="T_Book1_ÿÿÿÿÿ 4 4" xfId="35839" xr:uid="{00000000-0005-0000-0000-000062680000}"/>
    <cellStyle name="T_Book1_ÿÿÿÿÿ 5" xfId="101" xr:uid="{00000000-0005-0000-0000-000063680000}"/>
    <cellStyle name="T_Book1_ÿÿÿÿÿ 5 2" xfId="15194" xr:uid="{00000000-0005-0000-0000-000064680000}"/>
    <cellStyle name="T_Book1_ÿÿÿÿÿ 5 2 2" xfId="35844" xr:uid="{00000000-0005-0000-0000-000065680000}"/>
    <cellStyle name="T_Book1_ÿÿÿÿÿ 5 3" xfId="35843" xr:uid="{00000000-0005-0000-0000-000066680000}"/>
    <cellStyle name="T_Book1_ÿÿÿÿÿ 6" xfId="11136" xr:uid="{00000000-0005-0000-0000-000067680000}"/>
    <cellStyle name="T_Book1_ÿÿÿÿÿ 6 2" xfId="20336" xr:uid="{00000000-0005-0000-0000-000068680000}"/>
    <cellStyle name="T_Book1_ÿÿÿÿÿ 6 2 2" xfId="35846" xr:uid="{00000000-0005-0000-0000-000069680000}"/>
    <cellStyle name="T_Book1_ÿÿÿÿÿ 6 3" xfId="35845" xr:uid="{00000000-0005-0000-0000-00006A680000}"/>
    <cellStyle name="T_Book1_ÿÿÿÿÿ 7" xfId="17297" xr:uid="{00000000-0005-0000-0000-00006B680000}"/>
    <cellStyle name="T_Book1_ÿÿÿÿÿ 7 2" xfId="35847" xr:uid="{00000000-0005-0000-0000-00006C680000}"/>
    <cellStyle name="T_Book1_ÿÿÿÿÿ 8" xfId="35816" xr:uid="{00000000-0005-0000-0000-00006D680000}"/>
    <cellStyle name="T_Chuan bi dau tu nam 2008" xfId="11137" xr:uid="{00000000-0005-0000-0000-00006E680000}"/>
    <cellStyle name="T_Chuan bi dau tu nam 2008 2" xfId="7061" xr:uid="{00000000-0005-0000-0000-00006F680000}"/>
    <cellStyle name="T_Chuan bi dau tu nam 2008 2 2" xfId="7063" xr:uid="{00000000-0005-0000-0000-000070680000}"/>
    <cellStyle name="T_Chuan bi dau tu nam 2008 2 2 2" xfId="11138" xr:uid="{00000000-0005-0000-0000-000071680000}"/>
    <cellStyle name="T_Chuan bi dau tu nam 2008 2 2 2 2" xfId="20338" xr:uid="{00000000-0005-0000-0000-000072680000}"/>
    <cellStyle name="T_Chuan bi dau tu nam 2008 2 2 2 2 2" xfId="35852" xr:uid="{00000000-0005-0000-0000-000073680000}"/>
    <cellStyle name="T_Chuan bi dau tu nam 2008 2 2 2 3" xfId="35851" xr:uid="{00000000-0005-0000-0000-000074680000}"/>
    <cellStyle name="T_Chuan bi dau tu nam 2008 2 2 3" xfId="1412" xr:uid="{00000000-0005-0000-0000-000075680000}"/>
    <cellStyle name="T_Chuan bi dau tu nam 2008 2 2 3 2" xfId="15693" xr:uid="{00000000-0005-0000-0000-000076680000}"/>
    <cellStyle name="T_Chuan bi dau tu nam 2008 2 2 3 2 2" xfId="35854" xr:uid="{00000000-0005-0000-0000-000077680000}"/>
    <cellStyle name="T_Chuan bi dau tu nam 2008 2 2 3 3" xfId="35853" xr:uid="{00000000-0005-0000-0000-000078680000}"/>
    <cellStyle name="T_Chuan bi dau tu nam 2008 2 2 4" xfId="17755" xr:uid="{00000000-0005-0000-0000-000079680000}"/>
    <cellStyle name="T_Chuan bi dau tu nam 2008 2 2 4 2" xfId="35855" xr:uid="{00000000-0005-0000-0000-00007A680000}"/>
    <cellStyle name="T_Chuan bi dau tu nam 2008 2 2 5" xfId="35850" xr:uid="{00000000-0005-0000-0000-00007B680000}"/>
    <cellStyle name="T_Chuan bi dau tu nam 2008 2 3" xfId="11139" xr:uid="{00000000-0005-0000-0000-00007C680000}"/>
    <cellStyle name="T_Chuan bi dau tu nam 2008 2 3 2" xfId="11140" xr:uid="{00000000-0005-0000-0000-00007D680000}"/>
    <cellStyle name="T_Chuan bi dau tu nam 2008 2 3 2 2" xfId="20340" xr:uid="{00000000-0005-0000-0000-00007E680000}"/>
    <cellStyle name="T_Chuan bi dau tu nam 2008 2 3 2 2 2" xfId="35858" xr:uid="{00000000-0005-0000-0000-00007F680000}"/>
    <cellStyle name="T_Chuan bi dau tu nam 2008 2 3 2 3" xfId="35857" xr:uid="{00000000-0005-0000-0000-000080680000}"/>
    <cellStyle name="T_Chuan bi dau tu nam 2008 2 3 3" xfId="20339" xr:uid="{00000000-0005-0000-0000-000081680000}"/>
    <cellStyle name="T_Chuan bi dau tu nam 2008 2 3 3 2" xfId="35859" xr:uid="{00000000-0005-0000-0000-000082680000}"/>
    <cellStyle name="T_Chuan bi dau tu nam 2008 2 3 4" xfId="35856" xr:uid="{00000000-0005-0000-0000-000083680000}"/>
    <cellStyle name="T_Chuan bi dau tu nam 2008 2 4" xfId="525" xr:uid="{00000000-0005-0000-0000-000084680000}"/>
    <cellStyle name="T_Chuan bi dau tu nam 2008 2 4 2" xfId="15354" xr:uid="{00000000-0005-0000-0000-000085680000}"/>
    <cellStyle name="T_Chuan bi dau tu nam 2008 2 4 2 2" xfId="35861" xr:uid="{00000000-0005-0000-0000-000086680000}"/>
    <cellStyle name="T_Chuan bi dau tu nam 2008 2 4 3" xfId="35860" xr:uid="{00000000-0005-0000-0000-000087680000}"/>
    <cellStyle name="T_Chuan bi dau tu nam 2008 2 5" xfId="535" xr:uid="{00000000-0005-0000-0000-000088680000}"/>
    <cellStyle name="T_Chuan bi dau tu nam 2008 2 5 2" xfId="15358" xr:uid="{00000000-0005-0000-0000-000089680000}"/>
    <cellStyle name="T_Chuan bi dau tu nam 2008 2 5 2 2" xfId="35863" xr:uid="{00000000-0005-0000-0000-00008A680000}"/>
    <cellStyle name="T_Chuan bi dau tu nam 2008 2 5 3" xfId="35862" xr:uid="{00000000-0005-0000-0000-00008B680000}"/>
    <cellStyle name="T_Chuan bi dau tu nam 2008 2 6" xfId="17754" xr:uid="{00000000-0005-0000-0000-00008C680000}"/>
    <cellStyle name="T_Chuan bi dau tu nam 2008 2 6 2" xfId="35864" xr:uid="{00000000-0005-0000-0000-00008D680000}"/>
    <cellStyle name="T_Chuan bi dau tu nam 2008 2 7" xfId="35849" xr:uid="{00000000-0005-0000-0000-00008E680000}"/>
    <cellStyle name="T_Chuan bi dau tu nam 2008 3" xfId="1326" xr:uid="{00000000-0005-0000-0000-00008F680000}"/>
    <cellStyle name="T_Chuan bi dau tu nam 2008 3 2" xfId="1473" xr:uid="{00000000-0005-0000-0000-000090680000}"/>
    <cellStyle name="T_Chuan bi dau tu nam 2008 3 2 2" xfId="15718" xr:uid="{00000000-0005-0000-0000-000091680000}"/>
    <cellStyle name="T_Chuan bi dau tu nam 2008 3 2 2 2" xfId="35867" xr:uid="{00000000-0005-0000-0000-000092680000}"/>
    <cellStyle name="T_Chuan bi dau tu nam 2008 3 2 3" xfId="35866" xr:uid="{00000000-0005-0000-0000-000093680000}"/>
    <cellStyle name="T_Chuan bi dau tu nam 2008 3 3" xfId="11141" xr:uid="{00000000-0005-0000-0000-000094680000}"/>
    <cellStyle name="T_Chuan bi dau tu nam 2008 3 3 2" xfId="20341" xr:uid="{00000000-0005-0000-0000-000095680000}"/>
    <cellStyle name="T_Chuan bi dau tu nam 2008 3 3 2 2" xfId="35869" xr:uid="{00000000-0005-0000-0000-000096680000}"/>
    <cellStyle name="T_Chuan bi dau tu nam 2008 3 3 3" xfId="35868" xr:uid="{00000000-0005-0000-0000-000097680000}"/>
    <cellStyle name="T_Chuan bi dau tu nam 2008 3 4" xfId="15655" xr:uid="{00000000-0005-0000-0000-000098680000}"/>
    <cellStyle name="T_Chuan bi dau tu nam 2008 3 4 2" xfId="35870" xr:uid="{00000000-0005-0000-0000-000099680000}"/>
    <cellStyle name="T_Chuan bi dau tu nam 2008 3 5" xfId="35865" xr:uid="{00000000-0005-0000-0000-00009A680000}"/>
    <cellStyle name="T_Chuan bi dau tu nam 2008 4" xfId="6703" xr:uid="{00000000-0005-0000-0000-00009B680000}"/>
    <cellStyle name="T_Chuan bi dau tu nam 2008 4 2" xfId="6483" xr:uid="{00000000-0005-0000-0000-00009C680000}"/>
    <cellStyle name="T_Chuan bi dau tu nam 2008 4 2 2" xfId="17440" xr:uid="{00000000-0005-0000-0000-00009D680000}"/>
    <cellStyle name="T_Chuan bi dau tu nam 2008 4 2 2 2" xfId="35873" xr:uid="{00000000-0005-0000-0000-00009E680000}"/>
    <cellStyle name="T_Chuan bi dau tu nam 2008 4 2 3" xfId="35872" xr:uid="{00000000-0005-0000-0000-00009F680000}"/>
    <cellStyle name="T_Chuan bi dau tu nam 2008 4 3" xfId="17527" xr:uid="{00000000-0005-0000-0000-0000A0680000}"/>
    <cellStyle name="T_Chuan bi dau tu nam 2008 4 3 2" xfId="35874" xr:uid="{00000000-0005-0000-0000-0000A1680000}"/>
    <cellStyle name="T_Chuan bi dau tu nam 2008 4 4" xfId="35871" xr:uid="{00000000-0005-0000-0000-0000A2680000}"/>
    <cellStyle name="T_Chuan bi dau tu nam 2008 5" xfId="2944" xr:uid="{00000000-0005-0000-0000-0000A3680000}"/>
    <cellStyle name="T_Chuan bi dau tu nam 2008 5 2" xfId="16233" xr:uid="{00000000-0005-0000-0000-0000A4680000}"/>
    <cellStyle name="T_Chuan bi dau tu nam 2008 5 2 2" xfId="35876" xr:uid="{00000000-0005-0000-0000-0000A5680000}"/>
    <cellStyle name="T_Chuan bi dau tu nam 2008 5 3" xfId="35875" xr:uid="{00000000-0005-0000-0000-0000A6680000}"/>
    <cellStyle name="T_Chuan bi dau tu nam 2008 6" xfId="11142" xr:uid="{00000000-0005-0000-0000-0000A7680000}"/>
    <cellStyle name="T_Chuan bi dau tu nam 2008 6 2" xfId="20342" xr:uid="{00000000-0005-0000-0000-0000A8680000}"/>
    <cellStyle name="T_Chuan bi dau tu nam 2008 6 2 2" xfId="35878" xr:uid="{00000000-0005-0000-0000-0000A9680000}"/>
    <cellStyle name="T_Chuan bi dau tu nam 2008 6 3" xfId="35877" xr:uid="{00000000-0005-0000-0000-0000AA680000}"/>
    <cellStyle name="T_Chuan bi dau tu nam 2008 7" xfId="20337" xr:uid="{00000000-0005-0000-0000-0000AB680000}"/>
    <cellStyle name="T_Chuan bi dau tu nam 2008 7 2" xfId="35879" xr:uid="{00000000-0005-0000-0000-0000AC680000}"/>
    <cellStyle name="T_Chuan bi dau tu nam 2008 8" xfId="35848" xr:uid="{00000000-0005-0000-0000-0000AD680000}"/>
    <cellStyle name="T_Chuan bi dau tu nam 2008_!1 1 bao cao giao KH ve HTCMT vung TNB   12-12-2011" xfId="8445" xr:uid="{00000000-0005-0000-0000-0000AE680000}"/>
    <cellStyle name="T_Chuan bi dau tu nam 2008_!1 1 bao cao giao KH ve HTCMT vung TNB   12-12-2011 2" xfId="11143" xr:uid="{00000000-0005-0000-0000-0000AF680000}"/>
    <cellStyle name="T_Chuan bi dau tu nam 2008_!1 1 bao cao giao KH ve HTCMT vung TNB   12-12-2011 2 2" xfId="11144" xr:uid="{00000000-0005-0000-0000-0000B0680000}"/>
    <cellStyle name="T_Chuan bi dau tu nam 2008_!1 1 bao cao giao KH ve HTCMT vung TNB   12-12-2011 2 2 2" xfId="11145" xr:uid="{00000000-0005-0000-0000-0000B1680000}"/>
    <cellStyle name="T_Chuan bi dau tu nam 2008_!1 1 bao cao giao KH ve HTCMT vung TNB   12-12-2011 2 2 2 2" xfId="20345" xr:uid="{00000000-0005-0000-0000-0000B2680000}"/>
    <cellStyle name="T_Chuan bi dau tu nam 2008_!1 1 bao cao giao KH ve HTCMT vung TNB   12-12-2011 2 2 2 2 2" xfId="35884" xr:uid="{00000000-0005-0000-0000-0000B3680000}"/>
    <cellStyle name="T_Chuan bi dau tu nam 2008_!1 1 bao cao giao KH ve HTCMT vung TNB   12-12-2011 2 2 2 3" xfId="35883" xr:uid="{00000000-0005-0000-0000-0000B4680000}"/>
    <cellStyle name="T_Chuan bi dau tu nam 2008_!1 1 bao cao giao KH ve HTCMT vung TNB   12-12-2011 2 2 3" xfId="11146" xr:uid="{00000000-0005-0000-0000-0000B5680000}"/>
    <cellStyle name="T_Chuan bi dau tu nam 2008_!1 1 bao cao giao KH ve HTCMT vung TNB   12-12-2011 2 2 3 2" xfId="20346" xr:uid="{00000000-0005-0000-0000-0000B6680000}"/>
    <cellStyle name="T_Chuan bi dau tu nam 2008_!1 1 bao cao giao KH ve HTCMT vung TNB   12-12-2011 2 2 3 2 2" xfId="35886" xr:uid="{00000000-0005-0000-0000-0000B7680000}"/>
    <cellStyle name="T_Chuan bi dau tu nam 2008_!1 1 bao cao giao KH ve HTCMT vung TNB   12-12-2011 2 2 3 3" xfId="35885" xr:uid="{00000000-0005-0000-0000-0000B8680000}"/>
    <cellStyle name="T_Chuan bi dau tu nam 2008_!1 1 bao cao giao KH ve HTCMT vung TNB   12-12-2011 2 2 4" xfId="20344" xr:uid="{00000000-0005-0000-0000-0000B9680000}"/>
    <cellStyle name="T_Chuan bi dau tu nam 2008_!1 1 bao cao giao KH ve HTCMT vung TNB   12-12-2011 2 2 4 2" xfId="35887" xr:uid="{00000000-0005-0000-0000-0000BA680000}"/>
    <cellStyle name="T_Chuan bi dau tu nam 2008_!1 1 bao cao giao KH ve HTCMT vung TNB   12-12-2011 2 2 5" xfId="35882" xr:uid="{00000000-0005-0000-0000-0000BB680000}"/>
    <cellStyle name="T_Chuan bi dau tu nam 2008_!1 1 bao cao giao KH ve HTCMT vung TNB   12-12-2011 2 3" xfId="11147" xr:uid="{00000000-0005-0000-0000-0000BC680000}"/>
    <cellStyle name="T_Chuan bi dau tu nam 2008_!1 1 bao cao giao KH ve HTCMT vung TNB   12-12-2011 2 3 2" xfId="1079" xr:uid="{00000000-0005-0000-0000-0000BD680000}"/>
    <cellStyle name="T_Chuan bi dau tu nam 2008_!1 1 bao cao giao KH ve HTCMT vung TNB   12-12-2011 2 3 2 2" xfId="15569" xr:uid="{00000000-0005-0000-0000-0000BE680000}"/>
    <cellStyle name="T_Chuan bi dau tu nam 2008_!1 1 bao cao giao KH ve HTCMT vung TNB   12-12-2011 2 3 2 2 2" xfId="35890" xr:uid="{00000000-0005-0000-0000-0000BF680000}"/>
    <cellStyle name="T_Chuan bi dau tu nam 2008_!1 1 bao cao giao KH ve HTCMT vung TNB   12-12-2011 2 3 2 3" xfId="35889" xr:uid="{00000000-0005-0000-0000-0000C0680000}"/>
    <cellStyle name="T_Chuan bi dau tu nam 2008_!1 1 bao cao giao KH ve HTCMT vung TNB   12-12-2011 2 3 3" xfId="20347" xr:uid="{00000000-0005-0000-0000-0000C1680000}"/>
    <cellStyle name="T_Chuan bi dau tu nam 2008_!1 1 bao cao giao KH ve HTCMT vung TNB   12-12-2011 2 3 3 2" xfId="35891" xr:uid="{00000000-0005-0000-0000-0000C2680000}"/>
    <cellStyle name="T_Chuan bi dau tu nam 2008_!1 1 bao cao giao KH ve HTCMT vung TNB   12-12-2011 2 3 4" xfId="35888" xr:uid="{00000000-0005-0000-0000-0000C3680000}"/>
    <cellStyle name="T_Chuan bi dau tu nam 2008_!1 1 bao cao giao KH ve HTCMT vung TNB   12-12-2011 2 4" xfId="6709" xr:uid="{00000000-0005-0000-0000-0000C4680000}"/>
    <cellStyle name="T_Chuan bi dau tu nam 2008_!1 1 bao cao giao KH ve HTCMT vung TNB   12-12-2011 2 4 2" xfId="17531" xr:uid="{00000000-0005-0000-0000-0000C5680000}"/>
    <cellStyle name="T_Chuan bi dau tu nam 2008_!1 1 bao cao giao KH ve HTCMT vung TNB   12-12-2011 2 4 2 2" xfId="35893" xr:uid="{00000000-0005-0000-0000-0000C6680000}"/>
    <cellStyle name="T_Chuan bi dau tu nam 2008_!1 1 bao cao giao KH ve HTCMT vung TNB   12-12-2011 2 4 3" xfId="35892" xr:uid="{00000000-0005-0000-0000-0000C7680000}"/>
    <cellStyle name="T_Chuan bi dau tu nam 2008_!1 1 bao cao giao KH ve HTCMT vung TNB   12-12-2011 2 5" xfId="8706" xr:uid="{00000000-0005-0000-0000-0000C8680000}"/>
    <cellStyle name="T_Chuan bi dau tu nam 2008_!1 1 bao cao giao KH ve HTCMT vung TNB   12-12-2011 2 5 2" xfId="18340" xr:uid="{00000000-0005-0000-0000-0000C9680000}"/>
    <cellStyle name="T_Chuan bi dau tu nam 2008_!1 1 bao cao giao KH ve HTCMT vung TNB   12-12-2011 2 5 2 2" xfId="35895" xr:uid="{00000000-0005-0000-0000-0000CA680000}"/>
    <cellStyle name="T_Chuan bi dau tu nam 2008_!1 1 bao cao giao KH ve HTCMT vung TNB   12-12-2011 2 5 3" xfId="35894" xr:uid="{00000000-0005-0000-0000-0000CB680000}"/>
    <cellStyle name="T_Chuan bi dau tu nam 2008_!1 1 bao cao giao KH ve HTCMT vung TNB   12-12-2011 2 6" xfId="20343" xr:uid="{00000000-0005-0000-0000-0000CC680000}"/>
    <cellStyle name="T_Chuan bi dau tu nam 2008_!1 1 bao cao giao KH ve HTCMT vung TNB   12-12-2011 2 6 2" xfId="35896" xr:uid="{00000000-0005-0000-0000-0000CD680000}"/>
    <cellStyle name="T_Chuan bi dau tu nam 2008_!1 1 bao cao giao KH ve HTCMT vung TNB   12-12-2011 2 7" xfId="35881" xr:uid="{00000000-0005-0000-0000-0000CE680000}"/>
    <cellStyle name="T_Chuan bi dau tu nam 2008_!1 1 bao cao giao KH ve HTCMT vung TNB   12-12-2011 3" xfId="11148" xr:uid="{00000000-0005-0000-0000-0000CF680000}"/>
    <cellStyle name="T_Chuan bi dau tu nam 2008_!1 1 bao cao giao KH ve HTCMT vung TNB   12-12-2011 3 2" xfId="11149" xr:uid="{00000000-0005-0000-0000-0000D0680000}"/>
    <cellStyle name="T_Chuan bi dau tu nam 2008_!1 1 bao cao giao KH ve HTCMT vung TNB   12-12-2011 3 2 2" xfId="20349" xr:uid="{00000000-0005-0000-0000-0000D1680000}"/>
    <cellStyle name="T_Chuan bi dau tu nam 2008_!1 1 bao cao giao KH ve HTCMT vung TNB   12-12-2011 3 2 2 2" xfId="35899" xr:uid="{00000000-0005-0000-0000-0000D2680000}"/>
    <cellStyle name="T_Chuan bi dau tu nam 2008_!1 1 bao cao giao KH ve HTCMT vung TNB   12-12-2011 3 2 3" xfId="35898" xr:uid="{00000000-0005-0000-0000-0000D3680000}"/>
    <cellStyle name="T_Chuan bi dau tu nam 2008_!1 1 bao cao giao KH ve HTCMT vung TNB   12-12-2011 3 3" xfId="11150" xr:uid="{00000000-0005-0000-0000-0000D4680000}"/>
    <cellStyle name="T_Chuan bi dau tu nam 2008_!1 1 bao cao giao KH ve HTCMT vung TNB   12-12-2011 3 3 2" xfId="20350" xr:uid="{00000000-0005-0000-0000-0000D5680000}"/>
    <cellStyle name="T_Chuan bi dau tu nam 2008_!1 1 bao cao giao KH ve HTCMT vung TNB   12-12-2011 3 3 2 2" xfId="35901" xr:uid="{00000000-0005-0000-0000-0000D6680000}"/>
    <cellStyle name="T_Chuan bi dau tu nam 2008_!1 1 bao cao giao KH ve HTCMT vung TNB   12-12-2011 3 3 3" xfId="35900" xr:uid="{00000000-0005-0000-0000-0000D7680000}"/>
    <cellStyle name="T_Chuan bi dau tu nam 2008_!1 1 bao cao giao KH ve HTCMT vung TNB   12-12-2011 3 4" xfId="20348" xr:uid="{00000000-0005-0000-0000-0000D8680000}"/>
    <cellStyle name="T_Chuan bi dau tu nam 2008_!1 1 bao cao giao KH ve HTCMT vung TNB   12-12-2011 3 4 2" xfId="35902" xr:uid="{00000000-0005-0000-0000-0000D9680000}"/>
    <cellStyle name="T_Chuan bi dau tu nam 2008_!1 1 bao cao giao KH ve HTCMT vung TNB   12-12-2011 3 5" xfId="35897" xr:uid="{00000000-0005-0000-0000-0000DA680000}"/>
    <cellStyle name="T_Chuan bi dau tu nam 2008_!1 1 bao cao giao KH ve HTCMT vung TNB   12-12-2011 4" xfId="11151" xr:uid="{00000000-0005-0000-0000-0000DB680000}"/>
    <cellStyle name="T_Chuan bi dau tu nam 2008_!1 1 bao cao giao KH ve HTCMT vung TNB   12-12-2011 4 2" xfId="11152" xr:uid="{00000000-0005-0000-0000-0000DC680000}"/>
    <cellStyle name="T_Chuan bi dau tu nam 2008_!1 1 bao cao giao KH ve HTCMT vung TNB   12-12-2011 4 2 2" xfId="20352" xr:uid="{00000000-0005-0000-0000-0000DD680000}"/>
    <cellStyle name="T_Chuan bi dau tu nam 2008_!1 1 bao cao giao KH ve HTCMT vung TNB   12-12-2011 4 2 2 2" xfId="35905" xr:uid="{00000000-0005-0000-0000-0000DE680000}"/>
    <cellStyle name="T_Chuan bi dau tu nam 2008_!1 1 bao cao giao KH ve HTCMT vung TNB   12-12-2011 4 2 3" xfId="35904" xr:uid="{00000000-0005-0000-0000-0000DF680000}"/>
    <cellStyle name="T_Chuan bi dau tu nam 2008_!1 1 bao cao giao KH ve HTCMT vung TNB   12-12-2011 4 3" xfId="20351" xr:uid="{00000000-0005-0000-0000-0000E0680000}"/>
    <cellStyle name="T_Chuan bi dau tu nam 2008_!1 1 bao cao giao KH ve HTCMT vung TNB   12-12-2011 4 3 2" xfId="35906" xr:uid="{00000000-0005-0000-0000-0000E1680000}"/>
    <cellStyle name="T_Chuan bi dau tu nam 2008_!1 1 bao cao giao KH ve HTCMT vung TNB   12-12-2011 4 4" xfId="35903" xr:uid="{00000000-0005-0000-0000-0000E2680000}"/>
    <cellStyle name="T_Chuan bi dau tu nam 2008_!1 1 bao cao giao KH ve HTCMT vung TNB   12-12-2011 5" xfId="11153" xr:uid="{00000000-0005-0000-0000-0000E3680000}"/>
    <cellStyle name="T_Chuan bi dau tu nam 2008_!1 1 bao cao giao KH ve HTCMT vung TNB   12-12-2011 5 2" xfId="20353" xr:uid="{00000000-0005-0000-0000-0000E4680000}"/>
    <cellStyle name="T_Chuan bi dau tu nam 2008_!1 1 bao cao giao KH ve HTCMT vung TNB   12-12-2011 5 2 2" xfId="35908" xr:uid="{00000000-0005-0000-0000-0000E5680000}"/>
    <cellStyle name="T_Chuan bi dau tu nam 2008_!1 1 bao cao giao KH ve HTCMT vung TNB   12-12-2011 5 3" xfId="35907" xr:uid="{00000000-0005-0000-0000-0000E6680000}"/>
    <cellStyle name="T_Chuan bi dau tu nam 2008_!1 1 bao cao giao KH ve HTCMT vung TNB   12-12-2011 6" xfId="11154" xr:uid="{00000000-0005-0000-0000-0000E7680000}"/>
    <cellStyle name="T_Chuan bi dau tu nam 2008_!1 1 bao cao giao KH ve HTCMT vung TNB   12-12-2011 6 2" xfId="20354" xr:uid="{00000000-0005-0000-0000-0000E8680000}"/>
    <cellStyle name="T_Chuan bi dau tu nam 2008_!1 1 bao cao giao KH ve HTCMT vung TNB   12-12-2011 6 2 2" xfId="35910" xr:uid="{00000000-0005-0000-0000-0000E9680000}"/>
    <cellStyle name="T_Chuan bi dau tu nam 2008_!1 1 bao cao giao KH ve HTCMT vung TNB   12-12-2011 6 3" xfId="35909" xr:uid="{00000000-0005-0000-0000-0000EA680000}"/>
    <cellStyle name="T_Chuan bi dau tu nam 2008_!1 1 bao cao giao KH ve HTCMT vung TNB   12-12-2011 7" xfId="18276" xr:uid="{00000000-0005-0000-0000-0000EB680000}"/>
    <cellStyle name="T_Chuan bi dau tu nam 2008_!1 1 bao cao giao KH ve HTCMT vung TNB   12-12-2011 7 2" xfId="35911" xr:uid="{00000000-0005-0000-0000-0000EC680000}"/>
    <cellStyle name="T_Chuan bi dau tu nam 2008_!1 1 bao cao giao KH ve HTCMT vung TNB   12-12-2011 8" xfId="35880" xr:uid="{00000000-0005-0000-0000-0000ED680000}"/>
    <cellStyle name="T_Chuan bi dau tu nam 2008_KH TPCP vung TNB (03-1-2012)" xfId="7498" xr:uid="{00000000-0005-0000-0000-0000EE680000}"/>
    <cellStyle name="T_Chuan bi dau tu nam 2008_KH TPCP vung TNB (03-1-2012) 2" xfId="11155" xr:uid="{00000000-0005-0000-0000-0000EF680000}"/>
    <cellStyle name="T_Chuan bi dau tu nam 2008_KH TPCP vung TNB (03-1-2012) 2 2" xfId="11157" xr:uid="{00000000-0005-0000-0000-0000F0680000}"/>
    <cellStyle name="T_Chuan bi dau tu nam 2008_KH TPCP vung TNB (03-1-2012) 2 2 2" xfId="11158" xr:uid="{00000000-0005-0000-0000-0000F1680000}"/>
    <cellStyle name="T_Chuan bi dau tu nam 2008_KH TPCP vung TNB (03-1-2012) 2 2 2 2" xfId="20358" xr:uid="{00000000-0005-0000-0000-0000F2680000}"/>
    <cellStyle name="T_Chuan bi dau tu nam 2008_KH TPCP vung TNB (03-1-2012) 2 2 2 2 2" xfId="35916" xr:uid="{00000000-0005-0000-0000-0000F3680000}"/>
    <cellStyle name="T_Chuan bi dau tu nam 2008_KH TPCP vung TNB (03-1-2012) 2 2 2 3" xfId="35915" xr:uid="{00000000-0005-0000-0000-0000F4680000}"/>
    <cellStyle name="T_Chuan bi dau tu nam 2008_KH TPCP vung TNB (03-1-2012) 2 2 3" xfId="11159" xr:uid="{00000000-0005-0000-0000-0000F5680000}"/>
    <cellStyle name="T_Chuan bi dau tu nam 2008_KH TPCP vung TNB (03-1-2012) 2 2 3 2" xfId="20359" xr:uid="{00000000-0005-0000-0000-0000F6680000}"/>
    <cellStyle name="T_Chuan bi dau tu nam 2008_KH TPCP vung TNB (03-1-2012) 2 2 3 2 2" xfId="35918" xr:uid="{00000000-0005-0000-0000-0000F7680000}"/>
    <cellStyle name="T_Chuan bi dau tu nam 2008_KH TPCP vung TNB (03-1-2012) 2 2 3 3" xfId="35917" xr:uid="{00000000-0005-0000-0000-0000F8680000}"/>
    <cellStyle name="T_Chuan bi dau tu nam 2008_KH TPCP vung TNB (03-1-2012) 2 2 4" xfId="20357" xr:uid="{00000000-0005-0000-0000-0000F9680000}"/>
    <cellStyle name="T_Chuan bi dau tu nam 2008_KH TPCP vung TNB (03-1-2012) 2 2 4 2" xfId="35919" xr:uid="{00000000-0005-0000-0000-0000FA680000}"/>
    <cellStyle name="T_Chuan bi dau tu nam 2008_KH TPCP vung TNB (03-1-2012) 2 2 5" xfId="35914" xr:uid="{00000000-0005-0000-0000-0000FB680000}"/>
    <cellStyle name="T_Chuan bi dau tu nam 2008_KH TPCP vung TNB (03-1-2012) 2 3" xfId="11160" xr:uid="{00000000-0005-0000-0000-0000FC680000}"/>
    <cellStyle name="T_Chuan bi dau tu nam 2008_KH TPCP vung TNB (03-1-2012) 2 3 2" xfId="11161" xr:uid="{00000000-0005-0000-0000-0000FD680000}"/>
    <cellStyle name="T_Chuan bi dau tu nam 2008_KH TPCP vung TNB (03-1-2012) 2 3 2 2" xfId="20361" xr:uid="{00000000-0005-0000-0000-0000FE680000}"/>
    <cellStyle name="T_Chuan bi dau tu nam 2008_KH TPCP vung TNB (03-1-2012) 2 3 2 2 2" xfId="35922" xr:uid="{00000000-0005-0000-0000-0000FF680000}"/>
    <cellStyle name="T_Chuan bi dau tu nam 2008_KH TPCP vung TNB (03-1-2012) 2 3 2 3" xfId="35921" xr:uid="{00000000-0005-0000-0000-000000690000}"/>
    <cellStyle name="T_Chuan bi dau tu nam 2008_KH TPCP vung TNB (03-1-2012) 2 3 3" xfId="20360" xr:uid="{00000000-0005-0000-0000-000001690000}"/>
    <cellStyle name="T_Chuan bi dau tu nam 2008_KH TPCP vung TNB (03-1-2012) 2 3 3 2" xfId="35923" xr:uid="{00000000-0005-0000-0000-000002690000}"/>
    <cellStyle name="T_Chuan bi dau tu nam 2008_KH TPCP vung TNB (03-1-2012) 2 3 4" xfId="35920" xr:uid="{00000000-0005-0000-0000-000003690000}"/>
    <cellStyle name="T_Chuan bi dau tu nam 2008_KH TPCP vung TNB (03-1-2012) 2 4" xfId="11162" xr:uid="{00000000-0005-0000-0000-000004690000}"/>
    <cellStyle name="T_Chuan bi dau tu nam 2008_KH TPCP vung TNB (03-1-2012) 2 4 2" xfId="20362" xr:uid="{00000000-0005-0000-0000-000005690000}"/>
    <cellStyle name="T_Chuan bi dau tu nam 2008_KH TPCP vung TNB (03-1-2012) 2 4 2 2" xfId="35925" xr:uid="{00000000-0005-0000-0000-000006690000}"/>
    <cellStyle name="T_Chuan bi dau tu nam 2008_KH TPCP vung TNB (03-1-2012) 2 4 3" xfId="35924" xr:uid="{00000000-0005-0000-0000-000007690000}"/>
    <cellStyle name="T_Chuan bi dau tu nam 2008_KH TPCP vung TNB (03-1-2012) 2 5" xfId="11164" xr:uid="{00000000-0005-0000-0000-000008690000}"/>
    <cellStyle name="T_Chuan bi dau tu nam 2008_KH TPCP vung TNB (03-1-2012) 2 5 2" xfId="20364" xr:uid="{00000000-0005-0000-0000-000009690000}"/>
    <cellStyle name="T_Chuan bi dau tu nam 2008_KH TPCP vung TNB (03-1-2012) 2 5 2 2" xfId="35927" xr:uid="{00000000-0005-0000-0000-00000A690000}"/>
    <cellStyle name="T_Chuan bi dau tu nam 2008_KH TPCP vung TNB (03-1-2012) 2 5 3" xfId="35926" xr:uid="{00000000-0005-0000-0000-00000B690000}"/>
    <cellStyle name="T_Chuan bi dau tu nam 2008_KH TPCP vung TNB (03-1-2012) 2 6" xfId="20355" xr:uid="{00000000-0005-0000-0000-00000C690000}"/>
    <cellStyle name="T_Chuan bi dau tu nam 2008_KH TPCP vung TNB (03-1-2012) 2 6 2" xfId="35928" xr:uid="{00000000-0005-0000-0000-00000D690000}"/>
    <cellStyle name="T_Chuan bi dau tu nam 2008_KH TPCP vung TNB (03-1-2012) 2 7" xfId="35913" xr:uid="{00000000-0005-0000-0000-00000E690000}"/>
    <cellStyle name="T_Chuan bi dau tu nam 2008_KH TPCP vung TNB (03-1-2012) 3" xfId="11166" xr:uid="{00000000-0005-0000-0000-00000F690000}"/>
    <cellStyle name="T_Chuan bi dau tu nam 2008_KH TPCP vung TNB (03-1-2012) 3 2" xfId="11168" xr:uid="{00000000-0005-0000-0000-000010690000}"/>
    <cellStyle name="T_Chuan bi dau tu nam 2008_KH TPCP vung TNB (03-1-2012) 3 2 2" xfId="20368" xr:uid="{00000000-0005-0000-0000-000011690000}"/>
    <cellStyle name="T_Chuan bi dau tu nam 2008_KH TPCP vung TNB (03-1-2012) 3 2 2 2" xfId="35931" xr:uid="{00000000-0005-0000-0000-000012690000}"/>
    <cellStyle name="T_Chuan bi dau tu nam 2008_KH TPCP vung TNB (03-1-2012) 3 2 3" xfId="35930" xr:uid="{00000000-0005-0000-0000-000013690000}"/>
    <cellStyle name="T_Chuan bi dau tu nam 2008_KH TPCP vung TNB (03-1-2012) 3 3" xfId="11169" xr:uid="{00000000-0005-0000-0000-000014690000}"/>
    <cellStyle name="T_Chuan bi dau tu nam 2008_KH TPCP vung TNB (03-1-2012) 3 3 2" xfId="20369" xr:uid="{00000000-0005-0000-0000-000015690000}"/>
    <cellStyle name="T_Chuan bi dau tu nam 2008_KH TPCP vung TNB (03-1-2012) 3 3 2 2" xfId="35933" xr:uid="{00000000-0005-0000-0000-000016690000}"/>
    <cellStyle name="T_Chuan bi dau tu nam 2008_KH TPCP vung TNB (03-1-2012) 3 3 3" xfId="35932" xr:uid="{00000000-0005-0000-0000-000017690000}"/>
    <cellStyle name="T_Chuan bi dau tu nam 2008_KH TPCP vung TNB (03-1-2012) 3 4" xfId="20366" xr:uid="{00000000-0005-0000-0000-000018690000}"/>
    <cellStyle name="T_Chuan bi dau tu nam 2008_KH TPCP vung TNB (03-1-2012) 3 4 2" xfId="35934" xr:uid="{00000000-0005-0000-0000-000019690000}"/>
    <cellStyle name="T_Chuan bi dau tu nam 2008_KH TPCP vung TNB (03-1-2012) 3 5" xfId="35929" xr:uid="{00000000-0005-0000-0000-00001A690000}"/>
    <cellStyle name="T_Chuan bi dau tu nam 2008_KH TPCP vung TNB (03-1-2012) 4" xfId="11170" xr:uid="{00000000-0005-0000-0000-00001B690000}"/>
    <cellStyle name="T_Chuan bi dau tu nam 2008_KH TPCP vung TNB (03-1-2012) 4 2" xfId="11171" xr:uid="{00000000-0005-0000-0000-00001C690000}"/>
    <cellStyle name="T_Chuan bi dau tu nam 2008_KH TPCP vung TNB (03-1-2012) 4 2 2" xfId="20371" xr:uid="{00000000-0005-0000-0000-00001D690000}"/>
    <cellStyle name="T_Chuan bi dau tu nam 2008_KH TPCP vung TNB (03-1-2012) 4 2 2 2" xfId="35937" xr:uid="{00000000-0005-0000-0000-00001E690000}"/>
    <cellStyle name="T_Chuan bi dau tu nam 2008_KH TPCP vung TNB (03-1-2012) 4 2 3" xfId="35936" xr:uid="{00000000-0005-0000-0000-00001F690000}"/>
    <cellStyle name="T_Chuan bi dau tu nam 2008_KH TPCP vung TNB (03-1-2012) 4 3" xfId="20370" xr:uid="{00000000-0005-0000-0000-000020690000}"/>
    <cellStyle name="T_Chuan bi dau tu nam 2008_KH TPCP vung TNB (03-1-2012) 4 3 2" xfId="35938" xr:uid="{00000000-0005-0000-0000-000021690000}"/>
    <cellStyle name="T_Chuan bi dau tu nam 2008_KH TPCP vung TNB (03-1-2012) 4 4" xfId="35935" xr:uid="{00000000-0005-0000-0000-000022690000}"/>
    <cellStyle name="T_Chuan bi dau tu nam 2008_KH TPCP vung TNB (03-1-2012) 5" xfId="8693" xr:uid="{00000000-0005-0000-0000-000023690000}"/>
    <cellStyle name="T_Chuan bi dau tu nam 2008_KH TPCP vung TNB (03-1-2012) 5 2" xfId="18333" xr:uid="{00000000-0005-0000-0000-000024690000}"/>
    <cellStyle name="T_Chuan bi dau tu nam 2008_KH TPCP vung TNB (03-1-2012) 5 2 2" xfId="35940" xr:uid="{00000000-0005-0000-0000-000025690000}"/>
    <cellStyle name="T_Chuan bi dau tu nam 2008_KH TPCP vung TNB (03-1-2012) 5 3" xfId="35939" xr:uid="{00000000-0005-0000-0000-000026690000}"/>
    <cellStyle name="T_Chuan bi dau tu nam 2008_KH TPCP vung TNB (03-1-2012) 6" xfId="11173" xr:uid="{00000000-0005-0000-0000-000027690000}"/>
    <cellStyle name="T_Chuan bi dau tu nam 2008_KH TPCP vung TNB (03-1-2012) 6 2" xfId="20373" xr:uid="{00000000-0005-0000-0000-000028690000}"/>
    <cellStyle name="T_Chuan bi dau tu nam 2008_KH TPCP vung TNB (03-1-2012) 6 2 2" xfId="35942" xr:uid="{00000000-0005-0000-0000-000029690000}"/>
    <cellStyle name="T_Chuan bi dau tu nam 2008_KH TPCP vung TNB (03-1-2012) 6 3" xfId="35941" xr:uid="{00000000-0005-0000-0000-00002A690000}"/>
    <cellStyle name="T_Chuan bi dau tu nam 2008_KH TPCP vung TNB (03-1-2012) 7" xfId="17942" xr:uid="{00000000-0005-0000-0000-00002B690000}"/>
    <cellStyle name="T_Chuan bi dau tu nam 2008_KH TPCP vung TNB (03-1-2012) 7 2" xfId="35943" xr:uid="{00000000-0005-0000-0000-00002C690000}"/>
    <cellStyle name="T_Chuan bi dau tu nam 2008_KH TPCP vung TNB (03-1-2012) 8" xfId="35912" xr:uid="{00000000-0005-0000-0000-00002D690000}"/>
    <cellStyle name="T_Copy of Bao cao  XDCB 7 thang nam 2008_So KH&amp;DT SUA" xfId="11174" xr:uid="{00000000-0005-0000-0000-00002E690000}"/>
    <cellStyle name="T_Copy of Bao cao  XDCB 7 thang nam 2008_So KH&amp;DT SUA 2" xfId="11175" xr:uid="{00000000-0005-0000-0000-00002F690000}"/>
    <cellStyle name="T_Copy of Bao cao  XDCB 7 thang nam 2008_So KH&amp;DT SUA 2 2" xfId="11177" xr:uid="{00000000-0005-0000-0000-000030690000}"/>
    <cellStyle name="T_Copy of Bao cao  XDCB 7 thang nam 2008_So KH&amp;DT SUA 2 2 2" xfId="10727" xr:uid="{00000000-0005-0000-0000-000031690000}"/>
    <cellStyle name="T_Copy of Bao cao  XDCB 7 thang nam 2008_So KH&amp;DT SUA 2 2 2 2" xfId="19946" xr:uid="{00000000-0005-0000-0000-000032690000}"/>
    <cellStyle name="T_Copy of Bao cao  XDCB 7 thang nam 2008_So KH&amp;DT SUA 2 2 2 2 2" xfId="35948" xr:uid="{00000000-0005-0000-0000-000033690000}"/>
    <cellStyle name="T_Copy of Bao cao  XDCB 7 thang nam 2008_So KH&amp;DT SUA 2 2 2 3" xfId="35947" xr:uid="{00000000-0005-0000-0000-000034690000}"/>
    <cellStyle name="T_Copy of Bao cao  XDCB 7 thang nam 2008_So KH&amp;DT SUA 2 2 3" xfId="10731" xr:uid="{00000000-0005-0000-0000-000035690000}"/>
    <cellStyle name="T_Copy of Bao cao  XDCB 7 thang nam 2008_So KH&amp;DT SUA 2 2 3 2" xfId="19950" xr:uid="{00000000-0005-0000-0000-000036690000}"/>
    <cellStyle name="T_Copy of Bao cao  XDCB 7 thang nam 2008_So KH&amp;DT SUA 2 2 3 2 2" xfId="35950" xr:uid="{00000000-0005-0000-0000-000037690000}"/>
    <cellStyle name="T_Copy of Bao cao  XDCB 7 thang nam 2008_So KH&amp;DT SUA 2 2 3 3" xfId="35949" xr:uid="{00000000-0005-0000-0000-000038690000}"/>
    <cellStyle name="T_Copy of Bao cao  XDCB 7 thang nam 2008_So KH&amp;DT SUA 2 2 4" xfId="20377" xr:uid="{00000000-0005-0000-0000-000039690000}"/>
    <cellStyle name="T_Copy of Bao cao  XDCB 7 thang nam 2008_So KH&amp;DT SUA 2 2 4 2" xfId="35951" xr:uid="{00000000-0005-0000-0000-00003A690000}"/>
    <cellStyle name="T_Copy of Bao cao  XDCB 7 thang nam 2008_So KH&amp;DT SUA 2 2 5" xfId="35946" xr:uid="{00000000-0005-0000-0000-00003B690000}"/>
    <cellStyle name="T_Copy of Bao cao  XDCB 7 thang nam 2008_So KH&amp;DT SUA 2 3" xfId="9525" xr:uid="{00000000-0005-0000-0000-00003C690000}"/>
    <cellStyle name="T_Copy of Bao cao  XDCB 7 thang nam 2008_So KH&amp;DT SUA 2 3 2" xfId="11178" xr:uid="{00000000-0005-0000-0000-00003D690000}"/>
    <cellStyle name="T_Copy of Bao cao  XDCB 7 thang nam 2008_So KH&amp;DT SUA 2 3 2 2" xfId="20378" xr:uid="{00000000-0005-0000-0000-00003E690000}"/>
    <cellStyle name="T_Copy of Bao cao  XDCB 7 thang nam 2008_So KH&amp;DT SUA 2 3 2 2 2" xfId="35954" xr:uid="{00000000-0005-0000-0000-00003F690000}"/>
    <cellStyle name="T_Copy of Bao cao  XDCB 7 thang nam 2008_So KH&amp;DT SUA 2 3 2 3" xfId="35953" xr:uid="{00000000-0005-0000-0000-000040690000}"/>
    <cellStyle name="T_Copy of Bao cao  XDCB 7 thang nam 2008_So KH&amp;DT SUA 2 3 3" xfId="18817" xr:uid="{00000000-0005-0000-0000-000041690000}"/>
    <cellStyle name="T_Copy of Bao cao  XDCB 7 thang nam 2008_So KH&amp;DT SUA 2 3 3 2" xfId="35955" xr:uid="{00000000-0005-0000-0000-000042690000}"/>
    <cellStyle name="T_Copy of Bao cao  XDCB 7 thang nam 2008_So KH&amp;DT SUA 2 3 4" xfId="35952" xr:uid="{00000000-0005-0000-0000-000043690000}"/>
    <cellStyle name="T_Copy of Bao cao  XDCB 7 thang nam 2008_So KH&amp;DT SUA 2 4" xfId="10210" xr:uid="{00000000-0005-0000-0000-000044690000}"/>
    <cellStyle name="T_Copy of Bao cao  XDCB 7 thang nam 2008_So KH&amp;DT SUA 2 4 2" xfId="19474" xr:uid="{00000000-0005-0000-0000-000045690000}"/>
    <cellStyle name="T_Copy of Bao cao  XDCB 7 thang nam 2008_So KH&amp;DT SUA 2 4 2 2" xfId="35957" xr:uid="{00000000-0005-0000-0000-000046690000}"/>
    <cellStyle name="T_Copy of Bao cao  XDCB 7 thang nam 2008_So KH&amp;DT SUA 2 4 3" xfId="35956" xr:uid="{00000000-0005-0000-0000-000047690000}"/>
    <cellStyle name="T_Copy of Bao cao  XDCB 7 thang nam 2008_So KH&amp;DT SUA 2 5" xfId="8541" xr:uid="{00000000-0005-0000-0000-000048690000}"/>
    <cellStyle name="T_Copy of Bao cao  XDCB 7 thang nam 2008_So KH&amp;DT SUA 2 5 2" xfId="18301" xr:uid="{00000000-0005-0000-0000-000049690000}"/>
    <cellStyle name="T_Copy of Bao cao  XDCB 7 thang nam 2008_So KH&amp;DT SUA 2 5 2 2" xfId="35959" xr:uid="{00000000-0005-0000-0000-00004A690000}"/>
    <cellStyle name="T_Copy of Bao cao  XDCB 7 thang nam 2008_So KH&amp;DT SUA 2 5 3" xfId="35958" xr:uid="{00000000-0005-0000-0000-00004B690000}"/>
    <cellStyle name="T_Copy of Bao cao  XDCB 7 thang nam 2008_So KH&amp;DT SUA 2 6" xfId="20375" xr:uid="{00000000-0005-0000-0000-00004C690000}"/>
    <cellStyle name="T_Copy of Bao cao  XDCB 7 thang nam 2008_So KH&amp;DT SUA 2 6 2" xfId="35960" xr:uid="{00000000-0005-0000-0000-00004D690000}"/>
    <cellStyle name="T_Copy of Bao cao  XDCB 7 thang nam 2008_So KH&amp;DT SUA 2 7" xfId="35945" xr:uid="{00000000-0005-0000-0000-00004E690000}"/>
    <cellStyle name="T_Copy of Bao cao  XDCB 7 thang nam 2008_So KH&amp;DT SUA 3" xfId="11180" xr:uid="{00000000-0005-0000-0000-00004F690000}"/>
    <cellStyle name="T_Copy of Bao cao  XDCB 7 thang nam 2008_So KH&amp;DT SUA 3 2" xfId="11182" xr:uid="{00000000-0005-0000-0000-000050690000}"/>
    <cellStyle name="T_Copy of Bao cao  XDCB 7 thang nam 2008_So KH&amp;DT SUA 3 2 2" xfId="20382" xr:uid="{00000000-0005-0000-0000-000051690000}"/>
    <cellStyle name="T_Copy of Bao cao  XDCB 7 thang nam 2008_So KH&amp;DT SUA 3 2 2 2" xfId="35963" xr:uid="{00000000-0005-0000-0000-000052690000}"/>
    <cellStyle name="T_Copy of Bao cao  XDCB 7 thang nam 2008_So KH&amp;DT SUA 3 2 3" xfId="35962" xr:uid="{00000000-0005-0000-0000-000053690000}"/>
    <cellStyle name="T_Copy of Bao cao  XDCB 7 thang nam 2008_So KH&amp;DT SUA 3 3" xfId="5086" xr:uid="{00000000-0005-0000-0000-000054690000}"/>
    <cellStyle name="T_Copy of Bao cao  XDCB 7 thang nam 2008_So KH&amp;DT SUA 3 3 2" xfId="16970" xr:uid="{00000000-0005-0000-0000-000055690000}"/>
    <cellStyle name="T_Copy of Bao cao  XDCB 7 thang nam 2008_So KH&amp;DT SUA 3 3 2 2" xfId="35965" xr:uid="{00000000-0005-0000-0000-000056690000}"/>
    <cellStyle name="T_Copy of Bao cao  XDCB 7 thang nam 2008_So KH&amp;DT SUA 3 3 3" xfId="35964" xr:uid="{00000000-0005-0000-0000-000057690000}"/>
    <cellStyle name="T_Copy of Bao cao  XDCB 7 thang nam 2008_So KH&amp;DT SUA 3 4" xfId="20380" xr:uid="{00000000-0005-0000-0000-000058690000}"/>
    <cellStyle name="T_Copy of Bao cao  XDCB 7 thang nam 2008_So KH&amp;DT SUA 3 4 2" xfId="35966" xr:uid="{00000000-0005-0000-0000-000059690000}"/>
    <cellStyle name="T_Copy of Bao cao  XDCB 7 thang nam 2008_So KH&amp;DT SUA 3 5" xfId="35961" xr:uid="{00000000-0005-0000-0000-00005A690000}"/>
    <cellStyle name="T_Copy of Bao cao  XDCB 7 thang nam 2008_So KH&amp;DT SUA 4" xfId="10641" xr:uid="{00000000-0005-0000-0000-00005B690000}"/>
    <cellStyle name="T_Copy of Bao cao  XDCB 7 thang nam 2008_So KH&amp;DT SUA 4 2" xfId="10643" xr:uid="{00000000-0005-0000-0000-00005C690000}"/>
    <cellStyle name="T_Copy of Bao cao  XDCB 7 thang nam 2008_So KH&amp;DT SUA 4 2 2" xfId="19880" xr:uid="{00000000-0005-0000-0000-00005D690000}"/>
    <cellStyle name="T_Copy of Bao cao  XDCB 7 thang nam 2008_So KH&amp;DT SUA 4 2 2 2" xfId="35969" xr:uid="{00000000-0005-0000-0000-00005E690000}"/>
    <cellStyle name="T_Copy of Bao cao  XDCB 7 thang nam 2008_So KH&amp;DT SUA 4 2 3" xfId="35968" xr:uid="{00000000-0005-0000-0000-00005F690000}"/>
    <cellStyle name="T_Copy of Bao cao  XDCB 7 thang nam 2008_So KH&amp;DT SUA 4 3" xfId="19878" xr:uid="{00000000-0005-0000-0000-000060690000}"/>
    <cellStyle name="T_Copy of Bao cao  XDCB 7 thang nam 2008_So KH&amp;DT SUA 4 3 2" xfId="35970" xr:uid="{00000000-0005-0000-0000-000061690000}"/>
    <cellStyle name="T_Copy of Bao cao  XDCB 7 thang nam 2008_So KH&amp;DT SUA 4 4" xfId="35967" xr:uid="{00000000-0005-0000-0000-000062690000}"/>
    <cellStyle name="T_Copy of Bao cao  XDCB 7 thang nam 2008_So KH&amp;DT SUA 5" xfId="2557" xr:uid="{00000000-0005-0000-0000-000063690000}"/>
    <cellStyle name="T_Copy of Bao cao  XDCB 7 thang nam 2008_So KH&amp;DT SUA 5 2" xfId="16097" xr:uid="{00000000-0005-0000-0000-000064690000}"/>
    <cellStyle name="T_Copy of Bao cao  XDCB 7 thang nam 2008_So KH&amp;DT SUA 5 2 2" xfId="35972" xr:uid="{00000000-0005-0000-0000-000065690000}"/>
    <cellStyle name="T_Copy of Bao cao  XDCB 7 thang nam 2008_So KH&amp;DT SUA 5 3" xfId="35971" xr:uid="{00000000-0005-0000-0000-000066690000}"/>
    <cellStyle name="T_Copy of Bao cao  XDCB 7 thang nam 2008_So KH&amp;DT SUA 6" xfId="10658" xr:uid="{00000000-0005-0000-0000-000067690000}"/>
    <cellStyle name="T_Copy of Bao cao  XDCB 7 thang nam 2008_So KH&amp;DT SUA 6 2" xfId="19891" xr:uid="{00000000-0005-0000-0000-000068690000}"/>
    <cellStyle name="T_Copy of Bao cao  XDCB 7 thang nam 2008_So KH&amp;DT SUA 6 2 2" xfId="35974" xr:uid="{00000000-0005-0000-0000-000069690000}"/>
    <cellStyle name="T_Copy of Bao cao  XDCB 7 thang nam 2008_So KH&amp;DT SUA 6 3" xfId="35973" xr:uid="{00000000-0005-0000-0000-00006A690000}"/>
    <cellStyle name="T_Copy of Bao cao  XDCB 7 thang nam 2008_So KH&amp;DT SUA 7" xfId="20374" xr:uid="{00000000-0005-0000-0000-00006B690000}"/>
    <cellStyle name="T_Copy of Bao cao  XDCB 7 thang nam 2008_So KH&amp;DT SUA 7 2" xfId="35975" xr:uid="{00000000-0005-0000-0000-00006C690000}"/>
    <cellStyle name="T_Copy of Bao cao  XDCB 7 thang nam 2008_So KH&amp;DT SUA 8" xfId="35944" xr:uid="{00000000-0005-0000-0000-00006D690000}"/>
    <cellStyle name="T_Copy of Bao cao  XDCB 7 thang nam 2008_So KH&amp;DT SUA_!1 1 bao cao giao KH ve HTCMT vung TNB   12-12-2011" xfId="11183" xr:uid="{00000000-0005-0000-0000-00006E690000}"/>
    <cellStyle name="T_Copy of Bao cao  XDCB 7 thang nam 2008_So KH&amp;DT SUA_!1 1 bao cao giao KH ve HTCMT vung TNB   12-12-2011 2" xfId="2512" xr:uid="{00000000-0005-0000-0000-00006F690000}"/>
    <cellStyle name="T_Copy of Bao cao  XDCB 7 thang nam 2008_So KH&amp;DT SUA_!1 1 bao cao giao KH ve HTCMT vung TNB   12-12-2011 2 2" xfId="4122" xr:uid="{00000000-0005-0000-0000-000070690000}"/>
    <cellStyle name="T_Copy of Bao cao  XDCB 7 thang nam 2008_So KH&amp;DT SUA_!1 1 bao cao giao KH ve HTCMT vung TNB   12-12-2011 2 2 2" xfId="2310" xr:uid="{00000000-0005-0000-0000-000071690000}"/>
    <cellStyle name="T_Copy of Bao cao  XDCB 7 thang nam 2008_So KH&amp;DT SUA_!1 1 bao cao giao KH ve HTCMT vung TNB   12-12-2011 2 2 2 2" xfId="16009" xr:uid="{00000000-0005-0000-0000-000072690000}"/>
    <cellStyle name="T_Copy of Bao cao  XDCB 7 thang nam 2008_So KH&amp;DT SUA_!1 1 bao cao giao KH ve HTCMT vung TNB   12-12-2011 2 2 2 2 2" xfId="35980" xr:uid="{00000000-0005-0000-0000-000073690000}"/>
    <cellStyle name="T_Copy of Bao cao  XDCB 7 thang nam 2008_So KH&amp;DT SUA_!1 1 bao cao giao KH ve HTCMT vung TNB   12-12-2011 2 2 2 3" xfId="35979" xr:uid="{00000000-0005-0000-0000-000074690000}"/>
    <cellStyle name="T_Copy of Bao cao  XDCB 7 thang nam 2008_So KH&amp;DT SUA_!1 1 bao cao giao KH ve HTCMT vung TNB   12-12-2011 2 2 3" xfId="11184" xr:uid="{00000000-0005-0000-0000-000075690000}"/>
    <cellStyle name="T_Copy of Bao cao  XDCB 7 thang nam 2008_So KH&amp;DT SUA_!1 1 bao cao giao KH ve HTCMT vung TNB   12-12-2011 2 2 3 2" xfId="20384" xr:uid="{00000000-0005-0000-0000-000076690000}"/>
    <cellStyle name="T_Copy of Bao cao  XDCB 7 thang nam 2008_So KH&amp;DT SUA_!1 1 bao cao giao KH ve HTCMT vung TNB   12-12-2011 2 2 3 2 2" xfId="35982" xr:uid="{00000000-0005-0000-0000-000077690000}"/>
    <cellStyle name="T_Copy of Bao cao  XDCB 7 thang nam 2008_So KH&amp;DT SUA_!1 1 bao cao giao KH ve HTCMT vung TNB   12-12-2011 2 2 3 3" xfId="35981" xr:uid="{00000000-0005-0000-0000-000078690000}"/>
    <cellStyle name="T_Copy of Bao cao  XDCB 7 thang nam 2008_So KH&amp;DT SUA_!1 1 bao cao giao KH ve HTCMT vung TNB   12-12-2011 2 2 4" xfId="16654" xr:uid="{00000000-0005-0000-0000-000079690000}"/>
    <cellStyle name="T_Copy of Bao cao  XDCB 7 thang nam 2008_So KH&amp;DT SUA_!1 1 bao cao giao KH ve HTCMT vung TNB   12-12-2011 2 2 4 2" xfId="35983" xr:uid="{00000000-0005-0000-0000-00007A690000}"/>
    <cellStyle name="T_Copy of Bao cao  XDCB 7 thang nam 2008_So KH&amp;DT SUA_!1 1 bao cao giao KH ve HTCMT vung TNB   12-12-2011 2 2 5" xfId="35978" xr:uid="{00000000-0005-0000-0000-00007B690000}"/>
    <cellStyle name="T_Copy of Bao cao  XDCB 7 thang nam 2008_So KH&amp;DT SUA_!1 1 bao cao giao KH ve HTCMT vung TNB   12-12-2011 2 3" xfId="2789" xr:uid="{00000000-0005-0000-0000-00007C690000}"/>
    <cellStyle name="T_Copy of Bao cao  XDCB 7 thang nam 2008_So KH&amp;DT SUA_!1 1 bao cao giao KH ve HTCMT vung TNB   12-12-2011 2 3 2" xfId="11185" xr:uid="{00000000-0005-0000-0000-00007D690000}"/>
    <cellStyle name="T_Copy of Bao cao  XDCB 7 thang nam 2008_So KH&amp;DT SUA_!1 1 bao cao giao KH ve HTCMT vung TNB   12-12-2011 2 3 2 2" xfId="20385" xr:uid="{00000000-0005-0000-0000-00007E690000}"/>
    <cellStyle name="T_Copy of Bao cao  XDCB 7 thang nam 2008_So KH&amp;DT SUA_!1 1 bao cao giao KH ve HTCMT vung TNB   12-12-2011 2 3 2 2 2" xfId="35986" xr:uid="{00000000-0005-0000-0000-00007F690000}"/>
    <cellStyle name="T_Copy of Bao cao  XDCB 7 thang nam 2008_So KH&amp;DT SUA_!1 1 bao cao giao KH ve HTCMT vung TNB   12-12-2011 2 3 2 3" xfId="35985" xr:uid="{00000000-0005-0000-0000-000080690000}"/>
    <cellStyle name="T_Copy of Bao cao  XDCB 7 thang nam 2008_So KH&amp;DT SUA_!1 1 bao cao giao KH ve HTCMT vung TNB   12-12-2011 2 3 3" xfId="16179" xr:uid="{00000000-0005-0000-0000-000081690000}"/>
    <cellStyle name="T_Copy of Bao cao  XDCB 7 thang nam 2008_So KH&amp;DT SUA_!1 1 bao cao giao KH ve HTCMT vung TNB   12-12-2011 2 3 3 2" xfId="35987" xr:uid="{00000000-0005-0000-0000-000082690000}"/>
    <cellStyle name="T_Copy of Bao cao  XDCB 7 thang nam 2008_So KH&amp;DT SUA_!1 1 bao cao giao KH ve HTCMT vung TNB   12-12-2011 2 3 4" xfId="35984" xr:uid="{00000000-0005-0000-0000-000083690000}"/>
    <cellStyle name="T_Copy of Bao cao  XDCB 7 thang nam 2008_So KH&amp;DT SUA_!1 1 bao cao giao KH ve HTCMT vung TNB   12-12-2011 2 4" xfId="7256" xr:uid="{00000000-0005-0000-0000-000084690000}"/>
    <cellStyle name="T_Copy of Bao cao  XDCB 7 thang nam 2008_So KH&amp;DT SUA_!1 1 bao cao giao KH ve HTCMT vung TNB   12-12-2011 2 4 2" xfId="17829" xr:uid="{00000000-0005-0000-0000-000085690000}"/>
    <cellStyle name="T_Copy of Bao cao  XDCB 7 thang nam 2008_So KH&amp;DT SUA_!1 1 bao cao giao KH ve HTCMT vung TNB   12-12-2011 2 4 2 2" xfId="35989" xr:uid="{00000000-0005-0000-0000-000086690000}"/>
    <cellStyle name="T_Copy of Bao cao  XDCB 7 thang nam 2008_So KH&amp;DT SUA_!1 1 bao cao giao KH ve HTCMT vung TNB   12-12-2011 2 4 3" xfId="35988" xr:uid="{00000000-0005-0000-0000-000087690000}"/>
    <cellStyle name="T_Copy of Bao cao  XDCB 7 thang nam 2008_So KH&amp;DT SUA_!1 1 bao cao giao KH ve HTCMT vung TNB   12-12-2011 2 5" xfId="11186" xr:uid="{00000000-0005-0000-0000-000088690000}"/>
    <cellStyle name="T_Copy of Bao cao  XDCB 7 thang nam 2008_So KH&amp;DT SUA_!1 1 bao cao giao KH ve HTCMT vung TNB   12-12-2011 2 5 2" xfId="20386" xr:uid="{00000000-0005-0000-0000-000089690000}"/>
    <cellStyle name="T_Copy of Bao cao  XDCB 7 thang nam 2008_So KH&amp;DT SUA_!1 1 bao cao giao KH ve HTCMT vung TNB   12-12-2011 2 5 2 2" xfId="35991" xr:uid="{00000000-0005-0000-0000-00008A690000}"/>
    <cellStyle name="T_Copy of Bao cao  XDCB 7 thang nam 2008_So KH&amp;DT SUA_!1 1 bao cao giao KH ve HTCMT vung TNB   12-12-2011 2 5 3" xfId="35990" xr:uid="{00000000-0005-0000-0000-00008B690000}"/>
    <cellStyle name="T_Copy of Bao cao  XDCB 7 thang nam 2008_So KH&amp;DT SUA_!1 1 bao cao giao KH ve HTCMT vung TNB   12-12-2011 2 6" xfId="16073" xr:uid="{00000000-0005-0000-0000-00008C690000}"/>
    <cellStyle name="T_Copy of Bao cao  XDCB 7 thang nam 2008_So KH&amp;DT SUA_!1 1 bao cao giao KH ve HTCMT vung TNB   12-12-2011 2 6 2" xfId="35992" xr:uid="{00000000-0005-0000-0000-00008D690000}"/>
    <cellStyle name="T_Copy of Bao cao  XDCB 7 thang nam 2008_So KH&amp;DT SUA_!1 1 bao cao giao KH ve HTCMT vung TNB   12-12-2011 2 7" xfId="35977" xr:uid="{00000000-0005-0000-0000-00008E690000}"/>
    <cellStyle name="T_Copy of Bao cao  XDCB 7 thang nam 2008_So KH&amp;DT SUA_!1 1 bao cao giao KH ve HTCMT vung TNB   12-12-2011 3" xfId="11103" xr:uid="{00000000-0005-0000-0000-00008F690000}"/>
    <cellStyle name="T_Copy of Bao cao  XDCB 7 thang nam 2008_So KH&amp;DT SUA_!1 1 bao cao giao KH ve HTCMT vung TNB   12-12-2011 3 2" xfId="11187" xr:uid="{00000000-0005-0000-0000-000090690000}"/>
    <cellStyle name="T_Copy of Bao cao  XDCB 7 thang nam 2008_So KH&amp;DT SUA_!1 1 bao cao giao KH ve HTCMT vung TNB   12-12-2011 3 2 2" xfId="20387" xr:uid="{00000000-0005-0000-0000-000091690000}"/>
    <cellStyle name="T_Copy of Bao cao  XDCB 7 thang nam 2008_So KH&amp;DT SUA_!1 1 bao cao giao KH ve HTCMT vung TNB   12-12-2011 3 2 2 2" xfId="35995" xr:uid="{00000000-0005-0000-0000-000092690000}"/>
    <cellStyle name="T_Copy of Bao cao  XDCB 7 thang nam 2008_So KH&amp;DT SUA_!1 1 bao cao giao KH ve HTCMT vung TNB   12-12-2011 3 2 3" xfId="35994" xr:uid="{00000000-0005-0000-0000-000093690000}"/>
    <cellStyle name="T_Copy of Bao cao  XDCB 7 thang nam 2008_So KH&amp;DT SUA_!1 1 bao cao giao KH ve HTCMT vung TNB   12-12-2011 3 3" xfId="11188" xr:uid="{00000000-0005-0000-0000-000094690000}"/>
    <cellStyle name="T_Copy of Bao cao  XDCB 7 thang nam 2008_So KH&amp;DT SUA_!1 1 bao cao giao KH ve HTCMT vung TNB   12-12-2011 3 3 2" xfId="20388" xr:uid="{00000000-0005-0000-0000-000095690000}"/>
    <cellStyle name="T_Copy of Bao cao  XDCB 7 thang nam 2008_So KH&amp;DT SUA_!1 1 bao cao giao KH ve HTCMT vung TNB   12-12-2011 3 3 2 2" xfId="35997" xr:uid="{00000000-0005-0000-0000-000096690000}"/>
    <cellStyle name="T_Copy of Bao cao  XDCB 7 thang nam 2008_So KH&amp;DT SUA_!1 1 bao cao giao KH ve HTCMT vung TNB   12-12-2011 3 3 3" xfId="35996" xr:uid="{00000000-0005-0000-0000-000097690000}"/>
    <cellStyle name="T_Copy of Bao cao  XDCB 7 thang nam 2008_So KH&amp;DT SUA_!1 1 bao cao giao KH ve HTCMT vung TNB   12-12-2011 3 4" xfId="20303" xr:uid="{00000000-0005-0000-0000-000098690000}"/>
    <cellStyle name="T_Copy of Bao cao  XDCB 7 thang nam 2008_So KH&amp;DT SUA_!1 1 bao cao giao KH ve HTCMT vung TNB   12-12-2011 3 4 2" xfId="35998" xr:uid="{00000000-0005-0000-0000-000099690000}"/>
    <cellStyle name="T_Copy of Bao cao  XDCB 7 thang nam 2008_So KH&amp;DT SUA_!1 1 bao cao giao KH ve HTCMT vung TNB   12-12-2011 3 5" xfId="35993" xr:uid="{00000000-0005-0000-0000-00009A690000}"/>
    <cellStyle name="T_Copy of Bao cao  XDCB 7 thang nam 2008_So KH&amp;DT SUA_!1 1 bao cao giao KH ve HTCMT vung TNB   12-12-2011 4" xfId="11106" xr:uid="{00000000-0005-0000-0000-00009B690000}"/>
    <cellStyle name="T_Copy of Bao cao  XDCB 7 thang nam 2008_So KH&amp;DT SUA_!1 1 bao cao giao KH ve HTCMT vung TNB   12-12-2011 4 2" xfId="11189" xr:uid="{00000000-0005-0000-0000-00009C690000}"/>
    <cellStyle name="T_Copy of Bao cao  XDCB 7 thang nam 2008_So KH&amp;DT SUA_!1 1 bao cao giao KH ve HTCMT vung TNB   12-12-2011 4 2 2" xfId="20389" xr:uid="{00000000-0005-0000-0000-00009D690000}"/>
    <cellStyle name="T_Copy of Bao cao  XDCB 7 thang nam 2008_So KH&amp;DT SUA_!1 1 bao cao giao KH ve HTCMT vung TNB   12-12-2011 4 2 2 2" xfId="36001" xr:uid="{00000000-0005-0000-0000-00009E690000}"/>
    <cellStyle name="T_Copy of Bao cao  XDCB 7 thang nam 2008_So KH&amp;DT SUA_!1 1 bao cao giao KH ve HTCMT vung TNB   12-12-2011 4 2 3" xfId="36000" xr:uid="{00000000-0005-0000-0000-00009F690000}"/>
    <cellStyle name="T_Copy of Bao cao  XDCB 7 thang nam 2008_So KH&amp;DT SUA_!1 1 bao cao giao KH ve HTCMT vung TNB   12-12-2011 4 3" xfId="20306" xr:uid="{00000000-0005-0000-0000-0000A0690000}"/>
    <cellStyle name="T_Copy of Bao cao  XDCB 7 thang nam 2008_So KH&amp;DT SUA_!1 1 bao cao giao KH ve HTCMT vung TNB   12-12-2011 4 3 2" xfId="36002" xr:uid="{00000000-0005-0000-0000-0000A1690000}"/>
    <cellStyle name="T_Copy of Bao cao  XDCB 7 thang nam 2008_So KH&amp;DT SUA_!1 1 bao cao giao KH ve HTCMT vung TNB   12-12-2011 4 4" xfId="35999" xr:uid="{00000000-0005-0000-0000-0000A2690000}"/>
    <cellStyle name="T_Copy of Bao cao  XDCB 7 thang nam 2008_So KH&amp;DT SUA_!1 1 bao cao giao KH ve HTCMT vung TNB   12-12-2011 5" xfId="11190" xr:uid="{00000000-0005-0000-0000-0000A3690000}"/>
    <cellStyle name="T_Copy of Bao cao  XDCB 7 thang nam 2008_So KH&amp;DT SUA_!1 1 bao cao giao KH ve HTCMT vung TNB   12-12-2011 5 2" xfId="20390" xr:uid="{00000000-0005-0000-0000-0000A4690000}"/>
    <cellStyle name="T_Copy of Bao cao  XDCB 7 thang nam 2008_So KH&amp;DT SUA_!1 1 bao cao giao KH ve HTCMT vung TNB   12-12-2011 5 2 2" xfId="36004" xr:uid="{00000000-0005-0000-0000-0000A5690000}"/>
    <cellStyle name="T_Copy of Bao cao  XDCB 7 thang nam 2008_So KH&amp;DT SUA_!1 1 bao cao giao KH ve HTCMT vung TNB   12-12-2011 5 3" xfId="36003" xr:uid="{00000000-0005-0000-0000-0000A6690000}"/>
    <cellStyle name="T_Copy of Bao cao  XDCB 7 thang nam 2008_So KH&amp;DT SUA_!1 1 bao cao giao KH ve HTCMT vung TNB   12-12-2011 6" xfId="11191" xr:uid="{00000000-0005-0000-0000-0000A7690000}"/>
    <cellStyle name="T_Copy of Bao cao  XDCB 7 thang nam 2008_So KH&amp;DT SUA_!1 1 bao cao giao KH ve HTCMT vung TNB   12-12-2011 6 2" xfId="20391" xr:uid="{00000000-0005-0000-0000-0000A8690000}"/>
    <cellStyle name="T_Copy of Bao cao  XDCB 7 thang nam 2008_So KH&amp;DT SUA_!1 1 bao cao giao KH ve HTCMT vung TNB   12-12-2011 6 2 2" xfId="36006" xr:uid="{00000000-0005-0000-0000-0000A9690000}"/>
    <cellStyle name="T_Copy of Bao cao  XDCB 7 thang nam 2008_So KH&amp;DT SUA_!1 1 bao cao giao KH ve HTCMT vung TNB   12-12-2011 6 3" xfId="36005" xr:uid="{00000000-0005-0000-0000-0000AA690000}"/>
    <cellStyle name="T_Copy of Bao cao  XDCB 7 thang nam 2008_So KH&amp;DT SUA_!1 1 bao cao giao KH ve HTCMT vung TNB   12-12-2011 7" xfId="20383" xr:uid="{00000000-0005-0000-0000-0000AB690000}"/>
    <cellStyle name="T_Copy of Bao cao  XDCB 7 thang nam 2008_So KH&amp;DT SUA_!1 1 bao cao giao KH ve HTCMT vung TNB   12-12-2011 7 2" xfId="36007" xr:uid="{00000000-0005-0000-0000-0000AC690000}"/>
    <cellStyle name="T_Copy of Bao cao  XDCB 7 thang nam 2008_So KH&amp;DT SUA_!1 1 bao cao giao KH ve HTCMT vung TNB   12-12-2011 8" xfId="35976" xr:uid="{00000000-0005-0000-0000-0000AD690000}"/>
    <cellStyle name="T_Copy of Bao cao  XDCB 7 thang nam 2008_So KH&amp;DT SUA_KH TPCP vung TNB (03-1-2012)" xfId="1227" xr:uid="{00000000-0005-0000-0000-0000AE690000}"/>
    <cellStyle name="T_Copy of Bao cao  XDCB 7 thang nam 2008_So KH&amp;DT SUA_KH TPCP vung TNB (03-1-2012) 2" xfId="5847" xr:uid="{00000000-0005-0000-0000-0000AF690000}"/>
    <cellStyle name="T_Copy of Bao cao  XDCB 7 thang nam 2008_So KH&amp;DT SUA_KH TPCP vung TNB (03-1-2012) 2 2" xfId="883" xr:uid="{00000000-0005-0000-0000-0000B0690000}"/>
    <cellStyle name="T_Copy of Bao cao  XDCB 7 thang nam 2008_So KH&amp;DT SUA_KH TPCP vung TNB (03-1-2012) 2 2 2" xfId="949" xr:uid="{00000000-0005-0000-0000-0000B1690000}"/>
    <cellStyle name="T_Copy of Bao cao  XDCB 7 thang nam 2008_So KH&amp;DT SUA_KH TPCP vung TNB (03-1-2012) 2 2 2 2" xfId="15530" xr:uid="{00000000-0005-0000-0000-0000B2690000}"/>
    <cellStyle name="T_Copy of Bao cao  XDCB 7 thang nam 2008_So KH&amp;DT SUA_KH TPCP vung TNB (03-1-2012) 2 2 2 2 2" xfId="36012" xr:uid="{00000000-0005-0000-0000-0000B3690000}"/>
    <cellStyle name="T_Copy of Bao cao  XDCB 7 thang nam 2008_So KH&amp;DT SUA_KH TPCP vung TNB (03-1-2012) 2 2 2 3" xfId="36011" xr:uid="{00000000-0005-0000-0000-0000B4690000}"/>
    <cellStyle name="T_Copy of Bao cao  XDCB 7 thang nam 2008_So KH&amp;DT SUA_KH TPCP vung TNB (03-1-2012) 2 2 3" xfId="959" xr:uid="{00000000-0005-0000-0000-0000B5690000}"/>
    <cellStyle name="T_Copy of Bao cao  XDCB 7 thang nam 2008_So KH&amp;DT SUA_KH TPCP vung TNB (03-1-2012) 2 2 3 2" xfId="15535" xr:uid="{00000000-0005-0000-0000-0000B6690000}"/>
    <cellStyle name="T_Copy of Bao cao  XDCB 7 thang nam 2008_So KH&amp;DT SUA_KH TPCP vung TNB (03-1-2012) 2 2 3 2 2" xfId="36014" xr:uid="{00000000-0005-0000-0000-0000B7690000}"/>
    <cellStyle name="T_Copy of Bao cao  XDCB 7 thang nam 2008_So KH&amp;DT SUA_KH TPCP vung TNB (03-1-2012) 2 2 3 3" xfId="36013" xr:uid="{00000000-0005-0000-0000-0000B8690000}"/>
    <cellStyle name="T_Copy of Bao cao  XDCB 7 thang nam 2008_So KH&amp;DT SUA_KH TPCP vung TNB (03-1-2012) 2 2 4" xfId="15503" xr:uid="{00000000-0005-0000-0000-0000B9690000}"/>
    <cellStyle name="T_Copy of Bao cao  XDCB 7 thang nam 2008_So KH&amp;DT SUA_KH TPCP vung TNB (03-1-2012) 2 2 4 2" xfId="36015" xr:uid="{00000000-0005-0000-0000-0000BA690000}"/>
    <cellStyle name="T_Copy of Bao cao  XDCB 7 thang nam 2008_So KH&amp;DT SUA_KH TPCP vung TNB (03-1-2012) 2 2 5" xfId="36010" xr:uid="{00000000-0005-0000-0000-0000BB690000}"/>
    <cellStyle name="T_Copy of Bao cao  XDCB 7 thang nam 2008_So KH&amp;DT SUA_KH TPCP vung TNB (03-1-2012) 2 3" xfId="1040" xr:uid="{00000000-0005-0000-0000-0000BC690000}"/>
    <cellStyle name="T_Copy of Bao cao  XDCB 7 thang nam 2008_So KH&amp;DT SUA_KH TPCP vung TNB (03-1-2012) 2 3 2" xfId="11192" xr:uid="{00000000-0005-0000-0000-0000BD690000}"/>
    <cellStyle name="T_Copy of Bao cao  XDCB 7 thang nam 2008_So KH&amp;DT SUA_KH TPCP vung TNB (03-1-2012) 2 3 2 2" xfId="20392" xr:uid="{00000000-0005-0000-0000-0000BE690000}"/>
    <cellStyle name="T_Copy of Bao cao  XDCB 7 thang nam 2008_So KH&amp;DT SUA_KH TPCP vung TNB (03-1-2012) 2 3 2 2 2" xfId="36018" xr:uid="{00000000-0005-0000-0000-0000BF690000}"/>
    <cellStyle name="T_Copy of Bao cao  XDCB 7 thang nam 2008_So KH&amp;DT SUA_KH TPCP vung TNB (03-1-2012) 2 3 2 3" xfId="36017" xr:uid="{00000000-0005-0000-0000-0000C0690000}"/>
    <cellStyle name="T_Copy of Bao cao  XDCB 7 thang nam 2008_So KH&amp;DT SUA_KH TPCP vung TNB (03-1-2012) 2 3 3" xfId="15557" xr:uid="{00000000-0005-0000-0000-0000C1690000}"/>
    <cellStyle name="T_Copy of Bao cao  XDCB 7 thang nam 2008_So KH&amp;DT SUA_KH TPCP vung TNB (03-1-2012) 2 3 3 2" xfId="36019" xr:uid="{00000000-0005-0000-0000-0000C2690000}"/>
    <cellStyle name="T_Copy of Bao cao  XDCB 7 thang nam 2008_So KH&amp;DT SUA_KH TPCP vung TNB (03-1-2012) 2 3 4" xfId="36016" xr:uid="{00000000-0005-0000-0000-0000C3690000}"/>
    <cellStyle name="T_Copy of Bao cao  XDCB 7 thang nam 2008_So KH&amp;DT SUA_KH TPCP vung TNB (03-1-2012) 2 4" xfId="1637" xr:uid="{00000000-0005-0000-0000-0000C4690000}"/>
    <cellStyle name="T_Copy of Bao cao  XDCB 7 thang nam 2008_So KH&amp;DT SUA_KH TPCP vung TNB (03-1-2012) 2 4 2" xfId="15780" xr:uid="{00000000-0005-0000-0000-0000C5690000}"/>
    <cellStyle name="T_Copy of Bao cao  XDCB 7 thang nam 2008_So KH&amp;DT SUA_KH TPCP vung TNB (03-1-2012) 2 4 2 2" xfId="36021" xr:uid="{00000000-0005-0000-0000-0000C6690000}"/>
    <cellStyle name="T_Copy of Bao cao  XDCB 7 thang nam 2008_So KH&amp;DT SUA_KH TPCP vung TNB (03-1-2012) 2 4 3" xfId="36020" xr:uid="{00000000-0005-0000-0000-0000C7690000}"/>
    <cellStyle name="T_Copy of Bao cao  XDCB 7 thang nam 2008_So KH&amp;DT SUA_KH TPCP vung TNB (03-1-2012) 2 5" xfId="8623" xr:uid="{00000000-0005-0000-0000-0000C8690000}"/>
    <cellStyle name="T_Copy of Bao cao  XDCB 7 thang nam 2008_So KH&amp;DT SUA_KH TPCP vung TNB (03-1-2012) 2 5 2" xfId="18321" xr:uid="{00000000-0005-0000-0000-0000C9690000}"/>
    <cellStyle name="T_Copy of Bao cao  XDCB 7 thang nam 2008_So KH&amp;DT SUA_KH TPCP vung TNB (03-1-2012) 2 5 2 2" xfId="36023" xr:uid="{00000000-0005-0000-0000-0000CA690000}"/>
    <cellStyle name="T_Copy of Bao cao  XDCB 7 thang nam 2008_So KH&amp;DT SUA_KH TPCP vung TNB (03-1-2012) 2 5 3" xfId="36022" xr:uid="{00000000-0005-0000-0000-0000CB690000}"/>
    <cellStyle name="T_Copy of Bao cao  XDCB 7 thang nam 2008_So KH&amp;DT SUA_KH TPCP vung TNB (03-1-2012) 2 6" xfId="17232" xr:uid="{00000000-0005-0000-0000-0000CC690000}"/>
    <cellStyle name="T_Copy of Bao cao  XDCB 7 thang nam 2008_So KH&amp;DT SUA_KH TPCP vung TNB (03-1-2012) 2 6 2" xfId="36024" xr:uid="{00000000-0005-0000-0000-0000CD690000}"/>
    <cellStyle name="T_Copy of Bao cao  XDCB 7 thang nam 2008_So KH&amp;DT SUA_KH TPCP vung TNB (03-1-2012) 2 7" xfId="36009" xr:uid="{00000000-0005-0000-0000-0000CE690000}"/>
    <cellStyle name="T_Copy of Bao cao  XDCB 7 thang nam 2008_So KH&amp;DT SUA_KH TPCP vung TNB (03-1-2012) 3" xfId="11193" xr:uid="{00000000-0005-0000-0000-0000CF690000}"/>
    <cellStyle name="T_Copy of Bao cao  XDCB 7 thang nam 2008_So KH&amp;DT SUA_KH TPCP vung TNB (03-1-2012) 3 2" xfId="11194" xr:uid="{00000000-0005-0000-0000-0000D0690000}"/>
    <cellStyle name="T_Copy of Bao cao  XDCB 7 thang nam 2008_So KH&amp;DT SUA_KH TPCP vung TNB (03-1-2012) 3 2 2" xfId="20394" xr:uid="{00000000-0005-0000-0000-0000D1690000}"/>
    <cellStyle name="T_Copy of Bao cao  XDCB 7 thang nam 2008_So KH&amp;DT SUA_KH TPCP vung TNB (03-1-2012) 3 2 2 2" xfId="36027" xr:uid="{00000000-0005-0000-0000-0000D2690000}"/>
    <cellStyle name="T_Copy of Bao cao  XDCB 7 thang nam 2008_So KH&amp;DT SUA_KH TPCP vung TNB (03-1-2012) 3 2 3" xfId="36026" xr:uid="{00000000-0005-0000-0000-0000D3690000}"/>
    <cellStyle name="T_Copy of Bao cao  XDCB 7 thang nam 2008_So KH&amp;DT SUA_KH TPCP vung TNB (03-1-2012) 3 3" xfId="11195" xr:uid="{00000000-0005-0000-0000-0000D4690000}"/>
    <cellStyle name="T_Copy of Bao cao  XDCB 7 thang nam 2008_So KH&amp;DT SUA_KH TPCP vung TNB (03-1-2012) 3 3 2" xfId="20395" xr:uid="{00000000-0005-0000-0000-0000D5690000}"/>
    <cellStyle name="T_Copy of Bao cao  XDCB 7 thang nam 2008_So KH&amp;DT SUA_KH TPCP vung TNB (03-1-2012) 3 3 2 2" xfId="36029" xr:uid="{00000000-0005-0000-0000-0000D6690000}"/>
    <cellStyle name="T_Copy of Bao cao  XDCB 7 thang nam 2008_So KH&amp;DT SUA_KH TPCP vung TNB (03-1-2012) 3 3 3" xfId="36028" xr:uid="{00000000-0005-0000-0000-0000D7690000}"/>
    <cellStyle name="T_Copy of Bao cao  XDCB 7 thang nam 2008_So KH&amp;DT SUA_KH TPCP vung TNB (03-1-2012) 3 4" xfId="20393" xr:uid="{00000000-0005-0000-0000-0000D8690000}"/>
    <cellStyle name="T_Copy of Bao cao  XDCB 7 thang nam 2008_So KH&amp;DT SUA_KH TPCP vung TNB (03-1-2012) 3 4 2" xfId="36030" xr:uid="{00000000-0005-0000-0000-0000D9690000}"/>
    <cellStyle name="T_Copy of Bao cao  XDCB 7 thang nam 2008_So KH&amp;DT SUA_KH TPCP vung TNB (03-1-2012) 3 5" xfId="36025" xr:uid="{00000000-0005-0000-0000-0000DA690000}"/>
    <cellStyle name="T_Copy of Bao cao  XDCB 7 thang nam 2008_So KH&amp;DT SUA_KH TPCP vung TNB (03-1-2012) 4" xfId="11196" xr:uid="{00000000-0005-0000-0000-0000DB690000}"/>
    <cellStyle name="T_Copy of Bao cao  XDCB 7 thang nam 2008_So KH&amp;DT SUA_KH TPCP vung TNB (03-1-2012) 4 2" xfId="11197" xr:uid="{00000000-0005-0000-0000-0000DC690000}"/>
    <cellStyle name="T_Copy of Bao cao  XDCB 7 thang nam 2008_So KH&amp;DT SUA_KH TPCP vung TNB (03-1-2012) 4 2 2" xfId="20397" xr:uid="{00000000-0005-0000-0000-0000DD690000}"/>
    <cellStyle name="T_Copy of Bao cao  XDCB 7 thang nam 2008_So KH&amp;DT SUA_KH TPCP vung TNB (03-1-2012) 4 2 2 2" xfId="36033" xr:uid="{00000000-0005-0000-0000-0000DE690000}"/>
    <cellStyle name="T_Copy of Bao cao  XDCB 7 thang nam 2008_So KH&amp;DT SUA_KH TPCP vung TNB (03-1-2012) 4 2 3" xfId="36032" xr:uid="{00000000-0005-0000-0000-0000DF690000}"/>
    <cellStyle name="T_Copy of Bao cao  XDCB 7 thang nam 2008_So KH&amp;DT SUA_KH TPCP vung TNB (03-1-2012) 4 3" xfId="20396" xr:uid="{00000000-0005-0000-0000-0000E0690000}"/>
    <cellStyle name="T_Copy of Bao cao  XDCB 7 thang nam 2008_So KH&amp;DT SUA_KH TPCP vung TNB (03-1-2012) 4 3 2" xfId="36034" xr:uid="{00000000-0005-0000-0000-0000E1690000}"/>
    <cellStyle name="T_Copy of Bao cao  XDCB 7 thang nam 2008_So KH&amp;DT SUA_KH TPCP vung TNB (03-1-2012) 4 4" xfId="36031" xr:uid="{00000000-0005-0000-0000-0000E2690000}"/>
    <cellStyle name="T_Copy of Bao cao  XDCB 7 thang nam 2008_So KH&amp;DT SUA_KH TPCP vung TNB (03-1-2012) 5" xfId="11198" xr:uid="{00000000-0005-0000-0000-0000E3690000}"/>
    <cellStyle name="T_Copy of Bao cao  XDCB 7 thang nam 2008_So KH&amp;DT SUA_KH TPCP vung TNB (03-1-2012) 5 2" xfId="20398" xr:uid="{00000000-0005-0000-0000-0000E4690000}"/>
    <cellStyle name="T_Copy of Bao cao  XDCB 7 thang nam 2008_So KH&amp;DT SUA_KH TPCP vung TNB (03-1-2012) 5 2 2" xfId="36036" xr:uid="{00000000-0005-0000-0000-0000E5690000}"/>
    <cellStyle name="T_Copy of Bao cao  XDCB 7 thang nam 2008_So KH&amp;DT SUA_KH TPCP vung TNB (03-1-2012) 5 3" xfId="36035" xr:uid="{00000000-0005-0000-0000-0000E6690000}"/>
    <cellStyle name="T_Copy of Bao cao  XDCB 7 thang nam 2008_So KH&amp;DT SUA_KH TPCP vung TNB (03-1-2012) 6" xfId="827" xr:uid="{00000000-0005-0000-0000-0000E7690000}"/>
    <cellStyle name="T_Copy of Bao cao  XDCB 7 thang nam 2008_So KH&amp;DT SUA_KH TPCP vung TNB (03-1-2012) 6 2" xfId="15481" xr:uid="{00000000-0005-0000-0000-0000E8690000}"/>
    <cellStyle name="T_Copy of Bao cao  XDCB 7 thang nam 2008_So KH&amp;DT SUA_KH TPCP vung TNB (03-1-2012) 6 2 2" xfId="36038" xr:uid="{00000000-0005-0000-0000-0000E9690000}"/>
    <cellStyle name="T_Copy of Bao cao  XDCB 7 thang nam 2008_So KH&amp;DT SUA_KH TPCP vung TNB (03-1-2012) 6 3" xfId="36037" xr:uid="{00000000-0005-0000-0000-0000EA690000}"/>
    <cellStyle name="T_Copy of Bao cao  XDCB 7 thang nam 2008_So KH&amp;DT SUA_KH TPCP vung TNB (03-1-2012) 7" xfId="15621" xr:uid="{00000000-0005-0000-0000-0000EB690000}"/>
    <cellStyle name="T_Copy of Bao cao  XDCB 7 thang nam 2008_So KH&amp;DT SUA_KH TPCP vung TNB (03-1-2012) 7 2" xfId="36039" xr:uid="{00000000-0005-0000-0000-0000EC690000}"/>
    <cellStyle name="T_Copy of Bao cao  XDCB 7 thang nam 2008_So KH&amp;DT SUA_KH TPCP vung TNB (03-1-2012) 8" xfId="36008" xr:uid="{00000000-0005-0000-0000-0000ED690000}"/>
    <cellStyle name="T_CPK" xfId="11200" xr:uid="{00000000-0005-0000-0000-0000EE690000}"/>
    <cellStyle name="T_CPK 2" xfId="11201" xr:uid="{00000000-0005-0000-0000-0000EF690000}"/>
    <cellStyle name="T_CPK 2 2" xfId="11202" xr:uid="{00000000-0005-0000-0000-0000F0690000}"/>
    <cellStyle name="T_CPK 2 2 2" xfId="11203" xr:uid="{00000000-0005-0000-0000-0000F1690000}"/>
    <cellStyle name="T_CPK 2 2 2 2" xfId="20402" xr:uid="{00000000-0005-0000-0000-0000F2690000}"/>
    <cellStyle name="T_CPK 2 2 2 2 2" xfId="36044" xr:uid="{00000000-0005-0000-0000-0000F3690000}"/>
    <cellStyle name="T_CPK 2 2 2 3" xfId="36043" xr:uid="{00000000-0005-0000-0000-0000F4690000}"/>
    <cellStyle name="T_CPK 2 2 3" xfId="11204" xr:uid="{00000000-0005-0000-0000-0000F5690000}"/>
    <cellStyle name="T_CPK 2 2 3 2" xfId="20403" xr:uid="{00000000-0005-0000-0000-0000F6690000}"/>
    <cellStyle name="T_CPK 2 2 3 2 2" xfId="36046" xr:uid="{00000000-0005-0000-0000-0000F7690000}"/>
    <cellStyle name="T_CPK 2 2 3 3" xfId="36045" xr:uid="{00000000-0005-0000-0000-0000F8690000}"/>
    <cellStyle name="T_CPK 2 2 4" xfId="20401" xr:uid="{00000000-0005-0000-0000-0000F9690000}"/>
    <cellStyle name="T_CPK 2 2 4 2" xfId="36047" xr:uid="{00000000-0005-0000-0000-0000FA690000}"/>
    <cellStyle name="T_CPK 2 2 5" xfId="36042" xr:uid="{00000000-0005-0000-0000-0000FB690000}"/>
    <cellStyle name="T_CPK 2 3" xfId="11205" xr:uid="{00000000-0005-0000-0000-0000FC690000}"/>
    <cellStyle name="T_CPK 2 3 2" xfId="11206" xr:uid="{00000000-0005-0000-0000-0000FD690000}"/>
    <cellStyle name="T_CPK 2 3 2 2" xfId="20405" xr:uid="{00000000-0005-0000-0000-0000FE690000}"/>
    <cellStyle name="T_CPK 2 3 2 2 2" xfId="36050" xr:uid="{00000000-0005-0000-0000-0000FF690000}"/>
    <cellStyle name="T_CPK 2 3 2 3" xfId="36049" xr:uid="{00000000-0005-0000-0000-0000006A0000}"/>
    <cellStyle name="T_CPK 2 3 3" xfId="20404" xr:uid="{00000000-0005-0000-0000-0000016A0000}"/>
    <cellStyle name="T_CPK 2 3 3 2" xfId="36051" xr:uid="{00000000-0005-0000-0000-0000026A0000}"/>
    <cellStyle name="T_CPK 2 3 4" xfId="36048" xr:uid="{00000000-0005-0000-0000-0000036A0000}"/>
    <cellStyle name="T_CPK 2 4" xfId="10646" xr:uid="{00000000-0005-0000-0000-0000046A0000}"/>
    <cellStyle name="T_CPK 2 4 2" xfId="19882" xr:uid="{00000000-0005-0000-0000-0000056A0000}"/>
    <cellStyle name="T_CPK 2 4 2 2" xfId="36053" xr:uid="{00000000-0005-0000-0000-0000066A0000}"/>
    <cellStyle name="T_CPK 2 4 3" xfId="36052" xr:uid="{00000000-0005-0000-0000-0000076A0000}"/>
    <cellStyle name="T_CPK 2 5" xfId="10649" xr:uid="{00000000-0005-0000-0000-0000086A0000}"/>
    <cellStyle name="T_CPK 2 5 2" xfId="19884" xr:uid="{00000000-0005-0000-0000-0000096A0000}"/>
    <cellStyle name="T_CPK 2 5 2 2" xfId="36055" xr:uid="{00000000-0005-0000-0000-00000A6A0000}"/>
    <cellStyle name="T_CPK 2 5 3" xfId="36054" xr:uid="{00000000-0005-0000-0000-00000B6A0000}"/>
    <cellStyle name="T_CPK 2 6" xfId="20400" xr:uid="{00000000-0005-0000-0000-00000C6A0000}"/>
    <cellStyle name="T_CPK 2 6 2" xfId="36056" xr:uid="{00000000-0005-0000-0000-00000D6A0000}"/>
    <cellStyle name="T_CPK 2 7" xfId="36041" xr:uid="{00000000-0005-0000-0000-00000E6A0000}"/>
    <cellStyle name="T_CPK 3" xfId="11207" xr:uid="{00000000-0005-0000-0000-00000F6A0000}"/>
    <cellStyle name="T_CPK 3 2" xfId="11208" xr:uid="{00000000-0005-0000-0000-0000106A0000}"/>
    <cellStyle name="T_CPK 3 2 2" xfId="20407" xr:uid="{00000000-0005-0000-0000-0000116A0000}"/>
    <cellStyle name="T_CPK 3 2 2 2" xfId="36059" xr:uid="{00000000-0005-0000-0000-0000126A0000}"/>
    <cellStyle name="T_CPK 3 2 3" xfId="36058" xr:uid="{00000000-0005-0000-0000-0000136A0000}"/>
    <cellStyle name="T_CPK 3 3" xfId="11209" xr:uid="{00000000-0005-0000-0000-0000146A0000}"/>
    <cellStyle name="T_CPK 3 3 2" xfId="20408" xr:uid="{00000000-0005-0000-0000-0000156A0000}"/>
    <cellStyle name="T_CPK 3 3 2 2" xfId="36061" xr:uid="{00000000-0005-0000-0000-0000166A0000}"/>
    <cellStyle name="T_CPK 3 3 3" xfId="36060" xr:uid="{00000000-0005-0000-0000-0000176A0000}"/>
    <cellStyle name="T_CPK 3 4" xfId="20406" xr:uid="{00000000-0005-0000-0000-0000186A0000}"/>
    <cellStyle name="T_CPK 3 4 2" xfId="36062" xr:uid="{00000000-0005-0000-0000-0000196A0000}"/>
    <cellStyle name="T_CPK 3 5" xfId="36057" xr:uid="{00000000-0005-0000-0000-00001A6A0000}"/>
    <cellStyle name="T_CPK 4" xfId="11210" xr:uid="{00000000-0005-0000-0000-00001B6A0000}"/>
    <cellStyle name="T_CPK 4 2" xfId="226" xr:uid="{00000000-0005-0000-0000-00001C6A0000}"/>
    <cellStyle name="T_CPK 4 2 2" xfId="15244" xr:uid="{00000000-0005-0000-0000-00001D6A0000}"/>
    <cellStyle name="T_CPK 4 2 2 2" xfId="36065" xr:uid="{00000000-0005-0000-0000-00001E6A0000}"/>
    <cellStyle name="T_CPK 4 2 3" xfId="36064" xr:uid="{00000000-0005-0000-0000-00001F6A0000}"/>
    <cellStyle name="T_CPK 4 3" xfId="20409" xr:uid="{00000000-0005-0000-0000-0000206A0000}"/>
    <cellStyle name="T_CPK 4 3 2" xfId="36066" xr:uid="{00000000-0005-0000-0000-0000216A0000}"/>
    <cellStyle name="T_CPK 4 4" xfId="36063" xr:uid="{00000000-0005-0000-0000-0000226A0000}"/>
    <cellStyle name="T_CPK 5" xfId="940" xr:uid="{00000000-0005-0000-0000-0000236A0000}"/>
    <cellStyle name="T_CPK 5 2" xfId="15525" xr:uid="{00000000-0005-0000-0000-0000246A0000}"/>
    <cellStyle name="T_CPK 5 2 2" xfId="36068" xr:uid="{00000000-0005-0000-0000-0000256A0000}"/>
    <cellStyle name="T_CPK 5 3" xfId="36067" xr:uid="{00000000-0005-0000-0000-0000266A0000}"/>
    <cellStyle name="T_CPK 6" xfId="11211" xr:uid="{00000000-0005-0000-0000-0000276A0000}"/>
    <cellStyle name="T_CPK 6 2" xfId="20410" xr:uid="{00000000-0005-0000-0000-0000286A0000}"/>
    <cellStyle name="T_CPK 6 2 2" xfId="36070" xr:uid="{00000000-0005-0000-0000-0000296A0000}"/>
    <cellStyle name="T_CPK 6 3" xfId="36069" xr:uid="{00000000-0005-0000-0000-00002A6A0000}"/>
    <cellStyle name="T_CPK 7" xfId="20399" xr:uid="{00000000-0005-0000-0000-00002B6A0000}"/>
    <cellStyle name="T_CPK 7 2" xfId="36071" xr:uid="{00000000-0005-0000-0000-00002C6A0000}"/>
    <cellStyle name="T_CPK 8" xfId="36040" xr:uid="{00000000-0005-0000-0000-00002D6A0000}"/>
    <cellStyle name="T_CPK_!1 1 bao cao giao KH ve HTCMT vung TNB   12-12-2011" xfId="11213" xr:uid="{00000000-0005-0000-0000-00002E6A0000}"/>
    <cellStyle name="T_CPK_!1 1 bao cao giao KH ve HTCMT vung TNB   12-12-2011 2" xfId="11214" xr:uid="{00000000-0005-0000-0000-00002F6A0000}"/>
    <cellStyle name="T_CPK_!1 1 bao cao giao KH ve HTCMT vung TNB   12-12-2011 2 2" xfId="88" xr:uid="{00000000-0005-0000-0000-0000306A0000}"/>
    <cellStyle name="T_CPK_!1 1 bao cao giao KH ve HTCMT vung TNB   12-12-2011 2 2 2" xfId="11215" xr:uid="{00000000-0005-0000-0000-0000316A0000}"/>
    <cellStyle name="T_CPK_!1 1 bao cao giao KH ve HTCMT vung TNB   12-12-2011 2 2 2 2" xfId="20414" xr:uid="{00000000-0005-0000-0000-0000326A0000}"/>
    <cellStyle name="T_CPK_!1 1 bao cao giao KH ve HTCMT vung TNB   12-12-2011 2 2 2 2 2" xfId="36076" xr:uid="{00000000-0005-0000-0000-0000336A0000}"/>
    <cellStyle name="T_CPK_!1 1 bao cao giao KH ve HTCMT vung TNB   12-12-2011 2 2 2 3" xfId="36075" xr:uid="{00000000-0005-0000-0000-0000346A0000}"/>
    <cellStyle name="T_CPK_!1 1 bao cao giao KH ve HTCMT vung TNB   12-12-2011 2 2 3" xfId="11216" xr:uid="{00000000-0005-0000-0000-0000356A0000}"/>
    <cellStyle name="T_CPK_!1 1 bao cao giao KH ve HTCMT vung TNB   12-12-2011 2 2 3 2" xfId="20415" xr:uid="{00000000-0005-0000-0000-0000366A0000}"/>
    <cellStyle name="T_CPK_!1 1 bao cao giao KH ve HTCMT vung TNB   12-12-2011 2 2 3 2 2" xfId="36078" xr:uid="{00000000-0005-0000-0000-0000376A0000}"/>
    <cellStyle name="T_CPK_!1 1 bao cao giao KH ve HTCMT vung TNB   12-12-2011 2 2 3 3" xfId="36077" xr:uid="{00000000-0005-0000-0000-0000386A0000}"/>
    <cellStyle name="T_CPK_!1 1 bao cao giao KH ve HTCMT vung TNB   12-12-2011 2 2 4" xfId="15190" xr:uid="{00000000-0005-0000-0000-0000396A0000}"/>
    <cellStyle name="T_CPK_!1 1 bao cao giao KH ve HTCMT vung TNB   12-12-2011 2 2 4 2" xfId="36079" xr:uid="{00000000-0005-0000-0000-00003A6A0000}"/>
    <cellStyle name="T_CPK_!1 1 bao cao giao KH ve HTCMT vung TNB   12-12-2011 2 2 5" xfId="36074" xr:uid="{00000000-0005-0000-0000-00003B6A0000}"/>
    <cellStyle name="T_CPK_!1 1 bao cao giao KH ve HTCMT vung TNB   12-12-2011 2 3" xfId="6491" xr:uid="{00000000-0005-0000-0000-00003C6A0000}"/>
    <cellStyle name="T_CPK_!1 1 bao cao giao KH ve HTCMT vung TNB   12-12-2011 2 3 2" xfId="7075" xr:uid="{00000000-0005-0000-0000-00003D6A0000}"/>
    <cellStyle name="T_CPK_!1 1 bao cao giao KH ve HTCMT vung TNB   12-12-2011 2 3 2 2" xfId="17760" xr:uid="{00000000-0005-0000-0000-00003E6A0000}"/>
    <cellStyle name="T_CPK_!1 1 bao cao giao KH ve HTCMT vung TNB   12-12-2011 2 3 2 2 2" xfId="36082" xr:uid="{00000000-0005-0000-0000-00003F6A0000}"/>
    <cellStyle name="T_CPK_!1 1 bao cao giao KH ve HTCMT vung TNB   12-12-2011 2 3 2 3" xfId="36081" xr:uid="{00000000-0005-0000-0000-0000406A0000}"/>
    <cellStyle name="T_CPK_!1 1 bao cao giao KH ve HTCMT vung TNB   12-12-2011 2 3 3" xfId="17444" xr:uid="{00000000-0005-0000-0000-0000416A0000}"/>
    <cellStyle name="T_CPK_!1 1 bao cao giao KH ve HTCMT vung TNB   12-12-2011 2 3 3 2" xfId="36083" xr:uid="{00000000-0005-0000-0000-0000426A0000}"/>
    <cellStyle name="T_CPK_!1 1 bao cao giao KH ve HTCMT vung TNB   12-12-2011 2 3 4" xfId="36080" xr:uid="{00000000-0005-0000-0000-0000436A0000}"/>
    <cellStyle name="T_CPK_!1 1 bao cao giao KH ve HTCMT vung TNB   12-12-2011 2 4" xfId="152" xr:uid="{00000000-0005-0000-0000-0000446A0000}"/>
    <cellStyle name="T_CPK_!1 1 bao cao giao KH ve HTCMT vung TNB   12-12-2011 2 4 2" xfId="15213" xr:uid="{00000000-0005-0000-0000-0000456A0000}"/>
    <cellStyle name="T_CPK_!1 1 bao cao giao KH ve HTCMT vung TNB   12-12-2011 2 4 2 2" xfId="36085" xr:uid="{00000000-0005-0000-0000-0000466A0000}"/>
    <cellStyle name="T_CPK_!1 1 bao cao giao KH ve HTCMT vung TNB   12-12-2011 2 4 3" xfId="36084" xr:uid="{00000000-0005-0000-0000-0000476A0000}"/>
    <cellStyle name="T_CPK_!1 1 bao cao giao KH ve HTCMT vung TNB   12-12-2011 2 5" xfId="5595" xr:uid="{00000000-0005-0000-0000-0000486A0000}"/>
    <cellStyle name="T_CPK_!1 1 bao cao giao KH ve HTCMT vung TNB   12-12-2011 2 5 2" xfId="17152" xr:uid="{00000000-0005-0000-0000-0000496A0000}"/>
    <cellStyle name="T_CPK_!1 1 bao cao giao KH ve HTCMT vung TNB   12-12-2011 2 5 2 2" xfId="36087" xr:uid="{00000000-0005-0000-0000-00004A6A0000}"/>
    <cellStyle name="T_CPK_!1 1 bao cao giao KH ve HTCMT vung TNB   12-12-2011 2 5 3" xfId="36086" xr:uid="{00000000-0005-0000-0000-00004B6A0000}"/>
    <cellStyle name="T_CPK_!1 1 bao cao giao KH ve HTCMT vung TNB   12-12-2011 2 6" xfId="20413" xr:uid="{00000000-0005-0000-0000-00004C6A0000}"/>
    <cellStyle name="T_CPK_!1 1 bao cao giao KH ve HTCMT vung TNB   12-12-2011 2 6 2" xfId="36088" xr:uid="{00000000-0005-0000-0000-00004D6A0000}"/>
    <cellStyle name="T_CPK_!1 1 bao cao giao KH ve HTCMT vung TNB   12-12-2011 2 7" xfId="36073" xr:uid="{00000000-0005-0000-0000-00004E6A0000}"/>
    <cellStyle name="T_CPK_!1 1 bao cao giao KH ve HTCMT vung TNB   12-12-2011 3" xfId="11217" xr:uid="{00000000-0005-0000-0000-00004F6A0000}"/>
    <cellStyle name="T_CPK_!1 1 bao cao giao KH ve HTCMT vung TNB   12-12-2011 3 2" xfId="11218" xr:uid="{00000000-0005-0000-0000-0000506A0000}"/>
    <cellStyle name="T_CPK_!1 1 bao cao giao KH ve HTCMT vung TNB   12-12-2011 3 2 2" xfId="20417" xr:uid="{00000000-0005-0000-0000-0000516A0000}"/>
    <cellStyle name="T_CPK_!1 1 bao cao giao KH ve HTCMT vung TNB   12-12-2011 3 2 2 2" xfId="36091" xr:uid="{00000000-0005-0000-0000-0000526A0000}"/>
    <cellStyle name="T_CPK_!1 1 bao cao giao KH ve HTCMT vung TNB   12-12-2011 3 2 3" xfId="36090" xr:uid="{00000000-0005-0000-0000-0000536A0000}"/>
    <cellStyle name="T_CPK_!1 1 bao cao giao KH ve HTCMT vung TNB   12-12-2011 3 3" xfId="1527" xr:uid="{00000000-0005-0000-0000-0000546A0000}"/>
    <cellStyle name="T_CPK_!1 1 bao cao giao KH ve HTCMT vung TNB   12-12-2011 3 3 2" xfId="15738" xr:uid="{00000000-0005-0000-0000-0000556A0000}"/>
    <cellStyle name="T_CPK_!1 1 bao cao giao KH ve HTCMT vung TNB   12-12-2011 3 3 2 2" xfId="36093" xr:uid="{00000000-0005-0000-0000-0000566A0000}"/>
    <cellStyle name="T_CPK_!1 1 bao cao giao KH ve HTCMT vung TNB   12-12-2011 3 3 3" xfId="36092" xr:uid="{00000000-0005-0000-0000-0000576A0000}"/>
    <cellStyle name="T_CPK_!1 1 bao cao giao KH ve HTCMT vung TNB   12-12-2011 3 4" xfId="20416" xr:uid="{00000000-0005-0000-0000-0000586A0000}"/>
    <cellStyle name="T_CPK_!1 1 bao cao giao KH ve HTCMT vung TNB   12-12-2011 3 4 2" xfId="36094" xr:uid="{00000000-0005-0000-0000-0000596A0000}"/>
    <cellStyle name="T_CPK_!1 1 bao cao giao KH ve HTCMT vung TNB   12-12-2011 3 5" xfId="36089" xr:uid="{00000000-0005-0000-0000-00005A6A0000}"/>
    <cellStyle name="T_CPK_!1 1 bao cao giao KH ve HTCMT vung TNB   12-12-2011 4" xfId="5437" xr:uid="{00000000-0005-0000-0000-00005B6A0000}"/>
    <cellStyle name="T_CPK_!1 1 bao cao giao KH ve HTCMT vung TNB   12-12-2011 4 2" xfId="9065" xr:uid="{00000000-0005-0000-0000-00005C6A0000}"/>
    <cellStyle name="T_CPK_!1 1 bao cao giao KH ve HTCMT vung TNB   12-12-2011 4 2 2" xfId="18486" xr:uid="{00000000-0005-0000-0000-00005D6A0000}"/>
    <cellStyle name="T_CPK_!1 1 bao cao giao KH ve HTCMT vung TNB   12-12-2011 4 2 2 2" xfId="36097" xr:uid="{00000000-0005-0000-0000-00005E6A0000}"/>
    <cellStyle name="T_CPK_!1 1 bao cao giao KH ve HTCMT vung TNB   12-12-2011 4 2 3" xfId="36096" xr:uid="{00000000-0005-0000-0000-00005F6A0000}"/>
    <cellStyle name="T_CPK_!1 1 bao cao giao KH ve HTCMT vung TNB   12-12-2011 4 3" xfId="17081" xr:uid="{00000000-0005-0000-0000-0000606A0000}"/>
    <cellStyle name="T_CPK_!1 1 bao cao giao KH ve HTCMT vung TNB   12-12-2011 4 3 2" xfId="36098" xr:uid="{00000000-0005-0000-0000-0000616A0000}"/>
    <cellStyle name="T_CPK_!1 1 bao cao giao KH ve HTCMT vung TNB   12-12-2011 4 4" xfId="36095" xr:uid="{00000000-0005-0000-0000-0000626A0000}"/>
    <cellStyle name="T_CPK_!1 1 bao cao giao KH ve HTCMT vung TNB   12-12-2011 5" xfId="7904" xr:uid="{00000000-0005-0000-0000-0000636A0000}"/>
    <cellStyle name="T_CPK_!1 1 bao cao giao KH ve HTCMT vung TNB   12-12-2011 5 2" xfId="18089" xr:uid="{00000000-0005-0000-0000-0000646A0000}"/>
    <cellStyle name="T_CPK_!1 1 bao cao giao KH ve HTCMT vung TNB   12-12-2011 5 2 2" xfId="36100" xr:uid="{00000000-0005-0000-0000-0000656A0000}"/>
    <cellStyle name="T_CPK_!1 1 bao cao giao KH ve HTCMT vung TNB   12-12-2011 5 3" xfId="36099" xr:uid="{00000000-0005-0000-0000-0000666A0000}"/>
    <cellStyle name="T_CPK_!1 1 bao cao giao KH ve HTCMT vung TNB   12-12-2011 6" xfId="7918" xr:uid="{00000000-0005-0000-0000-0000676A0000}"/>
    <cellStyle name="T_CPK_!1 1 bao cao giao KH ve HTCMT vung TNB   12-12-2011 6 2" xfId="18094" xr:uid="{00000000-0005-0000-0000-0000686A0000}"/>
    <cellStyle name="T_CPK_!1 1 bao cao giao KH ve HTCMT vung TNB   12-12-2011 6 2 2" xfId="36102" xr:uid="{00000000-0005-0000-0000-0000696A0000}"/>
    <cellStyle name="T_CPK_!1 1 bao cao giao KH ve HTCMT vung TNB   12-12-2011 6 3" xfId="36101" xr:uid="{00000000-0005-0000-0000-00006A6A0000}"/>
    <cellStyle name="T_CPK_!1 1 bao cao giao KH ve HTCMT vung TNB   12-12-2011 7" xfId="20412" xr:uid="{00000000-0005-0000-0000-00006B6A0000}"/>
    <cellStyle name="T_CPK_!1 1 bao cao giao KH ve HTCMT vung TNB   12-12-2011 7 2" xfId="36103" xr:uid="{00000000-0005-0000-0000-00006C6A0000}"/>
    <cellStyle name="T_CPK_!1 1 bao cao giao KH ve HTCMT vung TNB   12-12-2011 8" xfId="36072" xr:uid="{00000000-0005-0000-0000-00006D6A0000}"/>
    <cellStyle name="T_CPK_Bieu4HTMT" xfId="9570" xr:uid="{00000000-0005-0000-0000-00006E6A0000}"/>
    <cellStyle name="T_CPK_Bieu4HTMT 2" xfId="9572" xr:uid="{00000000-0005-0000-0000-00006F6A0000}"/>
    <cellStyle name="T_CPK_Bieu4HTMT 2 2" xfId="9574" xr:uid="{00000000-0005-0000-0000-0000706A0000}"/>
    <cellStyle name="T_CPK_Bieu4HTMT 2 2 2" xfId="7940" xr:uid="{00000000-0005-0000-0000-0000716A0000}"/>
    <cellStyle name="T_CPK_Bieu4HTMT 2 2 2 2" xfId="18104" xr:uid="{00000000-0005-0000-0000-0000726A0000}"/>
    <cellStyle name="T_CPK_Bieu4HTMT 2 2 2 2 2" xfId="36108" xr:uid="{00000000-0005-0000-0000-0000736A0000}"/>
    <cellStyle name="T_CPK_Bieu4HTMT 2 2 2 3" xfId="36107" xr:uid="{00000000-0005-0000-0000-0000746A0000}"/>
    <cellStyle name="T_CPK_Bieu4HTMT 2 2 3" xfId="7942" xr:uid="{00000000-0005-0000-0000-0000756A0000}"/>
    <cellStyle name="T_CPK_Bieu4HTMT 2 2 3 2" xfId="18105" xr:uid="{00000000-0005-0000-0000-0000766A0000}"/>
    <cellStyle name="T_CPK_Bieu4HTMT 2 2 3 2 2" xfId="36110" xr:uid="{00000000-0005-0000-0000-0000776A0000}"/>
    <cellStyle name="T_CPK_Bieu4HTMT 2 2 3 3" xfId="36109" xr:uid="{00000000-0005-0000-0000-0000786A0000}"/>
    <cellStyle name="T_CPK_Bieu4HTMT 2 2 4" xfId="18865" xr:uid="{00000000-0005-0000-0000-0000796A0000}"/>
    <cellStyle name="T_CPK_Bieu4HTMT 2 2 4 2" xfId="36111" xr:uid="{00000000-0005-0000-0000-00007A6A0000}"/>
    <cellStyle name="T_CPK_Bieu4HTMT 2 2 5" xfId="36106" xr:uid="{00000000-0005-0000-0000-00007B6A0000}"/>
    <cellStyle name="T_CPK_Bieu4HTMT 2 3" xfId="9576" xr:uid="{00000000-0005-0000-0000-00007C6A0000}"/>
    <cellStyle name="T_CPK_Bieu4HTMT 2 3 2" xfId="8113" xr:uid="{00000000-0005-0000-0000-00007D6A0000}"/>
    <cellStyle name="T_CPK_Bieu4HTMT 2 3 2 2" xfId="18164" xr:uid="{00000000-0005-0000-0000-00007E6A0000}"/>
    <cellStyle name="T_CPK_Bieu4HTMT 2 3 2 2 2" xfId="36114" xr:uid="{00000000-0005-0000-0000-00007F6A0000}"/>
    <cellStyle name="T_CPK_Bieu4HTMT 2 3 2 3" xfId="36113" xr:uid="{00000000-0005-0000-0000-0000806A0000}"/>
    <cellStyle name="T_CPK_Bieu4HTMT 2 3 3" xfId="18867" xr:uid="{00000000-0005-0000-0000-0000816A0000}"/>
    <cellStyle name="T_CPK_Bieu4HTMT 2 3 3 2" xfId="36115" xr:uid="{00000000-0005-0000-0000-0000826A0000}"/>
    <cellStyle name="T_CPK_Bieu4HTMT 2 3 4" xfId="36112" xr:uid="{00000000-0005-0000-0000-0000836A0000}"/>
    <cellStyle name="T_CPK_Bieu4HTMT 2 4" xfId="11219" xr:uid="{00000000-0005-0000-0000-0000846A0000}"/>
    <cellStyle name="T_CPK_Bieu4HTMT 2 4 2" xfId="20418" xr:uid="{00000000-0005-0000-0000-0000856A0000}"/>
    <cellStyle name="T_CPK_Bieu4HTMT 2 4 2 2" xfId="36117" xr:uid="{00000000-0005-0000-0000-0000866A0000}"/>
    <cellStyle name="T_CPK_Bieu4HTMT 2 4 3" xfId="36116" xr:uid="{00000000-0005-0000-0000-0000876A0000}"/>
    <cellStyle name="T_CPK_Bieu4HTMT 2 5" xfId="11220" xr:uid="{00000000-0005-0000-0000-0000886A0000}"/>
    <cellStyle name="T_CPK_Bieu4HTMT 2 5 2" xfId="20419" xr:uid="{00000000-0005-0000-0000-0000896A0000}"/>
    <cellStyle name="T_CPK_Bieu4HTMT 2 5 2 2" xfId="36119" xr:uid="{00000000-0005-0000-0000-00008A6A0000}"/>
    <cellStyle name="T_CPK_Bieu4HTMT 2 5 3" xfId="36118" xr:uid="{00000000-0005-0000-0000-00008B6A0000}"/>
    <cellStyle name="T_CPK_Bieu4HTMT 2 6" xfId="18863" xr:uid="{00000000-0005-0000-0000-00008C6A0000}"/>
    <cellStyle name="T_CPK_Bieu4HTMT 2 6 2" xfId="36120" xr:uid="{00000000-0005-0000-0000-00008D6A0000}"/>
    <cellStyle name="T_CPK_Bieu4HTMT 2 7" xfId="36105" xr:uid="{00000000-0005-0000-0000-00008E6A0000}"/>
    <cellStyle name="T_CPK_Bieu4HTMT 3" xfId="9578" xr:uid="{00000000-0005-0000-0000-00008F6A0000}"/>
    <cellStyle name="T_CPK_Bieu4HTMT 3 2" xfId="7692" xr:uid="{00000000-0005-0000-0000-0000906A0000}"/>
    <cellStyle name="T_CPK_Bieu4HTMT 3 2 2" xfId="18025" xr:uid="{00000000-0005-0000-0000-0000916A0000}"/>
    <cellStyle name="T_CPK_Bieu4HTMT 3 2 2 2" xfId="36123" xr:uid="{00000000-0005-0000-0000-0000926A0000}"/>
    <cellStyle name="T_CPK_Bieu4HTMT 3 2 3" xfId="36122" xr:uid="{00000000-0005-0000-0000-0000936A0000}"/>
    <cellStyle name="T_CPK_Bieu4HTMT 3 3" xfId="7696" xr:uid="{00000000-0005-0000-0000-0000946A0000}"/>
    <cellStyle name="T_CPK_Bieu4HTMT 3 3 2" xfId="18027" xr:uid="{00000000-0005-0000-0000-0000956A0000}"/>
    <cellStyle name="T_CPK_Bieu4HTMT 3 3 2 2" xfId="36125" xr:uid="{00000000-0005-0000-0000-0000966A0000}"/>
    <cellStyle name="T_CPK_Bieu4HTMT 3 3 3" xfId="36124" xr:uid="{00000000-0005-0000-0000-0000976A0000}"/>
    <cellStyle name="T_CPK_Bieu4HTMT 3 4" xfId="18869" xr:uid="{00000000-0005-0000-0000-0000986A0000}"/>
    <cellStyle name="T_CPK_Bieu4HTMT 3 4 2" xfId="36126" xr:uid="{00000000-0005-0000-0000-0000996A0000}"/>
    <cellStyle name="T_CPK_Bieu4HTMT 3 5" xfId="36121" xr:uid="{00000000-0005-0000-0000-00009A6A0000}"/>
    <cellStyle name="T_CPK_Bieu4HTMT 4" xfId="9580" xr:uid="{00000000-0005-0000-0000-00009B6A0000}"/>
    <cellStyle name="T_CPK_Bieu4HTMT 4 2" xfId="11221" xr:uid="{00000000-0005-0000-0000-00009C6A0000}"/>
    <cellStyle name="T_CPK_Bieu4HTMT 4 2 2" xfId="20420" xr:uid="{00000000-0005-0000-0000-00009D6A0000}"/>
    <cellStyle name="T_CPK_Bieu4HTMT 4 2 2 2" xfId="36129" xr:uid="{00000000-0005-0000-0000-00009E6A0000}"/>
    <cellStyle name="T_CPK_Bieu4HTMT 4 2 3" xfId="36128" xr:uid="{00000000-0005-0000-0000-00009F6A0000}"/>
    <cellStyle name="T_CPK_Bieu4HTMT 4 3" xfId="18871" xr:uid="{00000000-0005-0000-0000-0000A06A0000}"/>
    <cellStyle name="T_CPK_Bieu4HTMT 4 3 2" xfId="36130" xr:uid="{00000000-0005-0000-0000-0000A16A0000}"/>
    <cellStyle name="T_CPK_Bieu4HTMT 4 4" xfId="36127" xr:uid="{00000000-0005-0000-0000-0000A26A0000}"/>
    <cellStyle name="T_CPK_Bieu4HTMT 5" xfId="9582" xr:uid="{00000000-0005-0000-0000-0000A36A0000}"/>
    <cellStyle name="T_CPK_Bieu4HTMT 5 2" xfId="18873" xr:uid="{00000000-0005-0000-0000-0000A46A0000}"/>
    <cellStyle name="T_CPK_Bieu4HTMT 5 2 2" xfId="36132" xr:uid="{00000000-0005-0000-0000-0000A56A0000}"/>
    <cellStyle name="T_CPK_Bieu4HTMT 5 3" xfId="36131" xr:uid="{00000000-0005-0000-0000-0000A66A0000}"/>
    <cellStyle name="T_CPK_Bieu4HTMT 6" xfId="11222" xr:uid="{00000000-0005-0000-0000-0000A76A0000}"/>
    <cellStyle name="T_CPK_Bieu4HTMT 6 2" xfId="20421" xr:uid="{00000000-0005-0000-0000-0000A86A0000}"/>
    <cellStyle name="T_CPK_Bieu4HTMT 6 2 2" xfId="36134" xr:uid="{00000000-0005-0000-0000-0000A96A0000}"/>
    <cellStyle name="T_CPK_Bieu4HTMT 6 3" xfId="36133" xr:uid="{00000000-0005-0000-0000-0000AA6A0000}"/>
    <cellStyle name="T_CPK_Bieu4HTMT 7" xfId="18861" xr:uid="{00000000-0005-0000-0000-0000AB6A0000}"/>
    <cellStyle name="T_CPK_Bieu4HTMT 7 2" xfId="36135" xr:uid="{00000000-0005-0000-0000-0000AC6A0000}"/>
    <cellStyle name="T_CPK_Bieu4HTMT 8" xfId="36104" xr:uid="{00000000-0005-0000-0000-0000AD6A0000}"/>
    <cellStyle name="T_CPK_Bieu4HTMT_!1 1 bao cao giao KH ve HTCMT vung TNB   12-12-2011" xfId="11224" xr:uid="{00000000-0005-0000-0000-0000AE6A0000}"/>
    <cellStyle name="T_CPK_Bieu4HTMT_!1 1 bao cao giao KH ve HTCMT vung TNB   12-12-2011 2" xfId="2933" xr:uid="{00000000-0005-0000-0000-0000AF6A0000}"/>
    <cellStyle name="T_CPK_Bieu4HTMT_!1 1 bao cao giao KH ve HTCMT vung TNB   12-12-2011 2 2" xfId="3286" xr:uid="{00000000-0005-0000-0000-0000B06A0000}"/>
    <cellStyle name="T_CPK_Bieu4HTMT_!1 1 bao cao giao KH ve HTCMT vung TNB   12-12-2011 2 2 2" xfId="5012" xr:uid="{00000000-0005-0000-0000-0000B16A0000}"/>
    <cellStyle name="T_CPK_Bieu4HTMT_!1 1 bao cao giao KH ve HTCMT vung TNB   12-12-2011 2 2 2 2" xfId="16937" xr:uid="{00000000-0005-0000-0000-0000B26A0000}"/>
    <cellStyle name="T_CPK_Bieu4HTMT_!1 1 bao cao giao KH ve HTCMT vung TNB   12-12-2011 2 2 2 2 2" xfId="36140" xr:uid="{00000000-0005-0000-0000-0000B36A0000}"/>
    <cellStyle name="T_CPK_Bieu4HTMT_!1 1 bao cao giao KH ve HTCMT vung TNB   12-12-2011 2 2 2 3" xfId="36139" xr:uid="{00000000-0005-0000-0000-0000B46A0000}"/>
    <cellStyle name="T_CPK_Bieu4HTMT_!1 1 bao cao giao KH ve HTCMT vung TNB   12-12-2011 2 2 3" xfId="5034" xr:uid="{00000000-0005-0000-0000-0000B56A0000}"/>
    <cellStyle name="T_CPK_Bieu4HTMT_!1 1 bao cao giao KH ve HTCMT vung TNB   12-12-2011 2 2 3 2" xfId="16947" xr:uid="{00000000-0005-0000-0000-0000B66A0000}"/>
    <cellStyle name="T_CPK_Bieu4HTMT_!1 1 bao cao giao KH ve HTCMT vung TNB   12-12-2011 2 2 3 2 2" xfId="36142" xr:uid="{00000000-0005-0000-0000-0000B76A0000}"/>
    <cellStyle name="T_CPK_Bieu4HTMT_!1 1 bao cao giao KH ve HTCMT vung TNB   12-12-2011 2 2 3 3" xfId="36141" xr:uid="{00000000-0005-0000-0000-0000B86A0000}"/>
    <cellStyle name="T_CPK_Bieu4HTMT_!1 1 bao cao giao KH ve HTCMT vung TNB   12-12-2011 2 2 4" xfId="16347" xr:uid="{00000000-0005-0000-0000-0000B96A0000}"/>
    <cellStyle name="T_CPK_Bieu4HTMT_!1 1 bao cao giao KH ve HTCMT vung TNB   12-12-2011 2 2 4 2" xfId="36143" xr:uid="{00000000-0005-0000-0000-0000BA6A0000}"/>
    <cellStyle name="T_CPK_Bieu4HTMT_!1 1 bao cao giao KH ve HTCMT vung TNB   12-12-2011 2 2 5" xfId="36138" xr:uid="{00000000-0005-0000-0000-0000BB6A0000}"/>
    <cellStyle name="T_CPK_Bieu4HTMT_!1 1 bao cao giao KH ve HTCMT vung TNB   12-12-2011 2 3" xfId="11225" xr:uid="{00000000-0005-0000-0000-0000BC6A0000}"/>
    <cellStyle name="T_CPK_Bieu4HTMT_!1 1 bao cao giao KH ve HTCMT vung TNB   12-12-2011 2 3 2" xfId="11226" xr:uid="{00000000-0005-0000-0000-0000BD6A0000}"/>
    <cellStyle name="T_CPK_Bieu4HTMT_!1 1 bao cao giao KH ve HTCMT vung TNB   12-12-2011 2 3 2 2" xfId="20425" xr:uid="{00000000-0005-0000-0000-0000BE6A0000}"/>
    <cellStyle name="T_CPK_Bieu4HTMT_!1 1 bao cao giao KH ve HTCMT vung TNB   12-12-2011 2 3 2 2 2" xfId="36146" xr:uid="{00000000-0005-0000-0000-0000BF6A0000}"/>
    <cellStyle name="T_CPK_Bieu4HTMT_!1 1 bao cao giao KH ve HTCMT vung TNB   12-12-2011 2 3 2 3" xfId="36145" xr:uid="{00000000-0005-0000-0000-0000C06A0000}"/>
    <cellStyle name="T_CPK_Bieu4HTMT_!1 1 bao cao giao KH ve HTCMT vung TNB   12-12-2011 2 3 3" xfId="20424" xr:uid="{00000000-0005-0000-0000-0000C16A0000}"/>
    <cellStyle name="T_CPK_Bieu4HTMT_!1 1 bao cao giao KH ve HTCMT vung TNB   12-12-2011 2 3 3 2" xfId="36147" xr:uid="{00000000-0005-0000-0000-0000C26A0000}"/>
    <cellStyle name="T_CPK_Bieu4HTMT_!1 1 bao cao giao KH ve HTCMT vung TNB   12-12-2011 2 3 4" xfId="36144" xr:uid="{00000000-0005-0000-0000-0000C36A0000}"/>
    <cellStyle name="T_CPK_Bieu4HTMT_!1 1 bao cao giao KH ve HTCMT vung TNB   12-12-2011 2 4" xfId="2676" xr:uid="{00000000-0005-0000-0000-0000C46A0000}"/>
    <cellStyle name="T_CPK_Bieu4HTMT_!1 1 bao cao giao KH ve HTCMT vung TNB   12-12-2011 2 4 2" xfId="16137" xr:uid="{00000000-0005-0000-0000-0000C56A0000}"/>
    <cellStyle name="T_CPK_Bieu4HTMT_!1 1 bao cao giao KH ve HTCMT vung TNB   12-12-2011 2 4 2 2" xfId="36149" xr:uid="{00000000-0005-0000-0000-0000C66A0000}"/>
    <cellStyle name="T_CPK_Bieu4HTMT_!1 1 bao cao giao KH ve HTCMT vung TNB   12-12-2011 2 4 3" xfId="36148" xr:uid="{00000000-0005-0000-0000-0000C76A0000}"/>
    <cellStyle name="T_CPK_Bieu4HTMT_!1 1 bao cao giao KH ve HTCMT vung TNB   12-12-2011 2 5" xfId="7473" xr:uid="{00000000-0005-0000-0000-0000C86A0000}"/>
    <cellStyle name="T_CPK_Bieu4HTMT_!1 1 bao cao giao KH ve HTCMT vung TNB   12-12-2011 2 5 2" xfId="17936" xr:uid="{00000000-0005-0000-0000-0000C96A0000}"/>
    <cellStyle name="T_CPK_Bieu4HTMT_!1 1 bao cao giao KH ve HTCMT vung TNB   12-12-2011 2 5 2 2" xfId="36151" xr:uid="{00000000-0005-0000-0000-0000CA6A0000}"/>
    <cellStyle name="T_CPK_Bieu4HTMT_!1 1 bao cao giao KH ve HTCMT vung TNB   12-12-2011 2 5 3" xfId="36150" xr:uid="{00000000-0005-0000-0000-0000CB6A0000}"/>
    <cellStyle name="T_CPK_Bieu4HTMT_!1 1 bao cao giao KH ve HTCMT vung TNB   12-12-2011 2 6" xfId="16229" xr:uid="{00000000-0005-0000-0000-0000CC6A0000}"/>
    <cellStyle name="T_CPK_Bieu4HTMT_!1 1 bao cao giao KH ve HTCMT vung TNB   12-12-2011 2 6 2" xfId="36152" xr:uid="{00000000-0005-0000-0000-0000CD6A0000}"/>
    <cellStyle name="T_CPK_Bieu4HTMT_!1 1 bao cao giao KH ve HTCMT vung TNB   12-12-2011 2 7" xfId="36137" xr:uid="{00000000-0005-0000-0000-0000CE6A0000}"/>
    <cellStyle name="T_CPK_Bieu4HTMT_!1 1 bao cao giao KH ve HTCMT vung TNB   12-12-2011 3" xfId="11228" xr:uid="{00000000-0005-0000-0000-0000CF6A0000}"/>
    <cellStyle name="T_CPK_Bieu4HTMT_!1 1 bao cao giao KH ve HTCMT vung TNB   12-12-2011 3 2" xfId="2012" xr:uid="{00000000-0005-0000-0000-0000D06A0000}"/>
    <cellStyle name="T_CPK_Bieu4HTMT_!1 1 bao cao giao KH ve HTCMT vung TNB   12-12-2011 3 2 2" xfId="15913" xr:uid="{00000000-0005-0000-0000-0000D16A0000}"/>
    <cellStyle name="T_CPK_Bieu4HTMT_!1 1 bao cao giao KH ve HTCMT vung TNB   12-12-2011 3 2 2 2" xfId="36155" xr:uid="{00000000-0005-0000-0000-0000D26A0000}"/>
    <cellStyle name="T_CPK_Bieu4HTMT_!1 1 bao cao giao KH ve HTCMT vung TNB   12-12-2011 3 2 3" xfId="36154" xr:uid="{00000000-0005-0000-0000-0000D36A0000}"/>
    <cellStyle name="T_CPK_Bieu4HTMT_!1 1 bao cao giao KH ve HTCMT vung TNB   12-12-2011 3 3" xfId="7368" xr:uid="{00000000-0005-0000-0000-0000D46A0000}"/>
    <cellStyle name="T_CPK_Bieu4HTMT_!1 1 bao cao giao KH ve HTCMT vung TNB   12-12-2011 3 3 2" xfId="17897" xr:uid="{00000000-0005-0000-0000-0000D56A0000}"/>
    <cellStyle name="T_CPK_Bieu4HTMT_!1 1 bao cao giao KH ve HTCMT vung TNB   12-12-2011 3 3 2 2" xfId="36157" xr:uid="{00000000-0005-0000-0000-0000D66A0000}"/>
    <cellStyle name="T_CPK_Bieu4HTMT_!1 1 bao cao giao KH ve HTCMT vung TNB   12-12-2011 3 3 3" xfId="36156" xr:uid="{00000000-0005-0000-0000-0000D76A0000}"/>
    <cellStyle name="T_CPK_Bieu4HTMT_!1 1 bao cao giao KH ve HTCMT vung TNB   12-12-2011 3 4" xfId="20427" xr:uid="{00000000-0005-0000-0000-0000D86A0000}"/>
    <cellStyle name="T_CPK_Bieu4HTMT_!1 1 bao cao giao KH ve HTCMT vung TNB   12-12-2011 3 4 2" xfId="36158" xr:uid="{00000000-0005-0000-0000-0000D96A0000}"/>
    <cellStyle name="T_CPK_Bieu4HTMT_!1 1 bao cao giao KH ve HTCMT vung TNB   12-12-2011 3 5" xfId="36153" xr:uid="{00000000-0005-0000-0000-0000DA6A0000}"/>
    <cellStyle name="T_CPK_Bieu4HTMT_!1 1 bao cao giao KH ve HTCMT vung TNB   12-12-2011 4" xfId="11229" xr:uid="{00000000-0005-0000-0000-0000DB6A0000}"/>
    <cellStyle name="T_CPK_Bieu4HTMT_!1 1 bao cao giao KH ve HTCMT vung TNB   12-12-2011 4 2" xfId="11231" xr:uid="{00000000-0005-0000-0000-0000DC6A0000}"/>
    <cellStyle name="T_CPK_Bieu4HTMT_!1 1 bao cao giao KH ve HTCMT vung TNB   12-12-2011 4 2 2" xfId="20430" xr:uid="{00000000-0005-0000-0000-0000DD6A0000}"/>
    <cellStyle name="T_CPK_Bieu4HTMT_!1 1 bao cao giao KH ve HTCMT vung TNB   12-12-2011 4 2 2 2" xfId="36161" xr:uid="{00000000-0005-0000-0000-0000DE6A0000}"/>
    <cellStyle name="T_CPK_Bieu4HTMT_!1 1 bao cao giao KH ve HTCMT vung TNB   12-12-2011 4 2 3" xfId="36160" xr:uid="{00000000-0005-0000-0000-0000DF6A0000}"/>
    <cellStyle name="T_CPK_Bieu4HTMT_!1 1 bao cao giao KH ve HTCMT vung TNB   12-12-2011 4 3" xfId="20428" xr:uid="{00000000-0005-0000-0000-0000E06A0000}"/>
    <cellStyle name="T_CPK_Bieu4HTMT_!1 1 bao cao giao KH ve HTCMT vung TNB   12-12-2011 4 3 2" xfId="36162" xr:uid="{00000000-0005-0000-0000-0000E16A0000}"/>
    <cellStyle name="T_CPK_Bieu4HTMT_!1 1 bao cao giao KH ve HTCMT vung TNB   12-12-2011 4 4" xfId="36159" xr:uid="{00000000-0005-0000-0000-0000E26A0000}"/>
    <cellStyle name="T_CPK_Bieu4HTMT_!1 1 bao cao giao KH ve HTCMT vung TNB   12-12-2011 5" xfId="2198" xr:uid="{00000000-0005-0000-0000-0000E36A0000}"/>
    <cellStyle name="T_CPK_Bieu4HTMT_!1 1 bao cao giao KH ve HTCMT vung TNB   12-12-2011 5 2" xfId="15975" xr:uid="{00000000-0005-0000-0000-0000E46A0000}"/>
    <cellStyle name="T_CPK_Bieu4HTMT_!1 1 bao cao giao KH ve HTCMT vung TNB   12-12-2011 5 2 2" xfId="36164" xr:uid="{00000000-0005-0000-0000-0000E56A0000}"/>
    <cellStyle name="T_CPK_Bieu4HTMT_!1 1 bao cao giao KH ve HTCMT vung TNB   12-12-2011 5 3" xfId="36163" xr:uid="{00000000-0005-0000-0000-0000E66A0000}"/>
    <cellStyle name="T_CPK_Bieu4HTMT_!1 1 bao cao giao KH ve HTCMT vung TNB   12-12-2011 6" xfId="11233" xr:uid="{00000000-0005-0000-0000-0000E76A0000}"/>
    <cellStyle name="T_CPK_Bieu4HTMT_!1 1 bao cao giao KH ve HTCMT vung TNB   12-12-2011 6 2" xfId="20432" xr:uid="{00000000-0005-0000-0000-0000E86A0000}"/>
    <cellStyle name="T_CPK_Bieu4HTMT_!1 1 bao cao giao KH ve HTCMT vung TNB   12-12-2011 6 2 2" xfId="36166" xr:uid="{00000000-0005-0000-0000-0000E96A0000}"/>
    <cellStyle name="T_CPK_Bieu4HTMT_!1 1 bao cao giao KH ve HTCMT vung TNB   12-12-2011 6 3" xfId="36165" xr:uid="{00000000-0005-0000-0000-0000EA6A0000}"/>
    <cellStyle name="T_CPK_Bieu4HTMT_!1 1 bao cao giao KH ve HTCMT vung TNB   12-12-2011 7" xfId="20423" xr:uid="{00000000-0005-0000-0000-0000EB6A0000}"/>
    <cellStyle name="T_CPK_Bieu4HTMT_!1 1 bao cao giao KH ve HTCMT vung TNB   12-12-2011 7 2" xfId="36167" xr:uid="{00000000-0005-0000-0000-0000EC6A0000}"/>
    <cellStyle name="T_CPK_Bieu4HTMT_!1 1 bao cao giao KH ve HTCMT vung TNB   12-12-2011 8" xfId="36136" xr:uid="{00000000-0005-0000-0000-0000ED6A0000}"/>
    <cellStyle name="T_CPK_Bieu4HTMT_KH TPCP vung TNB (03-1-2012)" xfId="5137" xr:uid="{00000000-0005-0000-0000-0000EE6A0000}"/>
    <cellStyle name="T_CPK_Bieu4HTMT_KH TPCP vung TNB (03-1-2012) 2" xfId="11234" xr:uid="{00000000-0005-0000-0000-0000EF6A0000}"/>
    <cellStyle name="T_CPK_Bieu4HTMT_KH TPCP vung TNB (03-1-2012) 2 2" xfId="11235" xr:uid="{00000000-0005-0000-0000-0000F06A0000}"/>
    <cellStyle name="T_CPK_Bieu4HTMT_KH TPCP vung TNB (03-1-2012) 2 2 2" xfId="11236" xr:uid="{00000000-0005-0000-0000-0000F16A0000}"/>
    <cellStyle name="T_CPK_Bieu4HTMT_KH TPCP vung TNB (03-1-2012) 2 2 2 2" xfId="20435" xr:uid="{00000000-0005-0000-0000-0000F26A0000}"/>
    <cellStyle name="T_CPK_Bieu4HTMT_KH TPCP vung TNB (03-1-2012) 2 2 2 2 2" xfId="36172" xr:uid="{00000000-0005-0000-0000-0000F36A0000}"/>
    <cellStyle name="T_CPK_Bieu4HTMT_KH TPCP vung TNB (03-1-2012) 2 2 2 3" xfId="36171" xr:uid="{00000000-0005-0000-0000-0000F46A0000}"/>
    <cellStyle name="T_CPK_Bieu4HTMT_KH TPCP vung TNB (03-1-2012) 2 2 3" xfId="11238" xr:uid="{00000000-0005-0000-0000-0000F56A0000}"/>
    <cellStyle name="T_CPK_Bieu4HTMT_KH TPCP vung TNB (03-1-2012) 2 2 3 2" xfId="20437" xr:uid="{00000000-0005-0000-0000-0000F66A0000}"/>
    <cellStyle name="T_CPK_Bieu4HTMT_KH TPCP vung TNB (03-1-2012) 2 2 3 2 2" xfId="36174" xr:uid="{00000000-0005-0000-0000-0000F76A0000}"/>
    <cellStyle name="T_CPK_Bieu4HTMT_KH TPCP vung TNB (03-1-2012) 2 2 3 3" xfId="36173" xr:uid="{00000000-0005-0000-0000-0000F86A0000}"/>
    <cellStyle name="T_CPK_Bieu4HTMT_KH TPCP vung TNB (03-1-2012) 2 2 4" xfId="20434" xr:uid="{00000000-0005-0000-0000-0000F96A0000}"/>
    <cellStyle name="T_CPK_Bieu4HTMT_KH TPCP vung TNB (03-1-2012) 2 2 4 2" xfId="36175" xr:uid="{00000000-0005-0000-0000-0000FA6A0000}"/>
    <cellStyle name="T_CPK_Bieu4HTMT_KH TPCP vung TNB (03-1-2012) 2 2 5" xfId="36170" xr:uid="{00000000-0005-0000-0000-0000FB6A0000}"/>
    <cellStyle name="T_CPK_Bieu4HTMT_KH TPCP vung TNB (03-1-2012) 2 3" xfId="11239" xr:uid="{00000000-0005-0000-0000-0000FC6A0000}"/>
    <cellStyle name="T_CPK_Bieu4HTMT_KH TPCP vung TNB (03-1-2012) 2 3 2" xfId="11240" xr:uid="{00000000-0005-0000-0000-0000FD6A0000}"/>
    <cellStyle name="T_CPK_Bieu4HTMT_KH TPCP vung TNB (03-1-2012) 2 3 2 2" xfId="20439" xr:uid="{00000000-0005-0000-0000-0000FE6A0000}"/>
    <cellStyle name="T_CPK_Bieu4HTMT_KH TPCP vung TNB (03-1-2012) 2 3 2 2 2" xfId="36178" xr:uid="{00000000-0005-0000-0000-0000FF6A0000}"/>
    <cellStyle name="T_CPK_Bieu4HTMT_KH TPCP vung TNB (03-1-2012) 2 3 2 3" xfId="36177" xr:uid="{00000000-0005-0000-0000-0000006B0000}"/>
    <cellStyle name="T_CPK_Bieu4HTMT_KH TPCP vung TNB (03-1-2012) 2 3 3" xfId="20438" xr:uid="{00000000-0005-0000-0000-0000016B0000}"/>
    <cellStyle name="T_CPK_Bieu4HTMT_KH TPCP vung TNB (03-1-2012) 2 3 3 2" xfId="36179" xr:uid="{00000000-0005-0000-0000-0000026B0000}"/>
    <cellStyle name="T_CPK_Bieu4HTMT_KH TPCP vung TNB (03-1-2012) 2 3 4" xfId="36176" xr:uid="{00000000-0005-0000-0000-0000036B0000}"/>
    <cellStyle name="T_CPK_Bieu4HTMT_KH TPCP vung TNB (03-1-2012) 2 4" xfId="11241" xr:uid="{00000000-0005-0000-0000-0000046B0000}"/>
    <cellStyle name="T_CPK_Bieu4HTMT_KH TPCP vung TNB (03-1-2012) 2 4 2" xfId="20440" xr:uid="{00000000-0005-0000-0000-0000056B0000}"/>
    <cellStyle name="T_CPK_Bieu4HTMT_KH TPCP vung TNB (03-1-2012) 2 4 2 2" xfId="36181" xr:uid="{00000000-0005-0000-0000-0000066B0000}"/>
    <cellStyle name="T_CPK_Bieu4HTMT_KH TPCP vung TNB (03-1-2012) 2 4 3" xfId="36180" xr:uid="{00000000-0005-0000-0000-0000076B0000}"/>
    <cellStyle name="T_CPK_Bieu4HTMT_KH TPCP vung TNB (03-1-2012) 2 5" xfId="11242" xr:uid="{00000000-0005-0000-0000-0000086B0000}"/>
    <cellStyle name="T_CPK_Bieu4HTMT_KH TPCP vung TNB (03-1-2012) 2 5 2" xfId="20441" xr:uid="{00000000-0005-0000-0000-0000096B0000}"/>
    <cellStyle name="T_CPK_Bieu4HTMT_KH TPCP vung TNB (03-1-2012) 2 5 2 2" xfId="36183" xr:uid="{00000000-0005-0000-0000-00000A6B0000}"/>
    <cellStyle name="T_CPK_Bieu4HTMT_KH TPCP vung TNB (03-1-2012) 2 5 3" xfId="36182" xr:uid="{00000000-0005-0000-0000-00000B6B0000}"/>
    <cellStyle name="T_CPK_Bieu4HTMT_KH TPCP vung TNB (03-1-2012) 2 6" xfId="20433" xr:uid="{00000000-0005-0000-0000-00000C6B0000}"/>
    <cellStyle name="T_CPK_Bieu4HTMT_KH TPCP vung TNB (03-1-2012) 2 6 2" xfId="36184" xr:uid="{00000000-0005-0000-0000-00000D6B0000}"/>
    <cellStyle name="T_CPK_Bieu4HTMT_KH TPCP vung TNB (03-1-2012) 2 7" xfId="36169" xr:uid="{00000000-0005-0000-0000-00000E6B0000}"/>
    <cellStyle name="T_CPK_Bieu4HTMT_KH TPCP vung TNB (03-1-2012) 3" xfId="11243" xr:uid="{00000000-0005-0000-0000-00000F6B0000}"/>
    <cellStyle name="T_CPK_Bieu4HTMT_KH TPCP vung TNB (03-1-2012) 3 2" xfId="11245" xr:uid="{00000000-0005-0000-0000-0000106B0000}"/>
    <cellStyle name="T_CPK_Bieu4HTMT_KH TPCP vung TNB (03-1-2012) 3 2 2" xfId="20444" xr:uid="{00000000-0005-0000-0000-0000116B0000}"/>
    <cellStyle name="T_CPK_Bieu4HTMT_KH TPCP vung TNB (03-1-2012) 3 2 2 2" xfId="36187" xr:uid="{00000000-0005-0000-0000-0000126B0000}"/>
    <cellStyle name="T_CPK_Bieu4HTMT_KH TPCP vung TNB (03-1-2012) 3 2 3" xfId="36186" xr:uid="{00000000-0005-0000-0000-0000136B0000}"/>
    <cellStyle name="T_CPK_Bieu4HTMT_KH TPCP vung TNB (03-1-2012) 3 3" xfId="11237" xr:uid="{00000000-0005-0000-0000-0000146B0000}"/>
    <cellStyle name="T_CPK_Bieu4HTMT_KH TPCP vung TNB (03-1-2012) 3 3 2" xfId="20436" xr:uid="{00000000-0005-0000-0000-0000156B0000}"/>
    <cellStyle name="T_CPK_Bieu4HTMT_KH TPCP vung TNB (03-1-2012) 3 3 2 2" xfId="36189" xr:uid="{00000000-0005-0000-0000-0000166B0000}"/>
    <cellStyle name="T_CPK_Bieu4HTMT_KH TPCP vung TNB (03-1-2012) 3 3 3" xfId="36188" xr:uid="{00000000-0005-0000-0000-0000176B0000}"/>
    <cellStyle name="T_CPK_Bieu4HTMT_KH TPCP vung TNB (03-1-2012) 3 4" xfId="20442" xr:uid="{00000000-0005-0000-0000-0000186B0000}"/>
    <cellStyle name="T_CPK_Bieu4HTMT_KH TPCP vung TNB (03-1-2012) 3 4 2" xfId="36190" xr:uid="{00000000-0005-0000-0000-0000196B0000}"/>
    <cellStyle name="T_CPK_Bieu4HTMT_KH TPCP vung TNB (03-1-2012) 3 5" xfId="36185" xr:uid="{00000000-0005-0000-0000-00001A6B0000}"/>
    <cellStyle name="T_CPK_Bieu4HTMT_KH TPCP vung TNB (03-1-2012) 4" xfId="10773" xr:uid="{00000000-0005-0000-0000-00001B6B0000}"/>
    <cellStyle name="T_CPK_Bieu4HTMT_KH TPCP vung TNB (03-1-2012) 4 2" xfId="11247" xr:uid="{00000000-0005-0000-0000-00001C6B0000}"/>
    <cellStyle name="T_CPK_Bieu4HTMT_KH TPCP vung TNB (03-1-2012) 4 2 2" xfId="20446" xr:uid="{00000000-0005-0000-0000-00001D6B0000}"/>
    <cellStyle name="T_CPK_Bieu4HTMT_KH TPCP vung TNB (03-1-2012) 4 2 2 2" xfId="36193" xr:uid="{00000000-0005-0000-0000-00001E6B0000}"/>
    <cellStyle name="T_CPK_Bieu4HTMT_KH TPCP vung TNB (03-1-2012) 4 2 3" xfId="36192" xr:uid="{00000000-0005-0000-0000-00001F6B0000}"/>
    <cellStyle name="T_CPK_Bieu4HTMT_KH TPCP vung TNB (03-1-2012) 4 3" xfId="19991" xr:uid="{00000000-0005-0000-0000-0000206B0000}"/>
    <cellStyle name="T_CPK_Bieu4HTMT_KH TPCP vung TNB (03-1-2012) 4 3 2" xfId="36194" xr:uid="{00000000-0005-0000-0000-0000216B0000}"/>
    <cellStyle name="T_CPK_Bieu4HTMT_KH TPCP vung TNB (03-1-2012) 4 4" xfId="36191" xr:uid="{00000000-0005-0000-0000-0000226B0000}"/>
    <cellStyle name="T_CPK_Bieu4HTMT_KH TPCP vung TNB (03-1-2012) 5" xfId="10776" xr:uid="{00000000-0005-0000-0000-0000236B0000}"/>
    <cellStyle name="T_CPK_Bieu4HTMT_KH TPCP vung TNB (03-1-2012) 5 2" xfId="19994" xr:uid="{00000000-0005-0000-0000-0000246B0000}"/>
    <cellStyle name="T_CPK_Bieu4HTMT_KH TPCP vung TNB (03-1-2012) 5 2 2" xfId="36196" xr:uid="{00000000-0005-0000-0000-0000256B0000}"/>
    <cellStyle name="T_CPK_Bieu4HTMT_KH TPCP vung TNB (03-1-2012) 5 3" xfId="36195" xr:uid="{00000000-0005-0000-0000-0000266B0000}"/>
    <cellStyle name="T_CPK_Bieu4HTMT_KH TPCP vung TNB (03-1-2012) 6" xfId="11248" xr:uid="{00000000-0005-0000-0000-0000276B0000}"/>
    <cellStyle name="T_CPK_Bieu4HTMT_KH TPCP vung TNB (03-1-2012) 6 2" xfId="20447" xr:uid="{00000000-0005-0000-0000-0000286B0000}"/>
    <cellStyle name="T_CPK_Bieu4HTMT_KH TPCP vung TNB (03-1-2012) 6 2 2" xfId="36198" xr:uid="{00000000-0005-0000-0000-0000296B0000}"/>
    <cellStyle name="T_CPK_Bieu4HTMT_KH TPCP vung TNB (03-1-2012) 6 3" xfId="36197" xr:uid="{00000000-0005-0000-0000-00002A6B0000}"/>
    <cellStyle name="T_CPK_Bieu4HTMT_KH TPCP vung TNB (03-1-2012) 7" xfId="16993" xr:uid="{00000000-0005-0000-0000-00002B6B0000}"/>
    <cellStyle name="T_CPK_Bieu4HTMT_KH TPCP vung TNB (03-1-2012) 7 2" xfId="36199" xr:uid="{00000000-0005-0000-0000-00002C6B0000}"/>
    <cellStyle name="T_CPK_Bieu4HTMT_KH TPCP vung TNB (03-1-2012) 8" xfId="36168" xr:uid="{00000000-0005-0000-0000-00002D6B0000}"/>
    <cellStyle name="T_CPK_KH TPCP vung TNB (03-1-2012)" xfId="11250" xr:uid="{00000000-0005-0000-0000-00002E6B0000}"/>
    <cellStyle name="T_CPK_KH TPCP vung TNB (03-1-2012) 2" xfId="11251" xr:uid="{00000000-0005-0000-0000-00002F6B0000}"/>
    <cellStyle name="T_CPK_KH TPCP vung TNB (03-1-2012) 2 2" xfId="11252" xr:uid="{00000000-0005-0000-0000-0000306B0000}"/>
    <cellStyle name="T_CPK_KH TPCP vung TNB (03-1-2012) 2 2 2" xfId="10777" xr:uid="{00000000-0005-0000-0000-0000316B0000}"/>
    <cellStyle name="T_CPK_KH TPCP vung TNB (03-1-2012) 2 2 2 2" xfId="19995" xr:uid="{00000000-0005-0000-0000-0000326B0000}"/>
    <cellStyle name="T_CPK_KH TPCP vung TNB (03-1-2012) 2 2 2 2 2" xfId="36204" xr:uid="{00000000-0005-0000-0000-0000336B0000}"/>
    <cellStyle name="T_CPK_KH TPCP vung TNB (03-1-2012) 2 2 2 3" xfId="36203" xr:uid="{00000000-0005-0000-0000-0000346B0000}"/>
    <cellStyle name="T_CPK_KH TPCP vung TNB (03-1-2012) 2 2 3" xfId="11249" xr:uid="{00000000-0005-0000-0000-0000356B0000}"/>
    <cellStyle name="T_CPK_KH TPCP vung TNB (03-1-2012) 2 2 3 2" xfId="20448" xr:uid="{00000000-0005-0000-0000-0000366B0000}"/>
    <cellStyle name="T_CPK_KH TPCP vung TNB (03-1-2012) 2 2 3 2 2" xfId="36206" xr:uid="{00000000-0005-0000-0000-0000376B0000}"/>
    <cellStyle name="T_CPK_KH TPCP vung TNB (03-1-2012) 2 2 3 3" xfId="36205" xr:uid="{00000000-0005-0000-0000-0000386B0000}"/>
    <cellStyle name="T_CPK_KH TPCP vung TNB (03-1-2012) 2 2 4" xfId="20451" xr:uid="{00000000-0005-0000-0000-0000396B0000}"/>
    <cellStyle name="T_CPK_KH TPCP vung TNB (03-1-2012) 2 2 4 2" xfId="36207" xr:uid="{00000000-0005-0000-0000-00003A6B0000}"/>
    <cellStyle name="T_CPK_KH TPCP vung TNB (03-1-2012) 2 2 5" xfId="36202" xr:uid="{00000000-0005-0000-0000-00003B6B0000}"/>
    <cellStyle name="T_CPK_KH TPCP vung TNB (03-1-2012) 2 3" xfId="11253" xr:uid="{00000000-0005-0000-0000-00003C6B0000}"/>
    <cellStyle name="T_CPK_KH TPCP vung TNB (03-1-2012) 2 3 2" xfId="11254" xr:uid="{00000000-0005-0000-0000-00003D6B0000}"/>
    <cellStyle name="T_CPK_KH TPCP vung TNB (03-1-2012) 2 3 2 2" xfId="20453" xr:uid="{00000000-0005-0000-0000-00003E6B0000}"/>
    <cellStyle name="T_CPK_KH TPCP vung TNB (03-1-2012) 2 3 2 2 2" xfId="36210" xr:uid="{00000000-0005-0000-0000-00003F6B0000}"/>
    <cellStyle name="T_CPK_KH TPCP vung TNB (03-1-2012) 2 3 2 3" xfId="36209" xr:uid="{00000000-0005-0000-0000-0000406B0000}"/>
    <cellStyle name="T_CPK_KH TPCP vung TNB (03-1-2012) 2 3 3" xfId="20452" xr:uid="{00000000-0005-0000-0000-0000416B0000}"/>
    <cellStyle name="T_CPK_KH TPCP vung TNB (03-1-2012) 2 3 3 2" xfId="36211" xr:uid="{00000000-0005-0000-0000-0000426B0000}"/>
    <cellStyle name="T_CPK_KH TPCP vung TNB (03-1-2012) 2 3 4" xfId="36208" xr:uid="{00000000-0005-0000-0000-0000436B0000}"/>
    <cellStyle name="T_CPK_KH TPCP vung TNB (03-1-2012) 2 4" xfId="11256" xr:uid="{00000000-0005-0000-0000-0000446B0000}"/>
    <cellStyle name="T_CPK_KH TPCP vung TNB (03-1-2012) 2 4 2" xfId="20455" xr:uid="{00000000-0005-0000-0000-0000456B0000}"/>
    <cellStyle name="T_CPK_KH TPCP vung TNB (03-1-2012) 2 4 2 2" xfId="36213" xr:uid="{00000000-0005-0000-0000-0000466B0000}"/>
    <cellStyle name="T_CPK_KH TPCP vung TNB (03-1-2012) 2 4 3" xfId="36212" xr:uid="{00000000-0005-0000-0000-0000476B0000}"/>
    <cellStyle name="T_CPK_KH TPCP vung TNB (03-1-2012) 2 5" xfId="4961" xr:uid="{00000000-0005-0000-0000-0000486B0000}"/>
    <cellStyle name="T_CPK_KH TPCP vung TNB (03-1-2012) 2 5 2" xfId="16914" xr:uid="{00000000-0005-0000-0000-0000496B0000}"/>
    <cellStyle name="T_CPK_KH TPCP vung TNB (03-1-2012) 2 5 2 2" xfId="36215" xr:uid="{00000000-0005-0000-0000-00004A6B0000}"/>
    <cellStyle name="T_CPK_KH TPCP vung TNB (03-1-2012) 2 5 3" xfId="36214" xr:uid="{00000000-0005-0000-0000-00004B6B0000}"/>
    <cellStyle name="T_CPK_KH TPCP vung TNB (03-1-2012) 2 6" xfId="20450" xr:uid="{00000000-0005-0000-0000-00004C6B0000}"/>
    <cellStyle name="T_CPK_KH TPCP vung TNB (03-1-2012) 2 6 2" xfId="36216" xr:uid="{00000000-0005-0000-0000-00004D6B0000}"/>
    <cellStyle name="T_CPK_KH TPCP vung TNB (03-1-2012) 2 7" xfId="36201" xr:uid="{00000000-0005-0000-0000-00004E6B0000}"/>
    <cellStyle name="T_CPK_KH TPCP vung TNB (03-1-2012) 3" xfId="11257" xr:uid="{00000000-0005-0000-0000-00004F6B0000}"/>
    <cellStyle name="T_CPK_KH TPCP vung TNB (03-1-2012) 3 2" xfId="2604" xr:uid="{00000000-0005-0000-0000-0000506B0000}"/>
    <cellStyle name="T_CPK_KH TPCP vung TNB (03-1-2012) 3 2 2" xfId="16112" xr:uid="{00000000-0005-0000-0000-0000516B0000}"/>
    <cellStyle name="T_CPK_KH TPCP vung TNB (03-1-2012) 3 2 2 2" xfId="36219" xr:uid="{00000000-0005-0000-0000-0000526B0000}"/>
    <cellStyle name="T_CPK_KH TPCP vung TNB (03-1-2012) 3 2 3" xfId="36218" xr:uid="{00000000-0005-0000-0000-0000536B0000}"/>
    <cellStyle name="T_CPK_KH TPCP vung TNB (03-1-2012) 3 3" xfId="11258" xr:uid="{00000000-0005-0000-0000-0000546B0000}"/>
    <cellStyle name="T_CPK_KH TPCP vung TNB (03-1-2012) 3 3 2" xfId="20457" xr:uid="{00000000-0005-0000-0000-0000556B0000}"/>
    <cellStyle name="T_CPK_KH TPCP vung TNB (03-1-2012) 3 3 2 2" xfId="36221" xr:uid="{00000000-0005-0000-0000-0000566B0000}"/>
    <cellStyle name="T_CPK_KH TPCP vung TNB (03-1-2012) 3 3 3" xfId="36220" xr:uid="{00000000-0005-0000-0000-0000576B0000}"/>
    <cellStyle name="T_CPK_KH TPCP vung TNB (03-1-2012) 3 4" xfId="20456" xr:uid="{00000000-0005-0000-0000-0000586B0000}"/>
    <cellStyle name="T_CPK_KH TPCP vung TNB (03-1-2012) 3 4 2" xfId="36222" xr:uid="{00000000-0005-0000-0000-0000596B0000}"/>
    <cellStyle name="T_CPK_KH TPCP vung TNB (03-1-2012) 3 5" xfId="36217" xr:uid="{00000000-0005-0000-0000-00005A6B0000}"/>
    <cellStyle name="T_CPK_KH TPCP vung TNB (03-1-2012) 4" xfId="11259" xr:uid="{00000000-0005-0000-0000-00005B6B0000}"/>
    <cellStyle name="T_CPK_KH TPCP vung TNB (03-1-2012) 4 2" xfId="11260" xr:uid="{00000000-0005-0000-0000-00005C6B0000}"/>
    <cellStyle name="T_CPK_KH TPCP vung TNB (03-1-2012) 4 2 2" xfId="20459" xr:uid="{00000000-0005-0000-0000-00005D6B0000}"/>
    <cellStyle name="T_CPK_KH TPCP vung TNB (03-1-2012) 4 2 2 2" xfId="36225" xr:uid="{00000000-0005-0000-0000-00005E6B0000}"/>
    <cellStyle name="T_CPK_KH TPCP vung TNB (03-1-2012) 4 2 3" xfId="36224" xr:uid="{00000000-0005-0000-0000-00005F6B0000}"/>
    <cellStyle name="T_CPK_KH TPCP vung TNB (03-1-2012) 4 3" xfId="20458" xr:uid="{00000000-0005-0000-0000-0000606B0000}"/>
    <cellStyle name="T_CPK_KH TPCP vung TNB (03-1-2012) 4 3 2" xfId="36226" xr:uid="{00000000-0005-0000-0000-0000616B0000}"/>
    <cellStyle name="T_CPK_KH TPCP vung TNB (03-1-2012) 4 4" xfId="36223" xr:uid="{00000000-0005-0000-0000-0000626B0000}"/>
    <cellStyle name="T_CPK_KH TPCP vung TNB (03-1-2012) 5" xfId="11261" xr:uid="{00000000-0005-0000-0000-0000636B0000}"/>
    <cellStyle name="T_CPK_KH TPCP vung TNB (03-1-2012) 5 2" xfId="20460" xr:uid="{00000000-0005-0000-0000-0000646B0000}"/>
    <cellStyle name="T_CPK_KH TPCP vung TNB (03-1-2012) 5 2 2" xfId="36228" xr:uid="{00000000-0005-0000-0000-0000656B0000}"/>
    <cellStyle name="T_CPK_KH TPCP vung TNB (03-1-2012) 5 3" xfId="36227" xr:uid="{00000000-0005-0000-0000-0000666B0000}"/>
    <cellStyle name="T_CPK_KH TPCP vung TNB (03-1-2012) 6" xfId="11262" xr:uid="{00000000-0005-0000-0000-0000676B0000}"/>
    <cellStyle name="T_CPK_KH TPCP vung TNB (03-1-2012) 6 2" xfId="20461" xr:uid="{00000000-0005-0000-0000-0000686B0000}"/>
    <cellStyle name="T_CPK_KH TPCP vung TNB (03-1-2012) 6 2 2" xfId="36230" xr:uid="{00000000-0005-0000-0000-0000696B0000}"/>
    <cellStyle name="T_CPK_KH TPCP vung TNB (03-1-2012) 6 3" xfId="36229" xr:uid="{00000000-0005-0000-0000-00006A6B0000}"/>
    <cellStyle name="T_CPK_KH TPCP vung TNB (03-1-2012) 7" xfId="20449" xr:uid="{00000000-0005-0000-0000-00006B6B0000}"/>
    <cellStyle name="T_CPK_KH TPCP vung TNB (03-1-2012) 7 2" xfId="36231" xr:uid="{00000000-0005-0000-0000-00006C6B0000}"/>
    <cellStyle name="T_CPK_KH TPCP vung TNB (03-1-2012) 8" xfId="36200" xr:uid="{00000000-0005-0000-0000-00006D6B0000}"/>
    <cellStyle name="T_CTMTQG 2008" xfId="11263" xr:uid="{00000000-0005-0000-0000-00006E6B0000}"/>
    <cellStyle name="T_CTMTQG 2008 2" xfId="11264" xr:uid="{00000000-0005-0000-0000-00006F6B0000}"/>
    <cellStyle name="T_CTMTQG 2008 2 2" xfId="1400" xr:uid="{00000000-0005-0000-0000-0000706B0000}"/>
    <cellStyle name="T_CTMTQG 2008 2 2 2" xfId="9299" xr:uid="{00000000-0005-0000-0000-0000716B0000}"/>
    <cellStyle name="T_CTMTQG 2008 2 2 2 2" xfId="18600" xr:uid="{00000000-0005-0000-0000-0000726B0000}"/>
    <cellStyle name="T_CTMTQG 2008 2 2 2 2 2" xfId="36236" xr:uid="{00000000-0005-0000-0000-0000736B0000}"/>
    <cellStyle name="T_CTMTQG 2008 2 2 2 3" xfId="36235" xr:uid="{00000000-0005-0000-0000-0000746B0000}"/>
    <cellStyle name="T_CTMTQG 2008 2 2 3" xfId="11266" xr:uid="{00000000-0005-0000-0000-0000756B0000}"/>
    <cellStyle name="T_CTMTQG 2008 2 2 3 2" xfId="20465" xr:uid="{00000000-0005-0000-0000-0000766B0000}"/>
    <cellStyle name="T_CTMTQG 2008 2 2 3 2 2" xfId="36238" xr:uid="{00000000-0005-0000-0000-0000776B0000}"/>
    <cellStyle name="T_CTMTQG 2008 2 2 3 3" xfId="36237" xr:uid="{00000000-0005-0000-0000-0000786B0000}"/>
    <cellStyle name="T_CTMTQG 2008 2 2 4" xfId="15690" xr:uid="{00000000-0005-0000-0000-0000796B0000}"/>
    <cellStyle name="T_CTMTQG 2008 2 2 4 2" xfId="36239" xr:uid="{00000000-0005-0000-0000-00007A6B0000}"/>
    <cellStyle name="T_CTMTQG 2008 2 2 5" xfId="36234" xr:uid="{00000000-0005-0000-0000-00007B6B0000}"/>
    <cellStyle name="T_CTMTQG 2008 2 3" xfId="9302" xr:uid="{00000000-0005-0000-0000-00007C6B0000}"/>
    <cellStyle name="T_CTMTQG 2008 2 3 2" xfId="4345" xr:uid="{00000000-0005-0000-0000-00007D6B0000}"/>
    <cellStyle name="T_CTMTQG 2008 2 3 2 2" xfId="16729" xr:uid="{00000000-0005-0000-0000-00007E6B0000}"/>
    <cellStyle name="T_CTMTQG 2008 2 3 2 2 2" xfId="36242" xr:uid="{00000000-0005-0000-0000-00007F6B0000}"/>
    <cellStyle name="T_CTMTQG 2008 2 3 2 3" xfId="36241" xr:uid="{00000000-0005-0000-0000-0000806B0000}"/>
    <cellStyle name="T_CTMTQG 2008 2 3 3" xfId="18603" xr:uid="{00000000-0005-0000-0000-0000816B0000}"/>
    <cellStyle name="T_CTMTQG 2008 2 3 3 2" xfId="36243" xr:uid="{00000000-0005-0000-0000-0000826B0000}"/>
    <cellStyle name="T_CTMTQG 2008 2 3 4" xfId="36240" xr:uid="{00000000-0005-0000-0000-0000836B0000}"/>
    <cellStyle name="T_CTMTQG 2008 2 4" xfId="9306" xr:uid="{00000000-0005-0000-0000-0000846B0000}"/>
    <cellStyle name="T_CTMTQG 2008 2 4 2" xfId="18607" xr:uid="{00000000-0005-0000-0000-0000856B0000}"/>
    <cellStyle name="T_CTMTQG 2008 2 4 2 2" xfId="36245" xr:uid="{00000000-0005-0000-0000-0000866B0000}"/>
    <cellStyle name="T_CTMTQG 2008 2 4 3" xfId="36244" xr:uid="{00000000-0005-0000-0000-0000876B0000}"/>
    <cellStyle name="T_CTMTQG 2008 2 5" xfId="11268" xr:uid="{00000000-0005-0000-0000-0000886B0000}"/>
    <cellStyle name="T_CTMTQG 2008 2 5 2" xfId="20467" xr:uid="{00000000-0005-0000-0000-0000896B0000}"/>
    <cellStyle name="T_CTMTQG 2008 2 5 2 2" xfId="36247" xr:uid="{00000000-0005-0000-0000-00008A6B0000}"/>
    <cellStyle name="T_CTMTQG 2008 2 5 3" xfId="36246" xr:uid="{00000000-0005-0000-0000-00008B6B0000}"/>
    <cellStyle name="T_CTMTQG 2008 2 6" xfId="20463" xr:uid="{00000000-0005-0000-0000-00008C6B0000}"/>
    <cellStyle name="T_CTMTQG 2008 2 6 2" xfId="36248" xr:uid="{00000000-0005-0000-0000-00008D6B0000}"/>
    <cellStyle name="T_CTMTQG 2008 2 7" xfId="36233" xr:uid="{00000000-0005-0000-0000-00008E6B0000}"/>
    <cellStyle name="T_CTMTQG 2008 3" xfId="11270" xr:uid="{00000000-0005-0000-0000-00008F6B0000}"/>
    <cellStyle name="T_CTMTQG 2008 3 2" xfId="11271" xr:uid="{00000000-0005-0000-0000-0000906B0000}"/>
    <cellStyle name="T_CTMTQG 2008 3 2 2" xfId="20470" xr:uid="{00000000-0005-0000-0000-0000916B0000}"/>
    <cellStyle name="T_CTMTQG 2008 3 2 2 2" xfId="36251" xr:uid="{00000000-0005-0000-0000-0000926B0000}"/>
    <cellStyle name="T_CTMTQG 2008 3 2 3" xfId="36250" xr:uid="{00000000-0005-0000-0000-0000936B0000}"/>
    <cellStyle name="T_CTMTQG 2008 3 3" xfId="11273" xr:uid="{00000000-0005-0000-0000-0000946B0000}"/>
    <cellStyle name="T_CTMTQG 2008 3 3 2" xfId="20472" xr:uid="{00000000-0005-0000-0000-0000956B0000}"/>
    <cellStyle name="T_CTMTQG 2008 3 3 2 2" xfId="36253" xr:uid="{00000000-0005-0000-0000-0000966B0000}"/>
    <cellStyle name="T_CTMTQG 2008 3 3 3" xfId="36252" xr:uid="{00000000-0005-0000-0000-0000976B0000}"/>
    <cellStyle name="T_CTMTQG 2008 3 4" xfId="20469" xr:uid="{00000000-0005-0000-0000-0000986B0000}"/>
    <cellStyle name="T_CTMTQG 2008 3 4 2" xfId="36254" xr:uid="{00000000-0005-0000-0000-0000996B0000}"/>
    <cellStyle name="T_CTMTQG 2008 3 5" xfId="36249" xr:uid="{00000000-0005-0000-0000-00009A6B0000}"/>
    <cellStyle name="T_CTMTQG 2008 4" xfId="11275" xr:uid="{00000000-0005-0000-0000-00009B6B0000}"/>
    <cellStyle name="T_CTMTQG 2008 4 2" xfId="11031" xr:uid="{00000000-0005-0000-0000-00009C6B0000}"/>
    <cellStyle name="T_CTMTQG 2008 4 2 2" xfId="20232" xr:uid="{00000000-0005-0000-0000-00009D6B0000}"/>
    <cellStyle name="T_CTMTQG 2008 4 2 2 2" xfId="36257" xr:uid="{00000000-0005-0000-0000-00009E6B0000}"/>
    <cellStyle name="T_CTMTQG 2008 4 2 3" xfId="36256" xr:uid="{00000000-0005-0000-0000-00009F6B0000}"/>
    <cellStyle name="T_CTMTQG 2008 4 3" xfId="20474" xr:uid="{00000000-0005-0000-0000-0000A06B0000}"/>
    <cellStyle name="T_CTMTQG 2008 4 3 2" xfId="36258" xr:uid="{00000000-0005-0000-0000-0000A16B0000}"/>
    <cellStyle name="T_CTMTQG 2008 4 4" xfId="36255" xr:uid="{00000000-0005-0000-0000-0000A26B0000}"/>
    <cellStyle name="T_CTMTQG 2008 5" xfId="11276" xr:uid="{00000000-0005-0000-0000-0000A36B0000}"/>
    <cellStyle name="T_CTMTQG 2008 5 2" xfId="20475" xr:uid="{00000000-0005-0000-0000-0000A46B0000}"/>
    <cellStyle name="T_CTMTQG 2008 5 2 2" xfId="36260" xr:uid="{00000000-0005-0000-0000-0000A56B0000}"/>
    <cellStyle name="T_CTMTQG 2008 5 3" xfId="36259" xr:uid="{00000000-0005-0000-0000-0000A66B0000}"/>
    <cellStyle name="T_CTMTQG 2008 6" xfId="11277" xr:uid="{00000000-0005-0000-0000-0000A76B0000}"/>
    <cellStyle name="T_CTMTQG 2008 6 2" xfId="20476" xr:uid="{00000000-0005-0000-0000-0000A86B0000}"/>
    <cellStyle name="T_CTMTQG 2008 6 2 2" xfId="36262" xr:uid="{00000000-0005-0000-0000-0000A96B0000}"/>
    <cellStyle name="T_CTMTQG 2008 6 3" xfId="36261" xr:uid="{00000000-0005-0000-0000-0000AA6B0000}"/>
    <cellStyle name="T_CTMTQG 2008 7" xfId="20462" xr:uid="{00000000-0005-0000-0000-0000AB6B0000}"/>
    <cellStyle name="T_CTMTQG 2008 7 2" xfId="36263" xr:uid="{00000000-0005-0000-0000-0000AC6B0000}"/>
    <cellStyle name="T_CTMTQG 2008 8" xfId="36232" xr:uid="{00000000-0005-0000-0000-0000AD6B0000}"/>
    <cellStyle name="T_CTMTQG 2008_!1 1 bao cao giao KH ve HTCMT vung TNB   12-12-2011" xfId="11278" xr:uid="{00000000-0005-0000-0000-0000AE6B0000}"/>
    <cellStyle name="T_CTMTQG 2008_!1 1 bao cao giao KH ve HTCMT vung TNB   12-12-2011 2" xfId="11279" xr:uid="{00000000-0005-0000-0000-0000AF6B0000}"/>
    <cellStyle name="T_CTMTQG 2008_!1 1 bao cao giao KH ve HTCMT vung TNB   12-12-2011 2 2" xfId="11280" xr:uid="{00000000-0005-0000-0000-0000B06B0000}"/>
    <cellStyle name="T_CTMTQG 2008_!1 1 bao cao giao KH ve HTCMT vung TNB   12-12-2011 2 2 2" xfId="11281" xr:uid="{00000000-0005-0000-0000-0000B16B0000}"/>
    <cellStyle name="T_CTMTQG 2008_!1 1 bao cao giao KH ve HTCMT vung TNB   12-12-2011 2 2 2 2" xfId="20480" xr:uid="{00000000-0005-0000-0000-0000B26B0000}"/>
    <cellStyle name="T_CTMTQG 2008_!1 1 bao cao giao KH ve HTCMT vung TNB   12-12-2011 2 2 2 2 2" xfId="36268" xr:uid="{00000000-0005-0000-0000-0000B36B0000}"/>
    <cellStyle name="T_CTMTQG 2008_!1 1 bao cao giao KH ve HTCMT vung TNB   12-12-2011 2 2 2 3" xfId="36267" xr:uid="{00000000-0005-0000-0000-0000B46B0000}"/>
    <cellStyle name="T_CTMTQG 2008_!1 1 bao cao giao KH ve HTCMT vung TNB   12-12-2011 2 2 3" xfId="11282" xr:uid="{00000000-0005-0000-0000-0000B56B0000}"/>
    <cellStyle name="T_CTMTQG 2008_!1 1 bao cao giao KH ve HTCMT vung TNB   12-12-2011 2 2 3 2" xfId="20481" xr:uid="{00000000-0005-0000-0000-0000B66B0000}"/>
    <cellStyle name="T_CTMTQG 2008_!1 1 bao cao giao KH ve HTCMT vung TNB   12-12-2011 2 2 3 2 2" xfId="36270" xr:uid="{00000000-0005-0000-0000-0000B76B0000}"/>
    <cellStyle name="T_CTMTQG 2008_!1 1 bao cao giao KH ve HTCMT vung TNB   12-12-2011 2 2 3 3" xfId="36269" xr:uid="{00000000-0005-0000-0000-0000B86B0000}"/>
    <cellStyle name="T_CTMTQG 2008_!1 1 bao cao giao KH ve HTCMT vung TNB   12-12-2011 2 2 4" xfId="20479" xr:uid="{00000000-0005-0000-0000-0000B96B0000}"/>
    <cellStyle name="T_CTMTQG 2008_!1 1 bao cao giao KH ve HTCMT vung TNB   12-12-2011 2 2 4 2" xfId="36271" xr:uid="{00000000-0005-0000-0000-0000BA6B0000}"/>
    <cellStyle name="T_CTMTQG 2008_!1 1 bao cao giao KH ve HTCMT vung TNB   12-12-2011 2 2 5" xfId="36266" xr:uid="{00000000-0005-0000-0000-0000BB6B0000}"/>
    <cellStyle name="T_CTMTQG 2008_!1 1 bao cao giao KH ve HTCMT vung TNB   12-12-2011 2 3" xfId="11283" xr:uid="{00000000-0005-0000-0000-0000BC6B0000}"/>
    <cellStyle name="T_CTMTQG 2008_!1 1 bao cao giao KH ve HTCMT vung TNB   12-12-2011 2 3 2" xfId="11284" xr:uid="{00000000-0005-0000-0000-0000BD6B0000}"/>
    <cellStyle name="T_CTMTQG 2008_!1 1 bao cao giao KH ve HTCMT vung TNB   12-12-2011 2 3 2 2" xfId="20483" xr:uid="{00000000-0005-0000-0000-0000BE6B0000}"/>
    <cellStyle name="T_CTMTQG 2008_!1 1 bao cao giao KH ve HTCMT vung TNB   12-12-2011 2 3 2 2 2" xfId="36274" xr:uid="{00000000-0005-0000-0000-0000BF6B0000}"/>
    <cellStyle name="T_CTMTQG 2008_!1 1 bao cao giao KH ve HTCMT vung TNB   12-12-2011 2 3 2 3" xfId="36273" xr:uid="{00000000-0005-0000-0000-0000C06B0000}"/>
    <cellStyle name="T_CTMTQG 2008_!1 1 bao cao giao KH ve HTCMT vung TNB   12-12-2011 2 3 3" xfId="20482" xr:uid="{00000000-0005-0000-0000-0000C16B0000}"/>
    <cellStyle name="T_CTMTQG 2008_!1 1 bao cao giao KH ve HTCMT vung TNB   12-12-2011 2 3 3 2" xfId="36275" xr:uid="{00000000-0005-0000-0000-0000C26B0000}"/>
    <cellStyle name="T_CTMTQG 2008_!1 1 bao cao giao KH ve HTCMT vung TNB   12-12-2011 2 3 4" xfId="36272" xr:uid="{00000000-0005-0000-0000-0000C36B0000}"/>
    <cellStyle name="T_CTMTQG 2008_!1 1 bao cao giao KH ve HTCMT vung TNB   12-12-2011 2 4" xfId="11285" xr:uid="{00000000-0005-0000-0000-0000C46B0000}"/>
    <cellStyle name="T_CTMTQG 2008_!1 1 bao cao giao KH ve HTCMT vung TNB   12-12-2011 2 4 2" xfId="20484" xr:uid="{00000000-0005-0000-0000-0000C56B0000}"/>
    <cellStyle name="T_CTMTQG 2008_!1 1 bao cao giao KH ve HTCMT vung TNB   12-12-2011 2 4 2 2" xfId="36277" xr:uid="{00000000-0005-0000-0000-0000C66B0000}"/>
    <cellStyle name="T_CTMTQG 2008_!1 1 bao cao giao KH ve HTCMT vung TNB   12-12-2011 2 4 3" xfId="36276" xr:uid="{00000000-0005-0000-0000-0000C76B0000}"/>
    <cellStyle name="T_CTMTQG 2008_!1 1 bao cao giao KH ve HTCMT vung TNB   12-12-2011 2 5" xfId="1388" xr:uid="{00000000-0005-0000-0000-0000C86B0000}"/>
    <cellStyle name="T_CTMTQG 2008_!1 1 bao cao giao KH ve HTCMT vung TNB   12-12-2011 2 5 2" xfId="15686" xr:uid="{00000000-0005-0000-0000-0000C96B0000}"/>
    <cellStyle name="T_CTMTQG 2008_!1 1 bao cao giao KH ve HTCMT vung TNB   12-12-2011 2 5 2 2" xfId="36279" xr:uid="{00000000-0005-0000-0000-0000CA6B0000}"/>
    <cellStyle name="T_CTMTQG 2008_!1 1 bao cao giao KH ve HTCMT vung TNB   12-12-2011 2 5 3" xfId="36278" xr:uid="{00000000-0005-0000-0000-0000CB6B0000}"/>
    <cellStyle name="T_CTMTQG 2008_!1 1 bao cao giao KH ve HTCMT vung TNB   12-12-2011 2 6" xfId="20478" xr:uid="{00000000-0005-0000-0000-0000CC6B0000}"/>
    <cellStyle name="T_CTMTQG 2008_!1 1 bao cao giao KH ve HTCMT vung TNB   12-12-2011 2 6 2" xfId="36280" xr:uid="{00000000-0005-0000-0000-0000CD6B0000}"/>
    <cellStyle name="T_CTMTQG 2008_!1 1 bao cao giao KH ve HTCMT vung TNB   12-12-2011 2 7" xfId="36265" xr:uid="{00000000-0005-0000-0000-0000CE6B0000}"/>
    <cellStyle name="T_CTMTQG 2008_!1 1 bao cao giao KH ve HTCMT vung TNB   12-12-2011 3" xfId="11286" xr:uid="{00000000-0005-0000-0000-0000CF6B0000}"/>
    <cellStyle name="T_CTMTQG 2008_!1 1 bao cao giao KH ve HTCMT vung TNB   12-12-2011 3 2" xfId="11287" xr:uid="{00000000-0005-0000-0000-0000D06B0000}"/>
    <cellStyle name="T_CTMTQG 2008_!1 1 bao cao giao KH ve HTCMT vung TNB   12-12-2011 3 2 2" xfId="20486" xr:uid="{00000000-0005-0000-0000-0000D16B0000}"/>
    <cellStyle name="T_CTMTQG 2008_!1 1 bao cao giao KH ve HTCMT vung TNB   12-12-2011 3 2 2 2" xfId="36283" xr:uid="{00000000-0005-0000-0000-0000D26B0000}"/>
    <cellStyle name="T_CTMTQG 2008_!1 1 bao cao giao KH ve HTCMT vung TNB   12-12-2011 3 2 3" xfId="36282" xr:uid="{00000000-0005-0000-0000-0000D36B0000}"/>
    <cellStyle name="T_CTMTQG 2008_!1 1 bao cao giao KH ve HTCMT vung TNB   12-12-2011 3 3" xfId="11288" xr:uid="{00000000-0005-0000-0000-0000D46B0000}"/>
    <cellStyle name="T_CTMTQG 2008_!1 1 bao cao giao KH ve HTCMT vung TNB   12-12-2011 3 3 2" xfId="20487" xr:uid="{00000000-0005-0000-0000-0000D56B0000}"/>
    <cellStyle name="T_CTMTQG 2008_!1 1 bao cao giao KH ve HTCMT vung TNB   12-12-2011 3 3 2 2" xfId="36285" xr:uid="{00000000-0005-0000-0000-0000D66B0000}"/>
    <cellStyle name="T_CTMTQG 2008_!1 1 bao cao giao KH ve HTCMT vung TNB   12-12-2011 3 3 3" xfId="36284" xr:uid="{00000000-0005-0000-0000-0000D76B0000}"/>
    <cellStyle name="T_CTMTQG 2008_!1 1 bao cao giao KH ve HTCMT vung TNB   12-12-2011 3 4" xfId="20485" xr:uid="{00000000-0005-0000-0000-0000D86B0000}"/>
    <cellStyle name="T_CTMTQG 2008_!1 1 bao cao giao KH ve HTCMT vung TNB   12-12-2011 3 4 2" xfId="36286" xr:uid="{00000000-0005-0000-0000-0000D96B0000}"/>
    <cellStyle name="T_CTMTQG 2008_!1 1 bao cao giao KH ve HTCMT vung TNB   12-12-2011 3 5" xfId="36281" xr:uid="{00000000-0005-0000-0000-0000DA6B0000}"/>
    <cellStyle name="T_CTMTQG 2008_!1 1 bao cao giao KH ve HTCMT vung TNB   12-12-2011 4" xfId="4963" xr:uid="{00000000-0005-0000-0000-0000DB6B0000}"/>
    <cellStyle name="T_CTMTQG 2008_!1 1 bao cao giao KH ve HTCMT vung TNB   12-12-2011 4 2" xfId="7011" xr:uid="{00000000-0005-0000-0000-0000DC6B0000}"/>
    <cellStyle name="T_CTMTQG 2008_!1 1 bao cao giao KH ve HTCMT vung TNB   12-12-2011 4 2 2" xfId="17731" xr:uid="{00000000-0005-0000-0000-0000DD6B0000}"/>
    <cellStyle name="T_CTMTQG 2008_!1 1 bao cao giao KH ve HTCMT vung TNB   12-12-2011 4 2 2 2" xfId="36289" xr:uid="{00000000-0005-0000-0000-0000DE6B0000}"/>
    <cellStyle name="T_CTMTQG 2008_!1 1 bao cao giao KH ve HTCMT vung TNB   12-12-2011 4 2 3" xfId="36288" xr:uid="{00000000-0005-0000-0000-0000DF6B0000}"/>
    <cellStyle name="T_CTMTQG 2008_!1 1 bao cao giao KH ve HTCMT vung TNB   12-12-2011 4 3" xfId="16915" xr:uid="{00000000-0005-0000-0000-0000E06B0000}"/>
    <cellStyle name="T_CTMTQG 2008_!1 1 bao cao giao KH ve HTCMT vung TNB   12-12-2011 4 3 2" xfId="36290" xr:uid="{00000000-0005-0000-0000-0000E16B0000}"/>
    <cellStyle name="T_CTMTQG 2008_!1 1 bao cao giao KH ve HTCMT vung TNB   12-12-2011 4 4" xfId="36287" xr:uid="{00000000-0005-0000-0000-0000E26B0000}"/>
    <cellStyle name="T_CTMTQG 2008_!1 1 bao cao giao KH ve HTCMT vung TNB   12-12-2011 5" xfId="1702" xr:uid="{00000000-0005-0000-0000-0000E36B0000}"/>
    <cellStyle name="T_CTMTQG 2008_!1 1 bao cao giao KH ve HTCMT vung TNB   12-12-2011 5 2" xfId="15802" xr:uid="{00000000-0005-0000-0000-0000E46B0000}"/>
    <cellStyle name="T_CTMTQG 2008_!1 1 bao cao giao KH ve HTCMT vung TNB   12-12-2011 5 2 2" xfId="36292" xr:uid="{00000000-0005-0000-0000-0000E56B0000}"/>
    <cellStyle name="T_CTMTQG 2008_!1 1 bao cao giao KH ve HTCMT vung TNB   12-12-2011 5 3" xfId="36291" xr:uid="{00000000-0005-0000-0000-0000E66B0000}"/>
    <cellStyle name="T_CTMTQG 2008_!1 1 bao cao giao KH ve HTCMT vung TNB   12-12-2011 6" xfId="4966" xr:uid="{00000000-0005-0000-0000-0000E76B0000}"/>
    <cellStyle name="T_CTMTQG 2008_!1 1 bao cao giao KH ve HTCMT vung TNB   12-12-2011 6 2" xfId="16917" xr:uid="{00000000-0005-0000-0000-0000E86B0000}"/>
    <cellStyle name="T_CTMTQG 2008_!1 1 bao cao giao KH ve HTCMT vung TNB   12-12-2011 6 2 2" xfId="36294" xr:uid="{00000000-0005-0000-0000-0000E96B0000}"/>
    <cellStyle name="T_CTMTQG 2008_!1 1 bao cao giao KH ve HTCMT vung TNB   12-12-2011 6 3" xfId="36293" xr:uid="{00000000-0005-0000-0000-0000EA6B0000}"/>
    <cellStyle name="T_CTMTQG 2008_!1 1 bao cao giao KH ve HTCMT vung TNB   12-12-2011 7" xfId="20477" xr:uid="{00000000-0005-0000-0000-0000EB6B0000}"/>
    <cellStyle name="T_CTMTQG 2008_!1 1 bao cao giao KH ve HTCMT vung TNB   12-12-2011 7 2" xfId="36295" xr:uid="{00000000-0005-0000-0000-0000EC6B0000}"/>
    <cellStyle name="T_CTMTQG 2008_!1 1 bao cao giao KH ve HTCMT vung TNB   12-12-2011 8" xfId="36264" xr:uid="{00000000-0005-0000-0000-0000ED6B0000}"/>
    <cellStyle name="T_CTMTQG 2008_Bieu mau danh muc du an thuoc CTMTQG nam 2008" xfId="9675" xr:uid="{00000000-0005-0000-0000-0000EE6B0000}"/>
    <cellStyle name="T_CTMTQG 2008_Bieu mau danh muc du an thuoc CTMTQG nam 2008 2" xfId="11289" xr:uid="{00000000-0005-0000-0000-0000EF6B0000}"/>
    <cellStyle name="T_CTMTQG 2008_Bieu mau danh muc du an thuoc CTMTQG nam 2008 2 2" xfId="11290" xr:uid="{00000000-0005-0000-0000-0000F06B0000}"/>
    <cellStyle name="T_CTMTQG 2008_Bieu mau danh muc du an thuoc CTMTQG nam 2008 2 2 2" xfId="11291" xr:uid="{00000000-0005-0000-0000-0000F16B0000}"/>
    <cellStyle name="T_CTMTQG 2008_Bieu mau danh muc du an thuoc CTMTQG nam 2008 2 2 2 2" xfId="20490" xr:uid="{00000000-0005-0000-0000-0000F26B0000}"/>
    <cellStyle name="T_CTMTQG 2008_Bieu mau danh muc du an thuoc CTMTQG nam 2008 2 2 2 2 2" xfId="36300" xr:uid="{00000000-0005-0000-0000-0000F36B0000}"/>
    <cellStyle name="T_CTMTQG 2008_Bieu mau danh muc du an thuoc CTMTQG nam 2008 2 2 2 3" xfId="36299" xr:uid="{00000000-0005-0000-0000-0000F46B0000}"/>
    <cellStyle name="T_CTMTQG 2008_Bieu mau danh muc du an thuoc CTMTQG nam 2008 2 2 3" xfId="11292" xr:uid="{00000000-0005-0000-0000-0000F56B0000}"/>
    <cellStyle name="T_CTMTQG 2008_Bieu mau danh muc du an thuoc CTMTQG nam 2008 2 2 3 2" xfId="20491" xr:uid="{00000000-0005-0000-0000-0000F66B0000}"/>
    <cellStyle name="T_CTMTQG 2008_Bieu mau danh muc du an thuoc CTMTQG nam 2008 2 2 3 2 2" xfId="36302" xr:uid="{00000000-0005-0000-0000-0000F76B0000}"/>
    <cellStyle name="T_CTMTQG 2008_Bieu mau danh muc du an thuoc CTMTQG nam 2008 2 2 3 3" xfId="36301" xr:uid="{00000000-0005-0000-0000-0000F86B0000}"/>
    <cellStyle name="T_CTMTQG 2008_Bieu mau danh muc du an thuoc CTMTQG nam 2008 2 2 4" xfId="20489" xr:uid="{00000000-0005-0000-0000-0000F96B0000}"/>
    <cellStyle name="T_CTMTQG 2008_Bieu mau danh muc du an thuoc CTMTQG nam 2008 2 2 4 2" xfId="36303" xr:uid="{00000000-0005-0000-0000-0000FA6B0000}"/>
    <cellStyle name="T_CTMTQG 2008_Bieu mau danh muc du an thuoc CTMTQG nam 2008 2 2 5" xfId="36298" xr:uid="{00000000-0005-0000-0000-0000FB6B0000}"/>
    <cellStyle name="T_CTMTQG 2008_Bieu mau danh muc du an thuoc CTMTQG nam 2008 2 3" xfId="11227" xr:uid="{00000000-0005-0000-0000-0000FC6B0000}"/>
    <cellStyle name="T_CTMTQG 2008_Bieu mau danh muc du an thuoc CTMTQG nam 2008 2 3 2" xfId="1122" xr:uid="{00000000-0005-0000-0000-0000FD6B0000}"/>
    <cellStyle name="T_CTMTQG 2008_Bieu mau danh muc du an thuoc CTMTQG nam 2008 2 3 2 2" xfId="15585" xr:uid="{00000000-0005-0000-0000-0000FE6B0000}"/>
    <cellStyle name="T_CTMTQG 2008_Bieu mau danh muc du an thuoc CTMTQG nam 2008 2 3 2 2 2" xfId="36306" xr:uid="{00000000-0005-0000-0000-0000FF6B0000}"/>
    <cellStyle name="T_CTMTQG 2008_Bieu mau danh muc du an thuoc CTMTQG nam 2008 2 3 2 3" xfId="36305" xr:uid="{00000000-0005-0000-0000-0000006C0000}"/>
    <cellStyle name="T_CTMTQG 2008_Bieu mau danh muc du an thuoc CTMTQG nam 2008 2 3 3" xfId="20426" xr:uid="{00000000-0005-0000-0000-0000016C0000}"/>
    <cellStyle name="T_CTMTQG 2008_Bieu mau danh muc du an thuoc CTMTQG nam 2008 2 3 3 2" xfId="36307" xr:uid="{00000000-0005-0000-0000-0000026C0000}"/>
    <cellStyle name="T_CTMTQG 2008_Bieu mau danh muc du an thuoc CTMTQG nam 2008 2 3 4" xfId="36304" xr:uid="{00000000-0005-0000-0000-0000036C0000}"/>
    <cellStyle name="T_CTMTQG 2008_Bieu mau danh muc du an thuoc CTMTQG nam 2008 2 4" xfId="11293" xr:uid="{00000000-0005-0000-0000-0000046C0000}"/>
    <cellStyle name="T_CTMTQG 2008_Bieu mau danh muc du an thuoc CTMTQG nam 2008 2 4 2" xfId="20492" xr:uid="{00000000-0005-0000-0000-0000056C0000}"/>
    <cellStyle name="T_CTMTQG 2008_Bieu mau danh muc du an thuoc CTMTQG nam 2008 2 4 2 2" xfId="36309" xr:uid="{00000000-0005-0000-0000-0000066C0000}"/>
    <cellStyle name="T_CTMTQG 2008_Bieu mau danh muc du an thuoc CTMTQG nam 2008 2 4 3" xfId="36308" xr:uid="{00000000-0005-0000-0000-0000076C0000}"/>
    <cellStyle name="T_CTMTQG 2008_Bieu mau danh muc du an thuoc CTMTQG nam 2008 2 5" xfId="11295" xr:uid="{00000000-0005-0000-0000-0000086C0000}"/>
    <cellStyle name="T_CTMTQG 2008_Bieu mau danh muc du an thuoc CTMTQG nam 2008 2 5 2" xfId="20494" xr:uid="{00000000-0005-0000-0000-0000096C0000}"/>
    <cellStyle name="T_CTMTQG 2008_Bieu mau danh muc du an thuoc CTMTQG nam 2008 2 5 2 2" xfId="36311" xr:uid="{00000000-0005-0000-0000-00000A6C0000}"/>
    <cellStyle name="T_CTMTQG 2008_Bieu mau danh muc du an thuoc CTMTQG nam 2008 2 5 3" xfId="36310" xr:uid="{00000000-0005-0000-0000-00000B6C0000}"/>
    <cellStyle name="T_CTMTQG 2008_Bieu mau danh muc du an thuoc CTMTQG nam 2008 2 6" xfId="20488" xr:uid="{00000000-0005-0000-0000-00000C6C0000}"/>
    <cellStyle name="T_CTMTQG 2008_Bieu mau danh muc du an thuoc CTMTQG nam 2008 2 6 2" xfId="36312" xr:uid="{00000000-0005-0000-0000-00000D6C0000}"/>
    <cellStyle name="T_CTMTQG 2008_Bieu mau danh muc du an thuoc CTMTQG nam 2008 2 7" xfId="36297" xr:uid="{00000000-0005-0000-0000-00000E6C0000}"/>
    <cellStyle name="T_CTMTQG 2008_Bieu mau danh muc du an thuoc CTMTQG nam 2008 3" xfId="11297" xr:uid="{00000000-0005-0000-0000-00000F6C0000}"/>
    <cellStyle name="T_CTMTQG 2008_Bieu mau danh muc du an thuoc CTMTQG nam 2008 3 2" xfId="11072" xr:uid="{00000000-0005-0000-0000-0000106C0000}"/>
    <cellStyle name="T_CTMTQG 2008_Bieu mau danh muc du an thuoc CTMTQG nam 2008 3 2 2" xfId="20272" xr:uid="{00000000-0005-0000-0000-0000116C0000}"/>
    <cellStyle name="T_CTMTQG 2008_Bieu mau danh muc du an thuoc CTMTQG nam 2008 3 2 2 2" xfId="36315" xr:uid="{00000000-0005-0000-0000-0000126C0000}"/>
    <cellStyle name="T_CTMTQG 2008_Bieu mau danh muc du an thuoc CTMTQG nam 2008 3 2 3" xfId="36314" xr:uid="{00000000-0005-0000-0000-0000136C0000}"/>
    <cellStyle name="T_CTMTQG 2008_Bieu mau danh muc du an thuoc CTMTQG nam 2008 3 3" xfId="11074" xr:uid="{00000000-0005-0000-0000-0000146C0000}"/>
    <cellStyle name="T_CTMTQG 2008_Bieu mau danh muc du an thuoc CTMTQG nam 2008 3 3 2" xfId="20274" xr:uid="{00000000-0005-0000-0000-0000156C0000}"/>
    <cellStyle name="T_CTMTQG 2008_Bieu mau danh muc du an thuoc CTMTQG nam 2008 3 3 2 2" xfId="36317" xr:uid="{00000000-0005-0000-0000-0000166C0000}"/>
    <cellStyle name="T_CTMTQG 2008_Bieu mau danh muc du an thuoc CTMTQG nam 2008 3 3 3" xfId="36316" xr:uid="{00000000-0005-0000-0000-0000176C0000}"/>
    <cellStyle name="T_CTMTQG 2008_Bieu mau danh muc du an thuoc CTMTQG nam 2008 3 4" xfId="20496" xr:uid="{00000000-0005-0000-0000-0000186C0000}"/>
    <cellStyle name="T_CTMTQG 2008_Bieu mau danh muc du an thuoc CTMTQG nam 2008 3 4 2" xfId="36318" xr:uid="{00000000-0005-0000-0000-0000196C0000}"/>
    <cellStyle name="T_CTMTQG 2008_Bieu mau danh muc du an thuoc CTMTQG nam 2008 3 5" xfId="36313" xr:uid="{00000000-0005-0000-0000-00001A6C0000}"/>
    <cellStyle name="T_CTMTQG 2008_Bieu mau danh muc du an thuoc CTMTQG nam 2008 4" xfId="9485" xr:uid="{00000000-0005-0000-0000-00001B6C0000}"/>
    <cellStyle name="T_CTMTQG 2008_Bieu mau danh muc du an thuoc CTMTQG nam 2008 4 2" xfId="11298" xr:uid="{00000000-0005-0000-0000-00001C6C0000}"/>
    <cellStyle name="T_CTMTQG 2008_Bieu mau danh muc du an thuoc CTMTQG nam 2008 4 2 2" xfId="20497" xr:uid="{00000000-0005-0000-0000-00001D6C0000}"/>
    <cellStyle name="T_CTMTQG 2008_Bieu mau danh muc du an thuoc CTMTQG nam 2008 4 2 2 2" xfId="36321" xr:uid="{00000000-0005-0000-0000-00001E6C0000}"/>
    <cellStyle name="T_CTMTQG 2008_Bieu mau danh muc du an thuoc CTMTQG nam 2008 4 2 3" xfId="36320" xr:uid="{00000000-0005-0000-0000-00001F6C0000}"/>
    <cellStyle name="T_CTMTQG 2008_Bieu mau danh muc du an thuoc CTMTQG nam 2008 4 3" xfId="18779" xr:uid="{00000000-0005-0000-0000-0000206C0000}"/>
    <cellStyle name="T_CTMTQG 2008_Bieu mau danh muc du an thuoc CTMTQG nam 2008 4 3 2" xfId="36322" xr:uid="{00000000-0005-0000-0000-0000216C0000}"/>
    <cellStyle name="T_CTMTQG 2008_Bieu mau danh muc du an thuoc CTMTQG nam 2008 4 4" xfId="36319" xr:uid="{00000000-0005-0000-0000-0000226C0000}"/>
    <cellStyle name="T_CTMTQG 2008_Bieu mau danh muc du an thuoc CTMTQG nam 2008 5" xfId="3473" xr:uid="{00000000-0005-0000-0000-0000236C0000}"/>
    <cellStyle name="T_CTMTQG 2008_Bieu mau danh muc du an thuoc CTMTQG nam 2008 5 2" xfId="16408" xr:uid="{00000000-0005-0000-0000-0000246C0000}"/>
    <cellStyle name="T_CTMTQG 2008_Bieu mau danh muc du an thuoc CTMTQG nam 2008 5 2 2" xfId="36324" xr:uid="{00000000-0005-0000-0000-0000256C0000}"/>
    <cellStyle name="T_CTMTQG 2008_Bieu mau danh muc du an thuoc CTMTQG nam 2008 5 3" xfId="36323" xr:uid="{00000000-0005-0000-0000-0000266C0000}"/>
    <cellStyle name="T_CTMTQG 2008_Bieu mau danh muc du an thuoc CTMTQG nam 2008 6" xfId="11299" xr:uid="{00000000-0005-0000-0000-0000276C0000}"/>
    <cellStyle name="T_CTMTQG 2008_Bieu mau danh muc du an thuoc CTMTQG nam 2008 6 2" xfId="20498" xr:uid="{00000000-0005-0000-0000-0000286C0000}"/>
    <cellStyle name="T_CTMTQG 2008_Bieu mau danh muc du an thuoc CTMTQG nam 2008 6 2 2" xfId="36326" xr:uid="{00000000-0005-0000-0000-0000296C0000}"/>
    <cellStyle name="T_CTMTQG 2008_Bieu mau danh muc du an thuoc CTMTQG nam 2008 6 3" xfId="36325" xr:uid="{00000000-0005-0000-0000-00002A6C0000}"/>
    <cellStyle name="T_CTMTQG 2008_Bieu mau danh muc du an thuoc CTMTQG nam 2008 7" xfId="18965" xr:uid="{00000000-0005-0000-0000-00002B6C0000}"/>
    <cellStyle name="T_CTMTQG 2008_Bieu mau danh muc du an thuoc CTMTQG nam 2008 7 2" xfId="36327" xr:uid="{00000000-0005-0000-0000-00002C6C0000}"/>
    <cellStyle name="T_CTMTQG 2008_Bieu mau danh muc du an thuoc CTMTQG nam 2008 8" xfId="36296" xr:uid="{00000000-0005-0000-0000-00002D6C0000}"/>
    <cellStyle name="T_CTMTQG 2008_Bieu mau danh muc du an thuoc CTMTQG nam 2008_!1 1 bao cao giao KH ve HTCMT vung TNB   12-12-2011" xfId="6779" xr:uid="{00000000-0005-0000-0000-00002E6C0000}"/>
    <cellStyle name="T_CTMTQG 2008_Bieu mau danh muc du an thuoc CTMTQG nam 2008_!1 1 bao cao giao KH ve HTCMT vung TNB   12-12-2011 2" xfId="11300" xr:uid="{00000000-0005-0000-0000-00002F6C0000}"/>
    <cellStyle name="T_CTMTQG 2008_Bieu mau danh muc du an thuoc CTMTQG nam 2008_!1 1 bao cao giao KH ve HTCMT vung TNB   12-12-2011 2 2" xfId="4571" xr:uid="{00000000-0005-0000-0000-0000306C0000}"/>
    <cellStyle name="T_CTMTQG 2008_Bieu mau danh muc du an thuoc CTMTQG nam 2008_!1 1 bao cao giao KH ve HTCMT vung TNB   12-12-2011 2 2 2" xfId="11301" xr:uid="{00000000-0005-0000-0000-0000316C0000}"/>
    <cellStyle name="T_CTMTQG 2008_Bieu mau danh muc du an thuoc CTMTQG nam 2008_!1 1 bao cao giao KH ve HTCMT vung TNB   12-12-2011 2 2 2 2" xfId="20500" xr:uid="{00000000-0005-0000-0000-0000326C0000}"/>
    <cellStyle name="T_CTMTQG 2008_Bieu mau danh muc du an thuoc CTMTQG nam 2008_!1 1 bao cao giao KH ve HTCMT vung TNB   12-12-2011 2 2 2 2 2" xfId="36332" xr:uid="{00000000-0005-0000-0000-0000336C0000}"/>
    <cellStyle name="T_CTMTQG 2008_Bieu mau danh muc du an thuoc CTMTQG nam 2008_!1 1 bao cao giao KH ve HTCMT vung TNB   12-12-2011 2 2 2 3" xfId="36331" xr:uid="{00000000-0005-0000-0000-0000346C0000}"/>
    <cellStyle name="T_CTMTQG 2008_Bieu mau danh muc du an thuoc CTMTQG nam 2008_!1 1 bao cao giao KH ve HTCMT vung TNB   12-12-2011 2 2 3" xfId="11302" xr:uid="{00000000-0005-0000-0000-0000356C0000}"/>
    <cellStyle name="T_CTMTQG 2008_Bieu mau danh muc du an thuoc CTMTQG nam 2008_!1 1 bao cao giao KH ve HTCMT vung TNB   12-12-2011 2 2 3 2" xfId="20501" xr:uid="{00000000-0005-0000-0000-0000366C0000}"/>
    <cellStyle name="T_CTMTQG 2008_Bieu mau danh muc du an thuoc CTMTQG nam 2008_!1 1 bao cao giao KH ve HTCMT vung TNB   12-12-2011 2 2 3 2 2" xfId="36334" xr:uid="{00000000-0005-0000-0000-0000376C0000}"/>
    <cellStyle name="T_CTMTQG 2008_Bieu mau danh muc du an thuoc CTMTQG nam 2008_!1 1 bao cao giao KH ve HTCMT vung TNB   12-12-2011 2 2 3 3" xfId="36333" xr:uid="{00000000-0005-0000-0000-0000386C0000}"/>
    <cellStyle name="T_CTMTQG 2008_Bieu mau danh muc du an thuoc CTMTQG nam 2008_!1 1 bao cao giao KH ve HTCMT vung TNB   12-12-2011 2 2 4" xfId="16791" xr:uid="{00000000-0005-0000-0000-0000396C0000}"/>
    <cellStyle name="T_CTMTQG 2008_Bieu mau danh muc du an thuoc CTMTQG nam 2008_!1 1 bao cao giao KH ve HTCMT vung TNB   12-12-2011 2 2 4 2" xfId="36335" xr:uid="{00000000-0005-0000-0000-00003A6C0000}"/>
    <cellStyle name="T_CTMTQG 2008_Bieu mau danh muc du an thuoc CTMTQG nam 2008_!1 1 bao cao giao KH ve HTCMT vung TNB   12-12-2011 2 2 5" xfId="36330" xr:uid="{00000000-0005-0000-0000-00003B6C0000}"/>
    <cellStyle name="T_CTMTQG 2008_Bieu mau danh muc du an thuoc CTMTQG nam 2008_!1 1 bao cao giao KH ve HTCMT vung TNB   12-12-2011 2 3" xfId="3242" xr:uid="{00000000-0005-0000-0000-00003C6C0000}"/>
    <cellStyle name="T_CTMTQG 2008_Bieu mau danh muc du an thuoc CTMTQG nam 2008_!1 1 bao cao giao KH ve HTCMT vung TNB   12-12-2011 2 3 2" xfId="6786" xr:uid="{00000000-0005-0000-0000-00003D6C0000}"/>
    <cellStyle name="T_CTMTQG 2008_Bieu mau danh muc du an thuoc CTMTQG nam 2008_!1 1 bao cao giao KH ve HTCMT vung TNB   12-12-2011 2 3 2 2" xfId="17558" xr:uid="{00000000-0005-0000-0000-00003E6C0000}"/>
    <cellStyle name="T_CTMTQG 2008_Bieu mau danh muc du an thuoc CTMTQG nam 2008_!1 1 bao cao giao KH ve HTCMT vung TNB   12-12-2011 2 3 2 2 2" xfId="36338" xr:uid="{00000000-0005-0000-0000-00003F6C0000}"/>
    <cellStyle name="T_CTMTQG 2008_Bieu mau danh muc du an thuoc CTMTQG nam 2008_!1 1 bao cao giao KH ve HTCMT vung TNB   12-12-2011 2 3 2 3" xfId="36337" xr:uid="{00000000-0005-0000-0000-0000406C0000}"/>
    <cellStyle name="T_CTMTQG 2008_Bieu mau danh muc du an thuoc CTMTQG nam 2008_!1 1 bao cao giao KH ve HTCMT vung TNB   12-12-2011 2 3 3" xfId="16334" xr:uid="{00000000-0005-0000-0000-0000416C0000}"/>
    <cellStyle name="T_CTMTQG 2008_Bieu mau danh muc du an thuoc CTMTQG nam 2008_!1 1 bao cao giao KH ve HTCMT vung TNB   12-12-2011 2 3 3 2" xfId="36339" xr:uid="{00000000-0005-0000-0000-0000426C0000}"/>
    <cellStyle name="T_CTMTQG 2008_Bieu mau danh muc du an thuoc CTMTQG nam 2008_!1 1 bao cao giao KH ve HTCMT vung TNB   12-12-2011 2 3 4" xfId="36336" xr:uid="{00000000-0005-0000-0000-0000436C0000}"/>
    <cellStyle name="T_CTMTQG 2008_Bieu mau danh muc du an thuoc CTMTQG nam 2008_!1 1 bao cao giao KH ve HTCMT vung TNB   12-12-2011 2 4" xfId="11303" xr:uid="{00000000-0005-0000-0000-0000446C0000}"/>
    <cellStyle name="T_CTMTQG 2008_Bieu mau danh muc du an thuoc CTMTQG nam 2008_!1 1 bao cao giao KH ve HTCMT vung TNB   12-12-2011 2 4 2" xfId="20502" xr:uid="{00000000-0005-0000-0000-0000456C0000}"/>
    <cellStyle name="T_CTMTQG 2008_Bieu mau danh muc du an thuoc CTMTQG nam 2008_!1 1 bao cao giao KH ve HTCMT vung TNB   12-12-2011 2 4 2 2" xfId="36341" xr:uid="{00000000-0005-0000-0000-0000466C0000}"/>
    <cellStyle name="T_CTMTQG 2008_Bieu mau danh muc du an thuoc CTMTQG nam 2008_!1 1 bao cao giao KH ve HTCMT vung TNB   12-12-2011 2 4 3" xfId="36340" xr:uid="{00000000-0005-0000-0000-0000476C0000}"/>
    <cellStyle name="T_CTMTQG 2008_Bieu mau danh muc du an thuoc CTMTQG nam 2008_!1 1 bao cao giao KH ve HTCMT vung TNB   12-12-2011 2 5" xfId="11304" xr:uid="{00000000-0005-0000-0000-0000486C0000}"/>
    <cellStyle name="T_CTMTQG 2008_Bieu mau danh muc du an thuoc CTMTQG nam 2008_!1 1 bao cao giao KH ve HTCMT vung TNB   12-12-2011 2 5 2" xfId="20503" xr:uid="{00000000-0005-0000-0000-0000496C0000}"/>
    <cellStyle name="T_CTMTQG 2008_Bieu mau danh muc du an thuoc CTMTQG nam 2008_!1 1 bao cao giao KH ve HTCMT vung TNB   12-12-2011 2 5 2 2" xfId="36343" xr:uid="{00000000-0005-0000-0000-00004A6C0000}"/>
    <cellStyle name="T_CTMTQG 2008_Bieu mau danh muc du an thuoc CTMTQG nam 2008_!1 1 bao cao giao KH ve HTCMT vung TNB   12-12-2011 2 5 3" xfId="36342" xr:uid="{00000000-0005-0000-0000-00004B6C0000}"/>
    <cellStyle name="T_CTMTQG 2008_Bieu mau danh muc du an thuoc CTMTQG nam 2008_!1 1 bao cao giao KH ve HTCMT vung TNB   12-12-2011 2 6" xfId="20499" xr:uid="{00000000-0005-0000-0000-00004C6C0000}"/>
    <cellStyle name="T_CTMTQG 2008_Bieu mau danh muc du an thuoc CTMTQG nam 2008_!1 1 bao cao giao KH ve HTCMT vung TNB   12-12-2011 2 6 2" xfId="36344" xr:uid="{00000000-0005-0000-0000-00004D6C0000}"/>
    <cellStyle name="T_CTMTQG 2008_Bieu mau danh muc du an thuoc CTMTQG nam 2008_!1 1 bao cao giao KH ve HTCMT vung TNB   12-12-2011 2 7" xfId="36329" xr:uid="{00000000-0005-0000-0000-00004E6C0000}"/>
    <cellStyle name="T_CTMTQG 2008_Bieu mau danh muc du an thuoc CTMTQG nam 2008_!1 1 bao cao giao KH ve HTCMT vung TNB   12-12-2011 3" xfId="313" xr:uid="{00000000-0005-0000-0000-00004F6C0000}"/>
    <cellStyle name="T_CTMTQG 2008_Bieu mau danh muc du an thuoc CTMTQG nam 2008_!1 1 bao cao giao KH ve HTCMT vung TNB   12-12-2011 3 2" xfId="1432" xr:uid="{00000000-0005-0000-0000-0000506C0000}"/>
    <cellStyle name="T_CTMTQG 2008_Bieu mau danh muc du an thuoc CTMTQG nam 2008_!1 1 bao cao giao KH ve HTCMT vung TNB   12-12-2011 3 2 2" xfId="15702" xr:uid="{00000000-0005-0000-0000-0000516C0000}"/>
    <cellStyle name="T_CTMTQG 2008_Bieu mau danh muc du an thuoc CTMTQG nam 2008_!1 1 bao cao giao KH ve HTCMT vung TNB   12-12-2011 3 2 2 2" xfId="36347" xr:uid="{00000000-0005-0000-0000-0000526C0000}"/>
    <cellStyle name="T_CTMTQG 2008_Bieu mau danh muc du an thuoc CTMTQG nam 2008_!1 1 bao cao giao KH ve HTCMT vung TNB   12-12-2011 3 2 3" xfId="36346" xr:uid="{00000000-0005-0000-0000-0000536C0000}"/>
    <cellStyle name="T_CTMTQG 2008_Bieu mau danh muc du an thuoc CTMTQG nam 2008_!1 1 bao cao giao KH ve HTCMT vung TNB   12-12-2011 3 3" xfId="11305" xr:uid="{00000000-0005-0000-0000-0000546C0000}"/>
    <cellStyle name="T_CTMTQG 2008_Bieu mau danh muc du an thuoc CTMTQG nam 2008_!1 1 bao cao giao KH ve HTCMT vung TNB   12-12-2011 3 3 2" xfId="20504" xr:uid="{00000000-0005-0000-0000-0000556C0000}"/>
    <cellStyle name="T_CTMTQG 2008_Bieu mau danh muc du an thuoc CTMTQG nam 2008_!1 1 bao cao giao KH ve HTCMT vung TNB   12-12-2011 3 3 2 2" xfId="36349" xr:uid="{00000000-0005-0000-0000-0000566C0000}"/>
    <cellStyle name="T_CTMTQG 2008_Bieu mau danh muc du an thuoc CTMTQG nam 2008_!1 1 bao cao giao KH ve HTCMT vung TNB   12-12-2011 3 3 3" xfId="36348" xr:uid="{00000000-0005-0000-0000-0000576C0000}"/>
    <cellStyle name="T_CTMTQG 2008_Bieu mau danh muc du an thuoc CTMTQG nam 2008_!1 1 bao cao giao KH ve HTCMT vung TNB   12-12-2011 3 4" xfId="15270" xr:uid="{00000000-0005-0000-0000-0000586C0000}"/>
    <cellStyle name="T_CTMTQG 2008_Bieu mau danh muc du an thuoc CTMTQG nam 2008_!1 1 bao cao giao KH ve HTCMT vung TNB   12-12-2011 3 4 2" xfId="36350" xr:uid="{00000000-0005-0000-0000-0000596C0000}"/>
    <cellStyle name="T_CTMTQG 2008_Bieu mau danh muc du an thuoc CTMTQG nam 2008_!1 1 bao cao giao KH ve HTCMT vung TNB   12-12-2011 3 5" xfId="36345" xr:uid="{00000000-0005-0000-0000-00005A6C0000}"/>
    <cellStyle name="T_CTMTQG 2008_Bieu mau danh muc du an thuoc CTMTQG nam 2008_!1 1 bao cao giao KH ve HTCMT vung TNB   12-12-2011 4" xfId="329" xr:uid="{00000000-0005-0000-0000-00005B6C0000}"/>
    <cellStyle name="T_CTMTQG 2008_Bieu mau danh muc du an thuoc CTMTQG nam 2008_!1 1 bao cao giao KH ve HTCMT vung TNB   12-12-2011 4 2" xfId="11307" xr:uid="{00000000-0005-0000-0000-00005C6C0000}"/>
    <cellStyle name="T_CTMTQG 2008_Bieu mau danh muc du an thuoc CTMTQG nam 2008_!1 1 bao cao giao KH ve HTCMT vung TNB   12-12-2011 4 2 2" xfId="20506" xr:uid="{00000000-0005-0000-0000-00005D6C0000}"/>
    <cellStyle name="T_CTMTQG 2008_Bieu mau danh muc du an thuoc CTMTQG nam 2008_!1 1 bao cao giao KH ve HTCMT vung TNB   12-12-2011 4 2 2 2" xfId="36353" xr:uid="{00000000-0005-0000-0000-00005E6C0000}"/>
    <cellStyle name="T_CTMTQG 2008_Bieu mau danh muc du an thuoc CTMTQG nam 2008_!1 1 bao cao giao KH ve HTCMT vung TNB   12-12-2011 4 2 3" xfId="36352" xr:uid="{00000000-0005-0000-0000-00005F6C0000}"/>
    <cellStyle name="T_CTMTQG 2008_Bieu mau danh muc du an thuoc CTMTQG nam 2008_!1 1 bao cao giao KH ve HTCMT vung TNB   12-12-2011 4 3" xfId="15276" xr:uid="{00000000-0005-0000-0000-0000606C0000}"/>
    <cellStyle name="T_CTMTQG 2008_Bieu mau danh muc du an thuoc CTMTQG nam 2008_!1 1 bao cao giao KH ve HTCMT vung TNB   12-12-2011 4 3 2" xfId="36354" xr:uid="{00000000-0005-0000-0000-0000616C0000}"/>
    <cellStyle name="T_CTMTQG 2008_Bieu mau danh muc du an thuoc CTMTQG nam 2008_!1 1 bao cao giao KH ve HTCMT vung TNB   12-12-2011 4 4" xfId="36351" xr:uid="{00000000-0005-0000-0000-0000626C0000}"/>
    <cellStyle name="T_CTMTQG 2008_Bieu mau danh muc du an thuoc CTMTQG nam 2008_!1 1 bao cao giao KH ve HTCMT vung TNB   12-12-2011 5" xfId="358" xr:uid="{00000000-0005-0000-0000-0000636C0000}"/>
    <cellStyle name="T_CTMTQG 2008_Bieu mau danh muc du an thuoc CTMTQG nam 2008_!1 1 bao cao giao KH ve HTCMT vung TNB   12-12-2011 5 2" xfId="15287" xr:uid="{00000000-0005-0000-0000-0000646C0000}"/>
    <cellStyle name="T_CTMTQG 2008_Bieu mau danh muc du an thuoc CTMTQG nam 2008_!1 1 bao cao giao KH ve HTCMT vung TNB   12-12-2011 5 2 2" xfId="36356" xr:uid="{00000000-0005-0000-0000-0000656C0000}"/>
    <cellStyle name="T_CTMTQG 2008_Bieu mau danh muc du an thuoc CTMTQG nam 2008_!1 1 bao cao giao KH ve HTCMT vung TNB   12-12-2011 5 3" xfId="36355" xr:uid="{00000000-0005-0000-0000-0000666C0000}"/>
    <cellStyle name="T_CTMTQG 2008_Bieu mau danh muc du an thuoc CTMTQG nam 2008_!1 1 bao cao giao KH ve HTCMT vung TNB   12-12-2011 6" xfId="11308" xr:uid="{00000000-0005-0000-0000-0000676C0000}"/>
    <cellStyle name="T_CTMTQG 2008_Bieu mau danh muc du an thuoc CTMTQG nam 2008_!1 1 bao cao giao KH ve HTCMT vung TNB   12-12-2011 6 2" xfId="20507" xr:uid="{00000000-0005-0000-0000-0000686C0000}"/>
    <cellStyle name="T_CTMTQG 2008_Bieu mau danh muc du an thuoc CTMTQG nam 2008_!1 1 bao cao giao KH ve HTCMT vung TNB   12-12-2011 6 2 2" xfId="36358" xr:uid="{00000000-0005-0000-0000-0000696C0000}"/>
    <cellStyle name="T_CTMTQG 2008_Bieu mau danh muc du an thuoc CTMTQG nam 2008_!1 1 bao cao giao KH ve HTCMT vung TNB   12-12-2011 6 3" xfId="36357" xr:uid="{00000000-0005-0000-0000-00006A6C0000}"/>
    <cellStyle name="T_CTMTQG 2008_Bieu mau danh muc du an thuoc CTMTQG nam 2008_!1 1 bao cao giao KH ve HTCMT vung TNB   12-12-2011 7" xfId="17555" xr:uid="{00000000-0005-0000-0000-00006B6C0000}"/>
    <cellStyle name="T_CTMTQG 2008_Bieu mau danh muc du an thuoc CTMTQG nam 2008_!1 1 bao cao giao KH ve HTCMT vung TNB   12-12-2011 7 2" xfId="36359" xr:uid="{00000000-0005-0000-0000-00006C6C0000}"/>
    <cellStyle name="T_CTMTQG 2008_Bieu mau danh muc du an thuoc CTMTQG nam 2008_!1 1 bao cao giao KH ve HTCMT vung TNB   12-12-2011 8" xfId="36328" xr:uid="{00000000-0005-0000-0000-00006D6C0000}"/>
    <cellStyle name="T_CTMTQG 2008_Bieu mau danh muc du an thuoc CTMTQG nam 2008_KH TPCP vung TNB (03-1-2012)" xfId="5583" xr:uid="{00000000-0005-0000-0000-00006E6C0000}"/>
    <cellStyle name="T_CTMTQG 2008_Bieu mau danh muc du an thuoc CTMTQG nam 2008_KH TPCP vung TNB (03-1-2012) 2" xfId="11309" xr:uid="{00000000-0005-0000-0000-00006F6C0000}"/>
    <cellStyle name="T_CTMTQG 2008_Bieu mau danh muc du an thuoc CTMTQG nam 2008_KH TPCP vung TNB (03-1-2012) 2 2" xfId="10695" xr:uid="{00000000-0005-0000-0000-0000706C0000}"/>
    <cellStyle name="T_CTMTQG 2008_Bieu mau danh muc du an thuoc CTMTQG nam 2008_KH TPCP vung TNB (03-1-2012) 2 2 2" xfId="7814" xr:uid="{00000000-0005-0000-0000-0000716C0000}"/>
    <cellStyle name="T_CTMTQG 2008_Bieu mau danh muc du an thuoc CTMTQG nam 2008_KH TPCP vung TNB (03-1-2012) 2 2 2 2" xfId="18064" xr:uid="{00000000-0005-0000-0000-0000726C0000}"/>
    <cellStyle name="T_CTMTQG 2008_Bieu mau danh muc du an thuoc CTMTQG nam 2008_KH TPCP vung TNB (03-1-2012) 2 2 2 2 2" xfId="36364" xr:uid="{00000000-0005-0000-0000-0000736C0000}"/>
    <cellStyle name="T_CTMTQG 2008_Bieu mau danh muc du an thuoc CTMTQG nam 2008_KH TPCP vung TNB (03-1-2012) 2 2 2 3" xfId="36363" xr:uid="{00000000-0005-0000-0000-0000746C0000}"/>
    <cellStyle name="T_CTMTQG 2008_Bieu mau danh muc du an thuoc CTMTQG nam 2008_KH TPCP vung TNB (03-1-2012) 2 2 3" xfId="7819" xr:uid="{00000000-0005-0000-0000-0000756C0000}"/>
    <cellStyle name="T_CTMTQG 2008_Bieu mau danh muc du an thuoc CTMTQG nam 2008_KH TPCP vung TNB (03-1-2012) 2 2 3 2" xfId="18067" xr:uid="{00000000-0005-0000-0000-0000766C0000}"/>
    <cellStyle name="T_CTMTQG 2008_Bieu mau danh muc du an thuoc CTMTQG nam 2008_KH TPCP vung TNB (03-1-2012) 2 2 3 2 2" xfId="36366" xr:uid="{00000000-0005-0000-0000-0000776C0000}"/>
    <cellStyle name="T_CTMTQG 2008_Bieu mau danh muc du an thuoc CTMTQG nam 2008_KH TPCP vung TNB (03-1-2012) 2 2 3 3" xfId="36365" xr:uid="{00000000-0005-0000-0000-0000786C0000}"/>
    <cellStyle name="T_CTMTQG 2008_Bieu mau danh muc du an thuoc CTMTQG nam 2008_KH TPCP vung TNB (03-1-2012) 2 2 4" xfId="19914" xr:uid="{00000000-0005-0000-0000-0000796C0000}"/>
    <cellStyle name="T_CTMTQG 2008_Bieu mau danh muc du an thuoc CTMTQG nam 2008_KH TPCP vung TNB (03-1-2012) 2 2 4 2" xfId="36367" xr:uid="{00000000-0005-0000-0000-00007A6C0000}"/>
    <cellStyle name="T_CTMTQG 2008_Bieu mau danh muc du an thuoc CTMTQG nam 2008_KH TPCP vung TNB (03-1-2012) 2 2 5" xfId="36362" xr:uid="{00000000-0005-0000-0000-00007B6C0000}"/>
    <cellStyle name="T_CTMTQG 2008_Bieu mau danh muc du an thuoc CTMTQG nam 2008_KH TPCP vung TNB (03-1-2012) 2 3" xfId="10697" xr:uid="{00000000-0005-0000-0000-00007C6C0000}"/>
    <cellStyle name="T_CTMTQG 2008_Bieu mau danh muc du an thuoc CTMTQG nam 2008_KH TPCP vung TNB (03-1-2012) 2 3 2" xfId="11310" xr:uid="{00000000-0005-0000-0000-00007D6C0000}"/>
    <cellStyle name="T_CTMTQG 2008_Bieu mau danh muc du an thuoc CTMTQG nam 2008_KH TPCP vung TNB (03-1-2012) 2 3 2 2" xfId="20509" xr:uid="{00000000-0005-0000-0000-00007E6C0000}"/>
    <cellStyle name="T_CTMTQG 2008_Bieu mau danh muc du an thuoc CTMTQG nam 2008_KH TPCP vung TNB (03-1-2012) 2 3 2 2 2" xfId="36370" xr:uid="{00000000-0005-0000-0000-00007F6C0000}"/>
    <cellStyle name="T_CTMTQG 2008_Bieu mau danh muc du an thuoc CTMTQG nam 2008_KH TPCP vung TNB (03-1-2012) 2 3 2 3" xfId="36369" xr:uid="{00000000-0005-0000-0000-0000806C0000}"/>
    <cellStyle name="T_CTMTQG 2008_Bieu mau danh muc du an thuoc CTMTQG nam 2008_KH TPCP vung TNB (03-1-2012) 2 3 3" xfId="19916" xr:uid="{00000000-0005-0000-0000-0000816C0000}"/>
    <cellStyle name="T_CTMTQG 2008_Bieu mau danh muc du an thuoc CTMTQG nam 2008_KH TPCP vung TNB (03-1-2012) 2 3 3 2" xfId="36371" xr:uid="{00000000-0005-0000-0000-0000826C0000}"/>
    <cellStyle name="T_CTMTQG 2008_Bieu mau danh muc du an thuoc CTMTQG nam 2008_KH TPCP vung TNB (03-1-2012) 2 3 4" xfId="36368" xr:uid="{00000000-0005-0000-0000-0000836C0000}"/>
    <cellStyle name="T_CTMTQG 2008_Bieu mau danh muc du an thuoc CTMTQG nam 2008_KH TPCP vung TNB (03-1-2012) 2 4" xfId="11311" xr:uid="{00000000-0005-0000-0000-0000846C0000}"/>
    <cellStyle name="T_CTMTQG 2008_Bieu mau danh muc du an thuoc CTMTQG nam 2008_KH TPCP vung TNB (03-1-2012) 2 4 2" xfId="20510" xr:uid="{00000000-0005-0000-0000-0000856C0000}"/>
    <cellStyle name="T_CTMTQG 2008_Bieu mau danh muc du an thuoc CTMTQG nam 2008_KH TPCP vung TNB (03-1-2012) 2 4 2 2" xfId="36373" xr:uid="{00000000-0005-0000-0000-0000866C0000}"/>
    <cellStyle name="T_CTMTQG 2008_Bieu mau danh muc du an thuoc CTMTQG nam 2008_KH TPCP vung TNB (03-1-2012) 2 4 3" xfId="36372" xr:uid="{00000000-0005-0000-0000-0000876C0000}"/>
    <cellStyle name="T_CTMTQG 2008_Bieu mau danh muc du an thuoc CTMTQG nam 2008_KH TPCP vung TNB (03-1-2012) 2 5" xfId="11312" xr:uid="{00000000-0005-0000-0000-0000886C0000}"/>
    <cellStyle name="T_CTMTQG 2008_Bieu mau danh muc du an thuoc CTMTQG nam 2008_KH TPCP vung TNB (03-1-2012) 2 5 2" xfId="20511" xr:uid="{00000000-0005-0000-0000-0000896C0000}"/>
    <cellStyle name="T_CTMTQG 2008_Bieu mau danh muc du an thuoc CTMTQG nam 2008_KH TPCP vung TNB (03-1-2012) 2 5 2 2" xfId="36375" xr:uid="{00000000-0005-0000-0000-00008A6C0000}"/>
    <cellStyle name="T_CTMTQG 2008_Bieu mau danh muc du an thuoc CTMTQG nam 2008_KH TPCP vung TNB (03-1-2012) 2 5 3" xfId="36374" xr:uid="{00000000-0005-0000-0000-00008B6C0000}"/>
    <cellStyle name="T_CTMTQG 2008_Bieu mau danh muc du an thuoc CTMTQG nam 2008_KH TPCP vung TNB (03-1-2012) 2 6" xfId="20508" xr:uid="{00000000-0005-0000-0000-00008C6C0000}"/>
    <cellStyle name="T_CTMTQG 2008_Bieu mau danh muc du an thuoc CTMTQG nam 2008_KH TPCP vung TNB (03-1-2012) 2 6 2" xfId="36376" xr:uid="{00000000-0005-0000-0000-00008D6C0000}"/>
    <cellStyle name="T_CTMTQG 2008_Bieu mau danh muc du an thuoc CTMTQG nam 2008_KH TPCP vung TNB (03-1-2012) 2 7" xfId="36361" xr:uid="{00000000-0005-0000-0000-00008E6C0000}"/>
    <cellStyle name="T_CTMTQG 2008_Bieu mau danh muc du an thuoc CTMTQG nam 2008_KH TPCP vung TNB (03-1-2012) 3" xfId="11172" xr:uid="{00000000-0005-0000-0000-00008F6C0000}"/>
    <cellStyle name="T_CTMTQG 2008_Bieu mau danh muc du an thuoc CTMTQG nam 2008_KH TPCP vung TNB (03-1-2012) 3 2" xfId="11314" xr:uid="{00000000-0005-0000-0000-0000906C0000}"/>
    <cellStyle name="T_CTMTQG 2008_Bieu mau danh muc du an thuoc CTMTQG nam 2008_KH TPCP vung TNB (03-1-2012) 3 2 2" xfId="20513" xr:uid="{00000000-0005-0000-0000-0000916C0000}"/>
    <cellStyle name="T_CTMTQG 2008_Bieu mau danh muc du an thuoc CTMTQG nam 2008_KH TPCP vung TNB (03-1-2012) 3 2 2 2" xfId="36379" xr:uid="{00000000-0005-0000-0000-0000926C0000}"/>
    <cellStyle name="T_CTMTQG 2008_Bieu mau danh muc du an thuoc CTMTQG nam 2008_KH TPCP vung TNB (03-1-2012) 3 2 3" xfId="36378" xr:uid="{00000000-0005-0000-0000-0000936C0000}"/>
    <cellStyle name="T_CTMTQG 2008_Bieu mau danh muc du an thuoc CTMTQG nam 2008_KH TPCP vung TNB (03-1-2012) 3 3" xfId="11315" xr:uid="{00000000-0005-0000-0000-0000946C0000}"/>
    <cellStyle name="T_CTMTQG 2008_Bieu mau danh muc du an thuoc CTMTQG nam 2008_KH TPCP vung TNB (03-1-2012) 3 3 2" xfId="20514" xr:uid="{00000000-0005-0000-0000-0000956C0000}"/>
    <cellStyle name="T_CTMTQG 2008_Bieu mau danh muc du an thuoc CTMTQG nam 2008_KH TPCP vung TNB (03-1-2012) 3 3 2 2" xfId="36381" xr:uid="{00000000-0005-0000-0000-0000966C0000}"/>
    <cellStyle name="T_CTMTQG 2008_Bieu mau danh muc du an thuoc CTMTQG nam 2008_KH TPCP vung TNB (03-1-2012) 3 3 3" xfId="36380" xr:uid="{00000000-0005-0000-0000-0000976C0000}"/>
    <cellStyle name="T_CTMTQG 2008_Bieu mau danh muc du an thuoc CTMTQG nam 2008_KH TPCP vung TNB (03-1-2012) 3 4" xfId="20372" xr:uid="{00000000-0005-0000-0000-0000986C0000}"/>
    <cellStyle name="T_CTMTQG 2008_Bieu mau danh muc du an thuoc CTMTQG nam 2008_KH TPCP vung TNB (03-1-2012) 3 4 2" xfId="36382" xr:uid="{00000000-0005-0000-0000-0000996C0000}"/>
    <cellStyle name="T_CTMTQG 2008_Bieu mau danh muc du an thuoc CTMTQG nam 2008_KH TPCP vung TNB (03-1-2012) 3 5" xfId="36377" xr:uid="{00000000-0005-0000-0000-00009A6C0000}"/>
    <cellStyle name="T_CTMTQG 2008_Bieu mau danh muc du an thuoc CTMTQG nam 2008_KH TPCP vung TNB (03-1-2012) 4" xfId="11316" xr:uid="{00000000-0005-0000-0000-00009B6C0000}"/>
    <cellStyle name="T_CTMTQG 2008_Bieu mau danh muc du an thuoc CTMTQG nam 2008_KH TPCP vung TNB (03-1-2012) 4 2" xfId="11317" xr:uid="{00000000-0005-0000-0000-00009C6C0000}"/>
    <cellStyle name="T_CTMTQG 2008_Bieu mau danh muc du an thuoc CTMTQG nam 2008_KH TPCP vung TNB (03-1-2012) 4 2 2" xfId="20516" xr:uid="{00000000-0005-0000-0000-00009D6C0000}"/>
    <cellStyle name="T_CTMTQG 2008_Bieu mau danh muc du an thuoc CTMTQG nam 2008_KH TPCP vung TNB (03-1-2012) 4 2 2 2" xfId="36385" xr:uid="{00000000-0005-0000-0000-00009E6C0000}"/>
    <cellStyle name="T_CTMTQG 2008_Bieu mau danh muc du an thuoc CTMTQG nam 2008_KH TPCP vung TNB (03-1-2012) 4 2 3" xfId="36384" xr:uid="{00000000-0005-0000-0000-00009F6C0000}"/>
    <cellStyle name="T_CTMTQG 2008_Bieu mau danh muc du an thuoc CTMTQG nam 2008_KH TPCP vung TNB (03-1-2012) 4 3" xfId="20515" xr:uid="{00000000-0005-0000-0000-0000A06C0000}"/>
    <cellStyle name="T_CTMTQG 2008_Bieu mau danh muc du an thuoc CTMTQG nam 2008_KH TPCP vung TNB (03-1-2012) 4 3 2" xfId="36386" xr:uid="{00000000-0005-0000-0000-0000A16C0000}"/>
    <cellStyle name="T_CTMTQG 2008_Bieu mau danh muc du an thuoc CTMTQG nam 2008_KH TPCP vung TNB (03-1-2012) 4 4" xfId="36383" xr:uid="{00000000-0005-0000-0000-0000A26C0000}"/>
    <cellStyle name="T_CTMTQG 2008_Bieu mau danh muc du an thuoc CTMTQG nam 2008_KH TPCP vung TNB (03-1-2012) 5" xfId="11318" xr:uid="{00000000-0005-0000-0000-0000A36C0000}"/>
    <cellStyle name="T_CTMTQG 2008_Bieu mau danh muc du an thuoc CTMTQG nam 2008_KH TPCP vung TNB (03-1-2012) 5 2" xfId="20517" xr:uid="{00000000-0005-0000-0000-0000A46C0000}"/>
    <cellStyle name="T_CTMTQG 2008_Bieu mau danh muc du an thuoc CTMTQG nam 2008_KH TPCP vung TNB (03-1-2012) 5 2 2" xfId="36388" xr:uid="{00000000-0005-0000-0000-0000A56C0000}"/>
    <cellStyle name="T_CTMTQG 2008_Bieu mau danh muc du an thuoc CTMTQG nam 2008_KH TPCP vung TNB (03-1-2012) 5 3" xfId="36387" xr:uid="{00000000-0005-0000-0000-0000A66C0000}"/>
    <cellStyle name="T_CTMTQG 2008_Bieu mau danh muc du an thuoc CTMTQG nam 2008_KH TPCP vung TNB (03-1-2012) 6" xfId="2229" xr:uid="{00000000-0005-0000-0000-0000A76C0000}"/>
    <cellStyle name="T_CTMTQG 2008_Bieu mau danh muc du an thuoc CTMTQG nam 2008_KH TPCP vung TNB (03-1-2012) 6 2" xfId="15983" xr:uid="{00000000-0005-0000-0000-0000A86C0000}"/>
    <cellStyle name="T_CTMTQG 2008_Bieu mau danh muc du an thuoc CTMTQG nam 2008_KH TPCP vung TNB (03-1-2012) 6 2 2" xfId="36390" xr:uid="{00000000-0005-0000-0000-0000A96C0000}"/>
    <cellStyle name="T_CTMTQG 2008_Bieu mau danh muc du an thuoc CTMTQG nam 2008_KH TPCP vung TNB (03-1-2012) 6 3" xfId="36389" xr:uid="{00000000-0005-0000-0000-0000AA6C0000}"/>
    <cellStyle name="T_CTMTQG 2008_Bieu mau danh muc du an thuoc CTMTQG nam 2008_KH TPCP vung TNB (03-1-2012) 7" xfId="17146" xr:uid="{00000000-0005-0000-0000-0000AB6C0000}"/>
    <cellStyle name="T_CTMTQG 2008_Bieu mau danh muc du an thuoc CTMTQG nam 2008_KH TPCP vung TNB (03-1-2012) 7 2" xfId="36391" xr:uid="{00000000-0005-0000-0000-0000AC6C0000}"/>
    <cellStyle name="T_CTMTQG 2008_Bieu mau danh muc du an thuoc CTMTQG nam 2008_KH TPCP vung TNB (03-1-2012) 8" xfId="36360" xr:uid="{00000000-0005-0000-0000-0000AD6C0000}"/>
    <cellStyle name="T_CTMTQG 2008_Hi-Tong hop KQ phan bo KH nam 08- LD fong giao 15-11-08" xfId="11321" xr:uid="{00000000-0005-0000-0000-0000AE6C0000}"/>
    <cellStyle name="T_CTMTQG 2008_Hi-Tong hop KQ phan bo KH nam 08- LD fong giao 15-11-08 2" xfId="11322" xr:uid="{00000000-0005-0000-0000-0000AF6C0000}"/>
    <cellStyle name="T_CTMTQG 2008_Hi-Tong hop KQ phan bo KH nam 08- LD fong giao 15-11-08 2 2" xfId="11323" xr:uid="{00000000-0005-0000-0000-0000B06C0000}"/>
    <cellStyle name="T_CTMTQG 2008_Hi-Tong hop KQ phan bo KH nam 08- LD fong giao 15-11-08 2 2 2" xfId="11324" xr:uid="{00000000-0005-0000-0000-0000B16C0000}"/>
    <cellStyle name="T_CTMTQG 2008_Hi-Tong hop KQ phan bo KH nam 08- LD fong giao 15-11-08 2 2 2 2" xfId="20523" xr:uid="{00000000-0005-0000-0000-0000B26C0000}"/>
    <cellStyle name="T_CTMTQG 2008_Hi-Tong hop KQ phan bo KH nam 08- LD fong giao 15-11-08 2 2 2 2 2" xfId="36396" xr:uid="{00000000-0005-0000-0000-0000B36C0000}"/>
    <cellStyle name="T_CTMTQG 2008_Hi-Tong hop KQ phan bo KH nam 08- LD fong giao 15-11-08 2 2 2 3" xfId="36395" xr:uid="{00000000-0005-0000-0000-0000B46C0000}"/>
    <cellStyle name="T_CTMTQG 2008_Hi-Tong hop KQ phan bo KH nam 08- LD fong giao 15-11-08 2 2 3" xfId="11325" xr:uid="{00000000-0005-0000-0000-0000B56C0000}"/>
    <cellStyle name="T_CTMTQG 2008_Hi-Tong hop KQ phan bo KH nam 08- LD fong giao 15-11-08 2 2 3 2" xfId="20524" xr:uid="{00000000-0005-0000-0000-0000B66C0000}"/>
    <cellStyle name="T_CTMTQG 2008_Hi-Tong hop KQ phan bo KH nam 08- LD fong giao 15-11-08 2 2 3 2 2" xfId="36398" xr:uid="{00000000-0005-0000-0000-0000B76C0000}"/>
    <cellStyle name="T_CTMTQG 2008_Hi-Tong hop KQ phan bo KH nam 08- LD fong giao 15-11-08 2 2 3 3" xfId="36397" xr:uid="{00000000-0005-0000-0000-0000B86C0000}"/>
    <cellStyle name="T_CTMTQG 2008_Hi-Tong hop KQ phan bo KH nam 08- LD fong giao 15-11-08 2 2 4" xfId="20522" xr:uid="{00000000-0005-0000-0000-0000B96C0000}"/>
    <cellStyle name="T_CTMTQG 2008_Hi-Tong hop KQ phan bo KH nam 08- LD fong giao 15-11-08 2 2 4 2" xfId="36399" xr:uid="{00000000-0005-0000-0000-0000BA6C0000}"/>
    <cellStyle name="T_CTMTQG 2008_Hi-Tong hop KQ phan bo KH nam 08- LD fong giao 15-11-08 2 2 5" xfId="36394" xr:uid="{00000000-0005-0000-0000-0000BB6C0000}"/>
    <cellStyle name="T_CTMTQG 2008_Hi-Tong hop KQ phan bo KH nam 08- LD fong giao 15-11-08 2 3" xfId="11326" xr:uid="{00000000-0005-0000-0000-0000BC6C0000}"/>
    <cellStyle name="T_CTMTQG 2008_Hi-Tong hop KQ phan bo KH nam 08- LD fong giao 15-11-08 2 3 2" xfId="11327" xr:uid="{00000000-0005-0000-0000-0000BD6C0000}"/>
    <cellStyle name="T_CTMTQG 2008_Hi-Tong hop KQ phan bo KH nam 08- LD fong giao 15-11-08 2 3 2 2" xfId="20526" xr:uid="{00000000-0005-0000-0000-0000BE6C0000}"/>
    <cellStyle name="T_CTMTQG 2008_Hi-Tong hop KQ phan bo KH nam 08- LD fong giao 15-11-08 2 3 2 2 2" xfId="36402" xr:uid="{00000000-0005-0000-0000-0000BF6C0000}"/>
    <cellStyle name="T_CTMTQG 2008_Hi-Tong hop KQ phan bo KH nam 08- LD fong giao 15-11-08 2 3 2 3" xfId="36401" xr:uid="{00000000-0005-0000-0000-0000C06C0000}"/>
    <cellStyle name="T_CTMTQG 2008_Hi-Tong hop KQ phan bo KH nam 08- LD fong giao 15-11-08 2 3 3" xfId="20525" xr:uid="{00000000-0005-0000-0000-0000C16C0000}"/>
    <cellStyle name="T_CTMTQG 2008_Hi-Tong hop KQ phan bo KH nam 08- LD fong giao 15-11-08 2 3 3 2" xfId="36403" xr:uid="{00000000-0005-0000-0000-0000C26C0000}"/>
    <cellStyle name="T_CTMTQG 2008_Hi-Tong hop KQ phan bo KH nam 08- LD fong giao 15-11-08 2 3 4" xfId="36400" xr:uid="{00000000-0005-0000-0000-0000C36C0000}"/>
    <cellStyle name="T_CTMTQG 2008_Hi-Tong hop KQ phan bo KH nam 08- LD fong giao 15-11-08 2 4" xfId="27" xr:uid="{00000000-0005-0000-0000-0000C46C0000}"/>
    <cellStyle name="T_CTMTQG 2008_Hi-Tong hop KQ phan bo KH nam 08- LD fong giao 15-11-08 2 4 2" xfId="15165" xr:uid="{00000000-0005-0000-0000-0000C56C0000}"/>
    <cellStyle name="T_CTMTQG 2008_Hi-Tong hop KQ phan bo KH nam 08- LD fong giao 15-11-08 2 4 2 2" xfId="36405" xr:uid="{00000000-0005-0000-0000-0000C66C0000}"/>
    <cellStyle name="T_CTMTQG 2008_Hi-Tong hop KQ phan bo KH nam 08- LD fong giao 15-11-08 2 4 3" xfId="36404" xr:uid="{00000000-0005-0000-0000-0000C76C0000}"/>
    <cellStyle name="T_CTMTQG 2008_Hi-Tong hop KQ phan bo KH nam 08- LD fong giao 15-11-08 2 5" xfId="5415" xr:uid="{00000000-0005-0000-0000-0000C86C0000}"/>
    <cellStyle name="T_CTMTQG 2008_Hi-Tong hop KQ phan bo KH nam 08- LD fong giao 15-11-08 2 5 2" xfId="17074" xr:uid="{00000000-0005-0000-0000-0000C96C0000}"/>
    <cellStyle name="T_CTMTQG 2008_Hi-Tong hop KQ phan bo KH nam 08- LD fong giao 15-11-08 2 5 2 2" xfId="36407" xr:uid="{00000000-0005-0000-0000-0000CA6C0000}"/>
    <cellStyle name="T_CTMTQG 2008_Hi-Tong hop KQ phan bo KH nam 08- LD fong giao 15-11-08 2 5 3" xfId="36406" xr:uid="{00000000-0005-0000-0000-0000CB6C0000}"/>
    <cellStyle name="T_CTMTQG 2008_Hi-Tong hop KQ phan bo KH nam 08- LD fong giao 15-11-08 2 6" xfId="20521" xr:uid="{00000000-0005-0000-0000-0000CC6C0000}"/>
    <cellStyle name="T_CTMTQG 2008_Hi-Tong hop KQ phan bo KH nam 08- LD fong giao 15-11-08 2 6 2" xfId="36408" xr:uid="{00000000-0005-0000-0000-0000CD6C0000}"/>
    <cellStyle name="T_CTMTQG 2008_Hi-Tong hop KQ phan bo KH nam 08- LD fong giao 15-11-08 2 7" xfId="36393" xr:uid="{00000000-0005-0000-0000-0000CE6C0000}"/>
    <cellStyle name="T_CTMTQG 2008_Hi-Tong hop KQ phan bo KH nam 08- LD fong giao 15-11-08 3" xfId="11328" xr:uid="{00000000-0005-0000-0000-0000CF6C0000}"/>
    <cellStyle name="T_CTMTQG 2008_Hi-Tong hop KQ phan bo KH nam 08- LD fong giao 15-11-08 3 2" xfId="3667" xr:uid="{00000000-0005-0000-0000-0000D06C0000}"/>
    <cellStyle name="T_CTMTQG 2008_Hi-Tong hop KQ phan bo KH nam 08- LD fong giao 15-11-08 3 2 2" xfId="16472" xr:uid="{00000000-0005-0000-0000-0000D16C0000}"/>
    <cellStyle name="T_CTMTQG 2008_Hi-Tong hop KQ phan bo KH nam 08- LD fong giao 15-11-08 3 2 2 2" xfId="36411" xr:uid="{00000000-0005-0000-0000-0000D26C0000}"/>
    <cellStyle name="T_CTMTQG 2008_Hi-Tong hop KQ phan bo KH nam 08- LD fong giao 15-11-08 3 2 3" xfId="36410" xr:uid="{00000000-0005-0000-0000-0000D36C0000}"/>
    <cellStyle name="T_CTMTQG 2008_Hi-Tong hop KQ phan bo KH nam 08- LD fong giao 15-11-08 3 3" xfId="6356" xr:uid="{00000000-0005-0000-0000-0000D46C0000}"/>
    <cellStyle name="T_CTMTQG 2008_Hi-Tong hop KQ phan bo KH nam 08- LD fong giao 15-11-08 3 3 2" xfId="17370" xr:uid="{00000000-0005-0000-0000-0000D56C0000}"/>
    <cellStyle name="T_CTMTQG 2008_Hi-Tong hop KQ phan bo KH nam 08- LD fong giao 15-11-08 3 3 2 2" xfId="36413" xr:uid="{00000000-0005-0000-0000-0000D66C0000}"/>
    <cellStyle name="T_CTMTQG 2008_Hi-Tong hop KQ phan bo KH nam 08- LD fong giao 15-11-08 3 3 3" xfId="36412" xr:uid="{00000000-0005-0000-0000-0000D76C0000}"/>
    <cellStyle name="T_CTMTQG 2008_Hi-Tong hop KQ phan bo KH nam 08- LD fong giao 15-11-08 3 4" xfId="20527" xr:uid="{00000000-0005-0000-0000-0000D86C0000}"/>
    <cellStyle name="T_CTMTQG 2008_Hi-Tong hop KQ phan bo KH nam 08- LD fong giao 15-11-08 3 4 2" xfId="36414" xr:uid="{00000000-0005-0000-0000-0000D96C0000}"/>
    <cellStyle name="T_CTMTQG 2008_Hi-Tong hop KQ phan bo KH nam 08- LD fong giao 15-11-08 3 5" xfId="36409" xr:uid="{00000000-0005-0000-0000-0000DA6C0000}"/>
    <cellStyle name="T_CTMTQG 2008_Hi-Tong hop KQ phan bo KH nam 08- LD fong giao 15-11-08 4" xfId="11329" xr:uid="{00000000-0005-0000-0000-0000DB6C0000}"/>
    <cellStyle name="T_CTMTQG 2008_Hi-Tong hop KQ phan bo KH nam 08- LD fong giao 15-11-08 4 2" xfId="7084" xr:uid="{00000000-0005-0000-0000-0000DC6C0000}"/>
    <cellStyle name="T_CTMTQG 2008_Hi-Tong hop KQ phan bo KH nam 08- LD fong giao 15-11-08 4 2 2" xfId="17764" xr:uid="{00000000-0005-0000-0000-0000DD6C0000}"/>
    <cellStyle name="T_CTMTQG 2008_Hi-Tong hop KQ phan bo KH nam 08- LD fong giao 15-11-08 4 2 2 2" xfId="36417" xr:uid="{00000000-0005-0000-0000-0000DE6C0000}"/>
    <cellStyle name="T_CTMTQG 2008_Hi-Tong hop KQ phan bo KH nam 08- LD fong giao 15-11-08 4 2 3" xfId="36416" xr:uid="{00000000-0005-0000-0000-0000DF6C0000}"/>
    <cellStyle name="T_CTMTQG 2008_Hi-Tong hop KQ phan bo KH nam 08- LD fong giao 15-11-08 4 3" xfId="20528" xr:uid="{00000000-0005-0000-0000-0000E06C0000}"/>
    <cellStyle name="T_CTMTQG 2008_Hi-Tong hop KQ phan bo KH nam 08- LD fong giao 15-11-08 4 3 2" xfId="36418" xr:uid="{00000000-0005-0000-0000-0000E16C0000}"/>
    <cellStyle name="T_CTMTQG 2008_Hi-Tong hop KQ phan bo KH nam 08- LD fong giao 15-11-08 4 4" xfId="36415" xr:uid="{00000000-0005-0000-0000-0000E26C0000}"/>
    <cellStyle name="T_CTMTQG 2008_Hi-Tong hop KQ phan bo KH nam 08- LD fong giao 15-11-08 5" xfId="8880" xr:uid="{00000000-0005-0000-0000-0000E36C0000}"/>
    <cellStyle name="T_CTMTQG 2008_Hi-Tong hop KQ phan bo KH nam 08- LD fong giao 15-11-08 5 2" xfId="18405" xr:uid="{00000000-0005-0000-0000-0000E46C0000}"/>
    <cellStyle name="T_CTMTQG 2008_Hi-Tong hop KQ phan bo KH nam 08- LD fong giao 15-11-08 5 2 2" xfId="36420" xr:uid="{00000000-0005-0000-0000-0000E56C0000}"/>
    <cellStyle name="T_CTMTQG 2008_Hi-Tong hop KQ phan bo KH nam 08- LD fong giao 15-11-08 5 3" xfId="36419" xr:uid="{00000000-0005-0000-0000-0000E66C0000}"/>
    <cellStyle name="T_CTMTQG 2008_Hi-Tong hop KQ phan bo KH nam 08- LD fong giao 15-11-08 6" xfId="8882" xr:uid="{00000000-0005-0000-0000-0000E76C0000}"/>
    <cellStyle name="T_CTMTQG 2008_Hi-Tong hop KQ phan bo KH nam 08- LD fong giao 15-11-08 6 2" xfId="18406" xr:uid="{00000000-0005-0000-0000-0000E86C0000}"/>
    <cellStyle name="T_CTMTQG 2008_Hi-Tong hop KQ phan bo KH nam 08- LD fong giao 15-11-08 6 2 2" xfId="36422" xr:uid="{00000000-0005-0000-0000-0000E96C0000}"/>
    <cellStyle name="T_CTMTQG 2008_Hi-Tong hop KQ phan bo KH nam 08- LD fong giao 15-11-08 6 3" xfId="36421" xr:uid="{00000000-0005-0000-0000-0000EA6C0000}"/>
    <cellStyle name="T_CTMTQG 2008_Hi-Tong hop KQ phan bo KH nam 08- LD fong giao 15-11-08 7" xfId="20520" xr:uid="{00000000-0005-0000-0000-0000EB6C0000}"/>
    <cellStyle name="T_CTMTQG 2008_Hi-Tong hop KQ phan bo KH nam 08- LD fong giao 15-11-08 7 2" xfId="36423" xr:uid="{00000000-0005-0000-0000-0000EC6C0000}"/>
    <cellStyle name="T_CTMTQG 2008_Hi-Tong hop KQ phan bo KH nam 08- LD fong giao 15-11-08 8" xfId="36392" xr:uid="{00000000-0005-0000-0000-0000ED6C0000}"/>
    <cellStyle name="T_CTMTQG 2008_Hi-Tong hop KQ phan bo KH nam 08- LD fong giao 15-11-08_!1 1 bao cao giao KH ve HTCMT vung TNB   12-12-2011" xfId="1512" xr:uid="{00000000-0005-0000-0000-0000EE6C0000}"/>
    <cellStyle name="T_CTMTQG 2008_Hi-Tong hop KQ phan bo KH nam 08- LD fong giao 15-11-08_!1 1 bao cao giao KH ve HTCMT vung TNB   12-12-2011 2" xfId="9083" xr:uid="{00000000-0005-0000-0000-0000EF6C0000}"/>
    <cellStyle name="T_CTMTQG 2008_Hi-Tong hop KQ phan bo KH nam 08- LD fong giao 15-11-08_!1 1 bao cao giao KH ve HTCMT vung TNB   12-12-2011 2 2" xfId="10689" xr:uid="{00000000-0005-0000-0000-0000F06C0000}"/>
    <cellStyle name="T_CTMTQG 2008_Hi-Tong hop KQ phan bo KH nam 08- LD fong giao 15-11-08_!1 1 bao cao giao KH ve HTCMT vung TNB   12-12-2011 2 2 2" xfId="10691" xr:uid="{00000000-0005-0000-0000-0000F16C0000}"/>
    <cellStyle name="T_CTMTQG 2008_Hi-Tong hop KQ phan bo KH nam 08- LD fong giao 15-11-08_!1 1 bao cao giao KH ve HTCMT vung TNB   12-12-2011 2 2 2 2" xfId="19910" xr:uid="{00000000-0005-0000-0000-0000F26C0000}"/>
    <cellStyle name="T_CTMTQG 2008_Hi-Tong hop KQ phan bo KH nam 08- LD fong giao 15-11-08_!1 1 bao cao giao KH ve HTCMT vung TNB   12-12-2011 2 2 2 2 2" xfId="36428" xr:uid="{00000000-0005-0000-0000-0000F36C0000}"/>
    <cellStyle name="T_CTMTQG 2008_Hi-Tong hop KQ phan bo KH nam 08- LD fong giao 15-11-08_!1 1 bao cao giao KH ve HTCMT vung TNB   12-12-2011 2 2 2 3" xfId="36427" xr:uid="{00000000-0005-0000-0000-0000F46C0000}"/>
    <cellStyle name="T_CTMTQG 2008_Hi-Tong hop KQ phan bo KH nam 08- LD fong giao 15-11-08_!1 1 bao cao giao KH ve HTCMT vung TNB   12-12-2011 2 2 3" xfId="11330" xr:uid="{00000000-0005-0000-0000-0000F56C0000}"/>
    <cellStyle name="T_CTMTQG 2008_Hi-Tong hop KQ phan bo KH nam 08- LD fong giao 15-11-08_!1 1 bao cao giao KH ve HTCMT vung TNB   12-12-2011 2 2 3 2" xfId="20529" xr:uid="{00000000-0005-0000-0000-0000F66C0000}"/>
    <cellStyle name="T_CTMTQG 2008_Hi-Tong hop KQ phan bo KH nam 08- LD fong giao 15-11-08_!1 1 bao cao giao KH ve HTCMT vung TNB   12-12-2011 2 2 3 2 2" xfId="36430" xr:uid="{00000000-0005-0000-0000-0000F76C0000}"/>
    <cellStyle name="T_CTMTQG 2008_Hi-Tong hop KQ phan bo KH nam 08- LD fong giao 15-11-08_!1 1 bao cao giao KH ve HTCMT vung TNB   12-12-2011 2 2 3 3" xfId="36429" xr:uid="{00000000-0005-0000-0000-0000F86C0000}"/>
    <cellStyle name="T_CTMTQG 2008_Hi-Tong hop KQ phan bo KH nam 08- LD fong giao 15-11-08_!1 1 bao cao giao KH ve HTCMT vung TNB   12-12-2011 2 2 4" xfId="19909" xr:uid="{00000000-0005-0000-0000-0000F96C0000}"/>
    <cellStyle name="T_CTMTQG 2008_Hi-Tong hop KQ phan bo KH nam 08- LD fong giao 15-11-08_!1 1 bao cao giao KH ve HTCMT vung TNB   12-12-2011 2 2 4 2" xfId="36431" xr:uid="{00000000-0005-0000-0000-0000FA6C0000}"/>
    <cellStyle name="T_CTMTQG 2008_Hi-Tong hop KQ phan bo KH nam 08- LD fong giao 15-11-08_!1 1 bao cao giao KH ve HTCMT vung TNB   12-12-2011 2 2 5" xfId="36426" xr:uid="{00000000-0005-0000-0000-0000FB6C0000}"/>
    <cellStyle name="T_CTMTQG 2008_Hi-Tong hop KQ phan bo KH nam 08- LD fong giao 15-11-08_!1 1 bao cao giao KH ve HTCMT vung TNB   12-12-2011 2 3" xfId="2860" xr:uid="{00000000-0005-0000-0000-0000FC6C0000}"/>
    <cellStyle name="T_CTMTQG 2008_Hi-Tong hop KQ phan bo KH nam 08- LD fong giao 15-11-08_!1 1 bao cao giao KH ve HTCMT vung TNB   12-12-2011 2 3 2" xfId="11331" xr:uid="{00000000-0005-0000-0000-0000FD6C0000}"/>
    <cellStyle name="T_CTMTQG 2008_Hi-Tong hop KQ phan bo KH nam 08- LD fong giao 15-11-08_!1 1 bao cao giao KH ve HTCMT vung TNB   12-12-2011 2 3 2 2" xfId="20530" xr:uid="{00000000-0005-0000-0000-0000FE6C0000}"/>
    <cellStyle name="T_CTMTQG 2008_Hi-Tong hop KQ phan bo KH nam 08- LD fong giao 15-11-08_!1 1 bao cao giao KH ve HTCMT vung TNB   12-12-2011 2 3 2 2 2" xfId="36434" xr:uid="{00000000-0005-0000-0000-0000FF6C0000}"/>
    <cellStyle name="T_CTMTQG 2008_Hi-Tong hop KQ phan bo KH nam 08- LD fong giao 15-11-08_!1 1 bao cao giao KH ve HTCMT vung TNB   12-12-2011 2 3 2 3" xfId="36433" xr:uid="{00000000-0005-0000-0000-0000006D0000}"/>
    <cellStyle name="T_CTMTQG 2008_Hi-Tong hop KQ phan bo KH nam 08- LD fong giao 15-11-08_!1 1 bao cao giao KH ve HTCMT vung TNB   12-12-2011 2 3 3" xfId="16202" xr:uid="{00000000-0005-0000-0000-0000016D0000}"/>
    <cellStyle name="T_CTMTQG 2008_Hi-Tong hop KQ phan bo KH nam 08- LD fong giao 15-11-08_!1 1 bao cao giao KH ve HTCMT vung TNB   12-12-2011 2 3 3 2" xfId="36435" xr:uid="{00000000-0005-0000-0000-0000026D0000}"/>
    <cellStyle name="T_CTMTQG 2008_Hi-Tong hop KQ phan bo KH nam 08- LD fong giao 15-11-08_!1 1 bao cao giao KH ve HTCMT vung TNB   12-12-2011 2 3 4" xfId="36432" xr:uid="{00000000-0005-0000-0000-0000036D0000}"/>
    <cellStyle name="T_CTMTQG 2008_Hi-Tong hop KQ phan bo KH nam 08- LD fong giao 15-11-08_!1 1 bao cao giao KH ve HTCMT vung TNB   12-12-2011 2 4" xfId="8294" xr:uid="{00000000-0005-0000-0000-0000046D0000}"/>
    <cellStyle name="T_CTMTQG 2008_Hi-Tong hop KQ phan bo KH nam 08- LD fong giao 15-11-08_!1 1 bao cao giao KH ve HTCMT vung TNB   12-12-2011 2 4 2" xfId="18218" xr:uid="{00000000-0005-0000-0000-0000056D0000}"/>
    <cellStyle name="T_CTMTQG 2008_Hi-Tong hop KQ phan bo KH nam 08- LD fong giao 15-11-08_!1 1 bao cao giao KH ve HTCMT vung TNB   12-12-2011 2 4 2 2" xfId="36437" xr:uid="{00000000-0005-0000-0000-0000066D0000}"/>
    <cellStyle name="T_CTMTQG 2008_Hi-Tong hop KQ phan bo KH nam 08- LD fong giao 15-11-08_!1 1 bao cao giao KH ve HTCMT vung TNB   12-12-2011 2 4 3" xfId="36436" xr:uid="{00000000-0005-0000-0000-0000076D0000}"/>
    <cellStyle name="T_CTMTQG 2008_Hi-Tong hop KQ phan bo KH nam 08- LD fong giao 15-11-08_!1 1 bao cao giao KH ve HTCMT vung TNB   12-12-2011 2 5" xfId="11332" xr:uid="{00000000-0005-0000-0000-0000086D0000}"/>
    <cellStyle name="T_CTMTQG 2008_Hi-Tong hop KQ phan bo KH nam 08- LD fong giao 15-11-08_!1 1 bao cao giao KH ve HTCMT vung TNB   12-12-2011 2 5 2" xfId="20531" xr:uid="{00000000-0005-0000-0000-0000096D0000}"/>
    <cellStyle name="T_CTMTQG 2008_Hi-Tong hop KQ phan bo KH nam 08- LD fong giao 15-11-08_!1 1 bao cao giao KH ve HTCMT vung TNB   12-12-2011 2 5 2 2" xfId="36439" xr:uid="{00000000-0005-0000-0000-00000A6D0000}"/>
    <cellStyle name="T_CTMTQG 2008_Hi-Tong hop KQ phan bo KH nam 08- LD fong giao 15-11-08_!1 1 bao cao giao KH ve HTCMT vung TNB   12-12-2011 2 5 3" xfId="36438" xr:uid="{00000000-0005-0000-0000-00000B6D0000}"/>
    <cellStyle name="T_CTMTQG 2008_Hi-Tong hop KQ phan bo KH nam 08- LD fong giao 15-11-08_!1 1 bao cao giao KH ve HTCMT vung TNB   12-12-2011 2 6" xfId="18497" xr:uid="{00000000-0005-0000-0000-00000C6D0000}"/>
    <cellStyle name="T_CTMTQG 2008_Hi-Tong hop KQ phan bo KH nam 08- LD fong giao 15-11-08_!1 1 bao cao giao KH ve HTCMT vung TNB   12-12-2011 2 6 2" xfId="36440" xr:uid="{00000000-0005-0000-0000-00000D6D0000}"/>
    <cellStyle name="T_CTMTQG 2008_Hi-Tong hop KQ phan bo KH nam 08- LD fong giao 15-11-08_!1 1 bao cao giao KH ve HTCMT vung TNB   12-12-2011 2 7" xfId="36425" xr:uid="{00000000-0005-0000-0000-00000E6D0000}"/>
    <cellStyle name="T_CTMTQG 2008_Hi-Tong hop KQ phan bo KH nam 08- LD fong giao 15-11-08_!1 1 bao cao giao KH ve HTCMT vung TNB   12-12-2011 3" xfId="11333" xr:uid="{00000000-0005-0000-0000-00000F6D0000}"/>
    <cellStyle name="T_CTMTQG 2008_Hi-Tong hop KQ phan bo KH nam 08- LD fong giao 15-11-08_!1 1 bao cao giao KH ve HTCMT vung TNB   12-12-2011 3 2" xfId="11334" xr:uid="{00000000-0005-0000-0000-0000106D0000}"/>
    <cellStyle name="T_CTMTQG 2008_Hi-Tong hop KQ phan bo KH nam 08- LD fong giao 15-11-08_!1 1 bao cao giao KH ve HTCMT vung TNB   12-12-2011 3 2 2" xfId="20533" xr:uid="{00000000-0005-0000-0000-0000116D0000}"/>
    <cellStyle name="T_CTMTQG 2008_Hi-Tong hop KQ phan bo KH nam 08- LD fong giao 15-11-08_!1 1 bao cao giao KH ve HTCMT vung TNB   12-12-2011 3 2 2 2" xfId="36443" xr:uid="{00000000-0005-0000-0000-0000126D0000}"/>
    <cellStyle name="T_CTMTQG 2008_Hi-Tong hop KQ phan bo KH nam 08- LD fong giao 15-11-08_!1 1 bao cao giao KH ve HTCMT vung TNB   12-12-2011 3 2 3" xfId="36442" xr:uid="{00000000-0005-0000-0000-0000136D0000}"/>
    <cellStyle name="T_CTMTQG 2008_Hi-Tong hop KQ phan bo KH nam 08- LD fong giao 15-11-08_!1 1 bao cao giao KH ve HTCMT vung TNB   12-12-2011 3 3" xfId="11335" xr:uid="{00000000-0005-0000-0000-0000146D0000}"/>
    <cellStyle name="T_CTMTQG 2008_Hi-Tong hop KQ phan bo KH nam 08- LD fong giao 15-11-08_!1 1 bao cao giao KH ve HTCMT vung TNB   12-12-2011 3 3 2" xfId="20534" xr:uid="{00000000-0005-0000-0000-0000156D0000}"/>
    <cellStyle name="T_CTMTQG 2008_Hi-Tong hop KQ phan bo KH nam 08- LD fong giao 15-11-08_!1 1 bao cao giao KH ve HTCMT vung TNB   12-12-2011 3 3 2 2" xfId="36445" xr:uid="{00000000-0005-0000-0000-0000166D0000}"/>
    <cellStyle name="T_CTMTQG 2008_Hi-Tong hop KQ phan bo KH nam 08- LD fong giao 15-11-08_!1 1 bao cao giao KH ve HTCMT vung TNB   12-12-2011 3 3 3" xfId="36444" xr:uid="{00000000-0005-0000-0000-0000176D0000}"/>
    <cellStyle name="T_CTMTQG 2008_Hi-Tong hop KQ phan bo KH nam 08- LD fong giao 15-11-08_!1 1 bao cao giao KH ve HTCMT vung TNB   12-12-2011 3 4" xfId="20532" xr:uid="{00000000-0005-0000-0000-0000186D0000}"/>
    <cellStyle name="T_CTMTQG 2008_Hi-Tong hop KQ phan bo KH nam 08- LD fong giao 15-11-08_!1 1 bao cao giao KH ve HTCMT vung TNB   12-12-2011 3 4 2" xfId="36446" xr:uid="{00000000-0005-0000-0000-0000196D0000}"/>
    <cellStyle name="T_CTMTQG 2008_Hi-Tong hop KQ phan bo KH nam 08- LD fong giao 15-11-08_!1 1 bao cao giao KH ve HTCMT vung TNB   12-12-2011 3 5" xfId="36441" xr:uid="{00000000-0005-0000-0000-00001A6D0000}"/>
    <cellStyle name="T_CTMTQG 2008_Hi-Tong hop KQ phan bo KH nam 08- LD fong giao 15-11-08_!1 1 bao cao giao KH ve HTCMT vung TNB   12-12-2011 4" xfId="3408" xr:uid="{00000000-0005-0000-0000-00001B6D0000}"/>
    <cellStyle name="T_CTMTQG 2008_Hi-Tong hop KQ phan bo KH nam 08- LD fong giao 15-11-08_!1 1 bao cao giao KH ve HTCMT vung TNB   12-12-2011 4 2" xfId="11336" xr:uid="{00000000-0005-0000-0000-00001C6D0000}"/>
    <cellStyle name="T_CTMTQG 2008_Hi-Tong hop KQ phan bo KH nam 08- LD fong giao 15-11-08_!1 1 bao cao giao KH ve HTCMT vung TNB   12-12-2011 4 2 2" xfId="20535" xr:uid="{00000000-0005-0000-0000-00001D6D0000}"/>
    <cellStyle name="T_CTMTQG 2008_Hi-Tong hop KQ phan bo KH nam 08- LD fong giao 15-11-08_!1 1 bao cao giao KH ve HTCMT vung TNB   12-12-2011 4 2 2 2" xfId="36449" xr:uid="{00000000-0005-0000-0000-00001E6D0000}"/>
    <cellStyle name="T_CTMTQG 2008_Hi-Tong hop KQ phan bo KH nam 08- LD fong giao 15-11-08_!1 1 bao cao giao KH ve HTCMT vung TNB   12-12-2011 4 2 3" xfId="36448" xr:uid="{00000000-0005-0000-0000-00001F6D0000}"/>
    <cellStyle name="T_CTMTQG 2008_Hi-Tong hop KQ phan bo KH nam 08- LD fong giao 15-11-08_!1 1 bao cao giao KH ve HTCMT vung TNB   12-12-2011 4 3" xfId="16382" xr:uid="{00000000-0005-0000-0000-0000206D0000}"/>
    <cellStyle name="T_CTMTQG 2008_Hi-Tong hop KQ phan bo KH nam 08- LD fong giao 15-11-08_!1 1 bao cao giao KH ve HTCMT vung TNB   12-12-2011 4 3 2" xfId="36450" xr:uid="{00000000-0005-0000-0000-0000216D0000}"/>
    <cellStyle name="T_CTMTQG 2008_Hi-Tong hop KQ phan bo KH nam 08- LD fong giao 15-11-08_!1 1 bao cao giao KH ve HTCMT vung TNB   12-12-2011 4 4" xfId="36447" xr:uid="{00000000-0005-0000-0000-0000226D0000}"/>
    <cellStyle name="T_CTMTQG 2008_Hi-Tong hop KQ phan bo KH nam 08- LD fong giao 15-11-08_!1 1 bao cao giao KH ve HTCMT vung TNB   12-12-2011 5" xfId="1804" xr:uid="{00000000-0005-0000-0000-0000236D0000}"/>
    <cellStyle name="T_CTMTQG 2008_Hi-Tong hop KQ phan bo KH nam 08- LD fong giao 15-11-08_!1 1 bao cao giao KH ve HTCMT vung TNB   12-12-2011 5 2" xfId="15835" xr:uid="{00000000-0005-0000-0000-0000246D0000}"/>
    <cellStyle name="T_CTMTQG 2008_Hi-Tong hop KQ phan bo KH nam 08- LD fong giao 15-11-08_!1 1 bao cao giao KH ve HTCMT vung TNB   12-12-2011 5 2 2" xfId="36452" xr:uid="{00000000-0005-0000-0000-0000256D0000}"/>
    <cellStyle name="T_CTMTQG 2008_Hi-Tong hop KQ phan bo KH nam 08- LD fong giao 15-11-08_!1 1 bao cao giao KH ve HTCMT vung TNB   12-12-2011 5 3" xfId="36451" xr:uid="{00000000-0005-0000-0000-0000266D0000}"/>
    <cellStyle name="T_CTMTQG 2008_Hi-Tong hop KQ phan bo KH nam 08- LD fong giao 15-11-08_!1 1 bao cao giao KH ve HTCMT vung TNB   12-12-2011 6" xfId="11337" xr:uid="{00000000-0005-0000-0000-0000276D0000}"/>
    <cellStyle name="T_CTMTQG 2008_Hi-Tong hop KQ phan bo KH nam 08- LD fong giao 15-11-08_!1 1 bao cao giao KH ve HTCMT vung TNB   12-12-2011 6 2" xfId="20536" xr:uid="{00000000-0005-0000-0000-0000286D0000}"/>
    <cellStyle name="T_CTMTQG 2008_Hi-Tong hop KQ phan bo KH nam 08- LD fong giao 15-11-08_!1 1 bao cao giao KH ve HTCMT vung TNB   12-12-2011 6 2 2" xfId="36454" xr:uid="{00000000-0005-0000-0000-0000296D0000}"/>
    <cellStyle name="T_CTMTQG 2008_Hi-Tong hop KQ phan bo KH nam 08- LD fong giao 15-11-08_!1 1 bao cao giao KH ve HTCMT vung TNB   12-12-2011 6 3" xfId="36453" xr:uid="{00000000-0005-0000-0000-00002A6D0000}"/>
    <cellStyle name="T_CTMTQG 2008_Hi-Tong hop KQ phan bo KH nam 08- LD fong giao 15-11-08_!1 1 bao cao giao KH ve HTCMT vung TNB   12-12-2011 7" xfId="15733" xr:uid="{00000000-0005-0000-0000-00002B6D0000}"/>
    <cellStyle name="T_CTMTQG 2008_Hi-Tong hop KQ phan bo KH nam 08- LD fong giao 15-11-08_!1 1 bao cao giao KH ve HTCMT vung TNB   12-12-2011 7 2" xfId="36455" xr:uid="{00000000-0005-0000-0000-00002C6D0000}"/>
    <cellStyle name="T_CTMTQG 2008_Hi-Tong hop KQ phan bo KH nam 08- LD fong giao 15-11-08_!1 1 bao cao giao KH ve HTCMT vung TNB   12-12-2011 8" xfId="36424" xr:uid="{00000000-0005-0000-0000-00002D6D0000}"/>
    <cellStyle name="T_CTMTQG 2008_Hi-Tong hop KQ phan bo KH nam 08- LD fong giao 15-11-08_KH TPCP vung TNB (03-1-2012)" xfId="11340" xr:uid="{00000000-0005-0000-0000-00002E6D0000}"/>
    <cellStyle name="T_CTMTQG 2008_Hi-Tong hop KQ phan bo KH nam 08- LD fong giao 15-11-08_KH TPCP vung TNB (03-1-2012) 2" xfId="10255" xr:uid="{00000000-0005-0000-0000-00002F6D0000}"/>
    <cellStyle name="T_CTMTQG 2008_Hi-Tong hop KQ phan bo KH nam 08- LD fong giao 15-11-08_KH TPCP vung TNB (03-1-2012) 2 2" xfId="2663" xr:uid="{00000000-0005-0000-0000-0000306D0000}"/>
    <cellStyle name="T_CTMTQG 2008_Hi-Tong hop KQ phan bo KH nam 08- LD fong giao 15-11-08_KH TPCP vung TNB (03-1-2012) 2 2 2" xfId="7702" xr:uid="{00000000-0005-0000-0000-0000316D0000}"/>
    <cellStyle name="T_CTMTQG 2008_Hi-Tong hop KQ phan bo KH nam 08- LD fong giao 15-11-08_KH TPCP vung TNB (03-1-2012) 2 2 2 2" xfId="18028" xr:uid="{00000000-0005-0000-0000-0000326D0000}"/>
    <cellStyle name="T_CTMTQG 2008_Hi-Tong hop KQ phan bo KH nam 08- LD fong giao 15-11-08_KH TPCP vung TNB (03-1-2012) 2 2 2 2 2" xfId="36460" xr:uid="{00000000-0005-0000-0000-0000336D0000}"/>
    <cellStyle name="T_CTMTQG 2008_Hi-Tong hop KQ phan bo KH nam 08- LD fong giao 15-11-08_KH TPCP vung TNB (03-1-2012) 2 2 2 3" xfId="36459" xr:uid="{00000000-0005-0000-0000-0000346D0000}"/>
    <cellStyle name="T_CTMTQG 2008_Hi-Tong hop KQ phan bo KH nam 08- LD fong giao 15-11-08_KH TPCP vung TNB (03-1-2012) 2 2 3" xfId="7705" xr:uid="{00000000-0005-0000-0000-0000356D0000}"/>
    <cellStyle name="T_CTMTQG 2008_Hi-Tong hop KQ phan bo KH nam 08- LD fong giao 15-11-08_KH TPCP vung TNB (03-1-2012) 2 2 3 2" xfId="18030" xr:uid="{00000000-0005-0000-0000-0000366D0000}"/>
    <cellStyle name="T_CTMTQG 2008_Hi-Tong hop KQ phan bo KH nam 08- LD fong giao 15-11-08_KH TPCP vung TNB (03-1-2012) 2 2 3 2 2" xfId="36462" xr:uid="{00000000-0005-0000-0000-0000376D0000}"/>
    <cellStyle name="T_CTMTQG 2008_Hi-Tong hop KQ phan bo KH nam 08- LD fong giao 15-11-08_KH TPCP vung TNB (03-1-2012) 2 2 3 3" xfId="36461" xr:uid="{00000000-0005-0000-0000-0000386D0000}"/>
    <cellStyle name="T_CTMTQG 2008_Hi-Tong hop KQ phan bo KH nam 08- LD fong giao 15-11-08_KH TPCP vung TNB (03-1-2012) 2 2 4" xfId="16131" xr:uid="{00000000-0005-0000-0000-0000396D0000}"/>
    <cellStyle name="T_CTMTQG 2008_Hi-Tong hop KQ phan bo KH nam 08- LD fong giao 15-11-08_KH TPCP vung TNB (03-1-2012) 2 2 4 2" xfId="36463" xr:uid="{00000000-0005-0000-0000-00003A6D0000}"/>
    <cellStyle name="T_CTMTQG 2008_Hi-Tong hop KQ phan bo KH nam 08- LD fong giao 15-11-08_KH TPCP vung TNB (03-1-2012) 2 2 5" xfId="36458" xr:uid="{00000000-0005-0000-0000-00003B6D0000}"/>
    <cellStyle name="T_CTMTQG 2008_Hi-Tong hop KQ phan bo KH nam 08- LD fong giao 15-11-08_KH TPCP vung TNB (03-1-2012) 2 3" xfId="1572" xr:uid="{00000000-0005-0000-0000-00003C6D0000}"/>
    <cellStyle name="T_CTMTQG 2008_Hi-Tong hop KQ phan bo KH nam 08- LD fong giao 15-11-08_KH TPCP vung TNB (03-1-2012) 2 3 2" xfId="9982" xr:uid="{00000000-0005-0000-0000-00003D6D0000}"/>
    <cellStyle name="T_CTMTQG 2008_Hi-Tong hop KQ phan bo KH nam 08- LD fong giao 15-11-08_KH TPCP vung TNB (03-1-2012) 2 3 2 2" xfId="19254" xr:uid="{00000000-0005-0000-0000-00003E6D0000}"/>
    <cellStyle name="T_CTMTQG 2008_Hi-Tong hop KQ phan bo KH nam 08- LD fong giao 15-11-08_KH TPCP vung TNB (03-1-2012) 2 3 2 2 2" xfId="36466" xr:uid="{00000000-0005-0000-0000-00003F6D0000}"/>
    <cellStyle name="T_CTMTQG 2008_Hi-Tong hop KQ phan bo KH nam 08- LD fong giao 15-11-08_KH TPCP vung TNB (03-1-2012) 2 3 2 3" xfId="36465" xr:uid="{00000000-0005-0000-0000-0000406D0000}"/>
    <cellStyle name="T_CTMTQG 2008_Hi-Tong hop KQ phan bo KH nam 08- LD fong giao 15-11-08_KH TPCP vung TNB (03-1-2012) 2 3 3" xfId="15756" xr:uid="{00000000-0005-0000-0000-0000416D0000}"/>
    <cellStyle name="T_CTMTQG 2008_Hi-Tong hop KQ phan bo KH nam 08- LD fong giao 15-11-08_KH TPCP vung TNB (03-1-2012) 2 3 3 2" xfId="36467" xr:uid="{00000000-0005-0000-0000-0000426D0000}"/>
    <cellStyle name="T_CTMTQG 2008_Hi-Tong hop KQ phan bo KH nam 08- LD fong giao 15-11-08_KH TPCP vung TNB (03-1-2012) 2 3 4" xfId="36464" xr:uid="{00000000-0005-0000-0000-0000436D0000}"/>
    <cellStyle name="T_CTMTQG 2008_Hi-Tong hop KQ phan bo KH nam 08- LD fong giao 15-11-08_KH TPCP vung TNB (03-1-2012) 2 4" xfId="2852" xr:uid="{00000000-0005-0000-0000-0000446D0000}"/>
    <cellStyle name="T_CTMTQG 2008_Hi-Tong hop KQ phan bo KH nam 08- LD fong giao 15-11-08_KH TPCP vung TNB (03-1-2012) 2 4 2" xfId="16201" xr:uid="{00000000-0005-0000-0000-0000456D0000}"/>
    <cellStyle name="T_CTMTQG 2008_Hi-Tong hop KQ phan bo KH nam 08- LD fong giao 15-11-08_KH TPCP vung TNB (03-1-2012) 2 4 2 2" xfId="36469" xr:uid="{00000000-0005-0000-0000-0000466D0000}"/>
    <cellStyle name="T_CTMTQG 2008_Hi-Tong hop KQ phan bo KH nam 08- LD fong giao 15-11-08_KH TPCP vung TNB (03-1-2012) 2 4 3" xfId="36468" xr:uid="{00000000-0005-0000-0000-0000476D0000}"/>
    <cellStyle name="T_CTMTQG 2008_Hi-Tong hop KQ phan bo KH nam 08- LD fong giao 15-11-08_KH TPCP vung TNB (03-1-2012) 2 5" xfId="10259" xr:uid="{00000000-0005-0000-0000-0000486D0000}"/>
    <cellStyle name="T_CTMTQG 2008_Hi-Tong hop KQ phan bo KH nam 08- LD fong giao 15-11-08_KH TPCP vung TNB (03-1-2012) 2 5 2" xfId="19519" xr:uid="{00000000-0005-0000-0000-0000496D0000}"/>
    <cellStyle name="T_CTMTQG 2008_Hi-Tong hop KQ phan bo KH nam 08- LD fong giao 15-11-08_KH TPCP vung TNB (03-1-2012) 2 5 2 2" xfId="36471" xr:uid="{00000000-0005-0000-0000-00004A6D0000}"/>
    <cellStyle name="T_CTMTQG 2008_Hi-Tong hop KQ phan bo KH nam 08- LD fong giao 15-11-08_KH TPCP vung TNB (03-1-2012) 2 5 3" xfId="36470" xr:uid="{00000000-0005-0000-0000-00004B6D0000}"/>
    <cellStyle name="T_CTMTQG 2008_Hi-Tong hop KQ phan bo KH nam 08- LD fong giao 15-11-08_KH TPCP vung TNB (03-1-2012) 2 6" xfId="19515" xr:uid="{00000000-0005-0000-0000-00004C6D0000}"/>
    <cellStyle name="T_CTMTQG 2008_Hi-Tong hop KQ phan bo KH nam 08- LD fong giao 15-11-08_KH TPCP vung TNB (03-1-2012) 2 6 2" xfId="36472" xr:uid="{00000000-0005-0000-0000-00004D6D0000}"/>
    <cellStyle name="T_CTMTQG 2008_Hi-Tong hop KQ phan bo KH nam 08- LD fong giao 15-11-08_KH TPCP vung TNB (03-1-2012) 2 7" xfId="36457" xr:uid="{00000000-0005-0000-0000-00004E6D0000}"/>
    <cellStyle name="T_CTMTQG 2008_Hi-Tong hop KQ phan bo KH nam 08- LD fong giao 15-11-08_KH TPCP vung TNB (03-1-2012) 3" xfId="11341" xr:uid="{00000000-0005-0000-0000-00004F6D0000}"/>
    <cellStyle name="T_CTMTQG 2008_Hi-Tong hop KQ phan bo KH nam 08- LD fong giao 15-11-08_KH TPCP vung TNB (03-1-2012) 3 2" xfId="4207" xr:uid="{00000000-0005-0000-0000-0000506D0000}"/>
    <cellStyle name="T_CTMTQG 2008_Hi-Tong hop KQ phan bo KH nam 08- LD fong giao 15-11-08_KH TPCP vung TNB (03-1-2012) 3 2 2" xfId="16684" xr:uid="{00000000-0005-0000-0000-0000516D0000}"/>
    <cellStyle name="T_CTMTQG 2008_Hi-Tong hop KQ phan bo KH nam 08- LD fong giao 15-11-08_KH TPCP vung TNB (03-1-2012) 3 2 2 2" xfId="36475" xr:uid="{00000000-0005-0000-0000-0000526D0000}"/>
    <cellStyle name="T_CTMTQG 2008_Hi-Tong hop KQ phan bo KH nam 08- LD fong giao 15-11-08_KH TPCP vung TNB (03-1-2012) 3 2 3" xfId="36474" xr:uid="{00000000-0005-0000-0000-0000536D0000}"/>
    <cellStyle name="T_CTMTQG 2008_Hi-Tong hop KQ phan bo KH nam 08- LD fong giao 15-11-08_KH TPCP vung TNB (03-1-2012) 3 3" xfId="11342" xr:uid="{00000000-0005-0000-0000-0000546D0000}"/>
    <cellStyle name="T_CTMTQG 2008_Hi-Tong hop KQ phan bo KH nam 08- LD fong giao 15-11-08_KH TPCP vung TNB (03-1-2012) 3 3 2" xfId="20540" xr:uid="{00000000-0005-0000-0000-0000556D0000}"/>
    <cellStyle name="T_CTMTQG 2008_Hi-Tong hop KQ phan bo KH nam 08- LD fong giao 15-11-08_KH TPCP vung TNB (03-1-2012) 3 3 2 2" xfId="36477" xr:uid="{00000000-0005-0000-0000-0000566D0000}"/>
    <cellStyle name="T_CTMTQG 2008_Hi-Tong hop KQ phan bo KH nam 08- LD fong giao 15-11-08_KH TPCP vung TNB (03-1-2012) 3 3 3" xfId="36476" xr:uid="{00000000-0005-0000-0000-0000576D0000}"/>
    <cellStyle name="T_CTMTQG 2008_Hi-Tong hop KQ phan bo KH nam 08- LD fong giao 15-11-08_KH TPCP vung TNB (03-1-2012) 3 4" xfId="20539" xr:uid="{00000000-0005-0000-0000-0000586D0000}"/>
    <cellStyle name="T_CTMTQG 2008_Hi-Tong hop KQ phan bo KH nam 08- LD fong giao 15-11-08_KH TPCP vung TNB (03-1-2012) 3 4 2" xfId="36478" xr:uid="{00000000-0005-0000-0000-0000596D0000}"/>
    <cellStyle name="T_CTMTQG 2008_Hi-Tong hop KQ phan bo KH nam 08- LD fong giao 15-11-08_KH TPCP vung TNB (03-1-2012) 3 5" xfId="36473" xr:uid="{00000000-0005-0000-0000-00005A6D0000}"/>
    <cellStyle name="T_CTMTQG 2008_Hi-Tong hop KQ phan bo KH nam 08- LD fong giao 15-11-08_KH TPCP vung TNB (03-1-2012) 4" xfId="494" xr:uid="{00000000-0005-0000-0000-00005B6D0000}"/>
    <cellStyle name="T_CTMTQG 2008_Hi-Tong hop KQ phan bo KH nam 08- LD fong giao 15-11-08_KH TPCP vung TNB (03-1-2012) 4 2" xfId="11343" xr:uid="{00000000-0005-0000-0000-00005C6D0000}"/>
    <cellStyle name="T_CTMTQG 2008_Hi-Tong hop KQ phan bo KH nam 08- LD fong giao 15-11-08_KH TPCP vung TNB (03-1-2012) 4 2 2" xfId="20541" xr:uid="{00000000-0005-0000-0000-00005D6D0000}"/>
    <cellStyle name="T_CTMTQG 2008_Hi-Tong hop KQ phan bo KH nam 08- LD fong giao 15-11-08_KH TPCP vung TNB (03-1-2012) 4 2 2 2" xfId="36481" xr:uid="{00000000-0005-0000-0000-00005E6D0000}"/>
    <cellStyle name="T_CTMTQG 2008_Hi-Tong hop KQ phan bo KH nam 08- LD fong giao 15-11-08_KH TPCP vung TNB (03-1-2012) 4 2 3" xfId="36480" xr:uid="{00000000-0005-0000-0000-00005F6D0000}"/>
    <cellStyle name="T_CTMTQG 2008_Hi-Tong hop KQ phan bo KH nam 08- LD fong giao 15-11-08_KH TPCP vung TNB (03-1-2012) 4 3" xfId="15340" xr:uid="{00000000-0005-0000-0000-0000606D0000}"/>
    <cellStyle name="T_CTMTQG 2008_Hi-Tong hop KQ phan bo KH nam 08- LD fong giao 15-11-08_KH TPCP vung TNB (03-1-2012) 4 3 2" xfId="36482" xr:uid="{00000000-0005-0000-0000-0000616D0000}"/>
    <cellStyle name="T_CTMTQG 2008_Hi-Tong hop KQ phan bo KH nam 08- LD fong giao 15-11-08_KH TPCP vung TNB (03-1-2012) 4 4" xfId="36479" xr:uid="{00000000-0005-0000-0000-0000626D0000}"/>
    <cellStyle name="T_CTMTQG 2008_Hi-Tong hop KQ phan bo KH nam 08- LD fong giao 15-11-08_KH TPCP vung TNB (03-1-2012) 5" xfId="11344" xr:uid="{00000000-0005-0000-0000-0000636D0000}"/>
    <cellStyle name="T_CTMTQG 2008_Hi-Tong hop KQ phan bo KH nam 08- LD fong giao 15-11-08_KH TPCP vung TNB (03-1-2012) 5 2" xfId="20542" xr:uid="{00000000-0005-0000-0000-0000646D0000}"/>
    <cellStyle name="T_CTMTQG 2008_Hi-Tong hop KQ phan bo KH nam 08- LD fong giao 15-11-08_KH TPCP vung TNB (03-1-2012) 5 2 2" xfId="36484" xr:uid="{00000000-0005-0000-0000-0000656D0000}"/>
    <cellStyle name="T_CTMTQG 2008_Hi-Tong hop KQ phan bo KH nam 08- LD fong giao 15-11-08_KH TPCP vung TNB (03-1-2012) 5 3" xfId="36483" xr:uid="{00000000-0005-0000-0000-0000666D0000}"/>
    <cellStyle name="T_CTMTQG 2008_Hi-Tong hop KQ phan bo KH nam 08- LD fong giao 15-11-08_KH TPCP vung TNB (03-1-2012) 6" xfId="11345" xr:uid="{00000000-0005-0000-0000-0000676D0000}"/>
    <cellStyle name="T_CTMTQG 2008_Hi-Tong hop KQ phan bo KH nam 08- LD fong giao 15-11-08_KH TPCP vung TNB (03-1-2012) 6 2" xfId="20543" xr:uid="{00000000-0005-0000-0000-0000686D0000}"/>
    <cellStyle name="T_CTMTQG 2008_Hi-Tong hop KQ phan bo KH nam 08- LD fong giao 15-11-08_KH TPCP vung TNB (03-1-2012) 6 2 2" xfId="36486" xr:uid="{00000000-0005-0000-0000-0000696D0000}"/>
    <cellStyle name="T_CTMTQG 2008_Hi-Tong hop KQ phan bo KH nam 08- LD fong giao 15-11-08_KH TPCP vung TNB (03-1-2012) 6 3" xfId="36485" xr:uid="{00000000-0005-0000-0000-00006A6D0000}"/>
    <cellStyle name="T_CTMTQG 2008_Hi-Tong hop KQ phan bo KH nam 08- LD fong giao 15-11-08_KH TPCP vung TNB (03-1-2012) 7" xfId="20538" xr:uid="{00000000-0005-0000-0000-00006B6D0000}"/>
    <cellStyle name="T_CTMTQG 2008_Hi-Tong hop KQ phan bo KH nam 08- LD fong giao 15-11-08_KH TPCP vung TNB (03-1-2012) 7 2" xfId="36487" xr:uid="{00000000-0005-0000-0000-00006C6D0000}"/>
    <cellStyle name="T_CTMTQG 2008_Hi-Tong hop KQ phan bo KH nam 08- LD fong giao 15-11-08_KH TPCP vung TNB (03-1-2012) 8" xfId="36456" xr:uid="{00000000-0005-0000-0000-00006D6D0000}"/>
    <cellStyle name="T_CTMTQG 2008_Ket qua thuc hien nam 2008" xfId="11346" xr:uid="{00000000-0005-0000-0000-00006E6D0000}"/>
    <cellStyle name="T_CTMTQG 2008_Ket qua thuc hien nam 2008 2" xfId="11349" xr:uid="{00000000-0005-0000-0000-00006F6D0000}"/>
    <cellStyle name="T_CTMTQG 2008_Ket qua thuc hien nam 2008 2 2" xfId="11351" xr:uid="{00000000-0005-0000-0000-0000706D0000}"/>
    <cellStyle name="T_CTMTQG 2008_Ket qua thuc hien nam 2008 2 2 2" xfId="29" xr:uid="{00000000-0005-0000-0000-0000716D0000}"/>
    <cellStyle name="T_CTMTQG 2008_Ket qua thuc hien nam 2008 2 2 2 2" xfId="15166" xr:uid="{00000000-0005-0000-0000-0000726D0000}"/>
    <cellStyle name="T_CTMTQG 2008_Ket qua thuc hien nam 2008 2 2 2 2 2" xfId="36492" xr:uid="{00000000-0005-0000-0000-0000736D0000}"/>
    <cellStyle name="T_CTMTQG 2008_Ket qua thuc hien nam 2008 2 2 2 3" xfId="36491" xr:uid="{00000000-0005-0000-0000-0000746D0000}"/>
    <cellStyle name="T_CTMTQG 2008_Ket qua thuc hien nam 2008 2 2 3" xfId="11352" xr:uid="{00000000-0005-0000-0000-0000756D0000}"/>
    <cellStyle name="T_CTMTQG 2008_Ket qua thuc hien nam 2008 2 2 3 2" xfId="20549" xr:uid="{00000000-0005-0000-0000-0000766D0000}"/>
    <cellStyle name="T_CTMTQG 2008_Ket qua thuc hien nam 2008 2 2 3 2 2" xfId="36494" xr:uid="{00000000-0005-0000-0000-0000776D0000}"/>
    <cellStyle name="T_CTMTQG 2008_Ket qua thuc hien nam 2008 2 2 3 3" xfId="36493" xr:uid="{00000000-0005-0000-0000-0000786D0000}"/>
    <cellStyle name="T_CTMTQG 2008_Ket qua thuc hien nam 2008 2 2 4" xfId="20548" xr:uid="{00000000-0005-0000-0000-0000796D0000}"/>
    <cellStyle name="T_CTMTQG 2008_Ket qua thuc hien nam 2008 2 2 4 2" xfId="36495" xr:uid="{00000000-0005-0000-0000-00007A6D0000}"/>
    <cellStyle name="T_CTMTQG 2008_Ket qua thuc hien nam 2008 2 2 5" xfId="36490" xr:uid="{00000000-0005-0000-0000-00007B6D0000}"/>
    <cellStyle name="T_CTMTQG 2008_Ket qua thuc hien nam 2008 2 3" xfId="11353" xr:uid="{00000000-0005-0000-0000-00007C6D0000}"/>
    <cellStyle name="T_CTMTQG 2008_Ket qua thuc hien nam 2008 2 3 2" xfId="11354" xr:uid="{00000000-0005-0000-0000-00007D6D0000}"/>
    <cellStyle name="T_CTMTQG 2008_Ket qua thuc hien nam 2008 2 3 2 2" xfId="20551" xr:uid="{00000000-0005-0000-0000-00007E6D0000}"/>
    <cellStyle name="T_CTMTQG 2008_Ket qua thuc hien nam 2008 2 3 2 2 2" xfId="36498" xr:uid="{00000000-0005-0000-0000-00007F6D0000}"/>
    <cellStyle name="T_CTMTQG 2008_Ket qua thuc hien nam 2008 2 3 2 3" xfId="36497" xr:uid="{00000000-0005-0000-0000-0000806D0000}"/>
    <cellStyle name="T_CTMTQG 2008_Ket qua thuc hien nam 2008 2 3 3" xfId="20550" xr:uid="{00000000-0005-0000-0000-0000816D0000}"/>
    <cellStyle name="T_CTMTQG 2008_Ket qua thuc hien nam 2008 2 3 3 2" xfId="36499" xr:uid="{00000000-0005-0000-0000-0000826D0000}"/>
    <cellStyle name="T_CTMTQG 2008_Ket qua thuc hien nam 2008 2 3 4" xfId="36496" xr:uid="{00000000-0005-0000-0000-0000836D0000}"/>
    <cellStyle name="T_CTMTQG 2008_Ket qua thuc hien nam 2008 2 4" xfId="11355" xr:uid="{00000000-0005-0000-0000-0000846D0000}"/>
    <cellStyle name="T_CTMTQG 2008_Ket qua thuc hien nam 2008 2 4 2" xfId="20552" xr:uid="{00000000-0005-0000-0000-0000856D0000}"/>
    <cellStyle name="T_CTMTQG 2008_Ket qua thuc hien nam 2008 2 4 2 2" xfId="36501" xr:uid="{00000000-0005-0000-0000-0000866D0000}"/>
    <cellStyle name="T_CTMTQG 2008_Ket qua thuc hien nam 2008 2 4 3" xfId="36500" xr:uid="{00000000-0005-0000-0000-0000876D0000}"/>
    <cellStyle name="T_CTMTQG 2008_Ket qua thuc hien nam 2008 2 5" xfId="11356" xr:uid="{00000000-0005-0000-0000-0000886D0000}"/>
    <cellStyle name="T_CTMTQG 2008_Ket qua thuc hien nam 2008 2 5 2" xfId="20553" xr:uid="{00000000-0005-0000-0000-0000896D0000}"/>
    <cellStyle name="T_CTMTQG 2008_Ket qua thuc hien nam 2008 2 5 2 2" xfId="36503" xr:uid="{00000000-0005-0000-0000-00008A6D0000}"/>
    <cellStyle name="T_CTMTQG 2008_Ket qua thuc hien nam 2008 2 5 3" xfId="36502" xr:uid="{00000000-0005-0000-0000-00008B6D0000}"/>
    <cellStyle name="T_CTMTQG 2008_Ket qua thuc hien nam 2008 2 6" xfId="20546" xr:uid="{00000000-0005-0000-0000-00008C6D0000}"/>
    <cellStyle name="T_CTMTQG 2008_Ket qua thuc hien nam 2008 2 6 2" xfId="36504" xr:uid="{00000000-0005-0000-0000-00008D6D0000}"/>
    <cellStyle name="T_CTMTQG 2008_Ket qua thuc hien nam 2008 2 7" xfId="36489" xr:uid="{00000000-0005-0000-0000-00008E6D0000}"/>
    <cellStyle name="T_CTMTQG 2008_Ket qua thuc hien nam 2008 3" xfId="11357" xr:uid="{00000000-0005-0000-0000-00008F6D0000}"/>
    <cellStyle name="T_CTMTQG 2008_Ket qua thuc hien nam 2008 3 2" xfId="11359" xr:uid="{00000000-0005-0000-0000-0000906D0000}"/>
    <cellStyle name="T_CTMTQG 2008_Ket qua thuc hien nam 2008 3 2 2" xfId="20556" xr:uid="{00000000-0005-0000-0000-0000916D0000}"/>
    <cellStyle name="T_CTMTQG 2008_Ket qua thuc hien nam 2008 3 2 2 2" xfId="36507" xr:uid="{00000000-0005-0000-0000-0000926D0000}"/>
    <cellStyle name="T_CTMTQG 2008_Ket qua thuc hien nam 2008 3 2 3" xfId="36506" xr:uid="{00000000-0005-0000-0000-0000936D0000}"/>
    <cellStyle name="T_CTMTQG 2008_Ket qua thuc hien nam 2008 3 3" xfId="11360" xr:uid="{00000000-0005-0000-0000-0000946D0000}"/>
    <cellStyle name="T_CTMTQG 2008_Ket qua thuc hien nam 2008 3 3 2" xfId="20557" xr:uid="{00000000-0005-0000-0000-0000956D0000}"/>
    <cellStyle name="T_CTMTQG 2008_Ket qua thuc hien nam 2008 3 3 2 2" xfId="36509" xr:uid="{00000000-0005-0000-0000-0000966D0000}"/>
    <cellStyle name="T_CTMTQG 2008_Ket qua thuc hien nam 2008 3 3 3" xfId="36508" xr:uid="{00000000-0005-0000-0000-0000976D0000}"/>
    <cellStyle name="T_CTMTQG 2008_Ket qua thuc hien nam 2008 3 4" xfId="20554" xr:uid="{00000000-0005-0000-0000-0000986D0000}"/>
    <cellStyle name="T_CTMTQG 2008_Ket qua thuc hien nam 2008 3 4 2" xfId="36510" xr:uid="{00000000-0005-0000-0000-0000996D0000}"/>
    <cellStyle name="T_CTMTQG 2008_Ket qua thuc hien nam 2008 3 5" xfId="36505" xr:uid="{00000000-0005-0000-0000-00009A6D0000}"/>
    <cellStyle name="T_CTMTQG 2008_Ket qua thuc hien nam 2008 4" xfId="11361" xr:uid="{00000000-0005-0000-0000-00009B6D0000}"/>
    <cellStyle name="T_CTMTQG 2008_Ket qua thuc hien nam 2008 4 2" xfId="11362" xr:uid="{00000000-0005-0000-0000-00009C6D0000}"/>
    <cellStyle name="T_CTMTQG 2008_Ket qua thuc hien nam 2008 4 2 2" xfId="20559" xr:uid="{00000000-0005-0000-0000-00009D6D0000}"/>
    <cellStyle name="T_CTMTQG 2008_Ket qua thuc hien nam 2008 4 2 2 2" xfId="36513" xr:uid="{00000000-0005-0000-0000-00009E6D0000}"/>
    <cellStyle name="T_CTMTQG 2008_Ket qua thuc hien nam 2008 4 2 3" xfId="36512" xr:uid="{00000000-0005-0000-0000-00009F6D0000}"/>
    <cellStyle name="T_CTMTQG 2008_Ket qua thuc hien nam 2008 4 3" xfId="20558" xr:uid="{00000000-0005-0000-0000-0000A06D0000}"/>
    <cellStyle name="T_CTMTQG 2008_Ket qua thuc hien nam 2008 4 3 2" xfId="36514" xr:uid="{00000000-0005-0000-0000-0000A16D0000}"/>
    <cellStyle name="T_CTMTQG 2008_Ket qua thuc hien nam 2008 4 4" xfId="36511" xr:uid="{00000000-0005-0000-0000-0000A26D0000}"/>
    <cellStyle name="T_CTMTQG 2008_Ket qua thuc hien nam 2008 5" xfId="11364" xr:uid="{00000000-0005-0000-0000-0000A36D0000}"/>
    <cellStyle name="T_CTMTQG 2008_Ket qua thuc hien nam 2008 5 2" xfId="20561" xr:uid="{00000000-0005-0000-0000-0000A46D0000}"/>
    <cellStyle name="T_CTMTQG 2008_Ket qua thuc hien nam 2008 5 2 2" xfId="36516" xr:uid="{00000000-0005-0000-0000-0000A56D0000}"/>
    <cellStyle name="T_CTMTQG 2008_Ket qua thuc hien nam 2008 5 3" xfId="36515" xr:uid="{00000000-0005-0000-0000-0000A66D0000}"/>
    <cellStyle name="T_CTMTQG 2008_Ket qua thuc hien nam 2008 6" xfId="11365" xr:uid="{00000000-0005-0000-0000-0000A76D0000}"/>
    <cellStyle name="T_CTMTQG 2008_Ket qua thuc hien nam 2008 6 2" xfId="20562" xr:uid="{00000000-0005-0000-0000-0000A86D0000}"/>
    <cellStyle name="T_CTMTQG 2008_Ket qua thuc hien nam 2008 6 2 2" xfId="36518" xr:uid="{00000000-0005-0000-0000-0000A96D0000}"/>
    <cellStyle name="T_CTMTQG 2008_Ket qua thuc hien nam 2008 6 3" xfId="36517" xr:uid="{00000000-0005-0000-0000-0000AA6D0000}"/>
    <cellStyle name="T_CTMTQG 2008_Ket qua thuc hien nam 2008 7" xfId="20544" xr:uid="{00000000-0005-0000-0000-0000AB6D0000}"/>
    <cellStyle name="T_CTMTQG 2008_Ket qua thuc hien nam 2008 7 2" xfId="36519" xr:uid="{00000000-0005-0000-0000-0000AC6D0000}"/>
    <cellStyle name="T_CTMTQG 2008_Ket qua thuc hien nam 2008 8" xfId="36488" xr:uid="{00000000-0005-0000-0000-0000AD6D0000}"/>
    <cellStyle name="T_CTMTQG 2008_Ket qua thuc hien nam 2008_!1 1 bao cao giao KH ve HTCMT vung TNB   12-12-2011" xfId="6898" xr:uid="{00000000-0005-0000-0000-0000AE6D0000}"/>
    <cellStyle name="T_CTMTQG 2008_Ket qua thuc hien nam 2008_!1 1 bao cao giao KH ve HTCMT vung TNB   12-12-2011 2" xfId="11366" xr:uid="{00000000-0005-0000-0000-0000AF6D0000}"/>
    <cellStyle name="T_CTMTQG 2008_Ket qua thuc hien nam 2008_!1 1 bao cao giao KH ve HTCMT vung TNB   12-12-2011 2 2" xfId="11367" xr:uid="{00000000-0005-0000-0000-0000B06D0000}"/>
    <cellStyle name="T_CTMTQG 2008_Ket qua thuc hien nam 2008_!1 1 bao cao giao KH ve HTCMT vung TNB   12-12-2011 2 2 2" xfId="11368" xr:uid="{00000000-0005-0000-0000-0000B16D0000}"/>
    <cellStyle name="T_CTMTQG 2008_Ket qua thuc hien nam 2008_!1 1 bao cao giao KH ve HTCMT vung TNB   12-12-2011 2 2 2 2" xfId="20565" xr:uid="{00000000-0005-0000-0000-0000B26D0000}"/>
    <cellStyle name="T_CTMTQG 2008_Ket qua thuc hien nam 2008_!1 1 bao cao giao KH ve HTCMT vung TNB   12-12-2011 2 2 2 2 2" xfId="36524" xr:uid="{00000000-0005-0000-0000-0000B36D0000}"/>
    <cellStyle name="T_CTMTQG 2008_Ket qua thuc hien nam 2008_!1 1 bao cao giao KH ve HTCMT vung TNB   12-12-2011 2 2 2 3" xfId="36523" xr:uid="{00000000-0005-0000-0000-0000B46D0000}"/>
    <cellStyle name="T_CTMTQG 2008_Ket qua thuc hien nam 2008_!1 1 bao cao giao KH ve HTCMT vung TNB   12-12-2011 2 2 3" xfId="11370" xr:uid="{00000000-0005-0000-0000-0000B56D0000}"/>
    <cellStyle name="T_CTMTQG 2008_Ket qua thuc hien nam 2008_!1 1 bao cao giao KH ve HTCMT vung TNB   12-12-2011 2 2 3 2" xfId="20567" xr:uid="{00000000-0005-0000-0000-0000B66D0000}"/>
    <cellStyle name="T_CTMTQG 2008_Ket qua thuc hien nam 2008_!1 1 bao cao giao KH ve HTCMT vung TNB   12-12-2011 2 2 3 2 2" xfId="36526" xr:uid="{00000000-0005-0000-0000-0000B76D0000}"/>
    <cellStyle name="T_CTMTQG 2008_Ket qua thuc hien nam 2008_!1 1 bao cao giao KH ve HTCMT vung TNB   12-12-2011 2 2 3 3" xfId="36525" xr:uid="{00000000-0005-0000-0000-0000B86D0000}"/>
    <cellStyle name="T_CTMTQG 2008_Ket qua thuc hien nam 2008_!1 1 bao cao giao KH ve HTCMT vung TNB   12-12-2011 2 2 4" xfId="20564" xr:uid="{00000000-0005-0000-0000-0000B96D0000}"/>
    <cellStyle name="T_CTMTQG 2008_Ket qua thuc hien nam 2008_!1 1 bao cao giao KH ve HTCMT vung TNB   12-12-2011 2 2 4 2" xfId="36527" xr:uid="{00000000-0005-0000-0000-0000BA6D0000}"/>
    <cellStyle name="T_CTMTQG 2008_Ket qua thuc hien nam 2008_!1 1 bao cao giao KH ve HTCMT vung TNB   12-12-2011 2 2 5" xfId="36522" xr:uid="{00000000-0005-0000-0000-0000BB6D0000}"/>
    <cellStyle name="T_CTMTQG 2008_Ket qua thuc hien nam 2008_!1 1 bao cao giao KH ve HTCMT vung TNB   12-12-2011 2 3" xfId="432" xr:uid="{00000000-0005-0000-0000-0000BC6D0000}"/>
    <cellStyle name="T_CTMTQG 2008_Ket qua thuc hien nam 2008_!1 1 bao cao giao KH ve HTCMT vung TNB   12-12-2011 2 3 2" xfId="11372" xr:uid="{00000000-0005-0000-0000-0000BD6D0000}"/>
    <cellStyle name="T_CTMTQG 2008_Ket qua thuc hien nam 2008_!1 1 bao cao giao KH ve HTCMT vung TNB   12-12-2011 2 3 2 2" xfId="20569" xr:uid="{00000000-0005-0000-0000-0000BE6D0000}"/>
    <cellStyle name="T_CTMTQG 2008_Ket qua thuc hien nam 2008_!1 1 bao cao giao KH ve HTCMT vung TNB   12-12-2011 2 3 2 2 2" xfId="36530" xr:uid="{00000000-0005-0000-0000-0000BF6D0000}"/>
    <cellStyle name="T_CTMTQG 2008_Ket qua thuc hien nam 2008_!1 1 bao cao giao KH ve HTCMT vung TNB   12-12-2011 2 3 2 3" xfId="36529" xr:uid="{00000000-0005-0000-0000-0000C06D0000}"/>
    <cellStyle name="T_CTMTQG 2008_Ket qua thuc hien nam 2008_!1 1 bao cao giao KH ve HTCMT vung TNB   12-12-2011 2 3 3" xfId="15315" xr:uid="{00000000-0005-0000-0000-0000C16D0000}"/>
    <cellStyle name="T_CTMTQG 2008_Ket qua thuc hien nam 2008_!1 1 bao cao giao KH ve HTCMT vung TNB   12-12-2011 2 3 3 2" xfId="36531" xr:uid="{00000000-0005-0000-0000-0000C26D0000}"/>
    <cellStyle name="T_CTMTQG 2008_Ket qua thuc hien nam 2008_!1 1 bao cao giao KH ve HTCMT vung TNB   12-12-2011 2 3 4" xfId="36528" xr:uid="{00000000-0005-0000-0000-0000C36D0000}"/>
    <cellStyle name="T_CTMTQG 2008_Ket qua thuc hien nam 2008_!1 1 bao cao giao KH ve HTCMT vung TNB   12-12-2011 2 4" xfId="11374" xr:uid="{00000000-0005-0000-0000-0000C46D0000}"/>
    <cellStyle name="T_CTMTQG 2008_Ket qua thuc hien nam 2008_!1 1 bao cao giao KH ve HTCMT vung TNB   12-12-2011 2 4 2" xfId="20571" xr:uid="{00000000-0005-0000-0000-0000C56D0000}"/>
    <cellStyle name="T_CTMTQG 2008_Ket qua thuc hien nam 2008_!1 1 bao cao giao KH ve HTCMT vung TNB   12-12-2011 2 4 2 2" xfId="36533" xr:uid="{00000000-0005-0000-0000-0000C66D0000}"/>
    <cellStyle name="T_CTMTQG 2008_Ket qua thuc hien nam 2008_!1 1 bao cao giao KH ve HTCMT vung TNB   12-12-2011 2 4 3" xfId="36532" xr:uid="{00000000-0005-0000-0000-0000C76D0000}"/>
    <cellStyle name="T_CTMTQG 2008_Ket qua thuc hien nam 2008_!1 1 bao cao giao KH ve HTCMT vung TNB   12-12-2011 2 5" xfId="11375" xr:uid="{00000000-0005-0000-0000-0000C86D0000}"/>
    <cellStyle name="T_CTMTQG 2008_Ket qua thuc hien nam 2008_!1 1 bao cao giao KH ve HTCMT vung TNB   12-12-2011 2 5 2" xfId="20572" xr:uid="{00000000-0005-0000-0000-0000C96D0000}"/>
    <cellStyle name="T_CTMTQG 2008_Ket qua thuc hien nam 2008_!1 1 bao cao giao KH ve HTCMT vung TNB   12-12-2011 2 5 2 2" xfId="36535" xr:uid="{00000000-0005-0000-0000-0000CA6D0000}"/>
    <cellStyle name="T_CTMTQG 2008_Ket qua thuc hien nam 2008_!1 1 bao cao giao KH ve HTCMT vung TNB   12-12-2011 2 5 3" xfId="36534" xr:uid="{00000000-0005-0000-0000-0000CB6D0000}"/>
    <cellStyle name="T_CTMTQG 2008_Ket qua thuc hien nam 2008_!1 1 bao cao giao KH ve HTCMT vung TNB   12-12-2011 2 6" xfId="20563" xr:uid="{00000000-0005-0000-0000-0000CC6D0000}"/>
    <cellStyle name="T_CTMTQG 2008_Ket qua thuc hien nam 2008_!1 1 bao cao giao KH ve HTCMT vung TNB   12-12-2011 2 6 2" xfId="36536" xr:uid="{00000000-0005-0000-0000-0000CD6D0000}"/>
    <cellStyle name="T_CTMTQG 2008_Ket qua thuc hien nam 2008_!1 1 bao cao giao KH ve HTCMT vung TNB   12-12-2011 2 7" xfId="36521" xr:uid="{00000000-0005-0000-0000-0000CE6D0000}"/>
    <cellStyle name="T_CTMTQG 2008_Ket qua thuc hien nam 2008_!1 1 bao cao giao KH ve HTCMT vung TNB   12-12-2011 3" xfId="11376" xr:uid="{00000000-0005-0000-0000-0000CF6D0000}"/>
    <cellStyle name="T_CTMTQG 2008_Ket qua thuc hien nam 2008_!1 1 bao cao giao KH ve HTCMT vung TNB   12-12-2011 3 2" xfId="11377" xr:uid="{00000000-0005-0000-0000-0000D06D0000}"/>
    <cellStyle name="T_CTMTQG 2008_Ket qua thuc hien nam 2008_!1 1 bao cao giao KH ve HTCMT vung TNB   12-12-2011 3 2 2" xfId="20574" xr:uid="{00000000-0005-0000-0000-0000D16D0000}"/>
    <cellStyle name="T_CTMTQG 2008_Ket qua thuc hien nam 2008_!1 1 bao cao giao KH ve HTCMT vung TNB   12-12-2011 3 2 2 2" xfId="36539" xr:uid="{00000000-0005-0000-0000-0000D26D0000}"/>
    <cellStyle name="T_CTMTQG 2008_Ket qua thuc hien nam 2008_!1 1 bao cao giao KH ve HTCMT vung TNB   12-12-2011 3 2 3" xfId="36538" xr:uid="{00000000-0005-0000-0000-0000D36D0000}"/>
    <cellStyle name="T_CTMTQG 2008_Ket qua thuc hien nam 2008_!1 1 bao cao giao KH ve HTCMT vung TNB   12-12-2011 3 3" xfId="11378" xr:uid="{00000000-0005-0000-0000-0000D46D0000}"/>
    <cellStyle name="T_CTMTQG 2008_Ket qua thuc hien nam 2008_!1 1 bao cao giao KH ve HTCMT vung TNB   12-12-2011 3 3 2" xfId="20575" xr:uid="{00000000-0005-0000-0000-0000D56D0000}"/>
    <cellStyle name="T_CTMTQG 2008_Ket qua thuc hien nam 2008_!1 1 bao cao giao KH ve HTCMT vung TNB   12-12-2011 3 3 2 2" xfId="36541" xr:uid="{00000000-0005-0000-0000-0000D66D0000}"/>
    <cellStyle name="T_CTMTQG 2008_Ket qua thuc hien nam 2008_!1 1 bao cao giao KH ve HTCMT vung TNB   12-12-2011 3 3 3" xfId="36540" xr:uid="{00000000-0005-0000-0000-0000D76D0000}"/>
    <cellStyle name="T_CTMTQG 2008_Ket qua thuc hien nam 2008_!1 1 bao cao giao KH ve HTCMT vung TNB   12-12-2011 3 4" xfId="20573" xr:uid="{00000000-0005-0000-0000-0000D86D0000}"/>
    <cellStyle name="T_CTMTQG 2008_Ket qua thuc hien nam 2008_!1 1 bao cao giao KH ve HTCMT vung TNB   12-12-2011 3 4 2" xfId="36542" xr:uid="{00000000-0005-0000-0000-0000D96D0000}"/>
    <cellStyle name="T_CTMTQG 2008_Ket qua thuc hien nam 2008_!1 1 bao cao giao KH ve HTCMT vung TNB   12-12-2011 3 5" xfId="36537" xr:uid="{00000000-0005-0000-0000-0000DA6D0000}"/>
    <cellStyle name="T_CTMTQG 2008_Ket qua thuc hien nam 2008_!1 1 bao cao giao KH ve HTCMT vung TNB   12-12-2011 4" xfId="1130" xr:uid="{00000000-0005-0000-0000-0000DB6D0000}"/>
    <cellStyle name="T_CTMTQG 2008_Ket qua thuc hien nam 2008_!1 1 bao cao giao KH ve HTCMT vung TNB   12-12-2011 4 2" xfId="11379" xr:uid="{00000000-0005-0000-0000-0000DC6D0000}"/>
    <cellStyle name="T_CTMTQG 2008_Ket qua thuc hien nam 2008_!1 1 bao cao giao KH ve HTCMT vung TNB   12-12-2011 4 2 2" xfId="20576" xr:uid="{00000000-0005-0000-0000-0000DD6D0000}"/>
    <cellStyle name="T_CTMTQG 2008_Ket qua thuc hien nam 2008_!1 1 bao cao giao KH ve HTCMT vung TNB   12-12-2011 4 2 2 2" xfId="36545" xr:uid="{00000000-0005-0000-0000-0000DE6D0000}"/>
    <cellStyle name="T_CTMTQG 2008_Ket qua thuc hien nam 2008_!1 1 bao cao giao KH ve HTCMT vung TNB   12-12-2011 4 2 3" xfId="36544" xr:uid="{00000000-0005-0000-0000-0000DF6D0000}"/>
    <cellStyle name="T_CTMTQG 2008_Ket qua thuc hien nam 2008_!1 1 bao cao giao KH ve HTCMT vung TNB   12-12-2011 4 3" xfId="15588" xr:uid="{00000000-0005-0000-0000-0000E06D0000}"/>
    <cellStyle name="T_CTMTQG 2008_Ket qua thuc hien nam 2008_!1 1 bao cao giao KH ve HTCMT vung TNB   12-12-2011 4 3 2" xfId="36546" xr:uid="{00000000-0005-0000-0000-0000E16D0000}"/>
    <cellStyle name="T_CTMTQG 2008_Ket qua thuc hien nam 2008_!1 1 bao cao giao KH ve HTCMT vung TNB   12-12-2011 4 4" xfId="36543" xr:uid="{00000000-0005-0000-0000-0000E26D0000}"/>
    <cellStyle name="T_CTMTQG 2008_Ket qua thuc hien nam 2008_!1 1 bao cao giao KH ve HTCMT vung TNB   12-12-2011 5" xfId="11381" xr:uid="{00000000-0005-0000-0000-0000E36D0000}"/>
    <cellStyle name="T_CTMTQG 2008_Ket qua thuc hien nam 2008_!1 1 bao cao giao KH ve HTCMT vung TNB   12-12-2011 5 2" xfId="20578" xr:uid="{00000000-0005-0000-0000-0000E46D0000}"/>
    <cellStyle name="T_CTMTQG 2008_Ket qua thuc hien nam 2008_!1 1 bao cao giao KH ve HTCMT vung TNB   12-12-2011 5 2 2" xfId="36548" xr:uid="{00000000-0005-0000-0000-0000E56D0000}"/>
    <cellStyle name="T_CTMTQG 2008_Ket qua thuc hien nam 2008_!1 1 bao cao giao KH ve HTCMT vung TNB   12-12-2011 5 3" xfId="36547" xr:uid="{00000000-0005-0000-0000-0000E66D0000}"/>
    <cellStyle name="T_CTMTQG 2008_Ket qua thuc hien nam 2008_!1 1 bao cao giao KH ve HTCMT vung TNB   12-12-2011 6" xfId="11382" xr:uid="{00000000-0005-0000-0000-0000E76D0000}"/>
    <cellStyle name="T_CTMTQG 2008_Ket qua thuc hien nam 2008_!1 1 bao cao giao KH ve HTCMT vung TNB   12-12-2011 6 2" xfId="20579" xr:uid="{00000000-0005-0000-0000-0000E86D0000}"/>
    <cellStyle name="T_CTMTQG 2008_Ket qua thuc hien nam 2008_!1 1 bao cao giao KH ve HTCMT vung TNB   12-12-2011 6 2 2" xfId="36550" xr:uid="{00000000-0005-0000-0000-0000E96D0000}"/>
    <cellStyle name="T_CTMTQG 2008_Ket qua thuc hien nam 2008_!1 1 bao cao giao KH ve HTCMT vung TNB   12-12-2011 6 3" xfId="36549" xr:uid="{00000000-0005-0000-0000-0000EA6D0000}"/>
    <cellStyle name="T_CTMTQG 2008_Ket qua thuc hien nam 2008_!1 1 bao cao giao KH ve HTCMT vung TNB   12-12-2011 7" xfId="17634" xr:uid="{00000000-0005-0000-0000-0000EB6D0000}"/>
    <cellStyle name="T_CTMTQG 2008_Ket qua thuc hien nam 2008_!1 1 bao cao giao KH ve HTCMT vung TNB   12-12-2011 7 2" xfId="36551" xr:uid="{00000000-0005-0000-0000-0000EC6D0000}"/>
    <cellStyle name="T_CTMTQG 2008_Ket qua thuc hien nam 2008_!1 1 bao cao giao KH ve HTCMT vung TNB   12-12-2011 8" xfId="36520" xr:uid="{00000000-0005-0000-0000-0000ED6D0000}"/>
    <cellStyle name="T_CTMTQG 2008_Ket qua thuc hien nam 2008_KH TPCP vung TNB (03-1-2012)" xfId="11383" xr:uid="{00000000-0005-0000-0000-0000EE6D0000}"/>
    <cellStyle name="T_CTMTQG 2008_Ket qua thuc hien nam 2008_KH TPCP vung TNB (03-1-2012) 2" xfId="11385" xr:uid="{00000000-0005-0000-0000-0000EF6D0000}"/>
    <cellStyle name="T_CTMTQG 2008_Ket qua thuc hien nam 2008_KH TPCP vung TNB (03-1-2012) 2 2" xfId="2863" xr:uid="{00000000-0005-0000-0000-0000F06D0000}"/>
    <cellStyle name="T_CTMTQG 2008_Ket qua thuc hien nam 2008_KH TPCP vung TNB (03-1-2012) 2 2 2" xfId="8616" xr:uid="{00000000-0005-0000-0000-0000F16D0000}"/>
    <cellStyle name="T_CTMTQG 2008_Ket qua thuc hien nam 2008_KH TPCP vung TNB (03-1-2012) 2 2 2 2" xfId="18319" xr:uid="{00000000-0005-0000-0000-0000F26D0000}"/>
    <cellStyle name="T_CTMTQG 2008_Ket qua thuc hien nam 2008_KH TPCP vung TNB (03-1-2012) 2 2 2 2 2" xfId="36556" xr:uid="{00000000-0005-0000-0000-0000F36D0000}"/>
    <cellStyle name="T_CTMTQG 2008_Ket qua thuc hien nam 2008_KH TPCP vung TNB (03-1-2012) 2 2 2 3" xfId="36555" xr:uid="{00000000-0005-0000-0000-0000F46D0000}"/>
    <cellStyle name="T_CTMTQG 2008_Ket qua thuc hien nam 2008_KH TPCP vung TNB (03-1-2012) 2 2 3" xfId="8619" xr:uid="{00000000-0005-0000-0000-0000F56D0000}"/>
    <cellStyle name="T_CTMTQG 2008_Ket qua thuc hien nam 2008_KH TPCP vung TNB (03-1-2012) 2 2 3 2" xfId="18320" xr:uid="{00000000-0005-0000-0000-0000F66D0000}"/>
    <cellStyle name="T_CTMTQG 2008_Ket qua thuc hien nam 2008_KH TPCP vung TNB (03-1-2012) 2 2 3 2 2" xfId="36558" xr:uid="{00000000-0005-0000-0000-0000F76D0000}"/>
    <cellStyle name="T_CTMTQG 2008_Ket qua thuc hien nam 2008_KH TPCP vung TNB (03-1-2012) 2 2 3 3" xfId="36557" xr:uid="{00000000-0005-0000-0000-0000F86D0000}"/>
    <cellStyle name="T_CTMTQG 2008_Ket qua thuc hien nam 2008_KH TPCP vung TNB (03-1-2012) 2 2 4" xfId="16203" xr:uid="{00000000-0005-0000-0000-0000F96D0000}"/>
    <cellStyle name="T_CTMTQG 2008_Ket qua thuc hien nam 2008_KH TPCP vung TNB (03-1-2012) 2 2 4 2" xfId="36559" xr:uid="{00000000-0005-0000-0000-0000FA6D0000}"/>
    <cellStyle name="T_CTMTQG 2008_Ket qua thuc hien nam 2008_KH TPCP vung TNB (03-1-2012) 2 2 5" xfId="36554" xr:uid="{00000000-0005-0000-0000-0000FB6D0000}"/>
    <cellStyle name="T_CTMTQG 2008_Ket qua thuc hien nam 2008_KH TPCP vung TNB (03-1-2012) 2 3" xfId="11386" xr:uid="{00000000-0005-0000-0000-0000FC6D0000}"/>
    <cellStyle name="T_CTMTQG 2008_Ket qua thuc hien nam 2008_KH TPCP vung TNB (03-1-2012) 2 3 2" xfId="8405" xr:uid="{00000000-0005-0000-0000-0000FD6D0000}"/>
    <cellStyle name="T_CTMTQG 2008_Ket qua thuc hien nam 2008_KH TPCP vung TNB (03-1-2012) 2 3 2 2" xfId="18262" xr:uid="{00000000-0005-0000-0000-0000FE6D0000}"/>
    <cellStyle name="T_CTMTQG 2008_Ket qua thuc hien nam 2008_KH TPCP vung TNB (03-1-2012) 2 3 2 2 2" xfId="36562" xr:uid="{00000000-0005-0000-0000-0000FF6D0000}"/>
    <cellStyle name="T_CTMTQG 2008_Ket qua thuc hien nam 2008_KH TPCP vung TNB (03-1-2012) 2 3 2 3" xfId="36561" xr:uid="{00000000-0005-0000-0000-0000006E0000}"/>
    <cellStyle name="T_CTMTQG 2008_Ket qua thuc hien nam 2008_KH TPCP vung TNB (03-1-2012) 2 3 3" xfId="20583" xr:uid="{00000000-0005-0000-0000-0000016E0000}"/>
    <cellStyle name="T_CTMTQG 2008_Ket qua thuc hien nam 2008_KH TPCP vung TNB (03-1-2012) 2 3 3 2" xfId="36563" xr:uid="{00000000-0005-0000-0000-0000026E0000}"/>
    <cellStyle name="T_CTMTQG 2008_Ket qua thuc hien nam 2008_KH TPCP vung TNB (03-1-2012) 2 3 4" xfId="36560" xr:uid="{00000000-0005-0000-0000-0000036E0000}"/>
    <cellStyle name="T_CTMTQG 2008_Ket qua thuc hien nam 2008_KH TPCP vung TNB (03-1-2012) 2 4" xfId="11387" xr:uid="{00000000-0005-0000-0000-0000046E0000}"/>
    <cellStyle name="T_CTMTQG 2008_Ket qua thuc hien nam 2008_KH TPCP vung TNB (03-1-2012) 2 4 2" xfId="20584" xr:uid="{00000000-0005-0000-0000-0000056E0000}"/>
    <cellStyle name="T_CTMTQG 2008_Ket qua thuc hien nam 2008_KH TPCP vung TNB (03-1-2012) 2 4 2 2" xfId="36565" xr:uid="{00000000-0005-0000-0000-0000066E0000}"/>
    <cellStyle name="T_CTMTQG 2008_Ket qua thuc hien nam 2008_KH TPCP vung TNB (03-1-2012) 2 4 3" xfId="36564" xr:uid="{00000000-0005-0000-0000-0000076E0000}"/>
    <cellStyle name="T_CTMTQG 2008_Ket qua thuc hien nam 2008_KH TPCP vung TNB (03-1-2012) 2 5" xfId="11388" xr:uid="{00000000-0005-0000-0000-0000086E0000}"/>
    <cellStyle name="T_CTMTQG 2008_Ket qua thuc hien nam 2008_KH TPCP vung TNB (03-1-2012) 2 5 2" xfId="20585" xr:uid="{00000000-0005-0000-0000-0000096E0000}"/>
    <cellStyle name="T_CTMTQG 2008_Ket qua thuc hien nam 2008_KH TPCP vung TNB (03-1-2012) 2 5 2 2" xfId="36567" xr:uid="{00000000-0005-0000-0000-00000A6E0000}"/>
    <cellStyle name="T_CTMTQG 2008_Ket qua thuc hien nam 2008_KH TPCP vung TNB (03-1-2012) 2 5 3" xfId="36566" xr:uid="{00000000-0005-0000-0000-00000B6E0000}"/>
    <cellStyle name="T_CTMTQG 2008_Ket qua thuc hien nam 2008_KH TPCP vung TNB (03-1-2012) 2 6" xfId="20582" xr:uid="{00000000-0005-0000-0000-00000C6E0000}"/>
    <cellStyle name="T_CTMTQG 2008_Ket qua thuc hien nam 2008_KH TPCP vung TNB (03-1-2012) 2 6 2" xfId="36568" xr:uid="{00000000-0005-0000-0000-00000D6E0000}"/>
    <cellStyle name="T_CTMTQG 2008_Ket qua thuc hien nam 2008_KH TPCP vung TNB (03-1-2012) 2 7" xfId="36553" xr:uid="{00000000-0005-0000-0000-00000E6E0000}"/>
    <cellStyle name="T_CTMTQG 2008_Ket qua thuc hien nam 2008_KH TPCP vung TNB (03-1-2012) 3" xfId="11389" xr:uid="{00000000-0005-0000-0000-00000F6E0000}"/>
    <cellStyle name="T_CTMTQG 2008_Ket qua thuc hien nam 2008_KH TPCP vung TNB (03-1-2012) 3 2" xfId="6067" xr:uid="{00000000-0005-0000-0000-0000106E0000}"/>
    <cellStyle name="T_CTMTQG 2008_Ket qua thuc hien nam 2008_KH TPCP vung TNB (03-1-2012) 3 2 2" xfId="17291" xr:uid="{00000000-0005-0000-0000-0000116E0000}"/>
    <cellStyle name="T_CTMTQG 2008_Ket qua thuc hien nam 2008_KH TPCP vung TNB (03-1-2012) 3 2 2 2" xfId="36571" xr:uid="{00000000-0005-0000-0000-0000126E0000}"/>
    <cellStyle name="T_CTMTQG 2008_Ket qua thuc hien nam 2008_KH TPCP vung TNB (03-1-2012) 3 2 3" xfId="36570" xr:uid="{00000000-0005-0000-0000-0000136E0000}"/>
    <cellStyle name="T_CTMTQG 2008_Ket qua thuc hien nam 2008_KH TPCP vung TNB (03-1-2012) 3 3" xfId="11390" xr:uid="{00000000-0005-0000-0000-0000146E0000}"/>
    <cellStyle name="T_CTMTQG 2008_Ket qua thuc hien nam 2008_KH TPCP vung TNB (03-1-2012) 3 3 2" xfId="20587" xr:uid="{00000000-0005-0000-0000-0000156E0000}"/>
    <cellStyle name="T_CTMTQG 2008_Ket qua thuc hien nam 2008_KH TPCP vung TNB (03-1-2012) 3 3 2 2" xfId="36573" xr:uid="{00000000-0005-0000-0000-0000166E0000}"/>
    <cellStyle name="T_CTMTQG 2008_Ket qua thuc hien nam 2008_KH TPCP vung TNB (03-1-2012) 3 3 3" xfId="36572" xr:uid="{00000000-0005-0000-0000-0000176E0000}"/>
    <cellStyle name="T_CTMTQG 2008_Ket qua thuc hien nam 2008_KH TPCP vung TNB (03-1-2012) 3 4" xfId="20586" xr:uid="{00000000-0005-0000-0000-0000186E0000}"/>
    <cellStyle name="T_CTMTQG 2008_Ket qua thuc hien nam 2008_KH TPCP vung TNB (03-1-2012) 3 4 2" xfId="36574" xr:uid="{00000000-0005-0000-0000-0000196E0000}"/>
    <cellStyle name="T_CTMTQG 2008_Ket qua thuc hien nam 2008_KH TPCP vung TNB (03-1-2012) 3 5" xfId="36569" xr:uid="{00000000-0005-0000-0000-00001A6E0000}"/>
    <cellStyle name="T_CTMTQG 2008_Ket qua thuc hien nam 2008_KH TPCP vung TNB (03-1-2012) 4" xfId="11391" xr:uid="{00000000-0005-0000-0000-00001B6E0000}"/>
    <cellStyle name="T_CTMTQG 2008_Ket qua thuc hien nam 2008_KH TPCP vung TNB (03-1-2012) 4 2" xfId="2354" xr:uid="{00000000-0005-0000-0000-00001C6E0000}"/>
    <cellStyle name="T_CTMTQG 2008_Ket qua thuc hien nam 2008_KH TPCP vung TNB (03-1-2012) 4 2 2" xfId="16021" xr:uid="{00000000-0005-0000-0000-00001D6E0000}"/>
    <cellStyle name="T_CTMTQG 2008_Ket qua thuc hien nam 2008_KH TPCP vung TNB (03-1-2012) 4 2 2 2" xfId="36577" xr:uid="{00000000-0005-0000-0000-00001E6E0000}"/>
    <cellStyle name="T_CTMTQG 2008_Ket qua thuc hien nam 2008_KH TPCP vung TNB (03-1-2012) 4 2 3" xfId="36576" xr:uid="{00000000-0005-0000-0000-00001F6E0000}"/>
    <cellStyle name="T_CTMTQG 2008_Ket qua thuc hien nam 2008_KH TPCP vung TNB (03-1-2012) 4 3" xfId="20588" xr:uid="{00000000-0005-0000-0000-0000206E0000}"/>
    <cellStyle name="T_CTMTQG 2008_Ket qua thuc hien nam 2008_KH TPCP vung TNB (03-1-2012) 4 3 2" xfId="36578" xr:uid="{00000000-0005-0000-0000-0000216E0000}"/>
    <cellStyle name="T_CTMTQG 2008_Ket qua thuc hien nam 2008_KH TPCP vung TNB (03-1-2012) 4 4" xfId="36575" xr:uid="{00000000-0005-0000-0000-0000226E0000}"/>
    <cellStyle name="T_CTMTQG 2008_Ket qua thuc hien nam 2008_KH TPCP vung TNB (03-1-2012) 5" xfId="11392" xr:uid="{00000000-0005-0000-0000-0000236E0000}"/>
    <cellStyle name="T_CTMTQG 2008_Ket qua thuc hien nam 2008_KH TPCP vung TNB (03-1-2012) 5 2" xfId="20589" xr:uid="{00000000-0005-0000-0000-0000246E0000}"/>
    <cellStyle name="T_CTMTQG 2008_Ket qua thuc hien nam 2008_KH TPCP vung TNB (03-1-2012) 5 2 2" xfId="36580" xr:uid="{00000000-0005-0000-0000-0000256E0000}"/>
    <cellStyle name="T_CTMTQG 2008_Ket qua thuc hien nam 2008_KH TPCP vung TNB (03-1-2012) 5 3" xfId="36579" xr:uid="{00000000-0005-0000-0000-0000266E0000}"/>
    <cellStyle name="T_CTMTQG 2008_Ket qua thuc hien nam 2008_KH TPCP vung TNB (03-1-2012) 6" xfId="1072" xr:uid="{00000000-0005-0000-0000-0000276E0000}"/>
    <cellStyle name="T_CTMTQG 2008_Ket qua thuc hien nam 2008_KH TPCP vung TNB (03-1-2012) 6 2" xfId="15566" xr:uid="{00000000-0005-0000-0000-0000286E0000}"/>
    <cellStyle name="T_CTMTQG 2008_Ket qua thuc hien nam 2008_KH TPCP vung TNB (03-1-2012) 6 2 2" xfId="36582" xr:uid="{00000000-0005-0000-0000-0000296E0000}"/>
    <cellStyle name="T_CTMTQG 2008_Ket qua thuc hien nam 2008_KH TPCP vung TNB (03-1-2012) 6 3" xfId="36581" xr:uid="{00000000-0005-0000-0000-00002A6E0000}"/>
    <cellStyle name="T_CTMTQG 2008_Ket qua thuc hien nam 2008_KH TPCP vung TNB (03-1-2012) 7" xfId="20580" xr:uid="{00000000-0005-0000-0000-00002B6E0000}"/>
    <cellStyle name="T_CTMTQG 2008_Ket qua thuc hien nam 2008_KH TPCP vung TNB (03-1-2012) 7 2" xfId="36583" xr:uid="{00000000-0005-0000-0000-00002C6E0000}"/>
    <cellStyle name="T_CTMTQG 2008_Ket qua thuc hien nam 2008_KH TPCP vung TNB (03-1-2012) 8" xfId="36552" xr:uid="{00000000-0005-0000-0000-00002D6E0000}"/>
    <cellStyle name="T_CTMTQG 2008_KH TPCP vung TNB (03-1-2012)" xfId="11394" xr:uid="{00000000-0005-0000-0000-00002E6E0000}"/>
    <cellStyle name="T_CTMTQG 2008_KH TPCP vung TNB (03-1-2012) 2" xfId="11396" xr:uid="{00000000-0005-0000-0000-00002F6E0000}"/>
    <cellStyle name="T_CTMTQG 2008_KH TPCP vung TNB (03-1-2012) 2 2" xfId="11398" xr:uid="{00000000-0005-0000-0000-0000306E0000}"/>
    <cellStyle name="T_CTMTQG 2008_KH TPCP vung TNB (03-1-2012) 2 2 2" xfId="11400" xr:uid="{00000000-0005-0000-0000-0000316E0000}"/>
    <cellStyle name="T_CTMTQG 2008_KH TPCP vung TNB (03-1-2012) 2 2 2 2" xfId="20597" xr:uid="{00000000-0005-0000-0000-0000326E0000}"/>
    <cellStyle name="T_CTMTQG 2008_KH TPCP vung TNB (03-1-2012) 2 2 2 2 2" xfId="36588" xr:uid="{00000000-0005-0000-0000-0000336E0000}"/>
    <cellStyle name="T_CTMTQG 2008_KH TPCP vung TNB (03-1-2012) 2 2 2 3" xfId="36587" xr:uid="{00000000-0005-0000-0000-0000346E0000}"/>
    <cellStyle name="T_CTMTQG 2008_KH TPCP vung TNB (03-1-2012) 2 2 3" xfId="11401" xr:uid="{00000000-0005-0000-0000-0000356E0000}"/>
    <cellStyle name="T_CTMTQG 2008_KH TPCP vung TNB (03-1-2012) 2 2 3 2" xfId="20598" xr:uid="{00000000-0005-0000-0000-0000366E0000}"/>
    <cellStyle name="T_CTMTQG 2008_KH TPCP vung TNB (03-1-2012) 2 2 3 2 2" xfId="36590" xr:uid="{00000000-0005-0000-0000-0000376E0000}"/>
    <cellStyle name="T_CTMTQG 2008_KH TPCP vung TNB (03-1-2012) 2 2 3 3" xfId="36589" xr:uid="{00000000-0005-0000-0000-0000386E0000}"/>
    <cellStyle name="T_CTMTQG 2008_KH TPCP vung TNB (03-1-2012) 2 2 4" xfId="20595" xr:uid="{00000000-0005-0000-0000-0000396E0000}"/>
    <cellStyle name="T_CTMTQG 2008_KH TPCP vung TNB (03-1-2012) 2 2 4 2" xfId="36591" xr:uid="{00000000-0005-0000-0000-00003A6E0000}"/>
    <cellStyle name="T_CTMTQG 2008_KH TPCP vung TNB (03-1-2012) 2 2 5" xfId="36586" xr:uid="{00000000-0005-0000-0000-00003B6E0000}"/>
    <cellStyle name="T_CTMTQG 2008_KH TPCP vung TNB (03-1-2012) 2 3" xfId="10345" xr:uid="{00000000-0005-0000-0000-00003C6E0000}"/>
    <cellStyle name="T_CTMTQG 2008_KH TPCP vung TNB (03-1-2012) 2 3 2" xfId="7895" xr:uid="{00000000-0005-0000-0000-00003D6E0000}"/>
    <cellStyle name="T_CTMTQG 2008_KH TPCP vung TNB (03-1-2012) 2 3 2 2" xfId="18085" xr:uid="{00000000-0005-0000-0000-00003E6E0000}"/>
    <cellStyle name="T_CTMTQG 2008_KH TPCP vung TNB (03-1-2012) 2 3 2 2 2" xfId="36594" xr:uid="{00000000-0005-0000-0000-00003F6E0000}"/>
    <cellStyle name="T_CTMTQG 2008_KH TPCP vung TNB (03-1-2012) 2 3 2 3" xfId="36593" xr:uid="{00000000-0005-0000-0000-0000406E0000}"/>
    <cellStyle name="T_CTMTQG 2008_KH TPCP vung TNB (03-1-2012) 2 3 3" xfId="19603" xr:uid="{00000000-0005-0000-0000-0000416E0000}"/>
    <cellStyle name="T_CTMTQG 2008_KH TPCP vung TNB (03-1-2012) 2 3 3 2" xfId="36595" xr:uid="{00000000-0005-0000-0000-0000426E0000}"/>
    <cellStyle name="T_CTMTQG 2008_KH TPCP vung TNB (03-1-2012) 2 3 4" xfId="36592" xr:uid="{00000000-0005-0000-0000-0000436E0000}"/>
    <cellStyle name="T_CTMTQG 2008_KH TPCP vung TNB (03-1-2012) 2 4" xfId="11402" xr:uid="{00000000-0005-0000-0000-0000446E0000}"/>
    <cellStyle name="T_CTMTQG 2008_KH TPCP vung TNB (03-1-2012) 2 4 2" xfId="20599" xr:uid="{00000000-0005-0000-0000-0000456E0000}"/>
    <cellStyle name="T_CTMTQG 2008_KH TPCP vung TNB (03-1-2012) 2 4 2 2" xfId="36597" xr:uid="{00000000-0005-0000-0000-0000466E0000}"/>
    <cellStyle name="T_CTMTQG 2008_KH TPCP vung TNB (03-1-2012) 2 4 3" xfId="36596" xr:uid="{00000000-0005-0000-0000-0000476E0000}"/>
    <cellStyle name="T_CTMTQG 2008_KH TPCP vung TNB (03-1-2012) 2 5" xfId="6031" xr:uid="{00000000-0005-0000-0000-0000486E0000}"/>
    <cellStyle name="T_CTMTQG 2008_KH TPCP vung TNB (03-1-2012) 2 5 2" xfId="17281" xr:uid="{00000000-0005-0000-0000-0000496E0000}"/>
    <cellStyle name="T_CTMTQG 2008_KH TPCP vung TNB (03-1-2012) 2 5 2 2" xfId="36599" xr:uid="{00000000-0005-0000-0000-00004A6E0000}"/>
    <cellStyle name="T_CTMTQG 2008_KH TPCP vung TNB (03-1-2012) 2 5 3" xfId="36598" xr:uid="{00000000-0005-0000-0000-00004B6E0000}"/>
    <cellStyle name="T_CTMTQG 2008_KH TPCP vung TNB (03-1-2012) 2 6" xfId="20593" xr:uid="{00000000-0005-0000-0000-00004C6E0000}"/>
    <cellStyle name="T_CTMTQG 2008_KH TPCP vung TNB (03-1-2012) 2 6 2" xfId="36600" xr:uid="{00000000-0005-0000-0000-00004D6E0000}"/>
    <cellStyle name="T_CTMTQG 2008_KH TPCP vung TNB (03-1-2012) 2 7" xfId="36585" xr:uid="{00000000-0005-0000-0000-00004E6E0000}"/>
    <cellStyle name="T_CTMTQG 2008_KH TPCP vung TNB (03-1-2012) 3" xfId="2454" xr:uid="{00000000-0005-0000-0000-00004F6E0000}"/>
    <cellStyle name="T_CTMTQG 2008_KH TPCP vung TNB (03-1-2012) 3 2" xfId="11403" xr:uid="{00000000-0005-0000-0000-0000506E0000}"/>
    <cellStyle name="T_CTMTQG 2008_KH TPCP vung TNB (03-1-2012) 3 2 2" xfId="20600" xr:uid="{00000000-0005-0000-0000-0000516E0000}"/>
    <cellStyle name="T_CTMTQG 2008_KH TPCP vung TNB (03-1-2012) 3 2 2 2" xfId="36603" xr:uid="{00000000-0005-0000-0000-0000526E0000}"/>
    <cellStyle name="T_CTMTQG 2008_KH TPCP vung TNB (03-1-2012) 3 2 3" xfId="36602" xr:uid="{00000000-0005-0000-0000-0000536E0000}"/>
    <cellStyle name="T_CTMTQG 2008_KH TPCP vung TNB (03-1-2012) 3 3" xfId="11404" xr:uid="{00000000-0005-0000-0000-0000546E0000}"/>
    <cellStyle name="T_CTMTQG 2008_KH TPCP vung TNB (03-1-2012) 3 3 2" xfId="20601" xr:uid="{00000000-0005-0000-0000-0000556E0000}"/>
    <cellStyle name="T_CTMTQG 2008_KH TPCP vung TNB (03-1-2012) 3 3 2 2" xfId="36605" xr:uid="{00000000-0005-0000-0000-0000566E0000}"/>
    <cellStyle name="T_CTMTQG 2008_KH TPCP vung TNB (03-1-2012) 3 3 3" xfId="36604" xr:uid="{00000000-0005-0000-0000-0000576E0000}"/>
    <cellStyle name="T_CTMTQG 2008_KH TPCP vung TNB (03-1-2012) 3 4" xfId="16051" xr:uid="{00000000-0005-0000-0000-0000586E0000}"/>
    <cellStyle name="T_CTMTQG 2008_KH TPCP vung TNB (03-1-2012) 3 4 2" xfId="36606" xr:uid="{00000000-0005-0000-0000-0000596E0000}"/>
    <cellStyle name="T_CTMTQG 2008_KH TPCP vung TNB (03-1-2012) 3 5" xfId="36601" xr:uid="{00000000-0005-0000-0000-00005A6E0000}"/>
    <cellStyle name="T_CTMTQG 2008_KH TPCP vung TNB (03-1-2012) 4" xfId="388" xr:uid="{00000000-0005-0000-0000-00005B6E0000}"/>
    <cellStyle name="T_CTMTQG 2008_KH TPCP vung TNB (03-1-2012) 4 2" xfId="11405" xr:uid="{00000000-0005-0000-0000-00005C6E0000}"/>
    <cellStyle name="T_CTMTQG 2008_KH TPCP vung TNB (03-1-2012) 4 2 2" xfId="20602" xr:uid="{00000000-0005-0000-0000-00005D6E0000}"/>
    <cellStyle name="T_CTMTQG 2008_KH TPCP vung TNB (03-1-2012) 4 2 2 2" xfId="36609" xr:uid="{00000000-0005-0000-0000-00005E6E0000}"/>
    <cellStyle name="T_CTMTQG 2008_KH TPCP vung TNB (03-1-2012) 4 2 3" xfId="36608" xr:uid="{00000000-0005-0000-0000-00005F6E0000}"/>
    <cellStyle name="T_CTMTQG 2008_KH TPCP vung TNB (03-1-2012) 4 3" xfId="15296" xr:uid="{00000000-0005-0000-0000-0000606E0000}"/>
    <cellStyle name="T_CTMTQG 2008_KH TPCP vung TNB (03-1-2012) 4 3 2" xfId="36610" xr:uid="{00000000-0005-0000-0000-0000616E0000}"/>
    <cellStyle name="T_CTMTQG 2008_KH TPCP vung TNB (03-1-2012) 4 4" xfId="36607" xr:uid="{00000000-0005-0000-0000-0000626E0000}"/>
    <cellStyle name="T_CTMTQG 2008_KH TPCP vung TNB (03-1-2012) 5" xfId="11406" xr:uid="{00000000-0005-0000-0000-0000636E0000}"/>
    <cellStyle name="T_CTMTQG 2008_KH TPCP vung TNB (03-1-2012) 5 2" xfId="20603" xr:uid="{00000000-0005-0000-0000-0000646E0000}"/>
    <cellStyle name="T_CTMTQG 2008_KH TPCP vung TNB (03-1-2012) 5 2 2" xfId="36612" xr:uid="{00000000-0005-0000-0000-0000656E0000}"/>
    <cellStyle name="T_CTMTQG 2008_KH TPCP vung TNB (03-1-2012) 5 3" xfId="36611" xr:uid="{00000000-0005-0000-0000-0000666E0000}"/>
    <cellStyle name="T_CTMTQG 2008_KH TPCP vung TNB (03-1-2012) 6" xfId="11407" xr:uid="{00000000-0005-0000-0000-0000676E0000}"/>
    <cellStyle name="T_CTMTQG 2008_KH TPCP vung TNB (03-1-2012) 6 2" xfId="20604" xr:uid="{00000000-0005-0000-0000-0000686E0000}"/>
    <cellStyle name="T_CTMTQG 2008_KH TPCP vung TNB (03-1-2012) 6 2 2" xfId="36614" xr:uid="{00000000-0005-0000-0000-0000696E0000}"/>
    <cellStyle name="T_CTMTQG 2008_KH TPCP vung TNB (03-1-2012) 6 3" xfId="36613" xr:uid="{00000000-0005-0000-0000-00006A6E0000}"/>
    <cellStyle name="T_CTMTQG 2008_KH TPCP vung TNB (03-1-2012) 7" xfId="20591" xr:uid="{00000000-0005-0000-0000-00006B6E0000}"/>
    <cellStyle name="T_CTMTQG 2008_KH TPCP vung TNB (03-1-2012) 7 2" xfId="36615" xr:uid="{00000000-0005-0000-0000-00006C6E0000}"/>
    <cellStyle name="T_CTMTQG 2008_KH TPCP vung TNB (03-1-2012) 8" xfId="36584" xr:uid="{00000000-0005-0000-0000-00006D6E0000}"/>
    <cellStyle name="T_CTMTQG 2008_KH XDCB_2008 lan 1" xfId="2929" xr:uid="{00000000-0005-0000-0000-00006E6E0000}"/>
    <cellStyle name="T_CTMTQG 2008_KH XDCB_2008 lan 1 2" xfId="11409" xr:uid="{00000000-0005-0000-0000-00006F6E0000}"/>
    <cellStyle name="T_CTMTQG 2008_KH XDCB_2008 lan 1 2 2" xfId="11410" xr:uid="{00000000-0005-0000-0000-0000706E0000}"/>
    <cellStyle name="T_CTMTQG 2008_KH XDCB_2008 lan 1 2 2 2" xfId="11411" xr:uid="{00000000-0005-0000-0000-0000716E0000}"/>
    <cellStyle name="T_CTMTQG 2008_KH XDCB_2008 lan 1 2 2 2 2" xfId="20608" xr:uid="{00000000-0005-0000-0000-0000726E0000}"/>
    <cellStyle name="T_CTMTQG 2008_KH XDCB_2008 lan 1 2 2 2 2 2" xfId="36620" xr:uid="{00000000-0005-0000-0000-0000736E0000}"/>
    <cellStyle name="T_CTMTQG 2008_KH XDCB_2008 lan 1 2 2 2 3" xfId="36619" xr:uid="{00000000-0005-0000-0000-0000746E0000}"/>
    <cellStyle name="T_CTMTQG 2008_KH XDCB_2008 lan 1 2 2 3" xfId="11412" xr:uid="{00000000-0005-0000-0000-0000756E0000}"/>
    <cellStyle name="T_CTMTQG 2008_KH XDCB_2008 lan 1 2 2 3 2" xfId="20609" xr:uid="{00000000-0005-0000-0000-0000766E0000}"/>
    <cellStyle name="T_CTMTQG 2008_KH XDCB_2008 lan 1 2 2 3 2 2" xfId="36622" xr:uid="{00000000-0005-0000-0000-0000776E0000}"/>
    <cellStyle name="T_CTMTQG 2008_KH XDCB_2008 lan 1 2 2 3 3" xfId="36621" xr:uid="{00000000-0005-0000-0000-0000786E0000}"/>
    <cellStyle name="T_CTMTQG 2008_KH XDCB_2008 lan 1 2 2 4" xfId="20607" xr:uid="{00000000-0005-0000-0000-0000796E0000}"/>
    <cellStyle name="T_CTMTQG 2008_KH XDCB_2008 lan 1 2 2 4 2" xfId="36623" xr:uid="{00000000-0005-0000-0000-00007A6E0000}"/>
    <cellStyle name="T_CTMTQG 2008_KH XDCB_2008 lan 1 2 2 5" xfId="36618" xr:uid="{00000000-0005-0000-0000-00007B6E0000}"/>
    <cellStyle name="T_CTMTQG 2008_KH XDCB_2008 lan 1 2 3" xfId="11413" xr:uid="{00000000-0005-0000-0000-00007C6E0000}"/>
    <cellStyle name="T_CTMTQG 2008_KH XDCB_2008 lan 1 2 3 2" xfId="11414" xr:uid="{00000000-0005-0000-0000-00007D6E0000}"/>
    <cellStyle name="T_CTMTQG 2008_KH XDCB_2008 lan 1 2 3 2 2" xfId="20611" xr:uid="{00000000-0005-0000-0000-00007E6E0000}"/>
    <cellStyle name="T_CTMTQG 2008_KH XDCB_2008 lan 1 2 3 2 2 2" xfId="36626" xr:uid="{00000000-0005-0000-0000-00007F6E0000}"/>
    <cellStyle name="T_CTMTQG 2008_KH XDCB_2008 lan 1 2 3 2 3" xfId="36625" xr:uid="{00000000-0005-0000-0000-0000806E0000}"/>
    <cellStyle name="T_CTMTQG 2008_KH XDCB_2008 lan 1 2 3 3" xfId="20610" xr:uid="{00000000-0005-0000-0000-0000816E0000}"/>
    <cellStyle name="T_CTMTQG 2008_KH XDCB_2008 lan 1 2 3 3 2" xfId="36627" xr:uid="{00000000-0005-0000-0000-0000826E0000}"/>
    <cellStyle name="T_CTMTQG 2008_KH XDCB_2008 lan 1 2 3 4" xfId="36624" xr:uid="{00000000-0005-0000-0000-0000836E0000}"/>
    <cellStyle name="T_CTMTQG 2008_KH XDCB_2008 lan 1 2 4" xfId="11416" xr:uid="{00000000-0005-0000-0000-0000846E0000}"/>
    <cellStyle name="T_CTMTQG 2008_KH XDCB_2008 lan 1 2 4 2" xfId="20613" xr:uid="{00000000-0005-0000-0000-0000856E0000}"/>
    <cellStyle name="T_CTMTQG 2008_KH XDCB_2008 lan 1 2 4 2 2" xfId="36629" xr:uid="{00000000-0005-0000-0000-0000866E0000}"/>
    <cellStyle name="T_CTMTQG 2008_KH XDCB_2008 lan 1 2 4 3" xfId="36628" xr:uid="{00000000-0005-0000-0000-0000876E0000}"/>
    <cellStyle name="T_CTMTQG 2008_KH XDCB_2008 lan 1 2 5" xfId="11417" xr:uid="{00000000-0005-0000-0000-0000886E0000}"/>
    <cellStyle name="T_CTMTQG 2008_KH XDCB_2008 lan 1 2 5 2" xfId="20614" xr:uid="{00000000-0005-0000-0000-0000896E0000}"/>
    <cellStyle name="T_CTMTQG 2008_KH XDCB_2008 lan 1 2 5 2 2" xfId="36631" xr:uid="{00000000-0005-0000-0000-00008A6E0000}"/>
    <cellStyle name="T_CTMTQG 2008_KH XDCB_2008 lan 1 2 5 3" xfId="36630" xr:uid="{00000000-0005-0000-0000-00008B6E0000}"/>
    <cellStyle name="T_CTMTQG 2008_KH XDCB_2008 lan 1 2 6" xfId="20606" xr:uid="{00000000-0005-0000-0000-00008C6E0000}"/>
    <cellStyle name="T_CTMTQG 2008_KH XDCB_2008 lan 1 2 6 2" xfId="36632" xr:uid="{00000000-0005-0000-0000-00008D6E0000}"/>
    <cellStyle name="T_CTMTQG 2008_KH XDCB_2008 lan 1 2 7" xfId="36617" xr:uid="{00000000-0005-0000-0000-00008E6E0000}"/>
    <cellStyle name="T_CTMTQG 2008_KH XDCB_2008 lan 1 3" xfId="11419" xr:uid="{00000000-0005-0000-0000-00008F6E0000}"/>
    <cellStyle name="T_CTMTQG 2008_KH XDCB_2008 lan 1 3 2" xfId="11420" xr:uid="{00000000-0005-0000-0000-0000906E0000}"/>
    <cellStyle name="T_CTMTQG 2008_KH XDCB_2008 lan 1 3 2 2" xfId="20617" xr:uid="{00000000-0005-0000-0000-0000916E0000}"/>
    <cellStyle name="T_CTMTQG 2008_KH XDCB_2008 lan 1 3 2 2 2" xfId="36635" xr:uid="{00000000-0005-0000-0000-0000926E0000}"/>
    <cellStyle name="T_CTMTQG 2008_KH XDCB_2008 lan 1 3 2 3" xfId="36634" xr:uid="{00000000-0005-0000-0000-0000936E0000}"/>
    <cellStyle name="T_CTMTQG 2008_KH XDCB_2008 lan 1 3 3" xfId="11421" xr:uid="{00000000-0005-0000-0000-0000946E0000}"/>
    <cellStyle name="T_CTMTQG 2008_KH XDCB_2008 lan 1 3 3 2" xfId="20618" xr:uid="{00000000-0005-0000-0000-0000956E0000}"/>
    <cellStyle name="T_CTMTQG 2008_KH XDCB_2008 lan 1 3 3 2 2" xfId="36637" xr:uid="{00000000-0005-0000-0000-0000966E0000}"/>
    <cellStyle name="T_CTMTQG 2008_KH XDCB_2008 lan 1 3 3 3" xfId="36636" xr:uid="{00000000-0005-0000-0000-0000976E0000}"/>
    <cellStyle name="T_CTMTQG 2008_KH XDCB_2008 lan 1 3 4" xfId="20616" xr:uid="{00000000-0005-0000-0000-0000986E0000}"/>
    <cellStyle name="T_CTMTQG 2008_KH XDCB_2008 lan 1 3 4 2" xfId="36638" xr:uid="{00000000-0005-0000-0000-0000996E0000}"/>
    <cellStyle name="T_CTMTQG 2008_KH XDCB_2008 lan 1 3 5" xfId="36633" xr:uid="{00000000-0005-0000-0000-00009A6E0000}"/>
    <cellStyle name="T_CTMTQG 2008_KH XDCB_2008 lan 1 4" xfId="11422" xr:uid="{00000000-0005-0000-0000-00009B6E0000}"/>
    <cellStyle name="T_CTMTQG 2008_KH XDCB_2008 lan 1 4 2" xfId="11423" xr:uid="{00000000-0005-0000-0000-00009C6E0000}"/>
    <cellStyle name="T_CTMTQG 2008_KH XDCB_2008 lan 1 4 2 2" xfId="20620" xr:uid="{00000000-0005-0000-0000-00009D6E0000}"/>
    <cellStyle name="T_CTMTQG 2008_KH XDCB_2008 lan 1 4 2 2 2" xfId="36641" xr:uid="{00000000-0005-0000-0000-00009E6E0000}"/>
    <cellStyle name="T_CTMTQG 2008_KH XDCB_2008 lan 1 4 2 3" xfId="36640" xr:uid="{00000000-0005-0000-0000-00009F6E0000}"/>
    <cellStyle name="T_CTMTQG 2008_KH XDCB_2008 lan 1 4 3" xfId="20619" xr:uid="{00000000-0005-0000-0000-0000A06E0000}"/>
    <cellStyle name="T_CTMTQG 2008_KH XDCB_2008 lan 1 4 3 2" xfId="36642" xr:uid="{00000000-0005-0000-0000-0000A16E0000}"/>
    <cellStyle name="T_CTMTQG 2008_KH XDCB_2008 lan 1 4 4" xfId="36639" xr:uid="{00000000-0005-0000-0000-0000A26E0000}"/>
    <cellStyle name="T_CTMTQG 2008_KH XDCB_2008 lan 1 5" xfId="11424" xr:uid="{00000000-0005-0000-0000-0000A36E0000}"/>
    <cellStyle name="T_CTMTQG 2008_KH XDCB_2008 lan 1 5 2" xfId="20621" xr:uid="{00000000-0005-0000-0000-0000A46E0000}"/>
    <cellStyle name="T_CTMTQG 2008_KH XDCB_2008 lan 1 5 2 2" xfId="36644" xr:uid="{00000000-0005-0000-0000-0000A56E0000}"/>
    <cellStyle name="T_CTMTQG 2008_KH XDCB_2008 lan 1 5 3" xfId="36643" xr:uid="{00000000-0005-0000-0000-0000A66E0000}"/>
    <cellStyle name="T_CTMTQG 2008_KH XDCB_2008 lan 1 6" xfId="5878" xr:uid="{00000000-0005-0000-0000-0000A76E0000}"/>
    <cellStyle name="T_CTMTQG 2008_KH XDCB_2008 lan 1 6 2" xfId="17239" xr:uid="{00000000-0005-0000-0000-0000A86E0000}"/>
    <cellStyle name="T_CTMTQG 2008_KH XDCB_2008 lan 1 6 2 2" xfId="36646" xr:uid="{00000000-0005-0000-0000-0000A96E0000}"/>
    <cellStyle name="T_CTMTQG 2008_KH XDCB_2008 lan 1 6 3" xfId="36645" xr:uid="{00000000-0005-0000-0000-0000AA6E0000}"/>
    <cellStyle name="T_CTMTQG 2008_KH XDCB_2008 lan 1 7" xfId="16225" xr:uid="{00000000-0005-0000-0000-0000AB6E0000}"/>
    <cellStyle name="T_CTMTQG 2008_KH XDCB_2008 lan 1 7 2" xfId="36647" xr:uid="{00000000-0005-0000-0000-0000AC6E0000}"/>
    <cellStyle name="T_CTMTQG 2008_KH XDCB_2008 lan 1 8" xfId="36616" xr:uid="{00000000-0005-0000-0000-0000AD6E0000}"/>
    <cellStyle name="T_CTMTQG 2008_KH XDCB_2008 lan 1 sua ngay 27-10" xfId="11425" xr:uid="{00000000-0005-0000-0000-0000AE6E0000}"/>
    <cellStyle name="T_CTMTQG 2008_KH XDCB_2008 lan 1 sua ngay 27-10 2" xfId="11426" xr:uid="{00000000-0005-0000-0000-0000AF6E0000}"/>
    <cellStyle name="T_CTMTQG 2008_KH XDCB_2008 lan 1 sua ngay 27-10 2 2" xfId="11427" xr:uid="{00000000-0005-0000-0000-0000B06E0000}"/>
    <cellStyle name="T_CTMTQG 2008_KH XDCB_2008 lan 1 sua ngay 27-10 2 2 2" xfId="11428" xr:uid="{00000000-0005-0000-0000-0000B16E0000}"/>
    <cellStyle name="T_CTMTQG 2008_KH XDCB_2008 lan 1 sua ngay 27-10 2 2 2 2" xfId="20625" xr:uid="{00000000-0005-0000-0000-0000B26E0000}"/>
    <cellStyle name="T_CTMTQG 2008_KH XDCB_2008 lan 1 sua ngay 27-10 2 2 2 2 2" xfId="36652" xr:uid="{00000000-0005-0000-0000-0000B36E0000}"/>
    <cellStyle name="T_CTMTQG 2008_KH XDCB_2008 lan 1 sua ngay 27-10 2 2 2 3" xfId="36651" xr:uid="{00000000-0005-0000-0000-0000B46E0000}"/>
    <cellStyle name="T_CTMTQG 2008_KH XDCB_2008 lan 1 sua ngay 27-10 2 2 3" xfId="11429" xr:uid="{00000000-0005-0000-0000-0000B56E0000}"/>
    <cellStyle name="T_CTMTQG 2008_KH XDCB_2008 lan 1 sua ngay 27-10 2 2 3 2" xfId="20626" xr:uid="{00000000-0005-0000-0000-0000B66E0000}"/>
    <cellStyle name="T_CTMTQG 2008_KH XDCB_2008 lan 1 sua ngay 27-10 2 2 3 2 2" xfId="36654" xr:uid="{00000000-0005-0000-0000-0000B76E0000}"/>
    <cellStyle name="T_CTMTQG 2008_KH XDCB_2008 lan 1 sua ngay 27-10 2 2 3 3" xfId="36653" xr:uid="{00000000-0005-0000-0000-0000B86E0000}"/>
    <cellStyle name="T_CTMTQG 2008_KH XDCB_2008 lan 1 sua ngay 27-10 2 2 4" xfId="20624" xr:uid="{00000000-0005-0000-0000-0000B96E0000}"/>
    <cellStyle name="T_CTMTQG 2008_KH XDCB_2008 lan 1 sua ngay 27-10 2 2 4 2" xfId="36655" xr:uid="{00000000-0005-0000-0000-0000BA6E0000}"/>
    <cellStyle name="T_CTMTQG 2008_KH XDCB_2008 lan 1 sua ngay 27-10 2 2 5" xfId="36650" xr:uid="{00000000-0005-0000-0000-0000BB6E0000}"/>
    <cellStyle name="T_CTMTQG 2008_KH XDCB_2008 lan 1 sua ngay 27-10 2 3" xfId="11431" xr:uid="{00000000-0005-0000-0000-0000BC6E0000}"/>
    <cellStyle name="T_CTMTQG 2008_KH XDCB_2008 lan 1 sua ngay 27-10 2 3 2" xfId="11432" xr:uid="{00000000-0005-0000-0000-0000BD6E0000}"/>
    <cellStyle name="T_CTMTQG 2008_KH XDCB_2008 lan 1 sua ngay 27-10 2 3 2 2" xfId="20629" xr:uid="{00000000-0005-0000-0000-0000BE6E0000}"/>
    <cellStyle name="T_CTMTQG 2008_KH XDCB_2008 lan 1 sua ngay 27-10 2 3 2 2 2" xfId="36658" xr:uid="{00000000-0005-0000-0000-0000BF6E0000}"/>
    <cellStyle name="T_CTMTQG 2008_KH XDCB_2008 lan 1 sua ngay 27-10 2 3 2 3" xfId="36657" xr:uid="{00000000-0005-0000-0000-0000C06E0000}"/>
    <cellStyle name="T_CTMTQG 2008_KH XDCB_2008 lan 1 sua ngay 27-10 2 3 3" xfId="20628" xr:uid="{00000000-0005-0000-0000-0000C16E0000}"/>
    <cellStyle name="T_CTMTQG 2008_KH XDCB_2008 lan 1 sua ngay 27-10 2 3 3 2" xfId="36659" xr:uid="{00000000-0005-0000-0000-0000C26E0000}"/>
    <cellStyle name="T_CTMTQG 2008_KH XDCB_2008 lan 1 sua ngay 27-10 2 3 4" xfId="36656" xr:uid="{00000000-0005-0000-0000-0000C36E0000}"/>
    <cellStyle name="T_CTMTQG 2008_KH XDCB_2008 lan 1 sua ngay 27-10 2 4" xfId="11433" xr:uid="{00000000-0005-0000-0000-0000C46E0000}"/>
    <cellStyle name="T_CTMTQG 2008_KH XDCB_2008 lan 1 sua ngay 27-10 2 4 2" xfId="20630" xr:uid="{00000000-0005-0000-0000-0000C56E0000}"/>
    <cellStyle name="T_CTMTQG 2008_KH XDCB_2008 lan 1 sua ngay 27-10 2 4 2 2" xfId="36661" xr:uid="{00000000-0005-0000-0000-0000C66E0000}"/>
    <cellStyle name="T_CTMTQG 2008_KH XDCB_2008 lan 1 sua ngay 27-10 2 4 3" xfId="36660" xr:uid="{00000000-0005-0000-0000-0000C76E0000}"/>
    <cellStyle name="T_CTMTQG 2008_KH XDCB_2008 lan 1 sua ngay 27-10 2 5" xfId="11434" xr:uid="{00000000-0005-0000-0000-0000C86E0000}"/>
    <cellStyle name="T_CTMTQG 2008_KH XDCB_2008 lan 1 sua ngay 27-10 2 5 2" xfId="20631" xr:uid="{00000000-0005-0000-0000-0000C96E0000}"/>
    <cellStyle name="T_CTMTQG 2008_KH XDCB_2008 lan 1 sua ngay 27-10 2 5 2 2" xfId="36663" xr:uid="{00000000-0005-0000-0000-0000CA6E0000}"/>
    <cellStyle name="T_CTMTQG 2008_KH XDCB_2008 lan 1 sua ngay 27-10 2 5 3" xfId="36662" xr:uid="{00000000-0005-0000-0000-0000CB6E0000}"/>
    <cellStyle name="T_CTMTQG 2008_KH XDCB_2008 lan 1 sua ngay 27-10 2 6" xfId="20623" xr:uid="{00000000-0005-0000-0000-0000CC6E0000}"/>
    <cellStyle name="T_CTMTQG 2008_KH XDCB_2008 lan 1 sua ngay 27-10 2 6 2" xfId="36664" xr:uid="{00000000-0005-0000-0000-0000CD6E0000}"/>
    <cellStyle name="T_CTMTQG 2008_KH XDCB_2008 lan 1 sua ngay 27-10 2 7" xfId="36649" xr:uid="{00000000-0005-0000-0000-0000CE6E0000}"/>
    <cellStyle name="T_CTMTQG 2008_KH XDCB_2008 lan 1 sua ngay 27-10 3" xfId="11435" xr:uid="{00000000-0005-0000-0000-0000CF6E0000}"/>
    <cellStyle name="T_CTMTQG 2008_KH XDCB_2008 lan 1 sua ngay 27-10 3 2" xfId="11436" xr:uid="{00000000-0005-0000-0000-0000D06E0000}"/>
    <cellStyle name="T_CTMTQG 2008_KH XDCB_2008 lan 1 sua ngay 27-10 3 2 2" xfId="20633" xr:uid="{00000000-0005-0000-0000-0000D16E0000}"/>
    <cellStyle name="T_CTMTQG 2008_KH XDCB_2008 lan 1 sua ngay 27-10 3 2 2 2" xfId="36667" xr:uid="{00000000-0005-0000-0000-0000D26E0000}"/>
    <cellStyle name="T_CTMTQG 2008_KH XDCB_2008 lan 1 sua ngay 27-10 3 2 3" xfId="36666" xr:uid="{00000000-0005-0000-0000-0000D36E0000}"/>
    <cellStyle name="T_CTMTQG 2008_KH XDCB_2008 lan 1 sua ngay 27-10 3 3" xfId="11437" xr:uid="{00000000-0005-0000-0000-0000D46E0000}"/>
    <cellStyle name="T_CTMTQG 2008_KH XDCB_2008 lan 1 sua ngay 27-10 3 3 2" xfId="20634" xr:uid="{00000000-0005-0000-0000-0000D56E0000}"/>
    <cellStyle name="T_CTMTQG 2008_KH XDCB_2008 lan 1 sua ngay 27-10 3 3 2 2" xfId="36669" xr:uid="{00000000-0005-0000-0000-0000D66E0000}"/>
    <cellStyle name="T_CTMTQG 2008_KH XDCB_2008 lan 1 sua ngay 27-10 3 3 3" xfId="36668" xr:uid="{00000000-0005-0000-0000-0000D76E0000}"/>
    <cellStyle name="T_CTMTQG 2008_KH XDCB_2008 lan 1 sua ngay 27-10 3 4" xfId="20632" xr:uid="{00000000-0005-0000-0000-0000D86E0000}"/>
    <cellStyle name="T_CTMTQG 2008_KH XDCB_2008 lan 1 sua ngay 27-10 3 4 2" xfId="36670" xr:uid="{00000000-0005-0000-0000-0000D96E0000}"/>
    <cellStyle name="T_CTMTQG 2008_KH XDCB_2008 lan 1 sua ngay 27-10 3 5" xfId="36665" xr:uid="{00000000-0005-0000-0000-0000DA6E0000}"/>
    <cellStyle name="T_CTMTQG 2008_KH XDCB_2008 lan 1 sua ngay 27-10 4" xfId="7874" xr:uid="{00000000-0005-0000-0000-0000DB6E0000}"/>
    <cellStyle name="T_CTMTQG 2008_KH XDCB_2008 lan 1 sua ngay 27-10 4 2" xfId="4054" xr:uid="{00000000-0005-0000-0000-0000DC6E0000}"/>
    <cellStyle name="T_CTMTQG 2008_KH XDCB_2008 lan 1 sua ngay 27-10 4 2 2" xfId="16628" xr:uid="{00000000-0005-0000-0000-0000DD6E0000}"/>
    <cellStyle name="T_CTMTQG 2008_KH XDCB_2008 lan 1 sua ngay 27-10 4 2 2 2" xfId="36673" xr:uid="{00000000-0005-0000-0000-0000DE6E0000}"/>
    <cellStyle name="T_CTMTQG 2008_KH XDCB_2008 lan 1 sua ngay 27-10 4 2 3" xfId="36672" xr:uid="{00000000-0005-0000-0000-0000DF6E0000}"/>
    <cellStyle name="T_CTMTQG 2008_KH XDCB_2008 lan 1 sua ngay 27-10 4 3" xfId="18081" xr:uid="{00000000-0005-0000-0000-0000E06E0000}"/>
    <cellStyle name="T_CTMTQG 2008_KH XDCB_2008 lan 1 sua ngay 27-10 4 3 2" xfId="36674" xr:uid="{00000000-0005-0000-0000-0000E16E0000}"/>
    <cellStyle name="T_CTMTQG 2008_KH XDCB_2008 lan 1 sua ngay 27-10 4 4" xfId="36671" xr:uid="{00000000-0005-0000-0000-0000E26E0000}"/>
    <cellStyle name="T_CTMTQG 2008_KH XDCB_2008 lan 1 sua ngay 27-10 5" xfId="11438" xr:uid="{00000000-0005-0000-0000-0000E36E0000}"/>
    <cellStyle name="T_CTMTQG 2008_KH XDCB_2008 lan 1 sua ngay 27-10 5 2" xfId="20635" xr:uid="{00000000-0005-0000-0000-0000E46E0000}"/>
    <cellStyle name="T_CTMTQG 2008_KH XDCB_2008 lan 1 sua ngay 27-10 5 2 2" xfId="36676" xr:uid="{00000000-0005-0000-0000-0000E56E0000}"/>
    <cellStyle name="T_CTMTQG 2008_KH XDCB_2008 lan 1 sua ngay 27-10 5 3" xfId="36675" xr:uid="{00000000-0005-0000-0000-0000E66E0000}"/>
    <cellStyle name="T_CTMTQG 2008_KH XDCB_2008 lan 1 sua ngay 27-10 6" xfId="11439" xr:uid="{00000000-0005-0000-0000-0000E76E0000}"/>
    <cellStyle name="T_CTMTQG 2008_KH XDCB_2008 lan 1 sua ngay 27-10 6 2" xfId="20636" xr:uid="{00000000-0005-0000-0000-0000E86E0000}"/>
    <cellStyle name="T_CTMTQG 2008_KH XDCB_2008 lan 1 sua ngay 27-10 6 2 2" xfId="36678" xr:uid="{00000000-0005-0000-0000-0000E96E0000}"/>
    <cellStyle name="T_CTMTQG 2008_KH XDCB_2008 lan 1 sua ngay 27-10 6 3" xfId="36677" xr:uid="{00000000-0005-0000-0000-0000EA6E0000}"/>
    <cellStyle name="T_CTMTQG 2008_KH XDCB_2008 lan 1 sua ngay 27-10 7" xfId="20622" xr:uid="{00000000-0005-0000-0000-0000EB6E0000}"/>
    <cellStyle name="T_CTMTQG 2008_KH XDCB_2008 lan 1 sua ngay 27-10 7 2" xfId="36679" xr:uid="{00000000-0005-0000-0000-0000EC6E0000}"/>
    <cellStyle name="T_CTMTQG 2008_KH XDCB_2008 lan 1 sua ngay 27-10 8" xfId="36648" xr:uid="{00000000-0005-0000-0000-0000ED6E0000}"/>
    <cellStyle name="T_CTMTQG 2008_KH XDCB_2008 lan 1 sua ngay 27-10_!1 1 bao cao giao KH ve HTCMT vung TNB   12-12-2011" xfId="1582" xr:uid="{00000000-0005-0000-0000-0000EE6E0000}"/>
    <cellStyle name="T_CTMTQG 2008_KH XDCB_2008 lan 1 sua ngay 27-10_!1 1 bao cao giao KH ve HTCMT vung TNB   12-12-2011 2" xfId="11440" xr:uid="{00000000-0005-0000-0000-0000EF6E0000}"/>
    <cellStyle name="T_CTMTQG 2008_KH XDCB_2008 lan 1 sua ngay 27-10_!1 1 bao cao giao KH ve HTCMT vung TNB   12-12-2011 2 2" xfId="7927" xr:uid="{00000000-0005-0000-0000-0000F06E0000}"/>
    <cellStyle name="T_CTMTQG 2008_KH XDCB_2008 lan 1 sua ngay 27-10_!1 1 bao cao giao KH ve HTCMT vung TNB   12-12-2011 2 2 2" xfId="7931" xr:uid="{00000000-0005-0000-0000-0000F16E0000}"/>
    <cellStyle name="T_CTMTQG 2008_KH XDCB_2008 lan 1 sua ngay 27-10_!1 1 bao cao giao KH ve HTCMT vung TNB   12-12-2011 2 2 2 2" xfId="18100" xr:uid="{00000000-0005-0000-0000-0000F26E0000}"/>
    <cellStyle name="T_CTMTQG 2008_KH XDCB_2008 lan 1 sua ngay 27-10_!1 1 bao cao giao KH ve HTCMT vung TNB   12-12-2011 2 2 2 2 2" xfId="36684" xr:uid="{00000000-0005-0000-0000-0000F36E0000}"/>
    <cellStyle name="T_CTMTQG 2008_KH XDCB_2008 lan 1 sua ngay 27-10_!1 1 bao cao giao KH ve HTCMT vung TNB   12-12-2011 2 2 2 3" xfId="36683" xr:uid="{00000000-0005-0000-0000-0000F46E0000}"/>
    <cellStyle name="T_CTMTQG 2008_KH XDCB_2008 lan 1 sua ngay 27-10_!1 1 bao cao giao KH ve HTCMT vung TNB   12-12-2011 2 2 3" xfId="7933" xr:uid="{00000000-0005-0000-0000-0000F56E0000}"/>
    <cellStyle name="T_CTMTQG 2008_KH XDCB_2008 lan 1 sua ngay 27-10_!1 1 bao cao giao KH ve HTCMT vung TNB   12-12-2011 2 2 3 2" xfId="18101" xr:uid="{00000000-0005-0000-0000-0000F66E0000}"/>
    <cellStyle name="T_CTMTQG 2008_KH XDCB_2008 lan 1 sua ngay 27-10_!1 1 bao cao giao KH ve HTCMT vung TNB   12-12-2011 2 2 3 2 2" xfId="36686" xr:uid="{00000000-0005-0000-0000-0000F76E0000}"/>
    <cellStyle name="T_CTMTQG 2008_KH XDCB_2008 lan 1 sua ngay 27-10_!1 1 bao cao giao KH ve HTCMT vung TNB   12-12-2011 2 2 3 3" xfId="36685" xr:uid="{00000000-0005-0000-0000-0000F86E0000}"/>
    <cellStyle name="T_CTMTQG 2008_KH XDCB_2008 lan 1 sua ngay 27-10_!1 1 bao cao giao KH ve HTCMT vung TNB   12-12-2011 2 2 4" xfId="18098" xr:uid="{00000000-0005-0000-0000-0000F96E0000}"/>
    <cellStyle name="T_CTMTQG 2008_KH XDCB_2008 lan 1 sua ngay 27-10_!1 1 bao cao giao KH ve HTCMT vung TNB   12-12-2011 2 2 4 2" xfId="36687" xr:uid="{00000000-0005-0000-0000-0000FA6E0000}"/>
    <cellStyle name="T_CTMTQG 2008_KH XDCB_2008 lan 1 sua ngay 27-10_!1 1 bao cao giao KH ve HTCMT vung TNB   12-12-2011 2 2 5" xfId="36682" xr:uid="{00000000-0005-0000-0000-0000FB6E0000}"/>
    <cellStyle name="T_CTMTQG 2008_KH XDCB_2008 lan 1 sua ngay 27-10_!1 1 bao cao giao KH ve HTCMT vung TNB   12-12-2011 2 3" xfId="4840" xr:uid="{00000000-0005-0000-0000-0000FC6E0000}"/>
    <cellStyle name="T_CTMTQG 2008_KH XDCB_2008 lan 1 sua ngay 27-10_!1 1 bao cao giao KH ve HTCMT vung TNB   12-12-2011 2 3 2" xfId="4849" xr:uid="{00000000-0005-0000-0000-0000FD6E0000}"/>
    <cellStyle name="T_CTMTQG 2008_KH XDCB_2008 lan 1 sua ngay 27-10_!1 1 bao cao giao KH ve HTCMT vung TNB   12-12-2011 2 3 2 2" xfId="16875" xr:uid="{00000000-0005-0000-0000-0000FE6E0000}"/>
    <cellStyle name="T_CTMTQG 2008_KH XDCB_2008 lan 1 sua ngay 27-10_!1 1 bao cao giao KH ve HTCMT vung TNB   12-12-2011 2 3 2 2 2" xfId="36690" xr:uid="{00000000-0005-0000-0000-0000FF6E0000}"/>
    <cellStyle name="T_CTMTQG 2008_KH XDCB_2008 lan 1 sua ngay 27-10_!1 1 bao cao giao KH ve HTCMT vung TNB   12-12-2011 2 3 2 3" xfId="36689" xr:uid="{00000000-0005-0000-0000-0000006F0000}"/>
    <cellStyle name="T_CTMTQG 2008_KH XDCB_2008 lan 1 sua ngay 27-10_!1 1 bao cao giao KH ve HTCMT vung TNB   12-12-2011 2 3 3" xfId="16872" xr:uid="{00000000-0005-0000-0000-0000016F0000}"/>
    <cellStyle name="T_CTMTQG 2008_KH XDCB_2008 lan 1 sua ngay 27-10_!1 1 bao cao giao KH ve HTCMT vung TNB   12-12-2011 2 3 3 2" xfId="36691" xr:uid="{00000000-0005-0000-0000-0000026F0000}"/>
    <cellStyle name="T_CTMTQG 2008_KH XDCB_2008 lan 1 sua ngay 27-10_!1 1 bao cao giao KH ve HTCMT vung TNB   12-12-2011 2 3 4" xfId="36688" xr:uid="{00000000-0005-0000-0000-0000036F0000}"/>
    <cellStyle name="T_CTMTQG 2008_KH XDCB_2008 lan 1 sua ngay 27-10_!1 1 bao cao giao KH ve HTCMT vung TNB   12-12-2011 2 4" xfId="1431" xr:uid="{00000000-0005-0000-0000-0000046F0000}"/>
    <cellStyle name="T_CTMTQG 2008_KH XDCB_2008 lan 1 sua ngay 27-10_!1 1 bao cao giao KH ve HTCMT vung TNB   12-12-2011 2 4 2" xfId="15701" xr:uid="{00000000-0005-0000-0000-0000056F0000}"/>
    <cellStyle name="T_CTMTQG 2008_KH XDCB_2008 lan 1 sua ngay 27-10_!1 1 bao cao giao KH ve HTCMT vung TNB   12-12-2011 2 4 2 2" xfId="36693" xr:uid="{00000000-0005-0000-0000-0000066F0000}"/>
    <cellStyle name="T_CTMTQG 2008_KH XDCB_2008 lan 1 sua ngay 27-10_!1 1 bao cao giao KH ve HTCMT vung TNB   12-12-2011 2 4 3" xfId="36692" xr:uid="{00000000-0005-0000-0000-0000076F0000}"/>
    <cellStyle name="T_CTMTQG 2008_KH XDCB_2008 lan 1 sua ngay 27-10_!1 1 bao cao giao KH ve HTCMT vung TNB   12-12-2011 2 5" xfId="11306" xr:uid="{00000000-0005-0000-0000-0000086F0000}"/>
    <cellStyle name="T_CTMTQG 2008_KH XDCB_2008 lan 1 sua ngay 27-10_!1 1 bao cao giao KH ve HTCMT vung TNB   12-12-2011 2 5 2" xfId="20505" xr:uid="{00000000-0005-0000-0000-0000096F0000}"/>
    <cellStyle name="T_CTMTQG 2008_KH XDCB_2008 lan 1 sua ngay 27-10_!1 1 bao cao giao KH ve HTCMT vung TNB   12-12-2011 2 5 2 2" xfId="36695" xr:uid="{00000000-0005-0000-0000-00000A6F0000}"/>
    <cellStyle name="T_CTMTQG 2008_KH XDCB_2008 lan 1 sua ngay 27-10_!1 1 bao cao giao KH ve HTCMT vung TNB   12-12-2011 2 5 3" xfId="36694" xr:uid="{00000000-0005-0000-0000-00000B6F0000}"/>
    <cellStyle name="T_CTMTQG 2008_KH XDCB_2008 lan 1 sua ngay 27-10_!1 1 bao cao giao KH ve HTCMT vung TNB   12-12-2011 2 6" xfId="20637" xr:uid="{00000000-0005-0000-0000-00000C6F0000}"/>
    <cellStyle name="T_CTMTQG 2008_KH XDCB_2008 lan 1 sua ngay 27-10_!1 1 bao cao giao KH ve HTCMT vung TNB   12-12-2011 2 6 2" xfId="36696" xr:uid="{00000000-0005-0000-0000-00000D6F0000}"/>
    <cellStyle name="T_CTMTQG 2008_KH XDCB_2008 lan 1 sua ngay 27-10_!1 1 bao cao giao KH ve HTCMT vung TNB   12-12-2011 2 7" xfId="36681" xr:uid="{00000000-0005-0000-0000-00000E6F0000}"/>
    <cellStyle name="T_CTMTQG 2008_KH XDCB_2008 lan 1 sua ngay 27-10_!1 1 bao cao giao KH ve HTCMT vung TNB   12-12-2011 3" xfId="11441" xr:uid="{00000000-0005-0000-0000-00000F6F0000}"/>
    <cellStyle name="T_CTMTQG 2008_KH XDCB_2008 lan 1 sua ngay 27-10_!1 1 bao cao giao KH ve HTCMT vung TNB   12-12-2011 3 2" xfId="11442" xr:uid="{00000000-0005-0000-0000-0000106F0000}"/>
    <cellStyle name="T_CTMTQG 2008_KH XDCB_2008 lan 1 sua ngay 27-10_!1 1 bao cao giao KH ve HTCMT vung TNB   12-12-2011 3 2 2" xfId="20639" xr:uid="{00000000-0005-0000-0000-0000116F0000}"/>
    <cellStyle name="T_CTMTQG 2008_KH XDCB_2008 lan 1 sua ngay 27-10_!1 1 bao cao giao KH ve HTCMT vung TNB   12-12-2011 3 2 2 2" xfId="36699" xr:uid="{00000000-0005-0000-0000-0000126F0000}"/>
    <cellStyle name="T_CTMTQG 2008_KH XDCB_2008 lan 1 sua ngay 27-10_!1 1 bao cao giao KH ve HTCMT vung TNB   12-12-2011 3 2 3" xfId="36698" xr:uid="{00000000-0005-0000-0000-0000136F0000}"/>
    <cellStyle name="T_CTMTQG 2008_KH XDCB_2008 lan 1 sua ngay 27-10_!1 1 bao cao giao KH ve HTCMT vung TNB   12-12-2011 3 3" xfId="11443" xr:uid="{00000000-0005-0000-0000-0000146F0000}"/>
    <cellStyle name="T_CTMTQG 2008_KH XDCB_2008 lan 1 sua ngay 27-10_!1 1 bao cao giao KH ve HTCMT vung TNB   12-12-2011 3 3 2" xfId="20640" xr:uid="{00000000-0005-0000-0000-0000156F0000}"/>
    <cellStyle name="T_CTMTQG 2008_KH XDCB_2008 lan 1 sua ngay 27-10_!1 1 bao cao giao KH ve HTCMT vung TNB   12-12-2011 3 3 2 2" xfId="36701" xr:uid="{00000000-0005-0000-0000-0000166F0000}"/>
    <cellStyle name="T_CTMTQG 2008_KH XDCB_2008 lan 1 sua ngay 27-10_!1 1 bao cao giao KH ve HTCMT vung TNB   12-12-2011 3 3 3" xfId="36700" xr:uid="{00000000-0005-0000-0000-0000176F0000}"/>
    <cellStyle name="T_CTMTQG 2008_KH XDCB_2008 lan 1 sua ngay 27-10_!1 1 bao cao giao KH ve HTCMT vung TNB   12-12-2011 3 4" xfId="20638" xr:uid="{00000000-0005-0000-0000-0000186F0000}"/>
    <cellStyle name="T_CTMTQG 2008_KH XDCB_2008 lan 1 sua ngay 27-10_!1 1 bao cao giao KH ve HTCMT vung TNB   12-12-2011 3 4 2" xfId="36702" xr:uid="{00000000-0005-0000-0000-0000196F0000}"/>
    <cellStyle name="T_CTMTQG 2008_KH XDCB_2008 lan 1 sua ngay 27-10_!1 1 bao cao giao KH ve HTCMT vung TNB   12-12-2011 3 5" xfId="36697" xr:uid="{00000000-0005-0000-0000-00001A6F0000}"/>
    <cellStyle name="T_CTMTQG 2008_KH XDCB_2008 lan 1 sua ngay 27-10_!1 1 bao cao giao KH ve HTCMT vung TNB   12-12-2011 4" xfId="11444" xr:uid="{00000000-0005-0000-0000-00001B6F0000}"/>
    <cellStyle name="T_CTMTQG 2008_KH XDCB_2008 lan 1 sua ngay 27-10_!1 1 bao cao giao KH ve HTCMT vung TNB   12-12-2011 4 2" xfId="11445" xr:uid="{00000000-0005-0000-0000-00001C6F0000}"/>
    <cellStyle name="T_CTMTQG 2008_KH XDCB_2008 lan 1 sua ngay 27-10_!1 1 bao cao giao KH ve HTCMT vung TNB   12-12-2011 4 2 2" xfId="20642" xr:uid="{00000000-0005-0000-0000-00001D6F0000}"/>
    <cellStyle name="T_CTMTQG 2008_KH XDCB_2008 lan 1 sua ngay 27-10_!1 1 bao cao giao KH ve HTCMT vung TNB   12-12-2011 4 2 2 2" xfId="36705" xr:uid="{00000000-0005-0000-0000-00001E6F0000}"/>
    <cellStyle name="T_CTMTQG 2008_KH XDCB_2008 lan 1 sua ngay 27-10_!1 1 bao cao giao KH ve HTCMT vung TNB   12-12-2011 4 2 3" xfId="36704" xr:uid="{00000000-0005-0000-0000-00001F6F0000}"/>
    <cellStyle name="T_CTMTQG 2008_KH XDCB_2008 lan 1 sua ngay 27-10_!1 1 bao cao giao KH ve HTCMT vung TNB   12-12-2011 4 3" xfId="20641" xr:uid="{00000000-0005-0000-0000-0000206F0000}"/>
    <cellStyle name="T_CTMTQG 2008_KH XDCB_2008 lan 1 sua ngay 27-10_!1 1 bao cao giao KH ve HTCMT vung TNB   12-12-2011 4 3 2" xfId="36706" xr:uid="{00000000-0005-0000-0000-0000216F0000}"/>
    <cellStyle name="T_CTMTQG 2008_KH XDCB_2008 lan 1 sua ngay 27-10_!1 1 bao cao giao KH ve HTCMT vung TNB   12-12-2011 4 4" xfId="36703" xr:uid="{00000000-0005-0000-0000-0000226F0000}"/>
    <cellStyle name="T_CTMTQG 2008_KH XDCB_2008 lan 1 sua ngay 27-10_!1 1 bao cao giao KH ve HTCMT vung TNB   12-12-2011 5" xfId="11446" xr:uid="{00000000-0005-0000-0000-0000236F0000}"/>
    <cellStyle name="T_CTMTQG 2008_KH XDCB_2008 lan 1 sua ngay 27-10_!1 1 bao cao giao KH ve HTCMT vung TNB   12-12-2011 5 2" xfId="20643" xr:uid="{00000000-0005-0000-0000-0000246F0000}"/>
    <cellStyle name="T_CTMTQG 2008_KH XDCB_2008 lan 1 sua ngay 27-10_!1 1 bao cao giao KH ve HTCMT vung TNB   12-12-2011 5 2 2" xfId="36708" xr:uid="{00000000-0005-0000-0000-0000256F0000}"/>
    <cellStyle name="T_CTMTQG 2008_KH XDCB_2008 lan 1 sua ngay 27-10_!1 1 bao cao giao KH ve HTCMT vung TNB   12-12-2011 5 3" xfId="36707" xr:uid="{00000000-0005-0000-0000-0000266F0000}"/>
    <cellStyle name="T_CTMTQG 2008_KH XDCB_2008 lan 1 sua ngay 27-10_!1 1 bao cao giao KH ve HTCMT vung TNB   12-12-2011 6" xfId="11447" xr:uid="{00000000-0005-0000-0000-0000276F0000}"/>
    <cellStyle name="T_CTMTQG 2008_KH XDCB_2008 lan 1 sua ngay 27-10_!1 1 bao cao giao KH ve HTCMT vung TNB   12-12-2011 6 2" xfId="20644" xr:uid="{00000000-0005-0000-0000-0000286F0000}"/>
    <cellStyle name="T_CTMTQG 2008_KH XDCB_2008 lan 1 sua ngay 27-10_!1 1 bao cao giao KH ve HTCMT vung TNB   12-12-2011 6 2 2" xfId="36710" xr:uid="{00000000-0005-0000-0000-0000296F0000}"/>
    <cellStyle name="T_CTMTQG 2008_KH XDCB_2008 lan 1 sua ngay 27-10_!1 1 bao cao giao KH ve HTCMT vung TNB   12-12-2011 6 3" xfId="36709" xr:uid="{00000000-0005-0000-0000-00002A6F0000}"/>
    <cellStyle name="T_CTMTQG 2008_KH XDCB_2008 lan 1 sua ngay 27-10_!1 1 bao cao giao KH ve HTCMT vung TNB   12-12-2011 7" xfId="15761" xr:uid="{00000000-0005-0000-0000-00002B6F0000}"/>
    <cellStyle name="T_CTMTQG 2008_KH XDCB_2008 lan 1 sua ngay 27-10_!1 1 bao cao giao KH ve HTCMT vung TNB   12-12-2011 7 2" xfId="36711" xr:uid="{00000000-0005-0000-0000-00002C6F0000}"/>
    <cellStyle name="T_CTMTQG 2008_KH XDCB_2008 lan 1 sua ngay 27-10_!1 1 bao cao giao KH ve HTCMT vung TNB   12-12-2011 8" xfId="36680" xr:uid="{00000000-0005-0000-0000-00002D6F0000}"/>
    <cellStyle name="T_CTMTQG 2008_KH XDCB_2008 lan 1 sua ngay 27-10_KH TPCP vung TNB (03-1-2012)" xfId="11448" xr:uid="{00000000-0005-0000-0000-00002E6F0000}"/>
    <cellStyle name="T_CTMTQG 2008_KH XDCB_2008 lan 1 sua ngay 27-10_KH TPCP vung TNB (03-1-2012) 2" xfId="900" xr:uid="{00000000-0005-0000-0000-00002F6F0000}"/>
    <cellStyle name="T_CTMTQG 2008_KH XDCB_2008 lan 1 sua ngay 27-10_KH TPCP vung TNB (03-1-2012) 2 2" xfId="11347" xr:uid="{00000000-0005-0000-0000-0000306F0000}"/>
    <cellStyle name="T_CTMTQG 2008_KH XDCB_2008 lan 1 sua ngay 27-10_KH TPCP vung TNB (03-1-2012) 2 2 2" xfId="11350" xr:uid="{00000000-0005-0000-0000-0000316F0000}"/>
    <cellStyle name="T_CTMTQG 2008_KH XDCB_2008 lan 1 sua ngay 27-10_KH TPCP vung TNB (03-1-2012) 2 2 2 2" xfId="20547" xr:uid="{00000000-0005-0000-0000-0000326F0000}"/>
    <cellStyle name="T_CTMTQG 2008_KH XDCB_2008 lan 1 sua ngay 27-10_KH TPCP vung TNB (03-1-2012) 2 2 2 2 2" xfId="36716" xr:uid="{00000000-0005-0000-0000-0000336F0000}"/>
    <cellStyle name="T_CTMTQG 2008_KH XDCB_2008 lan 1 sua ngay 27-10_KH TPCP vung TNB (03-1-2012) 2 2 2 3" xfId="36715" xr:uid="{00000000-0005-0000-0000-0000346F0000}"/>
    <cellStyle name="T_CTMTQG 2008_KH XDCB_2008 lan 1 sua ngay 27-10_KH TPCP vung TNB (03-1-2012) 2 2 3" xfId="11358" xr:uid="{00000000-0005-0000-0000-0000356F0000}"/>
    <cellStyle name="T_CTMTQG 2008_KH XDCB_2008 lan 1 sua ngay 27-10_KH TPCP vung TNB (03-1-2012) 2 2 3 2" xfId="20555" xr:uid="{00000000-0005-0000-0000-0000366F0000}"/>
    <cellStyle name="T_CTMTQG 2008_KH XDCB_2008 lan 1 sua ngay 27-10_KH TPCP vung TNB (03-1-2012) 2 2 3 2 2" xfId="36718" xr:uid="{00000000-0005-0000-0000-0000376F0000}"/>
    <cellStyle name="T_CTMTQG 2008_KH XDCB_2008 lan 1 sua ngay 27-10_KH TPCP vung TNB (03-1-2012) 2 2 3 3" xfId="36717" xr:uid="{00000000-0005-0000-0000-0000386F0000}"/>
    <cellStyle name="T_CTMTQG 2008_KH XDCB_2008 lan 1 sua ngay 27-10_KH TPCP vung TNB (03-1-2012) 2 2 4" xfId="20545" xr:uid="{00000000-0005-0000-0000-0000396F0000}"/>
    <cellStyle name="T_CTMTQG 2008_KH XDCB_2008 lan 1 sua ngay 27-10_KH TPCP vung TNB (03-1-2012) 2 2 4 2" xfId="36719" xr:uid="{00000000-0005-0000-0000-00003A6F0000}"/>
    <cellStyle name="T_CTMTQG 2008_KH XDCB_2008 lan 1 sua ngay 27-10_KH TPCP vung TNB (03-1-2012) 2 2 5" xfId="36714" xr:uid="{00000000-0005-0000-0000-00003B6F0000}"/>
    <cellStyle name="T_CTMTQG 2008_KH XDCB_2008 lan 1 sua ngay 27-10_KH TPCP vung TNB (03-1-2012) 2 3" xfId="11449" xr:uid="{00000000-0005-0000-0000-00003C6F0000}"/>
    <cellStyle name="T_CTMTQG 2008_KH XDCB_2008 lan 1 sua ngay 27-10_KH TPCP vung TNB (03-1-2012) 2 3 2" xfId="3562" xr:uid="{00000000-0005-0000-0000-00003D6F0000}"/>
    <cellStyle name="T_CTMTQG 2008_KH XDCB_2008 lan 1 sua ngay 27-10_KH TPCP vung TNB (03-1-2012) 2 3 2 2" xfId="16434" xr:uid="{00000000-0005-0000-0000-00003E6F0000}"/>
    <cellStyle name="T_CTMTQG 2008_KH XDCB_2008 lan 1 sua ngay 27-10_KH TPCP vung TNB (03-1-2012) 2 3 2 2 2" xfId="36722" xr:uid="{00000000-0005-0000-0000-00003F6F0000}"/>
    <cellStyle name="T_CTMTQG 2008_KH XDCB_2008 lan 1 sua ngay 27-10_KH TPCP vung TNB (03-1-2012) 2 3 2 3" xfId="36721" xr:uid="{00000000-0005-0000-0000-0000406F0000}"/>
    <cellStyle name="T_CTMTQG 2008_KH XDCB_2008 lan 1 sua ngay 27-10_KH TPCP vung TNB (03-1-2012) 2 3 3" xfId="20646" xr:uid="{00000000-0005-0000-0000-0000416F0000}"/>
    <cellStyle name="T_CTMTQG 2008_KH XDCB_2008 lan 1 sua ngay 27-10_KH TPCP vung TNB (03-1-2012) 2 3 3 2" xfId="36723" xr:uid="{00000000-0005-0000-0000-0000426F0000}"/>
    <cellStyle name="T_CTMTQG 2008_KH XDCB_2008 lan 1 sua ngay 27-10_KH TPCP vung TNB (03-1-2012) 2 3 4" xfId="36720" xr:uid="{00000000-0005-0000-0000-0000436F0000}"/>
    <cellStyle name="T_CTMTQG 2008_KH XDCB_2008 lan 1 sua ngay 27-10_KH TPCP vung TNB (03-1-2012) 2 4" xfId="11451" xr:uid="{00000000-0005-0000-0000-0000446F0000}"/>
    <cellStyle name="T_CTMTQG 2008_KH XDCB_2008 lan 1 sua ngay 27-10_KH TPCP vung TNB (03-1-2012) 2 4 2" xfId="20647" xr:uid="{00000000-0005-0000-0000-0000456F0000}"/>
    <cellStyle name="T_CTMTQG 2008_KH XDCB_2008 lan 1 sua ngay 27-10_KH TPCP vung TNB (03-1-2012) 2 4 2 2" xfId="36725" xr:uid="{00000000-0005-0000-0000-0000466F0000}"/>
    <cellStyle name="T_CTMTQG 2008_KH XDCB_2008 lan 1 sua ngay 27-10_KH TPCP vung TNB (03-1-2012) 2 4 3" xfId="36724" xr:uid="{00000000-0005-0000-0000-0000476F0000}"/>
    <cellStyle name="T_CTMTQG 2008_KH XDCB_2008 lan 1 sua ngay 27-10_KH TPCP vung TNB (03-1-2012) 2 5" xfId="6966" xr:uid="{00000000-0005-0000-0000-0000486F0000}"/>
    <cellStyle name="T_CTMTQG 2008_KH XDCB_2008 lan 1 sua ngay 27-10_KH TPCP vung TNB (03-1-2012) 2 5 2" xfId="17695" xr:uid="{00000000-0005-0000-0000-0000496F0000}"/>
    <cellStyle name="T_CTMTQG 2008_KH XDCB_2008 lan 1 sua ngay 27-10_KH TPCP vung TNB (03-1-2012) 2 5 2 2" xfId="36727" xr:uid="{00000000-0005-0000-0000-00004A6F0000}"/>
    <cellStyle name="T_CTMTQG 2008_KH XDCB_2008 lan 1 sua ngay 27-10_KH TPCP vung TNB (03-1-2012) 2 5 3" xfId="36726" xr:uid="{00000000-0005-0000-0000-00004B6F0000}"/>
    <cellStyle name="T_CTMTQG 2008_KH XDCB_2008 lan 1 sua ngay 27-10_KH TPCP vung TNB (03-1-2012) 2 6" xfId="15510" xr:uid="{00000000-0005-0000-0000-00004C6F0000}"/>
    <cellStyle name="T_CTMTQG 2008_KH XDCB_2008 lan 1 sua ngay 27-10_KH TPCP vung TNB (03-1-2012) 2 6 2" xfId="36728" xr:uid="{00000000-0005-0000-0000-00004D6F0000}"/>
    <cellStyle name="T_CTMTQG 2008_KH XDCB_2008 lan 1 sua ngay 27-10_KH TPCP vung TNB (03-1-2012) 2 7" xfId="36713" xr:uid="{00000000-0005-0000-0000-00004E6F0000}"/>
    <cellStyle name="T_CTMTQG 2008_KH XDCB_2008 lan 1 sua ngay 27-10_KH TPCP vung TNB (03-1-2012) 3" xfId="4829" xr:uid="{00000000-0005-0000-0000-00004F6F0000}"/>
    <cellStyle name="T_CTMTQG 2008_KH XDCB_2008 lan 1 sua ngay 27-10_KH TPCP vung TNB (03-1-2012) 3 2" xfId="11452" xr:uid="{00000000-0005-0000-0000-0000506F0000}"/>
    <cellStyle name="T_CTMTQG 2008_KH XDCB_2008 lan 1 sua ngay 27-10_KH TPCP vung TNB (03-1-2012) 3 2 2" xfId="20648" xr:uid="{00000000-0005-0000-0000-0000516F0000}"/>
    <cellStyle name="T_CTMTQG 2008_KH XDCB_2008 lan 1 sua ngay 27-10_KH TPCP vung TNB (03-1-2012) 3 2 2 2" xfId="36731" xr:uid="{00000000-0005-0000-0000-0000526F0000}"/>
    <cellStyle name="T_CTMTQG 2008_KH XDCB_2008 lan 1 sua ngay 27-10_KH TPCP vung TNB (03-1-2012) 3 2 3" xfId="36730" xr:uid="{00000000-0005-0000-0000-0000536F0000}"/>
    <cellStyle name="T_CTMTQG 2008_KH XDCB_2008 lan 1 sua ngay 27-10_KH TPCP vung TNB (03-1-2012) 3 3" xfId="11454" xr:uid="{00000000-0005-0000-0000-0000546F0000}"/>
    <cellStyle name="T_CTMTQG 2008_KH XDCB_2008 lan 1 sua ngay 27-10_KH TPCP vung TNB (03-1-2012) 3 3 2" xfId="20649" xr:uid="{00000000-0005-0000-0000-0000556F0000}"/>
    <cellStyle name="T_CTMTQG 2008_KH XDCB_2008 lan 1 sua ngay 27-10_KH TPCP vung TNB (03-1-2012) 3 3 2 2" xfId="36733" xr:uid="{00000000-0005-0000-0000-0000566F0000}"/>
    <cellStyle name="T_CTMTQG 2008_KH XDCB_2008 lan 1 sua ngay 27-10_KH TPCP vung TNB (03-1-2012) 3 3 3" xfId="36732" xr:uid="{00000000-0005-0000-0000-0000576F0000}"/>
    <cellStyle name="T_CTMTQG 2008_KH XDCB_2008 lan 1 sua ngay 27-10_KH TPCP vung TNB (03-1-2012) 3 4" xfId="16869" xr:uid="{00000000-0005-0000-0000-0000586F0000}"/>
    <cellStyle name="T_CTMTQG 2008_KH XDCB_2008 lan 1 sua ngay 27-10_KH TPCP vung TNB (03-1-2012) 3 4 2" xfId="36734" xr:uid="{00000000-0005-0000-0000-0000596F0000}"/>
    <cellStyle name="T_CTMTQG 2008_KH XDCB_2008 lan 1 sua ngay 27-10_KH TPCP vung TNB (03-1-2012) 3 5" xfId="36729" xr:uid="{00000000-0005-0000-0000-00005A6F0000}"/>
    <cellStyle name="T_CTMTQG 2008_KH XDCB_2008 lan 1 sua ngay 27-10_KH TPCP vung TNB (03-1-2012) 4" xfId="11455" xr:uid="{00000000-0005-0000-0000-00005B6F0000}"/>
    <cellStyle name="T_CTMTQG 2008_KH XDCB_2008 lan 1 sua ngay 27-10_KH TPCP vung TNB (03-1-2012) 4 2" xfId="11456" xr:uid="{00000000-0005-0000-0000-00005C6F0000}"/>
    <cellStyle name="T_CTMTQG 2008_KH XDCB_2008 lan 1 sua ngay 27-10_KH TPCP vung TNB (03-1-2012) 4 2 2" xfId="20651" xr:uid="{00000000-0005-0000-0000-00005D6F0000}"/>
    <cellStyle name="T_CTMTQG 2008_KH XDCB_2008 lan 1 sua ngay 27-10_KH TPCP vung TNB (03-1-2012) 4 2 2 2" xfId="36737" xr:uid="{00000000-0005-0000-0000-00005E6F0000}"/>
    <cellStyle name="T_CTMTQG 2008_KH XDCB_2008 lan 1 sua ngay 27-10_KH TPCP vung TNB (03-1-2012) 4 2 3" xfId="36736" xr:uid="{00000000-0005-0000-0000-00005F6F0000}"/>
    <cellStyle name="T_CTMTQG 2008_KH XDCB_2008 lan 1 sua ngay 27-10_KH TPCP vung TNB (03-1-2012) 4 3" xfId="20650" xr:uid="{00000000-0005-0000-0000-0000606F0000}"/>
    <cellStyle name="T_CTMTQG 2008_KH XDCB_2008 lan 1 sua ngay 27-10_KH TPCP vung TNB (03-1-2012) 4 3 2" xfId="36738" xr:uid="{00000000-0005-0000-0000-0000616F0000}"/>
    <cellStyle name="T_CTMTQG 2008_KH XDCB_2008 lan 1 sua ngay 27-10_KH TPCP vung TNB (03-1-2012) 4 4" xfId="36735" xr:uid="{00000000-0005-0000-0000-0000626F0000}"/>
    <cellStyle name="T_CTMTQG 2008_KH XDCB_2008 lan 1 sua ngay 27-10_KH TPCP vung TNB (03-1-2012) 5" xfId="11457" xr:uid="{00000000-0005-0000-0000-0000636F0000}"/>
    <cellStyle name="T_CTMTQG 2008_KH XDCB_2008 lan 1 sua ngay 27-10_KH TPCP vung TNB (03-1-2012) 5 2" xfId="20652" xr:uid="{00000000-0005-0000-0000-0000646F0000}"/>
    <cellStyle name="T_CTMTQG 2008_KH XDCB_2008 lan 1 sua ngay 27-10_KH TPCP vung TNB (03-1-2012) 5 2 2" xfId="36740" xr:uid="{00000000-0005-0000-0000-0000656F0000}"/>
    <cellStyle name="T_CTMTQG 2008_KH XDCB_2008 lan 1 sua ngay 27-10_KH TPCP vung TNB (03-1-2012) 5 3" xfId="36739" xr:uid="{00000000-0005-0000-0000-0000666F0000}"/>
    <cellStyle name="T_CTMTQG 2008_KH XDCB_2008 lan 1 sua ngay 27-10_KH TPCP vung TNB (03-1-2012) 6" xfId="11458" xr:uid="{00000000-0005-0000-0000-0000676F0000}"/>
    <cellStyle name="T_CTMTQG 2008_KH XDCB_2008 lan 1 sua ngay 27-10_KH TPCP vung TNB (03-1-2012) 6 2" xfId="20653" xr:uid="{00000000-0005-0000-0000-0000686F0000}"/>
    <cellStyle name="T_CTMTQG 2008_KH XDCB_2008 lan 1 sua ngay 27-10_KH TPCP vung TNB (03-1-2012) 6 2 2" xfId="36742" xr:uid="{00000000-0005-0000-0000-0000696F0000}"/>
    <cellStyle name="T_CTMTQG 2008_KH XDCB_2008 lan 1 sua ngay 27-10_KH TPCP vung TNB (03-1-2012) 6 3" xfId="36741" xr:uid="{00000000-0005-0000-0000-00006A6F0000}"/>
    <cellStyle name="T_CTMTQG 2008_KH XDCB_2008 lan 1 sua ngay 27-10_KH TPCP vung TNB (03-1-2012) 7" xfId="20645" xr:uid="{00000000-0005-0000-0000-00006B6F0000}"/>
    <cellStyle name="T_CTMTQG 2008_KH XDCB_2008 lan 1 sua ngay 27-10_KH TPCP vung TNB (03-1-2012) 7 2" xfId="36743" xr:uid="{00000000-0005-0000-0000-00006C6F0000}"/>
    <cellStyle name="T_CTMTQG 2008_KH XDCB_2008 lan 1 sua ngay 27-10_KH TPCP vung TNB (03-1-2012) 8" xfId="36712" xr:uid="{00000000-0005-0000-0000-00006D6F0000}"/>
    <cellStyle name="T_CTMTQG 2008_KH XDCB_2008 lan 1_!1 1 bao cao giao KH ve HTCMT vung TNB   12-12-2011" xfId="4601" xr:uid="{00000000-0005-0000-0000-00006E6F0000}"/>
    <cellStyle name="T_CTMTQG 2008_KH XDCB_2008 lan 1_!1 1 bao cao giao KH ve HTCMT vung TNB   12-12-2011 2" xfId="4980" xr:uid="{00000000-0005-0000-0000-00006F6F0000}"/>
    <cellStyle name="T_CTMTQG 2008_KH XDCB_2008 lan 1_!1 1 bao cao giao KH ve HTCMT vung TNB   12-12-2011 2 2" xfId="3689" xr:uid="{00000000-0005-0000-0000-0000706F0000}"/>
    <cellStyle name="T_CTMTQG 2008_KH XDCB_2008 lan 1_!1 1 bao cao giao KH ve HTCMT vung TNB   12-12-2011 2 2 2" xfId="11459" xr:uid="{00000000-0005-0000-0000-0000716F0000}"/>
    <cellStyle name="T_CTMTQG 2008_KH XDCB_2008 lan 1_!1 1 bao cao giao KH ve HTCMT vung TNB   12-12-2011 2 2 2 2" xfId="20654" xr:uid="{00000000-0005-0000-0000-0000726F0000}"/>
    <cellStyle name="T_CTMTQG 2008_KH XDCB_2008 lan 1_!1 1 bao cao giao KH ve HTCMT vung TNB   12-12-2011 2 2 2 2 2" xfId="36748" xr:uid="{00000000-0005-0000-0000-0000736F0000}"/>
    <cellStyle name="T_CTMTQG 2008_KH XDCB_2008 lan 1_!1 1 bao cao giao KH ve HTCMT vung TNB   12-12-2011 2 2 2 3" xfId="36747" xr:uid="{00000000-0005-0000-0000-0000746F0000}"/>
    <cellStyle name="T_CTMTQG 2008_KH XDCB_2008 lan 1_!1 1 bao cao giao KH ve HTCMT vung TNB   12-12-2011 2 2 3" xfId="11461" xr:uid="{00000000-0005-0000-0000-0000756F0000}"/>
    <cellStyle name="T_CTMTQG 2008_KH XDCB_2008 lan 1_!1 1 bao cao giao KH ve HTCMT vung TNB   12-12-2011 2 2 3 2" xfId="20656" xr:uid="{00000000-0005-0000-0000-0000766F0000}"/>
    <cellStyle name="T_CTMTQG 2008_KH XDCB_2008 lan 1_!1 1 bao cao giao KH ve HTCMT vung TNB   12-12-2011 2 2 3 2 2" xfId="36750" xr:uid="{00000000-0005-0000-0000-0000776F0000}"/>
    <cellStyle name="T_CTMTQG 2008_KH XDCB_2008 lan 1_!1 1 bao cao giao KH ve HTCMT vung TNB   12-12-2011 2 2 3 3" xfId="36749" xr:uid="{00000000-0005-0000-0000-0000786F0000}"/>
    <cellStyle name="T_CTMTQG 2008_KH XDCB_2008 lan 1_!1 1 bao cao giao KH ve HTCMT vung TNB   12-12-2011 2 2 4" xfId="16479" xr:uid="{00000000-0005-0000-0000-0000796F0000}"/>
    <cellStyle name="T_CTMTQG 2008_KH XDCB_2008 lan 1_!1 1 bao cao giao KH ve HTCMT vung TNB   12-12-2011 2 2 4 2" xfId="36751" xr:uid="{00000000-0005-0000-0000-00007A6F0000}"/>
    <cellStyle name="T_CTMTQG 2008_KH XDCB_2008 lan 1_!1 1 bao cao giao KH ve HTCMT vung TNB   12-12-2011 2 2 5" xfId="36746" xr:uid="{00000000-0005-0000-0000-00007B6F0000}"/>
    <cellStyle name="T_CTMTQG 2008_KH XDCB_2008 lan 1_!1 1 bao cao giao KH ve HTCMT vung TNB   12-12-2011 2 3" xfId="2261" xr:uid="{00000000-0005-0000-0000-00007C6F0000}"/>
    <cellStyle name="T_CTMTQG 2008_KH XDCB_2008 lan 1_!1 1 bao cao giao KH ve HTCMT vung TNB   12-12-2011 2 3 2" xfId="5630" xr:uid="{00000000-0005-0000-0000-00007D6F0000}"/>
    <cellStyle name="T_CTMTQG 2008_KH XDCB_2008 lan 1_!1 1 bao cao giao KH ve HTCMT vung TNB   12-12-2011 2 3 2 2" xfId="17158" xr:uid="{00000000-0005-0000-0000-00007E6F0000}"/>
    <cellStyle name="T_CTMTQG 2008_KH XDCB_2008 lan 1_!1 1 bao cao giao KH ve HTCMT vung TNB   12-12-2011 2 3 2 2 2" xfId="36754" xr:uid="{00000000-0005-0000-0000-00007F6F0000}"/>
    <cellStyle name="T_CTMTQG 2008_KH XDCB_2008 lan 1_!1 1 bao cao giao KH ve HTCMT vung TNB   12-12-2011 2 3 2 3" xfId="36753" xr:uid="{00000000-0005-0000-0000-0000806F0000}"/>
    <cellStyle name="T_CTMTQG 2008_KH XDCB_2008 lan 1_!1 1 bao cao giao KH ve HTCMT vung TNB   12-12-2011 2 3 3" xfId="15995" xr:uid="{00000000-0005-0000-0000-0000816F0000}"/>
    <cellStyle name="T_CTMTQG 2008_KH XDCB_2008 lan 1_!1 1 bao cao giao KH ve HTCMT vung TNB   12-12-2011 2 3 3 2" xfId="36755" xr:uid="{00000000-0005-0000-0000-0000826F0000}"/>
    <cellStyle name="T_CTMTQG 2008_KH XDCB_2008 lan 1_!1 1 bao cao giao KH ve HTCMT vung TNB   12-12-2011 2 3 4" xfId="36752" xr:uid="{00000000-0005-0000-0000-0000836F0000}"/>
    <cellStyle name="T_CTMTQG 2008_KH XDCB_2008 lan 1_!1 1 bao cao giao KH ve HTCMT vung TNB   12-12-2011 2 4" xfId="11462" xr:uid="{00000000-0005-0000-0000-0000846F0000}"/>
    <cellStyle name="T_CTMTQG 2008_KH XDCB_2008 lan 1_!1 1 bao cao giao KH ve HTCMT vung TNB   12-12-2011 2 4 2" xfId="20657" xr:uid="{00000000-0005-0000-0000-0000856F0000}"/>
    <cellStyle name="T_CTMTQG 2008_KH XDCB_2008 lan 1_!1 1 bao cao giao KH ve HTCMT vung TNB   12-12-2011 2 4 2 2" xfId="36757" xr:uid="{00000000-0005-0000-0000-0000866F0000}"/>
    <cellStyle name="T_CTMTQG 2008_KH XDCB_2008 lan 1_!1 1 bao cao giao KH ve HTCMT vung TNB   12-12-2011 2 4 3" xfId="36756" xr:uid="{00000000-0005-0000-0000-0000876F0000}"/>
    <cellStyle name="T_CTMTQG 2008_KH XDCB_2008 lan 1_!1 1 bao cao giao KH ve HTCMT vung TNB   12-12-2011 2 5" xfId="11463" xr:uid="{00000000-0005-0000-0000-0000886F0000}"/>
    <cellStyle name="T_CTMTQG 2008_KH XDCB_2008 lan 1_!1 1 bao cao giao KH ve HTCMT vung TNB   12-12-2011 2 5 2" xfId="20658" xr:uid="{00000000-0005-0000-0000-0000896F0000}"/>
    <cellStyle name="T_CTMTQG 2008_KH XDCB_2008 lan 1_!1 1 bao cao giao KH ve HTCMT vung TNB   12-12-2011 2 5 2 2" xfId="36759" xr:uid="{00000000-0005-0000-0000-00008A6F0000}"/>
    <cellStyle name="T_CTMTQG 2008_KH XDCB_2008 lan 1_!1 1 bao cao giao KH ve HTCMT vung TNB   12-12-2011 2 5 3" xfId="36758" xr:uid="{00000000-0005-0000-0000-00008B6F0000}"/>
    <cellStyle name="T_CTMTQG 2008_KH XDCB_2008 lan 1_!1 1 bao cao giao KH ve HTCMT vung TNB   12-12-2011 2 6" xfId="16922" xr:uid="{00000000-0005-0000-0000-00008C6F0000}"/>
    <cellStyle name="T_CTMTQG 2008_KH XDCB_2008 lan 1_!1 1 bao cao giao KH ve HTCMT vung TNB   12-12-2011 2 6 2" xfId="36760" xr:uid="{00000000-0005-0000-0000-00008D6F0000}"/>
    <cellStyle name="T_CTMTQG 2008_KH XDCB_2008 lan 1_!1 1 bao cao giao KH ve HTCMT vung TNB   12-12-2011 2 7" xfId="36745" xr:uid="{00000000-0005-0000-0000-00008E6F0000}"/>
    <cellStyle name="T_CTMTQG 2008_KH XDCB_2008 lan 1_!1 1 bao cao giao KH ve HTCMT vung TNB   12-12-2011 3" xfId="4985" xr:uid="{00000000-0005-0000-0000-00008F6F0000}"/>
    <cellStyle name="T_CTMTQG 2008_KH XDCB_2008 lan 1_!1 1 bao cao giao KH ve HTCMT vung TNB   12-12-2011 3 2" xfId="11465" xr:uid="{00000000-0005-0000-0000-0000906F0000}"/>
    <cellStyle name="T_CTMTQG 2008_KH XDCB_2008 lan 1_!1 1 bao cao giao KH ve HTCMT vung TNB   12-12-2011 3 2 2" xfId="20660" xr:uid="{00000000-0005-0000-0000-0000916F0000}"/>
    <cellStyle name="T_CTMTQG 2008_KH XDCB_2008 lan 1_!1 1 bao cao giao KH ve HTCMT vung TNB   12-12-2011 3 2 2 2" xfId="36763" xr:uid="{00000000-0005-0000-0000-0000926F0000}"/>
    <cellStyle name="T_CTMTQG 2008_KH XDCB_2008 lan 1_!1 1 bao cao giao KH ve HTCMT vung TNB   12-12-2011 3 2 3" xfId="36762" xr:uid="{00000000-0005-0000-0000-0000936F0000}"/>
    <cellStyle name="T_CTMTQG 2008_KH XDCB_2008 lan 1_!1 1 bao cao giao KH ve HTCMT vung TNB   12-12-2011 3 3" xfId="11466" xr:uid="{00000000-0005-0000-0000-0000946F0000}"/>
    <cellStyle name="T_CTMTQG 2008_KH XDCB_2008 lan 1_!1 1 bao cao giao KH ve HTCMT vung TNB   12-12-2011 3 3 2" xfId="20661" xr:uid="{00000000-0005-0000-0000-0000956F0000}"/>
    <cellStyle name="T_CTMTQG 2008_KH XDCB_2008 lan 1_!1 1 bao cao giao KH ve HTCMT vung TNB   12-12-2011 3 3 2 2" xfId="36765" xr:uid="{00000000-0005-0000-0000-0000966F0000}"/>
    <cellStyle name="T_CTMTQG 2008_KH XDCB_2008 lan 1_!1 1 bao cao giao KH ve HTCMT vung TNB   12-12-2011 3 3 3" xfId="36764" xr:uid="{00000000-0005-0000-0000-0000976F0000}"/>
    <cellStyle name="T_CTMTQG 2008_KH XDCB_2008 lan 1_!1 1 bao cao giao KH ve HTCMT vung TNB   12-12-2011 3 4" xfId="16926" xr:uid="{00000000-0005-0000-0000-0000986F0000}"/>
    <cellStyle name="T_CTMTQG 2008_KH XDCB_2008 lan 1_!1 1 bao cao giao KH ve HTCMT vung TNB   12-12-2011 3 4 2" xfId="36766" xr:uid="{00000000-0005-0000-0000-0000996F0000}"/>
    <cellStyle name="T_CTMTQG 2008_KH XDCB_2008 lan 1_!1 1 bao cao giao KH ve HTCMT vung TNB   12-12-2011 3 5" xfId="36761" xr:uid="{00000000-0005-0000-0000-00009A6F0000}"/>
    <cellStyle name="T_CTMTQG 2008_KH XDCB_2008 lan 1_!1 1 bao cao giao KH ve HTCMT vung TNB   12-12-2011 4" xfId="4987" xr:uid="{00000000-0005-0000-0000-00009B6F0000}"/>
    <cellStyle name="T_CTMTQG 2008_KH XDCB_2008 lan 1_!1 1 bao cao giao KH ve HTCMT vung TNB   12-12-2011 4 2" xfId="1517" xr:uid="{00000000-0005-0000-0000-00009C6F0000}"/>
    <cellStyle name="T_CTMTQG 2008_KH XDCB_2008 lan 1_!1 1 bao cao giao KH ve HTCMT vung TNB   12-12-2011 4 2 2" xfId="15735" xr:uid="{00000000-0005-0000-0000-00009D6F0000}"/>
    <cellStyle name="T_CTMTQG 2008_KH XDCB_2008 lan 1_!1 1 bao cao giao KH ve HTCMT vung TNB   12-12-2011 4 2 2 2" xfId="36769" xr:uid="{00000000-0005-0000-0000-00009E6F0000}"/>
    <cellStyle name="T_CTMTQG 2008_KH XDCB_2008 lan 1_!1 1 bao cao giao KH ve HTCMT vung TNB   12-12-2011 4 2 3" xfId="36768" xr:uid="{00000000-0005-0000-0000-00009F6F0000}"/>
    <cellStyle name="T_CTMTQG 2008_KH XDCB_2008 lan 1_!1 1 bao cao giao KH ve HTCMT vung TNB   12-12-2011 4 3" xfId="16927" xr:uid="{00000000-0005-0000-0000-0000A06F0000}"/>
    <cellStyle name="T_CTMTQG 2008_KH XDCB_2008 lan 1_!1 1 bao cao giao KH ve HTCMT vung TNB   12-12-2011 4 3 2" xfId="36770" xr:uid="{00000000-0005-0000-0000-0000A16F0000}"/>
    <cellStyle name="T_CTMTQG 2008_KH XDCB_2008 lan 1_!1 1 bao cao giao KH ve HTCMT vung TNB   12-12-2011 4 4" xfId="36767" xr:uid="{00000000-0005-0000-0000-0000A26F0000}"/>
    <cellStyle name="T_CTMTQG 2008_KH XDCB_2008 lan 1_!1 1 bao cao giao KH ve HTCMT vung TNB   12-12-2011 5" xfId="4990" xr:uid="{00000000-0005-0000-0000-0000A36F0000}"/>
    <cellStyle name="T_CTMTQG 2008_KH XDCB_2008 lan 1_!1 1 bao cao giao KH ve HTCMT vung TNB   12-12-2011 5 2" xfId="16928" xr:uid="{00000000-0005-0000-0000-0000A46F0000}"/>
    <cellStyle name="T_CTMTQG 2008_KH XDCB_2008 lan 1_!1 1 bao cao giao KH ve HTCMT vung TNB   12-12-2011 5 2 2" xfId="36772" xr:uid="{00000000-0005-0000-0000-0000A56F0000}"/>
    <cellStyle name="T_CTMTQG 2008_KH XDCB_2008 lan 1_!1 1 bao cao giao KH ve HTCMT vung TNB   12-12-2011 5 3" xfId="36771" xr:uid="{00000000-0005-0000-0000-0000A66F0000}"/>
    <cellStyle name="T_CTMTQG 2008_KH XDCB_2008 lan 1_!1 1 bao cao giao KH ve HTCMT vung TNB   12-12-2011 6" xfId="4993" xr:uid="{00000000-0005-0000-0000-0000A76F0000}"/>
    <cellStyle name="T_CTMTQG 2008_KH XDCB_2008 lan 1_!1 1 bao cao giao KH ve HTCMT vung TNB   12-12-2011 6 2" xfId="16929" xr:uid="{00000000-0005-0000-0000-0000A86F0000}"/>
    <cellStyle name="T_CTMTQG 2008_KH XDCB_2008 lan 1_!1 1 bao cao giao KH ve HTCMT vung TNB   12-12-2011 6 2 2" xfId="36774" xr:uid="{00000000-0005-0000-0000-0000A96F0000}"/>
    <cellStyle name="T_CTMTQG 2008_KH XDCB_2008 lan 1_!1 1 bao cao giao KH ve HTCMT vung TNB   12-12-2011 6 3" xfId="36773" xr:uid="{00000000-0005-0000-0000-0000AA6F0000}"/>
    <cellStyle name="T_CTMTQG 2008_KH XDCB_2008 lan 1_!1 1 bao cao giao KH ve HTCMT vung TNB   12-12-2011 7" xfId="16802" xr:uid="{00000000-0005-0000-0000-0000AB6F0000}"/>
    <cellStyle name="T_CTMTQG 2008_KH XDCB_2008 lan 1_!1 1 bao cao giao KH ve HTCMT vung TNB   12-12-2011 7 2" xfId="36775" xr:uid="{00000000-0005-0000-0000-0000AC6F0000}"/>
    <cellStyle name="T_CTMTQG 2008_KH XDCB_2008 lan 1_!1 1 bao cao giao KH ve HTCMT vung TNB   12-12-2011 8" xfId="36744" xr:uid="{00000000-0005-0000-0000-0000AD6F0000}"/>
    <cellStyle name="T_CTMTQG 2008_KH XDCB_2008 lan 1_KH TPCP vung TNB (03-1-2012)" xfId="11467" xr:uid="{00000000-0005-0000-0000-0000AE6F0000}"/>
    <cellStyle name="T_CTMTQG 2008_KH XDCB_2008 lan 1_KH TPCP vung TNB (03-1-2012) 2" xfId="11468" xr:uid="{00000000-0005-0000-0000-0000AF6F0000}"/>
    <cellStyle name="T_CTMTQG 2008_KH XDCB_2008 lan 1_KH TPCP vung TNB (03-1-2012) 2 2" xfId="11469" xr:uid="{00000000-0005-0000-0000-0000B06F0000}"/>
    <cellStyle name="T_CTMTQG 2008_KH XDCB_2008 lan 1_KH TPCP vung TNB (03-1-2012) 2 2 2" xfId="11470" xr:uid="{00000000-0005-0000-0000-0000B16F0000}"/>
    <cellStyle name="T_CTMTQG 2008_KH XDCB_2008 lan 1_KH TPCP vung TNB (03-1-2012) 2 2 2 2" xfId="20665" xr:uid="{00000000-0005-0000-0000-0000B26F0000}"/>
    <cellStyle name="T_CTMTQG 2008_KH XDCB_2008 lan 1_KH TPCP vung TNB (03-1-2012) 2 2 2 2 2" xfId="36780" xr:uid="{00000000-0005-0000-0000-0000B36F0000}"/>
    <cellStyle name="T_CTMTQG 2008_KH XDCB_2008 lan 1_KH TPCP vung TNB (03-1-2012) 2 2 2 3" xfId="36779" xr:uid="{00000000-0005-0000-0000-0000B46F0000}"/>
    <cellStyle name="T_CTMTQG 2008_KH XDCB_2008 lan 1_KH TPCP vung TNB (03-1-2012) 2 2 3" xfId="11471" xr:uid="{00000000-0005-0000-0000-0000B56F0000}"/>
    <cellStyle name="T_CTMTQG 2008_KH XDCB_2008 lan 1_KH TPCP vung TNB (03-1-2012) 2 2 3 2" xfId="20666" xr:uid="{00000000-0005-0000-0000-0000B66F0000}"/>
    <cellStyle name="T_CTMTQG 2008_KH XDCB_2008 lan 1_KH TPCP vung TNB (03-1-2012) 2 2 3 2 2" xfId="36782" xr:uid="{00000000-0005-0000-0000-0000B76F0000}"/>
    <cellStyle name="T_CTMTQG 2008_KH XDCB_2008 lan 1_KH TPCP vung TNB (03-1-2012) 2 2 3 3" xfId="36781" xr:uid="{00000000-0005-0000-0000-0000B86F0000}"/>
    <cellStyle name="T_CTMTQG 2008_KH XDCB_2008 lan 1_KH TPCP vung TNB (03-1-2012) 2 2 4" xfId="20664" xr:uid="{00000000-0005-0000-0000-0000B96F0000}"/>
    <cellStyle name="T_CTMTQG 2008_KH XDCB_2008 lan 1_KH TPCP vung TNB (03-1-2012) 2 2 4 2" xfId="36783" xr:uid="{00000000-0005-0000-0000-0000BA6F0000}"/>
    <cellStyle name="T_CTMTQG 2008_KH XDCB_2008 lan 1_KH TPCP vung TNB (03-1-2012) 2 2 5" xfId="36778" xr:uid="{00000000-0005-0000-0000-0000BB6F0000}"/>
    <cellStyle name="T_CTMTQG 2008_KH XDCB_2008 lan 1_KH TPCP vung TNB (03-1-2012) 2 3" xfId="11472" xr:uid="{00000000-0005-0000-0000-0000BC6F0000}"/>
    <cellStyle name="T_CTMTQG 2008_KH XDCB_2008 lan 1_KH TPCP vung TNB (03-1-2012) 2 3 2" xfId="9180" xr:uid="{00000000-0005-0000-0000-0000BD6F0000}"/>
    <cellStyle name="T_CTMTQG 2008_KH XDCB_2008 lan 1_KH TPCP vung TNB (03-1-2012) 2 3 2 2" xfId="18528" xr:uid="{00000000-0005-0000-0000-0000BE6F0000}"/>
    <cellStyle name="T_CTMTQG 2008_KH XDCB_2008 lan 1_KH TPCP vung TNB (03-1-2012) 2 3 2 2 2" xfId="36786" xr:uid="{00000000-0005-0000-0000-0000BF6F0000}"/>
    <cellStyle name="T_CTMTQG 2008_KH XDCB_2008 lan 1_KH TPCP vung TNB (03-1-2012) 2 3 2 3" xfId="36785" xr:uid="{00000000-0005-0000-0000-0000C06F0000}"/>
    <cellStyle name="T_CTMTQG 2008_KH XDCB_2008 lan 1_KH TPCP vung TNB (03-1-2012) 2 3 3" xfId="20667" xr:uid="{00000000-0005-0000-0000-0000C16F0000}"/>
    <cellStyle name="T_CTMTQG 2008_KH XDCB_2008 lan 1_KH TPCP vung TNB (03-1-2012) 2 3 3 2" xfId="36787" xr:uid="{00000000-0005-0000-0000-0000C26F0000}"/>
    <cellStyle name="T_CTMTQG 2008_KH XDCB_2008 lan 1_KH TPCP vung TNB (03-1-2012) 2 3 4" xfId="36784" xr:uid="{00000000-0005-0000-0000-0000C36F0000}"/>
    <cellStyle name="T_CTMTQG 2008_KH XDCB_2008 lan 1_KH TPCP vung TNB (03-1-2012) 2 4" xfId="8538" xr:uid="{00000000-0005-0000-0000-0000C46F0000}"/>
    <cellStyle name="T_CTMTQG 2008_KH XDCB_2008 lan 1_KH TPCP vung TNB (03-1-2012) 2 4 2" xfId="18300" xr:uid="{00000000-0005-0000-0000-0000C56F0000}"/>
    <cellStyle name="T_CTMTQG 2008_KH XDCB_2008 lan 1_KH TPCP vung TNB (03-1-2012) 2 4 2 2" xfId="36789" xr:uid="{00000000-0005-0000-0000-0000C66F0000}"/>
    <cellStyle name="T_CTMTQG 2008_KH XDCB_2008 lan 1_KH TPCP vung TNB (03-1-2012) 2 4 3" xfId="36788" xr:uid="{00000000-0005-0000-0000-0000C76F0000}"/>
    <cellStyle name="T_CTMTQG 2008_KH XDCB_2008 lan 1_KH TPCP vung TNB (03-1-2012) 2 5" xfId="9607" xr:uid="{00000000-0005-0000-0000-0000C86F0000}"/>
    <cellStyle name="T_CTMTQG 2008_KH XDCB_2008 lan 1_KH TPCP vung TNB (03-1-2012) 2 5 2" xfId="18897" xr:uid="{00000000-0005-0000-0000-0000C96F0000}"/>
    <cellStyle name="T_CTMTQG 2008_KH XDCB_2008 lan 1_KH TPCP vung TNB (03-1-2012) 2 5 2 2" xfId="36791" xr:uid="{00000000-0005-0000-0000-0000CA6F0000}"/>
    <cellStyle name="T_CTMTQG 2008_KH XDCB_2008 lan 1_KH TPCP vung TNB (03-1-2012) 2 5 3" xfId="36790" xr:uid="{00000000-0005-0000-0000-0000CB6F0000}"/>
    <cellStyle name="T_CTMTQG 2008_KH XDCB_2008 lan 1_KH TPCP vung TNB (03-1-2012) 2 6" xfId="20663" xr:uid="{00000000-0005-0000-0000-0000CC6F0000}"/>
    <cellStyle name="T_CTMTQG 2008_KH XDCB_2008 lan 1_KH TPCP vung TNB (03-1-2012) 2 6 2" xfId="36792" xr:uid="{00000000-0005-0000-0000-0000CD6F0000}"/>
    <cellStyle name="T_CTMTQG 2008_KH XDCB_2008 lan 1_KH TPCP vung TNB (03-1-2012) 2 7" xfId="36777" xr:uid="{00000000-0005-0000-0000-0000CE6F0000}"/>
    <cellStyle name="T_CTMTQG 2008_KH XDCB_2008 lan 1_KH TPCP vung TNB (03-1-2012) 3" xfId="11473" xr:uid="{00000000-0005-0000-0000-0000CF6F0000}"/>
    <cellStyle name="T_CTMTQG 2008_KH XDCB_2008 lan 1_KH TPCP vung TNB (03-1-2012) 3 2" xfId="11474" xr:uid="{00000000-0005-0000-0000-0000D06F0000}"/>
    <cellStyle name="T_CTMTQG 2008_KH XDCB_2008 lan 1_KH TPCP vung TNB (03-1-2012) 3 2 2" xfId="20669" xr:uid="{00000000-0005-0000-0000-0000D16F0000}"/>
    <cellStyle name="T_CTMTQG 2008_KH XDCB_2008 lan 1_KH TPCP vung TNB (03-1-2012) 3 2 2 2" xfId="36795" xr:uid="{00000000-0005-0000-0000-0000D26F0000}"/>
    <cellStyle name="T_CTMTQG 2008_KH XDCB_2008 lan 1_KH TPCP vung TNB (03-1-2012) 3 2 3" xfId="36794" xr:uid="{00000000-0005-0000-0000-0000D36F0000}"/>
    <cellStyle name="T_CTMTQG 2008_KH XDCB_2008 lan 1_KH TPCP vung TNB (03-1-2012) 3 3" xfId="11475" xr:uid="{00000000-0005-0000-0000-0000D46F0000}"/>
    <cellStyle name="T_CTMTQG 2008_KH XDCB_2008 lan 1_KH TPCP vung TNB (03-1-2012) 3 3 2" xfId="20670" xr:uid="{00000000-0005-0000-0000-0000D56F0000}"/>
    <cellStyle name="T_CTMTQG 2008_KH XDCB_2008 lan 1_KH TPCP vung TNB (03-1-2012) 3 3 2 2" xfId="36797" xr:uid="{00000000-0005-0000-0000-0000D66F0000}"/>
    <cellStyle name="T_CTMTQG 2008_KH XDCB_2008 lan 1_KH TPCP vung TNB (03-1-2012) 3 3 3" xfId="36796" xr:uid="{00000000-0005-0000-0000-0000D76F0000}"/>
    <cellStyle name="T_CTMTQG 2008_KH XDCB_2008 lan 1_KH TPCP vung TNB (03-1-2012) 3 4" xfId="20668" xr:uid="{00000000-0005-0000-0000-0000D86F0000}"/>
    <cellStyle name="T_CTMTQG 2008_KH XDCB_2008 lan 1_KH TPCP vung TNB (03-1-2012) 3 4 2" xfId="36798" xr:uid="{00000000-0005-0000-0000-0000D96F0000}"/>
    <cellStyle name="T_CTMTQG 2008_KH XDCB_2008 lan 1_KH TPCP vung TNB (03-1-2012) 3 5" xfId="36793" xr:uid="{00000000-0005-0000-0000-0000DA6F0000}"/>
    <cellStyle name="T_CTMTQG 2008_KH XDCB_2008 lan 1_KH TPCP vung TNB (03-1-2012) 4" xfId="11476" xr:uid="{00000000-0005-0000-0000-0000DB6F0000}"/>
    <cellStyle name="T_CTMTQG 2008_KH XDCB_2008 lan 1_KH TPCP vung TNB (03-1-2012) 4 2" xfId="11477" xr:uid="{00000000-0005-0000-0000-0000DC6F0000}"/>
    <cellStyle name="T_CTMTQG 2008_KH XDCB_2008 lan 1_KH TPCP vung TNB (03-1-2012) 4 2 2" xfId="20672" xr:uid="{00000000-0005-0000-0000-0000DD6F0000}"/>
    <cellStyle name="T_CTMTQG 2008_KH XDCB_2008 lan 1_KH TPCP vung TNB (03-1-2012) 4 2 2 2" xfId="36801" xr:uid="{00000000-0005-0000-0000-0000DE6F0000}"/>
    <cellStyle name="T_CTMTQG 2008_KH XDCB_2008 lan 1_KH TPCP vung TNB (03-1-2012) 4 2 3" xfId="36800" xr:uid="{00000000-0005-0000-0000-0000DF6F0000}"/>
    <cellStyle name="T_CTMTQG 2008_KH XDCB_2008 lan 1_KH TPCP vung TNB (03-1-2012) 4 3" xfId="20671" xr:uid="{00000000-0005-0000-0000-0000E06F0000}"/>
    <cellStyle name="T_CTMTQG 2008_KH XDCB_2008 lan 1_KH TPCP vung TNB (03-1-2012) 4 3 2" xfId="36802" xr:uid="{00000000-0005-0000-0000-0000E16F0000}"/>
    <cellStyle name="T_CTMTQG 2008_KH XDCB_2008 lan 1_KH TPCP vung TNB (03-1-2012) 4 4" xfId="36799" xr:uid="{00000000-0005-0000-0000-0000E26F0000}"/>
    <cellStyle name="T_CTMTQG 2008_KH XDCB_2008 lan 1_KH TPCP vung TNB (03-1-2012) 5" xfId="11478" xr:uid="{00000000-0005-0000-0000-0000E36F0000}"/>
    <cellStyle name="T_CTMTQG 2008_KH XDCB_2008 lan 1_KH TPCP vung TNB (03-1-2012) 5 2" xfId="20673" xr:uid="{00000000-0005-0000-0000-0000E46F0000}"/>
    <cellStyle name="T_CTMTQG 2008_KH XDCB_2008 lan 1_KH TPCP vung TNB (03-1-2012) 5 2 2" xfId="36804" xr:uid="{00000000-0005-0000-0000-0000E56F0000}"/>
    <cellStyle name="T_CTMTQG 2008_KH XDCB_2008 lan 1_KH TPCP vung TNB (03-1-2012) 5 3" xfId="36803" xr:uid="{00000000-0005-0000-0000-0000E66F0000}"/>
    <cellStyle name="T_CTMTQG 2008_KH XDCB_2008 lan 1_KH TPCP vung TNB (03-1-2012) 6" xfId="716" xr:uid="{00000000-0005-0000-0000-0000E76F0000}"/>
    <cellStyle name="T_CTMTQG 2008_KH XDCB_2008 lan 1_KH TPCP vung TNB (03-1-2012) 6 2" xfId="15441" xr:uid="{00000000-0005-0000-0000-0000E86F0000}"/>
    <cellStyle name="T_CTMTQG 2008_KH XDCB_2008 lan 1_KH TPCP vung TNB (03-1-2012) 6 2 2" xfId="36806" xr:uid="{00000000-0005-0000-0000-0000E96F0000}"/>
    <cellStyle name="T_CTMTQG 2008_KH XDCB_2008 lan 1_KH TPCP vung TNB (03-1-2012) 6 3" xfId="36805" xr:uid="{00000000-0005-0000-0000-0000EA6F0000}"/>
    <cellStyle name="T_CTMTQG 2008_KH XDCB_2008 lan 1_KH TPCP vung TNB (03-1-2012) 7" xfId="20662" xr:uid="{00000000-0005-0000-0000-0000EB6F0000}"/>
    <cellStyle name="T_CTMTQG 2008_KH XDCB_2008 lan 1_KH TPCP vung TNB (03-1-2012) 7 2" xfId="36807" xr:uid="{00000000-0005-0000-0000-0000EC6F0000}"/>
    <cellStyle name="T_CTMTQG 2008_KH XDCB_2008 lan 1_KH TPCP vung TNB (03-1-2012) 8" xfId="36776" xr:uid="{00000000-0005-0000-0000-0000ED6F0000}"/>
    <cellStyle name="T_CTMTQG 2008_KH XDCB_2008 lan 2 sua ngay 10-11" xfId="7167" xr:uid="{00000000-0005-0000-0000-0000EE6F0000}"/>
    <cellStyle name="T_CTMTQG 2008_KH XDCB_2008 lan 2 sua ngay 10-11 2" xfId="7183" xr:uid="{00000000-0005-0000-0000-0000EF6F0000}"/>
    <cellStyle name="T_CTMTQG 2008_KH XDCB_2008 lan 2 sua ngay 10-11 2 2" xfId="11480" xr:uid="{00000000-0005-0000-0000-0000F06F0000}"/>
    <cellStyle name="T_CTMTQG 2008_KH XDCB_2008 lan 2 sua ngay 10-11 2 2 2" xfId="11481" xr:uid="{00000000-0005-0000-0000-0000F16F0000}"/>
    <cellStyle name="T_CTMTQG 2008_KH XDCB_2008 lan 2 sua ngay 10-11 2 2 2 2" xfId="20676" xr:uid="{00000000-0005-0000-0000-0000F26F0000}"/>
    <cellStyle name="T_CTMTQG 2008_KH XDCB_2008 lan 2 sua ngay 10-11 2 2 2 2 2" xfId="36812" xr:uid="{00000000-0005-0000-0000-0000F36F0000}"/>
    <cellStyle name="T_CTMTQG 2008_KH XDCB_2008 lan 2 sua ngay 10-11 2 2 2 3" xfId="36811" xr:uid="{00000000-0005-0000-0000-0000F46F0000}"/>
    <cellStyle name="T_CTMTQG 2008_KH XDCB_2008 lan 2 sua ngay 10-11 2 2 3" xfId="5578" xr:uid="{00000000-0005-0000-0000-0000F56F0000}"/>
    <cellStyle name="T_CTMTQG 2008_KH XDCB_2008 lan 2 sua ngay 10-11 2 2 3 2" xfId="17144" xr:uid="{00000000-0005-0000-0000-0000F66F0000}"/>
    <cellStyle name="T_CTMTQG 2008_KH XDCB_2008 lan 2 sua ngay 10-11 2 2 3 2 2" xfId="36814" xr:uid="{00000000-0005-0000-0000-0000F76F0000}"/>
    <cellStyle name="T_CTMTQG 2008_KH XDCB_2008 lan 2 sua ngay 10-11 2 2 3 3" xfId="36813" xr:uid="{00000000-0005-0000-0000-0000F86F0000}"/>
    <cellStyle name="T_CTMTQG 2008_KH XDCB_2008 lan 2 sua ngay 10-11 2 2 4" xfId="20675" xr:uid="{00000000-0005-0000-0000-0000F96F0000}"/>
    <cellStyle name="T_CTMTQG 2008_KH XDCB_2008 lan 2 sua ngay 10-11 2 2 4 2" xfId="36815" xr:uid="{00000000-0005-0000-0000-0000FA6F0000}"/>
    <cellStyle name="T_CTMTQG 2008_KH XDCB_2008 lan 2 sua ngay 10-11 2 2 5" xfId="36810" xr:uid="{00000000-0005-0000-0000-0000FB6F0000}"/>
    <cellStyle name="T_CTMTQG 2008_KH XDCB_2008 lan 2 sua ngay 10-11 2 3" xfId="8962" xr:uid="{00000000-0005-0000-0000-0000FC6F0000}"/>
    <cellStyle name="T_CTMTQG 2008_KH XDCB_2008 lan 2 sua ngay 10-11 2 3 2" xfId="11482" xr:uid="{00000000-0005-0000-0000-0000FD6F0000}"/>
    <cellStyle name="T_CTMTQG 2008_KH XDCB_2008 lan 2 sua ngay 10-11 2 3 2 2" xfId="20677" xr:uid="{00000000-0005-0000-0000-0000FE6F0000}"/>
    <cellStyle name="T_CTMTQG 2008_KH XDCB_2008 lan 2 sua ngay 10-11 2 3 2 2 2" xfId="36818" xr:uid="{00000000-0005-0000-0000-0000FF6F0000}"/>
    <cellStyle name="T_CTMTQG 2008_KH XDCB_2008 lan 2 sua ngay 10-11 2 3 2 3" xfId="36817" xr:uid="{00000000-0005-0000-0000-000000700000}"/>
    <cellStyle name="T_CTMTQG 2008_KH XDCB_2008 lan 2 sua ngay 10-11 2 3 3" xfId="18442" xr:uid="{00000000-0005-0000-0000-000001700000}"/>
    <cellStyle name="T_CTMTQG 2008_KH XDCB_2008 lan 2 sua ngay 10-11 2 3 3 2" xfId="36819" xr:uid="{00000000-0005-0000-0000-000002700000}"/>
    <cellStyle name="T_CTMTQG 2008_KH XDCB_2008 lan 2 sua ngay 10-11 2 3 4" xfId="36816" xr:uid="{00000000-0005-0000-0000-000003700000}"/>
    <cellStyle name="T_CTMTQG 2008_KH XDCB_2008 lan 2 sua ngay 10-11 2 4" xfId="7394" xr:uid="{00000000-0005-0000-0000-000004700000}"/>
    <cellStyle name="T_CTMTQG 2008_KH XDCB_2008 lan 2 sua ngay 10-11 2 4 2" xfId="17901" xr:uid="{00000000-0005-0000-0000-000005700000}"/>
    <cellStyle name="T_CTMTQG 2008_KH XDCB_2008 lan 2 sua ngay 10-11 2 4 2 2" xfId="36821" xr:uid="{00000000-0005-0000-0000-000006700000}"/>
    <cellStyle name="T_CTMTQG 2008_KH XDCB_2008 lan 2 sua ngay 10-11 2 4 3" xfId="36820" xr:uid="{00000000-0005-0000-0000-000007700000}"/>
    <cellStyle name="T_CTMTQG 2008_KH XDCB_2008 lan 2 sua ngay 10-11 2 5" xfId="11483" xr:uid="{00000000-0005-0000-0000-000008700000}"/>
    <cellStyle name="T_CTMTQG 2008_KH XDCB_2008 lan 2 sua ngay 10-11 2 5 2" xfId="20678" xr:uid="{00000000-0005-0000-0000-000009700000}"/>
    <cellStyle name="T_CTMTQG 2008_KH XDCB_2008 lan 2 sua ngay 10-11 2 5 2 2" xfId="36823" xr:uid="{00000000-0005-0000-0000-00000A700000}"/>
    <cellStyle name="T_CTMTQG 2008_KH XDCB_2008 lan 2 sua ngay 10-11 2 5 3" xfId="36822" xr:uid="{00000000-0005-0000-0000-00000B700000}"/>
    <cellStyle name="T_CTMTQG 2008_KH XDCB_2008 lan 2 sua ngay 10-11 2 6" xfId="17798" xr:uid="{00000000-0005-0000-0000-00000C700000}"/>
    <cellStyle name="T_CTMTQG 2008_KH XDCB_2008 lan 2 sua ngay 10-11 2 6 2" xfId="36824" xr:uid="{00000000-0005-0000-0000-00000D700000}"/>
    <cellStyle name="T_CTMTQG 2008_KH XDCB_2008 lan 2 sua ngay 10-11 2 7" xfId="36809" xr:uid="{00000000-0005-0000-0000-00000E700000}"/>
    <cellStyle name="T_CTMTQG 2008_KH XDCB_2008 lan 2 sua ngay 10-11 3" xfId="7185" xr:uid="{00000000-0005-0000-0000-00000F700000}"/>
    <cellStyle name="T_CTMTQG 2008_KH XDCB_2008 lan 2 sua ngay 10-11 3 2" xfId="11486" xr:uid="{00000000-0005-0000-0000-000010700000}"/>
    <cellStyle name="T_CTMTQG 2008_KH XDCB_2008 lan 2 sua ngay 10-11 3 2 2" xfId="20681" xr:uid="{00000000-0005-0000-0000-000011700000}"/>
    <cellStyle name="T_CTMTQG 2008_KH XDCB_2008 lan 2 sua ngay 10-11 3 2 2 2" xfId="36827" xr:uid="{00000000-0005-0000-0000-000012700000}"/>
    <cellStyle name="T_CTMTQG 2008_KH XDCB_2008 lan 2 sua ngay 10-11 3 2 3" xfId="36826" xr:uid="{00000000-0005-0000-0000-000013700000}"/>
    <cellStyle name="T_CTMTQG 2008_KH XDCB_2008 lan 2 sua ngay 10-11 3 3" xfId="11487" xr:uid="{00000000-0005-0000-0000-000014700000}"/>
    <cellStyle name="T_CTMTQG 2008_KH XDCB_2008 lan 2 sua ngay 10-11 3 3 2" xfId="20682" xr:uid="{00000000-0005-0000-0000-000015700000}"/>
    <cellStyle name="T_CTMTQG 2008_KH XDCB_2008 lan 2 sua ngay 10-11 3 3 2 2" xfId="36829" xr:uid="{00000000-0005-0000-0000-000016700000}"/>
    <cellStyle name="T_CTMTQG 2008_KH XDCB_2008 lan 2 sua ngay 10-11 3 3 3" xfId="36828" xr:uid="{00000000-0005-0000-0000-000017700000}"/>
    <cellStyle name="T_CTMTQG 2008_KH XDCB_2008 lan 2 sua ngay 10-11 3 4" xfId="17799" xr:uid="{00000000-0005-0000-0000-000018700000}"/>
    <cellStyle name="T_CTMTQG 2008_KH XDCB_2008 lan 2 sua ngay 10-11 3 4 2" xfId="36830" xr:uid="{00000000-0005-0000-0000-000019700000}"/>
    <cellStyle name="T_CTMTQG 2008_KH XDCB_2008 lan 2 sua ngay 10-11 3 5" xfId="36825" xr:uid="{00000000-0005-0000-0000-00001A700000}"/>
    <cellStyle name="T_CTMTQG 2008_KH XDCB_2008 lan 2 sua ngay 10-11 4" xfId="7187" xr:uid="{00000000-0005-0000-0000-00001B700000}"/>
    <cellStyle name="T_CTMTQG 2008_KH XDCB_2008 lan 2 sua ngay 10-11 4 2" xfId="11488" xr:uid="{00000000-0005-0000-0000-00001C700000}"/>
    <cellStyle name="T_CTMTQG 2008_KH XDCB_2008 lan 2 sua ngay 10-11 4 2 2" xfId="20683" xr:uid="{00000000-0005-0000-0000-00001D700000}"/>
    <cellStyle name="T_CTMTQG 2008_KH XDCB_2008 lan 2 sua ngay 10-11 4 2 2 2" xfId="36833" xr:uid="{00000000-0005-0000-0000-00001E700000}"/>
    <cellStyle name="T_CTMTQG 2008_KH XDCB_2008 lan 2 sua ngay 10-11 4 2 3" xfId="36832" xr:uid="{00000000-0005-0000-0000-00001F700000}"/>
    <cellStyle name="T_CTMTQG 2008_KH XDCB_2008 lan 2 sua ngay 10-11 4 3" xfId="17800" xr:uid="{00000000-0005-0000-0000-000020700000}"/>
    <cellStyle name="T_CTMTQG 2008_KH XDCB_2008 lan 2 sua ngay 10-11 4 3 2" xfId="36834" xr:uid="{00000000-0005-0000-0000-000021700000}"/>
    <cellStyle name="T_CTMTQG 2008_KH XDCB_2008 lan 2 sua ngay 10-11 4 4" xfId="36831" xr:uid="{00000000-0005-0000-0000-000022700000}"/>
    <cellStyle name="T_CTMTQG 2008_KH XDCB_2008 lan 2 sua ngay 10-11 5" xfId="405" xr:uid="{00000000-0005-0000-0000-000023700000}"/>
    <cellStyle name="T_CTMTQG 2008_KH XDCB_2008 lan 2 sua ngay 10-11 5 2" xfId="15302" xr:uid="{00000000-0005-0000-0000-000024700000}"/>
    <cellStyle name="T_CTMTQG 2008_KH XDCB_2008 lan 2 sua ngay 10-11 5 2 2" xfId="36836" xr:uid="{00000000-0005-0000-0000-000025700000}"/>
    <cellStyle name="T_CTMTQG 2008_KH XDCB_2008 lan 2 sua ngay 10-11 5 3" xfId="36835" xr:uid="{00000000-0005-0000-0000-000026700000}"/>
    <cellStyle name="T_CTMTQG 2008_KH XDCB_2008 lan 2 sua ngay 10-11 6" xfId="529" xr:uid="{00000000-0005-0000-0000-000027700000}"/>
    <cellStyle name="T_CTMTQG 2008_KH XDCB_2008 lan 2 sua ngay 10-11 6 2" xfId="15356" xr:uid="{00000000-0005-0000-0000-000028700000}"/>
    <cellStyle name="T_CTMTQG 2008_KH XDCB_2008 lan 2 sua ngay 10-11 6 2 2" xfId="36838" xr:uid="{00000000-0005-0000-0000-000029700000}"/>
    <cellStyle name="T_CTMTQG 2008_KH XDCB_2008 lan 2 sua ngay 10-11 6 3" xfId="36837" xr:uid="{00000000-0005-0000-0000-00002A700000}"/>
    <cellStyle name="T_CTMTQG 2008_KH XDCB_2008 lan 2 sua ngay 10-11 7" xfId="17792" xr:uid="{00000000-0005-0000-0000-00002B700000}"/>
    <cellStyle name="T_CTMTQG 2008_KH XDCB_2008 lan 2 sua ngay 10-11 7 2" xfId="36839" xr:uid="{00000000-0005-0000-0000-00002C700000}"/>
    <cellStyle name="T_CTMTQG 2008_KH XDCB_2008 lan 2 sua ngay 10-11 8" xfId="36808" xr:uid="{00000000-0005-0000-0000-00002D700000}"/>
    <cellStyle name="T_CTMTQG 2008_KH XDCB_2008 lan 2 sua ngay 10-11_!1 1 bao cao giao KH ve HTCMT vung TNB   12-12-2011" xfId="7293" xr:uid="{00000000-0005-0000-0000-00002E700000}"/>
    <cellStyle name="T_CTMTQG 2008_KH XDCB_2008 lan 2 sua ngay 10-11_!1 1 bao cao giao KH ve HTCMT vung TNB   12-12-2011 2" xfId="11489" xr:uid="{00000000-0005-0000-0000-00002F700000}"/>
    <cellStyle name="T_CTMTQG 2008_KH XDCB_2008 lan 2 sua ngay 10-11_!1 1 bao cao giao KH ve HTCMT vung TNB   12-12-2011 2 2" xfId="11490" xr:uid="{00000000-0005-0000-0000-000030700000}"/>
    <cellStyle name="T_CTMTQG 2008_KH XDCB_2008 lan 2 sua ngay 10-11_!1 1 bao cao giao KH ve HTCMT vung TNB   12-12-2011 2 2 2" xfId="11090" xr:uid="{00000000-0005-0000-0000-000031700000}"/>
    <cellStyle name="T_CTMTQG 2008_KH XDCB_2008 lan 2 sua ngay 10-11_!1 1 bao cao giao KH ve HTCMT vung TNB   12-12-2011 2 2 2 2" xfId="20290" xr:uid="{00000000-0005-0000-0000-000032700000}"/>
    <cellStyle name="T_CTMTQG 2008_KH XDCB_2008 lan 2 sua ngay 10-11_!1 1 bao cao giao KH ve HTCMT vung TNB   12-12-2011 2 2 2 2 2" xfId="36844" xr:uid="{00000000-0005-0000-0000-000033700000}"/>
    <cellStyle name="T_CTMTQG 2008_KH XDCB_2008 lan 2 sua ngay 10-11_!1 1 bao cao giao KH ve HTCMT vung TNB   12-12-2011 2 2 2 3" xfId="36843" xr:uid="{00000000-0005-0000-0000-000034700000}"/>
    <cellStyle name="T_CTMTQG 2008_KH XDCB_2008 lan 2 sua ngay 10-11_!1 1 bao cao giao KH ve HTCMT vung TNB   12-12-2011 2 2 3" xfId="11093" xr:uid="{00000000-0005-0000-0000-000035700000}"/>
    <cellStyle name="T_CTMTQG 2008_KH XDCB_2008 lan 2 sua ngay 10-11_!1 1 bao cao giao KH ve HTCMT vung TNB   12-12-2011 2 2 3 2" xfId="20293" xr:uid="{00000000-0005-0000-0000-000036700000}"/>
    <cellStyle name="T_CTMTQG 2008_KH XDCB_2008 lan 2 sua ngay 10-11_!1 1 bao cao giao KH ve HTCMT vung TNB   12-12-2011 2 2 3 2 2" xfId="36846" xr:uid="{00000000-0005-0000-0000-000037700000}"/>
    <cellStyle name="T_CTMTQG 2008_KH XDCB_2008 lan 2 sua ngay 10-11_!1 1 bao cao giao KH ve HTCMT vung TNB   12-12-2011 2 2 3 3" xfId="36845" xr:uid="{00000000-0005-0000-0000-000038700000}"/>
    <cellStyle name="T_CTMTQG 2008_KH XDCB_2008 lan 2 sua ngay 10-11_!1 1 bao cao giao KH ve HTCMT vung TNB   12-12-2011 2 2 4" xfId="20685" xr:uid="{00000000-0005-0000-0000-000039700000}"/>
    <cellStyle name="T_CTMTQG 2008_KH XDCB_2008 lan 2 sua ngay 10-11_!1 1 bao cao giao KH ve HTCMT vung TNB   12-12-2011 2 2 4 2" xfId="36847" xr:uid="{00000000-0005-0000-0000-00003A700000}"/>
    <cellStyle name="T_CTMTQG 2008_KH XDCB_2008 lan 2 sua ngay 10-11_!1 1 bao cao giao KH ve HTCMT vung TNB   12-12-2011 2 2 5" xfId="36842" xr:uid="{00000000-0005-0000-0000-00003B700000}"/>
    <cellStyle name="T_CTMTQG 2008_KH XDCB_2008 lan 2 sua ngay 10-11_!1 1 bao cao giao KH ve HTCMT vung TNB   12-12-2011 2 3" xfId="11491" xr:uid="{00000000-0005-0000-0000-00003C700000}"/>
    <cellStyle name="T_CTMTQG 2008_KH XDCB_2008 lan 2 sua ngay 10-11_!1 1 bao cao giao KH ve HTCMT vung TNB   12-12-2011 2 3 2" xfId="11097" xr:uid="{00000000-0005-0000-0000-00003D700000}"/>
    <cellStyle name="T_CTMTQG 2008_KH XDCB_2008 lan 2 sua ngay 10-11_!1 1 bao cao giao KH ve HTCMT vung TNB   12-12-2011 2 3 2 2" xfId="20297" xr:uid="{00000000-0005-0000-0000-00003E700000}"/>
    <cellStyle name="T_CTMTQG 2008_KH XDCB_2008 lan 2 sua ngay 10-11_!1 1 bao cao giao KH ve HTCMT vung TNB   12-12-2011 2 3 2 2 2" xfId="36850" xr:uid="{00000000-0005-0000-0000-00003F700000}"/>
    <cellStyle name="T_CTMTQG 2008_KH XDCB_2008 lan 2 sua ngay 10-11_!1 1 bao cao giao KH ve HTCMT vung TNB   12-12-2011 2 3 2 3" xfId="36849" xr:uid="{00000000-0005-0000-0000-000040700000}"/>
    <cellStyle name="T_CTMTQG 2008_KH XDCB_2008 lan 2 sua ngay 10-11_!1 1 bao cao giao KH ve HTCMT vung TNB   12-12-2011 2 3 3" xfId="20686" xr:uid="{00000000-0005-0000-0000-000041700000}"/>
    <cellStyle name="T_CTMTQG 2008_KH XDCB_2008 lan 2 sua ngay 10-11_!1 1 bao cao giao KH ve HTCMT vung TNB   12-12-2011 2 3 3 2" xfId="36851" xr:uid="{00000000-0005-0000-0000-000042700000}"/>
    <cellStyle name="T_CTMTQG 2008_KH XDCB_2008 lan 2 sua ngay 10-11_!1 1 bao cao giao KH ve HTCMT vung TNB   12-12-2011 2 3 4" xfId="36848" xr:uid="{00000000-0005-0000-0000-000043700000}"/>
    <cellStyle name="T_CTMTQG 2008_KH XDCB_2008 lan 2 sua ngay 10-11_!1 1 bao cao giao KH ve HTCMT vung TNB   12-12-2011 2 4" xfId="11176" xr:uid="{00000000-0005-0000-0000-000044700000}"/>
    <cellStyle name="T_CTMTQG 2008_KH XDCB_2008 lan 2 sua ngay 10-11_!1 1 bao cao giao KH ve HTCMT vung TNB   12-12-2011 2 4 2" xfId="20376" xr:uid="{00000000-0005-0000-0000-000045700000}"/>
    <cellStyle name="T_CTMTQG 2008_KH XDCB_2008 lan 2 sua ngay 10-11_!1 1 bao cao giao KH ve HTCMT vung TNB   12-12-2011 2 4 2 2" xfId="36853" xr:uid="{00000000-0005-0000-0000-000046700000}"/>
    <cellStyle name="T_CTMTQG 2008_KH XDCB_2008 lan 2 sua ngay 10-11_!1 1 bao cao giao KH ve HTCMT vung TNB   12-12-2011 2 4 3" xfId="36852" xr:uid="{00000000-0005-0000-0000-000047700000}"/>
    <cellStyle name="T_CTMTQG 2008_KH XDCB_2008 lan 2 sua ngay 10-11_!1 1 bao cao giao KH ve HTCMT vung TNB   12-12-2011 2 5" xfId="11181" xr:uid="{00000000-0005-0000-0000-000048700000}"/>
    <cellStyle name="T_CTMTQG 2008_KH XDCB_2008 lan 2 sua ngay 10-11_!1 1 bao cao giao KH ve HTCMT vung TNB   12-12-2011 2 5 2" xfId="20381" xr:uid="{00000000-0005-0000-0000-000049700000}"/>
    <cellStyle name="T_CTMTQG 2008_KH XDCB_2008 lan 2 sua ngay 10-11_!1 1 bao cao giao KH ve HTCMT vung TNB   12-12-2011 2 5 2 2" xfId="36855" xr:uid="{00000000-0005-0000-0000-00004A700000}"/>
    <cellStyle name="T_CTMTQG 2008_KH XDCB_2008 lan 2 sua ngay 10-11_!1 1 bao cao giao KH ve HTCMT vung TNB   12-12-2011 2 5 3" xfId="36854" xr:uid="{00000000-0005-0000-0000-00004B700000}"/>
    <cellStyle name="T_CTMTQG 2008_KH XDCB_2008 lan 2 sua ngay 10-11_!1 1 bao cao giao KH ve HTCMT vung TNB   12-12-2011 2 6" xfId="20684" xr:uid="{00000000-0005-0000-0000-00004C700000}"/>
    <cellStyle name="T_CTMTQG 2008_KH XDCB_2008 lan 2 sua ngay 10-11_!1 1 bao cao giao KH ve HTCMT vung TNB   12-12-2011 2 6 2" xfId="36856" xr:uid="{00000000-0005-0000-0000-00004D700000}"/>
    <cellStyle name="T_CTMTQG 2008_KH XDCB_2008 lan 2 sua ngay 10-11_!1 1 bao cao giao KH ve HTCMT vung TNB   12-12-2011 2 7" xfId="36841" xr:uid="{00000000-0005-0000-0000-00004E700000}"/>
    <cellStyle name="T_CTMTQG 2008_KH XDCB_2008 lan 2 sua ngay 10-11_!1 1 bao cao giao KH ve HTCMT vung TNB   12-12-2011 3" xfId="11492" xr:uid="{00000000-0005-0000-0000-00004F700000}"/>
    <cellStyle name="T_CTMTQG 2008_KH XDCB_2008 lan 2 sua ngay 10-11_!1 1 bao cao giao KH ve HTCMT vung TNB   12-12-2011 3 2" xfId="8829" xr:uid="{00000000-0005-0000-0000-000050700000}"/>
    <cellStyle name="T_CTMTQG 2008_KH XDCB_2008 lan 2 sua ngay 10-11_!1 1 bao cao giao KH ve HTCMT vung TNB   12-12-2011 3 2 2" xfId="18380" xr:uid="{00000000-0005-0000-0000-000051700000}"/>
    <cellStyle name="T_CTMTQG 2008_KH XDCB_2008 lan 2 sua ngay 10-11_!1 1 bao cao giao KH ve HTCMT vung TNB   12-12-2011 3 2 2 2" xfId="36859" xr:uid="{00000000-0005-0000-0000-000052700000}"/>
    <cellStyle name="T_CTMTQG 2008_KH XDCB_2008 lan 2 sua ngay 10-11_!1 1 bao cao giao KH ve HTCMT vung TNB   12-12-2011 3 2 3" xfId="36858" xr:uid="{00000000-0005-0000-0000-000053700000}"/>
    <cellStyle name="T_CTMTQG 2008_KH XDCB_2008 lan 2 sua ngay 10-11_!1 1 bao cao giao KH ve HTCMT vung TNB   12-12-2011 3 3" xfId="7038" xr:uid="{00000000-0005-0000-0000-000054700000}"/>
    <cellStyle name="T_CTMTQG 2008_KH XDCB_2008 lan 2 sua ngay 10-11_!1 1 bao cao giao KH ve HTCMT vung TNB   12-12-2011 3 3 2" xfId="17747" xr:uid="{00000000-0005-0000-0000-000055700000}"/>
    <cellStyle name="T_CTMTQG 2008_KH XDCB_2008 lan 2 sua ngay 10-11_!1 1 bao cao giao KH ve HTCMT vung TNB   12-12-2011 3 3 2 2" xfId="36861" xr:uid="{00000000-0005-0000-0000-000056700000}"/>
    <cellStyle name="T_CTMTQG 2008_KH XDCB_2008 lan 2 sua ngay 10-11_!1 1 bao cao giao KH ve HTCMT vung TNB   12-12-2011 3 3 3" xfId="36860" xr:uid="{00000000-0005-0000-0000-000057700000}"/>
    <cellStyle name="T_CTMTQG 2008_KH XDCB_2008 lan 2 sua ngay 10-11_!1 1 bao cao giao KH ve HTCMT vung TNB   12-12-2011 3 4" xfId="20687" xr:uid="{00000000-0005-0000-0000-000058700000}"/>
    <cellStyle name="T_CTMTQG 2008_KH XDCB_2008 lan 2 sua ngay 10-11_!1 1 bao cao giao KH ve HTCMT vung TNB   12-12-2011 3 4 2" xfId="36862" xr:uid="{00000000-0005-0000-0000-000059700000}"/>
    <cellStyle name="T_CTMTQG 2008_KH XDCB_2008 lan 2 sua ngay 10-11_!1 1 bao cao giao KH ve HTCMT vung TNB   12-12-2011 3 5" xfId="36857" xr:uid="{00000000-0005-0000-0000-00005A700000}"/>
    <cellStyle name="T_CTMTQG 2008_KH XDCB_2008 lan 2 sua ngay 10-11_!1 1 bao cao giao KH ve HTCMT vung TNB   12-12-2011 4" xfId="11493" xr:uid="{00000000-0005-0000-0000-00005B700000}"/>
    <cellStyle name="T_CTMTQG 2008_KH XDCB_2008 lan 2 sua ngay 10-11_!1 1 bao cao giao KH ve HTCMT vung TNB   12-12-2011 4 2" xfId="8836" xr:uid="{00000000-0005-0000-0000-00005C700000}"/>
    <cellStyle name="T_CTMTQG 2008_KH XDCB_2008 lan 2 sua ngay 10-11_!1 1 bao cao giao KH ve HTCMT vung TNB   12-12-2011 4 2 2" xfId="18384" xr:uid="{00000000-0005-0000-0000-00005D700000}"/>
    <cellStyle name="T_CTMTQG 2008_KH XDCB_2008 lan 2 sua ngay 10-11_!1 1 bao cao giao KH ve HTCMT vung TNB   12-12-2011 4 2 2 2" xfId="36865" xr:uid="{00000000-0005-0000-0000-00005E700000}"/>
    <cellStyle name="T_CTMTQG 2008_KH XDCB_2008 lan 2 sua ngay 10-11_!1 1 bao cao giao KH ve HTCMT vung TNB   12-12-2011 4 2 3" xfId="36864" xr:uid="{00000000-0005-0000-0000-00005F700000}"/>
    <cellStyle name="T_CTMTQG 2008_KH XDCB_2008 lan 2 sua ngay 10-11_!1 1 bao cao giao KH ve HTCMT vung TNB   12-12-2011 4 3" xfId="20688" xr:uid="{00000000-0005-0000-0000-000060700000}"/>
    <cellStyle name="T_CTMTQG 2008_KH XDCB_2008 lan 2 sua ngay 10-11_!1 1 bao cao giao KH ve HTCMT vung TNB   12-12-2011 4 3 2" xfId="36866" xr:uid="{00000000-0005-0000-0000-000061700000}"/>
    <cellStyle name="T_CTMTQG 2008_KH XDCB_2008 lan 2 sua ngay 10-11_!1 1 bao cao giao KH ve HTCMT vung TNB   12-12-2011 4 4" xfId="36863" xr:uid="{00000000-0005-0000-0000-000062700000}"/>
    <cellStyle name="T_CTMTQG 2008_KH XDCB_2008 lan 2 sua ngay 10-11_!1 1 bao cao giao KH ve HTCMT vung TNB   12-12-2011 5" xfId="11494" xr:uid="{00000000-0005-0000-0000-000063700000}"/>
    <cellStyle name="T_CTMTQG 2008_KH XDCB_2008 lan 2 sua ngay 10-11_!1 1 bao cao giao KH ve HTCMT vung TNB   12-12-2011 5 2" xfId="20689" xr:uid="{00000000-0005-0000-0000-000064700000}"/>
    <cellStyle name="T_CTMTQG 2008_KH XDCB_2008 lan 2 sua ngay 10-11_!1 1 bao cao giao KH ve HTCMT vung TNB   12-12-2011 5 2 2" xfId="36868" xr:uid="{00000000-0005-0000-0000-000065700000}"/>
    <cellStyle name="T_CTMTQG 2008_KH XDCB_2008 lan 2 sua ngay 10-11_!1 1 bao cao giao KH ve HTCMT vung TNB   12-12-2011 5 3" xfId="36867" xr:uid="{00000000-0005-0000-0000-000066700000}"/>
    <cellStyle name="T_CTMTQG 2008_KH XDCB_2008 lan 2 sua ngay 10-11_!1 1 bao cao giao KH ve HTCMT vung TNB   12-12-2011 6" xfId="11495" xr:uid="{00000000-0005-0000-0000-000067700000}"/>
    <cellStyle name="T_CTMTQG 2008_KH XDCB_2008 lan 2 sua ngay 10-11_!1 1 bao cao giao KH ve HTCMT vung TNB   12-12-2011 6 2" xfId="20690" xr:uid="{00000000-0005-0000-0000-000068700000}"/>
    <cellStyle name="T_CTMTQG 2008_KH XDCB_2008 lan 2 sua ngay 10-11_!1 1 bao cao giao KH ve HTCMT vung TNB   12-12-2011 6 2 2" xfId="36870" xr:uid="{00000000-0005-0000-0000-000069700000}"/>
    <cellStyle name="T_CTMTQG 2008_KH XDCB_2008 lan 2 sua ngay 10-11_!1 1 bao cao giao KH ve HTCMT vung TNB   12-12-2011 6 3" xfId="36869" xr:uid="{00000000-0005-0000-0000-00006A700000}"/>
    <cellStyle name="T_CTMTQG 2008_KH XDCB_2008 lan 2 sua ngay 10-11_!1 1 bao cao giao KH ve HTCMT vung TNB   12-12-2011 7" xfId="17851" xr:uid="{00000000-0005-0000-0000-00006B700000}"/>
    <cellStyle name="T_CTMTQG 2008_KH XDCB_2008 lan 2 sua ngay 10-11_!1 1 bao cao giao KH ve HTCMT vung TNB   12-12-2011 7 2" xfId="36871" xr:uid="{00000000-0005-0000-0000-00006C700000}"/>
    <cellStyle name="T_CTMTQG 2008_KH XDCB_2008 lan 2 sua ngay 10-11_!1 1 bao cao giao KH ve HTCMT vung TNB   12-12-2011 8" xfId="36840" xr:uid="{00000000-0005-0000-0000-00006D700000}"/>
    <cellStyle name="T_CTMTQG 2008_KH XDCB_2008 lan 2 sua ngay 10-11_KH TPCP vung TNB (03-1-2012)" xfId="11496" xr:uid="{00000000-0005-0000-0000-00006E700000}"/>
    <cellStyle name="T_CTMTQG 2008_KH XDCB_2008 lan 2 sua ngay 10-11_KH TPCP vung TNB (03-1-2012) 2" xfId="7348" xr:uid="{00000000-0005-0000-0000-00006F700000}"/>
    <cellStyle name="T_CTMTQG 2008_KH XDCB_2008 lan 2 sua ngay 10-11_KH TPCP vung TNB (03-1-2012) 2 2" xfId="11497" xr:uid="{00000000-0005-0000-0000-000070700000}"/>
    <cellStyle name="T_CTMTQG 2008_KH XDCB_2008 lan 2 sua ngay 10-11_KH TPCP vung TNB (03-1-2012) 2 2 2" xfId="11499" xr:uid="{00000000-0005-0000-0000-000071700000}"/>
    <cellStyle name="T_CTMTQG 2008_KH XDCB_2008 lan 2 sua ngay 10-11_KH TPCP vung TNB (03-1-2012) 2 2 2 2" xfId="20694" xr:uid="{00000000-0005-0000-0000-000072700000}"/>
    <cellStyle name="T_CTMTQG 2008_KH XDCB_2008 lan 2 sua ngay 10-11_KH TPCP vung TNB (03-1-2012) 2 2 2 2 2" xfId="36876" xr:uid="{00000000-0005-0000-0000-000073700000}"/>
    <cellStyle name="T_CTMTQG 2008_KH XDCB_2008 lan 2 sua ngay 10-11_KH TPCP vung TNB (03-1-2012) 2 2 2 3" xfId="36875" xr:uid="{00000000-0005-0000-0000-000074700000}"/>
    <cellStyle name="T_CTMTQG 2008_KH XDCB_2008 lan 2 sua ngay 10-11_KH TPCP vung TNB (03-1-2012) 2 2 3" xfId="2657" xr:uid="{00000000-0005-0000-0000-000075700000}"/>
    <cellStyle name="T_CTMTQG 2008_KH XDCB_2008 lan 2 sua ngay 10-11_KH TPCP vung TNB (03-1-2012) 2 2 3 2" xfId="16127" xr:uid="{00000000-0005-0000-0000-000076700000}"/>
    <cellStyle name="T_CTMTQG 2008_KH XDCB_2008 lan 2 sua ngay 10-11_KH TPCP vung TNB (03-1-2012) 2 2 3 2 2" xfId="36878" xr:uid="{00000000-0005-0000-0000-000077700000}"/>
    <cellStyle name="T_CTMTQG 2008_KH XDCB_2008 lan 2 sua ngay 10-11_KH TPCP vung TNB (03-1-2012) 2 2 3 3" xfId="36877" xr:uid="{00000000-0005-0000-0000-000078700000}"/>
    <cellStyle name="T_CTMTQG 2008_KH XDCB_2008 lan 2 sua ngay 10-11_KH TPCP vung TNB (03-1-2012) 2 2 4" xfId="20692" xr:uid="{00000000-0005-0000-0000-000079700000}"/>
    <cellStyle name="T_CTMTQG 2008_KH XDCB_2008 lan 2 sua ngay 10-11_KH TPCP vung TNB (03-1-2012) 2 2 4 2" xfId="36879" xr:uid="{00000000-0005-0000-0000-00007A700000}"/>
    <cellStyle name="T_CTMTQG 2008_KH XDCB_2008 lan 2 sua ngay 10-11_KH TPCP vung TNB (03-1-2012) 2 2 5" xfId="36874" xr:uid="{00000000-0005-0000-0000-00007B700000}"/>
    <cellStyle name="T_CTMTQG 2008_KH XDCB_2008 lan 2 sua ngay 10-11_KH TPCP vung TNB (03-1-2012) 2 3" xfId="11501" xr:uid="{00000000-0005-0000-0000-00007C700000}"/>
    <cellStyle name="T_CTMTQG 2008_KH XDCB_2008 lan 2 sua ngay 10-11_KH TPCP vung TNB (03-1-2012) 2 3 2" xfId="8287" xr:uid="{00000000-0005-0000-0000-00007D700000}"/>
    <cellStyle name="T_CTMTQG 2008_KH XDCB_2008 lan 2 sua ngay 10-11_KH TPCP vung TNB (03-1-2012) 2 3 2 2" xfId="18215" xr:uid="{00000000-0005-0000-0000-00007E700000}"/>
    <cellStyle name="T_CTMTQG 2008_KH XDCB_2008 lan 2 sua ngay 10-11_KH TPCP vung TNB (03-1-2012) 2 3 2 2 2" xfId="36882" xr:uid="{00000000-0005-0000-0000-00007F700000}"/>
    <cellStyle name="T_CTMTQG 2008_KH XDCB_2008 lan 2 sua ngay 10-11_KH TPCP vung TNB (03-1-2012) 2 3 2 3" xfId="36881" xr:uid="{00000000-0005-0000-0000-000080700000}"/>
    <cellStyle name="T_CTMTQG 2008_KH XDCB_2008 lan 2 sua ngay 10-11_KH TPCP vung TNB (03-1-2012) 2 3 3" xfId="20696" xr:uid="{00000000-0005-0000-0000-000081700000}"/>
    <cellStyle name="T_CTMTQG 2008_KH XDCB_2008 lan 2 sua ngay 10-11_KH TPCP vung TNB (03-1-2012) 2 3 3 2" xfId="36883" xr:uid="{00000000-0005-0000-0000-000082700000}"/>
    <cellStyle name="T_CTMTQG 2008_KH XDCB_2008 lan 2 sua ngay 10-11_KH TPCP vung TNB (03-1-2012) 2 3 4" xfId="36880" xr:uid="{00000000-0005-0000-0000-000083700000}"/>
    <cellStyle name="T_CTMTQG 2008_KH XDCB_2008 lan 2 sua ngay 10-11_KH TPCP vung TNB (03-1-2012) 2 4" xfId="1988" xr:uid="{00000000-0005-0000-0000-000084700000}"/>
    <cellStyle name="T_CTMTQG 2008_KH XDCB_2008 lan 2 sua ngay 10-11_KH TPCP vung TNB (03-1-2012) 2 4 2" xfId="15906" xr:uid="{00000000-0005-0000-0000-000085700000}"/>
    <cellStyle name="T_CTMTQG 2008_KH XDCB_2008 lan 2 sua ngay 10-11_KH TPCP vung TNB (03-1-2012) 2 4 2 2" xfId="36885" xr:uid="{00000000-0005-0000-0000-000086700000}"/>
    <cellStyle name="T_CTMTQG 2008_KH XDCB_2008 lan 2 sua ngay 10-11_KH TPCP vung TNB (03-1-2012) 2 4 3" xfId="36884" xr:uid="{00000000-0005-0000-0000-000087700000}"/>
    <cellStyle name="T_CTMTQG 2008_KH XDCB_2008 lan 2 sua ngay 10-11_KH TPCP vung TNB (03-1-2012) 2 5" xfId="11503" xr:uid="{00000000-0005-0000-0000-000088700000}"/>
    <cellStyle name="T_CTMTQG 2008_KH XDCB_2008 lan 2 sua ngay 10-11_KH TPCP vung TNB (03-1-2012) 2 5 2" xfId="20698" xr:uid="{00000000-0005-0000-0000-000089700000}"/>
    <cellStyle name="T_CTMTQG 2008_KH XDCB_2008 lan 2 sua ngay 10-11_KH TPCP vung TNB (03-1-2012) 2 5 2 2" xfId="36887" xr:uid="{00000000-0005-0000-0000-00008A700000}"/>
    <cellStyle name="T_CTMTQG 2008_KH XDCB_2008 lan 2 sua ngay 10-11_KH TPCP vung TNB (03-1-2012) 2 5 3" xfId="36886" xr:uid="{00000000-0005-0000-0000-00008B700000}"/>
    <cellStyle name="T_CTMTQG 2008_KH XDCB_2008 lan 2 sua ngay 10-11_KH TPCP vung TNB (03-1-2012) 2 6" xfId="17886" xr:uid="{00000000-0005-0000-0000-00008C700000}"/>
    <cellStyle name="T_CTMTQG 2008_KH XDCB_2008 lan 2 sua ngay 10-11_KH TPCP vung TNB (03-1-2012) 2 6 2" xfId="36888" xr:uid="{00000000-0005-0000-0000-00008D700000}"/>
    <cellStyle name="T_CTMTQG 2008_KH XDCB_2008 lan 2 sua ngay 10-11_KH TPCP vung TNB (03-1-2012) 2 7" xfId="36873" xr:uid="{00000000-0005-0000-0000-00008E700000}"/>
    <cellStyle name="T_CTMTQG 2008_KH XDCB_2008 lan 2 sua ngay 10-11_KH TPCP vung TNB (03-1-2012) 3" xfId="1218" xr:uid="{00000000-0005-0000-0000-00008F700000}"/>
    <cellStyle name="T_CTMTQG 2008_KH XDCB_2008 lan 2 sua ngay 10-11_KH TPCP vung TNB (03-1-2012) 3 2" xfId="11506" xr:uid="{00000000-0005-0000-0000-000090700000}"/>
    <cellStyle name="T_CTMTQG 2008_KH XDCB_2008 lan 2 sua ngay 10-11_KH TPCP vung TNB (03-1-2012) 3 2 2" xfId="20701" xr:uid="{00000000-0005-0000-0000-000091700000}"/>
    <cellStyle name="T_CTMTQG 2008_KH XDCB_2008 lan 2 sua ngay 10-11_KH TPCP vung TNB (03-1-2012) 3 2 2 2" xfId="36891" xr:uid="{00000000-0005-0000-0000-000092700000}"/>
    <cellStyle name="T_CTMTQG 2008_KH XDCB_2008 lan 2 sua ngay 10-11_KH TPCP vung TNB (03-1-2012) 3 2 3" xfId="36890" xr:uid="{00000000-0005-0000-0000-000093700000}"/>
    <cellStyle name="T_CTMTQG 2008_KH XDCB_2008 lan 2 sua ngay 10-11_KH TPCP vung TNB (03-1-2012) 3 3" xfId="11508" xr:uid="{00000000-0005-0000-0000-000094700000}"/>
    <cellStyle name="T_CTMTQG 2008_KH XDCB_2008 lan 2 sua ngay 10-11_KH TPCP vung TNB (03-1-2012) 3 3 2" xfId="20703" xr:uid="{00000000-0005-0000-0000-000095700000}"/>
    <cellStyle name="T_CTMTQG 2008_KH XDCB_2008 lan 2 sua ngay 10-11_KH TPCP vung TNB (03-1-2012) 3 3 2 2" xfId="36893" xr:uid="{00000000-0005-0000-0000-000096700000}"/>
    <cellStyle name="T_CTMTQG 2008_KH XDCB_2008 lan 2 sua ngay 10-11_KH TPCP vung TNB (03-1-2012) 3 3 3" xfId="36892" xr:uid="{00000000-0005-0000-0000-000097700000}"/>
    <cellStyle name="T_CTMTQG 2008_KH XDCB_2008 lan 2 sua ngay 10-11_KH TPCP vung TNB (03-1-2012) 3 4" xfId="15619" xr:uid="{00000000-0005-0000-0000-000098700000}"/>
    <cellStyle name="T_CTMTQG 2008_KH XDCB_2008 lan 2 sua ngay 10-11_KH TPCP vung TNB (03-1-2012) 3 4 2" xfId="36894" xr:uid="{00000000-0005-0000-0000-000099700000}"/>
    <cellStyle name="T_CTMTQG 2008_KH XDCB_2008 lan 2 sua ngay 10-11_KH TPCP vung TNB (03-1-2012) 3 5" xfId="36889" xr:uid="{00000000-0005-0000-0000-00009A700000}"/>
    <cellStyle name="T_CTMTQG 2008_KH XDCB_2008 lan 2 sua ngay 10-11_KH TPCP vung TNB (03-1-2012) 4" xfId="11510" xr:uid="{00000000-0005-0000-0000-00009B700000}"/>
    <cellStyle name="T_CTMTQG 2008_KH XDCB_2008 lan 2 sua ngay 10-11_KH TPCP vung TNB (03-1-2012) 4 2" xfId="11511" xr:uid="{00000000-0005-0000-0000-00009C700000}"/>
    <cellStyle name="T_CTMTQG 2008_KH XDCB_2008 lan 2 sua ngay 10-11_KH TPCP vung TNB (03-1-2012) 4 2 2" xfId="20706" xr:uid="{00000000-0005-0000-0000-00009D700000}"/>
    <cellStyle name="T_CTMTQG 2008_KH XDCB_2008 lan 2 sua ngay 10-11_KH TPCP vung TNB (03-1-2012) 4 2 2 2" xfId="36897" xr:uid="{00000000-0005-0000-0000-00009E700000}"/>
    <cellStyle name="T_CTMTQG 2008_KH XDCB_2008 lan 2 sua ngay 10-11_KH TPCP vung TNB (03-1-2012) 4 2 3" xfId="36896" xr:uid="{00000000-0005-0000-0000-00009F700000}"/>
    <cellStyle name="T_CTMTQG 2008_KH XDCB_2008 lan 2 sua ngay 10-11_KH TPCP vung TNB (03-1-2012) 4 3" xfId="20705" xr:uid="{00000000-0005-0000-0000-0000A0700000}"/>
    <cellStyle name="T_CTMTQG 2008_KH XDCB_2008 lan 2 sua ngay 10-11_KH TPCP vung TNB (03-1-2012) 4 3 2" xfId="36898" xr:uid="{00000000-0005-0000-0000-0000A1700000}"/>
    <cellStyle name="T_CTMTQG 2008_KH XDCB_2008 lan 2 sua ngay 10-11_KH TPCP vung TNB (03-1-2012) 4 4" xfId="36895" xr:uid="{00000000-0005-0000-0000-0000A2700000}"/>
    <cellStyle name="T_CTMTQG 2008_KH XDCB_2008 lan 2 sua ngay 10-11_KH TPCP vung TNB (03-1-2012) 5" xfId="11513" xr:uid="{00000000-0005-0000-0000-0000A3700000}"/>
    <cellStyle name="T_CTMTQG 2008_KH XDCB_2008 lan 2 sua ngay 10-11_KH TPCP vung TNB (03-1-2012) 5 2" xfId="20708" xr:uid="{00000000-0005-0000-0000-0000A4700000}"/>
    <cellStyle name="T_CTMTQG 2008_KH XDCB_2008 lan 2 sua ngay 10-11_KH TPCP vung TNB (03-1-2012) 5 2 2" xfId="36900" xr:uid="{00000000-0005-0000-0000-0000A5700000}"/>
    <cellStyle name="T_CTMTQG 2008_KH XDCB_2008 lan 2 sua ngay 10-11_KH TPCP vung TNB (03-1-2012) 5 3" xfId="36899" xr:uid="{00000000-0005-0000-0000-0000A6700000}"/>
    <cellStyle name="T_CTMTQG 2008_KH XDCB_2008 lan 2 sua ngay 10-11_KH TPCP vung TNB (03-1-2012) 6" xfId="11514" xr:uid="{00000000-0005-0000-0000-0000A7700000}"/>
    <cellStyle name="T_CTMTQG 2008_KH XDCB_2008 lan 2 sua ngay 10-11_KH TPCP vung TNB (03-1-2012) 6 2" xfId="20709" xr:uid="{00000000-0005-0000-0000-0000A8700000}"/>
    <cellStyle name="T_CTMTQG 2008_KH XDCB_2008 lan 2 sua ngay 10-11_KH TPCP vung TNB (03-1-2012) 6 2 2" xfId="36902" xr:uid="{00000000-0005-0000-0000-0000A9700000}"/>
    <cellStyle name="T_CTMTQG 2008_KH XDCB_2008 lan 2 sua ngay 10-11_KH TPCP vung TNB (03-1-2012) 6 3" xfId="36901" xr:uid="{00000000-0005-0000-0000-0000AA700000}"/>
    <cellStyle name="T_CTMTQG 2008_KH XDCB_2008 lan 2 sua ngay 10-11_KH TPCP vung TNB (03-1-2012) 7" xfId="20691" xr:uid="{00000000-0005-0000-0000-0000AB700000}"/>
    <cellStyle name="T_CTMTQG 2008_KH XDCB_2008 lan 2 sua ngay 10-11_KH TPCP vung TNB (03-1-2012) 7 2" xfId="36903" xr:uid="{00000000-0005-0000-0000-0000AC700000}"/>
    <cellStyle name="T_CTMTQG 2008_KH XDCB_2008 lan 2 sua ngay 10-11_KH TPCP vung TNB (03-1-2012) 8" xfId="36872" xr:uid="{00000000-0005-0000-0000-0000AD700000}"/>
    <cellStyle name="T_danh muc chuan bi dau tu 2011 ngay 07-6-2011" xfId="9839" xr:uid="{00000000-0005-0000-0000-0000AE700000}"/>
    <cellStyle name="T_danh muc chuan bi dau tu 2011 ngay 07-6-2011 2" xfId="8984" xr:uid="{00000000-0005-0000-0000-0000AF700000}"/>
    <cellStyle name="T_danh muc chuan bi dau tu 2011 ngay 07-6-2011 2 2" xfId="6014" xr:uid="{00000000-0005-0000-0000-0000B0700000}"/>
    <cellStyle name="T_danh muc chuan bi dau tu 2011 ngay 07-6-2011 2 2 2" xfId="11515" xr:uid="{00000000-0005-0000-0000-0000B1700000}"/>
    <cellStyle name="T_danh muc chuan bi dau tu 2011 ngay 07-6-2011 2 2 2 2" xfId="20710" xr:uid="{00000000-0005-0000-0000-0000B2700000}"/>
    <cellStyle name="T_danh muc chuan bi dau tu 2011 ngay 07-6-2011 2 2 2 2 2" xfId="36908" xr:uid="{00000000-0005-0000-0000-0000B3700000}"/>
    <cellStyle name="T_danh muc chuan bi dau tu 2011 ngay 07-6-2011 2 2 2 3" xfId="36907" xr:uid="{00000000-0005-0000-0000-0000B4700000}"/>
    <cellStyle name="T_danh muc chuan bi dau tu 2011 ngay 07-6-2011 2 2 3" xfId="11516" xr:uid="{00000000-0005-0000-0000-0000B5700000}"/>
    <cellStyle name="T_danh muc chuan bi dau tu 2011 ngay 07-6-2011 2 2 3 2" xfId="20711" xr:uid="{00000000-0005-0000-0000-0000B6700000}"/>
    <cellStyle name="T_danh muc chuan bi dau tu 2011 ngay 07-6-2011 2 2 3 2 2" xfId="36910" xr:uid="{00000000-0005-0000-0000-0000B7700000}"/>
    <cellStyle name="T_danh muc chuan bi dau tu 2011 ngay 07-6-2011 2 2 3 3" xfId="36909" xr:uid="{00000000-0005-0000-0000-0000B8700000}"/>
    <cellStyle name="T_danh muc chuan bi dau tu 2011 ngay 07-6-2011 2 2 4" xfId="17277" xr:uid="{00000000-0005-0000-0000-0000B9700000}"/>
    <cellStyle name="T_danh muc chuan bi dau tu 2011 ngay 07-6-2011 2 2 4 2" xfId="36911" xr:uid="{00000000-0005-0000-0000-0000BA700000}"/>
    <cellStyle name="T_danh muc chuan bi dau tu 2011 ngay 07-6-2011 2 2 5" xfId="36906" xr:uid="{00000000-0005-0000-0000-0000BB700000}"/>
    <cellStyle name="T_danh muc chuan bi dau tu 2011 ngay 07-6-2011 2 3" xfId="1981" xr:uid="{00000000-0005-0000-0000-0000BC700000}"/>
    <cellStyle name="T_danh muc chuan bi dau tu 2011 ngay 07-6-2011 2 3 2" xfId="10024" xr:uid="{00000000-0005-0000-0000-0000BD700000}"/>
    <cellStyle name="T_danh muc chuan bi dau tu 2011 ngay 07-6-2011 2 3 2 2" xfId="19290" xr:uid="{00000000-0005-0000-0000-0000BE700000}"/>
    <cellStyle name="T_danh muc chuan bi dau tu 2011 ngay 07-6-2011 2 3 2 2 2" xfId="36914" xr:uid="{00000000-0005-0000-0000-0000BF700000}"/>
    <cellStyle name="T_danh muc chuan bi dau tu 2011 ngay 07-6-2011 2 3 2 3" xfId="36913" xr:uid="{00000000-0005-0000-0000-0000C0700000}"/>
    <cellStyle name="T_danh muc chuan bi dau tu 2011 ngay 07-6-2011 2 3 3" xfId="15903" xr:uid="{00000000-0005-0000-0000-0000C1700000}"/>
    <cellStyle name="T_danh muc chuan bi dau tu 2011 ngay 07-6-2011 2 3 3 2" xfId="36915" xr:uid="{00000000-0005-0000-0000-0000C2700000}"/>
    <cellStyle name="T_danh muc chuan bi dau tu 2011 ngay 07-6-2011 2 3 4" xfId="36912" xr:uid="{00000000-0005-0000-0000-0000C3700000}"/>
    <cellStyle name="T_danh muc chuan bi dau tu 2011 ngay 07-6-2011 2 4" xfId="6019" xr:uid="{00000000-0005-0000-0000-0000C4700000}"/>
    <cellStyle name="T_danh muc chuan bi dau tu 2011 ngay 07-6-2011 2 4 2" xfId="17278" xr:uid="{00000000-0005-0000-0000-0000C5700000}"/>
    <cellStyle name="T_danh muc chuan bi dau tu 2011 ngay 07-6-2011 2 4 2 2" xfId="36917" xr:uid="{00000000-0005-0000-0000-0000C6700000}"/>
    <cellStyle name="T_danh muc chuan bi dau tu 2011 ngay 07-6-2011 2 4 3" xfId="36916" xr:uid="{00000000-0005-0000-0000-0000C7700000}"/>
    <cellStyle name="T_danh muc chuan bi dau tu 2011 ngay 07-6-2011 2 5" xfId="3530" xr:uid="{00000000-0005-0000-0000-0000C8700000}"/>
    <cellStyle name="T_danh muc chuan bi dau tu 2011 ngay 07-6-2011 2 5 2" xfId="16422" xr:uid="{00000000-0005-0000-0000-0000C9700000}"/>
    <cellStyle name="T_danh muc chuan bi dau tu 2011 ngay 07-6-2011 2 5 2 2" xfId="36919" xr:uid="{00000000-0005-0000-0000-0000CA700000}"/>
    <cellStyle name="T_danh muc chuan bi dau tu 2011 ngay 07-6-2011 2 5 3" xfId="36918" xr:uid="{00000000-0005-0000-0000-0000CB700000}"/>
    <cellStyle name="T_danh muc chuan bi dau tu 2011 ngay 07-6-2011 2 6" xfId="18450" xr:uid="{00000000-0005-0000-0000-0000CC700000}"/>
    <cellStyle name="T_danh muc chuan bi dau tu 2011 ngay 07-6-2011 2 6 2" xfId="36920" xr:uid="{00000000-0005-0000-0000-0000CD700000}"/>
    <cellStyle name="T_danh muc chuan bi dau tu 2011 ngay 07-6-2011 2 7" xfId="36905" xr:uid="{00000000-0005-0000-0000-0000CE700000}"/>
    <cellStyle name="T_danh muc chuan bi dau tu 2011 ngay 07-6-2011 3" xfId="5232" xr:uid="{00000000-0005-0000-0000-0000CF700000}"/>
    <cellStyle name="T_danh muc chuan bi dau tu 2011 ngay 07-6-2011 3 2" xfId="954" xr:uid="{00000000-0005-0000-0000-0000D0700000}"/>
    <cellStyle name="T_danh muc chuan bi dau tu 2011 ngay 07-6-2011 3 2 2" xfId="15532" xr:uid="{00000000-0005-0000-0000-0000D1700000}"/>
    <cellStyle name="T_danh muc chuan bi dau tu 2011 ngay 07-6-2011 3 2 2 2" xfId="36923" xr:uid="{00000000-0005-0000-0000-0000D2700000}"/>
    <cellStyle name="T_danh muc chuan bi dau tu 2011 ngay 07-6-2011 3 2 3" xfId="36922" xr:uid="{00000000-0005-0000-0000-0000D3700000}"/>
    <cellStyle name="T_danh muc chuan bi dau tu 2011 ngay 07-6-2011 3 3" xfId="3580" xr:uid="{00000000-0005-0000-0000-0000D4700000}"/>
    <cellStyle name="T_danh muc chuan bi dau tu 2011 ngay 07-6-2011 3 3 2" xfId="16438" xr:uid="{00000000-0005-0000-0000-0000D5700000}"/>
    <cellStyle name="T_danh muc chuan bi dau tu 2011 ngay 07-6-2011 3 3 2 2" xfId="36925" xr:uid="{00000000-0005-0000-0000-0000D6700000}"/>
    <cellStyle name="T_danh muc chuan bi dau tu 2011 ngay 07-6-2011 3 3 3" xfId="36924" xr:uid="{00000000-0005-0000-0000-0000D7700000}"/>
    <cellStyle name="T_danh muc chuan bi dau tu 2011 ngay 07-6-2011 3 4" xfId="17023" xr:uid="{00000000-0005-0000-0000-0000D8700000}"/>
    <cellStyle name="T_danh muc chuan bi dau tu 2011 ngay 07-6-2011 3 4 2" xfId="36926" xr:uid="{00000000-0005-0000-0000-0000D9700000}"/>
    <cellStyle name="T_danh muc chuan bi dau tu 2011 ngay 07-6-2011 3 5" xfId="36921" xr:uid="{00000000-0005-0000-0000-0000DA700000}"/>
    <cellStyle name="T_danh muc chuan bi dau tu 2011 ngay 07-6-2011 4" xfId="11517" xr:uid="{00000000-0005-0000-0000-0000DB700000}"/>
    <cellStyle name="T_danh muc chuan bi dau tu 2011 ngay 07-6-2011 4 2" xfId="11520" xr:uid="{00000000-0005-0000-0000-0000DC700000}"/>
    <cellStyle name="T_danh muc chuan bi dau tu 2011 ngay 07-6-2011 4 2 2" xfId="20714" xr:uid="{00000000-0005-0000-0000-0000DD700000}"/>
    <cellStyle name="T_danh muc chuan bi dau tu 2011 ngay 07-6-2011 4 2 2 2" xfId="36929" xr:uid="{00000000-0005-0000-0000-0000DE700000}"/>
    <cellStyle name="T_danh muc chuan bi dau tu 2011 ngay 07-6-2011 4 2 3" xfId="36928" xr:uid="{00000000-0005-0000-0000-0000DF700000}"/>
    <cellStyle name="T_danh muc chuan bi dau tu 2011 ngay 07-6-2011 4 3" xfId="20712" xr:uid="{00000000-0005-0000-0000-0000E0700000}"/>
    <cellStyle name="T_danh muc chuan bi dau tu 2011 ngay 07-6-2011 4 3 2" xfId="36930" xr:uid="{00000000-0005-0000-0000-0000E1700000}"/>
    <cellStyle name="T_danh muc chuan bi dau tu 2011 ngay 07-6-2011 4 4" xfId="36927" xr:uid="{00000000-0005-0000-0000-0000E2700000}"/>
    <cellStyle name="T_danh muc chuan bi dau tu 2011 ngay 07-6-2011 5" xfId="11521" xr:uid="{00000000-0005-0000-0000-0000E3700000}"/>
    <cellStyle name="T_danh muc chuan bi dau tu 2011 ngay 07-6-2011 5 2" xfId="20715" xr:uid="{00000000-0005-0000-0000-0000E4700000}"/>
    <cellStyle name="T_danh muc chuan bi dau tu 2011 ngay 07-6-2011 5 2 2" xfId="36932" xr:uid="{00000000-0005-0000-0000-0000E5700000}"/>
    <cellStyle name="T_danh muc chuan bi dau tu 2011 ngay 07-6-2011 5 3" xfId="36931" xr:uid="{00000000-0005-0000-0000-0000E6700000}"/>
    <cellStyle name="T_danh muc chuan bi dau tu 2011 ngay 07-6-2011 6" xfId="11522" xr:uid="{00000000-0005-0000-0000-0000E7700000}"/>
    <cellStyle name="T_danh muc chuan bi dau tu 2011 ngay 07-6-2011 6 2" xfId="20716" xr:uid="{00000000-0005-0000-0000-0000E8700000}"/>
    <cellStyle name="T_danh muc chuan bi dau tu 2011 ngay 07-6-2011 6 2 2" xfId="36934" xr:uid="{00000000-0005-0000-0000-0000E9700000}"/>
    <cellStyle name="T_danh muc chuan bi dau tu 2011 ngay 07-6-2011 6 3" xfId="36933" xr:uid="{00000000-0005-0000-0000-0000EA700000}"/>
    <cellStyle name="T_danh muc chuan bi dau tu 2011 ngay 07-6-2011 7" xfId="19114" xr:uid="{00000000-0005-0000-0000-0000EB700000}"/>
    <cellStyle name="T_danh muc chuan bi dau tu 2011 ngay 07-6-2011 7 2" xfId="36935" xr:uid="{00000000-0005-0000-0000-0000EC700000}"/>
    <cellStyle name="T_danh muc chuan bi dau tu 2011 ngay 07-6-2011 8" xfId="36904" xr:uid="{00000000-0005-0000-0000-0000ED700000}"/>
    <cellStyle name="T_danh muc chuan bi dau tu 2011 ngay 07-6-2011_!1 1 bao cao giao KH ve HTCMT vung TNB   12-12-2011" xfId="11523" xr:uid="{00000000-0005-0000-0000-0000EE700000}"/>
    <cellStyle name="T_danh muc chuan bi dau tu 2011 ngay 07-6-2011_!1 1 bao cao giao KH ve HTCMT vung TNB   12-12-2011 2" xfId="11524" xr:uid="{00000000-0005-0000-0000-0000EF700000}"/>
    <cellStyle name="T_danh muc chuan bi dau tu 2011 ngay 07-6-2011_!1 1 bao cao giao KH ve HTCMT vung TNB   12-12-2011 2 2" xfId="11526" xr:uid="{00000000-0005-0000-0000-0000F0700000}"/>
    <cellStyle name="T_danh muc chuan bi dau tu 2011 ngay 07-6-2011_!1 1 bao cao giao KH ve HTCMT vung TNB   12-12-2011 2 2 2" xfId="11527" xr:uid="{00000000-0005-0000-0000-0000F1700000}"/>
    <cellStyle name="T_danh muc chuan bi dau tu 2011 ngay 07-6-2011_!1 1 bao cao giao KH ve HTCMT vung TNB   12-12-2011 2 2 2 2" xfId="20721" xr:uid="{00000000-0005-0000-0000-0000F2700000}"/>
    <cellStyle name="T_danh muc chuan bi dau tu 2011 ngay 07-6-2011_!1 1 bao cao giao KH ve HTCMT vung TNB   12-12-2011 2 2 2 2 2" xfId="36940" xr:uid="{00000000-0005-0000-0000-0000F3700000}"/>
    <cellStyle name="T_danh muc chuan bi dau tu 2011 ngay 07-6-2011_!1 1 bao cao giao KH ve HTCMT vung TNB   12-12-2011 2 2 2 3" xfId="36939" xr:uid="{00000000-0005-0000-0000-0000F4700000}"/>
    <cellStyle name="T_danh muc chuan bi dau tu 2011 ngay 07-6-2011_!1 1 bao cao giao KH ve HTCMT vung TNB   12-12-2011 2 2 3" xfId="11528" xr:uid="{00000000-0005-0000-0000-0000F5700000}"/>
    <cellStyle name="T_danh muc chuan bi dau tu 2011 ngay 07-6-2011_!1 1 bao cao giao KH ve HTCMT vung TNB   12-12-2011 2 2 3 2" xfId="20722" xr:uid="{00000000-0005-0000-0000-0000F6700000}"/>
    <cellStyle name="T_danh muc chuan bi dau tu 2011 ngay 07-6-2011_!1 1 bao cao giao KH ve HTCMT vung TNB   12-12-2011 2 2 3 2 2" xfId="36942" xr:uid="{00000000-0005-0000-0000-0000F7700000}"/>
    <cellStyle name="T_danh muc chuan bi dau tu 2011 ngay 07-6-2011_!1 1 bao cao giao KH ve HTCMT vung TNB   12-12-2011 2 2 3 3" xfId="36941" xr:uid="{00000000-0005-0000-0000-0000F8700000}"/>
    <cellStyle name="T_danh muc chuan bi dau tu 2011 ngay 07-6-2011_!1 1 bao cao giao KH ve HTCMT vung TNB   12-12-2011 2 2 4" xfId="20720" xr:uid="{00000000-0005-0000-0000-0000F9700000}"/>
    <cellStyle name="T_danh muc chuan bi dau tu 2011 ngay 07-6-2011_!1 1 bao cao giao KH ve HTCMT vung TNB   12-12-2011 2 2 4 2" xfId="36943" xr:uid="{00000000-0005-0000-0000-0000FA700000}"/>
    <cellStyle name="T_danh muc chuan bi dau tu 2011 ngay 07-6-2011_!1 1 bao cao giao KH ve HTCMT vung TNB   12-12-2011 2 2 5" xfId="36938" xr:uid="{00000000-0005-0000-0000-0000FB700000}"/>
    <cellStyle name="T_danh muc chuan bi dau tu 2011 ngay 07-6-2011_!1 1 bao cao giao KH ve HTCMT vung TNB   12-12-2011 2 3" xfId="886" xr:uid="{00000000-0005-0000-0000-0000FC700000}"/>
    <cellStyle name="T_danh muc chuan bi dau tu 2011 ngay 07-6-2011_!1 1 bao cao giao KH ve HTCMT vung TNB   12-12-2011 2 3 2" xfId="951" xr:uid="{00000000-0005-0000-0000-0000FD700000}"/>
    <cellStyle name="T_danh muc chuan bi dau tu 2011 ngay 07-6-2011_!1 1 bao cao giao KH ve HTCMT vung TNB   12-12-2011 2 3 2 2" xfId="15531" xr:uid="{00000000-0005-0000-0000-0000FE700000}"/>
    <cellStyle name="T_danh muc chuan bi dau tu 2011 ngay 07-6-2011_!1 1 bao cao giao KH ve HTCMT vung TNB   12-12-2011 2 3 2 2 2" xfId="36946" xr:uid="{00000000-0005-0000-0000-0000FF700000}"/>
    <cellStyle name="T_danh muc chuan bi dau tu 2011 ngay 07-6-2011_!1 1 bao cao giao KH ve HTCMT vung TNB   12-12-2011 2 3 2 3" xfId="36945" xr:uid="{00000000-0005-0000-0000-000000710000}"/>
    <cellStyle name="T_danh muc chuan bi dau tu 2011 ngay 07-6-2011_!1 1 bao cao giao KH ve HTCMT vung TNB   12-12-2011 2 3 3" xfId="15505" xr:uid="{00000000-0005-0000-0000-000001710000}"/>
    <cellStyle name="T_danh muc chuan bi dau tu 2011 ngay 07-6-2011_!1 1 bao cao giao KH ve HTCMT vung TNB   12-12-2011 2 3 3 2" xfId="36947" xr:uid="{00000000-0005-0000-0000-000002710000}"/>
    <cellStyle name="T_danh muc chuan bi dau tu 2011 ngay 07-6-2011_!1 1 bao cao giao KH ve HTCMT vung TNB   12-12-2011 2 3 4" xfId="36944" xr:uid="{00000000-0005-0000-0000-000003710000}"/>
    <cellStyle name="T_danh muc chuan bi dau tu 2011 ngay 07-6-2011_!1 1 bao cao giao KH ve HTCMT vung TNB   12-12-2011 2 4" xfId="11530" xr:uid="{00000000-0005-0000-0000-000004710000}"/>
    <cellStyle name="T_danh muc chuan bi dau tu 2011 ngay 07-6-2011_!1 1 bao cao giao KH ve HTCMT vung TNB   12-12-2011 2 4 2" xfId="20724" xr:uid="{00000000-0005-0000-0000-000005710000}"/>
    <cellStyle name="T_danh muc chuan bi dau tu 2011 ngay 07-6-2011_!1 1 bao cao giao KH ve HTCMT vung TNB   12-12-2011 2 4 2 2" xfId="36949" xr:uid="{00000000-0005-0000-0000-000006710000}"/>
    <cellStyle name="T_danh muc chuan bi dau tu 2011 ngay 07-6-2011_!1 1 bao cao giao KH ve HTCMT vung TNB   12-12-2011 2 4 3" xfId="36948" xr:uid="{00000000-0005-0000-0000-000007710000}"/>
    <cellStyle name="T_danh muc chuan bi dau tu 2011 ngay 07-6-2011_!1 1 bao cao giao KH ve HTCMT vung TNB   12-12-2011 2 5" xfId="11531" xr:uid="{00000000-0005-0000-0000-000008710000}"/>
    <cellStyle name="T_danh muc chuan bi dau tu 2011 ngay 07-6-2011_!1 1 bao cao giao KH ve HTCMT vung TNB   12-12-2011 2 5 2" xfId="20725" xr:uid="{00000000-0005-0000-0000-000009710000}"/>
    <cellStyle name="T_danh muc chuan bi dau tu 2011 ngay 07-6-2011_!1 1 bao cao giao KH ve HTCMT vung TNB   12-12-2011 2 5 2 2" xfId="36951" xr:uid="{00000000-0005-0000-0000-00000A710000}"/>
    <cellStyle name="T_danh muc chuan bi dau tu 2011 ngay 07-6-2011_!1 1 bao cao giao KH ve HTCMT vung TNB   12-12-2011 2 5 3" xfId="36950" xr:uid="{00000000-0005-0000-0000-00000B710000}"/>
    <cellStyle name="T_danh muc chuan bi dau tu 2011 ngay 07-6-2011_!1 1 bao cao giao KH ve HTCMT vung TNB   12-12-2011 2 6" xfId="20718" xr:uid="{00000000-0005-0000-0000-00000C710000}"/>
    <cellStyle name="T_danh muc chuan bi dau tu 2011 ngay 07-6-2011_!1 1 bao cao giao KH ve HTCMT vung TNB   12-12-2011 2 6 2" xfId="36952" xr:uid="{00000000-0005-0000-0000-00000D710000}"/>
    <cellStyle name="T_danh muc chuan bi dau tu 2011 ngay 07-6-2011_!1 1 bao cao giao KH ve HTCMT vung TNB   12-12-2011 2 7" xfId="36937" xr:uid="{00000000-0005-0000-0000-00000E710000}"/>
    <cellStyle name="T_danh muc chuan bi dau tu 2011 ngay 07-6-2011_!1 1 bao cao giao KH ve HTCMT vung TNB   12-12-2011 3" xfId="11532" xr:uid="{00000000-0005-0000-0000-00000F710000}"/>
    <cellStyle name="T_danh muc chuan bi dau tu 2011 ngay 07-6-2011_!1 1 bao cao giao KH ve HTCMT vung TNB   12-12-2011 3 2" xfId="5880" xr:uid="{00000000-0005-0000-0000-000010710000}"/>
    <cellStyle name="T_danh muc chuan bi dau tu 2011 ngay 07-6-2011_!1 1 bao cao giao KH ve HTCMT vung TNB   12-12-2011 3 2 2" xfId="17240" xr:uid="{00000000-0005-0000-0000-000011710000}"/>
    <cellStyle name="T_danh muc chuan bi dau tu 2011 ngay 07-6-2011_!1 1 bao cao giao KH ve HTCMT vung TNB   12-12-2011 3 2 2 2" xfId="36955" xr:uid="{00000000-0005-0000-0000-000012710000}"/>
    <cellStyle name="T_danh muc chuan bi dau tu 2011 ngay 07-6-2011_!1 1 bao cao giao KH ve HTCMT vung TNB   12-12-2011 3 2 3" xfId="36954" xr:uid="{00000000-0005-0000-0000-000013710000}"/>
    <cellStyle name="T_danh muc chuan bi dau tu 2011 ngay 07-6-2011_!1 1 bao cao giao KH ve HTCMT vung TNB   12-12-2011 3 3" xfId="11533" xr:uid="{00000000-0005-0000-0000-000014710000}"/>
    <cellStyle name="T_danh muc chuan bi dau tu 2011 ngay 07-6-2011_!1 1 bao cao giao KH ve HTCMT vung TNB   12-12-2011 3 3 2" xfId="20727" xr:uid="{00000000-0005-0000-0000-000015710000}"/>
    <cellStyle name="T_danh muc chuan bi dau tu 2011 ngay 07-6-2011_!1 1 bao cao giao KH ve HTCMT vung TNB   12-12-2011 3 3 2 2" xfId="36957" xr:uid="{00000000-0005-0000-0000-000016710000}"/>
    <cellStyle name="T_danh muc chuan bi dau tu 2011 ngay 07-6-2011_!1 1 bao cao giao KH ve HTCMT vung TNB   12-12-2011 3 3 3" xfId="36956" xr:uid="{00000000-0005-0000-0000-000017710000}"/>
    <cellStyle name="T_danh muc chuan bi dau tu 2011 ngay 07-6-2011_!1 1 bao cao giao KH ve HTCMT vung TNB   12-12-2011 3 4" xfId="20726" xr:uid="{00000000-0005-0000-0000-000018710000}"/>
    <cellStyle name="T_danh muc chuan bi dau tu 2011 ngay 07-6-2011_!1 1 bao cao giao KH ve HTCMT vung TNB   12-12-2011 3 4 2" xfId="36958" xr:uid="{00000000-0005-0000-0000-000019710000}"/>
    <cellStyle name="T_danh muc chuan bi dau tu 2011 ngay 07-6-2011_!1 1 bao cao giao KH ve HTCMT vung TNB   12-12-2011 3 5" xfId="36953" xr:uid="{00000000-0005-0000-0000-00001A710000}"/>
    <cellStyle name="T_danh muc chuan bi dau tu 2011 ngay 07-6-2011_!1 1 bao cao giao KH ve HTCMT vung TNB   12-12-2011 4" xfId="7299" xr:uid="{00000000-0005-0000-0000-00001B710000}"/>
    <cellStyle name="T_danh muc chuan bi dau tu 2011 ngay 07-6-2011_!1 1 bao cao giao KH ve HTCMT vung TNB   12-12-2011 4 2" xfId="11534" xr:uid="{00000000-0005-0000-0000-00001C710000}"/>
    <cellStyle name="T_danh muc chuan bi dau tu 2011 ngay 07-6-2011_!1 1 bao cao giao KH ve HTCMT vung TNB   12-12-2011 4 2 2" xfId="20728" xr:uid="{00000000-0005-0000-0000-00001D710000}"/>
    <cellStyle name="T_danh muc chuan bi dau tu 2011 ngay 07-6-2011_!1 1 bao cao giao KH ve HTCMT vung TNB   12-12-2011 4 2 2 2" xfId="36961" xr:uid="{00000000-0005-0000-0000-00001E710000}"/>
    <cellStyle name="T_danh muc chuan bi dau tu 2011 ngay 07-6-2011_!1 1 bao cao giao KH ve HTCMT vung TNB   12-12-2011 4 2 3" xfId="36960" xr:uid="{00000000-0005-0000-0000-00001F710000}"/>
    <cellStyle name="T_danh muc chuan bi dau tu 2011 ngay 07-6-2011_!1 1 bao cao giao KH ve HTCMT vung TNB   12-12-2011 4 3" xfId="17857" xr:uid="{00000000-0005-0000-0000-000020710000}"/>
    <cellStyle name="T_danh muc chuan bi dau tu 2011 ngay 07-6-2011_!1 1 bao cao giao KH ve HTCMT vung TNB   12-12-2011 4 3 2" xfId="36962" xr:uid="{00000000-0005-0000-0000-000021710000}"/>
    <cellStyle name="T_danh muc chuan bi dau tu 2011 ngay 07-6-2011_!1 1 bao cao giao KH ve HTCMT vung TNB   12-12-2011 4 4" xfId="36959" xr:uid="{00000000-0005-0000-0000-000022710000}"/>
    <cellStyle name="T_danh muc chuan bi dau tu 2011 ngay 07-6-2011_!1 1 bao cao giao KH ve HTCMT vung TNB   12-12-2011 5" xfId="1532" xr:uid="{00000000-0005-0000-0000-000023710000}"/>
    <cellStyle name="T_danh muc chuan bi dau tu 2011 ngay 07-6-2011_!1 1 bao cao giao KH ve HTCMT vung TNB   12-12-2011 5 2" xfId="15741" xr:uid="{00000000-0005-0000-0000-000024710000}"/>
    <cellStyle name="T_danh muc chuan bi dau tu 2011 ngay 07-6-2011_!1 1 bao cao giao KH ve HTCMT vung TNB   12-12-2011 5 2 2" xfId="36964" xr:uid="{00000000-0005-0000-0000-000025710000}"/>
    <cellStyle name="T_danh muc chuan bi dau tu 2011 ngay 07-6-2011_!1 1 bao cao giao KH ve HTCMT vung TNB   12-12-2011 5 3" xfId="36963" xr:uid="{00000000-0005-0000-0000-000026710000}"/>
    <cellStyle name="T_danh muc chuan bi dau tu 2011 ngay 07-6-2011_!1 1 bao cao giao KH ve HTCMT vung TNB   12-12-2011 6" xfId="3661" xr:uid="{00000000-0005-0000-0000-000027710000}"/>
    <cellStyle name="T_danh muc chuan bi dau tu 2011 ngay 07-6-2011_!1 1 bao cao giao KH ve HTCMT vung TNB   12-12-2011 6 2" xfId="16468" xr:uid="{00000000-0005-0000-0000-000028710000}"/>
    <cellStyle name="T_danh muc chuan bi dau tu 2011 ngay 07-6-2011_!1 1 bao cao giao KH ve HTCMT vung TNB   12-12-2011 6 2 2" xfId="36966" xr:uid="{00000000-0005-0000-0000-000029710000}"/>
    <cellStyle name="T_danh muc chuan bi dau tu 2011 ngay 07-6-2011_!1 1 bao cao giao KH ve HTCMT vung TNB   12-12-2011 6 3" xfId="36965" xr:uid="{00000000-0005-0000-0000-00002A710000}"/>
    <cellStyle name="T_danh muc chuan bi dau tu 2011 ngay 07-6-2011_!1 1 bao cao giao KH ve HTCMT vung TNB   12-12-2011 7" xfId="20717" xr:uid="{00000000-0005-0000-0000-00002B710000}"/>
    <cellStyle name="T_danh muc chuan bi dau tu 2011 ngay 07-6-2011_!1 1 bao cao giao KH ve HTCMT vung TNB   12-12-2011 7 2" xfId="36967" xr:uid="{00000000-0005-0000-0000-00002C710000}"/>
    <cellStyle name="T_danh muc chuan bi dau tu 2011 ngay 07-6-2011_!1 1 bao cao giao KH ve HTCMT vung TNB   12-12-2011 8" xfId="36936" xr:uid="{00000000-0005-0000-0000-00002D710000}"/>
    <cellStyle name="T_danh muc chuan bi dau tu 2011 ngay 07-6-2011_KH TPCP vung TNB (03-1-2012)" xfId="2567" xr:uid="{00000000-0005-0000-0000-00002E710000}"/>
    <cellStyle name="T_danh muc chuan bi dau tu 2011 ngay 07-6-2011_KH TPCP vung TNB (03-1-2012) 2" xfId="11535" xr:uid="{00000000-0005-0000-0000-00002F710000}"/>
    <cellStyle name="T_danh muc chuan bi dau tu 2011 ngay 07-6-2011_KH TPCP vung TNB (03-1-2012) 2 2" xfId="7279" xr:uid="{00000000-0005-0000-0000-000030710000}"/>
    <cellStyle name="T_danh muc chuan bi dau tu 2011 ngay 07-6-2011_KH TPCP vung TNB (03-1-2012) 2 2 2" xfId="3663" xr:uid="{00000000-0005-0000-0000-000031710000}"/>
    <cellStyle name="T_danh muc chuan bi dau tu 2011 ngay 07-6-2011_KH TPCP vung TNB (03-1-2012) 2 2 2 2" xfId="16469" xr:uid="{00000000-0005-0000-0000-000032710000}"/>
    <cellStyle name="T_danh muc chuan bi dau tu 2011 ngay 07-6-2011_KH TPCP vung TNB (03-1-2012) 2 2 2 2 2" xfId="36972" xr:uid="{00000000-0005-0000-0000-000033710000}"/>
    <cellStyle name="T_danh muc chuan bi dau tu 2011 ngay 07-6-2011_KH TPCP vung TNB (03-1-2012) 2 2 2 3" xfId="36971" xr:uid="{00000000-0005-0000-0000-000034710000}"/>
    <cellStyle name="T_danh muc chuan bi dau tu 2011 ngay 07-6-2011_KH TPCP vung TNB (03-1-2012) 2 2 3" xfId="9958" xr:uid="{00000000-0005-0000-0000-000035710000}"/>
    <cellStyle name="T_danh muc chuan bi dau tu 2011 ngay 07-6-2011_KH TPCP vung TNB (03-1-2012) 2 2 3 2" xfId="19231" xr:uid="{00000000-0005-0000-0000-000036710000}"/>
    <cellStyle name="T_danh muc chuan bi dau tu 2011 ngay 07-6-2011_KH TPCP vung TNB (03-1-2012) 2 2 3 2 2" xfId="36974" xr:uid="{00000000-0005-0000-0000-000037710000}"/>
    <cellStyle name="T_danh muc chuan bi dau tu 2011 ngay 07-6-2011_KH TPCP vung TNB (03-1-2012) 2 2 3 3" xfId="36973" xr:uid="{00000000-0005-0000-0000-000038710000}"/>
    <cellStyle name="T_danh muc chuan bi dau tu 2011 ngay 07-6-2011_KH TPCP vung TNB (03-1-2012) 2 2 4" xfId="17843" xr:uid="{00000000-0005-0000-0000-000039710000}"/>
    <cellStyle name="T_danh muc chuan bi dau tu 2011 ngay 07-6-2011_KH TPCP vung TNB (03-1-2012) 2 2 4 2" xfId="36975" xr:uid="{00000000-0005-0000-0000-00003A710000}"/>
    <cellStyle name="T_danh muc chuan bi dau tu 2011 ngay 07-6-2011_KH TPCP vung TNB (03-1-2012) 2 2 5" xfId="36970" xr:uid="{00000000-0005-0000-0000-00003B710000}"/>
    <cellStyle name="T_danh muc chuan bi dau tu 2011 ngay 07-6-2011_KH TPCP vung TNB (03-1-2012) 2 3" xfId="2238" xr:uid="{00000000-0005-0000-0000-00003C710000}"/>
    <cellStyle name="T_danh muc chuan bi dau tu 2011 ngay 07-6-2011_KH TPCP vung TNB (03-1-2012) 2 3 2" xfId="11384" xr:uid="{00000000-0005-0000-0000-00003D710000}"/>
    <cellStyle name="T_danh muc chuan bi dau tu 2011 ngay 07-6-2011_KH TPCP vung TNB (03-1-2012) 2 3 2 2" xfId="20581" xr:uid="{00000000-0005-0000-0000-00003E710000}"/>
    <cellStyle name="T_danh muc chuan bi dau tu 2011 ngay 07-6-2011_KH TPCP vung TNB (03-1-2012) 2 3 2 2 2" xfId="36978" xr:uid="{00000000-0005-0000-0000-00003F710000}"/>
    <cellStyle name="T_danh muc chuan bi dau tu 2011 ngay 07-6-2011_KH TPCP vung TNB (03-1-2012) 2 3 2 3" xfId="36977" xr:uid="{00000000-0005-0000-0000-000040710000}"/>
    <cellStyle name="T_danh muc chuan bi dau tu 2011 ngay 07-6-2011_KH TPCP vung TNB (03-1-2012) 2 3 3" xfId="15985" xr:uid="{00000000-0005-0000-0000-000041710000}"/>
    <cellStyle name="T_danh muc chuan bi dau tu 2011 ngay 07-6-2011_KH TPCP vung TNB (03-1-2012) 2 3 3 2" xfId="36979" xr:uid="{00000000-0005-0000-0000-000042710000}"/>
    <cellStyle name="T_danh muc chuan bi dau tu 2011 ngay 07-6-2011_KH TPCP vung TNB (03-1-2012) 2 3 4" xfId="36976" xr:uid="{00000000-0005-0000-0000-000043710000}"/>
    <cellStyle name="T_danh muc chuan bi dau tu 2011 ngay 07-6-2011_KH TPCP vung TNB (03-1-2012) 2 4" xfId="1844" xr:uid="{00000000-0005-0000-0000-000044710000}"/>
    <cellStyle name="T_danh muc chuan bi dau tu 2011 ngay 07-6-2011_KH TPCP vung TNB (03-1-2012) 2 4 2" xfId="15853" xr:uid="{00000000-0005-0000-0000-000045710000}"/>
    <cellStyle name="T_danh muc chuan bi dau tu 2011 ngay 07-6-2011_KH TPCP vung TNB (03-1-2012) 2 4 2 2" xfId="36981" xr:uid="{00000000-0005-0000-0000-000046710000}"/>
    <cellStyle name="T_danh muc chuan bi dau tu 2011 ngay 07-6-2011_KH TPCP vung TNB (03-1-2012) 2 4 3" xfId="36980" xr:uid="{00000000-0005-0000-0000-000047710000}"/>
    <cellStyle name="T_danh muc chuan bi dau tu 2011 ngay 07-6-2011_KH TPCP vung TNB (03-1-2012) 2 5" xfId="1089" xr:uid="{00000000-0005-0000-0000-000048710000}"/>
    <cellStyle name="T_danh muc chuan bi dau tu 2011 ngay 07-6-2011_KH TPCP vung TNB (03-1-2012) 2 5 2" xfId="15573" xr:uid="{00000000-0005-0000-0000-000049710000}"/>
    <cellStyle name="T_danh muc chuan bi dau tu 2011 ngay 07-6-2011_KH TPCP vung TNB (03-1-2012) 2 5 2 2" xfId="36983" xr:uid="{00000000-0005-0000-0000-00004A710000}"/>
    <cellStyle name="T_danh muc chuan bi dau tu 2011 ngay 07-6-2011_KH TPCP vung TNB (03-1-2012) 2 5 3" xfId="36982" xr:uid="{00000000-0005-0000-0000-00004B710000}"/>
    <cellStyle name="T_danh muc chuan bi dau tu 2011 ngay 07-6-2011_KH TPCP vung TNB (03-1-2012) 2 6" xfId="20729" xr:uid="{00000000-0005-0000-0000-00004C710000}"/>
    <cellStyle name="T_danh muc chuan bi dau tu 2011 ngay 07-6-2011_KH TPCP vung TNB (03-1-2012) 2 6 2" xfId="36984" xr:uid="{00000000-0005-0000-0000-00004D710000}"/>
    <cellStyle name="T_danh muc chuan bi dau tu 2011 ngay 07-6-2011_KH TPCP vung TNB (03-1-2012) 2 7" xfId="36969" xr:uid="{00000000-0005-0000-0000-00004E710000}"/>
    <cellStyle name="T_danh muc chuan bi dau tu 2011 ngay 07-6-2011_KH TPCP vung TNB (03-1-2012) 3" xfId="11537" xr:uid="{00000000-0005-0000-0000-00004F710000}"/>
    <cellStyle name="T_danh muc chuan bi dau tu 2011 ngay 07-6-2011_KH TPCP vung TNB (03-1-2012) 3 2" xfId="11538" xr:uid="{00000000-0005-0000-0000-000050710000}"/>
    <cellStyle name="T_danh muc chuan bi dau tu 2011 ngay 07-6-2011_KH TPCP vung TNB (03-1-2012) 3 2 2" xfId="20732" xr:uid="{00000000-0005-0000-0000-000051710000}"/>
    <cellStyle name="T_danh muc chuan bi dau tu 2011 ngay 07-6-2011_KH TPCP vung TNB (03-1-2012) 3 2 2 2" xfId="36987" xr:uid="{00000000-0005-0000-0000-000052710000}"/>
    <cellStyle name="T_danh muc chuan bi dau tu 2011 ngay 07-6-2011_KH TPCP vung TNB (03-1-2012) 3 2 3" xfId="36986" xr:uid="{00000000-0005-0000-0000-000053710000}"/>
    <cellStyle name="T_danh muc chuan bi dau tu 2011 ngay 07-6-2011_KH TPCP vung TNB (03-1-2012) 3 3" xfId="11539" xr:uid="{00000000-0005-0000-0000-000054710000}"/>
    <cellStyle name="T_danh muc chuan bi dau tu 2011 ngay 07-6-2011_KH TPCP vung TNB (03-1-2012) 3 3 2" xfId="20733" xr:uid="{00000000-0005-0000-0000-000055710000}"/>
    <cellStyle name="T_danh muc chuan bi dau tu 2011 ngay 07-6-2011_KH TPCP vung TNB (03-1-2012) 3 3 2 2" xfId="36989" xr:uid="{00000000-0005-0000-0000-000056710000}"/>
    <cellStyle name="T_danh muc chuan bi dau tu 2011 ngay 07-6-2011_KH TPCP vung TNB (03-1-2012) 3 3 3" xfId="36988" xr:uid="{00000000-0005-0000-0000-000057710000}"/>
    <cellStyle name="T_danh muc chuan bi dau tu 2011 ngay 07-6-2011_KH TPCP vung TNB (03-1-2012) 3 4" xfId="20731" xr:uid="{00000000-0005-0000-0000-000058710000}"/>
    <cellStyle name="T_danh muc chuan bi dau tu 2011 ngay 07-6-2011_KH TPCP vung TNB (03-1-2012) 3 4 2" xfId="36990" xr:uid="{00000000-0005-0000-0000-000059710000}"/>
    <cellStyle name="T_danh muc chuan bi dau tu 2011 ngay 07-6-2011_KH TPCP vung TNB (03-1-2012) 3 5" xfId="36985" xr:uid="{00000000-0005-0000-0000-00005A710000}"/>
    <cellStyle name="T_danh muc chuan bi dau tu 2011 ngay 07-6-2011_KH TPCP vung TNB (03-1-2012) 4" xfId="11540" xr:uid="{00000000-0005-0000-0000-00005B710000}"/>
    <cellStyle name="T_danh muc chuan bi dau tu 2011 ngay 07-6-2011_KH TPCP vung TNB (03-1-2012) 4 2" xfId="11542" xr:uid="{00000000-0005-0000-0000-00005C710000}"/>
    <cellStyle name="T_danh muc chuan bi dau tu 2011 ngay 07-6-2011_KH TPCP vung TNB (03-1-2012) 4 2 2" xfId="20736" xr:uid="{00000000-0005-0000-0000-00005D710000}"/>
    <cellStyle name="T_danh muc chuan bi dau tu 2011 ngay 07-6-2011_KH TPCP vung TNB (03-1-2012) 4 2 2 2" xfId="36993" xr:uid="{00000000-0005-0000-0000-00005E710000}"/>
    <cellStyle name="T_danh muc chuan bi dau tu 2011 ngay 07-6-2011_KH TPCP vung TNB (03-1-2012) 4 2 3" xfId="36992" xr:uid="{00000000-0005-0000-0000-00005F710000}"/>
    <cellStyle name="T_danh muc chuan bi dau tu 2011 ngay 07-6-2011_KH TPCP vung TNB (03-1-2012) 4 3" xfId="20734" xr:uid="{00000000-0005-0000-0000-000060710000}"/>
    <cellStyle name="T_danh muc chuan bi dau tu 2011 ngay 07-6-2011_KH TPCP vung TNB (03-1-2012) 4 3 2" xfId="36994" xr:uid="{00000000-0005-0000-0000-000061710000}"/>
    <cellStyle name="T_danh muc chuan bi dau tu 2011 ngay 07-6-2011_KH TPCP vung TNB (03-1-2012) 4 4" xfId="36991" xr:uid="{00000000-0005-0000-0000-000062710000}"/>
    <cellStyle name="T_danh muc chuan bi dau tu 2011 ngay 07-6-2011_KH TPCP vung TNB (03-1-2012) 5" xfId="3675" xr:uid="{00000000-0005-0000-0000-000063710000}"/>
    <cellStyle name="T_danh muc chuan bi dau tu 2011 ngay 07-6-2011_KH TPCP vung TNB (03-1-2012) 5 2" xfId="16473" xr:uid="{00000000-0005-0000-0000-000064710000}"/>
    <cellStyle name="T_danh muc chuan bi dau tu 2011 ngay 07-6-2011_KH TPCP vung TNB (03-1-2012) 5 2 2" xfId="36996" xr:uid="{00000000-0005-0000-0000-000065710000}"/>
    <cellStyle name="T_danh muc chuan bi dau tu 2011 ngay 07-6-2011_KH TPCP vung TNB (03-1-2012) 5 3" xfId="36995" xr:uid="{00000000-0005-0000-0000-000066710000}"/>
    <cellStyle name="T_danh muc chuan bi dau tu 2011 ngay 07-6-2011_KH TPCP vung TNB (03-1-2012) 6" xfId="1501" xr:uid="{00000000-0005-0000-0000-000067710000}"/>
    <cellStyle name="T_danh muc chuan bi dau tu 2011 ngay 07-6-2011_KH TPCP vung TNB (03-1-2012) 6 2" xfId="15729" xr:uid="{00000000-0005-0000-0000-000068710000}"/>
    <cellStyle name="T_danh muc chuan bi dau tu 2011 ngay 07-6-2011_KH TPCP vung TNB (03-1-2012) 6 2 2" xfId="36998" xr:uid="{00000000-0005-0000-0000-000069710000}"/>
    <cellStyle name="T_danh muc chuan bi dau tu 2011 ngay 07-6-2011_KH TPCP vung TNB (03-1-2012) 6 3" xfId="36997" xr:uid="{00000000-0005-0000-0000-00006A710000}"/>
    <cellStyle name="T_danh muc chuan bi dau tu 2011 ngay 07-6-2011_KH TPCP vung TNB (03-1-2012) 7" xfId="16099" xr:uid="{00000000-0005-0000-0000-00006B710000}"/>
    <cellStyle name="T_danh muc chuan bi dau tu 2011 ngay 07-6-2011_KH TPCP vung TNB (03-1-2012) 7 2" xfId="36999" xr:uid="{00000000-0005-0000-0000-00006C710000}"/>
    <cellStyle name="T_danh muc chuan bi dau tu 2011 ngay 07-6-2011_KH TPCP vung TNB (03-1-2012) 8" xfId="36968" xr:uid="{00000000-0005-0000-0000-00006D710000}"/>
    <cellStyle name="T_Danh muc pbo nguon von XSKT, XDCB nam 2009 chuyen qua nam 2010" xfId="11544" xr:uid="{00000000-0005-0000-0000-00006E710000}"/>
    <cellStyle name="T_Danh muc pbo nguon von XSKT, XDCB nam 2009 chuyen qua nam 2010 2" xfId="11545" xr:uid="{00000000-0005-0000-0000-00006F710000}"/>
    <cellStyle name="T_Danh muc pbo nguon von XSKT, XDCB nam 2009 chuyen qua nam 2010 2 2" xfId="11546" xr:uid="{00000000-0005-0000-0000-000070710000}"/>
    <cellStyle name="T_Danh muc pbo nguon von XSKT, XDCB nam 2009 chuyen qua nam 2010 2 2 2" xfId="5996" xr:uid="{00000000-0005-0000-0000-000071710000}"/>
    <cellStyle name="T_Danh muc pbo nguon von XSKT, XDCB nam 2009 chuyen qua nam 2010 2 2 2 2" xfId="17272" xr:uid="{00000000-0005-0000-0000-000072710000}"/>
    <cellStyle name="T_Danh muc pbo nguon von XSKT, XDCB nam 2009 chuyen qua nam 2010 2 2 2 2 2" xfId="37004" xr:uid="{00000000-0005-0000-0000-000073710000}"/>
    <cellStyle name="T_Danh muc pbo nguon von XSKT, XDCB nam 2009 chuyen qua nam 2010 2 2 2 3" xfId="37003" xr:uid="{00000000-0005-0000-0000-000074710000}"/>
    <cellStyle name="T_Danh muc pbo nguon von XSKT, XDCB nam 2009 chuyen qua nam 2010 2 2 3" xfId="5998" xr:uid="{00000000-0005-0000-0000-000075710000}"/>
    <cellStyle name="T_Danh muc pbo nguon von XSKT, XDCB nam 2009 chuyen qua nam 2010 2 2 3 2" xfId="17273" xr:uid="{00000000-0005-0000-0000-000076710000}"/>
    <cellStyle name="T_Danh muc pbo nguon von XSKT, XDCB nam 2009 chuyen qua nam 2010 2 2 3 2 2" xfId="37006" xr:uid="{00000000-0005-0000-0000-000077710000}"/>
    <cellStyle name="T_Danh muc pbo nguon von XSKT, XDCB nam 2009 chuyen qua nam 2010 2 2 3 3" xfId="37005" xr:uid="{00000000-0005-0000-0000-000078710000}"/>
    <cellStyle name="T_Danh muc pbo nguon von XSKT, XDCB nam 2009 chuyen qua nam 2010 2 2 4" xfId="20740" xr:uid="{00000000-0005-0000-0000-000079710000}"/>
    <cellStyle name="T_Danh muc pbo nguon von XSKT, XDCB nam 2009 chuyen qua nam 2010 2 2 4 2" xfId="37007" xr:uid="{00000000-0005-0000-0000-00007A710000}"/>
    <cellStyle name="T_Danh muc pbo nguon von XSKT, XDCB nam 2009 chuyen qua nam 2010 2 2 5" xfId="37002" xr:uid="{00000000-0005-0000-0000-00007B710000}"/>
    <cellStyle name="T_Danh muc pbo nguon von XSKT, XDCB nam 2009 chuyen qua nam 2010 2 3" xfId="11548" xr:uid="{00000000-0005-0000-0000-00007C710000}"/>
    <cellStyle name="T_Danh muc pbo nguon von XSKT, XDCB nam 2009 chuyen qua nam 2010 2 3 2" xfId="7818" xr:uid="{00000000-0005-0000-0000-00007D710000}"/>
    <cellStyle name="T_Danh muc pbo nguon von XSKT, XDCB nam 2009 chuyen qua nam 2010 2 3 2 2" xfId="18066" xr:uid="{00000000-0005-0000-0000-00007E710000}"/>
    <cellStyle name="T_Danh muc pbo nguon von XSKT, XDCB nam 2009 chuyen qua nam 2010 2 3 2 2 2" xfId="37010" xr:uid="{00000000-0005-0000-0000-00007F710000}"/>
    <cellStyle name="T_Danh muc pbo nguon von XSKT, XDCB nam 2009 chuyen qua nam 2010 2 3 2 3" xfId="37009" xr:uid="{00000000-0005-0000-0000-000080710000}"/>
    <cellStyle name="T_Danh muc pbo nguon von XSKT, XDCB nam 2009 chuyen qua nam 2010 2 3 3" xfId="20742" xr:uid="{00000000-0005-0000-0000-000081710000}"/>
    <cellStyle name="T_Danh muc pbo nguon von XSKT, XDCB nam 2009 chuyen qua nam 2010 2 3 3 2" xfId="37011" xr:uid="{00000000-0005-0000-0000-000082710000}"/>
    <cellStyle name="T_Danh muc pbo nguon von XSKT, XDCB nam 2009 chuyen qua nam 2010 2 3 4" xfId="37008" xr:uid="{00000000-0005-0000-0000-000083710000}"/>
    <cellStyle name="T_Danh muc pbo nguon von XSKT, XDCB nam 2009 chuyen qua nam 2010 2 4" xfId="11549" xr:uid="{00000000-0005-0000-0000-000084710000}"/>
    <cellStyle name="T_Danh muc pbo nguon von XSKT, XDCB nam 2009 chuyen qua nam 2010 2 4 2" xfId="20743" xr:uid="{00000000-0005-0000-0000-000085710000}"/>
    <cellStyle name="T_Danh muc pbo nguon von XSKT, XDCB nam 2009 chuyen qua nam 2010 2 4 2 2" xfId="37013" xr:uid="{00000000-0005-0000-0000-000086710000}"/>
    <cellStyle name="T_Danh muc pbo nguon von XSKT, XDCB nam 2009 chuyen qua nam 2010 2 4 3" xfId="37012" xr:uid="{00000000-0005-0000-0000-000087710000}"/>
    <cellStyle name="T_Danh muc pbo nguon von XSKT, XDCB nam 2009 chuyen qua nam 2010 2 5" xfId="11550" xr:uid="{00000000-0005-0000-0000-000088710000}"/>
    <cellStyle name="T_Danh muc pbo nguon von XSKT, XDCB nam 2009 chuyen qua nam 2010 2 5 2" xfId="20744" xr:uid="{00000000-0005-0000-0000-000089710000}"/>
    <cellStyle name="T_Danh muc pbo nguon von XSKT, XDCB nam 2009 chuyen qua nam 2010 2 5 2 2" xfId="37015" xr:uid="{00000000-0005-0000-0000-00008A710000}"/>
    <cellStyle name="T_Danh muc pbo nguon von XSKT, XDCB nam 2009 chuyen qua nam 2010 2 5 3" xfId="37014" xr:uid="{00000000-0005-0000-0000-00008B710000}"/>
    <cellStyle name="T_Danh muc pbo nguon von XSKT, XDCB nam 2009 chuyen qua nam 2010 2 6" xfId="20739" xr:uid="{00000000-0005-0000-0000-00008C710000}"/>
    <cellStyle name="T_Danh muc pbo nguon von XSKT, XDCB nam 2009 chuyen qua nam 2010 2 6 2" xfId="37016" xr:uid="{00000000-0005-0000-0000-00008D710000}"/>
    <cellStyle name="T_Danh muc pbo nguon von XSKT, XDCB nam 2009 chuyen qua nam 2010 2 7" xfId="37001" xr:uid="{00000000-0005-0000-0000-00008E710000}"/>
    <cellStyle name="T_Danh muc pbo nguon von XSKT, XDCB nam 2009 chuyen qua nam 2010 3" xfId="11552" xr:uid="{00000000-0005-0000-0000-00008F710000}"/>
    <cellStyle name="T_Danh muc pbo nguon von XSKT, XDCB nam 2009 chuyen qua nam 2010 3 2" xfId="11554" xr:uid="{00000000-0005-0000-0000-000090710000}"/>
    <cellStyle name="T_Danh muc pbo nguon von XSKT, XDCB nam 2009 chuyen qua nam 2010 3 2 2" xfId="20748" xr:uid="{00000000-0005-0000-0000-000091710000}"/>
    <cellStyle name="T_Danh muc pbo nguon von XSKT, XDCB nam 2009 chuyen qua nam 2010 3 2 2 2" xfId="37019" xr:uid="{00000000-0005-0000-0000-000092710000}"/>
    <cellStyle name="T_Danh muc pbo nguon von XSKT, XDCB nam 2009 chuyen qua nam 2010 3 2 3" xfId="37018" xr:uid="{00000000-0005-0000-0000-000093710000}"/>
    <cellStyle name="T_Danh muc pbo nguon von XSKT, XDCB nam 2009 chuyen qua nam 2010 3 3" xfId="1737" xr:uid="{00000000-0005-0000-0000-000094710000}"/>
    <cellStyle name="T_Danh muc pbo nguon von XSKT, XDCB nam 2009 chuyen qua nam 2010 3 3 2" xfId="15815" xr:uid="{00000000-0005-0000-0000-000095710000}"/>
    <cellStyle name="T_Danh muc pbo nguon von XSKT, XDCB nam 2009 chuyen qua nam 2010 3 3 2 2" xfId="37021" xr:uid="{00000000-0005-0000-0000-000096710000}"/>
    <cellStyle name="T_Danh muc pbo nguon von XSKT, XDCB nam 2009 chuyen qua nam 2010 3 3 3" xfId="37020" xr:uid="{00000000-0005-0000-0000-000097710000}"/>
    <cellStyle name="T_Danh muc pbo nguon von XSKT, XDCB nam 2009 chuyen qua nam 2010 3 4" xfId="20746" xr:uid="{00000000-0005-0000-0000-000098710000}"/>
    <cellStyle name="T_Danh muc pbo nguon von XSKT, XDCB nam 2009 chuyen qua nam 2010 3 4 2" xfId="37022" xr:uid="{00000000-0005-0000-0000-000099710000}"/>
    <cellStyle name="T_Danh muc pbo nguon von XSKT, XDCB nam 2009 chuyen qua nam 2010 3 5" xfId="37017" xr:uid="{00000000-0005-0000-0000-00009A710000}"/>
    <cellStyle name="T_Danh muc pbo nguon von XSKT, XDCB nam 2009 chuyen qua nam 2010 4" xfId="11555" xr:uid="{00000000-0005-0000-0000-00009B710000}"/>
    <cellStyle name="T_Danh muc pbo nguon von XSKT, XDCB nam 2009 chuyen qua nam 2010 4 2" xfId="3815" xr:uid="{00000000-0005-0000-0000-00009C710000}"/>
    <cellStyle name="T_Danh muc pbo nguon von XSKT, XDCB nam 2009 chuyen qua nam 2010 4 2 2" xfId="16521" xr:uid="{00000000-0005-0000-0000-00009D710000}"/>
    <cellStyle name="T_Danh muc pbo nguon von XSKT, XDCB nam 2009 chuyen qua nam 2010 4 2 2 2" xfId="37025" xr:uid="{00000000-0005-0000-0000-00009E710000}"/>
    <cellStyle name="T_Danh muc pbo nguon von XSKT, XDCB nam 2009 chuyen qua nam 2010 4 2 3" xfId="37024" xr:uid="{00000000-0005-0000-0000-00009F710000}"/>
    <cellStyle name="T_Danh muc pbo nguon von XSKT, XDCB nam 2009 chuyen qua nam 2010 4 3" xfId="20749" xr:uid="{00000000-0005-0000-0000-0000A0710000}"/>
    <cellStyle name="T_Danh muc pbo nguon von XSKT, XDCB nam 2009 chuyen qua nam 2010 4 3 2" xfId="37026" xr:uid="{00000000-0005-0000-0000-0000A1710000}"/>
    <cellStyle name="T_Danh muc pbo nguon von XSKT, XDCB nam 2009 chuyen qua nam 2010 4 4" xfId="37023" xr:uid="{00000000-0005-0000-0000-0000A2710000}"/>
    <cellStyle name="T_Danh muc pbo nguon von XSKT, XDCB nam 2009 chuyen qua nam 2010 5" xfId="11557" xr:uid="{00000000-0005-0000-0000-0000A3710000}"/>
    <cellStyle name="T_Danh muc pbo nguon von XSKT, XDCB nam 2009 chuyen qua nam 2010 5 2" xfId="20751" xr:uid="{00000000-0005-0000-0000-0000A4710000}"/>
    <cellStyle name="T_Danh muc pbo nguon von XSKT, XDCB nam 2009 chuyen qua nam 2010 5 2 2" xfId="37028" xr:uid="{00000000-0005-0000-0000-0000A5710000}"/>
    <cellStyle name="T_Danh muc pbo nguon von XSKT, XDCB nam 2009 chuyen qua nam 2010 5 3" xfId="37027" xr:uid="{00000000-0005-0000-0000-0000A6710000}"/>
    <cellStyle name="T_Danh muc pbo nguon von XSKT, XDCB nam 2009 chuyen qua nam 2010 6" xfId="6783" xr:uid="{00000000-0005-0000-0000-0000A7710000}"/>
    <cellStyle name="T_Danh muc pbo nguon von XSKT, XDCB nam 2009 chuyen qua nam 2010 6 2" xfId="17557" xr:uid="{00000000-0005-0000-0000-0000A8710000}"/>
    <cellStyle name="T_Danh muc pbo nguon von XSKT, XDCB nam 2009 chuyen qua nam 2010 6 2 2" xfId="37030" xr:uid="{00000000-0005-0000-0000-0000A9710000}"/>
    <cellStyle name="T_Danh muc pbo nguon von XSKT, XDCB nam 2009 chuyen qua nam 2010 6 3" xfId="37029" xr:uid="{00000000-0005-0000-0000-0000AA710000}"/>
    <cellStyle name="T_Danh muc pbo nguon von XSKT, XDCB nam 2009 chuyen qua nam 2010 7" xfId="20738" xr:uid="{00000000-0005-0000-0000-0000AB710000}"/>
    <cellStyle name="T_Danh muc pbo nguon von XSKT, XDCB nam 2009 chuyen qua nam 2010 7 2" xfId="37031" xr:uid="{00000000-0005-0000-0000-0000AC710000}"/>
    <cellStyle name="T_Danh muc pbo nguon von XSKT, XDCB nam 2009 chuyen qua nam 2010 8" xfId="37000" xr:uid="{00000000-0005-0000-0000-0000AD710000}"/>
    <cellStyle name="T_Danh muc pbo nguon von XSKT, XDCB nam 2009 chuyen qua nam 2010_!1 1 bao cao giao KH ve HTCMT vung TNB   12-12-2011" xfId="11558" xr:uid="{00000000-0005-0000-0000-0000AE710000}"/>
    <cellStyle name="T_Danh muc pbo nguon von XSKT, XDCB nam 2009 chuyen qua nam 2010_!1 1 bao cao giao KH ve HTCMT vung TNB   12-12-2011 2" xfId="9284" xr:uid="{00000000-0005-0000-0000-0000AF710000}"/>
    <cellStyle name="T_Danh muc pbo nguon von XSKT, XDCB nam 2009 chuyen qua nam 2010_!1 1 bao cao giao KH ve HTCMT vung TNB   12-12-2011 2 2" xfId="9718" xr:uid="{00000000-0005-0000-0000-0000B0710000}"/>
    <cellStyle name="T_Danh muc pbo nguon von XSKT, XDCB nam 2009 chuyen qua nam 2010_!1 1 bao cao giao KH ve HTCMT vung TNB   12-12-2011 2 2 2" xfId="748" xr:uid="{00000000-0005-0000-0000-0000B1710000}"/>
    <cellStyle name="T_Danh muc pbo nguon von XSKT, XDCB nam 2009 chuyen qua nam 2010_!1 1 bao cao giao KH ve HTCMT vung TNB   12-12-2011 2 2 2 2" xfId="15454" xr:uid="{00000000-0005-0000-0000-0000B2710000}"/>
    <cellStyle name="T_Danh muc pbo nguon von XSKT, XDCB nam 2009 chuyen qua nam 2010_!1 1 bao cao giao KH ve HTCMT vung TNB   12-12-2011 2 2 2 2 2" xfId="37036" xr:uid="{00000000-0005-0000-0000-0000B3710000}"/>
    <cellStyle name="T_Danh muc pbo nguon von XSKT, XDCB nam 2009 chuyen qua nam 2010_!1 1 bao cao giao KH ve HTCMT vung TNB   12-12-2011 2 2 2 3" xfId="37035" xr:uid="{00000000-0005-0000-0000-0000B4710000}"/>
    <cellStyle name="T_Danh muc pbo nguon von XSKT, XDCB nam 2009 chuyen qua nam 2010_!1 1 bao cao giao KH ve HTCMT vung TNB   12-12-2011 2 2 3" xfId="7827" xr:uid="{00000000-0005-0000-0000-0000B5710000}"/>
    <cellStyle name="T_Danh muc pbo nguon von XSKT, XDCB nam 2009 chuyen qua nam 2010_!1 1 bao cao giao KH ve HTCMT vung TNB   12-12-2011 2 2 3 2" xfId="18072" xr:uid="{00000000-0005-0000-0000-0000B6710000}"/>
    <cellStyle name="T_Danh muc pbo nguon von XSKT, XDCB nam 2009 chuyen qua nam 2010_!1 1 bao cao giao KH ve HTCMT vung TNB   12-12-2011 2 2 3 2 2" xfId="37038" xr:uid="{00000000-0005-0000-0000-0000B7710000}"/>
    <cellStyle name="T_Danh muc pbo nguon von XSKT, XDCB nam 2009 chuyen qua nam 2010_!1 1 bao cao giao KH ve HTCMT vung TNB   12-12-2011 2 2 3 3" xfId="37037" xr:uid="{00000000-0005-0000-0000-0000B8710000}"/>
    <cellStyle name="T_Danh muc pbo nguon von XSKT, XDCB nam 2009 chuyen qua nam 2010_!1 1 bao cao giao KH ve HTCMT vung TNB   12-12-2011 2 2 4" xfId="19004" xr:uid="{00000000-0005-0000-0000-0000B9710000}"/>
    <cellStyle name="T_Danh muc pbo nguon von XSKT, XDCB nam 2009 chuyen qua nam 2010_!1 1 bao cao giao KH ve HTCMT vung TNB   12-12-2011 2 2 4 2" xfId="37039" xr:uid="{00000000-0005-0000-0000-0000BA710000}"/>
    <cellStyle name="T_Danh muc pbo nguon von XSKT, XDCB nam 2009 chuyen qua nam 2010_!1 1 bao cao giao KH ve HTCMT vung TNB   12-12-2011 2 2 5" xfId="37034" xr:uid="{00000000-0005-0000-0000-0000BB710000}"/>
    <cellStyle name="T_Danh muc pbo nguon von XSKT, XDCB nam 2009 chuyen qua nam 2010_!1 1 bao cao giao KH ve HTCMT vung TNB   12-12-2011 2 3" xfId="8811" xr:uid="{00000000-0005-0000-0000-0000BC710000}"/>
    <cellStyle name="T_Danh muc pbo nguon von XSKT, XDCB nam 2009 chuyen qua nam 2010_!1 1 bao cao giao KH ve HTCMT vung TNB   12-12-2011 2 3 2" xfId="3940" xr:uid="{00000000-0005-0000-0000-0000BD710000}"/>
    <cellStyle name="T_Danh muc pbo nguon von XSKT, XDCB nam 2009 chuyen qua nam 2010_!1 1 bao cao giao KH ve HTCMT vung TNB   12-12-2011 2 3 2 2" xfId="16573" xr:uid="{00000000-0005-0000-0000-0000BE710000}"/>
    <cellStyle name="T_Danh muc pbo nguon von XSKT, XDCB nam 2009 chuyen qua nam 2010_!1 1 bao cao giao KH ve HTCMT vung TNB   12-12-2011 2 3 2 2 2" xfId="37042" xr:uid="{00000000-0005-0000-0000-0000BF710000}"/>
    <cellStyle name="T_Danh muc pbo nguon von XSKT, XDCB nam 2009 chuyen qua nam 2010_!1 1 bao cao giao KH ve HTCMT vung TNB   12-12-2011 2 3 2 3" xfId="37041" xr:uid="{00000000-0005-0000-0000-0000C0710000}"/>
    <cellStyle name="T_Danh muc pbo nguon von XSKT, XDCB nam 2009 chuyen qua nam 2010_!1 1 bao cao giao KH ve HTCMT vung TNB   12-12-2011 2 3 3" xfId="18373" xr:uid="{00000000-0005-0000-0000-0000C1710000}"/>
    <cellStyle name="T_Danh muc pbo nguon von XSKT, XDCB nam 2009 chuyen qua nam 2010_!1 1 bao cao giao KH ve HTCMT vung TNB   12-12-2011 2 3 3 2" xfId="37043" xr:uid="{00000000-0005-0000-0000-0000C2710000}"/>
    <cellStyle name="T_Danh muc pbo nguon von XSKT, XDCB nam 2009 chuyen qua nam 2010_!1 1 bao cao giao KH ve HTCMT vung TNB   12-12-2011 2 3 4" xfId="37040" xr:uid="{00000000-0005-0000-0000-0000C3710000}"/>
    <cellStyle name="T_Danh muc pbo nguon von XSKT, XDCB nam 2009 chuyen qua nam 2010_!1 1 bao cao giao KH ve HTCMT vung TNB   12-12-2011 2 4" xfId="8818" xr:uid="{00000000-0005-0000-0000-0000C4710000}"/>
    <cellStyle name="T_Danh muc pbo nguon von XSKT, XDCB nam 2009 chuyen qua nam 2010_!1 1 bao cao giao KH ve HTCMT vung TNB   12-12-2011 2 4 2" xfId="18376" xr:uid="{00000000-0005-0000-0000-0000C5710000}"/>
    <cellStyle name="T_Danh muc pbo nguon von XSKT, XDCB nam 2009 chuyen qua nam 2010_!1 1 bao cao giao KH ve HTCMT vung TNB   12-12-2011 2 4 2 2" xfId="37045" xr:uid="{00000000-0005-0000-0000-0000C6710000}"/>
    <cellStyle name="T_Danh muc pbo nguon von XSKT, XDCB nam 2009 chuyen qua nam 2010_!1 1 bao cao giao KH ve HTCMT vung TNB   12-12-2011 2 4 3" xfId="37044" xr:uid="{00000000-0005-0000-0000-0000C7710000}"/>
    <cellStyle name="T_Danh muc pbo nguon von XSKT, XDCB nam 2009 chuyen qua nam 2010_!1 1 bao cao giao KH ve HTCMT vung TNB   12-12-2011 2 5" xfId="9721" xr:uid="{00000000-0005-0000-0000-0000C8710000}"/>
    <cellStyle name="T_Danh muc pbo nguon von XSKT, XDCB nam 2009 chuyen qua nam 2010_!1 1 bao cao giao KH ve HTCMT vung TNB   12-12-2011 2 5 2" xfId="19007" xr:uid="{00000000-0005-0000-0000-0000C9710000}"/>
    <cellStyle name="T_Danh muc pbo nguon von XSKT, XDCB nam 2009 chuyen qua nam 2010_!1 1 bao cao giao KH ve HTCMT vung TNB   12-12-2011 2 5 2 2" xfId="37047" xr:uid="{00000000-0005-0000-0000-0000CA710000}"/>
    <cellStyle name="T_Danh muc pbo nguon von XSKT, XDCB nam 2009 chuyen qua nam 2010_!1 1 bao cao giao KH ve HTCMT vung TNB   12-12-2011 2 5 3" xfId="37046" xr:uid="{00000000-0005-0000-0000-0000CB710000}"/>
    <cellStyle name="T_Danh muc pbo nguon von XSKT, XDCB nam 2009 chuyen qua nam 2010_!1 1 bao cao giao KH ve HTCMT vung TNB   12-12-2011 2 6" xfId="18585" xr:uid="{00000000-0005-0000-0000-0000CC710000}"/>
    <cellStyle name="T_Danh muc pbo nguon von XSKT, XDCB nam 2009 chuyen qua nam 2010_!1 1 bao cao giao KH ve HTCMT vung TNB   12-12-2011 2 6 2" xfId="37048" xr:uid="{00000000-0005-0000-0000-0000CD710000}"/>
    <cellStyle name="T_Danh muc pbo nguon von XSKT, XDCB nam 2009 chuyen qua nam 2010_!1 1 bao cao giao KH ve HTCMT vung TNB   12-12-2011 2 7" xfId="37033" xr:uid="{00000000-0005-0000-0000-0000CE710000}"/>
    <cellStyle name="T_Danh muc pbo nguon von XSKT, XDCB nam 2009 chuyen qua nam 2010_!1 1 bao cao giao KH ve HTCMT vung TNB   12-12-2011 3" xfId="8332" xr:uid="{00000000-0005-0000-0000-0000CF710000}"/>
    <cellStyle name="T_Danh muc pbo nguon von XSKT, XDCB nam 2009 chuyen qua nam 2010_!1 1 bao cao giao KH ve HTCMT vung TNB   12-12-2011 3 2" xfId="3701" xr:uid="{00000000-0005-0000-0000-0000D0710000}"/>
    <cellStyle name="T_Danh muc pbo nguon von XSKT, XDCB nam 2009 chuyen qua nam 2010_!1 1 bao cao giao KH ve HTCMT vung TNB   12-12-2011 3 2 2" xfId="16486" xr:uid="{00000000-0005-0000-0000-0000D1710000}"/>
    <cellStyle name="T_Danh muc pbo nguon von XSKT, XDCB nam 2009 chuyen qua nam 2010_!1 1 bao cao giao KH ve HTCMT vung TNB   12-12-2011 3 2 2 2" xfId="37051" xr:uid="{00000000-0005-0000-0000-0000D2710000}"/>
    <cellStyle name="T_Danh muc pbo nguon von XSKT, XDCB nam 2009 chuyen qua nam 2010_!1 1 bao cao giao KH ve HTCMT vung TNB   12-12-2011 3 2 3" xfId="37050" xr:uid="{00000000-0005-0000-0000-0000D3710000}"/>
    <cellStyle name="T_Danh muc pbo nguon von XSKT, XDCB nam 2009 chuyen qua nam 2010_!1 1 bao cao giao KH ve HTCMT vung TNB   12-12-2011 3 3" xfId="11559" xr:uid="{00000000-0005-0000-0000-0000D4710000}"/>
    <cellStyle name="T_Danh muc pbo nguon von XSKT, XDCB nam 2009 chuyen qua nam 2010_!1 1 bao cao giao KH ve HTCMT vung TNB   12-12-2011 3 3 2" xfId="20753" xr:uid="{00000000-0005-0000-0000-0000D5710000}"/>
    <cellStyle name="T_Danh muc pbo nguon von XSKT, XDCB nam 2009 chuyen qua nam 2010_!1 1 bao cao giao KH ve HTCMT vung TNB   12-12-2011 3 3 2 2" xfId="37053" xr:uid="{00000000-0005-0000-0000-0000D6710000}"/>
    <cellStyle name="T_Danh muc pbo nguon von XSKT, XDCB nam 2009 chuyen qua nam 2010_!1 1 bao cao giao KH ve HTCMT vung TNB   12-12-2011 3 3 3" xfId="37052" xr:uid="{00000000-0005-0000-0000-0000D7710000}"/>
    <cellStyle name="T_Danh muc pbo nguon von XSKT, XDCB nam 2009 chuyen qua nam 2010_!1 1 bao cao giao KH ve HTCMT vung TNB   12-12-2011 3 4" xfId="18233" xr:uid="{00000000-0005-0000-0000-0000D8710000}"/>
    <cellStyle name="T_Danh muc pbo nguon von XSKT, XDCB nam 2009 chuyen qua nam 2010_!1 1 bao cao giao KH ve HTCMT vung TNB   12-12-2011 3 4 2" xfId="37054" xr:uid="{00000000-0005-0000-0000-0000D9710000}"/>
    <cellStyle name="T_Danh muc pbo nguon von XSKT, XDCB nam 2009 chuyen qua nam 2010_!1 1 bao cao giao KH ve HTCMT vung TNB   12-12-2011 3 5" xfId="37049" xr:uid="{00000000-0005-0000-0000-0000DA710000}"/>
    <cellStyle name="T_Danh muc pbo nguon von XSKT, XDCB nam 2009 chuyen qua nam 2010_!1 1 bao cao giao KH ve HTCMT vung TNB   12-12-2011 4" xfId="8338" xr:uid="{00000000-0005-0000-0000-0000DB710000}"/>
    <cellStyle name="T_Danh muc pbo nguon von XSKT, XDCB nam 2009 chuyen qua nam 2010_!1 1 bao cao giao KH ve HTCMT vung TNB   12-12-2011 4 2" xfId="11562" xr:uid="{00000000-0005-0000-0000-0000DC710000}"/>
    <cellStyle name="T_Danh muc pbo nguon von XSKT, XDCB nam 2009 chuyen qua nam 2010_!1 1 bao cao giao KH ve HTCMT vung TNB   12-12-2011 4 2 2" xfId="20754" xr:uid="{00000000-0005-0000-0000-0000DD710000}"/>
    <cellStyle name="T_Danh muc pbo nguon von XSKT, XDCB nam 2009 chuyen qua nam 2010_!1 1 bao cao giao KH ve HTCMT vung TNB   12-12-2011 4 2 2 2" xfId="37057" xr:uid="{00000000-0005-0000-0000-0000DE710000}"/>
    <cellStyle name="T_Danh muc pbo nguon von XSKT, XDCB nam 2009 chuyen qua nam 2010_!1 1 bao cao giao KH ve HTCMT vung TNB   12-12-2011 4 2 3" xfId="37056" xr:uid="{00000000-0005-0000-0000-0000DF710000}"/>
    <cellStyle name="T_Danh muc pbo nguon von XSKT, XDCB nam 2009 chuyen qua nam 2010_!1 1 bao cao giao KH ve HTCMT vung TNB   12-12-2011 4 3" xfId="18235" xr:uid="{00000000-0005-0000-0000-0000E0710000}"/>
    <cellStyle name="T_Danh muc pbo nguon von XSKT, XDCB nam 2009 chuyen qua nam 2010_!1 1 bao cao giao KH ve HTCMT vung TNB   12-12-2011 4 3 2" xfId="37058" xr:uid="{00000000-0005-0000-0000-0000E1710000}"/>
    <cellStyle name="T_Danh muc pbo nguon von XSKT, XDCB nam 2009 chuyen qua nam 2010_!1 1 bao cao giao KH ve HTCMT vung TNB   12-12-2011 4 4" xfId="37055" xr:uid="{00000000-0005-0000-0000-0000E2710000}"/>
    <cellStyle name="T_Danh muc pbo nguon von XSKT, XDCB nam 2009 chuyen qua nam 2010_!1 1 bao cao giao KH ve HTCMT vung TNB   12-12-2011 5" xfId="8344" xr:uid="{00000000-0005-0000-0000-0000E3710000}"/>
    <cellStyle name="T_Danh muc pbo nguon von XSKT, XDCB nam 2009 chuyen qua nam 2010_!1 1 bao cao giao KH ve HTCMT vung TNB   12-12-2011 5 2" xfId="18238" xr:uid="{00000000-0005-0000-0000-0000E4710000}"/>
    <cellStyle name="T_Danh muc pbo nguon von XSKT, XDCB nam 2009 chuyen qua nam 2010_!1 1 bao cao giao KH ve HTCMT vung TNB   12-12-2011 5 2 2" xfId="37060" xr:uid="{00000000-0005-0000-0000-0000E5710000}"/>
    <cellStyle name="T_Danh muc pbo nguon von XSKT, XDCB nam 2009 chuyen qua nam 2010_!1 1 bao cao giao KH ve HTCMT vung TNB   12-12-2011 5 3" xfId="37059" xr:uid="{00000000-0005-0000-0000-0000E6710000}"/>
    <cellStyle name="T_Danh muc pbo nguon von XSKT, XDCB nam 2009 chuyen qua nam 2010_!1 1 bao cao giao KH ve HTCMT vung TNB   12-12-2011 6" xfId="8350" xr:uid="{00000000-0005-0000-0000-0000E7710000}"/>
    <cellStyle name="T_Danh muc pbo nguon von XSKT, XDCB nam 2009 chuyen qua nam 2010_!1 1 bao cao giao KH ve HTCMT vung TNB   12-12-2011 6 2" xfId="18241" xr:uid="{00000000-0005-0000-0000-0000E8710000}"/>
    <cellStyle name="T_Danh muc pbo nguon von XSKT, XDCB nam 2009 chuyen qua nam 2010_!1 1 bao cao giao KH ve HTCMT vung TNB   12-12-2011 6 2 2" xfId="37062" xr:uid="{00000000-0005-0000-0000-0000E9710000}"/>
    <cellStyle name="T_Danh muc pbo nguon von XSKT, XDCB nam 2009 chuyen qua nam 2010_!1 1 bao cao giao KH ve HTCMT vung TNB   12-12-2011 6 3" xfId="37061" xr:uid="{00000000-0005-0000-0000-0000EA710000}"/>
    <cellStyle name="T_Danh muc pbo nguon von XSKT, XDCB nam 2009 chuyen qua nam 2010_!1 1 bao cao giao KH ve HTCMT vung TNB   12-12-2011 7" xfId="20752" xr:uid="{00000000-0005-0000-0000-0000EB710000}"/>
    <cellStyle name="T_Danh muc pbo nguon von XSKT, XDCB nam 2009 chuyen qua nam 2010_!1 1 bao cao giao KH ve HTCMT vung TNB   12-12-2011 7 2" xfId="37063" xr:uid="{00000000-0005-0000-0000-0000EC710000}"/>
    <cellStyle name="T_Danh muc pbo nguon von XSKT, XDCB nam 2009 chuyen qua nam 2010_!1 1 bao cao giao KH ve HTCMT vung TNB   12-12-2011 8" xfId="37032" xr:uid="{00000000-0005-0000-0000-0000ED710000}"/>
    <cellStyle name="T_Danh muc pbo nguon von XSKT, XDCB nam 2009 chuyen qua nam 2010_KH TPCP vung TNB (03-1-2012)" xfId="11563" xr:uid="{00000000-0005-0000-0000-0000EE710000}"/>
    <cellStyle name="T_Danh muc pbo nguon von XSKT, XDCB nam 2009 chuyen qua nam 2010_KH TPCP vung TNB (03-1-2012) 2" xfId="11564" xr:uid="{00000000-0005-0000-0000-0000EF710000}"/>
    <cellStyle name="T_Danh muc pbo nguon von XSKT, XDCB nam 2009 chuyen qua nam 2010_KH TPCP vung TNB (03-1-2012) 2 2" xfId="11565" xr:uid="{00000000-0005-0000-0000-0000F0710000}"/>
    <cellStyle name="T_Danh muc pbo nguon von XSKT, XDCB nam 2009 chuyen qua nam 2010_KH TPCP vung TNB (03-1-2012) 2 2 2" xfId="7069" xr:uid="{00000000-0005-0000-0000-0000F1710000}"/>
    <cellStyle name="T_Danh muc pbo nguon von XSKT, XDCB nam 2009 chuyen qua nam 2010_KH TPCP vung TNB (03-1-2012) 2 2 2 2" xfId="17758" xr:uid="{00000000-0005-0000-0000-0000F2710000}"/>
    <cellStyle name="T_Danh muc pbo nguon von XSKT, XDCB nam 2009 chuyen qua nam 2010_KH TPCP vung TNB (03-1-2012) 2 2 2 2 2" xfId="37068" xr:uid="{00000000-0005-0000-0000-0000F3710000}"/>
    <cellStyle name="T_Danh muc pbo nguon von XSKT, XDCB nam 2009 chuyen qua nam 2010_KH TPCP vung TNB (03-1-2012) 2 2 2 3" xfId="37067" xr:uid="{00000000-0005-0000-0000-0000F4710000}"/>
    <cellStyle name="T_Danh muc pbo nguon von XSKT, XDCB nam 2009 chuyen qua nam 2010_KH TPCP vung TNB (03-1-2012) 2 2 3" xfId="7071" xr:uid="{00000000-0005-0000-0000-0000F5710000}"/>
    <cellStyle name="T_Danh muc pbo nguon von XSKT, XDCB nam 2009 chuyen qua nam 2010_KH TPCP vung TNB (03-1-2012) 2 2 3 2" xfId="17759" xr:uid="{00000000-0005-0000-0000-0000F6710000}"/>
    <cellStyle name="T_Danh muc pbo nguon von XSKT, XDCB nam 2009 chuyen qua nam 2010_KH TPCP vung TNB (03-1-2012) 2 2 3 2 2" xfId="37070" xr:uid="{00000000-0005-0000-0000-0000F7710000}"/>
    <cellStyle name="T_Danh muc pbo nguon von XSKT, XDCB nam 2009 chuyen qua nam 2010_KH TPCP vung TNB (03-1-2012) 2 2 3 3" xfId="37069" xr:uid="{00000000-0005-0000-0000-0000F8710000}"/>
    <cellStyle name="T_Danh muc pbo nguon von XSKT, XDCB nam 2009 chuyen qua nam 2010_KH TPCP vung TNB (03-1-2012) 2 2 4" xfId="20757" xr:uid="{00000000-0005-0000-0000-0000F9710000}"/>
    <cellStyle name="T_Danh muc pbo nguon von XSKT, XDCB nam 2009 chuyen qua nam 2010_KH TPCP vung TNB (03-1-2012) 2 2 4 2" xfId="37071" xr:uid="{00000000-0005-0000-0000-0000FA710000}"/>
    <cellStyle name="T_Danh muc pbo nguon von XSKT, XDCB nam 2009 chuyen qua nam 2010_KH TPCP vung TNB (03-1-2012) 2 2 5" xfId="37066" xr:uid="{00000000-0005-0000-0000-0000FB710000}"/>
    <cellStyle name="T_Danh muc pbo nguon von XSKT, XDCB nam 2009 chuyen qua nam 2010_KH TPCP vung TNB (03-1-2012) 2 3" xfId="3799" xr:uid="{00000000-0005-0000-0000-0000FC710000}"/>
    <cellStyle name="T_Danh muc pbo nguon von XSKT, XDCB nam 2009 chuyen qua nam 2010_KH TPCP vung TNB (03-1-2012) 2 3 2" xfId="11566" xr:uid="{00000000-0005-0000-0000-0000FD710000}"/>
    <cellStyle name="T_Danh muc pbo nguon von XSKT, XDCB nam 2009 chuyen qua nam 2010_KH TPCP vung TNB (03-1-2012) 2 3 2 2" xfId="20758" xr:uid="{00000000-0005-0000-0000-0000FE710000}"/>
    <cellStyle name="T_Danh muc pbo nguon von XSKT, XDCB nam 2009 chuyen qua nam 2010_KH TPCP vung TNB (03-1-2012) 2 3 2 2 2" xfId="37074" xr:uid="{00000000-0005-0000-0000-0000FF710000}"/>
    <cellStyle name="T_Danh muc pbo nguon von XSKT, XDCB nam 2009 chuyen qua nam 2010_KH TPCP vung TNB (03-1-2012) 2 3 2 3" xfId="37073" xr:uid="{00000000-0005-0000-0000-000000720000}"/>
    <cellStyle name="T_Danh muc pbo nguon von XSKT, XDCB nam 2009 chuyen qua nam 2010_KH TPCP vung TNB (03-1-2012) 2 3 3" xfId="16515" xr:uid="{00000000-0005-0000-0000-000001720000}"/>
    <cellStyle name="T_Danh muc pbo nguon von XSKT, XDCB nam 2009 chuyen qua nam 2010_KH TPCP vung TNB (03-1-2012) 2 3 3 2" xfId="37075" xr:uid="{00000000-0005-0000-0000-000002720000}"/>
    <cellStyle name="T_Danh muc pbo nguon von XSKT, XDCB nam 2009 chuyen qua nam 2010_KH TPCP vung TNB (03-1-2012) 2 3 4" xfId="37072" xr:uid="{00000000-0005-0000-0000-000003720000}"/>
    <cellStyle name="T_Danh muc pbo nguon von XSKT, XDCB nam 2009 chuyen qua nam 2010_KH TPCP vung TNB (03-1-2012) 2 4" xfId="11567" xr:uid="{00000000-0005-0000-0000-000004720000}"/>
    <cellStyle name="T_Danh muc pbo nguon von XSKT, XDCB nam 2009 chuyen qua nam 2010_KH TPCP vung TNB (03-1-2012) 2 4 2" xfId="20759" xr:uid="{00000000-0005-0000-0000-000005720000}"/>
    <cellStyle name="T_Danh muc pbo nguon von XSKT, XDCB nam 2009 chuyen qua nam 2010_KH TPCP vung TNB (03-1-2012) 2 4 2 2" xfId="37077" xr:uid="{00000000-0005-0000-0000-000006720000}"/>
    <cellStyle name="T_Danh muc pbo nguon von XSKT, XDCB nam 2009 chuyen qua nam 2010_KH TPCP vung TNB (03-1-2012) 2 4 3" xfId="37076" xr:uid="{00000000-0005-0000-0000-000007720000}"/>
    <cellStyle name="T_Danh muc pbo nguon von XSKT, XDCB nam 2009 chuyen qua nam 2010_KH TPCP vung TNB (03-1-2012) 2 5" xfId="11568" xr:uid="{00000000-0005-0000-0000-000008720000}"/>
    <cellStyle name="T_Danh muc pbo nguon von XSKT, XDCB nam 2009 chuyen qua nam 2010_KH TPCP vung TNB (03-1-2012) 2 5 2" xfId="20760" xr:uid="{00000000-0005-0000-0000-000009720000}"/>
    <cellStyle name="T_Danh muc pbo nguon von XSKT, XDCB nam 2009 chuyen qua nam 2010_KH TPCP vung TNB (03-1-2012) 2 5 2 2" xfId="37079" xr:uid="{00000000-0005-0000-0000-00000A720000}"/>
    <cellStyle name="T_Danh muc pbo nguon von XSKT, XDCB nam 2009 chuyen qua nam 2010_KH TPCP vung TNB (03-1-2012) 2 5 3" xfId="37078" xr:uid="{00000000-0005-0000-0000-00000B720000}"/>
    <cellStyle name="T_Danh muc pbo nguon von XSKT, XDCB nam 2009 chuyen qua nam 2010_KH TPCP vung TNB (03-1-2012) 2 6" xfId="20756" xr:uid="{00000000-0005-0000-0000-00000C720000}"/>
    <cellStyle name="T_Danh muc pbo nguon von XSKT, XDCB nam 2009 chuyen qua nam 2010_KH TPCP vung TNB (03-1-2012) 2 6 2" xfId="37080" xr:uid="{00000000-0005-0000-0000-00000D720000}"/>
    <cellStyle name="T_Danh muc pbo nguon von XSKT, XDCB nam 2009 chuyen qua nam 2010_KH TPCP vung TNB (03-1-2012) 2 7" xfId="37065" xr:uid="{00000000-0005-0000-0000-00000E720000}"/>
    <cellStyle name="T_Danh muc pbo nguon von XSKT, XDCB nam 2009 chuyen qua nam 2010_KH TPCP vung TNB (03-1-2012) 3" xfId="11569" xr:uid="{00000000-0005-0000-0000-00000F720000}"/>
    <cellStyle name="T_Danh muc pbo nguon von XSKT, XDCB nam 2009 chuyen qua nam 2010_KH TPCP vung TNB (03-1-2012) 3 2" xfId="11570" xr:uid="{00000000-0005-0000-0000-000010720000}"/>
    <cellStyle name="T_Danh muc pbo nguon von XSKT, XDCB nam 2009 chuyen qua nam 2010_KH TPCP vung TNB (03-1-2012) 3 2 2" xfId="20762" xr:uid="{00000000-0005-0000-0000-000011720000}"/>
    <cellStyle name="T_Danh muc pbo nguon von XSKT, XDCB nam 2009 chuyen qua nam 2010_KH TPCP vung TNB (03-1-2012) 3 2 2 2" xfId="37083" xr:uid="{00000000-0005-0000-0000-000012720000}"/>
    <cellStyle name="T_Danh muc pbo nguon von XSKT, XDCB nam 2009 chuyen qua nam 2010_KH TPCP vung TNB (03-1-2012) 3 2 3" xfId="37082" xr:uid="{00000000-0005-0000-0000-000013720000}"/>
    <cellStyle name="T_Danh muc pbo nguon von XSKT, XDCB nam 2009 chuyen qua nam 2010_KH TPCP vung TNB (03-1-2012) 3 3" xfId="11571" xr:uid="{00000000-0005-0000-0000-000014720000}"/>
    <cellStyle name="T_Danh muc pbo nguon von XSKT, XDCB nam 2009 chuyen qua nam 2010_KH TPCP vung TNB (03-1-2012) 3 3 2" xfId="20763" xr:uid="{00000000-0005-0000-0000-000015720000}"/>
    <cellStyle name="T_Danh muc pbo nguon von XSKT, XDCB nam 2009 chuyen qua nam 2010_KH TPCP vung TNB (03-1-2012) 3 3 2 2" xfId="37085" xr:uid="{00000000-0005-0000-0000-000016720000}"/>
    <cellStyle name="T_Danh muc pbo nguon von XSKT, XDCB nam 2009 chuyen qua nam 2010_KH TPCP vung TNB (03-1-2012) 3 3 3" xfId="37084" xr:uid="{00000000-0005-0000-0000-000017720000}"/>
    <cellStyle name="T_Danh muc pbo nguon von XSKT, XDCB nam 2009 chuyen qua nam 2010_KH TPCP vung TNB (03-1-2012) 3 4" xfId="20761" xr:uid="{00000000-0005-0000-0000-000018720000}"/>
    <cellStyle name="T_Danh muc pbo nguon von XSKT, XDCB nam 2009 chuyen qua nam 2010_KH TPCP vung TNB (03-1-2012) 3 4 2" xfId="37086" xr:uid="{00000000-0005-0000-0000-000019720000}"/>
    <cellStyle name="T_Danh muc pbo nguon von XSKT, XDCB nam 2009 chuyen qua nam 2010_KH TPCP vung TNB (03-1-2012) 3 5" xfId="37081" xr:uid="{00000000-0005-0000-0000-00001A720000}"/>
    <cellStyle name="T_Danh muc pbo nguon von XSKT, XDCB nam 2009 chuyen qua nam 2010_KH TPCP vung TNB (03-1-2012) 4" xfId="11572" xr:uid="{00000000-0005-0000-0000-00001B720000}"/>
    <cellStyle name="T_Danh muc pbo nguon von XSKT, XDCB nam 2009 chuyen qua nam 2010_KH TPCP vung TNB (03-1-2012) 4 2" xfId="11573" xr:uid="{00000000-0005-0000-0000-00001C720000}"/>
    <cellStyle name="T_Danh muc pbo nguon von XSKT, XDCB nam 2009 chuyen qua nam 2010_KH TPCP vung TNB (03-1-2012) 4 2 2" xfId="20765" xr:uid="{00000000-0005-0000-0000-00001D720000}"/>
    <cellStyle name="T_Danh muc pbo nguon von XSKT, XDCB nam 2009 chuyen qua nam 2010_KH TPCP vung TNB (03-1-2012) 4 2 2 2" xfId="37089" xr:uid="{00000000-0005-0000-0000-00001E720000}"/>
    <cellStyle name="T_Danh muc pbo nguon von XSKT, XDCB nam 2009 chuyen qua nam 2010_KH TPCP vung TNB (03-1-2012) 4 2 3" xfId="37088" xr:uid="{00000000-0005-0000-0000-00001F720000}"/>
    <cellStyle name="T_Danh muc pbo nguon von XSKT, XDCB nam 2009 chuyen qua nam 2010_KH TPCP vung TNB (03-1-2012) 4 3" xfId="20764" xr:uid="{00000000-0005-0000-0000-000020720000}"/>
    <cellStyle name="T_Danh muc pbo nguon von XSKT, XDCB nam 2009 chuyen qua nam 2010_KH TPCP vung TNB (03-1-2012) 4 3 2" xfId="37090" xr:uid="{00000000-0005-0000-0000-000021720000}"/>
    <cellStyle name="T_Danh muc pbo nguon von XSKT, XDCB nam 2009 chuyen qua nam 2010_KH TPCP vung TNB (03-1-2012) 4 4" xfId="37087" xr:uid="{00000000-0005-0000-0000-000022720000}"/>
    <cellStyle name="T_Danh muc pbo nguon von XSKT, XDCB nam 2009 chuyen qua nam 2010_KH TPCP vung TNB (03-1-2012) 5" xfId="8259" xr:uid="{00000000-0005-0000-0000-000023720000}"/>
    <cellStyle name="T_Danh muc pbo nguon von XSKT, XDCB nam 2009 chuyen qua nam 2010_KH TPCP vung TNB (03-1-2012) 5 2" xfId="18207" xr:uid="{00000000-0005-0000-0000-000024720000}"/>
    <cellStyle name="T_Danh muc pbo nguon von XSKT, XDCB nam 2009 chuyen qua nam 2010_KH TPCP vung TNB (03-1-2012) 5 2 2" xfId="37092" xr:uid="{00000000-0005-0000-0000-000025720000}"/>
    <cellStyle name="T_Danh muc pbo nguon von XSKT, XDCB nam 2009 chuyen qua nam 2010_KH TPCP vung TNB (03-1-2012) 5 3" xfId="37091" xr:uid="{00000000-0005-0000-0000-000026720000}"/>
    <cellStyle name="T_Danh muc pbo nguon von XSKT, XDCB nam 2009 chuyen qua nam 2010_KH TPCP vung TNB (03-1-2012) 6" xfId="11575" xr:uid="{00000000-0005-0000-0000-000027720000}"/>
    <cellStyle name="T_Danh muc pbo nguon von XSKT, XDCB nam 2009 chuyen qua nam 2010_KH TPCP vung TNB (03-1-2012) 6 2" xfId="20766" xr:uid="{00000000-0005-0000-0000-000028720000}"/>
    <cellStyle name="T_Danh muc pbo nguon von XSKT, XDCB nam 2009 chuyen qua nam 2010_KH TPCP vung TNB (03-1-2012) 6 2 2" xfId="37094" xr:uid="{00000000-0005-0000-0000-000029720000}"/>
    <cellStyle name="T_Danh muc pbo nguon von XSKT, XDCB nam 2009 chuyen qua nam 2010_KH TPCP vung TNB (03-1-2012) 6 3" xfId="37093" xr:uid="{00000000-0005-0000-0000-00002A720000}"/>
    <cellStyle name="T_Danh muc pbo nguon von XSKT, XDCB nam 2009 chuyen qua nam 2010_KH TPCP vung TNB (03-1-2012) 7" xfId="20755" xr:uid="{00000000-0005-0000-0000-00002B720000}"/>
    <cellStyle name="T_Danh muc pbo nguon von XSKT, XDCB nam 2009 chuyen qua nam 2010_KH TPCP vung TNB (03-1-2012) 7 2" xfId="37095" xr:uid="{00000000-0005-0000-0000-00002C720000}"/>
    <cellStyle name="T_Danh muc pbo nguon von XSKT, XDCB nam 2009 chuyen qua nam 2010_KH TPCP vung TNB (03-1-2012) 8" xfId="37064" xr:uid="{00000000-0005-0000-0000-00002D720000}"/>
    <cellStyle name="T_dieu chinh KH 2011 ngay 26-5-2011111" xfId="7044" xr:uid="{00000000-0005-0000-0000-00002E720000}"/>
    <cellStyle name="T_dieu chinh KH 2011 ngay 26-5-2011111 2" xfId="4458" xr:uid="{00000000-0005-0000-0000-00002F720000}"/>
    <cellStyle name="T_dieu chinh KH 2011 ngay 26-5-2011111 2 2" xfId="11577" xr:uid="{00000000-0005-0000-0000-000030720000}"/>
    <cellStyle name="T_dieu chinh KH 2011 ngay 26-5-2011111 2 2 2" xfId="11580" xr:uid="{00000000-0005-0000-0000-000031720000}"/>
    <cellStyle name="T_dieu chinh KH 2011 ngay 26-5-2011111 2 2 2 2" xfId="20770" xr:uid="{00000000-0005-0000-0000-000032720000}"/>
    <cellStyle name="T_dieu chinh KH 2011 ngay 26-5-2011111 2 2 2 2 2" xfId="37100" xr:uid="{00000000-0005-0000-0000-000033720000}"/>
    <cellStyle name="T_dieu chinh KH 2011 ngay 26-5-2011111 2 2 2 3" xfId="37099" xr:uid="{00000000-0005-0000-0000-000034720000}"/>
    <cellStyle name="T_dieu chinh KH 2011 ngay 26-5-2011111 2 2 3" xfId="11582" xr:uid="{00000000-0005-0000-0000-000035720000}"/>
    <cellStyle name="T_dieu chinh KH 2011 ngay 26-5-2011111 2 2 3 2" xfId="20772" xr:uid="{00000000-0005-0000-0000-000036720000}"/>
    <cellStyle name="T_dieu chinh KH 2011 ngay 26-5-2011111 2 2 3 2 2" xfId="37102" xr:uid="{00000000-0005-0000-0000-000037720000}"/>
    <cellStyle name="T_dieu chinh KH 2011 ngay 26-5-2011111 2 2 3 3" xfId="37101" xr:uid="{00000000-0005-0000-0000-000038720000}"/>
    <cellStyle name="T_dieu chinh KH 2011 ngay 26-5-2011111 2 2 4" xfId="20768" xr:uid="{00000000-0005-0000-0000-000039720000}"/>
    <cellStyle name="T_dieu chinh KH 2011 ngay 26-5-2011111 2 2 4 2" xfId="37103" xr:uid="{00000000-0005-0000-0000-00003A720000}"/>
    <cellStyle name="T_dieu chinh KH 2011 ngay 26-5-2011111 2 2 5" xfId="37098" xr:uid="{00000000-0005-0000-0000-00003B720000}"/>
    <cellStyle name="T_dieu chinh KH 2011 ngay 26-5-2011111 2 3" xfId="11584" xr:uid="{00000000-0005-0000-0000-00003C720000}"/>
    <cellStyle name="T_dieu chinh KH 2011 ngay 26-5-2011111 2 3 2" xfId="11585" xr:uid="{00000000-0005-0000-0000-00003D720000}"/>
    <cellStyle name="T_dieu chinh KH 2011 ngay 26-5-2011111 2 3 2 2" xfId="20775" xr:uid="{00000000-0005-0000-0000-00003E720000}"/>
    <cellStyle name="T_dieu chinh KH 2011 ngay 26-5-2011111 2 3 2 2 2" xfId="37106" xr:uid="{00000000-0005-0000-0000-00003F720000}"/>
    <cellStyle name="T_dieu chinh KH 2011 ngay 26-5-2011111 2 3 2 3" xfId="37105" xr:uid="{00000000-0005-0000-0000-000040720000}"/>
    <cellStyle name="T_dieu chinh KH 2011 ngay 26-5-2011111 2 3 3" xfId="20774" xr:uid="{00000000-0005-0000-0000-000041720000}"/>
    <cellStyle name="T_dieu chinh KH 2011 ngay 26-5-2011111 2 3 3 2" xfId="37107" xr:uid="{00000000-0005-0000-0000-000042720000}"/>
    <cellStyle name="T_dieu chinh KH 2011 ngay 26-5-2011111 2 3 4" xfId="37104" xr:uid="{00000000-0005-0000-0000-000043720000}"/>
    <cellStyle name="T_dieu chinh KH 2011 ngay 26-5-2011111 2 4" xfId="11586" xr:uid="{00000000-0005-0000-0000-000044720000}"/>
    <cellStyle name="T_dieu chinh KH 2011 ngay 26-5-2011111 2 4 2" xfId="20776" xr:uid="{00000000-0005-0000-0000-000045720000}"/>
    <cellStyle name="T_dieu chinh KH 2011 ngay 26-5-2011111 2 4 2 2" xfId="37109" xr:uid="{00000000-0005-0000-0000-000046720000}"/>
    <cellStyle name="T_dieu chinh KH 2011 ngay 26-5-2011111 2 4 3" xfId="37108" xr:uid="{00000000-0005-0000-0000-000047720000}"/>
    <cellStyle name="T_dieu chinh KH 2011 ngay 26-5-2011111 2 5" xfId="11587" xr:uid="{00000000-0005-0000-0000-000048720000}"/>
    <cellStyle name="T_dieu chinh KH 2011 ngay 26-5-2011111 2 5 2" xfId="20777" xr:uid="{00000000-0005-0000-0000-000049720000}"/>
    <cellStyle name="T_dieu chinh KH 2011 ngay 26-5-2011111 2 5 2 2" xfId="37111" xr:uid="{00000000-0005-0000-0000-00004A720000}"/>
    <cellStyle name="T_dieu chinh KH 2011 ngay 26-5-2011111 2 5 3" xfId="37110" xr:uid="{00000000-0005-0000-0000-00004B720000}"/>
    <cellStyle name="T_dieu chinh KH 2011 ngay 26-5-2011111 2 6" xfId="16759" xr:uid="{00000000-0005-0000-0000-00004C720000}"/>
    <cellStyle name="T_dieu chinh KH 2011 ngay 26-5-2011111 2 6 2" xfId="37112" xr:uid="{00000000-0005-0000-0000-00004D720000}"/>
    <cellStyle name="T_dieu chinh KH 2011 ngay 26-5-2011111 2 7" xfId="37097" xr:uid="{00000000-0005-0000-0000-00004E720000}"/>
    <cellStyle name="T_dieu chinh KH 2011 ngay 26-5-2011111 3" xfId="11588" xr:uid="{00000000-0005-0000-0000-00004F720000}"/>
    <cellStyle name="T_dieu chinh KH 2011 ngay 26-5-2011111 3 2" xfId="11589" xr:uid="{00000000-0005-0000-0000-000050720000}"/>
    <cellStyle name="T_dieu chinh KH 2011 ngay 26-5-2011111 3 2 2" xfId="20779" xr:uid="{00000000-0005-0000-0000-000051720000}"/>
    <cellStyle name="T_dieu chinh KH 2011 ngay 26-5-2011111 3 2 2 2" xfId="37115" xr:uid="{00000000-0005-0000-0000-000052720000}"/>
    <cellStyle name="T_dieu chinh KH 2011 ngay 26-5-2011111 3 2 3" xfId="37114" xr:uid="{00000000-0005-0000-0000-000053720000}"/>
    <cellStyle name="T_dieu chinh KH 2011 ngay 26-5-2011111 3 3" xfId="11591" xr:uid="{00000000-0005-0000-0000-000054720000}"/>
    <cellStyle name="T_dieu chinh KH 2011 ngay 26-5-2011111 3 3 2" xfId="20781" xr:uid="{00000000-0005-0000-0000-000055720000}"/>
    <cellStyle name="T_dieu chinh KH 2011 ngay 26-5-2011111 3 3 2 2" xfId="37117" xr:uid="{00000000-0005-0000-0000-000056720000}"/>
    <cellStyle name="T_dieu chinh KH 2011 ngay 26-5-2011111 3 3 3" xfId="37116" xr:uid="{00000000-0005-0000-0000-000057720000}"/>
    <cellStyle name="T_dieu chinh KH 2011 ngay 26-5-2011111 3 4" xfId="20778" xr:uid="{00000000-0005-0000-0000-000058720000}"/>
    <cellStyle name="T_dieu chinh KH 2011 ngay 26-5-2011111 3 4 2" xfId="37118" xr:uid="{00000000-0005-0000-0000-000059720000}"/>
    <cellStyle name="T_dieu chinh KH 2011 ngay 26-5-2011111 3 5" xfId="37113" xr:uid="{00000000-0005-0000-0000-00005A720000}"/>
    <cellStyle name="T_dieu chinh KH 2011 ngay 26-5-2011111 4" xfId="1698" xr:uid="{00000000-0005-0000-0000-00005B720000}"/>
    <cellStyle name="T_dieu chinh KH 2011 ngay 26-5-2011111 4 2" xfId="11593" xr:uid="{00000000-0005-0000-0000-00005C720000}"/>
    <cellStyle name="T_dieu chinh KH 2011 ngay 26-5-2011111 4 2 2" xfId="20783" xr:uid="{00000000-0005-0000-0000-00005D720000}"/>
    <cellStyle name="T_dieu chinh KH 2011 ngay 26-5-2011111 4 2 2 2" xfId="37121" xr:uid="{00000000-0005-0000-0000-00005E720000}"/>
    <cellStyle name="T_dieu chinh KH 2011 ngay 26-5-2011111 4 2 3" xfId="37120" xr:uid="{00000000-0005-0000-0000-00005F720000}"/>
    <cellStyle name="T_dieu chinh KH 2011 ngay 26-5-2011111 4 3" xfId="15800" xr:uid="{00000000-0005-0000-0000-000060720000}"/>
    <cellStyle name="T_dieu chinh KH 2011 ngay 26-5-2011111 4 3 2" xfId="37122" xr:uid="{00000000-0005-0000-0000-000061720000}"/>
    <cellStyle name="T_dieu chinh KH 2011 ngay 26-5-2011111 4 4" xfId="37119" xr:uid="{00000000-0005-0000-0000-000062720000}"/>
    <cellStyle name="T_dieu chinh KH 2011 ngay 26-5-2011111 5" xfId="4311" xr:uid="{00000000-0005-0000-0000-000063720000}"/>
    <cellStyle name="T_dieu chinh KH 2011 ngay 26-5-2011111 5 2" xfId="16719" xr:uid="{00000000-0005-0000-0000-000064720000}"/>
    <cellStyle name="T_dieu chinh KH 2011 ngay 26-5-2011111 5 2 2" xfId="37124" xr:uid="{00000000-0005-0000-0000-000065720000}"/>
    <cellStyle name="T_dieu chinh KH 2011 ngay 26-5-2011111 5 3" xfId="37123" xr:uid="{00000000-0005-0000-0000-000066720000}"/>
    <cellStyle name="T_dieu chinh KH 2011 ngay 26-5-2011111 6" xfId="11595" xr:uid="{00000000-0005-0000-0000-000067720000}"/>
    <cellStyle name="T_dieu chinh KH 2011 ngay 26-5-2011111 6 2" xfId="20785" xr:uid="{00000000-0005-0000-0000-000068720000}"/>
    <cellStyle name="T_dieu chinh KH 2011 ngay 26-5-2011111 6 2 2" xfId="37126" xr:uid="{00000000-0005-0000-0000-000069720000}"/>
    <cellStyle name="T_dieu chinh KH 2011 ngay 26-5-2011111 6 3" xfId="37125" xr:uid="{00000000-0005-0000-0000-00006A720000}"/>
    <cellStyle name="T_dieu chinh KH 2011 ngay 26-5-2011111 7" xfId="17748" xr:uid="{00000000-0005-0000-0000-00006B720000}"/>
    <cellStyle name="T_dieu chinh KH 2011 ngay 26-5-2011111 7 2" xfId="37127" xr:uid="{00000000-0005-0000-0000-00006C720000}"/>
    <cellStyle name="T_dieu chinh KH 2011 ngay 26-5-2011111 8" xfId="37096" xr:uid="{00000000-0005-0000-0000-00006D720000}"/>
    <cellStyle name="T_dieu chinh KH 2011 ngay 26-5-2011111_!1 1 bao cao giao KH ve HTCMT vung TNB   12-12-2011" xfId="11596" xr:uid="{00000000-0005-0000-0000-00006E720000}"/>
    <cellStyle name="T_dieu chinh KH 2011 ngay 26-5-2011111_!1 1 bao cao giao KH ve HTCMT vung TNB   12-12-2011 2" xfId="11294" xr:uid="{00000000-0005-0000-0000-00006F720000}"/>
    <cellStyle name="T_dieu chinh KH 2011 ngay 26-5-2011111_!1 1 bao cao giao KH ve HTCMT vung TNB   12-12-2011 2 2" xfId="11597" xr:uid="{00000000-0005-0000-0000-000070720000}"/>
    <cellStyle name="T_dieu chinh KH 2011 ngay 26-5-2011111_!1 1 bao cao giao KH ve HTCMT vung TNB   12-12-2011 2 2 2" xfId="9107" xr:uid="{00000000-0005-0000-0000-000071720000}"/>
    <cellStyle name="T_dieu chinh KH 2011 ngay 26-5-2011111_!1 1 bao cao giao KH ve HTCMT vung TNB   12-12-2011 2 2 2 2" xfId="18507" xr:uid="{00000000-0005-0000-0000-000072720000}"/>
    <cellStyle name="T_dieu chinh KH 2011 ngay 26-5-2011111_!1 1 bao cao giao KH ve HTCMT vung TNB   12-12-2011 2 2 2 2 2" xfId="37132" xr:uid="{00000000-0005-0000-0000-000073720000}"/>
    <cellStyle name="T_dieu chinh KH 2011 ngay 26-5-2011111_!1 1 bao cao giao KH ve HTCMT vung TNB   12-12-2011 2 2 2 3" xfId="37131" xr:uid="{00000000-0005-0000-0000-000074720000}"/>
    <cellStyle name="T_dieu chinh KH 2011 ngay 26-5-2011111_!1 1 bao cao giao KH ve HTCMT vung TNB   12-12-2011 2 2 3" xfId="9112" xr:uid="{00000000-0005-0000-0000-000075720000}"/>
    <cellStyle name="T_dieu chinh KH 2011 ngay 26-5-2011111_!1 1 bao cao giao KH ve HTCMT vung TNB   12-12-2011 2 2 3 2" xfId="18510" xr:uid="{00000000-0005-0000-0000-000076720000}"/>
    <cellStyle name="T_dieu chinh KH 2011 ngay 26-5-2011111_!1 1 bao cao giao KH ve HTCMT vung TNB   12-12-2011 2 2 3 2 2" xfId="37134" xr:uid="{00000000-0005-0000-0000-000077720000}"/>
    <cellStyle name="T_dieu chinh KH 2011 ngay 26-5-2011111_!1 1 bao cao giao KH ve HTCMT vung TNB   12-12-2011 2 2 3 3" xfId="37133" xr:uid="{00000000-0005-0000-0000-000078720000}"/>
    <cellStyle name="T_dieu chinh KH 2011 ngay 26-5-2011111_!1 1 bao cao giao KH ve HTCMT vung TNB   12-12-2011 2 2 4" xfId="20787" xr:uid="{00000000-0005-0000-0000-000079720000}"/>
    <cellStyle name="T_dieu chinh KH 2011 ngay 26-5-2011111_!1 1 bao cao giao KH ve HTCMT vung TNB   12-12-2011 2 2 4 2" xfId="37135" xr:uid="{00000000-0005-0000-0000-00007A720000}"/>
    <cellStyle name="T_dieu chinh KH 2011 ngay 26-5-2011111_!1 1 bao cao giao KH ve HTCMT vung TNB   12-12-2011 2 2 5" xfId="37130" xr:uid="{00000000-0005-0000-0000-00007B720000}"/>
    <cellStyle name="T_dieu chinh KH 2011 ngay 26-5-2011111_!1 1 bao cao giao KH ve HTCMT vung TNB   12-12-2011 2 3" xfId="454" xr:uid="{00000000-0005-0000-0000-00007C720000}"/>
    <cellStyle name="T_dieu chinh KH 2011 ngay 26-5-2011111_!1 1 bao cao giao KH ve HTCMT vung TNB   12-12-2011 2 3 2" xfId="11598" xr:uid="{00000000-0005-0000-0000-00007D720000}"/>
    <cellStyle name="T_dieu chinh KH 2011 ngay 26-5-2011111_!1 1 bao cao giao KH ve HTCMT vung TNB   12-12-2011 2 3 2 2" xfId="20788" xr:uid="{00000000-0005-0000-0000-00007E720000}"/>
    <cellStyle name="T_dieu chinh KH 2011 ngay 26-5-2011111_!1 1 bao cao giao KH ve HTCMT vung TNB   12-12-2011 2 3 2 2 2" xfId="37138" xr:uid="{00000000-0005-0000-0000-00007F720000}"/>
    <cellStyle name="T_dieu chinh KH 2011 ngay 26-5-2011111_!1 1 bao cao giao KH ve HTCMT vung TNB   12-12-2011 2 3 2 3" xfId="37137" xr:uid="{00000000-0005-0000-0000-000080720000}"/>
    <cellStyle name="T_dieu chinh KH 2011 ngay 26-5-2011111_!1 1 bao cao giao KH ve HTCMT vung TNB   12-12-2011 2 3 3" xfId="15323" xr:uid="{00000000-0005-0000-0000-000081720000}"/>
    <cellStyle name="T_dieu chinh KH 2011 ngay 26-5-2011111_!1 1 bao cao giao KH ve HTCMT vung TNB   12-12-2011 2 3 3 2" xfId="37139" xr:uid="{00000000-0005-0000-0000-000082720000}"/>
    <cellStyle name="T_dieu chinh KH 2011 ngay 26-5-2011111_!1 1 bao cao giao KH ve HTCMT vung TNB   12-12-2011 2 3 4" xfId="37136" xr:uid="{00000000-0005-0000-0000-000083720000}"/>
    <cellStyle name="T_dieu chinh KH 2011 ngay 26-5-2011111_!1 1 bao cao giao KH ve HTCMT vung TNB   12-12-2011 2 4" xfId="11600" xr:uid="{00000000-0005-0000-0000-000084720000}"/>
    <cellStyle name="T_dieu chinh KH 2011 ngay 26-5-2011111_!1 1 bao cao giao KH ve HTCMT vung TNB   12-12-2011 2 4 2" xfId="20790" xr:uid="{00000000-0005-0000-0000-000085720000}"/>
    <cellStyle name="T_dieu chinh KH 2011 ngay 26-5-2011111_!1 1 bao cao giao KH ve HTCMT vung TNB   12-12-2011 2 4 2 2" xfId="37141" xr:uid="{00000000-0005-0000-0000-000086720000}"/>
    <cellStyle name="T_dieu chinh KH 2011 ngay 26-5-2011111_!1 1 bao cao giao KH ve HTCMT vung TNB   12-12-2011 2 4 3" xfId="37140" xr:uid="{00000000-0005-0000-0000-000087720000}"/>
    <cellStyle name="T_dieu chinh KH 2011 ngay 26-5-2011111_!1 1 bao cao giao KH ve HTCMT vung TNB   12-12-2011 2 5" xfId="11601" xr:uid="{00000000-0005-0000-0000-000088720000}"/>
    <cellStyle name="T_dieu chinh KH 2011 ngay 26-5-2011111_!1 1 bao cao giao KH ve HTCMT vung TNB   12-12-2011 2 5 2" xfId="20791" xr:uid="{00000000-0005-0000-0000-000089720000}"/>
    <cellStyle name="T_dieu chinh KH 2011 ngay 26-5-2011111_!1 1 bao cao giao KH ve HTCMT vung TNB   12-12-2011 2 5 2 2" xfId="37143" xr:uid="{00000000-0005-0000-0000-00008A720000}"/>
    <cellStyle name="T_dieu chinh KH 2011 ngay 26-5-2011111_!1 1 bao cao giao KH ve HTCMT vung TNB   12-12-2011 2 5 3" xfId="37142" xr:uid="{00000000-0005-0000-0000-00008B720000}"/>
    <cellStyle name="T_dieu chinh KH 2011 ngay 26-5-2011111_!1 1 bao cao giao KH ve HTCMT vung TNB   12-12-2011 2 6" xfId="20493" xr:uid="{00000000-0005-0000-0000-00008C720000}"/>
    <cellStyle name="T_dieu chinh KH 2011 ngay 26-5-2011111_!1 1 bao cao giao KH ve HTCMT vung TNB   12-12-2011 2 6 2" xfId="37144" xr:uid="{00000000-0005-0000-0000-00008D720000}"/>
    <cellStyle name="T_dieu chinh KH 2011 ngay 26-5-2011111_!1 1 bao cao giao KH ve HTCMT vung TNB   12-12-2011 2 7" xfId="37129" xr:uid="{00000000-0005-0000-0000-00008E720000}"/>
    <cellStyle name="T_dieu chinh KH 2011 ngay 26-5-2011111_!1 1 bao cao giao KH ve HTCMT vung TNB   12-12-2011 3" xfId="11296" xr:uid="{00000000-0005-0000-0000-00008F720000}"/>
    <cellStyle name="T_dieu chinh KH 2011 ngay 26-5-2011111_!1 1 bao cao giao KH ve HTCMT vung TNB   12-12-2011 3 2" xfId="11602" xr:uid="{00000000-0005-0000-0000-000090720000}"/>
    <cellStyle name="T_dieu chinh KH 2011 ngay 26-5-2011111_!1 1 bao cao giao KH ve HTCMT vung TNB   12-12-2011 3 2 2" xfId="20792" xr:uid="{00000000-0005-0000-0000-000091720000}"/>
    <cellStyle name="T_dieu chinh KH 2011 ngay 26-5-2011111_!1 1 bao cao giao KH ve HTCMT vung TNB   12-12-2011 3 2 2 2" xfId="37147" xr:uid="{00000000-0005-0000-0000-000092720000}"/>
    <cellStyle name="T_dieu chinh KH 2011 ngay 26-5-2011111_!1 1 bao cao giao KH ve HTCMT vung TNB   12-12-2011 3 2 3" xfId="37146" xr:uid="{00000000-0005-0000-0000-000093720000}"/>
    <cellStyle name="T_dieu chinh KH 2011 ngay 26-5-2011111_!1 1 bao cao giao KH ve HTCMT vung TNB   12-12-2011 3 3" xfId="11603" xr:uid="{00000000-0005-0000-0000-000094720000}"/>
    <cellStyle name="T_dieu chinh KH 2011 ngay 26-5-2011111_!1 1 bao cao giao KH ve HTCMT vung TNB   12-12-2011 3 3 2" xfId="20793" xr:uid="{00000000-0005-0000-0000-000095720000}"/>
    <cellStyle name="T_dieu chinh KH 2011 ngay 26-5-2011111_!1 1 bao cao giao KH ve HTCMT vung TNB   12-12-2011 3 3 2 2" xfId="37149" xr:uid="{00000000-0005-0000-0000-000096720000}"/>
    <cellStyle name="T_dieu chinh KH 2011 ngay 26-5-2011111_!1 1 bao cao giao KH ve HTCMT vung TNB   12-12-2011 3 3 3" xfId="37148" xr:uid="{00000000-0005-0000-0000-000097720000}"/>
    <cellStyle name="T_dieu chinh KH 2011 ngay 26-5-2011111_!1 1 bao cao giao KH ve HTCMT vung TNB   12-12-2011 3 4" xfId="20495" xr:uid="{00000000-0005-0000-0000-000098720000}"/>
    <cellStyle name="T_dieu chinh KH 2011 ngay 26-5-2011111_!1 1 bao cao giao KH ve HTCMT vung TNB   12-12-2011 3 4 2" xfId="37150" xr:uid="{00000000-0005-0000-0000-000099720000}"/>
    <cellStyle name="T_dieu chinh KH 2011 ngay 26-5-2011111_!1 1 bao cao giao KH ve HTCMT vung TNB   12-12-2011 3 5" xfId="37145" xr:uid="{00000000-0005-0000-0000-00009A720000}"/>
    <cellStyle name="T_dieu chinh KH 2011 ngay 26-5-2011111_!1 1 bao cao giao KH ve HTCMT vung TNB   12-12-2011 4" xfId="9953" xr:uid="{00000000-0005-0000-0000-00009B720000}"/>
    <cellStyle name="T_dieu chinh KH 2011 ngay 26-5-2011111_!1 1 bao cao giao KH ve HTCMT vung TNB   12-12-2011 4 2" xfId="9955" xr:uid="{00000000-0005-0000-0000-00009C720000}"/>
    <cellStyle name="T_dieu chinh KH 2011 ngay 26-5-2011111_!1 1 bao cao giao KH ve HTCMT vung TNB   12-12-2011 4 2 2" xfId="19228" xr:uid="{00000000-0005-0000-0000-00009D720000}"/>
    <cellStyle name="T_dieu chinh KH 2011 ngay 26-5-2011111_!1 1 bao cao giao KH ve HTCMT vung TNB   12-12-2011 4 2 2 2" xfId="37153" xr:uid="{00000000-0005-0000-0000-00009E720000}"/>
    <cellStyle name="T_dieu chinh KH 2011 ngay 26-5-2011111_!1 1 bao cao giao KH ve HTCMT vung TNB   12-12-2011 4 2 3" xfId="37152" xr:uid="{00000000-0005-0000-0000-00009F720000}"/>
    <cellStyle name="T_dieu chinh KH 2011 ngay 26-5-2011111_!1 1 bao cao giao KH ve HTCMT vung TNB   12-12-2011 4 3" xfId="19226" xr:uid="{00000000-0005-0000-0000-0000A0720000}"/>
    <cellStyle name="T_dieu chinh KH 2011 ngay 26-5-2011111_!1 1 bao cao giao KH ve HTCMT vung TNB   12-12-2011 4 3 2" xfId="37154" xr:uid="{00000000-0005-0000-0000-0000A1720000}"/>
    <cellStyle name="T_dieu chinh KH 2011 ngay 26-5-2011111_!1 1 bao cao giao KH ve HTCMT vung TNB   12-12-2011 4 4" xfId="37151" xr:uid="{00000000-0005-0000-0000-0000A2720000}"/>
    <cellStyle name="T_dieu chinh KH 2011 ngay 26-5-2011111_!1 1 bao cao giao KH ve HTCMT vung TNB   12-12-2011 5" xfId="7778" xr:uid="{00000000-0005-0000-0000-0000A3720000}"/>
    <cellStyle name="T_dieu chinh KH 2011 ngay 26-5-2011111_!1 1 bao cao giao KH ve HTCMT vung TNB   12-12-2011 5 2" xfId="18053" xr:uid="{00000000-0005-0000-0000-0000A4720000}"/>
    <cellStyle name="T_dieu chinh KH 2011 ngay 26-5-2011111_!1 1 bao cao giao KH ve HTCMT vung TNB   12-12-2011 5 2 2" xfId="37156" xr:uid="{00000000-0005-0000-0000-0000A5720000}"/>
    <cellStyle name="T_dieu chinh KH 2011 ngay 26-5-2011111_!1 1 bao cao giao KH ve HTCMT vung TNB   12-12-2011 5 3" xfId="37155" xr:uid="{00000000-0005-0000-0000-0000A6720000}"/>
    <cellStyle name="T_dieu chinh KH 2011 ngay 26-5-2011111_!1 1 bao cao giao KH ve HTCMT vung TNB   12-12-2011 6" xfId="445" xr:uid="{00000000-0005-0000-0000-0000A7720000}"/>
    <cellStyle name="T_dieu chinh KH 2011 ngay 26-5-2011111_!1 1 bao cao giao KH ve HTCMT vung TNB   12-12-2011 6 2" xfId="15319" xr:uid="{00000000-0005-0000-0000-0000A8720000}"/>
    <cellStyle name="T_dieu chinh KH 2011 ngay 26-5-2011111_!1 1 bao cao giao KH ve HTCMT vung TNB   12-12-2011 6 2 2" xfId="37158" xr:uid="{00000000-0005-0000-0000-0000A9720000}"/>
    <cellStyle name="T_dieu chinh KH 2011 ngay 26-5-2011111_!1 1 bao cao giao KH ve HTCMT vung TNB   12-12-2011 6 3" xfId="37157" xr:uid="{00000000-0005-0000-0000-0000AA720000}"/>
    <cellStyle name="T_dieu chinh KH 2011 ngay 26-5-2011111_!1 1 bao cao giao KH ve HTCMT vung TNB   12-12-2011 7" xfId="20786" xr:uid="{00000000-0005-0000-0000-0000AB720000}"/>
    <cellStyle name="T_dieu chinh KH 2011 ngay 26-5-2011111_!1 1 bao cao giao KH ve HTCMT vung TNB   12-12-2011 7 2" xfId="37159" xr:uid="{00000000-0005-0000-0000-0000AC720000}"/>
    <cellStyle name="T_dieu chinh KH 2011 ngay 26-5-2011111_!1 1 bao cao giao KH ve HTCMT vung TNB   12-12-2011 8" xfId="37128" xr:uid="{00000000-0005-0000-0000-0000AD720000}"/>
    <cellStyle name="T_dieu chinh KH 2011 ngay 26-5-2011111_KH TPCP vung TNB (03-1-2012)" xfId="3520" xr:uid="{00000000-0005-0000-0000-0000AE720000}"/>
    <cellStyle name="T_dieu chinh KH 2011 ngay 26-5-2011111_KH TPCP vung TNB (03-1-2012) 2" xfId="11604" xr:uid="{00000000-0005-0000-0000-0000AF720000}"/>
    <cellStyle name="T_dieu chinh KH 2011 ngay 26-5-2011111_KH TPCP vung TNB (03-1-2012) 2 2" xfId="4329" xr:uid="{00000000-0005-0000-0000-0000B0720000}"/>
    <cellStyle name="T_dieu chinh KH 2011 ngay 26-5-2011111_KH TPCP vung TNB (03-1-2012) 2 2 2" xfId="11077" xr:uid="{00000000-0005-0000-0000-0000B1720000}"/>
    <cellStyle name="T_dieu chinh KH 2011 ngay 26-5-2011111_KH TPCP vung TNB (03-1-2012) 2 2 2 2" xfId="20277" xr:uid="{00000000-0005-0000-0000-0000B2720000}"/>
    <cellStyle name="T_dieu chinh KH 2011 ngay 26-5-2011111_KH TPCP vung TNB (03-1-2012) 2 2 2 2 2" xfId="37164" xr:uid="{00000000-0005-0000-0000-0000B3720000}"/>
    <cellStyle name="T_dieu chinh KH 2011 ngay 26-5-2011111_KH TPCP vung TNB (03-1-2012) 2 2 2 3" xfId="37163" xr:uid="{00000000-0005-0000-0000-0000B4720000}"/>
    <cellStyle name="T_dieu chinh KH 2011 ngay 26-5-2011111_KH TPCP vung TNB (03-1-2012) 2 2 3" xfId="11081" xr:uid="{00000000-0005-0000-0000-0000B5720000}"/>
    <cellStyle name="T_dieu chinh KH 2011 ngay 26-5-2011111_KH TPCP vung TNB (03-1-2012) 2 2 3 2" xfId="20281" xr:uid="{00000000-0005-0000-0000-0000B6720000}"/>
    <cellStyle name="T_dieu chinh KH 2011 ngay 26-5-2011111_KH TPCP vung TNB (03-1-2012) 2 2 3 2 2" xfId="37166" xr:uid="{00000000-0005-0000-0000-0000B7720000}"/>
    <cellStyle name="T_dieu chinh KH 2011 ngay 26-5-2011111_KH TPCP vung TNB (03-1-2012) 2 2 3 3" xfId="37165" xr:uid="{00000000-0005-0000-0000-0000B8720000}"/>
    <cellStyle name="T_dieu chinh KH 2011 ngay 26-5-2011111_KH TPCP vung TNB (03-1-2012) 2 2 4" xfId="16724" xr:uid="{00000000-0005-0000-0000-0000B9720000}"/>
    <cellStyle name="T_dieu chinh KH 2011 ngay 26-5-2011111_KH TPCP vung TNB (03-1-2012) 2 2 4 2" xfId="37167" xr:uid="{00000000-0005-0000-0000-0000BA720000}"/>
    <cellStyle name="T_dieu chinh KH 2011 ngay 26-5-2011111_KH TPCP vung TNB (03-1-2012) 2 2 5" xfId="37162" xr:uid="{00000000-0005-0000-0000-0000BB720000}"/>
    <cellStyle name="T_dieu chinh KH 2011 ngay 26-5-2011111_KH TPCP vung TNB (03-1-2012) 2 3" xfId="11605" xr:uid="{00000000-0005-0000-0000-0000BC720000}"/>
    <cellStyle name="T_dieu chinh KH 2011 ngay 26-5-2011111_KH TPCP vung TNB (03-1-2012) 2 3 2" xfId="7998" xr:uid="{00000000-0005-0000-0000-0000BD720000}"/>
    <cellStyle name="T_dieu chinh KH 2011 ngay 26-5-2011111_KH TPCP vung TNB (03-1-2012) 2 3 2 2" xfId="18126" xr:uid="{00000000-0005-0000-0000-0000BE720000}"/>
    <cellStyle name="T_dieu chinh KH 2011 ngay 26-5-2011111_KH TPCP vung TNB (03-1-2012) 2 3 2 2 2" xfId="37170" xr:uid="{00000000-0005-0000-0000-0000BF720000}"/>
    <cellStyle name="T_dieu chinh KH 2011 ngay 26-5-2011111_KH TPCP vung TNB (03-1-2012) 2 3 2 3" xfId="37169" xr:uid="{00000000-0005-0000-0000-0000C0720000}"/>
    <cellStyle name="T_dieu chinh KH 2011 ngay 26-5-2011111_KH TPCP vung TNB (03-1-2012) 2 3 3" xfId="20795" xr:uid="{00000000-0005-0000-0000-0000C1720000}"/>
    <cellStyle name="T_dieu chinh KH 2011 ngay 26-5-2011111_KH TPCP vung TNB (03-1-2012) 2 3 3 2" xfId="37171" xr:uid="{00000000-0005-0000-0000-0000C2720000}"/>
    <cellStyle name="T_dieu chinh KH 2011 ngay 26-5-2011111_KH TPCP vung TNB (03-1-2012) 2 3 4" xfId="37168" xr:uid="{00000000-0005-0000-0000-0000C3720000}"/>
    <cellStyle name="T_dieu chinh KH 2011 ngay 26-5-2011111_KH TPCP vung TNB (03-1-2012) 2 4" xfId="1806" xr:uid="{00000000-0005-0000-0000-0000C4720000}"/>
    <cellStyle name="T_dieu chinh KH 2011 ngay 26-5-2011111_KH TPCP vung TNB (03-1-2012) 2 4 2" xfId="15836" xr:uid="{00000000-0005-0000-0000-0000C5720000}"/>
    <cellStyle name="T_dieu chinh KH 2011 ngay 26-5-2011111_KH TPCP vung TNB (03-1-2012) 2 4 2 2" xfId="37173" xr:uid="{00000000-0005-0000-0000-0000C6720000}"/>
    <cellStyle name="T_dieu chinh KH 2011 ngay 26-5-2011111_KH TPCP vung TNB (03-1-2012) 2 4 3" xfId="37172" xr:uid="{00000000-0005-0000-0000-0000C7720000}"/>
    <cellStyle name="T_dieu chinh KH 2011 ngay 26-5-2011111_KH TPCP vung TNB (03-1-2012) 2 5" xfId="9901" xr:uid="{00000000-0005-0000-0000-0000C8720000}"/>
    <cellStyle name="T_dieu chinh KH 2011 ngay 26-5-2011111_KH TPCP vung TNB (03-1-2012) 2 5 2" xfId="19176" xr:uid="{00000000-0005-0000-0000-0000C9720000}"/>
    <cellStyle name="T_dieu chinh KH 2011 ngay 26-5-2011111_KH TPCP vung TNB (03-1-2012) 2 5 2 2" xfId="37175" xr:uid="{00000000-0005-0000-0000-0000CA720000}"/>
    <cellStyle name="T_dieu chinh KH 2011 ngay 26-5-2011111_KH TPCP vung TNB (03-1-2012) 2 5 3" xfId="37174" xr:uid="{00000000-0005-0000-0000-0000CB720000}"/>
    <cellStyle name="T_dieu chinh KH 2011 ngay 26-5-2011111_KH TPCP vung TNB (03-1-2012) 2 6" xfId="20794" xr:uid="{00000000-0005-0000-0000-0000CC720000}"/>
    <cellStyle name="T_dieu chinh KH 2011 ngay 26-5-2011111_KH TPCP vung TNB (03-1-2012) 2 6 2" xfId="37176" xr:uid="{00000000-0005-0000-0000-0000CD720000}"/>
    <cellStyle name="T_dieu chinh KH 2011 ngay 26-5-2011111_KH TPCP vung TNB (03-1-2012) 2 7" xfId="37161" xr:uid="{00000000-0005-0000-0000-0000CE720000}"/>
    <cellStyle name="T_dieu chinh KH 2011 ngay 26-5-2011111_KH TPCP vung TNB (03-1-2012) 3" xfId="9860" xr:uid="{00000000-0005-0000-0000-0000CF720000}"/>
    <cellStyle name="T_dieu chinh KH 2011 ngay 26-5-2011111_KH TPCP vung TNB (03-1-2012) 3 2" xfId="8522" xr:uid="{00000000-0005-0000-0000-0000D0720000}"/>
    <cellStyle name="T_dieu chinh KH 2011 ngay 26-5-2011111_KH TPCP vung TNB (03-1-2012) 3 2 2" xfId="18292" xr:uid="{00000000-0005-0000-0000-0000D1720000}"/>
    <cellStyle name="T_dieu chinh KH 2011 ngay 26-5-2011111_KH TPCP vung TNB (03-1-2012) 3 2 2 2" xfId="37179" xr:uid="{00000000-0005-0000-0000-0000D2720000}"/>
    <cellStyle name="T_dieu chinh KH 2011 ngay 26-5-2011111_KH TPCP vung TNB (03-1-2012) 3 2 3" xfId="37178" xr:uid="{00000000-0005-0000-0000-0000D3720000}"/>
    <cellStyle name="T_dieu chinh KH 2011 ngay 26-5-2011111_KH TPCP vung TNB (03-1-2012) 3 3" xfId="9862" xr:uid="{00000000-0005-0000-0000-0000D4720000}"/>
    <cellStyle name="T_dieu chinh KH 2011 ngay 26-5-2011111_KH TPCP vung TNB (03-1-2012) 3 3 2" xfId="19137" xr:uid="{00000000-0005-0000-0000-0000D5720000}"/>
    <cellStyle name="T_dieu chinh KH 2011 ngay 26-5-2011111_KH TPCP vung TNB (03-1-2012) 3 3 2 2" xfId="37181" xr:uid="{00000000-0005-0000-0000-0000D6720000}"/>
    <cellStyle name="T_dieu chinh KH 2011 ngay 26-5-2011111_KH TPCP vung TNB (03-1-2012) 3 3 3" xfId="37180" xr:uid="{00000000-0005-0000-0000-0000D7720000}"/>
    <cellStyle name="T_dieu chinh KH 2011 ngay 26-5-2011111_KH TPCP vung TNB (03-1-2012) 3 4" xfId="19135" xr:uid="{00000000-0005-0000-0000-0000D8720000}"/>
    <cellStyle name="T_dieu chinh KH 2011 ngay 26-5-2011111_KH TPCP vung TNB (03-1-2012) 3 4 2" xfId="37182" xr:uid="{00000000-0005-0000-0000-0000D9720000}"/>
    <cellStyle name="T_dieu chinh KH 2011 ngay 26-5-2011111_KH TPCP vung TNB (03-1-2012) 3 5" xfId="37177" xr:uid="{00000000-0005-0000-0000-0000DA720000}"/>
    <cellStyle name="T_dieu chinh KH 2011 ngay 26-5-2011111_KH TPCP vung TNB (03-1-2012) 4" xfId="9864" xr:uid="{00000000-0005-0000-0000-0000DB720000}"/>
    <cellStyle name="T_dieu chinh KH 2011 ngay 26-5-2011111_KH TPCP vung TNB (03-1-2012) 4 2" xfId="9866" xr:uid="{00000000-0005-0000-0000-0000DC720000}"/>
    <cellStyle name="T_dieu chinh KH 2011 ngay 26-5-2011111_KH TPCP vung TNB (03-1-2012) 4 2 2" xfId="19141" xr:uid="{00000000-0005-0000-0000-0000DD720000}"/>
    <cellStyle name="T_dieu chinh KH 2011 ngay 26-5-2011111_KH TPCP vung TNB (03-1-2012) 4 2 2 2" xfId="37185" xr:uid="{00000000-0005-0000-0000-0000DE720000}"/>
    <cellStyle name="T_dieu chinh KH 2011 ngay 26-5-2011111_KH TPCP vung TNB (03-1-2012) 4 2 3" xfId="37184" xr:uid="{00000000-0005-0000-0000-0000DF720000}"/>
    <cellStyle name="T_dieu chinh KH 2011 ngay 26-5-2011111_KH TPCP vung TNB (03-1-2012) 4 3" xfId="19139" xr:uid="{00000000-0005-0000-0000-0000E0720000}"/>
    <cellStyle name="T_dieu chinh KH 2011 ngay 26-5-2011111_KH TPCP vung TNB (03-1-2012) 4 3 2" xfId="37186" xr:uid="{00000000-0005-0000-0000-0000E1720000}"/>
    <cellStyle name="T_dieu chinh KH 2011 ngay 26-5-2011111_KH TPCP vung TNB (03-1-2012) 4 4" xfId="37183" xr:uid="{00000000-0005-0000-0000-0000E2720000}"/>
    <cellStyle name="T_dieu chinh KH 2011 ngay 26-5-2011111_KH TPCP vung TNB (03-1-2012) 5" xfId="9868" xr:uid="{00000000-0005-0000-0000-0000E3720000}"/>
    <cellStyle name="T_dieu chinh KH 2011 ngay 26-5-2011111_KH TPCP vung TNB (03-1-2012) 5 2" xfId="19143" xr:uid="{00000000-0005-0000-0000-0000E4720000}"/>
    <cellStyle name="T_dieu chinh KH 2011 ngay 26-5-2011111_KH TPCP vung TNB (03-1-2012) 5 2 2" xfId="37188" xr:uid="{00000000-0005-0000-0000-0000E5720000}"/>
    <cellStyle name="T_dieu chinh KH 2011 ngay 26-5-2011111_KH TPCP vung TNB (03-1-2012) 5 3" xfId="37187" xr:uid="{00000000-0005-0000-0000-0000E6720000}"/>
    <cellStyle name="T_dieu chinh KH 2011 ngay 26-5-2011111_KH TPCP vung TNB (03-1-2012) 6" xfId="9870" xr:uid="{00000000-0005-0000-0000-0000E7720000}"/>
    <cellStyle name="T_dieu chinh KH 2011 ngay 26-5-2011111_KH TPCP vung TNB (03-1-2012) 6 2" xfId="19145" xr:uid="{00000000-0005-0000-0000-0000E8720000}"/>
    <cellStyle name="T_dieu chinh KH 2011 ngay 26-5-2011111_KH TPCP vung TNB (03-1-2012) 6 2 2" xfId="37190" xr:uid="{00000000-0005-0000-0000-0000E9720000}"/>
    <cellStyle name="T_dieu chinh KH 2011 ngay 26-5-2011111_KH TPCP vung TNB (03-1-2012) 6 3" xfId="37189" xr:uid="{00000000-0005-0000-0000-0000EA720000}"/>
    <cellStyle name="T_dieu chinh KH 2011 ngay 26-5-2011111_KH TPCP vung TNB (03-1-2012) 7" xfId="16419" xr:uid="{00000000-0005-0000-0000-0000EB720000}"/>
    <cellStyle name="T_dieu chinh KH 2011 ngay 26-5-2011111_KH TPCP vung TNB (03-1-2012) 7 2" xfId="37191" xr:uid="{00000000-0005-0000-0000-0000EC720000}"/>
    <cellStyle name="T_dieu chinh KH 2011 ngay 26-5-2011111_KH TPCP vung TNB (03-1-2012) 8" xfId="37160" xr:uid="{00000000-0005-0000-0000-0000ED720000}"/>
    <cellStyle name="T_DK 2014-2015 final" xfId="10160" xr:uid="{00000000-0005-0000-0000-0000EE720000}"/>
    <cellStyle name="T_DK 2014-2015 final 2" xfId="562" xr:uid="{00000000-0005-0000-0000-0000EF720000}"/>
    <cellStyle name="T_DK 2014-2015 final 2 2" xfId="4204" xr:uid="{00000000-0005-0000-0000-0000F0720000}"/>
    <cellStyle name="T_DK 2014-2015 final 2 2 2" xfId="16682" xr:uid="{00000000-0005-0000-0000-0000F1720000}"/>
    <cellStyle name="T_DK 2014-2015 final 2 2 2 2" xfId="37195" xr:uid="{00000000-0005-0000-0000-0000F2720000}"/>
    <cellStyle name="T_DK 2014-2015 final 2 2 3" xfId="37194" xr:uid="{00000000-0005-0000-0000-0000F3720000}"/>
    <cellStyle name="T_DK 2014-2015 final 2 3" xfId="824" xr:uid="{00000000-0005-0000-0000-0000F4720000}"/>
    <cellStyle name="T_DK 2014-2015 final 2 3 2" xfId="15480" xr:uid="{00000000-0005-0000-0000-0000F5720000}"/>
    <cellStyle name="T_DK 2014-2015 final 2 3 2 2" xfId="37197" xr:uid="{00000000-0005-0000-0000-0000F6720000}"/>
    <cellStyle name="T_DK 2014-2015 final 2 3 3" xfId="37196" xr:uid="{00000000-0005-0000-0000-0000F7720000}"/>
    <cellStyle name="T_DK 2014-2015 final 2 4" xfId="15372" xr:uid="{00000000-0005-0000-0000-0000F8720000}"/>
    <cellStyle name="T_DK 2014-2015 final 2 4 2" xfId="37198" xr:uid="{00000000-0005-0000-0000-0000F9720000}"/>
    <cellStyle name="T_DK 2014-2015 final 2 5" xfId="37193" xr:uid="{00000000-0005-0000-0000-0000FA720000}"/>
    <cellStyle name="T_DK 2014-2015 final 3" xfId="4698" xr:uid="{00000000-0005-0000-0000-0000FB720000}"/>
    <cellStyle name="T_DK 2014-2015 final 3 2" xfId="11606" xr:uid="{00000000-0005-0000-0000-0000FC720000}"/>
    <cellStyle name="T_DK 2014-2015 final 3 2 2" xfId="20796" xr:uid="{00000000-0005-0000-0000-0000FD720000}"/>
    <cellStyle name="T_DK 2014-2015 final 3 2 2 2" xfId="37201" xr:uid="{00000000-0005-0000-0000-0000FE720000}"/>
    <cellStyle name="T_DK 2014-2015 final 3 2 3" xfId="37200" xr:uid="{00000000-0005-0000-0000-0000FF720000}"/>
    <cellStyle name="T_DK 2014-2015 final 3 3" xfId="16828" xr:uid="{00000000-0005-0000-0000-000000730000}"/>
    <cellStyle name="T_DK 2014-2015 final 3 3 2" xfId="37202" xr:uid="{00000000-0005-0000-0000-000001730000}"/>
    <cellStyle name="T_DK 2014-2015 final 3 4" xfId="37199" xr:uid="{00000000-0005-0000-0000-000002730000}"/>
    <cellStyle name="T_DK 2014-2015 final 4" xfId="3913" xr:uid="{00000000-0005-0000-0000-000003730000}"/>
    <cellStyle name="T_DK 2014-2015 final 4 2" xfId="16554" xr:uid="{00000000-0005-0000-0000-000004730000}"/>
    <cellStyle name="T_DK 2014-2015 final 4 2 2" xfId="37204" xr:uid="{00000000-0005-0000-0000-000005730000}"/>
    <cellStyle name="T_DK 2014-2015 final 4 3" xfId="37203" xr:uid="{00000000-0005-0000-0000-000006730000}"/>
    <cellStyle name="T_DK 2014-2015 final 5" xfId="4701" xr:uid="{00000000-0005-0000-0000-000007730000}"/>
    <cellStyle name="T_DK 2014-2015 final 5 2" xfId="16830" xr:uid="{00000000-0005-0000-0000-000008730000}"/>
    <cellStyle name="T_DK 2014-2015 final 5 2 2" xfId="37206" xr:uid="{00000000-0005-0000-0000-000009730000}"/>
    <cellStyle name="T_DK 2014-2015 final 5 3" xfId="37205" xr:uid="{00000000-0005-0000-0000-00000A730000}"/>
    <cellStyle name="T_DK 2014-2015 final 6" xfId="19424" xr:uid="{00000000-0005-0000-0000-00000B730000}"/>
    <cellStyle name="T_DK 2014-2015 final 6 2" xfId="37207" xr:uid="{00000000-0005-0000-0000-00000C730000}"/>
    <cellStyle name="T_DK 2014-2015 final 7" xfId="37192" xr:uid="{00000000-0005-0000-0000-00000D730000}"/>
    <cellStyle name="T_DK 2014-2015 final_05-12  KH trung han 2016-2020 - Liem Thinh edited" xfId="11607" xr:uid="{00000000-0005-0000-0000-00000E730000}"/>
    <cellStyle name="T_DK 2014-2015 final_05-12  KH trung han 2016-2020 - Liem Thinh edited 2" xfId="11608" xr:uid="{00000000-0005-0000-0000-00000F730000}"/>
    <cellStyle name="T_DK 2014-2015 final_05-12  KH trung han 2016-2020 - Liem Thinh edited 2 2" xfId="9998" xr:uid="{00000000-0005-0000-0000-000010730000}"/>
    <cellStyle name="T_DK 2014-2015 final_05-12  KH trung han 2016-2020 - Liem Thinh edited 2 2 2" xfId="19264" xr:uid="{00000000-0005-0000-0000-000011730000}"/>
    <cellStyle name="T_DK 2014-2015 final_05-12  KH trung han 2016-2020 - Liem Thinh edited 2 2 2 2" xfId="37211" xr:uid="{00000000-0005-0000-0000-000012730000}"/>
    <cellStyle name="T_DK 2014-2015 final_05-12  KH trung han 2016-2020 - Liem Thinh edited 2 2 3" xfId="37210" xr:uid="{00000000-0005-0000-0000-000013730000}"/>
    <cellStyle name="T_DK 2014-2015 final_05-12  KH trung han 2016-2020 - Liem Thinh edited 2 3" xfId="10001" xr:uid="{00000000-0005-0000-0000-000014730000}"/>
    <cellStyle name="T_DK 2014-2015 final_05-12  KH trung han 2016-2020 - Liem Thinh edited 2 3 2" xfId="19267" xr:uid="{00000000-0005-0000-0000-000015730000}"/>
    <cellStyle name="T_DK 2014-2015 final_05-12  KH trung han 2016-2020 - Liem Thinh edited 2 3 2 2" xfId="37213" xr:uid="{00000000-0005-0000-0000-000016730000}"/>
    <cellStyle name="T_DK 2014-2015 final_05-12  KH trung han 2016-2020 - Liem Thinh edited 2 3 3" xfId="37212" xr:uid="{00000000-0005-0000-0000-000017730000}"/>
    <cellStyle name="T_DK 2014-2015 final_05-12  KH trung han 2016-2020 - Liem Thinh edited 2 4" xfId="20798" xr:uid="{00000000-0005-0000-0000-000018730000}"/>
    <cellStyle name="T_DK 2014-2015 final_05-12  KH trung han 2016-2020 - Liem Thinh edited 2 4 2" xfId="37214" xr:uid="{00000000-0005-0000-0000-000019730000}"/>
    <cellStyle name="T_DK 2014-2015 final_05-12  KH trung han 2016-2020 - Liem Thinh edited 2 5" xfId="37209" xr:uid="{00000000-0005-0000-0000-00001A730000}"/>
    <cellStyle name="T_DK 2014-2015 final_05-12  KH trung han 2016-2020 - Liem Thinh edited 3" xfId="11609" xr:uid="{00000000-0005-0000-0000-00001B730000}"/>
    <cellStyle name="T_DK 2014-2015 final_05-12  KH trung han 2016-2020 - Liem Thinh edited 3 2" xfId="10004" xr:uid="{00000000-0005-0000-0000-00001C730000}"/>
    <cellStyle name="T_DK 2014-2015 final_05-12  KH trung han 2016-2020 - Liem Thinh edited 3 2 2" xfId="19270" xr:uid="{00000000-0005-0000-0000-00001D730000}"/>
    <cellStyle name="T_DK 2014-2015 final_05-12  KH trung han 2016-2020 - Liem Thinh edited 3 2 2 2" xfId="37217" xr:uid="{00000000-0005-0000-0000-00001E730000}"/>
    <cellStyle name="T_DK 2014-2015 final_05-12  KH trung han 2016-2020 - Liem Thinh edited 3 2 3" xfId="37216" xr:uid="{00000000-0005-0000-0000-00001F730000}"/>
    <cellStyle name="T_DK 2014-2015 final_05-12  KH trung han 2016-2020 - Liem Thinh edited 3 3" xfId="20799" xr:uid="{00000000-0005-0000-0000-000020730000}"/>
    <cellStyle name="T_DK 2014-2015 final_05-12  KH trung han 2016-2020 - Liem Thinh edited 3 3 2" xfId="37218" xr:uid="{00000000-0005-0000-0000-000021730000}"/>
    <cellStyle name="T_DK 2014-2015 final_05-12  KH trung han 2016-2020 - Liem Thinh edited 3 4" xfId="37215" xr:uid="{00000000-0005-0000-0000-000022730000}"/>
    <cellStyle name="T_DK 2014-2015 final_05-12  KH trung han 2016-2020 - Liem Thinh edited 4" xfId="11610" xr:uid="{00000000-0005-0000-0000-000023730000}"/>
    <cellStyle name="T_DK 2014-2015 final_05-12  KH trung han 2016-2020 - Liem Thinh edited 4 2" xfId="20800" xr:uid="{00000000-0005-0000-0000-000024730000}"/>
    <cellStyle name="T_DK 2014-2015 final_05-12  KH trung han 2016-2020 - Liem Thinh edited 4 2 2" xfId="37220" xr:uid="{00000000-0005-0000-0000-000025730000}"/>
    <cellStyle name="T_DK 2014-2015 final_05-12  KH trung han 2016-2020 - Liem Thinh edited 4 3" xfId="37219" xr:uid="{00000000-0005-0000-0000-000026730000}"/>
    <cellStyle name="T_DK 2014-2015 final_05-12  KH trung han 2016-2020 - Liem Thinh edited 5" xfId="11611" xr:uid="{00000000-0005-0000-0000-000027730000}"/>
    <cellStyle name="T_DK 2014-2015 final_05-12  KH trung han 2016-2020 - Liem Thinh edited 5 2" xfId="20801" xr:uid="{00000000-0005-0000-0000-000028730000}"/>
    <cellStyle name="T_DK 2014-2015 final_05-12  KH trung han 2016-2020 - Liem Thinh edited 5 2 2" xfId="37222" xr:uid="{00000000-0005-0000-0000-000029730000}"/>
    <cellStyle name="T_DK 2014-2015 final_05-12  KH trung han 2016-2020 - Liem Thinh edited 5 3" xfId="37221" xr:uid="{00000000-0005-0000-0000-00002A730000}"/>
    <cellStyle name="T_DK 2014-2015 final_05-12  KH trung han 2016-2020 - Liem Thinh edited 6" xfId="20797" xr:uid="{00000000-0005-0000-0000-00002B730000}"/>
    <cellStyle name="T_DK 2014-2015 final_05-12  KH trung han 2016-2020 - Liem Thinh edited 6 2" xfId="37223" xr:uid="{00000000-0005-0000-0000-00002C730000}"/>
    <cellStyle name="T_DK 2014-2015 final_05-12  KH trung han 2016-2020 - Liem Thinh edited 7" xfId="37208" xr:uid="{00000000-0005-0000-0000-00002D730000}"/>
    <cellStyle name="T_DK 2014-2015 final_Copy of 05-12  KH trung han 2016-2020 - Liem Thinh edited (1)" xfId="5563" xr:uid="{00000000-0005-0000-0000-00002E730000}"/>
    <cellStyle name="T_DK 2014-2015 final_Copy of 05-12  KH trung han 2016-2020 - Liem Thinh edited (1) 2" xfId="11612" xr:uid="{00000000-0005-0000-0000-00002F730000}"/>
    <cellStyle name="T_DK 2014-2015 final_Copy of 05-12  KH trung han 2016-2020 - Liem Thinh edited (1) 2 2" xfId="175" xr:uid="{00000000-0005-0000-0000-000030730000}"/>
    <cellStyle name="T_DK 2014-2015 final_Copy of 05-12  KH trung han 2016-2020 - Liem Thinh edited (1) 2 2 2" xfId="15224" xr:uid="{00000000-0005-0000-0000-000031730000}"/>
    <cellStyle name="T_DK 2014-2015 final_Copy of 05-12  KH trung han 2016-2020 - Liem Thinh edited (1) 2 2 2 2" xfId="37227" xr:uid="{00000000-0005-0000-0000-000032730000}"/>
    <cellStyle name="T_DK 2014-2015 final_Copy of 05-12  KH trung han 2016-2020 - Liem Thinh edited (1) 2 2 3" xfId="37226" xr:uid="{00000000-0005-0000-0000-000033730000}"/>
    <cellStyle name="T_DK 2014-2015 final_Copy of 05-12  KH trung han 2016-2020 - Liem Thinh edited (1) 2 3" xfId="669" xr:uid="{00000000-0005-0000-0000-000034730000}"/>
    <cellStyle name="T_DK 2014-2015 final_Copy of 05-12  KH trung han 2016-2020 - Liem Thinh edited (1) 2 3 2" xfId="15422" xr:uid="{00000000-0005-0000-0000-000035730000}"/>
    <cellStyle name="T_DK 2014-2015 final_Copy of 05-12  KH trung han 2016-2020 - Liem Thinh edited (1) 2 3 2 2" xfId="37229" xr:uid="{00000000-0005-0000-0000-000036730000}"/>
    <cellStyle name="T_DK 2014-2015 final_Copy of 05-12  KH trung han 2016-2020 - Liem Thinh edited (1) 2 3 3" xfId="37228" xr:uid="{00000000-0005-0000-0000-000037730000}"/>
    <cellStyle name="T_DK 2014-2015 final_Copy of 05-12  KH trung han 2016-2020 - Liem Thinh edited (1) 2 4" xfId="20802" xr:uid="{00000000-0005-0000-0000-000038730000}"/>
    <cellStyle name="T_DK 2014-2015 final_Copy of 05-12  KH trung han 2016-2020 - Liem Thinh edited (1) 2 4 2" xfId="37230" xr:uid="{00000000-0005-0000-0000-000039730000}"/>
    <cellStyle name="T_DK 2014-2015 final_Copy of 05-12  KH trung han 2016-2020 - Liem Thinh edited (1) 2 5" xfId="37225" xr:uid="{00000000-0005-0000-0000-00003A730000}"/>
    <cellStyle name="T_DK 2014-2015 final_Copy of 05-12  KH trung han 2016-2020 - Liem Thinh edited (1) 3" xfId="11613" xr:uid="{00000000-0005-0000-0000-00003B730000}"/>
    <cellStyle name="T_DK 2014-2015 final_Copy of 05-12  KH trung han 2016-2020 - Liem Thinh edited (1) 3 2" xfId="3163" xr:uid="{00000000-0005-0000-0000-00003C730000}"/>
    <cellStyle name="T_DK 2014-2015 final_Copy of 05-12  KH trung han 2016-2020 - Liem Thinh edited (1) 3 2 2" xfId="16313" xr:uid="{00000000-0005-0000-0000-00003D730000}"/>
    <cellStyle name="T_DK 2014-2015 final_Copy of 05-12  KH trung han 2016-2020 - Liem Thinh edited (1) 3 2 2 2" xfId="37233" xr:uid="{00000000-0005-0000-0000-00003E730000}"/>
    <cellStyle name="T_DK 2014-2015 final_Copy of 05-12  KH trung han 2016-2020 - Liem Thinh edited (1) 3 2 3" xfId="37232" xr:uid="{00000000-0005-0000-0000-00003F730000}"/>
    <cellStyle name="T_DK 2014-2015 final_Copy of 05-12  KH trung han 2016-2020 - Liem Thinh edited (1) 3 3" xfId="20803" xr:uid="{00000000-0005-0000-0000-000040730000}"/>
    <cellStyle name="T_DK 2014-2015 final_Copy of 05-12  KH trung han 2016-2020 - Liem Thinh edited (1) 3 3 2" xfId="37234" xr:uid="{00000000-0005-0000-0000-000041730000}"/>
    <cellStyle name="T_DK 2014-2015 final_Copy of 05-12  KH trung han 2016-2020 - Liem Thinh edited (1) 3 4" xfId="37231" xr:uid="{00000000-0005-0000-0000-000042730000}"/>
    <cellStyle name="T_DK 2014-2015 final_Copy of 05-12  KH trung han 2016-2020 - Liem Thinh edited (1) 4" xfId="11614" xr:uid="{00000000-0005-0000-0000-000043730000}"/>
    <cellStyle name="T_DK 2014-2015 final_Copy of 05-12  KH trung han 2016-2020 - Liem Thinh edited (1) 4 2" xfId="20804" xr:uid="{00000000-0005-0000-0000-000044730000}"/>
    <cellStyle name="T_DK 2014-2015 final_Copy of 05-12  KH trung han 2016-2020 - Liem Thinh edited (1) 4 2 2" xfId="37236" xr:uid="{00000000-0005-0000-0000-000045730000}"/>
    <cellStyle name="T_DK 2014-2015 final_Copy of 05-12  KH trung han 2016-2020 - Liem Thinh edited (1) 4 3" xfId="37235" xr:uid="{00000000-0005-0000-0000-000046730000}"/>
    <cellStyle name="T_DK 2014-2015 final_Copy of 05-12  KH trung han 2016-2020 - Liem Thinh edited (1) 5" xfId="10435" xr:uid="{00000000-0005-0000-0000-000047730000}"/>
    <cellStyle name="T_DK 2014-2015 final_Copy of 05-12  KH trung han 2016-2020 - Liem Thinh edited (1) 5 2" xfId="19690" xr:uid="{00000000-0005-0000-0000-000048730000}"/>
    <cellStyle name="T_DK 2014-2015 final_Copy of 05-12  KH trung han 2016-2020 - Liem Thinh edited (1) 5 2 2" xfId="37238" xr:uid="{00000000-0005-0000-0000-000049730000}"/>
    <cellStyle name="T_DK 2014-2015 final_Copy of 05-12  KH trung han 2016-2020 - Liem Thinh edited (1) 5 3" xfId="37237" xr:uid="{00000000-0005-0000-0000-00004A730000}"/>
    <cellStyle name="T_DK 2014-2015 final_Copy of 05-12  KH trung han 2016-2020 - Liem Thinh edited (1) 6" xfId="17137" xr:uid="{00000000-0005-0000-0000-00004B730000}"/>
    <cellStyle name="T_DK 2014-2015 final_Copy of 05-12  KH trung han 2016-2020 - Liem Thinh edited (1) 6 2" xfId="37239" xr:uid="{00000000-0005-0000-0000-00004C730000}"/>
    <cellStyle name="T_DK 2014-2015 final_Copy of 05-12  KH trung han 2016-2020 - Liem Thinh edited (1) 7" xfId="37224" xr:uid="{00000000-0005-0000-0000-00004D730000}"/>
    <cellStyle name="T_DK 2014-2015 new" xfId="11615" xr:uid="{00000000-0005-0000-0000-00004E730000}"/>
    <cellStyle name="T_DK 2014-2015 new 2" xfId="11616" xr:uid="{00000000-0005-0000-0000-00004F730000}"/>
    <cellStyle name="T_DK 2014-2015 new 2 2" xfId="11617" xr:uid="{00000000-0005-0000-0000-000050730000}"/>
    <cellStyle name="T_DK 2014-2015 new 2 2 2" xfId="20807" xr:uid="{00000000-0005-0000-0000-000051730000}"/>
    <cellStyle name="T_DK 2014-2015 new 2 2 2 2" xfId="37243" xr:uid="{00000000-0005-0000-0000-000052730000}"/>
    <cellStyle name="T_DK 2014-2015 new 2 2 3" xfId="37242" xr:uid="{00000000-0005-0000-0000-000053730000}"/>
    <cellStyle name="T_DK 2014-2015 new 2 3" xfId="4002" xr:uid="{00000000-0005-0000-0000-000054730000}"/>
    <cellStyle name="T_DK 2014-2015 new 2 3 2" xfId="16610" xr:uid="{00000000-0005-0000-0000-000055730000}"/>
    <cellStyle name="T_DK 2014-2015 new 2 3 2 2" xfId="37245" xr:uid="{00000000-0005-0000-0000-000056730000}"/>
    <cellStyle name="T_DK 2014-2015 new 2 3 3" xfId="37244" xr:uid="{00000000-0005-0000-0000-000057730000}"/>
    <cellStyle name="T_DK 2014-2015 new 2 4" xfId="20806" xr:uid="{00000000-0005-0000-0000-000058730000}"/>
    <cellStyle name="T_DK 2014-2015 new 2 4 2" xfId="37246" xr:uid="{00000000-0005-0000-0000-000059730000}"/>
    <cellStyle name="T_DK 2014-2015 new 2 5" xfId="37241" xr:uid="{00000000-0005-0000-0000-00005A730000}"/>
    <cellStyle name="T_DK 2014-2015 new 3" xfId="11618" xr:uid="{00000000-0005-0000-0000-00005B730000}"/>
    <cellStyle name="T_DK 2014-2015 new 3 2" xfId="11620" xr:uid="{00000000-0005-0000-0000-00005C730000}"/>
    <cellStyle name="T_DK 2014-2015 new 3 2 2" xfId="20810" xr:uid="{00000000-0005-0000-0000-00005D730000}"/>
    <cellStyle name="T_DK 2014-2015 new 3 2 2 2" xfId="37249" xr:uid="{00000000-0005-0000-0000-00005E730000}"/>
    <cellStyle name="T_DK 2014-2015 new 3 2 3" xfId="37248" xr:uid="{00000000-0005-0000-0000-00005F730000}"/>
    <cellStyle name="T_DK 2014-2015 new 3 3" xfId="20808" xr:uid="{00000000-0005-0000-0000-000060730000}"/>
    <cellStyle name="T_DK 2014-2015 new 3 3 2" xfId="37250" xr:uid="{00000000-0005-0000-0000-000061730000}"/>
    <cellStyle name="T_DK 2014-2015 new 3 4" xfId="37247" xr:uid="{00000000-0005-0000-0000-000062730000}"/>
    <cellStyle name="T_DK 2014-2015 new 4" xfId="11599" xr:uid="{00000000-0005-0000-0000-000063730000}"/>
    <cellStyle name="T_DK 2014-2015 new 4 2" xfId="20789" xr:uid="{00000000-0005-0000-0000-000064730000}"/>
    <cellStyle name="T_DK 2014-2015 new 4 2 2" xfId="37252" xr:uid="{00000000-0005-0000-0000-000065730000}"/>
    <cellStyle name="T_DK 2014-2015 new 4 3" xfId="37251" xr:uid="{00000000-0005-0000-0000-000066730000}"/>
    <cellStyle name="T_DK 2014-2015 new 5" xfId="11622" xr:uid="{00000000-0005-0000-0000-000067730000}"/>
    <cellStyle name="T_DK 2014-2015 new 5 2" xfId="20812" xr:uid="{00000000-0005-0000-0000-000068730000}"/>
    <cellStyle name="T_DK 2014-2015 new 5 2 2" xfId="37254" xr:uid="{00000000-0005-0000-0000-000069730000}"/>
    <cellStyle name="T_DK 2014-2015 new 5 3" xfId="37253" xr:uid="{00000000-0005-0000-0000-00006A730000}"/>
    <cellStyle name="T_DK 2014-2015 new 6" xfId="20805" xr:uid="{00000000-0005-0000-0000-00006B730000}"/>
    <cellStyle name="T_DK 2014-2015 new 6 2" xfId="37255" xr:uid="{00000000-0005-0000-0000-00006C730000}"/>
    <cellStyle name="T_DK 2014-2015 new 7" xfId="37240" xr:uid="{00000000-0005-0000-0000-00006D730000}"/>
    <cellStyle name="T_DK 2014-2015 new_05-12  KH trung han 2016-2020 - Liem Thinh edited" xfId="4189" xr:uid="{00000000-0005-0000-0000-00006E730000}"/>
    <cellStyle name="T_DK 2014-2015 new_05-12  KH trung han 2016-2020 - Liem Thinh edited 2" xfId="11623" xr:uid="{00000000-0005-0000-0000-00006F730000}"/>
    <cellStyle name="T_DK 2014-2015 new_05-12  KH trung han 2016-2020 - Liem Thinh edited 2 2" xfId="11624" xr:uid="{00000000-0005-0000-0000-000070730000}"/>
    <cellStyle name="T_DK 2014-2015 new_05-12  KH trung han 2016-2020 - Liem Thinh edited 2 2 2" xfId="20814" xr:uid="{00000000-0005-0000-0000-000071730000}"/>
    <cellStyle name="T_DK 2014-2015 new_05-12  KH trung han 2016-2020 - Liem Thinh edited 2 2 2 2" xfId="37259" xr:uid="{00000000-0005-0000-0000-000072730000}"/>
    <cellStyle name="T_DK 2014-2015 new_05-12  KH trung han 2016-2020 - Liem Thinh edited 2 2 3" xfId="37258" xr:uid="{00000000-0005-0000-0000-000073730000}"/>
    <cellStyle name="T_DK 2014-2015 new_05-12  KH trung han 2016-2020 - Liem Thinh edited 2 3" xfId="11625" xr:uid="{00000000-0005-0000-0000-000074730000}"/>
    <cellStyle name="T_DK 2014-2015 new_05-12  KH trung han 2016-2020 - Liem Thinh edited 2 3 2" xfId="20815" xr:uid="{00000000-0005-0000-0000-000075730000}"/>
    <cellStyle name="T_DK 2014-2015 new_05-12  KH trung han 2016-2020 - Liem Thinh edited 2 3 2 2" xfId="37261" xr:uid="{00000000-0005-0000-0000-000076730000}"/>
    <cellStyle name="T_DK 2014-2015 new_05-12  KH trung han 2016-2020 - Liem Thinh edited 2 3 3" xfId="37260" xr:uid="{00000000-0005-0000-0000-000077730000}"/>
    <cellStyle name="T_DK 2014-2015 new_05-12  KH trung han 2016-2020 - Liem Thinh edited 2 4" xfId="20813" xr:uid="{00000000-0005-0000-0000-000078730000}"/>
    <cellStyle name="T_DK 2014-2015 new_05-12  KH trung han 2016-2020 - Liem Thinh edited 2 4 2" xfId="37262" xr:uid="{00000000-0005-0000-0000-000079730000}"/>
    <cellStyle name="T_DK 2014-2015 new_05-12  KH trung han 2016-2020 - Liem Thinh edited 2 5" xfId="37257" xr:uid="{00000000-0005-0000-0000-00007A730000}"/>
    <cellStyle name="T_DK 2014-2015 new_05-12  KH trung han 2016-2020 - Liem Thinh edited 3" xfId="2529" xr:uid="{00000000-0005-0000-0000-00007B730000}"/>
    <cellStyle name="T_DK 2014-2015 new_05-12  KH trung han 2016-2020 - Liem Thinh edited 3 2" xfId="11626" xr:uid="{00000000-0005-0000-0000-00007C730000}"/>
    <cellStyle name="T_DK 2014-2015 new_05-12  KH trung han 2016-2020 - Liem Thinh edited 3 2 2" xfId="20816" xr:uid="{00000000-0005-0000-0000-00007D730000}"/>
    <cellStyle name="T_DK 2014-2015 new_05-12  KH trung han 2016-2020 - Liem Thinh edited 3 2 2 2" xfId="37265" xr:uid="{00000000-0005-0000-0000-00007E730000}"/>
    <cellStyle name="T_DK 2014-2015 new_05-12  KH trung han 2016-2020 - Liem Thinh edited 3 2 3" xfId="37264" xr:uid="{00000000-0005-0000-0000-00007F730000}"/>
    <cellStyle name="T_DK 2014-2015 new_05-12  KH trung han 2016-2020 - Liem Thinh edited 3 3" xfId="16079" xr:uid="{00000000-0005-0000-0000-000080730000}"/>
    <cellStyle name="T_DK 2014-2015 new_05-12  KH trung han 2016-2020 - Liem Thinh edited 3 3 2" xfId="37266" xr:uid="{00000000-0005-0000-0000-000081730000}"/>
    <cellStyle name="T_DK 2014-2015 new_05-12  KH trung han 2016-2020 - Liem Thinh edited 3 4" xfId="37263" xr:uid="{00000000-0005-0000-0000-000082730000}"/>
    <cellStyle name="T_DK 2014-2015 new_05-12  KH trung han 2016-2020 - Liem Thinh edited 4" xfId="6062" xr:uid="{00000000-0005-0000-0000-000083730000}"/>
    <cellStyle name="T_DK 2014-2015 new_05-12  KH trung han 2016-2020 - Liem Thinh edited 4 2" xfId="17289" xr:uid="{00000000-0005-0000-0000-000084730000}"/>
    <cellStyle name="T_DK 2014-2015 new_05-12  KH trung han 2016-2020 - Liem Thinh edited 4 2 2" xfId="37268" xr:uid="{00000000-0005-0000-0000-000085730000}"/>
    <cellStyle name="T_DK 2014-2015 new_05-12  KH trung han 2016-2020 - Liem Thinh edited 4 3" xfId="37267" xr:uid="{00000000-0005-0000-0000-000086730000}"/>
    <cellStyle name="T_DK 2014-2015 new_05-12  KH trung han 2016-2020 - Liem Thinh edited 5" xfId="11627" xr:uid="{00000000-0005-0000-0000-000087730000}"/>
    <cellStyle name="T_DK 2014-2015 new_05-12  KH trung han 2016-2020 - Liem Thinh edited 5 2" xfId="20817" xr:uid="{00000000-0005-0000-0000-000088730000}"/>
    <cellStyle name="T_DK 2014-2015 new_05-12  KH trung han 2016-2020 - Liem Thinh edited 5 2 2" xfId="37270" xr:uid="{00000000-0005-0000-0000-000089730000}"/>
    <cellStyle name="T_DK 2014-2015 new_05-12  KH trung han 2016-2020 - Liem Thinh edited 5 3" xfId="37269" xr:uid="{00000000-0005-0000-0000-00008A730000}"/>
    <cellStyle name="T_DK 2014-2015 new_05-12  KH trung han 2016-2020 - Liem Thinh edited 6" xfId="16678" xr:uid="{00000000-0005-0000-0000-00008B730000}"/>
    <cellStyle name="T_DK 2014-2015 new_05-12  KH trung han 2016-2020 - Liem Thinh edited 6 2" xfId="37271" xr:uid="{00000000-0005-0000-0000-00008C730000}"/>
    <cellStyle name="T_DK 2014-2015 new_05-12  KH trung han 2016-2020 - Liem Thinh edited 7" xfId="37256" xr:uid="{00000000-0005-0000-0000-00008D730000}"/>
    <cellStyle name="T_DK 2014-2015 new_Copy of 05-12  KH trung han 2016-2020 - Liem Thinh edited (1)" xfId="11628" xr:uid="{00000000-0005-0000-0000-00008E730000}"/>
    <cellStyle name="T_DK 2014-2015 new_Copy of 05-12  KH trung han 2016-2020 - Liem Thinh edited (1) 2" xfId="11629" xr:uid="{00000000-0005-0000-0000-00008F730000}"/>
    <cellStyle name="T_DK 2014-2015 new_Copy of 05-12  KH trung han 2016-2020 - Liem Thinh edited (1) 2 2" xfId="11630" xr:uid="{00000000-0005-0000-0000-000090730000}"/>
    <cellStyle name="T_DK 2014-2015 new_Copy of 05-12  KH trung han 2016-2020 - Liem Thinh edited (1) 2 2 2" xfId="20820" xr:uid="{00000000-0005-0000-0000-000091730000}"/>
    <cellStyle name="T_DK 2014-2015 new_Copy of 05-12  KH trung han 2016-2020 - Liem Thinh edited (1) 2 2 2 2" xfId="37275" xr:uid="{00000000-0005-0000-0000-000092730000}"/>
    <cellStyle name="T_DK 2014-2015 new_Copy of 05-12  KH trung han 2016-2020 - Liem Thinh edited (1) 2 2 3" xfId="37274" xr:uid="{00000000-0005-0000-0000-000093730000}"/>
    <cellStyle name="T_DK 2014-2015 new_Copy of 05-12  KH trung han 2016-2020 - Liem Thinh edited (1) 2 3" xfId="11631" xr:uid="{00000000-0005-0000-0000-000094730000}"/>
    <cellStyle name="T_DK 2014-2015 new_Copy of 05-12  KH trung han 2016-2020 - Liem Thinh edited (1) 2 3 2" xfId="20821" xr:uid="{00000000-0005-0000-0000-000095730000}"/>
    <cellStyle name="T_DK 2014-2015 new_Copy of 05-12  KH trung han 2016-2020 - Liem Thinh edited (1) 2 3 2 2" xfId="37277" xr:uid="{00000000-0005-0000-0000-000096730000}"/>
    <cellStyle name="T_DK 2014-2015 new_Copy of 05-12  KH trung han 2016-2020 - Liem Thinh edited (1) 2 3 3" xfId="37276" xr:uid="{00000000-0005-0000-0000-000097730000}"/>
    <cellStyle name="T_DK 2014-2015 new_Copy of 05-12  KH trung han 2016-2020 - Liem Thinh edited (1) 2 4" xfId="20819" xr:uid="{00000000-0005-0000-0000-000098730000}"/>
    <cellStyle name="T_DK 2014-2015 new_Copy of 05-12  KH trung han 2016-2020 - Liem Thinh edited (1) 2 4 2" xfId="37278" xr:uid="{00000000-0005-0000-0000-000099730000}"/>
    <cellStyle name="T_DK 2014-2015 new_Copy of 05-12  KH trung han 2016-2020 - Liem Thinh edited (1) 2 5" xfId="37273" xr:uid="{00000000-0005-0000-0000-00009A730000}"/>
    <cellStyle name="T_DK 2014-2015 new_Copy of 05-12  KH trung han 2016-2020 - Liem Thinh edited (1) 3" xfId="5002" xr:uid="{00000000-0005-0000-0000-00009B730000}"/>
    <cellStyle name="T_DK 2014-2015 new_Copy of 05-12  KH trung han 2016-2020 - Liem Thinh edited (1) 3 2" xfId="11632" xr:uid="{00000000-0005-0000-0000-00009C730000}"/>
    <cellStyle name="T_DK 2014-2015 new_Copy of 05-12  KH trung han 2016-2020 - Liem Thinh edited (1) 3 2 2" xfId="20822" xr:uid="{00000000-0005-0000-0000-00009D730000}"/>
    <cellStyle name="T_DK 2014-2015 new_Copy of 05-12  KH trung han 2016-2020 - Liem Thinh edited (1) 3 2 2 2" xfId="37281" xr:uid="{00000000-0005-0000-0000-00009E730000}"/>
    <cellStyle name="T_DK 2014-2015 new_Copy of 05-12  KH trung han 2016-2020 - Liem Thinh edited (1) 3 2 3" xfId="37280" xr:uid="{00000000-0005-0000-0000-00009F730000}"/>
    <cellStyle name="T_DK 2014-2015 new_Copy of 05-12  KH trung han 2016-2020 - Liem Thinh edited (1) 3 3" xfId="16933" xr:uid="{00000000-0005-0000-0000-0000A0730000}"/>
    <cellStyle name="T_DK 2014-2015 new_Copy of 05-12  KH trung han 2016-2020 - Liem Thinh edited (1) 3 3 2" xfId="37282" xr:uid="{00000000-0005-0000-0000-0000A1730000}"/>
    <cellStyle name="T_DK 2014-2015 new_Copy of 05-12  KH trung han 2016-2020 - Liem Thinh edited (1) 3 4" xfId="37279" xr:uid="{00000000-0005-0000-0000-0000A2730000}"/>
    <cellStyle name="T_DK 2014-2015 new_Copy of 05-12  KH trung han 2016-2020 - Liem Thinh edited (1) 4" xfId="8035" xr:uid="{00000000-0005-0000-0000-0000A3730000}"/>
    <cellStyle name="T_DK 2014-2015 new_Copy of 05-12  KH trung han 2016-2020 - Liem Thinh edited (1) 4 2" xfId="18138" xr:uid="{00000000-0005-0000-0000-0000A4730000}"/>
    <cellStyle name="T_DK 2014-2015 new_Copy of 05-12  KH trung han 2016-2020 - Liem Thinh edited (1) 4 2 2" xfId="37284" xr:uid="{00000000-0005-0000-0000-0000A5730000}"/>
    <cellStyle name="T_DK 2014-2015 new_Copy of 05-12  KH trung han 2016-2020 - Liem Thinh edited (1) 4 3" xfId="37283" xr:uid="{00000000-0005-0000-0000-0000A6730000}"/>
    <cellStyle name="T_DK 2014-2015 new_Copy of 05-12  KH trung han 2016-2020 - Liem Thinh edited (1) 5" xfId="9060" xr:uid="{00000000-0005-0000-0000-0000A7730000}"/>
    <cellStyle name="T_DK 2014-2015 new_Copy of 05-12  KH trung han 2016-2020 - Liem Thinh edited (1) 5 2" xfId="18482" xr:uid="{00000000-0005-0000-0000-0000A8730000}"/>
    <cellStyle name="T_DK 2014-2015 new_Copy of 05-12  KH trung han 2016-2020 - Liem Thinh edited (1) 5 2 2" xfId="37286" xr:uid="{00000000-0005-0000-0000-0000A9730000}"/>
    <cellStyle name="T_DK 2014-2015 new_Copy of 05-12  KH trung han 2016-2020 - Liem Thinh edited (1) 5 3" xfId="37285" xr:uid="{00000000-0005-0000-0000-0000AA730000}"/>
    <cellStyle name="T_DK 2014-2015 new_Copy of 05-12  KH trung han 2016-2020 - Liem Thinh edited (1) 6" xfId="20818" xr:uid="{00000000-0005-0000-0000-0000AB730000}"/>
    <cellStyle name="T_DK 2014-2015 new_Copy of 05-12  KH trung han 2016-2020 - Liem Thinh edited (1) 6 2" xfId="37287" xr:uid="{00000000-0005-0000-0000-0000AC730000}"/>
    <cellStyle name="T_DK 2014-2015 new_Copy of 05-12  KH trung han 2016-2020 - Liem Thinh edited (1) 7" xfId="37272" xr:uid="{00000000-0005-0000-0000-0000AD730000}"/>
    <cellStyle name="T_DK KH CBDT 2014 11-11-2013" xfId="11633" xr:uid="{00000000-0005-0000-0000-0000AE730000}"/>
    <cellStyle name="T_DK KH CBDT 2014 11-11-2013 2" xfId="11634" xr:uid="{00000000-0005-0000-0000-0000AF730000}"/>
    <cellStyle name="T_DK KH CBDT 2014 11-11-2013 2 2" xfId="2982" xr:uid="{00000000-0005-0000-0000-0000B0730000}"/>
    <cellStyle name="T_DK KH CBDT 2014 11-11-2013 2 2 2" xfId="16246" xr:uid="{00000000-0005-0000-0000-0000B1730000}"/>
    <cellStyle name="T_DK KH CBDT 2014 11-11-2013 2 2 2 2" xfId="37291" xr:uid="{00000000-0005-0000-0000-0000B2730000}"/>
    <cellStyle name="T_DK KH CBDT 2014 11-11-2013 2 2 3" xfId="37290" xr:uid="{00000000-0005-0000-0000-0000B3730000}"/>
    <cellStyle name="T_DK KH CBDT 2014 11-11-2013 2 3" xfId="6382" xr:uid="{00000000-0005-0000-0000-0000B4730000}"/>
    <cellStyle name="T_DK KH CBDT 2014 11-11-2013 2 3 2" xfId="17385" xr:uid="{00000000-0005-0000-0000-0000B5730000}"/>
    <cellStyle name="T_DK KH CBDT 2014 11-11-2013 2 3 2 2" xfId="37293" xr:uid="{00000000-0005-0000-0000-0000B6730000}"/>
    <cellStyle name="T_DK KH CBDT 2014 11-11-2013 2 3 3" xfId="37292" xr:uid="{00000000-0005-0000-0000-0000B7730000}"/>
    <cellStyle name="T_DK KH CBDT 2014 11-11-2013 2 4" xfId="20824" xr:uid="{00000000-0005-0000-0000-0000B8730000}"/>
    <cellStyle name="T_DK KH CBDT 2014 11-11-2013 2 4 2" xfId="37294" xr:uid="{00000000-0005-0000-0000-0000B9730000}"/>
    <cellStyle name="T_DK KH CBDT 2014 11-11-2013 2 5" xfId="37289" xr:uid="{00000000-0005-0000-0000-0000BA730000}"/>
    <cellStyle name="T_DK KH CBDT 2014 11-11-2013 3" xfId="2909" xr:uid="{00000000-0005-0000-0000-0000BB730000}"/>
    <cellStyle name="T_DK KH CBDT 2014 11-11-2013 3 2" xfId="2034" xr:uid="{00000000-0005-0000-0000-0000BC730000}"/>
    <cellStyle name="T_DK KH CBDT 2014 11-11-2013 3 2 2" xfId="15923" xr:uid="{00000000-0005-0000-0000-0000BD730000}"/>
    <cellStyle name="T_DK KH CBDT 2014 11-11-2013 3 2 2 2" xfId="37297" xr:uid="{00000000-0005-0000-0000-0000BE730000}"/>
    <cellStyle name="T_DK KH CBDT 2014 11-11-2013 3 2 3" xfId="37296" xr:uid="{00000000-0005-0000-0000-0000BF730000}"/>
    <cellStyle name="T_DK KH CBDT 2014 11-11-2013 3 3" xfId="16219" xr:uid="{00000000-0005-0000-0000-0000C0730000}"/>
    <cellStyle name="T_DK KH CBDT 2014 11-11-2013 3 3 2" xfId="37298" xr:uid="{00000000-0005-0000-0000-0000C1730000}"/>
    <cellStyle name="T_DK KH CBDT 2014 11-11-2013 3 4" xfId="37295" xr:uid="{00000000-0005-0000-0000-0000C2730000}"/>
    <cellStyle name="T_DK KH CBDT 2014 11-11-2013 4" xfId="5766" xr:uid="{00000000-0005-0000-0000-0000C3730000}"/>
    <cellStyle name="T_DK KH CBDT 2014 11-11-2013 4 2" xfId="17200" xr:uid="{00000000-0005-0000-0000-0000C4730000}"/>
    <cellStyle name="T_DK KH CBDT 2014 11-11-2013 4 2 2" xfId="37300" xr:uid="{00000000-0005-0000-0000-0000C5730000}"/>
    <cellStyle name="T_DK KH CBDT 2014 11-11-2013 4 3" xfId="37299" xr:uid="{00000000-0005-0000-0000-0000C6730000}"/>
    <cellStyle name="T_DK KH CBDT 2014 11-11-2013 5" xfId="5771" xr:uid="{00000000-0005-0000-0000-0000C7730000}"/>
    <cellStyle name="T_DK KH CBDT 2014 11-11-2013 5 2" xfId="17201" xr:uid="{00000000-0005-0000-0000-0000C8730000}"/>
    <cellStyle name="T_DK KH CBDT 2014 11-11-2013 5 2 2" xfId="37302" xr:uid="{00000000-0005-0000-0000-0000C9730000}"/>
    <cellStyle name="T_DK KH CBDT 2014 11-11-2013 5 3" xfId="37301" xr:uid="{00000000-0005-0000-0000-0000CA730000}"/>
    <cellStyle name="T_DK KH CBDT 2014 11-11-2013 6" xfId="20823" xr:uid="{00000000-0005-0000-0000-0000CB730000}"/>
    <cellStyle name="T_DK KH CBDT 2014 11-11-2013 6 2" xfId="37303" xr:uid="{00000000-0005-0000-0000-0000CC730000}"/>
    <cellStyle name="T_DK KH CBDT 2014 11-11-2013 7" xfId="37288" xr:uid="{00000000-0005-0000-0000-0000CD730000}"/>
    <cellStyle name="T_DK KH CBDT 2014 11-11-2013(1)" xfId="5908" xr:uid="{00000000-0005-0000-0000-0000CE730000}"/>
    <cellStyle name="T_DK KH CBDT 2014 11-11-2013(1) 2" xfId="11635" xr:uid="{00000000-0005-0000-0000-0000CF730000}"/>
    <cellStyle name="T_DK KH CBDT 2014 11-11-2013(1) 2 2" xfId="1942" xr:uid="{00000000-0005-0000-0000-0000D0730000}"/>
    <cellStyle name="T_DK KH CBDT 2014 11-11-2013(1) 2 2 2" xfId="15889" xr:uid="{00000000-0005-0000-0000-0000D1730000}"/>
    <cellStyle name="T_DK KH CBDT 2014 11-11-2013(1) 2 2 2 2" xfId="37307" xr:uid="{00000000-0005-0000-0000-0000D2730000}"/>
    <cellStyle name="T_DK KH CBDT 2014 11-11-2013(1) 2 2 3" xfId="37306" xr:uid="{00000000-0005-0000-0000-0000D3730000}"/>
    <cellStyle name="T_DK KH CBDT 2014 11-11-2013(1) 2 3" xfId="7049" xr:uid="{00000000-0005-0000-0000-0000D4730000}"/>
    <cellStyle name="T_DK KH CBDT 2014 11-11-2013(1) 2 3 2" xfId="17750" xr:uid="{00000000-0005-0000-0000-0000D5730000}"/>
    <cellStyle name="T_DK KH CBDT 2014 11-11-2013(1) 2 3 2 2" xfId="37309" xr:uid="{00000000-0005-0000-0000-0000D6730000}"/>
    <cellStyle name="T_DK KH CBDT 2014 11-11-2013(1) 2 3 3" xfId="37308" xr:uid="{00000000-0005-0000-0000-0000D7730000}"/>
    <cellStyle name="T_DK KH CBDT 2014 11-11-2013(1) 2 4" xfId="20825" xr:uid="{00000000-0005-0000-0000-0000D8730000}"/>
    <cellStyle name="T_DK KH CBDT 2014 11-11-2013(1) 2 4 2" xfId="37310" xr:uid="{00000000-0005-0000-0000-0000D9730000}"/>
    <cellStyle name="T_DK KH CBDT 2014 11-11-2013(1) 2 5" xfId="37305" xr:uid="{00000000-0005-0000-0000-0000DA730000}"/>
    <cellStyle name="T_DK KH CBDT 2014 11-11-2013(1) 3" xfId="11636" xr:uid="{00000000-0005-0000-0000-0000DB730000}"/>
    <cellStyle name="T_DK KH CBDT 2014 11-11-2013(1) 3 2" xfId="11637" xr:uid="{00000000-0005-0000-0000-0000DC730000}"/>
    <cellStyle name="T_DK KH CBDT 2014 11-11-2013(1) 3 2 2" xfId="20827" xr:uid="{00000000-0005-0000-0000-0000DD730000}"/>
    <cellStyle name="T_DK KH CBDT 2014 11-11-2013(1) 3 2 2 2" xfId="37313" xr:uid="{00000000-0005-0000-0000-0000DE730000}"/>
    <cellStyle name="T_DK KH CBDT 2014 11-11-2013(1) 3 2 3" xfId="37312" xr:uid="{00000000-0005-0000-0000-0000DF730000}"/>
    <cellStyle name="T_DK KH CBDT 2014 11-11-2013(1) 3 3" xfId="20826" xr:uid="{00000000-0005-0000-0000-0000E0730000}"/>
    <cellStyle name="T_DK KH CBDT 2014 11-11-2013(1) 3 3 2" xfId="37314" xr:uid="{00000000-0005-0000-0000-0000E1730000}"/>
    <cellStyle name="T_DK KH CBDT 2014 11-11-2013(1) 3 4" xfId="37311" xr:uid="{00000000-0005-0000-0000-0000E2730000}"/>
    <cellStyle name="T_DK KH CBDT 2014 11-11-2013(1) 4" xfId="11638" xr:uid="{00000000-0005-0000-0000-0000E3730000}"/>
    <cellStyle name="T_DK KH CBDT 2014 11-11-2013(1) 4 2" xfId="20828" xr:uid="{00000000-0005-0000-0000-0000E4730000}"/>
    <cellStyle name="T_DK KH CBDT 2014 11-11-2013(1) 4 2 2" xfId="37316" xr:uid="{00000000-0005-0000-0000-0000E5730000}"/>
    <cellStyle name="T_DK KH CBDT 2014 11-11-2013(1) 4 3" xfId="37315" xr:uid="{00000000-0005-0000-0000-0000E6730000}"/>
    <cellStyle name="T_DK KH CBDT 2014 11-11-2013(1) 5" xfId="515" xr:uid="{00000000-0005-0000-0000-0000E7730000}"/>
    <cellStyle name="T_DK KH CBDT 2014 11-11-2013(1) 5 2" xfId="15350" xr:uid="{00000000-0005-0000-0000-0000E8730000}"/>
    <cellStyle name="T_DK KH CBDT 2014 11-11-2013(1) 5 2 2" xfId="37318" xr:uid="{00000000-0005-0000-0000-0000E9730000}"/>
    <cellStyle name="T_DK KH CBDT 2014 11-11-2013(1) 5 3" xfId="37317" xr:uid="{00000000-0005-0000-0000-0000EA730000}"/>
    <cellStyle name="T_DK KH CBDT 2014 11-11-2013(1) 6" xfId="17243" xr:uid="{00000000-0005-0000-0000-0000EB730000}"/>
    <cellStyle name="T_DK KH CBDT 2014 11-11-2013(1) 6 2" xfId="37319" xr:uid="{00000000-0005-0000-0000-0000EC730000}"/>
    <cellStyle name="T_DK KH CBDT 2014 11-11-2013(1) 7" xfId="37304" xr:uid="{00000000-0005-0000-0000-0000ED730000}"/>
    <cellStyle name="T_DK KH CBDT 2014 11-11-2013(1)_05-12  KH trung han 2016-2020 - Liem Thinh edited" xfId="11639" xr:uid="{00000000-0005-0000-0000-0000EE730000}"/>
    <cellStyle name="T_DK KH CBDT 2014 11-11-2013(1)_05-12  KH trung han 2016-2020 - Liem Thinh edited 2" xfId="11640" xr:uid="{00000000-0005-0000-0000-0000EF730000}"/>
    <cellStyle name="T_DK KH CBDT 2014 11-11-2013(1)_05-12  KH trung han 2016-2020 - Liem Thinh edited 2 2" xfId="11641" xr:uid="{00000000-0005-0000-0000-0000F0730000}"/>
    <cellStyle name="T_DK KH CBDT 2014 11-11-2013(1)_05-12  KH trung han 2016-2020 - Liem Thinh edited 2 2 2" xfId="20831" xr:uid="{00000000-0005-0000-0000-0000F1730000}"/>
    <cellStyle name="T_DK KH CBDT 2014 11-11-2013(1)_05-12  KH trung han 2016-2020 - Liem Thinh edited 2 2 2 2" xfId="37323" xr:uid="{00000000-0005-0000-0000-0000F2730000}"/>
    <cellStyle name="T_DK KH CBDT 2014 11-11-2013(1)_05-12  KH trung han 2016-2020 - Liem Thinh edited 2 2 3" xfId="37322" xr:uid="{00000000-0005-0000-0000-0000F3730000}"/>
    <cellStyle name="T_DK KH CBDT 2014 11-11-2013(1)_05-12  KH trung han 2016-2020 - Liem Thinh edited 2 3" xfId="11643" xr:uid="{00000000-0005-0000-0000-0000F4730000}"/>
    <cellStyle name="T_DK KH CBDT 2014 11-11-2013(1)_05-12  KH trung han 2016-2020 - Liem Thinh edited 2 3 2" xfId="20833" xr:uid="{00000000-0005-0000-0000-0000F5730000}"/>
    <cellStyle name="T_DK KH CBDT 2014 11-11-2013(1)_05-12  KH trung han 2016-2020 - Liem Thinh edited 2 3 2 2" xfId="37325" xr:uid="{00000000-0005-0000-0000-0000F6730000}"/>
    <cellStyle name="T_DK KH CBDT 2014 11-11-2013(1)_05-12  KH trung han 2016-2020 - Liem Thinh edited 2 3 3" xfId="37324" xr:uid="{00000000-0005-0000-0000-0000F7730000}"/>
    <cellStyle name="T_DK KH CBDT 2014 11-11-2013(1)_05-12  KH trung han 2016-2020 - Liem Thinh edited 2 4" xfId="20830" xr:uid="{00000000-0005-0000-0000-0000F8730000}"/>
    <cellStyle name="T_DK KH CBDT 2014 11-11-2013(1)_05-12  KH trung han 2016-2020 - Liem Thinh edited 2 4 2" xfId="37326" xr:uid="{00000000-0005-0000-0000-0000F9730000}"/>
    <cellStyle name="T_DK KH CBDT 2014 11-11-2013(1)_05-12  KH trung han 2016-2020 - Liem Thinh edited 2 5" xfId="37321" xr:uid="{00000000-0005-0000-0000-0000FA730000}"/>
    <cellStyle name="T_DK KH CBDT 2014 11-11-2013(1)_05-12  KH trung han 2016-2020 - Liem Thinh edited 3" xfId="11645" xr:uid="{00000000-0005-0000-0000-0000FB730000}"/>
    <cellStyle name="T_DK KH CBDT 2014 11-11-2013(1)_05-12  KH trung han 2016-2020 - Liem Thinh edited 3 2" xfId="11646" xr:uid="{00000000-0005-0000-0000-0000FC730000}"/>
    <cellStyle name="T_DK KH CBDT 2014 11-11-2013(1)_05-12  KH trung han 2016-2020 - Liem Thinh edited 3 2 2" xfId="20836" xr:uid="{00000000-0005-0000-0000-0000FD730000}"/>
    <cellStyle name="T_DK KH CBDT 2014 11-11-2013(1)_05-12  KH trung han 2016-2020 - Liem Thinh edited 3 2 2 2" xfId="37329" xr:uid="{00000000-0005-0000-0000-0000FE730000}"/>
    <cellStyle name="T_DK KH CBDT 2014 11-11-2013(1)_05-12  KH trung han 2016-2020 - Liem Thinh edited 3 2 3" xfId="37328" xr:uid="{00000000-0005-0000-0000-0000FF730000}"/>
    <cellStyle name="T_DK KH CBDT 2014 11-11-2013(1)_05-12  KH trung han 2016-2020 - Liem Thinh edited 3 3" xfId="20835" xr:uid="{00000000-0005-0000-0000-000000740000}"/>
    <cellStyle name="T_DK KH CBDT 2014 11-11-2013(1)_05-12  KH trung han 2016-2020 - Liem Thinh edited 3 3 2" xfId="37330" xr:uid="{00000000-0005-0000-0000-000001740000}"/>
    <cellStyle name="T_DK KH CBDT 2014 11-11-2013(1)_05-12  KH trung han 2016-2020 - Liem Thinh edited 3 4" xfId="37327" xr:uid="{00000000-0005-0000-0000-000002740000}"/>
    <cellStyle name="T_DK KH CBDT 2014 11-11-2013(1)_05-12  KH trung han 2016-2020 - Liem Thinh edited 4" xfId="8688" xr:uid="{00000000-0005-0000-0000-000003740000}"/>
    <cellStyle name="T_DK KH CBDT 2014 11-11-2013(1)_05-12  KH trung han 2016-2020 - Liem Thinh edited 4 2" xfId="18331" xr:uid="{00000000-0005-0000-0000-000004740000}"/>
    <cellStyle name="T_DK KH CBDT 2014 11-11-2013(1)_05-12  KH trung han 2016-2020 - Liem Thinh edited 4 2 2" xfId="37332" xr:uid="{00000000-0005-0000-0000-000005740000}"/>
    <cellStyle name="T_DK KH CBDT 2014 11-11-2013(1)_05-12  KH trung han 2016-2020 - Liem Thinh edited 4 3" xfId="37331" xr:uid="{00000000-0005-0000-0000-000006740000}"/>
    <cellStyle name="T_DK KH CBDT 2014 11-11-2013(1)_05-12  KH trung han 2016-2020 - Liem Thinh edited 5" xfId="8691" xr:uid="{00000000-0005-0000-0000-000007740000}"/>
    <cellStyle name="T_DK KH CBDT 2014 11-11-2013(1)_05-12  KH trung han 2016-2020 - Liem Thinh edited 5 2" xfId="18332" xr:uid="{00000000-0005-0000-0000-000008740000}"/>
    <cellStyle name="T_DK KH CBDT 2014 11-11-2013(1)_05-12  KH trung han 2016-2020 - Liem Thinh edited 5 2 2" xfId="37334" xr:uid="{00000000-0005-0000-0000-000009740000}"/>
    <cellStyle name="T_DK KH CBDT 2014 11-11-2013(1)_05-12  KH trung han 2016-2020 - Liem Thinh edited 5 3" xfId="37333" xr:uid="{00000000-0005-0000-0000-00000A740000}"/>
    <cellStyle name="T_DK KH CBDT 2014 11-11-2013(1)_05-12  KH trung han 2016-2020 - Liem Thinh edited 6" xfId="20829" xr:uid="{00000000-0005-0000-0000-00000B740000}"/>
    <cellStyle name="T_DK KH CBDT 2014 11-11-2013(1)_05-12  KH trung han 2016-2020 - Liem Thinh edited 6 2" xfId="37335" xr:uid="{00000000-0005-0000-0000-00000C740000}"/>
    <cellStyle name="T_DK KH CBDT 2014 11-11-2013(1)_05-12  KH trung han 2016-2020 - Liem Thinh edited 7" xfId="37320" xr:uid="{00000000-0005-0000-0000-00000D740000}"/>
    <cellStyle name="T_DK KH CBDT 2014 11-11-2013(1)_Copy of 05-12  KH trung han 2016-2020 - Liem Thinh edited (1)" xfId="5376" xr:uid="{00000000-0005-0000-0000-00000E740000}"/>
    <cellStyle name="T_DK KH CBDT 2014 11-11-2013(1)_Copy of 05-12  KH trung han 2016-2020 - Liem Thinh edited (1) 2" xfId="11648" xr:uid="{00000000-0005-0000-0000-00000F740000}"/>
    <cellStyle name="T_DK KH CBDT 2014 11-11-2013(1)_Copy of 05-12  KH trung han 2016-2020 - Liem Thinh edited (1) 2 2" xfId="11649" xr:uid="{00000000-0005-0000-0000-000010740000}"/>
    <cellStyle name="T_DK KH CBDT 2014 11-11-2013(1)_Copy of 05-12  KH trung han 2016-2020 - Liem Thinh edited (1) 2 2 2" xfId="20839" xr:uid="{00000000-0005-0000-0000-000011740000}"/>
    <cellStyle name="T_DK KH CBDT 2014 11-11-2013(1)_Copy of 05-12  KH trung han 2016-2020 - Liem Thinh edited (1) 2 2 2 2" xfId="37339" xr:uid="{00000000-0005-0000-0000-000012740000}"/>
    <cellStyle name="T_DK KH CBDT 2014 11-11-2013(1)_Copy of 05-12  KH trung han 2016-2020 - Liem Thinh edited (1) 2 2 3" xfId="37338" xr:uid="{00000000-0005-0000-0000-000013740000}"/>
    <cellStyle name="T_DK KH CBDT 2014 11-11-2013(1)_Copy of 05-12  KH trung han 2016-2020 - Liem Thinh edited (1) 2 3" xfId="11650" xr:uid="{00000000-0005-0000-0000-000014740000}"/>
    <cellStyle name="T_DK KH CBDT 2014 11-11-2013(1)_Copy of 05-12  KH trung han 2016-2020 - Liem Thinh edited (1) 2 3 2" xfId="20840" xr:uid="{00000000-0005-0000-0000-000015740000}"/>
    <cellStyle name="T_DK KH CBDT 2014 11-11-2013(1)_Copy of 05-12  KH trung han 2016-2020 - Liem Thinh edited (1) 2 3 2 2" xfId="37341" xr:uid="{00000000-0005-0000-0000-000016740000}"/>
    <cellStyle name="T_DK KH CBDT 2014 11-11-2013(1)_Copy of 05-12  KH trung han 2016-2020 - Liem Thinh edited (1) 2 3 3" xfId="37340" xr:uid="{00000000-0005-0000-0000-000017740000}"/>
    <cellStyle name="T_DK KH CBDT 2014 11-11-2013(1)_Copy of 05-12  KH trung han 2016-2020 - Liem Thinh edited (1) 2 4" xfId="20838" xr:uid="{00000000-0005-0000-0000-000018740000}"/>
    <cellStyle name="T_DK KH CBDT 2014 11-11-2013(1)_Copy of 05-12  KH trung han 2016-2020 - Liem Thinh edited (1) 2 4 2" xfId="37342" xr:uid="{00000000-0005-0000-0000-000019740000}"/>
    <cellStyle name="T_DK KH CBDT 2014 11-11-2013(1)_Copy of 05-12  KH trung han 2016-2020 - Liem Thinh edited (1) 2 5" xfId="37337" xr:uid="{00000000-0005-0000-0000-00001A740000}"/>
    <cellStyle name="T_DK KH CBDT 2014 11-11-2013(1)_Copy of 05-12  KH trung han 2016-2020 - Liem Thinh edited (1) 3" xfId="11272" xr:uid="{00000000-0005-0000-0000-00001B740000}"/>
    <cellStyle name="T_DK KH CBDT 2014 11-11-2013(1)_Copy of 05-12  KH trung han 2016-2020 - Liem Thinh edited (1) 3 2" xfId="11651" xr:uid="{00000000-0005-0000-0000-00001C740000}"/>
    <cellStyle name="T_DK KH CBDT 2014 11-11-2013(1)_Copy of 05-12  KH trung han 2016-2020 - Liem Thinh edited (1) 3 2 2" xfId="20841" xr:uid="{00000000-0005-0000-0000-00001D740000}"/>
    <cellStyle name="T_DK KH CBDT 2014 11-11-2013(1)_Copy of 05-12  KH trung han 2016-2020 - Liem Thinh edited (1) 3 2 2 2" xfId="37345" xr:uid="{00000000-0005-0000-0000-00001E740000}"/>
    <cellStyle name="T_DK KH CBDT 2014 11-11-2013(1)_Copy of 05-12  KH trung han 2016-2020 - Liem Thinh edited (1) 3 2 3" xfId="37344" xr:uid="{00000000-0005-0000-0000-00001F740000}"/>
    <cellStyle name="T_DK KH CBDT 2014 11-11-2013(1)_Copy of 05-12  KH trung han 2016-2020 - Liem Thinh edited (1) 3 3" xfId="20471" xr:uid="{00000000-0005-0000-0000-000020740000}"/>
    <cellStyle name="T_DK KH CBDT 2014 11-11-2013(1)_Copy of 05-12  KH trung han 2016-2020 - Liem Thinh edited (1) 3 3 2" xfId="37346" xr:uid="{00000000-0005-0000-0000-000021740000}"/>
    <cellStyle name="T_DK KH CBDT 2014 11-11-2013(1)_Copy of 05-12  KH trung han 2016-2020 - Liem Thinh edited (1) 3 4" xfId="37343" xr:uid="{00000000-0005-0000-0000-000022740000}"/>
    <cellStyle name="T_DK KH CBDT 2014 11-11-2013(1)_Copy of 05-12  KH trung han 2016-2020 - Liem Thinh edited (1) 4" xfId="11274" xr:uid="{00000000-0005-0000-0000-000023740000}"/>
    <cellStyle name="T_DK KH CBDT 2014 11-11-2013(1)_Copy of 05-12  KH trung han 2016-2020 - Liem Thinh edited (1) 4 2" xfId="20473" xr:uid="{00000000-0005-0000-0000-000024740000}"/>
    <cellStyle name="T_DK KH CBDT 2014 11-11-2013(1)_Copy of 05-12  KH trung han 2016-2020 - Liem Thinh edited (1) 4 2 2" xfId="37348" xr:uid="{00000000-0005-0000-0000-000025740000}"/>
    <cellStyle name="T_DK KH CBDT 2014 11-11-2013(1)_Copy of 05-12  KH trung han 2016-2020 - Liem Thinh edited (1) 4 3" xfId="37347" xr:uid="{00000000-0005-0000-0000-000026740000}"/>
    <cellStyle name="T_DK KH CBDT 2014 11-11-2013(1)_Copy of 05-12  KH trung han 2016-2020 - Liem Thinh edited (1) 5" xfId="11652" xr:uid="{00000000-0005-0000-0000-000027740000}"/>
    <cellStyle name="T_DK KH CBDT 2014 11-11-2013(1)_Copy of 05-12  KH trung han 2016-2020 - Liem Thinh edited (1) 5 2" xfId="20842" xr:uid="{00000000-0005-0000-0000-000028740000}"/>
    <cellStyle name="T_DK KH CBDT 2014 11-11-2013(1)_Copy of 05-12  KH trung han 2016-2020 - Liem Thinh edited (1) 5 2 2" xfId="37350" xr:uid="{00000000-0005-0000-0000-000029740000}"/>
    <cellStyle name="T_DK KH CBDT 2014 11-11-2013(1)_Copy of 05-12  KH trung han 2016-2020 - Liem Thinh edited (1) 5 3" xfId="37349" xr:uid="{00000000-0005-0000-0000-00002A740000}"/>
    <cellStyle name="T_DK KH CBDT 2014 11-11-2013(1)_Copy of 05-12  KH trung han 2016-2020 - Liem Thinh edited (1) 6" xfId="17056" xr:uid="{00000000-0005-0000-0000-00002B740000}"/>
    <cellStyle name="T_DK KH CBDT 2014 11-11-2013(1)_Copy of 05-12  KH trung han 2016-2020 - Liem Thinh edited (1) 6 2" xfId="37351" xr:uid="{00000000-0005-0000-0000-00002C740000}"/>
    <cellStyle name="T_DK KH CBDT 2014 11-11-2013(1)_Copy of 05-12  KH trung han 2016-2020 - Liem Thinh edited (1) 7" xfId="37336" xr:uid="{00000000-0005-0000-0000-00002D740000}"/>
    <cellStyle name="T_DK KH CBDT 2014 11-11-2013_05-12  KH trung han 2016-2020 - Liem Thinh edited" xfId="11653" xr:uid="{00000000-0005-0000-0000-00002E740000}"/>
    <cellStyle name="T_DK KH CBDT 2014 11-11-2013_05-12  KH trung han 2016-2020 - Liem Thinh edited 2" xfId="11655" xr:uid="{00000000-0005-0000-0000-00002F740000}"/>
    <cellStyle name="T_DK KH CBDT 2014 11-11-2013_05-12  KH trung han 2016-2020 - Liem Thinh edited 2 2" xfId="11657" xr:uid="{00000000-0005-0000-0000-000030740000}"/>
    <cellStyle name="T_DK KH CBDT 2014 11-11-2013_05-12  KH trung han 2016-2020 - Liem Thinh edited 2 2 2" xfId="20847" xr:uid="{00000000-0005-0000-0000-000031740000}"/>
    <cellStyle name="T_DK KH CBDT 2014 11-11-2013_05-12  KH trung han 2016-2020 - Liem Thinh edited 2 2 2 2" xfId="37355" xr:uid="{00000000-0005-0000-0000-000032740000}"/>
    <cellStyle name="T_DK KH CBDT 2014 11-11-2013_05-12  KH trung han 2016-2020 - Liem Thinh edited 2 2 3" xfId="37354" xr:uid="{00000000-0005-0000-0000-000033740000}"/>
    <cellStyle name="T_DK KH CBDT 2014 11-11-2013_05-12  KH trung han 2016-2020 - Liem Thinh edited 2 3" xfId="11658" xr:uid="{00000000-0005-0000-0000-000034740000}"/>
    <cellStyle name="T_DK KH CBDT 2014 11-11-2013_05-12  KH trung han 2016-2020 - Liem Thinh edited 2 3 2" xfId="20848" xr:uid="{00000000-0005-0000-0000-000035740000}"/>
    <cellStyle name="T_DK KH CBDT 2014 11-11-2013_05-12  KH trung han 2016-2020 - Liem Thinh edited 2 3 2 2" xfId="37357" xr:uid="{00000000-0005-0000-0000-000036740000}"/>
    <cellStyle name="T_DK KH CBDT 2014 11-11-2013_05-12  KH trung han 2016-2020 - Liem Thinh edited 2 3 3" xfId="37356" xr:uid="{00000000-0005-0000-0000-000037740000}"/>
    <cellStyle name="T_DK KH CBDT 2014 11-11-2013_05-12  KH trung han 2016-2020 - Liem Thinh edited 2 4" xfId="20845" xr:uid="{00000000-0005-0000-0000-000038740000}"/>
    <cellStyle name="T_DK KH CBDT 2014 11-11-2013_05-12  KH trung han 2016-2020 - Liem Thinh edited 2 4 2" xfId="37358" xr:uid="{00000000-0005-0000-0000-000039740000}"/>
    <cellStyle name="T_DK KH CBDT 2014 11-11-2013_05-12  KH trung han 2016-2020 - Liem Thinh edited 2 5" xfId="37353" xr:uid="{00000000-0005-0000-0000-00003A740000}"/>
    <cellStyle name="T_DK KH CBDT 2014 11-11-2013_05-12  KH trung han 2016-2020 - Liem Thinh edited 3" xfId="11659" xr:uid="{00000000-0005-0000-0000-00003B740000}"/>
    <cellStyle name="T_DK KH CBDT 2014 11-11-2013_05-12  KH trung han 2016-2020 - Liem Thinh edited 3 2" xfId="11660" xr:uid="{00000000-0005-0000-0000-00003C740000}"/>
    <cellStyle name="T_DK KH CBDT 2014 11-11-2013_05-12  KH trung han 2016-2020 - Liem Thinh edited 3 2 2" xfId="20850" xr:uid="{00000000-0005-0000-0000-00003D740000}"/>
    <cellStyle name="T_DK KH CBDT 2014 11-11-2013_05-12  KH trung han 2016-2020 - Liem Thinh edited 3 2 2 2" xfId="37361" xr:uid="{00000000-0005-0000-0000-00003E740000}"/>
    <cellStyle name="T_DK KH CBDT 2014 11-11-2013_05-12  KH trung han 2016-2020 - Liem Thinh edited 3 2 3" xfId="37360" xr:uid="{00000000-0005-0000-0000-00003F740000}"/>
    <cellStyle name="T_DK KH CBDT 2014 11-11-2013_05-12  KH trung han 2016-2020 - Liem Thinh edited 3 3" xfId="20849" xr:uid="{00000000-0005-0000-0000-000040740000}"/>
    <cellStyle name="T_DK KH CBDT 2014 11-11-2013_05-12  KH trung han 2016-2020 - Liem Thinh edited 3 3 2" xfId="37362" xr:uid="{00000000-0005-0000-0000-000041740000}"/>
    <cellStyle name="T_DK KH CBDT 2014 11-11-2013_05-12  KH trung han 2016-2020 - Liem Thinh edited 3 4" xfId="37359" xr:uid="{00000000-0005-0000-0000-000042740000}"/>
    <cellStyle name="T_DK KH CBDT 2014 11-11-2013_05-12  KH trung han 2016-2020 - Liem Thinh edited 4" xfId="11661" xr:uid="{00000000-0005-0000-0000-000043740000}"/>
    <cellStyle name="T_DK KH CBDT 2014 11-11-2013_05-12  KH trung han 2016-2020 - Liem Thinh edited 4 2" xfId="20851" xr:uid="{00000000-0005-0000-0000-000044740000}"/>
    <cellStyle name="T_DK KH CBDT 2014 11-11-2013_05-12  KH trung han 2016-2020 - Liem Thinh edited 4 2 2" xfId="37364" xr:uid="{00000000-0005-0000-0000-000045740000}"/>
    <cellStyle name="T_DK KH CBDT 2014 11-11-2013_05-12  KH trung han 2016-2020 - Liem Thinh edited 4 3" xfId="37363" xr:uid="{00000000-0005-0000-0000-000046740000}"/>
    <cellStyle name="T_DK KH CBDT 2014 11-11-2013_05-12  KH trung han 2016-2020 - Liem Thinh edited 5" xfId="11662" xr:uid="{00000000-0005-0000-0000-000047740000}"/>
    <cellStyle name="T_DK KH CBDT 2014 11-11-2013_05-12  KH trung han 2016-2020 - Liem Thinh edited 5 2" xfId="20852" xr:uid="{00000000-0005-0000-0000-000048740000}"/>
    <cellStyle name="T_DK KH CBDT 2014 11-11-2013_05-12  KH trung han 2016-2020 - Liem Thinh edited 5 2 2" xfId="37366" xr:uid="{00000000-0005-0000-0000-000049740000}"/>
    <cellStyle name="T_DK KH CBDT 2014 11-11-2013_05-12  KH trung han 2016-2020 - Liem Thinh edited 5 3" xfId="37365" xr:uid="{00000000-0005-0000-0000-00004A740000}"/>
    <cellStyle name="T_DK KH CBDT 2014 11-11-2013_05-12  KH trung han 2016-2020 - Liem Thinh edited 6" xfId="20843" xr:uid="{00000000-0005-0000-0000-00004B740000}"/>
    <cellStyle name="T_DK KH CBDT 2014 11-11-2013_05-12  KH trung han 2016-2020 - Liem Thinh edited 6 2" xfId="37367" xr:uid="{00000000-0005-0000-0000-00004C740000}"/>
    <cellStyle name="T_DK KH CBDT 2014 11-11-2013_05-12  KH trung han 2016-2020 - Liem Thinh edited 7" xfId="37352" xr:uid="{00000000-0005-0000-0000-00004D740000}"/>
    <cellStyle name="T_DK KH CBDT 2014 11-11-2013_Copy of 05-12  KH trung han 2016-2020 - Liem Thinh edited (1)" xfId="6432" xr:uid="{00000000-0005-0000-0000-00004E740000}"/>
    <cellStyle name="T_DK KH CBDT 2014 11-11-2013_Copy of 05-12  KH trung han 2016-2020 - Liem Thinh edited (1) 2" xfId="6435" xr:uid="{00000000-0005-0000-0000-00004F740000}"/>
    <cellStyle name="T_DK KH CBDT 2014 11-11-2013_Copy of 05-12  KH trung han 2016-2020 - Liem Thinh edited (1) 2 2" xfId="11663" xr:uid="{00000000-0005-0000-0000-000050740000}"/>
    <cellStyle name="T_DK KH CBDT 2014 11-11-2013_Copy of 05-12  KH trung han 2016-2020 - Liem Thinh edited (1) 2 2 2" xfId="20853" xr:uid="{00000000-0005-0000-0000-000051740000}"/>
    <cellStyle name="T_DK KH CBDT 2014 11-11-2013_Copy of 05-12  KH trung han 2016-2020 - Liem Thinh edited (1) 2 2 2 2" xfId="37371" xr:uid="{00000000-0005-0000-0000-000052740000}"/>
    <cellStyle name="T_DK KH CBDT 2014 11-11-2013_Copy of 05-12  KH trung han 2016-2020 - Liem Thinh edited (1) 2 2 3" xfId="37370" xr:uid="{00000000-0005-0000-0000-000053740000}"/>
    <cellStyle name="T_DK KH CBDT 2014 11-11-2013_Copy of 05-12  KH trung han 2016-2020 - Liem Thinh edited (1) 2 3" xfId="3251" xr:uid="{00000000-0005-0000-0000-000054740000}"/>
    <cellStyle name="T_DK KH CBDT 2014 11-11-2013_Copy of 05-12  KH trung han 2016-2020 - Liem Thinh edited (1) 2 3 2" xfId="16337" xr:uid="{00000000-0005-0000-0000-000055740000}"/>
    <cellStyle name="T_DK KH CBDT 2014 11-11-2013_Copy of 05-12  KH trung han 2016-2020 - Liem Thinh edited (1) 2 3 2 2" xfId="37373" xr:uid="{00000000-0005-0000-0000-000056740000}"/>
    <cellStyle name="T_DK KH CBDT 2014 11-11-2013_Copy of 05-12  KH trung han 2016-2020 - Liem Thinh edited (1) 2 3 3" xfId="37372" xr:uid="{00000000-0005-0000-0000-000057740000}"/>
    <cellStyle name="T_DK KH CBDT 2014 11-11-2013_Copy of 05-12  KH trung han 2016-2020 - Liem Thinh edited (1) 2 4" xfId="17411" xr:uid="{00000000-0005-0000-0000-000058740000}"/>
    <cellStyle name="T_DK KH CBDT 2014 11-11-2013_Copy of 05-12  KH trung han 2016-2020 - Liem Thinh edited (1) 2 4 2" xfId="37374" xr:uid="{00000000-0005-0000-0000-000059740000}"/>
    <cellStyle name="T_DK KH CBDT 2014 11-11-2013_Copy of 05-12  KH trung han 2016-2020 - Liem Thinh edited (1) 2 5" xfId="37369" xr:uid="{00000000-0005-0000-0000-00005A740000}"/>
    <cellStyle name="T_DK KH CBDT 2014 11-11-2013_Copy of 05-12  KH trung han 2016-2020 - Liem Thinh edited (1) 3" xfId="6439" xr:uid="{00000000-0005-0000-0000-00005B740000}"/>
    <cellStyle name="T_DK KH CBDT 2014 11-11-2013_Copy of 05-12  KH trung han 2016-2020 - Liem Thinh edited (1) 3 2" xfId="9204" xr:uid="{00000000-0005-0000-0000-00005C740000}"/>
    <cellStyle name="T_DK KH CBDT 2014 11-11-2013_Copy of 05-12  KH trung han 2016-2020 - Liem Thinh edited (1) 3 2 2" xfId="18537" xr:uid="{00000000-0005-0000-0000-00005D740000}"/>
    <cellStyle name="T_DK KH CBDT 2014 11-11-2013_Copy of 05-12  KH trung han 2016-2020 - Liem Thinh edited (1) 3 2 2 2" xfId="37377" xr:uid="{00000000-0005-0000-0000-00005E740000}"/>
    <cellStyle name="T_DK KH CBDT 2014 11-11-2013_Copy of 05-12  KH trung han 2016-2020 - Liem Thinh edited (1) 3 2 3" xfId="37376" xr:uid="{00000000-0005-0000-0000-00005F740000}"/>
    <cellStyle name="T_DK KH CBDT 2014 11-11-2013_Copy of 05-12  KH trung han 2016-2020 - Liem Thinh edited (1) 3 3" xfId="17413" xr:uid="{00000000-0005-0000-0000-000060740000}"/>
    <cellStyle name="T_DK KH CBDT 2014 11-11-2013_Copy of 05-12  KH trung han 2016-2020 - Liem Thinh edited (1) 3 3 2" xfId="37378" xr:uid="{00000000-0005-0000-0000-000061740000}"/>
    <cellStyle name="T_DK KH CBDT 2014 11-11-2013_Copy of 05-12  KH trung han 2016-2020 - Liem Thinh edited (1) 3 4" xfId="37375" xr:uid="{00000000-0005-0000-0000-000062740000}"/>
    <cellStyle name="T_DK KH CBDT 2014 11-11-2013_Copy of 05-12  KH trung han 2016-2020 - Liem Thinh edited (1) 4" xfId="11664" xr:uid="{00000000-0005-0000-0000-000063740000}"/>
    <cellStyle name="T_DK KH CBDT 2014 11-11-2013_Copy of 05-12  KH trung han 2016-2020 - Liem Thinh edited (1) 4 2" xfId="20854" xr:uid="{00000000-0005-0000-0000-000064740000}"/>
    <cellStyle name="T_DK KH CBDT 2014 11-11-2013_Copy of 05-12  KH trung han 2016-2020 - Liem Thinh edited (1) 4 2 2" xfId="37380" xr:uid="{00000000-0005-0000-0000-000065740000}"/>
    <cellStyle name="T_DK KH CBDT 2014 11-11-2013_Copy of 05-12  KH trung han 2016-2020 - Liem Thinh edited (1) 4 3" xfId="37379" xr:uid="{00000000-0005-0000-0000-000066740000}"/>
    <cellStyle name="T_DK KH CBDT 2014 11-11-2013_Copy of 05-12  KH trung han 2016-2020 - Liem Thinh edited (1) 5" xfId="11665" xr:uid="{00000000-0005-0000-0000-000067740000}"/>
    <cellStyle name="T_DK KH CBDT 2014 11-11-2013_Copy of 05-12  KH trung han 2016-2020 - Liem Thinh edited (1) 5 2" xfId="20855" xr:uid="{00000000-0005-0000-0000-000068740000}"/>
    <cellStyle name="T_DK KH CBDT 2014 11-11-2013_Copy of 05-12  KH trung han 2016-2020 - Liem Thinh edited (1) 5 2 2" xfId="37382" xr:uid="{00000000-0005-0000-0000-000069740000}"/>
    <cellStyle name="T_DK KH CBDT 2014 11-11-2013_Copy of 05-12  KH trung han 2016-2020 - Liem Thinh edited (1) 5 3" xfId="37381" xr:uid="{00000000-0005-0000-0000-00006A740000}"/>
    <cellStyle name="T_DK KH CBDT 2014 11-11-2013_Copy of 05-12  KH trung han 2016-2020 - Liem Thinh edited (1) 6" xfId="17409" xr:uid="{00000000-0005-0000-0000-00006B740000}"/>
    <cellStyle name="T_DK KH CBDT 2014 11-11-2013_Copy of 05-12  KH trung han 2016-2020 - Liem Thinh edited (1) 6 2" xfId="37383" xr:uid="{00000000-0005-0000-0000-00006C740000}"/>
    <cellStyle name="T_DK KH CBDT 2014 11-11-2013_Copy of 05-12  KH trung han 2016-2020 - Liem Thinh edited (1) 7" xfId="37368" xr:uid="{00000000-0005-0000-0000-00006D740000}"/>
    <cellStyle name="T_DM Bo dau tu và von SN, Vay KCH" xfId="6338" xr:uid="{00000000-0005-0000-0000-00006E740000}"/>
    <cellStyle name="T_DM Bo dau tu và von SN, Vay KCH 10" xfId="11666" xr:uid="{00000000-0005-0000-0000-00006F740000}"/>
    <cellStyle name="T_DM Bo dau tu và von SN, Vay KCH 10 2" xfId="20856" xr:uid="{00000000-0005-0000-0000-000070740000}"/>
    <cellStyle name="T_DM Bo dau tu và von SN, Vay KCH 10 2 2" xfId="37386" xr:uid="{00000000-0005-0000-0000-000071740000}"/>
    <cellStyle name="T_DM Bo dau tu và von SN, Vay KCH 10 3" xfId="37385" xr:uid="{00000000-0005-0000-0000-000072740000}"/>
    <cellStyle name="T_DM Bo dau tu và von SN, Vay KCH 11" xfId="11667" xr:uid="{00000000-0005-0000-0000-000073740000}"/>
    <cellStyle name="T_DM Bo dau tu và von SN, Vay KCH 11 2" xfId="20857" xr:uid="{00000000-0005-0000-0000-000074740000}"/>
    <cellStyle name="T_DM Bo dau tu và von SN, Vay KCH 11 2 2" xfId="37388" xr:uid="{00000000-0005-0000-0000-000075740000}"/>
    <cellStyle name="T_DM Bo dau tu và von SN, Vay KCH 11 3" xfId="37387" xr:uid="{00000000-0005-0000-0000-000076740000}"/>
    <cellStyle name="T_DM Bo dau tu và von SN, Vay KCH 12" xfId="11668" xr:uid="{00000000-0005-0000-0000-000077740000}"/>
    <cellStyle name="T_DM Bo dau tu và von SN, Vay KCH 12 2" xfId="20858" xr:uid="{00000000-0005-0000-0000-000078740000}"/>
    <cellStyle name="T_DM Bo dau tu và von SN, Vay KCH 12 2 2" xfId="37390" xr:uid="{00000000-0005-0000-0000-000079740000}"/>
    <cellStyle name="T_DM Bo dau tu và von SN, Vay KCH 12 3" xfId="37389" xr:uid="{00000000-0005-0000-0000-00007A740000}"/>
    <cellStyle name="T_DM Bo dau tu và von SN, Vay KCH 13" xfId="11669" xr:uid="{00000000-0005-0000-0000-00007B740000}"/>
    <cellStyle name="T_DM Bo dau tu và von SN, Vay KCH 13 2" xfId="20859" xr:uid="{00000000-0005-0000-0000-00007C740000}"/>
    <cellStyle name="T_DM Bo dau tu và von SN, Vay KCH 13 2 2" xfId="37392" xr:uid="{00000000-0005-0000-0000-00007D740000}"/>
    <cellStyle name="T_DM Bo dau tu và von SN, Vay KCH 13 3" xfId="37391" xr:uid="{00000000-0005-0000-0000-00007E740000}"/>
    <cellStyle name="T_DM Bo dau tu và von SN, Vay KCH 14" xfId="7142" xr:uid="{00000000-0005-0000-0000-00007F740000}"/>
    <cellStyle name="T_DM Bo dau tu và von SN, Vay KCH 14 2" xfId="17783" xr:uid="{00000000-0005-0000-0000-000080740000}"/>
    <cellStyle name="T_DM Bo dau tu và von SN, Vay KCH 14 2 2" xfId="37394" xr:uid="{00000000-0005-0000-0000-000081740000}"/>
    <cellStyle name="T_DM Bo dau tu và von SN, Vay KCH 14 3" xfId="37393" xr:uid="{00000000-0005-0000-0000-000082740000}"/>
    <cellStyle name="T_DM Bo dau tu và von SN, Vay KCH 15" xfId="11670" xr:uid="{00000000-0005-0000-0000-000083740000}"/>
    <cellStyle name="T_DM Bo dau tu và von SN, Vay KCH 15 2" xfId="20860" xr:uid="{00000000-0005-0000-0000-000084740000}"/>
    <cellStyle name="T_DM Bo dau tu và von SN, Vay KCH 15 2 2" xfId="37396" xr:uid="{00000000-0005-0000-0000-000085740000}"/>
    <cellStyle name="T_DM Bo dau tu và von SN, Vay KCH 15 3" xfId="37395" xr:uid="{00000000-0005-0000-0000-000086740000}"/>
    <cellStyle name="T_DM Bo dau tu và von SN, Vay KCH 16" xfId="17367" xr:uid="{00000000-0005-0000-0000-000087740000}"/>
    <cellStyle name="T_DM Bo dau tu và von SN, Vay KCH 16 2" xfId="37397" xr:uid="{00000000-0005-0000-0000-000088740000}"/>
    <cellStyle name="T_DM Bo dau tu và von SN, Vay KCH 17" xfId="37384" xr:uid="{00000000-0005-0000-0000-000089740000}"/>
    <cellStyle name="T_DM Bo dau tu và von SN, Vay KCH 2" xfId="4936" xr:uid="{00000000-0005-0000-0000-00008A740000}"/>
    <cellStyle name="T_DM Bo dau tu và von SN, Vay KCH 2 2" xfId="16899" xr:uid="{00000000-0005-0000-0000-00008B740000}"/>
    <cellStyle name="T_DM Bo dau tu và von SN, Vay KCH 2 2 2" xfId="37399" xr:uid="{00000000-0005-0000-0000-00008C740000}"/>
    <cellStyle name="T_DM Bo dau tu và von SN, Vay KCH 2 3" xfId="37398" xr:uid="{00000000-0005-0000-0000-00008D740000}"/>
    <cellStyle name="T_DM Bo dau tu và von SN, Vay KCH 3" xfId="4942" xr:uid="{00000000-0005-0000-0000-00008E740000}"/>
    <cellStyle name="T_DM Bo dau tu và von SN, Vay KCH 3 2" xfId="16901" xr:uid="{00000000-0005-0000-0000-00008F740000}"/>
    <cellStyle name="T_DM Bo dau tu và von SN, Vay KCH 3 2 2" xfId="37401" xr:uid="{00000000-0005-0000-0000-000090740000}"/>
    <cellStyle name="T_DM Bo dau tu và von SN, Vay KCH 3 3" xfId="37400" xr:uid="{00000000-0005-0000-0000-000091740000}"/>
    <cellStyle name="T_DM Bo dau tu và von SN, Vay KCH 4" xfId="4946" xr:uid="{00000000-0005-0000-0000-000092740000}"/>
    <cellStyle name="T_DM Bo dau tu và von SN, Vay KCH 4 2" xfId="16903" xr:uid="{00000000-0005-0000-0000-000093740000}"/>
    <cellStyle name="T_DM Bo dau tu và von SN, Vay KCH 4 2 2" xfId="37403" xr:uid="{00000000-0005-0000-0000-000094740000}"/>
    <cellStyle name="T_DM Bo dau tu và von SN, Vay KCH 4 3" xfId="37402" xr:uid="{00000000-0005-0000-0000-000095740000}"/>
    <cellStyle name="T_DM Bo dau tu và von SN, Vay KCH 5" xfId="4950" xr:uid="{00000000-0005-0000-0000-000096740000}"/>
    <cellStyle name="T_DM Bo dau tu và von SN, Vay KCH 5 2" xfId="16906" xr:uid="{00000000-0005-0000-0000-000097740000}"/>
    <cellStyle name="T_DM Bo dau tu và von SN, Vay KCH 5 2 2" xfId="37405" xr:uid="{00000000-0005-0000-0000-000098740000}"/>
    <cellStyle name="T_DM Bo dau tu và von SN, Vay KCH 5 3" xfId="37404" xr:uid="{00000000-0005-0000-0000-000099740000}"/>
    <cellStyle name="T_DM Bo dau tu và von SN, Vay KCH 6" xfId="4955" xr:uid="{00000000-0005-0000-0000-00009A740000}"/>
    <cellStyle name="T_DM Bo dau tu và von SN, Vay KCH 6 2" xfId="16910" xr:uid="{00000000-0005-0000-0000-00009B740000}"/>
    <cellStyle name="T_DM Bo dau tu và von SN, Vay KCH 6 2 2" xfId="37407" xr:uid="{00000000-0005-0000-0000-00009C740000}"/>
    <cellStyle name="T_DM Bo dau tu và von SN, Vay KCH 6 3" xfId="37406" xr:uid="{00000000-0005-0000-0000-00009D740000}"/>
    <cellStyle name="T_DM Bo dau tu và von SN, Vay KCH 7" xfId="11671" xr:uid="{00000000-0005-0000-0000-00009E740000}"/>
    <cellStyle name="T_DM Bo dau tu và von SN, Vay KCH 7 2" xfId="20861" xr:uid="{00000000-0005-0000-0000-00009F740000}"/>
    <cellStyle name="T_DM Bo dau tu và von SN, Vay KCH 7 2 2" xfId="37409" xr:uid="{00000000-0005-0000-0000-0000A0740000}"/>
    <cellStyle name="T_DM Bo dau tu và von SN, Vay KCH 7 3" xfId="37408" xr:uid="{00000000-0005-0000-0000-0000A1740000}"/>
    <cellStyle name="T_DM Bo dau tu và von SN, Vay KCH 8" xfId="11672" xr:uid="{00000000-0005-0000-0000-0000A2740000}"/>
    <cellStyle name="T_DM Bo dau tu và von SN, Vay KCH 8 2" xfId="20862" xr:uid="{00000000-0005-0000-0000-0000A3740000}"/>
    <cellStyle name="T_DM Bo dau tu và von SN, Vay KCH 8 2 2" xfId="37411" xr:uid="{00000000-0005-0000-0000-0000A4740000}"/>
    <cellStyle name="T_DM Bo dau tu và von SN, Vay KCH 8 3" xfId="37410" xr:uid="{00000000-0005-0000-0000-0000A5740000}"/>
    <cellStyle name="T_DM Bo dau tu và von SN, Vay KCH 9" xfId="11673" xr:uid="{00000000-0005-0000-0000-0000A6740000}"/>
    <cellStyle name="T_DM Bo dau tu và von SN, Vay KCH 9 2" xfId="20863" xr:uid="{00000000-0005-0000-0000-0000A7740000}"/>
    <cellStyle name="T_DM Bo dau tu và von SN, Vay KCH 9 2 2" xfId="37413" xr:uid="{00000000-0005-0000-0000-0000A8740000}"/>
    <cellStyle name="T_DM Bo dau tu và von SN, Vay KCH 9 3" xfId="37412" xr:uid="{00000000-0005-0000-0000-0000A9740000}"/>
    <cellStyle name="T_DS KCH PHAN BO VON NSDP NAM 2010" xfId="5486" xr:uid="{00000000-0005-0000-0000-0000AA740000}"/>
    <cellStyle name="T_DS KCH PHAN BO VON NSDP NAM 2010 2" xfId="2885" xr:uid="{00000000-0005-0000-0000-0000AB740000}"/>
    <cellStyle name="T_DS KCH PHAN BO VON NSDP NAM 2010 2 2" xfId="5202" xr:uid="{00000000-0005-0000-0000-0000AC740000}"/>
    <cellStyle name="T_DS KCH PHAN BO VON NSDP NAM 2010 2 2 2" xfId="11674" xr:uid="{00000000-0005-0000-0000-0000AD740000}"/>
    <cellStyle name="T_DS KCH PHAN BO VON NSDP NAM 2010 2 2 2 2" xfId="20864" xr:uid="{00000000-0005-0000-0000-0000AE740000}"/>
    <cellStyle name="T_DS KCH PHAN BO VON NSDP NAM 2010 2 2 2 2 2" xfId="37418" xr:uid="{00000000-0005-0000-0000-0000AF740000}"/>
    <cellStyle name="T_DS KCH PHAN BO VON NSDP NAM 2010 2 2 2 3" xfId="37417" xr:uid="{00000000-0005-0000-0000-0000B0740000}"/>
    <cellStyle name="T_DS KCH PHAN BO VON NSDP NAM 2010 2 2 3" xfId="11675" xr:uid="{00000000-0005-0000-0000-0000B1740000}"/>
    <cellStyle name="T_DS KCH PHAN BO VON NSDP NAM 2010 2 2 3 2" xfId="20865" xr:uid="{00000000-0005-0000-0000-0000B2740000}"/>
    <cellStyle name="T_DS KCH PHAN BO VON NSDP NAM 2010 2 2 3 2 2" xfId="37420" xr:uid="{00000000-0005-0000-0000-0000B3740000}"/>
    <cellStyle name="T_DS KCH PHAN BO VON NSDP NAM 2010 2 2 3 3" xfId="37419" xr:uid="{00000000-0005-0000-0000-0000B4740000}"/>
    <cellStyle name="T_DS KCH PHAN BO VON NSDP NAM 2010 2 2 4" xfId="17015" xr:uid="{00000000-0005-0000-0000-0000B5740000}"/>
    <cellStyle name="T_DS KCH PHAN BO VON NSDP NAM 2010 2 2 4 2" xfId="37421" xr:uid="{00000000-0005-0000-0000-0000B6740000}"/>
    <cellStyle name="T_DS KCH PHAN BO VON NSDP NAM 2010 2 2 5" xfId="37416" xr:uid="{00000000-0005-0000-0000-0000B7740000}"/>
    <cellStyle name="T_DS KCH PHAN BO VON NSDP NAM 2010 2 3" xfId="11677" xr:uid="{00000000-0005-0000-0000-0000B8740000}"/>
    <cellStyle name="T_DS KCH PHAN BO VON NSDP NAM 2010 2 3 2" xfId="11678" xr:uid="{00000000-0005-0000-0000-0000B9740000}"/>
    <cellStyle name="T_DS KCH PHAN BO VON NSDP NAM 2010 2 3 2 2" xfId="20868" xr:uid="{00000000-0005-0000-0000-0000BA740000}"/>
    <cellStyle name="T_DS KCH PHAN BO VON NSDP NAM 2010 2 3 2 2 2" xfId="37424" xr:uid="{00000000-0005-0000-0000-0000BB740000}"/>
    <cellStyle name="T_DS KCH PHAN BO VON NSDP NAM 2010 2 3 2 3" xfId="37423" xr:uid="{00000000-0005-0000-0000-0000BC740000}"/>
    <cellStyle name="T_DS KCH PHAN BO VON NSDP NAM 2010 2 3 3" xfId="20867" xr:uid="{00000000-0005-0000-0000-0000BD740000}"/>
    <cellStyle name="T_DS KCH PHAN BO VON NSDP NAM 2010 2 3 3 2" xfId="37425" xr:uid="{00000000-0005-0000-0000-0000BE740000}"/>
    <cellStyle name="T_DS KCH PHAN BO VON NSDP NAM 2010 2 3 4" xfId="37422" xr:uid="{00000000-0005-0000-0000-0000BF740000}"/>
    <cellStyle name="T_DS KCH PHAN BO VON NSDP NAM 2010 2 4" xfId="11679" xr:uid="{00000000-0005-0000-0000-0000C0740000}"/>
    <cellStyle name="T_DS KCH PHAN BO VON NSDP NAM 2010 2 4 2" xfId="20869" xr:uid="{00000000-0005-0000-0000-0000C1740000}"/>
    <cellStyle name="T_DS KCH PHAN BO VON NSDP NAM 2010 2 4 2 2" xfId="37427" xr:uid="{00000000-0005-0000-0000-0000C2740000}"/>
    <cellStyle name="T_DS KCH PHAN BO VON NSDP NAM 2010 2 4 3" xfId="37426" xr:uid="{00000000-0005-0000-0000-0000C3740000}"/>
    <cellStyle name="T_DS KCH PHAN BO VON NSDP NAM 2010 2 5" xfId="6572" xr:uid="{00000000-0005-0000-0000-0000C4740000}"/>
    <cellStyle name="T_DS KCH PHAN BO VON NSDP NAM 2010 2 5 2" xfId="17485" xr:uid="{00000000-0005-0000-0000-0000C5740000}"/>
    <cellStyle name="T_DS KCH PHAN BO VON NSDP NAM 2010 2 5 2 2" xfId="37429" xr:uid="{00000000-0005-0000-0000-0000C6740000}"/>
    <cellStyle name="T_DS KCH PHAN BO VON NSDP NAM 2010 2 5 3" xfId="37428" xr:uid="{00000000-0005-0000-0000-0000C7740000}"/>
    <cellStyle name="T_DS KCH PHAN BO VON NSDP NAM 2010 2 6" xfId="16212" xr:uid="{00000000-0005-0000-0000-0000C8740000}"/>
    <cellStyle name="T_DS KCH PHAN BO VON NSDP NAM 2010 2 6 2" xfId="37430" xr:uid="{00000000-0005-0000-0000-0000C9740000}"/>
    <cellStyle name="T_DS KCH PHAN BO VON NSDP NAM 2010 2 7" xfId="37415" xr:uid="{00000000-0005-0000-0000-0000CA740000}"/>
    <cellStyle name="T_DS KCH PHAN BO VON NSDP NAM 2010 3" xfId="5489" xr:uid="{00000000-0005-0000-0000-0000CB740000}"/>
    <cellStyle name="T_DS KCH PHAN BO VON NSDP NAM 2010 3 2" xfId="3418" xr:uid="{00000000-0005-0000-0000-0000CC740000}"/>
    <cellStyle name="T_DS KCH PHAN BO VON NSDP NAM 2010 3 2 2" xfId="16384" xr:uid="{00000000-0005-0000-0000-0000CD740000}"/>
    <cellStyle name="T_DS KCH PHAN BO VON NSDP NAM 2010 3 2 2 2" xfId="37433" xr:uid="{00000000-0005-0000-0000-0000CE740000}"/>
    <cellStyle name="T_DS KCH PHAN BO VON NSDP NAM 2010 3 2 3" xfId="37432" xr:uid="{00000000-0005-0000-0000-0000CF740000}"/>
    <cellStyle name="T_DS KCH PHAN BO VON NSDP NAM 2010 3 3" xfId="11680" xr:uid="{00000000-0005-0000-0000-0000D0740000}"/>
    <cellStyle name="T_DS KCH PHAN BO VON NSDP NAM 2010 3 3 2" xfId="20870" xr:uid="{00000000-0005-0000-0000-0000D1740000}"/>
    <cellStyle name="T_DS KCH PHAN BO VON NSDP NAM 2010 3 3 2 2" xfId="37435" xr:uid="{00000000-0005-0000-0000-0000D2740000}"/>
    <cellStyle name="T_DS KCH PHAN BO VON NSDP NAM 2010 3 3 3" xfId="37434" xr:uid="{00000000-0005-0000-0000-0000D3740000}"/>
    <cellStyle name="T_DS KCH PHAN BO VON NSDP NAM 2010 3 4" xfId="17101" xr:uid="{00000000-0005-0000-0000-0000D4740000}"/>
    <cellStyle name="T_DS KCH PHAN BO VON NSDP NAM 2010 3 4 2" xfId="37436" xr:uid="{00000000-0005-0000-0000-0000D5740000}"/>
    <cellStyle name="T_DS KCH PHAN BO VON NSDP NAM 2010 3 5" xfId="37431" xr:uid="{00000000-0005-0000-0000-0000D6740000}"/>
    <cellStyle name="T_DS KCH PHAN BO VON NSDP NAM 2010 4" xfId="11681" xr:uid="{00000000-0005-0000-0000-0000D7740000}"/>
    <cellStyle name="T_DS KCH PHAN BO VON NSDP NAM 2010 4 2" xfId="7675" xr:uid="{00000000-0005-0000-0000-0000D8740000}"/>
    <cellStyle name="T_DS KCH PHAN BO VON NSDP NAM 2010 4 2 2" xfId="18019" xr:uid="{00000000-0005-0000-0000-0000D9740000}"/>
    <cellStyle name="T_DS KCH PHAN BO VON NSDP NAM 2010 4 2 2 2" xfId="37439" xr:uid="{00000000-0005-0000-0000-0000DA740000}"/>
    <cellStyle name="T_DS KCH PHAN BO VON NSDP NAM 2010 4 2 3" xfId="37438" xr:uid="{00000000-0005-0000-0000-0000DB740000}"/>
    <cellStyle name="T_DS KCH PHAN BO VON NSDP NAM 2010 4 3" xfId="20871" xr:uid="{00000000-0005-0000-0000-0000DC740000}"/>
    <cellStyle name="T_DS KCH PHAN BO VON NSDP NAM 2010 4 3 2" xfId="37440" xr:uid="{00000000-0005-0000-0000-0000DD740000}"/>
    <cellStyle name="T_DS KCH PHAN BO VON NSDP NAM 2010 4 4" xfId="37437" xr:uid="{00000000-0005-0000-0000-0000DE740000}"/>
    <cellStyle name="T_DS KCH PHAN BO VON NSDP NAM 2010 5" xfId="11682" xr:uid="{00000000-0005-0000-0000-0000DF740000}"/>
    <cellStyle name="T_DS KCH PHAN BO VON NSDP NAM 2010 5 2" xfId="20872" xr:uid="{00000000-0005-0000-0000-0000E0740000}"/>
    <cellStyle name="T_DS KCH PHAN BO VON NSDP NAM 2010 5 2 2" xfId="37442" xr:uid="{00000000-0005-0000-0000-0000E1740000}"/>
    <cellStyle name="T_DS KCH PHAN BO VON NSDP NAM 2010 5 3" xfId="37441" xr:uid="{00000000-0005-0000-0000-0000E2740000}"/>
    <cellStyle name="T_DS KCH PHAN BO VON NSDP NAM 2010 6" xfId="11683" xr:uid="{00000000-0005-0000-0000-0000E3740000}"/>
    <cellStyle name="T_DS KCH PHAN BO VON NSDP NAM 2010 6 2" xfId="20873" xr:uid="{00000000-0005-0000-0000-0000E4740000}"/>
    <cellStyle name="T_DS KCH PHAN BO VON NSDP NAM 2010 6 2 2" xfId="37444" xr:uid="{00000000-0005-0000-0000-0000E5740000}"/>
    <cellStyle name="T_DS KCH PHAN BO VON NSDP NAM 2010 6 3" xfId="37443" xr:uid="{00000000-0005-0000-0000-0000E6740000}"/>
    <cellStyle name="T_DS KCH PHAN BO VON NSDP NAM 2010 7" xfId="17099" xr:uid="{00000000-0005-0000-0000-0000E7740000}"/>
    <cellStyle name="T_DS KCH PHAN BO VON NSDP NAM 2010 7 2" xfId="37445" xr:uid="{00000000-0005-0000-0000-0000E8740000}"/>
    <cellStyle name="T_DS KCH PHAN BO VON NSDP NAM 2010 8" xfId="37414" xr:uid="{00000000-0005-0000-0000-0000E9740000}"/>
    <cellStyle name="T_DS KCH PHAN BO VON NSDP NAM 2010_!1 1 bao cao giao KH ve HTCMT vung TNB   12-12-2011" xfId="11684" xr:uid="{00000000-0005-0000-0000-0000EA740000}"/>
    <cellStyle name="T_DS KCH PHAN BO VON NSDP NAM 2010_!1 1 bao cao giao KH ve HTCMT vung TNB   12-12-2011 2" xfId="3968" xr:uid="{00000000-0005-0000-0000-0000EB740000}"/>
    <cellStyle name="T_DS KCH PHAN BO VON NSDP NAM 2010_!1 1 bao cao giao KH ve HTCMT vung TNB   12-12-2011 2 2" xfId="9724" xr:uid="{00000000-0005-0000-0000-0000EC740000}"/>
    <cellStyle name="T_DS KCH PHAN BO VON NSDP NAM 2010_!1 1 bao cao giao KH ve HTCMT vung TNB   12-12-2011 2 2 2" xfId="4363" xr:uid="{00000000-0005-0000-0000-0000ED740000}"/>
    <cellStyle name="T_DS KCH PHAN BO VON NSDP NAM 2010_!1 1 bao cao giao KH ve HTCMT vung TNB   12-12-2011 2 2 2 2" xfId="16736" xr:uid="{00000000-0005-0000-0000-0000EE740000}"/>
    <cellStyle name="T_DS KCH PHAN BO VON NSDP NAM 2010_!1 1 bao cao giao KH ve HTCMT vung TNB   12-12-2011 2 2 2 2 2" xfId="37450" xr:uid="{00000000-0005-0000-0000-0000EF740000}"/>
    <cellStyle name="T_DS KCH PHAN BO VON NSDP NAM 2010_!1 1 bao cao giao KH ve HTCMT vung TNB   12-12-2011 2 2 2 3" xfId="37449" xr:uid="{00000000-0005-0000-0000-0000F0740000}"/>
    <cellStyle name="T_DS KCH PHAN BO VON NSDP NAM 2010_!1 1 bao cao giao KH ve HTCMT vung TNB   12-12-2011 2 2 3" xfId="11685" xr:uid="{00000000-0005-0000-0000-0000F1740000}"/>
    <cellStyle name="T_DS KCH PHAN BO VON NSDP NAM 2010_!1 1 bao cao giao KH ve HTCMT vung TNB   12-12-2011 2 2 3 2" xfId="20875" xr:uid="{00000000-0005-0000-0000-0000F2740000}"/>
    <cellStyle name="T_DS KCH PHAN BO VON NSDP NAM 2010_!1 1 bao cao giao KH ve HTCMT vung TNB   12-12-2011 2 2 3 2 2" xfId="37452" xr:uid="{00000000-0005-0000-0000-0000F3740000}"/>
    <cellStyle name="T_DS KCH PHAN BO VON NSDP NAM 2010_!1 1 bao cao giao KH ve HTCMT vung TNB   12-12-2011 2 2 3 3" xfId="37451" xr:uid="{00000000-0005-0000-0000-0000F4740000}"/>
    <cellStyle name="T_DS KCH PHAN BO VON NSDP NAM 2010_!1 1 bao cao giao KH ve HTCMT vung TNB   12-12-2011 2 2 4" xfId="19010" xr:uid="{00000000-0005-0000-0000-0000F5740000}"/>
    <cellStyle name="T_DS KCH PHAN BO VON NSDP NAM 2010_!1 1 bao cao giao KH ve HTCMT vung TNB   12-12-2011 2 2 4 2" xfId="37453" xr:uid="{00000000-0005-0000-0000-0000F6740000}"/>
    <cellStyle name="T_DS KCH PHAN BO VON NSDP NAM 2010_!1 1 bao cao giao KH ve HTCMT vung TNB   12-12-2011 2 2 5" xfId="37448" xr:uid="{00000000-0005-0000-0000-0000F7740000}"/>
    <cellStyle name="T_DS KCH PHAN BO VON NSDP NAM 2010_!1 1 bao cao giao KH ve HTCMT vung TNB   12-12-2011 2 3" xfId="9162" xr:uid="{00000000-0005-0000-0000-0000F8740000}"/>
    <cellStyle name="T_DS KCH PHAN BO VON NSDP NAM 2010_!1 1 bao cao giao KH ve HTCMT vung TNB   12-12-2011 2 3 2" xfId="11686" xr:uid="{00000000-0005-0000-0000-0000F9740000}"/>
    <cellStyle name="T_DS KCH PHAN BO VON NSDP NAM 2010_!1 1 bao cao giao KH ve HTCMT vung TNB   12-12-2011 2 3 2 2" xfId="20876" xr:uid="{00000000-0005-0000-0000-0000FA740000}"/>
    <cellStyle name="T_DS KCH PHAN BO VON NSDP NAM 2010_!1 1 bao cao giao KH ve HTCMT vung TNB   12-12-2011 2 3 2 2 2" xfId="37456" xr:uid="{00000000-0005-0000-0000-0000FB740000}"/>
    <cellStyle name="T_DS KCH PHAN BO VON NSDP NAM 2010_!1 1 bao cao giao KH ve HTCMT vung TNB   12-12-2011 2 3 2 3" xfId="37455" xr:uid="{00000000-0005-0000-0000-0000FC740000}"/>
    <cellStyle name="T_DS KCH PHAN BO VON NSDP NAM 2010_!1 1 bao cao giao KH ve HTCMT vung TNB   12-12-2011 2 3 3" xfId="18525" xr:uid="{00000000-0005-0000-0000-0000FD740000}"/>
    <cellStyle name="T_DS KCH PHAN BO VON NSDP NAM 2010_!1 1 bao cao giao KH ve HTCMT vung TNB   12-12-2011 2 3 3 2" xfId="37457" xr:uid="{00000000-0005-0000-0000-0000FE740000}"/>
    <cellStyle name="T_DS KCH PHAN BO VON NSDP NAM 2010_!1 1 bao cao giao KH ve HTCMT vung TNB   12-12-2011 2 3 4" xfId="37454" xr:uid="{00000000-0005-0000-0000-0000FF740000}"/>
    <cellStyle name="T_DS KCH PHAN BO VON NSDP NAM 2010_!1 1 bao cao giao KH ve HTCMT vung TNB   12-12-2011 2 4" xfId="11687" xr:uid="{00000000-0005-0000-0000-000000750000}"/>
    <cellStyle name="T_DS KCH PHAN BO VON NSDP NAM 2010_!1 1 bao cao giao KH ve HTCMT vung TNB   12-12-2011 2 4 2" xfId="20877" xr:uid="{00000000-0005-0000-0000-000001750000}"/>
    <cellStyle name="T_DS KCH PHAN BO VON NSDP NAM 2010_!1 1 bao cao giao KH ve HTCMT vung TNB   12-12-2011 2 4 2 2" xfId="37459" xr:uid="{00000000-0005-0000-0000-000002750000}"/>
    <cellStyle name="T_DS KCH PHAN BO VON NSDP NAM 2010_!1 1 bao cao giao KH ve HTCMT vung TNB   12-12-2011 2 4 3" xfId="37458" xr:uid="{00000000-0005-0000-0000-000003750000}"/>
    <cellStyle name="T_DS KCH PHAN BO VON NSDP NAM 2010_!1 1 bao cao giao KH ve HTCMT vung TNB   12-12-2011 2 5" xfId="11689" xr:uid="{00000000-0005-0000-0000-000004750000}"/>
    <cellStyle name="T_DS KCH PHAN BO VON NSDP NAM 2010_!1 1 bao cao giao KH ve HTCMT vung TNB   12-12-2011 2 5 2" xfId="20879" xr:uid="{00000000-0005-0000-0000-000005750000}"/>
    <cellStyle name="T_DS KCH PHAN BO VON NSDP NAM 2010_!1 1 bao cao giao KH ve HTCMT vung TNB   12-12-2011 2 5 2 2" xfId="37461" xr:uid="{00000000-0005-0000-0000-000006750000}"/>
    <cellStyle name="T_DS KCH PHAN BO VON NSDP NAM 2010_!1 1 bao cao giao KH ve HTCMT vung TNB   12-12-2011 2 5 3" xfId="37460" xr:uid="{00000000-0005-0000-0000-000007750000}"/>
    <cellStyle name="T_DS KCH PHAN BO VON NSDP NAM 2010_!1 1 bao cao giao KH ve HTCMT vung TNB   12-12-2011 2 6" xfId="16588" xr:uid="{00000000-0005-0000-0000-000008750000}"/>
    <cellStyle name="T_DS KCH PHAN BO VON NSDP NAM 2010_!1 1 bao cao giao KH ve HTCMT vung TNB   12-12-2011 2 6 2" xfId="37462" xr:uid="{00000000-0005-0000-0000-000009750000}"/>
    <cellStyle name="T_DS KCH PHAN BO VON NSDP NAM 2010_!1 1 bao cao giao KH ve HTCMT vung TNB   12-12-2011 2 7" xfId="37447" xr:uid="{00000000-0005-0000-0000-00000A750000}"/>
    <cellStyle name="T_DS KCH PHAN BO VON NSDP NAM 2010_!1 1 bao cao giao KH ve HTCMT vung TNB   12-12-2011 3" xfId="662" xr:uid="{00000000-0005-0000-0000-00000B750000}"/>
    <cellStyle name="T_DS KCH PHAN BO VON NSDP NAM 2010_!1 1 bao cao giao KH ve HTCMT vung TNB   12-12-2011 3 2" xfId="3979" xr:uid="{00000000-0005-0000-0000-00000C750000}"/>
    <cellStyle name="T_DS KCH PHAN BO VON NSDP NAM 2010_!1 1 bao cao giao KH ve HTCMT vung TNB   12-12-2011 3 2 2" xfId="16597" xr:uid="{00000000-0005-0000-0000-00000D750000}"/>
    <cellStyle name="T_DS KCH PHAN BO VON NSDP NAM 2010_!1 1 bao cao giao KH ve HTCMT vung TNB   12-12-2011 3 2 2 2" xfId="37465" xr:uid="{00000000-0005-0000-0000-00000E750000}"/>
    <cellStyle name="T_DS KCH PHAN BO VON NSDP NAM 2010_!1 1 bao cao giao KH ve HTCMT vung TNB   12-12-2011 3 2 3" xfId="37464" xr:uid="{00000000-0005-0000-0000-00000F750000}"/>
    <cellStyle name="T_DS KCH PHAN BO VON NSDP NAM 2010_!1 1 bao cao giao KH ve HTCMT vung TNB   12-12-2011 3 3" xfId="1356" xr:uid="{00000000-0005-0000-0000-000010750000}"/>
    <cellStyle name="T_DS KCH PHAN BO VON NSDP NAM 2010_!1 1 bao cao giao KH ve HTCMT vung TNB   12-12-2011 3 3 2" xfId="15672" xr:uid="{00000000-0005-0000-0000-000011750000}"/>
    <cellStyle name="T_DS KCH PHAN BO VON NSDP NAM 2010_!1 1 bao cao giao KH ve HTCMT vung TNB   12-12-2011 3 3 2 2" xfId="37467" xr:uid="{00000000-0005-0000-0000-000012750000}"/>
    <cellStyle name="T_DS KCH PHAN BO VON NSDP NAM 2010_!1 1 bao cao giao KH ve HTCMT vung TNB   12-12-2011 3 3 3" xfId="37466" xr:uid="{00000000-0005-0000-0000-000013750000}"/>
    <cellStyle name="T_DS KCH PHAN BO VON NSDP NAM 2010_!1 1 bao cao giao KH ve HTCMT vung TNB   12-12-2011 3 4" xfId="15416" xr:uid="{00000000-0005-0000-0000-000014750000}"/>
    <cellStyle name="T_DS KCH PHAN BO VON NSDP NAM 2010_!1 1 bao cao giao KH ve HTCMT vung TNB   12-12-2011 3 4 2" xfId="37468" xr:uid="{00000000-0005-0000-0000-000015750000}"/>
    <cellStyle name="T_DS KCH PHAN BO VON NSDP NAM 2010_!1 1 bao cao giao KH ve HTCMT vung TNB   12-12-2011 3 5" xfId="37463" xr:uid="{00000000-0005-0000-0000-000016750000}"/>
    <cellStyle name="T_DS KCH PHAN BO VON NSDP NAM 2010_!1 1 bao cao giao KH ve HTCMT vung TNB   12-12-2011 4" xfId="171" xr:uid="{00000000-0005-0000-0000-000017750000}"/>
    <cellStyle name="T_DS KCH PHAN BO VON NSDP NAM 2010_!1 1 bao cao giao KH ve HTCMT vung TNB   12-12-2011 4 2" xfId="6369" xr:uid="{00000000-0005-0000-0000-000018750000}"/>
    <cellStyle name="T_DS KCH PHAN BO VON NSDP NAM 2010_!1 1 bao cao giao KH ve HTCMT vung TNB   12-12-2011 4 2 2" xfId="17377" xr:uid="{00000000-0005-0000-0000-000019750000}"/>
    <cellStyle name="T_DS KCH PHAN BO VON NSDP NAM 2010_!1 1 bao cao giao KH ve HTCMT vung TNB   12-12-2011 4 2 2 2" xfId="37471" xr:uid="{00000000-0005-0000-0000-00001A750000}"/>
    <cellStyle name="T_DS KCH PHAN BO VON NSDP NAM 2010_!1 1 bao cao giao KH ve HTCMT vung TNB   12-12-2011 4 2 3" xfId="37470" xr:uid="{00000000-0005-0000-0000-00001B750000}"/>
    <cellStyle name="T_DS KCH PHAN BO VON NSDP NAM 2010_!1 1 bao cao giao KH ve HTCMT vung TNB   12-12-2011 4 3" xfId="15221" xr:uid="{00000000-0005-0000-0000-00001C750000}"/>
    <cellStyle name="T_DS KCH PHAN BO VON NSDP NAM 2010_!1 1 bao cao giao KH ve HTCMT vung TNB   12-12-2011 4 3 2" xfId="37472" xr:uid="{00000000-0005-0000-0000-00001D750000}"/>
    <cellStyle name="T_DS KCH PHAN BO VON NSDP NAM 2010_!1 1 bao cao giao KH ve HTCMT vung TNB   12-12-2011 4 4" xfId="37469" xr:uid="{00000000-0005-0000-0000-00001E750000}"/>
    <cellStyle name="T_DS KCH PHAN BO VON NSDP NAM 2010_!1 1 bao cao giao KH ve HTCMT vung TNB   12-12-2011 5" xfId="671" xr:uid="{00000000-0005-0000-0000-00001F750000}"/>
    <cellStyle name="T_DS KCH PHAN BO VON NSDP NAM 2010_!1 1 bao cao giao KH ve HTCMT vung TNB   12-12-2011 5 2" xfId="15424" xr:uid="{00000000-0005-0000-0000-000020750000}"/>
    <cellStyle name="T_DS KCH PHAN BO VON NSDP NAM 2010_!1 1 bao cao giao KH ve HTCMT vung TNB   12-12-2011 5 2 2" xfId="37474" xr:uid="{00000000-0005-0000-0000-000021750000}"/>
    <cellStyle name="T_DS KCH PHAN BO VON NSDP NAM 2010_!1 1 bao cao giao KH ve HTCMT vung TNB   12-12-2011 5 3" xfId="37473" xr:uid="{00000000-0005-0000-0000-000022750000}"/>
    <cellStyle name="T_DS KCH PHAN BO VON NSDP NAM 2010_!1 1 bao cao giao KH ve HTCMT vung TNB   12-12-2011 6" xfId="6374" xr:uid="{00000000-0005-0000-0000-000023750000}"/>
    <cellStyle name="T_DS KCH PHAN BO VON NSDP NAM 2010_!1 1 bao cao giao KH ve HTCMT vung TNB   12-12-2011 6 2" xfId="17380" xr:uid="{00000000-0005-0000-0000-000024750000}"/>
    <cellStyle name="T_DS KCH PHAN BO VON NSDP NAM 2010_!1 1 bao cao giao KH ve HTCMT vung TNB   12-12-2011 6 2 2" xfId="37476" xr:uid="{00000000-0005-0000-0000-000025750000}"/>
    <cellStyle name="T_DS KCH PHAN BO VON NSDP NAM 2010_!1 1 bao cao giao KH ve HTCMT vung TNB   12-12-2011 6 3" xfId="37475" xr:uid="{00000000-0005-0000-0000-000026750000}"/>
    <cellStyle name="T_DS KCH PHAN BO VON NSDP NAM 2010_!1 1 bao cao giao KH ve HTCMT vung TNB   12-12-2011 7" xfId="20874" xr:uid="{00000000-0005-0000-0000-000027750000}"/>
    <cellStyle name="T_DS KCH PHAN BO VON NSDP NAM 2010_!1 1 bao cao giao KH ve HTCMT vung TNB   12-12-2011 7 2" xfId="37477" xr:uid="{00000000-0005-0000-0000-000028750000}"/>
    <cellStyle name="T_DS KCH PHAN BO VON NSDP NAM 2010_!1 1 bao cao giao KH ve HTCMT vung TNB   12-12-2011 8" xfId="37446" xr:uid="{00000000-0005-0000-0000-000029750000}"/>
    <cellStyle name="T_DS KCH PHAN BO VON NSDP NAM 2010_KH TPCP vung TNB (03-1-2012)" xfId="11691" xr:uid="{00000000-0005-0000-0000-00002A750000}"/>
    <cellStyle name="T_DS KCH PHAN BO VON NSDP NAM 2010_KH TPCP vung TNB (03-1-2012) 2" xfId="11692" xr:uid="{00000000-0005-0000-0000-00002B750000}"/>
    <cellStyle name="T_DS KCH PHAN BO VON NSDP NAM 2010_KH TPCP vung TNB (03-1-2012) 2 2" xfId="11693" xr:uid="{00000000-0005-0000-0000-00002C750000}"/>
    <cellStyle name="T_DS KCH PHAN BO VON NSDP NAM 2010_KH TPCP vung TNB (03-1-2012) 2 2 2" xfId="11694" xr:uid="{00000000-0005-0000-0000-00002D750000}"/>
    <cellStyle name="T_DS KCH PHAN BO VON NSDP NAM 2010_KH TPCP vung TNB (03-1-2012) 2 2 2 2" xfId="20884" xr:uid="{00000000-0005-0000-0000-00002E750000}"/>
    <cellStyle name="T_DS KCH PHAN BO VON NSDP NAM 2010_KH TPCP vung TNB (03-1-2012) 2 2 2 2 2" xfId="37482" xr:uid="{00000000-0005-0000-0000-00002F750000}"/>
    <cellStyle name="T_DS KCH PHAN BO VON NSDP NAM 2010_KH TPCP vung TNB (03-1-2012) 2 2 2 3" xfId="37481" xr:uid="{00000000-0005-0000-0000-000030750000}"/>
    <cellStyle name="T_DS KCH PHAN BO VON NSDP NAM 2010_KH TPCP vung TNB (03-1-2012) 2 2 3" xfId="11695" xr:uid="{00000000-0005-0000-0000-000031750000}"/>
    <cellStyle name="T_DS KCH PHAN BO VON NSDP NAM 2010_KH TPCP vung TNB (03-1-2012) 2 2 3 2" xfId="20885" xr:uid="{00000000-0005-0000-0000-000032750000}"/>
    <cellStyle name="T_DS KCH PHAN BO VON NSDP NAM 2010_KH TPCP vung TNB (03-1-2012) 2 2 3 2 2" xfId="37484" xr:uid="{00000000-0005-0000-0000-000033750000}"/>
    <cellStyle name="T_DS KCH PHAN BO VON NSDP NAM 2010_KH TPCP vung TNB (03-1-2012) 2 2 3 3" xfId="37483" xr:uid="{00000000-0005-0000-0000-000034750000}"/>
    <cellStyle name="T_DS KCH PHAN BO VON NSDP NAM 2010_KH TPCP vung TNB (03-1-2012) 2 2 4" xfId="20883" xr:uid="{00000000-0005-0000-0000-000035750000}"/>
    <cellStyle name="T_DS KCH PHAN BO VON NSDP NAM 2010_KH TPCP vung TNB (03-1-2012) 2 2 4 2" xfId="37485" xr:uid="{00000000-0005-0000-0000-000036750000}"/>
    <cellStyle name="T_DS KCH PHAN BO VON NSDP NAM 2010_KH TPCP vung TNB (03-1-2012) 2 2 5" xfId="37480" xr:uid="{00000000-0005-0000-0000-000037750000}"/>
    <cellStyle name="T_DS KCH PHAN BO VON NSDP NAM 2010_KH TPCP vung TNB (03-1-2012) 2 3" xfId="11696" xr:uid="{00000000-0005-0000-0000-000038750000}"/>
    <cellStyle name="T_DS KCH PHAN BO VON NSDP NAM 2010_KH TPCP vung TNB (03-1-2012) 2 3 2" xfId="11697" xr:uid="{00000000-0005-0000-0000-000039750000}"/>
    <cellStyle name="T_DS KCH PHAN BO VON NSDP NAM 2010_KH TPCP vung TNB (03-1-2012) 2 3 2 2" xfId="20887" xr:uid="{00000000-0005-0000-0000-00003A750000}"/>
    <cellStyle name="T_DS KCH PHAN BO VON NSDP NAM 2010_KH TPCP vung TNB (03-1-2012) 2 3 2 2 2" xfId="37488" xr:uid="{00000000-0005-0000-0000-00003B750000}"/>
    <cellStyle name="T_DS KCH PHAN BO VON NSDP NAM 2010_KH TPCP vung TNB (03-1-2012) 2 3 2 3" xfId="37487" xr:uid="{00000000-0005-0000-0000-00003C750000}"/>
    <cellStyle name="T_DS KCH PHAN BO VON NSDP NAM 2010_KH TPCP vung TNB (03-1-2012) 2 3 3" xfId="20886" xr:uid="{00000000-0005-0000-0000-00003D750000}"/>
    <cellStyle name="T_DS KCH PHAN BO VON NSDP NAM 2010_KH TPCP vung TNB (03-1-2012) 2 3 3 2" xfId="37489" xr:uid="{00000000-0005-0000-0000-00003E750000}"/>
    <cellStyle name="T_DS KCH PHAN BO VON NSDP NAM 2010_KH TPCP vung TNB (03-1-2012) 2 3 4" xfId="37486" xr:uid="{00000000-0005-0000-0000-00003F750000}"/>
    <cellStyle name="T_DS KCH PHAN BO VON NSDP NAM 2010_KH TPCP vung TNB (03-1-2012) 2 4" xfId="11698" xr:uid="{00000000-0005-0000-0000-000040750000}"/>
    <cellStyle name="T_DS KCH PHAN BO VON NSDP NAM 2010_KH TPCP vung TNB (03-1-2012) 2 4 2" xfId="20888" xr:uid="{00000000-0005-0000-0000-000041750000}"/>
    <cellStyle name="T_DS KCH PHAN BO VON NSDP NAM 2010_KH TPCP vung TNB (03-1-2012) 2 4 2 2" xfId="37491" xr:uid="{00000000-0005-0000-0000-000042750000}"/>
    <cellStyle name="T_DS KCH PHAN BO VON NSDP NAM 2010_KH TPCP vung TNB (03-1-2012) 2 4 3" xfId="37490" xr:uid="{00000000-0005-0000-0000-000043750000}"/>
    <cellStyle name="T_DS KCH PHAN BO VON NSDP NAM 2010_KH TPCP vung TNB (03-1-2012) 2 5" xfId="11699" xr:uid="{00000000-0005-0000-0000-000044750000}"/>
    <cellStyle name="T_DS KCH PHAN BO VON NSDP NAM 2010_KH TPCP vung TNB (03-1-2012) 2 5 2" xfId="20889" xr:uid="{00000000-0005-0000-0000-000045750000}"/>
    <cellStyle name="T_DS KCH PHAN BO VON NSDP NAM 2010_KH TPCP vung TNB (03-1-2012) 2 5 2 2" xfId="37493" xr:uid="{00000000-0005-0000-0000-000046750000}"/>
    <cellStyle name="T_DS KCH PHAN BO VON NSDP NAM 2010_KH TPCP vung TNB (03-1-2012) 2 5 3" xfId="37492" xr:uid="{00000000-0005-0000-0000-000047750000}"/>
    <cellStyle name="T_DS KCH PHAN BO VON NSDP NAM 2010_KH TPCP vung TNB (03-1-2012) 2 6" xfId="20882" xr:uid="{00000000-0005-0000-0000-000048750000}"/>
    <cellStyle name="T_DS KCH PHAN BO VON NSDP NAM 2010_KH TPCP vung TNB (03-1-2012) 2 6 2" xfId="37494" xr:uid="{00000000-0005-0000-0000-000049750000}"/>
    <cellStyle name="T_DS KCH PHAN BO VON NSDP NAM 2010_KH TPCP vung TNB (03-1-2012) 2 7" xfId="37479" xr:uid="{00000000-0005-0000-0000-00004A750000}"/>
    <cellStyle name="T_DS KCH PHAN BO VON NSDP NAM 2010_KH TPCP vung TNB (03-1-2012) 3" xfId="11700" xr:uid="{00000000-0005-0000-0000-00004B750000}"/>
    <cellStyle name="T_DS KCH PHAN BO VON NSDP NAM 2010_KH TPCP vung TNB (03-1-2012) 3 2" xfId="11701" xr:uid="{00000000-0005-0000-0000-00004C750000}"/>
    <cellStyle name="T_DS KCH PHAN BO VON NSDP NAM 2010_KH TPCP vung TNB (03-1-2012) 3 2 2" xfId="20891" xr:uid="{00000000-0005-0000-0000-00004D750000}"/>
    <cellStyle name="T_DS KCH PHAN BO VON NSDP NAM 2010_KH TPCP vung TNB (03-1-2012) 3 2 2 2" xfId="37497" xr:uid="{00000000-0005-0000-0000-00004E750000}"/>
    <cellStyle name="T_DS KCH PHAN BO VON NSDP NAM 2010_KH TPCP vung TNB (03-1-2012) 3 2 3" xfId="37496" xr:uid="{00000000-0005-0000-0000-00004F750000}"/>
    <cellStyle name="T_DS KCH PHAN BO VON NSDP NAM 2010_KH TPCP vung TNB (03-1-2012) 3 3" xfId="7632" xr:uid="{00000000-0005-0000-0000-000050750000}"/>
    <cellStyle name="T_DS KCH PHAN BO VON NSDP NAM 2010_KH TPCP vung TNB (03-1-2012) 3 3 2" xfId="18005" xr:uid="{00000000-0005-0000-0000-000051750000}"/>
    <cellStyle name="T_DS KCH PHAN BO VON NSDP NAM 2010_KH TPCP vung TNB (03-1-2012) 3 3 2 2" xfId="37499" xr:uid="{00000000-0005-0000-0000-000052750000}"/>
    <cellStyle name="T_DS KCH PHAN BO VON NSDP NAM 2010_KH TPCP vung TNB (03-1-2012) 3 3 3" xfId="37498" xr:uid="{00000000-0005-0000-0000-000053750000}"/>
    <cellStyle name="T_DS KCH PHAN BO VON NSDP NAM 2010_KH TPCP vung TNB (03-1-2012) 3 4" xfId="20890" xr:uid="{00000000-0005-0000-0000-000054750000}"/>
    <cellStyle name="T_DS KCH PHAN BO VON NSDP NAM 2010_KH TPCP vung TNB (03-1-2012) 3 4 2" xfId="37500" xr:uid="{00000000-0005-0000-0000-000055750000}"/>
    <cellStyle name="T_DS KCH PHAN BO VON NSDP NAM 2010_KH TPCP vung TNB (03-1-2012) 3 5" xfId="37495" xr:uid="{00000000-0005-0000-0000-000056750000}"/>
    <cellStyle name="T_DS KCH PHAN BO VON NSDP NAM 2010_KH TPCP vung TNB (03-1-2012) 4" xfId="11703" xr:uid="{00000000-0005-0000-0000-000057750000}"/>
    <cellStyle name="T_DS KCH PHAN BO VON NSDP NAM 2010_KH TPCP vung TNB (03-1-2012) 4 2" xfId="11704" xr:uid="{00000000-0005-0000-0000-000058750000}"/>
    <cellStyle name="T_DS KCH PHAN BO VON NSDP NAM 2010_KH TPCP vung TNB (03-1-2012) 4 2 2" xfId="20894" xr:uid="{00000000-0005-0000-0000-000059750000}"/>
    <cellStyle name="T_DS KCH PHAN BO VON NSDP NAM 2010_KH TPCP vung TNB (03-1-2012) 4 2 2 2" xfId="37503" xr:uid="{00000000-0005-0000-0000-00005A750000}"/>
    <cellStyle name="T_DS KCH PHAN BO VON NSDP NAM 2010_KH TPCP vung TNB (03-1-2012) 4 2 3" xfId="37502" xr:uid="{00000000-0005-0000-0000-00005B750000}"/>
    <cellStyle name="T_DS KCH PHAN BO VON NSDP NAM 2010_KH TPCP vung TNB (03-1-2012) 4 3" xfId="20893" xr:uid="{00000000-0005-0000-0000-00005C750000}"/>
    <cellStyle name="T_DS KCH PHAN BO VON NSDP NAM 2010_KH TPCP vung TNB (03-1-2012) 4 3 2" xfId="37504" xr:uid="{00000000-0005-0000-0000-00005D750000}"/>
    <cellStyle name="T_DS KCH PHAN BO VON NSDP NAM 2010_KH TPCP vung TNB (03-1-2012) 4 4" xfId="37501" xr:uid="{00000000-0005-0000-0000-00005E750000}"/>
    <cellStyle name="T_DS KCH PHAN BO VON NSDP NAM 2010_KH TPCP vung TNB (03-1-2012) 5" xfId="11705" xr:uid="{00000000-0005-0000-0000-00005F750000}"/>
    <cellStyle name="T_DS KCH PHAN BO VON NSDP NAM 2010_KH TPCP vung TNB (03-1-2012) 5 2" xfId="20895" xr:uid="{00000000-0005-0000-0000-000060750000}"/>
    <cellStyle name="T_DS KCH PHAN BO VON NSDP NAM 2010_KH TPCP vung TNB (03-1-2012) 5 2 2" xfId="37506" xr:uid="{00000000-0005-0000-0000-000061750000}"/>
    <cellStyle name="T_DS KCH PHAN BO VON NSDP NAM 2010_KH TPCP vung TNB (03-1-2012) 5 3" xfId="37505" xr:uid="{00000000-0005-0000-0000-000062750000}"/>
    <cellStyle name="T_DS KCH PHAN BO VON NSDP NAM 2010_KH TPCP vung TNB (03-1-2012) 6" xfId="11706" xr:uid="{00000000-0005-0000-0000-000063750000}"/>
    <cellStyle name="T_DS KCH PHAN BO VON NSDP NAM 2010_KH TPCP vung TNB (03-1-2012) 6 2" xfId="20896" xr:uid="{00000000-0005-0000-0000-000064750000}"/>
    <cellStyle name="T_DS KCH PHAN BO VON NSDP NAM 2010_KH TPCP vung TNB (03-1-2012) 6 2 2" xfId="37508" xr:uid="{00000000-0005-0000-0000-000065750000}"/>
    <cellStyle name="T_DS KCH PHAN BO VON NSDP NAM 2010_KH TPCP vung TNB (03-1-2012) 6 3" xfId="37507" xr:uid="{00000000-0005-0000-0000-000066750000}"/>
    <cellStyle name="T_DS KCH PHAN BO VON NSDP NAM 2010_KH TPCP vung TNB (03-1-2012) 7" xfId="20881" xr:uid="{00000000-0005-0000-0000-000067750000}"/>
    <cellStyle name="T_DS KCH PHAN BO VON NSDP NAM 2010_KH TPCP vung TNB (03-1-2012) 7 2" xfId="37509" xr:uid="{00000000-0005-0000-0000-000068750000}"/>
    <cellStyle name="T_DS KCH PHAN BO VON NSDP NAM 2010_KH TPCP vung TNB (03-1-2012) 8" xfId="37478" xr:uid="{00000000-0005-0000-0000-000069750000}"/>
    <cellStyle name="T_Du an khoi cong moi nam 2010" xfId="9505" xr:uid="{00000000-0005-0000-0000-00006A750000}"/>
    <cellStyle name="T_Du an khoi cong moi nam 2010 2" xfId="10313" xr:uid="{00000000-0005-0000-0000-00006B750000}"/>
    <cellStyle name="T_Du an khoi cong moi nam 2010 2 2" xfId="8194" xr:uid="{00000000-0005-0000-0000-00006C750000}"/>
    <cellStyle name="T_Du an khoi cong moi nam 2010 2 2 2" xfId="11709" xr:uid="{00000000-0005-0000-0000-00006D750000}"/>
    <cellStyle name="T_Du an khoi cong moi nam 2010 2 2 2 2" xfId="20898" xr:uid="{00000000-0005-0000-0000-00006E750000}"/>
    <cellStyle name="T_Du an khoi cong moi nam 2010 2 2 2 2 2" xfId="37514" xr:uid="{00000000-0005-0000-0000-00006F750000}"/>
    <cellStyle name="T_Du an khoi cong moi nam 2010 2 2 2 3" xfId="37513" xr:uid="{00000000-0005-0000-0000-000070750000}"/>
    <cellStyle name="T_Du an khoi cong moi nam 2010 2 2 3" xfId="11710" xr:uid="{00000000-0005-0000-0000-000071750000}"/>
    <cellStyle name="T_Du an khoi cong moi nam 2010 2 2 3 2" xfId="20899" xr:uid="{00000000-0005-0000-0000-000072750000}"/>
    <cellStyle name="T_Du an khoi cong moi nam 2010 2 2 3 2 2" xfId="37516" xr:uid="{00000000-0005-0000-0000-000073750000}"/>
    <cellStyle name="T_Du an khoi cong moi nam 2010 2 2 3 3" xfId="37515" xr:uid="{00000000-0005-0000-0000-000074750000}"/>
    <cellStyle name="T_Du an khoi cong moi nam 2010 2 2 4" xfId="18185" xr:uid="{00000000-0005-0000-0000-000075750000}"/>
    <cellStyle name="T_Du an khoi cong moi nam 2010 2 2 4 2" xfId="37517" xr:uid="{00000000-0005-0000-0000-000076750000}"/>
    <cellStyle name="T_Du an khoi cong moi nam 2010 2 2 5" xfId="37512" xr:uid="{00000000-0005-0000-0000-000077750000}"/>
    <cellStyle name="T_Du an khoi cong moi nam 2010 2 3" xfId="73" xr:uid="{00000000-0005-0000-0000-000078750000}"/>
    <cellStyle name="T_Du an khoi cong moi nam 2010 2 3 2" xfId="3905" xr:uid="{00000000-0005-0000-0000-000079750000}"/>
    <cellStyle name="T_Du an khoi cong moi nam 2010 2 3 2 2" xfId="16551" xr:uid="{00000000-0005-0000-0000-00007A750000}"/>
    <cellStyle name="T_Du an khoi cong moi nam 2010 2 3 2 2 2" xfId="37520" xr:uid="{00000000-0005-0000-0000-00007B750000}"/>
    <cellStyle name="T_Du an khoi cong moi nam 2010 2 3 2 3" xfId="37519" xr:uid="{00000000-0005-0000-0000-00007C750000}"/>
    <cellStyle name="T_Du an khoi cong moi nam 2010 2 3 3" xfId="15182" xr:uid="{00000000-0005-0000-0000-00007D750000}"/>
    <cellStyle name="T_Du an khoi cong moi nam 2010 2 3 3 2" xfId="37521" xr:uid="{00000000-0005-0000-0000-00007E750000}"/>
    <cellStyle name="T_Du an khoi cong moi nam 2010 2 3 4" xfId="37518" xr:uid="{00000000-0005-0000-0000-00007F750000}"/>
    <cellStyle name="T_Du an khoi cong moi nam 2010 2 4" xfId="11711" xr:uid="{00000000-0005-0000-0000-000080750000}"/>
    <cellStyle name="T_Du an khoi cong moi nam 2010 2 4 2" xfId="20900" xr:uid="{00000000-0005-0000-0000-000081750000}"/>
    <cellStyle name="T_Du an khoi cong moi nam 2010 2 4 2 2" xfId="37523" xr:uid="{00000000-0005-0000-0000-000082750000}"/>
    <cellStyle name="T_Du an khoi cong moi nam 2010 2 4 3" xfId="37522" xr:uid="{00000000-0005-0000-0000-000083750000}"/>
    <cellStyle name="T_Du an khoi cong moi nam 2010 2 5" xfId="11712" xr:uid="{00000000-0005-0000-0000-000084750000}"/>
    <cellStyle name="T_Du an khoi cong moi nam 2010 2 5 2" xfId="20901" xr:uid="{00000000-0005-0000-0000-000085750000}"/>
    <cellStyle name="T_Du an khoi cong moi nam 2010 2 5 2 2" xfId="37525" xr:uid="{00000000-0005-0000-0000-000086750000}"/>
    <cellStyle name="T_Du an khoi cong moi nam 2010 2 5 3" xfId="37524" xr:uid="{00000000-0005-0000-0000-000087750000}"/>
    <cellStyle name="T_Du an khoi cong moi nam 2010 2 6" xfId="19571" xr:uid="{00000000-0005-0000-0000-000088750000}"/>
    <cellStyle name="T_Du an khoi cong moi nam 2010 2 6 2" xfId="37526" xr:uid="{00000000-0005-0000-0000-000089750000}"/>
    <cellStyle name="T_Du an khoi cong moi nam 2010 2 7" xfId="37511" xr:uid="{00000000-0005-0000-0000-00008A750000}"/>
    <cellStyle name="T_Du an khoi cong moi nam 2010 3" xfId="10316" xr:uid="{00000000-0005-0000-0000-00008B750000}"/>
    <cellStyle name="T_Du an khoi cong moi nam 2010 3 2" xfId="4684" xr:uid="{00000000-0005-0000-0000-00008C750000}"/>
    <cellStyle name="T_Du an khoi cong moi nam 2010 3 2 2" xfId="16821" xr:uid="{00000000-0005-0000-0000-00008D750000}"/>
    <cellStyle name="T_Du an khoi cong moi nam 2010 3 2 2 2" xfId="37529" xr:uid="{00000000-0005-0000-0000-00008E750000}"/>
    <cellStyle name="T_Du an khoi cong moi nam 2010 3 2 3" xfId="37528" xr:uid="{00000000-0005-0000-0000-00008F750000}"/>
    <cellStyle name="T_Du an khoi cong moi nam 2010 3 3" xfId="114" xr:uid="{00000000-0005-0000-0000-000090750000}"/>
    <cellStyle name="T_Du an khoi cong moi nam 2010 3 3 2" xfId="15199" xr:uid="{00000000-0005-0000-0000-000091750000}"/>
    <cellStyle name="T_Du an khoi cong moi nam 2010 3 3 2 2" xfId="37531" xr:uid="{00000000-0005-0000-0000-000092750000}"/>
    <cellStyle name="T_Du an khoi cong moi nam 2010 3 3 3" xfId="37530" xr:uid="{00000000-0005-0000-0000-000093750000}"/>
    <cellStyle name="T_Du an khoi cong moi nam 2010 3 4" xfId="19574" xr:uid="{00000000-0005-0000-0000-000094750000}"/>
    <cellStyle name="T_Du an khoi cong moi nam 2010 3 4 2" xfId="37532" xr:uid="{00000000-0005-0000-0000-000095750000}"/>
    <cellStyle name="T_Du an khoi cong moi nam 2010 3 5" xfId="37527" xr:uid="{00000000-0005-0000-0000-000096750000}"/>
    <cellStyle name="T_Du an khoi cong moi nam 2010 4" xfId="10318" xr:uid="{00000000-0005-0000-0000-000097750000}"/>
    <cellStyle name="T_Du an khoi cong moi nam 2010 4 2" xfId="11713" xr:uid="{00000000-0005-0000-0000-000098750000}"/>
    <cellStyle name="T_Du an khoi cong moi nam 2010 4 2 2" xfId="20902" xr:uid="{00000000-0005-0000-0000-000099750000}"/>
    <cellStyle name="T_Du an khoi cong moi nam 2010 4 2 2 2" xfId="37535" xr:uid="{00000000-0005-0000-0000-00009A750000}"/>
    <cellStyle name="T_Du an khoi cong moi nam 2010 4 2 3" xfId="37534" xr:uid="{00000000-0005-0000-0000-00009B750000}"/>
    <cellStyle name="T_Du an khoi cong moi nam 2010 4 3" xfId="19576" xr:uid="{00000000-0005-0000-0000-00009C750000}"/>
    <cellStyle name="T_Du an khoi cong moi nam 2010 4 3 2" xfId="37536" xr:uid="{00000000-0005-0000-0000-00009D750000}"/>
    <cellStyle name="T_Du an khoi cong moi nam 2010 4 4" xfId="37533" xr:uid="{00000000-0005-0000-0000-00009E750000}"/>
    <cellStyle name="T_Du an khoi cong moi nam 2010 5" xfId="10320" xr:uid="{00000000-0005-0000-0000-00009F750000}"/>
    <cellStyle name="T_Du an khoi cong moi nam 2010 5 2" xfId="19578" xr:uid="{00000000-0005-0000-0000-0000A0750000}"/>
    <cellStyle name="T_Du an khoi cong moi nam 2010 5 2 2" xfId="37538" xr:uid="{00000000-0005-0000-0000-0000A1750000}"/>
    <cellStyle name="T_Du an khoi cong moi nam 2010 5 3" xfId="37537" xr:uid="{00000000-0005-0000-0000-0000A2750000}"/>
    <cellStyle name="T_Du an khoi cong moi nam 2010 6" xfId="11714" xr:uid="{00000000-0005-0000-0000-0000A3750000}"/>
    <cellStyle name="T_Du an khoi cong moi nam 2010 6 2" xfId="20903" xr:uid="{00000000-0005-0000-0000-0000A4750000}"/>
    <cellStyle name="T_Du an khoi cong moi nam 2010 6 2 2" xfId="37540" xr:uid="{00000000-0005-0000-0000-0000A5750000}"/>
    <cellStyle name="T_Du an khoi cong moi nam 2010 6 3" xfId="37539" xr:uid="{00000000-0005-0000-0000-0000A6750000}"/>
    <cellStyle name="T_Du an khoi cong moi nam 2010 7" xfId="18798" xr:uid="{00000000-0005-0000-0000-0000A7750000}"/>
    <cellStyle name="T_Du an khoi cong moi nam 2010 7 2" xfId="37541" xr:uid="{00000000-0005-0000-0000-0000A8750000}"/>
    <cellStyle name="T_Du an khoi cong moi nam 2010 8" xfId="37510" xr:uid="{00000000-0005-0000-0000-0000A9750000}"/>
    <cellStyle name="T_Du an khoi cong moi nam 2010_!1 1 bao cao giao KH ve HTCMT vung TNB   12-12-2011" xfId="5210" xr:uid="{00000000-0005-0000-0000-0000AA750000}"/>
    <cellStyle name="T_Du an khoi cong moi nam 2010_!1 1 bao cao giao KH ve HTCMT vung TNB   12-12-2011 2" xfId="7672" xr:uid="{00000000-0005-0000-0000-0000AB750000}"/>
    <cellStyle name="T_Du an khoi cong moi nam 2010_!1 1 bao cao giao KH ve HTCMT vung TNB   12-12-2011 2 2" xfId="3891" xr:uid="{00000000-0005-0000-0000-0000AC750000}"/>
    <cellStyle name="T_Du an khoi cong moi nam 2010_!1 1 bao cao giao KH ve HTCMT vung TNB   12-12-2011 2 2 2" xfId="11716" xr:uid="{00000000-0005-0000-0000-0000AD750000}"/>
    <cellStyle name="T_Du an khoi cong moi nam 2010_!1 1 bao cao giao KH ve HTCMT vung TNB   12-12-2011 2 2 2 2" xfId="20905" xr:uid="{00000000-0005-0000-0000-0000AE750000}"/>
    <cellStyle name="T_Du an khoi cong moi nam 2010_!1 1 bao cao giao KH ve HTCMT vung TNB   12-12-2011 2 2 2 2 2" xfId="37546" xr:uid="{00000000-0005-0000-0000-0000AF750000}"/>
    <cellStyle name="T_Du an khoi cong moi nam 2010_!1 1 bao cao giao KH ve HTCMT vung TNB   12-12-2011 2 2 2 3" xfId="37545" xr:uid="{00000000-0005-0000-0000-0000B0750000}"/>
    <cellStyle name="T_Du an khoi cong moi nam 2010_!1 1 bao cao giao KH ve HTCMT vung TNB   12-12-2011 2 2 3" xfId="11717" xr:uid="{00000000-0005-0000-0000-0000B1750000}"/>
    <cellStyle name="T_Du an khoi cong moi nam 2010_!1 1 bao cao giao KH ve HTCMT vung TNB   12-12-2011 2 2 3 2" xfId="20906" xr:uid="{00000000-0005-0000-0000-0000B2750000}"/>
    <cellStyle name="T_Du an khoi cong moi nam 2010_!1 1 bao cao giao KH ve HTCMT vung TNB   12-12-2011 2 2 3 2 2" xfId="37548" xr:uid="{00000000-0005-0000-0000-0000B3750000}"/>
    <cellStyle name="T_Du an khoi cong moi nam 2010_!1 1 bao cao giao KH ve HTCMT vung TNB   12-12-2011 2 2 3 3" xfId="37547" xr:uid="{00000000-0005-0000-0000-0000B4750000}"/>
    <cellStyle name="T_Du an khoi cong moi nam 2010_!1 1 bao cao giao KH ve HTCMT vung TNB   12-12-2011 2 2 4" xfId="16544" xr:uid="{00000000-0005-0000-0000-0000B5750000}"/>
    <cellStyle name="T_Du an khoi cong moi nam 2010_!1 1 bao cao giao KH ve HTCMT vung TNB   12-12-2011 2 2 4 2" xfId="37549" xr:uid="{00000000-0005-0000-0000-0000B6750000}"/>
    <cellStyle name="T_Du an khoi cong moi nam 2010_!1 1 bao cao giao KH ve HTCMT vung TNB   12-12-2011 2 2 5" xfId="37544" xr:uid="{00000000-0005-0000-0000-0000B7750000}"/>
    <cellStyle name="T_Du an khoi cong moi nam 2010_!1 1 bao cao giao KH ve HTCMT vung TNB   12-12-2011 2 3" xfId="7325" xr:uid="{00000000-0005-0000-0000-0000B8750000}"/>
    <cellStyle name="T_Du an khoi cong moi nam 2010_!1 1 bao cao giao KH ve HTCMT vung TNB   12-12-2011 2 3 2" xfId="11718" xr:uid="{00000000-0005-0000-0000-0000B9750000}"/>
    <cellStyle name="T_Du an khoi cong moi nam 2010_!1 1 bao cao giao KH ve HTCMT vung TNB   12-12-2011 2 3 2 2" xfId="20907" xr:uid="{00000000-0005-0000-0000-0000BA750000}"/>
    <cellStyle name="T_Du an khoi cong moi nam 2010_!1 1 bao cao giao KH ve HTCMT vung TNB   12-12-2011 2 3 2 2 2" xfId="37552" xr:uid="{00000000-0005-0000-0000-0000BB750000}"/>
    <cellStyle name="T_Du an khoi cong moi nam 2010_!1 1 bao cao giao KH ve HTCMT vung TNB   12-12-2011 2 3 2 3" xfId="37551" xr:uid="{00000000-0005-0000-0000-0000BC750000}"/>
    <cellStyle name="T_Du an khoi cong moi nam 2010_!1 1 bao cao giao KH ve HTCMT vung TNB   12-12-2011 2 3 3" xfId="17869" xr:uid="{00000000-0005-0000-0000-0000BD750000}"/>
    <cellStyle name="T_Du an khoi cong moi nam 2010_!1 1 bao cao giao KH ve HTCMT vung TNB   12-12-2011 2 3 3 2" xfId="37553" xr:uid="{00000000-0005-0000-0000-0000BE750000}"/>
    <cellStyle name="T_Du an khoi cong moi nam 2010_!1 1 bao cao giao KH ve HTCMT vung TNB   12-12-2011 2 3 4" xfId="37550" xr:uid="{00000000-0005-0000-0000-0000BF750000}"/>
    <cellStyle name="T_Du an khoi cong moi nam 2010_!1 1 bao cao giao KH ve HTCMT vung TNB   12-12-2011 2 4" xfId="7330" xr:uid="{00000000-0005-0000-0000-0000C0750000}"/>
    <cellStyle name="T_Du an khoi cong moi nam 2010_!1 1 bao cao giao KH ve HTCMT vung TNB   12-12-2011 2 4 2" xfId="17873" xr:uid="{00000000-0005-0000-0000-0000C1750000}"/>
    <cellStyle name="T_Du an khoi cong moi nam 2010_!1 1 bao cao giao KH ve HTCMT vung TNB   12-12-2011 2 4 2 2" xfId="37555" xr:uid="{00000000-0005-0000-0000-0000C2750000}"/>
    <cellStyle name="T_Du an khoi cong moi nam 2010_!1 1 bao cao giao KH ve HTCMT vung TNB   12-12-2011 2 4 3" xfId="37554" xr:uid="{00000000-0005-0000-0000-0000C3750000}"/>
    <cellStyle name="T_Du an khoi cong moi nam 2010_!1 1 bao cao giao KH ve HTCMT vung TNB   12-12-2011 2 5" xfId="7332" xr:uid="{00000000-0005-0000-0000-0000C4750000}"/>
    <cellStyle name="T_Du an khoi cong moi nam 2010_!1 1 bao cao giao KH ve HTCMT vung TNB   12-12-2011 2 5 2" xfId="17874" xr:uid="{00000000-0005-0000-0000-0000C5750000}"/>
    <cellStyle name="T_Du an khoi cong moi nam 2010_!1 1 bao cao giao KH ve HTCMT vung TNB   12-12-2011 2 5 2 2" xfId="37557" xr:uid="{00000000-0005-0000-0000-0000C6750000}"/>
    <cellStyle name="T_Du an khoi cong moi nam 2010_!1 1 bao cao giao KH ve HTCMT vung TNB   12-12-2011 2 5 3" xfId="37556" xr:uid="{00000000-0005-0000-0000-0000C7750000}"/>
    <cellStyle name="T_Du an khoi cong moi nam 2010_!1 1 bao cao giao KH ve HTCMT vung TNB   12-12-2011 2 6" xfId="18017" xr:uid="{00000000-0005-0000-0000-0000C8750000}"/>
    <cellStyle name="T_Du an khoi cong moi nam 2010_!1 1 bao cao giao KH ve HTCMT vung TNB   12-12-2011 2 6 2" xfId="37558" xr:uid="{00000000-0005-0000-0000-0000C9750000}"/>
    <cellStyle name="T_Du an khoi cong moi nam 2010_!1 1 bao cao giao KH ve HTCMT vung TNB   12-12-2011 2 7" xfId="37543" xr:uid="{00000000-0005-0000-0000-0000CA750000}"/>
    <cellStyle name="T_Du an khoi cong moi nam 2010_!1 1 bao cao giao KH ve HTCMT vung TNB   12-12-2011 3" xfId="7674" xr:uid="{00000000-0005-0000-0000-0000CB750000}"/>
    <cellStyle name="T_Du an khoi cong moi nam 2010_!1 1 bao cao giao KH ve HTCMT vung TNB   12-12-2011 3 2" xfId="7678" xr:uid="{00000000-0005-0000-0000-0000CC750000}"/>
    <cellStyle name="T_Du an khoi cong moi nam 2010_!1 1 bao cao giao KH ve HTCMT vung TNB   12-12-2011 3 2 2" xfId="18020" xr:uid="{00000000-0005-0000-0000-0000CD750000}"/>
    <cellStyle name="T_Du an khoi cong moi nam 2010_!1 1 bao cao giao KH ve HTCMT vung TNB   12-12-2011 3 2 2 2" xfId="37561" xr:uid="{00000000-0005-0000-0000-0000CE750000}"/>
    <cellStyle name="T_Du an khoi cong moi nam 2010_!1 1 bao cao giao KH ve HTCMT vung TNB   12-12-2011 3 2 3" xfId="37560" xr:uid="{00000000-0005-0000-0000-0000CF750000}"/>
    <cellStyle name="T_Du an khoi cong moi nam 2010_!1 1 bao cao giao KH ve HTCMT vung TNB   12-12-2011 3 3" xfId="11719" xr:uid="{00000000-0005-0000-0000-0000D0750000}"/>
    <cellStyle name="T_Du an khoi cong moi nam 2010_!1 1 bao cao giao KH ve HTCMT vung TNB   12-12-2011 3 3 2" xfId="20908" xr:uid="{00000000-0005-0000-0000-0000D1750000}"/>
    <cellStyle name="T_Du an khoi cong moi nam 2010_!1 1 bao cao giao KH ve HTCMT vung TNB   12-12-2011 3 3 2 2" xfId="37563" xr:uid="{00000000-0005-0000-0000-0000D2750000}"/>
    <cellStyle name="T_Du an khoi cong moi nam 2010_!1 1 bao cao giao KH ve HTCMT vung TNB   12-12-2011 3 3 3" xfId="37562" xr:uid="{00000000-0005-0000-0000-0000D3750000}"/>
    <cellStyle name="T_Du an khoi cong moi nam 2010_!1 1 bao cao giao KH ve HTCMT vung TNB   12-12-2011 3 4" xfId="18018" xr:uid="{00000000-0005-0000-0000-0000D4750000}"/>
    <cellStyle name="T_Du an khoi cong moi nam 2010_!1 1 bao cao giao KH ve HTCMT vung TNB   12-12-2011 3 4 2" xfId="37564" xr:uid="{00000000-0005-0000-0000-0000D5750000}"/>
    <cellStyle name="T_Du an khoi cong moi nam 2010_!1 1 bao cao giao KH ve HTCMT vung TNB   12-12-2011 3 5" xfId="37559" xr:uid="{00000000-0005-0000-0000-0000D6750000}"/>
    <cellStyle name="T_Du an khoi cong moi nam 2010_!1 1 bao cao giao KH ve HTCMT vung TNB   12-12-2011 4" xfId="7680" xr:uid="{00000000-0005-0000-0000-0000D7750000}"/>
    <cellStyle name="T_Du an khoi cong moi nam 2010_!1 1 bao cao giao KH ve HTCMT vung TNB   12-12-2011 4 2" xfId="6965" xr:uid="{00000000-0005-0000-0000-0000D8750000}"/>
    <cellStyle name="T_Du an khoi cong moi nam 2010_!1 1 bao cao giao KH ve HTCMT vung TNB   12-12-2011 4 2 2" xfId="17694" xr:uid="{00000000-0005-0000-0000-0000D9750000}"/>
    <cellStyle name="T_Du an khoi cong moi nam 2010_!1 1 bao cao giao KH ve HTCMT vung TNB   12-12-2011 4 2 2 2" xfId="37567" xr:uid="{00000000-0005-0000-0000-0000DA750000}"/>
    <cellStyle name="T_Du an khoi cong moi nam 2010_!1 1 bao cao giao KH ve HTCMT vung TNB   12-12-2011 4 2 3" xfId="37566" xr:uid="{00000000-0005-0000-0000-0000DB750000}"/>
    <cellStyle name="T_Du an khoi cong moi nam 2010_!1 1 bao cao giao KH ve HTCMT vung TNB   12-12-2011 4 3" xfId="18021" xr:uid="{00000000-0005-0000-0000-0000DC750000}"/>
    <cellStyle name="T_Du an khoi cong moi nam 2010_!1 1 bao cao giao KH ve HTCMT vung TNB   12-12-2011 4 3 2" xfId="37568" xr:uid="{00000000-0005-0000-0000-0000DD750000}"/>
    <cellStyle name="T_Du an khoi cong moi nam 2010_!1 1 bao cao giao KH ve HTCMT vung TNB   12-12-2011 4 4" xfId="37565" xr:uid="{00000000-0005-0000-0000-0000DE750000}"/>
    <cellStyle name="T_Du an khoi cong moi nam 2010_!1 1 bao cao giao KH ve HTCMT vung TNB   12-12-2011 5" xfId="7682" xr:uid="{00000000-0005-0000-0000-0000DF750000}"/>
    <cellStyle name="T_Du an khoi cong moi nam 2010_!1 1 bao cao giao KH ve HTCMT vung TNB   12-12-2011 5 2" xfId="18022" xr:uid="{00000000-0005-0000-0000-0000E0750000}"/>
    <cellStyle name="T_Du an khoi cong moi nam 2010_!1 1 bao cao giao KH ve HTCMT vung TNB   12-12-2011 5 2 2" xfId="37570" xr:uid="{00000000-0005-0000-0000-0000E1750000}"/>
    <cellStyle name="T_Du an khoi cong moi nam 2010_!1 1 bao cao giao KH ve HTCMT vung TNB   12-12-2011 5 3" xfId="37569" xr:uid="{00000000-0005-0000-0000-0000E2750000}"/>
    <cellStyle name="T_Du an khoi cong moi nam 2010_!1 1 bao cao giao KH ve HTCMT vung TNB   12-12-2011 6" xfId="167" xr:uid="{00000000-0005-0000-0000-0000E3750000}"/>
    <cellStyle name="T_Du an khoi cong moi nam 2010_!1 1 bao cao giao KH ve HTCMT vung TNB   12-12-2011 6 2" xfId="15220" xr:uid="{00000000-0005-0000-0000-0000E4750000}"/>
    <cellStyle name="T_Du an khoi cong moi nam 2010_!1 1 bao cao giao KH ve HTCMT vung TNB   12-12-2011 6 2 2" xfId="37572" xr:uid="{00000000-0005-0000-0000-0000E5750000}"/>
    <cellStyle name="T_Du an khoi cong moi nam 2010_!1 1 bao cao giao KH ve HTCMT vung TNB   12-12-2011 6 3" xfId="37571" xr:uid="{00000000-0005-0000-0000-0000E6750000}"/>
    <cellStyle name="T_Du an khoi cong moi nam 2010_!1 1 bao cao giao KH ve HTCMT vung TNB   12-12-2011 7" xfId="17017" xr:uid="{00000000-0005-0000-0000-0000E7750000}"/>
    <cellStyle name="T_Du an khoi cong moi nam 2010_!1 1 bao cao giao KH ve HTCMT vung TNB   12-12-2011 7 2" xfId="37573" xr:uid="{00000000-0005-0000-0000-0000E8750000}"/>
    <cellStyle name="T_Du an khoi cong moi nam 2010_!1 1 bao cao giao KH ve HTCMT vung TNB   12-12-2011 8" xfId="37542" xr:uid="{00000000-0005-0000-0000-0000E9750000}"/>
    <cellStyle name="T_Du an khoi cong moi nam 2010_KH TPCP vung TNB (03-1-2012)" xfId="11721" xr:uid="{00000000-0005-0000-0000-0000EA750000}"/>
    <cellStyle name="T_Du an khoi cong moi nam 2010_KH TPCP vung TNB (03-1-2012) 2" xfId="11722" xr:uid="{00000000-0005-0000-0000-0000EB750000}"/>
    <cellStyle name="T_Du an khoi cong moi nam 2010_KH TPCP vung TNB (03-1-2012) 2 2" xfId="5009" xr:uid="{00000000-0005-0000-0000-0000EC750000}"/>
    <cellStyle name="T_Du an khoi cong moi nam 2010_KH TPCP vung TNB (03-1-2012) 2 2 2" xfId="5039" xr:uid="{00000000-0005-0000-0000-0000ED750000}"/>
    <cellStyle name="T_Du an khoi cong moi nam 2010_KH TPCP vung TNB (03-1-2012) 2 2 2 2" xfId="16951" xr:uid="{00000000-0005-0000-0000-0000EE750000}"/>
    <cellStyle name="T_Du an khoi cong moi nam 2010_KH TPCP vung TNB (03-1-2012) 2 2 2 2 2" xfId="37578" xr:uid="{00000000-0005-0000-0000-0000EF750000}"/>
    <cellStyle name="T_Du an khoi cong moi nam 2010_KH TPCP vung TNB (03-1-2012) 2 2 2 3" xfId="37577" xr:uid="{00000000-0005-0000-0000-0000F0750000}"/>
    <cellStyle name="T_Du an khoi cong moi nam 2010_KH TPCP vung TNB (03-1-2012) 2 2 3" xfId="5048" xr:uid="{00000000-0005-0000-0000-0000F1750000}"/>
    <cellStyle name="T_Du an khoi cong moi nam 2010_KH TPCP vung TNB (03-1-2012) 2 2 3 2" xfId="16957" xr:uid="{00000000-0005-0000-0000-0000F2750000}"/>
    <cellStyle name="T_Du an khoi cong moi nam 2010_KH TPCP vung TNB (03-1-2012) 2 2 3 2 2" xfId="37580" xr:uid="{00000000-0005-0000-0000-0000F3750000}"/>
    <cellStyle name="T_Du an khoi cong moi nam 2010_KH TPCP vung TNB (03-1-2012) 2 2 3 3" xfId="37579" xr:uid="{00000000-0005-0000-0000-0000F4750000}"/>
    <cellStyle name="T_Du an khoi cong moi nam 2010_KH TPCP vung TNB (03-1-2012) 2 2 4" xfId="16936" xr:uid="{00000000-0005-0000-0000-0000F5750000}"/>
    <cellStyle name="T_Du an khoi cong moi nam 2010_KH TPCP vung TNB (03-1-2012) 2 2 4 2" xfId="37581" xr:uid="{00000000-0005-0000-0000-0000F6750000}"/>
    <cellStyle name="T_Du an khoi cong moi nam 2010_KH TPCP vung TNB (03-1-2012) 2 2 5" xfId="37576" xr:uid="{00000000-0005-0000-0000-0000F7750000}"/>
    <cellStyle name="T_Du an khoi cong moi nam 2010_KH TPCP vung TNB (03-1-2012) 2 3" xfId="5056" xr:uid="{00000000-0005-0000-0000-0000F8750000}"/>
    <cellStyle name="T_Du an khoi cong moi nam 2010_KH TPCP vung TNB (03-1-2012) 2 3 2" xfId="5058" xr:uid="{00000000-0005-0000-0000-0000F9750000}"/>
    <cellStyle name="T_Du an khoi cong moi nam 2010_KH TPCP vung TNB (03-1-2012) 2 3 2 2" xfId="16960" xr:uid="{00000000-0005-0000-0000-0000FA750000}"/>
    <cellStyle name="T_Du an khoi cong moi nam 2010_KH TPCP vung TNB (03-1-2012) 2 3 2 2 2" xfId="37584" xr:uid="{00000000-0005-0000-0000-0000FB750000}"/>
    <cellStyle name="T_Du an khoi cong moi nam 2010_KH TPCP vung TNB (03-1-2012) 2 3 2 3" xfId="37583" xr:uid="{00000000-0005-0000-0000-0000FC750000}"/>
    <cellStyle name="T_Du an khoi cong moi nam 2010_KH TPCP vung TNB (03-1-2012) 2 3 3" xfId="16959" xr:uid="{00000000-0005-0000-0000-0000FD750000}"/>
    <cellStyle name="T_Du an khoi cong moi nam 2010_KH TPCP vung TNB (03-1-2012) 2 3 3 2" xfId="37585" xr:uid="{00000000-0005-0000-0000-0000FE750000}"/>
    <cellStyle name="T_Du an khoi cong moi nam 2010_KH TPCP vung TNB (03-1-2012) 2 3 4" xfId="37582" xr:uid="{00000000-0005-0000-0000-0000FF750000}"/>
    <cellStyle name="T_Du an khoi cong moi nam 2010_KH TPCP vung TNB (03-1-2012) 2 4" xfId="5068" xr:uid="{00000000-0005-0000-0000-000000760000}"/>
    <cellStyle name="T_Du an khoi cong moi nam 2010_KH TPCP vung TNB (03-1-2012) 2 4 2" xfId="16965" xr:uid="{00000000-0005-0000-0000-000001760000}"/>
    <cellStyle name="T_Du an khoi cong moi nam 2010_KH TPCP vung TNB (03-1-2012) 2 4 2 2" xfId="37587" xr:uid="{00000000-0005-0000-0000-000002760000}"/>
    <cellStyle name="T_Du an khoi cong moi nam 2010_KH TPCP vung TNB (03-1-2012) 2 4 3" xfId="37586" xr:uid="{00000000-0005-0000-0000-000003760000}"/>
    <cellStyle name="T_Du an khoi cong moi nam 2010_KH TPCP vung TNB (03-1-2012) 2 5" xfId="5088" xr:uid="{00000000-0005-0000-0000-000004760000}"/>
    <cellStyle name="T_Du an khoi cong moi nam 2010_KH TPCP vung TNB (03-1-2012) 2 5 2" xfId="16972" xr:uid="{00000000-0005-0000-0000-000005760000}"/>
    <cellStyle name="T_Du an khoi cong moi nam 2010_KH TPCP vung TNB (03-1-2012) 2 5 2 2" xfId="37589" xr:uid="{00000000-0005-0000-0000-000006760000}"/>
    <cellStyle name="T_Du an khoi cong moi nam 2010_KH TPCP vung TNB (03-1-2012) 2 5 3" xfId="37588" xr:uid="{00000000-0005-0000-0000-000007760000}"/>
    <cellStyle name="T_Du an khoi cong moi nam 2010_KH TPCP vung TNB (03-1-2012) 2 6" xfId="20910" xr:uid="{00000000-0005-0000-0000-000008760000}"/>
    <cellStyle name="T_Du an khoi cong moi nam 2010_KH TPCP vung TNB (03-1-2012) 2 6 2" xfId="37590" xr:uid="{00000000-0005-0000-0000-000009760000}"/>
    <cellStyle name="T_Du an khoi cong moi nam 2010_KH TPCP vung TNB (03-1-2012) 2 7" xfId="37575" xr:uid="{00000000-0005-0000-0000-00000A760000}"/>
    <cellStyle name="T_Du an khoi cong moi nam 2010_KH TPCP vung TNB (03-1-2012) 3" xfId="11723" xr:uid="{00000000-0005-0000-0000-00000B760000}"/>
    <cellStyle name="T_Du an khoi cong moi nam 2010_KH TPCP vung TNB (03-1-2012) 3 2" xfId="5740" xr:uid="{00000000-0005-0000-0000-00000C760000}"/>
    <cellStyle name="T_Du an khoi cong moi nam 2010_KH TPCP vung TNB (03-1-2012) 3 2 2" xfId="17187" xr:uid="{00000000-0005-0000-0000-00000D760000}"/>
    <cellStyle name="T_Du an khoi cong moi nam 2010_KH TPCP vung TNB (03-1-2012) 3 2 2 2" xfId="37593" xr:uid="{00000000-0005-0000-0000-00000E760000}"/>
    <cellStyle name="T_Du an khoi cong moi nam 2010_KH TPCP vung TNB (03-1-2012) 3 2 3" xfId="37592" xr:uid="{00000000-0005-0000-0000-00000F760000}"/>
    <cellStyle name="T_Du an khoi cong moi nam 2010_KH TPCP vung TNB (03-1-2012) 3 3" xfId="5743" xr:uid="{00000000-0005-0000-0000-000010760000}"/>
    <cellStyle name="T_Du an khoi cong moi nam 2010_KH TPCP vung TNB (03-1-2012) 3 3 2" xfId="17188" xr:uid="{00000000-0005-0000-0000-000011760000}"/>
    <cellStyle name="T_Du an khoi cong moi nam 2010_KH TPCP vung TNB (03-1-2012) 3 3 2 2" xfId="37595" xr:uid="{00000000-0005-0000-0000-000012760000}"/>
    <cellStyle name="T_Du an khoi cong moi nam 2010_KH TPCP vung TNB (03-1-2012) 3 3 3" xfId="37594" xr:uid="{00000000-0005-0000-0000-000013760000}"/>
    <cellStyle name="T_Du an khoi cong moi nam 2010_KH TPCP vung TNB (03-1-2012) 3 4" xfId="20911" xr:uid="{00000000-0005-0000-0000-000014760000}"/>
    <cellStyle name="T_Du an khoi cong moi nam 2010_KH TPCP vung TNB (03-1-2012) 3 4 2" xfId="37596" xr:uid="{00000000-0005-0000-0000-000015760000}"/>
    <cellStyle name="T_Du an khoi cong moi nam 2010_KH TPCP vung TNB (03-1-2012) 3 5" xfId="37591" xr:uid="{00000000-0005-0000-0000-000016760000}"/>
    <cellStyle name="T_Du an khoi cong moi nam 2010_KH TPCP vung TNB (03-1-2012) 4" xfId="11724" xr:uid="{00000000-0005-0000-0000-000017760000}"/>
    <cellStyle name="T_Du an khoi cong moi nam 2010_KH TPCP vung TNB (03-1-2012) 4 2" xfId="11725" xr:uid="{00000000-0005-0000-0000-000018760000}"/>
    <cellStyle name="T_Du an khoi cong moi nam 2010_KH TPCP vung TNB (03-1-2012) 4 2 2" xfId="20913" xr:uid="{00000000-0005-0000-0000-000019760000}"/>
    <cellStyle name="T_Du an khoi cong moi nam 2010_KH TPCP vung TNB (03-1-2012) 4 2 2 2" xfId="37599" xr:uid="{00000000-0005-0000-0000-00001A760000}"/>
    <cellStyle name="T_Du an khoi cong moi nam 2010_KH TPCP vung TNB (03-1-2012) 4 2 3" xfId="37598" xr:uid="{00000000-0005-0000-0000-00001B760000}"/>
    <cellStyle name="T_Du an khoi cong moi nam 2010_KH TPCP vung TNB (03-1-2012) 4 3" xfId="20912" xr:uid="{00000000-0005-0000-0000-00001C760000}"/>
    <cellStyle name="T_Du an khoi cong moi nam 2010_KH TPCP vung TNB (03-1-2012) 4 3 2" xfId="37600" xr:uid="{00000000-0005-0000-0000-00001D760000}"/>
    <cellStyle name="T_Du an khoi cong moi nam 2010_KH TPCP vung TNB (03-1-2012) 4 4" xfId="37597" xr:uid="{00000000-0005-0000-0000-00001E760000}"/>
    <cellStyle name="T_Du an khoi cong moi nam 2010_KH TPCP vung TNB (03-1-2012) 5" xfId="11727" xr:uid="{00000000-0005-0000-0000-00001F760000}"/>
    <cellStyle name="T_Du an khoi cong moi nam 2010_KH TPCP vung TNB (03-1-2012) 5 2" xfId="20915" xr:uid="{00000000-0005-0000-0000-000020760000}"/>
    <cellStyle name="T_Du an khoi cong moi nam 2010_KH TPCP vung TNB (03-1-2012) 5 2 2" xfId="37602" xr:uid="{00000000-0005-0000-0000-000021760000}"/>
    <cellStyle name="T_Du an khoi cong moi nam 2010_KH TPCP vung TNB (03-1-2012) 5 3" xfId="37601" xr:uid="{00000000-0005-0000-0000-000022760000}"/>
    <cellStyle name="T_Du an khoi cong moi nam 2010_KH TPCP vung TNB (03-1-2012) 6" xfId="11728" xr:uid="{00000000-0005-0000-0000-000023760000}"/>
    <cellStyle name="T_Du an khoi cong moi nam 2010_KH TPCP vung TNB (03-1-2012) 6 2" xfId="20916" xr:uid="{00000000-0005-0000-0000-000024760000}"/>
    <cellStyle name="T_Du an khoi cong moi nam 2010_KH TPCP vung TNB (03-1-2012) 6 2 2" xfId="37604" xr:uid="{00000000-0005-0000-0000-000025760000}"/>
    <cellStyle name="T_Du an khoi cong moi nam 2010_KH TPCP vung TNB (03-1-2012) 6 3" xfId="37603" xr:uid="{00000000-0005-0000-0000-000026760000}"/>
    <cellStyle name="T_Du an khoi cong moi nam 2010_KH TPCP vung TNB (03-1-2012) 7" xfId="20909" xr:uid="{00000000-0005-0000-0000-000027760000}"/>
    <cellStyle name="T_Du an khoi cong moi nam 2010_KH TPCP vung TNB (03-1-2012) 7 2" xfId="37605" xr:uid="{00000000-0005-0000-0000-000028760000}"/>
    <cellStyle name="T_Du an khoi cong moi nam 2010_KH TPCP vung TNB (03-1-2012) 8" xfId="37574" xr:uid="{00000000-0005-0000-0000-000029760000}"/>
    <cellStyle name="T_DU AN TKQH VA CHUAN BI DAU TU NAM 2007 sua ngay 9-11" xfId="7589" xr:uid="{00000000-0005-0000-0000-00002A760000}"/>
    <cellStyle name="T_DU AN TKQH VA CHUAN BI DAU TU NAM 2007 sua ngay 9-11 2" xfId="7592" xr:uid="{00000000-0005-0000-0000-00002B760000}"/>
    <cellStyle name="T_DU AN TKQH VA CHUAN BI DAU TU NAM 2007 sua ngay 9-11 2 2" xfId="7596" xr:uid="{00000000-0005-0000-0000-00002C760000}"/>
    <cellStyle name="T_DU AN TKQH VA CHUAN BI DAU TU NAM 2007 sua ngay 9-11 2 2 2" xfId="7600" xr:uid="{00000000-0005-0000-0000-00002D760000}"/>
    <cellStyle name="T_DU AN TKQH VA CHUAN BI DAU TU NAM 2007 sua ngay 9-11 2 2 2 2" xfId="17989" xr:uid="{00000000-0005-0000-0000-00002E760000}"/>
    <cellStyle name="T_DU AN TKQH VA CHUAN BI DAU TU NAM 2007 sua ngay 9-11 2 2 2 2 2" xfId="37610" xr:uid="{00000000-0005-0000-0000-00002F760000}"/>
    <cellStyle name="T_DU AN TKQH VA CHUAN BI DAU TU NAM 2007 sua ngay 9-11 2 2 2 3" xfId="37609" xr:uid="{00000000-0005-0000-0000-000030760000}"/>
    <cellStyle name="T_DU AN TKQH VA CHUAN BI DAU TU NAM 2007 sua ngay 9-11 2 2 3" xfId="7253" xr:uid="{00000000-0005-0000-0000-000031760000}"/>
    <cellStyle name="T_DU AN TKQH VA CHUAN BI DAU TU NAM 2007 sua ngay 9-11 2 2 3 2" xfId="17826" xr:uid="{00000000-0005-0000-0000-000032760000}"/>
    <cellStyle name="T_DU AN TKQH VA CHUAN BI DAU TU NAM 2007 sua ngay 9-11 2 2 3 2 2" xfId="37612" xr:uid="{00000000-0005-0000-0000-000033760000}"/>
    <cellStyle name="T_DU AN TKQH VA CHUAN BI DAU TU NAM 2007 sua ngay 9-11 2 2 3 3" xfId="37611" xr:uid="{00000000-0005-0000-0000-000034760000}"/>
    <cellStyle name="T_DU AN TKQH VA CHUAN BI DAU TU NAM 2007 sua ngay 9-11 2 2 4" xfId="17986" xr:uid="{00000000-0005-0000-0000-000035760000}"/>
    <cellStyle name="T_DU AN TKQH VA CHUAN BI DAU TU NAM 2007 sua ngay 9-11 2 2 4 2" xfId="37613" xr:uid="{00000000-0005-0000-0000-000036760000}"/>
    <cellStyle name="T_DU AN TKQH VA CHUAN BI DAU TU NAM 2007 sua ngay 9-11 2 2 5" xfId="37608" xr:uid="{00000000-0005-0000-0000-000037760000}"/>
    <cellStyle name="T_DU AN TKQH VA CHUAN BI DAU TU NAM 2007 sua ngay 9-11 2 3" xfId="7604" xr:uid="{00000000-0005-0000-0000-000038760000}"/>
    <cellStyle name="T_DU AN TKQH VA CHUAN BI DAU TU NAM 2007 sua ngay 9-11 2 3 2" xfId="7467" xr:uid="{00000000-0005-0000-0000-000039760000}"/>
    <cellStyle name="T_DU AN TKQH VA CHUAN BI DAU TU NAM 2007 sua ngay 9-11 2 3 2 2" xfId="17932" xr:uid="{00000000-0005-0000-0000-00003A760000}"/>
    <cellStyle name="T_DU AN TKQH VA CHUAN BI DAU TU NAM 2007 sua ngay 9-11 2 3 2 2 2" xfId="37616" xr:uid="{00000000-0005-0000-0000-00003B760000}"/>
    <cellStyle name="T_DU AN TKQH VA CHUAN BI DAU TU NAM 2007 sua ngay 9-11 2 3 2 3" xfId="37615" xr:uid="{00000000-0005-0000-0000-00003C760000}"/>
    <cellStyle name="T_DU AN TKQH VA CHUAN BI DAU TU NAM 2007 sua ngay 9-11 2 3 3" xfId="17992" xr:uid="{00000000-0005-0000-0000-00003D760000}"/>
    <cellStyle name="T_DU AN TKQH VA CHUAN BI DAU TU NAM 2007 sua ngay 9-11 2 3 3 2" xfId="37617" xr:uid="{00000000-0005-0000-0000-00003E760000}"/>
    <cellStyle name="T_DU AN TKQH VA CHUAN BI DAU TU NAM 2007 sua ngay 9-11 2 3 4" xfId="37614" xr:uid="{00000000-0005-0000-0000-00003F760000}"/>
    <cellStyle name="T_DU AN TKQH VA CHUAN BI DAU TU NAM 2007 sua ngay 9-11 2 4" xfId="10115" xr:uid="{00000000-0005-0000-0000-000040760000}"/>
    <cellStyle name="T_DU AN TKQH VA CHUAN BI DAU TU NAM 2007 sua ngay 9-11 2 4 2" xfId="19380" xr:uid="{00000000-0005-0000-0000-000041760000}"/>
    <cellStyle name="T_DU AN TKQH VA CHUAN BI DAU TU NAM 2007 sua ngay 9-11 2 4 2 2" xfId="37619" xr:uid="{00000000-0005-0000-0000-000042760000}"/>
    <cellStyle name="T_DU AN TKQH VA CHUAN BI DAU TU NAM 2007 sua ngay 9-11 2 4 3" xfId="37618" xr:uid="{00000000-0005-0000-0000-000043760000}"/>
    <cellStyle name="T_DU AN TKQH VA CHUAN BI DAU TU NAM 2007 sua ngay 9-11 2 5" xfId="11729" xr:uid="{00000000-0005-0000-0000-000044760000}"/>
    <cellStyle name="T_DU AN TKQH VA CHUAN BI DAU TU NAM 2007 sua ngay 9-11 2 5 2" xfId="20917" xr:uid="{00000000-0005-0000-0000-000045760000}"/>
    <cellStyle name="T_DU AN TKQH VA CHUAN BI DAU TU NAM 2007 sua ngay 9-11 2 5 2 2" xfId="37621" xr:uid="{00000000-0005-0000-0000-000046760000}"/>
    <cellStyle name="T_DU AN TKQH VA CHUAN BI DAU TU NAM 2007 sua ngay 9-11 2 5 3" xfId="37620" xr:uid="{00000000-0005-0000-0000-000047760000}"/>
    <cellStyle name="T_DU AN TKQH VA CHUAN BI DAU TU NAM 2007 sua ngay 9-11 2 6" xfId="17983" xr:uid="{00000000-0005-0000-0000-000048760000}"/>
    <cellStyle name="T_DU AN TKQH VA CHUAN BI DAU TU NAM 2007 sua ngay 9-11 2 6 2" xfId="37622" xr:uid="{00000000-0005-0000-0000-000049760000}"/>
    <cellStyle name="T_DU AN TKQH VA CHUAN BI DAU TU NAM 2007 sua ngay 9-11 2 7" xfId="37607" xr:uid="{00000000-0005-0000-0000-00004A760000}"/>
    <cellStyle name="T_DU AN TKQH VA CHUAN BI DAU TU NAM 2007 sua ngay 9-11 3" xfId="7608" xr:uid="{00000000-0005-0000-0000-00004B760000}"/>
    <cellStyle name="T_DU AN TKQH VA CHUAN BI DAU TU NAM 2007 sua ngay 9-11 3 2" xfId="7611" xr:uid="{00000000-0005-0000-0000-00004C760000}"/>
    <cellStyle name="T_DU AN TKQH VA CHUAN BI DAU TU NAM 2007 sua ngay 9-11 3 2 2" xfId="17997" xr:uid="{00000000-0005-0000-0000-00004D760000}"/>
    <cellStyle name="T_DU AN TKQH VA CHUAN BI DAU TU NAM 2007 sua ngay 9-11 3 2 2 2" xfId="37625" xr:uid="{00000000-0005-0000-0000-00004E760000}"/>
    <cellStyle name="T_DU AN TKQH VA CHUAN BI DAU TU NAM 2007 sua ngay 9-11 3 2 3" xfId="37624" xr:uid="{00000000-0005-0000-0000-00004F760000}"/>
    <cellStyle name="T_DU AN TKQH VA CHUAN BI DAU TU NAM 2007 sua ngay 9-11 3 3" xfId="11730" xr:uid="{00000000-0005-0000-0000-000050760000}"/>
    <cellStyle name="T_DU AN TKQH VA CHUAN BI DAU TU NAM 2007 sua ngay 9-11 3 3 2" xfId="20918" xr:uid="{00000000-0005-0000-0000-000051760000}"/>
    <cellStyle name="T_DU AN TKQH VA CHUAN BI DAU TU NAM 2007 sua ngay 9-11 3 3 2 2" xfId="37627" xr:uid="{00000000-0005-0000-0000-000052760000}"/>
    <cellStyle name="T_DU AN TKQH VA CHUAN BI DAU TU NAM 2007 sua ngay 9-11 3 3 3" xfId="37626" xr:uid="{00000000-0005-0000-0000-000053760000}"/>
    <cellStyle name="T_DU AN TKQH VA CHUAN BI DAU TU NAM 2007 sua ngay 9-11 3 4" xfId="17995" xr:uid="{00000000-0005-0000-0000-000054760000}"/>
    <cellStyle name="T_DU AN TKQH VA CHUAN BI DAU TU NAM 2007 sua ngay 9-11 3 4 2" xfId="37628" xr:uid="{00000000-0005-0000-0000-000055760000}"/>
    <cellStyle name="T_DU AN TKQH VA CHUAN BI DAU TU NAM 2007 sua ngay 9-11 3 5" xfId="37623" xr:uid="{00000000-0005-0000-0000-000056760000}"/>
    <cellStyle name="T_DU AN TKQH VA CHUAN BI DAU TU NAM 2007 sua ngay 9-11 4" xfId="7614" xr:uid="{00000000-0005-0000-0000-000057760000}"/>
    <cellStyle name="T_DU AN TKQH VA CHUAN BI DAU TU NAM 2007 sua ngay 9-11 4 2" xfId="11731" xr:uid="{00000000-0005-0000-0000-000058760000}"/>
    <cellStyle name="T_DU AN TKQH VA CHUAN BI DAU TU NAM 2007 sua ngay 9-11 4 2 2" xfId="20919" xr:uid="{00000000-0005-0000-0000-000059760000}"/>
    <cellStyle name="T_DU AN TKQH VA CHUAN BI DAU TU NAM 2007 sua ngay 9-11 4 2 2 2" xfId="37631" xr:uid="{00000000-0005-0000-0000-00005A760000}"/>
    <cellStyle name="T_DU AN TKQH VA CHUAN BI DAU TU NAM 2007 sua ngay 9-11 4 2 3" xfId="37630" xr:uid="{00000000-0005-0000-0000-00005B760000}"/>
    <cellStyle name="T_DU AN TKQH VA CHUAN BI DAU TU NAM 2007 sua ngay 9-11 4 3" xfId="17999" xr:uid="{00000000-0005-0000-0000-00005C760000}"/>
    <cellStyle name="T_DU AN TKQH VA CHUAN BI DAU TU NAM 2007 sua ngay 9-11 4 3 2" xfId="37632" xr:uid="{00000000-0005-0000-0000-00005D760000}"/>
    <cellStyle name="T_DU AN TKQH VA CHUAN BI DAU TU NAM 2007 sua ngay 9-11 4 4" xfId="37629" xr:uid="{00000000-0005-0000-0000-00005E760000}"/>
    <cellStyle name="T_DU AN TKQH VA CHUAN BI DAU TU NAM 2007 sua ngay 9-11 5" xfId="11732" xr:uid="{00000000-0005-0000-0000-00005F760000}"/>
    <cellStyle name="T_DU AN TKQH VA CHUAN BI DAU TU NAM 2007 sua ngay 9-11 5 2" xfId="20920" xr:uid="{00000000-0005-0000-0000-000060760000}"/>
    <cellStyle name="T_DU AN TKQH VA CHUAN BI DAU TU NAM 2007 sua ngay 9-11 5 2 2" xfId="37634" xr:uid="{00000000-0005-0000-0000-000061760000}"/>
    <cellStyle name="T_DU AN TKQH VA CHUAN BI DAU TU NAM 2007 sua ngay 9-11 5 3" xfId="37633" xr:uid="{00000000-0005-0000-0000-000062760000}"/>
    <cellStyle name="T_DU AN TKQH VA CHUAN BI DAU TU NAM 2007 sua ngay 9-11 6" xfId="11734" xr:uid="{00000000-0005-0000-0000-000063760000}"/>
    <cellStyle name="T_DU AN TKQH VA CHUAN BI DAU TU NAM 2007 sua ngay 9-11 6 2" xfId="20922" xr:uid="{00000000-0005-0000-0000-000064760000}"/>
    <cellStyle name="T_DU AN TKQH VA CHUAN BI DAU TU NAM 2007 sua ngay 9-11 6 2 2" xfId="37636" xr:uid="{00000000-0005-0000-0000-000065760000}"/>
    <cellStyle name="T_DU AN TKQH VA CHUAN BI DAU TU NAM 2007 sua ngay 9-11 6 3" xfId="37635" xr:uid="{00000000-0005-0000-0000-000066760000}"/>
    <cellStyle name="T_DU AN TKQH VA CHUAN BI DAU TU NAM 2007 sua ngay 9-11 7" xfId="17981" xr:uid="{00000000-0005-0000-0000-000067760000}"/>
    <cellStyle name="T_DU AN TKQH VA CHUAN BI DAU TU NAM 2007 sua ngay 9-11 7 2" xfId="37637" xr:uid="{00000000-0005-0000-0000-000068760000}"/>
    <cellStyle name="T_DU AN TKQH VA CHUAN BI DAU TU NAM 2007 sua ngay 9-11 8" xfId="37606" xr:uid="{00000000-0005-0000-0000-000069760000}"/>
    <cellStyle name="T_DU AN TKQH VA CHUAN BI DAU TU NAM 2007 sua ngay 9-11_!1 1 bao cao giao KH ve HTCMT vung TNB   12-12-2011" xfId="11733" xr:uid="{00000000-0005-0000-0000-00006A760000}"/>
    <cellStyle name="T_DU AN TKQH VA CHUAN BI DAU TU NAM 2007 sua ngay 9-11_!1 1 bao cao giao KH ve HTCMT vung TNB   12-12-2011 2" xfId="11735" xr:uid="{00000000-0005-0000-0000-00006B760000}"/>
    <cellStyle name="T_DU AN TKQH VA CHUAN BI DAU TU NAM 2007 sua ngay 9-11_!1 1 bao cao giao KH ve HTCMT vung TNB   12-12-2011 2 2" xfId="1247" xr:uid="{00000000-0005-0000-0000-00006C760000}"/>
    <cellStyle name="T_DU AN TKQH VA CHUAN BI DAU TU NAM 2007 sua ngay 9-11_!1 1 bao cao giao KH ve HTCMT vung TNB   12-12-2011 2 2 2" xfId="1106" xr:uid="{00000000-0005-0000-0000-00006D760000}"/>
    <cellStyle name="T_DU AN TKQH VA CHUAN BI DAU TU NAM 2007 sua ngay 9-11_!1 1 bao cao giao KH ve HTCMT vung TNB   12-12-2011 2 2 2 2" xfId="15580" xr:uid="{00000000-0005-0000-0000-00006E760000}"/>
    <cellStyle name="T_DU AN TKQH VA CHUAN BI DAU TU NAM 2007 sua ngay 9-11_!1 1 bao cao giao KH ve HTCMT vung TNB   12-12-2011 2 2 2 2 2" xfId="37642" xr:uid="{00000000-0005-0000-0000-00006F760000}"/>
    <cellStyle name="T_DU AN TKQH VA CHUAN BI DAU TU NAM 2007 sua ngay 9-11_!1 1 bao cao giao KH ve HTCMT vung TNB   12-12-2011 2 2 2 3" xfId="37641" xr:uid="{00000000-0005-0000-0000-000070760000}"/>
    <cellStyle name="T_DU AN TKQH VA CHUAN BI DAU TU NAM 2007 sua ngay 9-11_!1 1 bao cao giao KH ve HTCMT vung TNB   12-12-2011 2 2 3" xfId="1114" xr:uid="{00000000-0005-0000-0000-000071760000}"/>
    <cellStyle name="T_DU AN TKQH VA CHUAN BI DAU TU NAM 2007 sua ngay 9-11_!1 1 bao cao giao KH ve HTCMT vung TNB   12-12-2011 2 2 3 2" xfId="15582" xr:uid="{00000000-0005-0000-0000-000072760000}"/>
    <cellStyle name="T_DU AN TKQH VA CHUAN BI DAU TU NAM 2007 sua ngay 9-11_!1 1 bao cao giao KH ve HTCMT vung TNB   12-12-2011 2 2 3 2 2" xfId="37644" xr:uid="{00000000-0005-0000-0000-000073760000}"/>
    <cellStyle name="T_DU AN TKQH VA CHUAN BI DAU TU NAM 2007 sua ngay 9-11_!1 1 bao cao giao KH ve HTCMT vung TNB   12-12-2011 2 2 3 3" xfId="37643" xr:uid="{00000000-0005-0000-0000-000074760000}"/>
    <cellStyle name="T_DU AN TKQH VA CHUAN BI DAU TU NAM 2007 sua ngay 9-11_!1 1 bao cao giao KH ve HTCMT vung TNB   12-12-2011 2 2 4" xfId="15624" xr:uid="{00000000-0005-0000-0000-000075760000}"/>
    <cellStyle name="T_DU AN TKQH VA CHUAN BI DAU TU NAM 2007 sua ngay 9-11_!1 1 bao cao giao KH ve HTCMT vung TNB   12-12-2011 2 2 4 2" xfId="37645" xr:uid="{00000000-0005-0000-0000-000076760000}"/>
    <cellStyle name="T_DU AN TKQH VA CHUAN BI DAU TU NAM 2007 sua ngay 9-11_!1 1 bao cao giao KH ve HTCMT vung TNB   12-12-2011 2 2 5" xfId="37640" xr:uid="{00000000-0005-0000-0000-000077760000}"/>
    <cellStyle name="T_DU AN TKQH VA CHUAN BI DAU TU NAM 2007 sua ngay 9-11_!1 1 bao cao giao KH ve HTCMT vung TNB   12-12-2011 2 3" xfId="103" xr:uid="{00000000-0005-0000-0000-000078760000}"/>
    <cellStyle name="T_DU AN TKQH VA CHUAN BI DAU TU NAM 2007 sua ngay 9-11_!1 1 bao cao giao KH ve HTCMT vung TNB   12-12-2011 2 3 2" xfId="1257" xr:uid="{00000000-0005-0000-0000-000079760000}"/>
    <cellStyle name="T_DU AN TKQH VA CHUAN BI DAU TU NAM 2007 sua ngay 9-11_!1 1 bao cao giao KH ve HTCMT vung TNB   12-12-2011 2 3 2 2" xfId="15627" xr:uid="{00000000-0005-0000-0000-00007A760000}"/>
    <cellStyle name="T_DU AN TKQH VA CHUAN BI DAU TU NAM 2007 sua ngay 9-11_!1 1 bao cao giao KH ve HTCMT vung TNB   12-12-2011 2 3 2 2 2" xfId="37648" xr:uid="{00000000-0005-0000-0000-00007B760000}"/>
    <cellStyle name="T_DU AN TKQH VA CHUAN BI DAU TU NAM 2007 sua ngay 9-11_!1 1 bao cao giao KH ve HTCMT vung TNB   12-12-2011 2 3 2 3" xfId="37647" xr:uid="{00000000-0005-0000-0000-00007C760000}"/>
    <cellStyle name="T_DU AN TKQH VA CHUAN BI DAU TU NAM 2007 sua ngay 9-11_!1 1 bao cao giao KH ve HTCMT vung TNB   12-12-2011 2 3 3" xfId="15195" xr:uid="{00000000-0005-0000-0000-00007D760000}"/>
    <cellStyle name="T_DU AN TKQH VA CHUAN BI DAU TU NAM 2007 sua ngay 9-11_!1 1 bao cao giao KH ve HTCMT vung TNB   12-12-2011 2 3 3 2" xfId="37649" xr:uid="{00000000-0005-0000-0000-00007E760000}"/>
    <cellStyle name="T_DU AN TKQH VA CHUAN BI DAU TU NAM 2007 sua ngay 9-11_!1 1 bao cao giao KH ve HTCMT vung TNB   12-12-2011 2 3 4" xfId="37646" xr:uid="{00000000-0005-0000-0000-00007F760000}"/>
    <cellStyle name="T_DU AN TKQH VA CHUAN BI DAU TU NAM 2007 sua ngay 9-11_!1 1 bao cao giao KH ve HTCMT vung TNB   12-12-2011 2 4" xfId="11736" xr:uid="{00000000-0005-0000-0000-000080760000}"/>
    <cellStyle name="T_DU AN TKQH VA CHUAN BI DAU TU NAM 2007 sua ngay 9-11_!1 1 bao cao giao KH ve HTCMT vung TNB   12-12-2011 2 4 2" xfId="20924" xr:uid="{00000000-0005-0000-0000-000081760000}"/>
    <cellStyle name="T_DU AN TKQH VA CHUAN BI DAU TU NAM 2007 sua ngay 9-11_!1 1 bao cao giao KH ve HTCMT vung TNB   12-12-2011 2 4 2 2" xfId="37651" xr:uid="{00000000-0005-0000-0000-000082760000}"/>
    <cellStyle name="T_DU AN TKQH VA CHUAN BI DAU TU NAM 2007 sua ngay 9-11_!1 1 bao cao giao KH ve HTCMT vung TNB   12-12-2011 2 4 3" xfId="37650" xr:uid="{00000000-0005-0000-0000-000083760000}"/>
    <cellStyle name="T_DU AN TKQH VA CHUAN BI DAU TU NAM 2007 sua ngay 9-11_!1 1 bao cao giao KH ve HTCMT vung TNB   12-12-2011 2 5" xfId="11737" xr:uid="{00000000-0005-0000-0000-000084760000}"/>
    <cellStyle name="T_DU AN TKQH VA CHUAN BI DAU TU NAM 2007 sua ngay 9-11_!1 1 bao cao giao KH ve HTCMT vung TNB   12-12-2011 2 5 2" xfId="20925" xr:uid="{00000000-0005-0000-0000-000085760000}"/>
    <cellStyle name="T_DU AN TKQH VA CHUAN BI DAU TU NAM 2007 sua ngay 9-11_!1 1 bao cao giao KH ve HTCMT vung TNB   12-12-2011 2 5 2 2" xfId="37653" xr:uid="{00000000-0005-0000-0000-000086760000}"/>
    <cellStyle name="T_DU AN TKQH VA CHUAN BI DAU TU NAM 2007 sua ngay 9-11_!1 1 bao cao giao KH ve HTCMT vung TNB   12-12-2011 2 5 3" xfId="37652" xr:uid="{00000000-0005-0000-0000-000087760000}"/>
    <cellStyle name="T_DU AN TKQH VA CHUAN BI DAU TU NAM 2007 sua ngay 9-11_!1 1 bao cao giao KH ve HTCMT vung TNB   12-12-2011 2 6" xfId="20923" xr:uid="{00000000-0005-0000-0000-000088760000}"/>
    <cellStyle name="T_DU AN TKQH VA CHUAN BI DAU TU NAM 2007 sua ngay 9-11_!1 1 bao cao giao KH ve HTCMT vung TNB   12-12-2011 2 6 2" xfId="37654" xr:uid="{00000000-0005-0000-0000-000089760000}"/>
    <cellStyle name="T_DU AN TKQH VA CHUAN BI DAU TU NAM 2007 sua ngay 9-11_!1 1 bao cao giao KH ve HTCMT vung TNB   12-12-2011 2 7" xfId="37639" xr:uid="{00000000-0005-0000-0000-00008A760000}"/>
    <cellStyle name="T_DU AN TKQH VA CHUAN BI DAU TU NAM 2007 sua ngay 9-11_!1 1 bao cao giao KH ve HTCMT vung TNB   12-12-2011 3" xfId="3652" xr:uid="{00000000-0005-0000-0000-00008B760000}"/>
    <cellStyle name="T_DU AN TKQH VA CHUAN BI DAU TU NAM 2007 sua ngay 9-11_!1 1 bao cao giao KH ve HTCMT vung TNB   12-12-2011 3 2" xfId="11738" xr:uid="{00000000-0005-0000-0000-00008C760000}"/>
    <cellStyle name="T_DU AN TKQH VA CHUAN BI DAU TU NAM 2007 sua ngay 9-11_!1 1 bao cao giao KH ve HTCMT vung TNB   12-12-2011 3 2 2" xfId="20926" xr:uid="{00000000-0005-0000-0000-00008D760000}"/>
    <cellStyle name="T_DU AN TKQH VA CHUAN BI DAU TU NAM 2007 sua ngay 9-11_!1 1 bao cao giao KH ve HTCMT vung TNB   12-12-2011 3 2 2 2" xfId="37657" xr:uid="{00000000-0005-0000-0000-00008E760000}"/>
    <cellStyle name="T_DU AN TKQH VA CHUAN BI DAU TU NAM 2007 sua ngay 9-11_!1 1 bao cao giao KH ve HTCMT vung TNB   12-12-2011 3 2 3" xfId="37656" xr:uid="{00000000-0005-0000-0000-00008F760000}"/>
    <cellStyle name="T_DU AN TKQH VA CHUAN BI DAU TU NAM 2007 sua ngay 9-11_!1 1 bao cao giao KH ve HTCMT vung TNB   12-12-2011 3 3" xfId="11739" xr:uid="{00000000-0005-0000-0000-000090760000}"/>
    <cellStyle name="T_DU AN TKQH VA CHUAN BI DAU TU NAM 2007 sua ngay 9-11_!1 1 bao cao giao KH ve HTCMT vung TNB   12-12-2011 3 3 2" xfId="20927" xr:uid="{00000000-0005-0000-0000-000091760000}"/>
    <cellStyle name="T_DU AN TKQH VA CHUAN BI DAU TU NAM 2007 sua ngay 9-11_!1 1 bao cao giao KH ve HTCMT vung TNB   12-12-2011 3 3 2 2" xfId="37659" xr:uid="{00000000-0005-0000-0000-000092760000}"/>
    <cellStyle name="T_DU AN TKQH VA CHUAN BI DAU TU NAM 2007 sua ngay 9-11_!1 1 bao cao giao KH ve HTCMT vung TNB   12-12-2011 3 3 3" xfId="37658" xr:uid="{00000000-0005-0000-0000-000093760000}"/>
    <cellStyle name="T_DU AN TKQH VA CHUAN BI DAU TU NAM 2007 sua ngay 9-11_!1 1 bao cao giao KH ve HTCMT vung TNB   12-12-2011 3 4" xfId="16464" xr:uid="{00000000-0005-0000-0000-000094760000}"/>
    <cellStyle name="T_DU AN TKQH VA CHUAN BI DAU TU NAM 2007 sua ngay 9-11_!1 1 bao cao giao KH ve HTCMT vung TNB   12-12-2011 3 4 2" xfId="37660" xr:uid="{00000000-0005-0000-0000-000095760000}"/>
    <cellStyle name="T_DU AN TKQH VA CHUAN BI DAU TU NAM 2007 sua ngay 9-11_!1 1 bao cao giao KH ve HTCMT vung TNB   12-12-2011 3 5" xfId="37655" xr:uid="{00000000-0005-0000-0000-000096760000}"/>
    <cellStyle name="T_DU AN TKQH VA CHUAN BI DAU TU NAM 2007 sua ngay 9-11_!1 1 bao cao giao KH ve HTCMT vung TNB   12-12-2011 4" xfId="2467" xr:uid="{00000000-0005-0000-0000-000097760000}"/>
    <cellStyle name="T_DU AN TKQH VA CHUAN BI DAU TU NAM 2007 sua ngay 9-11_!1 1 bao cao giao KH ve HTCMT vung TNB   12-12-2011 4 2" xfId="10165" xr:uid="{00000000-0005-0000-0000-000098760000}"/>
    <cellStyle name="T_DU AN TKQH VA CHUAN BI DAU TU NAM 2007 sua ngay 9-11_!1 1 bao cao giao KH ve HTCMT vung TNB   12-12-2011 4 2 2" xfId="19429" xr:uid="{00000000-0005-0000-0000-000099760000}"/>
    <cellStyle name="T_DU AN TKQH VA CHUAN BI DAU TU NAM 2007 sua ngay 9-11_!1 1 bao cao giao KH ve HTCMT vung TNB   12-12-2011 4 2 2 2" xfId="37663" xr:uid="{00000000-0005-0000-0000-00009A760000}"/>
    <cellStyle name="T_DU AN TKQH VA CHUAN BI DAU TU NAM 2007 sua ngay 9-11_!1 1 bao cao giao KH ve HTCMT vung TNB   12-12-2011 4 2 3" xfId="37662" xr:uid="{00000000-0005-0000-0000-00009B760000}"/>
    <cellStyle name="T_DU AN TKQH VA CHUAN BI DAU TU NAM 2007 sua ngay 9-11_!1 1 bao cao giao KH ve HTCMT vung TNB   12-12-2011 4 3" xfId="16057" xr:uid="{00000000-0005-0000-0000-00009C760000}"/>
    <cellStyle name="T_DU AN TKQH VA CHUAN BI DAU TU NAM 2007 sua ngay 9-11_!1 1 bao cao giao KH ve HTCMT vung TNB   12-12-2011 4 3 2" xfId="37664" xr:uid="{00000000-0005-0000-0000-00009D760000}"/>
    <cellStyle name="T_DU AN TKQH VA CHUAN BI DAU TU NAM 2007 sua ngay 9-11_!1 1 bao cao giao KH ve HTCMT vung TNB   12-12-2011 4 4" xfId="37661" xr:uid="{00000000-0005-0000-0000-00009E760000}"/>
    <cellStyle name="T_DU AN TKQH VA CHUAN BI DAU TU NAM 2007 sua ngay 9-11_!1 1 bao cao giao KH ve HTCMT vung TNB   12-12-2011 5" xfId="11740" xr:uid="{00000000-0005-0000-0000-00009F760000}"/>
    <cellStyle name="T_DU AN TKQH VA CHUAN BI DAU TU NAM 2007 sua ngay 9-11_!1 1 bao cao giao KH ve HTCMT vung TNB   12-12-2011 5 2" xfId="20928" xr:uid="{00000000-0005-0000-0000-0000A0760000}"/>
    <cellStyle name="T_DU AN TKQH VA CHUAN BI DAU TU NAM 2007 sua ngay 9-11_!1 1 bao cao giao KH ve HTCMT vung TNB   12-12-2011 5 2 2" xfId="37666" xr:uid="{00000000-0005-0000-0000-0000A1760000}"/>
    <cellStyle name="T_DU AN TKQH VA CHUAN BI DAU TU NAM 2007 sua ngay 9-11_!1 1 bao cao giao KH ve HTCMT vung TNB   12-12-2011 5 3" xfId="37665" xr:uid="{00000000-0005-0000-0000-0000A2760000}"/>
    <cellStyle name="T_DU AN TKQH VA CHUAN BI DAU TU NAM 2007 sua ngay 9-11_!1 1 bao cao giao KH ve HTCMT vung TNB   12-12-2011 6" xfId="11742" xr:uid="{00000000-0005-0000-0000-0000A3760000}"/>
    <cellStyle name="T_DU AN TKQH VA CHUAN BI DAU TU NAM 2007 sua ngay 9-11_!1 1 bao cao giao KH ve HTCMT vung TNB   12-12-2011 6 2" xfId="20930" xr:uid="{00000000-0005-0000-0000-0000A4760000}"/>
    <cellStyle name="T_DU AN TKQH VA CHUAN BI DAU TU NAM 2007 sua ngay 9-11_!1 1 bao cao giao KH ve HTCMT vung TNB   12-12-2011 6 2 2" xfId="37668" xr:uid="{00000000-0005-0000-0000-0000A5760000}"/>
    <cellStyle name="T_DU AN TKQH VA CHUAN BI DAU TU NAM 2007 sua ngay 9-11_!1 1 bao cao giao KH ve HTCMT vung TNB   12-12-2011 6 3" xfId="37667" xr:uid="{00000000-0005-0000-0000-0000A6760000}"/>
    <cellStyle name="T_DU AN TKQH VA CHUAN BI DAU TU NAM 2007 sua ngay 9-11_!1 1 bao cao giao KH ve HTCMT vung TNB   12-12-2011 7" xfId="20921" xr:uid="{00000000-0005-0000-0000-0000A7760000}"/>
    <cellStyle name="T_DU AN TKQH VA CHUAN BI DAU TU NAM 2007 sua ngay 9-11_!1 1 bao cao giao KH ve HTCMT vung TNB   12-12-2011 7 2" xfId="37669" xr:uid="{00000000-0005-0000-0000-0000A8760000}"/>
    <cellStyle name="T_DU AN TKQH VA CHUAN BI DAU TU NAM 2007 sua ngay 9-11_!1 1 bao cao giao KH ve HTCMT vung TNB   12-12-2011 8" xfId="37638" xr:uid="{00000000-0005-0000-0000-0000A9760000}"/>
    <cellStyle name="T_DU AN TKQH VA CHUAN BI DAU TU NAM 2007 sua ngay 9-11_Bieu mau danh muc du an thuoc CTMTQG nam 2008" xfId="11744" xr:uid="{00000000-0005-0000-0000-0000AA760000}"/>
    <cellStyle name="T_DU AN TKQH VA CHUAN BI DAU TU NAM 2007 sua ngay 9-11_Bieu mau danh muc du an thuoc CTMTQG nam 2008 2" xfId="9494" xr:uid="{00000000-0005-0000-0000-0000AB760000}"/>
    <cellStyle name="T_DU AN TKQH VA CHUAN BI DAU TU NAM 2007 sua ngay 9-11_Bieu mau danh muc du an thuoc CTMTQG nam 2008 2 2" xfId="9496" xr:uid="{00000000-0005-0000-0000-0000AC760000}"/>
    <cellStyle name="T_DU AN TKQH VA CHUAN BI DAU TU NAM 2007 sua ngay 9-11_Bieu mau danh muc du an thuoc CTMTQG nam 2008 2 2 2" xfId="2658" xr:uid="{00000000-0005-0000-0000-0000AD760000}"/>
    <cellStyle name="T_DU AN TKQH VA CHUAN BI DAU TU NAM 2007 sua ngay 9-11_Bieu mau danh muc du an thuoc CTMTQG nam 2008 2 2 2 2" xfId="16128" xr:uid="{00000000-0005-0000-0000-0000AE760000}"/>
    <cellStyle name="T_DU AN TKQH VA CHUAN BI DAU TU NAM 2007 sua ngay 9-11_Bieu mau danh muc du an thuoc CTMTQG nam 2008 2 2 2 2 2" xfId="37674" xr:uid="{00000000-0005-0000-0000-0000AF760000}"/>
    <cellStyle name="T_DU AN TKQH VA CHUAN BI DAU TU NAM 2007 sua ngay 9-11_Bieu mau danh muc du an thuoc CTMTQG nam 2008 2 2 2 3" xfId="37673" xr:uid="{00000000-0005-0000-0000-0000B0760000}"/>
    <cellStyle name="T_DU AN TKQH VA CHUAN BI DAU TU NAM 2007 sua ngay 9-11_Bieu mau danh muc du an thuoc CTMTQG nam 2008 2 2 3" xfId="11745" xr:uid="{00000000-0005-0000-0000-0000B1760000}"/>
    <cellStyle name="T_DU AN TKQH VA CHUAN BI DAU TU NAM 2007 sua ngay 9-11_Bieu mau danh muc du an thuoc CTMTQG nam 2008 2 2 3 2" xfId="20933" xr:uid="{00000000-0005-0000-0000-0000B2760000}"/>
    <cellStyle name="T_DU AN TKQH VA CHUAN BI DAU TU NAM 2007 sua ngay 9-11_Bieu mau danh muc du an thuoc CTMTQG nam 2008 2 2 3 2 2" xfId="37676" xr:uid="{00000000-0005-0000-0000-0000B3760000}"/>
    <cellStyle name="T_DU AN TKQH VA CHUAN BI DAU TU NAM 2007 sua ngay 9-11_Bieu mau danh muc du an thuoc CTMTQG nam 2008 2 2 3 3" xfId="37675" xr:uid="{00000000-0005-0000-0000-0000B4760000}"/>
    <cellStyle name="T_DU AN TKQH VA CHUAN BI DAU TU NAM 2007 sua ngay 9-11_Bieu mau danh muc du an thuoc CTMTQG nam 2008 2 2 4" xfId="18789" xr:uid="{00000000-0005-0000-0000-0000B5760000}"/>
    <cellStyle name="T_DU AN TKQH VA CHUAN BI DAU TU NAM 2007 sua ngay 9-11_Bieu mau danh muc du an thuoc CTMTQG nam 2008 2 2 4 2" xfId="37677" xr:uid="{00000000-0005-0000-0000-0000B6760000}"/>
    <cellStyle name="T_DU AN TKQH VA CHUAN BI DAU TU NAM 2007 sua ngay 9-11_Bieu mau danh muc du an thuoc CTMTQG nam 2008 2 2 5" xfId="37672" xr:uid="{00000000-0005-0000-0000-0000B7760000}"/>
    <cellStyle name="T_DU AN TKQH VA CHUAN BI DAU TU NAM 2007 sua ngay 9-11_Bieu mau danh muc du an thuoc CTMTQG nam 2008 2 3" xfId="11746" xr:uid="{00000000-0005-0000-0000-0000B8760000}"/>
    <cellStyle name="T_DU AN TKQH VA CHUAN BI DAU TU NAM 2007 sua ngay 9-11_Bieu mau danh muc du an thuoc CTMTQG nam 2008 2 3 2" xfId="11747" xr:uid="{00000000-0005-0000-0000-0000B9760000}"/>
    <cellStyle name="T_DU AN TKQH VA CHUAN BI DAU TU NAM 2007 sua ngay 9-11_Bieu mau danh muc du an thuoc CTMTQG nam 2008 2 3 2 2" xfId="20935" xr:uid="{00000000-0005-0000-0000-0000BA760000}"/>
    <cellStyle name="T_DU AN TKQH VA CHUAN BI DAU TU NAM 2007 sua ngay 9-11_Bieu mau danh muc du an thuoc CTMTQG nam 2008 2 3 2 2 2" xfId="37680" xr:uid="{00000000-0005-0000-0000-0000BB760000}"/>
    <cellStyle name="T_DU AN TKQH VA CHUAN BI DAU TU NAM 2007 sua ngay 9-11_Bieu mau danh muc du an thuoc CTMTQG nam 2008 2 3 2 3" xfId="37679" xr:uid="{00000000-0005-0000-0000-0000BC760000}"/>
    <cellStyle name="T_DU AN TKQH VA CHUAN BI DAU TU NAM 2007 sua ngay 9-11_Bieu mau danh muc du an thuoc CTMTQG nam 2008 2 3 3" xfId="20934" xr:uid="{00000000-0005-0000-0000-0000BD760000}"/>
    <cellStyle name="T_DU AN TKQH VA CHUAN BI DAU TU NAM 2007 sua ngay 9-11_Bieu mau danh muc du an thuoc CTMTQG nam 2008 2 3 3 2" xfId="37681" xr:uid="{00000000-0005-0000-0000-0000BE760000}"/>
    <cellStyle name="T_DU AN TKQH VA CHUAN BI DAU TU NAM 2007 sua ngay 9-11_Bieu mau danh muc du an thuoc CTMTQG nam 2008 2 3 4" xfId="37678" xr:uid="{00000000-0005-0000-0000-0000BF760000}"/>
    <cellStyle name="T_DU AN TKQH VA CHUAN BI DAU TU NAM 2007 sua ngay 9-11_Bieu mau danh muc du an thuoc CTMTQG nam 2008 2 4" xfId="3862" xr:uid="{00000000-0005-0000-0000-0000C0760000}"/>
    <cellStyle name="T_DU AN TKQH VA CHUAN BI DAU TU NAM 2007 sua ngay 9-11_Bieu mau danh muc du an thuoc CTMTQG nam 2008 2 4 2" xfId="16535" xr:uid="{00000000-0005-0000-0000-0000C1760000}"/>
    <cellStyle name="T_DU AN TKQH VA CHUAN BI DAU TU NAM 2007 sua ngay 9-11_Bieu mau danh muc du an thuoc CTMTQG nam 2008 2 4 2 2" xfId="37683" xr:uid="{00000000-0005-0000-0000-0000C2760000}"/>
    <cellStyle name="T_DU AN TKQH VA CHUAN BI DAU TU NAM 2007 sua ngay 9-11_Bieu mau danh muc du an thuoc CTMTQG nam 2008 2 4 3" xfId="37682" xr:uid="{00000000-0005-0000-0000-0000C3760000}"/>
    <cellStyle name="T_DU AN TKQH VA CHUAN BI DAU TU NAM 2007 sua ngay 9-11_Bieu mau danh muc du an thuoc CTMTQG nam 2008 2 5" xfId="11748" xr:uid="{00000000-0005-0000-0000-0000C4760000}"/>
    <cellStyle name="T_DU AN TKQH VA CHUAN BI DAU TU NAM 2007 sua ngay 9-11_Bieu mau danh muc du an thuoc CTMTQG nam 2008 2 5 2" xfId="20936" xr:uid="{00000000-0005-0000-0000-0000C5760000}"/>
    <cellStyle name="T_DU AN TKQH VA CHUAN BI DAU TU NAM 2007 sua ngay 9-11_Bieu mau danh muc du an thuoc CTMTQG nam 2008 2 5 2 2" xfId="37685" xr:uid="{00000000-0005-0000-0000-0000C6760000}"/>
    <cellStyle name="T_DU AN TKQH VA CHUAN BI DAU TU NAM 2007 sua ngay 9-11_Bieu mau danh muc du an thuoc CTMTQG nam 2008 2 5 3" xfId="37684" xr:uid="{00000000-0005-0000-0000-0000C7760000}"/>
    <cellStyle name="T_DU AN TKQH VA CHUAN BI DAU TU NAM 2007 sua ngay 9-11_Bieu mau danh muc du an thuoc CTMTQG nam 2008 2 6" xfId="18787" xr:uid="{00000000-0005-0000-0000-0000C8760000}"/>
    <cellStyle name="T_DU AN TKQH VA CHUAN BI DAU TU NAM 2007 sua ngay 9-11_Bieu mau danh muc du an thuoc CTMTQG nam 2008 2 6 2" xfId="37686" xr:uid="{00000000-0005-0000-0000-0000C9760000}"/>
    <cellStyle name="T_DU AN TKQH VA CHUAN BI DAU TU NAM 2007 sua ngay 9-11_Bieu mau danh muc du an thuoc CTMTQG nam 2008 2 7" xfId="37671" xr:uid="{00000000-0005-0000-0000-0000CA760000}"/>
    <cellStyle name="T_DU AN TKQH VA CHUAN BI DAU TU NAM 2007 sua ngay 9-11_Bieu mau danh muc du an thuoc CTMTQG nam 2008 3" xfId="9419" xr:uid="{00000000-0005-0000-0000-0000CB760000}"/>
    <cellStyle name="T_DU AN TKQH VA CHUAN BI DAU TU NAM 2007 sua ngay 9-11_Bieu mau danh muc du an thuoc CTMTQG nam 2008 3 2" xfId="11749" xr:uid="{00000000-0005-0000-0000-0000CC760000}"/>
    <cellStyle name="T_DU AN TKQH VA CHUAN BI DAU TU NAM 2007 sua ngay 9-11_Bieu mau danh muc du an thuoc CTMTQG nam 2008 3 2 2" xfId="20937" xr:uid="{00000000-0005-0000-0000-0000CD760000}"/>
    <cellStyle name="T_DU AN TKQH VA CHUAN BI DAU TU NAM 2007 sua ngay 9-11_Bieu mau danh muc du an thuoc CTMTQG nam 2008 3 2 2 2" xfId="37689" xr:uid="{00000000-0005-0000-0000-0000CE760000}"/>
    <cellStyle name="T_DU AN TKQH VA CHUAN BI DAU TU NAM 2007 sua ngay 9-11_Bieu mau danh muc du an thuoc CTMTQG nam 2008 3 2 3" xfId="37688" xr:uid="{00000000-0005-0000-0000-0000CF760000}"/>
    <cellStyle name="T_DU AN TKQH VA CHUAN BI DAU TU NAM 2007 sua ngay 9-11_Bieu mau danh muc du an thuoc CTMTQG nam 2008 3 3" xfId="11750" xr:uid="{00000000-0005-0000-0000-0000D0760000}"/>
    <cellStyle name="T_DU AN TKQH VA CHUAN BI DAU TU NAM 2007 sua ngay 9-11_Bieu mau danh muc du an thuoc CTMTQG nam 2008 3 3 2" xfId="20938" xr:uid="{00000000-0005-0000-0000-0000D1760000}"/>
    <cellStyle name="T_DU AN TKQH VA CHUAN BI DAU TU NAM 2007 sua ngay 9-11_Bieu mau danh muc du an thuoc CTMTQG nam 2008 3 3 2 2" xfId="37691" xr:uid="{00000000-0005-0000-0000-0000D2760000}"/>
    <cellStyle name="T_DU AN TKQH VA CHUAN BI DAU TU NAM 2007 sua ngay 9-11_Bieu mau danh muc du an thuoc CTMTQG nam 2008 3 3 3" xfId="37690" xr:uid="{00000000-0005-0000-0000-0000D3760000}"/>
    <cellStyle name="T_DU AN TKQH VA CHUAN BI DAU TU NAM 2007 sua ngay 9-11_Bieu mau danh muc du an thuoc CTMTQG nam 2008 3 4" xfId="18716" xr:uid="{00000000-0005-0000-0000-0000D4760000}"/>
    <cellStyle name="T_DU AN TKQH VA CHUAN BI DAU TU NAM 2007 sua ngay 9-11_Bieu mau danh muc du an thuoc CTMTQG nam 2008 3 4 2" xfId="37692" xr:uid="{00000000-0005-0000-0000-0000D5760000}"/>
    <cellStyle name="T_DU AN TKQH VA CHUAN BI DAU TU NAM 2007 sua ngay 9-11_Bieu mau danh muc du an thuoc CTMTQG nam 2008 3 5" xfId="37687" xr:uid="{00000000-0005-0000-0000-0000D6760000}"/>
    <cellStyle name="T_DU AN TKQH VA CHUAN BI DAU TU NAM 2007 sua ngay 9-11_Bieu mau danh muc du an thuoc CTMTQG nam 2008 4" xfId="9498" xr:uid="{00000000-0005-0000-0000-0000D7760000}"/>
    <cellStyle name="T_DU AN TKQH VA CHUAN BI DAU TU NAM 2007 sua ngay 9-11_Bieu mau danh muc du an thuoc CTMTQG nam 2008 4 2" xfId="4063" xr:uid="{00000000-0005-0000-0000-0000D8760000}"/>
    <cellStyle name="T_DU AN TKQH VA CHUAN BI DAU TU NAM 2007 sua ngay 9-11_Bieu mau danh muc du an thuoc CTMTQG nam 2008 4 2 2" xfId="16631" xr:uid="{00000000-0005-0000-0000-0000D9760000}"/>
    <cellStyle name="T_DU AN TKQH VA CHUAN BI DAU TU NAM 2007 sua ngay 9-11_Bieu mau danh muc du an thuoc CTMTQG nam 2008 4 2 2 2" xfId="37695" xr:uid="{00000000-0005-0000-0000-0000DA760000}"/>
    <cellStyle name="T_DU AN TKQH VA CHUAN BI DAU TU NAM 2007 sua ngay 9-11_Bieu mau danh muc du an thuoc CTMTQG nam 2008 4 2 3" xfId="37694" xr:uid="{00000000-0005-0000-0000-0000DB760000}"/>
    <cellStyle name="T_DU AN TKQH VA CHUAN BI DAU TU NAM 2007 sua ngay 9-11_Bieu mau danh muc du an thuoc CTMTQG nam 2008 4 3" xfId="18791" xr:uid="{00000000-0005-0000-0000-0000DC760000}"/>
    <cellStyle name="T_DU AN TKQH VA CHUAN BI DAU TU NAM 2007 sua ngay 9-11_Bieu mau danh muc du an thuoc CTMTQG nam 2008 4 3 2" xfId="37696" xr:uid="{00000000-0005-0000-0000-0000DD760000}"/>
    <cellStyle name="T_DU AN TKQH VA CHUAN BI DAU TU NAM 2007 sua ngay 9-11_Bieu mau danh muc du an thuoc CTMTQG nam 2008 4 4" xfId="37693" xr:uid="{00000000-0005-0000-0000-0000DE760000}"/>
    <cellStyle name="T_DU AN TKQH VA CHUAN BI DAU TU NAM 2007 sua ngay 9-11_Bieu mau danh muc du an thuoc CTMTQG nam 2008 5" xfId="11751" xr:uid="{00000000-0005-0000-0000-0000DF760000}"/>
    <cellStyle name="T_DU AN TKQH VA CHUAN BI DAU TU NAM 2007 sua ngay 9-11_Bieu mau danh muc du an thuoc CTMTQG nam 2008 5 2" xfId="20939" xr:uid="{00000000-0005-0000-0000-0000E0760000}"/>
    <cellStyle name="T_DU AN TKQH VA CHUAN BI DAU TU NAM 2007 sua ngay 9-11_Bieu mau danh muc du an thuoc CTMTQG nam 2008 5 2 2" xfId="37698" xr:uid="{00000000-0005-0000-0000-0000E1760000}"/>
    <cellStyle name="T_DU AN TKQH VA CHUAN BI DAU TU NAM 2007 sua ngay 9-11_Bieu mau danh muc du an thuoc CTMTQG nam 2008 5 3" xfId="37697" xr:uid="{00000000-0005-0000-0000-0000E2760000}"/>
    <cellStyle name="T_DU AN TKQH VA CHUAN BI DAU TU NAM 2007 sua ngay 9-11_Bieu mau danh muc du an thuoc CTMTQG nam 2008 6" xfId="486" xr:uid="{00000000-0005-0000-0000-0000E3760000}"/>
    <cellStyle name="T_DU AN TKQH VA CHUAN BI DAU TU NAM 2007 sua ngay 9-11_Bieu mau danh muc du an thuoc CTMTQG nam 2008 6 2" xfId="15337" xr:uid="{00000000-0005-0000-0000-0000E4760000}"/>
    <cellStyle name="T_DU AN TKQH VA CHUAN BI DAU TU NAM 2007 sua ngay 9-11_Bieu mau danh muc du an thuoc CTMTQG nam 2008 6 2 2" xfId="37700" xr:uid="{00000000-0005-0000-0000-0000E5760000}"/>
    <cellStyle name="T_DU AN TKQH VA CHUAN BI DAU TU NAM 2007 sua ngay 9-11_Bieu mau danh muc du an thuoc CTMTQG nam 2008 6 3" xfId="37699" xr:uid="{00000000-0005-0000-0000-0000E6760000}"/>
    <cellStyle name="T_DU AN TKQH VA CHUAN BI DAU TU NAM 2007 sua ngay 9-11_Bieu mau danh muc du an thuoc CTMTQG nam 2008 7" xfId="20932" xr:uid="{00000000-0005-0000-0000-0000E7760000}"/>
    <cellStyle name="T_DU AN TKQH VA CHUAN BI DAU TU NAM 2007 sua ngay 9-11_Bieu mau danh muc du an thuoc CTMTQG nam 2008 7 2" xfId="37701" xr:uid="{00000000-0005-0000-0000-0000E8760000}"/>
    <cellStyle name="T_DU AN TKQH VA CHUAN BI DAU TU NAM 2007 sua ngay 9-11_Bieu mau danh muc du an thuoc CTMTQG nam 2008 8" xfId="37670" xr:uid="{00000000-0005-0000-0000-0000E9760000}"/>
    <cellStyle name="T_DU AN TKQH VA CHUAN BI DAU TU NAM 2007 sua ngay 9-11_Bieu mau danh muc du an thuoc CTMTQG nam 2008_!1 1 bao cao giao KH ve HTCMT vung TNB   12-12-2011" xfId="11752" xr:uid="{00000000-0005-0000-0000-0000EA760000}"/>
    <cellStyle name="T_DU AN TKQH VA CHUAN BI DAU TU NAM 2007 sua ngay 9-11_Bieu mau danh muc du an thuoc CTMTQG nam 2008_!1 1 bao cao giao KH ve HTCMT vung TNB   12-12-2011 2" xfId="4451" xr:uid="{00000000-0005-0000-0000-0000EB760000}"/>
    <cellStyle name="T_DU AN TKQH VA CHUAN BI DAU TU NAM 2007 sua ngay 9-11_Bieu mau danh muc du an thuoc CTMTQG nam 2008_!1 1 bao cao giao KH ve HTCMT vung TNB   12-12-2011 2 2" xfId="5546" xr:uid="{00000000-0005-0000-0000-0000EC760000}"/>
    <cellStyle name="T_DU AN TKQH VA CHUAN BI DAU TU NAM 2007 sua ngay 9-11_Bieu mau danh muc du an thuoc CTMTQG nam 2008_!1 1 bao cao giao KH ve HTCMT vung TNB   12-12-2011 2 2 2" xfId="6614" xr:uid="{00000000-0005-0000-0000-0000ED760000}"/>
    <cellStyle name="T_DU AN TKQH VA CHUAN BI DAU TU NAM 2007 sua ngay 9-11_Bieu mau danh muc du an thuoc CTMTQG nam 2008_!1 1 bao cao giao KH ve HTCMT vung TNB   12-12-2011 2 2 2 2" xfId="17496" xr:uid="{00000000-0005-0000-0000-0000EE760000}"/>
    <cellStyle name="T_DU AN TKQH VA CHUAN BI DAU TU NAM 2007 sua ngay 9-11_Bieu mau danh muc du an thuoc CTMTQG nam 2008_!1 1 bao cao giao KH ve HTCMT vung TNB   12-12-2011 2 2 2 2 2" xfId="37706" xr:uid="{00000000-0005-0000-0000-0000EF760000}"/>
    <cellStyle name="T_DU AN TKQH VA CHUAN BI DAU TU NAM 2007 sua ngay 9-11_Bieu mau danh muc du an thuoc CTMTQG nam 2008_!1 1 bao cao giao KH ve HTCMT vung TNB   12-12-2011 2 2 2 3" xfId="37705" xr:uid="{00000000-0005-0000-0000-0000F0760000}"/>
    <cellStyle name="T_DU AN TKQH VA CHUAN BI DAU TU NAM 2007 sua ngay 9-11_Bieu mau danh muc du an thuoc CTMTQG nam 2008_!1 1 bao cao giao KH ve HTCMT vung TNB   12-12-2011 2 2 3" xfId="6617" xr:uid="{00000000-0005-0000-0000-0000F1760000}"/>
    <cellStyle name="T_DU AN TKQH VA CHUAN BI DAU TU NAM 2007 sua ngay 9-11_Bieu mau danh muc du an thuoc CTMTQG nam 2008_!1 1 bao cao giao KH ve HTCMT vung TNB   12-12-2011 2 2 3 2" xfId="17498" xr:uid="{00000000-0005-0000-0000-0000F2760000}"/>
    <cellStyle name="T_DU AN TKQH VA CHUAN BI DAU TU NAM 2007 sua ngay 9-11_Bieu mau danh muc du an thuoc CTMTQG nam 2008_!1 1 bao cao giao KH ve HTCMT vung TNB   12-12-2011 2 2 3 2 2" xfId="37708" xr:uid="{00000000-0005-0000-0000-0000F3760000}"/>
    <cellStyle name="T_DU AN TKQH VA CHUAN BI DAU TU NAM 2007 sua ngay 9-11_Bieu mau danh muc du an thuoc CTMTQG nam 2008_!1 1 bao cao giao KH ve HTCMT vung TNB   12-12-2011 2 2 3 3" xfId="37707" xr:uid="{00000000-0005-0000-0000-0000F4760000}"/>
    <cellStyle name="T_DU AN TKQH VA CHUAN BI DAU TU NAM 2007 sua ngay 9-11_Bieu mau danh muc du an thuoc CTMTQG nam 2008_!1 1 bao cao giao KH ve HTCMT vung TNB   12-12-2011 2 2 4" xfId="17127" xr:uid="{00000000-0005-0000-0000-0000F5760000}"/>
    <cellStyle name="T_DU AN TKQH VA CHUAN BI DAU TU NAM 2007 sua ngay 9-11_Bieu mau danh muc du an thuoc CTMTQG nam 2008_!1 1 bao cao giao KH ve HTCMT vung TNB   12-12-2011 2 2 4 2" xfId="37709" xr:uid="{00000000-0005-0000-0000-0000F6760000}"/>
    <cellStyle name="T_DU AN TKQH VA CHUAN BI DAU TU NAM 2007 sua ngay 9-11_Bieu mau danh muc du an thuoc CTMTQG nam 2008_!1 1 bao cao giao KH ve HTCMT vung TNB   12-12-2011 2 2 5" xfId="37704" xr:uid="{00000000-0005-0000-0000-0000F7760000}"/>
    <cellStyle name="T_DU AN TKQH VA CHUAN BI DAU TU NAM 2007 sua ngay 9-11_Bieu mau danh muc du an thuoc CTMTQG nam 2008_!1 1 bao cao giao KH ve HTCMT vung TNB   12-12-2011 2 3" xfId="5552" xr:uid="{00000000-0005-0000-0000-0000F8760000}"/>
    <cellStyle name="T_DU AN TKQH VA CHUAN BI DAU TU NAM 2007 sua ngay 9-11_Bieu mau danh muc du an thuoc CTMTQG nam 2008_!1 1 bao cao giao KH ve HTCMT vung TNB   12-12-2011 2 3 2" xfId="9966" xr:uid="{00000000-0005-0000-0000-0000F9760000}"/>
    <cellStyle name="T_DU AN TKQH VA CHUAN BI DAU TU NAM 2007 sua ngay 9-11_Bieu mau danh muc du an thuoc CTMTQG nam 2008_!1 1 bao cao giao KH ve HTCMT vung TNB   12-12-2011 2 3 2 2" xfId="19239" xr:uid="{00000000-0005-0000-0000-0000FA760000}"/>
    <cellStyle name="T_DU AN TKQH VA CHUAN BI DAU TU NAM 2007 sua ngay 9-11_Bieu mau danh muc du an thuoc CTMTQG nam 2008_!1 1 bao cao giao KH ve HTCMT vung TNB   12-12-2011 2 3 2 2 2" xfId="37712" xr:uid="{00000000-0005-0000-0000-0000FB760000}"/>
    <cellStyle name="T_DU AN TKQH VA CHUAN BI DAU TU NAM 2007 sua ngay 9-11_Bieu mau danh muc du an thuoc CTMTQG nam 2008_!1 1 bao cao giao KH ve HTCMT vung TNB   12-12-2011 2 3 2 3" xfId="37711" xr:uid="{00000000-0005-0000-0000-0000FC760000}"/>
    <cellStyle name="T_DU AN TKQH VA CHUAN BI DAU TU NAM 2007 sua ngay 9-11_Bieu mau danh muc du an thuoc CTMTQG nam 2008_!1 1 bao cao giao KH ve HTCMT vung TNB   12-12-2011 2 3 3" xfId="17130" xr:uid="{00000000-0005-0000-0000-0000FD760000}"/>
    <cellStyle name="T_DU AN TKQH VA CHUAN BI DAU TU NAM 2007 sua ngay 9-11_Bieu mau danh muc du an thuoc CTMTQG nam 2008_!1 1 bao cao giao KH ve HTCMT vung TNB   12-12-2011 2 3 3 2" xfId="37713" xr:uid="{00000000-0005-0000-0000-0000FE760000}"/>
    <cellStyle name="T_DU AN TKQH VA CHUAN BI DAU TU NAM 2007 sua ngay 9-11_Bieu mau danh muc du an thuoc CTMTQG nam 2008_!1 1 bao cao giao KH ve HTCMT vung TNB   12-12-2011 2 3 4" xfId="37710" xr:uid="{00000000-0005-0000-0000-0000FF760000}"/>
    <cellStyle name="T_DU AN TKQH VA CHUAN BI DAU TU NAM 2007 sua ngay 9-11_Bieu mau danh muc du an thuoc CTMTQG nam 2008_!1 1 bao cao giao KH ve HTCMT vung TNB   12-12-2011 2 4" xfId="2616" xr:uid="{00000000-0005-0000-0000-000000770000}"/>
    <cellStyle name="T_DU AN TKQH VA CHUAN BI DAU TU NAM 2007 sua ngay 9-11_Bieu mau danh muc du an thuoc CTMTQG nam 2008_!1 1 bao cao giao KH ve HTCMT vung TNB   12-12-2011 2 4 2" xfId="16115" xr:uid="{00000000-0005-0000-0000-000001770000}"/>
    <cellStyle name="T_DU AN TKQH VA CHUAN BI DAU TU NAM 2007 sua ngay 9-11_Bieu mau danh muc du an thuoc CTMTQG nam 2008_!1 1 bao cao giao KH ve HTCMT vung TNB   12-12-2011 2 4 2 2" xfId="37715" xr:uid="{00000000-0005-0000-0000-000002770000}"/>
    <cellStyle name="T_DU AN TKQH VA CHUAN BI DAU TU NAM 2007 sua ngay 9-11_Bieu mau danh muc du an thuoc CTMTQG nam 2008_!1 1 bao cao giao KH ve HTCMT vung TNB   12-12-2011 2 4 3" xfId="37714" xr:uid="{00000000-0005-0000-0000-000003770000}"/>
    <cellStyle name="T_DU AN TKQH VA CHUAN BI DAU TU NAM 2007 sua ngay 9-11_Bieu mau danh muc du an thuoc CTMTQG nam 2008_!1 1 bao cao giao KH ve HTCMT vung TNB   12-12-2011 2 5" xfId="11753" xr:uid="{00000000-0005-0000-0000-000004770000}"/>
    <cellStyle name="T_DU AN TKQH VA CHUAN BI DAU TU NAM 2007 sua ngay 9-11_Bieu mau danh muc du an thuoc CTMTQG nam 2008_!1 1 bao cao giao KH ve HTCMT vung TNB   12-12-2011 2 5 2" xfId="20941" xr:uid="{00000000-0005-0000-0000-000005770000}"/>
    <cellStyle name="T_DU AN TKQH VA CHUAN BI DAU TU NAM 2007 sua ngay 9-11_Bieu mau danh muc du an thuoc CTMTQG nam 2008_!1 1 bao cao giao KH ve HTCMT vung TNB   12-12-2011 2 5 2 2" xfId="37717" xr:uid="{00000000-0005-0000-0000-000006770000}"/>
    <cellStyle name="T_DU AN TKQH VA CHUAN BI DAU TU NAM 2007 sua ngay 9-11_Bieu mau danh muc du an thuoc CTMTQG nam 2008_!1 1 bao cao giao KH ve HTCMT vung TNB   12-12-2011 2 5 3" xfId="37716" xr:uid="{00000000-0005-0000-0000-000007770000}"/>
    <cellStyle name="T_DU AN TKQH VA CHUAN BI DAU TU NAM 2007 sua ngay 9-11_Bieu mau danh muc du an thuoc CTMTQG nam 2008_!1 1 bao cao giao KH ve HTCMT vung TNB   12-12-2011 2 6" xfId="16757" xr:uid="{00000000-0005-0000-0000-000008770000}"/>
    <cellStyle name="T_DU AN TKQH VA CHUAN BI DAU TU NAM 2007 sua ngay 9-11_Bieu mau danh muc du an thuoc CTMTQG nam 2008_!1 1 bao cao giao KH ve HTCMT vung TNB   12-12-2011 2 6 2" xfId="37718" xr:uid="{00000000-0005-0000-0000-000009770000}"/>
    <cellStyle name="T_DU AN TKQH VA CHUAN BI DAU TU NAM 2007 sua ngay 9-11_Bieu mau danh muc du an thuoc CTMTQG nam 2008_!1 1 bao cao giao KH ve HTCMT vung TNB   12-12-2011 2 7" xfId="37703" xr:uid="{00000000-0005-0000-0000-00000A770000}"/>
    <cellStyle name="T_DU AN TKQH VA CHUAN BI DAU TU NAM 2007 sua ngay 9-11_Bieu mau danh muc du an thuoc CTMTQG nam 2008_!1 1 bao cao giao KH ve HTCMT vung TNB   12-12-2011 3" xfId="11754" xr:uid="{00000000-0005-0000-0000-00000B770000}"/>
    <cellStyle name="T_DU AN TKQH VA CHUAN BI DAU TU NAM 2007 sua ngay 9-11_Bieu mau danh muc du an thuoc CTMTQG nam 2008_!1 1 bao cao giao KH ve HTCMT vung TNB   12-12-2011 3 2" xfId="11755" xr:uid="{00000000-0005-0000-0000-00000C770000}"/>
    <cellStyle name="T_DU AN TKQH VA CHUAN BI DAU TU NAM 2007 sua ngay 9-11_Bieu mau danh muc du an thuoc CTMTQG nam 2008_!1 1 bao cao giao KH ve HTCMT vung TNB   12-12-2011 3 2 2" xfId="20943" xr:uid="{00000000-0005-0000-0000-00000D770000}"/>
    <cellStyle name="T_DU AN TKQH VA CHUAN BI DAU TU NAM 2007 sua ngay 9-11_Bieu mau danh muc du an thuoc CTMTQG nam 2008_!1 1 bao cao giao KH ve HTCMT vung TNB   12-12-2011 3 2 2 2" xfId="37721" xr:uid="{00000000-0005-0000-0000-00000E770000}"/>
    <cellStyle name="T_DU AN TKQH VA CHUAN BI DAU TU NAM 2007 sua ngay 9-11_Bieu mau danh muc du an thuoc CTMTQG nam 2008_!1 1 bao cao giao KH ve HTCMT vung TNB   12-12-2011 3 2 3" xfId="37720" xr:uid="{00000000-0005-0000-0000-00000F770000}"/>
    <cellStyle name="T_DU AN TKQH VA CHUAN BI DAU TU NAM 2007 sua ngay 9-11_Bieu mau danh muc du an thuoc CTMTQG nam 2008_!1 1 bao cao giao KH ve HTCMT vung TNB   12-12-2011 3 3" xfId="11756" xr:uid="{00000000-0005-0000-0000-000010770000}"/>
    <cellStyle name="T_DU AN TKQH VA CHUAN BI DAU TU NAM 2007 sua ngay 9-11_Bieu mau danh muc du an thuoc CTMTQG nam 2008_!1 1 bao cao giao KH ve HTCMT vung TNB   12-12-2011 3 3 2" xfId="20944" xr:uid="{00000000-0005-0000-0000-000011770000}"/>
    <cellStyle name="T_DU AN TKQH VA CHUAN BI DAU TU NAM 2007 sua ngay 9-11_Bieu mau danh muc du an thuoc CTMTQG nam 2008_!1 1 bao cao giao KH ve HTCMT vung TNB   12-12-2011 3 3 2 2" xfId="37723" xr:uid="{00000000-0005-0000-0000-000012770000}"/>
    <cellStyle name="T_DU AN TKQH VA CHUAN BI DAU TU NAM 2007 sua ngay 9-11_Bieu mau danh muc du an thuoc CTMTQG nam 2008_!1 1 bao cao giao KH ve HTCMT vung TNB   12-12-2011 3 3 3" xfId="37722" xr:uid="{00000000-0005-0000-0000-000013770000}"/>
    <cellStyle name="T_DU AN TKQH VA CHUAN BI DAU TU NAM 2007 sua ngay 9-11_Bieu mau danh muc du an thuoc CTMTQG nam 2008_!1 1 bao cao giao KH ve HTCMT vung TNB   12-12-2011 3 4" xfId="20942" xr:uid="{00000000-0005-0000-0000-000014770000}"/>
    <cellStyle name="T_DU AN TKQH VA CHUAN BI DAU TU NAM 2007 sua ngay 9-11_Bieu mau danh muc du an thuoc CTMTQG nam 2008_!1 1 bao cao giao KH ve HTCMT vung TNB   12-12-2011 3 4 2" xfId="37724" xr:uid="{00000000-0005-0000-0000-000015770000}"/>
    <cellStyle name="T_DU AN TKQH VA CHUAN BI DAU TU NAM 2007 sua ngay 9-11_Bieu mau danh muc du an thuoc CTMTQG nam 2008_!1 1 bao cao giao KH ve HTCMT vung TNB   12-12-2011 3 5" xfId="37719" xr:uid="{00000000-0005-0000-0000-000016770000}"/>
    <cellStyle name="T_DU AN TKQH VA CHUAN BI DAU TU NAM 2007 sua ngay 9-11_Bieu mau danh muc du an thuoc CTMTQG nam 2008_!1 1 bao cao giao KH ve HTCMT vung TNB   12-12-2011 4" xfId="3276" xr:uid="{00000000-0005-0000-0000-000017770000}"/>
    <cellStyle name="T_DU AN TKQH VA CHUAN BI DAU TU NAM 2007 sua ngay 9-11_Bieu mau danh muc du an thuoc CTMTQG nam 2008_!1 1 bao cao giao KH ve HTCMT vung TNB   12-12-2011 4 2" xfId="11757" xr:uid="{00000000-0005-0000-0000-000018770000}"/>
    <cellStyle name="T_DU AN TKQH VA CHUAN BI DAU TU NAM 2007 sua ngay 9-11_Bieu mau danh muc du an thuoc CTMTQG nam 2008_!1 1 bao cao giao KH ve HTCMT vung TNB   12-12-2011 4 2 2" xfId="20945" xr:uid="{00000000-0005-0000-0000-000019770000}"/>
    <cellStyle name="T_DU AN TKQH VA CHUAN BI DAU TU NAM 2007 sua ngay 9-11_Bieu mau danh muc du an thuoc CTMTQG nam 2008_!1 1 bao cao giao KH ve HTCMT vung TNB   12-12-2011 4 2 2 2" xfId="37727" xr:uid="{00000000-0005-0000-0000-00001A770000}"/>
    <cellStyle name="T_DU AN TKQH VA CHUAN BI DAU TU NAM 2007 sua ngay 9-11_Bieu mau danh muc du an thuoc CTMTQG nam 2008_!1 1 bao cao giao KH ve HTCMT vung TNB   12-12-2011 4 2 3" xfId="37726" xr:uid="{00000000-0005-0000-0000-00001B770000}"/>
    <cellStyle name="T_DU AN TKQH VA CHUAN BI DAU TU NAM 2007 sua ngay 9-11_Bieu mau danh muc du an thuoc CTMTQG nam 2008_!1 1 bao cao giao KH ve HTCMT vung TNB   12-12-2011 4 3" xfId="16344" xr:uid="{00000000-0005-0000-0000-00001C770000}"/>
    <cellStyle name="T_DU AN TKQH VA CHUAN BI DAU TU NAM 2007 sua ngay 9-11_Bieu mau danh muc du an thuoc CTMTQG nam 2008_!1 1 bao cao giao KH ve HTCMT vung TNB   12-12-2011 4 3 2" xfId="37728" xr:uid="{00000000-0005-0000-0000-00001D770000}"/>
    <cellStyle name="T_DU AN TKQH VA CHUAN BI DAU TU NAM 2007 sua ngay 9-11_Bieu mau danh muc du an thuoc CTMTQG nam 2008_!1 1 bao cao giao KH ve HTCMT vung TNB   12-12-2011 4 4" xfId="37725" xr:uid="{00000000-0005-0000-0000-00001E770000}"/>
    <cellStyle name="T_DU AN TKQH VA CHUAN BI DAU TU NAM 2007 sua ngay 9-11_Bieu mau danh muc du an thuoc CTMTQG nam 2008_!1 1 bao cao giao KH ve HTCMT vung TNB   12-12-2011 5" xfId="11758" xr:uid="{00000000-0005-0000-0000-00001F770000}"/>
    <cellStyle name="T_DU AN TKQH VA CHUAN BI DAU TU NAM 2007 sua ngay 9-11_Bieu mau danh muc du an thuoc CTMTQG nam 2008_!1 1 bao cao giao KH ve HTCMT vung TNB   12-12-2011 5 2" xfId="20946" xr:uid="{00000000-0005-0000-0000-000020770000}"/>
    <cellStyle name="T_DU AN TKQH VA CHUAN BI DAU TU NAM 2007 sua ngay 9-11_Bieu mau danh muc du an thuoc CTMTQG nam 2008_!1 1 bao cao giao KH ve HTCMT vung TNB   12-12-2011 5 2 2" xfId="37730" xr:uid="{00000000-0005-0000-0000-000021770000}"/>
    <cellStyle name="T_DU AN TKQH VA CHUAN BI DAU TU NAM 2007 sua ngay 9-11_Bieu mau danh muc du an thuoc CTMTQG nam 2008_!1 1 bao cao giao KH ve HTCMT vung TNB   12-12-2011 5 3" xfId="37729" xr:uid="{00000000-0005-0000-0000-000022770000}"/>
    <cellStyle name="T_DU AN TKQH VA CHUAN BI DAU TU NAM 2007 sua ngay 9-11_Bieu mau danh muc du an thuoc CTMTQG nam 2008_!1 1 bao cao giao KH ve HTCMT vung TNB   12-12-2011 6" xfId="11759" xr:uid="{00000000-0005-0000-0000-000023770000}"/>
    <cellStyle name="T_DU AN TKQH VA CHUAN BI DAU TU NAM 2007 sua ngay 9-11_Bieu mau danh muc du an thuoc CTMTQG nam 2008_!1 1 bao cao giao KH ve HTCMT vung TNB   12-12-2011 6 2" xfId="20947" xr:uid="{00000000-0005-0000-0000-000024770000}"/>
    <cellStyle name="T_DU AN TKQH VA CHUAN BI DAU TU NAM 2007 sua ngay 9-11_Bieu mau danh muc du an thuoc CTMTQG nam 2008_!1 1 bao cao giao KH ve HTCMT vung TNB   12-12-2011 6 2 2" xfId="37732" xr:uid="{00000000-0005-0000-0000-000025770000}"/>
    <cellStyle name="T_DU AN TKQH VA CHUAN BI DAU TU NAM 2007 sua ngay 9-11_Bieu mau danh muc du an thuoc CTMTQG nam 2008_!1 1 bao cao giao KH ve HTCMT vung TNB   12-12-2011 6 3" xfId="37731" xr:uid="{00000000-0005-0000-0000-000026770000}"/>
    <cellStyle name="T_DU AN TKQH VA CHUAN BI DAU TU NAM 2007 sua ngay 9-11_Bieu mau danh muc du an thuoc CTMTQG nam 2008_!1 1 bao cao giao KH ve HTCMT vung TNB   12-12-2011 7" xfId="20940" xr:uid="{00000000-0005-0000-0000-000027770000}"/>
    <cellStyle name="T_DU AN TKQH VA CHUAN BI DAU TU NAM 2007 sua ngay 9-11_Bieu mau danh muc du an thuoc CTMTQG nam 2008_!1 1 bao cao giao KH ve HTCMT vung TNB   12-12-2011 7 2" xfId="37733" xr:uid="{00000000-0005-0000-0000-000028770000}"/>
    <cellStyle name="T_DU AN TKQH VA CHUAN BI DAU TU NAM 2007 sua ngay 9-11_Bieu mau danh muc du an thuoc CTMTQG nam 2008_!1 1 bao cao giao KH ve HTCMT vung TNB   12-12-2011 8" xfId="37702" xr:uid="{00000000-0005-0000-0000-000029770000}"/>
    <cellStyle name="T_DU AN TKQH VA CHUAN BI DAU TU NAM 2007 sua ngay 9-11_Bieu mau danh muc du an thuoc CTMTQG nam 2008_KH TPCP vung TNB (03-1-2012)" xfId="5981" xr:uid="{00000000-0005-0000-0000-00002A770000}"/>
    <cellStyle name="T_DU AN TKQH VA CHUAN BI DAU TU NAM 2007 sua ngay 9-11_Bieu mau danh muc du an thuoc CTMTQG nam 2008_KH TPCP vung TNB (03-1-2012) 2" xfId="11760" xr:uid="{00000000-0005-0000-0000-00002B770000}"/>
    <cellStyle name="T_DU AN TKQH VA CHUAN BI DAU TU NAM 2007 sua ngay 9-11_Bieu mau danh muc du an thuoc CTMTQG nam 2008_KH TPCP vung TNB (03-1-2012) 2 2" xfId="4675" xr:uid="{00000000-0005-0000-0000-00002C770000}"/>
    <cellStyle name="T_DU AN TKQH VA CHUAN BI DAU TU NAM 2007 sua ngay 9-11_Bieu mau danh muc du an thuoc CTMTQG nam 2008_KH TPCP vung TNB (03-1-2012) 2 2 2" xfId="4269" xr:uid="{00000000-0005-0000-0000-00002D770000}"/>
    <cellStyle name="T_DU AN TKQH VA CHUAN BI DAU TU NAM 2007 sua ngay 9-11_Bieu mau danh muc du an thuoc CTMTQG nam 2008_KH TPCP vung TNB (03-1-2012) 2 2 2 2" xfId="16712" xr:uid="{00000000-0005-0000-0000-00002E770000}"/>
    <cellStyle name="T_DU AN TKQH VA CHUAN BI DAU TU NAM 2007 sua ngay 9-11_Bieu mau danh muc du an thuoc CTMTQG nam 2008_KH TPCP vung TNB (03-1-2012) 2 2 2 2 2" xfId="37738" xr:uid="{00000000-0005-0000-0000-00002F770000}"/>
    <cellStyle name="T_DU AN TKQH VA CHUAN BI DAU TU NAM 2007 sua ngay 9-11_Bieu mau danh muc du an thuoc CTMTQG nam 2008_KH TPCP vung TNB (03-1-2012) 2 2 2 3" xfId="37737" xr:uid="{00000000-0005-0000-0000-000030770000}"/>
    <cellStyle name="T_DU AN TKQH VA CHUAN BI DAU TU NAM 2007 sua ngay 9-11_Bieu mau danh muc du an thuoc CTMTQG nam 2008_KH TPCP vung TNB (03-1-2012) 2 2 3" xfId="11761" xr:uid="{00000000-0005-0000-0000-000031770000}"/>
    <cellStyle name="T_DU AN TKQH VA CHUAN BI DAU TU NAM 2007 sua ngay 9-11_Bieu mau danh muc du an thuoc CTMTQG nam 2008_KH TPCP vung TNB (03-1-2012) 2 2 3 2" xfId="20949" xr:uid="{00000000-0005-0000-0000-000032770000}"/>
    <cellStyle name="T_DU AN TKQH VA CHUAN BI DAU TU NAM 2007 sua ngay 9-11_Bieu mau danh muc du an thuoc CTMTQG nam 2008_KH TPCP vung TNB (03-1-2012) 2 2 3 2 2" xfId="37740" xr:uid="{00000000-0005-0000-0000-000033770000}"/>
    <cellStyle name="T_DU AN TKQH VA CHUAN BI DAU TU NAM 2007 sua ngay 9-11_Bieu mau danh muc du an thuoc CTMTQG nam 2008_KH TPCP vung TNB (03-1-2012) 2 2 3 3" xfId="37739" xr:uid="{00000000-0005-0000-0000-000034770000}"/>
    <cellStyle name="T_DU AN TKQH VA CHUAN BI DAU TU NAM 2007 sua ngay 9-11_Bieu mau danh muc du an thuoc CTMTQG nam 2008_KH TPCP vung TNB (03-1-2012) 2 2 4" xfId="16817" xr:uid="{00000000-0005-0000-0000-000035770000}"/>
    <cellStyle name="T_DU AN TKQH VA CHUAN BI DAU TU NAM 2007 sua ngay 9-11_Bieu mau danh muc du an thuoc CTMTQG nam 2008_KH TPCP vung TNB (03-1-2012) 2 2 4 2" xfId="37741" xr:uid="{00000000-0005-0000-0000-000036770000}"/>
    <cellStyle name="T_DU AN TKQH VA CHUAN BI DAU TU NAM 2007 sua ngay 9-11_Bieu mau danh muc du an thuoc CTMTQG nam 2008_KH TPCP vung TNB (03-1-2012) 2 2 5" xfId="37736" xr:uid="{00000000-0005-0000-0000-000037770000}"/>
    <cellStyle name="T_DU AN TKQH VA CHUAN BI DAU TU NAM 2007 sua ngay 9-11_Bieu mau danh muc du an thuoc CTMTQG nam 2008_KH TPCP vung TNB (03-1-2012) 2 3" xfId="4677" xr:uid="{00000000-0005-0000-0000-000038770000}"/>
    <cellStyle name="T_DU AN TKQH VA CHUAN BI DAU TU NAM 2007 sua ngay 9-11_Bieu mau danh muc du an thuoc CTMTQG nam 2008_KH TPCP vung TNB (03-1-2012) 2 3 2" xfId="11762" xr:uid="{00000000-0005-0000-0000-000039770000}"/>
    <cellStyle name="T_DU AN TKQH VA CHUAN BI DAU TU NAM 2007 sua ngay 9-11_Bieu mau danh muc du an thuoc CTMTQG nam 2008_KH TPCP vung TNB (03-1-2012) 2 3 2 2" xfId="20950" xr:uid="{00000000-0005-0000-0000-00003A770000}"/>
    <cellStyle name="T_DU AN TKQH VA CHUAN BI DAU TU NAM 2007 sua ngay 9-11_Bieu mau danh muc du an thuoc CTMTQG nam 2008_KH TPCP vung TNB (03-1-2012) 2 3 2 2 2" xfId="37744" xr:uid="{00000000-0005-0000-0000-00003B770000}"/>
    <cellStyle name="T_DU AN TKQH VA CHUAN BI DAU TU NAM 2007 sua ngay 9-11_Bieu mau danh muc du an thuoc CTMTQG nam 2008_KH TPCP vung TNB (03-1-2012) 2 3 2 3" xfId="37743" xr:uid="{00000000-0005-0000-0000-00003C770000}"/>
    <cellStyle name="T_DU AN TKQH VA CHUAN BI DAU TU NAM 2007 sua ngay 9-11_Bieu mau danh muc du an thuoc CTMTQG nam 2008_KH TPCP vung TNB (03-1-2012) 2 3 3" xfId="16818" xr:uid="{00000000-0005-0000-0000-00003D770000}"/>
    <cellStyle name="T_DU AN TKQH VA CHUAN BI DAU TU NAM 2007 sua ngay 9-11_Bieu mau danh muc du an thuoc CTMTQG nam 2008_KH TPCP vung TNB (03-1-2012) 2 3 3 2" xfId="37745" xr:uid="{00000000-0005-0000-0000-00003E770000}"/>
    <cellStyle name="T_DU AN TKQH VA CHUAN BI DAU TU NAM 2007 sua ngay 9-11_Bieu mau danh muc du an thuoc CTMTQG nam 2008_KH TPCP vung TNB (03-1-2012) 2 3 4" xfId="37742" xr:uid="{00000000-0005-0000-0000-00003F770000}"/>
    <cellStyle name="T_DU AN TKQH VA CHUAN BI DAU TU NAM 2007 sua ngay 9-11_Bieu mau danh muc du an thuoc CTMTQG nam 2008_KH TPCP vung TNB (03-1-2012) 2 4" xfId="1985" xr:uid="{00000000-0005-0000-0000-000040770000}"/>
    <cellStyle name="T_DU AN TKQH VA CHUAN BI DAU TU NAM 2007 sua ngay 9-11_Bieu mau danh muc du an thuoc CTMTQG nam 2008_KH TPCP vung TNB (03-1-2012) 2 4 2" xfId="15904" xr:uid="{00000000-0005-0000-0000-000041770000}"/>
    <cellStyle name="T_DU AN TKQH VA CHUAN BI DAU TU NAM 2007 sua ngay 9-11_Bieu mau danh muc du an thuoc CTMTQG nam 2008_KH TPCP vung TNB (03-1-2012) 2 4 2 2" xfId="37747" xr:uid="{00000000-0005-0000-0000-000042770000}"/>
    <cellStyle name="T_DU AN TKQH VA CHUAN BI DAU TU NAM 2007 sua ngay 9-11_Bieu mau danh muc du an thuoc CTMTQG nam 2008_KH TPCP vung TNB (03-1-2012) 2 4 3" xfId="37746" xr:uid="{00000000-0005-0000-0000-000043770000}"/>
    <cellStyle name="T_DU AN TKQH VA CHUAN BI DAU TU NAM 2007 sua ngay 9-11_Bieu mau danh muc du an thuoc CTMTQG nam 2008_KH TPCP vung TNB (03-1-2012) 2 5" xfId="4679" xr:uid="{00000000-0005-0000-0000-000044770000}"/>
    <cellStyle name="T_DU AN TKQH VA CHUAN BI DAU TU NAM 2007 sua ngay 9-11_Bieu mau danh muc du an thuoc CTMTQG nam 2008_KH TPCP vung TNB (03-1-2012) 2 5 2" xfId="16819" xr:uid="{00000000-0005-0000-0000-000045770000}"/>
    <cellStyle name="T_DU AN TKQH VA CHUAN BI DAU TU NAM 2007 sua ngay 9-11_Bieu mau danh muc du an thuoc CTMTQG nam 2008_KH TPCP vung TNB (03-1-2012) 2 5 2 2" xfId="37749" xr:uid="{00000000-0005-0000-0000-000046770000}"/>
    <cellStyle name="T_DU AN TKQH VA CHUAN BI DAU TU NAM 2007 sua ngay 9-11_Bieu mau danh muc du an thuoc CTMTQG nam 2008_KH TPCP vung TNB (03-1-2012) 2 5 3" xfId="37748" xr:uid="{00000000-0005-0000-0000-000047770000}"/>
    <cellStyle name="T_DU AN TKQH VA CHUAN BI DAU TU NAM 2007 sua ngay 9-11_Bieu mau danh muc du an thuoc CTMTQG nam 2008_KH TPCP vung TNB (03-1-2012) 2 6" xfId="20948" xr:uid="{00000000-0005-0000-0000-000048770000}"/>
    <cellStyle name="T_DU AN TKQH VA CHUAN BI DAU TU NAM 2007 sua ngay 9-11_Bieu mau danh muc du an thuoc CTMTQG nam 2008_KH TPCP vung TNB (03-1-2012) 2 6 2" xfId="37750" xr:uid="{00000000-0005-0000-0000-000049770000}"/>
    <cellStyle name="T_DU AN TKQH VA CHUAN BI DAU TU NAM 2007 sua ngay 9-11_Bieu mau danh muc du an thuoc CTMTQG nam 2008_KH TPCP vung TNB (03-1-2012) 2 7" xfId="37735" xr:uid="{00000000-0005-0000-0000-00004A770000}"/>
    <cellStyle name="T_DU AN TKQH VA CHUAN BI DAU TU NAM 2007 sua ngay 9-11_Bieu mau danh muc du an thuoc CTMTQG nam 2008_KH TPCP vung TNB (03-1-2012) 3" xfId="11763" xr:uid="{00000000-0005-0000-0000-00004B770000}"/>
    <cellStyle name="T_DU AN TKQH VA CHUAN BI DAU TU NAM 2007 sua ngay 9-11_Bieu mau danh muc du an thuoc CTMTQG nam 2008_KH TPCP vung TNB (03-1-2012) 3 2" xfId="11764" xr:uid="{00000000-0005-0000-0000-00004C770000}"/>
    <cellStyle name="T_DU AN TKQH VA CHUAN BI DAU TU NAM 2007 sua ngay 9-11_Bieu mau danh muc du an thuoc CTMTQG nam 2008_KH TPCP vung TNB (03-1-2012) 3 2 2" xfId="20952" xr:uid="{00000000-0005-0000-0000-00004D770000}"/>
    <cellStyle name="T_DU AN TKQH VA CHUAN BI DAU TU NAM 2007 sua ngay 9-11_Bieu mau danh muc du an thuoc CTMTQG nam 2008_KH TPCP vung TNB (03-1-2012) 3 2 2 2" xfId="37753" xr:uid="{00000000-0005-0000-0000-00004E770000}"/>
    <cellStyle name="T_DU AN TKQH VA CHUAN BI DAU TU NAM 2007 sua ngay 9-11_Bieu mau danh muc du an thuoc CTMTQG nam 2008_KH TPCP vung TNB (03-1-2012) 3 2 3" xfId="37752" xr:uid="{00000000-0005-0000-0000-00004F770000}"/>
    <cellStyle name="T_DU AN TKQH VA CHUAN BI DAU TU NAM 2007 sua ngay 9-11_Bieu mau danh muc du an thuoc CTMTQG nam 2008_KH TPCP vung TNB (03-1-2012) 3 3" xfId="11765" xr:uid="{00000000-0005-0000-0000-000050770000}"/>
    <cellStyle name="T_DU AN TKQH VA CHUAN BI DAU TU NAM 2007 sua ngay 9-11_Bieu mau danh muc du an thuoc CTMTQG nam 2008_KH TPCP vung TNB (03-1-2012) 3 3 2" xfId="20953" xr:uid="{00000000-0005-0000-0000-000051770000}"/>
    <cellStyle name="T_DU AN TKQH VA CHUAN BI DAU TU NAM 2007 sua ngay 9-11_Bieu mau danh muc du an thuoc CTMTQG nam 2008_KH TPCP vung TNB (03-1-2012) 3 3 2 2" xfId="37755" xr:uid="{00000000-0005-0000-0000-000052770000}"/>
    <cellStyle name="T_DU AN TKQH VA CHUAN BI DAU TU NAM 2007 sua ngay 9-11_Bieu mau danh muc du an thuoc CTMTQG nam 2008_KH TPCP vung TNB (03-1-2012) 3 3 3" xfId="37754" xr:uid="{00000000-0005-0000-0000-000053770000}"/>
    <cellStyle name="T_DU AN TKQH VA CHUAN BI DAU TU NAM 2007 sua ngay 9-11_Bieu mau danh muc du an thuoc CTMTQG nam 2008_KH TPCP vung TNB (03-1-2012) 3 4" xfId="20951" xr:uid="{00000000-0005-0000-0000-000054770000}"/>
    <cellStyle name="T_DU AN TKQH VA CHUAN BI DAU TU NAM 2007 sua ngay 9-11_Bieu mau danh muc du an thuoc CTMTQG nam 2008_KH TPCP vung TNB (03-1-2012) 3 4 2" xfId="37756" xr:uid="{00000000-0005-0000-0000-000055770000}"/>
    <cellStyle name="T_DU AN TKQH VA CHUAN BI DAU TU NAM 2007 sua ngay 9-11_Bieu mau danh muc du an thuoc CTMTQG nam 2008_KH TPCP vung TNB (03-1-2012) 3 5" xfId="37751" xr:uid="{00000000-0005-0000-0000-000056770000}"/>
    <cellStyle name="T_DU AN TKQH VA CHUAN BI DAU TU NAM 2007 sua ngay 9-11_Bieu mau danh muc du an thuoc CTMTQG nam 2008_KH TPCP vung TNB (03-1-2012) 4" xfId="11766" xr:uid="{00000000-0005-0000-0000-000057770000}"/>
    <cellStyle name="T_DU AN TKQH VA CHUAN BI DAU TU NAM 2007 sua ngay 9-11_Bieu mau danh muc du an thuoc CTMTQG nam 2008_KH TPCP vung TNB (03-1-2012) 4 2" xfId="11767" xr:uid="{00000000-0005-0000-0000-000058770000}"/>
    <cellStyle name="T_DU AN TKQH VA CHUAN BI DAU TU NAM 2007 sua ngay 9-11_Bieu mau danh muc du an thuoc CTMTQG nam 2008_KH TPCP vung TNB (03-1-2012) 4 2 2" xfId="20955" xr:uid="{00000000-0005-0000-0000-000059770000}"/>
    <cellStyle name="T_DU AN TKQH VA CHUAN BI DAU TU NAM 2007 sua ngay 9-11_Bieu mau danh muc du an thuoc CTMTQG nam 2008_KH TPCP vung TNB (03-1-2012) 4 2 2 2" xfId="37759" xr:uid="{00000000-0005-0000-0000-00005A770000}"/>
    <cellStyle name="T_DU AN TKQH VA CHUAN BI DAU TU NAM 2007 sua ngay 9-11_Bieu mau danh muc du an thuoc CTMTQG nam 2008_KH TPCP vung TNB (03-1-2012) 4 2 3" xfId="37758" xr:uid="{00000000-0005-0000-0000-00005B770000}"/>
    <cellStyle name="T_DU AN TKQH VA CHUAN BI DAU TU NAM 2007 sua ngay 9-11_Bieu mau danh muc du an thuoc CTMTQG nam 2008_KH TPCP vung TNB (03-1-2012) 4 3" xfId="20954" xr:uid="{00000000-0005-0000-0000-00005C770000}"/>
    <cellStyle name="T_DU AN TKQH VA CHUAN BI DAU TU NAM 2007 sua ngay 9-11_Bieu mau danh muc du an thuoc CTMTQG nam 2008_KH TPCP vung TNB (03-1-2012) 4 3 2" xfId="37760" xr:uid="{00000000-0005-0000-0000-00005D770000}"/>
    <cellStyle name="T_DU AN TKQH VA CHUAN BI DAU TU NAM 2007 sua ngay 9-11_Bieu mau danh muc du an thuoc CTMTQG nam 2008_KH TPCP vung TNB (03-1-2012) 4 4" xfId="37757" xr:uid="{00000000-0005-0000-0000-00005E770000}"/>
    <cellStyle name="T_DU AN TKQH VA CHUAN BI DAU TU NAM 2007 sua ngay 9-11_Bieu mau danh muc du an thuoc CTMTQG nam 2008_KH TPCP vung TNB (03-1-2012) 5" xfId="11768" xr:uid="{00000000-0005-0000-0000-00005F770000}"/>
    <cellStyle name="T_DU AN TKQH VA CHUAN BI DAU TU NAM 2007 sua ngay 9-11_Bieu mau danh muc du an thuoc CTMTQG nam 2008_KH TPCP vung TNB (03-1-2012) 5 2" xfId="20956" xr:uid="{00000000-0005-0000-0000-000060770000}"/>
    <cellStyle name="T_DU AN TKQH VA CHUAN BI DAU TU NAM 2007 sua ngay 9-11_Bieu mau danh muc du an thuoc CTMTQG nam 2008_KH TPCP vung TNB (03-1-2012) 5 2 2" xfId="37762" xr:uid="{00000000-0005-0000-0000-000061770000}"/>
    <cellStyle name="T_DU AN TKQH VA CHUAN BI DAU TU NAM 2007 sua ngay 9-11_Bieu mau danh muc du an thuoc CTMTQG nam 2008_KH TPCP vung TNB (03-1-2012) 5 3" xfId="37761" xr:uid="{00000000-0005-0000-0000-000062770000}"/>
    <cellStyle name="T_DU AN TKQH VA CHUAN BI DAU TU NAM 2007 sua ngay 9-11_Bieu mau danh muc du an thuoc CTMTQG nam 2008_KH TPCP vung TNB (03-1-2012) 6" xfId="10314" xr:uid="{00000000-0005-0000-0000-000063770000}"/>
    <cellStyle name="T_DU AN TKQH VA CHUAN BI DAU TU NAM 2007 sua ngay 9-11_Bieu mau danh muc du an thuoc CTMTQG nam 2008_KH TPCP vung TNB (03-1-2012) 6 2" xfId="19572" xr:uid="{00000000-0005-0000-0000-000064770000}"/>
    <cellStyle name="T_DU AN TKQH VA CHUAN BI DAU TU NAM 2007 sua ngay 9-11_Bieu mau danh muc du an thuoc CTMTQG nam 2008_KH TPCP vung TNB (03-1-2012) 6 2 2" xfId="37764" xr:uid="{00000000-0005-0000-0000-000065770000}"/>
    <cellStyle name="T_DU AN TKQH VA CHUAN BI DAU TU NAM 2007 sua ngay 9-11_Bieu mau danh muc du an thuoc CTMTQG nam 2008_KH TPCP vung TNB (03-1-2012) 6 3" xfId="37763" xr:uid="{00000000-0005-0000-0000-000066770000}"/>
    <cellStyle name="T_DU AN TKQH VA CHUAN BI DAU TU NAM 2007 sua ngay 9-11_Bieu mau danh muc du an thuoc CTMTQG nam 2008_KH TPCP vung TNB (03-1-2012) 7" xfId="17266" xr:uid="{00000000-0005-0000-0000-000067770000}"/>
    <cellStyle name="T_DU AN TKQH VA CHUAN BI DAU TU NAM 2007 sua ngay 9-11_Bieu mau danh muc du an thuoc CTMTQG nam 2008_KH TPCP vung TNB (03-1-2012) 7 2" xfId="37765" xr:uid="{00000000-0005-0000-0000-000068770000}"/>
    <cellStyle name="T_DU AN TKQH VA CHUAN BI DAU TU NAM 2007 sua ngay 9-11_Bieu mau danh muc du an thuoc CTMTQG nam 2008_KH TPCP vung TNB (03-1-2012) 8" xfId="37734" xr:uid="{00000000-0005-0000-0000-000069770000}"/>
    <cellStyle name="T_DU AN TKQH VA CHUAN BI DAU TU NAM 2007 sua ngay 9-11_Du an khoi cong moi nam 2010" xfId="1913" xr:uid="{00000000-0005-0000-0000-00006A770000}"/>
    <cellStyle name="T_DU AN TKQH VA CHUAN BI DAU TU NAM 2007 sua ngay 9-11_Du an khoi cong moi nam 2010 2" xfId="11769" xr:uid="{00000000-0005-0000-0000-00006B770000}"/>
    <cellStyle name="T_DU AN TKQH VA CHUAN BI DAU TU NAM 2007 sua ngay 9-11_Du an khoi cong moi nam 2010 2 2" xfId="3632" xr:uid="{00000000-0005-0000-0000-00006C770000}"/>
    <cellStyle name="T_DU AN TKQH VA CHUAN BI DAU TU NAM 2007 sua ngay 9-11_Du an khoi cong moi nam 2010 2 2 2" xfId="10389" xr:uid="{00000000-0005-0000-0000-00006D770000}"/>
    <cellStyle name="T_DU AN TKQH VA CHUAN BI DAU TU NAM 2007 sua ngay 9-11_Du an khoi cong moi nam 2010 2 2 2 2" xfId="19644" xr:uid="{00000000-0005-0000-0000-00006E770000}"/>
    <cellStyle name="T_DU AN TKQH VA CHUAN BI DAU TU NAM 2007 sua ngay 9-11_Du an khoi cong moi nam 2010 2 2 2 2 2" xfId="37770" xr:uid="{00000000-0005-0000-0000-00006F770000}"/>
    <cellStyle name="T_DU AN TKQH VA CHUAN BI DAU TU NAM 2007 sua ngay 9-11_Du an khoi cong moi nam 2010 2 2 2 3" xfId="37769" xr:uid="{00000000-0005-0000-0000-000070770000}"/>
    <cellStyle name="T_DU AN TKQH VA CHUAN BI DAU TU NAM 2007 sua ngay 9-11_Du an khoi cong moi nam 2010 2 2 3" xfId="11770" xr:uid="{00000000-0005-0000-0000-000071770000}"/>
    <cellStyle name="T_DU AN TKQH VA CHUAN BI DAU TU NAM 2007 sua ngay 9-11_Du an khoi cong moi nam 2010 2 2 3 2" xfId="20958" xr:uid="{00000000-0005-0000-0000-000072770000}"/>
    <cellStyle name="T_DU AN TKQH VA CHUAN BI DAU TU NAM 2007 sua ngay 9-11_Du an khoi cong moi nam 2010 2 2 3 2 2" xfId="37772" xr:uid="{00000000-0005-0000-0000-000073770000}"/>
    <cellStyle name="T_DU AN TKQH VA CHUAN BI DAU TU NAM 2007 sua ngay 9-11_Du an khoi cong moi nam 2010 2 2 3 3" xfId="37771" xr:uid="{00000000-0005-0000-0000-000074770000}"/>
    <cellStyle name="T_DU AN TKQH VA CHUAN BI DAU TU NAM 2007 sua ngay 9-11_Du an khoi cong moi nam 2010 2 2 4" xfId="16456" xr:uid="{00000000-0005-0000-0000-000075770000}"/>
    <cellStyle name="T_DU AN TKQH VA CHUAN BI DAU TU NAM 2007 sua ngay 9-11_Du an khoi cong moi nam 2010 2 2 4 2" xfId="37773" xr:uid="{00000000-0005-0000-0000-000076770000}"/>
    <cellStyle name="T_DU AN TKQH VA CHUAN BI DAU TU NAM 2007 sua ngay 9-11_Du an khoi cong moi nam 2010 2 2 5" xfId="37768" xr:uid="{00000000-0005-0000-0000-000077770000}"/>
    <cellStyle name="T_DU AN TKQH VA CHUAN BI DAU TU NAM 2007 sua ngay 9-11_Du an khoi cong moi nam 2010 2 3" xfId="11772" xr:uid="{00000000-0005-0000-0000-000078770000}"/>
    <cellStyle name="T_DU AN TKQH VA CHUAN BI DAU TU NAM 2007 sua ngay 9-11_Du an khoi cong moi nam 2010 2 3 2" xfId="11774" xr:uid="{00000000-0005-0000-0000-000079770000}"/>
    <cellStyle name="T_DU AN TKQH VA CHUAN BI DAU TU NAM 2007 sua ngay 9-11_Du an khoi cong moi nam 2010 2 3 2 2" xfId="20962" xr:uid="{00000000-0005-0000-0000-00007A770000}"/>
    <cellStyle name="T_DU AN TKQH VA CHUAN BI DAU TU NAM 2007 sua ngay 9-11_Du an khoi cong moi nam 2010 2 3 2 2 2" xfId="37776" xr:uid="{00000000-0005-0000-0000-00007B770000}"/>
    <cellStyle name="T_DU AN TKQH VA CHUAN BI DAU TU NAM 2007 sua ngay 9-11_Du an khoi cong moi nam 2010 2 3 2 3" xfId="37775" xr:uid="{00000000-0005-0000-0000-00007C770000}"/>
    <cellStyle name="T_DU AN TKQH VA CHUAN BI DAU TU NAM 2007 sua ngay 9-11_Du an khoi cong moi nam 2010 2 3 3" xfId="20960" xr:uid="{00000000-0005-0000-0000-00007D770000}"/>
    <cellStyle name="T_DU AN TKQH VA CHUAN BI DAU TU NAM 2007 sua ngay 9-11_Du an khoi cong moi nam 2010 2 3 3 2" xfId="37777" xr:uid="{00000000-0005-0000-0000-00007E770000}"/>
    <cellStyle name="T_DU AN TKQH VA CHUAN BI DAU TU NAM 2007 sua ngay 9-11_Du an khoi cong moi nam 2010 2 3 4" xfId="37774" xr:uid="{00000000-0005-0000-0000-00007F770000}"/>
    <cellStyle name="T_DU AN TKQH VA CHUAN BI DAU TU NAM 2007 sua ngay 9-11_Du an khoi cong moi nam 2010 2 4" xfId="3213" xr:uid="{00000000-0005-0000-0000-000080770000}"/>
    <cellStyle name="T_DU AN TKQH VA CHUAN BI DAU TU NAM 2007 sua ngay 9-11_Du an khoi cong moi nam 2010 2 4 2" xfId="16327" xr:uid="{00000000-0005-0000-0000-000081770000}"/>
    <cellStyle name="T_DU AN TKQH VA CHUAN BI DAU TU NAM 2007 sua ngay 9-11_Du an khoi cong moi nam 2010 2 4 2 2" xfId="37779" xr:uid="{00000000-0005-0000-0000-000082770000}"/>
    <cellStyle name="T_DU AN TKQH VA CHUAN BI DAU TU NAM 2007 sua ngay 9-11_Du an khoi cong moi nam 2010 2 4 3" xfId="37778" xr:uid="{00000000-0005-0000-0000-000083770000}"/>
    <cellStyle name="T_DU AN TKQH VA CHUAN BI DAU TU NAM 2007 sua ngay 9-11_Du an khoi cong moi nam 2010 2 5" xfId="11775" xr:uid="{00000000-0005-0000-0000-000084770000}"/>
    <cellStyle name="T_DU AN TKQH VA CHUAN BI DAU TU NAM 2007 sua ngay 9-11_Du an khoi cong moi nam 2010 2 5 2" xfId="20963" xr:uid="{00000000-0005-0000-0000-000085770000}"/>
    <cellStyle name="T_DU AN TKQH VA CHUAN BI DAU TU NAM 2007 sua ngay 9-11_Du an khoi cong moi nam 2010 2 5 2 2" xfId="37781" xr:uid="{00000000-0005-0000-0000-000086770000}"/>
    <cellStyle name="T_DU AN TKQH VA CHUAN BI DAU TU NAM 2007 sua ngay 9-11_Du an khoi cong moi nam 2010 2 5 3" xfId="37780" xr:uid="{00000000-0005-0000-0000-000087770000}"/>
    <cellStyle name="T_DU AN TKQH VA CHUAN BI DAU TU NAM 2007 sua ngay 9-11_Du an khoi cong moi nam 2010 2 6" xfId="20957" xr:uid="{00000000-0005-0000-0000-000088770000}"/>
    <cellStyle name="T_DU AN TKQH VA CHUAN BI DAU TU NAM 2007 sua ngay 9-11_Du an khoi cong moi nam 2010 2 6 2" xfId="37782" xr:uid="{00000000-0005-0000-0000-000089770000}"/>
    <cellStyle name="T_DU AN TKQH VA CHUAN BI DAU TU NAM 2007 sua ngay 9-11_Du an khoi cong moi nam 2010 2 7" xfId="37767" xr:uid="{00000000-0005-0000-0000-00008A770000}"/>
    <cellStyle name="T_DU AN TKQH VA CHUAN BI DAU TU NAM 2007 sua ngay 9-11_Du an khoi cong moi nam 2010 3" xfId="11776" xr:uid="{00000000-0005-0000-0000-00008B770000}"/>
    <cellStyle name="T_DU AN TKQH VA CHUAN BI DAU TU NAM 2007 sua ngay 9-11_Du an khoi cong moi nam 2010 3 2" xfId="7955" xr:uid="{00000000-0005-0000-0000-00008C770000}"/>
    <cellStyle name="T_DU AN TKQH VA CHUAN BI DAU TU NAM 2007 sua ngay 9-11_Du an khoi cong moi nam 2010 3 2 2" xfId="18109" xr:uid="{00000000-0005-0000-0000-00008D770000}"/>
    <cellStyle name="T_DU AN TKQH VA CHUAN BI DAU TU NAM 2007 sua ngay 9-11_Du an khoi cong moi nam 2010 3 2 2 2" xfId="37785" xr:uid="{00000000-0005-0000-0000-00008E770000}"/>
    <cellStyle name="T_DU AN TKQH VA CHUAN BI DAU TU NAM 2007 sua ngay 9-11_Du an khoi cong moi nam 2010 3 2 3" xfId="37784" xr:uid="{00000000-0005-0000-0000-00008F770000}"/>
    <cellStyle name="T_DU AN TKQH VA CHUAN BI DAU TU NAM 2007 sua ngay 9-11_Du an khoi cong moi nam 2010 3 3" xfId="7958" xr:uid="{00000000-0005-0000-0000-000090770000}"/>
    <cellStyle name="T_DU AN TKQH VA CHUAN BI DAU TU NAM 2007 sua ngay 9-11_Du an khoi cong moi nam 2010 3 3 2" xfId="18110" xr:uid="{00000000-0005-0000-0000-000091770000}"/>
    <cellStyle name="T_DU AN TKQH VA CHUAN BI DAU TU NAM 2007 sua ngay 9-11_Du an khoi cong moi nam 2010 3 3 2 2" xfId="37787" xr:uid="{00000000-0005-0000-0000-000092770000}"/>
    <cellStyle name="T_DU AN TKQH VA CHUAN BI DAU TU NAM 2007 sua ngay 9-11_Du an khoi cong moi nam 2010 3 3 3" xfId="37786" xr:uid="{00000000-0005-0000-0000-000093770000}"/>
    <cellStyle name="T_DU AN TKQH VA CHUAN BI DAU TU NAM 2007 sua ngay 9-11_Du an khoi cong moi nam 2010 3 4" xfId="20964" xr:uid="{00000000-0005-0000-0000-000094770000}"/>
    <cellStyle name="T_DU AN TKQH VA CHUAN BI DAU TU NAM 2007 sua ngay 9-11_Du an khoi cong moi nam 2010 3 4 2" xfId="37788" xr:uid="{00000000-0005-0000-0000-000095770000}"/>
    <cellStyle name="T_DU AN TKQH VA CHUAN BI DAU TU NAM 2007 sua ngay 9-11_Du an khoi cong moi nam 2010 3 5" xfId="37783" xr:uid="{00000000-0005-0000-0000-000096770000}"/>
    <cellStyle name="T_DU AN TKQH VA CHUAN BI DAU TU NAM 2007 sua ngay 9-11_Du an khoi cong moi nam 2010 4" xfId="11777" xr:uid="{00000000-0005-0000-0000-000097770000}"/>
    <cellStyle name="T_DU AN TKQH VA CHUAN BI DAU TU NAM 2007 sua ngay 9-11_Du an khoi cong moi nam 2010 4 2" xfId="7987" xr:uid="{00000000-0005-0000-0000-000098770000}"/>
    <cellStyle name="T_DU AN TKQH VA CHUAN BI DAU TU NAM 2007 sua ngay 9-11_Du an khoi cong moi nam 2010 4 2 2" xfId="18121" xr:uid="{00000000-0005-0000-0000-000099770000}"/>
    <cellStyle name="T_DU AN TKQH VA CHUAN BI DAU TU NAM 2007 sua ngay 9-11_Du an khoi cong moi nam 2010 4 2 2 2" xfId="37791" xr:uid="{00000000-0005-0000-0000-00009A770000}"/>
    <cellStyle name="T_DU AN TKQH VA CHUAN BI DAU TU NAM 2007 sua ngay 9-11_Du an khoi cong moi nam 2010 4 2 3" xfId="37790" xr:uid="{00000000-0005-0000-0000-00009B770000}"/>
    <cellStyle name="T_DU AN TKQH VA CHUAN BI DAU TU NAM 2007 sua ngay 9-11_Du an khoi cong moi nam 2010 4 3" xfId="20965" xr:uid="{00000000-0005-0000-0000-00009C770000}"/>
    <cellStyle name="T_DU AN TKQH VA CHUAN BI DAU TU NAM 2007 sua ngay 9-11_Du an khoi cong moi nam 2010 4 3 2" xfId="37792" xr:uid="{00000000-0005-0000-0000-00009D770000}"/>
    <cellStyle name="T_DU AN TKQH VA CHUAN BI DAU TU NAM 2007 sua ngay 9-11_Du an khoi cong moi nam 2010 4 4" xfId="37789" xr:uid="{00000000-0005-0000-0000-00009E770000}"/>
    <cellStyle name="T_DU AN TKQH VA CHUAN BI DAU TU NAM 2007 sua ngay 9-11_Du an khoi cong moi nam 2010 5" xfId="11778" xr:uid="{00000000-0005-0000-0000-00009F770000}"/>
    <cellStyle name="T_DU AN TKQH VA CHUAN BI DAU TU NAM 2007 sua ngay 9-11_Du an khoi cong moi nam 2010 5 2" xfId="20966" xr:uid="{00000000-0005-0000-0000-0000A0770000}"/>
    <cellStyle name="T_DU AN TKQH VA CHUAN BI DAU TU NAM 2007 sua ngay 9-11_Du an khoi cong moi nam 2010 5 2 2" xfId="37794" xr:uid="{00000000-0005-0000-0000-0000A1770000}"/>
    <cellStyle name="T_DU AN TKQH VA CHUAN BI DAU TU NAM 2007 sua ngay 9-11_Du an khoi cong moi nam 2010 5 3" xfId="37793" xr:uid="{00000000-0005-0000-0000-0000A2770000}"/>
    <cellStyle name="T_DU AN TKQH VA CHUAN BI DAU TU NAM 2007 sua ngay 9-11_Du an khoi cong moi nam 2010 6" xfId="786" xr:uid="{00000000-0005-0000-0000-0000A3770000}"/>
    <cellStyle name="T_DU AN TKQH VA CHUAN BI DAU TU NAM 2007 sua ngay 9-11_Du an khoi cong moi nam 2010 6 2" xfId="15467" xr:uid="{00000000-0005-0000-0000-0000A4770000}"/>
    <cellStyle name="T_DU AN TKQH VA CHUAN BI DAU TU NAM 2007 sua ngay 9-11_Du an khoi cong moi nam 2010 6 2 2" xfId="37796" xr:uid="{00000000-0005-0000-0000-0000A5770000}"/>
    <cellStyle name="T_DU AN TKQH VA CHUAN BI DAU TU NAM 2007 sua ngay 9-11_Du an khoi cong moi nam 2010 6 3" xfId="37795" xr:uid="{00000000-0005-0000-0000-0000A6770000}"/>
    <cellStyle name="T_DU AN TKQH VA CHUAN BI DAU TU NAM 2007 sua ngay 9-11_Du an khoi cong moi nam 2010 7" xfId="15883" xr:uid="{00000000-0005-0000-0000-0000A7770000}"/>
    <cellStyle name="T_DU AN TKQH VA CHUAN BI DAU TU NAM 2007 sua ngay 9-11_Du an khoi cong moi nam 2010 7 2" xfId="37797" xr:uid="{00000000-0005-0000-0000-0000A8770000}"/>
    <cellStyle name="T_DU AN TKQH VA CHUAN BI DAU TU NAM 2007 sua ngay 9-11_Du an khoi cong moi nam 2010 8" xfId="37766" xr:uid="{00000000-0005-0000-0000-0000A9770000}"/>
    <cellStyle name="T_DU AN TKQH VA CHUAN BI DAU TU NAM 2007 sua ngay 9-11_Du an khoi cong moi nam 2010_!1 1 bao cao giao KH ve HTCMT vung TNB   12-12-2011" xfId="11779" xr:uid="{00000000-0005-0000-0000-0000AA770000}"/>
    <cellStyle name="T_DU AN TKQH VA CHUAN BI DAU TU NAM 2007 sua ngay 9-11_Du an khoi cong moi nam 2010_!1 1 bao cao giao KH ve HTCMT vung TNB   12-12-2011 2" xfId="11781" xr:uid="{00000000-0005-0000-0000-0000AB770000}"/>
    <cellStyle name="T_DU AN TKQH VA CHUAN BI DAU TU NAM 2007 sua ngay 9-11_Du an khoi cong moi nam 2010_!1 1 bao cao giao KH ve HTCMT vung TNB   12-12-2011 2 2" xfId="11782" xr:uid="{00000000-0005-0000-0000-0000AC770000}"/>
    <cellStyle name="T_DU AN TKQH VA CHUAN BI DAU TU NAM 2007 sua ngay 9-11_Du an khoi cong moi nam 2010_!1 1 bao cao giao KH ve HTCMT vung TNB   12-12-2011 2 2 2" xfId="11784" xr:uid="{00000000-0005-0000-0000-0000AD770000}"/>
    <cellStyle name="T_DU AN TKQH VA CHUAN BI DAU TU NAM 2007 sua ngay 9-11_Du an khoi cong moi nam 2010_!1 1 bao cao giao KH ve HTCMT vung TNB   12-12-2011 2 2 2 2" xfId="20972" xr:uid="{00000000-0005-0000-0000-0000AE770000}"/>
    <cellStyle name="T_DU AN TKQH VA CHUAN BI DAU TU NAM 2007 sua ngay 9-11_Du an khoi cong moi nam 2010_!1 1 bao cao giao KH ve HTCMT vung TNB   12-12-2011 2 2 2 2 2" xfId="37802" xr:uid="{00000000-0005-0000-0000-0000AF770000}"/>
    <cellStyle name="T_DU AN TKQH VA CHUAN BI DAU TU NAM 2007 sua ngay 9-11_Du an khoi cong moi nam 2010_!1 1 bao cao giao KH ve HTCMT vung TNB   12-12-2011 2 2 2 3" xfId="37801" xr:uid="{00000000-0005-0000-0000-0000B0770000}"/>
    <cellStyle name="T_DU AN TKQH VA CHUAN BI DAU TU NAM 2007 sua ngay 9-11_Du an khoi cong moi nam 2010_!1 1 bao cao giao KH ve HTCMT vung TNB   12-12-2011 2 2 3" xfId="11785" xr:uid="{00000000-0005-0000-0000-0000B1770000}"/>
    <cellStyle name="T_DU AN TKQH VA CHUAN BI DAU TU NAM 2007 sua ngay 9-11_Du an khoi cong moi nam 2010_!1 1 bao cao giao KH ve HTCMT vung TNB   12-12-2011 2 2 3 2" xfId="20973" xr:uid="{00000000-0005-0000-0000-0000B2770000}"/>
    <cellStyle name="T_DU AN TKQH VA CHUAN BI DAU TU NAM 2007 sua ngay 9-11_Du an khoi cong moi nam 2010_!1 1 bao cao giao KH ve HTCMT vung TNB   12-12-2011 2 2 3 2 2" xfId="37804" xr:uid="{00000000-0005-0000-0000-0000B3770000}"/>
    <cellStyle name="T_DU AN TKQH VA CHUAN BI DAU TU NAM 2007 sua ngay 9-11_Du an khoi cong moi nam 2010_!1 1 bao cao giao KH ve HTCMT vung TNB   12-12-2011 2 2 3 3" xfId="37803" xr:uid="{00000000-0005-0000-0000-0000B4770000}"/>
    <cellStyle name="T_DU AN TKQH VA CHUAN BI DAU TU NAM 2007 sua ngay 9-11_Du an khoi cong moi nam 2010_!1 1 bao cao giao KH ve HTCMT vung TNB   12-12-2011 2 2 4" xfId="20970" xr:uid="{00000000-0005-0000-0000-0000B5770000}"/>
    <cellStyle name="T_DU AN TKQH VA CHUAN BI DAU TU NAM 2007 sua ngay 9-11_Du an khoi cong moi nam 2010_!1 1 bao cao giao KH ve HTCMT vung TNB   12-12-2011 2 2 4 2" xfId="37805" xr:uid="{00000000-0005-0000-0000-0000B6770000}"/>
    <cellStyle name="T_DU AN TKQH VA CHUAN BI DAU TU NAM 2007 sua ngay 9-11_Du an khoi cong moi nam 2010_!1 1 bao cao giao KH ve HTCMT vung TNB   12-12-2011 2 2 5" xfId="37800" xr:uid="{00000000-0005-0000-0000-0000B7770000}"/>
    <cellStyle name="T_DU AN TKQH VA CHUAN BI DAU TU NAM 2007 sua ngay 9-11_Du an khoi cong moi nam 2010_!1 1 bao cao giao KH ve HTCMT vung TNB   12-12-2011 2 3" xfId="7109" xr:uid="{00000000-0005-0000-0000-0000B8770000}"/>
    <cellStyle name="T_DU AN TKQH VA CHUAN BI DAU TU NAM 2007 sua ngay 9-11_Du an khoi cong moi nam 2010_!1 1 bao cao giao KH ve HTCMT vung TNB   12-12-2011 2 3 2" xfId="9557" xr:uid="{00000000-0005-0000-0000-0000B9770000}"/>
    <cellStyle name="T_DU AN TKQH VA CHUAN BI DAU TU NAM 2007 sua ngay 9-11_Du an khoi cong moi nam 2010_!1 1 bao cao giao KH ve HTCMT vung TNB   12-12-2011 2 3 2 2" xfId="18848" xr:uid="{00000000-0005-0000-0000-0000BA770000}"/>
    <cellStyle name="T_DU AN TKQH VA CHUAN BI DAU TU NAM 2007 sua ngay 9-11_Du an khoi cong moi nam 2010_!1 1 bao cao giao KH ve HTCMT vung TNB   12-12-2011 2 3 2 2 2" xfId="37808" xr:uid="{00000000-0005-0000-0000-0000BB770000}"/>
    <cellStyle name="T_DU AN TKQH VA CHUAN BI DAU TU NAM 2007 sua ngay 9-11_Du an khoi cong moi nam 2010_!1 1 bao cao giao KH ve HTCMT vung TNB   12-12-2011 2 3 2 3" xfId="37807" xr:uid="{00000000-0005-0000-0000-0000BC770000}"/>
    <cellStyle name="T_DU AN TKQH VA CHUAN BI DAU TU NAM 2007 sua ngay 9-11_Du an khoi cong moi nam 2010_!1 1 bao cao giao KH ve HTCMT vung TNB   12-12-2011 2 3 3" xfId="17770" xr:uid="{00000000-0005-0000-0000-0000BD770000}"/>
    <cellStyle name="T_DU AN TKQH VA CHUAN BI DAU TU NAM 2007 sua ngay 9-11_Du an khoi cong moi nam 2010_!1 1 bao cao giao KH ve HTCMT vung TNB   12-12-2011 2 3 3 2" xfId="37809" xr:uid="{00000000-0005-0000-0000-0000BE770000}"/>
    <cellStyle name="T_DU AN TKQH VA CHUAN BI DAU TU NAM 2007 sua ngay 9-11_Du an khoi cong moi nam 2010_!1 1 bao cao giao KH ve HTCMT vung TNB   12-12-2011 2 3 4" xfId="37806" xr:uid="{00000000-0005-0000-0000-0000BF770000}"/>
    <cellStyle name="T_DU AN TKQH VA CHUAN BI DAU TU NAM 2007 sua ngay 9-11_Du an khoi cong moi nam 2010_!1 1 bao cao giao KH ve HTCMT vung TNB   12-12-2011 2 4" xfId="3639" xr:uid="{00000000-0005-0000-0000-0000C0770000}"/>
    <cellStyle name="T_DU AN TKQH VA CHUAN BI DAU TU NAM 2007 sua ngay 9-11_Du an khoi cong moi nam 2010_!1 1 bao cao giao KH ve HTCMT vung TNB   12-12-2011 2 4 2" xfId="16460" xr:uid="{00000000-0005-0000-0000-0000C1770000}"/>
    <cellStyle name="T_DU AN TKQH VA CHUAN BI DAU TU NAM 2007 sua ngay 9-11_Du an khoi cong moi nam 2010_!1 1 bao cao giao KH ve HTCMT vung TNB   12-12-2011 2 4 2 2" xfId="37811" xr:uid="{00000000-0005-0000-0000-0000C2770000}"/>
    <cellStyle name="T_DU AN TKQH VA CHUAN BI DAU TU NAM 2007 sua ngay 9-11_Du an khoi cong moi nam 2010_!1 1 bao cao giao KH ve HTCMT vung TNB   12-12-2011 2 4 3" xfId="37810" xr:uid="{00000000-0005-0000-0000-0000C3770000}"/>
    <cellStyle name="T_DU AN TKQH VA CHUAN BI DAU TU NAM 2007 sua ngay 9-11_Du an khoi cong moi nam 2010_!1 1 bao cao giao KH ve HTCMT vung TNB   12-12-2011 2 5" xfId="7082" xr:uid="{00000000-0005-0000-0000-0000C4770000}"/>
    <cellStyle name="T_DU AN TKQH VA CHUAN BI DAU TU NAM 2007 sua ngay 9-11_Du an khoi cong moi nam 2010_!1 1 bao cao giao KH ve HTCMT vung TNB   12-12-2011 2 5 2" xfId="17763" xr:uid="{00000000-0005-0000-0000-0000C5770000}"/>
    <cellStyle name="T_DU AN TKQH VA CHUAN BI DAU TU NAM 2007 sua ngay 9-11_Du an khoi cong moi nam 2010_!1 1 bao cao giao KH ve HTCMT vung TNB   12-12-2011 2 5 2 2" xfId="37813" xr:uid="{00000000-0005-0000-0000-0000C6770000}"/>
    <cellStyle name="T_DU AN TKQH VA CHUAN BI DAU TU NAM 2007 sua ngay 9-11_Du an khoi cong moi nam 2010_!1 1 bao cao giao KH ve HTCMT vung TNB   12-12-2011 2 5 3" xfId="37812" xr:uid="{00000000-0005-0000-0000-0000C7770000}"/>
    <cellStyle name="T_DU AN TKQH VA CHUAN BI DAU TU NAM 2007 sua ngay 9-11_Du an khoi cong moi nam 2010_!1 1 bao cao giao KH ve HTCMT vung TNB   12-12-2011 2 6" xfId="20969" xr:uid="{00000000-0005-0000-0000-0000C8770000}"/>
    <cellStyle name="T_DU AN TKQH VA CHUAN BI DAU TU NAM 2007 sua ngay 9-11_Du an khoi cong moi nam 2010_!1 1 bao cao giao KH ve HTCMT vung TNB   12-12-2011 2 6 2" xfId="37814" xr:uid="{00000000-0005-0000-0000-0000C9770000}"/>
    <cellStyle name="T_DU AN TKQH VA CHUAN BI DAU TU NAM 2007 sua ngay 9-11_Du an khoi cong moi nam 2010_!1 1 bao cao giao KH ve HTCMT vung TNB   12-12-2011 2 7" xfId="37799" xr:uid="{00000000-0005-0000-0000-0000CA770000}"/>
    <cellStyle name="T_DU AN TKQH VA CHUAN BI DAU TU NAM 2007 sua ngay 9-11_Du an khoi cong moi nam 2010_!1 1 bao cao giao KH ve HTCMT vung TNB   12-12-2011 3" xfId="10176" xr:uid="{00000000-0005-0000-0000-0000CB770000}"/>
    <cellStyle name="T_DU AN TKQH VA CHUAN BI DAU TU NAM 2007 sua ngay 9-11_Du an khoi cong moi nam 2010_!1 1 bao cao giao KH ve HTCMT vung TNB   12-12-2011 3 2" xfId="11786" xr:uid="{00000000-0005-0000-0000-0000CC770000}"/>
    <cellStyle name="T_DU AN TKQH VA CHUAN BI DAU TU NAM 2007 sua ngay 9-11_Du an khoi cong moi nam 2010_!1 1 bao cao giao KH ve HTCMT vung TNB   12-12-2011 3 2 2" xfId="20974" xr:uid="{00000000-0005-0000-0000-0000CD770000}"/>
    <cellStyle name="T_DU AN TKQH VA CHUAN BI DAU TU NAM 2007 sua ngay 9-11_Du an khoi cong moi nam 2010_!1 1 bao cao giao KH ve HTCMT vung TNB   12-12-2011 3 2 2 2" xfId="37817" xr:uid="{00000000-0005-0000-0000-0000CE770000}"/>
    <cellStyle name="T_DU AN TKQH VA CHUAN BI DAU TU NAM 2007 sua ngay 9-11_Du an khoi cong moi nam 2010_!1 1 bao cao giao KH ve HTCMT vung TNB   12-12-2011 3 2 3" xfId="37816" xr:uid="{00000000-0005-0000-0000-0000CF770000}"/>
    <cellStyle name="T_DU AN TKQH VA CHUAN BI DAU TU NAM 2007 sua ngay 9-11_Du an khoi cong moi nam 2010_!1 1 bao cao giao KH ve HTCMT vung TNB   12-12-2011 3 3" xfId="11787" xr:uid="{00000000-0005-0000-0000-0000D0770000}"/>
    <cellStyle name="T_DU AN TKQH VA CHUAN BI DAU TU NAM 2007 sua ngay 9-11_Du an khoi cong moi nam 2010_!1 1 bao cao giao KH ve HTCMT vung TNB   12-12-2011 3 3 2" xfId="20975" xr:uid="{00000000-0005-0000-0000-0000D1770000}"/>
    <cellStyle name="T_DU AN TKQH VA CHUAN BI DAU TU NAM 2007 sua ngay 9-11_Du an khoi cong moi nam 2010_!1 1 bao cao giao KH ve HTCMT vung TNB   12-12-2011 3 3 2 2" xfId="37819" xr:uid="{00000000-0005-0000-0000-0000D2770000}"/>
    <cellStyle name="T_DU AN TKQH VA CHUAN BI DAU TU NAM 2007 sua ngay 9-11_Du an khoi cong moi nam 2010_!1 1 bao cao giao KH ve HTCMT vung TNB   12-12-2011 3 3 3" xfId="37818" xr:uid="{00000000-0005-0000-0000-0000D3770000}"/>
    <cellStyle name="T_DU AN TKQH VA CHUAN BI DAU TU NAM 2007 sua ngay 9-11_Du an khoi cong moi nam 2010_!1 1 bao cao giao KH ve HTCMT vung TNB   12-12-2011 3 4" xfId="19440" xr:uid="{00000000-0005-0000-0000-0000D4770000}"/>
    <cellStyle name="T_DU AN TKQH VA CHUAN BI DAU TU NAM 2007 sua ngay 9-11_Du an khoi cong moi nam 2010_!1 1 bao cao giao KH ve HTCMT vung TNB   12-12-2011 3 4 2" xfId="37820" xr:uid="{00000000-0005-0000-0000-0000D5770000}"/>
    <cellStyle name="T_DU AN TKQH VA CHUAN BI DAU TU NAM 2007 sua ngay 9-11_Du an khoi cong moi nam 2010_!1 1 bao cao giao KH ve HTCMT vung TNB   12-12-2011 3 5" xfId="37815" xr:uid="{00000000-0005-0000-0000-0000D6770000}"/>
    <cellStyle name="T_DU AN TKQH VA CHUAN BI DAU TU NAM 2007 sua ngay 9-11_Du an khoi cong moi nam 2010_!1 1 bao cao giao KH ve HTCMT vung TNB   12-12-2011 4" xfId="7135" xr:uid="{00000000-0005-0000-0000-0000D7770000}"/>
    <cellStyle name="T_DU AN TKQH VA CHUAN BI DAU TU NAM 2007 sua ngay 9-11_Du an khoi cong moi nam 2010_!1 1 bao cao giao KH ve HTCMT vung TNB   12-12-2011 4 2" xfId="2386" xr:uid="{00000000-0005-0000-0000-0000D8770000}"/>
    <cellStyle name="T_DU AN TKQH VA CHUAN BI DAU TU NAM 2007 sua ngay 9-11_Du an khoi cong moi nam 2010_!1 1 bao cao giao KH ve HTCMT vung TNB   12-12-2011 4 2 2" xfId="16032" xr:uid="{00000000-0005-0000-0000-0000D9770000}"/>
    <cellStyle name="T_DU AN TKQH VA CHUAN BI DAU TU NAM 2007 sua ngay 9-11_Du an khoi cong moi nam 2010_!1 1 bao cao giao KH ve HTCMT vung TNB   12-12-2011 4 2 2 2" xfId="37823" xr:uid="{00000000-0005-0000-0000-0000DA770000}"/>
    <cellStyle name="T_DU AN TKQH VA CHUAN BI DAU TU NAM 2007 sua ngay 9-11_Du an khoi cong moi nam 2010_!1 1 bao cao giao KH ve HTCMT vung TNB   12-12-2011 4 2 3" xfId="37822" xr:uid="{00000000-0005-0000-0000-0000DB770000}"/>
    <cellStyle name="T_DU AN TKQH VA CHUAN BI DAU TU NAM 2007 sua ngay 9-11_Du an khoi cong moi nam 2010_!1 1 bao cao giao KH ve HTCMT vung TNB   12-12-2011 4 3" xfId="17780" xr:uid="{00000000-0005-0000-0000-0000DC770000}"/>
    <cellStyle name="T_DU AN TKQH VA CHUAN BI DAU TU NAM 2007 sua ngay 9-11_Du an khoi cong moi nam 2010_!1 1 bao cao giao KH ve HTCMT vung TNB   12-12-2011 4 3 2" xfId="37824" xr:uid="{00000000-0005-0000-0000-0000DD770000}"/>
    <cellStyle name="T_DU AN TKQH VA CHUAN BI DAU TU NAM 2007 sua ngay 9-11_Du an khoi cong moi nam 2010_!1 1 bao cao giao KH ve HTCMT vung TNB   12-12-2011 4 4" xfId="37821" xr:uid="{00000000-0005-0000-0000-0000DE770000}"/>
    <cellStyle name="T_DU AN TKQH VA CHUAN BI DAU TU NAM 2007 sua ngay 9-11_Du an khoi cong moi nam 2010_!1 1 bao cao giao KH ve HTCMT vung TNB   12-12-2011 5" xfId="352" xr:uid="{00000000-0005-0000-0000-0000DF770000}"/>
    <cellStyle name="T_DU AN TKQH VA CHUAN BI DAU TU NAM 2007 sua ngay 9-11_Du an khoi cong moi nam 2010_!1 1 bao cao giao KH ve HTCMT vung TNB   12-12-2011 5 2" xfId="15286" xr:uid="{00000000-0005-0000-0000-0000E0770000}"/>
    <cellStyle name="T_DU AN TKQH VA CHUAN BI DAU TU NAM 2007 sua ngay 9-11_Du an khoi cong moi nam 2010_!1 1 bao cao giao KH ve HTCMT vung TNB   12-12-2011 5 2 2" xfId="37826" xr:uid="{00000000-0005-0000-0000-0000E1770000}"/>
    <cellStyle name="T_DU AN TKQH VA CHUAN BI DAU TU NAM 2007 sua ngay 9-11_Du an khoi cong moi nam 2010_!1 1 bao cao giao KH ve HTCMT vung TNB   12-12-2011 5 3" xfId="37825" xr:uid="{00000000-0005-0000-0000-0000E2770000}"/>
    <cellStyle name="T_DU AN TKQH VA CHUAN BI DAU TU NAM 2007 sua ngay 9-11_Du an khoi cong moi nam 2010_!1 1 bao cao giao KH ve HTCMT vung TNB   12-12-2011 6" xfId="6791" xr:uid="{00000000-0005-0000-0000-0000E3770000}"/>
    <cellStyle name="T_DU AN TKQH VA CHUAN BI DAU TU NAM 2007 sua ngay 9-11_Du an khoi cong moi nam 2010_!1 1 bao cao giao KH ve HTCMT vung TNB   12-12-2011 6 2" xfId="17561" xr:uid="{00000000-0005-0000-0000-0000E4770000}"/>
    <cellStyle name="T_DU AN TKQH VA CHUAN BI DAU TU NAM 2007 sua ngay 9-11_Du an khoi cong moi nam 2010_!1 1 bao cao giao KH ve HTCMT vung TNB   12-12-2011 6 2 2" xfId="37828" xr:uid="{00000000-0005-0000-0000-0000E5770000}"/>
    <cellStyle name="T_DU AN TKQH VA CHUAN BI DAU TU NAM 2007 sua ngay 9-11_Du an khoi cong moi nam 2010_!1 1 bao cao giao KH ve HTCMT vung TNB   12-12-2011 6 3" xfId="37827" xr:uid="{00000000-0005-0000-0000-0000E6770000}"/>
    <cellStyle name="T_DU AN TKQH VA CHUAN BI DAU TU NAM 2007 sua ngay 9-11_Du an khoi cong moi nam 2010_!1 1 bao cao giao KH ve HTCMT vung TNB   12-12-2011 7" xfId="20967" xr:uid="{00000000-0005-0000-0000-0000E7770000}"/>
    <cellStyle name="T_DU AN TKQH VA CHUAN BI DAU TU NAM 2007 sua ngay 9-11_Du an khoi cong moi nam 2010_!1 1 bao cao giao KH ve HTCMT vung TNB   12-12-2011 7 2" xfId="37829" xr:uid="{00000000-0005-0000-0000-0000E8770000}"/>
    <cellStyle name="T_DU AN TKQH VA CHUAN BI DAU TU NAM 2007 sua ngay 9-11_Du an khoi cong moi nam 2010_!1 1 bao cao giao KH ve HTCMT vung TNB   12-12-2011 8" xfId="37798" xr:uid="{00000000-0005-0000-0000-0000E9770000}"/>
    <cellStyle name="T_DU AN TKQH VA CHUAN BI DAU TU NAM 2007 sua ngay 9-11_Du an khoi cong moi nam 2010_KH TPCP vung TNB (03-1-2012)" xfId="1929" xr:uid="{00000000-0005-0000-0000-0000EA770000}"/>
    <cellStyle name="T_DU AN TKQH VA CHUAN BI DAU TU NAM 2007 sua ngay 9-11_Du an khoi cong moi nam 2010_KH TPCP vung TNB (03-1-2012) 2" xfId="1954" xr:uid="{00000000-0005-0000-0000-0000EB770000}"/>
    <cellStyle name="T_DU AN TKQH VA CHUAN BI DAU TU NAM 2007 sua ngay 9-11_Du an khoi cong moi nam 2010_KH TPCP vung TNB (03-1-2012) 2 2" xfId="47" xr:uid="{00000000-0005-0000-0000-0000EC770000}"/>
    <cellStyle name="T_DU AN TKQH VA CHUAN BI DAU TU NAM 2007 sua ngay 9-11_Du an khoi cong moi nam 2010_KH TPCP vung TNB (03-1-2012) 2 2 2" xfId="11788" xr:uid="{00000000-0005-0000-0000-0000ED770000}"/>
    <cellStyle name="T_DU AN TKQH VA CHUAN BI DAU TU NAM 2007 sua ngay 9-11_Du an khoi cong moi nam 2010_KH TPCP vung TNB (03-1-2012) 2 2 2 2" xfId="20976" xr:uid="{00000000-0005-0000-0000-0000EE770000}"/>
    <cellStyle name="T_DU AN TKQH VA CHUAN BI DAU TU NAM 2007 sua ngay 9-11_Du an khoi cong moi nam 2010_KH TPCP vung TNB (03-1-2012) 2 2 2 2 2" xfId="37834" xr:uid="{00000000-0005-0000-0000-0000EF770000}"/>
    <cellStyle name="T_DU AN TKQH VA CHUAN BI DAU TU NAM 2007 sua ngay 9-11_Du an khoi cong moi nam 2010_KH TPCP vung TNB (03-1-2012) 2 2 2 3" xfId="37833" xr:uid="{00000000-0005-0000-0000-0000F0770000}"/>
    <cellStyle name="T_DU AN TKQH VA CHUAN BI DAU TU NAM 2007 sua ngay 9-11_Du an khoi cong moi nam 2010_KH TPCP vung TNB (03-1-2012) 2 2 3" xfId="11790" xr:uid="{00000000-0005-0000-0000-0000F1770000}"/>
    <cellStyle name="T_DU AN TKQH VA CHUAN BI DAU TU NAM 2007 sua ngay 9-11_Du an khoi cong moi nam 2010_KH TPCP vung TNB (03-1-2012) 2 2 3 2" xfId="20978" xr:uid="{00000000-0005-0000-0000-0000F2770000}"/>
    <cellStyle name="T_DU AN TKQH VA CHUAN BI DAU TU NAM 2007 sua ngay 9-11_Du an khoi cong moi nam 2010_KH TPCP vung TNB (03-1-2012) 2 2 3 2 2" xfId="37836" xr:uid="{00000000-0005-0000-0000-0000F3770000}"/>
    <cellStyle name="T_DU AN TKQH VA CHUAN BI DAU TU NAM 2007 sua ngay 9-11_Du an khoi cong moi nam 2010_KH TPCP vung TNB (03-1-2012) 2 2 3 3" xfId="37835" xr:uid="{00000000-0005-0000-0000-0000F4770000}"/>
    <cellStyle name="T_DU AN TKQH VA CHUAN BI DAU TU NAM 2007 sua ngay 9-11_Du an khoi cong moi nam 2010_KH TPCP vung TNB (03-1-2012) 2 2 4" xfId="15173" xr:uid="{00000000-0005-0000-0000-0000F5770000}"/>
    <cellStyle name="T_DU AN TKQH VA CHUAN BI DAU TU NAM 2007 sua ngay 9-11_Du an khoi cong moi nam 2010_KH TPCP vung TNB (03-1-2012) 2 2 4 2" xfId="37837" xr:uid="{00000000-0005-0000-0000-0000F6770000}"/>
    <cellStyle name="T_DU AN TKQH VA CHUAN BI DAU TU NAM 2007 sua ngay 9-11_Du an khoi cong moi nam 2010_KH TPCP vung TNB (03-1-2012) 2 2 5" xfId="37832" xr:uid="{00000000-0005-0000-0000-0000F7770000}"/>
    <cellStyle name="T_DU AN TKQH VA CHUAN BI DAU TU NAM 2007 sua ngay 9-11_Du an khoi cong moi nam 2010_KH TPCP vung TNB (03-1-2012) 2 3" xfId="2461" xr:uid="{00000000-0005-0000-0000-0000F8770000}"/>
    <cellStyle name="T_DU AN TKQH VA CHUAN BI DAU TU NAM 2007 sua ngay 9-11_Du an khoi cong moi nam 2010_KH TPCP vung TNB (03-1-2012) 2 3 2" xfId="8227" xr:uid="{00000000-0005-0000-0000-0000F9770000}"/>
    <cellStyle name="T_DU AN TKQH VA CHUAN BI DAU TU NAM 2007 sua ngay 9-11_Du an khoi cong moi nam 2010_KH TPCP vung TNB (03-1-2012) 2 3 2 2" xfId="18196" xr:uid="{00000000-0005-0000-0000-0000FA770000}"/>
    <cellStyle name="T_DU AN TKQH VA CHUAN BI DAU TU NAM 2007 sua ngay 9-11_Du an khoi cong moi nam 2010_KH TPCP vung TNB (03-1-2012) 2 3 2 2 2" xfId="37840" xr:uid="{00000000-0005-0000-0000-0000FB770000}"/>
    <cellStyle name="T_DU AN TKQH VA CHUAN BI DAU TU NAM 2007 sua ngay 9-11_Du an khoi cong moi nam 2010_KH TPCP vung TNB (03-1-2012) 2 3 2 3" xfId="37839" xr:uid="{00000000-0005-0000-0000-0000FC770000}"/>
    <cellStyle name="T_DU AN TKQH VA CHUAN BI DAU TU NAM 2007 sua ngay 9-11_Du an khoi cong moi nam 2010_KH TPCP vung TNB (03-1-2012) 2 3 3" xfId="16054" xr:uid="{00000000-0005-0000-0000-0000FD770000}"/>
    <cellStyle name="T_DU AN TKQH VA CHUAN BI DAU TU NAM 2007 sua ngay 9-11_Du an khoi cong moi nam 2010_KH TPCP vung TNB (03-1-2012) 2 3 3 2" xfId="37841" xr:uid="{00000000-0005-0000-0000-0000FE770000}"/>
    <cellStyle name="T_DU AN TKQH VA CHUAN BI DAU TU NAM 2007 sua ngay 9-11_Du an khoi cong moi nam 2010_KH TPCP vung TNB (03-1-2012) 2 3 4" xfId="37838" xr:uid="{00000000-0005-0000-0000-0000FF770000}"/>
    <cellStyle name="T_DU AN TKQH VA CHUAN BI DAU TU NAM 2007 sua ngay 9-11_Du an khoi cong moi nam 2010_KH TPCP vung TNB (03-1-2012) 2 4" xfId="6137" xr:uid="{00000000-0005-0000-0000-000000780000}"/>
    <cellStyle name="T_DU AN TKQH VA CHUAN BI DAU TU NAM 2007 sua ngay 9-11_Du an khoi cong moi nam 2010_KH TPCP vung TNB (03-1-2012) 2 4 2" xfId="17309" xr:uid="{00000000-0005-0000-0000-000001780000}"/>
    <cellStyle name="T_DU AN TKQH VA CHUAN BI DAU TU NAM 2007 sua ngay 9-11_Du an khoi cong moi nam 2010_KH TPCP vung TNB (03-1-2012) 2 4 2 2" xfId="37843" xr:uid="{00000000-0005-0000-0000-000002780000}"/>
    <cellStyle name="T_DU AN TKQH VA CHUAN BI DAU TU NAM 2007 sua ngay 9-11_Du an khoi cong moi nam 2010_KH TPCP vung TNB (03-1-2012) 2 4 3" xfId="37842" xr:uid="{00000000-0005-0000-0000-000003780000}"/>
    <cellStyle name="T_DU AN TKQH VA CHUAN BI DAU TU NAM 2007 sua ngay 9-11_Du an khoi cong moi nam 2010_KH TPCP vung TNB (03-1-2012) 2 5" xfId="6146" xr:uid="{00000000-0005-0000-0000-000004780000}"/>
    <cellStyle name="T_DU AN TKQH VA CHUAN BI DAU TU NAM 2007 sua ngay 9-11_Du an khoi cong moi nam 2010_KH TPCP vung TNB (03-1-2012) 2 5 2" xfId="17311" xr:uid="{00000000-0005-0000-0000-000005780000}"/>
    <cellStyle name="T_DU AN TKQH VA CHUAN BI DAU TU NAM 2007 sua ngay 9-11_Du an khoi cong moi nam 2010_KH TPCP vung TNB (03-1-2012) 2 5 2 2" xfId="37845" xr:uid="{00000000-0005-0000-0000-000006780000}"/>
    <cellStyle name="T_DU AN TKQH VA CHUAN BI DAU TU NAM 2007 sua ngay 9-11_Du an khoi cong moi nam 2010_KH TPCP vung TNB (03-1-2012) 2 5 3" xfId="37844" xr:uid="{00000000-0005-0000-0000-000007780000}"/>
    <cellStyle name="T_DU AN TKQH VA CHUAN BI DAU TU NAM 2007 sua ngay 9-11_Du an khoi cong moi nam 2010_KH TPCP vung TNB (03-1-2012) 2 6" xfId="15893" xr:uid="{00000000-0005-0000-0000-000008780000}"/>
    <cellStyle name="T_DU AN TKQH VA CHUAN BI DAU TU NAM 2007 sua ngay 9-11_Du an khoi cong moi nam 2010_KH TPCP vung TNB (03-1-2012) 2 6 2" xfId="37846" xr:uid="{00000000-0005-0000-0000-000009780000}"/>
    <cellStyle name="T_DU AN TKQH VA CHUAN BI DAU TU NAM 2007 sua ngay 9-11_Du an khoi cong moi nam 2010_KH TPCP vung TNB (03-1-2012) 2 7" xfId="37831" xr:uid="{00000000-0005-0000-0000-00000A780000}"/>
    <cellStyle name="T_DU AN TKQH VA CHUAN BI DAU TU NAM 2007 sua ngay 9-11_Du an khoi cong moi nam 2010_KH TPCP vung TNB (03-1-2012) 3" xfId="4239" xr:uid="{00000000-0005-0000-0000-00000B780000}"/>
    <cellStyle name="T_DU AN TKQH VA CHUAN BI DAU TU NAM 2007 sua ngay 9-11_Du an khoi cong moi nam 2010_KH TPCP vung TNB (03-1-2012) 3 2" xfId="11792" xr:uid="{00000000-0005-0000-0000-00000C780000}"/>
    <cellStyle name="T_DU AN TKQH VA CHUAN BI DAU TU NAM 2007 sua ngay 9-11_Du an khoi cong moi nam 2010_KH TPCP vung TNB (03-1-2012) 3 2 2" xfId="20980" xr:uid="{00000000-0005-0000-0000-00000D780000}"/>
    <cellStyle name="T_DU AN TKQH VA CHUAN BI DAU TU NAM 2007 sua ngay 9-11_Du an khoi cong moi nam 2010_KH TPCP vung TNB (03-1-2012) 3 2 2 2" xfId="37849" xr:uid="{00000000-0005-0000-0000-00000E780000}"/>
    <cellStyle name="T_DU AN TKQH VA CHUAN BI DAU TU NAM 2007 sua ngay 9-11_Du an khoi cong moi nam 2010_KH TPCP vung TNB (03-1-2012) 3 2 3" xfId="37848" xr:uid="{00000000-0005-0000-0000-00000F780000}"/>
    <cellStyle name="T_DU AN TKQH VA CHUAN BI DAU TU NAM 2007 sua ngay 9-11_Du an khoi cong moi nam 2010_KH TPCP vung TNB (03-1-2012) 3 3" xfId="11794" xr:uid="{00000000-0005-0000-0000-000010780000}"/>
    <cellStyle name="T_DU AN TKQH VA CHUAN BI DAU TU NAM 2007 sua ngay 9-11_Du an khoi cong moi nam 2010_KH TPCP vung TNB (03-1-2012) 3 3 2" xfId="20982" xr:uid="{00000000-0005-0000-0000-000011780000}"/>
    <cellStyle name="T_DU AN TKQH VA CHUAN BI DAU TU NAM 2007 sua ngay 9-11_Du an khoi cong moi nam 2010_KH TPCP vung TNB (03-1-2012) 3 3 2 2" xfId="37851" xr:uid="{00000000-0005-0000-0000-000012780000}"/>
    <cellStyle name="T_DU AN TKQH VA CHUAN BI DAU TU NAM 2007 sua ngay 9-11_Du an khoi cong moi nam 2010_KH TPCP vung TNB (03-1-2012) 3 3 3" xfId="37850" xr:uid="{00000000-0005-0000-0000-000013780000}"/>
    <cellStyle name="T_DU AN TKQH VA CHUAN BI DAU TU NAM 2007 sua ngay 9-11_Du an khoi cong moi nam 2010_KH TPCP vung TNB (03-1-2012) 3 4" xfId="16695" xr:uid="{00000000-0005-0000-0000-000014780000}"/>
    <cellStyle name="T_DU AN TKQH VA CHUAN BI DAU TU NAM 2007 sua ngay 9-11_Du an khoi cong moi nam 2010_KH TPCP vung TNB (03-1-2012) 3 4 2" xfId="37852" xr:uid="{00000000-0005-0000-0000-000015780000}"/>
    <cellStyle name="T_DU AN TKQH VA CHUAN BI DAU TU NAM 2007 sua ngay 9-11_Du an khoi cong moi nam 2010_KH TPCP vung TNB (03-1-2012) 3 5" xfId="37847" xr:uid="{00000000-0005-0000-0000-000016780000}"/>
    <cellStyle name="T_DU AN TKQH VA CHUAN BI DAU TU NAM 2007 sua ngay 9-11_Du an khoi cong moi nam 2010_KH TPCP vung TNB (03-1-2012) 4" xfId="11796" xr:uid="{00000000-0005-0000-0000-000017780000}"/>
    <cellStyle name="T_DU AN TKQH VA CHUAN BI DAU TU NAM 2007 sua ngay 9-11_Du an khoi cong moi nam 2010_KH TPCP vung TNB (03-1-2012) 4 2" xfId="11797" xr:uid="{00000000-0005-0000-0000-000018780000}"/>
    <cellStyle name="T_DU AN TKQH VA CHUAN BI DAU TU NAM 2007 sua ngay 9-11_Du an khoi cong moi nam 2010_KH TPCP vung TNB (03-1-2012) 4 2 2" xfId="20985" xr:uid="{00000000-0005-0000-0000-000019780000}"/>
    <cellStyle name="T_DU AN TKQH VA CHUAN BI DAU TU NAM 2007 sua ngay 9-11_Du an khoi cong moi nam 2010_KH TPCP vung TNB (03-1-2012) 4 2 2 2" xfId="37855" xr:uid="{00000000-0005-0000-0000-00001A780000}"/>
    <cellStyle name="T_DU AN TKQH VA CHUAN BI DAU TU NAM 2007 sua ngay 9-11_Du an khoi cong moi nam 2010_KH TPCP vung TNB (03-1-2012) 4 2 3" xfId="37854" xr:uid="{00000000-0005-0000-0000-00001B780000}"/>
    <cellStyle name="T_DU AN TKQH VA CHUAN BI DAU TU NAM 2007 sua ngay 9-11_Du an khoi cong moi nam 2010_KH TPCP vung TNB (03-1-2012) 4 3" xfId="20984" xr:uid="{00000000-0005-0000-0000-00001C780000}"/>
    <cellStyle name="T_DU AN TKQH VA CHUAN BI DAU TU NAM 2007 sua ngay 9-11_Du an khoi cong moi nam 2010_KH TPCP vung TNB (03-1-2012) 4 3 2" xfId="37856" xr:uid="{00000000-0005-0000-0000-00001D780000}"/>
    <cellStyle name="T_DU AN TKQH VA CHUAN BI DAU TU NAM 2007 sua ngay 9-11_Du an khoi cong moi nam 2010_KH TPCP vung TNB (03-1-2012) 4 4" xfId="37853" xr:uid="{00000000-0005-0000-0000-00001E780000}"/>
    <cellStyle name="T_DU AN TKQH VA CHUAN BI DAU TU NAM 2007 sua ngay 9-11_Du an khoi cong moi nam 2010_KH TPCP vung TNB (03-1-2012) 5" xfId="11799" xr:uid="{00000000-0005-0000-0000-00001F780000}"/>
    <cellStyle name="T_DU AN TKQH VA CHUAN BI DAU TU NAM 2007 sua ngay 9-11_Du an khoi cong moi nam 2010_KH TPCP vung TNB (03-1-2012) 5 2" xfId="20987" xr:uid="{00000000-0005-0000-0000-000020780000}"/>
    <cellStyle name="T_DU AN TKQH VA CHUAN BI DAU TU NAM 2007 sua ngay 9-11_Du an khoi cong moi nam 2010_KH TPCP vung TNB (03-1-2012) 5 2 2" xfId="37858" xr:uid="{00000000-0005-0000-0000-000021780000}"/>
    <cellStyle name="T_DU AN TKQH VA CHUAN BI DAU TU NAM 2007 sua ngay 9-11_Du an khoi cong moi nam 2010_KH TPCP vung TNB (03-1-2012) 5 3" xfId="37857" xr:uid="{00000000-0005-0000-0000-000022780000}"/>
    <cellStyle name="T_DU AN TKQH VA CHUAN BI DAU TU NAM 2007 sua ngay 9-11_Du an khoi cong moi nam 2010_KH TPCP vung TNB (03-1-2012) 6" xfId="7990" xr:uid="{00000000-0005-0000-0000-000023780000}"/>
    <cellStyle name="T_DU AN TKQH VA CHUAN BI DAU TU NAM 2007 sua ngay 9-11_Du an khoi cong moi nam 2010_KH TPCP vung TNB (03-1-2012) 6 2" xfId="18123" xr:uid="{00000000-0005-0000-0000-000024780000}"/>
    <cellStyle name="T_DU AN TKQH VA CHUAN BI DAU TU NAM 2007 sua ngay 9-11_Du an khoi cong moi nam 2010_KH TPCP vung TNB (03-1-2012) 6 2 2" xfId="37860" xr:uid="{00000000-0005-0000-0000-000025780000}"/>
    <cellStyle name="T_DU AN TKQH VA CHUAN BI DAU TU NAM 2007 sua ngay 9-11_Du an khoi cong moi nam 2010_KH TPCP vung TNB (03-1-2012) 6 3" xfId="37859" xr:uid="{00000000-0005-0000-0000-000026780000}"/>
    <cellStyle name="T_DU AN TKQH VA CHUAN BI DAU TU NAM 2007 sua ngay 9-11_Du an khoi cong moi nam 2010_KH TPCP vung TNB (03-1-2012) 7" xfId="15886" xr:uid="{00000000-0005-0000-0000-000027780000}"/>
    <cellStyle name="T_DU AN TKQH VA CHUAN BI DAU TU NAM 2007 sua ngay 9-11_Du an khoi cong moi nam 2010_KH TPCP vung TNB (03-1-2012) 7 2" xfId="37861" xr:uid="{00000000-0005-0000-0000-000028780000}"/>
    <cellStyle name="T_DU AN TKQH VA CHUAN BI DAU TU NAM 2007 sua ngay 9-11_Du an khoi cong moi nam 2010_KH TPCP vung TNB (03-1-2012) 8" xfId="37830" xr:uid="{00000000-0005-0000-0000-000029780000}"/>
    <cellStyle name="T_DU AN TKQH VA CHUAN BI DAU TU NAM 2007 sua ngay 9-11_Ket qua phan bo von nam 2008" xfId="11265" xr:uid="{00000000-0005-0000-0000-00002A780000}"/>
    <cellStyle name="T_DU AN TKQH VA CHUAN BI DAU TU NAM 2007 sua ngay 9-11_Ket qua phan bo von nam 2008 2" xfId="1399" xr:uid="{00000000-0005-0000-0000-00002B780000}"/>
    <cellStyle name="T_DU AN TKQH VA CHUAN BI DAU TU NAM 2007 sua ngay 9-11_Ket qua phan bo von nam 2008 2 2" xfId="9300" xr:uid="{00000000-0005-0000-0000-00002C780000}"/>
    <cellStyle name="T_DU AN TKQH VA CHUAN BI DAU TU NAM 2007 sua ngay 9-11_Ket qua phan bo von nam 2008 2 2 2" xfId="11800" xr:uid="{00000000-0005-0000-0000-00002D780000}"/>
    <cellStyle name="T_DU AN TKQH VA CHUAN BI DAU TU NAM 2007 sua ngay 9-11_Ket qua phan bo von nam 2008 2 2 2 2" xfId="20988" xr:uid="{00000000-0005-0000-0000-00002E780000}"/>
    <cellStyle name="T_DU AN TKQH VA CHUAN BI DAU TU NAM 2007 sua ngay 9-11_Ket qua phan bo von nam 2008 2 2 2 2 2" xfId="37866" xr:uid="{00000000-0005-0000-0000-00002F780000}"/>
    <cellStyle name="T_DU AN TKQH VA CHUAN BI DAU TU NAM 2007 sua ngay 9-11_Ket qua phan bo von nam 2008 2 2 2 3" xfId="37865" xr:uid="{00000000-0005-0000-0000-000030780000}"/>
    <cellStyle name="T_DU AN TKQH VA CHUAN BI DAU TU NAM 2007 sua ngay 9-11_Ket qua phan bo von nam 2008 2 2 3" xfId="11801" xr:uid="{00000000-0005-0000-0000-000031780000}"/>
    <cellStyle name="T_DU AN TKQH VA CHUAN BI DAU TU NAM 2007 sua ngay 9-11_Ket qua phan bo von nam 2008 2 2 3 2" xfId="20989" xr:uid="{00000000-0005-0000-0000-000032780000}"/>
    <cellStyle name="T_DU AN TKQH VA CHUAN BI DAU TU NAM 2007 sua ngay 9-11_Ket qua phan bo von nam 2008 2 2 3 2 2" xfId="37868" xr:uid="{00000000-0005-0000-0000-000033780000}"/>
    <cellStyle name="T_DU AN TKQH VA CHUAN BI DAU TU NAM 2007 sua ngay 9-11_Ket qua phan bo von nam 2008 2 2 3 3" xfId="37867" xr:uid="{00000000-0005-0000-0000-000034780000}"/>
    <cellStyle name="T_DU AN TKQH VA CHUAN BI DAU TU NAM 2007 sua ngay 9-11_Ket qua phan bo von nam 2008 2 2 4" xfId="18601" xr:uid="{00000000-0005-0000-0000-000035780000}"/>
    <cellStyle name="T_DU AN TKQH VA CHUAN BI DAU TU NAM 2007 sua ngay 9-11_Ket qua phan bo von nam 2008 2 2 4 2" xfId="37869" xr:uid="{00000000-0005-0000-0000-000036780000}"/>
    <cellStyle name="T_DU AN TKQH VA CHUAN BI DAU TU NAM 2007 sua ngay 9-11_Ket qua phan bo von nam 2008 2 2 5" xfId="37864" xr:uid="{00000000-0005-0000-0000-000037780000}"/>
    <cellStyle name="T_DU AN TKQH VA CHUAN BI DAU TU NAM 2007 sua ngay 9-11_Ket qua phan bo von nam 2008 2 3" xfId="11267" xr:uid="{00000000-0005-0000-0000-000038780000}"/>
    <cellStyle name="T_DU AN TKQH VA CHUAN BI DAU TU NAM 2007 sua ngay 9-11_Ket qua phan bo von nam 2008 2 3 2" xfId="11802" xr:uid="{00000000-0005-0000-0000-000039780000}"/>
    <cellStyle name="T_DU AN TKQH VA CHUAN BI DAU TU NAM 2007 sua ngay 9-11_Ket qua phan bo von nam 2008 2 3 2 2" xfId="20990" xr:uid="{00000000-0005-0000-0000-00003A780000}"/>
    <cellStyle name="T_DU AN TKQH VA CHUAN BI DAU TU NAM 2007 sua ngay 9-11_Ket qua phan bo von nam 2008 2 3 2 2 2" xfId="37872" xr:uid="{00000000-0005-0000-0000-00003B780000}"/>
    <cellStyle name="T_DU AN TKQH VA CHUAN BI DAU TU NAM 2007 sua ngay 9-11_Ket qua phan bo von nam 2008 2 3 2 3" xfId="37871" xr:uid="{00000000-0005-0000-0000-00003C780000}"/>
    <cellStyle name="T_DU AN TKQH VA CHUAN BI DAU TU NAM 2007 sua ngay 9-11_Ket qua phan bo von nam 2008 2 3 3" xfId="20466" xr:uid="{00000000-0005-0000-0000-00003D780000}"/>
    <cellStyle name="T_DU AN TKQH VA CHUAN BI DAU TU NAM 2007 sua ngay 9-11_Ket qua phan bo von nam 2008 2 3 3 2" xfId="37873" xr:uid="{00000000-0005-0000-0000-00003E780000}"/>
    <cellStyle name="T_DU AN TKQH VA CHUAN BI DAU TU NAM 2007 sua ngay 9-11_Ket qua phan bo von nam 2008 2 3 4" xfId="37870" xr:uid="{00000000-0005-0000-0000-00003F780000}"/>
    <cellStyle name="T_DU AN TKQH VA CHUAN BI DAU TU NAM 2007 sua ngay 9-11_Ket qua phan bo von nam 2008 2 4" xfId="11803" xr:uid="{00000000-0005-0000-0000-000040780000}"/>
    <cellStyle name="T_DU AN TKQH VA CHUAN BI DAU TU NAM 2007 sua ngay 9-11_Ket qua phan bo von nam 2008 2 4 2" xfId="20991" xr:uid="{00000000-0005-0000-0000-000041780000}"/>
    <cellStyle name="T_DU AN TKQH VA CHUAN BI DAU TU NAM 2007 sua ngay 9-11_Ket qua phan bo von nam 2008 2 4 2 2" xfId="37875" xr:uid="{00000000-0005-0000-0000-000042780000}"/>
    <cellStyle name="T_DU AN TKQH VA CHUAN BI DAU TU NAM 2007 sua ngay 9-11_Ket qua phan bo von nam 2008 2 4 3" xfId="37874" xr:uid="{00000000-0005-0000-0000-000043780000}"/>
    <cellStyle name="T_DU AN TKQH VA CHUAN BI DAU TU NAM 2007 sua ngay 9-11_Ket qua phan bo von nam 2008 2 5" xfId="11804" xr:uid="{00000000-0005-0000-0000-000044780000}"/>
    <cellStyle name="T_DU AN TKQH VA CHUAN BI DAU TU NAM 2007 sua ngay 9-11_Ket qua phan bo von nam 2008 2 5 2" xfId="20992" xr:uid="{00000000-0005-0000-0000-000045780000}"/>
    <cellStyle name="T_DU AN TKQH VA CHUAN BI DAU TU NAM 2007 sua ngay 9-11_Ket qua phan bo von nam 2008 2 5 2 2" xfId="37877" xr:uid="{00000000-0005-0000-0000-000046780000}"/>
    <cellStyle name="T_DU AN TKQH VA CHUAN BI DAU TU NAM 2007 sua ngay 9-11_Ket qua phan bo von nam 2008 2 5 3" xfId="37876" xr:uid="{00000000-0005-0000-0000-000047780000}"/>
    <cellStyle name="T_DU AN TKQH VA CHUAN BI DAU TU NAM 2007 sua ngay 9-11_Ket qua phan bo von nam 2008 2 6" xfId="15689" xr:uid="{00000000-0005-0000-0000-000048780000}"/>
    <cellStyle name="T_DU AN TKQH VA CHUAN BI DAU TU NAM 2007 sua ngay 9-11_Ket qua phan bo von nam 2008 2 6 2" xfId="37878" xr:uid="{00000000-0005-0000-0000-000049780000}"/>
    <cellStyle name="T_DU AN TKQH VA CHUAN BI DAU TU NAM 2007 sua ngay 9-11_Ket qua phan bo von nam 2008 2 7" xfId="37863" xr:uid="{00000000-0005-0000-0000-00004A780000}"/>
    <cellStyle name="T_DU AN TKQH VA CHUAN BI DAU TU NAM 2007 sua ngay 9-11_Ket qua phan bo von nam 2008 3" xfId="9303" xr:uid="{00000000-0005-0000-0000-00004B780000}"/>
    <cellStyle name="T_DU AN TKQH VA CHUAN BI DAU TU NAM 2007 sua ngay 9-11_Ket qua phan bo von nam 2008 3 2" xfId="4344" xr:uid="{00000000-0005-0000-0000-00004C780000}"/>
    <cellStyle name="T_DU AN TKQH VA CHUAN BI DAU TU NAM 2007 sua ngay 9-11_Ket qua phan bo von nam 2008 3 2 2" xfId="16728" xr:uid="{00000000-0005-0000-0000-00004D780000}"/>
    <cellStyle name="T_DU AN TKQH VA CHUAN BI DAU TU NAM 2007 sua ngay 9-11_Ket qua phan bo von nam 2008 3 2 2 2" xfId="37881" xr:uid="{00000000-0005-0000-0000-00004E780000}"/>
    <cellStyle name="T_DU AN TKQH VA CHUAN BI DAU TU NAM 2007 sua ngay 9-11_Ket qua phan bo von nam 2008 3 2 3" xfId="37880" xr:uid="{00000000-0005-0000-0000-00004F780000}"/>
    <cellStyle name="T_DU AN TKQH VA CHUAN BI DAU TU NAM 2007 sua ngay 9-11_Ket qua phan bo von nam 2008 3 3" xfId="2312" xr:uid="{00000000-0005-0000-0000-000050780000}"/>
    <cellStyle name="T_DU AN TKQH VA CHUAN BI DAU TU NAM 2007 sua ngay 9-11_Ket qua phan bo von nam 2008 3 3 2" xfId="16010" xr:uid="{00000000-0005-0000-0000-000051780000}"/>
    <cellStyle name="T_DU AN TKQH VA CHUAN BI DAU TU NAM 2007 sua ngay 9-11_Ket qua phan bo von nam 2008 3 3 2 2" xfId="37883" xr:uid="{00000000-0005-0000-0000-000052780000}"/>
    <cellStyle name="T_DU AN TKQH VA CHUAN BI DAU TU NAM 2007 sua ngay 9-11_Ket qua phan bo von nam 2008 3 3 3" xfId="37882" xr:uid="{00000000-0005-0000-0000-000053780000}"/>
    <cellStyle name="T_DU AN TKQH VA CHUAN BI DAU TU NAM 2007 sua ngay 9-11_Ket qua phan bo von nam 2008 3 4" xfId="18604" xr:uid="{00000000-0005-0000-0000-000054780000}"/>
    <cellStyle name="T_DU AN TKQH VA CHUAN BI DAU TU NAM 2007 sua ngay 9-11_Ket qua phan bo von nam 2008 3 4 2" xfId="37884" xr:uid="{00000000-0005-0000-0000-000055780000}"/>
    <cellStyle name="T_DU AN TKQH VA CHUAN BI DAU TU NAM 2007 sua ngay 9-11_Ket qua phan bo von nam 2008 3 5" xfId="37879" xr:uid="{00000000-0005-0000-0000-000056780000}"/>
    <cellStyle name="T_DU AN TKQH VA CHUAN BI DAU TU NAM 2007 sua ngay 9-11_Ket qua phan bo von nam 2008 4" xfId="9307" xr:uid="{00000000-0005-0000-0000-000057780000}"/>
    <cellStyle name="T_DU AN TKQH VA CHUAN BI DAU TU NAM 2007 sua ngay 9-11_Ket qua phan bo von nam 2008 4 2" xfId="6117" xr:uid="{00000000-0005-0000-0000-000058780000}"/>
    <cellStyle name="T_DU AN TKQH VA CHUAN BI DAU TU NAM 2007 sua ngay 9-11_Ket qua phan bo von nam 2008 4 2 2" xfId="17305" xr:uid="{00000000-0005-0000-0000-000059780000}"/>
    <cellStyle name="T_DU AN TKQH VA CHUAN BI DAU TU NAM 2007 sua ngay 9-11_Ket qua phan bo von nam 2008 4 2 2 2" xfId="37887" xr:uid="{00000000-0005-0000-0000-00005A780000}"/>
    <cellStyle name="T_DU AN TKQH VA CHUAN BI DAU TU NAM 2007 sua ngay 9-11_Ket qua phan bo von nam 2008 4 2 3" xfId="37886" xr:uid="{00000000-0005-0000-0000-00005B780000}"/>
    <cellStyle name="T_DU AN TKQH VA CHUAN BI DAU TU NAM 2007 sua ngay 9-11_Ket qua phan bo von nam 2008 4 3" xfId="18608" xr:uid="{00000000-0005-0000-0000-00005C780000}"/>
    <cellStyle name="T_DU AN TKQH VA CHUAN BI DAU TU NAM 2007 sua ngay 9-11_Ket qua phan bo von nam 2008 4 3 2" xfId="37888" xr:uid="{00000000-0005-0000-0000-00005D780000}"/>
    <cellStyle name="T_DU AN TKQH VA CHUAN BI DAU TU NAM 2007 sua ngay 9-11_Ket qua phan bo von nam 2008 4 4" xfId="37885" xr:uid="{00000000-0005-0000-0000-00005E780000}"/>
    <cellStyle name="T_DU AN TKQH VA CHUAN BI DAU TU NAM 2007 sua ngay 9-11_Ket qua phan bo von nam 2008 5" xfId="11269" xr:uid="{00000000-0005-0000-0000-00005F780000}"/>
    <cellStyle name="T_DU AN TKQH VA CHUAN BI DAU TU NAM 2007 sua ngay 9-11_Ket qua phan bo von nam 2008 5 2" xfId="20468" xr:uid="{00000000-0005-0000-0000-000060780000}"/>
    <cellStyle name="T_DU AN TKQH VA CHUAN BI DAU TU NAM 2007 sua ngay 9-11_Ket qua phan bo von nam 2008 5 2 2" xfId="37890" xr:uid="{00000000-0005-0000-0000-000061780000}"/>
    <cellStyle name="T_DU AN TKQH VA CHUAN BI DAU TU NAM 2007 sua ngay 9-11_Ket qua phan bo von nam 2008 5 3" xfId="37889" xr:uid="{00000000-0005-0000-0000-000062780000}"/>
    <cellStyle name="T_DU AN TKQH VA CHUAN BI DAU TU NAM 2007 sua ngay 9-11_Ket qua phan bo von nam 2008 6" xfId="3019" xr:uid="{00000000-0005-0000-0000-000063780000}"/>
    <cellStyle name="T_DU AN TKQH VA CHUAN BI DAU TU NAM 2007 sua ngay 9-11_Ket qua phan bo von nam 2008 6 2" xfId="16258" xr:uid="{00000000-0005-0000-0000-000064780000}"/>
    <cellStyle name="T_DU AN TKQH VA CHUAN BI DAU TU NAM 2007 sua ngay 9-11_Ket qua phan bo von nam 2008 6 2 2" xfId="37892" xr:uid="{00000000-0005-0000-0000-000065780000}"/>
    <cellStyle name="T_DU AN TKQH VA CHUAN BI DAU TU NAM 2007 sua ngay 9-11_Ket qua phan bo von nam 2008 6 3" xfId="37891" xr:uid="{00000000-0005-0000-0000-000066780000}"/>
    <cellStyle name="T_DU AN TKQH VA CHUAN BI DAU TU NAM 2007 sua ngay 9-11_Ket qua phan bo von nam 2008 7" xfId="20464" xr:uid="{00000000-0005-0000-0000-000067780000}"/>
    <cellStyle name="T_DU AN TKQH VA CHUAN BI DAU TU NAM 2007 sua ngay 9-11_Ket qua phan bo von nam 2008 7 2" xfId="37893" xr:uid="{00000000-0005-0000-0000-000068780000}"/>
    <cellStyle name="T_DU AN TKQH VA CHUAN BI DAU TU NAM 2007 sua ngay 9-11_Ket qua phan bo von nam 2008 8" xfId="37862" xr:uid="{00000000-0005-0000-0000-000069780000}"/>
    <cellStyle name="T_DU AN TKQH VA CHUAN BI DAU TU NAM 2007 sua ngay 9-11_Ket qua phan bo von nam 2008_!1 1 bao cao giao KH ve HTCMT vung TNB   12-12-2011" xfId="11805" xr:uid="{00000000-0005-0000-0000-00006A780000}"/>
    <cellStyle name="T_DU AN TKQH VA CHUAN BI DAU TU NAM 2007 sua ngay 9-11_Ket qua phan bo von nam 2008_!1 1 bao cao giao KH ve HTCMT vung TNB   12-12-2011 2" xfId="11806" xr:uid="{00000000-0005-0000-0000-00006B780000}"/>
    <cellStyle name="T_DU AN TKQH VA CHUAN BI DAU TU NAM 2007 sua ngay 9-11_Ket qua phan bo von nam 2008_!1 1 bao cao giao KH ve HTCMT vung TNB   12-12-2011 2 2" xfId="11807" xr:uid="{00000000-0005-0000-0000-00006C780000}"/>
    <cellStyle name="T_DU AN TKQH VA CHUAN BI DAU TU NAM 2007 sua ngay 9-11_Ket qua phan bo von nam 2008_!1 1 bao cao giao KH ve HTCMT vung TNB   12-12-2011 2 2 2" xfId="11808" xr:uid="{00000000-0005-0000-0000-00006D780000}"/>
    <cellStyle name="T_DU AN TKQH VA CHUAN BI DAU TU NAM 2007 sua ngay 9-11_Ket qua phan bo von nam 2008_!1 1 bao cao giao KH ve HTCMT vung TNB   12-12-2011 2 2 2 2" xfId="10618" xr:uid="{00000000-0005-0000-0000-00006E780000}"/>
    <cellStyle name="T_DU AN TKQH VA CHUAN BI DAU TU NAM 2007 sua ngay 9-11_Ket qua phan bo von nam 2008_!1 1 bao cao giao KH ve HTCMT vung TNB   12-12-2011 2 2 2 2 2" xfId="19855" xr:uid="{00000000-0005-0000-0000-00006F780000}"/>
    <cellStyle name="T_DU AN TKQH VA CHUAN BI DAU TU NAM 2007 sua ngay 9-11_Ket qua phan bo von nam 2008_!1 1 bao cao giao KH ve HTCMT vung TNB   12-12-2011 2 2 2 2 2 2" xfId="37899" xr:uid="{00000000-0005-0000-0000-000070780000}"/>
    <cellStyle name="T_DU AN TKQH VA CHUAN BI DAU TU NAM 2007 sua ngay 9-11_Ket qua phan bo von nam 2008_!1 1 bao cao giao KH ve HTCMT vung TNB   12-12-2011 2 2 2 2 3" xfId="37898" xr:uid="{00000000-0005-0000-0000-000071780000}"/>
    <cellStyle name="T_DU AN TKQH VA CHUAN BI DAU TU NAM 2007 sua ngay 9-11_Ket qua phan bo von nam 2008_!1 1 bao cao giao KH ve HTCMT vung TNB   12-12-2011 2 2 2 3" xfId="2080" xr:uid="{00000000-0005-0000-0000-000072780000}"/>
    <cellStyle name="T_DU AN TKQH VA CHUAN BI DAU TU NAM 2007 sua ngay 9-11_Ket qua phan bo von nam 2008_!1 1 bao cao giao KH ve HTCMT vung TNB   12-12-2011 2 2 2 3 2" xfId="15938" xr:uid="{00000000-0005-0000-0000-000073780000}"/>
    <cellStyle name="T_DU AN TKQH VA CHUAN BI DAU TU NAM 2007 sua ngay 9-11_Ket qua phan bo von nam 2008_!1 1 bao cao giao KH ve HTCMT vung TNB   12-12-2011 2 2 2 3 2 2" xfId="37901" xr:uid="{00000000-0005-0000-0000-000074780000}"/>
    <cellStyle name="T_DU AN TKQH VA CHUAN BI DAU TU NAM 2007 sua ngay 9-11_Ket qua phan bo von nam 2008_!1 1 bao cao giao KH ve HTCMT vung TNB   12-12-2011 2 2 2 3 3" xfId="37900" xr:uid="{00000000-0005-0000-0000-000075780000}"/>
    <cellStyle name="T_DU AN TKQH VA CHUAN BI DAU TU NAM 2007 sua ngay 9-11_Ket qua phan bo von nam 2008_!1 1 bao cao giao KH ve HTCMT vung TNB   12-12-2011 2 2 2 4" xfId="20996" xr:uid="{00000000-0005-0000-0000-000076780000}"/>
    <cellStyle name="T_DU AN TKQH VA CHUAN BI DAU TU NAM 2007 sua ngay 9-11_Ket qua phan bo von nam 2008_!1 1 bao cao giao KH ve HTCMT vung TNB   12-12-2011 2 2 2 4 2" xfId="37902" xr:uid="{00000000-0005-0000-0000-000077780000}"/>
    <cellStyle name="T_DU AN TKQH VA CHUAN BI DAU TU NAM 2007 sua ngay 9-11_Ket qua phan bo von nam 2008_!1 1 bao cao giao KH ve HTCMT vung TNB   12-12-2011 2 2 2 5" xfId="37897" xr:uid="{00000000-0005-0000-0000-000078780000}"/>
    <cellStyle name="T_DU AN TKQH VA CHUAN BI DAU TU NAM 2007 sua ngay 9-11_Ket qua phan bo von nam 2008_!1 1 bao cao giao KH ve HTCMT vung TNB   12-12-2011 2 2 3" xfId="11809" xr:uid="{00000000-0005-0000-0000-000079780000}"/>
    <cellStyle name="T_DU AN TKQH VA CHUAN BI DAU TU NAM 2007 sua ngay 9-11_Ket qua phan bo von nam 2008_!1 1 bao cao giao KH ve HTCMT vung TNB   12-12-2011 2 2 3 2" xfId="20997" xr:uid="{00000000-0005-0000-0000-00007A780000}"/>
    <cellStyle name="T_DU AN TKQH VA CHUAN BI DAU TU NAM 2007 sua ngay 9-11_Ket qua phan bo von nam 2008_!1 1 bao cao giao KH ve HTCMT vung TNB   12-12-2011 2 2 3 2 2" xfId="37904" xr:uid="{00000000-0005-0000-0000-00007B780000}"/>
    <cellStyle name="T_DU AN TKQH VA CHUAN BI DAU TU NAM 2007 sua ngay 9-11_Ket qua phan bo von nam 2008_!1 1 bao cao giao KH ve HTCMT vung TNB   12-12-2011 2 2 3 3" xfId="37903" xr:uid="{00000000-0005-0000-0000-00007C780000}"/>
    <cellStyle name="T_DU AN TKQH VA CHUAN BI DAU TU NAM 2007 sua ngay 9-11_Ket qua phan bo von nam 2008_!1 1 bao cao giao KH ve HTCMT vung TNB   12-12-2011 2 2 4" xfId="11810" xr:uid="{00000000-0005-0000-0000-00007D780000}"/>
    <cellStyle name="T_DU AN TKQH VA CHUAN BI DAU TU NAM 2007 sua ngay 9-11_Ket qua phan bo von nam 2008_!1 1 bao cao giao KH ve HTCMT vung TNB   12-12-2011 2 2 4 2" xfId="20998" xr:uid="{00000000-0005-0000-0000-00007E780000}"/>
    <cellStyle name="T_DU AN TKQH VA CHUAN BI DAU TU NAM 2007 sua ngay 9-11_Ket qua phan bo von nam 2008_!1 1 bao cao giao KH ve HTCMT vung TNB   12-12-2011 2 2 4 2 2" xfId="37906" xr:uid="{00000000-0005-0000-0000-00007F780000}"/>
    <cellStyle name="T_DU AN TKQH VA CHUAN BI DAU TU NAM 2007 sua ngay 9-11_Ket qua phan bo von nam 2008_!1 1 bao cao giao KH ve HTCMT vung TNB   12-12-2011 2 2 4 3" xfId="37905" xr:uid="{00000000-0005-0000-0000-000080780000}"/>
    <cellStyle name="T_DU AN TKQH VA CHUAN BI DAU TU NAM 2007 sua ngay 9-11_Ket qua phan bo von nam 2008_!1 1 bao cao giao KH ve HTCMT vung TNB   12-12-2011 2 2 5" xfId="20995" xr:uid="{00000000-0005-0000-0000-000081780000}"/>
    <cellStyle name="T_DU AN TKQH VA CHUAN BI DAU TU NAM 2007 sua ngay 9-11_Ket qua phan bo von nam 2008_!1 1 bao cao giao KH ve HTCMT vung TNB   12-12-2011 2 2 5 2" xfId="37907" xr:uid="{00000000-0005-0000-0000-000082780000}"/>
    <cellStyle name="T_DU AN TKQH VA CHUAN BI DAU TU NAM 2007 sua ngay 9-11_Ket qua phan bo von nam 2008_!1 1 bao cao giao KH ve HTCMT vung TNB   12-12-2011 2 2 6" xfId="37896" xr:uid="{00000000-0005-0000-0000-000083780000}"/>
    <cellStyle name="T_DU AN TKQH VA CHUAN BI DAU TU NAM 2007 sua ngay 9-11_Ket qua phan bo von nam 2008_!1 1 bao cao giao KH ve HTCMT vung TNB   12-12-2011 2 3" xfId="11811" xr:uid="{00000000-0005-0000-0000-000084780000}"/>
    <cellStyle name="T_DU AN TKQH VA CHUAN BI DAU TU NAM 2007 sua ngay 9-11_Ket qua phan bo von nam 2008_!1 1 bao cao giao KH ve HTCMT vung TNB   12-12-2011 2 3 2" xfId="1275" xr:uid="{00000000-0005-0000-0000-000085780000}"/>
    <cellStyle name="T_DU AN TKQH VA CHUAN BI DAU TU NAM 2007 sua ngay 9-11_Ket qua phan bo von nam 2008_!1 1 bao cao giao KH ve HTCMT vung TNB   12-12-2011 2 3 2 2" xfId="15634" xr:uid="{00000000-0005-0000-0000-000086780000}"/>
    <cellStyle name="T_DU AN TKQH VA CHUAN BI DAU TU NAM 2007 sua ngay 9-11_Ket qua phan bo von nam 2008_!1 1 bao cao giao KH ve HTCMT vung TNB   12-12-2011 2 3 2 2 2" xfId="37910" xr:uid="{00000000-0005-0000-0000-000087780000}"/>
    <cellStyle name="T_DU AN TKQH VA CHUAN BI DAU TU NAM 2007 sua ngay 9-11_Ket qua phan bo von nam 2008_!1 1 bao cao giao KH ve HTCMT vung TNB   12-12-2011 2 3 2 3" xfId="37909" xr:uid="{00000000-0005-0000-0000-000088780000}"/>
    <cellStyle name="T_DU AN TKQH VA CHUAN BI DAU TU NAM 2007 sua ngay 9-11_Ket qua phan bo von nam 2008_!1 1 bao cao giao KH ve HTCMT vung TNB   12-12-2011 2 3 3" xfId="11812" xr:uid="{00000000-0005-0000-0000-000089780000}"/>
    <cellStyle name="T_DU AN TKQH VA CHUAN BI DAU TU NAM 2007 sua ngay 9-11_Ket qua phan bo von nam 2008_!1 1 bao cao giao KH ve HTCMT vung TNB   12-12-2011 2 3 3 2" xfId="21000" xr:uid="{00000000-0005-0000-0000-00008A780000}"/>
    <cellStyle name="T_DU AN TKQH VA CHUAN BI DAU TU NAM 2007 sua ngay 9-11_Ket qua phan bo von nam 2008_!1 1 bao cao giao KH ve HTCMT vung TNB   12-12-2011 2 3 3 2 2" xfId="37912" xr:uid="{00000000-0005-0000-0000-00008B780000}"/>
    <cellStyle name="T_DU AN TKQH VA CHUAN BI DAU TU NAM 2007 sua ngay 9-11_Ket qua phan bo von nam 2008_!1 1 bao cao giao KH ve HTCMT vung TNB   12-12-2011 2 3 3 3" xfId="37911" xr:uid="{00000000-0005-0000-0000-00008C780000}"/>
    <cellStyle name="T_DU AN TKQH VA CHUAN BI DAU TU NAM 2007 sua ngay 9-11_Ket qua phan bo von nam 2008_!1 1 bao cao giao KH ve HTCMT vung TNB   12-12-2011 2 3 4" xfId="20999" xr:uid="{00000000-0005-0000-0000-00008D780000}"/>
    <cellStyle name="T_DU AN TKQH VA CHUAN BI DAU TU NAM 2007 sua ngay 9-11_Ket qua phan bo von nam 2008_!1 1 bao cao giao KH ve HTCMT vung TNB   12-12-2011 2 3 4 2" xfId="37913" xr:uid="{00000000-0005-0000-0000-00008E780000}"/>
    <cellStyle name="T_DU AN TKQH VA CHUAN BI DAU TU NAM 2007 sua ngay 9-11_Ket qua phan bo von nam 2008_!1 1 bao cao giao KH ve HTCMT vung TNB   12-12-2011 2 3 5" xfId="37908" xr:uid="{00000000-0005-0000-0000-00008F780000}"/>
    <cellStyle name="T_DU AN TKQH VA CHUAN BI DAU TU NAM 2007 sua ngay 9-11_Ket qua phan bo von nam 2008_!1 1 bao cao giao KH ve HTCMT vung TNB   12-12-2011 2 4" xfId="11813" xr:uid="{00000000-0005-0000-0000-000090780000}"/>
    <cellStyle name="T_DU AN TKQH VA CHUAN BI DAU TU NAM 2007 sua ngay 9-11_Ket qua phan bo von nam 2008_!1 1 bao cao giao KH ve HTCMT vung TNB   12-12-2011 2 4 2" xfId="11814" xr:uid="{00000000-0005-0000-0000-000091780000}"/>
    <cellStyle name="T_DU AN TKQH VA CHUAN BI DAU TU NAM 2007 sua ngay 9-11_Ket qua phan bo von nam 2008_!1 1 bao cao giao KH ve HTCMT vung TNB   12-12-2011 2 4 2 2" xfId="21002" xr:uid="{00000000-0005-0000-0000-000092780000}"/>
    <cellStyle name="T_DU AN TKQH VA CHUAN BI DAU TU NAM 2007 sua ngay 9-11_Ket qua phan bo von nam 2008_!1 1 bao cao giao KH ve HTCMT vung TNB   12-12-2011 2 4 2 2 2" xfId="37916" xr:uid="{00000000-0005-0000-0000-000093780000}"/>
    <cellStyle name="T_DU AN TKQH VA CHUAN BI DAU TU NAM 2007 sua ngay 9-11_Ket qua phan bo von nam 2008_!1 1 bao cao giao KH ve HTCMT vung TNB   12-12-2011 2 4 2 3" xfId="37915" xr:uid="{00000000-0005-0000-0000-000094780000}"/>
    <cellStyle name="T_DU AN TKQH VA CHUAN BI DAU TU NAM 2007 sua ngay 9-11_Ket qua phan bo von nam 2008_!1 1 bao cao giao KH ve HTCMT vung TNB   12-12-2011 2 4 3" xfId="21001" xr:uid="{00000000-0005-0000-0000-000095780000}"/>
    <cellStyle name="T_DU AN TKQH VA CHUAN BI DAU TU NAM 2007 sua ngay 9-11_Ket qua phan bo von nam 2008_!1 1 bao cao giao KH ve HTCMT vung TNB   12-12-2011 2 4 3 2" xfId="37917" xr:uid="{00000000-0005-0000-0000-000096780000}"/>
    <cellStyle name="T_DU AN TKQH VA CHUAN BI DAU TU NAM 2007 sua ngay 9-11_Ket qua phan bo von nam 2008_!1 1 bao cao giao KH ve HTCMT vung TNB   12-12-2011 2 4 4" xfId="37914" xr:uid="{00000000-0005-0000-0000-000097780000}"/>
    <cellStyle name="T_DU AN TKQH VA CHUAN BI DAU TU NAM 2007 sua ngay 9-11_Ket qua phan bo von nam 2008_!1 1 bao cao giao KH ve HTCMT vung TNB   12-12-2011 2 5" xfId="11815" xr:uid="{00000000-0005-0000-0000-000098780000}"/>
    <cellStyle name="T_DU AN TKQH VA CHUAN BI DAU TU NAM 2007 sua ngay 9-11_Ket qua phan bo von nam 2008_!1 1 bao cao giao KH ve HTCMT vung TNB   12-12-2011 2 5 2" xfId="21003" xr:uid="{00000000-0005-0000-0000-000099780000}"/>
    <cellStyle name="T_DU AN TKQH VA CHUAN BI DAU TU NAM 2007 sua ngay 9-11_Ket qua phan bo von nam 2008_!1 1 bao cao giao KH ve HTCMT vung TNB   12-12-2011 2 5 2 2" xfId="37919" xr:uid="{00000000-0005-0000-0000-00009A780000}"/>
    <cellStyle name="T_DU AN TKQH VA CHUAN BI DAU TU NAM 2007 sua ngay 9-11_Ket qua phan bo von nam 2008_!1 1 bao cao giao KH ve HTCMT vung TNB   12-12-2011 2 5 3" xfId="37918" xr:uid="{00000000-0005-0000-0000-00009B780000}"/>
    <cellStyle name="T_DU AN TKQH VA CHUAN BI DAU TU NAM 2007 sua ngay 9-11_Ket qua phan bo von nam 2008_!1 1 bao cao giao KH ve HTCMT vung TNB   12-12-2011 2 6" xfId="11816" xr:uid="{00000000-0005-0000-0000-00009C780000}"/>
    <cellStyle name="T_DU AN TKQH VA CHUAN BI DAU TU NAM 2007 sua ngay 9-11_Ket qua phan bo von nam 2008_!1 1 bao cao giao KH ve HTCMT vung TNB   12-12-2011 2 6 2" xfId="21004" xr:uid="{00000000-0005-0000-0000-00009D780000}"/>
    <cellStyle name="T_DU AN TKQH VA CHUAN BI DAU TU NAM 2007 sua ngay 9-11_Ket qua phan bo von nam 2008_!1 1 bao cao giao KH ve HTCMT vung TNB   12-12-2011 2 6 2 2" xfId="37921" xr:uid="{00000000-0005-0000-0000-00009E780000}"/>
    <cellStyle name="T_DU AN TKQH VA CHUAN BI DAU TU NAM 2007 sua ngay 9-11_Ket qua phan bo von nam 2008_!1 1 bao cao giao KH ve HTCMT vung TNB   12-12-2011 2 6 3" xfId="37920" xr:uid="{00000000-0005-0000-0000-00009F780000}"/>
    <cellStyle name="T_DU AN TKQH VA CHUAN BI DAU TU NAM 2007 sua ngay 9-11_Ket qua phan bo von nam 2008_!1 1 bao cao giao KH ve HTCMT vung TNB   12-12-2011 2 7" xfId="20994" xr:uid="{00000000-0005-0000-0000-0000A0780000}"/>
    <cellStyle name="T_DU AN TKQH VA CHUAN BI DAU TU NAM 2007 sua ngay 9-11_Ket qua phan bo von nam 2008_!1 1 bao cao giao KH ve HTCMT vung TNB   12-12-2011 2 7 2" xfId="37922" xr:uid="{00000000-0005-0000-0000-0000A1780000}"/>
    <cellStyle name="T_DU AN TKQH VA CHUAN BI DAU TU NAM 2007 sua ngay 9-11_Ket qua phan bo von nam 2008_!1 1 bao cao giao KH ve HTCMT vung TNB   12-12-2011 2 8" xfId="37895" xr:uid="{00000000-0005-0000-0000-0000A2780000}"/>
    <cellStyle name="T_DU AN TKQH VA CHUAN BI DAU TU NAM 2007 sua ngay 9-11_Ket qua phan bo von nam 2008_!1 1 bao cao giao KH ve HTCMT vung TNB   12-12-2011 3" xfId="11817" xr:uid="{00000000-0005-0000-0000-0000A3780000}"/>
    <cellStyle name="T_DU AN TKQH VA CHUAN BI DAU TU NAM 2007 sua ngay 9-11_Ket qua phan bo von nam 2008_!1 1 bao cao giao KH ve HTCMT vung TNB   12-12-2011 3 2" xfId="4351" xr:uid="{00000000-0005-0000-0000-0000A4780000}"/>
    <cellStyle name="T_DU AN TKQH VA CHUAN BI DAU TU NAM 2007 sua ngay 9-11_Ket qua phan bo von nam 2008_!1 1 bao cao giao KH ve HTCMT vung TNB   12-12-2011 3 2 2" xfId="11818" xr:uid="{00000000-0005-0000-0000-0000A5780000}"/>
    <cellStyle name="T_DU AN TKQH VA CHUAN BI DAU TU NAM 2007 sua ngay 9-11_Ket qua phan bo von nam 2008_!1 1 bao cao giao KH ve HTCMT vung TNB   12-12-2011 3 2 2 2" xfId="21006" xr:uid="{00000000-0005-0000-0000-0000A6780000}"/>
    <cellStyle name="T_DU AN TKQH VA CHUAN BI DAU TU NAM 2007 sua ngay 9-11_Ket qua phan bo von nam 2008_!1 1 bao cao giao KH ve HTCMT vung TNB   12-12-2011 3 2 2 2 2" xfId="37926" xr:uid="{00000000-0005-0000-0000-0000A7780000}"/>
    <cellStyle name="T_DU AN TKQH VA CHUAN BI DAU TU NAM 2007 sua ngay 9-11_Ket qua phan bo von nam 2008_!1 1 bao cao giao KH ve HTCMT vung TNB   12-12-2011 3 2 2 3" xfId="37925" xr:uid="{00000000-0005-0000-0000-0000A8780000}"/>
    <cellStyle name="T_DU AN TKQH VA CHUAN BI DAU TU NAM 2007 sua ngay 9-11_Ket qua phan bo von nam 2008_!1 1 bao cao giao KH ve HTCMT vung TNB   12-12-2011 3 2 3" xfId="11819" xr:uid="{00000000-0005-0000-0000-0000A9780000}"/>
    <cellStyle name="T_DU AN TKQH VA CHUAN BI DAU TU NAM 2007 sua ngay 9-11_Ket qua phan bo von nam 2008_!1 1 bao cao giao KH ve HTCMT vung TNB   12-12-2011 3 2 3 2" xfId="21007" xr:uid="{00000000-0005-0000-0000-0000AA780000}"/>
    <cellStyle name="T_DU AN TKQH VA CHUAN BI DAU TU NAM 2007 sua ngay 9-11_Ket qua phan bo von nam 2008_!1 1 bao cao giao KH ve HTCMT vung TNB   12-12-2011 3 2 3 2 2" xfId="37928" xr:uid="{00000000-0005-0000-0000-0000AB780000}"/>
    <cellStyle name="T_DU AN TKQH VA CHUAN BI DAU TU NAM 2007 sua ngay 9-11_Ket qua phan bo von nam 2008_!1 1 bao cao giao KH ve HTCMT vung TNB   12-12-2011 3 2 3 3" xfId="37927" xr:uid="{00000000-0005-0000-0000-0000AC780000}"/>
    <cellStyle name="T_DU AN TKQH VA CHUAN BI DAU TU NAM 2007 sua ngay 9-11_Ket qua phan bo von nam 2008_!1 1 bao cao giao KH ve HTCMT vung TNB   12-12-2011 3 2 4" xfId="16732" xr:uid="{00000000-0005-0000-0000-0000AD780000}"/>
    <cellStyle name="T_DU AN TKQH VA CHUAN BI DAU TU NAM 2007 sua ngay 9-11_Ket qua phan bo von nam 2008_!1 1 bao cao giao KH ve HTCMT vung TNB   12-12-2011 3 2 4 2" xfId="37929" xr:uid="{00000000-0005-0000-0000-0000AE780000}"/>
    <cellStyle name="T_DU AN TKQH VA CHUAN BI DAU TU NAM 2007 sua ngay 9-11_Ket qua phan bo von nam 2008_!1 1 bao cao giao KH ve HTCMT vung TNB   12-12-2011 3 2 5" xfId="37924" xr:uid="{00000000-0005-0000-0000-0000AF780000}"/>
    <cellStyle name="T_DU AN TKQH VA CHUAN BI DAU TU NAM 2007 sua ngay 9-11_Ket qua phan bo von nam 2008_!1 1 bao cao giao KH ve HTCMT vung TNB   12-12-2011 3 3" xfId="11820" xr:uid="{00000000-0005-0000-0000-0000B0780000}"/>
    <cellStyle name="T_DU AN TKQH VA CHUAN BI DAU TU NAM 2007 sua ngay 9-11_Ket qua phan bo von nam 2008_!1 1 bao cao giao KH ve HTCMT vung TNB   12-12-2011 3 3 2" xfId="21008" xr:uid="{00000000-0005-0000-0000-0000B1780000}"/>
    <cellStyle name="T_DU AN TKQH VA CHUAN BI DAU TU NAM 2007 sua ngay 9-11_Ket qua phan bo von nam 2008_!1 1 bao cao giao KH ve HTCMT vung TNB   12-12-2011 3 3 2 2" xfId="37931" xr:uid="{00000000-0005-0000-0000-0000B2780000}"/>
    <cellStyle name="T_DU AN TKQH VA CHUAN BI DAU TU NAM 2007 sua ngay 9-11_Ket qua phan bo von nam 2008_!1 1 bao cao giao KH ve HTCMT vung TNB   12-12-2011 3 3 3" xfId="37930" xr:uid="{00000000-0005-0000-0000-0000B3780000}"/>
    <cellStyle name="T_DU AN TKQH VA CHUAN BI DAU TU NAM 2007 sua ngay 9-11_Ket qua phan bo von nam 2008_!1 1 bao cao giao KH ve HTCMT vung TNB   12-12-2011 3 4" xfId="11821" xr:uid="{00000000-0005-0000-0000-0000B4780000}"/>
    <cellStyle name="T_DU AN TKQH VA CHUAN BI DAU TU NAM 2007 sua ngay 9-11_Ket qua phan bo von nam 2008_!1 1 bao cao giao KH ve HTCMT vung TNB   12-12-2011 3 4 2" xfId="21009" xr:uid="{00000000-0005-0000-0000-0000B5780000}"/>
    <cellStyle name="T_DU AN TKQH VA CHUAN BI DAU TU NAM 2007 sua ngay 9-11_Ket qua phan bo von nam 2008_!1 1 bao cao giao KH ve HTCMT vung TNB   12-12-2011 3 4 2 2" xfId="37933" xr:uid="{00000000-0005-0000-0000-0000B6780000}"/>
    <cellStyle name="T_DU AN TKQH VA CHUAN BI DAU TU NAM 2007 sua ngay 9-11_Ket qua phan bo von nam 2008_!1 1 bao cao giao KH ve HTCMT vung TNB   12-12-2011 3 4 3" xfId="37932" xr:uid="{00000000-0005-0000-0000-0000B7780000}"/>
    <cellStyle name="T_DU AN TKQH VA CHUAN BI DAU TU NAM 2007 sua ngay 9-11_Ket qua phan bo von nam 2008_!1 1 bao cao giao KH ve HTCMT vung TNB   12-12-2011 3 5" xfId="21005" xr:uid="{00000000-0005-0000-0000-0000B8780000}"/>
    <cellStyle name="T_DU AN TKQH VA CHUAN BI DAU TU NAM 2007 sua ngay 9-11_Ket qua phan bo von nam 2008_!1 1 bao cao giao KH ve HTCMT vung TNB   12-12-2011 3 5 2" xfId="37934" xr:uid="{00000000-0005-0000-0000-0000B9780000}"/>
    <cellStyle name="T_DU AN TKQH VA CHUAN BI DAU TU NAM 2007 sua ngay 9-11_Ket qua phan bo von nam 2008_!1 1 bao cao giao KH ve HTCMT vung TNB   12-12-2011 3 6" xfId="37923" xr:uid="{00000000-0005-0000-0000-0000BA780000}"/>
    <cellStyle name="T_DU AN TKQH VA CHUAN BI DAU TU NAM 2007 sua ngay 9-11_Ket qua phan bo von nam 2008_!1 1 bao cao giao KH ve HTCMT vung TNB   12-12-2011 4" xfId="11822" xr:uid="{00000000-0005-0000-0000-0000BB780000}"/>
    <cellStyle name="T_DU AN TKQH VA CHUAN BI DAU TU NAM 2007 sua ngay 9-11_Ket qua phan bo von nam 2008_!1 1 bao cao giao KH ve HTCMT vung TNB   12-12-2011 4 2" xfId="4266" xr:uid="{00000000-0005-0000-0000-0000BC780000}"/>
    <cellStyle name="T_DU AN TKQH VA CHUAN BI DAU TU NAM 2007 sua ngay 9-11_Ket qua phan bo von nam 2008_!1 1 bao cao giao KH ve HTCMT vung TNB   12-12-2011 4 2 2" xfId="16710" xr:uid="{00000000-0005-0000-0000-0000BD780000}"/>
    <cellStyle name="T_DU AN TKQH VA CHUAN BI DAU TU NAM 2007 sua ngay 9-11_Ket qua phan bo von nam 2008_!1 1 bao cao giao KH ve HTCMT vung TNB   12-12-2011 4 2 2 2" xfId="37937" xr:uid="{00000000-0005-0000-0000-0000BE780000}"/>
    <cellStyle name="T_DU AN TKQH VA CHUAN BI DAU TU NAM 2007 sua ngay 9-11_Ket qua phan bo von nam 2008_!1 1 bao cao giao KH ve HTCMT vung TNB   12-12-2011 4 2 3" xfId="37936" xr:uid="{00000000-0005-0000-0000-0000BF780000}"/>
    <cellStyle name="T_DU AN TKQH VA CHUAN BI DAU TU NAM 2007 sua ngay 9-11_Ket qua phan bo von nam 2008_!1 1 bao cao giao KH ve HTCMT vung TNB   12-12-2011 4 3" xfId="4268" xr:uid="{00000000-0005-0000-0000-0000C0780000}"/>
    <cellStyle name="T_DU AN TKQH VA CHUAN BI DAU TU NAM 2007 sua ngay 9-11_Ket qua phan bo von nam 2008_!1 1 bao cao giao KH ve HTCMT vung TNB   12-12-2011 4 3 2" xfId="16711" xr:uid="{00000000-0005-0000-0000-0000C1780000}"/>
    <cellStyle name="T_DU AN TKQH VA CHUAN BI DAU TU NAM 2007 sua ngay 9-11_Ket qua phan bo von nam 2008_!1 1 bao cao giao KH ve HTCMT vung TNB   12-12-2011 4 3 2 2" xfId="37939" xr:uid="{00000000-0005-0000-0000-0000C2780000}"/>
    <cellStyle name="T_DU AN TKQH VA CHUAN BI DAU TU NAM 2007 sua ngay 9-11_Ket qua phan bo von nam 2008_!1 1 bao cao giao KH ve HTCMT vung TNB   12-12-2011 4 3 3" xfId="37938" xr:uid="{00000000-0005-0000-0000-0000C3780000}"/>
    <cellStyle name="T_DU AN TKQH VA CHUAN BI DAU TU NAM 2007 sua ngay 9-11_Ket qua phan bo von nam 2008_!1 1 bao cao giao KH ve HTCMT vung TNB   12-12-2011 4 4" xfId="21010" xr:uid="{00000000-0005-0000-0000-0000C4780000}"/>
    <cellStyle name="T_DU AN TKQH VA CHUAN BI DAU TU NAM 2007 sua ngay 9-11_Ket qua phan bo von nam 2008_!1 1 bao cao giao KH ve HTCMT vung TNB   12-12-2011 4 4 2" xfId="37940" xr:uid="{00000000-0005-0000-0000-0000C5780000}"/>
    <cellStyle name="T_DU AN TKQH VA CHUAN BI DAU TU NAM 2007 sua ngay 9-11_Ket qua phan bo von nam 2008_!1 1 bao cao giao KH ve HTCMT vung TNB   12-12-2011 4 5" xfId="37935" xr:uid="{00000000-0005-0000-0000-0000C6780000}"/>
    <cellStyle name="T_DU AN TKQH VA CHUAN BI DAU TU NAM 2007 sua ngay 9-11_Ket qua phan bo von nam 2008_!1 1 bao cao giao KH ve HTCMT vung TNB   12-12-2011 5" xfId="11823" xr:uid="{00000000-0005-0000-0000-0000C7780000}"/>
    <cellStyle name="T_DU AN TKQH VA CHUAN BI DAU TU NAM 2007 sua ngay 9-11_Ket qua phan bo von nam 2008_!1 1 bao cao giao KH ve HTCMT vung TNB   12-12-2011 5 2" xfId="11824" xr:uid="{00000000-0005-0000-0000-0000C8780000}"/>
    <cellStyle name="T_DU AN TKQH VA CHUAN BI DAU TU NAM 2007 sua ngay 9-11_Ket qua phan bo von nam 2008_!1 1 bao cao giao KH ve HTCMT vung TNB   12-12-2011 5 2 2" xfId="21012" xr:uid="{00000000-0005-0000-0000-0000C9780000}"/>
    <cellStyle name="T_DU AN TKQH VA CHUAN BI DAU TU NAM 2007 sua ngay 9-11_Ket qua phan bo von nam 2008_!1 1 bao cao giao KH ve HTCMT vung TNB   12-12-2011 5 2 2 2" xfId="37943" xr:uid="{00000000-0005-0000-0000-0000CA780000}"/>
    <cellStyle name="T_DU AN TKQH VA CHUAN BI DAU TU NAM 2007 sua ngay 9-11_Ket qua phan bo von nam 2008_!1 1 bao cao giao KH ve HTCMT vung TNB   12-12-2011 5 2 3" xfId="37942" xr:uid="{00000000-0005-0000-0000-0000CB780000}"/>
    <cellStyle name="T_DU AN TKQH VA CHUAN BI DAU TU NAM 2007 sua ngay 9-11_Ket qua phan bo von nam 2008_!1 1 bao cao giao KH ve HTCMT vung TNB   12-12-2011 5 3" xfId="21011" xr:uid="{00000000-0005-0000-0000-0000CC780000}"/>
    <cellStyle name="T_DU AN TKQH VA CHUAN BI DAU TU NAM 2007 sua ngay 9-11_Ket qua phan bo von nam 2008_!1 1 bao cao giao KH ve HTCMT vung TNB   12-12-2011 5 3 2" xfId="37944" xr:uid="{00000000-0005-0000-0000-0000CD780000}"/>
    <cellStyle name="T_DU AN TKQH VA CHUAN BI DAU TU NAM 2007 sua ngay 9-11_Ket qua phan bo von nam 2008_!1 1 bao cao giao KH ve HTCMT vung TNB   12-12-2011 5 4" xfId="37941" xr:uid="{00000000-0005-0000-0000-0000CE780000}"/>
    <cellStyle name="T_DU AN TKQH VA CHUAN BI DAU TU NAM 2007 sua ngay 9-11_Ket qua phan bo von nam 2008_!1 1 bao cao giao KH ve HTCMT vung TNB   12-12-2011 6" xfId="2975" xr:uid="{00000000-0005-0000-0000-0000CF780000}"/>
    <cellStyle name="T_DU AN TKQH VA CHUAN BI DAU TU NAM 2007 sua ngay 9-11_Ket qua phan bo von nam 2008_!1 1 bao cao giao KH ve HTCMT vung TNB   12-12-2011 6 2" xfId="16244" xr:uid="{00000000-0005-0000-0000-0000D0780000}"/>
    <cellStyle name="T_DU AN TKQH VA CHUAN BI DAU TU NAM 2007 sua ngay 9-11_Ket qua phan bo von nam 2008_!1 1 bao cao giao KH ve HTCMT vung TNB   12-12-2011 6 2 2" xfId="37946" xr:uid="{00000000-0005-0000-0000-0000D1780000}"/>
    <cellStyle name="T_DU AN TKQH VA CHUAN BI DAU TU NAM 2007 sua ngay 9-11_Ket qua phan bo von nam 2008_!1 1 bao cao giao KH ve HTCMT vung TNB   12-12-2011 6 3" xfId="37945" xr:uid="{00000000-0005-0000-0000-0000D2780000}"/>
    <cellStyle name="T_DU AN TKQH VA CHUAN BI DAU TU NAM 2007 sua ngay 9-11_Ket qua phan bo von nam 2008_!1 1 bao cao giao KH ve HTCMT vung TNB   12-12-2011 7" xfId="11826" xr:uid="{00000000-0005-0000-0000-0000D3780000}"/>
    <cellStyle name="T_DU AN TKQH VA CHUAN BI DAU TU NAM 2007 sua ngay 9-11_Ket qua phan bo von nam 2008_!1 1 bao cao giao KH ve HTCMT vung TNB   12-12-2011 7 2" xfId="21014" xr:uid="{00000000-0005-0000-0000-0000D4780000}"/>
    <cellStyle name="T_DU AN TKQH VA CHUAN BI DAU TU NAM 2007 sua ngay 9-11_Ket qua phan bo von nam 2008_!1 1 bao cao giao KH ve HTCMT vung TNB   12-12-2011 7 2 2" xfId="37948" xr:uid="{00000000-0005-0000-0000-0000D5780000}"/>
    <cellStyle name="T_DU AN TKQH VA CHUAN BI DAU TU NAM 2007 sua ngay 9-11_Ket qua phan bo von nam 2008_!1 1 bao cao giao KH ve HTCMT vung TNB   12-12-2011 7 3" xfId="37947" xr:uid="{00000000-0005-0000-0000-0000D6780000}"/>
    <cellStyle name="T_DU AN TKQH VA CHUAN BI DAU TU NAM 2007 sua ngay 9-11_Ket qua phan bo von nam 2008_!1 1 bao cao giao KH ve HTCMT vung TNB   12-12-2011 8" xfId="20993" xr:uid="{00000000-0005-0000-0000-0000D7780000}"/>
    <cellStyle name="T_DU AN TKQH VA CHUAN BI DAU TU NAM 2007 sua ngay 9-11_Ket qua phan bo von nam 2008_!1 1 bao cao giao KH ve HTCMT vung TNB   12-12-2011 8 2" xfId="37949" xr:uid="{00000000-0005-0000-0000-0000D8780000}"/>
    <cellStyle name="T_DU AN TKQH VA CHUAN BI DAU TU NAM 2007 sua ngay 9-11_Ket qua phan bo von nam 2008_!1 1 bao cao giao KH ve HTCMT vung TNB   12-12-2011 9" xfId="37894" xr:uid="{00000000-0005-0000-0000-0000D9780000}"/>
    <cellStyle name="T_DU AN TKQH VA CHUAN BI DAU TU NAM 2007 sua ngay 9-11_Ket qua phan bo von nam 2008_KH TPCP vung TNB (03-1-2012)" xfId="11827" xr:uid="{00000000-0005-0000-0000-0000DA780000}"/>
    <cellStyle name="T_DU AN TKQH VA CHUAN BI DAU TU NAM 2007 sua ngay 9-11_Ket qua phan bo von nam 2008_KH TPCP vung TNB (03-1-2012) 2" xfId="11829" xr:uid="{00000000-0005-0000-0000-0000DB780000}"/>
    <cellStyle name="T_DU AN TKQH VA CHUAN BI DAU TU NAM 2007 sua ngay 9-11_Ket qua phan bo von nam 2008_KH TPCP vung TNB (03-1-2012) 2 2" xfId="11830" xr:uid="{00000000-0005-0000-0000-0000DC780000}"/>
    <cellStyle name="T_DU AN TKQH VA CHUAN BI DAU TU NAM 2007 sua ngay 9-11_Ket qua phan bo von nam 2008_KH TPCP vung TNB (03-1-2012) 2 2 2" xfId="5905" xr:uid="{00000000-0005-0000-0000-0000DD780000}"/>
    <cellStyle name="T_DU AN TKQH VA CHUAN BI DAU TU NAM 2007 sua ngay 9-11_Ket qua phan bo von nam 2008_KH TPCP vung TNB (03-1-2012) 2 2 2 2" xfId="11832" xr:uid="{00000000-0005-0000-0000-0000DE780000}"/>
    <cellStyle name="T_DU AN TKQH VA CHUAN BI DAU TU NAM 2007 sua ngay 9-11_Ket qua phan bo von nam 2008_KH TPCP vung TNB (03-1-2012) 2 2 2 2 2" xfId="21020" xr:uid="{00000000-0005-0000-0000-0000DF780000}"/>
    <cellStyle name="T_DU AN TKQH VA CHUAN BI DAU TU NAM 2007 sua ngay 9-11_Ket qua phan bo von nam 2008_KH TPCP vung TNB (03-1-2012) 2 2 2 2 2 2" xfId="37955" xr:uid="{00000000-0005-0000-0000-0000E0780000}"/>
    <cellStyle name="T_DU AN TKQH VA CHUAN BI DAU TU NAM 2007 sua ngay 9-11_Ket qua phan bo von nam 2008_KH TPCP vung TNB (03-1-2012) 2 2 2 2 3" xfId="37954" xr:uid="{00000000-0005-0000-0000-0000E1780000}"/>
    <cellStyle name="T_DU AN TKQH VA CHUAN BI DAU TU NAM 2007 sua ngay 9-11_Ket qua phan bo von nam 2008_KH TPCP vung TNB (03-1-2012) 2 2 2 3" xfId="11833" xr:uid="{00000000-0005-0000-0000-0000E2780000}"/>
    <cellStyle name="T_DU AN TKQH VA CHUAN BI DAU TU NAM 2007 sua ngay 9-11_Ket qua phan bo von nam 2008_KH TPCP vung TNB (03-1-2012) 2 2 2 3 2" xfId="21021" xr:uid="{00000000-0005-0000-0000-0000E3780000}"/>
    <cellStyle name="T_DU AN TKQH VA CHUAN BI DAU TU NAM 2007 sua ngay 9-11_Ket qua phan bo von nam 2008_KH TPCP vung TNB (03-1-2012) 2 2 2 3 2 2" xfId="37957" xr:uid="{00000000-0005-0000-0000-0000E4780000}"/>
    <cellStyle name="T_DU AN TKQH VA CHUAN BI DAU TU NAM 2007 sua ngay 9-11_Ket qua phan bo von nam 2008_KH TPCP vung TNB (03-1-2012) 2 2 2 3 3" xfId="37956" xr:uid="{00000000-0005-0000-0000-0000E5780000}"/>
    <cellStyle name="T_DU AN TKQH VA CHUAN BI DAU TU NAM 2007 sua ngay 9-11_Ket qua phan bo von nam 2008_KH TPCP vung TNB (03-1-2012) 2 2 2 4" xfId="17241" xr:uid="{00000000-0005-0000-0000-0000E6780000}"/>
    <cellStyle name="T_DU AN TKQH VA CHUAN BI DAU TU NAM 2007 sua ngay 9-11_Ket qua phan bo von nam 2008_KH TPCP vung TNB (03-1-2012) 2 2 2 4 2" xfId="37958" xr:uid="{00000000-0005-0000-0000-0000E7780000}"/>
    <cellStyle name="T_DU AN TKQH VA CHUAN BI DAU TU NAM 2007 sua ngay 9-11_Ket qua phan bo von nam 2008_KH TPCP vung TNB (03-1-2012) 2 2 2 5" xfId="37953" xr:uid="{00000000-0005-0000-0000-0000E8780000}"/>
    <cellStyle name="T_DU AN TKQH VA CHUAN BI DAU TU NAM 2007 sua ngay 9-11_Ket qua phan bo von nam 2008_KH TPCP vung TNB (03-1-2012) 2 2 3" xfId="11834" xr:uid="{00000000-0005-0000-0000-0000E9780000}"/>
    <cellStyle name="T_DU AN TKQH VA CHUAN BI DAU TU NAM 2007 sua ngay 9-11_Ket qua phan bo von nam 2008_KH TPCP vung TNB (03-1-2012) 2 2 3 2" xfId="21022" xr:uid="{00000000-0005-0000-0000-0000EA780000}"/>
    <cellStyle name="T_DU AN TKQH VA CHUAN BI DAU TU NAM 2007 sua ngay 9-11_Ket qua phan bo von nam 2008_KH TPCP vung TNB (03-1-2012) 2 2 3 2 2" xfId="37960" xr:uid="{00000000-0005-0000-0000-0000EB780000}"/>
    <cellStyle name="T_DU AN TKQH VA CHUAN BI DAU TU NAM 2007 sua ngay 9-11_Ket qua phan bo von nam 2008_KH TPCP vung TNB (03-1-2012) 2 2 3 3" xfId="37959" xr:uid="{00000000-0005-0000-0000-0000EC780000}"/>
    <cellStyle name="T_DU AN TKQH VA CHUAN BI DAU TU NAM 2007 sua ngay 9-11_Ket qua phan bo von nam 2008_KH TPCP vung TNB (03-1-2012) 2 2 4" xfId="11835" xr:uid="{00000000-0005-0000-0000-0000ED780000}"/>
    <cellStyle name="T_DU AN TKQH VA CHUAN BI DAU TU NAM 2007 sua ngay 9-11_Ket qua phan bo von nam 2008_KH TPCP vung TNB (03-1-2012) 2 2 4 2" xfId="21023" xr:uid="{00000000-0005-0000-0000-0000EE780000}"/>
    <cellStyle name="T_DU AN TKQH VA CHUAN BI DAU TU NAM 2007 sua ngay 9-11_Ket qua phan bo von nam 2008_KH TPCP vung TNB (03-1-2012) 2 2 4 2 2" xfId="37962" xr:uid="{00000000-0005-0000-0000-0000EF780000}"/>
    <cellStyle name="T_DU AN TKQH VA CHUAN BI DAU TU NAM 2007 sua ngay 9-11_Ket qua phan bo von nam 2008_KH TPCP vung TNB (03-1-2012) 2 2 4 3" xfId="37961" xr:uid="{00000000-0005-0000-0000-0000F0780000}"/>
    <cellStyle name="T_DU AN TKQH VA CHUAN BI DAU TU NAM 2007 sua ngay 9-11_Ket qua phan bo von nam 2008_KH TPCP vung TNB (03-1-2012) 2 2 5" xfId="21018" xr:uid="{00000000-0005-0000-0000-0000F1780000}"/>
    <cellStyle name="T_DU AN TKQH VA CHUAN BI DAU TU NAM 2007 sua ngay 9-11_Ket qua phan bo von nam 2008_KH TPCP vung TNB (03-1-2012) 2 2 5 2" xfId="37963" xr:uid="{00000000-0005-0000-0000-0000F2780000}"/>
    <cellStyle name="T_DU AN TKQH VA CHUAN BI DAU TU NAM 2007 sua ngay 9-11_Ket qua phan bo von nam 2008_KH TPCP vung TNB (03-1-2012) 2 2 6" xfId="37952" xr:uid="{00000000-0005-0000-0000-0000F3780000}"/>
    <cellStyle name="T_DU AN TKQH VA CHUAN BI DAU TU NAM 2007 sua ngay 9-11_Ket qua phan bo von nam 2008_KH TPCP vung TNB (03-1-2012) 2 3" xfId="11836" xr:uid="{00000000-0005-0000-0000-0000F4780000}"/>
    <cellStyle name="T_DU AN TKQH VA CHUAN BI DAU TU NAM 2007 sua ngay 9-11_Ket qua phan bo von nam 2008_KH TPCP vung TNB (03-1-2012) 2 3 2" xfId="11837" xr:uid="{00000000-0005-0000-0000-0000F5780000}"/>
    <cellStyle name="T_DU AN TKQH VA CHUAN BI DAU TU NAM 2007 sua ngay 9-11_Ket qua phan bo von nam 2008_KH TPCP vung TNB (03-1-2012) 2 3 2 2" xfId="21025" xr:uid="{00000000-0005-0000-0000-0000F6780000}"/>
    <cellStyle name="T_DU AN TKQH VA CHUAN BI DAU TU NAM 2007 sua ngay 9-11_Ket qua phan bo von nam 2008_KH TPCP vung TNB (03-1-2012) 2 3 2 2 2" xfId="37966" xr:uid="{00000000-0005-0000-0000-0000F7780000}"/>
    <cellStyle name="T_DU AN TKQH VA CHUAN BI DAU TU NAM 2007 sua ngay 9-11_Ket qua phan bo von nam 2008_KH TPCP vung TNB (03-1-2012) 2 3 2 3" xfId="37965" xr:uid="{00000000-0005-0000-0000-0000F8780000}"/>
    <cellStyle name="T_DU AN TKQH VA CHUAN BI DAU TU NAM 2007 sua ngay 9-11_Ket qua phan bo von nam 2008_KH TPCP vung TNB (03-1-2012) 2 3 3" xfId="11838" xr:uid="{00000000-0005-0000-0000-0000F9780000}"/>
    <cellStyle name="T_DU AN TKQH VA CHUAN BI DAU TU NAM 2007 sua ngay 9-11_Ket qua phan bo von nam 2008_KH TPCP vung TNB (03-1-2012) 2 3 3 2" xfId="21026" xr:uid="{00000000-0005-0000-0000-0000FA780000}"/>
    <cellStyle name="T_DU AN TKQH VA CHUAN BI DAU TU NAM 2007 sua ngay 9-11_Ket qua phan bo von nam 2008_KH TPCP vung TNB (03-1-2012) 2 3 3 2 2" xfId="37968" xr:uid="{00000000-0005-0000-0000-0000FB780000}"/>
    <cellStyle name="T_DU AN TKQH VA CHUAN BI DAU TU NAM 2007 sua ngay 9-11_Ket qua phan bo von nam 2008_KH TPCP vung TNB (03-1-2012) 2 3 3 3" xfId="37967" xr:uid="{00000000-0005-0000-0000-0000FC780000}"/>
    <cellStyle name="T_DU AN TKQH VA CHUAN BI DAU TU NAM 2007 sua ngay 9-11_Ket qua phan bo von nam 2008_KH TPCP vung TNB (03-1-2012) 2 3 4" xfId="21024" xr:uid="{00000000-0005-0000-0000-0000FD780000}"/>
    <cellStyle name="T_DU AN TKQH VA CHUAN BI DAU TU NAM 2007 sua ngay 9-11_Ket qua phan bo von nam 2008_KH TPCP vung TNB (03-1-2012) 2 3 4 2" xfId="37969" xr:uid="{00000000-0005-0000-0000-0000FE780000}"/>
    <cellStyle name="T_DU AN TKQH VA CHUAN BI DAU TU NAM 2007 sua ngay 9-11_Ket qua phan bo von nam 2008_KH TPCP vung TNB (03-1-2012) 2 3 5" xfId="37964" xr:uid="{00000000-0005-0000-0000-0000FF780000}"/>
    <cellStyle name="T_DU AN TKQH VA CHUAN BI DAU TU NAM 2007 sua ngay 9-11_Ket qua phan bo von nam 2008_KH TPCP vung TNB (03-1-2012) 2 4" xfId="6950" xr:uid="{00000000-0005-0000-0000-000000790000}"/>
    <cellStyle name="T_DU AN TKQH VA CHUAN BI DAU TU NAM 2007 sua ngay 9-11_Ket qua phan bo von nam 2008_KH TPCP vung TNB (03-1-2012) 2 4 2" xfId="6952" xr:uid="{00000000-0005-0000-0000-000001790000}"/>
    <cellStyle name="T_DU AN TKQH VA CHUAN BI DAU TU NAM 2007 sua ngay 9-11_Ket qua phan bo von nam 2008_KH TPCP vung TNB (03-1-2012) 2 4 2 2" xfId="17681" xr:uid="{00000000-0005-0000-0000-000002790000}"/>
    <cellStyle name="T_DU AN TKQH VA CHUAN BI DAU TU NAM 2007 sua ngay 9-11_Ket qua phan bo von nam 2008_KH TPCP vung TNB (03-1-2012) 2 4 2 2 2" xfId="37972" xr:uid="{00000000-0005-0000-0000-000003790000}"/>
    <cellStyle name="T_DU AN TKQH VA CHUAN BI DAU TU NAM 2007 sua ngay 9-11_Ket qua phan bo von nam 2008_KH TPCP vung TNB (03-1-2012) 2 4 2 3" xfId="37971" xr:uid="{00000000-0005-0000-0000-000004790000}"/>
    <cellStyle name="T_DU AN TKQH VA CHUAN BI DAU TU NAM 2007 sua ngay 9-11_Ket qua phan bo von nam 2008_KH TPCP vung TNB (03-1-2012) 2 4 3" xfId="17679" xr:uid="{00000000-0005-0000-0000-000005790000}"/>
    <cellStyle name="T_DU AN TKQH VA CHUAN BI DAU TU NAM 2007 sua ngay 9-11_Ket qua phan bo von nam 2008_KH TPCP vung TNB (03-1-2012) 2 4 3 2" xfId="37973" xr:uid="{00000000-0005-0000-0000-000006790000}"/>
    <cellStyle name="T_DU AN TKQH VA CHUAN BI DAU TU NAM 2007 sua ngay 9-11_Ket qua phan bo von nam 2008_KH TPCP vung TNB (03-1-2012) 2 4 4" xfId="37970" xr:uid="{00000000-0005-0000-0000-000007790000}"/>
    <cellStyle name="T_DU AN TKQH VA CHUAN BI DAU TU NAM 2007 sua ngay 9-11_Ket qua phan bo von nam 2008_KH TPCP vung TNB (03-1-2012) 2 5" xfId="6961" xr:uid="{00000000-0005-0000-0000-000008790000}"/>
    <cellStyle name="T_DU AN TKQH VA CHUAN BI DAU TU NAM 2007 sua ngay 9-11_Ket qua phan bo von nam 2008_KH TPCP vung TNB (03-1-2012) 2 5 2" xfId="17690" xr:uid="{00000000-0005-0000-0000-000009790000}"/>
    <cellStyle name="T_DU AN TKQH VA CHUAN BI DAU TU NAM 2007 sua ngay 9-11_Ket qua phan bo von nam 2008_KH TPCP vung TNB (03-1-2012) 2 5 2 2" xfId="37975" xr:uid="{00000000-0005-0000-0000-00000A790000}"/>
    <cellStyle name="T_DU AN TKQH VA CHUAN BI DAU TU NAM 2007 sua ngay 9-11_Ket qua phan bo von nam 2008_KH TPCP vung TNB (03-1-2012) 2 5 3" xfId="37974" xr:uid="{00000000-0005-0000-0000-00000B790000}"/>
    <cellStyle name="T_DU AN TKQH VA CHUAN BI DAU TU NAM 2007 sua ngay 9-11_Ket qua phan bo von nam 2008_KH TPCP vung TNB (03-1-2012) 2 6" xfId="6971" xr:uid="{00000000-0005-0000-0000-00000C790000}"/>
    <cellStyle name="T_DU AN TKQH VA CHUAN BI DAU TU NAM 2007 sua ngay 9-11_Ket qua phan bo von nam 2008_KH TPCP vung TNB (03-1-2012) 2 6 2" xfId="17699" xr:uid="{00000000-0005-0000-0000-00000D790000}"/>
    <cellStyle name="T_DU AN TKQH VA CHUAN BI DAU TU NAM 2007 sua ngay 9-11_Ket qua phan bo von nam 2008_KH TPCP vung TNB (03-1-2012) 2 6 2 2" xfId="37977" xr:uid="{00000000-0005-0000-0000-00000E790000}"/>
    <cellStyle name="T_DU AN TKQH VA CHUAN BI DAU TU NAM 2007 sua ngay 9-11_Ket qua phan bo von nam 2008_KH TPCP vung TNB (03-1-2012) 2 6 3" xfId="37976" xr:uid="{00000000-0005-0000-0000-00000F790000}"/>
    <cellStyle name="T_DU AN TKQH VA CHUAN BI DAU TU NAM 2007 sua ngay 9-11_Ket qua phan bo von nam 2008_KH TPCP vung TNB (03-1-2012) 2 7" xfId="21017" xr:uid="{00000000-0005-0000-0000-000010790000}"/>
    <cellStyle name="T_DU AN TKQH VA CHUAN BI DAU TU NAM 2007 sua ngay 9-11_Ket qua phan bo von nam 2008_KH TPCP vung TNB (03-1-2012) 2 7 2" xfId="37978" xr:uid="{00000000-0005-0000-0000-000011790000}"/>
    <cellStyle name="T_DU AN TKQH VA CHUAN BI DAU TU NAM 2007 sua ngay 9-11_Ket qua phan bo von nam 2008_KH TPCP vung TNB (03-1-2012) 2 8" xfId="37951" xr:uid="{00000000-0005-0000-0000-000012790000}"/>
    <cellStyle name="T_DU AN TKQH VA CHUAN BI DAU TU NAM 2007 sua ngay 9-11_Ket qua phan bo von nam 2008_KH TPCP vung TNB (03-1-2012) 3" xfId="212" xr:uid="{00000000-0005-0000-0000-000013790000}"/>
    <cellStyle name="T_DU AN TKQH VA CHUAN BI DAU TU NAM 2007 sua ngay 9-11_Ket qua phan bo von nam 2008_KH TPCP vung TNB (03-1-2012) 3 2" xfId="3684" xr:uid="{00000000-0005-0000-0000-000014790000}"/>
    <cellStyle name="T_DU AN TKQH VA CHUAN BI DAU TU NAM 2007 sua ngay 9-11_Ket qua phan bo von nam 2008_KH TPCP vung TNB (03-1-2012) 3 2 2" xfId="11839" xr:uid="{00000000-0005-0000-0000-000015790000}"/>
    <cellStyle name="T_DU AN TKQH VA CHUAN BI DAU TU NAM 2007 sua ngay 9-11_Ket qua phan bo von nam 2008_KH TPCP vung TNB (03-1-2012) 3 2 2 2" xfId="21027" xr:uid="{00000000-0005-0000-0000-000016790000}"/>
    <cellStyle name="T_DU AN TKQH VA CHUAN BI DAU TU NAM 2007 sua ngay 9-11_Ket qua phan bo von nam 2008_KH TPCP vung TNB (03-1-2012) 3 2 2 2 2" xfId="37982" xr:uid="{00000000-0005-0000-0000-000017790000}"/>
    <cellStyle name="T_DU AN TKQH VA CHUAN BI DAU TU NAM 2007 sua ngay 9-11_Ket qua phan bo von nam 2008_KH TPCP vung TNB (03-1-2012) 3 2 2 3" xfId="37981" xr:uid="{00000000-0005-0000-0000-000018790000}"/>
    <cellStyle name="T_DU AN TKQH VA CHUAN BI DAU TU NAM 2007 sua ngay 9-11_Ket qua phan bo von nam 2008_KH TPCP vung TNB (03-1-2012) 3 2 3" xfId="11840" xr:uid="{00000000-0005-0000-0000-000019790000}"/>
    <cellStyle name="T_DU AN TKQH VA CHUAN BI DAU TU NAM 2007 sua ngay 9-11_Ket qua phan bo von nam 2008_KH TPCP vung TNB (03-1-2012) 3 2 3 2" xfId="21028" xr:uid="{00000000-0005-0000-0000-00001A790000}"/>
    <cellStyle name="T_DU AN TKQH VA CHUAN BI DAU TU NAM 2007 sua ngay 9-11_Ket qua phan bo von nam 2008_KH TPCP vung TNB (03-1-2012) 3 2 3 2 2" xfId="37984" xr:uid="{00000000-0005-0000-0000-00001B790000}"/>
    <cellStyle name="T_DU AN TKQH VA CHUAN BI DAU TU NAM 2007 sua ngay 9-11_Ket qua phan bo von nam 2008_KH TPCP vung TNB (03-1-2012) 3 2 3 3" xfId="37983" xr:uid="{00000000-0005-0000-0000-00001C790000}"/>
    <cellStyle name="T_DU AN TKQH VA CHUAN BI DAU TU NAM 2007 sua ngay 9-11_Ket qua phan bo von nam 2008_KH TPCP vung TNB (03-1-2012) 3 2 4" xfId="16477" xr:uid="{00000000-0005-0000-0000-00001D790000}"/>
    <cellStyle name="T_DU AN TKQH VA CHUAN BI DAU TU NAM 2007 sua ngay 9-11_Ket qua phan bo von nam 2008_KH TPCP vung TNB (03-1-2012) 3 2 4 2" xfId="37985" xr:uid="{00000000-0005-0000-0000-00001E790000}"/>
    <cellStyle name="T_DU AN TKQH VA CHUAN BI DAU TU NAM 2007 sua ngay 9-11_Ket qua phan bo von nam 2008_KH TPCP vung TNB (03-1-2012) 3 2 5" xfId="37980" xr:uid="{00000000-0005-0000-0000-00001F790000}"/>
    <cellStyle name="T_DU AN TKQH VA CHUAN BI DAU TU NAM 2007 sua ngay 9-11_Ket qua phan bo von nam 2008_KH TPCP vung TNB (03-1-2012) 3 3" xfId="10156" xr:uid="{00000000-0005-0000-0000-000020790000}"/>
    <cellStyle name="T_DU AN TKQH VA CHUAN BI DAU TU NAM 2007 sua ngay 9-11_Ket qua phan bo von nam 2008_KH TPCP vung TNB (03-1-2012) 3 3 2" xfId="19420" xr:uid="{00000000-0005-0000-0000-000021790000}"/>
    <cellStyle name="T_DU AN TKQH VA CHUAN BI DAU TU NAM 2007 sua ngay 9-11_Ket qua phan bo von nam 2008_KH TPCP vung TNB (03-1-2012) 3 3 2 2" xfId="37987" xr:uid="{00000000-0005-0000-0000-000022790000}"/>
    <cellStyle name="T_DU AN TKQH VA CHUAN BI DAU TU NAM 2007 sua ngay 9-11_Ket qua phan bo von nam 2008_KH TPCP vung TNB (03-1-2012) 3 3 3" xfId="37986" xr:uid="{00000000-0005-0000-0000-000023790000}"/>
    <cellStyle name="T_DU AN TKQH VA CHUAN BI DAU TU NAM 2007 sua ngay 9-11_Ket qua phan bo von nam 2008_KH TPCP vung TNB (03-1-2012) 3 4" xfId="11841" xr:uid="{00000000-0005-0000-0000-000024790000}"/>
    <cellStyle name="T_DU AN TKQH VA CHUAN BI DAU TU NAM 2007 sua ngay 9-11_Ket qua phan bo von nam 2008_KH TPCP vung TNB (03-1-2012) 3 4 2" xfId="21029" xr:uid="{00000000-0005-0000-0000-000025790000}"/>
    <cellStyle name="T_DU AN TKQH VA CHUAN BI DAU TU NAM 2007 sua ngay 9-11_Ket qua phan bo von nam 2008_KH TPCP vung TNB (03-1-2012) 3 4 2 2" xfId="37989" xr:uid="{00000000-0005-0000-0000-000026790000}"/>
    <cellStyle name="T_DU AN TKQH VA CHUAN BI DAU TU NAM 2007 sua ngay 9-11_Ket qua phan bo von nam 2008_KH TPCP vung TNB (03-1-2012) 3 4 3" xfId="37988" xr:uid="{00000000-0005-0000-0000-000027790000}"/>
    <cellStyle name="T_DU AN TKQH VA CHUAN BI DAU TU NAM 2007 sua ngay 9-11_Ket qua phan bo von nam 2008_KH TPCP vung TNB (03-1-2012) 3 5" xfId="15238" xr:uid="{00000000-0005-0000-0000-000028790000}"/>
    <cellStyle name="T_DU AN TKQH VA CHUAN BI DAU TU NAM 2007 sua ngay 9-11_Ket qua phan bo von nam 2008_KH TPCP vung TNB (03-1-2012) 3 5 2" xfId="37990" xr:uid="{00000000-0005-0000-0000-000029790000}"/>
    <cellStyle name="T_DU AN TKQH VA CHUAN BI DAU TU NAM 2007 sua ngay 9-11_Ket qua phan bo von nam 2008_KH TPCP vung TNB (03-1-2012) 3 6" xfId="37979" xr:uid="{00000000-0005-0000-0000-00002A790000}"/>
    <cellStyle name="T_DU AN TKQH VA CHUAN BI DAU TU NAM 2007 sua ngay 9-11_Ket qua phan bo von nam 2008_KH TPCP vung TNB (03-1-2012) 4" xfId="2278" xr:uid="{00000000-0005-0000-0000-00002B790000}"/>
    <cellStyle name="T_DU AN TKQH VA CHUAN BI DAU TU NAM 2007 sua ngay 9-11_Ket qua phan bo von nam 2008_KH TPCP vung TNB (03-1-2012) 4 2" xfId="10158" xr:uid="{00000000-0005-0000-0000-00002C790000}"/>
    <cellStyle name="T_DU AN TKQH VA CHUAN BI DAU TU NAM 2007 sua ngay 9-11_Ket qua phan bo von nam 2008_KH TPCP vung TNB (03-1-2012) 4 2 2" xfId="19422" xr:uid="{00000000-0005-0000-0000-00002D790000}"/>
    <cellStyle name="T_DU AN TKQH VA CHUAN BI DAU TU NAM 2007 sua ngay 9-11_Ket qua phan bo von nam 2008_KH TPCP vung TNB (03-1-2012) 4 2 2 2" xfId="37993" xr:uid="{00000000-0005-0000-0000-00002E790000}"/>
    <cellStyle name="T_DU AN TKQH VA CHUAN BI DAU TU NAM 2007 sua ngay 9-11_Ket qua phan bo von nam 2008_KH TPCP vung TNB (03-1-2012) 4 2 3" xfId="37992" xr:uid="{00000000-0005-0000-0000-00002F790000}"/>
    <cellStyle name="T_DU AN TKQH VA CHUAN BI DAU TU NAM 2007 sua ngay 9-11_Ket qua phan bo von nam 2008_KH TPCP vung TNB (03-1-2012) 4 3" xfId="7431" xr:uid="{00000000-0005-0000-0000-000030790000}"/>
    <cellStyle name="T_DU AN TKQH VA CHUAN BI DAU TU NAM 2007 sua ngay 9-11_Ket qua phan bo von nam 2008_KH TPCP vung TNB (03-1-2012) 4 3 2" xfId="17914" xr:uid="{00000000-0005-0000-0000-000031790000}"/>
    <cellStyle name="T_DU AN TKQH VA CHUAN BI DAU TU NAM 2007 sua ngay 9-11_Ket qua phan bo von nam 2008_KH TPCP vung TNB (03-1-2012) 4 3 2 2" xfId="37995" xr:uid="{00000000-0005-0000-0000-000032790000}"/>
    <cellStyle name="T_DU AN TKQH VA CHUAN BI DAU TU NAM 2007 sua ngay 9-11_Ket qua phan bo von nam 2008_KH TPCP vung TNB (03-1-2012) 4 3 3" xfId="37994" xr:uid="{00000000-0005-0000-0000-000033790000}"/>
    <cellStyle name="T_DU AN TKQH VA CHUAN BI DAU TU NAM 2007 sua ngay 9-11_Ket qua phan bo von nam 2008_KH TPCP vung TNB (03-1-2012) 4 4" xfId="16003" xr:uid="{00000000-0005-0000-0000-000034790000}"/>
    <cellStyle name="T_DU AN TKQH VA CHUAN BI DAU TU NAM 2007 sua ngay 9-11_Ket qua phan bo von nam 2008_KH TPCP vung TNB (03-1-2012) 4 4 2" xfId="37996" xr:uid="{00000000-0005-0000-0000-000035790000}"/>
    <cellStyle name="T_DU AN TKQH VA CHUAN BI DAU TU NAM 2007 sua ngay 9-11_Ket qua phan bo von nam 2008_KH TPCP vung TNB (03-1-2012) 4 5" xfId="37991" xr:uid="{00000000-0005-0000-0000-000036790000}"/>
    <cellStyle name="T_DU AN TKQH VA CHUAN BI DAU TU NAM 2007 sua ngay 9-11_Ket qua phan bo von nam 2008_KH TPCP vung TNB (03-1-2012) 5" xfId="3976" xr:uid="{00000000-0005-0000-0000-000037790000}"/>
    <cellStyle name="T_DU AN TKQH VA CHUAN BI DAU TU NAM 2007 sua ngay 9-11_Ket qua phan bo von nam 2008_KH TPCP vung TNB (03-1-2012) 5 2" xfId="6354" xr:uid="{00000000-0005-0000-0000-000038790000}"/>
    <cellStyle name="T_DU AN TKQH VA CHUAN BI DAU TU NAM 2007 sua ngay 9-11_Ket qua phan bo von nam 2008_KH TPCP vung TNB (03-1-2012) 5 2 2" xfId="17369" xr:uid="{00000000-0005-0000-0000-000039790000}"/>
    <cellStyle name="T_DU AN TKQH VA CHUAN BI DAU TU NAM 2007 sua ngay 9-11_Ket qua phan bo von nam 2008_KH TPCP vung TNB (03-1-2012) 5 2 2 2" xfId="37999" xr:uid="{00000000-0005-0000-0000-00003A790000}"/>
    <cellStyle name="T_DU AN TKQH VA CHUAN BI DAU TU NAM 2007 sua ngay 9-11_Ket qua phan bo von nam 2008_KH TPCP vung TNB (03-1-2012) 5 2 3" xfId="37998" xr:uid="{00000000-0005-0000-0000-00003B790000}"/>
    <cellStyle name="T_DU AN TKQH VA CHUAN BI DAU TU NAM 2007 sua ngay 9-11_Ket qua phan bo von nam 2008_KH TPCP vung TNB (03-1-2012) 5 3" xfId="16595" xr:uid="{00000000-0005-0000-0000-00003C790000}"/>
    <cellStyle name="T_DU AN TKQH VA CHUAN BI DAU TU NAM 2007 sua ngay 9-11_Ket qua phan bo von nam 2008_KH TPCP vung TNB (03-1-2012) 5 3 2" xfId="38000" xr:uid="{00000000-0005-0000-0000-00003D790000}"/>
    <cellStyle name="T_DU AN TKQH VA CHUAN BI DAU TU NAM 2007 sua ngay 9-11_Ket qua phan bo von nam 2008_KH TPCP vung TNB (03-1-2012) 5 4" xfId="37997" xr:uid="{00000000-0005-0000-0000-00003E790000}"/>
    <cellStyle name="T_DU AN TKQH VA CHUAN BI DAU TU NAM 2007 sua ngay 9-11_Ket qua phan bo von nam 2008_KH TPCP vung TNB (03-1-2012) 6" xfId="8535" xr:uid="{00000000-0005-0000-0000-00003F790000}"/>
    <cellStyle name="T_DU AN TKQH VA CHUAN BI DAU TU NAM 2007 sua ngay 9-11_Ket qua phan bo von nam 2008_KH TPCP vung TNB (03-1-2012) 6 2" xfId="18299" xr:uid="{00000000-0005-0000-0000-000040790000}"/>
    <cellStyle name="T_DU AN TKQH VA CHUAN BI DAU TU NAM 2007 sua ngay 9-11_Ket qua phan bo von nam 2008_KH TPCP vung TNB (03-1-2012) 6 2 2" xfId="38002" xr:uid="{00000000-0005-0000-0000-000041790000}"/>
    <cellStyle name="T_DU AN TKQH VA CHUAN BI DAU TU NAM 2007 sua ngay 9-11_Ket qua phan bo von nam 2008_KH TPCP vung TNB (03-1-2012) 6 3" xfId="38001" xr:uid="{00000000-0005-0000-0000-000042790000}"/>
    <cellStyle name="T_DU AN TKQH VA CHUAN BI DAU TU NAM 2007 sua ngay 9-11_Ket qua phan bo von nam 2008_KH TPCP vung TNB (03-1-2012) 7" xfId="9584" xr:uid="{00000000-0005-0000-0000-000043790000}"/>
    <cellStyle name="T_DU AN TKQH VA CHUAN BI DAU TU NAM 2007 sua ngay 9-11_Ket qua phan bo von nam 2008_KH TPCP vung TNB (03-1-2012) 7 2" xfId="18875" xr:uid="{00000000-0005-0000-0000-000044790000}"/>
    <cellStyle name="T_DU AN TKQH VA CHUAN BI DAU TU NAM 2007 sua ngay 9-11_Ket qua phan bo von nam 2008_KH TPCP vung TNB (03-1-2012) 7 2 2" xfId="38004" xr:uid="{00000000-0005-0000-0000-000045790000}"/>
    <cellStyle name="T_DU AN TKQH VA CHUAN BI DAU TU NAM 2007 sua ngay 9-11_Ket qua phan bo von nam 2008_KH TPCP vung TNB (03-1-2012) 7 3" xfId="38003" xr:uid="{00000000-0005-0000-0000-000046790000}"/>
    <cellStyle name="T_DU AN TKQH VA CHUAN BI DAU TU NAM 2007 sua ngay 9-11_Ket qua phan bo von nam 2008_KH TPCP vung TNB (03-1-2012) 8" xfId="21015" xr:uid="{00000000-0005-0000-0000-000047790000}"/>
    <cellStyle name="T_DU AN TKQH VA CHUAN BI DAU TU NAM 2007 sua ngay 9-11_Ket qua phan bo von nam 2008_KH TPCP vung TNB (03-1-2012) 8 2" xfId="38005" xr:uid="{00000000-0005-0000-0000-000048790000}"/>
    <cellStyle name="T_DU AN TKQH VA CHUAN BI DAU TU NAM 2007 sua ngay 9-11_Ket qua phan bo von nam 2008_KH TPCP vung TNB (03-1-2012) 9" xfId="37950" xr:uid="{00000000-0005-0000-0000-000049790000}"/>
    <cellStyle name="T_DU AN TKQH VA CHUAN BI DAU TU NAM 2007 sua ngay 9-11_KH TPCP vung TNB (03-1-2012)" xfId="11842" xr:uid="{00000000-0005-0000-0000-00004A790000}"/>
    <cellStyle name="T_DU AN TKQH VA CHUAN BI DAU TU NAM 2007 sua ngay 9-11_KH TPCP vung TNB (03-1-2012) 2" xfId="2534" xr:uid="{00000000-0005-0000-0000-00004B790000}"/>
    <cellStyle name="T_DU AN TKQH VA CHUAN BI DAU TU NAM 2007 sua ngay 9-11_KH TPCP vung TNB (03-1-2012) 2 2" xfId="1329" xr:uid="{00000000-0005-0000-0000-00004C790000}"/>
    <cellStyle name="T_DU AN TKQH VA CHUAN BI DAU TU NAM 2007 sua ngay 9-11_KH TPCP vung TNB (03-1-2012) 2 2 2" xfId="1480" xr:uid="{00000000-0005-0000-0000-00004D790000}"/>
    <cellStyle name="T_DU AN TKQH VA CHUAN BI DAU TU NAM 2007 sua ngay 9-11_KH TPCP vung TNB (03-1-2012) 2 2 2 2" xfId="11843" xr:uid="{00000000-0005-0000-0000-00004E790000}"/>
    <cellStyle name="T_DU AN TKQH VA CHUAN BI DAU TU NAM 2007 sua ngay 9-11_KH TPCP vung TNB (03-1-2012) 2 2 2 2 2" xfId="21031" xr:uid="{00000000-0005-0000-0000-00004F790000}"/>
    <cellStyle name="T_DU AN TKQH VA CHUAN BI DAU TU NAM 2007 sua ngay 9-11_KH TPCP vung TNB (03-1-2012) 2 2 2 2 2 2" xfId="38011" xr:uid="{00000000-0005-0000-0000-000050790000}"/>
    <cellStyle name="T_DU AN TKQH VA CHUAN BI DAU TU NAM 2007 sua ngay 9-11_KH TPCP vung TNB (03-1-2012) 2 2 2 2 3" xfId="38010" xr:uid="{00000000-0005-0000-0000-000051790000}"/>
    <cellStyle name="T_DU AN TKQH VA CHUAN BI DAU TU NAM 2007 sua ngay 9-11_KH TPCP vung TNB (03-1-2012) 2 2 2 3" xfId="2274" xr:uid="{00000000-0005-0000-0000-000052790000}"/>
    <cellStyle name="T_DU AN TKQH VA CHUAN BI DAU TU NAM 2007 sua ngay 9-11_KH TPCP vung TNB (03-1-2012) 2 2 2 3 2" xfId="15999" xr:uid="{00000000-0005-0000-0000-000053790000}"/>
    <cellStyle name="T_DU AN TKQH VA CHUAN BI DAU TU NAM 2007 sua ngay 9-11_KH TPCP vung TNB (03-1-2012) 2 2 2 3 2 2" xfId="38013" xr:uid="{00000000-0005-0000-0000-000054790000}"/>
    <cellStyle name="T_DU AN TKQH VA CHUAN BI DAU TU NAM 2007 sua ngay 9-11_KH TPCP vung TNB (03-1-2012) 2 2 2 3 3" xfId="38012" xr:uid="{00000000-0005-0000-0000-000055790000}"/>
    <cellStyle name="T_DU AN TKQH VA CHUAN BI DAU TU NAM 2007 sua ngay 9-11_KH TPCP vung TNB (03-1-2012) 2 2 2 4" xfId="15723" xr:uid="{00000000-0005-0000-0000-000056790000}"/>
    <cellStyle name="T_DU AN TKQH VA CHUAN BI DAU TU NAM 2007 sua ngay 9-11_KH TPCP vung TNB (03-1-2012) 2 2 2 4 2" xfId="38014" xr:uid="{00000000-0005-0000-0000-000057790000}"/>
    <cellStyle name="T_DU AN TKQH VA CHUAN BI DAU TU NAM 2007 sua ngay 9-11_KH TPCP vung TNB (03-1-2012) 2 2 2 5" xfId="38009" xr:uid="{00000000-0005-0000-0000-000058790000}"/>
    <cellStyle name="T_DU AN TKQH VA CHUAN BI DAU TU NAM 2007 sua ngay 9-11_KH TPCP vung TNB (03-1-2012) 2 2 3" xfId="11846" xr:uid="{00000000-0005-0000-0000-000059790000}"/>
    <cellStyle name="T_DU AN TKQH VA CHUAN BI DAU TU NAM 2007 sua ngay 9-11_KH TPCP vung TNB (03-1-2012) 2 2 3 2" xfId="21034" xr:uid="{00000000-0005-0000-0000-00005A790000}"/>
    <cellStyle name="T_DU AN TKQH VA CHUAN BI DAU TU NAM 2007 sua ngay 9-11_KH TPCP vung TNB (03-1-2012) 2 2 3 2 2" xfId="38016" xr:uid="{00000000-0005-0000-0000-00005B790000}"/>
    <cellStyle name="T_DU AN TKQH VA CHUAN BI DAU TU NAM 2007 sua ngay 9-11_KH TPCP vung TNB (03-1-2012) 2 2 3 3" xfId="38015" xr:uid="{00000000-0005-0000-0000-00005C790000}"/>
    <cellStyle name="T_DU AN TKQH VA CHUAN BI DAU TU NAM 2007 sua ngay 9-11_KH TPCP vung TNB (03-1-2012) 2 2 4" xfId="3119" xr:uid="{00000000-0005-0000-0000-00005D790000}"/>
    <cellStyle name="T_DU AN TKQH VA CHUAN BI DAU TU NAM 2007 sua ngay 9-11_KH TPCP vung TNB (03-1-2012) 2 2 4 2" xfId="16295" xr:uid="{00000000-0005-0000-0000-00005E790000}"/>
    <cellStyle name="T_DU AN TKQH VA CHUAN BI DAU TU NAM 2007 sua ngay 9-11_KH TPCP vung TNB (03-1-2012) 2 2 4 2 2" xfId="38018" xr:uid="{00000000-0005-0000-0000-00005F790000}"/>
    <cellStyle name="T_DU AN TKQH VA CHUAN BI DAU TU NAM 2007 sua ngay 9-11_KH TPCP vung TNB (03-1-2012) 2 2 4 3" xfId="38017" xr:uid="{00000000-0005-0000-0000-000060790000}"/>
    <cellStyle name="T_DU AN TKQH VA CHUAN BI DAU TU NAM 2007 sua ngay 9-11_KH TPCP vung TNB (03-1-2012) 2 2 5" xfId="15657" xr:uid="{00000000-0005-0000-0000-000061790000}"/>
    <cellStyle name="T_DU AN TKQH VA CHUAN BI DAU TU NAM 2007 sua ngay 9-11_KH TPCP vung TNB (03-1-2012) 2 2 5 2" xfId="38019" xr:uid="{00000000-0005-0000-0000-000062790000}"/>
    <cellStyle name="T_DU AN TKQH VA CHUAN BI DAU TU NAM 2007 sua ngay 9-11_KH TPCP vung TNB (03-1-2012) 2 2 6" xfId="38008" xr:uid="{00000000-0005-0000-0000-000063790000}"/>
    <cellStyle name="T_DU AN TKQH VA CHUAN BI DAU TU NAM 2007 sua ngay 9-11_KH TPCP vung TNB (03-1-2012) 2 3" xfId="11849" xr:uid="{00000000-0005-0000-0000-000064790000}"/>
    <cellStyle name="T_DU AN TKQH VA CHUAN BI DAU TU NAM 2007 sua ngay 9-11_KH TPCP vung TNB (03-1-2012) 2 3 2" xfId="6488" xr:uid="{00000000-0005-0000-0000-000065790000}"/>
    <cellStyle name="T_DU AN TKQH VA CHUAN BI DAU TU NAM 2007 sua ngay 9-11_KH TPCP vung TNB (03-1-2012) 2 3 2 2" xfId="17442" xr:uid="{00000000-0005-0000-0000-000066790000}"/>
    <cellStyle name="T_DU AN TKQH VA CHUAN BI DAU TU NAM 2007 sua ngay 9-11_KH TPCP vung TNB (03-1-2012) 2 3 2 2 2" xfId="38022" xr:uid="{00000000-0005-0000-0000-000067790000}"/>
    <cellStyle name="T_DU AN TKQH VA CHUAN BI DAU TU NAM 2007 sua ngay 9-11_KH TPCP vung TNB (03-1-2012) 2 3 2 3" xfId="38021" xr:uid="{00000000-0005-0000-0000-000068790000}"/>
    <cellStyle name="T_DU AN TKQH VA CHUAN BI DAU TU NAM 2007 sua ngay 9-11_KH TPCP vung TNB (03-1-2012) 2 3 3" xfId="6695" xr:uid="{00000000-0005-0000-0000-000069790000}"/>
    <cellStyle name="T_DU AN TKQH VA CHUAN BI DAU TU NAM 2007 sua ngay 9-11_KH TPCP vung TNB (03-1-2012) 2 3 3 2" xfId="17525" xr:uid="{00000000-0005-0000-0000-00006A790000}"/>
    <cellStyle name="T_DU AN TKQH VA CHUAN BI DAU TU NAM 2007 sua ngay 9-11_KH TPCP vung TNB (03-1-2012) 2 3 3 2 2" xfId="38024" xr:uid="{00000000-0005-0000-0000-00006B790000}"/>
    <cellStyle name="T_DU AN TKQH VA CHUAN BI DAU TU NAM 2007 sua ngay 9-11_KH TPCP vung TNB (03-1-2012) 2 3 3 3" xfId="38023" xr:uid="{00000000-0005-0000-0000-00006C790000}"/>
    <cellStyle name="T_DU AN TKQH VA CHUAN BI DAU TU NAM 2007 sua ngay 9-11_KH TPCP vung TNB (03-1-2012) 2 3 4" xfId="21037" xr:uid="{00000000-0005-0000-0000-00006D790000}"/>
    <cellStyle name="T_DU AN TKQH VA CHUAN BI DAU TU NAM 2007 sua ngay 9-11_KH TPCP vung TNB (03-1-2012) 2 3 4 2" xfId="38025" xr:uid="{00000000-0005-0000-0000-00006E790000}"/>
    <cellStyle name="T_DU AN TKQH VA CHUAN BI DAU TU NAM 2007 sua ngay 9-11_KH TPCP vung TNB (03-1-2012) 2 3 5" xfId="38020" xr:uid="{00000000-0005-0000-0000-00006F790000}"/>
    <cellStyle name="T_DU AN TKQH VA CHUAN BI DAU TU NAM 2007 sua ngay 9-11_KH TPCP vung TNB (03-1-2012) 2 4" xfId="11850" xr:uid="{00000000-0005-0000-0000-000070790000}"/>
    <cellStyle name="T_DU AN TKQH VA CHUAN BI DAU TU NAM 2007 sua ngay 9-11_KH TPCP vung TNB (03-1-2012) 2 4 2" xfId="7267" xr:uid="{00000000-0005-0000-0000-000071790000}"/>
    <cellStyle name="T_DU AN TKQH VA CHUAN BI DAU TU NAM 2007 sua ngay 9-11_KH TPCP vung TNB (03-1-2012) 2 4 2 2" xfId="17838" xr:uid="{00000000-0005-0000-0000-000072790000}"/>
    <cellStyle name="T_DU AN TKQH VA CHUAN BI DAU TU NAM 2007 sua ngay 9-11_KH TPCP vung TNB (03-1-2012) 2 4 2 2 2" xfId="38028" xr:uid="{00000000-0005-0000-0000-000073790000}"/>
    <cellStyle name="T_DU AN TKQH VA CHUAN BI DAU TU NAM 2007 sua ngay 9-11_KH TPCP vung TNB (03-1-2012) 2 4 2 3" xfId="38027" xr:uid="{00000000-0005-0000-0000-000074790000}"/>
    <cellStyle name="T_DU AN TKQH VA CHUAN BI DAU TU NAM 2007 sua ngay 9-11_KH TPCP vung TNB (03-1-2012) 2 4 3" xfId="21038" xr:uid="{00000000-0005-0000-0000-000075790000}"/>
    <cellStyle name="T_DU AN TKQH VA CHUAN BI DAU TU NAM 2007 sua ngay 9-11_KH TPCP vung TNB (03-1-2012) 2 4 3 2" xfId="38029" xr:uid="{00000000-0005-0000-0000-000076790000}"/>
    <cellStyle name="T_DU AN TKQH VA CHUAN BI DAU TU NAM 2007 sua ngay 9-11_KH TPCP vung TNB (03-1-2012) 2 4 4" xfId="38026" xr:uid="{00000000-0005-0000-0000-000077790000}"/>
    <cellStyle name="T_DU AN TKQH VA CHUAN BI DAU TU NAM 2007 sua ngay 9-11_KH TPCP vung TNB (03-1-2012) 2 5" xfId="1788" xr:uid="{00000000-0005-0000-0000-000078790000}"/>
    <cellStyle name="T_DU AN TKQH VA CHUAN BI DAU TU NAM 2007 sua ngay 9-11_KH TPCP vung TNB (03-1-2012) 2 5 2" xfId="15831" xr:uid="{00000000-0005-0000-0000-000079790000}"/>
    <cellStyle name="T_DU AN TKQH VA CHUAN BI DAU TU NAM 2007 sua ngay 9-11_KH TPCP vung TNB (03-1-2012) 2 5 2 2" xfId="38031" xr:uid="{00000000-0005-0000-0000-00007A790000}"/>
    <cellStyle name="T_DU AN TKQH VA CHUAN BI DAU TU NAM 2007 sua ngay 9-11_KH TPCP vung TNB (03-1-2012) 2 5 3" xfId="38030" xr:uid="{00000000-0005-0000-0000-00007B790000}"/>
    <cellStyle name="T_DU AN TKQH VA CHUAN BI DAU TU NAM 2007 sua ngay 9-11_KH TPCP vung TNB (03-1-2012) 2 6" xfId="11851" xr:uid="{00000000-0005-0000-0000-00007C790000}"/>
    <cellStyle name="T_DU AN TKQH VA CHUAN BI DAU TU NAM 2007 sua ngay 9-11_KH TPCP vung TNB (03-1-2012) 2 6 2" xfId="21039" xr:uid="{00000000-0005-0000-0000-00007D790000}"/>
    <cellStyle name="T_DU AN TKQH VA CHUAN BI DAU TU NAM 2007 sua ngay 9-11_KH TPCP vung TNB (03-1-2012) 2 6 2 2" xfId="38033" xr:uid="{00000000-0005-0000-0000-00007E790000}"/>
    <cellStyle name="T_DU AN TKQH VA CHUAN BI DAU TU NAM 2007 sua ngay 9-11_KH TPCP vung TNB (03-1-2012) 2 6 3" xfId="38032" xr:uid="{00000000-0005-0000-0000-00007F790000}"/>
    <cellStyle name="T_DU AN TKQH VA CHUAN BI DAU TU NAM 2007 sua ngay 9-11_KH TPCP vung TNB (03-1-2012) 2 7" xfId="16081" xr:uid="{00000000-0005-0000-0000-000080790000}"/>
    <cellStyle name="T_DU AN TKQH VA CHUAN BI DAU TU NAM 2007 sua ngay 9-11_KH TPCP vung TNB (03-1-2012) 2 7 2" xfId="38034" xr:uid="{00000000-0005-0000-0000-000081790000}"/>
    <cellStyle name="T_DU AN TKQH VA CHUAN BI DAU TU NAM 2007 sua ngay 9-11_KH TPCP vung TNB (03-1-2012) 2 8" xfId="38007" xr:uid="{00000000-0005-0000-0000-000082790000}"/>
    <cellStyle name="T_DU AN TKQH VA CHUAN BI DAU TU NAM 2007 sua ngay 9-11_KH TPCP vung TNB (03-1-2012) 3" xfId="11853" xr:uid="{00000000-0005-0000-0000-000083790000}"/>
    <cellStyle name="T_DU AN TKQH VA CHUAN BI DAU TU NAM 2007 sua ngay 9-11_KH TPCP vung TNB (03-1-2012) 3 2" xfId="11854" xr:uid="{00000000-0005-0000-0000-000084790000}"/>
    <cellStyle name="T_DU AN TKQH VA CHUAN BI DAU TU NAM 2007 sua ngay 9-11_KH TPCP vung TNB (03-1-2012) 3 2 2" xfId="11855" xr:uid="{00000000-0005-0000-0000-000085790000}"/>
    <cellStyle name="T_DU AN TKQH VA CHUAN BI DAU TU NAM 2007 sua ngay 9-11_KH TPCP vung TNB (03-1-2012) 3 2 2 2" xfId="21043" xr:uid="{00000000-0005-0000-0000-000086790000}"/>
    <cellStyle name="T_DU AN TKQH VA CHUAN BI DAU TU NAM 2007 sua ngay 9-11_KH TPCP vung TNB (03-1-2012) 3 2 2 2 2" xfId="38038" xr:uid="{00000000-0005-0000-0000-000087790000}"/>
    <cellStyle name="T_DU AN TKQH VA CHUAN BI DAU TU NAM 2007 sua ngay 9-11_KH TPCP vung TNB (03-1-2012) 3 2 2 3" xfId="38037" xr:uid="{00000000-0005-0000-0000-000088790000}"/>
    <cellStyle name="T_DU AN TKQH VA CHUAN BI DAU TU NAM 2007 sua ngay 9-11_KH TPCP vung TNB (03-1-2012) 3 2 3" xfId="7397" xr:uid="{00000000-0005-0000-0000-000089790000}"/>
    <cellStyle name="T_DU AN TKQH VA CHUAN BI DAU TU NAM 2007 sua ngay 9-11_KH TPCP vung TNB (03-1-2012) 3 2 3 2" xfId="17903" xr:uid="{00000000-0005-0000-0000-00008A790000}"/>
    <cellStyle name="T_DU AN TKQH VA CHUAN BI DAU TU NAM 2007 sua ngay 9-11_KH TPCP vung TNB (03-1-2012) 3 2 3 2 2" xfId="38040" xr:uid="{00000000-0005-0000-0000-00008B790000}"/>
    <cellStyle name="T_DU AN TKQH VA CHUAN BI DAU TU NAM 2007 sua ngay 9-11_KH TPCP vung TNB (03-1-2012) 3 2 3 3" xfId="38039" xr:uid="{00000000-0005-0000-0000-00008C790000}"/>
    <cellStyle name="T_DU AN TKQH VA CHUAN BI DAU TU NAM 2007 sua ngay 9-11_KH TPCP vung TNB (03-1-2012) 3 2 4" xfId="21042" xr:uid="{00000000-0005-0000-0000-00008D790000}"/>
    <cellStyle name="T_DU AN TKQH VA CHUAN BI DAU TU NAM 2007 sua ngay 9-11_KH TPCP vung TNB (03-1-2012) 3 2 4 2" xfId="38041" xr:uid="{00000000-0005-0000-0000-00008E790000}"/>
    <cellStyle name="T_DU AN TKQH VA CHUAN BI DAU TU NAM 2007 sua ngay 9-11_KH TPCP vung TNB (03-1-2012) 3 2 5" xfId="38036" xr:uid="{00000000-0005-0000-0000-00008F790000}"/>
    <cellStyle name="T_DU AN TKQH VA CHUAN BI DAU TU NAM 2007 sua ngay 9-11_KH TPCP vung TNB (03-1-2012) 3 3" xfId="11856" xr:uid="{00000000-0005-0000-0000-000090790000}"/>
    <cellStyle name="T_DU AN TKQH VA CHUAN BI DAU TU NAM 2007 sua ngay 9-11_KH TPCP vung TNB (03-1-2012) 3 3 2" xfId="21044" xr:uid="{00000000-0005-0000-0000-000091790000}"/>
    <cellStyle name="T_DU AN TKQH VA CHUAN BI DAU TU NAM 2007 sua ngay 9-11_KH TPCP vung TNB (03-1-2012) 3 3 2 2" xfId="38043" xr:uid="{00000000-0005-0000-0000-000092790000}"/>
    <cellStyle name="T_DU AN TKQH VA CHUAN BI DAU TU NAM 2007 sua ngay 9-11_KH TPCP vung TNB (03-1-2012) 3 3 3" xfId="38042" xr:uid="{00000000-0005-0000-0000-000093790000}"/>
    <cellStyle name="T_DU AN TKQH VA CHUAN BI DAU TU NAM 2007 sua ngay 9-11_KH TPCP vung TNB (03-1-2012) 3 4" xfId="11857" xr:uid="{00000000-0005-0000-0000-000094790000}"/>
    <cellStyle name="T_DU AN TKQH VA CHUAN BI DAU TU NAM 2007 sua ngay 9-11_KH TPCP vung TNB (03-1-2012) 3 4 2" xfId="21045" xr:uid="{00000000-0005-0000-0000-000095790000}"/>
    <cellStyle name="T_DU AN TKQH VA CHUAN BI DAU TU NAM 2007 sua ngay 9-11_KH TPCP vung TNB (03-1-2012) 3 4 2 2" xfId="38045" xr:uid="{00000000-0005-0000-0000-000096790000}"/>
    <cellStyle name="T_DU AN TKQH VA CHUAN BI DAU TU NAM 2007 sua ngay 9-11_KH TPCP vung TNB (03-1-2012) 3 4 3" xfId="38044" xr:uid="{00000000-0005-0000-0000-000097790000}"/>
    <cellStyle name="T_DU AN TKQH VA CHUAN BI DAU TU NAM 2007 sua ngay 9-11_KH TPCP vung TNB (03-1-2012) 3 5" xfId="21041" xr:uid="{00000000-0005-0000-0000-000098790000}"/>
    <cellStyle name="T_DU AN TKQH VA CHUAN BI DAU TU NAM 2007 sua ngay 9-11_KH TPCP vung TNB (03-1-2012) 3 5 2" xfId="38046" xr:uid="{00000000-0005-0000-0000-000099790000}"/>
    <cellStyle name="T_DU AN TKQH VA CHUAN BI DAU TU NAM 2007 sua ngay 9-11_KH TPCP vung TNB (03-1-2012) 3 6" xfId="38035" xr:uid="{00000000-0005-0000-0000-00009A790000}"/>
    <cellStyle name="T_DU AN TKQH VA CHUAN BI DAU TU NAM 2007 sua ngay 9-11_KH TPCP vung TNB (03-1-2012) 4" xfId="11858" xr:uid="{00000000-0005-0000-0000-00009B790000}"/>
    <cellStyle name="T_DU AN TKQH VA CHUAN BI DAU TU NAM 2007 sua ngay 9-11_KH TPCP vung TNB (03-1-2012) 4 2" xfId="2776" xr:uid="{00000000-0005-0000-0000-00009C790000}"/>
    <cellStyle name="T_DU AN TKQH VA CHUAN BI DAU TU NAM 2007 sua ngay 9-11_KH TPCP vung TNB (03-1-2012) 4 2 2" xfId="16171" xr:uid="{00000000-0005-0000-0000-00009D790000}"/>
    <cellStyle name="T_DU AN TKQH VA CHUAN BI DAU TU NAM 2007 sua ngay 9-11_KH TPCP vung TNB (03-1-2012) 4 2 2 2" xfId="38049" xr:uid="{00000000-0005-0000-0000-00009E790000}"/>
    <cellStyle name="T_DU AN TKQH VA CHUAN BI DAU TU NAM 2007 sua ngay 9-11_KH TPCP vung TNB (03-1-2012) 4 2 3" xfId="38048" xr:uid="{00000000-0005-0000-0000-00009F790000}"/>
    <cellStyle name="T_DU AN TKQH VA CHUAN BI DAU TU NAM 2007 sua ngay 9-11_KH TPCP vung TNB (03-1-2012) 4 3" xfId="4380" xr:uid="{00000000-0005-0000-0000-0000A0790000}"/>
    <cellStyle name="T_DU AN TKQH VA CHUAN BI DAU TU NAM 2007 sua ngay 9-11_KH TPCP vung TNB (03-1-2012) 4 3 2" xfId="16742" xr:uid="{00000000-0005-0000-0000-0000A1790000}"/>
    <cellStyle name="T_DU AN TKQH VA CHUAN BI DAU TU NAM 2007 sua ngay 9-11_KH TPCP vung TNB (03-1-2012) 4 3 2 2" xfId="38051" xr:uid="{00000000-0005-0000-0000-0000A2790000}"/>
    <cellStyle name="T_DU AN TKQH VA CHUAN BI DAU TU NAM 2007 sua ngay 9-11_KH TPCP vung TNB (03-1-2012) 4 3 3" xfId="38050" xr:uid="{00000000-0005-0000-0000-0000A3790000}"/>
    <cellStyle name="T_DU AN TKQH VA CHUAN BI DAU TU NAM 2007 sua ngay 9-11_KH TPCP vung TNB (03-1-2012) 4 4" xfId="21046" xr:uid="{00000000-0005-0000-0000-0000A4790000}"/>
    <cellStyle name="T_DU AN TKQH VA CHUAN BI DAU TU NAM 2007 sua ngay 9-11_KH TPCP vung TNB (03-1-2012) 4 4 2" xfId="38052" xr:uid="{00000000-0005-0000-0000-0000A5790000}"/>
    <cellStyle name="T_DU AN TKQH VA CHUAN BI DAU TU NAM 2007 sua ngay 9-11_KH TPCP vung TNB (03-1-2012) 4 5" xfId="38047" xr:uid="{00000000-0005-0000-0000-0000A6790000}"/>
    <cellStyle name="T_DU AN TKQH VA CHUAN BI DAU TU NAM 2007 sua ngay 9-11_KH TPCP vung TNB (03-1-2012) 5" xfId="11859" xr:uid="{00000000-0005-0000-0000-0000A7790000}"/>
    <cellStyle name="T_DU AN TKQH VA CHUAN BI DAU TU NAM 2007 sua ngay 9-11_KH TPCP vung TNB (03-1-2012) 5 2" xfId="11860" xr:uid="{00000000-0005-0000-0000-0000A8790000}"/>
    <cellStyle name="T_DU AN TKQH VA CHUAN BI DAU TU NAM 2007 sua ngay 9-11_KH TPCP vung TNB (03-1-2012) 5 2 2" xfId="21048" xr:uid="{00000000-0005-0000-0000-0000A9790000}"/>
    <cellStyle name="T_DU AN TKQH VA CHUAN BI DAU TU NAM 2007 sua ngay 9-11_KH TPCP vung TNB (03-1-2012) 5 2 2 2" xfId="38055" xr:uid="{00000000-0005-0000-0000-0000AA790000}"/>
    <cellStyle name="T_DU AN TKQH VA CHUAN BI DAU TU NAM 2007 sua ngay 9-11_KH TPCP vung TNB (03-1-2012) 5 2 3" xfId="38054" xr:uid="{00000000-0005-0000-0000-0000AB790000}"/>
    <cellStyle name="T_DU AN TKQH VA CHUAN BI DAU TU NAM 2007 sua ngay 9-11_KH TPCP vung TNB (03-1-2012) 5 3" xfId="21047" xr:uid="{00000000-0005-0000-0000-0000AC790000}"/>
    <cellStyle name="T_DU AN TKQH VA CHUAN BI DAU TU NAM 2007 sua ngay 9-11_KH TPCP vung TNB (03-1-2012) 5 3 2" xfId="38056" xr:uid="{00000000-0005-0000-0000-0000AD790000}"/>
    <cellStyle name="T_DU AN TKQH VA CHUAN BI DAU TU NAM 2007 sua ngay 9-11_KH TPCP vung TNB (03-1-2012) 5 4" xfId="38053" xr:uid="{00000000-0005-0000-0000-0000AE790000}"/>
    <cellStyle name="T_DU AN TKQH VA CHUAN BI DAU TU NAM 2007 sua ngay 9-11_KH TPCP vung TNB (03-1-2012) 6" xfId="9938" xr:uid="{00000000-0005-0000-0000-0000AF790000}"/>
    <cellStyle name="T_DU AN TKQH VA CHUAN BI DAU TU NAM 2007 sua ngay 9-11_KH TPCP vung TNB (03-1-2012) 6 2" xfId="19213" xr:uid="{00000000-0005-0000-0000-0000B0790000}"/>
    <cellStyle name="T_DU AN TKQH VA CHUAN BI DAU TU NAM 2007 sua ngay 9-11_KH TPCP vung TNB (03-1-2012) 6 2 2" xfId="38058" xr:uid="{00000000-0005-0000-0000-0000B1790000}"/>
    <cellStyle name="T_DU AN TKQH VA CHUAN BI DAU TU NAM 2007 sua ngay 9-11_KH TPCP vung TNB (03-1-2012) 6 3" xfId="38057" xr:uid="{00000000-0005-0000-0000-0000B2790000}"/>
    <cellStyle name="T_DU AN TKQH VA CHUAN BI DAU TU NAM 2007 sua ngay 9-11_KH TPCP vung TNB (03-1-2012) 7" xfId="11862" xr:uid="{00000000-0005-0000-0000-0000B3790000}"/>
    <cellStyle name="T_DU AN TKQH VA CHUAN BI DAU TU NAM 2007 sua ngay 9-11_KH TPCP vung TNB (03-1-2012) 7 2" xfId="21050" xr:uid="{00000000-0005-0000-0000-0000B4790000}"/>
    <cellStyle name="T_DU AN TKQH VA CHUAN BI DAU TU NAM 2007 sua ngay 9-11_KH TPCP vung TNB (03-1-2012) 7 2 2" xfId="38060" xr:uid="{00000000-0005-0000-0000-0000B5790000}"/>
    <cellStyle name="T_DU AN TKQH VA CHUAN BI DAU TU NAM 2007 sua ngay 9-11_KH TPCP vung TNB (03-1-2012) 7 3" xfId="38059" xr:uid="{00000000-0005-0000-0000-0000B6790000}"/>
    <cellStyle name="T_DU AN TKQH VA CHUAN BI DAU TU NAM 2007 sua ngay 9-11_KH TPCP vung TNB (03-1-2012) 8" xfId="21030" xr:uid="{00000000-0005-0000-0000-0000B7790000}"/>
    <cellStyle name="T_DU AN TKQH VA CHUAN BI DAU TU NAM 2007 sua ngay 9-11_KH TPCP vung TNB (03-1-2012) 8 2" xfId="38061" xr:uid="{00000000-0005-0000-0000-0000B8790000}"/>
    <cellStyle name="T_DU AN TKQH VA CHUAN BI DAU TU NAM 2007 sua ngay 9-11_KH TPCP vung TNB (03-1-2012) 9" xfId="38006" xr:uid="{00000000-0005-0000-0000-0000B9790000}"/>
    <cellStyle name="T_DU AN TKQH VA CHUAN BI DAU TU NAM 2007 sua ngay 9-11_KH XDCB_2008 lan 2 sua ngay 10-11" xfId="10728" xr:uid="{00000000-0005-0000-0000-0000BA790000}"/>
    <cellStyle name="T_DU AN TKQH VA CHUAN BI DAU TU NAM 2007 sua ngay 9-11_KH XDCB_2008 lan 2 sua ngay 10-11 2" xfId="1753" xr:uid="{00000000-0005-0000-0000-0000BB790000}"/>
    <cellStyle name="T_DU AN TKQH VA CHUAN BI DAU TU NAM 2007 sua ngay 9-11_KH XDCB_2008 lan 2 sua ngay 10-11 2 2" xfId="11863" xr:uid="{00000000-0005-0000-0000-0000BC790000}"/>
    <cellStyle name="T_DU AN TKQH VA CHUAN BI DAU TU NAM 2007 sua ngay 9-11_KH XDCB_2008 lan 2 sua ngay 10-11 2 2 2" xfId="9469" xr:uid="{00000000-0005-0000-0000-0000BD790000}"/>
    <cellStyle name="T_DU AN TKQH VA CHUAN BI DAU TU NAM 2007 sua ngay 9-11_KH XDCB_2008 lan 2 sua ngay 10-11 2 2 2 2" xfId="8586" xr:uid="{00000000-0005-0000-0000-0000BE790000}"/>
    <cellStyle name="T_DU AN TKQH VA CHUAN BI DAU TU NAM 2007 sua ngay 9-11_KH XDCB_2008 lan 2 sua ngay 10-11 2 2 2 2 2" xfId="18311" xr:uid="{00000000-0005-0000-0000-0000BF790000}"/>
    <cellStyle name="T_DU AN TKQH VA CHUAN BI DAU TU NAM 2007 sua ngay 9-11_KH XDCB_2008 lan 2 sua ngay 10-11 2 2 2 2 2 2" xfId="38067" xr:uid="{00000000-0005-0000-0000-0000C0790000}"/>
    <cellStyle name="T_DU AN TKQH VA CHUAN BI DAU TU NAM 2007 sua ngay 9-11_KH XDCB_2008 lan 2 sua ngay 10-11 2 2 2 2 3" xfId="38066" xr:uid="{00000000-0005-0000-0000-0000C1790000}"/>
    <cellStyle name="T_DU AN TKQH VA CHUAN BI DAU TU NAM 2007 sua ngay 9-11_KH XDCB_2008 lan 2 sua ngay 10-11 2 2 2 3" xfId="3414" xr:uid="{00000000-0005-0000-0000-0000C2790000}"/>
    <cellStyle name="T_DU AN TKQH VA CHUAN BI DAU TU NAM 2007 sua ngay 9-11_KH XDCB_2008 lan 2 sua ngay 10-11 2 2 2 3 2" xfId="16383" xr:uid="{00000000-0005-0000-0000-0000C3790000}"/>
    <cellStyle name="T_DU AN TKQH VA CHUAN BI DAU TU NAM 2007 sua ngay 9-11_KH XDCB_2008 lan 2 sua ngay 10-11 2 2 2 3 2 2" xfId="38069" xr:uid="{00000000-0005-0000-0000-0000C4790000}"/>
    <cellStyle name="T_DU AN TKQH VA CHUAN BI DAU TU NAM 2007 sua ngay 9-11_KH XDCB_2008 lan 2 sua ngay 10-11 2 2 2 3 3" xfId="38068" xr:uid="{00000000-0005-0000-0000-0000C5790000}"/>
    <cellStyle name="T_DU AN TKQH VA CHUAN BI DAU TU NAM 2007 sua ngay 9-11_KH XDCB_2008 lan 2 sua ngay 10-11 2 2 2 4" xfId="18766" xr:uid="{00000000-0005-0000-0000-0000C6790000}"/>
    <cellStyle name="T_DU AN TKQH VA CHUAN BI DAU TU NAM 2007 sua ngay 9-11_KH XDCB_2008 lan 2 sua ngay 10-11 2 2 2 4 2" xfId="38070" xr:uid="{00000000-0005-0000-0000-0000C7790000}"/>
    <cellStyle name="T_DU AN TKQH VA CHUAN BI DAU TU NAM 2007 sua ngay 9-11_KH XDCB_2008 lan 2 sua ngay 10-11 2 2 2 5" xfId="38065" xr:uid="{00000000-0005-0000-0000-0000C8790000}"/>
    <cellStyle name="T_DU AN TKQH VA CHUAN BI DAU TU NAM 2007 sua ngay 9-11_KH XDCB_2008 lan 2 sua ngay 10-11 2 2 3" xfId="11864" xr:uid="{00000000-0005-0000-0000-0000C9790000}"/>
    <cellStyle name="T_DU AN TKQH VA CHUAN BI DAU TU NAM 2007 sua ngay 9-11_KH XDCB_2008 lan 2 sua ngay 10-11 2 2 3 2" xfId="21052" xr:uid="{00000000-0005-0000-0000-0000CA790000}"/>
    <cellStyle name="T_DU AN TKQH VA CHUAN BI DAU TU NAM 2007 sua ngay 9-11_KH XDCB_2008 lan 2 sua ngay 10-11 2 2 3 2 2" xfId="38072" xr:uid="{00000000-0005-0000-0000-0000CB790000}"/>
    <cellStyle name="T_DU AN TKQH VA CHUAN BI DAU TU NAM 2007 sua ngay 9-11_KH XDCB_2008 lan 2 sua ngay 10-11 2 2 3 3" xfId="38071" xr:uid="{00000000-0005-0000-0000-0000CC790000}"/>
    <cellStyle name="T_DU AN TKQH VA CHUAN BI DAU TU NAM 2007 sua ngay 9-11_KH XDCB_2008 lan 2 sua ngay 10-11 2 2 4" xfId="11865" xr:uid="{00000000-0005-0000-0000-0000CD790000}"/>
    <cellStyle name="T_DU AN TKQH VA CHUAN BI DAU TU NAM 2007 sua ngay 9-11_KH XDCB_2008 lan 2 sua ngay 10-11 2 2 4 2" xfId="21053" xr:uid="{00000000-0005-0000-0000-0000CE790000}"/>
    <cellStyle name="T_DU AN TKQH VA CHUAN BI DAU TU NAM 2007 sua ngay 9-11_KH XDCB_2008 lan 2 sua ngay 10-11 2 2 4 2 2" xfId="38074" xr:uid="{00000000-0005-0000-0000-0000CF790000}"/>
    <cellStyle name="T_DU AN TKQH VA CHUAN BI DAU TU NAM 2007 sua ngay 9-11_KH XDCB_2008 lan 2 sua ngay 10-11 2 2 4 3" xfId="38073" xr:uid="{00000000-0005-0000-0000-0000D0790000}"/>
    <cellStyle name="T_DU AN TKQH VA CHUAN BI DAU TU NAM 2007 sua ngay 9-11_KH XDCB_2008 lan 2 sua ngay 10-11 2 2 5" xfId="21051" xr:uid="{00000000-0005-0000-0000-0000D1790000}"/>
    <cellStyle name="T_DU AN TKQH VA CHUAN BI DAU TU NAM 2007 sua ngay 9-11_KH XDCB_2008 lan 2 sua ngay 10-11 2 2 5 2" xfId="38075" xr:uid="{00000000-0005-0000-0000-0000D2790000}"/>
    <cellStyle name="T_DU AN TKQH VA CHUAN BI DAU TU NAM 2007 sua ngay 9-11_KH XDCB_2008 lan 2 sua ngay 10-11 2 2 6" xfId="38064" xr:uid="{00000000-0005-0000-0000-0000D3790000}"/>
    <cellStyle name="T_DU AN TKQH VA CHUAN BI DAU TU NAM 2007 sua ngay 9-11_KH XDCB_2008 lan 2 sua ngay 10-11 2 3" xfId="11866" xr:uid="{00000000-0005-0000-0000-0000D4790000}"/>
    <cellStyle name="T_DU AN TKQH VA CHUAN BI DAU TU NAM 2007 sua ngay 9-11_KH XDCB_2008 lan 2 sua ngay 10-11 2 3 2" xfId="9277" xr:uid="{00000000-0005-0000-0000-0000D5790000}"/>
    <cellStyle name="T_DU AN TKQH VA CHUAN BI DAU TU NAM 2007 sua ngay 9-11_KH XDCB_2008 lan 2 sua ngay 10-11 2 3 2 2" xfId="18578" xr:uid="{00000000-0005-0000-0000-0000D6790000}"/>
    <cellStyle name="T_DU AN TKQH VA CHUAN BI DAU TU NAM 2007 sua ngay 9-11_KH XDCB_2008 lan 2 sua ngay 10-11 2 3 2 2 2" xfId="38078" xr:uid="{00000000-0005-0000-0000-0000D7790000}"/>
    <cellStyle name="T_DU AN TKQH VA CHUAN BI DAU TU NAM 2007 sua ngay 9-11_KH XDCB_2008 lan 2 sua ngay 10-11 2 3 2 3" xfId="38077" xr:uid="{00000000-0005-0000-0000-0000D8790000}"/>
    <cellStyle name="T_DU AN TKQH VA CHUAN BI DAU TU NAM 2007 sua ngay 9-11_KH XDCB_2008 lan 2 sua ngay 10-11 2 3 3" xfId="9285" xr:uid="{00000000-0005-0000-0000-0000D9790000}"/>
    <cellStyle name="T_DU AN TKQH VA CHUAN BI DAU TU NAM 2007 sua ngay 9-11_KH XDCB_2008 lan 2 sua ngay 10-11 2 3 3 2" xfId="18586" xr:uid="{00000000-0005-0000-0000-0000DA790000}"/>
    <cellStyle name="T_DU AN TKQH VA CHUAN BI DAU TU NAM 2007 sua ngay 9-11_KH XDCB_2008 lan 2 sua ngay 10-11 2 3 3 2 2" xfId="38080" xr:uid="{00000000-0005-0000-0000-0000DB790000}"/>
    <cellStyle name="T_DU AN TKQH VA CHUAN BI DAU TU NAM 2007 sua ngay 9-11_KH XDCB_2008 lan 2 sua ngay 10-11 2 3 3 3" xfId="38079" xr:uid="{00000000-0005-0000-0000-0000DC790000}"/>
    <cellStyle name="T_DU AN TKQH VA CHUAN BI DAU TU NAM 2007 sua ngay 9-11_KH XDCB_2008 lan 2 sua ngay 10-11 2 3 4" xfId="21054" xr:uid="{00000000-0005-0000-0000-0000DD790000}"/>
    <cellStyle name="T_DU AN TKQH VA CHUAN BI DAU TU NAM 2007 sua ngay 9-11_KH XDCB_2008 lan 2 sua ngay 10-11 2 3 4 2" xfId="38081" xr:uid="{00000000-0005-0000-0000-0000DE790000}"/>
    <cellStyle name="T_DU AN TKQH VA CHUAN BI DAU TU NAM 2007 sua ngay 9-11_KH XDCB_2008 lan 2 sua ngay 10-11 2 3 5" xfId="38076" xr:uid="{00000000-0005-0000-0000-0000DF790000}"/>
    <cellStyle name="T_DU AN TKQH VA CHUAN BI DAU TU NAM 2007 sua ngay 9-11_KH XDCB_2008 lan 2 sua ngay 10-11 2 4" xfId="11867" xr:uid="{00000000-0005-0000-0000-0000E0790000}"/>
    <cellStyle name="T_DU AN TKQH VA CHUAN BI DAU TU NAM 2007 sua ngay 9-11_KH XDCB_2008 lan 2 sua ngay 10-11 2 4 2" xfId="1853" xr:uid="{00000000-0005-0000-0000-0000E1790000}"/>
    <cellStyle name="T_DU AN TKQH VA CHUAN BI DAU TU NAM 2007 sua ngay 9-11_KH XDCB_2008 lan 2 sua ngay 10-11 2 4 2 2" xfId="15856" xr:uid="{00000000-0005-0000-0000-0000E2790000}"/>
    <cellStyle name="T_DU AN TKQH VA CHUAN BI DAU TU NAM 2007 sua ngay 9-11_KH XDCB_2008 lan 2 sua ngay 10-11 2 4 2 2 2" xfId="38084" xr:uid="{00000000-0005-0000-0000-0000E3790000}"/>
    <cellStyle name="T_DU AN TKQH VA CHUAN BI DAU TU NAM 2007 sua ngay 9-11_KH XDCB_2008 lan 2 sua ngay 10-11 2 4 2 3" xfId="38083" xr:uid="{00000000-0005-0000-0000-0000E4790000}"/>
    <cellStyle name="T_DU AN TKQH VA CHUAN BI DAU TU NAM 2007 sua ngay 9-11_KH XDCB_2008 lan 2 sua ngay 10-11 2 4 3" xfId="21055" xr:uid="{00000000-0005-0000-0000-0000E5790000}"/>
    <cellStyle name="T_DU AN TKQH VA CHUAN BI DAU TU NAM 2007 sua ngay 9-11_KH XDCB_2008 lan 2 sua ngay 10-11 2 4 3 2" xfId="38085" xr:uid="{00000000-0005-0000-0000-0000E6790000}"/>
    <cellStyle name="T_DU AN TKQH VA CHUAN BI DAU TU NAM 2007 sua ngay 9-11_KH XDCB_2008 lan 2 sua ngay 10-11 2 4 4" xfId="38082" xr:uid="{00000000-0005-0000-0000-0000E7790000}"/>
    <cellStyle name="T_DU AN TKQH VA CHUAN BI DAU TU NAM 2007 sua ngay 9-11_KH XDCB_2008 lan 2 sua ngay 10-11 2 5" xfId="11789" xr:uid="{00000000-0005-0000-0000-0000E8790000}"/>
    <cellStyle name="T_DU AN TKQH VA CHUAN BI DAU TU NAM 2007 sua ngay 9-11_KH XDCB_2008 lan 2 sua ngay 10-11 2 5 2" xfId="20977" xr:uid="{00000000-0005-0000-0000-0000E9790000}"/>
    <cellStyle name="T_DU AN TKQH VA CHUAN BI DAU TU NAM 2007 sua ngay 9-11_KH XDCB_2008 lan 2 sua ngay 10-11 2 5 2 2" xfId="38087" xr:uid="{00000000-0005-0000-0000-0000EA790000}"/>
    <cellStyle name="T_DU AN TKQH VA CHUAN BI DAU TU NAM 2007 sua ngay 9-11_KH XDCB_2008 lan 2 sua ngay 10-11 2 5 3" xfId="38086" xr:uid="{00000000-0005-0000-0000-0000EB790000}"/>
    <cellStyle name="T_DU AN TKQH VA CHUAN BI DAU TU NAM 2007 sua ngay 9-11_KH XDCB_2008 lan 2 sua ngay 10-11 2 6" xfId="11791" xr:uid="{00000000-0005-0000-0000-0000EC790000}"/>
    <cellStyle name="T_DU AN TKQH VA CHUAN BI DAU TU NAM 2007 sua ngay 9-11_KH XDCB_2008 lan 2 sua ngay 10-11 2 6 2" xfId="20979" xr:uid="{00000000-0005-0000-0000-0000ED790000}"/>
    <cellStyle name="T_DU AN TKQH VA CHUAN BI DAU TU NAM 2007 sua ngay 9-11_KH XDCB_2008 lan 2 sua ngay 10-11 2 6 2 2" xfId="38089" xr:uid="{00000000-0005-0000-0000-0000EE790000}"/>
    <cellStyle name="T_DU AN TKQH VA CHUAN BI DAU TU NAM 2007 sua ngay 9-11_KH XDCB_2008 lan 2 sua ngay 10-11 2 6 3" xfId="38088" xr:uid="{00000000-0005-0000-0000-0000EF790000}"/>
    <cellStyle name="T_DU AN TKQH VA CHUAN BI DAU TU NAM 2007 sua ngay 9-11_KH XDCB_2008 lan 2 sua ngay 10-11 2 7" xfId="15819" xr:uid="{00000000-0005-0000-0000-0000F0790000}"/>
    <cellStyle name="T_DU AN TKQH VA CHUAN BI DAU TU NAM 2007 sua ngay 9-11_KH XDCB_2008 lan 2 sua ngay 10-11 2 7 2" xfId="38090" xr:uid="{00000000-0005-0000-0000-0000F1790000}"/>
    <cellStyle name="T_DU AN TKQH VA CHUAN BI DAU TU NAM 2007 sua ngay 9-11_KH XDCB_2008 lan 2 sua ngay 10-11 2 8" xfId="38063" xr:uid="{00000000-0005-0000-0000-0000F2790000}"/>
    <cellStyle name="T_DU AN TKQH VA CHUAN BI DAU TU NAM 2007 sua ngay 9-11_KH XDCB_2008 lan 2 sua ngay 10-11 3" xfId="11868" xr:uid="{00000000-0005-0000-0000-0000F3790000}"/>
    <cellStyle name="T_DU AN TKQH VA CHUAN BI DAU TU NAM 2007 sua ngay 9-11_KH XDCB_2008 lan 2 sua ngay 10-11 3 2" xfId="8600" xr:uid="{00000000-0005-0000-0000-0000F4790000}"/>
    <cellStyle name="T_DU AN TKQH VA CHUAN BI DAU TU NAM 2007 sua ngay 9-11_KH XDCB_2008 lan 2 sua ngay 10-11 3 2 2" xfId="5004" xr:uid="{00000000-0005-0000-0000-0000F5790000}"/>
    <cellStyle name="T_DU AN TKQH VA CHUAN BI DAU TU NAM 2007 sua ngay 9-11_KH XDCB_2008 lan 2 sua ngay 10-11 3 2 2 2" xfId="16934" xr:uid="{00000000-0005-0000-0000-0000F6790000}"/>
    <cellStyle name="T_DU AN TKQH VA CHUAN BI DAU TU NAM 2007 sua ngay 9-11_KH XDCB_2008 lan 2 sua ngay 10-11 3 2 2 2 2" xfId="38094" xr:uid="{00000000-0005-0000-0000-0000F7790000}"/>
    <cellStyle name="T_DU AN TKQH VA CHUAN BI DAU TU NAM 2007 sua ngay 9-11_KH XDCB_2008 lan 2 sua ngay 10-11 3 2 2 3" xfId="38093" xr:uid="{00000000-0005-0000-0000-0000F8790000}"/>
    <cellStyle name="T_DU AN TKQH VA CHUAN BI DAU TU NAM 2007 sua ngay 9-11_KH XDCB_2008 lan 2 sua ngay 10-11 3 2 3" xfId="11869" xr:uid="{00000000-0005-0000-0000-0000F9790000}"/>
    <cellStyle name="T_DU AN TKQH VA CHUAN BI DAU TU NAM 2007 sua ngay 9-11_KH XDCB_2008 lan 2 sua ngay 10-11 3 2 3 2" xfId="21057" xr:uid="{00000000-0005-0000-0000-0000FA790000}"/>
    <cellStyle name="T_DU AN TKQH VA CHUAN BI DAU TU NAM 2007 sua ngay 9-11_KH XDCB_2008 lan 2 sua ngay 10-11 3 2 3 2 2" xfId="38096" xr:uid="{00000000-0005-0000-0000-0000FB790000}"/>
    <cellStyle name="T_DU AN TKQH VA CHUAN BI DAU TU NAM 2007 sua ngay 9-11_KH XDCB_2008 lan 2 sua ngay 10-11 3 2 3 3" xfId="38095" xr:uid="{00000000-0005-0000-0000-0000FC790000}"/>
    <cellStyle name="T_DU AN TKQH VA CHUAN BI DAU TU NAM 2007 sua ngay 9-11_KH XDCB_2008 lan 2 sua ngay 10-11 3 2 4" xfId="18313" xr:uid="{00000000-0005-0000-0000-0000FD790000}"/>
    <cellStyle name="T_DU AN TKQH VA CHUAN BI DAU TU NAM 2007 sua ngay 9-11_KH XDCB_2008 lan 2 sua ngay 10-11 3 2 4 2" xfId="38097" xr:uid="{00000000-0005-0000-0000-0000FE790000}"/>
    <cellStyle name="T_DU AN TKQH VA CHUAN BI DAU TU NAM 2007 sua ngay 9-11_KH XDCB_2008 lan 2 sua ngay 10-11 3 2 5" xfId="38092" xr:uid="{00000000-0005-0000-0000-0000FF790000}"/>
    <cellStyle name="T_DU AN TKQH VA CHUAN BI DAU TU NAM 2007 sua ngay 9-11_KH XDCB_2008 lan 2 sua ngay 10-11 3 3" xfId="8603" xr:uid="{00000000-0005-0000-0000-0000007A0000}"/>
    <cellStyle name="T_DU AN TKQH VA CHUAN BI DAU TU NAM 2007 sua ngay 9-11_KH XDCB_2008 lan 2 sua ngay 10-11 3 3 2" xfId="18314" xr:uid="{00000000-0005-0000-0000-0000017A0000}"/>
    <cellStyle name="T_DU AN TKQH VA CHUAN BI DAU TU NAM 2007 sua ngay 9-11_KH XDCB_2008 lan 2 sua ngay 10-11 3 3 2 2" xfId="38099" xr:uid="{00000000-0005-0000-0000-0000027A0000}"/>
    <cellStyle name="T_DU AN TKQH VA CHUAN BI DAU TU NAM 2007 sua ngay 9-11_KH XDCB_2008 lan 2 sua ngay 10-11 3 3 3" xfId="38098" xr:uid="{00000000-0005-0000-0000-0000037A0000}"/>
    <cellStyle name="T_DU AN TKQH VA CHUAN BI DAU TU NAM 2007 sua ngay 9-11_KH XDCB_2008 lan 2 sua ngay 10-11 3 4" xfId="8606" xr:uid="{00000000-0005-0000-0000-0000047A0000}"/>
    <cellStyle name="T_DU AN TKQH VA CHUAN BI DAU TU NAM 2007 sua ngay 9-11_KH XDCB_2008 lan 2 sua ngay 10-11 3 4 2" xfId="18315" xr:uid="{00000000-0005-0000-0000-0000057A0000}"/>
    <cellStyle name="T_DU AN TKQH VA CHUAN BI DAU TU NAM 2007 sua ngay 9-11_KH XDCB_2008 lan 2 sua ngay 10-11 3 4 2 2" xfId="38101" xr:uid="{00000000-0005-0000-0000-0000067A0000}"/>
    <cellStyle name="T_DU AN TKQH VA CHUAN BI DAU TU NAM 2007 sua ngay 9-11_KH XDCB_2008 lan 2 sua ngay 10-11 3 4 3" xfId="38100" xr:uid="{00000000-0005-0000-0000-0000077A0000}"/>
    <cellStyle name="T_DU AN TKQH VA CHUAN BI DAU TU NAM 2007 sua ngay 9-11_KH XDCB_2008 lan 2 sua ngay 10-11 3 5" xfId="21056" xr:uid="{00000000-0005-0000-0000-0000087A0000}"/>
    <cellStyle name="T_DU AN TKQH VA CHUAN BI DAU TU NAM 2007 sua ngay 9-11_KH XDCB_2008 lan 2 sua ngay 10-11 3 5 2" xfId="38102" xr:uid="{00000000-0005-0000-0000-0000097A0000}"/>
    <cellStyle name="T_DU AN TKQH VA CHUAN BI DAU TU NAM 2007 sua ngay 9-11_KH XDCB_2008 lan 2 sua ngay 10-11 3 6" xfId="38091" xr:uid="{00000000-0005-0000-0000-00000A7A0000}"/>
    <cellStyle name="T_DU AN TKQH VA CHUAN BI DAU TU NAM 2007 sua ngay 9-11_KH XDCB_2008 lan 2 sua ngay 10-11 4" xfId="11870" xr:uid="{00000000-0005-0000-0000-00000B7A0000}"/>
    <cellStyle name="T_DU AN TKQH VA CHUAN BI DAU TU NAM 2007 sua ngay 9-11_KH XDCB_2008 lan 2 sua ngay 10-11 4 2" xfId="11871" xr:uid="{00000000-0005-0000-0000-00000C7A0000}"/>
    <cellStyle name="T_DU AN TKQH VA CHUAN BI DAU TU NAM 2007 sua ngay 9-11_KH XDCB_2008 lan 2 sua ngay 10-11 4 2 2" xfId="21059" xr:uid="{00000000-0005-0000-0000-00000D7A0000}"/>
    <cellStyle name="T_DU AN TKQH VA CHUAN BI DAU TU NAM 2007 sua ngay 9-11_KH XDCB_2008 lan 2 sua ngay 10-11 4 2 2 2" xfId="38105" xr:uid="{00000000-0005-0000-0000-00000E7A0000}"/>
    <cellStyle name="T_DU AN TKQH VA CHUAN BI DAU TU NAM 2007 sua ngay 9-11_KH XDCB_2008 lan 2 sua ngay 10-11 4 2 3" xfId="38104" xr:uid="{00000000-0005-0000-0000-00000F7A0000}"/>
    <cellStyle name="T_DU AN TKQH VA CHUAN BI DAU TU NAM 2007 sua ngay 9-11_KH XDCB_2008 lan 2 sua ngay 10-11 4 3" xfId="3679" xr:uid="{00000000-0005-0000-0000-0000107A0000}"/>
    <cellStyle name="T_DU AN TKQH VA CHUAN BI DAU TU NAM 2007 sua ngay 9-11_KH XDCB_2008 lan 2 sua ngay 10-11 4 3 2" xfId="16474" xr:uid="{00000000-0005-0000-0000-0000117A0000}"/>
    <cellStyle name="T_DU AN TKQH VA CHUAN BI DAU TU NAM 2007 sua ngay 9-11_KH XDCB_2008 lan 2 sua ngay 10-11 4 3 2 2" xfId="38107" xr:uid="{00000000-0005-0000-0000-0000127A0000}"/>
    <cellStyle name="T_DU AN TKQH VA CHUAN BI DAU TU NAM 2007 sua ngay 9-11_KH XDCB_2008 lan 2 sua ngay 10-11 4 3 3" xfId="38106" xr:uid="{00000000-0005-0000-0000-0000137A0000}"/>
    <cellStyle name="T_DU AN TKQH VA CHUAN BI DAU TU NAM 2007 sua ngay 9-11_KH XDCB_2008 lan 2 sua ngay 10-11 4 4" xfId="21058" xr:uid="{00000000-0005-0000-0000-0000147A0000}"/>
    <cellStyle name="T_DU AN TKQH VA CHUAN BI DAU TU NAM 2007 sua ngay 9-11_KH XDCB_2008 lan 2 sua ngay 10-11 4 4 2" xfId="38108" xr:uid="{00000000-0005-0000-0000-0000157A0000}"/>
    <cellStyle name="T_DU AN TKQH VA CHUAN BI DAU TU NAM 2007 sua ngay 9-11_KH XDCB_2008 lan 2 sua ngay 10-11 4 5" xfId="38103" xr:uid="{00000000-0005-0000-0000-0000167A0000}"/>
    <cellStyle name="T_DU AN TKQH VA CHUAN BI DAU TU NAM 2007 sua ngay 9-11_KH XDCB_2008 lan 2 sua ngay 10-11 5" xfId="11872" xr:uid="{00000000-0005-0000-0000-0000177A0000}"/>
    <cellStyle name="T_DU AN TKQH VA CHUAN BI DAU TU NAM 2007 sua ngay 9-11_KH XDCB_2008 lan 2 sua ngay 10-11 5 2" xfId="8439" xr:uid="{00000000-0005-0000-0000-0000187A0000}"/>
    <cellStyle name="T_DU AN TKQH VA CHUAN BI DAU TU NAM 2007 sua ngay 9-11_KH XDCB_2008 lan 2 sua ngay 10-11 5 2 2" xfId="18273" xr:uid="{00000000-0005-0000-0000-0000197A0000}"/>
    <cellStyle name="T_DU AN TKQH VA CHUAN BI DAU TU NAM 2007 sua ngay 9-11_KH XDCB_2008 lan 2 sua ngay 10-11 5 2 2 2" xfId="38111" xr:uid="{00000000-0005-0000-0000-00001A7A0000}"/>
    <cellStyle name="T_DU AN TKQH VA CHUAN BI DAU TU NAM 2007 sua ngay 9-11_KH XDCB_2008 lan 2 sua ngay 10-11 5 2 3" xfId="38110" xr:uid="{00000000-0005-0000-0000-00001B7A0000}"/>
    <cellStyle name="T_DU AN TKQH VA CHUAN BI DAU TU NAM 2007 sua ngay 9-11_KH XDCB_2008 lan 2 sua ngay 10-11 5 3" xfId="21060" xr:uid="{00000000-0005-0000-0000-00001C7A0000}"/>
    <cellStyle name="T_DU AN TKQH VA CHUAN BI DAU TU NAM 2007 sua ngay 9-11_KH XDCB_2008 lan 2 sua ngay 10-11 5 3 2" xfId="38112" xr:uid="{00000000-0005-0000-0000-00001D7A0000}"/>
    <cellStyle name="T_DU AN TKQH VA CHUAN BI DAU TU NAM 2007 sua ngay 9-11_KH XDCB_2008 lan 2 sua ngay 10-11 5 4" xfId="38109" xr:uid="{00000000-0005-0000-0000-00001E7A0000}"/>
    <cellStyle name="T_DU AN TKQH VA CHUAN BI DAU TU NAM 2007 sua ngay 9-11_KH XDCB_2008 lan 2 sua ngay 10-11 6" xfId="11873" xr:uid="{00000000-0005-0000-0000-00001F7A0000}"/>
    <cellStyle name="T_DU AN TKQH VA CHUAN BI DAU TU NAM 2007 sua ngay 9-11_KH XDCB_2008 lan 2 sua ngay 10-11 6 2" xfId="21061" xr:uid="{00000000-0005-0000-0000-0000207A0000}"/>
    <cellStyle name="T_DU AN TKQH VA CHUAN BI DAU TU NAM 2007 sua ngay 9-11_KH XDCB_2008 lan 2 sua ngay 10-11 6 2 2" xfId="38114" xr:uid="{00000000-0005-0000-0000-0000217A0000}"/>
    <cellStyle name="T_DU AN TKQH VA CHUAN BI DAU TU NAM 2007 sua ngay 9-11_KH XDCB_2008 lan 2 sua ngay 10-11 6 3" xfId="38113" xr:uid="{00000000-0005-0000-0000-0000227A0000}"/>
    <cellStyle name="T_DU AN TKQH VA CHUAN BI DAU TU NAM 2007 sua ngay 9-11_KH XDCB_2008 lan 2 sua ngay 10-11 7" xfId="3641" xr:uid="{00000000-0005-0000-0000-0000237A0000}"/>
    <cellStyle name="T_DU AN TKQH VA CHUAN BI DAU TU NAM 2007 sua ngay 9-11_KH XDCB_2008 lan 2 sua ngay 10-11 7 2" xfId="16461" xr:uid="{00000000-0005-0000-0000-0000247A0000}"/>
    <cellStyle name="T_DU AN TKQH VA CHUAN BI DAU TU NAM 2007 sua ngay 9-11_KH XDCB_2008 lan 2 sua ngay 10-11 7 2 2" xfId="38116" xr:uid="{00000000-0005-0000-0000-0000257A0000}"/>
    <cellStyle name="T_DU AN TKQH VA CHUAN BI DAU TU NAM 2007 sua ngay 9-11_KH XDCB_2008 lan 2 sua ngay 10-11 7 3" xfId="38115" xr:uid="{00000000-0005-0000-0000-0000267A0000}"/>
    <cellStyle name="T_DU AN TKQH VA CHUAN BI DAU TU NAM 2007 sua ngay 9-11_KH XDCB_2008 lan 2 sua ngay 10-11 8" xfId="19947" xr:uid="{00000000-0005-0000-0000-0000277A0000}"/>
    <cellStyle name="T_DU AN TKQH VA CHUAN BI DAU TU NAM 2007 sua ngay 9-11_KH XDCB_2008 lan 2 sua ngay 10-11 8 2" xfId="38117" xr:uid="{00000000-0005-0000-0000-0000287A0000}"/>
    <cellStyle name="T_DU AN TKQH VA CHUAN BI DAU TU NAM 2007 sua ngay 9-11_KH XDCB_2008 lan 2 sua ngay 10-11 9" xfId="38062" xr:uid="{00000000-0005-0000-0000-0000297A0000}"/>
    <cellStyle name="T_DU AN TKQH VA CHUAN BI DAU TU NAM 2007 sua ngay 9-11_KH XDCB_2008 lan 2 sua ngay 10-11_!1 1 bao cao giao KH ve HTCMT vung TNB   12-12-2011" xfId="11875" xr:uid="{00000000-0005-0000-0000-00002A7A0000}"/>
    <cellStyle name="T_DU AN TKQH VA CHUAN BI DAU TU NAM 2007 sua ngay 9-11_KH XDCB_2008 lan 2 sua ngay 10-11_!1 1 bao cao giao KH ve HTCMT vung TNB   12-12-2011 2" xfId="11876" xr:uid="{00000000-0005-0000-0000-00002B7A0000}"/>
    <cellStyle name="T_DU AN TKQH VA CHUAN BI DAU TU NAM 2007 sua ngay 9-11_KH XDCB_2008 lan 2 sua ngay 10-11_!1 1 bao cao giao KH ve HTCMT vung TNB   12-12-2011 2 2" xfId="11877" xr:uid="{00000000-0005-0000-0000-00002C7A0000}"/>
    <cellStyle name="T_DU AN TKQH VA CHUAN BI DAU TU NAM 2007 sua ngay 9-11_KH XDCB_2008 lan 2 sua ngay 10-11_!1 1 bao cao giao KH ve HTCMT vung TNB   12-12-2011 2 2 2" xfId="11878" xr:uid="{00000000-0005-0000-0000-00002D7A0000}"/>
    <cellStyle name="T_DU AN TKQH VA CHUAN BI DAU TU NAM 2007 sua ngay 9-11_KH XDCB_2008 lan 2 sua ngay 10-11_!1 1 bao cao giao KH ve HTCMT vung TNB   12-12-2011 2 2 2 2" xfId="11879" xr:uid="{00000000-0005-0000-0000-00002E7A0000}"/>
    <cellStyle name="T_DU AN TKQH VA CHUAN BI DAU TU NAM 2007 sua ngay 9-11_KH XDCB_2008 lan 2 sua ngay 10-11_!1 1 bao cao giao KH ve HTCMT vung TNB   12-12-2011 2 2 2 2 2" xfId="21066" xr:uid="{00000000-0005-0000-0000-00002F7A0000}"/>
    <cellStyle name="T_DU AN TKQH VA CHUAN BI DAU TU NAM 2007 sua ngay 9-11_KH XDCB_2008 lan 2 sua ngay 10-11_!1 1 bao cao giao KH ve HTCMT vung TNB   12-12-2011 2 2 2 2 2 2" xfId="38123" xr:uid="{00000000-0005-0000-0000-0000307A0000}"/>
    <cellStyle name="T_DU AN TKQH VA CHUAN BI DAU TU NAM 2007 sua ngay 9-11_KH XDCB_2008 lan 2 sua ngay 10-11_!1 1 bao cao giao KH ve HTCMT vung TNB   12-12-2011 2 2 2 2 3" xfId="38122" xr:uid="{00000000-0005-0000-0000-0000317A0000}"/>
    <cellStyle name="T_DU AN TKQH VA CHUAN BI DAU TU NAM 2007 sua ngay 9-11_KH XDCB_2008 lan 2 sua ngay 10-11_!1 1 bao cao giao KH ve HTCMT vung TNB   12-12-2011 2 2 2 3" xfId="11880" xr:uid="{00000000-0005-0000-0000-0000327A0000}"/>
    <cellStyle name="T_DU AN TKQH VA CHUAN BI DAU TU NAM 2007 sua ngay 9-11_KH XDCB_2008 lan 2 sua ngay 10-11_!1 1 bao cao giao KH ve HTCMT vung TNB   12-12-2011 2 2 2 3 2" xfId="21067" xr:uid="{00000000-0005-0000-0000-0000337A0000}"/>
    <cellStyle name="T_DU AN TKQH VA CHUAN BI DAU TU NAM 2007 sua ngay 9-11_KH XDCB_2008 lan 2 sua ngay 10-11_!1 1 bao cao giao KH ve HTCMT vung TNB   12-12-2011 2 2 2 3 2 2" xfId="38125" xr:uid="{00000000-0005-0000-0000-0000347A0000}"/>
    <cellStyle name="T_DU AN TKQH VA CHUAN BI DAU TU NAM 2007 sua ngay 9-11_KH XDCB_2008 lan 2 sua ngay 10-11_!1 1 bao cao giao KH ve HTCMT vung TNB   12-12-2011 2 2 2 3 3" xfId="38124" xr:uid="{00000000-0005-0000-0000-0000357A0000}"/>
    <cellStyle name="T_DU AN TKQH VA CHUAN BI DAU TU NAM 2007 sua ngay 9-11_KH XDCB_2008 lan 2 sua ngay 10-11_!1 1 bao cao giao KH ve HTCMT vung TNB   12-12-2011 2 2 2 4" xfId="21065" xr:uid="{00000000-0005-0000-0000-0000367A0000}"/>
    <cellStyle name="T_DU AN TKQH VA CHUAN BI DAU TU NAM 2007 sua ngay 9-11_KH XDCB_2008 lan 2 sua ngay 10-11_!1 1 bao cao giao KH ve HTCMT vung TNB   12-12-2011 2 2 2 4 2" xfId="38126" xr:uid="{00000000-0005-0000-0000-0000377A0000}"/>
    <cellStyle name="T_DU AN TKQH VA CHUAN BI DAU TU NAM 2007 sua ngay 9-11_KH XDCB_2008 lan 2 sua ngay 10-11_!1 1 bao cao giao KH ve HTCMT vung TNB   12-12-2011 2 2 2 5" xfId="38121" xr:uid="{00000000-0005-0000-0000-0000387A0000}"/>
    <cellStyle name="T_DU AN TKQH VA CHUAN BI DAU TU NAM 2007 sua ngay 9-11_KH XDCB_2008 lan 2 sua ngay 10-11_!1 1 bao cao giao KH ve HTCMT vung TNB   12-12-2011 2 2 3" xfId="11881" xr:uid="{00000000-0005-0000-0000-0000397A0000}"/>
    <cellStyle name="T_DU AN TKQH VA CHUAN BI DAU TU NAM 2007 sua ngay 9-11_KH XDCB_2008 lan 2 sua ngay 10-11_!1 1 bao cao giao KH ve HTCMT vung TNB   12-12-2011 2 2 3 2" xfId="21068" xr:uid="{00000000-0005-0000-0000-00003A7A0000}"/>
    <cellStyle name="T_DU AN TKQH VA CHUAN BI DAU TU NAM 2007 sua ngay 9-11_KH XDCB_2008 lan 2 sua ngay 10-11_!1 1 bao cao giao KH ve HTCMT vung TNB   12-12-2011 2 2 3 2 2" xfId="38128" xr:uid="{00000000-0005-0000-0000-00003B7A0000}"/>
    <cellStyle name="T_DU AN TKQH VA CHUAN BI DAU TU NAM 2007 sua ngay 9-11_KH XDCB_2008 lan 2 sua ngay 10-11_!1 1 bao cao giao KH ve HTCMT vung TNB   12-12-2011 2 2 3 3" xfId="38127" xr:uid="{00000000-0005-0000-0000-00003C7A0000}"/>
    <cellStyle name="T_DU AN TKQH VA CHUAN BI DAU TU NAM 2007 sua ngay 9-11_KH XDCB_2008 lan 2 sua ngay 10-11_!1 1 bao cao giao KH ve HTCMT vung TNB   12-12-2011 2 2 4" xfId="3486" xr:uid="{00000000-0005-0000-0000-00003D7A0000}"/>
    <cellStyle name="T_DU AN TKQH VA CHUAN BI DAU TU NAM 2007 sua ngay 9-11_KH XDCB_2008 lan 2 sua ngay 10-11_!1 1 bao cao giao KH ve HTCMT vung TNB   12-12-2011 2 2 4 2" xfId="16410" xr:uid="{00000000-0005-0000-0000-00003E7A0000}"/>
    <cellStyle name="T_DU AN TKQH VA CHUAN BI DAU TU NAM 2007 sua ngay 9-11_KH XDCB_2008 lan 2 sua ngay 10-11_!1 1 bao cao giao KH ve HTCMT vung TNB   12-12-2011 2 2 4 2 2" xfId="38130" xr:uid="{00000000-0005-0000-0000-00003F7A0000}"/>
    <cellStyle name="T_DU AN TKQH VA CHUAN BI DAU TU NAM 2007 sua ngay 9-11_KH XDCB_2008 lan 2 sua ngay 10-11_!1 1 bao cao giao KH ve HTCMT vung TNB   12-12-2011 2 2 4 3" xfId="38129" xr:uid="{00000000-0005-0000-0000-0000407A0000}"/>
    <cellStyle name="T_DU AN TKQH VA CHUAN BI DAU TU NAM 2007 sua ngay 9-11_KH XDCB_2008 lan 2 sua ngay 10-11_!1 1 bao cao giao KH ve HTCMT vung TNB   12-12-2011 2 2 5" xfId="21064" xr:uid="{00000000-0005-0000-0000-0000417A0000}"/>
    <cellStyle name="T_DU AN TKQH VA CHUAN BI DAU TU NAM 2007 sua ngay 9-11_KH XDCB_2008 lan 2 sua ngay 10-11_!1 1 bao cao giao KH ve HTCMT vung TNB   12-12-2011 2 2 5 2" xfId="38131" xr:uid="{00000000-0005-0000-0000-0000427A0000}"/>
    <cellStyle name="T_DU AN TKQH VA CHUAN BI DAU TU NAM 2007 sua ngay 9-11_KH XDCB_2008 lan 2 sua ngay 10-11_!1 1 bao cao giao KH ve HTCMT vung TNB   12-12-2011 2 2 6" xfId="38120" xr:uid="{00000000-0005-0000-0000-0000437A0000}"/>
    <cellStyle name="T_DU AN TKQH VA CHUAN BI DAU TU NAM 2007 sua ngay 9-11_KH XDCB_2008 lan 2 sua ngay 10-11_!1 1 bao cao giao KH ve HTCMT vung TNB   12-12-2011 2 3" xfId="11882" xr:uid="{00000000-0005-0000-0000-0000447A0000}"/>
    <cellStyle name="T_DU AN TKQH VA CHUAN BI DAU TU NAM 2007 sua ngay 9-11_KH XDCB_2008 lan 2 sua ngay 10-11_!1 1 bao cao giao KH ve HTCMT vung TNB   12-12-2011 2 3 2" xfId="11883" xr:uid="{00000000-0005-0000-0000-0000457A0000}"/>
    <cellStyle name="T_DU AN TKQH VA CHUAN BI DAU TU NAM 2007 sua ngay 9-11_KH XDCB_2008 lan 2 sua ngay 10-11_!1 1 bao cao giao KH ve HTCMT vung TNB   12-12-2011 2 3 2 2" xfId="21070" xr:uid="{00000000-0005-0000-0000-0000467A0000}"/>
    <cellStyle name="T_DU AN TKQH VA CHUAN BI DAU TU NAM 2007 sua ngay 9-11_KH XDCB_2008 lan 2 sua ngay 10-11_!1 1 bao cao giao KH ve HTCMT vung TNB   12-12-2011 2 3 2 2 2" xfId="38134" xr:uid="{00000000-0005-0000-0000-0000477A0000}"/>
    <cellStyle name="T_DU AN TKQH VA CHUAN BI DAU TU NAM 2007 sua ngay 9-11_KH XDCB_2008 lan 2 sua ngay 10-11_!1 1 bao cao giao KH ve HTCMT vung TNB   12-12-2011 2 3 2 3" xfId="38133" xr:uid="{00000000-0005-0000-0000-0000487A0000}"/>
    <cellStyle name="T_DU AN TKQH VA CHUAN BI DAU TU NAM 2007 sua ngay 9-11_KH XDCB_2008 lan 2 sua ngay 10-11_!1 1 bao cao giao KH ve HTCMT vung TNB   12-12-2011 2 3 3" xfId="11884" xr:uid="{00000000-0005-0000-0000-0000497A0000}"/>
    <cellStyle name="T_DU AN TKQH VA CHUAN BI DAU TU NAM 2007 sua ngay 9-11_KH XDCB_2008 lan 2 sua ngay 10-11_!1 1 bao cao giao KH ve HTCMT vung TNB   12-12-2011 2 3 3 2" xfId="21071" xr:uid="{00000000-0005-0000-0000-00004A7A0000}"/>
    <cellStyle name="T_DU AN TKQH VA CHUAN BI DAU TU NAM 2007 sua ngay 9-11_KH XDCB_2008 lan 2 sua ngay 10-11_!1 1 bao cao giao KH ve HTCMT vung TNB   12-12-2011 2 3 3 2 2" xfId="38136" xr:uid="{00000000-0005-0000-0000-00004B7A0000}"/>
    <cellStyle name="T_DU AN TKQH VA CHUAN BI DAU TU NAM 2007 sua ngay 9-11_KH XDCB_2008 lan 2 sua ngay 10-11_!1 1 bao cao giao KH ve HTCMT vung TNB   12-12-2011 2 3 3 3" xfId="38135" xr:uid="{00000000-0005-0000-0000-00004C7A0000}"/>
    <cellStyle name="T_DU AN TKQH VA CHUAN BI DAU TU NAM 2007 sua ngay 9-11_KH XDCB_2008 lan 2 sua ngay 10-11_!1 1 bao cao giao KH ve HTCMT vung TNB   12-12-2011 2 3 4" xfId="21069" xr:uid="{00000000-0005-0000-0000-00004D7A0000}"/>
    <cellStyle name="T_DU AN TKQH VA CHUAN BI DAU TU NAM 2007 sua ngay 9-11_KH XDCB_2008 lan 2 sua ngay 10-11_!1 1 bao cao giao KH ve HTCMT vung TNB   12-12-2011 2 3 4 2" xfId="38137" xr:uid="{00000000-0005-0000-0000-00004E7A0000}"/>
    <cellStyle name="T_DU AN TKQH VA CHUAN BI DAU TU NAM 2007 sua ngay 9-11_KH XDCB_2008 lan 2 sua ngay 10-11_!1 1 bao cao giao KH ve HTCMT vung TNB   12-12-2011 2 3 5" xfId="38132" xr:uid="{00000000-0005-0000-0000-00004F7A0000}"/>
    <cellStyle name="T_DU AN TKQH VA CHUAN BI DAU TU NAM 2007 sua ngay 9-11_KH XDCB_2008 lan 2 sua ngay 10-11_!1 1 bao cao giao KH ve HTCMT vung TNB   12-12-2011 2 4" xfId="2243" xr:uid="{00000000-0005-0000-0000-0000507A0000}"/>
    <cellStyle name="T_DU AN TKQH VA CHUAN BI DAU TU NAM 2007 sua ngay 9-11_KH XDCB_2008 lan 2 sua ngay 10-11_!1 1 bao cao giao KH ve HTCMT vung TNB   12-12-2011 2 4 2" xfId="2579" xr:uid="{00000000-0005-0000-0000-0000517A0000}"/>
    <cellStyle name="T_DU AN TKQH VA CHUAN BI DAU TU NAM 2007 sua ngay 9-11_KH XDCB_2008 lan 2 sua ngay 10-11_!1 1 bao cao giao KH ve HTCMT vung TNB   12-12-2011 2 4 2 2" xfId="16106" xr:uid="{00000000-0005-0000-0000-0000527A0000}"/>
    <cellStyle name="T_DU AN TKQH VA CHUAN BI DAU TU NAM 2007 sua ngay 9-11_KH XDCB_2008 lan 2 sua ngay 10-11_!1 1 bao cao giao KH ve HTCMT vung TNB   12-12-2011 2 4 2 2 2" xfId="38140" xr:uid="{00000000-0005-0000-0000-0000537A0000}"/>
    <cellStyle name="T_DU AN TKQH VA CHUAN BI DAU TU NAM 2007 sua ngay 9-11_KH XDCB_2008 lan 2 sua ngay 10-11_!1 1 bao cao giao KH ve HTCMT vung TNB   12-12-2011 2 4 2 3" xfId="38139" xr:uid="{00000000-0005-0000-0000-0000547A0000}"/>
    <cellStyle name="T_DU AN TKQH VA CHUAN BI DAU TU NAM 2007 sua ngay 9-11_KH XDCB_2008 lan 2 sua ngay 10-11_!1 1 bao cao giao KH ve HTCMT vung TNB   12-12-2011 2 4 3" xfId="15987" xr:uid="{00000000-0005-0000-0000-0000557A0000}"/>
    <cellStyle name="T_DU AN TKQH VA CHUAN BI DAU TU NAM 2007 sua ngay 9-11_KH XDCB_2008 lan 2 sua ngay 10-11_!1 1 bao cao giao KH ve HTCMT vung TNB   12-12-2011 2 4 3 2" xfId="38141" xr:uid="{00000000-0005-0000-0000-0000567A0000}"/>
    <cellStyle name="T_DU AN TKQH VA CHUAN BI DAU TU NAM 2007 sua ngay 9-11_KH XDCB_2008 lan 2 sua ngay 10-11_!1 1 bao cao giao KH ve HTCMT vung TNB   12-12-2011 2 4 4" xfId="38138" xr:uid="{00000000-0005-0000-0000-0000577A0000}"/>
    <cellStyle name="T_DU AN TKQH VA CHUAN BI DAU TU NAM 2007 sua ngay 9-11_KH XDCB_2008 lan 2 sua ngay 10-11_!1 1 bao cao giao KH ve HTCMT vung TNB   12-12-2011 2 5" xfId="11885" xr:uid="{00000000-0005-0000-0000-0000587A0000}"/>
    <cellStyle name="T_DU AN TKQH VA CHUAN BI DAU TU NAM 2007 sua ngay 9-11_KH XDCB_2008 lan 2 sua ngay 10-11_!1 1 bao cao giao KH ve HTCMT vung TNB   12-12-2011 2 5 2" xfId="21072" xr:uid="{00000000-0005-0000-0000-0000597A0000}"/>
    <cellStyle name="T_DU AN TKQH VA CHUAN BI DAU TU NAM 2007 sua ngay 9-11_KH XDCB_2008 lan 2 sua ngay 10-11_!1 1 bao cao giao KH ve HTCMT vung TNB   12-12-2011 2 5 2 2" xfId="38143" xr:uid="{00000000-0005-0000-0000-00005A7A0000}"/>
    <cellStyle name="T_DU AN TKQH VA CHUAN BI DAU TU NAM 2007 sua ngay 9-11_KH XDCB_2008 lan 2 sua ngay 10-11_!1 1 bao cao giao KH ve HTCMT vung TNB   12-12-2011 2 5 3" xfId="38142" xr:uid="{00000000-0005-0000-0000-00005B7A0000}"/>
    <cellStyle name="T_DU AN TKQH VA CHUAN BI DAU TU NAM 2007 sua ngay 9-11_KH XDCB_2008 lan 2 sua ngay 10-11_!1 1 bao cao giao KH ve HTCMT vung TNB   12-12-2011 2 6" xfId="11887" xr:uid="{00000000-0005-0000-0000-00005C7A0000}"/>
    <cellStyle name="T_DU AN TKQH VA CHUAN BI DAU TU NAM 2007 sua ngay 9-11_KH XDCB_2008 lan 2 sua ngay 10-11_!1 1 bao cao giao KH ve HTCMT vung TNB   12-12-2011 2 6 2" xfId="21074" xr:uid="{00000000-0005-0000-0000-00005D7A0000}"/>
    <cellStyle name="T_DU AN TKQH VA CHUAN BI DAU TU NAM 2007 sua ngay 9-11_KH XDCB_2008 lan 2 sua ngay 10-11_!1 1 bao cao giao KH ve HTCMT vung TNB   12-12-2011 2 6 2 2" xfId="38145" xr:uid="{00000000-0005-0000-0000-00005E7A0000}"/>
    <cellStyle name="T_DU AN TKQH VA CHUAN BI DAU TU NAM 2007 sua ngay 9-11_KH XDCB_2008 lan 2 sua ngay 10-11_!1 1 bao cao giao KH ve HTCMT vung TNB   12-12-2011 2 6 3" xfId="38144" xr:uid="{00000000-0005-0000-0000-00005F7A0000}"/>
    <cellStyle name="T_DU AN TKQH VA CHUAN BI DAU TU NAM 2007 sua ngay 9-11_KH XDCB_2008 lan 2 sua ngay 10-11_!1 1 bao cao giao KH ve HTCMT vung TNB   12-12-2011 2 7" xfId="21063" xr:uid="{00000000-0005-0000-0000-0000607A0000}"/>
    <cellStyle name="T_DU AN TKQH VA CHUAN BI DAU TU NAM 2007 sua ngay 9-11_KH XDCB_2008 lan 2 sua ngay 10-11_!1 1 bao cao giao KH ve HTCMT vung TNB   12-12-2011 2 7 2" xfId="38146" xr:uid="{00000000-0005-0000-0000-0000617A0000}"/>
    <cellStyle name="T_DU AN TKQH VA CHUAN BI DAU TU NAM 2007 sua ngay 9-11_KH XDCB_2008 lan 2 sua ngay 10-11_!1 1 bao cao giao KH ve HTCMT vung TNB   12-12-2011 2 8" xfId="38119" xr:uid="{00000000-0005-0000-0000-0000627A0000}"/>
    <cellStyle name="T_DU AN TKQH VA CHUAN BI DAU TU NAM 2007 sua ngay 9-11_KH XDCB_2008 lan 2 sua ngay 10-11_!1 1 bao cao giao KH ve HTCMT vung TNB   12-12-2011 3" xfId="11889" xr:uid="{00000000-0005-0000-0000-0000637A0000}"/>
    <cellStyle name="T_DU AN TKQH VA CHUAN BI DAU TU NAM 2007 sua ngay 9-11_KH XDCB_2008 lan 2 sua ngay 10-11_!1 1 bao cao giao KH ve HTCMT vung TNB   12-12-2011 3 2" xfId="11891" xr:uid="{00000000-0005-0000-0000-0000647A0000}"/>
    <cellStyle name="T_DU AN TKQH VA CHUAN BI DAU TU NAM 2007 sua ngay 9-11_KH XDCB_2008 lan 2 sua ngay 10-11_!1 1 bao cao giao KH ve HTCMT vung TNB   12-12-2011 3 2 2" xfId="2360" xr:uid="{00000000-0005-0000-0000-0000657A0000}"/>
    <cellStyle name="T_DU AN TKQH VA CHUAN BI DAU TU NAM 2007 sua ngay 9-11_KH XDCB_2008 lan 2 sua ngay 10-11_!1 1 bao cao giao KH ve HTCMT vung TNB   12-12-2011 3 2 2 2" xfId="16022" xr:uid="{00000000-0005-0000-0000-0000667A0000}"/>
    <cellStyle name="T_DU AN TKQH VA CHUAN BI DAU TU NAM 2007 sua ngay 9-11_KH XDCB_2008 lan 2 sua ngay 10-11_!1 1 bao cao giao KH ve HTCMT vung TNB   12-12-2011 3 2 2 2 2" xfId="38150" xr:uid="{00000000-0005-0000-0000-0000677A0000}"/>
    <cellStyle name="T_DU AN TKQH VA CHUAN BI DAU TU NAM 2007 sua ngay 9-11_KH XDCB_2008 lan 2 sua ngay 10-11_!1 1 bao cao giao KH ve HTCMT vung TNB   12-12-2011 3 2 2 3" xfId="38149" xr:uid="{00000000-0005-0000-0000-0000687A0000}"/>
    <cellStyle name="T_DU AN TKQH VA CHUAN BI DAU TU NAM 2007 sua ngay 9-11_KH XDCB_2008 lan 2 sua ngay 10-11_!1 1 bao cao giao KH ve HTCMT vung TNB   12-12-2011 3 2 3" xfId="11892" xr:uid="{00000000-0005-0000-0000-0000697A0000}"/>
    <cellStyle name="T_DU AN TKQH VA CHUAN BI DAU TU NAM 2007 sua ngay 9-11_KH XDCB_2008 lan 2 sua ngay 10-11_!1 1 bao cao giao KH ve HTCMT vung TNB   12-12-2011 3 2 3 2" xfId="21079" xr:uid="{00000000-0005-0000-0000-00006A7A0000}"/>
    <cellStyle name="T_DU AN TKQH VA CHUAN BI DAU TU NAM 2007 sua ngay 9-11_KH XDCB_2008 lan 2 sua ngay 10-11_!1 1 bao cao giao KH ve HTCMT vung TNB   12-12-2011 3 2 3 2 2" xfId="38152" xr:uid="{00000000-0005-0000-0000-00006B7A0000}"/>
    <cellStyle name="T_DU AN TKQH VA CHUAN BI DAU TU NAM 2007 sua ngay 9-11_KH XDCB_2008 lan 2 sua ngay 10-11_!1 1 bao cao giao KH ve HTCMT vung TNB   12-12-2011 3 2 3 3" xfId="38151" xr:uid="{00000000-0005-0000-0000-00006C7A0000}"/>
    <cellStyle name="T_DU AN TKQH VA CHUAN BI DAU TU NAM 2007 sua ngay 9-11_KH XDCB_2008 lan 2 sua ngay 10-11_!1 1 bao cao giao KH ve HTCMT vung TNB   12-12-2011 3 2 4" xfId="21078" xr:uid="{00000000-0005-0000-0000-00006D7A0000}"/>
    <cellStyle name="T_DU AN TKQH VA CHUAN BI DAU TU NAM 2007 sua ngay 9-11_KH XDCB_2008 lan 2 sua ngay 10-11_!1 1 bao cao giao KH ve HTCMT vung TNB   12-12-2011 3 2 4 2" xfId="38153" xr:uid="{00000000-0005-0000-0000-00006E7A0000}"/>
    <cellStyle name="T_DU AN TKQH VA CHUAN BI DAU TU NAM 2007 sua ngay 9-11_KH XDCB_2008 lan 2 sua ngay 10-11_!1 1 bao cao giao KH ve HTCMT vung TNB   12-12-2011 3 2 5" xfId="38148" xr:uid="{00000000-0005-0000-0000-00006F7A0000}"/>
    <cellStyle name="T_DU AN TKQH VA CHUAN BI DAU TU NAM 2007 sua ngay 9-11_KH XDCB_2008 lan 2 sua ngay 10-11_!1 1 bao cao giao KH ve HTCMT vung TNB   12-12-2011 3 3" xfId="11893" xr:uid="{00000000-0005-0000-0000-0000707A0000}"/>
    <cellStyle name="T_DU AN TKQH VA CHUAN BI DAU TU NAM 2007 sua ngay 9-11_KH XDCB_2008 lan 2 sua ngay 10-11_!1 1 bao cao giao KH ve HTCMT vung TNB   12-12-2011 3 3 2" xfId="21080" xr:uid="{00000000-0005-0000-0000-0000717A0000}"/>
    <cellStyle name="T_DU AN TKQH VA CHUAN BI DAU TU NAM 2007 sua ngay 9-11_KH XDCB_2008 lan 2 sua ngay 10-11_!1 1 bao cao giao KH ve HTCMT vung TNB   12-12-2011 3 3 2 2" xfId="38155" xr:uid="{00000000-0005-0000-0000-0000727A0000}"/>
    <cellStyle name="T_DU AN TKQH VA CHUAN BI DAU TU NAM 2007 sua ngay 9-11_KH XDCB_2008 lan 2 sua ngay 10-11_!1 1 bao cao giao KH ve HTCMT vung TNB   12-12-2011 3 3 3" xfId="38154" xr:uid="{00000000-0005-0000-0000-0000737A0000}"/>
    <cellStyle name="T_DU AN TKQH VA CHUAN BI DAU TU NAM 2007 sua ngay 9-11_KH XDCB_2008 lan 2 sua ngay 10-11_!1 1 bao cao giao KH ve HTCMT vung TNB   12-12-2011 3 4" xfId="11894" xr:uid="{00000000-0005-0000-0000-0000747A0000}"/>
    <cellStyle name="T_DU AN TKQH VA CHUAN BI DAU TU NAM 2007 sua ngay 9-11_KH XDCB_2008 lan 2 sua ngay 10-11_!1 1 bao cao giao KH ve HTCMT vung TNB   12-12-2011 3 4 2" xfId="21081" xr:uid="{00000000-0005-0000-0000-0000757A0000}"/>
    <cellStyle name="T_DU AN TKQH VA CHUAN BI DAU TU NAM 2007 sua ngay 9-11_KH XDCB_2008 lan 2 sua ngay 10-11_!1 1 bao cao giao KH ve HTCMT vung TNB   12-12-2011 3 4 2 2" xfId="38157" xr:uid="{00000000-0005-0000-0000-0000767A0000}"/>
    <cellStyle name="T_DU AN TKQH VA CHUAN BI DAU TU NAM 2007 sua ngay 9-11_KH XDCB_2008 lan 2 sua ngay 10-11_!1 1 bao cao giao KH ve HTCMT vung TNB   12-12-2011 3 4 3" xfId="38156" xr:uid="{00000000-0005-0000-0000-0000777A0000}"/>
    <cellStyle name="T_DU AN TKQH VA CHUAN BI DAU TU NAM 2007 sua ngay 9-11_KH XDCB_2008 lan 2 sua ngay 10-11_!1 1 bao cao giao KH ve HTCMT vung TNB   12-12-2011 3 5" xfId="21076" xr:uid="{00000000-0005-0000-0000-0000787A0000}"/>
    <cellStyle name="T_DU AN TKQH VA CHUAN BI DAU TU NAM 2007 sua ngay 9-11_KH XDCB_2008 lan 2 sua ngay 10-11_!1 1 bao cao giao KH ve HTCMT vung TNB   12-12-2011 3 5 2" xfId="38158" xr:uid="{00000000-0005-0000-0000-0000797A0000}"/>
    <cellStyle name="T_DU AN TKQH VA CHUAN BI DAU TU NAM 2007 sua ngay 9-11_KH XDCB_2008 lan 2 sua ngay 10-11_!1 1 bao cao giao KH ve HTCMT vung TNB   12-12-2011 3 6" xfId="38147" xr:uid="{00000000-0005-0000-0000-00007A7A0000}"/>
    <cellStyle name="T_DU AN TKQH VA CHUAN BI DAU TU NAM 2007 sua ngay 9-11_KH XDCB_2008 lan 2 sua ngay 10-11_!1 1 bao cao giao KH ve HTCMT vung TNB   12-12-2011 4" xfId="11895" xr:uid="{00000000-0005-0000-0000-00007B7A0000}"/>
    <cellStyle name="T_DU AN TKQH VA CHUAN BI DAU TU NAM 2007 sua ngay 9-11_KH XDCB_2008 lan 2 sua ngay 10-11_!1 1 bao cao giao KH ve HTCMT vung TNB   12-12-2011 4 2" xfId="11897" xr:uid="{00000000-0005-0000-0000-00007C7A0000}"/>
    <cellStyle name="T_DU AN TKQH VA CHUAN BI DAU TU NAM 2007 sua ngay 9-11_KH XDCB_2008 lan 2 sua ngay 10-11_!1 1 bao cao giao KH ve HTCMT vung TNB   12-12-2011 4 2 2" xfId="21084" xr:uid="{00000000-0005-0000-0000-00007D7A0000}"/>
    <cellStyle name="T_DU AN TKQH VA CHUAN BI DAU TU NAM 2007 sua ngay 9-11_KH XDCB_2008 lan 2 sua ngay 10-11_!1 1 bao cao giao KH ve HTCMT vung TNB   12-12-2011 4 2 2 2" xfId="38161" xr:uid="{00000000-0005-0000-0000-00007E7A0000}"/>
    <cellStyle name="T_DU AN TKQH VA CHUAN BI DAU TU NAM 2007 sua ngay 9-11_KH XDCB_2008 lan 2 sua ngay 10-11_!1 1 bao cao giao KH ve HTCMT vung TNB   12-12-2011 4 2 3" xfId="38160" xr:uid="{00000000-0005-0000-0000-00007F7A0000}"/>
    <cellStyle name="T_DU AN TKQH VA CHUAN BI DAU TU NAM 2007 sua ngay 9-11_KH XDCB_2008 lan 2 sua ngay 10-11_!1 1 bao cao giao KH ve HTCMT vung TNB   12-12-2011 4 3" xfId="11898" xr:uid="{00000000-0005-0000-0000-0000807A0000}"/>
    <cellStyle name="T_DU AN TKQH VA CHUAN BI DAU TU NAM 2007 sua ngay 9-11_KH XDCB_2008 lan 2 sua ngay 10-11_!1 1 bao cao giao KH ve HTCMT vung TNB   12-12-2011 4 3 2" xfId="21085" xr:uid="{00000000-0005-0000-0000-0000817A0000}"/>
    <cellStyle name="T_DU AN TKQH VA CHUAN BI DAU TU NAM 2007 sua ngay 9-11_KH XDCB_2008 lan 2 sua ngay 10-11_!1 1 bao cao giao KH ve HTCMT vung TNB   12-12-2011 4 3 2 2" xfId="38163" xr:uid="{00000000-0005-0000-0000-0000827A0000}"/>
    <cellStyle name="T_DU AN TKQH VA CHUAN BI DAU TU NAM 2007 sua ngay 9-11_KH XDCB_2008 lan 2 sua ngay 10-11_!1 1 bao cao giao KH ve HTCMT vung TNB   12-12-2011 4 3 3" xfId="38162" xr:uid="{00000000-0005-0000-0000-0000837A0000}"/>
    <cellStyle name="T_DU AN TKQH VA CHUAN BI DAU TU NAM 2007 sua ngay 9-11_KH XDCB_2008 lan 2 sua ngay 10-11_!1 1 bao cao giao KH ve HTCMT vung TNB   12-12-2011 4 4" xfId="21082" xr:uid="{00000000-0005-0000-0000-0000847A0000}"/>
    <cellStyle name="T_DU AN TKQH VA CHUAN BI DAU TU NAM 2007 sua ngay 9-11_KH XDCB_2008 lan 2 sua ngay 10-11_!1 1 bao cao giao KH ve HTCMT vung TNB   12-12-2011 4 4 2" xfId="38164" xr:uid="{00000000-0005-0000-0000-0000857A0000}"/>
    <cellStyle name="T_DU AN TKQH VA CHUAN BI DAU TU NAM 2007 sua ngay 9-11_KH XDCB_2008 lan 2 sua ngay 10-11_!1 1 bao cao giao KH ve HTCMT vung TNB   12-12-2011 4 5" xfId="38159" xr:uid="{00000000-0005-0000-0000-0000867A0000}"/>
    <cellStyle name="T_DU AN TKQH VA CHUAN BI DAU TU NAM 2007 sua ngay 9-11_KH XDCB_2008 lan 2 sua ngay 10-11_!1 1 bao cao giao KH ve HTCMT vung TNB   12-12-2011 5" xfId="9545" xr:uid="{00000000-0005-0000-0000-0000877A0000}"/>
    <cellStyle name="T_DU AN TKQH VA CHUAN BI DAU TU NAM 2007 sua ngay 9-11_KH XDCB_2008 lan 2 sua ngay 10-11_!1 1 bao cao giao KH ve HTCMT vung TNB   12-12-2011 5 2" xfId="11899" xr:uid="{00000000-0005-0000-0000-0000887A0000}"/>
    <cellStyle name="T_DU AN TKQH VA CHUAN BI DAU TU NAM 2007 sua ngay 9-11_KH XDCB_2008 lan 2 sua ngay 10-11_!1 1 bao cao giao KH ve HTCMT vung TNB   12-12-2011 5 2 2" xfId="21086" xr:uid="{00000000-0005-0000-0000-0000897A0000}"/>
    <cellStyle name="T_DU AN TKQH VA CHUAN BI DAU TU NAM 2007 sua ngay 9-11_KH XDCB_2008 lan 2 sua ngay 10-11_!1 1 bao cao giao KH ve HTCMT vung TNB   12-12-2011 5 2 2 2" xfId="38167" xr:uid="{00000000-0005-0000-0000-00008A7A0000}"/>
    <cellStyle name="T_DU AN TKQH VA CHUAN BI DAU TU NAM 2007 sua ngay 9-11_KH XDCB_2008 lan 2 sua ngay 10-11_!1 1 bao cao giao KH ve HTCMT vung TNB   12-12-2011 5 2 3" xfId="38166" xr:uid="{00000000-0005-0000-0000-00008B7A0000}"/>
    <cellStyle name="T_DU AN TKQH VA CHUAN BI DAU TU NAM 2007 sua ngay 9-11_KH XDCB_2008 lan 2 sua ngay 10-11_!1 1 bao cao giao KH ve HTCMT vung TNB   12-12-2011 5 3" xfId="18836" xr:uid="{00000000-0005-0000-0000-00008C7A0000}"/>
    <cellStyle name="T_DU AN TKQH VA CHUAN BI DAU TU NAM 2007 sua ngay 9-11_KH XDCB_2008 lan 2 sua ngay 10-11_!1 1 bao cao giao KH ve HTCMT vung TNB   12-12-2011 5 3 2" xfId="38168" xr:uid="{00000000-0005-0000-0000-00008D7A0000}"/>
    <cellStyle name="T_DU AN TKQH VA CHUAN BI DAU TU NAM 2007 sua ngay 9-11_KH XDCB_2008 lan 2 sua ngay 10-11_!1 1 bao cao giao KH ve HTCMT vung TNB   12-12-2011 5 4" xfId="38165" xr:uid="{00000000-0005-0000-0000-00008E7A0000}"/>
    <cellStyle name="T_DU AN TKQH VA CHUAN BI DAU TU NAM 2007 sua ngay 9-11_KH XDCB_2008 lan 2 sua ngay 10-11_!1 1 bao cao giao KH ve HTCMT vung TNB   12-12-2011 6" xfId="9547" xr:uid="{00000000-0005-0000-0000-00008F7A0000}"/>
    <cellStyle name="T_DU AN TKQH VA CHUAN BI DAU TU NAM 2007 sua ngay 9-11_KH XDCB_2008 lan 2 sua ngay 10-11_!1 1 bao cao giao KH ve HTCMT vung TNB   12-12-2011 6 2" xfId="18838" xr:uid="{00000000-0005-0000-0000-0000907A0000}"/>
    <cellStyle name="T_DU AN TKQH VA CHUAN BI DAU TU NAM 2007 sua ngay 9-11_KH XDCB_2008 lan 2 sua ngay 10-11_!1 1 bao cao giao KH ve HTCMT vung TNB   12-12-2011 6 2 2" xfId="38170" xr:uid="{00000000-0005-0000-0000-0000917A0000}"/>
    <cellStyle name="T_DU AN TKQH VA CHUAN BI DAU TU NAM 2007 sua ngay 9-11_KH XDCB_2008 lan 2 sua ngay 10-11_!1 1 bao cao giao KH ve HTCMT vung TNB   12-12-2011 6 3" xfId="38169" xr:uid="{00000000-0005-0000-0000-0000927A0000}"/>
    <cellStyle name="T_DU AN TKQH VA CHUAN BI DAU TU NAM 2007 sua ngay 9-11_KH XDCB_2008 lan 2 sua ngay 10-11_!1 1 bao cao giao KH ve HTCMT vung TNB   12-12-2011 7" xfId="11525" xr:uid="{00000000-0005-0000-0000-0000937A0000}"/>
    <cellStyle name="T_DU AN TKQH VA CHUAN BI DAU TU NAM 2007 sua ngay 9-11_KH XDCB_2008 lan 2 sua ngay 10-11_!1 1 bao cao giao KH ve HTCMT vung TNB   12-12-2011 7 2" xfId="20719" xr:uid="{00000000-0005-0000-0000-0000947A0000}"/>
    <cellStyle name="T_DU AN TKQH VA CHUAN BI DAU TU NAM 2007 sua ngay 9-11_KH XDCB_2008 lan 2 sua ngay 10-11_!1 1 bao cao giao KH ve HTCMT vung TNB   12-12-2011 7 2 2" xfId="38172" xr:uid="{00000000-0005-0000-0000-0000957A0000}"/>
    <cellStyle name="T_DU AN TKQH VA CHUAN BI DAU TU NAM 2007 sua ngay 9-11_KH XDCB_2008 lan 2 sua ngay 10-11_!1 1 bao cao giao KH ve HTCMT vung TNB   12-12-2011 7 3" xfId="38171" xr:uid="{00000000-0005-0000-0000-0000967A0000}"/>
    <cellStyle name="T_DU AN TKQH VA CHUAN BI DAU TU NAM 2007 sua ngay 9-11_KH XDCB_2008 lan 2 sua ngay 10-11_!1 1 bao cao giao KH ve HTCMT vung TNB   12-12-2011 8" xfId="21062" xr:uid="{00000000-0005-0000-0000-0000977A0000}"/>
    <cellStyle name="T_DU AN TKQH VA CHUAN BI DAU TU NAM 2007 sua ngay 9-11_KH XDCB_2008 lan 2 sua ngay 10-11_!1 1 bao cao giao KH ve HTCMT vung TNB   12-12-2011 8 2" xfId="38173" xr:uid="{00000000-0005-0000-0000-0000987A0000}"/>
    <cellStyle name="T_DU AN TKQH VA CHUAN BI DAU TU NAM 2007 sua ngay 9-11_KH XDCB_2008 lan 2 sua ngay 10-11_!1 1 bao cao giao KH ve HTCMT vung TNB   12-12-2011 9" xfId="38118" xr:uid="{00000000-0005-0000-0000-0000997A0000}"/>
    <cellStyle name="T_DU AN TKQH VA CHUAN BI DAU TU NAM 2007 sua ngay 9-11_KH XDCB_2008 lan 2 sua ngay 10-11_KH TPCP vung TNB (03-1-2012)" xfId="10151" xr:uid="{00000000-0005-0000-0000-00009A7A0000}"/>
    <cellStyle name="T_DU AN TKQH VA CHUAN BI DAU TU NAM 2007 sua ngay 9-11_KH XDCB_2008 lan 2 sua ngay 10-11_KH TPCP vung TNB (03-1-2012) 2" xfId="7581" xr:uid="{00000000-0005-0000-0000-00009B7A0000}"/>
    <cellStyle name="T_DU AN TKQH VA CHUAN BI DAU TU NAM 2007 sua ngay 9-11_KH XDCB_2008 lan 2 sua ngay 10-11_KH TPCP vung TNB (03-1-2012) 2 2" xfId="2958" xr:uid="{00000000-0005-0000-0000-00009C7A0000}"/>
    <cellStyle name="T_DU AN TKQH VA CHUAN BI DAU TU NAM 2007 sua ngay 9-11_KH XDCB_2008 lan 2 sua ngay 10-11_KH TPCP vung TNB (03-1-2012) 2 2 2" xfId="11900" xr:uid="{00000000-0005-0000-0000-00009D7A0000}"/>
    <cellStyle name="T_DU AN TKQH VA CHUAN BI DAU TU NAM 2007 sua ngay 9-11_KH XDCB_2008 lan 2 sua ngay 10-11_KH TPCP vung TNB (03-1-2012) 2 2 2 2" xfId="11902" xr:uid="{00000000-0005-0000-0000-00009E7A0000}"/>
    <cellStyle name="T_DU AN TKQH VA CHUAN BI DAU TU NAM 2007 sua ngay 9-11_KH XDCB_2008 lan 2 sua ngay 10-11_KH TPCP vung TNB (03-1-2012) 2 2 2 2 2" xfId="21089" xr:uid="{00000000-0005-0000-0000-00009F7A0000}"/>
    <cellStyle name="T_DU AN TKQH VA CHUAN BI DAU TU NAM 2007 sua ngay 9-11_KH XDCB_2008 lan 2 sua ngay 10-11_KH TPCP vung TNB (03-1-2012) 2 2 2 2 2 2" xfId="38179" xr:uid="{00000000-0005-0000-0000-0000A07A0000}"/>
    <cellStyle name="T_DU AN TKQH VA CHUAN BI DAU TU NAM 2007 sua ngay 9-11_KH XDCB_2008 lan 2 sua ngay 10-11_KH TPCP vung TNB (03-1-2012) 2 2 2 2 3" xfId="38178" xr:uid="{00000000-0005-0000-0000-0000A17A0000}"/>
    <cellStyle name="T_DU AN TKQH VA CHUAN BI DAU TU NAM 2007 sua ngay 9-11_KH XDCB_2008 lan 2 sua ngay 10-11_KH TPCP vung TNB (03-1-2012) 2 2 2 3" xfId="11905" xr:uid="{00000000-0005-0000-0000-0000A27A0000}"/>
    <cellStyle name="T_DU AN TKQH VA CHUAN BI DAU TU NAM 2007 sua ngay 9-11_KH XDCB_2008 lan 2 sua ngay 10-11_KH TPCP vung TNB (03-1-2012) 2 2 2 3 2" xfId="21091" xr:uid="{00000000-0005-0000-0000-0000A37A0000}"/>
    <cellStyle name="T_DU AN TKQH VA CHUAN BI DAU TU NAM 2007 sua ngay 9-11_KH XDCB_2008 lan 2 sua ngay 10-11_KH TPCP vung TNB (03-1-2012) 2 2 2 3 2 2" xfId="38181" xr:uid="{00000000-0005-0000-0000-0000A47A0000}"/>
    <cellStyle name="T_DU AN TKQH VA CHUAN BI DAU TU NAM 2007 sua ngay 9-11_KH XDCB_2008 lan 2 sua ngay 10-11_KH TPCP vung TNB (03-1-2012) 2 2 2 3 3" xfId="38180" xr:uid="{00000000-0005-0000-0000-0000A57A0000}"/>
    <cellStyle name="T_DU AN TKQH VA CHUAN BI DAU TU NAM 2007 sua ngay 9-11_KH XDCB_2008 lan 2 sua ngay 10-11_KH TPCP vung TNB (03-1-2012) 2 2 2 4" xfId="21087" xr:uid="{00000000-0005-0000-0000-0000A67A0000}"/>
    <cellStyle name="T_DU AN TKQH VA CHUAN BI DAU TU NAM 2007 sua ngay 9-11_KH XDCB_2008 lan 2 sua ngay 10-11_KH TPCP vung TNB (03-1-2012) 2 2 2 4 2" xfId="38182" xr:uid="{00000000-0005-0000-0000-0000A77A0000}"/>
    <cellStyle name="T_DU AN TKQH VA CHUAN BI DAU TU NAM 2007 sua ngay 9-11_KH XDCB_2008 lan 2 sua ngay 10-11_KH TPCP vung TNB (03-1-2012) 2 2 2 5" xfId="38177" xr:uid="{00000000-0005-0000-0000-0000A87A0000}"/>
    <cellStyle name="T_DU AN TKQH VA CHUAN BI DAU TU NAM 2007 sua ngay 9-11_KH XDCB_2008 lan 2 sua ngay 10-11_KH TPCP vung TNB (03-1-2012) 2 2 3" xfId="11908" xr:uid="{00000000-0005-0000-0000-0000A97A0000}"/>
    <cellStyle name="T_DU AN TKQH VA CHUAN BI DAU TU NAM 2007 sua ngay 9-11_KH XDCB_2008 lan 2 sua ngay 10-11_KH TPCP vung TNB (03-1-2012) 2 2 3 2" xfId="21093" xr:uid="{00000000-0005-0000-0000-0000AA7A0000}"/>
    <cellStyle name="T_DU AN TKQH VA CHUAN BI DAU TU NAM 2007 sua ngay 9-11_KH XDCB_2008 lan 2 sua ngay 10-11_KH TPCP vung TNB (03-1-2012) 2 2 3 2 2" xfId="38184" xr:uid="{00000000-0005-0000-0000-0000AB7A0000}"/>
    <cellStyle name="T_DU AN TKQH VA CHUAN BI DAU TU NAM 2007 sua ngay 9-11_KH XDCB_2008 lan 2 sua ngay 10-11_KH TPCP vung TNB (03-1-2012) 2 2 3 3" xfId="38183" xr:uid="{00000000-0005-0000-0000-0000AC7A0000}"/>
    <cellStyle name="T_DU AN TKQH VA CHUAN BI DAU TU NAM 2007 sua ngay 9-11_KH XDCB_2008 lan 2 sua ngay 10-11_KH TPCP vung TNB (03-1-2012) 2 2 4" xfId="11909" xr:uid="{00000000-0005-0000-0000-0000AD7A0000}"/>
    <cellStyle name="T_DU AN TKQH VA CHUAN BI DAU TU NAM 2007 sua ngay 9-11_KH XDCB_2008 lan 2 sua ngay 10-11_KH TPCP vung TNB (03-1-2012) 2 2 4 2" xfId="21094" xr:uid="{00000000-0005-0000-0000-0000AE7A0000}"/>
    <cellStyle name="T_DU AN TKQH VA CHUAN BI DAU TU NAM 2007 sua ngay 9-11_KH XDCB_2008 lan 2 sua ngay 10-11_KH TPCP vung TNB (03-1-2012) 2 2 4 2 2" xfId="38186" xr:uid="{00000000-0005-0000-0000-0000AF7A0000}"/>
    <cellStyle name="T_DU AN TKQH VA CHUAN BI DAU TU NAM 2007 sua ngay 9-11_KH XDCB_2008 lan 2 sua ngay 10-11_KH TPCP vung TNB (03-1-2012) 2 2 4 3" xfId="38185" xr:uid="{00000000-0005-0000-0000-0000B07A0000}"/>
    <cellStyle name="T_DU AN TKQH VA CHUAN BI DAU TU NAM 2007 sua ngay 9-11_KH XDCB_2008 lan 2 sua ngay 10-11_KH TPCP vung TNB (03-1-2012) 2 2 5" xfId="16238" xr:uid="{00000000-0005-0000-0000-0000B17A0000}"/>
    <cellStyle name="T_DU AN TKQH VA CHUAN BI DAU TU NAM 2007 sua ngay 9-11_KH XDCB_2008 lan 2 sua ngay 10-11_KH TPCP vung TNB (03-1-2012) 2 2 5 2" xfId="38187" xr:uid="{00000000-0005-0000-0000-0000B27A0000}"/>
    <cellStyle name="T_DU AN TKQH VA CHUAN BI DAU TU NAM 2007 sua ngay 9-11_KH XDCB_2008 lan 2 sua ngay 10-11_KH TPCP vung TNB (03-1-2012) 2 2 6" xfId="38176" xr:uid="{00000000-0005-0000-0000-0000B37A0000}"/>
    <cellStyle name="T_DU AN TKQH VA CHUAN BI DAU TU NAM 2007 sua ngay 9-11_KH XDCB_2008 lan 2 sua ngay 10-11_KH TPCP vung TNB (03-1-2012) 2 3" xfId="11910" xr:uid="{00000000-0005-0000-0000-0000B47A0000}"/>
    <cellStyle name="T_DU AN TKQH VA CHUAN BI DAU TU NAM 2007 sua ngay 9-11_KH XDCB_2008 lan 2 sua ngay 10-11_KH TPCP vung TNB (03-1-2012) 2 3 2" xfId="11911" xr:uid="{00000000-0005-0000-0000-0000B57A0000}"/>
    <cellStyle name="T_DU AN TKQH VA CHUAN BI DAU TU NAM 2007 sua ngay 9-11_KH XDCB_2008 lan 2 sua ngay 10-11_KH TPCP vung TNB (03-1-2012) 2 3 2 2" xfId="21096" xr:uid="{00000000-0005-0000-0000-0000B67A0000}"/>
    <cellStyle name="T_DU AN TKQH VA CHUAN BI DAU TU NAM 2007 sua ngay 9-11_KH XDCB_2008 lan 2 sua ngay 10-11_KH TPCP vung TNB (03-1-2012) 2 3 2 2 2" xfId="38190" xr:uid="{00000000-0005-0000-0000-0000B77A0000}"/>
    <cellStyle name="T_DU AN TKQH VA CHUAN BI DAU TU NAM 2007 sua ngay 9-11_KH XDCB_2008 lan 2 sua ngay 10-11_KH TPCP vung TNB (03-1-2012) 2 3 2 3" xfId="38189" xr:uid="{00000000-0005-0000-0000-0000B87A0000}"/>
    <cellStyle name="T_DU AN TKQH VA CHUAN BI DAU TU NAM 2007 sua ngay 9-11_KH XDCB_2008 lan 2 sua ngay 10-11_KH TPCP vung TNB (03-1-2012) 2 3 3" xfId="11912" xr:uid="{00000000-0005-0000-0000-0000B97A0000}"/>
    <cellStyle name="T_DU AN TKQH VA CHUAN BI DAU TU NAM 2007 sua ngay 9-11_KH XDCB_2008 lan 2 sua ngay 10-11_KH TPCP vung TNB (03-1-2012) 2 3 3 2" xfId="21097" xr:uid="{00000000-0005-0000-0000-0000BA7A0000}"/>
    <cellStyle name="T_DU AN TKQH VA CHUAN BI DAU TU NAM 2007 sua ngay 9-11_KH XDCB_2008 lan 2 sua ngay 10-11_KH TPCP vung TNB (03-1-2012) 2 3 3 2 2" xfId="38192" xr:uid="{00000000-0005-0000-0000-0000BB7A0000}"/>
    <cellStyle name="T_DU AN TKQH VA CHUAN BI DAU TU NAM 2007 sua ngay 9-11_KH XDCB_2008 lan 2 sua ngay 10-11_KH TPCP vung TNB (03-1-2012) 2 3 3 3" xfId="38191" xr:uid="{00000000-0005-0000-0000-0000BC7A0000}"/>
    <cellStyle name="T_DU AN TKQH VA CHUAN BI DAU TU NAM 2007 sua ngay 9-11_KH XDCB_2008 lan 2 sua ngay 10-11_KH TPCP vung TNB (03-1-2012) 2 3 4" xfId="21095" xr:uid="{00000000-0005-0000-0000-0000BD7A0000}"/>
    <cellStyle name="T_DU AN TKQH VA CHUAN BI DAU TU NAM 2007 sua ngay 9-11_KH XDCB_2008 lan 2 sua ngay 10-11_KH TPCP vung TNB (03-1-2012) 2 3 4 2" xfId="38193" xr:uid="{00000000-0005-0000-0000-0000BE7A0000}"/>
    <cellStyle name="T_DU AN TKQH VA CHUAN BI DAU TU NAM 2007 sua ngay 9-11_KH XDCB_2008 lan 2 sua ngay 10-11_KH TPCP vung TNB (03-1-2012) 2 3 5" xfId="38188" xr:uid="{00000000-0005-0000-0000-0000BF7A0000}"/>
    <cellStyle name="T_DU AN TKQH VA CHUAN BI DAU TU NAM 2007 sua ngay 9-11_KH XDCB_2008 lan 2 sua ngay 10-11_KH TPCP vung TNB (03-1-2012) 2 4" xfId="11913" xr:uid="{00000000-0005-0000-0000-0000C07A0000}"/>
    <cellStyle name="T_DU AN TKQH VA CHUAN BI DAU TU NAM 2007 sua ngay 9-11_KH XDCB_2008 lan 2 sua ngay 10-11_KH TPCP vung TNB (03-1-2012) 2 4 2" xfId="11914" xr:uid="{00000000-0005-0000-0000-0000C17A0000}"/>
    <cellStyle name="T_DU AN TKQH VA CHUAN BI DAU TU NAM 2007 sua ngay 9-11_KH XDCB_2008 lan 2 sua ngay 10-11_KH TPCP vung TNB (03-1-2012) 2 4 2 2" xfId="21099" xr:uid="{00000000-0005-0000-0000-0000C27A0000}"/>
    <cellStyle name="T_DU AN TKQH VA CHUAN BI DAU TU NAM 2007 sua ngay 9-11_KH XDCB_2008 lan 2 sua ngay 10-11_KH TPCP vung TNB (03-1-2012) 2 4 2 2 2" xfId="38196" xr:uid="{00000000-0005-0000-0000-0000C37A0000}"/>
    <cellStyle name="T_DU AN TKQH VA CHUAN BI DAU TU NAM 2007 sua ngay 9-11_KH XDCB_2008 lan 2 sua ngay 10-11_KH TPCP vung TNB (03-1-2012) 2 4 2 3" xfId="38195" xr:uid="{00000000-0005-0000-0000-0000C47A0000}"/>
    <cellStyle name="T_DU AN TKQH VA CHUAN BI DAU TU NAM 2007 sua ngay 9-11_KH XDCB_2008 lan 2 sua ngay 10-11_KH TPCP vung TNB (03-1-2012) 2 4 3" xfId="21098" xr:uid="{00000000-0005-0000-0000-0000C57A0000}"/>
    <cellStyle name="T_DU AN TKQH VA CHUAN BI DAU TU NAM 2007 sua ngay 9-11_KH XDCB_2008 lan 2 sua ngay 10-11_KH TPCP vung TNB (03-1-2012) 2 4 3 2" xfId="38197" xr:uid="{00000000-0005-0000-0000-0000C67A0000}"/>
    <cellStyle name="T_DU AN TKQH VA CHUAN BI DAU TU NAM 2007 sua ngay 9-11_KH XDCB_2008 lan 2 sua ngay 10-11_KH TPCP vung TNB (03-1-2012) 2 4 4" xfId="38194" xr:uid="{00000000-0005-0000-0000-0000C77A0000}"/>
    <cellStyle name="T_DU AN TKQH VA CHUAN BI DAU TU NAM 2007 sua ngay 9-11_KH XDCB_2008 lan 2 sua ngay 10-11_KH TPCP vung TNB (03-1-2012) 2 5" xfId="11916" xr:uid="{00000000-0005-0000-0000-0000C87A0000}"/>
    <cellStyle name="T_DU AN TKQH VA CHUAN BI DAU TU NAM 2007 sua ngay 9-11_KH XDCB_2008 lan 2 sua ngay 10-11_KH TPCP vung TNB (03-1-2012) 2 5 2" xfId="21101" xr:uid="{00000000-0005-0000-0000-0000C97A0000}"/>
    <cellStyle name="T_DU AN TKQH VA CHUAN BI DAU TU NAM 2007 sua ngay 9-11_KH XDCB_2008 lan 2 sua ngay 10-11_KH TPCP vung TNB (03-1-2012) 2 5 2 2" xfId="38199" xr:uid="{00000000-0005-0000-0000-0000CA7A0000}"/>
    <cellStyle name="T_DU AN TKQH VA CHUAN BI DAU TU NAM 2007 sua ngay 9-11_KH XDCB_2008 lan 2 sua ngay 10-11_KH TPCP vung TNB (03-1-2012) 2 5 3" xfId="38198" xr:uid="{00000000-0005-0000-0000-0000CB7A0000}"/>
    <cellStyle name="T_DU AN TKQH VA CHUAN BI DAU TU NAM 2007 sua ngay 9-11_KH XDCB_2008 lan 2 sua ngay 10-11_KH TPCP vung TNB (03-1-2012) 2 6" xfId="11917" xr:uid="{00000000-0005-0000-0000-0000CC7A0000}"/>
    <cellStyle name="T_DU AN TKQH VA CHUAN BI DAU TU NAM 2007 sua ngay 9-11_KH XDCB_2008 lan 2 sua ngay 10-11_KH TPCP vung TNB (03-1-2012) 2 6 2" xfId="21102" xr:uid="{00000000-0005-0000-0000-0000CD7A0000}"/>
    <cellStyle name="T_DU AN TKQH VA CHUAN BI DAU TU NAM 2007 sua ngay 9-11_KH XDCB_2008 lan 2 sua ngay 10-11_KH TPCP vung TNB (03-1-2012) 2 6 2 2" xfId="38201" xr:uid="{00000000-0005-0000-0000-0000CE7A0000}"/>
    <cellStyle name="T_DU AN TKQH VA CHUAN BI DAU TU NAM 2007 sua ngay 9-11_KH XDCB_2008 lan 2 sua ngay 10-11_KH TPCP vung TNB (03-1-2012) 2 6 3" xfId="38200" xr:uid="{00000000-0005-0000-0000-0000CF7A0000}"/>
    <cellStyle name="T_DU AN TKQH VA CHUAN BI DAU TU NAM 2007 sua ngay 9-11_KH XDCB_2008 lan 2 sua ngay 10-11_KH TPCP vung TNB (03-1-2012) 2 7" xfId="17977" xr:uid="{00000000-0005-0000-0000-0000D07A0000}"/>
    <cellStyle name="T_DU AN TKQH VA CHUAN BI DAU TU NAM 2007 sua ngay 9-11_KH XDCB_2008 lan 2 sua ngay 10-11_KH TPCP vung TNB (03-1-2012) 2 7 2" xfId="38202" xr:uid="{00000000-0005-0000-0000-0000D17A0000}"/>
    <cellStyle name="T_DU AN TKQH VA CHUAN BI DAU TU NAM 2007 sua ngay 9-11_KH XDCB_2008 lan 2 sua ngay 10-11_KH TPCP vung TNB (03-1-2012) 2 8" xfId="38175" xr:uid="{00000000-0005-0000-0000-0000D27A0000}"/>
    <cellStyle name="T_DU AN TKQH VA CHUAN BI DAU TU NAM 2007 sua ngay 9-11_KH XDCB_2008 lan 2 sua ngay 10-11_KH TPCP vung TNB (03-1-2012) 3" xfId="7584" xr:uid="{00000000-0005-0000-0000-0000D37A0000}"/>
    <cellStyle name="T_DU AN TKQH VA CHUAN BI DAU TU NAM 2007 sua ngay 9-11_KH XDCB_2008 lan 2 sua ngay 10-11_KH TPCP vung TNB (03-1-2012) 3 2" xfId="9712" xr:uid="{00000000-0005-0000-0000-0000D47A0000}"/>
    <cellStyle name="T_DU AN TKQH VA CHUAN BI DAU TU NAM 2007 sua ngay 9-11_KH XDCB_2008 lan 2 sua ngay 10-11_KH TPCP vung TNB (03-1-2012) 3 2 2" xfId="11918" xr:uid="{00000000-0005-0000-0000-0000D57A0000}"/>
    <cellStyle name="T_DU AN TKQH VA CHUAN BI DAU TU NAM 2007 sua ngay 9-11_KH XDCB_2008 lan 2 sua ngay 10-11_KH TPCP vung TNB (03-1-2012) 3 2 2 2" xfId="21103" xr:uid="{00000000-0005-0000-0000-0000D67A0000}"/>
    <cellStyle name="T_DU AN TKQH VA CHUAN BI DAU TU NAM 2007 sua ngay 9-11_KH XDCB_2008 lan 2 sua ngay 10-11_KH TPCP vung TNB (03-1-2012) 3 2 2 2 2" xfId="38206" xr:uid="{00000000-0005-0000-0000-0000D77A0000}"/>
    <cellStyle name="T_DU AN TKQH VA CHUAN BI DAU TU NAM 2007 sua ngay 9-11_KH XDCB_2008 lan 2 sua ngay 10-11_KH TPCP vung TNB (03-1-2012) 3 2 2 3" xfId="38205" xr:uid="{00000000-0005-0000-0000-0000D87A0000}"/>
    <cellStyle name="T_DU AN TKQH VA CHUAN BI DAU TU NAM 2007 sua ngay 9-11_KH XDCB_2008 lan 2 sua ngay 10-11_KH TPCP vung TNB (03-1-2012) 3 2 3" xfId="11919" xr:uid="{00000000-0005-0000-0000-0000D97A0000}"/>
    <cellStyle name="T_DU AN TKQH VA CHUAN BI DAU TU NAM 2007 sua ngay 9-11_KH XDCB_2008 lan 2 sua ngay 10-11_KH TPCP vung TNB (03-1-2012) 3 2 3 2" xfId="21104" xr:uid="{00000000-0005-0000-0000-0000DA7A0000}"/>
    <cellStyle name="T_DU AN TKQH VA CHUAN BI DAU TU NAM 2007 sua ngay 9-11_KH XDCB_2008 lan 2 sua ngay 10-11_KH TPCP vung TNB (03-1-2012) 3 2 3 2 2" xfId="38208" xr:uid="{00000000-0005-0000-0000-0000DB7A0000}"/>
    <cellStyle name="T_DU AN TKQH VA CHUAN BI DAU TU NAM 2007 sua ngay 9-11_KH XDCB_2008 lan 2 sua ngay 10-11_KH TPCP vung TNB (03-1-2012) 3 2 3 3" xfId="38207" xr:uid="{00000000-0005-0000-0000-0000DC7A0000}"/>
    <cellStyle name="T_DU AN TKQH VA CHUAN BI DAU TU NAM 2007 sua ngay 9-11_KH XDCB_2008 lan 2 sua ngay 10-11_KH TPCP vung TNB (03-1-2012) 3 2 4" xfId="18998" xr:uid="{00000000-0005-0000-0000-0000DD7A0000}"/>
    <cellStyle name="T_DU AN TKQH VA CHUAN BI DAU TU NAM 2007 sua ngay 9-11_KH XDCB_2008 lan 2 sua ngay 10-11_KH TPCP vung TNB (03-1-2012) 3 2 4 2" xfId="38209" xr:uid="{00000000-0005-0000-0000-0000DE7A0000}"/>
    <cellStyle name="T_DU AN TKQH VA CHUAN BI DAU TU NAM 2007 sua ngay 9-11_KH XDCB_2008 lan 2 sua ngay 10-11_KH TPCP vung TNB (03-1-2012) 3 2 5" xfId="38204" xr:uid="{00000000-0005-0000-0000-0000DF7A0000}"/>
    <cellStyle name="T_DU AN TKQH VA CHUAN BI DAU TU NAM 2007 sua ngay 9-11_KH XDCB_2008 lan 2 sua ngay 10-11_KH TPCP vung TNB (03-1-2012) 3 3" xfId="11920" xr:uid="{00000000-0005-0000-0000-0000E07A0000}"/>
    <cellStyle name="T_DU AN TKQH VA CHUAN BI DAU TU NAM 2007 sua ngay 9-11_KH XDCB_2008 lan 2 sua ngay 10-11_KH TPCP vung TNB (03-1-2012) 3 3 2" xfId="21105" xr:uid="{00000000-0005-0000-0000-0000E17A0000}"/>
    <cellStyle name="T_DU AN TKQH VA CHUAN BI DAU TU NAM 2007 sua ngay 9-11_KH XDCB_2008 lan 2 sua ngay 10-11_KH TPCP vung TNB (03-1-2012) 3 3 2 2" xfId="38211" xr:uid="{00000000-0005-0000-0000-0000E27A0000}"/>
    <cellStyle name="T_DU AN TKQH VA CHUAN BI DAU TU NAM 2007 sua ngay 9-11_KH XDCB_2008 lan 2 sua ngay 10-11_KH TPCP vung TNB (03-1-2012) 3 3 3" xfId="38210" xr:uid="{00000000-0005-0000-0000-0000E37A0000}"/>
    <cellStyle name="T_DU AN TKQH VA CHUAN BI DAU TU NAM 2007 sua ngay 9-11_KH XDCB_2008 lan 2 sua ngay 10-11_KH TPCP vung TNB (03-1-2012) 3 4" xfId="11921" xr:uid="{00000000-0005-0000-0000-0000E47A0000}"/>
    <cellStyle name="T_DU AN TKQH VA CHUAN BI DAU TU NAM 2007 sua ngay 9-11_KH XDCB_2008 lan 2 sua ngay 10-11_KH TPCP vung TNB (03-1-2012) 3 4 2" xfId="21106" xr:uid="{00000000-0005-0000-0000-0000E57A0000}"/>
    <cellStyle name="T_DU AN TKQH VA CHUAN BI DAU TU NAM 2007 sua ngay 9-11_KH XDCB_2008 lan 2 sua ngay 10-11_KH TPCP vung TNB (03-1-2012) 3 4 2 2" xfId="38213" xr:uid="{00000000-0005-0000-0000-0000E67A0000}"/>
    <cellStyle name="T_DU AN TKQH VA CHUAN BI DAU TU NAM 2007 sua ngay 9-11_KH XDCB_2008 lan 2 sua ngay 10-11_KH TPCP vung TNB (03-1-2012) 3 4 3" xfId="38212" xr:uid="{00000000-0005-0000-0000-0000E77A0000}"/>
    <cellStyle name="T_DU AN TKQH VA CHUAN BI DAU TU NAM 2007 sua ngay 9-11_KH XDCB_2008 lan 2 sua ngay 10-11_KH TPCP vung TNB (03-1-2012) 3 5" xfId="17979" xr:uid="{00000000-0005-0000-0000-0000E87A0000}"/>
    <cellStyle name="T_DU AN TKQH VA CHUAN BI DAU TU NAM 2007 sua ngay 9-11_KH XDCB_2008 lan 2 sua ngay 10-11_KH TPCP vung TNB (03-1-2012) 3 5 2" xfId="38214" xr:uid="{00000000-0005-0000-0000-0000E97A0000}"/>
    <cellStyle name="T_DU AN TKQH VA CHUAN BI DAU TU NAM 2007 sua ngay 9-11_KH XDCB_2008 lan 2 sua ngay 10-11_KH TPCP vung TNB (03-1-2012) 3 6" xfId="38203" xr:uid="{00000000-0005-0000-0000-0000EA7A0000}"/>
    <cellStyle name="T_DU AN TKQH VA CHUAN BI DAU TU NAM 2007 sua ngay 9-11_KH XDCB_2008 lan 2 sua ngay 10-11_KH TPCP vung TNB (03-1-2012) 4" xfId="11922" xr:uid="{00000000-0005-0000-0000-0000EB7A0000}"/>
    <cellStyle name="T_DU AN TKQH VA CHUAN BI DAU TU NAM 2007 sua ngay 9-11_KH XDCB_2008 lan 2 sua ngay 10-11_KH TPCP vung TNB (03-1-2012) 4 2" xfId="2749" xr:uid="{00000000-0005-0000-0000-0000EC7A0000}"/>
    <cellStyle name="T_DU AN TKQH VA CHUAN BI DAU TU NAM 2007 sua ngay 9-11_KH XDCB_2008 lan 2 sua ngay 10-11_KH TPCP vung TNB (03-1-2012) 4 2 2" xfId="16158" xr:uid="{00000000-0005-0000-0000-0000ED7A0000}"/>
    <cellStyle name="T_DU AN TKQH VA CHUAN BI DAU TU NAM 2007 sua ngay 9-11_KH XDCB_2008 lan 2 sua ngay 10-11_KH TPCP vung TNB (03-1-2012) 4 2 2 2" xfId="38217" xr:uid="{00000000-0005-0000-0000-0000EE7A0000}"/>
    <cellStyle name="T_DU AN TKQH VA CHUAN BI DAU TU NAM 2007 sua ngay 9-11_KH XDCB_2008 lan 2 sua ngay 10-11_KH TPCP vung TNB (03-1-2012) 4 2 3" xfId="38216" xr:uid="{00000000-0005-0000-0000-0000EF7A0000}"/>
    <cellStyle name="T_DU AN TKQH VA CHUAN BI DAU TU NAM 2007 sua ngay 9-11_KH XDCB_2008 lan 2 sua ngay 10-11_KH TPCP vung TNB (03-1-2012) 4 3" xfId="11924" xr:uid="{00000000-0005-0000-0000-0000F07A0000}"/>
    <cellStyle name="T_DU AN TKQH VA CHUAN BI DAU TU NAM 2007 sua ngay 9-11_KH XDCB_2008 lan 2 sua ngay 10-11_KH TPCP vung TNB (03-1-2012) 4 3 2" xfId="21109" xr:uid="{00000000-0005-0000-0000-0000F17A0000}"/>
    <cellStyle name="T_DU AN TKQH VA CHUAN BI DAU TU NAM 2007 sua ngay 9-11_KH XDCB_2008 lan 2 sua ngay 10-11_KH TPCP vung TNB (03-1-2012) 4 3 2 2" xfId="38219" xr:uid="{00000000-0005-0000-0000-0000F27A0000}"/>
    <cellStyle name="T_DU AN TKQH VA CHUAN BI DAU TU NAM 2007 sua ngay 9-11_KH XDCB_2008 lan 2 sua ngay 10-11_KH TPCP vung TNB (03-1-2012) 4 3 3" xfId="38218" xr:uid="{00000000-0005-0000-0000-0000F37A0000}"/>
    <cellStyle name="T_DU AN TKQH VA CHUAN BI DAU TU NAM 2007 sua ngay 9-11_KH XDCB_2008 lan 2 sua ngay 10-11_KH TPCP vung TNB (03-1-2012) 4 4" xfId="21107" xr:uid="{00000000-0005-0000-0000-0000F47A0000}"/>
    <cellStyle name="T_DU AN TKQH VA CHUAN BI DAU TU NAM 2007 sua ngay 9-11_KH XDCB_2008 lan 2 sua ngay 10-11_KH TPCP vung TNB (03-1-2012) 4 4 2" xfId="38220" xr:uid="{00000000-0005-0000-0000-0000F57A0000}"/>
    <cellStyle name="T_DU AN TKQH VA CHUAN BI DAU TU NAM 2007 sua ngay 9-11_KH XDCB_2008 lan 2 sua ngay 10-11_KH TPCP vung TNB (03-1-2012) 4 5" xfId="38215" xr:uid="{00000000-0005-0000-0000-0000F67A0000}"/>
    <cellStyle name="T_DU AN TKQH VA CHUAN BI DAU TU NAM 2007 sua ngay 9-11_KH XDCB_2008 lan 2 sua ngay 10-11_KH TPCP vung TNB (03-1-2012) 5" xfId="11925" xr:uid="{00000000-0005-0000-0000-0000F77A0000}"/>
    <cellStyle name="T_DU AN TKQH VA CHUAN BI DAU TU NAM 2007 sua ngay 9-11_KH XDCB_2008 lan 2 sua ngay 10-11_KH TPCP vung TNB (03-1-2012) 5 2" xfId="11926" xr:uid="{00000000-0005-0000-0000-0000F87A0000}"/>
    <cellStyle name="T_DU AN TKQH VA CHUAN BI DAU TU NAM 2007 sua ngay 9-11_KH XDCB_2008 lan 2 sua ngay 10-11_KH TPCP vung TNB (03-1-2012) 5 2 2" xfId="21111" xr:uid="{00000000-0005-0000-0000-0000F97A0000}"/>
    <cellStyle name="T_DU AN TKQH VA CHUAN BI DAU TU NAM 2007 sua ngay 9-11_KH XDCB_2008 lan 2 sua ngay 10-11_KH TPCP vung TNB (03-1-2012) 5 2 2 2" xfId="38223" xr:uid="{00000000-0005-0000-0000-0000FA7A0000}"/>
    <cellStyle name="T_DU AN TKQH VA CHUAN BI DAU TU NAM 2007 sua ngay 9-11_KH XDCB_2008 lan 2 sua ngay 10-11_KH TPCP vung TNB (03-1-2012) 5 2 3" xfId="38222" xr:uid="{00000000-0005-0000-0000-0000FB7A0000}"/>
    <cellStyle name="T_DU AN TKQH VA CHUAN BI DAU TU NAM 2007 sua ngay 9-11_KH XDCB_2008 lan 2 sua ngay 10-11_KH TPCP vung TNB (03-1-2012) 5 3" xfId="21110" xr:uid="{00000000-0005-0000-0000-0000FC7A0000}"/>
    <cellStyle name="T_DU AN TKQH VA CHUAN BI DAU TU NAM 2007 sua ngay 9-11_KH XDCB_2008 lan 2 sua ngay 10-11_KH TPCP vung TNB (03-1-2012) 5 3 2" xfId="38224" xr:uid="{00000000-0005-0000-0000-0000FD7A0000}"/>
    <cellStyle name="T_DU AN TKQH VA CHUAN BI DAU TU NAM 2007 sua ngay 9-11_KH XDCB_2008 lan 2 sua ngay 10-11_KH TPCP vung TNB (03-1-2012) 5 4" xfId="38221" xr:uid="{00000000-0005-0000-0000-0000FE7A0000}"/>
    <cellStyle name="T_DU AN TKQH VA CHUAN BI DAU TU NAM 2007 sua ngay 9-11_KH XDCB_2008 lan 2 sua ngay 10-11_KH TPCP vung TNB (03-1-2012) 6" xfId="11927" xr:uid="{00000000-0005-0000-0000-0000FF7A0000}"/>
    <cellStyle name="T_DU AN TKQH VA CHUAN BI DAU TU NAM 2007 sua ngay 9-11_KH XDCB_2008 lan 2 sua ngay 10-11_KH TPCP vung TNB (03-1-2012) 6 2" xfId="21112" xr:uid="{00000000-0005-0000-0000-0000007B0000}"/>
    <cellStyle name="T_DU AN TKQH VA CHUAN BI DAU TU NAM 2007 sua ngay 9-11_KH XDCB_2008 lan 2 sua ngay 10-11_KH TPCP vung TNB (03-1-2012) 6 2 2" xfId="38226" xr:uid="{00000000-0005-0000-0000-0000017B0000}"/>
    <cellStyle name="T_DU AN TKQH VA CHUAN BI DAU TU NAM 2007 sua ngay 9-11_KH XDCB_2008 lan 2 sua ngay 10-11_KH TPCP vung TNB (03-1-2012) 6 3" xfId="38225" xr:uid="{00000000-0005-0000-0000-0000027B0000}"/>
    <cellStyle name="T_DU AN TKQH VA CHUAN BI DAU TU NAM 2007 sua ngay 9-11_KH XDCB_2008 lan 2 sua ngay 10-11_KH TPCP vung TNB (03-1-2012) 7" xfId="10350" xr:uid="{00000000-0005-0000-0000-0000037B0000}"/>
    <cellStyle name="T_DU AN TKQH VA CHUAN BI DAU TU NAM 2007 sua ngay 9-11_KH XDCB_2008 lan 2 sua ngay 10-11_KH TPCP vung TNB (03-1-2012) 7 2" xfId="19608" xr:uid="{00000000-0005-0000-0000-0000047B0000}"/>
    <cellStyle name="T_DU AN TKQH VA CHUAN BI DAU TU NAM 2007 sua ngay 9-11_KH XDCB_2008 lan 2 sua ngay 10-11_KH TPCP vung TNB (03-1-2012) 7 2 2" xfId="38228" xr:uid="{00000000-0005-0000-0000-0000057B0000}"/>
    <cellStyle name="T_DU AN TKQH VA CHUAN BI DAU TU NAM 2007 sua ngay 9-11_KH XDCB_2008 lan 2 sua ngay 10-11_KH TPCP vung TNB (03-1-2012) 7 3" xfId="38227" xr:uid="{00000000-0005-0000-0000-0000067B0000}"/>
    <cellStyle name="T_DU AN TKQH VA CHUAN BI DAU TU NAM 2007 sua ngay 9-11_KH XDCB_2008 lan 2 sua ngay 10-11_KH TPCP vung TNB (03-1-2012) 8" xfId="19415" xr:uid="{00000000-0005-0000-0000-0000077B0000}"/>
    <cellStyle name="T_DU AN TKQH VA CHUAN BI DAU TU NAM 2007 sua ngay 9-11_KH XDCB_2008 lan 2 sua ngay 10-11_KH TPCP vung TNB (03-1-2012) 8 2" xfId="38229" xr:uid="{00000000-0005-0000-0000-0000087B0000}"/>
    <cellStyle name="T_DU AN TKQH VA CHUAN BI DAU TU NAM 2007 sua ngay 9-11_KH XDCB_2008 lan 2 sua ngay 10-11_KH TPCP vung TNB (03-1-2012) 9" xfId="38174" xr:uid="{00000000-0005-0000-0000-0000097B0000}"/>
    <cellStyle name="T_du toan dieu chinh  20-8-2006" xfId="11928" xr:uid="{00000000-0005-0000-0000-00000A7B0000}"/>
    <cellStyle name="T_du toan dieu chinh  20-8-2006 2" xfId="7423" xr:uid="{00000000-0005-0000-0000-00000B7B0000}"/>
    <cellStyle name="T_du toan dieu chinh  20-8-2006 2 2" xfId="7426" xr:uid="{00000000-0005-0000-0000-00000C7B0000}"/>
    <cellStyle name="T_du toan dieu chinh  20-8-2006 2 2 2" xfId="7428" xr:uid="{00000000-0005-0000-0000-00000D7B0000}"/>
    <cellStyle name="T_du toan dieu chinh  20-8-2006 2 2 2 2" xfId="7430" xr:uid="{00000000-0005-0000-0000-00000E7B0000}"/>
    <cellStyle name="T_du toan dieu chinh  20-8-2006 2 2 2 2 2" xfId="17913" xr:uid="{00000000-0005-0000-0000-00000F7B0000}"/>
    <cellStyle name="T_du toan dieu chinh  20-8-2006 2 2 2 2 2 2" xfId="38235" xr:uid="{00000000-0005-0000-0000-0000107B0000}"/>
    <cellStyle name="T_du toan dieu chinh  20-8-2006 2 2 2 2 3" xfId="38234" xr:uid="{00000000-0005-0000-0000-0000117B0000}"/>
    <cellStyle name="T_du toan dieu chinh  20-8-2006 2 2 2 3" xfId="7435" xr:uid="{00000000-0005-0000-0000-0000127B0000}"/>
    <cellStyle name="T_du toan dieu chinh  20-8-2006 2 2 2 3 2" xfId="17915" xr:uid="{00000000-0005-0000-0000-0000137B0000}"/>
    <cellStyle name="T_du toan dieu chinh  20-8-2006 2 2 2 3 2 2" xfId="38237" xr:uid="{00000000-0005-0000-0000-0000147B0000}"/>
    <cellStyle name="T_du toan dieu chinh  20-8-2006 2 2 2 3 3" xfId="38236" xr:uid="{00000000-0005-0000-0000-0000157B0000}"/>
    <cellStyle name="T_du toan dieu chinh  20-8-2006 2 2 2 4" xfId="17912" xr:uid="{00000000-0005-0000-0000-0000167B0000}"/>
    <cellStyle name="T_du toan dieu chinh  20-8-2006 2 2 2 4 2" xfId="38238" xr:uid="{00000000-0005-0000-0000-0000177B0000}"/>
    <cellStyle name="T_du toan dieu chinh  20-8-2006 2 2 2 5" xfId="38233" xr:uid="{00000000-0005-0000-0000-0000187B0000}"/>
    <cellStyle name="T_du toan dieu chinh  20-8-2006 2 2 3" xfId="7437" xr:uid="{00000000-0005-0000-0000-0000197B0000}"/>
    <cellStyle name="T_du toan dieu chinh  20-8-2006 2 2 3 2" xfId="17916" xr:uid="{00000000-0005-0000-0000-00001A7B0000}"/>
    <cellStyle name="T_du toan dieu chinh  20-8-2006 2 2 3 2 2" xfId="38240" xr:uid="{00000000-0005-0000-0000-00001B7B0000}"/>
    <cellStyle name="T_du toan dieu chinh  20-8-2006 2 2 3 3" xfId="38239" xr:uid="{00000000-0005-0000-0000-00001C7B0000}"/>
    <cellStyle name="T_du toan dieu chinh  20-8-2006 2 2 4" xfId="7439" xr:uid="{00000000-0005-0000-0000-00001D7B0000}"/>
    <cellStyle name="T_du toan dieu chinh  20-8-2006 2 2 4 2" xfId="17917" xr:uid="{00000000-0005-0000-0000-00001E7B0000}"/>
    <cellStyle name="T_du toan dieu chinh  20-8-2006 2 2 4 2 2" xfId="38242" xr:uid="{00000000-0005-0000-0000-00001F7B0000}"/>
    <cellStyle name="T_du toan dieu chinh  20-8-2006 2 2 4 3" xfId="38241" xr:uid="{00000000-0005-0000-0000-0000207B0000}"/>
    <cellStyle name="T_du toan dieu chinh  20-8-2006 2 2 5" xfId="17911" xr:uid="{00000000-0005-0000-0000-0000217B0000}"/>
    <cellStyle name="T_du toan dieu chinh  20-8-2006 2 2 5 2" xfId="38243" xr:uid="{00000000-0005-0000-0000-0000227B0000}"/>
    <cellStyle name="T_du toan dieu chinh  20-8-2006 2 2 6" xfId="38232" xr:uid="{00000000-0005-0000-0000-0000237B0000}"/>
    <cellStyle name="T_du toan dieu chinh  20-8-2006 2 3" xfId="7441" xr:uid="{00000000-0005-0000-0000-0000247B0000}"/>
    <cellStyle name="T_du toan dieu chinh  20-8-2006 2 3 2" xfId="7443" xr:uid="{00000000-0005-0000-0000-0000257B0000}"/>
    <cellStyle name="T_du toan dieu chinh  20-8-2006 2 3 2 2" xfId="17919" xr:uid="{00000000-0005-0000-0000-0000267B0000}"/>
    <cellStyle name="T_du toan dieu chinh  20-8-2006 2 3 2 2 2" xfId="38246" xr:uid="{00000000-0005-0000-0000-0000277B0000}"/>
    <cellStyle name="T_du toan dieu chinh  20-8-2006 2 3 2 3" xfId="38245" xr:uid="{00000000-0005-0000-0000-0000287B0000}"/>
    <cellStyle name="T_du toan dieu chinh  20-8-2006 2 3 3" xfId="7446" xr:uid="{00000000-0005-0000-0000-0000297B0000}"/>
    <cellStyle name="T_du toan dieu chinh  20-8-2006 2 3 3 2" xfId="17920" xr:uid="{00000000-0005-0000-0000-00002A7B0000}"/>
    <cellStyle name="T_du toan dieu chinh  20-8-2006 2 3 3 2 2" xfId="38248" xr:uid="{00000000-0005-0000-0000-00002B7B0000}"/>
    <cellStyle name="T_du toan dieu chinh  20-8-2006 2 3 3 3" xfId="38247" xr:uid="{00000000-0005-0000-0000-00002C7B0000}"/>
    <cellStyle name="T_du toan dieu chinh  20-8-2006 2 3 4" xfId="17918" xr:uid="{00000000-0005-0000-0000-00002D7B0000}"/>
    <cellStyle name="T_du toan dieu chinh  20-8-2006 2 3 4 2" xfId="38249" xr:uid="{00000000-0005-0000-0000-00002E7B0000}"/>
    <cellStyle name="T_du toan dieu chinh  20-8-2006 2 3 5" xfId="38244" xr:uid="{00000000-0005-0000-0000-00002F7B0000}"/>
    <cellStyle name="T_du toan dieu chinh  20-8-2006 2 4" xfId="7448" xr:uid="{00000000-0005-0000-0000-0000307B0000}"/>
    <cellStyle name="T_du toan dieu chinh  20-8-2006 2 4 2" xfId="7452" xr:uid="{00000000-0005-0000-0000-0000317B0000}"/>
    <cellStyle name="T_du toan dieu chinh  20-8-2006 2 4 2 2" xfId="17924" xr:uid="{00000000-0005-0000-0000-0000327B0000}"/>
    <cellStyle name="T_du toan dieu chinh  20-8-2006 2 4 2 2 2" xfId="38252" xr:uid="{00000000-0005-0000-0000-0000337B0000}"/>
    <cellStyle name="T_du toan dieu chinh  20-8-2006 2 4 2 3" xfId="38251" xr:uid="{00000000-0005-0000-0000-0000347B0000}"/>
    <cellStyle name="T_du toan dieu chinh  20-8-2006 2 4 3" xfId="17921" xr:uid="{00000000-0005-0000-0000-0000357B0000}"/>
    <cellStyle name="T_du toan dieu chinh  20-8-2006 2 4 3 2" xfId="38253" xr:uid="{00000000-0005-0000-0000-0000367B0000}"/>
    <cellStyle name="T_du toan dieu chinh  20-8-2006 2 4 4" xfId="38250" xr:uid="{00000000-0005-0000-0000-0000377B0000}"/>
    <cellStyle name="T_du toan dieu chinh  20-8-2006 2 5" xfId="7456" xr:uid="{00000000-0005-0000-0000-0000387B0000}"/>
    <cellStyle name="T_du toan dieu chinh  20-8-2006 2 5 2" xfId="17926" xr:uid="{00000000-0005-0000-0000-0000397B0000}"/>
    <cellStyle name="T_du toan dieu chinh  20-8-2006 2 5 2 2" xfId="38255" xr:uid="{00000000-0005-0000-0000-00003A7B0000}"/>
    <cellStyle name="T_du toan dieu chinh  20-8-2006 2 5 3" xfId="38254" xr:uid="{00000000-0005-0000-0000-00003B7B0000}"/>
    <cellStyle name="T_du toan dieu chinh  20-8-2006 2 6" xfId="11929" xr:uid="{00000000-0005-0000-0000-00003C7B0000}"/>
    <cellStyle name="T_du toan dieu chinh  20-8-2006 2 6 2" xfId="21114" xr:uid="{00000000-0005-0000-0000-00003D7B0000}"/>
    <cellStyle name="T_du toan dieu chinh  20-8-2006 2 6 2 2" xfId="38257" xr:uid="{00000000-0005-0000-0000-00003E7B0000}"/>
    <cellStyle name="T_du toan dieu chinh  20-8-2006 2 6 3" xfId="38256" xr:uid="{00000000-0005-0000-0000-00003F7B0000}"/>
    <cellStyle name="T_du toan dieu chinh  20-8-2006 2 7" xfId="17909" xr:uid="{00000000-0005-0000-0000-0000407B0000}"/>
    <cellStyle name="T_du toan dieu chinh  20-8-2006 2 7 2" xfId="38258" xr:uid="{00000000-0005-0000-0000-0000417B0000}"/>
    <cellStyle name="T_du toan dieu chinh  20-8-2006 2 8" xfId="38231" xr:uid="{00000000-0005-0000-0000-0000427B0000}"/>
    <cellStyle name="T_du toan dieu chinh  20-8-2006 3" xfId="7458" xr:uid="{00000000-0005-0000-0000-0000437B0000}"/>
    <cellStyle name="T_du toan dieu chinh  20-8-2006 3 2" xfId="7460" xr:uid="{00000000-0005-0000-0000-0000447B0000}"/>
    <cellStyle name="T_du toan dieu chinh  20-8-2006 3 2 2" xfId="7462" xr:uid="{00000000-0005-0000-0000-0000457B0000}"/>
    <cellStyle name="T_du toan dieu chinh  20-8-2006 3 2 2 2" xfId="17929" xr:uid="{00000000-0005-0000-0000-0000467B0000}"/>
    <cellStyle name="T_du toan dieu chinh  20-8-2006 3 2 2 2 2" xfId="38262" xr:uid="{00000000-0005-0000-0000-0000477B0000}"/>
    <cellStyle name="T_du toan dieu chinh  20-8-2006 3 2 2 3" xfId="38261" xr:uid="{00000000-0005-0000-0000-0000487B0000}"/>
    <cellStyle name="T_du toan dieu chinh  20-8-2006 3 2 3" xfId="11930" xr:uid="{00000000-0005-0000-0000-0000497B0000}"/>
    <cellStyle name="T_du toan dieu chinh  20-8-2006 3 2 3 2" xfId="21115" xr:uid="{00000000-0005-0000-0000-00004A7B0000}"/>
    <cellStyle name="T_du toan dieu chinh  20-8-2006 3 2 3 2 2" xfId="38264" xr:uid="{00000000-0005-0000-0000-00004B7B0000}"/>
    <cellStyle name="T_du toan dieu chinh  20-8-2006 3 2 3 3" xfId="38263" xr:uid="{00000000-0005-0000-0000-00004C7B0000}"/>
    <cellStyle name="T_du toan dieu chinh  20-8-2006 3 2 4" xfId="17928" xr:uid="{00000000-0005-0000-0000-00004D7B0000}"/>
    <cellStyle name="T_du toan dieu chinh  20-8-2006 3 2 4 2" xfId="38265" xr:uid="{00000000-0005-0000-0000-00004E7B0000}"/>
    <cellStyle name="T_du toan dieu chinh  20-8-2006 3 2 5" xfId="38260" xr:uid="{00000000-0005-0000-0000-00004F7B0000}"/>
    <cellStyle name="T_du toan dieu chinh  20-8-2006 3 3" xfId="7464" xr:uid="{00000000-0005-0000-0000-0000507B0000}"/>
    <cellStyle name="T_du toan dieu chinh  20-8-2006 3 3 2" xfId="17930" xr:uid="{00000000-0005-0000-0000-0000517B0000}"/>
    <cellStyle name="T_du toan dieu chinh  20-8-2006 3 3 2 2" xfId="38267" xr:uid="{00000000-0005-0000-0000-0000527B0000}"/>
    <cellStyle name="T_du toan dieu chinh  20-8-2006 3 3 3" xfId="38266" xr:uid="{00000000-0005-0000-0000-0000537B0000}"/>
    <cellStyle name="T_du toan dieu chinh  20-8-2006 3 4" xfId="11931" xr:uid="{00000000-0005-0000-0000-0000547B0000}"/>
    <cellStyle name="T_du toan dieu chinh  20-8-2006 3 4 2" xfId="21116" xr:uid="{00000000-0005-0000-0000-0000557B0000}"/>
    <cellStyle name="T_du toan dieu chinh  20-8-2006 3 4 2 2" xfId="38269" xr:uid="{00000000-0005-0000-0000-0000567B0000}"/>
    <cellStyle name="T_du toan dieu chinh  20-8-2006 3 4 3" xfId="38268" xr:uid="{00000000-0005-0000-0000-0000577B0000}"/>
    <cellStyle name="T_du toan dieu chinh  20-8-2006 3 5" xfId="17927" xr:uid="{00000000-0005-0000-0000-0000587B0000}"/>
    <cellStyle name="T_du toan dieu chinh  20-8-2006 3 5 2" xfId="38270" xr:uid="{00000000-0005-0000-0000-0000597B0000}"/>
    <cellStyle name="T_du toan dieu chinh  20-8-2006 3 6" xfId="38259" xr:uid="{00000000-0005-0000-0000-00005A7B0000}"/>
    <cellStyle name="T_du toan dieu chinh  20-8-2006 4" xfId="7466" xr:uid="{00000000-0005-0000-0000-00005B7B0000}"/>
    <cellStyle name="T_du toan dieu chinh  20-8-2006 4 2" xfId="7469" xr:uid="{00000000-0005-0000-0000-00005C7B0000}"/>
    <cellStyle name="T_du toan dieu chinh  20-8-2006 4 2 2" xfId="17933" xr:uid="{00000000-0005-0000-0000-00005D7B0000}"/>
    <cellStyle name="T_du toan dieu chinh  20-8-2006 4 2 2 2" xfId="38273" xr:uid="{00000000-0005-0000-0000-00005E7B0000}"/>
    <cellStyle name="T_du toan dieu chinh  20-8-2006 4 2 3" xfId="38272" xr:uid="{00000000-0005-0000-0000-00005F7B0000}"/>
    <cellStyle name="T_du toan dieu chinh  20-8-2006 4 3" xfId="11932" xr:uid="{00000000-0005-0000-0000-0000607B0000}"/>
    <cellStyle name="T_du toan dieu chinh  20-8-2006 4 3 2" xfId="21117" xr:uid="{00000000-0005-0000-0000-0000617B0000}"/>
    <cellStyle name="T_du toan dieu chinh  20-8-2006 4 3 2 2" xfId="38275" xr:uid="{00000000-0005-0000-0000-0000627B0000}"/>
    <cellStyle name="T_du toan dieu chinh  20-8-2006 4 3 3" xfId="38274" xr:uid="{00000000-0005-0000-0000-0000637B0000}"/>
    <cellStyle name="T_du toan dieu chinh  20-8-2006 4 4" xfId="17931" xr:uid="{00000000-0005-0000-0000-0000647B0000}"/>
    <cellStyle name="T_du toan dieu chinh  20-8-2006 4 4 2" xfId="38276" xr:uid="{00000000-0005-0000-0000-0000657B0000}"/>
    <cellStyle name="T_du toan dieu chinh  20-8-2006 4 5" xfId="38271" xr:uid="{00000000-0005-0000-0000-0000667B0000}"/>
    <cellStyle name="T_du toan dieu chinh  20-8-2006 5" xfId="7261" xr:uid="{00000000-0005-0000-0000-0000677B0000}"/>
    <cellStyle name="T_du toan dieu chinh  20-8-2006 5 2" xfId="7472" xr:uid="{00000000-0005-0000-0000-0000687B0000}"/>
    <cellStyle name="T_du toan dieu chinh  20-8-2006 5 2 2" xfId="17935" xr:uid="{00000000-0005-0000-0000-0000697B0000}"/>
    <cellStyle name="T_du toan dieu chinh  20-8-2006 5 2 2 2" xfId="38279" xr:uid="{00000000-0005-0000-0000-00006A7B0000}"/>
    <cellStyle name="T_du toan dieu chinh  20-8-2006 5 2 3" xfId="38278" xr:uid="{00000000-0005-0000-0000-00006B7B0000}"/>
    <cellStyle name="T_du toan dieu chinh  20-8-2006 5 3" xfId="17834" xr:uid="{00000000-0005-0000-0000-00006C7B0000}"/>
    <cellStyle name="T_du toan dieu chinh  20-8-2006 5 3 2" xfId="38280" xr:uid="{00000000-0005-0000-0000-00006D7B0000}"/>
    <cellStyle name="T_du toan dieu chinh  20-8-2006 5 4" xfId="38277" xr:uid="{00000000-0005-0000-0000-00006E7B0000}"/>
    <cellStyle name="T_du toan dieu chinh  20-8-2006 6" xfId="7264" xr:uid="{00000000-0005-0000-0000-00006F7B0000}"/>
    <cellStyle name="T_du toan dieu chinh  20-8-2006 6 2" xfId="17836" xr:uid="{00000000-0005-0000-0000-0000707B0000}"/>
    <cellStyle name="T_du toan dieu chinh  20-8-2006 6 2 2" xfId="38282" xr:uid="{00000000-0005-0000-0000-0000717B0000}"/>
    <cellStyle name="T_du toan dieu chinh  20-8-2006 6 3" xfId="38281" xr:uid="{00000000-0005-0000-0000-0000727B0000}"/>
    <cellStyle name="T_du toan dieu chinh  20-8-2006 7" xfId="11933" xr:uid="{00000000-0005-0000-0000-0000737B0000}"/>
    <cellStyle name="T_du toan dieu chinh  20-8-2006 7 2" xfId="21118" xr:uid="{00000000-0005-0000-0000-0000747B0000}"/>
    <cellStyle name="T_du toan dieu chinh  20-8-2006 7 2 2" xfId="38284" xr:uid="{00000000-0005-0000-0000-0000757B0000}"/>
    <cellStyle name="T_du toan dieu chinh  20-8-2006 7 3" xfId="38283" xr:uid="{00000000-0005-0000-0000-0000767B0000}"/>
    <cellStyle name="T_du toan dieu chinh  20-8-2006 8" xfId="21113" xr:uid="{00000000-0005-0000-0000-0000777B0000}"/>
    <cellStyle name="T_du toan dieu chinh  20-8-2006 8 2" xfId="38285" xr:uid="{00000000-0005-0000-0000-0000787B0000}"/>
    <cellStyle name="T_du toan dieu chinh  20-8-2006 9" xfId="38230" xr:uid="{00000000-0005-0000-0000-0000797B0000}"/>
    <cellStyle name="T_du toan dieu chinh  20-8-2006_!1 1 bao cao giao KH ve HTCMT vung TNB   12-12-2011" xfId="11934" xr:uid="{00000000-0005-0000-0000-00007A7B0000}"/>
    <cellStyle name="T_du toan dieu chinh  20-8-2006_!1 1 bao cao giao KH ve HTCMT vung TNB   12-12-2011 2" xfId="11935" xr:uid="{00000000-0005-0000-0000-00007B7B0000}"/>
    <cellStyle name="T_du toan dieu chinh  20-8-2006_!1 1 bao cao giao KH ve HTCMT vung TNB   12-12-2011 2 2" xfId="11936" xr:uid="{00000000-0005-0000-0000-00007C7B0000}"/>
    <cellStyle name="T_du toan dieu chinh  20-8-2006_!1 1 bao cao giao KH ve HTCMT vung TNB   12-12-2011 2 2 2" xfId="11937" xr:uid="{00000000-0005-0000-0000-00007D7B0000}"/>
    <cellStyle name="T_du toan dieu chinh  20-8-2006_!1 1 bao cao giao KH ve HTCMT vung TNB   12-12-2011 2 2 2 2" xfId="11939" xr:uid="{00000000-0005-0000-0000-00007E7B0000}"/>
    <cellStyle name="T_du toan dieu chinh  20-8-2006_!1 1 bao cao giao KH ve HTCMT vung TNB   12-12-2011 2 2 2 2 2" xfId="21123" xr:uid="{00000000-0005-0000-0000-00007F7B0000}"/>
    <cellStyle name="T_du toan dieu chinh  20-8-2006_!1 1 bao cao giao KH ve HTCMT vung TNB   12-12-2011 2 2 2 2 2 2" xfId="38291" xr:uid="{00000000-0005-0000-0000-0000807B0000}"/>
    <cellStyle name="T_du toan dieu chinh  20-8-2006_!1 1 bao cao giao KH ve HTCMT vung TNB   12-12-2011 2 2 2 2 3" xfId="38290" xr:uid="{00000000-0005-0000-0000-0000817B0000}"/>
    <cellStyle name="T_du toan dieu chinh  20-8-2006_!1 1 bao cao giao KH ve HTCMT vung TNB   12-12-2011 2 2 2 3" xfId="11940" xr:uid="{00000000-0005-0000-0000-0000827B0000}"/>
    <cellStyle name="T_du toan dieu chinh  20-8-2006_!1 1 bao cao giao KH ve HTCMT vung TNB   12-12-2011 2 2 2 3 2" xfId="21124" xr:uid="{00000000-0005-0000-0000-0000837B0000}"/>
    <cellStyle name="T_du toan dieu chinh  20-8-2006_!1 1 bao cao giao KH ve HTCMT vung TNB   12-12-2011 2 2 2 3 2 2" xfId="38293" xr:uid="{00000000-0005-0000-0000-0000847B0000}"/>
    <cellStyle name="T_du toan dieu chinh  20-8-2006_!1 1 bao cao giao KH ve HTCMT vung TNB   12-12-2011 2 2 2 3 3" xfId="38292" xr:uid="{00000000-0005-0000-0000-0000857B0000}"/>
    <cellStyle name="T_du toan dieu chinh  20-8-2006_!1 1 bao cao giao KH ve HTCMT vung TNB   12-12-2011 2 2 2 4" xfId="21122" xr:uid="{00000000-0005-0000-0000-0000867B0000}"/>
    <cellStyle name="T_du toan dieu chinh  20-8-2006_!1 1 bao cao giao KH ve HTCMT vung TNB   12-12-2011 2 2 2 4 2" xfId="38294" xr:uid="{00000000-0005-0000-0000-0000877B0000}"/>
    <cellStyle name="T_du toan dieu chinh  20-8-2006_!1 1 bao cao giao KH ve HTCMT vung TNB   12-12-2011 2 2 2 5" xfId="38289" xr:uid="{00000000-0005-0000-0000-0000887B0000}"/>
    <cellStyle name="T_du toan dieu chinh  20-8-2006_!1 1 bao cao giao KH ve HTCMT vung TNB   12-12-2011 2 2 3" xfId="11941" xr:uid="{00000000-0005-0000-0000-0000897B0000}"/>
    <cellStyle name="T_du toan dieu chinh  20-8-2006_!1 1 bao cao giao KH ve HTCMT vung TNB   12-12-2011 2 2 3 2" xfId="21125" xr:uid="{00000000-0005-0000-0000-00008A7B0000}"/>
    <cellStyle name="T_du toan dieu chinh  20-8-2006_!1 1 bao cao giao KH ve HTCMT vung TNB   12-12-2011 2 2 3 2 2" xfId="38296" xr:uid="{00000000-0005-0000-0000-00008B7B0000}"/>
    <cellStyle name="T_du toan dieu chinh  20-8-2006_!1 1 bao cao giao KH ve HTCMT vung TNB   12-12-2011 2 2 3 3" xfId="38295" xr:uid="{00000000-0005-0000-0000-00008C7B0000}"/>
    <cellStyle name="T_du toan dieu chinh  20-8-2006_!1 1 bao cao giao KH ve HTCMT vung TNB   12-12-2011 2 2 4" xfId="11943" xr:uid="{00000000-0005-0000-0000-00008D7B0000}"/>
    <cellStyle name="T_du toan dieu chinh  20-8-2006_!1 1 bao cao giao KH ve HTCMT vung TNB   12-12-2011 2 2 4 2" xfId="21126" xr:uid="{00000000-0005-0000-0000-00008E7B0000}"/>
    <cellStyle name="T_du toan dieu chinh  20-8-2006_!1 1 bao cao giao KH ve HTCMT vung TNB   12-12-2011 2 2 4 2 2" xfId="38298" xr:uid="{00000000-0005-0000-0000-00008F7B0000}"/>
    <cellStyle name="T_du toan dieu chinh  20-8-2006_!1 1 bao cao giao KH ve HTCMT vung TNB   12-12-2011 2 2 4 3" xfId="38297" xr:uid="{00000000-0005-0000-0000-0000907B0000}"/>
    <cellStyle name="T_du toan dieu chinh  20-8-2006_!1 1 bao cao giao KH ve HTCMT vung TNB   12-12-2011 2 2 5" xfId="21121" xr:uid="{00000000-0005-0000-0000-0000917B0000}"/>
    <cellStyle name="T_du toan dieu chinh  20-8-2006_!1 1 bao cao giao KH ve HTCMT vung TNB   12-12-2011 2 2 5 2" xfId="38299" xr:uid="{00000000-0005-0000-0000-0000927B0000}"/>
    <cellStyle name="T_du toan dieu chinh  20-8-2006_!1 1 bao cao giao KH ve HTCMT vung TNB   12-12-2011 2 2 6" xfId="38288" xr:uid="{00000000-0005-0000-0000-0000937B0000}"/>
    <cellStyle name="T_du toan dieu chinh  20-8-2006_!1 1 bao cao giao KH ve HTCMT vung TNB   12-12-2011 2 3" xfId="11944" xr:uid="{00000000-0005-0000-0000-0000947B0000}"/>
    <cellStyle name="T_du toan dieu chinh  20-8-2006_!1 1 bao cao giao KH ve HTCMT vung TNB   12-12-2011 2 3 2" xfId="11945" xr:uid="{00000000-0005-0000-0000-0000957B0000}"/>
    <cellStyle name="T_du toan dieu chinh  20-8-2006_!1 1 bao cao giao KH ve HTCMT vung TNB   12-12-2011 2 3 2 2" xfId="21128" xr:uid="{00000000-0005-0000-0000-0000967B0000}"/>
    <cellStyle name="T_du toan dieu chinh  20-8-2006_!1 1 bao cao giao KH ve HTCMT vung TNB   12-12-2011 2 3 2 2 2" xfId="38302" xr:uid="{00000000-0005-0000-0000-0000977B0000}"/>
    <cellStyle name="T_du toan dieu chinh  20-8-2006_!1 1 bao cao giao KH ve HTCMT vung TNB   12-12-2011 2 3 2 3" xfId="38301" xr:uid="{00000000-0005-0000-0000-0000987B0000}"/>
    <cellStyle name="T_du toan dieu chinh  20-8-2006_!1 1 bao cao giao KH ve HTCMT vung TNB   12-12-2011 2 3 3" xfId="6841" xr:uid="{00000000-0005-0000-0000-0000997B0000}"/>
    <cellStyle name="T_du toan dieu chinh  20-8-2006_!1 1 bao cao giao KH ve HTCMT vung TNB   12-12-2011 2 3 3 2" xfId="17603" xr:uid="{00000000-0005-0000-0000-00009A7B0000}"/>
    <cellStyle name="T_du toan dieu chinh  20-8-2006_!1 1 bao cao giao KH ve HTCMT vung TNB   12-12-2011 2 3 3 2 2" xfId="38304" xr:uid="{00000000-0005-0000-0000-00009B7B0000}"/>
    <cellStyle name="T_du toan dieu chinh  20-8-2006_!1 1 bao cao giao KH ve HTCMT vung TNB   12-12-2011 2 3 3 3" xfId="38303" xr:uid="{00000000-0005-0000-0000-00009C7B0000}"/>
    <cellStyle name="T_du toan dieu chinh  20-8-2006_!1 1 bao cao giao KH ve HTCMT vung TNB   12-12-2011 2 3 4" xfId="21127" xr:uid="{00000000-0005-0000-0000-00009D7B0000}"/>
    <cellStyle name="T_du toan dieu chinh  20-8-2006_!1 1 bao cao giao KH ve HTCMT vung TNB   12-12-2011 2 3 4 2" xfId="38305" xr:uid="{00000000-0005-0000-0000-00009E7B0000}"/>
    <cellStyle name="T_du toan dieu chinh  20-8-2006_!1 1 bao cao giao KH ve HTCMT vung TNB   12-12-2011 2 3 5" xfId="38300" xr:uid="{00000000-0005-0000-0000-00009F7B0000}"/>
    <cellStyle name="T_du toan dieu chinh  20-8-2006_!1 1 bao cao giao KH ve HTCMT vung TNB   12-12-2011 2 4" xfId="11946" xr:uid="{00000000-0005-0000-0000-0000A07B0000}"/>
    <cellStyle name="T_du toan dieu chinh  20-8-2006_!1 1 bao cao giao KH ve HTCMT vung TNB   12-12-2011 2 4 2" xfId="11947" xr:uid="{00000000-0005-0000-0000-0000A17B0000}"/>
    <cellStyle name="T_du toan dieu chinh  20-8-2006_!1 1 bao cao giao KH ve HTCMT vung TNB   12-12-2011 2 4 2 2" xfId="21130" xr:uid="{00000000-0005-0000-0000-0000A27B0000}"/>
    <cellStyle name="T_du toan dieu chinh  20-8-2006_!1 1 bao cao giao KH ve HTCMT vung TNB   12-12-2011 2 4 2 2 2" xfId="38308" xr:uid="{00000000-0005-0000-0000-0000A37B0000}"/>
    <cellStyle name="T_du toan dieu chinh  20-8-2006_!1 1 bao cao giao KH ve HTCMT vung TNB   12-12-2011 2 4 2 3" xfId="38307" xr:uid="{00000000-0005-0000-0000-0000A47B0000}"/>
    <cellStyle name="T_du toan dieu chinh  20-8-2006_!1 1 bao cao giao KH ve HTCMT vung TNB   12-12-2011 2 4 3" xfId="21129" xr:uid="{00000000-0005-0000-0000-0000A57B0000}"/>
    <cellStyle name="T_du toan dieu chinh  20-8-2006_!1 1 bao cao giao KH ve HTCMT vung TNB   12-12-2011 2 4 3 2" xfId="38309" xr:uid="{00000000-0005-0000-0000-0000A67B0000}"/>
    <cellStyle name="T_du toan dieu chinh  20-8-2006_!1 1 bao cao giao KH ve HTCMT vung TNB   12-12-2011 2 4 4" xfId="38306" xr:uid="{00000000-0005-0000-0000-0000A77B0000}"/>
    <cellStyle name="T_du toan dieu chinh  20-8-2006_!1 1 bao cao giao KH ve HTCMT vung TNB   12-12-2011 2 5" xfId="11948" xr:uid="{00000000-0005-0000-0000-0000A87B0000}"/>
    <cellStyle name="T_du toan dieu chinh  20-8-2006_!1 1 bao cao giao KH ve HTCMT vung TNB   12-12-2011 2 5 2" xfId="21131" xr:uid="{00000000-0005-0000-0000-0000A97B0000}"/>
    <cellStyle name="T_du toan dieu chinh  20-8-2006_!1 1 bao cao giao KH ve HTCMT vung TNB   12-12-2011 2 5 2 2" xfId="38311" xr:uid="{00000000-0005-0000-0000-0000AA7B0000}"/>
    <cellStyle name="T_du toan dieu chinh  20-8-2006_!1 1 bao cao giao KH ve HTCMT vung TNB   12-12-2011 2 5 3" xfId="38310" xr:uid="{00000000-0005-0000-0000-0000AB7B0000}"/>
    <cellStyle name="T_du toan dieu chinh  20-8-2006_!1 1 bao cao giao KH ve HTCMT vung TNB   12-12-2011 2 6" xfId="3654" xr:uid="{00000000-0005-0000-0000-0000AC7B0000}"/>
    <cellStyle name="T_du toan dieu chinh  20-8-2006_!1 1 bao cao giao KH ve HTCMT vung TNB   12-12-2011 2 6 2" xfId="16466" xr:uid="{00000000-0005-0000-0000-0000AD7B0000}"/>
    <cellStyle name="T_du toan dieu chinh  20-8-2006_!1 1 bao cao giao KH ve HTCMT vung TNB   12-12-2011 2 6 2 2" xfId="38313" xr:uid="{00000000-0005-0000-0000-0000AE7B0000}"/>
    <cellStyle name="T_du toan dieu chinh  20-8-2006_!1 1 bao cao giao KH ve HTCMT vung TNB   12-12-2011 2 6 3" xfId="38312" xr:uid="{00000000-0005-0000-0000-0000AF7B0000}"/>
    <cellStyle name="T_du toan dieu chinh  20-8-2006_!1 1 bao cao giao KH ve HTCMT vung TNB   12-12-2011 2 7" xfId="21120" xr:uid="{00000000-0005-0000-0000-0000B07B0000}"/>
    <cellStyle name="T_du toan dieu chinh  20-8-2006_!1 1 bao cao giao KH ve HTCMT vung TNB   12-12-2011 2 7 2" xfId="38314" xr:uid="{00000000-0005-0000-0000-0000B17B0000}"/>
    <cellStyle name="T_du toan dieu chinh  20-8-2006_!1 1 bao cao giao KH ve HTCMT vung TNB   12-12-2011 2 8" xfId="38287" xr:uid="{00000000-0005-0000-0000-0000B27B0000}"/>
    <cellStyle name="T_du toan dieu chinh  20-8-2006_!1 1 bao cao giao KH ve HTCMT vung TNB   12-12-2011 3" xfId="11949" xr:uid="{00000000-0005-0000-0000-0000B37B0000}"/>
    <cellStyle name="T_du toan dieu chinh  20-8-2006_!1 1 bao cao giao KH ve HTCMT vung TNB   12-12-2011 3 2" xfId="11951" xr:uid="{00000000-0005-0000-0000-0000B47B0000}"/>
    <cellStyle name="T_du toan dieu chinh  20-8-2006_!1 1 bao cao giao KH ve HTCMT vung TNB   12-12-2011 3 2 2" xfId="11952" xr:uid="{00000000-0005-0000-0000-0000B57B0000}"/>
    <cellStyle name="T_du toan dieu chinh  20-8-2006_!1 1 bao cao giao KH ve HTCMT vung TNB   12-12-2011 3 2 2 2" xfId="21135" xr:uid="{00000000-0005-0000-0000-0000B67B0000}"/>
    <cellStyle name="T_du toan dieu chinh  20-8-2006_!1 1 bao cao giao KH ve HTCMT vung TNB   12-12-2011 3 2 2 2 2" xfId="38318" xr:uid="{00000000-0005-0000-0000-0000B77B0000}"/>
    <cellStyle name="T_du toan dieu chinh  20-8-2006_!1 1 bao cao giao KH ve HTCMT vung TNB   12-12-2011 3 2 2 3" xfId="38317" xr:uid="{00000000-0005-0000-0000-0000B87B0000}"/>
    <cellStyle name="T_du toan dieu chinh  20-8-2006_!1 1 bao cao giao KH ve HTCMT vung TNB   12-12-2011 3 2 3" xfId="11953" xr:uid="{00000000-0005-0000-0000-0000B97B0000}"/>
    <cellStyle name="T_du toan dieu chinh  20-8-2006_!1 1 bao cao giao KH ve HTCMT vung TNB   12-12-2011 3 2 3 2" xfId="21136" xr:uid="{00000000-0005-0000-0000-0000BA7B0000}"/>
    <cellStyle name="T_du toan dieu chinh  20-8-2006_!1 1 bao cao giao KH ve HTCMT vung TNB   12-12-2011 3 2 3 2 2" xfId="38320" xr:uid="{00000000-0005-0000-0000-0000BB7B0000}"/>
    <cellStyle name="T_du toan dieu chinh  20-8-2006_!1 1 bao cao giao KH ve HTCMT vung TNB   12-12-2011 3 2 3 3" xfId="38319" xr:uid="{00000000-0005-0000-0000-0000BC7B0000}"/>
    <cellStyle name="T_du toan dieu chinh  20-8-2006_!1 1 bao cao giao KH ve HTCMT vung TNB   12-12-2011 3 2 4" xfId="21134" xr:uid="{00000000-0005-0000-0000-0000BD7B0000}"/>
    <cellStyle name="T_du toan dieu chinh  20-8-2006_!1 1 bao cao giao KH ve HTCMT vung TNB   12-12-2011 3 2 4 2" xfId="38321" xr:uid="{00000000-0005-0000-0000-0000BE7B0000}"/>
    <cellStyle name="T_du toan dieu chinh  20-8-2006_!1 1 bao cao giao KH ve HTCMT vung TNB   12-12-2011 3 2 5" xfId="38316" xr:uid="{00000000-0005-0000-0000-0000BF7B0000}"/>
    <cellStyle name="T_du toan dieu chinh  20-8-2006_!1 1 bao cao giao KH ve HTCMT vung TNB   12-12-2011 3 3" xfId="11954" xr:uid="{00000000-0005-0000-0000-0000C07B0000}"/>
    <cellStyle name="T_du toan dieu chinh  20-8-2006_!1 1 bao cao giao KH ve HTCMT vung TNB   12-12-2011 3 3 2" xfId="21137" xr:uid="{00000000-0005-0000-0000-0000C17B0000}"/>
    <cellStyle name="T_du toan dieu chinh  20-8-2006_!1 1 bao cao giao KH ve HTCMT vung TNB   12-12-2011 3 3 2 2" xfId="38323" xr:uid="{00000000-0005-0000-0000-0000C27B0000}"/>
    <cellStyle name="T_du toan dieu chinh  20-8-2006_!1 1 bao cao giao KH ve HTCMT vung TNB   12-12-2011 3 3 3" xfId="38322" xr:uid="{00000000-0005-0000-0000-0000C37B0000}"/>
    <cellStyle name="T_du toan dieu chinh  20-8-2006_!1 1 bao cao giao KH ve HTCMT vung TNB   12-12-2011 3 4" xfId="11955" xr:uid="{00000000-0005-0000-0000-0000C47B0000}"/>
    <cellStyle name="T_du toan dieu chinh  20-8-2006_!1 1 bao cao giao KH ve HTCMT vung TNB   12-12-2011 3 4 2" xfId="21138" xr:uid="{00000000-0005-0000-0000-0000C57B0000}"/>
    <cellStyle name="T_du toan dieu chinh  20-8-2006_!1 1 bao cao giao KH ve HTCMT vung TNB   12-12-2011 3 4 2 2" xfId="38325" xr:uid="{00000000-0005-0000-0000-0000C67B0000}"/>
    <cellStyle name="T_du toan dieu chinh  20-8-2006_!1 1 bao cao giao KH ve HTCMT vung TNB   12-12-2011 3 4 3" xfId="38324" xr:uid="{00000000-0005-0000-0000-0000C77B0000}"/>
    <cellStyle name="T_du toan dieu chinh  20-8-2006_!1 1 bao cao giao KH ve HTCMT vung TNB   12-12-2011 3 5" xfId="21132" xr:uid="{00000000-0005-0000-0000-0000C87B0000}"/>
    <cellStyle name="T_du toan dieu chinh  20-8-2006_!1 1 bao cao giao KH ve HTCMT vung TNB   12-12-2011 3 5 2" xfId="38326" xr:uid="{00000000-0005-0000-0000-0000C97B0000}"/>
    <cellStyle name="T_du toan dieu chinh  20-8-2006_!1 1 bao cao giao KH ve HTCMT vung TNB   12-12-2011 3 6" xfId="38315" xr:uid="{00000000-0005-0000-0000-0000CA7B0000}"/>
    <cellStyle name="T_du toan dieu chinh  20-8-2006_!1 1 bao cao giao KH ve HTCMT vung TNB   12-12-2011 4" xfId="11956" xr:uid="{00000000-0005-0000-0000-0000CB7B0000}"/>
    <cellStyle name="T_du toan dieu chinh  20-8-2006_!1 1 bao cao giao KH ve HTCMT vung TNB   12-12-2011 4 2" xfId="4907" xr:uid="{00000000-0005-0000-0000-0000CC7B0000}"/>
    <cellStyle name="T_du toan dieu chinh  20-8-2006_!1 1 bao cao giao KH ve HTCMT vung TNB   12-12-2011 4 2 2" xfId="16890" xr:uid="{00000000-0005-0000-0000-0000CD7B0000}"/>
    <cellStyle name="T_du toan dieu chinh  20-8-2006_!1 1 bao cao giao KH ve HTCMT vung TNB   12-12-2011 4 2 2 2" xfId="38329" xr:uid="{00000000-0005-0000-0000-0000CE7B0000}"/>
    <cellStyle name="T_du toan dieu chinh  20-8-2006_!1 1 bao cao giao KH ve HTCMT vung TNB   12-12-2011 4 2 3" xfId="38328" xr:uid="{00000000-0005-0000-0000-0000CF7B0000}"/>
    <cellStyle name="T_du toan dieu chinh  20-8-2006_!1 1 bao cao giao KH ve HTCMT vung TNB   12-12-2011 4 3" xfId="4911" xr:uid="{00000000-0005-0000-0000-0000D07B0000}"/>
    <cellStyle name="T_du toan dieu chinh  20-8-2006_!1 1 bao cao giao KH ve HTCMT vung TNB   12-12-2011 4 3 2" xfId="16892" xr:uid="{00000000-0005-0000-0000-0000D17B0000}"/>
    <cellStyle name="T_du toan dieu chinh  20-8-2006_!1 1 bao cao giao KH ve HTCMT vung TNB   12-12-2011 4 3 2 2" xfId="38331" xr:uid="{00000000-0005-0000-0000-0000D27B0000}"/>
    <cellStyle name="T_du toan dieu chinh  20-8-2006_!1 1 bao cao giao KH ve HTCMT vung TNB   12-12-2011 4 3 3" xfId="38330" xr:uid="{00000000-0005-0000-0000-0000D37B0000}"/>
    <cellStyle name="T_du toan dieu chinh  20-8-2006_!1 1 bao cao giao KH ve HTCMT vung TNB   12-12-2011 4 4" xfId="21139" xr:uid="{00000000-0005-0000-0000-0000D47B0000}"/>
    <cellStyle name="T_du toan dieu chinh  20-8-2006_!1 1 bao cao giao KH ve HTCMT vung TNB   12-12-2011 4 4 2" xfId="38332" xr:uid="{00000000-0005-0000-0000-0000D57B0000}"/>
    <cellStyle name="T_du toan dieu chinh  20-8-2006_!1 1 bao cao giao KH ve HTCMT vung TNB   12-12-2011 4 5" xfId="38327" xr:uid="{00000000-0005-0000-0000-0000D67B0000}"/>
    <cellStyle name="T_du toan dieu chinh  20-8-2006_!1 1 bao cao giao KH ve HTCMT vung TNB   12-12-2011 5" xfId="11957" xr:uid="{00000000-0005-0000-0000-0000D77B0000}"/>
    <cellStyle name="T_du toan dieu chinh  20-8-2006_!1 1 bao cao giao KH ve HTCMT vung TNB   12-12-2011 5 2" xfId="4999" xr:uid="{00000000-0005-0000-0000-0000D87B0000}"/>
    <cellStyle name="T_du toan dieu chinh  20-8-2006_!1 1 bao cao giao KH ve HTCMT vung TNB   12-12-2011 5 2 2" xfId="16932" xr:uid="{00000000-0005-0000-0000-0000D97B0000}"/>
    <cellStyle name="T_du toan dieu chinh  20-8-2006_!1 1 bao cao giao KH ve HTCMT vung TNB   12-12-2011 5 2 2 2" xfId="38335" xr:uid="{00000000-0005-0000-0000-0000DA7B0000}"/>
    <cellStyle name="T_du toan dieu chinh  20-8-2006_!1 1 bao cao giao KH ve HTCMT vung TNB   12-12-2011 5 2 3" xfId="38334" xr:uid="{00000000-0005-0000-0000-0000DB7B0000}"/>
    <cellStyle name="T_du toan dieu chinh  20-8-2006_!1 1 bao cao giao KH ve HTCMT vung TNB   12-12-2011 5 3" xfId="21140" xr:uid="{00000000-0005-0000-0000-0000DC7B0000}"/>
    <cellStyle name="T_du toan dieu chinh  20-8-2006_!1 1 bao cao giao KH ve HTCMT vung TNB   12-12-2011 5 3 2" xfId="38336" xr:uid="{00000000-0005-0000-0000-0000DD7B0000}"/>
    <cellStyle name="T_du toan dieu chinh  20-8-2006_!1 1 bao cao giao KH ve HTCMT vung TNB   12-12-2011 5 4" xfId="38333" xr:uid="{00000000-0005-0000-0000-0000DE7B0000}"/>
    <cellStyle name="T_du toan dieu chinh  20-8-2006_!1 1 bao cao giao KH ve HTCMT vung TNB   12-12-2011 6" xfId="11958" xr:uid="{00000000-0005-0000-0000-0000DF7B0000}"/>
    <cellStyle name="T_du toan dieu chinh  20-8-2006_!1 1 bao cao giao KH ve HTCMT vung TNB   12-12-2011 6 2" xfId="21141" xr:uid="{00000000-0005-0000-0000-0000E07B0000}"/>
    <cellStyle name="T_du toan dieu chinh  20-8-2006_!1 1 bao cao giao KH ve HTCMT vung TNB   12-12-2011 6 2 2" xfId="38338" xr:uid="{00000000-0005-0000-0000-0000E17B0000}"/>
    <cellStyle name="T_du toan dieu chinh  20-8-2006_!1 1 bao cao giao KH ve HTCMT vung TNB   12-12-2011 6 3" xfId="38337" xr:uid="{00000000-0005-0000-0000-0000E27B0000}"/>
    <cellStyle name="T_du toan dieu chinh  20-8-2006_!1 1 bao cao giao KH ve HTCMT vung TNB   12-12-2011 7" xfId="10273" xr:uid="{00000000-0005-0000-0000-0000E37B0000}"/>
    <cellStyle name="T_du toan dieu chinh  20-8-2006_!1 1 bao cao giao KH ve HTCMT vung TNB   12-12-2011 7 2" xfId="19533" xr:uid="{00000000-0005-0000-0000-0000E47B0000}"/>
    <cellStyle name="T_du toan dieu chinh  20-8-2006_!1 1 bao cao giao KH ve HTCMT vung TNB   12-12-2011 7 2 2" xfId="38340" xr:uid="{00000000-0005-0000-0000-0000E57B0000}"/>
    <cellStyle name="T_du toan dieu chinh  20-8-2006_!1 1 bao cao giao KH ve HTCMT vung TNB   12-12-2011 7 3" xfId="38339" xr:uid="{00000000-0005-0000-0000-0000E67B0000}"/>
    <cellStyle name="T_du toan dieu chinh  20-8-2006_!1 1 bao cao giao KH ve HTCMT vung TNB   12-12-2011 8" xfId="21119" xr:uid="{00000000-0005-0000-0000-0000E77B0000}"/>
    <cellStyle name="T_du toan dieu chinh  20-8-2006_!1 1 bao cao giao KH ve HTCMT vung TNB   12-12-2011 8 2" xfId="38341" xr:uid="{00000000-0005-0000-0000-0000E87B0000}"/>
    <cellStyle name="T_du toan dieu chinh  20-8-2006_!1 1 bao cao giao KH ve HTCMT vung TNB   12-12-2011 9" xfId="38286" xr:uid="{00000000-0005-0000-0000-0000E97B0000}"/>
    <cellStyle name="T_du toan dieu chinh  20-8-2006_Bieu4HTMT" xfId="11961" xr:uid="{00000000-0005-0000-0000-0000EA7B0000}"/>
    <cellStyle name="T_du toan dieu chinh  20-8-2006_Bieu4HTMT 2" xfId="6874" xr:uid="{00000000-0005-0000-0000-0000EB7B0000}"/>
    <cellStyle name="T_du toan dieu chinh  20-8-2006_Bieu4HTMT 2 2" xfId="11962" xr:uid="{00000000-0005-0000-0000-0000EC7B0000}"/>
    <cellStyle name="T_du toan dieu chinh  20-8-2006_Bieu4HTMT 2 2 2" xfId="11964" xr:uid="{00000000-0005-0000-0000-0000ED7B0000}"/>
    <cellStyle name="T_du toan dieu chinh  20-8-2006_Bieu4HTMT 2 2 2 2" xfId="8184" xr:uid="{00000000-0005-0000-0000-0000EE7B0000}"/>
    <cellStyle name="T_du toan dieu chinh  20-8-2006_Bieu4HTMT 2 2 2 2 2" xfId="18181" xr:uid="{00000000-0005-0000-0000-0000EF7B0000}"/>
    <cellStyle name="T_du toan dieu chinh  20-8-2006_Bieu4HTMT 2 2 2 2 2 2" xfId="38347" xr:uid="{00000000-0005-0000-0000-0000F07B0000}"/>
    <cellStyle name="T_du toan dieu chinh  20-8-2006_Bieu4HTMT 2 2 2 2 3" xfId="38346" xr:uid="{00000000-0005-0000-0000-0000F17B0000}"/>
    <cellStyle name="T_du toan dieu chinh  20-8-2006_Bieu4HTMT 2 2 2 3" xfId="4294" xr:uid="{00000000-0005-0000-0000-0000F27B0000}"/>
    <cellStyle name="T_du toan dieu chinh  20-8-2006_Bieu4HTMT 2 2 2 3 2" xfId="16717" xr:uid="{00000000-0005-0000-0000-0000F37B0000}"/>
    <cellStyle name="T_du toan dieu chinh  20-8-2006_Bieu4HTMT 2 2 2 3 2 2" xfId="38349" xr:uid="{00000000-0005-0000-0000-0000F47B0000}"/>
    <cellStyle name="T_du toan dieu chinh  20-8-2006_Bieu4HTMT 2 2 2 3 3" xfId="38348" xr:uid="{00000000-0005-0000-0000-0000F57B0000}"/>
    <cellStyle name="T_du toan dieu chinh  20-8-2006_Bieu4HTMT 2 2 2 4" xfId="21147" xr:uid="{00000000-0005-0000-0000-0000F67B0000}"/>
    <cellStyle name="T_du toan dieu chinh  20-8-2006_Bieu4HTMT 2 2 2 4 2" xfId="38350" xr:uid="{00000000-0005-0000-0000-0000F77B0000}"/>
    <cellStyle name="T_du toan dieu chinh  20-8-2006_Bieu4HTMT 2 2 2 5" xfId="38345" xr:uid="{00000000-0005-0000-0000-0000F87B0000}"/>
    <cellStyle name="T_du toan dieu chinh  20-8-2006_Bieu4HTMT 2 2 3" xfId="11965" xr:uid="{00000000-0005-0000-0000-0000F97B0000}"/>
    <cellStyle name="T_du toan dieu chinh  20-8-2006_Bieu4HTMT 2 2 3 2" xfId="21148" xr:uid="{00000000-0005-0000-0000-0000FA7B0000}"/>
    <cellStyle name="T_du toan dieu chinh  20-8-2006_Bieu4HTMT 2 2 3 2 2" xfId="38352" xr:uid="{00000000-0005-0000-0000-0000FB7B0000}"/>
    <cellStyle name="T_du toan dieu chinh  20-8-2006_Bieu4HTMT 2 2 3 3" xfId="38351" xr:uid="{00000000-0005-0000-0000-0000FC7B0000}"/>
    <cellStyle name="T_du toan dieu chinh  20-8-2006_Bieu4HTMT 2 2 4" xfId="11966" xr:uid="{00000000-0005-0000-0000-0000FD7B0000}"/>
    <cellStyle name="T_du toan dieu chinh  20-8-2006_Bieu4HTMT 2 2 4 2" xfId="21149" xr:uid="{00000000-0005-0000-0000-0000FE7B0000}"/>
    <cellStyle name="T_du toan dieu chinh  20-8-2006_Bieu4HTMT 2 2 4 2 2" xfId="38354" xr:uid="{00000000-0005-0000-0000-0000FF7B0000}"/>
    <cellStyle name="T_du toan dieu chinh  20-8-2006_Bieu4HTMT 2 2 4 3" xfId="38353" xr:uid="{00000000-0005-0000-0000-0000007C0000}"/>
    <cellStyle name="T_du toan dieu chinh  20-8-2006_Bieu4HTMT 2 2 5" xfId="21145" xr:uid="{00000000-0005-0000-0000-0000017C0000}"/>
    <cellStyle name="T_du toan dieu chinh  20-8-2006_Bieu4HTMT 2 2 5 2" xfId="38355" xr:uid="{00000000-0005-0000-0000-0000027C0000}"/>
    <cellStyle name="T_du toan dieu chinh  20-8-2006_Bieu4HTMT 2 2 6" xfId="38344" xr:uid="{00000000-0005-0000-0000-0000037C0000}"/>
    <cellStyle name="T_du toan dieu chinh  20-8-2006_Bieu4HTMT 2 3" xfId="11967" xr:uid="{00000000-0005-0000-0000-0000047C0000}"/>
    <cellStyle name="T_du toan dieu chinh  20-8-2006_Bieu4HTMT 2 3 2" xfId="1146" xr:uid="{00000000-0005-0000-0000-0000057C0000}"/>
    <cellStyle name="T_du toan dieu chinh  20-8-2006_Bieu4HTMT 2 3 2 2" xfId="15595" xr:uid="{00000000-0005-0000-0000-0000067C0000}"/>
    <cellStyle name="T_du toan dieu chinh  20-8-2006_Bieu4HTMT 2 3 2 2 2" xfId="38358" xr:uid="{00000000-0005-0000-0000-0000077C0000}"/>
    <cellStyle name="T_du toan dieu chinh  20-8-2006_Bieu4HTMT 2 3 2 3" xfId="38357" xr:uid="{00000000-0005-0000-0000-0000087C0000}"/>
    <cellStyle name="T_du toan dieu chinh  20-8-2006_Bieu4HTMT 2 3 3" xfId="11968" xr:uid="{00000000-0005-0000-0000-0000097C0000}"/>
    <cellStyle name="T_du toan dieu chinh  20-8-2006_Bieu4HTMT 2 3 3 2" xfId="21151" xr:uid="{00000000-0005-0000-0000-00000A7C0000}"/>
    <cellStyle name="T_du toan dieu chinh  20-8-2006_Bieu4HTMT 2 3 3 2 2" xfId="38360" xr:uid="{00000000-0005-0000-0000-00000B7C0000}"/>
    <cellStyle name="T_du toan dieu chinh  20-8-2006_Bieu4HTMT 2 3 3 3" xfId="38359" xr:uid="{00000000-0005-0000-0000-00000C7C0000}"/>
    <cellStyle name="T_du toan dieu chinh  20-8-2006_Bieu4HTMT 2 3 4" xfId="21150" xr:uid="{00000000-0005-0000-0000-00000D7C0000}"/>
    <cellStyle name="T_du toan dieu chinh  20-8-2006_Bieu4HTMT 2 3 4 2" xfId="38361" xr:uid="{00000000-0005-0000-0000-00000E7C0000}"/>
    <cellStyle name="T_du toan dieu chinh  20-8-2006_Bieu4HTMT 2 3 5" xfId="38356" xr:uid="{00000000-0005-0000-0000-00000F7C0000}"/>
    <cellStyle name="T_du toan dieu chinh  20-8-2006_Bieu4HTMT 2 4" xfId="9040" xr:uid="{00000000-0005-0000-0000-0000107C0000}"/>
    <cellStyle name="T_du toan dieu chinh  20-8-2006_Bieu4HTMT 2 4 2" xfId="11969" xr:uid="{00000000-0005-0000-0000-0000117C0000}"/>
    <cellStyle name="T_du toan dieu chinh  20-8-2006_Bieu4HTMT 2 4 2 2" xfId="21152" xr:uid="{00000000-0005-0000-0000-0000127C0000}"/>
    <cellStyle name="T_du toan dieu chinh  20-8-2006_Bieu4HTMT 2 4 2 2 2" xfId="38364" xr:uid="{00000000-0005-0000-0000-0000137C0000}"/>
    <cellStyle name="T_du toan dieu chinh  20-8-2006_Bieu4HTMT 2 4 2 3" xfId="38363" xr:uid="{00000000-0005-0000-0000-0000147C0000}"/>
    <cellStyle name="T_du toan dieu chinh  20-8-2006_Bieu4HTMT 2 4 3" xfId="18465" xr:uid="{00000000-0005-0000-0000-0000157C0000}"/>
    <cellStyle name="T_du toan dieu chinh  20-8-2006_Bieu4HTMT 2 4 3 2" xfId="38365" xr:uid="{00000000-0005-0000-0000-0000167C0000}"/>
    <cellStyle name="T_du toan dieu chinh  20-8-2006_Bieu4HTMT 2 4 4" xfId="38362" xr:uid="{00000000-0005-0000-0000-0000177C0000}"/>
    <cellStyle name="T_du toan dieu chinh  20-8-2006_Bieu4HTMT 2 5" xfId="241" xr:uid="{00000000-0005-0000-0000-0000187C0000}"/>
    <cellStyle name="T_du toan dieu chinh  20-8-2006_Bieu4HTMT 2 5 2" xfId="15251" xr:uid="{00000000-0005-0000-0000-0000197C0000}"/>
    <cellStyle name="T_du toan dieu chinh  20-8-2006_Bieu4HTMT 2 5 2 2" xfId="38367" xr:uid="{00000000-0005-0000-0000-00001A7C0000}"/>
    <cellStyle name="T_du toan dieu chinh  20-8-2006_Bieu4HTMT 2 5 3" xfId="38366" xr:uid="{00000000-0005-0000-0000-00001B7C0000}"/>
    <cellStyle name="T_du toan dieu chinh  20-8-2006_Bieu4HTMT 2 6" xfId="8860" xr:uid="{00000000-0005-0000-0000-00001C7C0000}"/>
    <cellStyle name="T_du toan dieu chinh  20-8-2006_Bieu4HTMT 2 6 2" xfId="18397" xr:uid="{00000000-0005-0000-0000-00001D7C0000}"/>
    <cellStyle name="T_du toan dieu chinh  20-8-2006_Bieu4HTMT 2 6 2 2" xfId="38369" xr:uid="{00000000-0005-0000-0000-00001E7C0000}"/>
    <cellStyle name="T_du toan dieu chinh  20-8-2006_Bieu4HTMT 2 6 3" xfId="38368" xr:uid="{00000000-0005-0000-0000-00001F7C0000}"/>
    <cellStyle name="T_du toan dieu chinh  20-8-2006_Bieu4HTMT 2 7" xfId="17615" xr:uid="{00000000-0005-0000-0000-0000207C0000}"/>
    <cellStyle name="T_du toan dieu chinh  20-8-2006_Bieu4HTMT 2 7 2" xfId="38370" xr:uid="{00000000-0005-0000-0000-0000217C0000}"/>
    <cellStyle name="T_du toan dieu chinh  20-8-2006_Bieu4HTMT 2 8" xfId="38343" xr:uid="{00000000-0005-0000-0000-0000227C0000}"/>
    <cellStyle name="T_du toan dieu chinh  20-8-2006_Bieu4HTMT 3" xfId="5399" xr:uid="{00000000-0005-0000-0000-0000237C0000}"/>
    <cellStyle name="T_du toan dieu chinh  20-8-2006_Bieu4HTMT 3 2" xfId="5219" xr:uid="{00000000-0005-0000-0000-0000247C0000}"/>
    <cellStyle name="T_du toan dieu chinh  20-8-2006_Bieu4HTMT 3 2 2" xfId="11970" xr:uid="{00000000-0005-0000-0000-0000257C0000}"/>
    <cellStyle name="T_du toan dieu chinh  20-8-2006_Bieu4HTMT 3 2 2 2" xfId="21153" xr:uid="{00000000-0005-0000-0000-0000267C0000}"/>
    <cellStyle name="T_du toan dieu chinh  20-8-2006_Bieu4HTMT 3 2 2 2 2" xfId="38374" xr:uid="{00000000-0005-0000-0000-0000277C0000}"/>
    <cellStyle name="T_du toan dieu chinh  20-8-2006_Bieu4HTMT 3 2 2 3" xfId="38373" xr:uid="{00000000-0005-0000-0000-0000287C0000}"/>
    <cellStyle name="T_du toan dieu chinh  20-8-2006_Bieu4HTMT 3 2 3" xfId="11971" xr:uid="{00000000-0005-0000-0000-0000297C0000}"/>
    <cellStyle name="T_du toan dieu chinh  20-8-2006_Bieu4HTMT 3 2 3 2" xfId="21154" xr:uid="{00000000-0005-0000-0000-00002A7C0000}"/>
    <cellStyle name="T_du toan dieu chinh  20-8-2006_Bieu4HTMT 3 2 3 2 2" xfId="38376" xr:uid="{00000000-0005-0000-0000-00002B7C0000}"/>
    <cellStyle name="T_du toan dieu chinh  20-8-2006_Bieu4HTMT 3 2 3 3" xfId="38375" xr:uid="{00000000-0005-0000-0000-00002C7C0000}"/>
    <cellStyle name="T_du toan dieu chinh  20-8-2006_Bieu4HTMT 3 2 4" xfId="17020" xr:uid="{00000000-0005-0000-0000-00002D7C0000}"/>
    <cellStyle name="T_du toan dieu chinh  20-8-2006_Bieu4HTMT 3 2 4 2" xfId="38377" xr:uid="{00000000-0005-0000-0000-00002E7C0000}"/>
    <cellStyle name="T_du toan dieu chinh  20-8-2006_Bieu4HTMT 3 2 5" xfId="38372" xr:uid="{00000000-0005-0000-0000-00002F7C0000}"/>
    <cellStyle name="T_du toan dieu chinh  20-8-2006_Bieu4HTMT 3 3" xfId="11973" xr:uid="{00000000-0005-0000-0000-0000307C0000}"/>
    <cellStyle name="T_du toan dieu chinh  20-8-2006_Bieu4HTMT 3 3 2" xfId="21156" xr:uid="{00000000-0005-0000-0000-0000317C0000}"/>
    <cellStyle name="T_du toan dieu chinh  20-8-2006_Bieu4HTMT 3 3 2 2" xfId="38379" xr:uid="{00000000-0005-0000-0000-0000327C0000}"/>
    <cellStyle name="T_du toan dieu chinh  20-8-2006_Bieu4HTMT 3 3 3" xfId="38378" xr:uid="{00000000-0005-0000-0000-0000337C0000}"/>
    <cellStyle name="T_du toan dieu chinh  20-8-2006_Bieu4HTMT 3 4" xfId="9043" xr:uid="{00000000-0005-0000-0000-0000347C0000}"/>
    <cellStyle name="T_du toan dieu chinh  20-8-2006_Bieu4HTMT 3 4 2" xfId="18467" xr:uid="{00000000-0005-0000-0000-0000357C0000}"/>
    <cellStyle name="T_du toan dieu chinh  20-8-2006_Bieu4HTMT 3 4 2 2" xfId="38381" xr:uid="{00000000-0005-0000-0000-0000367C0000}"/>
    <cellStyle name="T_du toan dieu chinh  20-8-2006_Bieu4HTMT 3 4 3" xfId="38380" xr:uid="{00000000-0005-0000-0000-0000377C0000}"/>
    <cellStyle name="T_du toan dieu chinh  20-8-2006_Bieu4HTMT 3 5" xfId="17065" xr:uid="{00000000-0005-0000-0000-0000387C0000}"/>
    <cellStyle name="T_du toan dieu chinh  20-8-2006_Bieu4HTMT 3 5 2" xfId="38382" xr:uid="{00000000-0005-0000-0000-0000397C0000}"/>
    <cellStyle name="T_du toan dieu chinh  20-8-2006_Bieu4HTMT 3 6" xfId="38371" xr:uid="{00000000-0005-0000-0000-00003A7C0000}"/>
    <cellStyle name="T_du toan dieu chinh  20-8-2006_Bieu4HTMT 4" xfId="11974" xr:uid="{00000000-0005-0000-0000-00003B7C0000}"/>
    <cellStyle name="T_du toan dieu chinh  20-8-2006_Bieu4HTMT 4 2" xfId="7114" xr:uid="{00000000-0005-0000-0000-00003C7C0000}"/>
    <cellStyle name="T_du toan dieu chinh  20-8-2006_Bieu4HTMT 4 2 2" xfId="17772" xr:uid="{00000000-0005-0000-0000-00003D7C0000}"/>
    <cellStyle name="T_du toan dieu chinh  20-8-2006_Bieu4HTMT 4 2 2 2" xfId="38385" xr:uid="{00000000-0005-0000-0000-00003E7C0000}"/>
    <cellStyle name="T_du toan dieu chinh  20-8-2006_Bieu4HTMT 4 2 3" xfId="38384" xr:uid="{00000000-0005-0000-0000-00003F7C0000}"/>
    <cellStyle name="T_du toan dieu chinh  20-8-2006_Bieu4HTMT 4 3" xfId="11975" xr:uid="{00000000-0005-0000-0000-0000407C0000}"/>
    <cellStyle name="T_du toan dieu chinh  20-8-2006_Bieu4HTMT 4 3 2" xfId="21158" xr:uid="{00000000-0005-0000-0000-0000417C0000}"/>
    <cellStyle name="T_du toan dieu chinh  20-8-2006_Bieu4HTMT 4 3 2 2" xfId="38387" xr:uid="{00000000-0005-0000-0000-0000427C0000}"/>
    <cellStyle name="T_du toan dieu chinh  20-8-2006_Bieu4HTMT 4 3 3" xfId="38386" xr:uid="{00000000-0005-0000-0000-0000437C0000}"/>
    <cellStyle name="T_du toan dieu chinh  20-8-2006_Bieu4HTMT 4 4" xfId="21157" xr:uid="{00000000-0005-0000-0000-0000447C0000}"/>
    <cellStyle name="T_du toan dieu chinh  20-8-2006_Bieu4HTMT 4 4 2" xfId="38388" xr:uid="{00000000-0005-0000-0000-0000457C0000}"/>
    <cellStyle name="T_du toan dieu chinh  20-8-2006_Bieu4HTMT 4 5" xfId="38383" xr:uid="{00000000-0005-0000-0000-0000467C0000}"/>
    <cellStyle name="T_du toan dieu chinh  20-8-2006_Bieu4HTMT 5" xfId="11976" xr:uid="{00000000-0005-0000-0000-0000477C0000}"/>
    <cellStyle name="T_du toan dieu chinh  20-8-2006_Bieu4HTMT 5 2" xfId="11977" xr:uid="{00000000-0005-0000-0000-0000487C0000}"/>
    <cellStyle name="T_du toan dieu chinh  20-8-2006_Bieu4HTMT 5 2 2" xfId="21160" xr:uid="{00000000-0005-0000-0000-0000497C0000}"/>
    <cellStyle name="T_du toan dieu chinh  20-8-2006_Bieu4HTMT 5 2 2 2" xfId="38391" xr:uid="{00000000-0005-0000-0000-00004A7C0000}"/>
    <cellStyle name="T_du toan dieu chinh  20-8-2006_Bieu4HTMT 5 2 3" xfId="38390" xr:uid="{00000000-0005-0000-0000-00004B7C0000}"/>
    <cellStyle name="T_du toan dieu chinh  20-8-2006_Bieu4HTMT 5 3" xfId="21159" xr:uid="{00000000-0005-0000-0000-00004C7C0000}"/>
    <cellStyle name="T_du toan dieu chinh  20-8-2006_Bieu4HTMT 5 3 2" xfId="38392" xr:uid="{00000000-0005-0000-0000-00004D7C0000}"/>
    <cellStyle name="T_du toan dieu chinh  20-8-2006_Bieu4HTMT 5 4" xfId="38389" xr:uid="{00000000-0005-0000-0000-00004E7C0000}"/>
    <cellStyle name="T_du toan dieu chinh  20-8-2006_Bieu4HTMT 6" xfId="11978" xr:uid="{00000000-0005-0000-0000-00004F7C0000}"/>
    <cellStyle name="T_du toan dieu chinh  20-8-2006_Bieu4HTMT 6 2" xfId="21161" xr:uid="{00000000-0005-0000-0000-0000507C0000}"/>
    <cellStyle name="T_du toan dieu chinh  20-8-2006_Bieu4HTMT 6 2 2" xfId="38394" xr:uid="{00000000-0005-0000-0000-0000517C0000}"/>
    <cellStyle name="T_du toan dieu chinh  20-8-2006_Bieu4HTMT 6 3" xfId="38393" xr:uid="{00000000-0005-0000-0000-0000527C0000}"/>
    <cellStyle name="T_du toan dieu chinh  20-8-2006_Bieu4HTMT 7" xfId="11979" xr:uid="{00000000-0005-0000-0000-0000537C0000}"/>
    <cellStyle name="T_du toan dieu chinh  20-8-2006_Bieu4HTMT 7 2" xfId="21162" xr:uid="{00000000-0005-0000-0000-0000547C0000}"/>
    <cellStyle name="T_du toan dieu chinh  20-8-2006_Bieu4HTMT 7 2 2" xfId="38396" xr:uid="{00000000-0005-0000-0000-0000557C0000}"/>
    <cellStyle name="T_du toan dieu chinh  20-8-2006_Bieu4HTMT 7 3" xfId="38395" xr:uid="{00000000-0005-0000-0000-0000567C0000}"/>
    <cellStyle name="T_du toan dieu chinh  20-8-2006_Bieu4HTMT 8" xfId="21144" xr:uid="{00000000-0005-0000-0000-0000577C0000}"/>
    <cellStyle name="T_du toan dieu chinh  20-8-2006_Bieu4HTMT 8 2" xfId="38397" xr:uid="{00000000-0005-0000-0000-0000587C0000}"/>
    <cellStyle name="T_du toan dieu chinh  20-8-2006_Bieu4HTMT 9" xfId="38342" xr:uid="{00000000-0005-0000-0000-0000597C0000}"/>
    <cellStyle name="T_du toan dieu chinh  20-8-2006_Bieu4HTMT_!1 1 bao cao giao KH ve HTCMT vung TNB   12-12-2011" xfId="11980" xr:uid="{00000000-0005-0000-0000-00005A7C0000}"/>
    <cellStyle name="T_du toan dieu chinh  20-8-2006_Bieu4HTMT_!1 1 bao cao giao KH ve HTCMT vung TNB   12-12-2011 2" xfId="8923" xr:uid="{00000000-0005-0000-0000-00005B7C0000}"/>
    <cellStyle name="T_du toan dieu chinh  20-8-2006_Bieu4HTMT_!1 1 bao cao giao KH ve HTCMT vung TNB   12-12-2011 2 2" xfId="6675" xr:uid="{00000000-0005-0000-0000-00005C7C0000}"/>
    <cellStyle name="T_du toan dieu chinh  20-8-2006_Bieu4HTMT_!1 1 bao cao giao KH ve HTCMT vung TNB   12-12-2011 2 2 2" xfId="2773" xr:uid="{00000000-0005-0000-0000-00005D7C0000}"/>
    <cellStyle name="T_du toan dieu chinh  20-8-2006_Bieu4HTMT_!1 1 bao cao giao KH ve HTCMT vung TNB   12-12-2011 2 2 2 2" xfId="11981" xr:uid="{00000000-0005-0000-0000-00005E7C0000}"/>
    <cellStyle name="T_du toan dieu chinh  20-8-2006_Bieu4HTMT_!1 1 bao cao giao KH ve HTCMT vung TNB   12-12-2011 2 2 2 2 2" xfId="21164" xr:uid="{00000000-0005-0000-0000-00005F7C0000}"/>
    <cellStyle name="T_du toan dieu chinh  20-8-2006_Bieu4HTMT_!1 1 bao cao giao KH ve HTCMT vung TNB   12-12-2011 2 2 2 2 2 2" xfId="38403" xr:uid="{00000000-0005-0000-0000-0000607C0000}"/>
    <cellStyle name="T_du toan dieu chinh  20-8-2006_Bieu4HTMT_!1 1 bao cao giao KH ve HTCMT vung TNB   12-12-2011 2 2 2 2 3" xfId="38402" xr:uid="{00000000-0005-0000-0000-0000617C0000}"/>
    <cellStyle name="T_du toan dieu chinh  20-8-2006_Bieu4HTMT_!1 1 bao cao giao KH ve HTCMT vung TNB   12-12-2011 2 2 2 3" xfId="1136" xr:uid="{00000000-0005-0000-0000-0000627C0000}"/>
    <cellStyle name="T_du toan dieu chinh  20-8-2006_Bieu4HTMT_!1 1 bao cao giao KH ve HTCMT vung TNB   12-12-2011 2 2 2 3 2" xfId="15590" xr:uid="{00000000-0005-0000-0000-0000637C0000}"/>
    <cellStyle name="T_du toan dieu chinh  20-8-2006_Bieu4HTMT_!1 1 bao cao giao KH ve HTCMT vung TNB   12-12-2011 2 2 2 3 2 2" xfId="38405" xr:uid="{00000000-0005-0000-0000-0000647C0000}"/>
    <cellStyle name="T_du toan dieu chinh  20-8-2006_Bieu4HTMT_!1 1 bao cao giao KH ve HTCMT vung TNB   12-12-2011 2 2 2 3 3" xfId="38404" xr:uid="{00000000-0005-0000-0000-0000657C0000}"/>
    <cellStyle name="T_du toan dieu chinh  20-8-2006_Bieu4HTMT_!1 1 bao cao giao KH ve HTCMT vung TNB   12-12-2011 2 2 2 4" xfId="16170" xr:uid="{00000000-0005-0000-0000-0000667C0000}"/>
    <cellStyle name="T_du toan dieu chinh  20-8-2006_Bieu4HTMT_!1 1 bao cao giao KH ve HTCMT vung TNB   12-12-2011 2 2 2 4 2" xfId="38406" xr:uid="{00000000-0005-0000-0000-0000677C0000}"/>
    <cellStyle name="T_du toan dieu chinh  20-8-2006_Bieu4HTMT_!1 1 bao cao giao KH ve HTCMT vung TNB   12-12-2011 2 2 2 5" xfId="38401" xr:uid="{00000000-0005-0000-0000-0000687C0000}"/>
    <cellStyle name="T_du toan dieu chinh  20-8-2006_Bieu4HTMT_!1 1 bao cao giao KH ve HTCMT vung TNB   12-12-2011 2 2 3" xfId="8926" xr:uid="{00000000-0005-0000-0000-0000697C0000}"/>
    <cellStyle name="T_du toan dieu chinh  20-8-2006_Bieu4HTMT_!1 1 bao cao giao KH ve HTCMT vung TNB   12-12-2011 2 2 3 2" xfId="18418" xr:uid="{00000000-0005-0000-0000-00006A7C0000}"/>
    <cellStyle name="T_du toan dieu chinh  20-8-2006_Bieu4HTMT_!1 1 bao cao giao KH ve HTCMT vung TNB   12-12-2011 2 2 3 2 2" xfId="38408" xr:uid="{00000000-0005-0000-0000-00006B7C0000}"/>
    <cellStyle name="T_du toan dieu chinh  20-8-2006_Bieu4HTMT_!1 1 bao cao giao KH ve HTCMT vung TNB   12-12-2011 2 2 3 3" xfId="38407" xr:uid="{00000000-0005-0000-0000-00006C7C0000}"/>
    <cellStyle name="T_du toan dieu chinh  20-8-2006_Bieu4HTMT_!1 1 bao cao giao KH ve HTCMT vung TNB   12-12-2011 2 2 4" xfId="8928" xr:uid="{00000000-0005-0000-0000-00006D7C0000}"/>
    <cellStyle name="T_du toan dieu chinh  20-8-2006_Bieu4HTMT_!1 1 bao cao giao KH ve HTCMT vung TNB   12-12-2011 2 2 4 2" xfId="18419" xr:uid="{00000000-0005-0000-0000-00006E7C0000}"/>
    <cellStyle name="T_du toan dieu chinh  20-8-2006_Bieu4HTMT_!1 1 bao cao giao KH ve HTCMT vung TNB   12-12-2011 2 2 4 2 2" xfId="38410" xr:uid="{00000000-0005-0000-0000-00006F7C0000}"/>
    <cellStyle name="T_du toan dieu chinh  20-8-2006_Bieu4HTMT_!1 1 bao cao giao KH ve HTCMT vung TNB   12-12-2011 2 2 4 3" xfId="38409" xr:uid="{00000000-0005-0000-0000-0000707C0000}"/>
    <cellStyle name="T_du toan dieu chinh  20-8-2006_Bieu4HTMT_!1 1 bao cao giao KH ve HTCMT vung TNB   12-12-2011 2 2 5" xfId="17519" xr:uid="{00000000-0005-0000-0000-0000717C0000}"/>
    <cellStyle name="T_du toan dieu chinh  20-8-2006_Bieu4HTMT_!1 1 bao cao giao KH ve HTCMT vung TNB   12-12-2011 2 2 5 2" xfId="38411" xr:uid="{00000000-0005-0000-0000-0000727C0000}"/>
    <cellStyle name="T_du toan dieu chinh  20-8-2006_Bieu4HTMT_!1 1 bao cao giao KH ve HTCMT vung TNB   12-12-2011 2 2 6" xfId="38400" xr:uid="{00000000-0005-0000-0000-0000737C0000}"/>
    <cellStyle name="T_du toan dieu chinh  20-8-2006_Bieu4HTMT_!1 1 bao cao giao KH ve HTCMT vung TNB   12-12-2011 2 3" xfId="8932" xr:uid="{00000000-0005-0000-0000-0000747C0000}"/>
    <cellStyle name="T_du toan dieu chinh  20-8-2006_Bieu4HTMT_!1 1 bao cao giao KH ve HTCMT vung TNB   12-12-2011 2 3 2" xfId="8934" xr:uid="{00000000-0005-0000-0000-0000757C0000}"/>
    <cellStyle name="T_du toan dieu chinh  20-8-2006_Bieu4HTMT_!1 1 bao cao giao KH ve HTCMT vung TNB   12-12-2011 2 3 2 2" xfId="18423" xr:uid="{00000000-0005-0000-0000-0000767C0000}"/>
    <cellStyle name="T_du toan dieu chinh  20-8-2006_Bieu4HTMT_!1 1 bao cao giao KH ve HTCMT vung TNB   12-12-2011 2 3 2 2 2" xfId="38414" xr:uid="{00000000-0005-0000-0000-0000777C0000}"/>
    <cellStyle name="T_du toan dieu chinh  20-8-2006_Bieu4HTMT_!1 1 bao cao giao KH ve HTCMT vung TNB   12-12-2011 2 3 2 3" xfId="38413" xr:uid="{00000000-0005-0000-0000-0000787C0000}"/>
    <cellStyle name="T_du toan dieu chinh  20-8-2006_Bieu4HTMT_!1 1 bao cao giao KH ve HTCMT vung TNB   12-12-2011 2 3 3" xfId="3852" xr:uid="{00000000-0005-0000-0000-0000797C0000}"/>
    <cellStyle name="T_du toan dieu chinh  20-8-2006_Bieu4HTMT_!1 1 bao cao giao KH ve HTCMT vung TNB   12-12-2011 2 3 3 2" xfId="16530" xr:uid="{00000000-0005-0000-0000-00007A7C0000}"/>
    <cellStyle name="T_du toan dieu chinh  20-8-2006_Bieu4HTMT_!1 1 bao cao giao KH ve HTCMT vung TNB   12-12-2011 2 3 3 2 2" xfId="38416" xr:uid="{00000000-0005-0000-0000-00007B7C0000}"/>
    <cellStyle name="T_du toan dieu chinh  20-8-2006_Bieu4HTMT_!1 1 bao cao giao KH ve HTCMT vung TNB   12-12-2011 2 3 3 3" xfId="38415" xr:uid="{00000000-0005-0000-0000-00007C7C0000}"/>
    <cellStyle name="T_du toan dieu chinh  20-8-2006_Bieu4HTMT_!1 1 bao cao giao KH ve HTCMT vung TNB   12-12-2011 2 3 4" xfId="18422" xr:uid="{00000000-0005-0000-0000-00007D7C0000}"/>
    <cellStyle name="T_du toan dieu chinh  20-8-2006_Bieu4HTMT_!1 1 bao cao giao KH ve HTCMT vung TNB   12-12-2011 2 3 4 2" xfId="38417" xr:uid="{00000000-0005-0000-0000-00007E7C0000}"/>
    <cellStyle name="T_du toan dieu chinh  20-8-2006_Bieu4HTMT_!1 1 bao cao giao KH ve HTCMT vung TNB   12-12-2011 2 3 5" xfId="38412" xr:uid="{00000000-0005-0000-0000-00007F7C0000}"/>
    <cellStyle name="T_du toan dieu chinh  20-8-2006_Bieu4HTMT_!1 1 bao cao giao KH ve HTCMT vung TNB   12-12-2011 2 4" xfId="8940" xr:uid="{00000000-0005-0000-0000-0000807C0000}"/>
    <cellStyle name="T_du toan dieu chinh  20-8-2006_Bieu4HTMT_!1 1 bao cao giao KH ve HTCMT vung TNB   12-12-2011 2 4 2" xfId="8943" xr:uid="{00000000-0005-0000-0000-0000817C0000}"/>
    <cellStyle name="T_du toan dieu chinh  20-8-2006_Bieu4HTMT_!1 1 bao cao giao KH ve HTCMT vung TNB   12-12-2011 2 4 2 2" xfId="18429" xr:uid="{00000000-0005-0000-0000-0000827C0000}"/>
    <cellStyle name="T_du toan dieu chinh  20-8-2006_Bieu4HTMT_!1 1 bao cao giao KH ve HTCMT vung TNB   12-12-2011 2 4 2 2 2" xfId="38420" xr:uid="{00000000-0005-0000-0000-0000837C0000}"/>
    <cellStyle name="T_du toan dieu chinh  20-8-2006_Bieu4HTMT_!1 1 bao cao giao KH ve HTCMT vung TNB   12-12-2011 2 4 2 3" xfId="38419" xr:uid="{00000000-0005-0000-0000-0000847C0000}"/>
    <cellStyle name="T_du toan dieu chinh  20-8-2006_Bieu4HTMT_!1 1 bao cao giao KH ve HTCMT vung TNB   12-12-2011 2 4 3" xfId="18427" xr:uid="{00000000-0005-0000-0000-0000857C0000}"/>
    <cellStyle name="T_du toan dieu chinh  20-8-2006_Bieu4HTMT_!1 1 bao cao giao KH ve HTCMT vung TNB   12-12-2011 2 4 3 2" xfId="38421" xr:uid="{00000000-0005-0000-0000-0000867C0000}"/>
    <cellStyle name="T_du toan dieu chinh  20-8-2006_Bieu4HTMT_!1 1 bao cao giao KH ve HTCMT vung TNB   12-12-2011 2 4 4" xfId="38418" xr:uid="{00000000-0005-0000-0000-0000877C0000}"/>
    <cellStyle name="T_du toan dieu chinh  20-8-2006_Bieu4HTMT_!1 1 bao cao giao KH ve HTCMT vung TNB   12-12-2011 2 5" xfId="8946" xr:uid="{00000000-0005-0000-0000-0000887C0000}"/>
    <cellStyle name="T_du toan dieu chinh  20-8-2006_Bieu4HTMT_!1 1 bao cao giao KH ve HTCMT vung TNB   12-12-2011 2 5 2" xfId="18431" xr:uid="{00000000-0005-0000-0000-0000897C0000}"/>
    <cellStyle name="T_du toan dieu chinh  20-8-2006_Bieu4HTMT_!1 1 bao cao giao KH ve HTCMT vung TNB   12-12-2011 2 5 2 2" xfId="38423" xr:uid="{00000000-0005-0000-0000-00008A7C0000}"/>
    <cellStyle name="T_du toan dieu chinh  20-8-2006_Bieu4HTMT_!1 1 bao cao giao KH ve HTCMT vung TNB   12-12-2011 2 5 3" xfId="38422" xr:uid="{00000000-0005-0000-0000-00008B7C0000}"/>
    <cellStyle name="T_du toan dieu chinh  20-8-2006_Bieu4HTMT_!1 1 bao cao giao KH ve HTCMT vung TNB   12-12-2011 2 6" xfId="8949" xr:uid="{00000000-0005-0000-0000-00008C7C0000}"/>
    <cellStyle name="T_du toan dieu chinh  20-8-2006_Bieu4HTMT_!1 1 bao cao giao KH ve HTCMT vung TNB   12-12-2011 2 6 2" xfId="18433" xr:uid="{00000000-0005-0000-0000-00008D7C0000}"/>
    <cellStyle name="T_du toan dieu chinh  20-8-2006_Bieu4HTMT_!1 1 bao cao giao KH ve HTCMT vung TNB   12-12-2011 2 6 2 2" xfId="38425" xr:uid="{00000000-0005-0000-0000-00008E7C0000}"/>
    <cellStyle name="T_du toan dieu chinh  20-8-2006_Bieu4HTMT_!1 1 bao cao giao KH ve HTCMT vung TNB   12-12-2011 2 6 3" xfId="38424" xr:uid="{00000000-0005-0000-0000-00008F7C0000}"/>
    <cellStyle name="T_du toan dieu chinh  20-8-2006_Bieu4HTMT_!1 1 bao cao giao KH ve HTCMT vung TNB   12-12-2011 2 7" xfId="18416" xr:uid="{00000000-0005-0000-0000-0000907C0000}"/>
    <cellStyle name="T_du toan dieu chinh  20-8-2006_Bieu4HTMT_!1 1 bao cao giao KH ve HTCMT vung TNB   12-12-2011 2 7 2" xfId="38426" xr:uid="{00000000-0005-0000-0000-0000917C0000}"/>
    <cellStyle name="T_du toan dieu chinh  20-8-2006_Bieu4HTMT_!1 1 bao cao giao KH ve HTCMT vung TNB   12-12-2011 2 8" xfId="38399" xr:uid="{00000000-0005-0000-0000-0000927C0000}"/>
    <cellStyle name="T_du toan dieu chinh  20-8-2006_Bieu4HTMT_!1 1 bao cao giao KH ve HTCMT vung TNB   12-12-2011 3" xfId="11982" xr:uid="{00000000-0005-0000-0000-0000937C0000}"/>
    <cellStyle name="T_du toan dieu chinh  20-8-2006_Bieu4HTMT_!1 1 bao cao giao KH ve HTCMT vung TNB   12-12-2011 3 2" xfId="9660" xr:uid="{00000000-0005-0000-0000-0000947C0000}"/>
    <cellStyle name="T_du toan dieu chinh  20-8-2006_Bieu4HTMT_!1 1 bao cao giao KH ve HTCMT vung TNB   12-12-2011 3 2 2" xfId="5423" xr:uid="{00000000-0005-0000-0000-0000957C0000}"/>
    <cellStyle name="T_du toan dieu chinh  20-8-2006_Bieu4HTMT_!1 1 bao cao giao KH ve HTCMT vung TNB   12-12-2011 3 2 2 2" xfId="17075" xr:uid="{00000000-0005-0000-0000-0000967C0000}"/>
    <cellStyle name="T_du toan dieu chinh  20-8-2006_Bieu4HTMT_!1 1 bao cao giao KH ve HTCMT vung TNB   12-12-2011 3 2 2 2 2" xfId="38430" xr:uid="{00000000-0005-0000-0000-0000977C0000}"/>
    <cellStyle name="T_du toan dieu chinh  20-8-2006_Bieu4HTMT_!1 1 bao cao giao KH ve HTCMT vung TNB   12-12-2011 3 2 2 3" xfId="38429" xr:uid="{00000000-0005-0000-0000-0000987C0000}"/>
    <cellStyle name="T_du toan dieu chinh  20-8-2006_Bieu4HTMT_!1 1 bao cao giao KH ve HTCMT vung TNB   12-12-2011 3 2 3" xfId="11983" xr:uid="{00000000-0005-0000-0000-0000997C0000}"/>
    <cellStyle name="T_du toan dieu chinh  20-8-2006_Bieu4HTMT_!1 1 bao cao giao KH ve HTCMT vung TNB   12-12-2011 3 2 3 2" xfId="21166" xr:uid="{00000000-0005-0000-0000-00009A7C0000}"/>
    <cellStyle name="T_du toan dieu chinh  20-8-2006_Bieu4HTMT_!1 1 bao cao giao KH ve HTCMT vung TNB   12-12-2011 3 2 3 2 2" xfId="38432" xr:uid="{00000000-0005-0000-0000-00009B7C0000}"/>
    <cellStyle name="T_du toan dieu chinh  20-8-2006_Bieu4HTMT_!1 1 bao cao giao KH ve HTCMT vung TNB   12-12-2011 3 2 3 3" xfId="38431" xr:uid="{00000000-0005-0000-0000-00009C7C0000}"/>
    <cellStyle name="T_du toan dieu chinh  20-8-2006_Bieu4HTMT_!1 1 bao cao giao KH ve HTCMT vung TNB   12-12-2011 3 2 4" xfId="18950" xr:uid="{00000000-0005-0000-0000-00009D7C0000}"/>
    <cellStyle name="T_du toan dieu chinh  20-8-2006_Bieu4HTMT_!1 1 bao cao giao KH ve HTCMT vung TNB   12-12-2011 3 2 4 2" xfId="38433" xr:uid="{00000000-0005-0000-0000-00009E7C0000}"/>
    <cellStyle name="T_du toan dieu chinh  20-8-2006_Bieu4HTMT_!1 1 bao cao giao KH ve HTCMT vung TNB   12-12-2011 3 2 5" xfId="38428" xr:uid="{00000000-0005-0000-0000-00009F7C0000}"/>
    <cellStyle name="T_du toan dieu chinh  20-8-2006_Bieu4HTMT_!1 1 bao cao giao KH ve HTCMT vung TNB   12-12-2011 3 3" xfId="2655" xr:uid="{00000000-0005-0000-0000-0000A07C0000}"/>
    <cellStyle name="T_du toan dieu chinh  20-8-2006_Bieu4HTMT_!1 1 bao cao giao KH ve HTCMT vung TNB   12-12-2011 3 3 2" xfId="16126" xr:uid="{00000000-0005-0000-0000-0000A17C0000}"/>
    <cellStyle name="T_du toan dieu chinh  20-8-2006_Bieu4HTMT_!1 1 bao cao giao KH ve HTCMT vung TNB   12-12-2011 3 3 2 2" xfId="38435" xr:uid="{00000000-0005-0000-0000-0000A27C0000}"/>
    <cellStyle name="T_du toan dieu chinh  20-8-2006_Bieu4HTMT_!1 1 bao cao giao KH ve HTCMT vung TNB   12-12-2011 3 3 3" xfId="38434" xr:uid="{00000000-0005-0000-0000-0000A37C0000}"/>
    <cellStyle name="T_du toan dieu chinh  20-8-2006_Bieu4HTMT_!1 1 bao cao giao KH ve HTCMT vung TNB   12-12-2011 3 4" xfId="11984" xr:uid="{00000000-0005-0000-0000-0000A47C0000}"/>
    <cellStyle name="T_du toan dieu chinh  20-8-2006_Bieu4HTMT_!1 1 bao cao giao KH ve HTCMT vung TNB   12-12-2011 3 4 2" xfId="21167" xr:uid="{00000000-0005-0000-0000-0000A57C0000}"/>
    <cellStyle name="T_du toan dieu chinh  20-8-2006_Bieu4HTMT_!1 1 bao cao giao KH ve HTCMT vung TNB   12-12-2011 3 4 2 2" xfId="38437" xr:uid="{00000000-0005-0000-0000-0000A67C0000}"/>
    <cellStyle name="T_du toan dieu chinh  20-8-2006_Bieu4HTMT_!1 1 bao cao giao KH ve HTCMT vung TNB   12-12-2011 3 4 3" xfId="38436" xr:uid="{00000000-0005-0000-0000-0000A77C0000}"/>
    <cellStyle name="T_du toan dieu chinh  20-8-2006_Bieu4HTMT_!1 1 bao cao giao KH ve HTCMT vung TNB   12-12-2011 3 5" xfId="21165" xr:uid="{00000000-0005-0000-0000-0000A87C0000}"/>
    <cellStyle name="T_du toan dieu chinh  20-8-2006_Bieu4HTMT_!1 1 bao cao giao KH ve HTCMT vung TNB   12-12-2011 3 5 2" xfId="38438" xr:uid="{00000000-0005-0000-0000-0000A97C0000}"/>
    <cellStyle name="T_du toan dieu chinh  20-8-2006_Bieu4HTMT_!1 1 bao cao giao KH ve HTCMT vung TNB   12-12-2011 3 6" xfId="38427" xr:uid="{00000000-0005-0000-0000-0000AA7C0000}"/>
    <cellStyle name="T_du toan dieu chinh  20-8-2006_Bieu4HTMT_!1 1 bao cao giao KH ve HTCMT vung TNB   12-12-2011 4" xfId="11985" xr:uid="{00000000-0005-0000-0000-0000AB7C0000}"/>
    <cellStyle name="T_du toan dieu chinh  20-8-2006_Bieu4HTMT_!1 1 bao cao giao KH ve HTCMT vung TNB   12-12-2011 4 2" xfId="11986" xr:uid="{00000000-0005-0000-0000-0000AC7C0000}"/>
    <cellStyle name="T_du toan dieu chinh  20-8-2006_Bieu4HTMT_!1 1 bao cao giao KH ve HTCMT vung TNB   12-12-2011 4 2 2" xfId="21169" xr:uid="{00000000-0005-0000-0000-0000AD7C0000}"/>
    <cellStyle name="T_du toan dieu chinh  20-8-2006_Bieu4HTMT_!1 1 bao cao giao KH ve HTCMT vung TNB   12-12-2011 4 2 2 2" xfId="38441" xr:uid="{00000000-0005-0000-0000-0000AE7C0000}"/>
    <cellStyle name="T_du toan dieu chinh  20-8-2006_Bieu4HTMT_!1 1 bao cao giao KH ve HTCMT vung TNB   12-12-2011 4 2 3" xfId="38440" xr:uid="{00000000-0005-0000-0000-0000AF7C0000}"/>
    <cellStyle name="T_du toan dieu chinh  20-8-2006_Bieu4HTMT_!1 1 bao cao giao KH ve HTCMT vung TNB   12-12-2011 4 3" xfId="11988" xr:uid="{00000000-0005-0000-0000-0000B07C0000}"/>
    <cellStyle name="T_du toan dieu chinh  20-8-2006_Bieu4HTMT_!1 1 bao cao giao KH ve HTCMT vung TNB   12-12-2011 4 3 2" xfId="21171" xr:uid="{00000000-0005-0000-0000-0000B17C0000}"/>
    <cellStyle name="T_du toan dieu chinh  20-8-2006_Bieu4HTMT_!1 1 bao cao giao KH ve HTCMT vung TNB   12-12-2011 4 3 2 2" xfId="38443" xr:uid="{00000000-0005-0000-0000-0000B27C0000}"/>
    <cellStyle name="T_du toan dieu chinh  20-8-2006_Bieu4HTMT_!1 1 bao cao giao KH ve HTCMT vung TNB   12-12-2011 4 3 3" xfId="38442" xr:uid="{00000000-0005-0000-0000-0000B37C0000}"/>
    <cellStyle name="T_du toan dieu chinh  20-8-2006_Bieu4HTMT_!1 1 bao cao giao KH ve HTCMT vung TNB   12-12-2011 4 4" xfId="21168" xr:uid="{00000000-0005-0000-0000-0000B47C0000}"/>
    <cellStyle name="T_du toan dieu chinh  20-8-2006_Bieu4HTMT_!1 1 bao cao giao KH ve HTCMT vung TNB   12-12-2011 4 4 2" xfId="38444" xr:uid="{00000000-0005-0000-0000-0000B57C0000}"/>
    <cellStyle name="T_du toan dieu chinh  20-8-2006_Bieu4HTMT_!1 1 bao cao giao KH ve HTCMT vung TNB   12-12-2011 4 5" xfId="38439" xr:uid="{00000000-0005-0000-0000-0000B67C0000}"/>
    <cellStyle name="T_du toan dieu chinh  20-8-2006_Bieu4HTMT_!1 1 bao cao giao KH ve HTCMT vung TNB   12-12-2011 5" xfId="11989" xr:uid="{00000000-0005-0000-0000-0000B77C0000}"/>
    <cellStyle name="T_du toan dieu chinh  20-8-2006_Bieu4HTMT_!1 1 bao cao giao KH ve HTCMT vung TNB   12-12-2011 5 2" xfId="11990" xr:uid="{00000000-0005-0000-0000-0000B87C0000}"/>
    <cellStyle name="T_du toan dieu chinh  20-8-2006_Bieu4HTMT_!1 1 bao cao giao KH ve HTCMT vung TNB   12-12-2011 5 2 2" xfId="21173" xr:uid="{00000000-0005-0000-0000-0000B97C0000}"/>
    <cellStyle name="T_du toan dieu chinh  20-8-2006_Bieu4HTMT_!1 1 bao cao giao KH ve HTCMT vung TNB   12-12-2011 5 2 2 2" xfId="38447" xr:uid="{00000000-0005-0000-0000-0000BA7C0000}"/>
    <cellStyle name="T_du toan dieu chinh  20-8-2006_Bieu4HTMT_!1 1 bao cao giao KH ve HTCMT vung TNB   12-12-2011 5 2 3" xfId="38446" xr:uid="{00000000-0005-0000-0000-0000BB7C0000}"/>
    <cellStyle name="T_du toan dieu chinh  20-8-2006_Bieu4HTMT_!1 1 bao cao giao KH ve HTCMT vung TNB   12-12-2011 5 3" xfId="21172" xr:uid="{00000000-0005-0000-0000-0000BC7C0000}"/>
    <cellStyle name="T_du toan dieu chinh  20-8-2006_Bieu4HTMT_!1 1 bao cao giao KH ve HTCMT vung TNB   12-12-2011 5 3 2" xfId="38448" xr:uid="{00000000-0005-0000-0000-0000BD7C0000}"/>
    <cellStyle name="T_du toan dieu chinh  20-8-2006_Bieu4HTMT_!1 1 bao cao giao KH ve HTCMT vung TNB   12-12-2011 5 4" xfId="38445" xr:uid="{00000000-0005-0000-0000-0000BE7C0000}"/>
    <cellStyle name="T_du toan dieu chinh  20-8-2006_Bieu4HTMT_!1 1 bao cao giao KH ve HTCMT vung TNB   12-12-2011 6" xfId="11991" xr:uid="{00000000-0005-0000-0000-0000BF7C0000}"/>
    <cellStyle name="T_du toan dieu chinh  20-8-2006_Bieu4HTMT_!1 1 bao cao giao KH ve HTCMT vung TNB   12-12-2011 6 2" xfId="21174" xr:uid="{00000000-0005-0000-0000-0000C07C0000}"/>
    <cellStyle name="T_du toan dieu chinh  20-8-2006_Bieu4HTMT_!1 1 bao cao giao KH ve HTCMT vung TNB   12-12-2011 6 2 2" xfId="38450" xr:uid="{00000000-0005-0000-0000-0000C17C0000}"/>
    <cellStyle name="T_du toan dieu chinh  20-8-2006_Bieu4HTMT_!1 1 bao cao giao KH ve HTCMT vung TNB   12-12-2011 6 3" xfId="38449" xr:uid="{00000000-0005-0000-0000-0000C27C0000}"/>
    <cellStyle name="T_du toan dieu chinh  20-8-2006_Bieu4HTMT_!1 1 bao cao giao KH ve HTCMT vung TNB   12-12-2011 7" xfId="11993" xr:uid="{00000000-0005-0000-0000-0000C37C0000}"/>
    <cellStyle name="T_du toan dieu chinh  20-8-2006_Bieu4HTMT_!1 1 bao cao giao KH ve HTCMT vung TNB   12-12-2011 7 2" xfId="21176" xr:uid="{00000000-0005-0000-0000-0000C47C0000}"/>
    <cellStyle name="T_du toan dieu chinh  20-8-2006_Bieu4HTMT_!1 1 bao cao giao KH ve HTCMT vung TNB   12-12-2011 7 2 2" xfId="38452" xr:uid="{00000000-0005-0000-0000-0000C57C0000}"/>
    <cellStyle name="T_du toan dieu chinh  20-8-2006_Bieu4HTMT_!1 1 bao cao giao KH ve HTCMT vung TNB   12-12-2011 7 3" xfId="38451" xr:uid="{00000000-0005-0000-0000-0000C67C0000}"/>
    <cellStyle name="T_du toan dieu chinh  20-8-2006_Bieu4HTMT_!1 1 bao cao giao KH ve HTCMT vung TNB   12-12-2011 8" xfId="21163" xr:uid="{00000000-0005-0000-0000-0000C77C0000}"/>
    <cellStyle name="T_du toan dieu chinh  20-8-2006_Bieu4HTMT_!1 1 bao cao giao KH ve HTCMT vung TNB   12-12-2011 8 2" xfId="38453" xr:uid="{00000000-0005-0000-0000-0000C87C0000}"/>
    <cellStyle name="T_du toan dieu chinh  20-8-2006_Bieu4HTMT_!1 1 bao cao giao KH ve HTCMT vung TNB   12-12-2011 9" xfId="38398" xr:uid="{00000000-0005-0000-0000-0000C97C0000}"/>
    <cellStyle name="T_du toan dieu chinh  20-8-2006_Bieu4HTMT_KH TPCP vung TNB (03-1-2012)" xfId="9076" xr:uid="{00000000-0005-0000-0000-0000CA7C0000}"/>
    <cellStyle name="T_du toan dieu chinh  20-8-2006_Bieu4HTMT_KH TPCP vung TNB (03-1-2012) 2" xfId="346" xr:uid="{00000000-0005-0000-0000-0000CB7C0000}"/>
    <cellStyle name="T_du toan dieu chinh  20-8-2006_Bieu4HTMT_KH TPCP vung TNB (03-1-2012) 2 2" xfId="11995" xr:uid="{00000000-0005-0000-0000-0000CC7C0000}"/>
    <cellStyle name="T_du toan dieu chinh  20-8-2006_Bieu4HTMT_KH TPCP vung TNB (03-1-2012) 2 2 2" xfId="11996" xr:uid="{00000000-0005-0000-0000-0000CD7C0000}"/>
    <cellStyle name="T_du toan dieu chinh  20-8-2006_Bieu4HTMT_KH TPCP vung TNB (03-1-2012) 2 2 2 2" xfId="11997" xr:uid="{00000000-0005-0000-0000-0000CE7C0000}"/>
    <cellStyle name="T_du toan dieu chinh  20-8-2006_Bieu4HTMT_KH TPCP vung TNB (03-1-2012) 2 2 2 2 2" xfId="21180" xr:uid="{00000000-0005-0000-0000-0000CF7C0000}"/>
    <cellStyle name="T_du toan dieu chinh  20-8-2006_Bieu4HTMT_KH TPCP vung TNB (03-1-2012) 2 2 2 2 2 2" xfId="38459" xr:uid="{00000000-0005-0000-0000-0000D07C0000}"/>
    <cellStyle name="T_du toan dieu chinh  20-8-2006_Bieu4HTMT_KH TPCP vung TNB (03-1-2012) 2 2 2 2 3" xfId="38458" xr:uid="{00000000-0005-0000-0000-0000D17C0000}"/>
    <cellStyle name="T_du toan dieu chinh  20-8-2006_Bieu4HTMT_KH TPCP vung TNB (03-1-2012) 2 2 2 3" xfId="928" xr:uid="{00000000-0005-0000-0000-0000D27C0000}"/>
    <cellStyle name="T_du toan dieu chinh  20-8-2006_Bieu4HTMT_KH TPCP vung TNB (03-1-2012) 2 2 2 3 2" xfId="15519" xr:uid="{00000000-0005-0000-0000-0000D37C0000}"/>
    <cellStyle name="T_du toan dieu chinh  20-8-2006_Bieu4HTMT_KH TPCP vung TNB (03-1-2012) 2 2 2 3 2 2" xfId="38461" xr:uid="{00000000-0005-0000-0000-0000D47C0000}"/>
    <cellStyle name="T_du toan dieu chinh  20-8-2006_Bieu4HTMT_KH TPCP vung TNB (03-1-2012) 2 2 2 3 3" xfId="38460" xr:uid="{00000000-0005-0000-0000-0000D57C0000}"/>
    <cellStyle name="T_du toan dieu chinh  20-8-2006_Bieu4HTMT_KH TPCP vung TNB (03-1-2012) 2 2 2 4" xfId="21179" xr:uid="{00000000-0005-0000-0000-0000D67C0000}"/>
    <cellStyle name="T_du toan dieu chinh  20-8-2006_Bieu4HTMT_KH TPCP vung TNB (03-1-2012) 2 2 2 4 2" xfId="38462" xr:uid="{00000000-0005-0000-0000-0000D77C0000}"/>
    <cellStyle name="T_du toan dieu chinh  20-8-2006_Bieu4HTMT_KH TPCP vung TNB (03-1-2012) 2 2 2 5" xfId="38457" xr:uid="{00000000-0005-0000-0000-0000D87C0000}"/>
    <cellStyle name="T_du toan dieu chinh  20-8-2006_Bieu4HTMT_KH TPCP vung TNB (03-1-2012) 2 2 3" xfId="11998" xr:uid="{00000000-0005-0000-0000-0000D97C0000}"/>
    <cellStyle name="T_du toan dieu chinh  20-8-2006_Bieu4HTMT_KH TPCP vung TNB (03-1-2012) 2 2 3 2" xfId="21181" xr:uid="{00000000-0005-0000-0000-0000DA7C0000}"/>
    <cellStyle name="T_du toan dieu chinh  20-8-2006_Bieu4HTMT_KH TPCP vung TNB (03-1-2012) 2 2 3 2 2" xfId="38464" xr:uid="{00000000-0005-0000-0000-0000DB7C0000}"/>
    <cellStyle name="T_du toan dieu chinh  20-8-2006_Bieu4HTMT_KH TPCP vung TNB (03-1-2012) 2 2 3 3" xfId="38463" xr:uid="{00000000-0005-0000-0000-0000DC7C0000}"/>
    <cellStyle name="T_du toan dieu chinh  20-8-2006_Bieu4HTMT_KH TPCP vung TNB (03-1-2012) 2 2 4" xfId="11999" xr:uid="{00000000-0005-0000-0000-0000DD7C0000}"/>
    <cellStyle name="T_du toan dieu chinh  20-8-2006_Bieu4HTMT_KH TPCP vung TNB (03-1-2012) 2 2 4 2" xfId="21182" xr:uid="{00000000-0005-0000-0000-0000DE7C0000}"/>
    <cellStyle name="T_du toan dieu chinh  20-8-2006_Bieu4HTMT_KH TPCP vung TNB (03-1-2012) 2 2 4 2 2" xfId="38466" xr:uid="{00000000-0005-0000-0000-0000DF7C0000}"/>
    <cellStyle name="T_du toan dieu chinh  20-8-2006_Bieu4HTMT_KH TPCP vung TNB (03-1-2012) 2 2 4 3" xfId="38465" xr:uid="{00000000-0005-0000-0000-0000E07C0000}"/>
    <cellStyle name="T_du toan dieu chinh  20-8-2006_Bieu4HTMT_KH TPCP vung TNB (03-1-2012) 2 2 5" xfId="21178" xr:uid="{00000000-0005-0000-0000-0000E17C0000}"/>
    <cellStyle name="T_du toan dieu chinh  20-8-2006_Bieu4HTMT_KH TPCP vung TNB (03-1-2012) 2 2 5 2" xfId="38467" xr:uid="{00000000-0005-0000-0000-0000E27C0000}"/>
    <cellStyle name="T_du toan dieu chinh  20-8-2006_Bieu4HTMT_KH TPCP vung TNB (03-1-2012) 2 2 6" xfId="38456" xr:uid="{00000000-0005-0000-0000-0000E37C0000}"/>
    <cellStyle name="T_du toan dieu chinh  20-8-2006_Bieu4HTMT_KH TPCP vung TNB (03-1-2012) 2 3" xfId="12000" xr:uid="{00000000-0005-0000-0000-0000E47C0000}"/>
    <cellStyle name="T_du toan dieu chinh  20-8-2006_Bieu4HTMT_KH TPCP vung TNB (03-1-2012) 2 3 2" xfId="12001" xr:uid="{00000000-0005-0000-0000-0000E57C0000}"/>
    <cellStyle name="T_du toan dieu chinh  20-8-2006_Bieu4HTMT_KH TPCP vung TNB (03-1-2012) 2 3 2 2" xfId="21184" xr:uid="{00000000-0005-0000-0000-0000E67C0000}"/>
    <cellStyle name="T_du toan dieu chinh  20-8-2006_Bieu4HTMT_KH TPCP vung TNB (03-1-2012) 2 3 2 2 2" xfId="38470" xr:uid="{00000000-0005-0000-0000-0000E77C0000}"/>
    <cellStyle name="T_du toan dieu chinh  20-8-2006_Bieu4HTMT_KH TPCP vung TNB (03-1-2012) 2 3 2 3" xfId="38469" xr:uid="{00000000-0005-0000-0000-0000E87C0000}"/>
    <cellStyle name="T_du toan dieu chinh  20-8-2006_Bieu4HTMT_KH TPCP vung TNB (03-1-2012) 2 3 3" xfId="12002" xr:uid="{00000000-0005-0000-0000-0000E97C0000}"/>
    <cellStyle name="T_du toan dieu chinh  20-8-2006_Bieu4HTMT_KH TPCP vung TNB (03-1-2012) 2 3 3 2" xfId="21185" xr:uid="{00000000-0005-0000-0000-0000EA7C0000}"/>
    <cellStyle name="T_du toan dieu chinh  20-8-2006_Bieu4HTMT_KH TPCP vung TNB (03-1-2012) 2 3 3 2 2" xfId="38472" xr:uid="{00000000-0005-0000-0000-0000EB7C0000}"/>
    <cellStyle name="T_du toan dieu chinh  20-8-2006_Bieu4HTMT_KH TPCP vung TNB (03-1-2012) 2 3 3 3" xfId="38471" xr:uid="{00000000-0005-0000-0000-0000EC7C0000}"/>
    <cellStyle name="T_du toan dieu chinh  20-8-2006_Bieu4HTMT_KH TPCP vung TNB (03-1-2012) 2 3 4" xfId="21183" xr:uid="{00000000-0005-0000-0000-0000ED7C0000}"/>
    <cellStyle name="T_du toan dieu chinh  20-8-2006_Bieu4HTMT_KH TPCP vung TNB (03-1-2012) 2 3 4 2" xfId="38473" xr:uid="{00000000-0005-0000-0000-0000EE7C0000}"/>
    <cellStyle name="T_du toan dieu chinh  20-8-2006_Bieu4HTMT_KH TPCP vung TNB (03-1-2012) 2 3 5" xfId="38468" xr:uid="{00000000-0005-0000-0000-0000EF7C0000}"/>
    <cellStyle name="T_du toan dieu chinh  20-8-2006_Bieu4HTMT_KH TPCP vung TNB (03-1-2012) 2 4" xfId="12003" xr:uid="{00000000-0005-0000-0000-0000F07C0000}"/>
    <cellStyle name="T_du toan dieu chinh  20-8-2006_Bieu4HTMT_KH TPCP vung TNB (03-1-2012) 2 4 2" xfId="12004" xr:uid="{00000000-0005-0000-0000-0000F17C0000}"/>
    <cellStyle name="T_du toan dieu chinh  20-8-2006_Bieu4HTMT_KH TPCP vung TNB (03-1-2012) 2 4 2 2" xfId="21187" xr:uid="{00000000-0005-0000-0000-0000F27C0000}"/>
    <cellStyle name="T_du toan dieu chinh  20-8-2006_Bieu4HTMT_KH TPCP vung TNB (03-1-2012) 2 4 2 2 2" xfId="38476" xr:uid="{00000000-0005-0000-0000-0000F37C0000}"/>
    <cellStyle name="T_du toan dieu chinh  20-8-2006_Bieu4HTMT_KH TPCP vung TNB (03-1-2012) 2 4 2 3" xfId="38475" xr:uid="{00000000-0005-0000-0000-0000F47C0000}"/>
    <cellStyle name="T_du toan dieu chinh  20-8-2006_Bieu4HTMT_KH TPCP vung TNB (03-1-2012) 2 4 3" xfId="21186" xr:uid="{00000000-0005-0000-0000-0000F57C0000}"/>
    <cellStyle name="T_du toan dieu chinh  20-8-2006_Bieu4HTMT_KH TPCP vung TNB (03-1-2012) 2 4 3 2" xfId="38477" xr:uid="{00000000-0005-0000-0000-0000F67C0000}"/>
    <cellStyle name="T_du toan dieu chinh  20-8-2006_Bieu4HTMT_KH TPCP vung TNB (03-1-2012) 2 4 4" xfId="38474" xr:uid="{00000000-0005-0000-0000-0000F77C0000}"/>
    <cellStyle name="T_du toan dieu chinh  20-8-2006_Bieu4HTMT_KH TPCP vung TNB (03-1-2012) 2 5" xfId="12005" xr:uid="{00000000-0005-0000-0000-0000F87C0000}"/>
    <cellStyle name="T_du toan dieu chinh  20-8-2006_Bieu4HTMT_KH TPCP vung TNB (03-1-2012) 2 5 2" xfId="21188" xr:uid="{00000000-0005-0000-0000-0000F97C0000}"/>
    <cellStyle name="T_du toan dieu chinh  20-8-2006_Bieu4HTMT_KH TPCP vung TNB (03-1-2012) 2 5 2 2" xfId="38479" xr:uid="{00000000-0005-0000-0000-0000FA7C0000}"/>
    <cellStyle name="T_du toan dieu chinh  20-8-2006_Bieu4HTMT_KH TPCP vung TNB (03-1-2012) 2 5 3" xfId="38478" xr:uid="{00000000-0005-0000-0000-0000FB7C0000}"/>
    <cellStyle name="T_du toan dieu chinh  20-8-2006_Bieu4HTMT_KH TPCP vung TNB (03-1-2012) 2 6" xfId="2320" xr:uid="{00000000-0005-0000-0000-0000FC7C0000}"/>
    <cellStyle name="T_du toan dieu chinh  20-8-2006_Bieu4HTMT_KH TPCP vung TNB (03-1-2012) 2 6 2" xfId="16013" xr:uid="{00000000-0005-0000-0000-0000FD7C0000}"/>
    <cellStyle name="T_du toan dieu chinh  20-8-2006_Bieu4HTMT_KH TPCP vung TNB (03-1-2012) 2 6 2 2" xfId="38481" xr:uid="{00000000-0005-0000-0000-0000FE7C0000}"/>
    <cellStyle name="T_du toan dieu chinh  20-8-2006_Bieu4HTMT_KH TPCP vung TNB (03-1-2012) 2 6 3" xfId="38480" xr:uid="{00000000-0005-0000-0000-0000FF7C0000}"/>
    <cellStyle name="T_du toan dieu chinh  20-8-2006_Bieu4HTMT_KH TPCP vung TNB (03-1-2012) 2 7" xfId="15282" xr:uid="{00000000-0005-0000-0000-0000007D0000}"/>
    <cellStyle name="T_du toan dieu chinh  20-8-2006_Bieu4HTMT_KH TPCP vung TNB (03-1-2012) 2 7 2" xfId="38482" xr:uid="{00000000-0005-0000-0000-0000017D0000}"/>
    <cellStyle name="T_du toan dieu chinh  20-8-2006_Bieu4HTMT_KH TPCP vung TNB (03-1-2012) 2 8" xfId="38455" xr:uid="{00000000-0005-0000-0000-0000027D0000}"/>
    <cellStyle name="T_du toan dieu chinh  20-8-2006_Bieu4HTMT_KH TPCP vung TNB (03-1-2012) 3" xfId="12007" xr:uid="{00000000-0005-0000-0000-0000037D0000}"/>
    <cellStyle name="T_du toan dieu chinh  20-8-2006_Bieu4HTMT_KH TPCP vung TNB (03-1-2012) 3 2" xfId="12008" xr:uid="{00000000-0005-0000-0000-0000047D0000}"/>
    <cellStyle name="T_du toan dieu chinh  20-8-2006_Bieu4HTMT_KH TPCP vung TNB (03-1-2012) 3 2 2" xfId="9342" xr:uid="{00000000-0005-0000-0000-0000057D0000}"/>
    <cellStyle name="T_du toan dieu chinh  20-8-2006_Bieu4HTMT_KH TPCP vung TNB (03-1-2012) 3 2 2 2" xfId="18641" xr:uid="{00000000-0005-0000-0000-0000067D0000}"/>
    <cellStyle name="T_du toan dieu chinh  20-8-2006_Bieu4HTMT_KH TPCP vung TNB (03-1-2012) 3 2 2 2 2" xfId="38486" xr:uid="{00000000-0005-0000-0000-0000077D0000}"/>
    <cellStyle name="T_du toan dieu chinh  20-8-2006_Bieu4HTMT_KH TPCP vung TNB (03-1-2012) 3 2 2 3" xfId="38485" xr:uid="{00000000-0005-0000-0000-0000087D0000}"/>
    <cellStyle name="T_du toan dieu chinh  20-8-2006_Bieu4HTMT_KH TPCP vung TNB (03-1-2012) 3 2 3" xfId="6111" xr:uid="{00000000-0005-0000-0000-0000097D0000}"/>
    <cellStyle name="T_du toan dieu chinh  20-8-2006_Bieu4HTMT_KH TPCP vung TNB (03-1-2012) 3 2 3 2" xfId="17303" xr:uid="{00000000-0005-0000-0000-00000A7D0000}"/>
    <cellStyle name="T_du toan dieu chinh  20-8-2006_Bieu4HTMT_KH TPCP vung TNB (03-1-2012) 3 2 3 2 2" xfId="38488" xr:uid="{00000000-0005-0000-0000-00000B7D0000}"/>
    <cellStyle name="T_du toan dieu chinh  20-8-2006_Bieu4HTMT_KH TPCP vung TNB (03-1-2012) 3 2 3 3" xfId="38487" xr:uid="{00000000-0005-0000-0000-00000C7D0000}"/>
    <cellStyle name="T_du toan dieu chinh  20-8-2006_Bieu4HTMT_KH TPCP vung TNB (03-1-2012) 3 2 4" xfId="21191" xr:uid="{00000000-0005-0000-0000-00000D7D0000}"/>
    <cellStyle name="T_du toan dieu chinh  20-8-2006_Bieu4HTMT_KH TPCP vung TNB (03-1-2012) 3 2 4 2" xfId="38489" xr:uid="{00000000-0005-0000-0000-00000E7D0000}"/>
    <cellStyle name="T_du toan dieu chinh  20-8-2006_Bieu4HTMT_KH TPCP vung TNB (03-1-2012) 3 2 5" xfId="38484" xr:uid="{00000000-0005-0000-0000-00000F7D0000}"/>
    <cellStyle name="T_du toan dieu chinh  20-8-2006_Bieu4HTMT_KH TPCP vung TNB (03-1-2012) 3 3" xfId="6648" xr:uid="{00000000-0005-0000-0000-0000107D0000}"/>
    <cellStyle name="T_du toan dieu chinh  20-8-2006_Bieu4HTMT_KH TPCP vung TNB (03-1-2012) 3 3 2" xfId="17507" xr:uid="{00000000-0005-0000-0000-0000117D0000}"/>
    <cellStyle name="T_du toan dieu chinh  20-8-2006_Bieu4HTMT_KH TPCP vung TNB (03-1-2012) 3 3 2 2" xfId="38491" xr:uid="{00000000-0005-0000-0000-0000127D0000}"/>
    <cellStyle name="T_du toan dieu chinh  20-8-2006_Bieu4HTMT_KH TPCP vung TNB (03-1-2012) 3 3 3" xfId="38490" xr:uid="{00000000-0005-0000-0000-0000137D0000}"/>
    <cellStyle name="T_du toan dieu chinh  20-8-2006_Bieu4HTMT_KH TPCP vung TNB (03-1-2012) 3 4" xfId="12010" xr:uid="{00000000-0005-0000-0000-0000147D0000}"/>
    <cellStyle name="T_du toan dieu chinh  20-8-2006_Bieu4HTMT_KH TPCP vung TNB (03-1-2012) 3 4 2" xfId="21193" xr:uid="{00000000-0005-0000-0000-0000157D0000}"/>
    <cellStyle name="T_du toan dieu chinh  20-8-2006_Bieu4HTMT_KH TPCP vung TNB (03-1-2012) 3 4 2 2" xfId="38493" xr:uid="{00000000-0005-0000-0000-0000167D0000}"/>
    <cellStyle name="T_du toan dieu chinh  20-8-2006_Bieu4HTMT_KH TPCP vung TNB (03-1-2012) 3 4 3" xfId="38492" xr:uid="{00000000-0005-0000-0000-0000177D0000}"/>
    <cellStyle name="T_du toan dieu chinh  20-8-2006_Bieu4HTMT_KH TPCP vung TNB (03-1-2012) 3 5" xfId="21190" xr:uid="{00000000-0005-0000-0000-0000187D0000}"/>
    <cellStyle name="T_du toan dieu chinh  20-8-2006_Bieu4HTMT_KH TPCP vung TNB (03-1-2012) 3 5 2" xfId="38494" xr:uid="{00000000-0005-0000-0000-0000197D0000}"/>
    <cellStyle name="T_du toan dieu chinh  20-8-2006_Bieu4HTMT_KH TPCP vung TNB (03-1-2012) 3 6" xfId="38483" xr:uid="{00000000-0005-0000-0000-00001A7D0000}"/>
    <cellStyle name="T_du toan dieu chinh  20-8-2006_Bieu4HTMT_KH TPCP vung TNB (03-1-2012) 4" xfId="12011" xr:uid="{00000000-0005-0000-0000-00001B7D0000}"/>
    <cellStyle name="T_du toan dieu chinh  20-8-2006_Bieu4HTMT_KH TPCP vung TNB (03-1-2012) 4 2" xfId="12012" xr:uid="{00000000-0005-0000-0000-00001C7D0000}"/>
    <cellStyle name="T_du toan dieu chinh  20-8-2006_Bieu4HTMT_KH TPCP vung TNB (03-1-2012) 4 2 2" xfId="21195" xr:uid="{00000000-0005-0000-0000-00001D7D0000}"/>
    <cellStyle name="T_du toan dieu chinh  20-8-2006_Bieu4HTMT_KH TPCP vung TNB (03-1-2012) 4 2 2 2" xfId="38497" xr:uid="{00000000-0005-0000-0000-00001E7D0000}"/>
    <cellStyle name="T_du toan dieu chinh  20-8-2006_Bieu4HTMT_KH TPCP vung TNB (03-1-2012) 4 2 3" xfId="38496" xr:uid="{00000000-0005-0000-0000-00001F7D0000}"/>
    <cellStyle name="T_du toan dieu chinh  20-8-2006_Bieu4HTMT_KH TPCP vung TNB (03-1-2012) 4 3" xfId="12014" xr:uid="{00000000-0005-0000-0000-0000207D0000}"/>
    <cellStyle name="T_du toan dieu chinh  20-8-2006_Bieu4HTMT_KH TPCP vung TNB (03-1-2012) 4 3 2" xfId="21197" xr:uid="{00000000-0005-0000-0000-0000217D0000}"/>
    <cellStyle name="T_du toan dieu chinh  20-8-2006_Bieu4HTMT_KH TPCP vung TNB (03-1-2012) 4 3 2 2" xfId="38499" xr:uid="{00000000-0005-0000-0000-0000227D0000}"/>
    <cellStyle name="T_du toan dieu chinh  20-8-2006_Bieu4HTMT_KH TPCP vung TNB (03-1-2012) 4 3 3" xfId="38498" xr:uid="{00000000-0005-0000-0000-0000237D0000}"/>
    <cellStyle name="T_du toan dieu chinh  20-8-2006_Bieu4HTMT_KH TPCP vung TNB (03-1-2012) 4 4" xfId="21194" xr:uid="{00000000-0005-0000-0000-0000247D0000}"/>
    <cellStyle name="T_du toan dieu chinh  20-8-2006_Bieu4HTMT_KH TPCP vung TNB (03-1-2012) 4 4 2" xfId="38500" xr:uid="{00000000-0005-0000-0000-0000257D0000}"/>
    <cellStyle name="T_du toan dieu chinh  20-8-2006_Bieu4HTMT_KH TPCP vung TNB (03-1-2012) 4 5" xfId="38495" xr:uid="{00000000-0005-0000-0000-0000267D0000}"/>
    <cellStyle name="T_du toan dieu chinh  20-8-2006_Bieu4HTMT_KH TPCP vung TNB (03-1-2012) 5" xfId="9243" xr:uid="{00000000-0005-0000-0000-0000277D0000}"/>
    <cellStyle name="T_du toan dieu chinh  20-8-2006_Bieu4HTMT_KH TPCP vung TNB (03-1-2012) 5 2" xfId="9245" xr:uid="{00000000-0005-0000-0000-0000287D0000}"/>
    <cellStyle name="T_du toan dieu chinh  20-8-2006_Bieu4HTMT_KH TPCP vung TNB (03-1-2012) 5 2 2" xfId="18551" xr:uid="{00000000-0005-0000-0000-0000297D0000}"/>
    <cellStyle name="T_du toan dieu chinh  20-8-2006_Bieu4HTMT_KH TPCP vung TNB (03-1-2012) 5 2 2 2" xfId="38503" xr:uid="{00000000-0005-0000-0000-00002A7D0000}"/>
    <cellStyle name="T_du toan dieu chinh  20-8-2006_Bieu4HTMT_KH TPCP vung TNB (03-1-2012) 5 2 3" xfId="38502" xr:uid="{00000000-0005-0000-0000-00002B7D0000}"/>
    <cellStyle name="T_du toan dieu chinh  20-8-2006_Bieu4HTMT_KH TPCP vung TNB (03-1-2012) 5 3" xfId="18550" xr:uid="{00000000-0005-0000-0000-00002C7D0000}"/>
    <cellStyle name="T_du toan dieu chinh  20-8-2006_Bieu4HTMT_KH TPCP vung TNB (03-1-2012) 5 3 2" xfId="38504" xr:uid="{00000000-0005-0000-0000-00002D7D0000}"/>
    <cellStyle name="T_du toan dieu chinh  20-8-2006_Bieu4HTMT_KH TPCP vung TNB (03-1-2012) 5 4" xfId="38501" xr:uid="{00000000-0005-0000-0000-00002E7D0000}"/>
    <cellStyle name="T_du toan dieu chinh  20-8-2006_Bieu4HTMT_KH TPCP vung TNB (03-1-2012) 6" xfId="9247" xr:uid="{00000000-0005-0000-0000-00002F7D0000}"/>
    <cellStyle name="T_du toan dieu chinh  20-8-2006_Bieu4HTMT_KH TPCP vung TNB (03-1-2012) 6 2" xfId="18552" xr:uid="{00000000-0005-0000-0000-0000307D0000}"/>
    <cellStyle name="T_du toan dieu chinh  20-8-2006_Bieu4HTMT_KH TPCP vung TNB (03-1-2012) 6 2 2" xfId="38506" xr:uid="{00000000-0005-0000-0000-0000317D0000}"/>
    <cellStyle name="T_du toan dieu chinh  20-8-2006_Bieu4HTMT_KH TPCP vung TNB (03-1-2012) 6 3" xfId="38505" xr:uid="{00000000-0005-0000-0000-0000327D0000}"/>
    <cellStyle name="T_du toan dieu chinh  20-8-2006_Bieu4HTMT_KH TPCP vung TNB (03-1-2012) 7" xfId="3963" xr:uid="{00000000-0005-0000-0000-0000337D0000}"/>
    <cellStyle name="T_du toan dieu chinh  20-8-2006_Bieu4HTMT_KH TPCP vung TNB (03-1-2012) 7 2" xfId="16584" xr:uid="{00000000-0005-0000-0000-0000347D0000}"/>
    <cellStyle name="T_du toan dieu chinh  20-8-2006_Bieu4HTMT_KH TPCP vung TNB (03-1-2012) 7 2 2" xfId="38508" xr:uid="{00000000-0005-0000-0000-0000357D0000}"/>
    <cellStyle name="T_du toan dieu chinh  20-8-2006_Bieu4HTMT_KH TPCP vung TNB (03-1-2012) 7 3" xfId="38507" xr:uid="{00000000-0005-0000-0000-0000367D0000}"/>
    <cellStyle name="T_du toan dieu chinh  20-8-2006_Bieu4HTMT_KH TPCP vung TNB (03-1-2012) 8" xfId="18494" xr:uid="{00000000-0005-0000-0000-0000377D0000}"/>
    <cellStyle name="T_du toan dieu chinh  20-8-2006_Bieu4HTMT_KH TPCP vung TNB (03-1-2012) 8 2" xfId="38509" xr:uid="{00000000-0005-0000-0000-0000387D0000}"/>
    <cellStyle name="T_du toan dieu chinh  20-8-2006_Bieu4HTMT_KH TPCP vung TNB (03-1-2012) 9" xfId="38454" xr:uid="{00000000-0005-0000-0000-0000397D0000}"/>
    <cellStyle name="T_du toan dieu chinh  20-8-2006_KH TPCP vung TNB (03-1-2012)" xfId="11726" xr:uid="{00000000-0005-0000-0000-00003A7D0000}"/>
    <cellStyle name="T_du toan dieu chinh  20-8-2006_KH TPCP vung TNB (03-1-2012) 2" xfId="12016" xr:uid="{00000000-0005-0000-0000-00003B7D0000}"/>
    <cellStyle name="T_du toan dieu chinh  20-8-2006_KH TPCP vung TNB (03-1-2012) 2 2" xfId="12017" xr:uid="{00000000-0005-0000-0000-00003C7D0000}"/>
    <cellStyle name="T_du toan dieu chinh  20-8-2006_KH TPCP vung TNB (03-1-2012) 2 2 2" xfId="12018" xr:uid="{00000000-0005-0000-0000-00003D7D0000}"/>
    <cellStyle name="T_du toan dieu chinh  20-8-2006_KH TPCP vung TNB (03-1-2012) 2 2 2 2" xfId="6190" xr:uid="{00000000-0005-0000-0000-00003E7D0000}"/>
    <cellStyle name="T_du toan dieu chinh  20-8-2006_KH TPCP vung TNB (03-1-2012) 2 2 2 2 2" xfId="17319" xr:uid="{00000000-0005-0000-0000-00003F7D0000}"/>
    <cellStyle name="T_du toan dieu chinh  20-8-2006_KH TPCP vung TNB (03-1-2012) 2 2 2 2 2 2" xfId="38515" xr:uid="{00000000-0005-0000-0000-0000407D0000}"/>
    <cellStyle name="T_du toan dieu chinh  20-8-2006_KH TPCP vung TNB (03-1-2012) 2 2 2 2 3" xfId="38514" xr:uid="{00000000-0005-0000-0000-0000417D0000}"/>
    <cellStyle name="T_du toan dieu chinh  20-8-2006_KH TPCP vung TNB (03-1-2012) 2 2 2 3" xfId="6196" xr:uid="{00000000-0005-0000-0000-0000427D0000}"/>
    <cellStyle name="T_du toan dieu chinh  20-8-2006_KH TPCP vung TNB (03-1-2012) 2 2 2 3 2" xfId="17321" xr:uid="{00000000-0005-0000-0000-0000437D0000}"/>
    <cellStyle name="T_du toan dieu chinh  20-8-2006_KH TPCP vung TNB (03-1-2012) 2 2 2 3 2 2" xfId="38517" xr:uid="{00000000-0005-0000-0000-0000447D0000}"/>
    <cellStyle name="T_du toan dieu chinh  20-8-2006_KH TPCP vung TNB (03-1-2012) 2 2 2 3 3" xfId="38516" xr:uid="{00000000-0005-0000-0000-0000457D0000}"/>
    <cellStyle name="T_du toan dieu chinh  20-8-2006_KH TPCP vung TNB (03-1-2012) 2 2 2 4" xfId="21201" xr:uid="{00000000-0005-0000-0000-0000467D0000}"/>
    <cellStyle name="T_du toan dieu chinh  20-8-2006_KH TPCP vung TNB (03-1-2012) 2 2 2 4 2" xfId="38518" xr:uid="{00000000-0005-0000-0000-0000477D0000}"/>
    <cellStyle name="T_du toan dieu chinh  20-8-2006_KH TPCP vung TNB (03-1-2012) 2 2 2 5" xfId="38513" xr:uid="{00000000-0005-0000-0000-0000487D0000}"/>
    <cellStyle name="T_du toan dieu chinh  20-8-2006_KH TPCP vung TNB (03-1-2012) 2 2 3" xfId="12019" xr:uid="{00000000-0005-0000-0000-0000497D0000}"/>
    <cellStyle name="T_du toan dieu chinh  20-8-2006_KH TPCP vung TNB (03-1-2012) 2 2 3 2" xfId="21202" xr:uid="{00000000-0005-0000-0000-00004A7D0000}"/>
    <cellStyle name="T_du toan dieu chinh  20-8-2006_KH TPCP vung TNB (03-1-2012) 2 2 3 2 2" xfId="38520" xr:uid="{00000000-0005-0000-0000-00004B7D0000}"/>
    <cellStyle name="T_du toan dieu chinh  20-8-2006_KH TPCP vung TNB (03-1-2012) 2 2 3 3" xfId="38519" xr:uid="{00000000-0005-0000-0000-00004C7D0000}"/>
    <cellStyle name="T_du toan dieu chinh  20-8-2006_KH TPCP vung TNB (03-1-2012) 2 2 4" xfId="12021" xr:uid="{00000000-0005-0000-0000-00004D7D0000}"/>
    <cellStyle name="T_du toan dieu chinh  20-8-2006_KH TPCP vung TNB (03-1-2012) 2 2 4 2" xfId="21203" xr:uid="{00000000-0005-0000-0000-00004E7D0000}"/>
    <cellStyle name="T_du toan dieu chinh  20-8-2006_KH TPCP vung TNB (03-1-2012) 2 2 4 2 2" xfId="38522" xr:uid="{00000000-0005-0000-0000-00004F7D0000}"/>
    <cellStyle name="T_du toan dieu chinh  20-8-2006_KH TPCP vung TNB (03-1-2012) 2 2 4 3" xfId="38521" xr:uid="{00000000-0005-0000-0000-0000507D0000}"/>
    <cellStyle name="T_du toan dieu chinh  20-8-2006_KH TPCP vung TNB (03-1-2012) 2 2 5" xfId="21200" xr:uid="{00000000-0005-0000-0000-0000517D0000}"/>
    <cellStyle name="T_du toan dieu chinh  20-8-2006_KH TPCP vung TNB (03-1-2012) 2 2 5 2" xfId="38523" xr:uid="{00000000-0005-0000-0000-0000527D0000}"/>
    <cellStyle name="T_du toan dieu chinh  20-8-2006_KH TPCP vung TNB (03-1-2012) 2 2 6" xfId="38512" xr:uid="{00000000-0005-0000-0000-0000537D0000}"/>
    <cellStyle name="T_du toan dieu chinh  20-8-2006_KH TPCP vung TNB (03-1-2012) 2 3" xfId="9528" xr:uid="{00000000-0005-0000-0000-0000547D0000}"/>
    <cellStyle name="T_du toan dieu chinh  20-8-2006_KH TPCP vung TNB (03-1-2012) 2 3 2" xfId="9531" xr:uid="{00000000-0005-0000-0000-0000557D0000}"/>
    <cellStyle name="T_du toan dieu chinh  20-8-2006_KH TPCP vung TNB (03-1-2012) 2 3 2 2" xfId="18823" xr:uid="{00000000-0005-0000-0000-0000567D0000}"/>
    <cellStyle name="T_du toan dieu chinh  20-8-2006_KH TPCP vung TNB (03-1-2012) 2 3 2 2 2" xfId="38526" xr:uid="{00000000-0005-0000-0000-0000577D0000}"/>
    <cellStyle name="T_du toan dieu chinh  20-8-2006_KH TPCP vung TNB (03-1-2012) 2 3 2 3" xfId="38525" xr:uid="{00000000-0005-0000-0000-0000587D0000}"/>
    <cellStyle name="T_du toan dieu chinh  20-8-2006_KH TPCP vung TNB (03-1-2012) 2 3 3" xfId="304" xr:uid="{00000000-0005-0000-0000-0000597D0000}"/>
    <cellStyle name="T_du toan dieu chinh  20-8-2006_KH TPCP vung TNB (03-1-2012) 2 3 3 2" xfId="15266" xr:uid="{00000000-0005-0000-0000-00005A7D0000}"/>
    <cellStyle name="T_du toan dieu chinh  20-8-2006_KH TPCP vung TNB (03-1-2012) 2 3 3 2 2" xfId="38528" xr:uid="{00000000-0005-0000-0000-00005B7D0000}"/>
    <cellStyle name="T_du toan dieu chinh  20-8-2006_KH TPCP vung TNB (03-1-2012) 2 3 3 3" xfId="38527" xr:uid="{00000000-0005-0000-0000-00005C7D0000}"/>
    <cellStyle name="T_du toan dieu chinh  20-8-2006_KH TPCP vung TNB (03-1-2012) 2 3 4" xfId="18820" xr:uid="{00000000-0005-0000-0000-00005D7D0000}"/>
    <cellStyle name="T_du toan dieu chinh  20-8-2006_KH TPCP vung TNB (03-1-2012) 2 3 4 2" xfId="38529" xr:uid="{00000000-0005-0000-0000-00005E7D0000}"/>
    <cellStyle name="T_du toan dieu chinh  20-8-2006_KH TPCP vung TNB (03-1-2012) 2 3 5" xfId="38524" xr:uid="{00000000-0005-0000-0000-00005F7D0000}"/>
    <cellStyle name="T_du toan dieu chinh  20-8-2006_KH TPCP vung TNB (03-1-2012) 2 4" xfId="3360" xr:uid="{00000000-0005-0000-0000-0000607D0000}"/>
    <cellStyle name="T_du toan dieu chinh  20-8-2006_KH TPCP vung TNB (03-1-2012) 2 4 2" xfId="9257" xr:uid="{00000000-0005-0000-0000-0000617D0000}"/>
    <cellStyle name="T_du toan dieu chinh  20-8-2006_KH TPCP vung TNB (03-1-2012) 2 4 2 2" xfId="18559" xr:uid="{00000000-0005-0000-0000-0000627D0000}"/>
    <cellStyle name="T_du toan dieu chinh  20-8-2006_KH TPCP vung TNB (03-1-2012) 2 4 2 2 2" xfId="38532" xr:uid="{00000000-0005-0000-0000-0000637D0000}"/>
    <cellStyle name="T_du toan dieu chinh  20-8-2006_KH TPCP vung TNB (03-1-2012) 2 4 2 3" xfId="38531" xr:uid="{00000000-0005-0000-0000-0000647D0000}"/>
    <cellStyle name="T_du toan dieu chinh  20-8-2006_KH TPCP vung TNB (03-1-2012) 2 4 3" xfId="16371" xr:uid="{00000000-0005-0000-0000-0000657D0000}"/>
    <cellStyle name="T_du toan dieu chinh  20-8-2006_KH TPCP vung TNB (03-1-2012) 2 4 3 2" xfId="38533" xr:uid="{00000000-0005-0000-0000-0000667D0000}"/>
    <cellStyle name="T_du toan dieu chinh  20-8-2006_KH TPCP vung TNB (03-1-2012) 2 4 4" xfId="38530" xr:uid="{00000000-0005-0000-0000-0000677D0000}"/>
    <cellStyle name="T_du toan dieu chinh  20-8-2006_KH TPCP vung TNB (03-1-2012) 2 5" xfId="9270" xr:uid="{00000000-0005-0000-0000-0000687D0000}"/>
    <cellStyle name="T_du toan dieu chinh  20-8-2006_KH TPCP vung TNB (03-1-2012) 2 5 2" xfId="18571" xr:uid="{00000000-0005-0000-0000-0000697D0000}"/>
    <cellStyle name="T_du toan dieu chinh  20-8-2006_KH TPCP vung TNB (03-1-2012) 2 5 2 2" xfId="38535" xr:uid="{00000000-0005-0000-0000-00006A7D0000}"/>
    <cellStyle name="T_du toan dieu chinh  20-8-2006_KH TPCP vung TNB (03-1-2012) 2 5 3" xfId="38534" xr:uid="{00000000-0005-0000-0000-00006B7D0000}"/>
    <cellStyle name="T_du toan dieu chinh  20-8-2006_KH TPCP vung TNB (03-1-2012) 2 6" xfId="9278" xr:uid="{00000000-0005-0000-0000-00006C7D0000}"/>
    <cellStyle name="T_du toan dieu chinh  20-8-2006_KH TPCP vung TNB (03-1-2012) 2 6 2" xfId="18579" xr:uid="{00000000-0005-0000-0000-00006D7D0000}"/>
    <cellStyle name="T_du toan dieu chinh  20-8-2006_KH TPCP vung TNB (03-1-2012) 2 6 2 2" xfId="38537" xr:uid="{00000000-0005-0000-0000-00006E7D0000}"/>
    <cellStyle name="T_du toan dieu chinh  20-8-2006_KH TPCP vung TNB (03-1-2012) 2 6 3" xfId="38536" xr:uid="{00000000-0005-0000-0000-00006F7D0000}"/>
    <cellStyle name="T_du toan dieu chinh  20-8-2006_KH TPCP vung TNB (03-1-2012) 2 7" xfId="21199" xr:uid="{00000000-0005-0000-0000-0000707D0000}"/>
    <cellStyle name="T_du toan dieu chinh  20-8-2006_KH TPCP vung TNB (03-1-2012) 2 7 2" xfId="38538" xr:uid="{00000000-0005-0000-0000-0000717D0000}"/>
    <cellStyle name="T_du toan dieu chinh  20-8-2006_KH TPCP vung TNB (03-1-2012) 2 8" xfId="38511" xr:uid="{00000000-0005-0000-0000-0000727D0000}"/>
    <cellStyle name="T_du toan dieu chinh  20-8-2006_KH TPCP vung TNB (03-1-2012) 3" xfId="12023" xr:uid="{00000000-0005-0000-0000-0000737D0000}"/>
    <cellStyle name="T_du toan dieu chinh  20-8-2006_KH TPCP vung TNB (03-1-2012) 3 2" xfId="6637" xr:uid="{00000000-0005-0000-0000-0000747D0000}"/>
    <cellStyle name="T_du toan dieu chinh  20-8-2006_KH TPCP vung TNB (03-1-2012) 3 2 2" xfId="12024" xr:uid="{00000000-0005-0000-0000-0000757D0000}"/>
    <cellStyle name="T_du toan dieu chinh  20-8-2006_KH TPCP vung TNB (03-1-2012) 3 2 2 2" xfId="21205" xr:uid="{00000000-0005-0000-0000-0000767D0000}"/>
    <cellStyle name="T_du toan dieu chinh  20-8-2006_KH TPCP vung TNB (03-1-2012) 3 2 2 2 2" xfId="38542" xr:uid="{00000000-0005-0000-0000-0000777D0000}"/>
    <cellStyle name="T_du toan dieu chinh  20-8-2006_KH TPCP vung TNB (03-1-2012) 3 2 2 3" xfId="38541" xr:uid="{00000000-0005-0000-0000-0000787D0000}"/>
    <cellStyle name="T_du toan dieu chinh  20-8-2006_KH TPCP vung TNB (03-1-2012) 3 2 3" xfId="12026" xr:uid="{00000000-0005-0000-0000-0000797D0000}"/>
    <cellStyle name="T_du toan dieu chinh  20-8-2006_KH TPCP vung TNB (03-1-2012) 3 2 3 2" xfId="21206" xr:uid="{00000000-0005-0000-0000-00007A7D0000}"/>
    <cellStyle name="T_du toan dieu chinh  20-8-2006_KH TPCP vung TNB (03-1-2012) 3 2 3 2 2" xfId="38544" xr:uid="{00000000-0005-0000-0000-00007B7D0000}"/>
    <cellStyle name="T_du toan dieu chinh  20-8-2006_KH TPCP vung TNB (03-1-2012) 3 2 3 3" xfId="38543" xr:uid="{00000000-0005-0000-0000-00007C7D0000}"/>
    <cellStyle name="T_du toan dieu chinh  20-8-2006_KH TPCP vung TNB (03-1-2012) 3 2 4" xfId="17502" xr:uid="{00000000-0005-0000-0000-00007D7D0000}"/>
    <cellStyle name="T_du toan dieu chinh  20-8-2006_KH TPCP vung TNB (03-1-2012) 3 2 4 2" xfId="38545" xr:uid="{00000000-0005-0000-0000-00007E7D0000}"/>
    <cellStyle name="T_du toan dieu chinh  20-8-2006_KH TPCP vung TNB (03-1-2012) 3 2 5" xfId="38540" xr:uid="{00000000-0005-0000-0000-00007F7D0000}"/>
    <cellStyle name="T_du toan dieu chinh  20-8-2006_KH TPCP vung TNB (03-1-2012) 3 3" xfId="6639" xr:uid="{00000000-0005-0000-0000-0000807D0000}"/>
    <cellStyle name="T_du toan dieu chinh  20-8-2006_KH TPCP vung TNB (03-1-2012) 3 3 2" xfId="17503" xr:uid="{00000000-0005-0000-0000-0000817D0000}"/>
    <cellStyle name="T_du toan dieu chinh  20-8-2006_KH TPCP vung TNB (03-1-2012) 3 3 2 2" xfId="38547" xr:uid="{00000000-0005-0000-0000-0000827D0000}"/>
    <cellStyle name="T_du toan dieu chinh  20-8-2006_KH TPCP vung TNB (03-1-2012) 3 3 3" xfId="38546" xr:uid="{00000000-0005-0000-0000-0000837D0000}"/>
    <cellStyle name="T_du toan dieu chinh  20-8-2006_KH TPCP vung TNB (03-1-2012) 3 4" xfId="6642" xr:uid="{00000000-0005-0000-0000-0000847D0000}"/>
    <cellStyle name="T_du toan dieu chinh  20-8-2006_KH TPCP vung TNB (03-1-2012) 3 4 2" xfId="17505" xr:uid="{00000000-0005-0000-0000-0000857D0000}"/>
    <cellStyle name="T_du toan dieu chinh  20-8-2006_KH TPCP vung TNB (03-1-2012) 3 4 2 2" xfId="38549" xr:uid="{00000000-0005-0000-0000-0000867D0000}"/>
    <cellStyle name="T_du toan dieu chinh  20-8-2006_KH TPCP vung TNB (03-1-2012) 3 4 3" xfId="38548" xr:uid="{00000000-0005-0000-0000-0000877D0000}"/>
    <cellStyle name="T_du toan dieu chinh  20-8-2006_KH TPCP vung TNB (03-1-2012) 3 5" xfId="21204" xr:uid="{00000000-0005-0000-0000-0000887D0000}"/>
    <cellStyle name="T_du toan dieu chinh  20-8-2006_KH TPCP vung TNB (03-1-2012) 3 5 2" xfId="38550" xr:uid="{00000000-0005-0000-0000-0000897D0000}"/>
    <cellStyle name="T_du toan dieu chinh  20-8-2006_KH TPCP vung TNB (03-1-2012) 3 6" xfId="38539" xr:uid="{00000000-0005-0000-0000-00008A7D0000}"/>
    <cellStyle name="T_du toan dieu chinh  20-8-2006_KH TPCP vung TNB (03-1-2012) 4" xfId="12027" xr:uid="{00000000-0005-0000-0000-00008B7D0000}"/>
    <cellStyle name="T_du toan dieu chinh  20-8-2006_KH TPCP vung TNB (03-1-2012) 4 2" xfId="12028" xr:uid="{00000000-0005-0000-0000-00008C7D0000}"/>
    <cellStyle name="T_du toan dieu chinh  20-8-2006_KH TPCP vung TNB (03-1-2012) 4 2 2" xfId="21208" xr:uid="{00000000-0005-0000-0000-00008D7D0000}"/>
    <cellStyle name="T_du toan dieu chinh  20-8-2006_KH TPCP vung TNB (03-1-2012) 4 2 2 2" xfId="38553" xr:uid="{00000000-0005-0000-0000-00008E7D0000}"/>
    <cellStyle name="T_du toan dieu chinh  20-8-2006_KH TPCP vung TNB (03-1-2012) 4 2 3" xfId="38552" xr:uid="{00000000-0005-0000-0000-00008F7D0000}"/>
    <cellStyle name="T_du toan dieu chinh  20-8-2006_KH TPCP vung TNB (03-1-2012) 4 3" xfId="12029" xr:uid="{00000000-0005-0000-0000-0000907D0000}"/>
    <cellStyle name="T_du toan dieu chinh  20-8-2006_KH TPCP vung TNB (03-1-2012) 4 3 2" xfId="21209" xr:uid="{00000000-0005-0000-0000-0000917D0000}"/>
    <cellStyle name="T_du toan dieu chinh  20-8-2006_KH TPCP vung TNB (03-1-2012) 4 3 2 2" xfId="38555" xr:uid="{00000000-0005-0000-0000-0000927D0000}"/>
    <cellStyle name="T_du toan dieu chinh  20-8-2006_KH TPCP vung TNB (03-1-2012) 4 3 3" xfId="38554" xr:uid="{00000000-0005-0000-0000-0000937D0000}"/>
    <cellStyle name="T_du toan dieu chinh  20-8-2006_KH TPCP vung TNB (03-1-2012) 4 4" xfId="21207" xr:uid="{00000000-0005-0000-0000-0000947D0000}"/>
    <cellStyle name="T_du toan dieu chinh  20-8-2006_KH TPCP vung TNB (03-1-2012) 4 4 2" xfId="38556" xr:uid="{00000000-0005-0000-0000-0000957D0000}"/>
    <cellStyle name="T_du toan dieu chinh  20-8-2006_KH TPCP vung TNB (03-1-2012) 4 5" xfId="38551" xr:uid="{00000000-0005-0000-0000-0000967D0000}"/>
    <cellStyle name="T_du toan dieu chinh  20-8-2006_KH TPCP vung TNB (03-1-2012) 5" xfId="12030" xr:uid="{00000000-0005-0000-0000-0000977D0000}"/>
    <cellStyle name="T_du toan dieu chinh  20-8-2006_KH TPCP vung TNB (03-1-2012) 5 2" xfId="12031" xr:uid="{00000000-0005-0000-0000-0000987D0000}"/>
    <cellStyle name="T_du toan dieu chinh  20-8-2006_KH TPCP vung TNB (03-1-2012) 5 2 2" xfId="21211" xr:uid="{00000000-0005-0000-0000-0000997D0000}"/>
    <cellStyle name="T_du toan dieu chinh  20-8-2006_KH TPCP vung TNB (03-1-2012) 5 2 2 2" xfId="38559" xr:uid="{00000000-0005-0000-0000-00009A7D0000}"/>
    <cellStyle name="T_du toan dieu chinh  20-8-2006_KH TPCP vung TNB (03-1-2012) 5 2 3" xfId="38558" xr:uid="{00000000-0005-0000-0000-00009B7D0000}"/>
    <cellStyle name="T_du toan dieu chinh  20-8-2006_KH TPCP vung TNB (03-1-2012) 5 3" xfId="21210" xr:uid="{00000000-0005-0000-0000-00009C7D0000}"/>
    <cellStyle name="T_du toan dieu chinh  20-8-2006_KH TPCP vung TNB (03-1-2012) 5 3 2" xfId="38560" xr:uid="{00000000-0005-0000-0000-00009D7D0000}"/>
    <cellStyle name="T_du toan dieu chinh  20-8-2006_KH TPCP vung TNB (03-1-2012) 5 4" xfId="38557" xr:uid="{00000000-0005-0000-0000-00009E7D0000}"/>
    <cellStyle name="T_du toan dieu chinh  20-8-2006_KH TPCP vung TNB (03-1-2012) 6" xfId="12032" xr:uid="{00000000-0005-0000-0000-00009F7D0000}"/>
    <cellStyle name="T_du toan dieu chinh  20-8-2006_KH TPCP vung TNB (03-1-2012) 6 2" xfId="21212" xr:uid="{00000000-0005-0000-0000-0000A07D0000}"/>
    <cellStyle name="T_du toan dieu chinh  20-8-2006_KH TPCP vung TNB (03-1-2012) 6 2 2" xfId="38562" xr:uid="{00000000-0005-0000-0000-0000A17D0000}"/>
    <cellStyle name="T_du toan dieu chinh  20-8-2006_KH TPCP vung TNB (03-1-2012) 6 3" xfId="38561" xr:uid="{00000000-0005-0000-0000-0000A27D0000}"/>
    <cellStyle name="T_du toan dieu chinh  20-8-2006_KH TPCP vung TNB (03-1-2012) 7" xfId="12033" xr:uid="{00000000-0005-0000-0000-0000A37D0000}"/>
    <cellStyle name="T_du toan dieu chinh  20-8-2006_KH TPCP vung TNB (03-1-2012) 7 2" xfId="21213" xr:uid="{00000000-0005-0000-0000-0000A47D0000}"/>
    <cellStyle name="T_du toan dieu chinh  20-8-2006_KH TPCP vung TNB (03-1-2012) 7 2 2" xfId="38564" xr:uid="{00000000-0005-0000-0000-0000A57D0000}"/>
    <cellStyle name="T_du toan dieu chinh  20-8-2006_KH TPCP vung TNB (03-1-2012) 7 3" xfId="38563" xr:uid="{00000000-0005-0000-0000-0000A67D0000}"/>
    <cellStyle name="T_du toan dieu chinh  20-8-2006_KH TPCP vung TNB (03-1-2012) 8" xfId="20914" xr:uid="{00000000-0005-0000-0000-0000A77D0000}"/>
    <cellStyle name="T_du toan dieu chinh  20-8-2006_KH TPCP vung TNB (03-1-2012) 8 2" xfId="38565" xr:uid="{00000000-0005-0000-0000-0000A87D0000}"/>
    <cellStyle name="T_du toan dieu chinh  20-8-2006_KH TPCP vung TNB (03-1-2012) 9" xfId="38510" xr:uid="{00000000-0005-0000-0000-0000A97D0000}"/>
    <cellStyle name="T_giao KH 2011 ngay 10-12-2010" xfId="12034" xr:uid="{00000000-0005-0000-0000-0000AA7D0000}"/>
    <cellStyle name="T_giao KH 2011 ngay 10-12-2010 2" xfId="1878" xr:uid="{00000000-0005-0000-0000-0000AB7D0000}"/>
    <cellStyle name="T_giao KH 2011 ngay 10-12-2010 2 2" xfId="12036" xr:uid="{00000000-0005-0000-0000-0000AC7D0000}"/>
    <cellStyle name="T_giao KH 2011 ngay 10-12-2010 2 2 2" xfId="12040" xr:uid="{00000000-0005-0000-0000-0000AD7D0000}"/>
    <cellStyle name="T_giao KH 2011 ngay 10-12-2010 2 2 2 2" xfId="11959" xr:uid="{00000000-0005-0000-0000-0000AE7D0000}"/>
    <cellStyle name="T_giao KH 2011 ngay 10-12-2010 2 2 2 2 2" xfId="21142" xr:uid="{00000000-0005-0000-0000-0000AF7D0000}"/>
    <cellStyle name="T_giao KH 2011 ngay 10-12-2010 2 2 2 2 2 2" xfId="38571" xr:uid="{00000000-0005-0000-0000-0000B07D0000}"/>
    <cellStyle name="T_giao KH 2011 ngay 10-12-2010 2 2 2 2 3" xfId="38570" xr:uid="{00000000-0005-0000-0000-0000B17D0000}"/>
    <cellStyle name="T_giao KH 2011 ngay 10-12-2010 2 2 2 3" xfId="10274" xr:uid="{00000000-0005-0000-0000-0000B27D0000}"/>
    <cellStyle name="T_giao KH 2011 ngay 10-12-2010 2 2 2 3 2" xfId="19534" xr:uid="{00000000-0005-0000-0000-0000B37D0000}"/>
    <cellStyle name="T_giao KH 2011 ngay 10-12-2010 2 2 2 3 2 2" xfId="38573" xr:uid="{00000000-0005-0000-0000-0000B47D0000}"/>
    <cellStyle name="T_giao KH 2011 ngay 10-12-2010 2 2 2 3 3" xfId="38572" xr:uid="{00000000-0005-0000-0000-0000B57D0000}"/>
    <cellStyle name="T_giao KH 2011 ngay 10-12-2010 2 2 2 4" xfId="21220" xr:uid="{00000000-0005-0000-0000-0000B67D0000}"/>
    <cellStyle name="T_giao KH 2011 ngay 10-12-2010 2 2 2 4 2" xfId="38574" xr:uid="{00000000-0005-0000-0000-0000B77D0000}"/>
    <cellStyle name="T_giao KH 2011 ngay 10-12-2010 2 2 2 5" xfId="38569" xr:uid="{00000000-0005-0000-0000-0000B87D0000}"/>
    <cellStyle name="T_giao KH 2011 ngay 10-12-2010 2 2 3" xfId="12042" xr:uid="{00000000-0005-0000-0000-0000B97D0000}"/>
    <cellStyle name="T_giao KH 2011 ngay 10-12-2010 2 2 3 2" xfId="21222" xr:uid="{00000000-0005-0000-0000-0000BA7D0000}"/>
    <cellStyle name="T_giao KH 2011 ngay 10-12-2010 2 2 3 2 2" xfId="38576" xr:uid="{00000000-0005-0000-0000-0000BB7D0000}"/>
    <cellStyle name="T_giao KH 2011 ngay 10-12-2010 2 2 3 3" xfId="38575" xr:uid="{00000000-0005-0000-0000-0000BC7D0000}"/>
    <cellStyle name="T_giao KH 2011 ngay 10-12-2010 2 2 4" xfId="8907" xr:uid="{00000000-0005-0000-0000-0000BD7D0000}"/>
    <cellStyle name="T_giao KH 2011 ngay 10-12-2010 2 2 4 2" xfId="18411" xr:uid="{00000000-0005-0000-0000-0000BE7D0000}"/>
    <cellStyle name="T_giao KH 2011 ngay 10-12-2010 2 2 4 2 2" xfId="38578" xr:uid="{00000000-0005-0000-0000-0000BF7D0000}"/>
    <cellStyle name="T_giao KH 2011 ngay 10-12-2010 2 2 4 3" xfId="38577" xr:uid="{00000000-0005-0000-0000-0000C07D0000}"/>
    <cellStyle name="T_giao KH 2011 ngay 10-12-2010 2 2 5" xfId="21216" xr:uid="{00000000-0005-0000-0000-0000C17D0000}"/>
    <cellStyle name="T_giao KH 2011 ngay 10-12-2010 2 2 5 2" xfId="38579" xr:uid="{00000000-0005-0000-0000-0000C27D0000}"/>
    <cellStyle name="T_giao KH 2011 ngay 10-12-2010 2 2 6" xfId="38568" xr:uid="{00000000-0005-0000-0000-0000C37D0000}"/>
    <cellStyle name="T_giao KH 2011 ngay 10-12-2010 2 3" xfId="12044" xr:uid="{00000000-0005-0000-0000-0000C47D0000}"/>
    <cellStyle name="T_giao KH 2011 ngay 10-12-2010 2 3 2" xfId="2930" xr:uid="{00000000-0005-0000-0000-0000C57D0000}"/>
    <cellStyle name="T_giao KH 2011 ngay 10-12-2010 2 3 2 2" xfId="16226" xr:uid="{00000000-0005-0000-0000-0000C67D0000}"/>
    <cellStyle name="T_giao KH 2011 ngay 10-12-2010 2 3 2 2 2" xfId="38582" xr:uid="{00000000-0005-0000-0000-0000C77D0000}"/>
    <cellStyle name="T_giao KH 2011 ngay 10-12-2010 2 3 2 3" xfId="38581" xr:uid="{00000000-0005-0000-0000-0000C87D0000}"/>
    <cellStyle name="T_giao KH 2011 ngay 10-12-2010 2 3 3" xfId="12047" xr:uid="{00000000-0005-0000-0000-0000C97D0000}"/>
    <cellStyle name="T_giao KH 2011 ngay 10-12-2010 2 3 3 2" xfId="21227" xr:uid="{00000000-0005-0000-0000-0000CA7D0000}"/>
    <cellStyle name="T_giao KH 2011 ngay 10-12-2010 2 3 3 2 2" xfId="38584" xr:uid="{00000000-0005-0000-0000-0000CB7D0000}"/>
    <cellStyle name="T_giao KH 2011 ngay 10-12-2010 2 3 3 3" xfId="38583" xr:uid="{00000000-0005-0000-0000-0000CC7D0000}"/>
    <cellStyle name="T_giao KH 2011 ngay 10-12-2010 2 3 4" xfId="21224" xr:uid="{00000000-0005-0000-0000-0000CD7D0000}"/>
    <cellStyle name="T_giao KH 2011 ngay 10-12-2010 2 3 4 2" xfId="38585" xr:uid="{00000000-0005-0000-0000-0000CE7D0000}"/>
    <cellStyle name="T_giao KH 2011 ngay 10-12-2010 2 3 5" xfId="38580" xr:uid="{00000000-0005-0000-0000-0000CF7D0000}"/>
    <cellStyle name="T_giao KH 2011 ngay 10-12-2010 2 4" xfId="12049" xr:uid="{00000000-0005-0000-0000-0000D07D0000}"/>
    <cellStyle name="T_giao KH 2011 ngay 10-12-2010 2 4 2" xfId="12051" xr:uid="{00000000-0005-0000-0000-0000D17D0000}"/>
    <cellStyle name="T_giao KH 2011 ngay 10-12-2010 2 4 2 2" xfId="21231" xr:uid="{00000000-0005-0000-0000-0000D27D0000}"/>
    <cellStyle name="T_giao KH 2011 ngay 10-12-2010 2 4 2 2 2" xfId="38588" xr:uid="{00000000-0005-0000-0000-0000D37D0000}"/>
    <cellStyle name="T_giao KH 2011 ngay 10-12-2010 2 4 2 3" xfId="38587" xr:uid="{00000000-0005-0000-0000-0000D47D0000}"/>
    <cellStyle name="T_giao KH 2011 ngay 10-12-2010 2 4 3" xfId="21229" xr:uid="{00000000-0005-0000-0000-0000D57D0000}"/>
    <cellStyle name="T_giao KH 2011 ngay 10-12-2010 2 4 3 2" xfId="38589" xr:uid="{00000000-0005-0000-0000-0000D67D0000}"/>
    <cellStyle name="T_giao KH 2011 ngay 10-12-2010 2 4 4" xfId="38586" xr:uid="{00000000-0005-0000-0000-0000D77D0000}"/>
    <cellStyle name="T_giao KH 2011 ngay 10-12-2010 2 5" xfId="3823" xr:uid="{00000000-0005-0000-0000-0000D87D0000}"/>
    <cellStyle name="T_giao KH 2011 ngay 10-12-2010 2 5 2" xfId="16524" xr:uid="{00000000-0005-0000-0000-0000D97D0000}"/>
    <cellStyle name="T_giao KH 2011 ngay 10-12-2010 2 5 2 2" xfId="38591" xr:uid="{00000000-0005-0000-0000-0000DA7D0000}"/>
    <cellStyle name="T_giao KH 2011 ngay 10-12-2010 2 5 3" xfId="38590" xr:uid="{00000000-0005-0000-0000-0000DB7D0000}"/>
    <cellStyle name="T_giao KH 2011 ngay 10-12-2010 2 6" xfId="12053" xr:uid="{00000000-0005-0000-0000-0000DC7D0000}"/>
    <cellStyle name="T_giao KH 2011 ngay 10-12-2010 2 6 2" xfId="21233" xr:uid="{00000000-0005-0000-0000-0000DD7D0000}"/>
    <cellStyle name="T_giao KH 2011 ngay 10-12-2010 2 6 2 2" xfId="38593" xr:uid="{00000000-0005-0000-0000-0000DE7D0000}"/>
    <cellStyle name="T_giao KH 2011 ngay 10-12-2010 2 6 3" xfId="38592" xr:uid="{00000000-0005-0000-0000-0000DF7D0000}"/>
    <cellStyle name="T_giao KH 2011 ngay 10-12-2010 2 7" xfId="15867" xr:uid="{00000000-0005-0000-0000-0000E07D0000}"/>
    <cellStyle name="T_giao KH 2011 ngay 10-12-2010 2 7 2" xfId="38594" xr:uid="{00000000-0005-0000-0000-0000E17D0000}"/>
    <cellStyle name="T_giao KH 2011 ngay 10-12-2010 2 8" xfId="38567" xr:uid="{00000000-0005-0000-0000-0000E27D0000}"/>
    <cellStyle name="T_giao KH 2011 ngay 10-12-2010 3" xfId="10554" xr:uid="{00000000-0005-0000-0000-0000E37D0000}"/>
    <cellStyle name="T_giao KH 2011 ngay 10-12-2010 3 2" xfId="10557" xr:uid="{00000000-0005-0000-0000-0000E47D0000}"/>
    <cellStyle name="T_giao KH 2011 ngay 10-12-2010 3 2 2" xfId="12055" xr:uid="{00000000-0005-0000-0000-0000E57D0000}"/>
    <cellStyle name="T_giao KH 2011 ngay 10-12-2010 3 2 2 2" xfId="21235" xr:uid="{00000000-0005-0000-0000-0000E67D0000}"/>
    <cellStyle name="T_giao KH 2011 ngay 10-12-2010 3 2 2 2 2" xfId="38598" xr:uid="{00000000-0005-0000-0000-0000E77D0000}"/>
    <cellStyle name="T_giao KH 2011 ngay 10-12-2010 3 2 2 3" xfId="38597" xr:uid="{00000000-0005-0000-0000-0000E87D0000}"/>
    <cellStyle name="T_giao KH 2011 ngay 10-12-2010 3 2 3" xfId="12056" xr:uid="{00000000-0005-0000-0000-0000E97D0000}"/>
    <cellStyle name="T_giao KH 2011 ngay 10-12-2010 3 2 3 2" xfId="21236" xr:uid="{00000000-0005-0000-0000-0000EA7D0000}"/>
    <cellStyle name="T_giao KH 2011 ngay 10-12-2010 3 2 3 2 2" xfId="38600" xr:uid="{00000000-0005-0000-0000-0000EB7D0000}"/>
    <cellStyle name="T_giao KH 2011 ngay 10-12-2010 3 2 3 3" xfId="38599" xr:uid="{00000000-0005-0000-0000-0000EC7D0000}"/>
    <cellStyle name="T_giao KH 2011 ngay 10-12-2010 3 2 4" xfId="19806" xr:uid="{00000000-0005-0000-0000-0000ED7D0000}"/>
    <cellStyle name="T_giao KH 2011 ngay 10-12-2010 3 2 4 2" xfId="38601" xr:uid="{00000000-0005-0000-0000-0000EE7D0000}"/>
    <cellStyle name="T_giao KH 2011 ngay 10-12-2010 3 2 5" xfId="38596" xr:uid="{00000000-0005-0000-0000-0000EF7D0000}"/>
    <cellStyle name="T_giao KH 2011 ngay 10-12-2010 3 3" xfId="10559" xr:uid="{00000000-0005-0000-0000-0000F07D0000}"/>
    <cellStyle name="T_giao KH 2011 ngay 10-12-2010 3 3 2" xfId="19808" xr:uid="{00000000-0005-0000-0000-0000F17D0000}"/>
    <cellStyle name="T_giao KH 2011 ngay 10-12-2010 3 3 2 2" xfId="38603" xr:uid="{00000000-0005-0000-0000-0000F27D0000}"/>
    <cellStyle name="T_giao KH 2011 ngay 10-12-2010 3 3 3" xfId="38602" xr:uid="{00000000-0005-0000-0000-0000F37D0000}"/>
    <cellStyle name="T_giao KH 2011 ngay 10-12-2010 3 4" xfId="12057" xr:uid="{00000000-0005-0000-0000-0000F47D0000}"/>
    <cellStyle name="T_giao KH 2011 ngay 10-12-2010 3 4 2" xfId="21237" xr:uid="{00000000-0005-0000-0000-0000F57D0000}"/>
    <cellStyle name="T_giao KH 2011 ngay 10-12-2010 3 4 2 2" xfId="38605" xr:uid="{00000000-0005-0000-0000-0000F67D0000}"/>
    <cellStyle name="T_giao KH 2011 ngay 10-12-2010 3 4 3" xfId="38604" xr:uid="{00000000-0005-0000-0000-0000F77D0000}"/>
    <cellStyle name="T_giao KH 2011 ngay 10-12-2010 3 5" xfId="19803" xr:uid="{00000000-0005-0000-0000-0000F87D0000}"/>
    <cellStyle name="T_giao KH 2011 ngay 10-12-2010 3 5 2" xfId="38606" xr:uid="{00000000-0005-0000-0000-0000F97D0000}"/>
    <cellStyle name="T_giao KH 2011 ngay 10-12-2010 3 6" xfId="38595" xr:uid="{00000000-0005-0000-0000-0000FA7D0000}"/>
    <cellStyle name="T_giao KH 2011 ngay 10-12-2010 4" xfId="2024" xr:uid="{00000000-0005-0000-0000-0000FB7D0000}"/>
    <cellStyle name="T_giao KH 2011 ngay 10-12-2010 4 2" xfId="4157" xr:uid="{00000000-0005-0000-0000-0000FC7D0000}"/>
    <cellStyle name="T_giao KH 2011 ngay 10-12-2010 4 2 2" xfId="16672" xr:uid="{00000000-0005-0000-0000-0000FD7D0000}"/>
    <cellStyle name="T_giao KH 2011 ngay 10-12-2010 4 2 2 2" xfId="38609" xr:uid="{00000000-0005-0000-0000-0000FE7D0000}"/>
    <cellStyle name="T_giao KH 2011 ngay 10-12-2010 4 2 3" xfId="38608" xr:uid="{00000000-0005-0000-0000-0000FF7D0000}"/>
    <cellStyle name="T_giao KH 2011 ngay 10-12-2010 4 3" xfId="4564" xr:uid="{00000000-0005-0000-0000-0000007E0000}"/>
    <cellStyle name="T_giao KH 2011 ngay 10-12-2010 4 3 2" xfId="16789" xr:uid="{00000000-0005-0000-0000-0000017E0000}"/>
    <cellStyle name="T_giao KH 2011 ngay 10-12-2010 4 3 2 2" xfId="38611" xr:uid="{00000000-0005-0000-0000-0000027E0000}"/>
    <cellStyle name="T_giao KH 2011 ngay 10-12-2010 4 3 3" xfId="38610" xr:uid="{00000000-0005-0000-0000-0000037E0000}"/>
    <cellStyle name="T_giao KH 2011 ngay 10-12-2010 4 4" xfId="15919" xr:uid="{00000000-0005-0000-0000-0000047E0000}"/>
    <cellStyle name="T_giao KH 2011 ngay 10-12-2010 4 4 2" xfId="38612" xr:uid="{00000000-0005-0000-0000-0000057E0000}"/>
    <cellStyle name="T_giao KH 2011 ngay 10-12-2010 4 5" xfId="38607" xr:uid="{00000000-0005-0000-0000-0000067E0000}"/>
    <cellStyle name="T_giao KH 2011 ngay 10-12-2010 5" xfId="5182" xr:uid="{00000000-0005-0000-0000-0000077E0000}"/>
    <cellStyle name="T_giao KH 2011 ngay 10-12-2010 5 2" xfId="5717" xr:uid="{00000000-0005-0000-0000-0000087E0000}"/>
    <cellStyle name="T_giao KH 2011 ngay 10-12-2010 5 2 2" xfId="17182" xr:uid="{00000000-0005-0000-0000-0000097E0000}"/>
    <cellStyle name="T_giao KH 2011 ngay 10-12-2010 5 2 2 2" xfId="38615" xr:uid="{00000000-0005-0000-0000-00000A7E0000}"/>
    <cellStyle name="T_giao KH 2011 ngay 10-12-2010 5 2 3" xfId="38614" xr:uid="{00000000-0005-0000-0000-00000B7E0000}"/>
    <cellStyle name="T_giao KH 2011 ngay 10-12-2010 5 3" xfId="17007" xr:uid="{00000000-0005-0000-0000-00000C7E0000}"/>
    <cellStyle name="T_giao KH 2011 ngay 10-12-2010 5 3 2" xfId="38616" xr:uid="{00000000-0005-0000-0000-00000D7E0000}"/>
    <cellStyle name="T_giao KH 2011 ngay 10-12-2010 5 4" xfId="38613" xr:uid="{00000000-0005-0000-0000-00000E7E0000}"/>
    <cellStyle name="T_giao KH 2011 ngay 10-12-2010 6" xfId="10561" xr:uid="{00000000-0005-0000-0000-00000F7E0000}"/>
    <cellStyle name="T_giao KH 2011 ngay 10-12-2010 6 2" xfId="19810" xr:uid="{00000000-0005-0000-0000-0000107E0000}"/>
    <cellStyle name="T_giao KH 2011 ngay 10-12-2010 6 2 2" xfId="38618" xr:uid="{00000000-0005-0000-0000-0000117E0000}"/>
    <cellStyle name="T_giao KH 2011 ngay 10-12-2010 6 3" xfId="38617" xr:uid="{00000000-0005-0000-0000-0000127E0000}"/>
    <cellStyle name="T_giao KH 2011 ngay 10-12-2010 7" xfId="12058" xr:uid="{00000000-0005-0000-0000-0000137E0000}"/>
    <cellStyle name="T_giao KH 2011 ngay 10-12-2010 7 2" xfId="21238" xr:uid="{00000000-0005-0000-0000-0000147E0000}"/>
    <cellStyle name="T_giao KH 2011 ngay 10-12-2010 7 2 2" xfId="38620" xr:uid="{00000000-0005-0000-0000-0000157E0000}"/>
    <cellStyle name="T_giao KH 2011 ngay 10-12-2010 7 3" xfId="38619" xr:uid="{00000000-0005-0000-0000-0000167E0000}"/>
    <cellStyle name="T_giao KH 2011 ngay 10-12-2010 8" xfId="21214" xr:uid="{00000000-0005-0000-0000-0000177E0000}"/>
    <cellStyle name="T_giao KH 2011 ngay 10-12-2010 8 2" xfId="38621" xr:uid="{00000000-0005-0000-0000-0000187E0000}"/>
    <cellStyle name="T_giao KH 2011 ngay 10-12-2010 9" xfId="38566" xr:uid="{00000000-0005-0000-0000-0000197E0000}"/>
    <cellStyle name="T_giao KH 2011 ngay 10-12-2010_!1 1 bao cao giao KH ve HTCMT vung TNB   12-12-2011" xfId="8975" xr:uid="{00000000-0005-0000-0000-00001A7E0000}"/>
    <cellStyle name="T_giao KH 2011 ngay 10-12-2010_!1 1 bao cao giao KH ve HTCMT vung TNB   12-12-2011 2" xfId="5861" xr:uid="{00000000-0005-0000-0000-00001B7E0000}"/>
    <cellStyle name="T_giao KH 2011 ngay 10-12-2010_!1 1 bao cao giao KH ve HTCMT vung TNB   12-12-2011 2 2" xfId="2901" xr:uid="{00000000-0005-0000-0000-00001C7E0000}"/>
    <cellStyle name="T_giao KH 2011 ngay 10-12-2010_!1 1 bao cao giao KH ve HTCMT vung TNB   12-12-2011 2 2 2" xfId="12059" xr:uid="{00000000-0005-0000-0000-00001D7E0000}"/>
    <cellStyle name="T_giao KH 2011 ngay 10-12-2010_!1 1 bao cao giao KH ve HTCMT vung TNB   12-12-2011 2 2 2 2" xfId="12060" xr:uid="{00000000-0005-0000-0000-00001E7E0000}"/>
    <cellStyle name="T_giao KH 2011 ngay 10-12-2010_!1 1 bao cao giao KH ve HTCMT vung TNB   12-12-2011 2 2 2 2 2" xfId="21240" xr:uid="{00000000-0005-0000-0000-00001F7E0000}"/>
    <cellStyle name="T_giao KH 2011 ngay 10-12-2010_!1 1 bao cao giao KH ve HTCMT vung TNB   12-12-2011 2 2 2 2 2 2" xfId="38627" xr:uid="{00000000-0005-0000-0000-0000207E0000}"/>
    <cellStyle name="T_giao KH 2011 ngay 10-12-2010_!1 1 bao cao giao KH ve HTCMT vung TNB   12-12-2011 2 2 2 2 3" xfId="38626" xr:uid="{00000000-0005-0000-0000-0000217E0000}"/>
    <cellStyle name="T_giao KH 2011 ngay 10-12-2010_!1 1 bao cao giao KH ve HTCMT vung TNB   12-12-2011 2 2 2 3" xfId="12061" xr:uid="{00000000-0005-0000-0000-0000227E0000}"/>
    <cellStyle name="T_giao KH 2011 ngay 10-12-2010_!1 1 bao cao giao KH ve HTCMT vung TNB   12-12-2011 2 2 2 3 2" xfId="21241" xr:uid="{00000000-0005-0000-0000-0000237E0000}"/>
    <cellStyle name="T_giao KH 2011 ngay 10-12-2010_!1 1 bao cao giao KH ve HTCMT vung TNB   12-12-2011 2 2 2 3 2 2" xfId="38629" xr:uid="{00000000-0005-0000-0000-0000247E0000}"/>
    <cellStyle name="T_giao KH 2011 ngay 10-12-2010_!1 1 bao cao giao KH ve HTCMT vung TNB   12-12-2011 2 2 2 3 3" xfId="38628" xr:uid="{00000000-0005-0000-0000-0000257E0000}"/>
    <cellStyle name="T_giao KH 2011 ngay 10-12-2010_!1 1 bao cao giao KH ve HTCMT vung TNB   12-12-2011 2 2 2 4" xfId="21239" xr:uid="{00000000-0005-0000-0000-0000267E0000}"/>
    <cellStyle name="T_giao KH 2011 ngay 10-12-2010_!1 1 bao cao giao KH ve HTCMT vung TNB   12-12-2011 2 2 2 4 2" xfId="38630" xr:uid="{00000000-0005-0000-0000-0000277E0000}"/>
    <cellStyle name="T_giao KH 2011 ngay 10-12-2010_!1 1 bao cao giao KH ve HTCMT vung TNB   12-12-2011 2 2 2 5" xfId="38625" xr:uid="{00000000-0005-0000-0000-0000287E0000}"/>
    <cellStyle name="T_giao KH 2011 ngay 10-12-2010_!1 1 bao cao giao KH ve HTCMT vung TNB   12-12-2011 2 2 3" xfId="12063" xr:uid="{00000000-0005-0000-0000-0000297E0000}"/>
    <cellStyle name="T_giao KH 2011 ngay 10-12-2010_!1 1 bao cao giao KH ve HTCMT vung TNB   12-12-2011 2 2 3 2" xfId="21243" xr:uid="{00000000-0005-0000-0000-00002A7E0000}"/>
    <cellStyle name="T_giao KH 2011 ngay 10-12-2010_!1 1 bao cao giao KH ve HTCMT vung TNB   12-12-2011 2 2 3 2 2" xfId="38632" xr:uid="{00000000-0005-0000-0000-00002B7E0000}"/>
    <cellStyle name="T_giao KH 2011 ngay 10-12-2010_!1 1 bao cao giao KH ve HTCMT vung TNB   12-12-2011 2 2 3 3" xfId="38631" xr:uid="{00000000-0005-0000-0000-00002C7E0000}"/>
    <cellStyle name="T_giao KH 2011 ngay 10-12-2010_!1 1 bao cao giao KH ve HTCMT vung TNB   12-12-2011 2 2 4" xfId="12064" xr:uid="{00000000-0005-0000-0000-00002D7E0000}"/>
    <cellStyle name="T_giao KH 2011 ngay 10-12-2010_!1 1 bao cao giao KH ve HTCMT vung TNB   12-12-2011 2 2 4 2" xfId="21244" xr:uid="{00000000-0005-0000-0000-00002E7E0000}"/>
    <cellStyle name="T_giao KH 2011 ngay 10-12-2010_!1 1 bao cao giao KH ve HTCMT vung TNB   12-12-2011 2 2 4 2 2" xfId="38634" xr:uid="{00000000-0005-0000-0000-00002F7E0000}"/>
    <cellStyle name="T_giao KH 2011 ngay 10-12-2010_!1 1 bao cao giao KH ve HTCMT vung TNB   12-12-2011 2 2 4 3" xfId="38633" xr:uid="{00000000-0005-0000-0000-0000307E0000}"/>
    <cellStyle name="T_giao KH 2011 ngay 10-12-2010_!1 1 bao cao giao KH ve HTCMT vung TNB   12-12-2011 2 2 5" xfId="16216" xr:uid="{00000000-0005-0000-0000-0000317E0000}"/>
    <cellStyle name="T_giao KH 2011 ngay 10-12-2010_!1 1 bao cao giao KH ve HTCMT vung TNB   12-12-2011 2 2 5 2" xfId="38635" xr:uid="{00000000-0005-0000-0000-0000327E0000}"/>
    <cellStyle name="T_giao KH 2011 ngay 10-12-2010_!1 1 bao cao giao KH ve HTCMT vung TNB   12-12-2011 2 2 6" xfId="38624" xr:uid="{00000000-0005-0000-0000-0000337E0000}"/>
    <cellStyle name="T_giao KH 2011 ngay 10-12-2010_!1 1 bao cao giao KH ve HTCMT vung TNB   12-12-2011 2 3" xfId="12065" xr:uid="{00000000-0005-0000-0000-0000347E0000}"/>
    <cellStyle name="T_giao KH 2011 ngay 10-12-2010_!1 1 bao cao giao KH ve HTCMT vung TNB   12-12-2011 2 3 2" xfId="9404" xr:uid="{00000000-0005-0000-0000-0000357E0000}"/>
    <cellStyle name="T_giao KH 2011 ngay 10-12-2010_!1 1 bao cao giao KH ve HTCMT vung TNB   12-12-2011 2 3 2 2" xfId="18701" xr:uid="{00000000-0005-0000-0000-0000367E0000}"/>
    <cellStyle name="T_giao KH 2011 ngay 10-12-2010_!1 1 bao cao giao KH ve HTCMT vung TNB   12-12-2011 2 3 2 2 2" xfId="38638" xr:uid="{00000000-0005-0000-0000-0000377E0000}"/>
    <cellStyle name="T_giao KH 2011 ngay 10-12-2010_!1 1 bao cao giao KH ve HTCMT vung TNB   12-12-2011 2 3 2 3" xfId="38637" xr:uid="{00000000-0005-0000-0000-0000387E0000}"/>
    <cellStyle name="T_giao KH 2011 ngay 10-12-2010_!1 1 bao cao giao KH ve HTCMT vung TNB   12-12-2011 2 3 3" xfId="12066" xr:uid="{00000000-0005-0000-0000-0000397E0000}"/>
    <cellStyle name="T_giao KH 2011 ngay 10-12-2010_!1 1 bao cao giao KH ve HTCMT vung TNB   12-12-2011 2 3 3 2" xfId="21246" xr:uid="{00000000-0005-0000-0000-00003A7E0000}"/>
    <cellStyle name="T_giao KH 2011 ngay 10-12-2010_!1 1 bao cao giao KH ve HTCMT vung TNB   12-12-2011 2 3 3 2 2" xfId="38640" xr:uid="{00000000-0005-0000-0000-00003B7E0000}"/>
    <cellStyle name="T_giao KH 2011 ngay 10-12-2010_!1 1 bao cao giao KH ve HTCMT vung TNB   12-12-2011 2 3 3 3" xfId="38639" xr:uid="{00000000-0005-0000-0000-00003C7E0000}"/>
    <cellStyle name="T_giao KH 2011 ngay 10-12-2010_!1 1 bao cao giao KH ve HTCMT vung TNB   12-12-2011 2 3 4" xfId="21245" xr:uid="{00000000-0005-0000-0000-00003D7E0000}"/>
    <cellStyle name="T_giao KH 2011 ngay 10-12-2010_!1 1 bao cao giao KH ve HTCMT vung TNB   12-12-2011 2 3 4 2" xfId="38641" xr:uid="{00000000-0005-0000-0000-00003E7E0000}"/>
    <cellStyle name="T_giao KH 2011 ngay 10-12-2010_!1 1 bao cao giao KH ve HTCMT vung TNB   12-12-2011 2 3 5" xfId="38636" xr:uid="{00000000-0005-0000-0000-00003F7E0000}"/>
    <cellStyle name="T_giao KH 2011 ngay 10-12-2010_!1 1 bao cao giao KH ve HTCMT vung TNB   12-12-2011 2 4" xfId="11590" xr:uid="{00000000-0005-0000-0000-0000407E0000}"/>
    <cellStyle name="T_giao KH 2011 ngay 10-12-2010_!1 1 bao cao giao KH ve HTCMT vung TNB   12-12-2011 2 4 2" xfId="12067" xr:uid="{00000000-0005-0000-0000-0000417E0000}"/>
    <cellStyle name="T_giao KH 2011 ngay 10-12-2010_!1 1 bao cao giao KH ve HTCMT vung TNB   12-12-2011 2 4 2 2" xfId="21247" xr:uid="{00000000-0005-0000-0000-0000427E0000}"/>
    <cellStyle name="T_giao KH 2011 ngay 10-12-2010_!1 1 bao cao giao KH ve HTCMT vung TNB   12-12-2011 2 4 2 2 2" xfId="38644" xr:uid="{00000000-0005-0000-0000-0000437E0000}"/>
    <cellStyle name="T_giao KH 2011 ngay 10-12-2010_!1 1 bao cao giao KH ve HTCMT vung TNB   12-12-2011 2 4 2 3" xfId="38643" xr:uid="{00000000-0005-0000-0000-0000447E0000}"/>
    <cellStyle name="T_giao KH 2011 ngay 10-12-2010_!1 1 bao cao giao KH ve HTCMT vung TNB   12-12-2011 2 4 3" xfId="20780" xr:uid="{00000000-0005-0000-0000-0000457E0000}"/>
    <cellStyle name="T_giao KH 2011 ngay 10-12-2010_!1 1 bao cao giao KH ve HTCMT vung TNB   12-12-2011 2 4 3 2" xfId="38645" xr:uid="{00000000-0005-0000-0000-0000467E0000}"/>
    <cellStyle name="T_giao KH 2011 ngay 10-12-2010_!1 1 bao cao giao KH ve HTCMT vung TNB   12-12-2011 2 4 4" xfId="38642" xr:uid="{00000000-0005-0000-0000-0000477E0000}"/>
    <cellStyle name="T_giao KH 2011 ngay 10-12-2010_!1 1 bao cao giao KH ve HTCMT vung TNB   12-12-2011 2 5" xfId="11592" xr:uid="{00000000-0005-0000-0000-0000487E0000}"/>
    <cellStyle name="T_giao KH 2011 ngay 10-12-2010_!1 1 bao cao giao KH ve HTCMT vung TNB   12-12-2011 2 5 2" xfId="20782" xr:uid="{00000000-0005-0000-0000-0000497E0000}"/>
    <cellStyle name="T_giao KH 2011 ngay 10-12-2010_!1 1 bao cao giao KH ve HTCMT vung TNB   12-12-2011 2 5 2 2" xfId="38647" xr:uid="{00000000-0005-0000-0000-00004A7E0000}"/>
    <cellStyle name="T_giao KH 2011 ngay 10-12-2010_!1 1 bao cao giao KH ve HTCMT vung TNB   12-12-2011 2 5 3" xfId="38646" xr:uid="{00000000-0005-0000-0000-00004B7E0000}"/>
    <cellStyle name="T_giao KH 2011 ngay 10-12-2010_!1 1 bao cao giao KH ve HTCMT vung TNB   12-12-2011 2 6" xfId="9562" xr:uid="{00000000-0005-0000-0000-00004C7E0000}"/>
    <cellStyle name="T_giao KH 2011 ngay 10-12-2010_!1 1 bao cao giao KH ve HTCMT vung TNB   12-12-2011 2 6 2" xfId="18853" xr:uid="{00000000-0005-0000-0000-00004D7E0000}"/>
    <cellStyle name="T_giao KH 2011 ngay 10-12-2010_!1 1 bao cao giao KH ve HTCMT vung TNB   12-12-2011 2 6 2 2" xfId="38649" xr:uid="{00000000-0005-0000-0000-00004E7E0000}"/>
    <cellStyle name="T_giao KH 2011 ngay 10-12-2010_!1 1 bao cao giao KH ve HTCMT vung TNB   12-12-2011 2 6 3" xfId="38648" xr:uid="{00000000-0005-0000-0000-00004F7E0000}"/>
    <cellStyle name="T_giao KH 2011 ngay 10-12-2010_!1 1 bao cao giao KH ve HTCMT vung TNB   12-12-2011 2 7" xfId="17235" xr:uid="{00000000-0005-0000-0000-0000507E0000}"/>
    <cellStyle name="T_giao KH 2011 ngay 10-12-2010_!1 1 bao cao giao KH ve HTCMT vung TNB   12-12-2011 2 7 2" xfId="38650" xr:uid="{00000000-0005-0000-0000-0000517E0000}"/>
    <cellStyle name="T_giao KH 2011 ngay 10-12-2010_!1 1 bao cao giao KH ve HTCMT vung TNB   12-12-2011 2 8" xfId="38623" xr:uid="{00000000-0005-0000-0000-0000527E0000}"/>
    <cellStyle name="T_giao KH 2011 ngay 10-12-2010_!1 1 bao cao giao KH ve HTCMT vung TNB   12-12-2011 3" xfId="3835" xr:uid="{00000000-0005-0000-0000-0000537E0000}"/>
    <cellStyle name="T_giao KH 2011 ngay 10-12-2010_!1 1 bao cao giao KH ve HTCMT vung TNB   12-12-2011 3 2" xfId="12068" xr:uid="{00000000-0005-0000-0000-0000547E0000}"/>
    <cellStyle name="T_giao KH 2011 ngay 10-12-2010_!1 1 bao cao giao KH ve HTCMT vung TNB   12-12-2011 3 2 2" xfId="10973" xr:uid="{00000000-0005-0000-0000-0000557E0000}"/>
    <cellStyle name="T_giao KH 2011 ngay 10-12-2010_!1 1 bao cao giao KH ve HTCMT vung TNB   12-12-2011 3 2 2 2" xfId="20178" xr:uid="{00000000-0005-0000-0000-0000567E0000}"/>
    <cellStyle name="T_giao KH 2011 ngay 10-12-2010_!1 1 bao cao giao KH ve HTCMT vung TNB   12-12-2011 3 2 2 2 2" xfId="38654" xr:uid="{00000000-0005-0000-0000-0000577E0000}"/>
    <cellStyle name="T_giao KH 2011 ngay 10-12-2010_!1 1 bao cao giao KH ve HTCMT vung TNB   12-12-2011 3 2 2 3" xfId="38653" xr:uid="{00000000-0005-0000-0000-0000587E0000}"/>
    <cellStyle name="T_giao KH 2011 ngay 10-12-2010_!1 1 bao cao giao KH ve HTCMT vung TNB   12-12-2011 3 2 3" xfId="10976" xr:uid="{00000000-0005-0000-0000-0000597E0000}"/>
    <cellStyle name="T_giao KH 2011 ngay 10-12-2010_!1 1 bao cao giao KH ve HTCMT vung TNB   12-12-2011 3 2 3 2" xfId="20181" xr:uid="{00000000-0005-0000-0000-00005A7E0000}"/>
    <cellStyle name="T_giao KH 2011 ngay 10-12-2010_!1 1 bao cao giao KH ve HTCMT vung TNB   12-12-2011 3 2 3 2 2" xfId="38656" xr:uid="{00000000-0005-0000-0000-00005B7E0000}"/>
    <cellStyle name="T_giao KH 2011 ngay 10-12-2010_!1 1 bao cao giao KH ve HTCMT vung TNB   12-12-2011 3 2 3 3" xfId="38655" xr:uid="{00000000-0005-0000-0000-00005C7E0000}"/>
    <cellStyle name="T_giao KH 2011 ngay 10-12-2010_!1 1 bao cao giao KH ve HTCMT vung TNB   12-12-2011 3 2 4" xfId="21248" xr:uid="{00000000-0005-0000-0000-00005D7E0000}"/>
    <cellStyle name="T_giao KH 2011 ngay 10-12-2010_!1 1 bao cao giao KH ve HTCMT vung TNB   12-12-2011 3 2 4 2" xfId="38657" xr:uid="{00000000-0005-0000-0000-00005E7E0000}"/>
    <cellStyle name="T_giao KH 2011 ngay 10-12-2010_!1 1 bao cao giao KH ve HTCMT vung TNB   12-12-2011 3 2 5" xfId="38652" xr:uid="{00000000-0005-0000-0000-00005F7E0000}"/>
    <cellStyle name="T_giao KH 2011 ngay 10-12-2010_!1 1 bao cao giao KH ve HTCMT vung TNB   12-12-2011 3 3" xfId="12069" xr:uid="{00000000-0005-0000-0000-0000607E0000}"/>
    <cellStyle name="T_giao KH 2011 ngay 10-12-2010_!1 1 bao cao giao KH ve HTCMT vung TNB   12-12-2011 3 3 2" xfId="21249" xr:uid="{00000000-0005-0000-0000-0000617E0000}"/>
    <cellStyle name="T_giao KH 2011 ngay 10-12-2010_!1 1 bao cao giao KH ve HTCMT vung TNB   12-12-2011 3 3 2 2" xfId="38659" xr:uid="{00000000-0005-0000-0000-0000627E0000}"/>
    <cellStyle name="T_giao KH 2011 ngay 10-12-2010_!1 1 bao cao giao KH ve HTCMT vung TNB   12-12-2011 3 3 3" xfId="38658" xr:uid="{00000000-0005-0000-0000-0000637E0000}"/>
    <cellStyle name="T_giao KH 2011 ngay 10-12-2010_!1 1 bao cao giao KH ve HTCMT vung TNB   12-12-2011 3 4" xfId="11594" xr:uid="{00000000-0005-0000-0000-0000647E0000}"/>
    <cellStyle name="T_giao KH 2011 ngay 10-12-2010_!1 1 bao cao giao KH ve HTCMT vung TNB   12-12-2011 3 4 2" xfId="20784" xr:uid="{00000000-0005-0000-0000-0000657E0000}"/>
    <cellStyle name="T_giao KH 2011 ngay 10-12-2010_!1 1 bao cao giao KH ve HTCMT vung TNB   12-12-2011 3 4 2 2" xfId="38661" xr:uid="{00000000-0005-0000-0000-0000667E0000}"/>
    <cellStyle name="T_giao KH 2011 ngay 10-12-2010_!1 1 bao cao giao KH ve HTCMT vung TNB   12-12-2011 3 4 3" xfId="38660" xr:uid="{00000000-0005-0000-0000-0000677E0000}"/>
    <cellStyle name="T_giao KH 2011 ngay 10-12-2010_!1 1 bao cao giao KH ve HTCMT vung TNB   12-12-2011 3 5" xfId="16527" xr:uid="{00000000-0005-0000-0000-0000687E0000}"/>
    <cellStyle name="T_giao KH 2011 ngay 10-12-2010_!1 1 bao cao giao KH ve HTCMT vung TNB   12-12-2011 3 5 2" xfId="38662" xr:uid="{00000000-0005-0000-0000-0000697E0000}"/>
    <cellStyle name="T_giao KH 2011 ngay 10-12-2010_!1 1 bao cao giao KH ve HTCMT vung TNB   12-12-2011 3 6" xfId="38651" xr:uid="{00000000-0005-0000-0000-00006A7E0000}"/>
    <cellStyle name="T_giao KH 2011 ngay 10-12-2010_!1 1 bao cao giao KH ve HTCMT vung TNB   12-12-2011 4" xfId="2219" xr:uid="{00000000-0005-0000-0000-00006B7E0000}"/>
    <cellStyle name="T_giao KH 2011 ngay 10-12-2010_!1 1 bao cao giao KH ve HTCMT vung TNB   12-12-2011 4 2" xfId="12070" xr:uid="{00000000-0005-0000-0000-00006C7E0000}"/>
    <cellStyle name="T_giao KH 2011 ngay 10-12-2010_!1 1 bao cao giao KH ve HTCMT vung TNB   12-12-2011 4 2 2" xfId="21250" xr:uid="{00000000-0005-0000-0000-00006D7E0000}"/>
    <cellStyle name="T_giao KH 2011 ngay 10-12-2010_!1 1 bao cao giao KH ve HTCMT vung TNB   12-12-2011 4 2 2 2" xfId="38665" xr:uid="{00000000-0005-0000-0000-00006E7E0000}"/>
    <cellStyle name="T_giao KH 2011 ngay 10-12-2010_!1 1 bao cao giao KH ve HTCMT vung TNB   12-12-2011 4 2 3" xfId="38664" xr:uid="{00000000-0005-0000-0000-00006F7E0000}"/>
    <cellStyle name="T_giao KH 2011 ngay 10-12-2010_!1 1 bao cao giao KH ve HTCMT vung TNB   12-12-2011 4 3" xfId="3695" xr:uid="{00000000-0005-0000-0000-0000707E0000}"/>
    <cellStyle name="T_giao KH 2011 ngay 10-12-2010_!1 1 bao cao giao KH ve HTCMT vung TNB   12-12-2011 4 3 2" xfId="16483" xr:uid="{00000000-0005-0000-0000-0000717E0000}"/>
    <cellStyle name="T_giao KH 2011 ngay 10-12-2010_!1 1 bao cao giao KH ve HTCMT vung TNB   12-12-2011 4 3 2 2" xfId="38667" xr:uid="{00000000-0005-0000-0000-0000727E0000}"/>
    <cellStyle name="T_giao KH 2011 ngay 10-12-2010_!1 1 bao cao giao KH ve HTCMT vung TNB   12-12-2011 4 3 3" xfId="38666" xr:uid="{00000000-0005-0000-0000-0000737E0000}"/>
    <cellStyle name="T_giao KH 2011 ngay 10-12-2010_!1 1 bao cao giao KH ve HTCMT vung TNB   12-12-2011 4 4" xfId="15981" xr:uid="{00000000-0005-0000-0000-0000747E0000}"/>
    <cellStyle name="T_giao KH 2011 ngay 10-12-2010_!1 1 bao cao giao KH ve HTCMT vung TNB   12-12-2011 4 4 2" xfId="38668" xr:uid="{00000000-0005-0000-0000-0000757E0000}"/>
    <cellStyle name="T_giao KH 2011 ngay 10-12-2010_!1 1 bao cao giao KH ve HTCMT vung TNB   12-12-2011 4 5" xfId="38663" xr:uid="{00000000-0005-0000-0000-0000767E0000}"/>
    <cellStyle name="T_giao KH 2011 ngay 10-12-2010_!1 1 bao cao giao KH ve HTCMT vung TNB   12-12-2011 5" xfId="1963" xr:uid="{00000000-0005-0000-0000-0000777E0000}"/>
    <cellStyle name="T_giao KH 2011 ngay 10-12-2010_!1 1 bao cao giao KH ve HTCMT vung TNB   12-12-2011 5 2" xfId="12072" xr:uid="{00000000-0005-0000-0000-0000787E0000}"/>
    <cellStyle name="T_giao KH 2011 ngay 10-12-2010_!1 1 bao cao giao KH ve HTCMT vung TNB   12-12-2011 5 2 2" xfId="21252" xr:uid="{00000000-0005-0000-0000-0000797E0000}"/>
    <cellStyle name="T_giao KH 2011 ngay 10-12-2010_!1 1 bao cao giao KH ve HTCMT vung TNB   12-12-2011 5 2 2 2" xfId="38671" xr:uid="{00000000-0005-0000-0000-00007A7E0000}"/>
    <cellStyle name="T_giao KH 2011 ngay 10-12-2010_!1 1 bao cao giao KH ve HTCMT vung TNB   12-12-2011 5 2 3" xfId="38670" xr:uid="{00000000-0005-0000-0000-00007B7E0000}"/>
    <cellStyle name="T_giao KH 2011 ngay 10-12-2010_!1 1 bao cao giao KH ve HTCMT vung TNB   12-12-2011 5 3" xfId="15897" xr:uid="{00000000-0005-0000-0000-00007C7E0000}"/>
    <cellStyle name="T_giao KH 2011 ngay 10-12-2010_!1 1 bao cao giao KH ve HTCMT vung TNB   12-12-2011 5 3 2" xfId="38672" xr:uid="{00000000-0005-0000-0000-00007D7E0000}"/>
    <cellStyle name="T_giao KH 2011 ngay 10-12-2010_!1 1 bao cao giao KH ve HTCMT vung TNB   12-12-2011 5 4" xfId="38669" xr:uid="{00000000-0005-0000-0000-00007E7E0000}"/>
    <cellStyle name="T_giao KH 2011 ngay 10-12-2010_!1 1 bao cao giao KH ve HTCMT vung TNB   12-12-2011 6" xfId="1451" xr:uid="{00000000-0005-0000-0000-00007F7E0000}"/>
    <cellStyle name="T_giao KH 2011 ngay 10-12-2010_!1 1 bao cao giao KH ve HTCMT vung TNB   12-12-2011 6 2" xfId="15708" xr:uid="{00000000-0005-0000-0000-0000807E0000}"/>
    <cellStyle name="T_giao KH 2011 ngay 10-12-2010_!1 1 bao cao giao KH ve HTCMT vung TNB   12-12-2011 6 2 2" xfId="38674" xr:uid="{00000000-0005-0000-0000-0000817E0000}"/>
    <cellStyle name="T_giao KH 2011 ngay 10-12-2010_!1 1 bao cao giao KH ve HTCMT vung TNB   12-12-2011 6 3" xfId="38673" xr:uid="{00000000-0005-0000-0000-0000827E0000}"/>
    <cellStyle name="T_giao KH 2011 ngay 10-12-2010_!1 1 bao cao giao KH ve HTCMT vung TNB   12-12-2011 7" xfId="1462" xr:uid="{00000000-0005-0000-0000-0000837E0000}"/>
    <cellStyle name="T_giao KH 2011 ngay 10-12-2010_!1 1 bao cao giao KH ve HTCMT vung TNB   12-12-2011 7 2" xfId="15712" xr:uid="{00000000-0005-0000-0000-0000847E0000}"/>
    <cellStyle name="T_giao KH 2011 ngay 10-12-2010_!1 1 bao cao giao KH ve HTCMT vung TNB   12-12-2011 7 2 2" xfId="38676" xr:uid="{00000000-0005-0000-0000-0000857E0000}"/>
    <cellStyle name="T_giao KH 2011 ngay 10-12-2010_!1 1 bao cao giao KH ve HTCMT vung TNB   12-12-2011 7 3" xfId="38675" xr:uid="{00000000-0005-0000-0000-0000867E0000}"/>
    <cellStyle name="T_giao KH 2011 ngay 10-12-2010_!1 1 bao cao giao KH ve HTCMT vung TNB   12-12-2011 8" xfId="18445" xr:uid="{00000000-0005-0000-0000-0000877E0000}"/>
    <cellStyle name="T_giao KH 2011 ngay 10-12-2010_!1 1 bao cao giao KH ve HTCMT vung TNB   12-12-2011 8 2" xfId="38677" xr:uid="{00000000-0005-0000-0000-0000887E0000}"/>
    <cellStyle name="T_giao KH 2011 ngay 10-12-2010_!1 1 bao cao giao KH ve HTCMT vung TNB   12-12-2011 9" xfId="38622" xr:uid="{00000000-0005-0000-0000-0000897E0000}"/>
    <cellStyle name="T_giao KH 2011 ngay 10-12-2010_KH TPCP vung TNB (03-1-2012)" xfId="4787" xr:uid="{00000000-0005-0000-0000-00008A7E0000}"/>
    <cellStyle name="T_giao KH 2011 ngay 10-12-2010_KH TPCP vung TNB (03-1-2012) 2" xfId="9142" xr:uid="{00000000-0005-0000-0000-00008B7E0000}"/>
    <cellStyle name="T_giao KH 2011 ngay 10-12-2010_KH TPCP vung TNB (03-1-2012) 2 2" xfId="12073" xr:uid="{00000000-0005-0000-0000-00008C7E0000}"/>
    <cellStyle name="T_giao KH 2011 ngay 10-12-2010_KH TPCP vung TNB (03-1-2012) 2 2 2" xfId="12074" xr:uid="{00000000-0005-0000-0000-00008D7E0000}"/>
    <cellStyle name="T_giao KH 2011 ngay 10-12-2010_KH TPCP vung TNB (03-1-2012) 2 2 2 2" xfId="12075" xr:uid="{00000000-0005-0000-0000-00008E7E0000}"/>
    <cellStyle name="T_giao KH 2011 ngay 10-12-2010_KH TPCP vung TNB (03-1-2012) 2 2 2 2 2" xfId="21255" xr:uid="{00000000-0005-0000-0000-00008F7E0000}"/>
    <cellStyle name="T_giao KH 2011 ngay 10-12-2010_KH TPCP vung TNB (03-1-2012) 2 2 2 2 2 2" xfId="38683" xr:uid="{00000000-0005-0000-0000-0000907E0000}"/>
    <cellStyle name="T_giao KH 2011 ngay 10-12-2010_KH TPCP vung TNB (03-1-2012) 2 2 2 2 3" xfId="38682" xr:uid="{00000000-0005-0000-0000-0000917E0000}"/>
    <cellStyle name="T_giao KH 2011 ngay 10-12-2010_KH TPCP vung TNB (03-1-2012) 2 2 2 3" xfId="12076" xr:uid="{00000000-0005-0000-0000-0000927E0000}"/>
    <cellStyle name="T_giao KH 2011 ngay 10-12-2010_KH TPCP vung TNB (03-1-2012) 2 2 2 3 2" xfId="21256" xr:uid="{00000000-0005-0000-0000-0000937E0000}"/>
    <cellStyle name="T_giao KH 2011 ngay 10-12-2010_KH TPCP vung TNB (03-1-2012) 2 2 2 3 2 2" xfId="38685" xr:uid="{00000000-0005-0000-0000-0000947E0000}"/>
    <cellStyle name="T_giao KH 2011 ngay 10-12-2010_KH TPCP vung TNB (03-1-2012) 2 2 2 3 3" xfId="38684" xr:uid="{00000000-0005-0000-0000-0000957E0000}"/>
    <cellStyle name="T_giao KH 2011 ngay 10-12-2010_KH TPCP vung TNB (03-1-2012) 2 2 2 4" xfId="21254" xr:uid="{00000000-0005-0000-0000-0000967E0000}"/>
    <cellStyle name="T_giao KH 2011 ngay 10-12-2010_KH TPCP vung TNB (03-1-2012) 2 2 2 4 2" xfId="38686" xr:uid="{00000000-0005-0000-0000-0000977E0000}"/>
    <cellStyle name="T_giao KH 2011 ngay 10-12-2010_KH TPCP vung TNB (03-1-2012) 2 2 2 5" xfId="38681" xr:uid="{00000000-0005-0000-0000-0000987E0000}"/>
    <cellStyle name="T_giao KH 2011 ngay 10-12-2010_KH TPCP vung TNB (03-1-2012) 2 2 3" xfId="12077" xr:uid="{00000000-0005-0000-0000-0000997E0000}"/>
    <cellStyle name="T_giao KH 2011 ngay 10-12-2010_KH TPCP vung TNB (03-1-2012) 2 2 3 2" xfId="21257" xr:uid="{00000000-0005-0000-0000-00009A7E0000}"/>
    <cellStyle name="T_giao KH 2011 ngay 10-12-2010_KH TPCP vung TNB (03-1-2012) 2 2 3 2 2" xfId="38688" xr:uid="{00000000-0005-0000-0000-00009B7E0000}"/>
    <cellStyle name="T_giao KH 2011 ngay 10-12-2010_KH TPCP vung TNB (03-1-2012) 2 2 3 3" xfId="38687" xr:uid="{00000000-0005-0000-0000-00009C7E0000}"/>
    <cellStyle name="T_giao KH 2011 ngay 10-12-2010_KH TPCP vung TNB (03-1-2012) 2 2 4" xfId="12078" xr:uid="{00000000-0005-0000-0000-00009D7E0000}"/>
    <cellStyle name="T_giao KH 2011 ngay 10-12-2010_KH TPCP vung TNB (03-1-2012) 2 2 4 2" xfId="21258" xr:uid="{00000000-0005-0000-0000-00009E7E0000}"/>
    <cellStyle name="T_giao KH 2011 ngay 10-12-2010_KH TPCP vung TNB (03-1-2012) 2 2 4 2 2" xfId="38690" xr:uid="{00000000-0005-0000-0000-00009F7E0000}"/>
    <cellStyle name="T_giao KH 2011 ngay 10-12-2010_KH TPCP vung TNB (03-1-2012) 2 2 4 3" xfId="38689" xr:uid="{00000000-0005-0000-0000-0000A07E0000}"/>
    <cellStyle name="T_giao KH 2011 ngay 10-12-2010_KH TPCP vung TNB (03-1-2012) 2 2 5" xfId="21253" xr:uid="{00000000-0005-0000-0000-0000A17E0000}"/>
    <cellStyle name="T_giao KH 2011 ngay 10-12-2010_KH TPCP vung TNB (03-1-2012) 2 2 5 2" xfId="38691" xr:uid="{00000000-0005-0000-0000-0000A27E0000}"/>
    <cellStyle name="T_giao KH 2011 ngay 10-12-2010_KH TPCP vung TNB (03-1-2012) 2 2 6" xfId="38680" xr:uid="{00000000-0005-0000-0000-0000A37E0000}"/>
    <cellStyle name="T_giao KH 2011 ngay 10-12-2010_KH TPCP vung TNB (03-1-2012) 2 3" xfId="3903" xr:uid="{00000000-0005-0000-0000-0000A47E0000}"/>
    <cellStyle name="T_giao KH 2011 ngay 10-12-2010_KH TPCP vung TNB (03-1-2012) 2 3 2" xfId="75" xr:uid="{00000000-0005-0000-0000-0000A57E0000}"/>
    <cellStyle name="T_giao KH 2011 ngay 10-12-2010_KH TPCP vung TNB (03-1-2012) 2 3 2 2" xfId="15184" xr:uid="{00000000-0005-0000-0000-0000A67E0000}"/>
    <cellStyle name="T_giao KH 2011 ngay 10-12-2010_KH TPCP vung TNB (03-1-2012) 2 3 2 2 2" xfId="38694" xr:uid="{00000000-0005-0000-0000-0000A77E0000}"/>
    <cellStyle name="T_giao KH 2011 ngay 10-12-2010_KH TPCP vung TNB (03-1-2012) 2 3 2 3" xfId="38693" xr:uid="{00000000-0005-0000-0000-0000A87E0000}"/>
    <cellStyle name="T_giao KH 2011 ngay 10-12-2010_KH TPCP vung TNB (03-1-2012) 2 3 3" xfId="3916" xr:uid="{00000000-0005-0000-0000-0000A97E0000}"/>
    <cellStyle name="T_giao KH 2011 ngay 10-12-2010_KH TPCP vung TNB (03-1-2012) 2 3 3 2" xfId="16556" xr:uid="{00000000-0005-0000-0000-0000AA7E0000}"/>
    <cellStyle name="T_giao KH 2011 ngay 10-12-2010_KH TPCP vung TNB (03-1-2012) 2 3 3 2 2" xfId="38696" xr:uid="{00000000-0005-0000-0000-0000AB7E0000}"/>
    <cellStyle name="T_giao KH 2011 ngay 10-12-2010_KH TPCP vung TNB (03-1-2012) 2 3 3 3" xfId="38695" xr:uid="{00000000-0005-0000-0000-0000AC7E0000}"/>
    <cellStyle name="T_giao KH 2011 ngay 10-12-2010_KH TPCP vung TNB (03-1-2012) 2 3 4" xfId="16549" xr:uid="{00000000-0005-0000-0000-0000AD7E0000}"/>
    <cellStyle name="T_giao KH 2011 ngay 10-12-2010_KH TPCP vung TNB (03-1-2012) 2 3 4 2" xfId="38697" xr:uid="{00000000-0005-0000-0000-0000AE7E0000}"/>
    <cellStyle name="T_giao KH 2011 ngay 10-12-2010_KH TPCP vung TNB (03-1-2012) 2 3 5" xfId="38692" xr:uid="{00000000-0005-0000-0000-0000AF7E0000}"/>
    <cellStyle name="T_giao KH 2011 ngay 10-12-2010_KH TPCP vung TNB (03-1-2012) 2 4" xfId="3920" xr:uid="{00000000-0005-0000-0000-0000B07E0000}"/>
    <cellStyle name="T_giao KH 2011 ngay 10-12-2010_KH TPCP vung TNB (03-1-2012) 2 4 2" xfId="118" xr:uid="{00000000-0005-0000-0000-0000B17E0000}"/>
    <cellStyle name="T_giao KH 2011 ngay 10-12-2010_KH TPCP vung TNB (03-1-2012) 2 4 2 2" xfId="15201" xr:uid="{00000000-0005-0000-0000-0000B27E0000}"/>
    <cellStyle name="T_giao KH 2011 ngay 10-12-2010_KH TPCP vung TNB (03-1-2012) 2 4 2 2 2" xfId="38700" xr:uid="{00000000-0005-0000-0000-0000B37E0000}"/>
    <cellStyle name="T_giao KH 2011 ngay 10-12-2010_KH TPCP vung TNB (03-1-2012) 2 4 2 3" xfId="38699" xr:uid="{00000000-0005-0000-0000-0000B47E0000}"/>
    <cellStyle name="T_giao KH 2011 ngay 10-12-2010_KH TPCP vung TNB (03-1-2012) 2 4 3" xfId="16558" xr:uid="{00000000-0005-0000-0000-0000B57E0000}"/>
    <cellStyle name="T_giao KH 2011 ngay 10-12-2010_KH TPCP vung TNB (03-1-2012) 2 4 3 2" xfId="38701" xr:uid="{00000000-0005-0000-0000-0000B67E0000}"/>
    <cellStyle name="T_giao KH 2011 ngay 10-12-2010_KH TPCP vung TNB (03-1-2012) 2 4 4" xfId="38698" xr:uid="{00000000-0005-0000-0000-0000B77E0000}"/>
    <cellStyle name="T_giao KH 2011 ngay 10-12-2010_KH TPCP vung TNB (03-1-2012) 2 5" xfId="3573" xr:uid="{00000000-0005-0000-0000-0000B87E0000}"/>
    <cellStyle name="T_giao KH 2011 ngay 10-12-2010_KH TPCP vung TNB (03-1-2012) 2 5 2" xfId="16437" xr:uid="{00000000-0005-0000-0000-0000B97E0000}"/>
    <cellStyle name="T_giao KH 2011 ngay 10-12-2010_KH TPCP vung TNB (03-1-2012) 2 5 2 2" xfId="38703" xr:uid="{00000000-0005-0000-0000-0000BA7E0000}"/>
    <cellStyle name="T_giao KH 2011 ngay 10-12-2010_KH TPCP vung TNB (03-1-2012) 2 5 3" xfId="38702" xr:uid="{00000000-0005-0000-0000-0000BB7E0000}"/>
    <cellStyle name="T_giao KH 2011 ngay 10-12-2010_KH TPCP vung TNB (03-1-2012) 2 6" xfId="1384" xr:uid="{00000000-0005-0000-0000-0000BC7E0000}"/>
    <cellStyle name="T_giao KH 2011 ngay 10-12-2010_KH TPCP vung TNB (03-1-2012) 2 6 2" xfId="15683" xr:uid="{00000000-0005-0000-0000-0000BD7E0000}"/>
    <cellStyle name="T_giao KH 2011 ngay 10-12-2010_KH TPCP vung TNB (03-1-2012) 2 6 2 2" xfId="38705" xr:uid="{00000000-0005-0000-0000-0000BE7E0000}"/>
    <cellStyle name="T_giao KH 2011 ngay 10-12-2010_KH TPCP vung TNB (03-1-2012) 2 6 3" xfId="38704" xr:uid="{00000000-0005-0000-0000-0000BF7E0000}"/>
    <cellStyle name="T_giao KH 2011 ngay 10-12-2010_KH TPCP vung TNB (03-1-2012) 2 7" xfId="18518" xr:uid="{00000000-0005-0000-0000-0000C07E0000}"/>
    <cellStyle name="T_giao KH 2011 ngay 10-12-2010_KH TPCP vung TNB (03-1-2012) 2 7 2" xfId="38706" xr:uid="{00000000-0005-0000-0000-0000C17E0000}"/>
    <cellStyle name="T_giao KH 2011 ngay 10-12-2010_KH TPCP vung TNB (03-1-2012) 2 8" xfId="38679" xr:uid="{00000000-0005-0000-0000-0000C27E0000}"/>
    <cellStyle name="T_giao KH 2011 ngay 10-12-2010_KH TPCP vung TNB (03-1-2012) 3" xfId="9145" xr:uid="{00000000-0005-0000-0000-0000C37E0000}"/>
    <cellStyle name="T_giao KH 2011 ngay 10-12-2010_KH TPCP vung TNB (03-1-2012) 3 2" xfId="9148" xr:uid="{00000000-0005-0000-0000-0000C47E0000}"/>
    <cellStyle name="T_giao KH 2011 ngay 10-12-2010_KH TPCP vung TNB (03-1-2012) 3 2 2" xfId="11020" xr:uid="{00000000-0005-0000-0000-0000C57E0000}"/>
    <cellStyle name="T_giao KH 2011 ngay 10-12-2010_KH TPCP vung TNB (03-1-2012) 3 2 2 2" xfId="20221" xr:uid="{00000000-0005-0000-0000-0000C67E0000}"/>
    <cellStyle name="T_giao KH 2011 ngay 10-12-2010_KH TPCP vung TNB (03-1-2012) 3 2 2 2 2" xfId="38710" xr:uid="{00000000-0005-0000-0000-0000C77E0000}"/>
    <cellStyle name="T_giao KH 2011 ngay 10-12-2010_KH TPCP vung TNB (03-1-2012) 3 2 2 3" xfId="38709" xr:uid="{00000000-0005-0000-0000-0000C87E0000}"/>
    <cellStyle name="T_giao KH 2011 ngay 10-12-2010_KH TPCP vung TNB (03-1-2012) 3 2 3" xfId="12079" xr:uid="{00000000-0005-0000-0000-0000C97E0000}"/>
    <cellStyle name="T_giao KH 2011 ngay 10-12-2010_KH TPCP vung TNB (03-1-2012) 3 2 3 2" xfId="21259" xr:uid="{00000000-0005-0000-0000-0000CA7E0000}"/>
    <cellStyle name="T_giao KH 2011 ngay 10-12-2010_KH TPCP vung TNB (03-1-2012) 3 2 3 2 2" xfId="38712" xr:uid="{00000000-0005-0000-0000-0000CB7E0000}"/>
    <cellStyle name="T_giao KH 2011 ngay 10-12-2010_KH TPCP vung TNB (03-1-2012) 3 2 3 3" xfId="38711" xr:uid="{00000000-0005-0000-0000-0000CC7E0000}"/>
    <cellStyle name="T_giao KH 2011 ngay 10-12-2010_KH TPCP vung TNB (03-1-2012) 3 2 4" xfId="18522" xr:uid="{00000000-0005-0000-0000-0000CD7E0000}"/>
    <cellStyle name="T_giao KH 2011 ngay 10-12-2010_KH TPCP vung TNB (03-1-2012) 3 2 4 2" xfId="38713" xr:uid="{00000000-0005-0000-0000-0000CE7E0000}"/>
    <cellStyle name="T_giao KH 2011 ngay 10-12-2010_KH TPCP vung TNB (03-1-2012) 3 2 5" xfId="38708" xr:uid="{00000000-0005-0000-0000-0000CF7E0000}"/>
    <cellStyle name="T_giao KH 2011 ngay 10-12-2010_KH TPCP vung TNB (03-1-2012) 3 3" xfId="3924" xr:uid="{00000000-0005-0000-0000-0000D07E0000}"/>
    <cellStyle name="T_giao KH 2011 ngay 10-12-2010_KH TPCP vung TNB (03-1-2012) 3 3 2" xfId="16561" xr:uid="{00000000-0005-0000-0000-0000D17E0000}"/>
    <cellStyle name="T_giao KH 2011 ngay 10-12-2010_KH TPCP vung TNB (03-1-2012) 3 3 2 2" xfId="38715" xr:uid="{00000000-0005-0000-0000-0000D27E0000}"/>
    <cellStyle name="T_giao KH 2011 ngay 10-12-2010_KH TPCP vung TNB (03-1-2012) 3 3 3" xfId="38714" xr:uid="{00000000-0005-0000-0000-0000D37E0000}"/>
    <cellStyle name="T_giao KH 2011 ngay 10-12-2010_KH TPCP vung TNB (03-1-2012) 3 4" xfId="3935" xr:uid="{00000000-0005-0000-0000-0000D47E0000}"/>
    <cellStyle name="T_giao KH 2011 ngay 10-12-2010_KH TPCP vung TNB (03-1-2012) 3 4 2" xfId="16568" xr:uid="{00000000-0005-0000-0000-0000D57E0000}"/>
    <cellStyle name="T_giao KH 2011 ngay 10-12-2010_KH TPCP vung TNB (03-1-2012) 3 4 2 2" xfId="38717" xr:uid="{00000000-0005-0000-0000-0000D67E0000}"/>
    <cellStyle name="T_giao KH 2011 ngay 10-12-2010_KH TPCP vung TNB (03-1-2012) 3 4 3" xfId="38716" xr:uid="{00000000-0005-0000-0000-0000D77E0000}"/>
    <cellStyle name="T_giao KH 2011 ngay 10-12-2010_KH TPCP vung TNB (03-1-2012) 3 5" xfId="18520" xr:uid="{00000000-0005-0000-0000-0000D87E0000}"/>
    <cellStyle name="T_giao KH 2011 ngay 10-12-2010_KH TPCP vung TNB (03-1-2012) 3 5 2" xfId="38718" xr:uid="{00000000-0005-0000-0000-0000D97E0000}"/>
    <cellStyle name="T_giao KH 2011 ngay 10-12-2010_KH TPCP vung TNB (03-1-2012) 3 6" xfId="38707" xr:uid="{00000000-0005-0000-0000-0000DA7E0000}"/>
    <cellStyle name="T_giao KH 2011 ngay 10-12-2010_KH TPCP vung TNB (03-1-2012) 4" xfId="12080" xr:uid="{00000000-0005-0000-0000-0000DB7E0000}"/>
    <cellStyle name="T_giao KH 2011 ngay 10-12-2010_KH TPCP vung TNB (03-1-2012) 4 2" xfId="12081" xr:uid="{00000000-0005-0000-0000-0000DC7E0000}"/>
    <cellStyle name="T_giao KH 2011 ngay 10-12-2010_KH TPCP vung TNB (03-1-2012) 4 2 2" xfId="21261" xr:uid="{00000000-0005-0000-0000-0000DD7E0000}"/>
    <cellStyle name="T_giao KH 2011 ngay 10-12-2010_KH TPCP vung TNB (03-1-2012) 4 2 2 2" xfId="38721" xr:uid="{00000000-0005-0000-0000-0000DE7E0000}"/>
    <cellStyle name="T_giao KH 2011 ngay 10-12-2010_KH TPCP vung TNB (03-1-2012) 4 2 3" xfId="38720" xr:uid="{00000000-0005-0000-0000-0000DF7E0000}"/>
    <cellStyle name="T_giao KH 2011 ngay 10-12-2010_KH TPCP vung TNB (03-1-2012) 4 3" xfId="1577" xr:uid="{00000000-0005-0000-0000-0000E07E0000}"/>
    <cellStyle name="T_giao KH 2011 ngay 10-12-2010_KH TPCP vung TNB (03-1-2012) 4 3 2" xfId="15758" xr:uid="{00000000-0005-0000-0000-0000E17E0000}"/>
    <cellStyle name="T_giao KH 2011 ngay 10-12-2010_KH TPCP vung TNB (03-1-2012) 4 3 2 2" xfId="38723" xr:uid="{00000000-0005-0000-0000-0000E27E0000}"/>
    <cellStyle name="T_giao KH 2011 ngay 10-12-2010_KH TPCP vung TNB (03-1-2012) 4 3 3" xfId="38722" xr:uid="{00000000-0005-0000-0000-0000E37E0000}"/>
    <cellStyle name="T_giao KH 2011 ngay 10-12-2010_KH TPCP vung TNB (03-1-2012) 4 4" xfId="21260" xr:uid="{00000000-0005-0000-0000-0000E47E0000}"/>
    <cellStyle name="T_giao KH 2011 ngay 10-12-2010_KH TPCP vung TNB (03-1-2012) 4 4 2" xfId="38724" xr:uid="{00000000-0005-0000-0000-0000E57E0000}"/>
    <cellStyle name="T_giao KH 2011 ngay 10-12-2010_KH TPCP vung TNB (03-1-2012) 4 5" xfId="38719" xr:uid="{00000000-0005-0000-0000-0000E67E0000}"/>
    <cellStyle name="T_giao KH 2011 ngay 10-12-2010_KH TPCP vung TNB (03-1-2012) 5" xfId="12083" xr:uid="{00000000-0005-0000-0000-0000E77E0000}"/>
    <cellStyle name="T_giao KH 2011 ngay 10-12-2010_KH TPCP vung TNB (03-1-2012) 5 2" xfId="12084" xr:uid="{00000000-0005-0000-0000-0000E87E0000}"/>
    <cellStyle name="T_giao KH 2011 ngay 10-12-2010_KH TPCP vung TNB (03-1-2012) 5 2 2" xfId="21264" xr:uid="{00000000-0005-0000-0000-0000E97E0000}"/>
    <cellStyle name="T_giao KH 2011 ngay 10-12-2010_KH TPCP vung TNB (03-1-2012) 5 2 2 2" xfId="38727" xr:uid="{00000000-0005-0000-0000-0000EA7E0000}"/>
    <cellStyle name="T_giao KH 2011 ngay 10-12-2010_KH TPCP vung TNB (03-1-2012) 5 2 3" xfId="38726" xr:uid="{00000000-0005-0000-0000-0000EB7E0000}"/>
    <cellStyle name="T_giao KH 2011 ngay 10-12-2010_KH TPCP vung TNB (03-1-2012) 5 3" xfId="21263" xr:uid="{00000000-0005-0000-0000-0000EC7E0000}"/>
    <cellStyle name="T_giao KH 2011 ngay 10-12-2010_KH TPCP vung TNB (03-1-2012) 5 3 2" xfId="38728" xr:uid="{00000000-0005-0000-0000-0000ED7E0000}"/>
    <cellStyle name="T_giao KH 2011 ngay 10-12-2010_KH TPCP vung TNB (03-1-2012) 5 4" xfId="38725" xr:uid="{00000000-0005-0000-0000-0000EE7E0000}"/>
    <cellStyle name="T_giao KH 2011 ngay 10-12-2010_KH TPCP vung TNB (03-1-2012) 6" xfId="12085" xr:uid="{00000000-0005-0000-0000-0000EF7E0000}"/>
    <cellStyle name="T_giao KH 2011 ngay 10-12-2010_KH TPCP vung TNB (03-1-2012) 6 2" xfId="21265" xr:uid="{00000000-0005-0000-0000-0000F07E0000}"/>
    <cellStyle name="T_giao KH 2011 ngay 10-12-2010_KH TPCP vung TNB (03-1-2012) 6 2 2" xfId="38730" xr:uid="{00000000-0005-0000-0000-0000F17E0000}"/>
    <cellStyle name="T_giao KH 2011 ngay 10-12-2010_KH TPCP vung TNB (03-1-2012) 6 3" xfId="38729" xr:uid="{00000000-0005-0000-0000-0000F27E0000}"/>
    <cellStyle name="T_giao KH 2011 ngay 10-12-2010_KH TPCP vung TNB (03-1-2012) 7" xfId="12086" xr:uid="{00000000-0005-0000-0000-0000F37E0000}"/>
    <cellStyle name="T_giao KH 2011 ngay 10-12-2010_KH TPCP vung TNB (03-1-2012) 7 2" xfId="21266" xr:uid="{00000000-0005-0000-0000-0000F47E0000}"/>
    <cellStyle name="T_giao KH 2011 ngay 10-12-2010_KH TPCP vung TNB (03-1-2012) 7 2 2" xfId="38732" xr:uid="{00000000-0005-0000-0000-0000F57E0000}"/>
    <cellStyle name="T_giao KH 2011 ngay 10-12-2010_KH TPCP vung TNB (03-1-2012) 7 3" xfId="38731" xr:uid="{00000000-0005-0000-0000-0000F67E0000}"/>
    <cellStyle name="T_giao KH 2011 ngay 10-12-2010_KH TPCP vung TNB (03-1-2012) 8" xfId="16851" xr:uid="{00000000-0005-0000-0000-0000F77E0000}"/>
    <cellStyle name="T_giao KH 2011 ngay 10-12-2010_KH TPCP vung TNB (03-1-2012) 8 2" xfId="38733" xr:uid="{00000000-0005-0000-0000-0000F87E0000}"/>
    <cellStyle name="T_giao KH 2011 ngay 10-12-2010_KH TPCP vung TNB (03-1-2012) 9" xfId="38678" xr:uid="{00000000-0005-0000-0000-0000F97E0000}"/>
    <cellStyle name="T_Ht-PTq1-03" xfId="12088" xr:uid="{00000000-0005-0000-0000-0000FA7E0000}"/>
    <cellStyle name="T_Ht-PTq1-03 2" xfId="12089" xr:uid="{00000000-0005-0000-0000-0000FB7E0000}"/>
    <cellStyle name="T_Ht-PTq1-03 2 2" xfId="12090" xr:uid="{00000000-0005-0000-0000-0000FC7E0000}"/>
    <cellStyle name="T_Ht-PTq1-03 2 2 2" xfId="12091" xr:uid="{00000000-0005-0000-0000-0000FD7E0000}"/>
    <cellStyle name="T_Ht-PTq1-03 2 2 2 2" xfId="12092" xr:uid="{00000000-0005-0000-0000-0000FE7E0000}"/>
    <cellStyle name="T_Ht-PTq1-03 2 2 2 2 2" xfId="21272" xr:uid="{00000000-0005-0000-0000-0000FF7E0000}"/>
    <cellStyle name="T_Ht-PTq1-03 2 2 2 2 2 2" xfId="38739" xr:uid="{00000000-0005-0000-0000-0000007F0000}"/>
    <cellStyle name="T_Ht-PTq1-03 2 2 2 2 3" xfId="38738" xr:uid="{00000000-0005-0000-0000-0000017F0000}"/>
    <cellStyle name="T_Ht-PTq1-03 2 2 2 3" xfId="12093" xr:uid="{00000000-0005-0000-0000-0000027F0000}"/>
    <cellStyle name="T_Ht-PTq1-03 2 2 2 3 2" xfId="21273" xr:uid="{00000000-0005-0000-0000-0000037F0000}"/>
    <cellStyle name="T_Ht-PTq1-03 2 2 2 3 2 2" xfId="38741" xr:uid="{00000000-0005-0000-0000-0000047F0000}"/>
    <cellStyle name="T_Ht-PTq1-03 2 2 2 3 3" xfId="38740" xr:uid="{00000000-0005-0000-0000-0000057F0000}"/>
    <cellStyle name="T_Ht-PTq1-03 2 2 2 4" xfId="21271" xr:uid="{00000000-0005-0000-0000-0000067F0000}"/>
    <cellStyle name="T_Ht-PTq1-03 2 2 2 4 2" xfId="38742" xr:uid="{00000000-0005-0000-0000-0000077F0000}"/>
    <cellStyle name="T_Ht-PTq1-03 2 2 2 5" xfId="38737" xr:uid="{00000000-0005-0000-0000-0000087F0000}"/>
    <cellStyle name="T_Ht-PTq1-03 2 2 3" xfId="12094" xr:uid="{00000000-0005-0000-0000-0000097F0000}"/>
    <cellStyle name="T_Ht-PTq1-03 2 2 3 2" xfId="21274" xr:uid="{00000000-0005-0000-0000-00000A7F0000}"/>
    <cellStyle name="T_Ht-PTq1-03 2 2 3 2 2" xfId="38744" xr:uid="{00000000-0005-0000-0000-00000B7F0000}"/>
    <cellStyle name="T_Ht-PTq1-03 2 2 3 3" xfId="38743" xr:uid="{00000000-0005-0000-0000-00000C7F0000}"/>
    <cellStyle name="T_Ht-PTq1-03 2 2 4" xfId="12095" xr:uid="{00000000-0005-0000-0000-00000D7F0000}"/>
    <cellStyle name="T_Ht-PTq1-03 2 2 4 2" xfId="21275" xr:uid="{00000000-0005-0000-0000-00000E7F0000}"/>
    <cellStyle name="T_Ht-PTq1-03 2 2 4 2 2" xfId="38746" xr:uid="{00000000-0005-0000-0000-00000F7F0000}"/>
    <cellStyle name="T_Ht-PTq1-03 2 2 4 3" xfId="38745" xr:uid="{00000000-0005-0000-0000-0000107F0000}"/>
    <cellStyle name="T_Ht-PTq1-03 2 2 5" xfId="21270" xr:uid="{00000000-0005-0000-0000-0000117F0000}"/>
    <cellStyle name="T_Ht-PTq1-03 2 2 5 2" xfId="38747" xr:uid="{00000000-0005-0000-0000-0000127F0000}"/>
    <cellStyle name="T_Ht-PTq1-03 2 2 6" xfId="38736" xr:uid="{00000000-0005-0000-0000-0000137F0000}"/>
    <cellStyle name="T_Ht-PTq1-03 2 3" xfId="12096" xr:uid="{00000000-0005-0000-0000-0000147F0000}"/>
    <cellStyle name="T_Ht-PTq1-03 2 3 2" xfId="12097" xr:uid="{00000000-0005-0000-0000-0000157F0000}"/>
    <cellStyle name="T_Ht-PTq1-03 2 3 2 2" xfId="21277" xr:uid="{00000000-0005-0000-0000-0000167F0000}"/>
    <cellStyle name="T_Ht-PTq1-03 2 3 2 2 2" xfId="38750" xr:uid="{00000000-0005-0000-0000-0000177F0000}"/>
    <cellStyle name="T_Ht-PTq1-03 2 3 2 3" xfId="38749" xr:uid="{00000000-0005-0000-0000-0000187F0000}"/>
    <cellStyle name="T_Ht-PTq1-03 2 3 3" xfId="12098" xr:uid="{00000000-0005-0000-0000-0000197F0000}"/>
    <cellStyle name="T_Ht-PTq1-03 2 3 3 2" xfId="21278" xr:uid="{00000000-0005-0000-0000-00001A7F0000}"/>
    <cellStyle name="T_Ht-PTq1-03 2 3 3 2 2" xfId="38752" xr:uid="{00000000-0005-0000-0000-00001B7F0000}"/>
    <cellStyle name="T_Ht-PTq1-03 2 3 3 3" xfId="38751" xr:uid="{00000000-0005-0000-0000-00001C7F0000}"/>
    <cellStyle name="T_Ht-PTq1-03 2 3 4" xfId="21276" xr:uid="{00000000-0005-0000-0000-00001D7F0000}"/>
    <cellStyle name="T_Ht-PTq1-03 2 3 4 2" xfId="38753" xr:uid="{00000000-0005-0000-0000-00001E7F0000}"/>
    <cellStyle name="T_Ht-PTq1-03 2 3 5" xfId="38748" xr:uid="{00000000-0005-0000-0000-00001F7F0000}"/>
    <cellStyle name="T_Ht-PTq1-03 2 4" xfId="12099" xr:uid="{00000000-0005-0000-0000-0000207F0000}"/>
    <cellStyle name="T_Ht-PTq1-03 2 4 2" xfId="12100" xr:uid="{00000000-0005-0000-0000-0000217F0000}"/>
    <cellStyle name="T_Ht-PTq1-03 2 4 2 2" xfId="21280" xr:uid="{00000000-0005-0000-0000-0000227F0000}"/>
    <cellStyle name="T_Ht-PTq1-03 2 4 2 2 2" xfId="38756" xr:uid="{00000000-0005-0000-0000-0000237F0000}"/>
    <cellStyle name="T_Ht-PTq1-03 2 4 2 3" xfId="38755" xr:uid="{00000000-0005-0000-0000-0000247F0000}"/>
    <cellStyle name="T_Ht-PTq1-03 2 4 3" xfId="21279" xr:uid="{00000000-0005-0000-0000-0000257F0000}"/>
    <cellStyle name="T_Ht-PTq1-03 2 4 3 2" xfId="38757" xr:uid="{00000000-0005-0000-0000-0000267F0000}"/>
    <cellStyle name="T_Ht-PTq1-03 2 4 4" xfId="38754" xr:uid="{00000000-0005-0000-0000-0000277F0000}"/>
    <cellStyle name="T_Ht-PTq1-03 2 5" xfId="11702" xr:uid="{00000000-0005-0000-0000-0000287F0000}"/>
    <cellStyle name="T_Ht-PTq1-03 2 5 2" xfId="20892" xr:uid="{00000000-0005-0000-0000-0000297F0000}"/>
    <cellStyle name="T_Ht-PTq1-03 2 5 2 2" xfId="38759" xr:uid="{00000000-0005-0000-0000-00002A7F0000}"/>
    <cellStyle name="T_Ht-PTq1-03 2 5 3" xfId="38758" xr:uid="{00000000-0005-0000-0000-00002B7F0000}"/>
    <cellStyle name="T_Ht-PTq1-03 2 6" xfId="7631" xr:uid="{00000000-0005-0000-0000-00002C7F0000}"/>
    <cellStyle name="T_Ht-PTq1-03 2 6 2" xfId="18004" xr:uid="{00000000-0005-0000-0000-00002D7F0000}"/>
    <cellStyle name="T_Ht-PTq1-03 2 6 2 2" xfId="38761" xr:uid="{00000000-0005-0000-0000-00002E7F0000}"/>
    <cellStyle name="T_Ht-PTq1-03 2 6 3" xfId="38760" xr:uid="{00000000-0005-0000-0000-00002F7F0000}"/>
    <cellStyle name="T_Ht-PTq1-03 2 7" xfId="21269" xr:uid="{00000000-0005-0000-0000-0000307F0000}"/>
    <cellStyle name="T_Ht-PTq1-03 2 7 2" xfId="38762" xr:uid="{00000000-0005-0000-0000-0000317F0000}"/>
    <cellStyle name="T_Ht-PTq1-03 2 8" xfId="38735" xr:uid="{00000000-0005-0000-0000-0000327F0000}"/>
    <cellStyle name="T_Ht-PTq1-03 3" xfId="2793" xr:uid="{00000000-0005-0000-0000-0000337F0000}"/>
    <cellStyle name="T_Ht-PTq1-03 3 2" xfId="12101" xr:uid="{00000000-0005-0000-0000-0000347F0000}"/>
    <cellStyle name="T_Ht-PTq1-03 3 2 2" xfId="1386" xr:uid="{00000000-0005-0000-0000-0000357F0000}"/>
    <cellStyle name="T_Ht-PTq1-03 3 2 2 2" xfId="15685" xr:uid="{00000000-0005-0000-0000-0000367F0000}"/>
    <cellStyle name="T_Ht-PTq1-03 3 2 2 2 2" xfId="38766" xr:uid="{00000000-0005-0000-0000-0000377F0000}"/>
    <cellStyle name="T_Ht-PTq1-03 3 2 2 3" xfId="38765" xr:uid="{00000000-0005-0000-0000-0000387F0000}"/>
    <cellStyle name="T_Ht-PTq1-03 3 2 3" xfId="12102" xr:uid="{00000000-0005-0000-0000-0000397F0000}"/>
    <cellStyle name="T_Ht-PTq1-03 3 2 3 2" xfId="21282" xr:uid="{00000000-0005-0000-0000-00003A7F0000}"/>
    <cellStyle name="T_Ht-PTq1-03 3 2 3 2 2" xfId="38768" xr:uid="{00000000-0005-0000-0000-00003B7F0000}"/>
    <cellStyle name="T_Ht-PTq1-03 3 2 3 3" xfId="38767" xr:uid="{00000000-0005-0000-0000-00003C7F0000}"/>
    <cellStyle name="T_Ht-PTq1-03 3 2 4" xfId="21281" xr:uid="{00000000-0005-0000-0000-00003D7F0000}"/>
    <cellStyle name="T_Ht-PTq1-03 3 2 4 2" xfId="38769" xr:uid="{00000000-0005-0000-0000-00003E7F0000}"/>
    <cellStyle name="T_Ht-PTq1-03 3 2 5" xfId="38764" xr:uid="{00000000-0005-0000-0000-00003F7F0000}"/>
    <cellStyle name="T_Ht-PTq1-03 3 3" xfId="12103" xr:uid="{00000000-0005-0000-0000-0000407F0000}"/>
    <cellStyle name="T_Ht-PTq1-03 3 3 2" xfId="21283" xr:uid="{00000000-0005-0000-0000-0000417F0000}"/>
    <cellStyle name="T_Ht-PTq1-03 3 3 2 2" xfId="38771" xr:uid="{00000000-0005-0000-0000-0000427F0000}"/>
    <cellStyle name="T_Ht-PTq1-03 3 3 3" xfId="38770" xr:uid="{00000000-0005-0000-0000-0000437F0000}"/>
    <cellStyle name="T_Ht-PTq1-03 3 4" xfId="12104" xr:uid="{00000000-0005-0000-0000-0000447F0000}"/>
    <cellStyle name="T_Ht-PTq1-03 3 4 2" xfId="21284" xr:uid="{00000000-0005-0000-0000-0000457F0000}"/>
    <cellStyle name="T_Ht-PTq1-03 3 4 2 2" xfId="38773" xr:uid="{00000000-0005-0000-0000-0000467F0000}"/>
    <cellStyle name="T_Ht-PTq1-03 3 4 3" xfId="38772" xr:uid="{00000000-0005-0000-0000-0000477F0000}"/>
    <cellStyle name="T_Ht-PTq1-03 3 5" xfId="16180" xr:uid="{00000000-0005-0000-0000-0000487F0000}"/>
    <cellStyle name="T_Ht-PTq1-03 3 5 2" xfId="38774" xr:uid="{00000000-0005-0000-0000-0000497F0000}"/>
    <cellStyle name="T_Ht-PTq1-03 3 6" xfId="38763" xr:uid="{00000000-0005-0000-0000-00004A7F0000}"/>
    <cellStyle name="T_Ht-PTq1-03 4" xfId="7625" xr:uid="{00000000-0005-0000-0000-00004B7F0000}"/>
    <cellStyle name="T_Ht-PTq1-03 4 2" xfId="12105" xr:uid="{00000000-0005-0000-0000-00004C7F0000}"/>
    <cellStyle name="T_Ht-PTq1-03 4 2 2" xfId="21285" xr:uid="{00000000-0005-0000-0000-00004D7F0000}"/>
    <cellStyle name="T_Ht-PTq1-03 4 2 2 2" xfId="38777" xr:uid="{00000000-0005-0000-0000-00004E7F0000}"/>
    <cellStyle name="T_Ht-PTq1-03 4 2 3" xfId="38776" xr:uid="{00000000-0005-0000-0000-00004F7F0000}"/>
    <cellStyle name="T_Ht-PTq1-03 4 3" xfId="7021" xr:uid="{00000000-0005-0000-0000-0000507F0000}"/>
    <cellStyle name="T_Ht-PTq1-03 4 3 2" xfId="17738" xr:uid="{00000000-0005-0000-0000-0000517F0000}"/>
    <cellStyle name="T_Ht-PTq1-03 4 3 2 2" xfId="38779" xr:uid="{00000000-0005-0000-0000-0000527F0000}"/>
    <cellStyle name="T_Ht-PTq1-03 4 3 3" xfId="38778" xr:uid="{00000000-0005-0000-0000-0000537F0000}"/>
    <cellStyle name="T_Ht-PTq1-03 4 4" xfId="18002" xr:uid="{00000000-0005-0000-0000-0000547F0000}"/>
    <cellStyle name="T_Ht-PTq1-03 4 4 2" xfId="38780" xr:uid="{00000000-0005-0000-0000-0000557F0000}"/>
    <cellStyle name="T_Ht-PTq1-03 4 5" xfId="38775" xr:uid="{00000000-0005-0000-0000-0000567F0000}"/>
    <cellStyle name="T_Ht-PTq1-03 5" xfId="7636" xr:uid="{00000000-0005-0000-0000-0000577F0000}"/>
    <cellStyle name="T_Ht-PTq1-03 5 2" xfId="7639" xr:uid="{00000000-0005-0000-0000-0000587F0000}"/>
    <cellStyle name="T_Ht-PTq1-03 5 2 2" xfId="18008" xr:uid="{00000000-0005-0000-0000-0000597F0000}"/>
    <cellStyle name="T_Ht-PTq1-03 5 2 2 2" xfId="38783" xr:uid="{00000000-0005-0000-0000-00005A7F0000}"/>
    <cellStyle name="T_Ht-PTq1-03 5 2 3" xfId="38782" xr:uid="{00000000-0005-0000-0000-00005B7F0000}"/>
    <cellStyle name="T_Ht-PTq1-03 5 3" xfId="18007" xr:uid="{00000000-0005-0000-0000-00005C7F0000}"/>
    <cellStyle name="T_Ht-PTq1-03 5 3 2" xfId="38784" xr:uid="{00000000-0005-0000-0000-00005D7F0000}"/>
    <cellStyle name="T_Ht-PTq1-03 5 4" xfId="38781" xr:uid="{00000000-0005-0000-0000-00005E7F0000}"/>
    <cellStyle name="T_Ht-PTq1-03 6" xfId="712" xr:uid="{00000000-0005-0000-0000-00005F7F0000}"/>
    <cellStyle name="T_Ht-PTq1-03 6 2" xfId="15440" xr:uid="{00000000-0005-0000-0000-0000607F0000}"/>
    <cellStyle name="T_Ht-PTq1-03 6 2 2" xfId="38786" xr:uid="{00000000-0005-0000-0000-0000617F0000}"/>
    <cellStyle name="T_Ht-PTq1-03 6 3" xfId="38785" xr:uid="{00000000-0005-0000-0000-0000627F0000}"/>
    <cellStyle name="T_Ht-PTq1-03 7" xfId="8001" xr:uid="{00000000-0005-0000-0000-0000637F0000}"/>
    <cellStyle name="T_Ht-PTq1-03 7 2" xfId="18128" xr:uid="{00000000-0005-0000-0000-0000647F0000}"/>
    <cellStyle name="T_Ht-PTq1-03 7 2 2" xfId="38788" xr:uid="{00000000-0005-0000-0000-0000657F0000}"/>
    <cellStyle name="T_Ht-PTq1-03 7 3" xfId="38787" xr:uid="{00000000-0005-0000-0000-0000667F0000}"/>
    <cellStyle name="T_Ht-PTq1-03 8" xfId="21268" xr:uid="{00000000-0005-0000-0000-0000677F0000}"/>
    <cellStyle name="T_Ht-PTq1-03 8 2" xfId="38789" xr:uid="{00000000-0005-0000-0000-0000687F0000}"/>
    <cellStyle name="T_Ht-PTq1-03 9" xfId="38734" xr:uid="{00000000-0005-0000-0000-0000697F0000}"/>
    <cellStyle name="T_Ht-PTq1-03_!1 1 bao cao giao KH ve HTCMT vung TNB   12-12-2011" xfId="12106" xr:uid="{00000000-0005-0000-0000-00006A7F0000}"/>
    <cellStyle name="T_Ht-PTq1-03_!1 1 bao cao giao KH ve HTCMT vung TNB   12-12-2011 2" xfId="12107" xr:uid="{00000000-0005-0000-0000-00006B7F0000}"/>
    <cellStyle name="T_Ht-PTq1-03_!1 1 bao cao giao KH ve HTCMT vung TNB   12-12-2011 2 2" xfId="12108" xr:uid="{00000000-0005-0000-0000-00006C7F0000}"/>
    <cellStyle name="T_Ht-PTq1-03_!1 1 bao cao giao KH ve HTCMT vung TNB   12-12-2011 2 2 2" xfId="6611" xr:uid="{00000000-0005-0000-0000-00006D7F0000}"/>
    <cellStyle name="T_Ht-PTq1-03_!1 1 bao cao giao KH ve HTCMT vung TNB   12-12-2011 2 2 2 2" xfId="12109" xr:uid="{00000000-0005-0000-0000-00006E7F0000}"/>
    <cellStyle name="T_Ht-PTq1-03_!1 1 bao cao giao KH ve HTCMT vung TNB   12-12-2011 2 2 2 2 2" xfId="21289" xr:uid="{00000000-0005-0000-0000-00006F7F0000}"/>
    <cellStyle name="T_Ht-PTq1-03_!1 1 bao cao giao KH ve HTCMT vung TNB   12-12-2011 2 2 2 2 2 2" xfId="38795" xr:uid="{00000000-0005-0000-0000-0000707F0000}"/>
    <cellStyle name="T_Ht-PTq1-03_!1 1 bao cao giao KH ve HTCMT vung TNB   12-12-2011 2 2 2 2 3" xfId="38794" xr:uid="{00000000-0005-0000-0000-0000717F0000}"/>
    <cellStyle name="T_Ht-PTq1-03_!1 1 bao cao giao KH ve HTCMT vung TNB   12-12-2011 2 2 2 3" xfId="12110" xr:uid="{00000000-0005-0000-0000-0000727F0000}"/>
    <cellStyle name="T_Ht-PTq1-03_!1 1 bao cao giao KH ve HTCMT vung TNB   12-12-2011 2 2 2 3 2" xfId="21290" xr:uid="{00000000-0005-0000-0000-0000737F0000}"/>
    <cellStyle name="T_Ht-PTq1-03_!1 1 bao cao giao KH ve HTCMT vung TNB   12-12-2011 2 2 2 3 2 2" xfId="38797" xr:uid="{00000000-0005-0000-0000-0000747F0000}"/>
    <cellStyle name="T_Ht-PTq1-03_!1 1 bao cao giao KH ve HTCMT vung TNB   12-12-2011 2 2 2 3 3" xfId="38796" xr:uid="{00000000-0005-0000-0000-0000757F0000}"/>
    <cellStyle name="T_Ht-PTq1-03_!1 1 bao cao giao KH ve HTCMT vung TNB   12-12-2011 2 2 2 4" xfId="17494" xr:uid="{00000000-0005-0000-0000-0000767F0000}"/>
    <cellStyle name="T_Ht-PTq1-03_!1 1 bao cao giao KH ve HTCMT vung TNB   12-12-2011 2 2 2 4 2" xfId="38798" xr:uid="{00000000-0005-0000-0000-0000777F0000}"/>
    <cellStyle name="T_Ht-PTq1-03_!1 1 bao cao giao KH ve HTCMT vung TNB   12-12-2011 2 2 2 5" xfId="38793" xr:uid="{00000000-0005-0000-0000-0000787F0000}"/>
    <cellStyle name="T_Ht-PTq1-03_!1 1 bao cao giao KH ve HTCMT vung TNB   12-12-2011 2 2 3" xfId="131" xr:uid="{00000000-0005-0000-0000-0000797F0000}"/>
    <cellStyle name="T_Ht-PTq1-03_!1 1 bao cao giao KH ve HTCMT vung TNB   12-12-2011 2 2 3 2" xfId="15208" xr:uid="{00000000-0005-0000-0000-00007A7F0000}"/>
    <cellStyle name="T_Ht-PTq1-03_!1 1 bao cao giao KH ve HTCMT vung TNB   12-12-2011 2 2 3 2 2" xfId="38800" xr:uid="{00000000-0005-0000-0000-00007B7F0000}"/>
    <cellStyle name="T_Ht-PTq1-03_!1 1 bao cao giao KH ve HTCMT vung TNB   12-12-2011 2 2 3 3" xfId="38799" xr:uid="{00000000-0005-0000-0000-00007C7F0000}"/>
    <cellStyle name="T_Ht-PTq1-03_!1 1 bao cao giao KH ve HTCMT vung TNB   12-12-2011 2 2 4" xfId="4582" xr:uid="{00000000-0005-0000-0000-00007D7F0000}"/>
    <cellStyle name="T_Ht-PTq1-03_!1 1 bao cao giao KH ve HTCMT vung TNB   12-12-2011 2 2 4 2" xfId="16797" xr:uid="{00000000-0005-0000-0000-00007E7F0000}"/>
    <cellStyle name="T_Ht-PTq1-03_!1 1 bao cao giao KH ve HTCMT vung TNB   12-12-2011 2 2 4 2 2" xfId="38802" xr:uid="{00000000-0005-0000-0000-00007F7F0000}"/>
    <cellStyle name="T_Ht-PTq1-03_!1 1 bao cao giao KH ve HTCMT vung TNB   12-12-2011 2 2 4 3" xfId="38801" xr:uid="{00000000-0005-0000-0000-0000807F0000}"/>
    <cellStyle name="T_Ht-PTq1-03_!1 1 bao cao giao KH ve HTCMT vung TNB   12-12-2011 2 2 5" xfId="21288" xr:uid="{00000000-0005-0000-0000-0000817F0000}"/>
    <cellStyle name="T_Ht-PTq1-03_!1 1 bao cao giao KH ve HTCMT vung TNB   12-12-2011 2 2 5 2" xfId="38803" xr:uid="{00000000-0005-0000-0000-0000827F0000}"/>
    <cellStyle name="T_Ht-PTq1-03_!1 1 bao cao giao KH ve HTCMT vung TNB   12-12-2011 2 2 6" xfId="38792" xr:uid="{00000000-0005-0000-0000-0000837F0000}"/>
    <cellStyle name="T_Ht-PTq1-03_!1 1 bao cao giao KH ve HTCMT vung TNB   12-12-2011 2 3" xfId="12112" xr:uid="{00000000-0005-0000-0000-0000847F0000}"/>
    <cellStyle name="T_Ht-PTq1-03_!1 1 bao cao giao KH ve HTCMT vung TNB   12-12-2011 2 3 2" xfId="12113" xr:uid="{00000000-0005-0000-0000-0000857F0000}"/>
    <cellStyle name="T_Ht-PTq1-03_!1 1 bao cao giao KH ve HTCMT vung TNB   12-12-2011 2 3 2 2" xfId="21293" xr:uid="{00000000-0005-0000-0000-0000867F0000}"/>
    <cellStyle name="T_Ht-PTq1-03_!1 1 bao cao giao KH ve HTCMT vung TNB   12-12-2011 2 3 2 2 2" xfId="38806" xr:uid="{00000000-0005-0000-0000-0000877F0000}"/>
    <cellStyle name="T_Ht-PTq1-03_!1 1 bao cao giao KH ve HTCMT vung TNB   12-12-2011 2 3 2 3" xfId="38805" xr:uid="{00000000-0005-0000-0000-0000887F0000}"/>
    <cellStyle name="T_Ht-PTq1-03_!1 1 bao cao giao KH ve HTCMT vung TNB   12-12-2011 2 3 3" xfId="12114" xr:uid="{00000000-0005-0000-0000-0000897F0000}"/>
    <cellStyle name="T_Ht-PTq1-03_!1 1 bao cao giao KH ve HTCMT vung TNB   12-12-2011 2 3 3 2" xfId="21294" xr:uid="{00000000-0005-0000-0000-00008A7F0000}"/>
    <cellStyle name="T_Ht-PTq1-03_!1 1 bao cao giao KH ve HTCMT vung TNB   12-12-2011 2 3 3 2 2" xfId="38808" xr:uid="{00000000-0005-0000-0000-00008B7F0000}"/>
    <cellStyle name="T_Ht-PTq1-03_!1 1 bao cao giao KH ve HTCMT vung TNB   12-12-2011 2 3 3 3" xfId="38807" xr:uid="{00000000-0005-0000-0000-00008C7F0000}"/>
    <cellStyle name="T_Ht-PTq1-03_!1 1 bao cao giao KH ve HTCMT vung TNB   12-12-2011 2 3 4" xfId="21292" xr:uid="{00000000-0005-0000-0000-00008D7F0000}"/>
    <cellStyle name="T_Ht-PTq1-03_!1 1 bao cao giao KH ve HTCMT vung TNB   12-12-2011 2 3 4 2" xfId="38809" xr:uid="{00000000-0005-0000-0000-00008E7F0000}"/>
    <cellStyle name="T_Ht-PTq1-03_!1 1 bao cao giao KH ve HTCMT vung TNB   12-12-2011 2 3 5" xfId="38804" xr:uid="{00000000-0005-0000-0000-00008F7F0000}"/>
    <cellStyle name="T_Ht-PTq1-03_!1 1 bao cao giao KH ve HTCMT vung TNB   12-12-2011 2 4" xfId="12115" xr:uid="{00000000-0005-0000-0000-0000907F0000}"/>
    <cellStyle name="T_Ht-PTq1-03_!1 1 bao cao giao KH ve HTCMT vung TNB   12-12-2011 2 4 2" xfId="1673" xr:uid="{00000000-0005-0000-0000-0000917F0000}"/>
    <cellStyle name="T_Ht-PTq1-03_!1 1 bao cao giao KH ve HTCMT vung TNB   12-12-2011 2 4 2 2" xfId="15791" xr:uid="{00000000-0005-0000-0000-0000927F0000}"/>
    <cellStyle name="T_Ht-PTq1-03_!1 1 bao cao giao KH ve HTCMT vung TNB   12-12-2011 2 4 2 2 2" xfId="38812" xr:uid="{00000000-0005-0000-0000-0000937F0000}"/>
    <cellStyle name="T_Ht-PTq1-03_!1 1 bao cao giao KH ve HTCMT vung TNB   12-12-2011 2 4 2 3" xfId="38811" xr:uid="{00000000-0005-0000-0000-0000947F0000}"/>
    <cellStyle name="T_Ht-PTq1-03_!1 1 bao cao giao KH ve HTCMT vung TNB   12-12-2011 2 4 3" xfId="21295" xr:uid="{00000000-0005-0000-0000-0000957F0000}"/>
    <cellStyle name="T_Ht-PTq1-03_!1 1 bao cao giao KH ve HTCMT vung TNB   12-12-2011 2 4 3 2" xfId="38813" xr:uid="{00000000-0005-0000-0000-0000967F0000}"/>
    <cellStyle name="T_Ht-PTq1-03_!1 1 bao cao giao KH ve HTCMT vung TNB   12-12-2011 2 4 4" xfId="38810" xr:uid="{00000000-0005-0000-0000-0000977F0000}"/>
    <cellStyle name="T_Ht-PTq1-03_!1 1 bao cao giao KH ve HTCMT vung TNB   12-12-2011 2 5" xfId="12116" xr:uid="{00000000-0005-0000-0000-0000987F0000}"/>
    <cellStyle name="T_Ht-PTq1-03_!1 1 bao cao giao KH ve HTCMT vung TNB   12-12-2011 2 5 2" xfId="21296" xr:uid="{00000000-0005-0000-0000-0000997F0000}"/>
    <cellStyle name="T_Ht-PTq1-03_!1 1 bao cao giao KH ve HTCMT vung TNB   12-12-2011 2 5 2 2" xfId="38815" xr:uid="{00000000-0005-0000-0000-00009A7F0000}"/>
    <cellStyle name="T_Ht-PTq1-03_!1 1 bao cao giao KH ve HTCMT vung TNB   12-12-2011 2 5 3" xfId="38814" xr:uid="{00000000-0005-0000-0000-00009B7F0000}"/>
    <cellStyle name="T_Ht-PTq1-03_!1 1 bao cao giao KH ve HTCMT vung TNB   12-12-2011 2 6" xfId="12117" xr:uid="{00000000-0005-0000-0000-00009C7F0000}"/>
    <cellStyle name="T_Ht-PTq1-03_!1 1 bao cao giao KH ve HTCMT vung TNB   12-12-2011 2 6 2" xfId="21297" xr:uid="{00000000-0005-0000-0000-00009D7F0000}"/>
    <cellStyle name="T_Ht-PTq1-03_!1 1 bao cao giao KH ve HTCMT vung TNB   12-12-2011 2 6 2 2" xfId="38817" xr:uid="{00000000-0005-0000-0000-00009E7F0000}"/>
    <cellStyle name="T_Ht-PTq1-03_!1 1 bao cao giao KH ve HTCMT vung TNB   12-12-2011 2 6 3" xfId="38816" xr:uid="{00000000-0005-0000-0000-00009F7F0000}"/>
    <cellStyle name="T_Ht-PTq1-03_!1 1 bao cao giao KH ve HTCMT vung TNB   12-12-2011 2 7" xfId="21287" xr:uid="{00000000-0005-0000-0000-0000A07F0000}"/>
    <cellStyle name="T_Ht-PTq1-03_!1 1 bao cao giao KH ve HTCMT vung TNB   12-12-2011 2 7 2" xfId="38818" xr:uid="{00000000-0005-0000-0000-0000A17F0000}"/>
    <cellStyle name="T_Ht-PTq1-03_!1 1 bao cao giao KH ve HTCMT vung TNB   12-12-2011 2 8" xfId="38791" xr:uid="{00000000-0005-0000-0000-0000A27F0000}"/>
    <cellStyle name="T_Ht-PTq1-03_!1 1 bao cao giao KH ve HTCMT vung TNB   12-12-2011 3" xfId="12118" xr:uid="{00000000-0005-0000-0000-0000A37F0000}"/>
    <cellStyle name="T_Ht-PTq1-03_!1 1 bao cao giao KH ve HTCMT vung TNB   12-12-2011 3 2" xfId="12119" xr:uid="{00000000-0005-0000-0000-0000A47F0000}"/>
    <cellStyle name="T_Ht-PTq1-03_!1 1 bao cao giao KH ve HTCMT vung TNB   12-12-2011 3 2 2" xfId="12120" xr:uid="{00000000-0005-0000-0000-0000A57F0000}"/>
    <cellStyle name="T_Ht-PTq1-03_!1 1 bao cao giao KH ve HTCMT vung TNB   12-12-2011 3 2 2 2" xfId="21300" xr:uid="{00000000-0005-0000-0000-0000A67F0000}"/>
    <cellStyle name="T_Ht-PTq1-03_!1 1 bao cao giao KH ve HTCMT vung TNB   12-12-2011 3 2 2 2 2" xfId="38822" xr:uid="{00000000-0005-0000-0000-0000A77F0000}"/>
    <cellStyle name="T_Ht-PTq1-03_!1 1 bao cao giao KH ve HTCMT vung TNB   12-12-2011 3 2 2 3" xfId="38821" xr:uid="{00000000-0005-0000-0000-0000A87F0000}"/>
    <cellStyle name="T_Ht-PTq1-03_!1 1 bao cao giao KH ve HTCMT vung TNB   12-12-2011 3 2 3" xfId="12122" xr:uid="{00000000-0005-0000-0000-0000A97F0000}"/>
    <cellStyle name="T_Ht-PTq1-03_!1 1 bao cao giao KH ve HTCMT vung TNB   12-12-2011 3 2 3 2" xfId="21302" xr:uid="{00000000-0005-0000-0000-0000AA7F0000}"/>
    <cellStyle name="T_Ht-PTq1-03_!1 1 bao cao giao KH ve HTCMT vung TNB   12-12-2011 3 2 3 2 2" xfId="38824" xr:uid="{00000000-0005-0000-0000-0000AB7F0000}"/>
    <cellStyle name="T_Ht-PTq1-03_!1 1 bao cao giao KH ve HTCMT vung TNB   12-12-2011 3 2 3 3" xfId="38823" xr:uid="{00000000-0005-0000-0000-0000AC7F0000}"/>
    <cellStyle name="T_Ht-PTq1-03_!1 1 bao cao giao KH ve HTCMT vung TNB   12-12-2011 3 2 4" xfId="21299" xr:uid="{00000000-0005-0000-0000-0000AD7F0000}"/>
    <cellStyle name="T_Ht-PTq1-03_!1 1 bao cao giao KH ve HTCMT vung TNB   12-12-2011 3 2 4 2" xfId="38825" xr:uid="{00000000-0005-0000-0000-0000AE7F0000}"/>
    <cellStyle name="T_Ht-PTq1-03_!1 1 bao cao giao KH ve HTCMT vung TNB   12-12-2011 3 2 5" xfId="38820" xr:uid="{00000000-0005-0000-0000-0000AF7F0000}"/>
    <cellStyle name="T_Ht-PTq1-03_!1 1 bao cao giao KH ve HTCMT vung TNB   12-12-2011 3 3" xfId="12124" xr:uid="{00000000-0005-0000-0000-0000B07F0000}"/>
    <cellStyle name="T_Ht-PTq1-03_!1 1 bao cao giao KH ve HTCMT vung TNB   12-12-2011 3 3 2" xfId="21304" xr:uid="{00000000-0005-0000-0000-0000B17F0000}"/>
    <cellStyle name="T_Ht-PTq1-03_!1 1 bao cao giao KH ve HTCMT vung TNB   12-12-2011 3 3 2 2" xfId="38827" xr:uid="{00000000-0005-0000-0000-0000B27F0000}"/>
    <cellStyle name="T_Ht-PTq1-03_!1 1 bao cao giao KH ve HTCMT vung TNB   12-12-2011 3 3 3" xfId="38826" xr:uid="{00000000-0005-0000-0000-0000B37F0000}"/>
    <cellStyle name="T_Ht-PTq1-03_!1 1 bao cao giao KH ve HTCMT vung TNB   12-12-2011 3 4" xfId="12125" xr:uid="{00000000-0005-0000-0000-0000B47F0000}"/>
    <cellStyle name="T_Ht-PTq1-03_!1 1 bao cao giao KH ve HTCMT vung TNB   12-12-2011 3 4 2" xfId="21305" xr:uid="{00000000-0005-0000-0000-0000B57F0000}"/>
    <cellStyle name="T_Ht-PTq1-03_!1 1 bao cao giao KH ve HTCMT vung TNB   12-12-2011 3 4 2 2" xfId="38829" xr:uid="{00000000-0005-0000-0000-0000B67F0000}"/>
    <cellStyle name="T_Ht-PTq1-03_!1 1 bao cao giao KH ve HTCMT vung TNB   12-12-2011 3 4 3" xfId="38828" xr:uid="{00000000-0005-0000-0000-0000B77F0000}"/>
    <cellStyle name="T_Ht-PTq1-03_!1 1 bao cao giao KH ve HTCMT vung TNB   12-12-2011 3 5" xfId="21298" xr:uid="{00000000-0005-0000-0000-0000B87F0000}"/>
    <cellStyle name="T_Ht-PTq1-03_!1 1 bao cao giao KH ve HTCMT vung TNB   12-12-2011 3 5 2" xfId="38830" xr:uid="{00000000-0005-0000-0000-0000B97F0000}"/>
    <cellStyle name="T_Ht-PTq1-03_!1 1 bao cao giao KH ve HTCMT vung TNB   12-12-2011 3 6" xfId="38819" xr:uid="{00000000-0005-0000-0000-0000BA7F0000}"/>
    <cellStyle name="T_Ht-PTq1-03_!1 1 bao cao giao KH ve HTCMT vung TNB   12-12-2011 4" xfId="3376" xr:uid="{00000000-0005-0000-0000-0000BB7F0000}"/>
    <cellStyle name="T_Ht-PTq1-03_!1 1 bao cao giao KH ve HTCMT vung TNB   12-12-2011 4 2" xfId="12126" xr:uid="{00000000-0005-0000-0000-0000BC7F0000}"/>
    <cellStyle name="T_Ht-PTq1-03_!1 1 bao cao giao KH ve HTCMT vung TNB   12-12-2011 4 2 2" xfId="21306" xr:uid="{00000000-0005-0000-0000-0000BD7F0000}"/>
    <cellStyle name="T_Ht-PTq1-03_!1 1 bao cao giao KH ve HTCMT vung TNB   12-12-2011 4 2 2 2" xfId="38833" xr:uid="{00000000-0005-0000-0000-0000BE7F0000}"/>
    <cellStyle name="T_Ht-PTq1-03_!1 1 bao cao giao KH ve HTCMT vung TNB   12-12-2011 4 2 3" xfId="38832" xr:uid="{00000000-0005-0000-0000-0000BF7F0000}"/>
    <cellStyle name="T_Ht-PTq1-03_!1 1 bao cao giao KH ve HTCMT vung TNB   12-12-2011 4 3" xfId="12127" xr:uid="{00000000-0005-0000-0000-0000C07F0000}"/>
    <cellStyle name="T_Ht-PTq1-03_!1 1 bao cao giao KH ve HTCMT vung TNB   12-12-2011 4 3 2" xfId="21307" xr:uid="{00000000-0005-0000-0000-0000C17F0000}"/>
    <cellStyle name="T_Ht-PTq1-03_!1 1 bao cao giao KH ve HTCMT vung TNB   12-12-2011 4 3 2 2" xfId="38835" xr:uid="{00000000-0005-0000-0000-0000C27F0000}"/>
    <cellStyle name="T_Ht-PTq1-03_!1 1 bao cao giao KH ve HTCMT vung TNB   12-12-2011 4 3 3" xfId="38834" xr:uid="{00000000-0005-0000-0000-0000C37F0000}"/>
    <cellStyle name="T_Ht-PTq1-03_!1 1 bao cao giao KH ve HTCMT vung TNB   12-12-2011 4 4" xfId="16375" xr:uid="{00000000-0005-0000-0000-0000C47F0000}"/>
    <cellStyle name="T_Ht-PTq1-03_!1 1 bao cao giao KH ve HTCMT vung TNB   12-12-2011 4 4 2" xfId="38836" xr:uid="{00000000-0005-0000-0000-0000C57F0000}"/>
    <cellStyle name="T_Ht-PTq1-03_!1 1 bao cao giao KH ve HTCMT vung TNB   12-12-2011 4 5" xfId="38831" xr:uid="{00000000-0005-0000-0000-0000C67F0000}"/>
    <cellStyle name="T_Ht-PTq1-03_!1 1 bao cao giao KH ve HTCMT vung TNB   12-12-2011 5" xfId="12128" xr:uid="{00000000-0005-0000-0000-0000C77F0000}"/>
    <cellStyle name="T_Ht-PTq1-03_!1 1 bao cao giao KH ve HTCMT vung TNB   12-12-2011 5 2" xfId="12129" xr:uid="{00000000-0005-0000-0000-0000C87F0000}"/>
    <cellStyle name="T_Ht-PTq1-03_!1 1 bao cao giao KH ve HTCMT vung TNB   12-12-2011 5 2 2" xfId="21309" xr:uid="{00000000-0005-0000-0000-0000C97F0000}"/>
    <cellStyle name="T_Ht-PTq1-03_!1 1 bao cao giao KH ve HTCMT vung TNB   12-12-2011 5 2 2 2" xfId="38839" xr:uid="{00000000-0005-0000-0000-0000CA7F0000}"/>
    <cellStyle name="T_Ht-PTq1-03_!1 1 bao cao giao KH ve HTCMT vung TNB   12-12-2011 5 2 3" xfId="38838" xr:uid="{00000000-0005-0000-0000-0000CB7F0000}"/>
    <cellStyle name="T_Ht-PTq1-03_!1 1 bao cao giao KH ve HTCMT vung TNB   12-12-2011 5 3" xfId="21308" xr:uid="{00000000-0005-0000-0000-0000CC7F0000}"/>
    <cellStyle name="T_Ht-PTq1-03_!1 1 bao cao giao KH ve HTCMT vung TNB   12-12-2011 5 3 2" xfId="38840" xr:uid="{00000000-0005-0000-0000-0000CD7F0000}"/>
    <cellStyle name="T_Ht-PTq1-03_!1 1 bao cao giao KH ve HTCMT vung TNB   12-12-2011 5 4" xfId="38837" xr:uid="{00000000-0005-0000-0000-0000CE7F0000}"/>
    <cellStyle name="T_Ht-PTq1-03_!1 1 bao cao giao KH ve HTCMT vung TNB   12-12-2011 6" xfId="12130" xr:uid="{00000000-0005-0000-0000-0000CF7F0000}"/>
    <cellStyle name="T_Ht-PTq1-03_!1 1 bao cao giao KH ve HTCMT vung TNB   12-12-2011 6 2" xfId="21310" xr:uid="{00000000-0005-0000-0000-0000D07F0000}"/>
    <cellStyle name="T_Ht-PTq1-03_!1 1 bao cao giao KH ve HTCMT vung TNB   12-12-2011 6 2 2" xfId="38842" xr:uid="{00000000-0005-0000-0000-0000D17F0000}"/>
    <cellStyle name="T_Ht-PTq1-03_!1 1 bao cao giao KH ve HTCMT vung TNB   12-12-2011 6 3" xfId="38841" xr:uid="{00000000-0005-0000-0000-0000D27F0000}"/>
    <cellStyle name="T_Ht-PTq1-03_!1 1 bao cao giao KH ve HTCMT vung TNB   12-12-2011 7" xfId="12131" xr:uid="{00000000-0005-0000-0000-0000D37F0000}"/>
    <cellStyle name="T_Ht-PTq1-03_!1 1 bao cao giao KH ve HTCMT vung TNB   12-12-2011 7 2" xfId="21311" xr:uid="{00000000-0005-0000-0000-0000D47F0000}"/>
    <cellStyle name="T_Ht-PTq1-03_!1 1 bao cao giao KH ve HTCMT vung TNB   12-12-2011 7 2 2" xfId="38844" xr:uid="{00000000-0005-0000-0000-0000D57F0000}"/>
    <cellStyle name="T_Ht-PTq1-03_!1 1 bao cao giao KH ve HTCMT vung TNB   12-12-2011 7 3" xfId="38843" xr:uid="{00000000-0005-0000-0000-0000D67F0000}"/>
    <cellStyle name="T_Ht-PTq1-03_!1 1 bao cao giao KH ve HTCMT vung TNB   12-12-2011 8" xfId="21286" xr:uid="{00000000-0005-0000-0000-0000D77F0000}"/>
    <cellStyle name="T_Ht-PTq1-03_!1 1 bao cao giao KH ve HTCMT vung TNB   12-12-2011 8 2" xfId="38845" xr:uid="{00000000-0005-0000-0000-0000D87F0000}"/>
    <cellStyle name="T_Ht-PTq1-03_!1 1 bao cao giao KH ve HTCMT vung TNB   12-12-2011 9" xfId="38790" xr:uid="{00000000-0005-0000-0000-0000D97F0000}"/>
    <cellStyle name="T_Ht-PTq1-03_kien giang 2" xfId="12132" xr:uid="{00000000-0005-0000-0000-0000DA7F0000}"/>
    <cellStyle name="T_Ht-PTq1-03_kien giang 2 2" xfId="5951" xr:uid="{00000000-0005-0000-0000-0000DB7F0000}"/>
    <cellStyle name="T_Ht-PTq1-03_kien giang 2 2 2" xfId="1538" xr:uid="{00000000-0005-0000-0000-0000DC7F0000}"/>
    <cellStyle name="T_Ht-PTq1-03_kien giang 2 2 2 2" xfId="12133" xr:uid="{00000000-0005-0000-0000-0000DD7F0000}"/>
    <cellStyle name="T_Ht-PTq1-03_kien giang 2 2 2 2 2" xfId="12134" xr:uid="{00000000-0005-0000-0000-0000DE7F0000}"/>
    <cellStyle name="T_Ht-PTq1-03_kien giang 2 2 2 2 2 2" xfId="21314" xr:uid="{00000000-0005-0000-0000-0000DF7F0000}"/>
    <cellStyle name="T_Ht-PTq1-03_kien giang 2 2 2 2 2 2 2" xfId="38851" xr:uid="{00000000-0005-0000-0000-0000E07F0000}"/>
    <cellStyle name="T_Ht-PTq1-03_kien giang 2 2 2 2 2 3" xfId="38850" xr:uid="{00000000-0005-0000-0000-0000E17F0000}"/>
    <cellStyle name="T_Ht-PTq1-03_kien giang 2 2 2 2 3" xfId="12135" xr:uid="{00000000-0005-0000-0000-0000E27F0000}"/>
    <cellStyle name="T_Ht-PTq1-03_kien giang 2 2 2 2 3 2" xfId="21315" xr:uid="{00000000-0005-0000-0000-0000E37F0000}"/>
    <cellStyle name="T_Ht-PTq1-03_kien giang 2 2 2 2 3 2 2" xfId="38853" xr:uid="{00000000-0005-0000-0000-0000E47F0000}"/>
    <cellStyle name="T_Ht-PTq1-03_kien giang 2 2 2 2 3 3" xfId="38852" xr:uid="{00000000-0005-0000-0000-0000E57F0000}"/>
    <cellStyle name="T_Ht-PTq1-03_kien giang 2 2 2 2 4" xfId="21313" xr:uid="{00000000-0005-0000-0000-0000E67F0000}"/>
    <cellStyle name="T_Ht-PTq1-03_kien giang 2 2 2 2 4 2" xfId="38854" xr:uid="{00000000-0005-0000-0000-0000E77F0000}"/>
    <cellStyle name="T_Ht-PTq1-03_kien giang 2 2 2 2 5" xfId="38849" xr:uid="{00000000-0005-0000-0000-0000E87F0000}"/>
    <cellStyle name="T_Ht-PTq1-03_kien giang 2 2 2 3" xfId="9620" xr:uid="{00000000-0005-0000-0000-0000E97F0000}"/>
    <cellStyle name="T_Ht-PTq1-03_kien giang 2 2 2 3 2" xfId="18910" xr:uid="{00000000-0005-0000-0000-0000EA7F0000}"/>
    <cellStyle name="T_Ht-PTq1-03_kien giang 2 2 2 3 2 2" xfId="38856" xr:uid="{00000000-0005-0000-0000-0000EB7F0000}"/>
    <cellStyle name="T_Ht-PTq1-03_kien giang 2 2 2 3 3" xfId="38855" xr:uid="{00000000-0005-0000-0000-0000EC7F0000}"/>
    <cellStyle name="T_Ht-PTq1-03_kien giang 2 2 2 4" xfId="10454" xr:uid="{00000000-0005-0000-0000-0000ED7F0000}"/>
    <cellStyle name="T_Ht-PTq1-03_kien giang 2 2 2 4 2" xfId="19707" xr:uid="{00000000-0005-0000-0000-0000EE7F0000}"/>
    <cellStyle name="T_Ht-PTq1-03_kien giang 2 2 2 4 2 2" xfId="38858" xr:uid="{00000000-0005-0000-0000-0000EF7F0000}"/>
    <cellStyle name="T_Ht-PTq1-03_kien giang 2 2 2 4 3" xfId="38857" xr:uid="{00000000-0005-0000-0000-0000F07F0000}"/>
    <cellStyle name="T_Ht-PTq1-03_kien giang 2 2 2 5" xfId="15743" xr:uid="{00000000-0005-0000-0000-0000F17F0000}"/>
    <cellStyle name="T_Ht-PTq1-03_kien giang 2 2 2 5 2" xfId="38859" xr:uid="{00000000-0005-0000-0000-0000F27F0000}"/>
    <cellStyle name="T_Ht-PTq1-03_kien giang 2 2 2 6" xfId="38848" xr:uid="{00000000-0005-0000-0000-0000F37F0000}"/>
    <cellStyle name="T_Ht-PTq1-03_kien giang 2 2 3" xfId="9394" xr:uid="{00000000-0005-0000-0000-0000F47F0000}"/>
    <cellStyle name="T_Ht-PTq1-03_kien giang 2 2 3 2" xfId="9396" xr:uid="{00000000-0005-0000-0000-0000F57F0000}"/>
    <cellStyle name="T_Ht-PTq1-03_kien giang 2 2 3 2 2" xfId="18693" xr:uid="{00000000-0005-0000-0000-0000F67F0000}"/>
    <cellStyle name="T_Ht-PTq1-03_kien giang 2 2 3 2 2 2" xfId="38862" xr:uid="{00000000-0005-0000-0000-0000F77F0000}"/>
    <cellStyle name="T_Ht-PTq1-03_kien giang 2 2 3 2 3" xfId="38861" xr:uid="{00000000-0005-0000-0000-0000F87F0000}"/>
    <cellStyle name="T_Ht-PTq1-03_kien giang 2 2 3 3" xfId="9401" xr:uid="{00000000-0005-0000-0000-0000F97F0000}"/>
    <cellStyle name="T_Ht-PTq1-03_kien giang 2 2 3 3 2" xfId="18698" xr:uid="{00000000-0005-0000-0000-0000FA7F0000}"/>
    <cellStyle name="T_Ht-PTq1-03_kien giang 2 2 3 3 2 2" xfId="38864" xr:uid="{00000000-0005-0000-0000-0000FB7F0000}"/>
    <cellStyle name="T_Ht-PTq1-03_kien giang 2 2 3 3 3" xfId="38863" xr:uid="{00000000-0005-0000-0000-0000FC7F0000}"/>
    <cellStyle name="T_Ht-PTq1-03_kien giang 2 2 3 4" xfId="18691" xr:uid="{00000000-0005-0000-0000-0000FD7F0000}"/>
    <cellStyle name="T_Ht-PTq1-03_kien giang 2 2 3 4 2" xfId="38865" xr:uid="{00000000-0005-0000-0000-0000FE7F0000}"/>
    <cellStyle name="T_Ht-PTq1-03_kien giang 2 2 3 5" xfId="38860" xr:uid="{00000000-0005-0000-0000-0000FF7F0000}"/>
    <cellStyle name="T_Ht-PTq1-03_kien giang 2 2 4" xfId="9406" xr:uid="{00000000-0005-0000-0000-000000800000}"/>
    <cellStyle name="T_Ht-PTq1-03_kien giang 2 2 4 2" xfId="9408" xr:uid="{00000000-0005-0000-0000-000001800000}"/>
    <cellStyle name="T_Ht-PTq1-03_kien giang 2 2 4 2 2" xfId="18705" xr:uid="{00000000-0005-0000-0000-000002800000}"/>
    <cellStyle name="T_Ht-PTq1-03_kien giang 2 2 4 2 2 2" xfId="38868" xr:uid="{00000000-0005-0000-0000-000003800000}"/>
    <cellStyle name="T_Ht-PTq1-03_kien giang 2 2 4 2 3" xfId="38867" xr:uid="{00000000-0005-0000-0000-000004800000}"/>
    <cellStyle name="T_Ht-PTq1-03_kien giang 2 2 4 3" xfId="18703" xr:uid="{00000000-0005-0000-0000-000005800000}"/>
    <cellStyle name="T_Ht-PTq1-03_kien giang 2 2 4 3 2" xfId="38869" xr:uid="{00000000-0005-0000-0000-000006800000}"/>
    <cellStyle name="T_Ht-PTq1-03_kien giang 2 2 4 4" xfId="38866" xr:uid="{00000000-0005-0000-0000-000007800000}"/>
    <cellStyle name="T_Ht-PTq1-03_kien giang 2 2 5" xfId="2796" xr:uid="{00000000-0005-0000-0000-000008800000}"/>
    <cellStyle name="T_Ht-PTq1-03_kien giang 2 2 5 2" xfId="16182" xr:uid="{00000000-0005-0000-0000-000009800000}"/>
    <cellStyle name="T_Ht-PTq1-03_kien giang 2 2 5 2 2" xfId="38871" xr:uid="{00000000-0005-0000-0000-00000A800000}"/>
    <cellStyle name="T_Ht-PTq1-03_kien giang 2 2 5 3" xfId="38870" xr:uid="{00000000-0005-0000-0000-00000B800000}"/>
    <cellStyle name="T_Ht-PTq1-03_kien giang 2 2 6" xfId="9413" xr:uid="{00000000-0005-0000-0000-00000C800000}"/>
    <cellStyle name="T_Ht-PTq1-03_kien giang 2 2 6 2" xfId="18710" xr:uid="{00000000-0005-0000-0000-00000D800000}"/>
    <cellStyle name="T_Ht-PTq1-03_kien giang 2 2 6 2 2" xfId="38873" xr:uid="{00000000-0005-0000-0000-00000E800000}"/>
    <cellStyle name="T_Ht-PTq1-03_kien giang 2 2 6 3" xfId="38872" xr:uid="{00000000-0005-0000-0000-00000F800000}"/>
    <cellStyle name="T_Ht-PTq1-03_kien giang 2 2 7" xfId="17258" xr:uid="{00000000-0005-0000-0000-000010800000}"/>
    <cellStyle name="T_Ht-PTq1-03_kien giang 2 2 7 2" xfId="38874" xr:uid="{00000000-0005-0000-0000-000011800000}"/>
    <cellStyle name="T_Ht-PTq1-03_kien giang 2 2 8" xfId="38847" xr:uid="{00000000-0005-0000-0000-000012800000}"/>
    <cellStyle name="T_Ht-PTq1-03_kien giang 2 3" xfId="6387" xr:uid="{00000000-0005-0000-0000-000013800000}"/>
    <cellStyle name="T_Ht-PTq1-03_kien giang 2 3 2" xfId="10946" xr:uid="{00000000-0005-0000-0000-000014800000}"/>
    <cellStyle name="T_Ht-PTq1-03_kien giang 2 3 2 2" xfId="10831" xr:uid="{00000000-0005-0000-0000-000015800000}"/>
    <cellStyle name="T_Ht-PTq1-03_kien giang 2 3 2 2 2" xfId="20046" xr:uid="{00000000-0005-0000-0000-000016800000}"/>
    <cellStyle name="T_Ht-PTq1-03_kien giang 2 3 2 2 2 2" xfId="38878" xr:uid="{00000000-0005-0000-0000-000017800000}"/>
    <cellStyle name="T_Ht-PTq1-03_kien giang 2 3 2 2 3" xfId="38877" xr:uid="{00000000-0005-0000-0000-000018800000}"/>
    <cellStyle name="T_Ht-PTq1-03_kien giang 2 3 2 3" xfId="10964" xr:uid="{00000000-0005-0000-0000-000019800000}"/>
    <cellStyle name="T_Ht-PTq1-03_kien giang 2 3 2 3 2" xfId="20169" xr:uid="{00000000-0005-0000-0000-00001A800000}"/>
    <cellStyle name="T_Ht-PTq1-03_kien giang 2 3 2 3 2 2" xfId="38880" xr:uid="{00000000-0005-0000-0000-00001B800000}"/>
    <cellStyle name="T_Ht-PTq1-03_kien giang 2 3 2 3 3" xfId="38879" xr:uid="{00000000-0005-0000-0000-00001C800000}"/>
    <cellStyle name="T_Ht-PTq1-03_kien giang 2 3 2 4" xfId="20151" xr:uid="{00000000-0005-0000-0000-00001D800000}"/>
    <cellStyle name="T_Ht-PTq1-03_kien giang 2 3 2 4 2" xfId="38881" xr:uid="{00000000-0005-0000-0000-00001E800000}"/>
    <cellStyle name="T_Ht-PTq1-03_kien giang 2 3 2 5" xfId="38876" xr:uid="{00000000-0005-0000-0000-00001F800000}"/>
    <cellStyle name="T_Ht-PTq1-03_kien giang 2 3 3" xfId="12136" xr:uid="{00000000-0005-0000-0000-000020800000}"/>
    <cellStyle name="T_Ht-PTq1-03_kien giang 2 3 3 2" xfId="21316" xr:uid="{00000000-0005-0000-0000-000021800000}"/>
    <cellStyle name="T_Ht-PTq1-03_kien giang 2 3 3 2 2" xfId="38883" xr:uid="{00000000-0005-0000-0000-000022800000}"/>
    <cellStyle name="T_Ht-PTq1-03_kien giang 2 3 3 3" xfId="38882" xr:uid="{00000000-0005-0000-0000-000023800000}"/>
    <cellStyle name="T_Ht-PTq1-03_kien giang 2 3 4" xfId="12137" xr:uid="{00000000-0005-0000-0000-000024800000}"/>
    <cellStyle name="T_Ht-PTq1-03_kien giang 2 3 4 2" xfId="21317" xr:uid="{00000000-0005-0000-0000-000025800000}"/>
    <cellStyle name="T_Ht-PTq1-03_kien giang 2 3 4 2 2" xfId="38885" xr:uid="{00000000-0005-0000-0000-000026800000}"/>
    <cellStyle name="T_Ht-PTq1-03_kien giang 2 3 4 3" xfId="38884" xr:uid="{00000000-0005-0000-0000-000027800000}"/>
    <cellStyle name="T_Ht-PTq1-03_kien giang 2 3 5" xfId="17388" xr:uid="{00000000-0005-0000-0000-000028800000}"/>
    <cellStyle name="T_Ht-PTq1-03_kien giang 2 3 5 2" xfId="38886" xr:uid="{00000000-0005-0000-0000-000029800000}"/>
    <cellStyle name="T_Ht-PTq1-03_kien giang 2 3 6" xfId="38875" xr:uid="{00000000-0005-0000-0000-00002A800000}"/>
    <cellStyle name="T_Ht-PTq1-03_kien giang 2 4" xfId="6391" xr:uid="{00000000-0005-0000-0000-00002B800000}"/>
    <cellStyle name="T_Ht-PTq1-03_kien giang 2 4 2" xfId="2124" xr:uid="{00000000-0005-0000-0000-00002C800000}"/>
    <cellStyle name="T_Ht-PTq1-03_kien giang 2 4 2 2" xfId="15949" xr:uid="{00000000-0005-0000-0000-00002D800000}"/>
    <cellStyle name="T_Ht-PTq1-03_kien giang 2 4 2 2 2" xfId="38889" xr:uid="{00000000-0005-0000-0000-00002E800000}"/>
    <cellStyle name="T_Ht-PTq1-03_kien giang 2 4 2 3" xfId="38888" xr:uid="{00000000-0005-0000-0000-00002F800000}"/>
    <cellStyle name="T_Ht-PTq1-03_kien giang 2 4 3" xfId="12138" xr:uid="{00000000-0005-0000-0000-000030800000}"/>
    <cellStyle name="T_Ht-PTq1-03_kien giang 2 4 3 2" xfId="21318" xr:uid="{00000000-0005-0000-0000-000031800000}"/>
    <cellStyle name="T_Ht-PTq1-03_kien giang 2 4 3 2 2" xfId="38891" xr:uid="{00000000-0005-0000-0000-000032800000}"/>
    <cellStyle name="T_Ht-PTq1-03_kien giang 2 4 3 3" xfId="38890" xr:uid="{00000000-0005-0000-0000-000033800000}"/>
    <cellStyle name="T_Ht-PTq1-03_kien giang 2 4 4" xfId="17391" xr:uid="{00000000-0005-0000-0000-000034800000}"/>
    <cellStyle name="T_Ht-PTq1-03_kien giang 2 4 4 2" xfId="38892" xr:uid="{00000000-0005-0000-0000-000035800000}"/>
    <cellStyle name="T_Ht-PTq1-03_kien giang 2 4 5" xfId="38887" xr:uid="{00000000-0005-0000-0000-000036800000}"/>
    <cellStyle name="T_Ht-PTq1-03_kien giang 2 5" xfId="6396" xr:uid="{00000000-0005-0000-0000-000037800000}"/>
    <cellStyle name="T_Ht-PTq1-03_kien giang 2 5 2" xfId="12139" xr:uid="{00000000-0005-0000-0000-000038800000}"/>
    <cellStyle name="T_Ht-PTq1-03_kien giang 2 5 2 2" xfId="21319" xr:uid="{00000000-0005-0000-0000-000039800000}"/>
    <cellStyle name="T_Ht-PTq1-03_kien giang 2 5 2 2 2" xfId="38895" xr:uid="{00000000-0005-0000-0000-00003A800000}"/>
    <cellStyle name="T_Ht-PTq1-03_kien giang 2 5 2 3" xfId="38894" xr:uid="{00000000-0005-0000-0000-00003B800000}"/>
    <cellStyle name="T_Ht-PTq1-03_kien giang 2 5 3" xfId="17395" xr:uid="{00000000-0005-0000-0000-00003C800000}"/>
    <cellStyle name="T_Ht-PTq1-03_kien giang 2 5 3 2" xfId="38896" xr:uid="{00000000-0005-0000-0000-00003D800000}"/>
    <cellStyle name="T_Ht-PTq1-03_kien giang 2 5 4" xfId="38893" xr:uid="{00000000-0005-0000-0000-00003E800000}"/>
    <cellStyle name="T_Ht-PTq1-03_kien giang 2 6" xfId="6398" xr:uid="{00000000-0005-0000-0000-00003F800000}"/>
    <cellStyle name="T_Ht-PTq1-03_kien giang 2 6 2" xfId="17396" xr:uid="{00000000-0005-0000-0000-000040800000}"/>
    <cellStyle name="T_Ht-PTq1-03_kien giang 2 6 2 2" xfId="38898" xr:uid="{00000000-0005-0000-0000-000041800000}"/>
    <cellStyle name="T_Ht-PTq1-03_kien giang 2 6 3" xfId="38897" xr:uid="{00000000-0005-0000-0000-000042800000}"/>
    <cellStyle name="T_Ht-PTq1-03_kien giang 2 7" xfId="6400" xr:uid="{00000000-0005-0000-0000-000043800000}"/>
    <cellStyle name="T_Ht-PTq1-03_kien giang 2 7 2" xfId="17397" xr:uid="{00000000-0005-0000-0000-000044800000}"/>
    <cellStyle name="T_Ht-PTq1-03_kien giang 2 7 2 2" xfId="38900" xr:uid="{00000000-0005-0000-0000-000045800000}"/>
    <cellStyle name="T_Ht-PTq1-03_kien giang 2 7 3" xfId="38899" xr:uid="{00000000-0005-0000-0000-000046800000}"/>
    <cellStyle name="T_Ht-PTq1-03_kien giang 2 8" xfId="21312" xr:uid="{00000000-0005-0000-0000-000047800000}"/>
    <cellStyle name="T_Ht-PTq1-03_kien giang 2 8 2" xfId="38901" xr:uid="{00000000-0005-0000-0000-000048800000}"/>
    <cellStyle name="T_Ht-PTq1-03_kien giang 2 9" xfId="38846" xr:uid="{00000000-0005-0000-0000-000049800000}"/>
    <cellStyle name="T_Ke hoach KTXH  nam 2009_PKT thang 11 nam 2008" xfId="343" xr:uid="{00000000-0005-0000-0000-00004A800000}"/>
    <cellStyle name="T_Ke hoach KTXH  nam 2009_PKT thang 11 nam 2008 2" xfId="3099" xr:uid="{00000000-0005-0000-0000-00004B800000}"/>
    <cellStyle name="T_Ke hoach KTXH  nam 2009_PKT thang 11 nam 2008 2 2" xfId="12140" xr:uid="{00000000-0005-0000-0000-00004C800000}"/>
    <cellStyle name="T_Ke hoach KTXH  nam 2009_PKT thang 11 nam 2008 2 2 2" xfId="12141" xr:uid="{00000000-0005-0000-0000-00004D800000}"/>
    <cellStyle name="T_Ke hoach KTXH  nam 2009_PKT thang 11 nam 2008 2 2 2 2" xfId="12142" xr:uid="{00000000-0005-0000-0000-00004E800000}"/>
    <cellStyle name="T_Ke hoach KTXH  nam 2009_PKT thang 11 nam 2008 2 2 2 2 2" xfId="21322" xr:uid="{00000000-0005-0000-0000-00004F800000}"/>
    <cellStyle name="T_Ke hoach KTXH  nam 2009_PKT thang 11 nam 2008 2 2 2 2 2 2" xfId="38907" xr:uid="{00000000-0005-0000-0000-000050800000}"/>
    <cellStyle name="T_Ke hoach KTXH  nam 2009_PKT thang 11 nam 2008 2 2 2 2 3" xfId="38906" xr:uid="{00000000-0005-0000-0000-000051800000}"/>
    <cellStyle name="T_Ke hoach KTXH  nam 2009_PKT thang 11 nam 2008 2 2 2 3" xfId="4598" xr:uid="{00000000-0005-0000-0000-000052800000}"/>
    <cellStyle name="T_Ke hoach KTXH  nam 2009_PKT thang 11 nam 2008 2 2 2 3 2" xfId="16801" xr:uid="{00000000-0005-0000-0000-000053800000}"/>
    <cellStyle name="T_Ke hoach KTXH  nam 2009_PKT thang 11 nam 2008 2 2 2 3 2 2" xfId="38909" xr:uid="{00000000-0005-0000-0000-000054800000}"/>
    <cellStyle name="T_Ke hoach KTXH  nam 2009_PKT thang 11 nam 2008 2 2 2 3 3" xfId="38908" xr:uid="{00000000-0005-0000-0000-000055800000}"/>
    <cellStyle name="T_Ke hoach KTXH  nam 2009_PKT thang 11 nam 2008 2 2 2 4" xfId="21321" xr:uid="{00000000-0005-0000-0000-000056800000}"/>
    <cellStyle name="T_Ke hoach KTXH  nam 2009_PKT thang 11 nam 2008 2 2 2 4 2" xfId="38910" xr:uid="{00000000-0005-0000-0000-000057800000}"/>
    <cellStyle name="T_Ke hoach KTXH  nam 2009_PKT thang 11 nam 2008 2 2 2 5" xfId="38905" xr:uid="{00000000-0005-0000-0000-000058800000}"/>
    <cellStyle name="T_Ke hoach KTXH  nam 2009_PKT thang 11 nam 2008 2 2 3" xfId="12143" xr:uid="{00000000-0005-0000-0000-000059800000}"/>
    <cellStyle name="T_Ke hoach KTXH  nam 2009_PKT thang 11 nam 2008 2 2 3 2" xfId="21323" xr:uid="{00000000-0005-0000-0000-00005A800000}"/>
    <cellStyle name="T_Ke hoach KTXH  nam 2009_PKT thang 11 nam 2008 2 2 3 2 2" xfId="38912" xr:uid="{00000000-0005-0000-0000-00005B800000}"/>
    <cellStyle name="T_Ke hoach KTXH  nam 2009_PKT thang 11 nam 2008 2 2 3 3" xfId="38911" xr:uid="{00000000-0005-0000-0000-00005C800000}"/>
    <cellStyle name="T_Ke hoach KTXH  nam 2009_PKT thang 11 nam 2008 2 2 4" xfId="8410" xr:uid="{00000000-0005-0000-0000-00005D800000}"/>
    <cellStyle name="T_Ke hoach KTXH  nam 2009_PKT thang 11 nam 2008 2 2 4 2" xfId="18264" xr:uid="{00000000-0005-0000-0000-00005E800000}"/>
    <cellStyle name="T_Ke hoach KTXH  nam 2009_PKT thang 11 nam 2008 2 2 4 2 2" xfId="38914" xr:uid="{00000000-0005-0000-0000-00005F800000}"/>
    <cellStyle name="T_Ke hoach KTXH  nam 2009_PKT thang 11 nam 2008 2 2 4 3" xfId="38913" xr:uid="{00000000-0005-0000-0000-000060800000}"/>
    <cellStyle name="T_Ke hoach KTXH  nam 2009_PKT thang 11 nam 2008 2 2 5" xfId="21320" xr:uid="{00000000-0005-0000-0000-000061800000}"/>
    <cellStyle name="T_Ke hoach KTXH  nam 2009_PKT thang 11 nam 2008 2 2 5 2" xfId="38915" xr:uid="{00000000-0005-0000-0000-000062800000}"/>
    <cellStyle name="T_Ke hoach KTXH  nam 2009_PKT thang 11 nam 2008 2 2 6" xfId="38904" xr:uid="{00000000-0005-0000-0000-000063800000}"/>
    <cellStyle name="T_Ke hoach KTXH  nam 2009_PKT thang 11 nam 2008 2 3" xfId="12144" xr:uid="{00000000-0005-0000-0000-000064800000}"/>
    <cellStyle name="T_Ke hoach KTXH  nam 2009_PKT thang 11 nam 2008 2 3 2" xfId="10525" xr:uid="{00000000-0005-0000-0000-000065800000}"/>
    <cellStyle name="T_Ke hoach KTXH  nam 2009_PKT thang 11 nam 2008 2 3 2 2" xfId="19775" xr:uid="{00000000-0005-0000-0000-000066800000}"/>
    <cellStyle name="T_Ke hoach KTXH  nam 2009_PKT thang 11 nam 2008 2 3 2 2 2" xfId="38918" xr:uid="{00000000-0005-0000-0000-000067800000}"/>
    <cellStyle name="T_Ke hoach KTXH  nam 2009_PKT thang 11 nam 2008 2 3 2 3" xfId="38917" xr:uid="{00000000-0005-0000-0000-000068800000}"/>
    <cellStyle name="T_Ke hoach KTXH  nam 2009_PKT thang 11 nam 2008 2 3 3" xfId="10529" xr:uid="{00000000-0005-0000-0000-000069800000}"/>
    <cellStyle name="T_Ke hoach KTXH  nam 2009_PKT thang 11 nam 2008 2 3 3 2" xfId="19779" xr:uid="{00000000-0005-0000-0000-00006A800000}"/>
    <cellStyle name="T_Ke hoach KTXH  nam 2009_PKT thang 11 nam 2008 2 3 3 2 2" xfId="38920" xr:uid="{00000000-0005-0000-0000-00006B800000}"/>
    <cellStyle name="T_Ke hoach KTXH  nam 2009_PKT thang 11 nam 2008 2 3 3 3" xfId="38919" xr:uid="{00000000-0005-0000-0000-00006C800000}"/>
    <cellStyle name="T_Ke hoach KTXH  nam 2009_PKT thang 11 nam 2008 2 3 4" xfId="21324" xr:uid="{00000000-0005-0000-0000-00006D800000}"/>
    <cellStyle name="T_Ke hoach KTXH  nam 2009_PKT thang 11 nam 2008 2 3 4 2" xfId="38921" xr:uid="{00000000-0005-0000-0000-00006E800000}"/>
    <cellStyle name="T_Ke hoach KTXH  nam 2009_PKT thang 11 nam 2008 2 3 5" xfId="38916" xr:uid="{00000000-0005-0000-0000-00006F800000}"/>
    <cellStyle name="T_Ke hoach KTXH  nam 2009_PKT thang 11 nam 2008 2 4" xfId="12145" xr:uid="{00000000-0005-0000-0000-000070800000}"/>
    <cellStyle name="T_Ke hoach KTXH  nam 2009_PKT thang 11 nam 2008 2 4 2" xfId="12146" xr:uid="{00000000-0005-0000-0000-000071800000}"/>
    <cellStyle name="T_Ke hoach KTXH  nam 2009_PKT thang 11 nam 2008 2 4 2 2" xfId="21326" xr:uid="{00000000-0005-0000-0000-000072800000}"/>
    <cellStyle name="T_Ke hoach KTXH  nam 2009_PKT thang 11 nam 2008 2 4 2 2 2" xfId="38924" xr:uid="{00000000-0005-0000-0000-000073800000}"/>
    <cellStyle name="T_Ke hoach KTXH  nam 2009_PKT thang 11 nam 2008 2 4 2 3" xfId="38923" xr:uid="{00000000-0005-0000-0000-000074800000}"/>
    <cellStyle name="T_Ke hoach KTXH  nam 2009_PKT thang 11 nam 2008 2 4 3" xfId="21325" xr:uid="{00000000-0005-0000-0000-000075800000}"/>
    <cellStyle name="T_Ke hoach KTXH  nam 2009_PKT thang 11 nam 2008 2 4 3 2" xfId="38925" xr:uid="{00000000-0005-0000-0000-000076800000}"/>
    <cellStyle name="T_Ke hoach KTXH  nam 2009_PKT thang 11 nam 2008 2 4 4" xfId="38922" xr:uid="{00000000-0005-0000-0000-000077800000}"/>
    <cellStyle name="T_Ke hoach KTXH  nam 2009_PKT thang 11 nam 2008 2 5" xfId="12147" xr:uid="{00000000-0005-0000-0000-000078800000}"/>
    <cellStyle name="T_Ke hoach KTXH  nam 2009_PKT thang 11 nam 2008 2 5 2" xfId="21327" xr:uid="{00000000-0005-0000-0000-000079800000}"/>
    <cellStyle name="T_Ke hoach KTXH  nam 2009_PKT thang 11 nam 2008 2 5 2 2" xfId="38927" xr:uid="{00000000-0005-0000-0000-00007A800000}"/>
    <cellStyle name="T_Ke hoach KTXH  nam 2009_PKT thang 11 nam 2008 2 5 3" xfId="38926" xr:uid="{00000000-0005-0000-0000-00007B800000}"/>
    <cellStyle name="T_Ke hoach KTXH  nam 2009_PKT thang 11 nam 2008 2 6" xfId="6259" xr:uid="{00000000-0005-0000-0000-00007C800000}"/>
    <cellStyle name="T_Ke hoach KTXH  nam 2009_PKT thang 11 nam 2008 2 6 2" xfId="17336" xr:uid="{00000000-0005-0000-0000-00007D800000}"/>
    <cellStyle name="T_Ke hoach KTXH  nam 2009_PKT thang 11 nam 2008 2 6 2 2" xfId="38929" xr:uid="{00000000-0005-0000-0000-00007E800000}"/>
    <cellStyle name="T_Ke hoach KTXH  nam 2009_PKT thang 11 nam 2008 2 6 3" xfId="38928" xr:uid="{00000000-0005-0000-0000-00007F800000}"/>
    <cellStyle name="T_Ke hoach KTXH  nam 2009_PKT thang 11 nam 2008 2 7" xfId="16288" xr:uid="{00000000-0005-0000-0000-000080800000}"/>
    <cellStyle name="T_Ke hoach KTXH  nam 2009_PKT thang 11 nam 2008 2 7 2" xfId="38930" xr:uid="{00000000-0005-0000-0000-000081800000}"/>
    <cellStyle name="T_Ke hoach KTXH  nam 2009_PKT thang 11 nam 2008 2 8" xfId="38903" xr:uid="{00000000-0005-0000-0000-000082800000}"/>
    <cellStyle name="T_Ke hoach KTXH  nam 2009_PKT thang 11 nam 2008 3" xfId="12148" xr:uid="{00000000-0005-0000-0000-000083800000}"/>
    <cellStyle name="T_Ke hoach KTXH  nam 2009_PKT thang 11 nam 2008 3 2" xfId="12149" xr:uid="{00000000-0005-0000-0000-000084800000}"/>
    <cellStyle name="T_Ke hoach KTXH  nam 2009_PKT thang 11 nam 2008 3 2 2" xfId="12150" xr:uid="{00000000-0005-0000-0000-000085800000}"/>
    <cellStyle name="T_Ke hoach KTXH  nam 2009_PKT thang 11 nam 2008 3 2 2 2" xfId="21330" xr:uid="{00000000-0005-0000-0000-000086800000}"/>
    <cellStyle name="T_Ke hoach KTXH  nam 2009_PKT thang 11 nam 2008 3 2 2 2 2" xfId="38934" xr:uid="{00000000-0005-0000-0000-000087800000}"/>
    <cellStyle name="T_Ke hoach KTXH  nam 2009_PKT thang 11 nam 2008 3 2 2 3" xfId="38933" xr:uid="{00000000-0005-0000-0000-000088800000}"/>
    <cellStyle name="T_Ke hoach KTXH  nam 2009_PKT thang 11 nam 2008 3 2 3" xfId="12152" xr:uid="{00000000-0005-0000-0000-000089800000}"/>
    <cellStyle name="T_Ke hoach KTXH  nam 2009_PKT thang 11 nam 2008 3 2 3 2" xfId="21332" xr:uid="{00000000-0005-0000-0000-00008A800000}"/>
    <cellStyle name="T_Ke hoach KTXH  nam 2009_PKT thang 11 nam 2008 3 2 3 2 2" xfId="38936" xr:uid="{00000000-0005-0000-0000-00008B800000}"/>
    <cellStyle name="T_Ke hoach KTXH  nam 2009_PKT thang 11 nam 2008 3 2 3 3" xfId="38935" xr:uid="{00000000-0005-0000-0000-00008C800000}"/>
    <cellStyle name="T_Ke hoach KTXH  nam 2009_PKT thang 11 nam 2008 3 2 4" xfId="21329" xr:uid="{00000000-0005-0000-0000-00008D800000}"/>
    <cellStyle name="T_Ke hoach KTXH  nam 2009_PKT thang 11 nam 2008 3 2 4 2" xfId="38937" xr:uid="{00000000-0005-0000-0000-00008E800000}"/>
    <cellStyle name="T_Ke hoach KTXH  nam 2009_PKT thang 11 nam 2008 3 2 5" xfId="38932" xr:uid="{00000000-0005-0000-0000-00008F800000}"/>
    <cellStyle name="T_Ke hoach KTXH  nam 2009_PKT thang 11 nam 2008 3 3" xfId="12153" xr:uid="{00000000-0005-0000-0000-000090800000}"/>
    <cellStyle name="T_Ke hoach KTXH  nam 2009_PKT thang 11 nam 2008 3 3 2" xfId="21333" xr:uid="{00000000-0005-0000-0000-000091800000}"/>
    <cellStyle name="T_Ke hoach KTXH  nam 2009_PKT thang 11 nam 2008 3 3 2 2" xfId="38939" xr:uid="{00000000-0005-0000-0000-000092800000}"/>
    <cellStyle name="T_Ke hoach KTXH  nam 2009_PKT thang 11 nam 2008 3 3 3" xfId="38938" xr:uid="{00000000-0005-0000-0000-000093800000}"/>
    <cellStyle name="T_Ke hoach KTXH  nam 2009_PKT thang 11 nam 2008 3 4" xfId="12154" xr:uid="{00000000-0005-0000-0000-000094800000}"/>
    <cellStyle name="T_Ke hoach KTXH  nam 2009_PKT thang 11 nam 2008 3 4 2" xfId="21334" xr:uid="{00000000-0005-0000-0000-000095800000}"/>
    <cellStyle name="T_Ke hoach KTXH  nam 2009_PKT thang 11 nam 2008 3 4 2 2" xfId="38941" xr:uid="{00000000-0005-0000-0000-000096800000}"/>
    <cellStyle name="T_Ke hoach KTXH  nam 2009_PKT thang 11 nam 2008 3 4 3" xfId="38940" xr:uid="{00000000-0005-0000-0000-000097800000}"/>
    <cellStyle name="T_Ke hoach KTXH  nam 2009_PKT thang 11 nam 2008 3 5" xfId="21328" xr:uid="{00000000-0005-0000-0000-000098800000}"/>
    <cellStyle name="T_Ke hoach KTXH  nam 2009_PKT thang 11 nam 2008 3 5 2" xfId="38942" xr:uid="{00000000-0005-0000-0000-000099800000}"/>
    <cellStyle name="T_Ke hoach KTXH  nam 2009_PKT thang 11 nam 2008 3 6" xfId="38931" xr:uid="{00000000-0005-0000-0000-00009A800000}"/>
    <cellStyle name="T_Ke hoach KTXH  nam 2009_PKT thang 11 nam 2008 4" xfId="12155" xr:uid="{00000000-0005-0000-0000-00009B800000}"/>
    <cellStyle name="T_Ke hoach KTXH  nam 2009_PKT thang 11 nam 2008 4 2" xfId="12156" xr:uid="{00000000-0005-0000-0000-00009C800000}"/>
    <cellStyle name="T_Ke hoach KTXH  nam 2009_PKT thang 11 nam 2008 4 2 2" xfId="21336" xr:uid="{00000000-0005-0000-0000-00009D800000}"/>
    <cellStyle name="T_Ke hoach KTXH  nam 2009_PKT thang 11 nam 2008 4 2 2 2" xfId="38945" xr:uid="{00000000-0005-0000-0000-00009E800000}"/>
    <cellStyle name="T_Ke hoach KTXH  nam 2009_PKT thang 11 nam 2008 4 2 3" xfId="38944" xr:uid="{00000000-0005-0000-0000-00009F800000}"/>
    <cellStyle name="T_Ke hoach KTXH  nam 2009_PKT thang 11 nam 2008 4 3" xfId="11003" xr:uid="{00000000-0005-0000-0000-0000A0800000}"/>
    <cellStyle name="T_Ke hoach KTXH  nam 2009_PKT thang 11 nam 2008 4 3 2" xfId="20205" xr:uid="{00000000-0005-0000-0000-0000A1800000}"/>
    <cellStyle name="T_Ke hoach KTXH  nam 2009_PKT thang 11 nam 2008 4 3 2 2" xfId="38947" xr:uid="{00000000-0005-0000-0000-0000A2800000}"/>
    <cellStyle name="T_Ke hoach KTXH  nam 2009_PKT thang 11 nam 2008 4 3 3" xfId="38946" xr:uid="{00000000-0005-0000-0000-0000A3800000}"/>
    <cellStyle name="T_Ke hoach KTXH  nam 2009_PKT thang 11 nam 2008 4 4" xfId="21335" xr:uid="{00000000-0005-0000-0000-0000A4800000}"/>
    <cellStyle name="T_Ke hoach KTXH  nam 2009_PKT thang 11 nam 2008 4 4 2" xfId="38948" xr:uid="{00000000-0005-0000-0000-0000A5800000}"/>
    <cellStyle name="T_Ke hoach KTXH  nam 2009_PKT thang 11 nam 2008 4 5" xfId="38943" xr:uid="{00000000-0005-0000-0000-0000A6800000}"/>
    <cellStyle name="T_Ke hoach KTXH  nam 2009_PKT thang 11 nam 2008 5" xfId="12157" xr:uid="{00000000-0005-0000-0000-0000A7800000}"/>
    <cellStyle name="T_Ke hoach KTXH  nam 2009_PKT thang 11 nam 2008 5 2" xfId="7450" xr:uid="{00000000-0005-0000-0000-0000A8800000}"/>
    <cellStyle name="T_Ke hoach KTXH  nam 2009_PKT thang 11 nam 2008 5 2 2" xfId="17922" xr:uid="{00000000-0005-0000-0000-0000A9800000}"/>
    <cellStyle name="T_Ke hoach KTXH  nam 2009_PKT thang 11 nam 2008 5 2 2 2" xfId="38951" xr:uid="{00000000-0005-0000-0000-0000AA800000}"/>
    <cellStyle name="T_Ke hoach KTXH  nam 2009_PKT thang 11 nam 2008 5 2 3" xfId="38950" xr:uid="{00000000-0005-0000-0000-0000AB800000}"/>
    <cellStyle name="T_Ke hoach KTXH  nam 2009_PKT thang 11 nam 2008 5 3" xfId="21337" xr:uid="{00000000-0005-0000-0000-0000AC800000}"/>
    <cellStyle name="T_Ke hoach KTXH  nam 2009_PKT thang 11 nam 2008 5 3 2" xfId="38952" xr:uid="{00000000-0005-0000-0000-0000AD800000}"/>
    <cellStyle name="T_Ke hoach KTXH  nam 2009_PKT thang 11 nam 2008 5 4" xfId="38949" xr:uid="{00000000-0005-0000-0000-0000AE800000}"/>
    <cellStyle name="T_Ke hoach KTXH  nam 2009_PKT thang 11 nam 2008 6" xfId="12159" xr:uid="{00000000-0005-0000-0000-0000AF800000}"/>
    <cellStyle name="T_Ke hoach KTXH  nam 2009_PKT thang 11 nam 2008 6 2" xfId="21338" xr:uid="{00000000-0005-0000-0000-0000B0800000}"/>
    <cellStyle name="T_Ke hoach KTXH  nam 2009_PKT thang 11 nam 2008 6 2 2" xfId="38954" xr:uid="{00000000-0005-0000-0000-0000B1800000}"/>
    <cellStyle name="T_Ke hoach KTXH  nam 2009_PKT thang 11 nam 2008 6 3" xfId="38953" xr:uid="{00000000-0005-0000-0000-0000B2800000}"/>
    <cellStyle name="T_Ke hoach KTXH  nam 2009_PKT thang 11 nam 2008 7" xfId="12161" xr:uid="{00000000-0005-0000-0000-0000B3800000}"/>
    <cellStyle name="T_Ke hoach KTXH  nam 2009_PKT thang 11 nam 2008 7 2" xfId="21339" xr:uid="{00000000-0005-0000-0000-0000B4800000}"/>
    <cellStyle name="T_Ke hoach KTXH  nam 2009_PKT thang 11 nam 2008 7 2 2" xfId="38956" xr:uid="{00000000-0005-0000-0000-0000B5800000}"/>
    <cellStyle name="T_Ke hoach KTXH  nam 2009_PKT thang 11 nam 2008 7 3" xfId="38955" xr:uid="{00000000-0005-0000-0000-0000B6800000}"/>
    <cellStyle name="T_Ke hoach KTXH  nam 2009_PKT thang 11 nam 2008 8" xfId="15281" xr:uid="{00000000-0005-0000-0000-0000B7800000}"/>
    <cellStyle name="T_Ke hoach KTXH  nam 2009_PKT thang 11 nam 2008 8 2" xfId="38957" xr:uid="{00000000-0005-0000-0000-0000B8800000}"/>
    <cellStyle name="T_Ke hoach KTXH  nam 2009_PKT thang 11 nam 2008 9" xfId="38902" xr:uid="{00000000-0005-0000-0000-0000B9800000}"/>
    <cellStyle name="T_Ke hoach KTXH  nam 2009_PKT thang 11 nam 2008_!1 1 bao cao giao KH ve HTCMT vung TNB   12-12-2011" xfId="12162" xr:uid="{00000000-0005-0000-0000-0000BA800000}"/>
    <cellStyle name="T_Ke hoach KTXH  nam 2009_PKT thang 11 nam 2008_!1 1 bao cao giao KH ve HTCMT vung TNB   12-12-2011 2" xfId="12163" xr:uid="{00000000-0005-0000-0000-0000BB800000}"/>
    <cellStyle name="T_Ke hoach KTXH  nam 2009_PKT thang 11 nam 2008_!1 1 bao cao giao KH ve HTCMT vung TNB   12-12-2011 2 2" xfId="12164" xr:uid="{00000000-0005-0000-0000-0000BC800000}"/>
    <cellStyle name="T_Ke hoach KTXH  nam 2009_PKT thang 11 nam 2008_!1 1 bao cao giao KH ve HTCMT vung TNB   12-12-2011 2 2 2" xfId="12165" xr:uid="{00000000-0005-0000-0000-0000BD800000}"/>
    <cellStyle name="T_Ke hoach KTXH  nam 2009_PKT thang 11 nam 2008_!1 1 bao cao giao KH ve HTCMT vung TNB   12-12-2011 2 2 2 2" xfId="4997" xr:uid="{00000000-0005-0000-0000-0000BE800000}"/>
    <cellStyle name="T_Ke hoach KTXH  nam 2009_PKT thang 11 nam 2008_!1 1 bao cao giao KH ve HTCMT vung TNB   12-12-2011 2 2 2 2 2" xfId="16931" xr:uid="{00000000-0005-0000-0000-0000BF800000}"/>
    <cellStyle name="T_Ke hoach KTXH  nam 2009_PKT thang 11 nam 2008_!1 1 bao cao giao KH ve HTCMT vung TNB   12-12-2011 2 2 2 2 2 2" xfId="38963" xr:uid="{00000000-0005-0000-0000-0000C0800000}"/>
    <cellStyle name="T_Ke hoach KTXH  nam 2009_PKT thang 11 nam 2008_!1 1 bao cao giao KH ve HTCMT vung TNB   12-12-2011 2 2 2 2 3" xfId="38962" xr:uid="{00000000-0005-0000-0000-0000C1800000}"/>
    <cellStyle name="T_Ke hoach KTXH  nam 2009_PKT thang 11 nam 2008_!1 1 bao cao giao KH ve HTCMT vung TNB   12-12-2011 2 2 2 3" xfId="1420" xr:uid="{00000000-0005-0000-0000-0000C2800000}"/>
    <cellStyle name="T_Ke hoach KTXH  nam 2009_PKT thang 11 nam 2008_!1 1 bao cao giao KH ve HTCMT vung TNB   12-12-2011 2 2 2 3 2" xfId="15696" xr:uid="{00000000-0005-0000-0000-0000C3800000}"/>
    <cellStyle name="T_Ke hoach KTXH  nam 2009_PKT thang 11 nam 2008_!1 1 bao cao giao KH ve HTCMT vung TNB   12-12-2011 2 2 2 3 2 2" xfId="38965" xr:uid="{00000000-0005-0000-0000-0000C4800000}"/>
    <cellStyle name="T_Ke hoach KTXH  nam 2009_PKT thang 11 nam 2008_!1 1 bao cao giao KH ve HTCMT vung TNB   12-12-2011 2 2 2 3 3" xfId="38964" xr:uid="{00000000-0005-0000-0000-0000C5800000}"/>
    <cellStyle name="T_Ke hoach KTXH  nam 2009_PKT thang 11 nam 2008_!1 1 bao cao giao KH ve HTCMT vung TNB   12-12-2011 2 2 2 4" xfId="21343" xr:uid="{00000000-0005-0000-0000-0000C6800000}"/>
    <cellStyle name="T_Ke hoach KTXH  nam 2009_PKT thang 11 nam 2008_!1 1 bao cao giao KH ve HTCMT vung TNB   12-12-2011 2 2 2 4 2" xfId="38966" xr:uid="{00000000-0005-0000-0000-0000C7800000}"/>
    <cellStyle name="T_Ke hoach KTXH  nam 2009_PKT thang 11 nam 2008_!1 1 bao cao giao KH ve HTCMT vung TNB   12-12-2011 2 2 2 5" xfId="38961" xr:uid="{00000000-0005-0000-0000-0000C8800000}"/>
    <cellStyle name="T_Ke hoach KTXH  nam 2009_PKT thang 11 nam 2008_!1 1 bao cao giao KH ve HTCMT vung TNB   12-12-2011 2 2 3" xfId="12166" xr:uid="{00000000-0005-0000-0000-0000C9800000}"/>
    <cellStyle name="T_Ke hoach KTXH  nam 2009_PKT thang 11 nam 2008_!1 1 bao cao giao KH ve HTCMT vung TNB   12-12-2011 2 2 3 2" xfId="21344" xr:uid="{00000000-0005-0000-0000-0000CA800000}"/>
    <cellStyle name="T_Ke hoach KTXH  nam 2009_PKT thang 11 nam 2008_!1 1 bao cao giao KH ve HTCMT vung TNB   12-12-2011 2 2 3 2 2" xfId="38968" xr:uid="{00000000-0005-0000-0000-0000CB800000}"/>
    <cellStyle name="T_Ke hoach KTXH  nam 2009_PKT thang 11 nam 2008_!1 1 bao cao giao KH ve HTCMT vung TNB   12-12-2011 2 2 3 3" xfId="38967" xr:uid="{00000000-0005-0000-0000-0000CC800000}"/>
    <cellStyle name="T_Ke hoach KTXH  nam 2009_PKT thang 11 nam 2008_!1 1 bao cao giao KH ve HTCMT vung TNB   12-12-2011 2 2 4" xfId="12167" xr:uid="{00000000-0005-0000-0000-0000CD800000}"/>
    <cellStyle name="T_Ke hoach KTXH  nam 2009_PKT thang 11 nam 2008_!1 1 bao cao giao KH ve HTCMT vung TNB   12-12-2011 2 2 4 2" xfId="21345" xr:uid="{00000000-0005-0000-0000-0000CE800000}"/>
    <cellStyle name="T_Ke hoach KTXH  nam 2009_PKT thang 11 nam 2008_!1 1 bao cao giao KH ve HTCMT vung TNB   12-12-2011 2 2 4 2 2" xfId="38970" xr:uid="{00000000-0005-0000-0000-0000CF800000}"/>
    <cellStyle name="T_Ke hoach KTXH  nam 2009_PKT thang 11 nam 2008_!1 1 bao cao giao KH ve HTCMT vung TNB   12-12-2011 2 2 4 3" xfId="38969" xr:uid="{00000000-0005-0000-0000-0000D0800000}"/>
    <cellStyle name="T_Ke hoach KTXH  nam 2009_PKT thang 11 nam 2008_!1 1 bao cao giao KH ve HTCMT vung TNB   12-12-2011 2 2 5" xfId="21342" xr:uid="{00000000-0005-0000-0000-0000D1800000}"/>
    <cellStyle name="T_Ke hoach KTXH  nam 2009_PKT thang 11 nam 2008_!1 1 bao cao giao KH ve HTCMT vung TNB   12-12-2011 2 2 5 2" xfId="38971" xr:uid="{00000000-0005-0000-0000-0000D2800000}"/>
    <cellStyle name="T_Ke hoach KTXH  nam 2009_PKT thang 11 nam 2008_!1 1 bao cao giao KH ve HTCMT vung TNB   12-12-2011 2 2 6" xfId="38960" xr:uid="{00000000-0005-0000-0000-0000D3800000}"/>
    <cellStyle name="T_Ke hoach KTXH  nam 2009_PKT thang 11 nam 2008_!1 1 bao cao giao KH ve HTCMT vung TNB   12-12-2011 2 3" xfId="6520" xr:uid="{00000000-0005-0000-0000-0000D4800000}"/>
    <cellStyle name="T_Ke hoach KTXH  nam 2009_PKT thang 11 nam 2008_!1 1 bao cao giao KH ve HTCMT vung TNB   12-12-2011 2 3 2" xfId="6526" xr:uid="{00000000-0005-0000-0000-0000D5800000}"/>
    <cellStyle name="T_Ke hoach KTXH  nam 2009_PKT thang 11 nam 2008_!1 1 bao cao giao KH ve HTCMT vung TNB   12-12-2011 2 3 2 2" xfId="17458" xr:uid="{00000000-0005-0000-0000-0000D6800000}"/>
    <cellStyle name="T_Ke hoach KTXH  nam 2009_PKT thang 11 nam 2008_!1 1 bao cao giao KH ve HTCMT vung TNB   12-12-2011 2 3 2 2 2" xfId="38974" xr:uid="{00000000-0005-0000-0000-0000D7800000}"/>
    <cellStyle name="T_Ke hoach KTXH  nam 2009_PKT thang 11 nam 2008_!1 1 bao cao giao KH ve HTCMT vung TNB   12-12-2011 2 3 2 3" xfId="38973" xr:uid="{00000000-0005-0000-0000-0000D8800000}"/>
    <cellStyle name="T_Ke hoach KTXH  nam 2009_PKT thang 11 nam 2008_!1 1 bao cao giao KH ve HTCMT vung TNB   12-12-2011 2 3 3" xfId="1718" xr:uid="{00000000-0005-0000-0000-0000D9800000}"/>
    <cellStyle name="T_Ke hoach KTXH  nam 2009_PKT thang 11 nam 2008_!1 1 bao cao giao KH ve HTCMT vung TNB   12-12-2011 2 3 3 2" xfId="15806" xr:uid="{00000000-0005-0000-0000-0000DA800000}"/>
    <cellStyle name="T_Ke hoach KTXH  nam 2009_PKT thang 11 nam 2008_!1 1 bao cao giao KH ve HTCMT vung TNB   12-12-2011 2 3 3 2 2" xfId="38976" xr:uid="{00000000-0005-0000-0000-0000DB800000}"/>
    <cellStyle name="T_Ke hoach KTXH  nam 2009_PKT thang 11 nam 2008_!1 1 bao cao giao KH ve HTCMT vung TNB   12-12-2011 2 3 3 3" xfId="38975" xr:uid="{00000000-0005-0000-0000-0000DC800000}"/>
    <cellStyle name="T_Ke hoach KTXH  nam 2009_PKT thang 11 nam 2008_!1 1 bao cao giao KH ve HTCMT vung TNB   12-12-2011 2 3 4" xfId="17453" xr:uid="{00000000-0005-0000-0000-0000DD800000}"/>
    <cellStyle name="T_Ke hoach KTXH  nam 2009_PKT thang 11 nam 2008_!1 1 bao cao giao KH ve HTCMT vung TNB   12-12-2011 2 3 4 2" xfId="38977" xr:uid="{00000000-0005-0000-0000-0000DE800000}"/>
    <cellStyle name="T_Ke hoach KTXH  nam 2009_PKT thang 11 nam 2008_!1 1 bao cao giao KH ve HTCMT vung TNB   12-12-2011 2 3 5" xfId="38972" xr:uid="{00000000-0005-0000-0000-0000DF800000}"/>
    <cellStyle name="T_Ke hoach KTXH  nam 2009_PKT thang 11 nam 2008_!1 1 bao cao giao KH ve HTCMT vung TNB   12-12-2011 2 4" xfId="12168" xr:uid="{00000000-0005-0000-0000-0000E0800000}"/>
    <cellStyle name="T_Ke hoach KTXH  nam 2009_PKT thang 11 nam 2008_!1 1 bao cao giao KH ve HTCMT vung TNB   12-12-2011 2 4 2" xfId="12169" xr:uid="{00000000-0005-0000-0000-0000E1800000}"/>
    <cellStyle name="T_Ke hoach KTXH  nam 2009_PKT thang 11 nam 2008_!1 1 bao cao giao KH ve HTCMT vung TNB   12-12-2011 2 4 2 2" xfId="21347" xr:uid="{00000000-0005-0000-0000-0000E2800000}"/>
    <cellStyle name="T_Ke hoach KTXH  nam 2009_PKT thang 11 nam 2008_!1 1 bao cao giao KH ve HTCMT vung TNB   12-12-2011 2 4 2 2 2" xfId="38980" xr:uid="{00000000-0005-0000-0000-0000E3800000}"/>
    <cellStyle name="T_Ke hoach KTXH  nam 2009_PKT thang 11 nam 2008_!1 1 bao cao giao KH ve HTCMT vung TNB   12-12-2011 2 4 2 3" xfId="38979" xr:uid="{00000000-0005-0000-0000-0000E4800000}"/>
    <cellStyle name="T_Ke hoach KTXH  nam 2009_PKT thang 11 nam 2008_!1 1 bao cao giao KH ve HTCMT vung TNB   12-12-2011 2 4 3" xfId="21346" xr:uid="{00000000-0005-0000-0000-0000E5800000}"/>
    <cellStyle name="T_Ke hoach KTXH  nam 2009_PKT thang 11 nam 2008_!1 1 bao cao giao KH ve HTCMT vung TNB   12-12-2011 2 4 3 2" xfId="38981" xr:uid="{00000000-0005-0000-0000-0000E6800000}"/>
    <cellStyle name="T_Ke hoach KTXH  nam 2009_PKT thang 11 nam 2008_!1 1 bao cao giao KH ve HTCMT vung TNB   12-12-2011 2 4 4" xfId="38978" xr:uid="{00000000-0005-0000-0000-0000E7800000}"/>
    <cellStyle name="T_Ke hoach KTXH  nam 2009_PKT thang 11 nam 2008_!1 1 bao cao giao KH ve HTCMT vung TNB   12-12-2011 2 5" xfId="12171" xr:uid="{00000000-0005-0000-0000-0000E8800000}"/>
    <cellStyle name="T_Ke hoach KTXH  nam 2009_PKT thang 11 nam 2008_!1 1 bao cao giao KH ve HTCMT vung TNB   12-12-2011 2 5 2" xfId="21349" xr:uid="{00000000-0005-0000-0000-0000E9800000}"/>
    <cellStyle name="T_Ke hoach KTXH  nam 2009_PKT thang 11 nam 2008_!1 1 bao cao giao KH ve HTCMT vung TNB   12-12-2011 2 5 2 2" xfId="38983" xr:uid="{00000000-0005-0000-0000-0000EA800000}"/>
    <cellStyle name="T_Ke hoach KTXH  nam 2009_PKT thang 11 nam 2008_!1 1 bao cao giao KH ve HTCMT vung TNB   12-12-2011 2 5 3" xfId="38982" xr:uid="{00000000-0005-0000-0000-0000EB800000}"/>
    <cellStyle name="T_Ke hoach KTXH  nam 2009_PKT thang 11 nam 2008_!1 1 bao cao giao KH ve HTCMT vung TNB   12-12-2011 2 6" xfId="12172" xr:uid="{00000000-0005-0000-0000-0000EC800000}"/>
    <cellStyle name="T_Ke hoach KTXH  nam 2009_PKT thang 11 nam 2008_!1 1 bao cao giao KH ve HTCMT vung TNB   12-12-2011 2 6 2" xfId="21350" xr:uid="{00000000-0005-0000-0000-0000ED800000}"/>
    <cellStyle name="T_Ke hoach KTXH  nam 2009_PKT thang 11 nam 2008_!1 1 bao cao giao KH ve HTCMT vung TNB   12-12-2011 2 6 2 2" xfId="38985" xr:uid="{00000000-0005-0000-0000-0000EE800000}"/>
    <cellStyle name="T_Ke hoach KTXH  nam 2009_PKT thang 11 nam 2008_!1 1 bao cao giao KH ve HTCMT vung TNB   12-12-2011 2 6 3" xfId="38984" xr:uid="{00000000-0005-0000-0000-0000EF800000}"/>
    <cellStyle name="T_Ke hoach KTXH  nam 2009_PKT thang 11 nam 2008_!1 1 bao cao giao KH ve HTCMT vung TNB   12-12-2011 2 7" xfId="21341" xr:uid="{00000000-0005-0000-0000-0000F0800000}"/>
    <cellStyle name="T_Ke hoach KTXH  nam 2009_PKT thang 11 nam 2008_!1 1 bao cao giao KH ve HTCMT vung TNB   12-12-2011 2 7 2" xfId="38986" xr:uid="{00000000-0005-0000-0000-0000F1800000}"/>
    <cellStyle name="T_Ke hoach KTXH  nam 2009_PKT thang 11 nam 2008_!1 1 bao cao giao KH ve HTCMT vung TNB   12-12-2011 2 8" xfId="38959" xr:uid="{00000000-0005-0000-0000-0000F2800000}"/>
    <cellStyle name="T_Ke hoach KTXH  nam 2009_PKT thang 11 nam 2008_!1 1 bao cao giao KH ve HTCMT vung TNB   12-12-2011 3" xfId="12174" xr:uid="{00000000-0005-0000-0000-0000F3800000}"/>
    <cellStyle name="T_Ke hoach KTXH  nam 2009_PKT thang 11 nam 2008_!1 1 bao cao giao KH ve HTCMT vung TNB   12-12-2011 3 2" xfId="5123" xr:uid="{00000000-0005-0000-0000-0000F4800000}"/>
    <cellStyle name="T_Ke hoach KTXH  nam 2009_PKT thang 11 nam 2008_!1 1 bao cao giao KH ve HTCMT vung TNB   12-12-2011 3 2 2" xfId="5126" xr:uid="{00000000-0005-0000-0000-0000F5800000}"/>
    <cellStyle name="T_Ke hoach KTXH  nam 2009_PKT thang 11 nam 2008_!1 1 bao cao giao KH ve HTCMT vung TNB   12-12-2011 3 2 2 2" xfId="16988" xr:uid="{00000000-0005-0000-0000-0000F6800000}"/>
    <cellStyle name="T_Ke hoach KTXH  nam 2009_PKT thang 11 nam 2008_!1 1 bao cao giao KH ve HTCMT vung TNB   12-12-2011 3 2 2 2 2" xfId="38990" xr:uid="{00000000-0005-0000-0000-0000F7800000}"/>
    <cellStyle name="T_Ke hoach KTXH  nam 2009_PKT thang 11 nam 2008_!1 1 bao cao giao KH ve HTCMT vung TNB   12-12-2011 3 2 2 3" xfId="38989" xr:uid="{00000000-0005-0000-0000-0000F8800000}"/>
    <cellStyle name="T_Ke hoach KTXH  nam 2009_PKT thang 11 nam 2008_!1 1 bao cao giao KH ve HTCMT vung TNB   12-12-2011 3 2 3" xfId="5131" xr:uid="{00000000-0005-0000-0000-0000F9800000}"/>
    <cellStyle name="T_Ke hoach KTXH  nam 2009_PKT thang 11 nam 2008_!1 1 bao cao giao KH ve HTCMT vung TNB   12-12-2011 3 2 3 2" xfId="16990" xr:uid="{00000000-0005-0000-0000-0000FA800000}"/>
    <cellStyle name="T_Ke hoach KTXH  nam 2009_PKT thang 11 nam 2008_!1 1 bao cao giao KH ve HTCMT vung TNB   12-12-2011 3 2 3 2 2" xfId="38992" xr:uid="{00000000-0005-0000-0000-0000FB800000}"/>
    <cellStyle name="T_Ke hoach KTXH  nam 2009_PKT thang 11 nam 2008_!1 1 bao cao giao KH ve HTCMT vung TNB   12-12-2011 3 2 3 3" xfId="38991" xr:uid="{00000000-0005-0000-0000-0000FC800000}"/>
    <cellStyle name="T_Ke hoach KTXH  nam 2009_PKT thang 11 nam 2008_!1 1 bao cao giao KH ve HTCMT vung TNB   12-12-2011 3 2 4" xfId="16986" xr:uid="{00000000-0005-0000-0000-0000FD800000}"/>
    <cellStyle name="T_Ke hoach KTXH  nam 2009_PKT thang 11 nam 2008_!1 1 bao cao giao KH ve HTCMT vung TNB   12-12-2011 3 2 4 2" xfId="38993" xr:uid="{00000000-0005-0000-0000-0000FE800000}"/>
    <cellStyle name="T_Ke hoach KTXH  nam 2009_PKT thang 11 nam 2008_!1 1 bao cao giao KH ve HTCMT vung TNB   12-12-2011 3 2 5" xfId="38988" xr:uid="{00000000-0005-0000-0000-0000FF800000}"/>
    <cellStyle name="T_Ke hoach KTXH  nam 2009_PKT thang 11 nam 2008_!1 1 bao cao giao KH ve HTCMT vung TNB   12-12-2011 3 3" xfId="5133" xr:uid="{00000000-0005-0000-0000-000000810000}"/>
    <cellStyle name="T_Ke hoach KTXH  nam 2009_PKT thang 11 nam 2008_!1 1 bao cao giao KH ve HTCMT vung TNB   12-12-2011 3 3 2" xfId="16991" xr:uid="{00000000-0005-0000-0000-000001810000}"/>
    <cellStyle name="T_Ke hoach KTXH  nam 2009_PKT thang 11 nam 2008_!1 1 bao cao giao KH ve HTCMT vung TNB   12-12-2011 3 3 2 2" xfId="38995" xr:uid="{00000000-0005-0000-0000-000002810000}"/>
    <cellStyle name="T_Ke hoach KTXH  nam 2009_PKT thang 11 nam 2008_!1 1 bao cao giao KH ve HTCMT vung TNB   12-12-2011 3 3 3" xfId="38994" xr:uid="{00000000-0005-0000-0000-000003810000}"/>
    <cellStyle name="T_Ke hoach KTXH  nam 2009_PKT thang 11 nam 2008_!1 1 bao cao giao KH ve HTCMT vung TNB   12-12-2011 3 4" xfId="5141" xr:uid="{00000000-0005-0000-0000-000004810000}"/>
    <cellStyle name="T_Ke hoach KTXH  nam 2009_PKT thang 11 nam 2008_!1 1 bao cao giao KH ve HTCMT vung TNB   12-12-2011 3 4 2" xfId="16996" xr:uid="{00000000-0005-0000-0000-000005810000}"/>
    <cellStyle name="T_Ke hoach KTXH  nam 2009_PKT thang 11 nam 2008_!1 1 bao cao giao KH ve HTCMT vung TNB   12-12-2011 3 4 2 2" xfId="38997" xr:uid="{00000000-0005-0000-0000-000006810000}"/>
    <cellStyle name="T_Ke hoach KTXH  nam 2009_PKT thang 11 nam 2008_!1 1 bao cao giao KH ve HTCMT vung TNB   12-12-2011 3 4 3" xfId="38996" xr:uid="{00000000-0005-0000-0000-000007810000}"/>
    <cellStyle name="T_Ke hoach KTXH  nam 2009_PKT thang 11 nam 2008_!1 1 bao cao giao KH ve HTCMT vung TNB   12-12-2011 3 5" xfId="21351" xr:uid="{00000000-0005-0000-0000-000008810000}"/>
    <cellStyle name="T_Ke hoach KTXH  nam 2009_PKT thang 11 nam 2008_!1 1 bao cao giao KH ve HTCMT vung TNB   12-12-2011 3 5 2" xfId="38998" xr:uid="{00000000-0005-0000-0000-000009810000}"/>
    <cellStyle name="T_Ke hoach KTXH  nam 2009_PKT thang 11 nam 2008_!1 1 bao cao giao KH ve HTCMT vung TNB   12-12-2011 3 6" xfId="38987" xr:uid="{00000000-0005-0000-0000-00000A810000}"/>
    <cellStyle name="T_Ke hoach KTXH  nam 2009_PKT thang 11 nam 2008_!1 1 bao cao giao KH ve HTCMT vung TNB   12-12-2011 4" xfId="12175" xr:uid="{00000000-0005-0000-0000-00000B810000}"/>
    <cellStyle name="T_Ke hoach KTXH  nam 2009_PKT thang 11 nam 2008_!1 1 bao cao giao KH ve HTCMT vung TNB   12-12-2011 4 2" xfId="5759" xr:uid="{00000000-0005-0000-0000-00000C810000}"/>
    <cellStyle name="T_Ke hoach KTXH  nam 2009_PKT thang 11 nam 2008_!1 1 bao cao giao KH ve HTCMT vung TNB   12-12-2011 4 2 2" xfId="17197" xr:uid="{00000000-0005-0000-0000-00000D810000}"/>
    <cellStyle name="T_Ke hoach KTXH  nam 2009_PKT thang 11 nam 2008_!1 1 bao cao giao KH ve HTCMT vung TNB   12-12-2011 4 2 2 2" xfId="39001" xr:uid="{00000000-0005-0000-0000-00000E810000}"/>
    <cellStyle name="T_Ke hoach KTXH  nam 2009_PKT thang 11 nam 2008_!1 1 bao cao giao KH ve HTCMT vung TNB   12-12-2011 4 2 3" xfId="39000" xr:uid="{00000000-0005-0000-0000-00000F810000}"/>
    <cellStyle name="T_Ke hoach KTXH  nam 2009_PKT thang 11 nam 2008_!1 1 bao cao giao KH ve HTCMT vung TNB   12-12-2011 4 3" xfId="5778" xr:uid="{00000000-0005-0000-0000-000010810000}"/>
    <cellStyle name="T_Ke hoach KTXH  nam 2009_PKT thang 11 nam 2008_!1 1 bao cao giao KH ve HTCMT vung TNB   12-12-2011 4 3 2" xfId="17205" xr:uid="{00000000-0005-0000-0000-000011810000}"/>
    <cellStyle name="T_Ke hoach KTXH  nam 2009_PKT thang 11 nam 2008_!1 1 bao cao giao KH ve HTCMT vung TNB   12-12-2011 4 3 2 2" xfId="39003" xr:uid="{00000000-0005-0000-0000-000012810000}"/>
    <cellStyle name="T_Ke hoach KTXH  nam 2009_PKT thang 11 nam 2008_!1 1 bao cao giao KH ve HTCMT vung TNB   12-12-2011 4 3 3" xfId="39002" xr:uid="{00000000-0005-0000-0000-000013810000}"/>
    <cellStyle name="T_Ke hoach KTXH  nam 2009_PKT thang 11 nam 2008_!1 1 bao cao giao KH ve HTCMT vung TNB   12-12-2011 4 4" xfId="21352" xr:uid="{00000000-0005-0000-0000-000014810000}"/>
    <cellStyle name="T_Ke hoach KTXH  nam 2009_PKT thang 11 nam 2008_!1 1 bao cao giao KH ve HTCMT vung TNB   12-12-2011 4 4 2" xfId="39004" xr:uid="{00000000-0005-0000-0000-000015810000}"/>
    <cellStyle name="T_Ke hoach KTXH  nam 2009_PKT thang 11 nam 2008_!1 1 bao cao giao KH ve HTCMT vung TNB   12-12-2011 4 5" xfId="38999" xr:uid="{00000000-0005-0000-0000-000016810000}"/>
    <cellStyle name="T_Ke hoach KTXH  nam 2009_PKT thang 11 nam 2008_!1 1 bao cao giao KH ve HTCMT vung TNB   12-12-2011 5" xfId="12176" xr:uid="{00000000-0005-0000-0000-000017810000}"/>
    <cellStyle name="T_Ke hoach KTXH  nam 2009_PKT thang 11 nam 2008_!1 1 bao cao giao KH ve HTCMT vung TNB   12-12-2011 5 2" xfId="12177" xr:uid="{00000000-0005-0000-0000-000018810000}"/>
    <cellStyle name="T_Ke hoach KTXH  nam 2009_PKT thang 11 nam 2008_!1 1 bao cao giao KH ve HTCMT vung TNB   12-12-2011 5 2 2" xfId="21354" xr:uid="{00000000-0005-0000-0000-000019810000}"/>
    <cellStyle name="T_Ke hoach KTXH  nam 2009_PKT thang 11 nam 2008_!1 1 bao cao giao KH ve HTCMT vung TNB   12-12-2011 5 2 2 2" xfId="39007" xr:uid="{00000000-0005-0000-0000-00001A810000}"/>
    <cellStyle name="T_Ke hoach KTXH  nam 2009_PKT thang 11 nam 2008_!1 1 bao cao giao KH ve HTCMT vung TNB   12-12-2011 5 2 3" xfId="39006" xr:uid="{00000000-0005-0000-0000-00001B810000}"/>
    <cellStyle name="T_Ke hoach KTXH  nam 2009_PKT thang 11 nam 2008_!1 1 bao cao giao KH ve HTCMT vung TNB   12-12-2011 5 3" xfId="21353" xr:uid="{00000000-0005-0000-0000-00001C810000}"/>
    <cellStyle name="T_Ke hoach KTXH  nam 2009_PKT thang 11 nam 2008_!1 1 bao cao giao KH ve HTCMT vung TNB   12-12-2011 5 3 2" xfId="39008" xr:uid="{00000000-0005-0000-0000-00001D810000}"/>
    <cellStyle name="T_Ke hoach KTXH  nam 2009_PKT thang 11 nam 2008_!1 1 bao cao giao KH ve HTCMT vung TNB   12-12-2011 5 4" xfId="39005" xr:uid="{00000000-0005-0000-0000-00001E810000}"/>
    <cellStyle name="T_Ke hoach KTXH  nam 2009_PKT thang 11 nam 2008_!1 1 bao cao giao KH ve HTCMT vung TNB   12-12-2011 6" xfId="12178" xr:uid="{00000000-0005-0000-0000-00001F810000}"/>
    <cellStyle name="T_Ke hoach KTXH  nam 2009_PKT thang 11 nam 2008_!1 1 bao cao giao KH ve HTCMT vung TNB   12-12-2011 6 2" xfId="21355" xr:uid="{00000000-0005-0000-0000-000020810000}"/>
    <cellStyle name="T_Ke hoach KTXH  nam 2009_PKT thang 11 nam 2008_!1 1 bao cao giao KH ve HTCMT vung TNB   12-12-2011 6 2 2" xfId="39010" xr:uid="{00000000-0005-0000-0000-000021810000}"/>
    <cellStyle name="T_Ke hoach KTXH  nam 2009_PKT thang 11 nam 2008_!1 1 bao cao giao KH ve HTCMT vung TNB   12-12-2011 6 3" xfId="39009" xr:uid="{00000000-0005-0000-0000-000022810000}"/>
    <cellStyle name="T_Ke hoach KTXH  nam 2009_PKT thang 11 nam 2008_!1 1 bao cao giao KH ve HTCMT vung TNB   12-12-2011 7" xfId="11087" xr:uid="{00000000-0005-0000-0000-000023810000}"/>
    <cellStyle name="T_Ke hoach KTXH  nam 2009_PKT thang 11 nam 2008_!1 1 bao cao giao KH ve HTCMT vung TNB   12-12-2011 7 2" xfId="20287" xr:uid="{00000000-0005-0000-0000-000024810000}"/>
    <cellStyle name="T_Ke hoach KTXH  nam 2009_PKT thang 11 nam 2008_!1 1 bao cao giao KH ve HTCMT vung TNB   12-12-2011 7 2 2" xfId="39012" xr:uid="{00000000-0005-0000-0000-000025810000}"/>
    <cellStyle name="T_Ke hoach KTXH  nam 2009_PKT thang 11 nam 2008_!1 1 bao cao giao KH ve HTCMT vung TNB   12-12-2011 7 3" xfId="39011" xr:uid="{00000000-0005-0000-0000-000026810000}"/>
    <cellStyle name="T_Ke hoach KTXH  nam 2009_PKT thang 11 nam 2008_!1 1 bao cao giao KH ve HTCMT vung TNB   12-12-2011 8" xfId="21340" xr:uid="{00000000-0005-0000-0000-000027810000}"/>
    <cellStyle name="T_Ke hoach KTXH  nam 2009_PKT thang 11 nam 2008_!1 1 bao cao giao KH ve HTCMT vung TNB   12-12-2011 8 2" xfId="39013" xr:uid="{00000000-0005-0000-0000-000028810000}"/>
    <cellStyle name="T_Ke hoach KTXH  nam 2009_PKT thang 11 nam 2008_!1 1 bao cao giao KH ve HTCMT vung TNB   12-12-2011 9" xfId="38958" xr:uid="{00000000-0005-0000-0000-000029810000}"/>
    <cellStyle name="T_Ke hoach KTXH  nam 2009_PKT thang 11 nam 2008_KH TPCP vung TNB (03-1-2012)" xfId="8533" xr:uid="{00000000-0005-0000-0000-00002A810000}"/>
    <cellStyle name="T_Ke hoach KTXH  nam 2009_PKT thang 11 nam 2008_KH TPCP vung TNB (03-1-2012) 2" xfId="12179" xr:uid="{00000000-0005-0000-0000-00002B810000}"/>
    <cellStyle name="T_Ke hoach KTXH  nam 2009_PKT thang 11 nam 2008_KH TPCP vung TNB (03-1-2012) 2 2" xfId="10306" xr:uid="{00000000-0005-0000-0000-00002C810000}"/>
    <cellStyle name="T_Ke hoach KTXH  nam 2009_PKT thang 11 nam 2008_KH TPCP vung TNB (03-1-2012) 2 2 2" xfId="10486" xr:uid="{00000000-0005-0000-0000-00002D810000}"/>
    <cellStyle name="T_Ke hoach KTXH  nam 2009_PKT thang 11 nam 2008_KH TPCP vung TNB (03-1-2012) 2 2 2 2" xfId="12180" xr:uid="{00000000-0005-0000-0000-00002E810000}"/>
    <cellStyle name="T_Ke hoach KTXH  nam 2009_PKT thang 11 nam 2008_KH TPCP vung TNB (03-1-2012) 2 2 2 2 2" xfId="21357" xr:uid="{00000000-0005-0000-0000-00002F810000}"/>
    <cellStyle name="T_Ke hoach KTXH  nam 2009_PKT thang 11 nam 2008_KH TPCP vung TNB (03-1-2012) 2 2 2 2 2 2" xfId="39019" xr:uid="{00000000-0005-0000-0000-000030810000}"/>
    <cellStyle name="T_Ke hoach KTXH  nam 2009_PKT thang 11 nam 2008_KH TPCP vung TNB (03-1-2012) 2 2 2 2 3" xfId="39018" xr:uid="{00000000-0005-0000-0000-000031810000}"/>
    <cellStyle name="T_Ke hoach KTXH  nam 2009_PKT thang 11 nam 2008_KH TPCP vung TNB (03-1-2012) 2 2 2 3" xfId="10849" xr:uid="{00000000-0005-0000-0000-000032810000}"/>
    <cellStyle name="T_Ke hoach KTXH  nam 2009_PKT thang 11 nam 2008_KH TPCP vung TNB (03-1-2012) 2 2 2 3 2" xfId="20062" xr:uid="{00000000-0005-0000-0000-000033810000}"/>
    <cellStyle name="T_Ke hoach KTXH  nam 2009_PKT thang 11 nam 2008_KH TPCP vung TNB (03-1-2012) 2 2 2 3 2 2" xfId="39021" xr:uid="{00000000-0005-0000-0000-000034810000}"/>
    <cellStyle name="T_Ke hoach KTXH  nam 2009_PKT thang 11 nam 2008_KH TPCP vung TNB (03-1-2012) 2 2 2 3 3" xfId="39020" xr:uid="{00000000-0005-0000-0000-000035810000}"/>
    <cellStyle name="T_Ke hoach KTXH  nam 2009_PKT thang 11 nam 2008_KH TPCP vung TNB (03-1-2012) 2 2 2 4" xfId="19739" xr:uid="{00000000-0005-0000-0000-000036810000}"/>
    <cellStyle name="T_Ke hoach KTXH  nam 2009_PKT thang 11 nam 2008_KH TPCP vung TNB (03-1-2012) 2 2 2 4 2" xfId="39022" xr:uid="{00000000-0005-0000-0000-000037810000}"/>
    <cellStyle name="T_Ke hoach KTXH  nam 2009_PKT thang 11 nam 2008_KH TPCP vung TNB (03-1-2012) 2 2 2 5" xfId="39017" xr:uid="{00000000-0005-0000-0000-000038810000}"/>
    <cellStyle name="T_Ke hoach KTXH  nam 2009_PKT thang 11 nam 2008_KH TPCP vung TNB (03-1-2012) 2 2 3" xfId="12182" xr:uid="{00000000-0005-0000-0000-000039810000}"/>
    <cellStyle name="T_Ke hoach KTXH  nam 2009_PKT thang 11 nam 2008_KH TPCP vung TNB (03-1-2012) 2 2 3 2" xfId="21359" xr:uid="{00000000-0005-0000-0000-00003A810000}"/>
    <cellStyle name="T_Ke hoach KTXH  nam 2009_PKT thang 11 nam 2008_KH TPCP vung TNB (03-1-2012) 2 2 3 2 2" xfId="39024" xr:uid="{00000000-0005-0000-0000-00003B810000}"/>
    <cellStyle name="T_Ke hoach KTXH  nam 2009_PKT thang 11 nam 2008_KH TPCP vung TNB (03-1-2012) 2 2 3 3" xfId="39023" xr:uid="{00000000-0005-0000-0000-00003C810000}"/>
    <cellStyle name="T_Ke hoach KTXH  nam 2009_PKT thang 11 nam 2008_KH TPCP vung TNB (03-1-2012) 2 2 4" xfId="5475" xr:uid="{00000000-0005-0000-0000-00003D810000}"/>
    <cellStyle name="T_Ke hoach KTXH  nam 2009_PKT thang 11 nam 2008_KH TPCP vung TNB (03-1-2012) 2 2 4 2" xfId="17096" xr:uid="{00000000-0005-0000-0000-00003E810000}"/>
    <cellStyle name="T_Ke hoach KTXH  nam 2009_PKT thang 11 nam 2008_KH TPCP vung TNB (03-1-2012) 2 2 4 2 2" xfId="39026" xr:uid="{00000000-0005-0000-0000-00003F810000}"/>
    <cellStyle name="T_Ke hoach KTXH  nam 2009_PKT thang 11 nam 2008_KH TPCP vung TNB (03-1-2012) 2 2 4 3" xfId="39025" xr:uid="{00000000-0005-0000-0000-000040810000}"/>
    <cellStyle name="T_Ke hoach KTXH  nam 2009_PKT thang 11 nam 2008_KH TPCP vung TNB (03-1-2012) 2 2 5" xfId="19564" xr:uid="{00000000-0005-0000-0000-000041810000}"/>
    <cellStyle name="T_Ke hoach KTXH  nam 2009_PKT thang 11 nam 2008_KH TPCP vung TNB (03-1-2012) 2 2 5 2" xfId="39027" xr:uid="{00000000-0005-0000-0000-000042810000}"/>
    <cellStyle name="T_Ke hoach KTXH  nam 2009_PKT thang 11 nam 2008_KH TPCP vung TNB (03-1-2012) 2 2 6" xfId="39016" xr:uid="{00000000-0005-0000-0000-000043810000}"/>
    <cellStyle name="T_Ke hoach KTXH  nam 2009_PKT thang 11 nam 2008_KH TPCP vung TNB (03-1-2012) 2 3" xfId="10488" xr:uid="{00000000-0005-0000-0000-000044810000}"/>
    <cellStyle name="T_Ke hoach KTXH  nam 2009_PKT thang 11 nam 2008_KH TPCP vung TNB (03-1-2012) 2 3 2" xfId="12183" xr:uid="{00000000-0005-0000-0000-000045810000}"/>
    <cellStyle name="T_Ke hoach KTXH  nam 2009_PKT thang 11 nam 2008_KH TPCP vung TNB (03-1-2012) 2 3 2 2" xfId="21360" xr:uid="{00000000-0005-0000-0000-000046810000}"/>
    <cellStyle name="T_Ke hoach KTXH  nam 2009_PKT thang 11 nam 2008_KH TPCP vung TNB (03-1-2012) 2 3 2 2 2" xfId="39030" xr:uid="{00000000-0005-0000-0000-000047810000}"/>
    <cellStyle name="T_Ke hoach KTXH  nam 2009_PKT thang 11 nam 2008_KH TPCP vung TNB (03-1-2012) 2 3 2 3" xfId="39029" xr:uid="{00000000-0005-0000-0000-000048810000}"/>
    <cellStyle name="T_Ke hoach KTXH  nam 2009_PKT thang 11 nam 2008_KH TPCP vung TNB (03-1-2012) 2 3 3" xfId="12181" xr:uid="{00000000-0005-0000-0000-000049810000}"/>
    <cellStyle name="T_Ke hoach KTXH  nam 2009_PKT thang 11 nam 2008_KH TPCP vung TNB (03-1-2012) 2 3 3 2" xfId="21358" xr:uid="{00000000-0005-0000-0000-00004A810000}"/>
    <cellStyle name="T_Ke hoach KTXH  nam 2009_PKT thang 11 nam 2008_KH TPCP vung TNB (03-1-2012) 2 3 3 2 2" xfId="39032" xr:uid="{00000000-0005-0000-0000-00004B810000}"/>
    <cellStyle name="T_Ke hoach KTXH  nam 2009_PKT thang 11 nam 2008_KH TPCP vung TNB (03-1-2012) 2 3 3 3" xfId="39031" xr:uid="{00000000-0005-0000-0000-00004C810000}"/>
    <cellStyle name="T_Ke hoach KTXH  nam 2009_PKT thang 11 nam 2008_KH TPCP vung TNB (03-1-2012) 2 3 4" xfId="19741" xr:uid="{00000000-0005-0000-0000-00004D810000}"/>
    <cellStyle name="T_Ke hoach KTXH  nam 2009_PKT thang 11 nam 2008_KH TPCP vung TNB (03-1-2012) 2 3 4 2" xfId="39033" xr:uid="{00000000-0005-0000-0000-00004E810000}"/>
    <cellStyle name="T_Ke hoach KTXH  nam 2009_PKT thang 11 nam 2008_KH TPCP vung TNB (03-1-2012) 2 3 5" xfId="39028" xr:uid="{00000000-0005-0000-0000-00004F810000}"/>
    <cellStyle name="T_Ke hoach KTXH  nam 2009_PKT thang 11 nam 2008_KH TPCP vung TNB (03-1-2012) 2 4" xfId="10490" xr:uid="{00000000-0005-0000-0000-000050810000}"/>
    <cellStyle name="T_Ke hoach KTXH  nam 2009_PKT thang 11 nam 2008_KH TPCP vung TNB (03-1-2012) 2 4 2" xfId="12184" xr:uid="{00000000-0005-0000-0000-000051810000}"/>
    <cellStyle name="T_Ke hoach KTXH  nam 2009_PKT thang 11 nam 2008_KH TPCP vung TNB (03-1-2012) 2 4 2 2" xfId="21361" xr:uid="{00000000-0005-0000-0000-000052810000}"/>
    <cellStyle name="T_Ke hoach KTXH  nam 2009_PKT thang 11 nam 2008_KH TPCP vung TNB (03-1-2012) 2 4 2 2 2" xfId="39036" xr:uid="{00000000-0005-0000-0000-000053810000}"/>
    <cellStyle name="T_Ke hoach KTXH  nam 2009_PKT thang 11 nam 2008_KH TPCP vung TNB (03-1-2012) 2 4 2 3" xfId="39035" xr:uid="{00000000-0005-0000-0000-000054810000}"/>
    <cellStyle name="T_Ke hoach KTXH  nam 2009_PKT thang 11 nam 2008_KH TPCP vung TNB (03-1-2012) 2 4 3" xfId="19743" xr:uid="{00000000-0005-0000-0000-000055810000}"/>
    <cellStyle name="T_Ke hoach KTXH  nam 2009_PKT thang 11 nam 2008_KH TPCP vung TNB (03-1-2012) 2 4 3 2" xfId="39037" xr:uid="{00000000-0005-0000-0000-000056810000}"/>
    <cellStyle name="T_Ke hoach KTXH  nam 2009_PKT thang 11 nam 2008_KH TPCP vung TNB (03-1-2012) 2 4 4" xfId="39034" xr:uid="{00000000-0005-0000-0000-000057810000}"/>
    <cellStyle name="T_Ke hoach KTXH  nam 2009_PKT thang 11 nam 2008_KH TPCP vung TNB (03-1-2012) 2 5" xfId="8062" xr:uid="{00000000-0005-0000-0000-000058810000}"/>
    <cellStyle name="T_Ke hoach KTXH  nam 2009_PKT thang 11 nam 2008_KH TPCP vung TNB (03-1-2012) 2 5 2" xfId="18148" xr:uid="{00000000-0005-0000-0000-000059810000}"/>
    <cellStyle name="T_Ke hoach KTXH  nam 2009_PKT thang 11 nam 2008_KH TPCP vung TNB (03-1-2012) 2 5 2 2" xfId="39039" xr:uid="{00000000-0005-0000-0000-00005A810000}"/>
    <cellStyle name="T_Ke hoach KTXH  nam 2009_PKT thang 11 nam 2008_KH TPCP vung TNB (03-1-2012) 2 5 3" xfId="39038" xr:uid="{00000000-0005-0000-0000-00005B810000}"/>
    <cellStyle name="T_Ke hoach KTXH  nam 2009_PKT thang 11 nam 2008_KH TPCP vung TNB (03-1-2012) 2 6" xfId="8070" xr:uid="{00000000-0005-0000-0000-00005C810000}"/>
    <cellStyle name="T_Ke hoach KTXH  nam 2009_PKT thang 11 nam 2008_KH TPCP vung TNB (03-1-2012) 2 6 2" xfId="18152" xr:uid="{00000000-0005-0000-0000-00005D810000}"/>
    <cellStyle name="T_Ke hoach KTXH  nam 2009_PKT thang 11 nam 2008_KH TPCP vung TNB (03-1-2012) 2 6 2 2" xfId="39041" xr:uid="{00000000-0005-0000-0000-00005E810000}"/>
    <cellStyle name="T_Ke hoach KTXH  nam 2009_PKT thang 11 nam 2008_KH TPCP vung TNB (03-1-2012) 2 6 3" xfId="39040" xr:uid="{00000000-0005-0000-0000-00005F810000}"/>
    <cellStyle name="T_Ke hoach KTXH  nam 2009_PKT thang 11 nam 2008_KH TPCP vung TNB (03-1-2012) 2 7" xfId="21356" xr:uid="{00000000-0005-0000-0000-000060810000}"/>
    <cellStyle name="T_Ke hoach KTXH  nam 2009_PKT thang 11 nam 2008_KH TPCP vung TNB (03-1-2012) 2 7 2" xfId="39042" xr:uid="{00000000-0005-0000-0000-000061810000}"/>
    <cellStyle name="T_Ke hoach KTXH  nam 2009_PKT thang 11 nam 2008_KH TPCP vung TNB (03-1-2012) 2 8" xfId="39015" xr:uid="{00000000-0005-0000-0000-000062810000}"/>
    <cellStyle name="T_Ke hoach KTXH  nam 2009_PKT thang 11 nam 2008_KH TPCP vung TNB (03-1-2012) 3" xfId="12185" xr:uid="{00000000-0005-0000-0000-000063810000}"/>
    <cellStyle name="T_Ke hoach KTXH  nam 2009_PKT thang 11 nam 2008_KH TPCP vung TNB (03-1-2012) 3 2" xfId="4630" xr:uid="{00000000-0005-0000-0000-000064810000}"/>
    <cellStyle name="T_Ke hoach KTXH  nam 2009_PKT thang 11 nam 2008_KH TPCP vung TNB (03-1-2012) 3 2 2" xfId="12186" xr:uid="{00000000-0005-0000-0000-000065810000}"/>
    <cellStyle name="T_Ke hoach KTXH  nam 2009_PKT thang 11 nam 2008_KH TPCP vung TNB (03-1-2012) 3 2 2 2" xfId="21363" xr:uid="{00000000-0005-0000-0000-000066810000}"/>
    <cellStyle name="T_Ke hoach KTXH  nam 2009_PKT thang 11 nam 2008_KH TPCP vung TNB (03-1-2012) 3 2 2 2 2" xfId="39046" xr:uid="{00000000-0005-0000-0000-000067810000}"/>
    <cellStyle name="T_Ke hoach KTXH  nam 2009_PKT thang 11 nam 2008_KH TPCP vung TNB (03-1-2012) 3 2 2 3" xfId="39045" xr:uid="{00000000-0005-0000-0000-000068810000}"/>
    <cellStyle name="T_Ke hoach KTXH  nam 2009_PKT thang 11 nam 2008_KH TPCP vung TNB (03-1-2012) 3 2 3" xfId="12187" xr:uid="{00000000-0005-0000-0000-000069810000}"/>
    <cellStyle name="T_Ke hoach KTXH  nam 2009_PKT thang 11 nam 2008_KH TPCP vung TNB (03-1-2012) 3 2 3 2" xfId="21364" xr:uid="{00000000-0005-0000-0000-00006A810000}"/>
    <cellStyle name="T_Ke hoach KTXH  nam 2009_PKT thang 11 nam 2008_KH TPCP vung TNB (03-1-2012) 3 2 3 2 2" xfId="39048" xr:uid="{00000000-0005-0000-0000-00006B810000}"/>
    <cellStyle name="T_Ke hoach KTXH  nam 2009_PKT thang 11 nam 2008_KH TPCP vung TNB (03-1-2012) 3 2 3 3" xfId="39047" xr:uid="{00000000-0005-0000-0000-00006C810000}"/>
    <cellStyle name="T_Ke hoach KTXH  nam 2009_PKT thang 11 nam 2008_KH TPCP vung TNB (03-1-2012) 3 2 4" xfId="16804" xr:uid="{00000000-0005-0000-0000-00006D810000}"/>
    <cellStyle name="T_Ke hoach KTXH  nam 2009_PKT thang 11 nam 2008_KH TPCP vung TNB (03-1-2012) 3 2 4 2" xfId="39049" xr:uid="{00000000-0005-0000-0000-00006E810000}"/>
    <cellStyle name="T_Ke hoach KTXH  nam 2009_PKT thang 11 nam 2008_KH TPCP vung TNB (03-1-2012) 3 2 5" xfId="39044" xr:uid="{00000000-0005-0000-0000-00006F810000}"/>
    <cellStyle name="T_Ke hoach KTXH  nam 2009_PKT thang 11 nam 2008_KH TPCP vung TNB (03-1-2012) 3 3" xfId="4633" xr:uid="{00000000-0005-0000-0000-000070810000}"/>
    <cellStyle name="T_Ke hoach KTXH  nam 2009_PKT thang 11 nam 2008_KH TPCP vung TNB (03-1-2012) 3 3 2" xfId="16805" xr:uid="{00000000-0005-0000-0000-000071810000}"/>
    <cellStyle name="T_Ke hoach KTXH  nam 2009_PKT thang 11 nam 2008_KH TPCP vung TNB (03-1-2012) 3 3 2 2" xfId="39051" xr:uid="{00000000-0005-0000-0000-000072810000}"/>
    <cellStyle name="T_Ke hoach KTXH  nam 2009_PKT thang 11 nam 2008_KH TPCP vung TNB (03-1-2012) 3 3 3" xfId="39050" xr:uid="{00000000-0005-0000-0000-000073810000}"/>
    <cellStyle name="T_Ke hoach KTXH  nam 2009_PKT thang 11 nam 2008_KH TPCP vung TNB (03-1-2012) 3 4" xfId="4636" xr:uid="{00000000-0005-0000-0000-000074810000}"/>
    <cellStyle name="T_Ke hoach KTXH  nam 2009_PKT thang 11 nam 2008_KH TPCP vung TNB (03-1-2012) 3 4 2" xfId="16806" xr:uid="{00000000-0005-0000-0000-000075810000}"/>
    <cellStyle name="T_Ke hoach KTXH  nam 2009_PKT thang 11 nam 2008_KH TPCP vung TNB (03-1-2012) 3 4 2 2" xfId="39053" xr:uid="{00000000-0005-0000-0000-000076810000}"/>
    <cellStyle name="T_Ke hoach KTXH  nam 2009_PKT thang 11 nam 2008_KH TPCP vung TNB (03-1-2012) 3 4 3" xfId="39052" xr:uid="{00000000-0005-0000-0000-000077810000}"/>
    <cellStyle name="T_Ke hoach KTXH  nam 2009_PKT thang 11 nam 2008_KH TPCP vung TNB (03-1-2012) 3 5" xfId="21362" xr:uid="{00000000-0005-0000-0000-000078810000}"/>
    <cellStyle name="T_Ke hoach KTXH  nam 2009_PKT thang 11 nam 2008_KH TPCP vung TNB (03-1-2012) 3 5 2" xfId="39054" xr:uid="{00000000-0005-0000-0000-000079810000}"/>
    <cellStyle name="T_Ke hoach KTXH  nam 2009_PKT thang 11 nam 2008_KH TPCP vung TNB (03-1-2012) 3 6" xfId="39043" xr:uid="{00000000-0005-0000-0000-00007A810000}"/>
    <cellStyle name="T_Ke hoach KTXH  nam 2009_PKT thang 11 nam 2008_KH TPCP vung TNB (03-1-2012) 4" xfId="9035" xr:uid="{00000000-0005-0000-0000-00007B810000}"/>
    <cellStyle name="T_Ke hoach KTXH  nam 2009_PKT thang 11 nam 2008_KH TPCP vung TNB (03-1-2012) 4 2" xfId="10396" xr:uid="{00000000-0005-0000-0000-00007C810000}"/>
    <cellStyle name="T_Ke hoach KTXH  nam 2009_PKT thang 11 nam 2008_KH TPCP vung TNB (03-1-2012) 4 2 2" xfId="19651" xr:uid="{00000000-0005-0000-0000-00007D810000}"/>
    <cellStyle name="T_Ke hoach KTXH  nam 2009_PKT thang 11 nam 2008_KH TPCP vung TNB (03-1-2012) 4 2 2 2" xfId="39057" xr:uid="{00000000-0005-0000-0000-00007E810000}"/>
    <cellStyle name="T_Ke hoach KTXH  nam 2009_PKT thang 11 nam 2008_KH TPCP vung TNB (03-1-2012) 4 2 3" xfId="39056" xr:uid="{00000000-0005-0000-0000-00007F810000}"/>
    <cellStyle name="T_Ke hoach KTXH  nam 2009_PKT thang 11 nam 2008_KH TPCP vung TNB (03-1-2012) 4 3" xfId="10009" xr:uid="{00000000-0005-0000-0000-000080810000}"/>
    <cellStyle name="T_Ke hoach KTXH  nam 2009_PKT thang 11 nam 2008_KH TPCP vung TNB (03-1-2012) 4 3 2" xfId="19275" xr:uid="{00000000-0005-0000-0000-000081810000}"/>
    <cellStyle name="T_Ke hoach KTXH  nam 2009_PKT thang 11 nam 2008_KH TPCP vung TNB (03-1-2012) 4 3 2 2" xfId="39059" xr:uid="{00000000-0005-0000-0000-000082810000}"/>
    <cellStyle name="T_Ke hoach KTXH  nam 2009_PKT thang 11 nam 2008_KH TPCP vung TNB (03-1-2012) 4 3 3" xfId="39058" xr:uid="{00000000-0005-0000-0000-000083810000}"/>
    <cellStyle name="T_Ke hoach KTXH  nam 2009_PKT thang 11 nam 2008_KH TPCP vung TNB (03-1-2012) 4 4" xfId="18463" xr:uid="{00000000-0005-0000-0000-000084810000}"/>
    <cellStyle name="T_Ke hoach KTXH  nam 2009_PKT thang 11 nam 2008_KH TPCP vung TNB (03-1-2012) 4 4 2" xfId="39060" xr:uid="{00000000-0005-0000-0000-000085810000}"/>
    <cellStyle name="T_Ke hoach KTXH  nam 2009_PKT thang 11 nam 2008_KH TPCP vung TNB (03-1-2012) 4 5" xfId="39055" xr:uid="{00000000-0005-0000-0000-000086810000}"/>
    <cellStyle name="T_Ke hoach KTXH  nam 2009_PKT thang 11 nam 2008_KH TPCP vung TNB (03-1-2012) 5" xfId="10531" xr:uid="{00000000-0005-0000-0000-000087810000}"/>
    <cellStyle name="T_Ke hoach KTXH  nam 2009_PKT thang 11 nam 2008_KH TPCP vung TNB (03-1-2012) 5 2" xfId="12188" xr:uid="{00000000-0005-0000-0000-000088810000}"/>
    <cellStyle name="T_Ke hoach KTXH  nam 2009_PKT thang 11 nam 2008_KH TPCP vung TNB (03-1-2012) 5 2 2" xfId="21365" xr:uid="{00000000-0005-0000-0000-000089810000}"/>
    <cellStyle name="T_Ke hoach KTXH  nam 2009_PKT thang 11 nam 2008_KH TPCP vung TNB (03-1-2012) 5 2 2 2" xfId="39063" xr:uid="{00000000-0005-0000-0000-00008A810000}"/>
    <cellStyle name="T_Ke hoach KTXH  nam 2009_PKT thang 11 nam 2008_KH TPCP vung TNB (03-1-2012) 5 2 3" xfId="39062" xr:uid="{00000000-0005-0000-0000-00008B810000}"/>
    <cellStyle name="T_Ke hoach KTXH  nam 2009_PKT thang 11 nam 2008_KH TPCP vung TNB (03-1-2012) 5 3" xfId="19781" xr:uid="{00000000-0005-0000-0000-00008C810000}"/>
    <cellStyle name="T_Ke hoach KTXH  nam 2009_PKT thang 11 nam 2008_KH TPCP vung TNB (03-1-2012) 5 3 2" xfId="39064" xr:uid="{00000000-0005-0000-0000-00008D810000}"/>
    <cellStyle name="T_Ke hoach KTXH  nam 2009_PKT thang 11 nam 2008_KH TPCP vung TNB (03-1-2012) 5 4" xfId="39061" xr:uid="{00000000-0005-0000-0000-00008E810000}"/>
    <cellStyle name="T_Ke hoach KTXH  nam 2009_PKT thang 11 nam 2008_KH TPCP vung TNB (03-1-2012) 6" xfId="12189" xr:uid="{00000000-0005-0000-0000-00008F810000}"/>
    <cellStyle name="T_Ke hoach KTXH  nam 2009_PKT thang 11 nam 2008_KH TPCP vung TNB (03-1-2012) 6 2" xfId="21366" xr:uid="{00000000-0005-0000-0000-000090810000}"/>
    <cellStyle name="T_Ke hoach KTXH  nam 2009_PKT thang 11 nam 2008_KH TPCP vung TNB (03-1-2012) 6 2 2" xfId="39066" xr:uid="{00000000-0005-0000-0000-000091810000}"/>
    <cellStyle name="T_Ke hoach KTXH  nam 2009_PKT thang 11 nam 2008_KH TPCP vung TNB (03-1-2012) 6 3" xfId="39065" xr:uid="{00000000-0005-0000-0000-000092810000}"/>
    <cellStyle name="T_Ke hoach KTXH  nam 2009_PKT thang 11 nam 2008_KH TPCP vung TNB (03-1-2012) 7" xfId="12190" xr:uid="{00000000-0005-0000-0000-000093810000}"/>
    <cellStyle name="T_Ke hoach KTXH  nam 2009_PKT thang 11 nam 2008_KH TPCP vung TNB (03-1-2012) 7 2" xfId="21367" xr:uid="{00000000-0005-0000-0000-000094810000}"/>
    <cellStyle name="T_Ke hoach KTXH  nam 2009_PKT thang 11 nam 2008_KH TPCP vung TNB (03-1-2012) 7 2 2" xfId="39068" xr:uid="{00000000-0005-0000-0000-000095810000}"/>
    <cellStyle name="T_Ke hoach KTXH  nam 2009_PKT thang 11 nam 2008_KH TPCP vung TNB (03-1-2012) 7 3" xfId="39067" xr:uid="{00000000-0005-0000-0000-000096810000}"/>
    <cellStyle name="T_Ke hoach KTXH  nam 2009_PKT thang 11 nam 2008_KH TPCP vung TNB (03-1-2012) 8" xfId="18297" xr:uid="{00000000-0005-0000-0000-000097810000}"/>
    <cellStyle name="T_Ke hoach KTXH  nam 2009_PKT thang 11 nam 2008_KH TPCP vung TNB (03-1-2012) 8 2" xfId="39069" xr:uid="{00000000-0005-0000-0000-000098810000}"/>
    <cellStyle name="T_Ke hoach KTXH  nam 2009_PKT thang 11 nam 2008_KH TPCP vung TNB (03-1-2012) 9" xfId="39014" xr:uid="{00000000-0005-0000-0000-000099810000}"/>
    <cellStyle name="T_Ket qua dau thau" xfId="3936" xr:uid="{00000000-0005-0000-0000-00009A810000}"/>
    <cellStyle name="T_Ket qua dau thau 2" xfId="2202" xr:uid="{00000000-0005-0000-0000-00009B810000}"/>
    <cellStyle name="T_Ket qua dau thau 2 2" xfId="759" xr:uid="{00000000-0005-0000-0000-00009C810000}"/>
    <cellStyle name="T_Ket qua dau thau 2 2 2" xfId="10750" xr:uid="{00000000-0005-0000-0000-00009D810000}"/>
    <cellStyle name="T_Ket qua dau thau 2 2 2 2" xfId="12191" xr:uid="{00000000-0005-0000-0000-00009E810000}"/>
    <cellStyle name="T_Ket qua dau thau 2 2 2 2 2" xfId="21368" xr:uid="{00000000-0005-0000-0000-00009F810000}"/>
    <cellStyle name="T_Ket qua dau thau 2 2 2 2 2 2" xfId="39075" xr:uid="{00000000-0005-0000-0000-0000A0810000}"/>
    <cellStyle name="T_Ket qua dau thau 2 2 2 2 3" xfId="39074" xr:uid="{00000000-0005-0000-0000-0000A1810000}"/>
    <cellStyle name="T_Ket qua dau thau 2 2 2 3" xfId="12192" xr:uid="{00000000-0005-0000-0000-0000A2810000}"/>
    <cellStyle name="T_Ket qua dau thau 2 2 2 3 2" xfId="21369" xr:uid="{00000000-0005-0000-0000-0000A3810000}"/>
    <cellStyle name="T_Ket qua dau thau 2 2 2 3 2 2" xfId="39077" xr:uid="{00000000-0005-0000-0000-0000A4810000}"/>
    <cellStyle name="T_Ket qua dau thau 2 2 2 3 3" xfId="39076" xr:uid="{00000000-0005-0000-0000-0000A5810000}"/>
    <cellStyle name="T_Ket qua dau thau 2 2 2 4" xfId="19968" xr:uid="{00000000-0005-0000-0000-0000A6810000}"/>
    <cellStyle name="T_Ket qua dau thau 2 2 2 4 2" xfId="39078" xr:uid="{00000000-0005-0000-0000-0000A7810000}"/>
    <cellStyle name="T_Ket qua dau thau 2 2 2 5" xfId="39073" xr:uid="{00000000-0005-0000-0000-0000A8810000}"/>
    <cellStyle name="T_Ket qua dau thau 2 2 3" xfId="10752" xr:uid="{00000000-0005-0000-0000-0000A9810000}"/>
    <cellStyle name="T_Ket qua dau thau 2 2 3 2" xfId="19970" xr:uid="{00000000-0005-0000-0000-0000AA810000}"/>
    <cellStyle name="T_Ket qua dau thau 2 2 3 2 2" xfId="39080" xr:uid="{00000000-0005-0000-0000-0000AB810000}"/>
    <cellStyle name="T_Ket qua dau thau 2 2 3 3" xfId="39079" xr:uid="{00000000-0005-0000-0000-0000AC810000}"/>
    <cellStyle name="T_Ket qua dau thau 2 2 4" xfId="12193" xr:uid="{00000000-0005-0000-0000-0000AD810000}"/>
    <cellStyle name="T_Ket qua dau thau 2 2 4 2" xfId="21370" xr:uid="{00000000-0005-0000-0000-0000AE810000}"/>
    <cellStyle name="T_Ket qua dau thau 2 2 4 2 2" xfId="39082" xr:uid="{00000000-0005-0000-0000-0000AF810000}"/>
    <cellStyle name="T_Ket qua dau thau 2 2 4 3" xfId="39081" xr:uid="{00000000-0005-0000-0000-0000B0810000}"/>
    <cellStyle name="T_Ket qua dau thau 2 2 5" xfId="15459" xr:uid="{00000000-0005-0000-0000-0000B1810000}"/>
    <cellStyle name="T_Ket qua dau thau 2 2 5 2" xfId="39083" xr:uid="{00000000-0005-0000-0000-0000B2810000}"/>
    <cellStyle name="T_Ket qua dau thau 2 2 6" xfId="39072" xr:uid="{00000000-0005-0000-0000-0000B3810000}"/>
    <cellStyle name="T_Ket qua dau thau 2 3" xfId="7782" xr:uid="{00000000-0005-0000-0000-0000B4810000}"/>
    <cellStyle name="T_Ket qua dau thau 2 3 2" xfId="10754" xr:uid="{00000000-0005-0000-0000-0000B5810000}"/>
    <cellStyle name="T_Ket qua dau thau 2 3 2 2" xfId="19972" xr:uid="{00000000-0005-0000-0000-0000B6810000}"/>
    <cellStyle name="T_Ket qua dau thau 2 3 2 2 2" xfId="39086" xr:uid="{00000000-0005-0000-0000-0000B7810000}"/>
    <cellStyle name="T_Ket qua dau thau 2 3 2 3" xfId="39085" xr:uid="{00000000-0005-0000-0000-0000B8810000}"/>
    <cellStyle name="T_Ket qua dau thau 2 3 3" xfId="12194" xr:uid="{00000000-0005-0000-0000-0000B9810000}"/>
    <cellStyle name="T_Ket qua dau thau 2 3 3 2" xfId="21371" xr:uid="{00000000-0005-0000-0000-0000BA810000}"/>
    <cellStyle name="T_Ket qua dau thau 2 3 3 2 2" xfId="39088" xr:uid="{00000000-0005-0000-0000-0000BB810000}"/>
    <cellStyle name="T_Ket qua dau thau 2 3 3 3" xfId="39087" xr:uid="{00000000-0005-0000-0000-0000BC810000}"/>
    <cellStyle name="T_Ket qua dau thau 2 3 4" xfId="18055" xr:uid="{00000000-0005-0000-0000-0000BD810000}"/>
    <cellStyle name="T_Ket qua dau thau 2 3 4 2" xfId="39089" xr:uid="{00000000-0005-0000-0000-0000BE810000}"/>
    <cellStyle name="T_Ket qua dau thau 2 3 5" xfId="39084" xr:uid="{00000000-0005-0000-0000-0000BF810000}"/>
    <cellStyle name="T_Ket qua dau thau 2 4" xfId="7786" xr:uid="{00000000-0005-0000-0000-0000C0810000}"/>
    <cellStyle name="T_Ket qua dau thau 2 4 2" xfId="12195" xr:uid="{00000000-0005-0000-0000-0000C1810000}"/>
    <cellStyle name="T_Ket qua dau thau 2 4 2 2" xfId="21372" xr:uid="{00000000-0005-0000-0000-0000C2810000}"/>
    <cellStyle name="T_Ket qua dau thau 2 4 2 2 2" xfId="39092" xr:uid="{00000000-0005-0000-0000-0000C3810000}"/>
    <cellStyle name="T_Ket qua dau thau 2 4 2 3" xfId="39091" xr:uid="{00000000-0005-0000-0000-0000C4810000}"/>
    <cellStyle name="T_Ket qua dau thau 2 4 3" xfId="18058" xr:uid="{00000000-0005-0000-0000-0000C5810000}"/>
    <cellStyle name="T_Ket qua dau thau 2 4 3 2" xfId="39093" xr:uid="{00000000-0005-0000-0000-0000C6810000}"/>
    <cellStyle name="T_Ket qua dau thau 2 4 4" xfId="39090" xr:uid="{00000000-0005-0000-0000-0000C7810000}"/>
    <cellStyle name="T_Ket qua dau thau 2 5" xfId="10756" xr:uid="{00000000-0005-0000-0000-0000C8810000}"/>
    <cellStyle name="T_Ket qua dau thau 2 5 2" xfId="19974" xr:uid="{00000000-0005-0000-0000-0000C9810000}"/>
    <cellStyle name="T_Ket qua dau thau 2 5 2 2" xfId="39095" xr:uid="{00000000-0005-0000-0000-0000CA810000}"/>
    <cellStyle name="T_Ket qua dau thau 2 5 3" xfId="39094" xr:uid="{00000000-0005-0000-0000-0000CB810000}"/>
    <cellStyle name="T_Ket qua dau thau 2 6" xfId="12197" xr:uid="{00000000-0005-0000-0000-0000CC810000}"/>
    <cellStyle name="T_Ket qua dau thau 2 6 2" xfId="21373" xr:uid="{00000000-0005-0000-0000-0000CD810000}"/>
    <cellStyle name="T_Ket qua dau thau 2 6 2 2" xfId="39097" xr:uid="{00000000-0005-0000-0000-0000CE810000}"/>
    <cellStyle name="T_Ket qua dau thau 2 6 3" xfId="39096" xr:uid="{00000000-0005-0000-0000-0000CF810000}"/>
    <cellStyle name="T_Ket qua dau thau 2 7" xfId="15977" xr:uid="{00000000-0005-0000-0000-0000D0810000}"/>
    <cellStyle name="T_Ket qua dau thau 2 7 2" xfId="39098" xr:uid="{00000000-0005-0000-0000-0000D1810000}"/>
    <cellStyle name="T_Ket qua dau thau 2 8" xfId="39071" xr:uid="{00000000-0005-0000-0000-0000D2810000}"/>
    <cellStyle name="T_Ket qua dau thau 3" xfId="10759" xr:uid="{00000000-0005-0000-0000-0000D3810000}"/>
    <cellStyle name="T_Ket qua dau thau 3 2" xfId="10761" xr:uid="{00000000-0005-0000-0000-0000D4810000}"/>
    <cellStyle name="T_Ket qua dau thau 3 2 2" xfId="12198" xr:uid="{00000000-0005-0000-0000-0000D5810000}"/>
    <cellStyle name="T_Ket qua dau thau 3 2 2 2" xfId="21374" xr:uid="{00000000-0005-0000-0000-0000D6810000}"/>
    <cellStyle name="T_Ket qua dau thau 3 2 2 2 2" xfId="39102" xr:uid="{00000000-0005-0000-0000-0000D7810000}"/>
    <cellStyle name="T_Ket qua dau thau 3 2 2 3" xfId="39101" xr:uid="{00000000-0005-0000-0000-0000D8810000}"/>
    <cellStyle name="T_Ket qua dau thau 3 2 3" xfId="12199" xr:uid="{00000000-0005-0000-0000-0000D9810000}"/>
    <cellStyle name="T_Ket qua dau thau 3 2 3 2" xfId="21375" xr:uid="{00000000-0005-0000-0000-0000DA810000}"/>
    <cellStyle name="T_Ket qua dau thau 3 2 3 2 2" xfId="39104" xr:uid="{00000000-0005-0000-0000-0000DB810000}"/>
    <cellStyle name="T_Ket qua dau thau 3 2 3 3" xfId="39103" xr:uid="{00000000-0005-0000-0000-0000DC810000}"/>
    <cellStyle name="T_Ket qua dau thau 3 2 4" xfId="19979" xr:uid="{00000000-0005-0000-0000-0000DD810000}"/>
    <cellStyle name="T_Ket qua dau thau 3 2 4 2" xfId="39105" xr:uid="{00000000-0005-0000-0000-0000DE810000}"/>
    <cellStyle name="T_Ket qua dau thau 3 2 5" xfId="39100" xr:uid="{00000000-0005-0000-0000-0000DF810000}"/>
    <cellStyle name="T_Ket qua dau thau 3 3" xfId="10763" xr:uid="{00000000-0005-0000-0000-0000E0810000}"/>
    <cellStyle name="T_Ket qua dau thau 3 3 2" xfId="19981" xr:uid="{00000000-0005-0000-0000-0000E1810000}"/>
    <cellStyle name="T_Ket qua dau thau 3 3 2 2" xfId="39107" xr:uid="{00000000-0005-0000-0000-0000E2810000}"/>
    <cellStyle name="T_Ket qua dau thau 3 3 3" xfId="39106" xr:uid="{00000000-0005-0000-0000-0000E3810000}"/>
    <cellStyle name="T_Ket qua dau thau 3 4" xfId="4137" xr:uid="{00000000-0005-0000-0000-0000E4810000}"/>
    <cellStyle name="T_Ket qua dau thau 3 4 2" xfId="16665" xr:uid="{00000000-0005-0000-0000-0000E5810000}"/>
    <cellStyle name="T_Ket qua dau thau 3 4 2 2" xfId="39109" xr:uid="{00000000-0005-0000-0000-0000E6810000}"/>
    <cellStyle name="T_Ket qua dau thau 3 4 3" xfId="39108" xr:uid="{00000000-0005-0000-0000-0000E7810000}"/>
    <cellStyle name="T_Ket qua dau thau 3 5" xfId="19977" xr:uid="{00000000-0005-0000-0000-0000E8810000}"/>
    <cellStyle name="T_Ket qua dau thau 3 5 2" xfId="39110" xr:uid="{00000000-0005-0000-0000-0000E9810000}"/>
    <cellStyle name="T_Ket qua dau thau 3 6" xfId="39099" xr:uid="{00000000-0005-0000-0000-0000EA810000}"/>
    <cellStyle name="T_Ket qua dau thau 4" xfId="10094" xr:uid="{00000000-0005-0000-0000-0000EB810000}"/>
    <cellStyle name="T_Ket qua dau thau 4 2" xfId="10765" xr:uid="{00000000-0005-0000-0000-0000EC810000}"/>
    <cellStyle name="T_Ket qua dau thau 4 2 2" xfId="19983" xr:uid="{00000000-0005-0000-0000-0000ED810000}"/>
    <cellStyle name="T_Ket qua dau thau 4 2 2 2" xfId="39113" xr:uid="{00000000-0005-0000-0000-0000EE810000}"/>
    <cellStyle name="T_Ket qua dau thau 4 2 3" xfId="39112" xr:uid="{00000000-0005-0000-0000-0000EF810000}"/>
    <cellStyle name="T_Ket qua dau thau 4 3" xfId="12200" xr:uid="{00000000-0005-0000-0000-0000F0810000}"/>
    <cellStyle name="T_Ket qua dau thau 4 3 2" xfId="21376" xr:uid="{00000000-0005-0000-0000-0000F1810000}"/>
    <cellStyle name="T_Ket qua dau thau 4 3 2 2" xfId="39115" xr:uid="{00000000-0005-0000-0000-0000F2810000}"/>
    <cellStyle name="T_Ket qua dau thau 4 3 3" xfId="39114" xr:uid="{00000000-0005-0000-0000-0000F3810000}"/>
    <cellStyle name="T_Ket qua dau thau 4 4" xfId="19359" xr:uid="{00000000-0005-0000-0000-0000F4810000}"/>
    <cellStyle name="T_Ket qua dau thau 4 4 2" xfId="39116" xr:uid="{00000000-0005-0000-0000-0000F5810000}"/>
    <cellStyle name="T_Ket qua dau thau 4 5" xfId="39111" xr:uid="{00000000-0005-0000-0000-0000F6810000}"/>
    <cellStyle name="T_Ket qua dau thau 5" xfId="10097" xr:uid="{00000000-0005-0000-0000-0000F7810000}"/>
    <cellStyle name="T_Ket qua dau thau 5 2" xfId="12202" xr:uid="{00000000-0005-0000-0000-0000F8810000}"/>
    <cellStyle name="T_Ket qua dau thau 5 2 2" xfId="21378" xr:uid="{00000000-0005-0000-0000-0000F9810000}"/>
    <cellStyle name="T_Ket qua dau thau 5 2 2 2" xfId="39119" xr:uid="{00000000-0005-0000-0000-0000FA810000}"/>
    <cellStyle name="T_Ket qua dau thau 5 2 3" xfId="39118" xr:uid="{00000000-0005-0000-0000-0000FB810000}"/>
    <cellStyle name="T_Ket qua dau thau 5 3" xfId="19362" xr:uid="{00000000-0005-0000-0000-0000FC810000}"/>
    <cellStyle name="T_Ket qua dau thau 5 3 2" xfId="39120" xr:uid="{00000000-0005-0000-0000-0000FD810000}"/>
    <cellStyle name="T_Ket qua dau thau 5 4" xfId="39117" xr:uid="{00000000-0005-0000-0000-0000FE810000}"/>
    <cellStyle name="T_Ket qua dau thau 6" xfId="10767" xr:uid="{00000000-0005-0000-0000-0000FF810000}"/>
    <cellStyle name="T_Ket qua dau thau 6 2" xfId="19985" xr:uid="{00000000-0005-0000-0000-000000820000}"/>
    <cellStyle name="T_Ket qua dau thau 6 2 2" xfId="39122" xr:uid="{00000000-0005-0000-0000-000001820000}"/>
    <cellStyle name="T_Ket qua dau thau 6 3" xfId="39121" xr:uid="{00000000-0005-0000-0000-000002820000}"/>
    <cellStyle name="T_Ket qua dau thau 7" xfId="12203" xr:uid="{00000000-0005-0000-0000-000003820000}"/>
    <cellStyle name="T_Ket qua dau thau 7 2" xfId="21379" xr:uid="{00000000-0005-0000-0000-000004820000}"/>
    <cellStyle name="T_Ket qua dau thau 7 2 2" xfId="39124" xr:uid="{00000000-0005-0000-0000-000005820000}"/>
    <cellStyle name="T_Ket qua dau thau 7 3" xfId="39123" xr:uid="{00000000-0005-0000-0000-000006820000}"/>
    <cellStyle name="T_Ket qua dau thau 8" xfId="16569" xr:uid="{00000000-0005-0000-0000-000007820000}"/>
    <cellStyle name="T_Ket qua dau thau 8 2" xfId="39125" xr:uid="{00000000-0005-0000-0000-000008820000}"/>
    <cellStyle name="T_Ket qua dau thau 9" xfId="39070" xr:uid="{00000000-0005-0000-0000-000009820000}"/>
    <cellStyle name="T_Ket qua dau thau_!1 1 bao cao giao KH ve HTCMT vung TNB   12-12-2011" xfId="9012" xr:uid="{00000000-0005-0000-0000-00000A820000}"/>
    <cellStyle name="T_Ket qua dau thau_!1 1 bao cao giao KH ve HTCMT vung TNB   12-12-2011 2" xfId="12204" xr:uid="{00000000-0005-0000-0000-00000B820000}"/>
    <cellStyle name="T_Ket qua dau thau_!1 1 bao cao giao KH ve HTCMT vung TNB   12-12-2011 2 2" xfId="11393" xr:uid="{00000000-0005-0000-0000-00000C820000}"/>
    <cellStyle name="T_Ket qua dau thau_!1 1 bao cao giao KH ve HTCMT vung TNB   12-12-2011 2 2 2" xfId="12205" xr:uid="{00000000-0005-0000-0000-00000D820000}"/>
    <cellStyle name="T_Ket qua dau thau_!1 1 bao cao giao KH ve HTCMT vung TNB   12-12-2011 2 2 2 2" xfId="12206" xr:uid="{00000000-0005-0000-0000-00000E820000}"/>
    <cellStyle name="T_Ket qua dau thau_!1 1 bao cao giao KH ve HTCMT vung TNB   12-12-2011 2 2 2 2 2" xfId="21382" xr:uid="{00000000-0005-0000-0000-00000F820000}"/>
    <cellStyle name="T_Ket qua dau thau_!1 1 bao cao giao KH ve HTCMT vung TNB   12-12-2011 2 2 2 2 2 2" xfId="39131" xr:uid="{00000000-0005-0000-0000-000010820000}"/>
    <cellStyle name="T_Ket qua dau thau_!1 1 bao cao giao KH ve HTCMT vung TNB   12-12-2011 2 2 2 2 3" xfId="39130" xr:uid="{00000000-0005-0000-0000-000011820000}"/>
    <cellStyle name="T_Ket qua dau thau_!1 1 bao cao giao KH ve HTCMT vung TNB   12-12-2011 2 2 2 3" xfId="12207" xr:uid="{00000000-0005-0000-0000-000012820000}"/>
    <cellStyle name="T_Ket qua dau thau_!1 1 bao cao giao KH ve HTCMT vung TNB   12-12-2011 2 2 2 3 2" xfId="21383" xr:uid="{00000000-0005-0000-0000-000013820000}"/>
    <cellStyle name="T_Ket qua dau thau_!1 1 bao cao giao KH ve HTCMT vung TNB   12-12-2011 2 2 2 3 2 2" xfId="39133" xr:uid="{00000000-0005-0000-0000-000014820000}"/>
    <cellStyle name="T_Ket qua dau thau_!1 1 bao cao giao KH ve HTCMT vung TNB   12-12-2011 2 2 2 3 3" xfId="39132" xr:uid="{00000000-0005-0000-0000-000015820000}"/>
    <cellStyle name="T_Ket qua dau thau_!1 1 bao cao giao KH ve HTCMT vung TNB   12-12-2011 2 2 2 4" xfId="21381" xr:uid="{00000000-0005-0000-0000-000016820000}"/>
    <cellStyle name="T_Ket qua dau thau_!1 1 bao cao giao KH ve HTCMT vung TNB   12-12-2011 2 2 2 4 2" xfId="39134" xr:uid="{00000000-0005-0000-0000-000017820000}"/>
    <cellStyle name="T_Ket qua dau thau_!1 1 bao cao giao KH ve HTCMT vung TNB   12-12-2011 2 2 2 5" xfId="39129" xr:uid="{00000000-0005-0000-0000-000018820000}"/>
    <cellStyle name="T_Ket qua dau thau_!1 1 bao cao giao KH ve HTCMT vung TNB   12-12-2011 2 2 3" xfId="768" xr:uid="{00000000-0005-0000-0000-000019820000}"/>
    <cellStyle name="T_Ket qua dau thau_!1 1 bao cao giao KH ve HTCMT vung TNB   12-12-2011 2 2 3 2" xfId="15461" xr:uid="{00000000-0005-0000-0000-00001A820000}"/>
    <cellStyle name="T_Ket qua dau thau_!1 1 bao cao giao KH ve HTCMT vung TNB   12-12-2011 2 2 3 2 2" xfId="39136" xr:uid="{00000000-0005-0000-0000-00001B820000}"/>
    <cellStyle name="T_Ket qua dau thau_!1 1 bao cao giao KH ve HTCMT vung TNB   12-12-2011 2 2 3 3" xfId="39135" xr:uid="{00000000-0005-0000-0000-00001C820000}"/>
    <cellStyle name="T_Ket qua dau thau_!1 1 bao cao giao KH ve HTCMT vung TNB   12-12-2011 2 2 4" xfId="12208" xr:uid="{00000000-0005-0000-0000-00001D820000}"/>
    <cellStyle name="T_Ket qua dau thau_!1 1 bao cao giao KH ve HTCMT vung TNB   12-12-2011 2 2 4 2" xfId="21384" xr:uid="{00000000-0005-0000-0000-00001E820000}"/>
    <cellStyle name="T_Ket qua dau thau_!1 1 bao cao giao KH ve HTCMT vung TNB   12-12-2011 2 2 4 2 2" xfId="39138" xr:uid="{00000000-0005-0000-0000-00001F820000}"/>
    <cellStyle name="T_Ket qua dau thau_!1 1 bao cao giao KH ve HTCMT vung TNB   12-12-2011 2 2 4 3" xfId="39137" xr:uid="{00000000-0005-0000-0000-000020820000}"/>
    <cellStyle name="T_Ket qua dau thau_!1 1 bao cao giao KH ve HTCMT vung TNB   12-12-2011 2 2 5" xfId="20590" xr:uid="{00000000-0005-0000-0000-000021820000}"/>
    <cellStyle name="T_Ket qua dau thau_!1 1 bao cao giao KH ve HTCMT vung TNB   12-12-2011 2 2 5 2" xfId="39139" xr:uid="{00000000-0005-0000-0000-000022820000}"/>
    <cellStyle name="T_Ket qua dau thau_!1 1 bao cao giao KH ve HTCMT vung TNB   12-12-2011 2 2 6" xfId="39128" xr:uid="{00000000-0005-0000-0000-000023820000}"/>
    <cellStyle name="T_Ket qua dau thau_!1 1 bao cao giao KH ve HTCMT vung TNB   12-12-2011 2 3" xfId="1071" xr:uid="{00000000-0005-0000-0000-000024820000}"/>
    <cellStyle name="T_Ket qua dau thau_!1 1 bao cao giao KH ve HTCMT vung TNB   12-12-2011 2 3 2" xfId="12209" xr:uid="{00000000-0005-0000-0000-000025820000}"/>
    <cellStyle name="T_Ket qua dau thau_!1 1 bao cao giao KH ve HTCMT vung TNB   12-12-2011 2 3 2 2" xfId="21385" xr:uid="{00000000-0005-0000-0000-000026820000}"/>
    <cellStyle name="T_Ket qua dau thau_!1 1 bao cao giao KH ve HTCMT vung TNB   12-12-2011 2 3 2 2 2" xfId="39142" xr:uid="{00000000-0005-0000-0000-000027820000}"/>
    <cellStyle name="T_Ket qua dau thau_!1 1 bao cao giao KH ve HTCMT vung TNB   12-12-2011 2 3 2 3" xfId="39141" xr:uid="{00000000-0005-0000-0000-000028820000}"/>
    <cellStyle name="T_Ket qua dau thau_!1 1 bao cao giao KH ve HTCMT vung TNB   12-12-2011 2 3 3" xfId="12210" xr:uid="{00000000-0005-0000-0000-000029820000}"/>
    <cellStyle name="T_Ket qua dau thau_!1 1 bao cao giao KH ve HTCMT vung TNB   12-12-2011 2 3 3 2" xfId="21386" xr:uid="{00000000-0005-0000-0000-00002A820000}"/>
    <cellStyle name="T_Ket qua dau thau_!1 1 bao cao giao KH ve HTCMT vung TNB   12-12-2011 2 3 3 2 2" xfId="39144" xr:uid="{00000000-0005-0000-0000-00002B820000}"/>
    <cellStyle name="T_Ket qua dau thau_!1 1 bao cao giao KH ve HTCMT vung TNB   12-12-2011 2 3 3 3" xfId="39143" xr:uid="{00000000-0005-0000-0000-00002C820000}"/>
    <cellStyle name="T_Ket qua dau thau_!1 1 bao cao giao KH ve HTCMT vung TNB   12-12-2011 2 3 4" xfId="15565" xr:uid="{00000000-0005-0000-0000-00002D820000}"/>
    <cellStyle name="T_Ket qua dau thau_!1 1 bao cao giao KH ve HTCMT vung TNB   12-12-2011 2 3 4 2" xfId="39145" xr:uid="{00000000-0005-0000-0000-00002E820000}"/>
    <cellStyle name="T_Ket qua dau thau_!1 1 bao cao giao KH ve HTCMT vung TNB   12-12-2011 2 3 5" xfId="39140" xr:uid="{00000000-0005-0000-0000-00002F820000}"/>
    <cellStyle name="T_Ket qua dau thau_!1 1 bao cao giao KH ve HTCMT vung TNB   12-12-2011 2 4" xfId="12211" xr:uid="{00000000-0005-0000-0000-000030820000}"/>
    <cellStyle name="T_Ket qua dau thau_!1 1 bao cao giao KH ve HTCMT vung TNB   12-12-2011 2 4 2" xfId="4283" xr:uid="{00000000-0005-0000-0000-000031820000}"/>
    <cellStyle name="T_Ket qua dau thau_!1 1 bao cao giao KH ve HTCMT vung TNB   12-12-2011 2 4 2 2" xfId="16714" xr:uid="{00000000-0005-0000-0000-000032820000}"/>
    <cellStyle name="T_Ket qua dau thau_!1 1 bao cao giao KH ve HTCMT vung TNB   12-12-2011 2 4 2 2 2" xfId="39148" xr:uid="{00000000-0005-0000-0000-000033820000}"/>
    <cellStyle name="T_Ket qua dau thau_!1 1 bao cao giao KH ve HTCMT vung TNB   12-12-2011 2 4 2 3" xfId="39147" xr:uid="{00000000-0005-0000-0000-000034820000}"/>
    <cellStyle name="T_Ket qua dau thau_!1 1 bao cao giao KH ve HTCMT vung TNB   12-12-2011 2 4 3" xfId="21387" xr:uid="{00000000-0005-0000-0000-000035820000}"/>
    <cellStyle name="T_Ket qua dau thau_!1 1 bao cao giao KH ve HTCMT vung TNB   12-12-2011 2 4 3 2" xfId="39149" xr:uid="{00000000-0005-0000-0000-000036820000}"/>
    <cellStyle name="T_Ket qua dau thau_!1 1 bao cao giao KH ve HTCMT vung TNB   12-12-2011 2 4 4" xfId="39146" xr:uid="{00000000-0005-0000-0000-000037820000}"/>
    <cellStyle name="T_Ket qua dau thau_!1 1 bao cao giao KH ve HTCMT vung TNB   12-12-2011 2 5" xfId="12212" xr:uid="{00000000-0005-0000-0000-000038820000}"/>
    <cellStyle name="T_Ket qua dau thau_!1 1 bao cao giao KH ve HTCMT vung TNB   12-12-2011 2 5 2" xfId="21388" xr:uid="{00000000-0005-0000-0000-000039820000}"/>
    <cellStyle name="T_Ket qua dau thau_!1 1 bao cao giao KH ve HTCMT vung TNB   12-12-2011 2 5 2 2" xfId="39151" xr:uid="{00000000-0005-0000-0000-00003A820000}"/>
    <cellStyle name="T_Ket qua dau thau_!1 1 bao cao giao KH ve HTCMT vung TNB   12-12-2011 2 5 3" xfId="39150" xr:uid="{00000000-0005-0000-0000-00003B820000}"/>
    <cellStyle name="T_Ket qua dau thau_!1 1 bao cao giao KH ve HTCMT vung TNB   12-12-2011 2 6" xfId="5688" xr:uid="{00000000-0005-0000-0000-00003C820000}"/>
    <cellStyle name="T_Ket qua dau thau_!1 1 bao cao giao KH ve HTCMT vung TNB   12-12-2011 2 6 2" xfId="17174" xr:uid="{00000000-0005-0000-0000-00003D820000}"/>
    <cellStyle name="T_Ket qua dau thau_!1 1 bao cao giao KH ve HTCMT vung TNB   12-12-2011 2 6 2 2" xfId="39153" xr:uid="{00000000-0005-0000-0000-00003E820000}"/>
    <cellStyle name="T_Ket qua dau thau_!1 1 bao cao giao KH ve HTCMT vung TNB   12-12-2011 2 6 3" xfId="39152" xr:uid="{00000000-0005-0000-0000-00003F820000}"/>
    <cellStyle name="T_Ket qua dau thau_!1 1 bao cao giao KH ve HTCMT vung TNB   12-12-2011 2 7" xfId="21380" xr:uid="{00000000-0005-0000-0000-000040820000}"/>
    <cellStyle name="T_Ket qua dau thau_!1 1 bao cao giao KH ve HTCMT vung TNB   12-12-2011 2 7 2" xfId="39154" xr:uid="{00000000-0005-0000-0000-000041820000}"/>
    <cellStyle name="T_Ket qua dau thau_!1 1 bao cao giao KH ve HTCMT vung TNB   12-12-2011 2 8" xfId="39127" xr:uid="{00000000-0005-0000-0000-000042820000}"/>
    <cellStyle name="T_Ket qua dau thau_!1 1 bao cao giao KH ve HTCMT vung TNB   12-12-2011 3" xfId="12213" xr:uid="{00000000-0005-0000-0000-000043820000}"/>
    <cellStyle name="T_Ket qua dau thau_!1 1 bao cao giao KH ve HTCMT vung TNB   12-12-2011 3 2" xfId="12214" xr:uid="{00000000-0005-0000-0000-000044820000}"/>
    <cellStyle name="T_Ket qua dau thau_!1 1 bao cao giao KH ve HTCMT vung TNB   12-12-2011 3 2 2" xfId="8577" xr:uid="{00000000-0005-0000-0000-000045820000}"/>
    <cellStyle name="T_Ket qua dau thau_!1 1 bao cao giao KH ve HTCMT vung TNB   12-12-2011 3 2 2 2" xfId="18310" xr:uid="{00000000-0005-0000-0000-000046820000}"/>
    <cellStyle name="T_Ket qua dau thau_!1 1 bao cao giao KH ve HTCMT vung TNB   12-12-2011 3 2 2 2 2" xfId="39158" xr:uid="{00000000-0005-0000-0000-000047820000}"/>
    <cellStyle name="T_Ket qua dau thau_!1 1 bao cao giao KH ve HTCMT vung TNB   12-12-2011 3 2 2 3" xfId="39157" xr:uid="{00000000-0005-0000-0000-000048820000}"/>
    <cellStyle name="T_Ket qua dau thau_!1 1 bao cao giao KH ve HTCMT vung TNB   12-12-2011 3 2 3" xfId="12215" xr:uid="{00000000-0005-0000-0000-000049820000}"/>
    <cellStyle name="T_Ket qua dau thau_!1 1 bao cao giao KH ve HTCMT vung TNB   12-12-2011 3 2 3 2" xfId="21391" xr:uid="{00000000-0005-0000-0000-00004A820000}"/>
    <cellStyle name="T_Ket qua dau thau_!1 1 bao cao giao KH ve HTCMT vung TNB   12-12-2011 3 2 3 2 2" xfId="39160" xr:uid="{00000000-0005-0000-0000-00004B820000}"/>
    <cellStyle name="T_Ket qua dau thau_!1 1 bao cao giao KH ve HTCMT vung TNB   12-12-2011 3 2 3 3" xfId="39159" xr:uid="{00000000-0005-0000-0000-00004C820000}"/>
    <cellStyle name="T_Ket qua dau thau_!1 1 bao cao giao KH ve HTCMT vung TNB   12-12-2011 3 2 4" xfId="21390" xr:uid="{00000000-0005-0000-0000-00004D820000}"/>
    <cellStyle name="T_Ket qua dau thau_!1 1 bao cao giao KH ve HTCMT vung TNB   12-12-2011 3 2 4 2" xfId="39161" xr:uid="{00000000-0005-0000-0000-00004E820000}"/>
    <cellStyle name="T_Ket qua dau thau_!1 1 bao cao giao KH ve HTCMT vung TNB   12-12-2011 3 2 5" xfId="39156" xr:uid="{00000000-0005-0000-0000-00004F820000}"/>
    <cellStyle name="T_Ket qua dau thau_!1 1 bao cao giao KH ve HTCMT vung TNB   12-12-2011 3 3" xfId="12217" xr:uid="{00000000-0005-0000-0000-000050820000}"/>
    <cellStyle name="T_Ket qua dau thau_!1 1 bao cao giao KH ve HTCMT vung TNB   12-12-2011 3 3 2" xfId="21393" xr:uid="{00000000-0005-0000-0000-000051820000}"/>
    <cellStyle name="T_Ket qua dau thau_!1 1 bao cao giao KH ve HTCMT vung TNB   12-12-2011 3 3 2 2" xfId="39163" xr:uid="{00000000-0005-0000-0000-000052820000}"/>
    <cellStyle name="T_Ket qua dau thau_!1 1 bao cao giao KH ve HTCMT vung TNB   12-12-2011 3 3 3" xfId="39162" xr:uid="{00000000-0005-0000-0000-000053820000}"/>
    <cellStyle name="T_Ket qua dau thau_!1 1 bao cao giao KH ve HTCMT vung TNB   12-12-2011 3 4" xfId="12218" xr:uid="{00000000-0005-0000-0000-000054820000}"/>
    <cellStyle name="T_Ket qua dau thau_!1 1 bao cao giao KH ve HTCMT vung TNB   12-12-2011 3 4 2" xfId="21394" xr:uid="{00000000-0005-0000-0000-000055820000}"/>
    <cellStyle name="T_Ket qua dau thau_!1 1 bao cao giao KH ve HTCMT vung TNB   12-12-2011 3 4 2 2" xfId="39165" xr:uid="{00000000-0005-0000-0000-000056820000}"/>
    <cellStyle name="T_Ket qua dau thau_!1 1 bao cao giao KH ve HTCMT vung TNB   12-12-2011 3 4 3" xfId="39164" xr:uid="{00000000-0005-0000-0000-000057820000}"/>
    <cellStyle name="T_Ket qua dau thau_!1 1 bao cao giao KH ve HTCMT vung TNB   12-12-2011 3 5" xfId="21389" xr:uid="{00000000-0005-0000-0000-000058820000}"/>
    <cellStyle name="T_Ket qua dau thau_!1 1 bao cao giao KH ve HTCMT vung TNB   12-12-2011 3 5 2" xfId="39166" xr:uid="{00000000-0005-0000-0000-000059820000}"/>
    <cellStyle name="T_Ket qua dau thau_!1 1 bao cao giao KH ve HTCMT vung TNB   12-12-2011 3 6" xfId="39155" xr:uid="{00000000-0005-0000-0000-00005A820000}"/>
    <cellStyle name="T_Ket qua dau thau_!1 1 bao cao giao KH ve HTCMT vung TNB   12-12-2011 4" xfId="12219" xr:uid="{00000000-0005-0000-0000-00005B820000}"/>
    <cellStyle name="T_Ket qua dau thau_!1 1 bao cao giao KH ve HTCMT vung TNB   12-12-2011 4 2" xfId="12220" xr:uid="{00000000-0005-0000-0000-00005C820000}"/>
    <cellStyle name="T_Ket qua dau thau_!1 1 bao cao giao KH ve HTCMT vung TNB   12-12-2011 4 2 2" xfId="21396" xr:uid="{00000000-0005-0000-0000-00005D820000}"/>
    <cellStyle name="T_Ket qua dau thau_!1 1 bao cao giao KH ve HTCMT vung TNB   12-12-2011 4 2 2 2" xfId="39169" xr:uid="{00000000-0005-0000-0000-00005E820000}"/>
    <cellStyle name="T_Ket qua dau thau_!1 1 bao cao giao KH ve HTCMT vung TNB   12-12-2011 4 2 3" xfId="39168" xr:uid="{00000000-0005-0000-0000-00005F820000}"/>
    <cellStyle name="T_Ket qua dau thau_!1 1 bao cao giao KH ve HTCMT vung TNB   12-12-2011 4 3" xfId="4658" xr:uid="{00000000-0005-0000-0000-000060820000}"/>
    <cellStyle name="T_Ket qua dau thau_!1 1 bao cao giao KH ve HTCMT vung TNB   12-12-2011 4 3 2" xfId="16812" xr:uid="{00000000-0005-0000-0000-000061820000}"/>
    <cellStyle name="T_Ket qua dau thau_!1 1 bao cao giao KH ve HTCMT vung TNB   12-12-2011 4 3 2 2" xfId="39171" xr:uid="{00000000-0005-0000-0000-000062820000}"/>
    <cellStyle name="T_Ket qua dau thau_!1 1 bao cao giao KH ve HTCMT vung TNB   12-12-2011 4 3 3" xfId="39170" xr:uid="{00000000-0005-0000-0000-000063820000}"/>
    <cellStyle name="T_Ket qua dau thau_!1 1 bao cao giao KH ve HTCMT vung TNB   12-12-2011 4 4" xfId="21395" xr:uid="{00000000-0005-0000-0000-000064820000}"/>
    <cellStyle name="T_Ket qua dau thau_!1 1 bao cao giao KH ve HTCMT vung TNB   12-12-2011 4 4 2" xfId="39172" xr:uid="{00000000-0005-0000-0000-000065820000}"/>
    <cellStyle name="T_Ket qua dau thau_!1 1 bao cao giao KH ve HTCMT vung TNB   12-12-2011 4 5" xfId="39167" xr:uid="{00000000-0005-0000-0000-000066820000}"/>
    <cellStyle name="T_Ket qua dau thau_!1 1 bao cao giao KH ve HTCMT vung TNB   12-12-2011 5" xfId="12222" xr:uid="{00000000-0005-0000-0000-000067820000}"/>
    <cellStyle name="T_Ket qua dau thau_!1 1 bao cao giao KH ve HTCMT vung TNB   12-12-2011 5 2" xfId="12223" xr:uid="{00000000-0005-0000-0000-000068820000}"/>
    <cellStyle name="T_Ket qua dau thau_!1 1 bao cao giao KH ve HTCMT vung TNB   12-12-2011 5 2 2" xfId="21398" xr:uid="{00000000-0005-0000-0000-000069820000}"/>
    <cellStyle name="T_Ket qua dau thau_!1 1 bao cao giao KH ve HTCMT vung TNB   12-12-2011 5 2 2 2" xfId="39175" xr:uid="{00000000-0005-0000-0000-00006A820000}"/>
    <cellStyle name="T_Ket qua dau thau_!1 1 bao cao giao KH ve HTCMT vung TNB   12-12-2011 5 2 3" xfId="39174" xr:uid="{00000000-0005-0000-0000-00006B820000}"/>
    <cellStyle name="T_Ket qua dau thau_!1 1 bao cao giao KH ve HTCMT vung TNB   12-12-2011 5 3" xfId="21397" xr:uid="{00000000-0005-0000-0000-00006C820000}"/>
    <cellStyle name="T_Ket qua dau thau_!1 1 bao cao giao KH ve HTCMT vung TNB   12-12-2011 5 3 2" xfId="39176" xr:uid="{00000000-0005-0000-0000-00006D820000}"/>
    <cellStyle name="T_Ket qua dau thau_!1 1 bao cao giao KH ve HTCMT vung TNB   12-12-2011 5 4" xfId="39173" xr:uid="{00000000-0005-0000-0000-00006E820000}"/>
    <cellStyle name="T_Ket qua dau thau_!1 1 bao cao giao KH ve HTCMT vung TNB   12-12-2011 6" xfId="7476" xr:uid="{00000000-0005-0000-0000-00006F820000}"/>
    <cellStyle name="T_Ket qua dau thau_!1 1 bao cao giao KH ve HTCMT vung TNB   12-12-2011 6 2" xfId="17937" xr:uid="{00000000-0005-0000-0000-000070820000}"/>
    <cellStyle name="T_Ket qua dau thau_!1 1 bao cao giao KH ve HTCMT vung TNB   12-12-2011 6 2 2" xfId="39178" xr:uid="{00000000-0005-0000-0000-000071820000}"/>
    <cellStyle name="T_Ket qua dau thau_!1 1 bao cao giao KH ve HTCMT vung TNB   12-12-2011 6 3" xfId="39177" xr:uid="{00000000-0005-0000-0000-000072820000}"/>
    <cellStyle name="T_Ket qua dau thau_!1 1 bao cao giao KH ve HTCMT vung TNB   12-12-2011 7" xfId="7479" xr:uid="{00000000-0005-0000-0000-000073820000}"/>
    <cellStyle name="T_Ket qua dau thau_!1 1 bao cao giao KH ve HTCMT vung TNB   12-12-2011 7 2" xfId="17938" xr:uid="{00000000-0005-0000-0000-000074820000}"/>
    <cellStyle name="T_Ket qua dau thau_!1 1 bao cao giao KH ve HTCMT vung TNB   12-12-2011 7 2 2" xfId="39180" xr:uid="{00000000-0005-0000-0000-000075820000}"/>
    <cellStyle name="T_Ket qua dau thau_!1 1 bao cao giao KH ve HTCMT vung TNB   12-12-2011 7 3" xfId="39179" xr:uid="{00000000-0005-0000-0000-000076820000}"/>
    <cellStyle name="T_Ket qua dau thau_!1 1 bao cao giao KH ve HTCMT vung TNB   12-12-2011 8" xfId="18458" xr:uid="{00000000-0005-0000-0000-000077820000}"/>
    <cellStyle name="T_Ket qua dau thau_!1 1 bao cao giao KH ve HTCMT vung TNB   12-12-2011 8 2" xfId="39181" xr:uid="{00000000-0005-0000-0000-000078820000}"/>
    <cellStyle name="T_Ket qua dau thau_!1 1 bao cao giao KH ve HTCMT vung TNB   12-12-2011 9" xfId="39126" xr:uid="{00000000-0005-0000-0000-000079820000}"/>
    <cellStyle name="T_Ket qua dau thau_KH TPCP vung TNB (03-1-2012)" xfId="12226" xr:uid="{00000000-0005-0000-0000-00007A820000}"/>
    <cellStyle name="T_Ket qua dau thau_KH TPCP vung TNB (03-1-2012) 2" xfId="12227" xr:uid="{00000000-0005-0000-0000-00007B820000}"/>
    <cellStyle name="T_Ket qua dau thau_KH TPCP vung TNB (03-1-2012) 2 2" xfId="3254" xr:uid="{00000000-0005-0000-0000-00007C820000}"/>
    <cellStyle name="T_Ket qua dau thau_KH TPCP vung TNB (03-1-2012) 2 2 2" xfId="7978" xr:uid="{00000000-0005-0000-0000-00007D820000}"/>
    <cellStyle name="T_Ket qua dau thau_KH TPCP vung TNB (03-1-2012) 2 2 2 2" xfId="12228" xr:uid="{00000000-0005-0000-0000-00007E820000}"/>
    <cellStyle name="T_Ket qua dau thau_KH TPCP vung TNB (03-1-2012) 2 2 2 2 2" xfId="21401" xr:uid="{00000000-0005-0000-0000-00007F820000}"/>
    <cellStyle name="T_Ket qua dau thau_KH TPCP vung TNB (03-1-2012) 2 2 2 2 2 2" xfId="39187" xr:uid="{00000000-0005-0000-0000-000080820000}"/>
    <cellStyle name="T_Ket qua dau thau_KH TPCP vung TNB (03-1-2012) 2 2 2 2 3" xfId="39186" xr:uid="{00000000-0005-0000-0000-000081820000}"/>
    <cellStyle name="T_Ket qua dau thau_KH TPCP vung TNB (03-1-2012) 2 2 2 3" xfId="12229" xr:uid="{00000000-0005-0000-0000-000082820000}"/>
    <cellStyle name="T_Ket qua dau thau_KH TPCP vung TNB (03-1-2012) 2 2 2 3 2" xfId="21402" xr:uid="{00000000-0005-0000-0000-000083820000}"/>
    <cellStyle name="T_Ket qua dau thau_KH TPCP vung TNB (03-1-2012) 2 2 2 3 2 2" xfId="39189" xr:uid="{00000000-0005-0000-0000-000084820000}"/>
    <cellStyle name="T_Ket qua dau thau_KH TPCP vung TNB (03-1-2012) 2 2 2 3 3" xfId="39188" xr:uid="{00000000-0005-0000-0000-000085820000}"/>
    <cellStyle name="T_Ket qua dau thau_KH TPCP vung TNB (03-1-2012) 2 2 2 4" xfId="18118" xr:uid="{00000000-0005-0000-0000-000086820000}"/>
    <cellStyle name="T_Ket qua dau thau_KH TPCP vung TNB (03-1-2012) 2 2 2 4 2" xfId="39190" xr:uid="{00000000-0005-0000-0000-000087820000}"/>
    <cellStyle name="T_Ket qua dau thau_KH TPCP vung TNB (03-1-2012) 2 2 2 5" xfId="39185" xr:uid="{00000000-0005-0000-0000-000088820000}"/>
    <cellStyle name="T_Ket qua dau thau_KH TPCP vung TNB (03-1-2012) 2 2 3" xfId="12230" xr:uid="{00000000-0005-0000-0000-000089820000}"/>
    <cellStyle name="T_Ket qua dau thau_KH TPCP vung TNB (03-1-2012) 2 2 3 2" xfId="21403" xr:uid="{00000000-0005-0000-0000-00008A820000}"/>
    <cellStyle name="T_Ket qua dau thau_KH TPCP vung TNB (03-1-2012) 2 2 3 2 2" xfId="39192" xr:uid="{00000000-0005-0000-0000-00008B820000}"/>
    <cellStyle name="T_Ket qua dau thau_KH TPCP vung TNB (03-1-2012) 2 2 3 3" xfId="39191" xr:uid="{00000000-0005-0000-0000-00008C820000}"/>
    <cellStyle name="T_Ket qua dau thau_KH TPCP vung TNB (03-1-2012) 2 2 4" xfId="12232" xr:uid="{00000000-0005-0000-0000-00008D820000}"/>
    <cellStyle name="T_Ket qua dau thau_KH TPCP vung TNB (03-1-2012) 2 2 4 2" xfId="21404" xr:uid="{00000000-0005-0000-0000-00008E820000}"/>
    <cellStyle name="T_Ket qua dau thau_KH TPCP vung TNB (03-1-2012) 2 2 4 2 2" xfId="39194" xr:uid="{00000000-0005-0000-0000-00008F820000}"/>
    <cellStyle name="T_Ket qua dau thau_KH TPCP vung TNB (03-1-2012) 2 2 4 3" xfId="39193" xr:uid="{00000000-0005-0000-0000-000090820000}"/>
    <cellStyle name="T_Ket qua dau thau_KH TPCP vung TNB (03-1-2012) 2 2 5" xfId="16338" xr:uid="{00000000-0005-0000-0000-000091820000}"/>
    <cellStyle name="T_Ket qua dau thau_KH TPCP vung TNB (03-1-2012) 2 2 5 2" xfId="39195" xr:uid="{00000000-0005-0000-0000-000092820000}"/>
    <cellStyle name="T_Ket qua dau thau_KH TPCP vung TNB (03-1-2012) 2 2 6" xfId="39184" xr:uid="{00000000-0005-0000-0000-000093820000}"/>
    <cellStyle name="T_Ket qua dau thau_KH TPCP vung TNB (03-1-2012) 2 3" xfId="7980" xr:uid="{00000000-0005-0000-0000-000094820000}"/>
    <cellStyle name="T_Ket qua dau thau_KH TPCP vung TNB (03-1-2012) 2 3 2" xfId="8426" xr:uid="{00000000-0005-0000-0000-000095820000}"/>
    <cellStyle name="T_Ket qua dau thau_KH TPCP vung TNB (03-1-2012) 2 3 2 2" xfId="18269" xr:uid="{00000000-0005-0000-0000-000096820000}"/>
    <cellStyle name="T_Ket qua dau thau_KH TPCP vung TNB (03-1-2012) 2 3 2 2 2" xfId="39198" xr:uid="{00000000-0005-0000-0000-000097820000}"/>
    <cellStyle name="T_Ket qua dau thau_KH TPCP vung TNB (03-1-2012) 2 3 2 3" xfId="39197" xr:uid="{00000000-0005-0000-0000-000098820000}"/>
    <cellStyle name="T_Ket qua dau thau_KH TPCP vung TNB (03-1-2012) 2 3 3" xfId="4299" xr:uid="{00000000-0005-0000-0000-000099820000}"/>
    <cellStyle name="T_Ket qua dau thau_KH TPCP vung TNB (03-1-2012) 2 3 3 2" xfId="16718" xr:uid="{00000000-0005-0000-0000-00009A820000}"/>
    <cellStyle name="T_Ket qua dau thau_KH TPCP vung TNB (03-1-2012) 2 3 3 2 2" xfId="39200" xr:uid="{00000000-0005-0000-0000-00009B820000}"/>
    <cellStyle name="T_Ket qua dau thau_KH TPCP vung TNB (03-1-2012) 2 3 3 3" xfId="39199" xr:uid="{00000000-0005-0000-0000-00009C820000}"/>
    <cellStyle name="T_Ket qua dau thau_KH TPCP vung TNB (03-1-2012) 2 3 4" xfId="18119" xr:uid="{00000000-0005-0000-0000-00009D820000}"/>
    <cellStyle name="T_Ket qua dau thau_KH TPCP vung TNB (03-1-2012) 2 3 4 2" xfId="39201" xr:uid="{00000000-0005-0000-0000-00009E820000}"/>
    <cellStyle name="T_Ket qua dau thau_KH TPCP vung TNB (03-1-2012) 2 3 5" xfId="39196" xr:uid="{00000000-0005-0000-0000-00009F820000}"/>
    <cellStyle name="T_Ket qua dau thau_KH TPCP vung TNB (03-1-2012) 2 4" xfId="12233" xr:uid="{00000000-0005-0000-0000-0000A0820000}"/>
    <cellStyle name="T_Ket qua dau thau_KH TPCP vung TNB (03-1-2012) 2 4 2" xfId="12234" xr:uid="{00000000-0005-0000-0000-0000A1820000}"/>
    <cellStyle name="T_Ket qua dau thau_KH TPCP vung TNB (03-1-2012) 2 4 2 2" xfId="21406" xr:uid="{00000000-0005-0000-0000-0000A2820000}"/>
    <cellStyle name="T_Ket qua dau thau_KH TPCP vung TNB (03-1-2012) 2 4 2 2 2" xfId="39204" xr:uid="{00000000-0005-0000-0000-0000A3820000}"/>
    <cellStyle name="T_Ket qua dau thau_KH TPCP vung TNB (03-1-2012) 2 4 2 3" xfId="39203" xr:uid="{00000000-0005-0000-0000-0000A4820000}"/>
    <cellStyle name="T_Ket qua dau thau_KH TPCP vung TNB (03-1-2012) 2 4 3" xfId="21405" xr:uid="{00000000-0005-0000-0000-0000A5820000}"/>
    <cellStyle name="T_Ket qua dau thau_KH TPCP vung TNB (03-1-2012) 2 4 3 2" xfId="39205" xr:uid="{00000000-0005-0000-0000-0000A6820000}"/>
    <cellStyle name="T_Ket qua dau thau_KH TPCP vung TNB (03-1-2012) 2 4 4" xfId="39202" xr:uid="{00000000-0005-0000-0000-0000A7820000}"/>
    <cellStyle name="T_Ket qua dau thau_KH TPCP vung TNB (03-1-2012) 2 5" xfId="12235" xr:uid="{00000000-0005-0000-0000-0000A8820000}"/>
    <cellStyle name="T_Ket qua dau thau_KH TPCP vung TNB (03-1-2012) 2 5 2" xfId="21407" xr:uid="{00000000-0005-0000-0000-0000A9820000}"/>
    <cellStyle name="T_Ket qua dau thau_KH TPCP vung TNB (03-1-2012) 2 5 2 2" xfId="39207" xr:uid="{00000000-0005-0000-0000-0000AA820000}"/>
    <cellStyle name="T_Ket qua dau thau_KH TPCP vung TNB (03-1-2012) 2 5 3" xfId="39206" xr:uid="{00000000-0005-0000-0000-0000AB820000}"/>
    <cellStyle name="T_Ket qua dau thau_KH TPCP vung TNB (03-1-2012) 2 6" xfId="12236" xr:uid="{00000000-0005-0000-0000-0000AC820000}"/>
    <cellStyle name="T_Ket qua dau thau_KH TPCP vung TNB (03-1-2012) 2 6 2" xfId="21408" xr:uid="{00000000-0005-0000-0000-0000AD820000}"/>
    <cellStyle name="T_Ket qua dau thau_KH TPCP vung TNB (03-1-2012) 2 6 2 2" xfId="39209" xr:uid="{00000000-0005-0000-0000-0000AE820000}"/>
    <cellStyle name="T_Ket qua dau thau_KH TPCP vung TNB (03-1-2012) 2 6 3" xfId="39208" xr:uid="{00000000-0005-0000-0000-0000AF820000}"/>
    <cellStyle name="T_Ket qua dau thau_KH TPCP vung TNB (03-1-2012) 2 7" xfId="21400" xr:uid="{00000000-0005-0000-0000-0000B0820000}"/>
    <cellStyle name="T_Ket qua dau thau_KH TPCP vung TNB (03-1-2012) 2 7 2" xfId="39210" xr:uid="{00000000-0005-0000-0000-0000B1820000}"/>
    <cellStyle name="T_Ket qua dau thau_KH TPCP vung TNB (03-1-2012) 2 8" xfId="39183" xr:uid="{00000000-0005-0000-0000-0000B2820000}"/>
    <cellStyle name="T_Ket qua dau thau_KH TPCP vung TNB (03-1-2012) 3" xfId="12237" xr:uid="{00000000-0005-0000-0000-0000B3820000}"/>
    <cellStyle name="T_Ket qua dau thau_KH TPCP vung TNB (03-1-2012) 3 2" xfId="4357" xr:uid="{00000000-0005-0000-0000-0000B4820000}"/>
    <cellStyle name="T_Ket qua dau thau_KH TPCP vung TNB (03-1-2012) 3 2 2" xfId="736" xr:uid="{00000000-0005-0000-0000-0000B5820000}"/>
    <cellStyle name="T_Ket qua dau thau_KH TPCP vung TNB (03-1-2012) 3 2 2 2" xfId="15450" xr:uid="{00000000-0005-0000-0000-0000B6820000}"/>
    <cellStyle name="T_Ket qua dau thau_KH TPCP vung TNB (03-1-2012) 3 2 2 2 2" xfId="39214" xr:uid="{00000000-0005-0000-0000-0000B7820000}"/>
    <cellStyle name="T_Ket qua dau thau_KH TPCP vung TNB (03-1-2012) 3 2 2 3" xfId="39213" xr:uid="{00000000-0005-0000-0000-0000B8820000}"/>
    <cellStyle name="T_Ket qua dau thau_KH TPCP vung TNB (03-1-2012) 3 2 3" xfId="12238" xr:uid="{00000000-0005-0000-0000-0000B9820000}"/>
    <cellStyle name="T_Ket qua dau thau_KH TPCP vung TNB (03-1-2012) 3 2 3 2" xfId="21410" xr:uid="{00000000-0005-0000-0000-0000BA820000}"/>
    <cellStyle name="T_Ket qua dau thau_KH TPCP vung TNB (03-1-2012) 3 2 3 2 2" xfId="39216" xr:uid="{00000000-0005-0000-0000-0000BB820000}"/>
    <cellStyle name="T_Ket qua dau thau_KH TPCP vung TNB (03-1-2012) 3 2 3 3" xfId="39215" xr:uid="{00000000-0005-0000-0000-0000BC820000}"/>
    <cellStyle name="T_Ket qua dau thau_KH TPCP vung TNB (03-1-2012) 3 2 4" xfId="16734" xr:uid="{00000000-0005-0000-0000-0000BD820000}"/>
    <cellStyle name="T_Ket qua dau thau_KH TPCP vung TNB (03-1-2012) 3 2 4 2" xfId="39217" xr:uid="{00000000-0005-0000-0000-0000BE820000}"/>
    <cellStyle name="T_Ket qua dau thau_KH TPCP vung TNB (03-1-2012) 3 2 5" xfId="39212" xr:uid="{00000000-0005-0000-0000-0000BF820000}"/>
    <cellStyle name="T_Ket qua dau thau_KH TPCP vung TNB (03-1-2012) 3 3" xfId="12239" xr:uid="{00000000-0005-0000-0000-0000C0820000}"/>
    <cellStyle name="T_Ket qua dau thau_KH TPCP vung TNB (03-1-2012) 3 3 2" xfId="21411" xr:uid="{00000000-0005-0000-0000-0000C1820000}"/>
    <cellStyle name="T_Ket qua dau thau_KH TPCP vung TNB (03-1-2012) 3 3 2 2" xfId="39219" xr:uid="{00000000-0005-0000-0000-0000C2820000}"/>
    <cellStyle name="T_Ket qua dau thau_KH TPCP vung TNB (03-1-2012) 3 3 3" xfId="39218" xr:uid="{00000000-0005-0000-0000-0000C3820000}"/>
    <cellStyle name="T_Ket qua dau thau_KH TPCP vung TNB (03-1-2012) 3 4" xfId="4191" xr:uid="{00000000-0005-0000-0000-0000C4820000}"/>
    <cellStyle name="T_Ket qua dau thau_KH TPCP vung TNB (03-1-2012) 3 4 2" xfId="16679" xr:uid="{00000000-0005-0000-0000-0000C5820000}"/>
    <cellStyle name="T_Ket qua dau thau_KH TPCP vung TNB (03-1-2012) 3 4 2 2" xfId="39221" xr:uid="{00000000-0005-0000-0000-0000C6820000}"/>
    <cellStyle name="T_Ket qua dau thau_KH TPCP vung TNB (03-1-2012) 3 4 3" xfId="39220" xr:uid="{00000000-0005-0000-0000-0000C7820000}"/>
    <cellStyle name="T_Ket qua dau thau_KH TPCP vung TNB (03-1-2012) 3 5" xfId="21409" xr:uid="{00000000-0005-0000-0000-0000C8820000}"/>
    <cellStyle name="T_Ket qua dau thau_KH TPCP vung TNB (03-1-2012) 3 5 2" xfId="39222" xr:uid="{00000000-0005-0000-0000-0000C9820000}"/>
    <cellStyle name="T_Ket qua dau thau_KH TPCP vung TNB (03-1-2012) 3 6" xfId="39211" xr:uid="{00000000-0005-0000-0000-0000CA820000}"/>
    <cellStyle name="T_Ket qua dau thau_KH TPCP vung TNB (03-1-2012) 4" xfId="12240" xr:uid="{00000000-0005-0000-0000-0000CB820000}"/>
    <cellStyle name="T_Ket qua dau thau_KH TPCP vung TNB (03-1-2012) 4 2" xfId="2987" xr:uid="{00000000-0005-0000-0000-0000CC820000}"/>
    <cellStyle name="T_Ket qua dau thau_KH TPCP vung TNB (03-1-2012) 4 2 2" xfId="16250" xr:uid="{00000000-0005-0000-0000-0000CD820000}"/>
    <cellStyle name="T_Ket qua dau thau_KH TPCP vung TNB (03-1-2012) 4 2 2 2" xfId="39225" xr:uid="{00000000-0005-0000-0000-0000CE820000}"/>
    <cellStyle name="T_Ket qua dau thau_KH TPCP vung TNB (03-1-2012) 4 2 3" xfId="39224" xr:uid="{00000000-0005-0000-0000-0000CF820000}"/>
    <cellStyle name="T_Ket qua dau thau_KH TPCP vung TNB (03-1-2012) 4 3" xfId="7410" xr:uid="{00000000-0005-0000-0000-0000D0820000}"/>
    <cellStyle name="T_Ket qua dau thau_KH TPCP vung TNB (03-1-2012) 4 3 2" xfId="17905" xr:uid="{00000000-0005-0000-0000-0000D1820000}"/>
    <cellStyle name="T_Ket qua dau thau_KH TPCP vung TNB (03-1-2012) 4 3 2 2" xfId="39227" xr:uid="{00000000-0005-0000-0000-0000D2820000}"/>
    <cellStyle name="T_Ket qua dau thau_KH TPCP vung TNB (03-1-2012) 4 3 3" xfId="39226" xr:uid="{00000000-0005-0000-0000-0000D3820000}"/>
    <cellStyle name="T_Ket qua dau thau_KH TPCP vung TNB (03-1-2012) 4 4" xfId="21412" xr:uid="{00000000-0005-0000-0000-0000D4820000}"/>
    <cellStyle name="T_Ket qua dau thau_KH TPCP vung TNB (03-1-2012) 4 4 2" xfId="39228" xr:uid="{00000000-0005-0000-0000-0000D5820000}"/>
    <cellStyle name="T_Ket qua dau thau_KH TPCP vung TNB (03-1-2012) 4 5" xfId="39223" xr:uid="{00000000-0005-0000-0000-0000D6820000}"/>
    <cellStyle name="T_Ket qua dau thau_KH TPCP vung TNB (03-1-2012) 5" xfId="12242" xr:uid="{00000000-0005-0000-0000-0000D7820000}"/>
    <cellStyle name="T_Ket qua dau thau_KH TPCP vung TNB (03-1-2012) 5 2" xfId="9427" xr:uid="{00000000-0005-0000-0000-0000D8820000}"/>
    <cellStyle name="T_Ket qua dau thau_KH TPCP vung TNB (03-1-2012) 5 2 2" xfId="18724" xr:uid="{00000000-0005-0000-0000-0000D9820000}"/>
    <cellStyle name="T_Ket qua dau thau_KH TPCP vung TNB (03-1-2012) 5 2 2 2" xfId="39231" xr:uid="{00000000-0005-0000-0000-0000DA820000}"/>
    <cellStyle name="T_Ket qua dau thau_KH TPCP vung TNB (03-1-2012) 5 2 3" xfId="39230" xr:uid="{00000000-0005-0000-0000-0000DB820000}"/>
    <cellStyle name="T_Ket qua dau thau_KH TPCP vung TNB (03-1-2012) 5 3" xfId="21414" xr:uid="{00000000-0005-0000-0000-0000DC820000}"/>
    <cellStyle name="T_Ket qua dau thau_KH TPCP vung TNB (03-1-2012) 5 3 2" xfId="39232" xr:uid="{00000000-0005-0000-0000-0000DD820000}"/>
    <cellStyle name="T_Ket qua dau thau_KH TPCP vung TNB (03-1-2012) 5 4" xfId="39229" xr:uid="{00000000-0005-0000-0000-0000DE820000}"/>
    <cellStyle name="T_Ket qua dau thau_KH TPCP vung TNB (03-1-2012) 6" xfId="12244" xr:uid="{00000000-0005-0000-0000-0000DF820000}"/>
    <cellStyle name="T_Ket qua dau thau_KH TPCP vung TNB (03-1-2012) 6 2" xfId="21416" xr:uid="{00000000-0005-0000-0000-0000E0820000}"/>
    <cellStyle name="T_Ket qua dau thau_KH TPCP vung TNB (03-1-2012) 6 2 2" xfId="39234" xr:uid="{00000000-0005-0000-0000-0000E1820000}"/>
    <cellStyle name="T_Ket qua dau thau_KH TPCP vung TNB (03-1-2012) 6 3" xfId="39233" xr:uid="{00000000-0005-0000-0000-0000E2820000}"/>
    <cellStyle name="T_Ket qua dau thau_KH TPCP vung TNB (03-1-2012) 7" xfId="12247" xr:uid="{00000000-0005-0000-0000-0000E3820000}"/>
    <cellStyle name="T_Ket qua dau thau_KH TPCP vung TNB (03-1-2012) 7 2" xfId="21419" xr:uid="{00000000-0005-0000-0000-0000E4820000}"/>
    <cellStyle name="T_Ket qua dau thau_KH TPCP vung TNB (03-1-2012) 7 2 2" xfId="39236" xr:uid="{00000000-0005-0000-0000-0000E5820000}"/>
    <cellStyle name="T_Ket qua dau thau_KH TPCP vung TNB (03-1-2012) 7 3" xfId="39235" xr:uid="{00000000-0005-0000-0000-0000E6820000}"/>
    <cellStyle name="T_Ket qua dau thau_KH TPCP vung TNB (03-1-2012) 8" xfId="21399" xr:uid="{00000000-0005-0000-0000-0000E7820000}"/>
    <cellStyle name="T_Ket qua dau thau_KH TPCP vung TNB (03-1-2012) 8 2" xfId="39237" xr:uid="{00000000-0005-0000-0000-0000E8820000}"/>
    <cellStyle name="T_Ket qua dau thau_KH TPCP vung TNB (03-1-2012) 9" xfId="39182" xr:uid="{00000000-0005-0000-0000-0000E9820000}"/>
    <cellStyle name="T_Ket qua phan bo von nam 2008" xfId="12151" xr:uid="{00000000-0005-0000-0000-0000EA820000}"/>
    <cellStyle name="T_Ket qua phan bo von nam 2008 2" xfId="12248" xr:uid="{00000000-0005-0000-0000-0000EB820000}"/>
    <cellStyle name="T_Ket qua phan bo von nam 2008 2 2" xfId="12249" xr:uid="{00000000-0005-0000-0000-0000EC820000}"/>
    <cellStyle name="T_Ket qua phan bo von nam 2008 2 2 2" xfId="12250" xr:uid="{00000000-0005-0000-0000-0000ED820000}"/>
    <cellStyle name="T_Ket qua phan bo von nam 2008 2 2 2 2" xfId="12252" xr:uid="{00000000-0005-0000-0000-0000EE820000}"/>
    <cellStyle name="T_Ket qua phan bo von nam 2008 2 2 2 2 2" xfId="21424" xr:uid="{00000000-0005-0000-0000-0000EF820000}"/>
    <cellStyle name="T_Ket qua phan bo von nam 2008 2 2 2 2 2 2" xfId="39243" xr:uid="{00000000-0005-0000-0000-0000F0820000}"/>
    <cellStyle name="T_Ket qua phan bo von nam 2008 2 2 2 2 3" xfId="39242" xr:uid="{00000000-0005-0000-0000-0000F1820000}"/>
    <cellStyle name="T_Ket qua phan bo von nam 2008 2 2 2 3" xfId="12253" xr:uid="{00000000-0005-0000-0000-0000F2820000}"/>
    <cellStyle name="T_Ket qua phan bo von nam 2008 2 2 2 3 2" xfId="21425" xr:uid="{00000000-0005-0000-0000-0000F3820000}"/>
    <cellStyle name="T_Ket qua phan bo von nam 2008 2 2 2 3 2 2" xfId="39245" xr:uid="{00000000-0005-0000-0000-0000F4820000}"/>
    <cellStyle name="T_Ket qua phan bo von nam 2008 2 2 2 3 3" xfId="39244" xr:uid="{00000000-0005-0000-0000-0000F5820000}"/>
    <cellStyle name="T_Ket qua phan bo von nam 2008 2 2 2 4" xfId="21422" xr:uid="{00000000-0005-0000-0000-0000F6820000}"/>
    <cellStyle name="T_Ket qua phan bo von nam 2008 2 2 2 4 2" xfId="39246" xr:uid="{00000000-0005-0000-0000-0000F7820000}"/>
    <cellStyle name="T_Ket qua phan bo von nam 2008 2 2 2 5" xfId="39241" xr:uid="{00000000-0005-0000-0000-0000F8820000}"/>
    <cellStyle name="T_Ket qua phan bo von nam 2008 2 2 3" xfId="6569" xr:uid="{00000000-0005-0000-0000-0000F9820000}"/>
    <cellStyle name="T_Ket qua phan bo von nam 2008 2 2 3 2" xfId="17483" xr:uid="{00000000-0005-0000-0000-0000FA820000}"/>
    <cellStyle name="T_Ket qua phan bo von nam 2008 2 2 3 2 2" xfId="39248" xr:uid="{00000000-0005-0000-0000-0000FB820000}"/>
    <cellStyle name="T_Ket qua phan bo von nam 2008 2 2 3 3" xfId="39247" xr:uid="{00000000-0005-0000-0000-0000FC820000}"/>
    <cellStyle name="T_Ket qua phan bo von nam 2008 2 2 4" xfId="4450" xr:uid="{00000000-0005-0000-0000-0000FD820000}"/>
    <cellStyle name="T_Ket qua phan bo von nam 2008 2 2 4 2" xfId="16756" xr:uid="{00000000-0005-0000-0000-0000FE820000}"/>
    <cellStyle name="T_Ket qua phan bo von nam 2008 2 2 4 2 2" xfId="39250" xr:uid="{00000000-0005-0000-0000-0000FF820000}"/>
    <cellStyle name="T_Ket qua phan bo von nam 2008 2 2 4 3" xfId="39249" xr:uid="{00000000-0005-0000-0000-000000830000}"/>
    <cellStyle name="T_Ket qua phan bo von nam 2008 2 2 5" xfId="21421" xr:uid="{00000000-0005-0000-0000-000001830000}"/>
    <cellStyle name="T_Ket qua phan bo von nam 2008 2 2 5 2" xfId="39251" xr:uid="{00000000-0005-0000-0000-000002830000}"/>
    <cellStyle name="T_Ket qua phan bo von nam 2008 2 2 6" xfId="39240" xr:uid="{00000000-0005-0000-0000-000003830000}"/>
    <cellStyle name="T_Ket qua phan bo von nam 2008 2 3" xfId="12254" xr:uid="{00000000-0005-0000-0000-000004830000}"/>
    <cellStyle name="T_Ket qua phan bo von nam 2008 2 3 2" xfId="12255" xr:uid="{00000000-0005-0000-0000-000005830000}"/>
    <cellStyle name="T_Ket qua phan bo von nam 2008 2 3 2 2" xfId="21427" xr:uid="{00000000-0005-0000-0000-000006830000}"/>
    <cellStyle name="T_Ket qua phan bo von nam 2008 2 3 2 2 2" xfId="39254" xr:uid="{00000000-0005-0000-0000-000007830000}"/>
    <cellStyle name="T_Ket qua phan bo von nam 2008 2 3 2 3" xfId="39253" xr:uid="{00000000-0005-0000-0000-000008830000}"/>
    <cellStyle name="T_Ket qua phan bo von nam 2008 2 3 3" xfId="1485" xr:uid="{00000000-0005-0000-0000-000009830000}"/>
    <cellStyle name="T_Ket qua phan bo von nam 2008 2 3 3 2" xfId="15724" xr:uid="{00000000-0005-0000-0000-00000A830000}"/>
    <cellStyle name="T_Ket qua phan bo von nam 2008 2 3 3 2 2" xfId="39256" xr:uid="{00000000-0005-0000-0000-00000B830000}"/>
    <cellStyle name="T_Ket qua phan bo von nam 2008 2 3 3 3" xfId="39255" xr:uid="{00000000-0005-0000-0000-00000C830000}"/>
    <cellStyle name="T_Ket qua phan bo von nam 2008 2 3 4" xfId="21426" xr:uid="{00000000-0005-0000-0000-00000D830000}"/>
    <cellStyle name="T_Ket qua phan bo von nam 2008 2 3 4 2" xfId="39257" xr:uid="{00000000-0005-0000-0000-00000E830000}"/>
    <cellStyle name="T_Ket qua phan bo von nam 2008 2 3 5" xfId="39252" xr:uid="{00000000-0005-0000-0000-00000F830000}"/>
    <cellStyle name="T_Ket qua phan bo von nam 2008 2 4" xfId="12256" xr:uid="{00000000-0005-0000-0000-000010830000}"/>
    <cellStyle name="T_Ket qua phan bo von nam 2008 2 4 2" xfId="12257" xr:uid="{00000000-0005-0000-0000-000011830000}"/>
    <cellStyle name="T_Ket qua phan bo von nam 2008 2 4 2 2" xfId="21429" xr:uid="{00000000-0005-0000-0000-000012830000}"/>
    <cellStyle name="T_Ket qua phan bo von nam 2008 2 4 2 2 2" xfId="39260" xr:uid="{00000000-0005-0000-0000-000013830000}"/>
    <cellStyle name="T_Ket qua phan bo von nam 2008 2 4 2 3" xfId="39259" xr:uid="{00000000-0005-0000-0000-000014830000}"/>
    <cellStyle name="T_Ket qua phan bo von nam 2008 2 4 3" xfId="21428" xr:uid="{00000000-0005-0000-0000-000015830000}"/>
    <cellStyle name="T_Ket qua phan bo von nam 2008 2 4 3 2" xfId="39261" xr:uid="{00000000-0005-0000-0000-000016830000}"/>
    <cellStyle name="T_Ket qua phan bo von nam 2008 2 4 4" xfId="39258" xr:uid="{00000000-0005-0000-0000-000017830000}"/>
    <cellStyle name="T_Ket qua phan bo von nam 2008 2 5" xfId="12258" xr:uid="{00000000-0005-0000-0000-000018830000}"/>
    <cellStyle name="T_Ket qua phan bo von nam 2008 2 5 2" xfId="21430" xr:uid="{00000000-0005-0000-0000-000019830000}"/>
    <cellStyle name="T_Ket qua phan bo von nam 2008 2 5 2 2" xfId="39263" xr:uid="{00000000-0005-0000-0000-00001A830000}"/>
    <cellStyle name="T_Ket qua phan bo von nam 2008 2 5 3" xfId="39262" xr:uid="{00000000-0005-0000-0000-00001B830000}"/>
    <cellStyle name="T_Ket qua phan bo von nam 2008 2 6" xfId="3855" xr:uid="{00000000-0005-0000-0000-00001C830000}"/>
    <cellStyle name="T_Ket qua phan bo von nam 2008 2 6 2" xfId="16531" xr:uid="{00000000-0005-0000-0000-00001D830000}"/>
    <cellStyle name="T_Ket qua phan bo von nam 2008 2 6 2 2" xfId="39265" xr:uid="{00000000-0005-0000-0000-00001E830000}"/>
    <cellStyle name="T_Ket qua phan bo von nam 2008 2 6 3" xfId="39264" xr:uid="{00000000-0005-0000-0000-00001F830000}"/>
    <cellStyle name="T_Ket qua phan bo von nam 2008 2 7" xfId="21420" xr:uid="{00000000-0005-0000-0000-000020830000}"/>
    <cellStyle name="T_Ket qua phan bo von nam 2008 2 7 2" xfId="39266" xr:uid="{00000000-0005-0000-0000-000021830000}"/>
    <cellStyle name="T_Ket qua phan bo von nam 2008 2 8" xfId="39239" xr:uid="{00000000-0005-0000-0000-000022830000}"/>
    <cellStyle name="T_Ket qua phan bo von nam 2008 3" xfId="9503" xr:uid="{00000000-0005-0000-0000-000023830000}"/>
    <cellStyle name="T_Ket qua phan bo von nam 2008 3 2" xfId="3347" xr:uid="{00000000-0005-0000-0000-000024830000}"/>
    <cellStyle name="T_Ket qua phan bo von nam 2008 3 2 2" xfId="12259" xr:uid="{00000000-0005-0000-0000-000025830000}"/>
    <cellStyle name="T_Ket qua phan bo von nam 2008 3 2 2 2" xfId="21431" xr:uid="{00000000-0005-0000-0000-000026830000}"/>
    <cellStyle name="T_Ket qua phan bo von nam 2008 3 2 2 2 2" xfId="39270" xr:uid="{00000000-0005-0000-0000-000027830000}"/>
    <cellStyle name="T_Ket qua phan bo von nam 2008 3 2 2 3" xfId="39269" xr:uid="{00000000-0005-0000-0000-000028830000}"/>
    <cellStyle name="T_Ket qua phan bo von nam 2008 3 2 3" xfId="12260" xr:uid="{00000000-0005-0000-0000-000029830000}"/>
    <cellStyle name="T_Ket qua phan bo von nam 2008 3 2 3 2" xfId="21432" xr:uid="{00000000-0005-0000-0000-00002A830000}"/>
    <cellStyle name="T_Ket qua phan bo von nam 2008 3 2 3 2 2" xfId="39272" xr:uid="{00000000-0005-0000-0000-00002B830000}"/>
    <cellStyle name="T_Ket qua phan bo von nam 2008 3 2 3 3" xfId="39271" xr:uid="{00000000-0005-0000-0000-00002C830000}"/>
    <cellStyle name="T_Ket qua phan bo von nam 2008 3 2 4" xfId="16364" xr:uid="{00000000-0005-0000-0000-00002D830000}"/>
    <cellStyle name="T_Ket qua phan bo von nam 2008 3 2 4 2" xfId="39273" xr:uid="{00000000-0005-0000-0000-00002E830000}"/>
    <cellStyle name="T_Ket qua phan bo von nam 2008 3 2 5" xfId="39268" xr:uid="{00000000-0005-0000-0000-00002F830000}"/>
    <cellStyle name="T_Ket qua phan bo von nam 2008 3 3" xfId="12261" xr:uid="{00000000-0005-0000-0000-000030830000}"/>
    <cellStyle name="T_Ket qua phan bo von nam 2008 3 3 2" xfId="21433" xr:uid="{00000000-0005-0000-0000-000031830000}"/>
    <cellStyle name="T_Ket qua phan bo von nam 2008 3 3 2 2" xfId="39275" xr:uid="{00000000-0005-0000-0000-000032830000}"/>
    <cellStyle name="T_Ket qua phan bo von nam 2008 3 3 3" xfId="39274" xr:uid="{00000000-0005-0000-0000-000033830000}"/>
    <cellStyle name="T_Ket qua phan bo von nam 2008 3 4" xfId="12262" xr:uid="{00000000-0005-0000-0000-000034830000}"/>
    <cellStyle name="T_Ket qua phan bo von nam 2008 3 4 2" xfId="21434" xr:uid="{00000000-0005-0000-0000-000035830000}"/>
    <cellStyle name="T_Ket qua phan bo von nam 2008 3 4 2 2" xfId="39277" xr:uid="{00000000-0005-0000-0000-000036830000}"/>
    <cellStyle name="T_Ket qua phan bo von nam 2008 3 4 3" xfId="39276" xr:uid="{00000000-0005-0000-0000-000037830000}"/>
    <cellStyle name="T_Ket qua phan bo von nam 2008 3 5" xfId="18796" xr:uid="{00000000-0005-0000-0000-000038830000}"/>
    <cellStyle name="T_Ket qua phan bo von nam 2008 3 5 2" xfId="39278" xr:uid="{00000000-0005-0000-0000-000039830000}"/>
    <cellStyle name="T_Ket qua phan bo von nam 2008 3 6" xfId="39267" xr:uid="{00000000-0005-0000-0000-00003A830000}"/>
    <cellStyle name="T_Ket qua phan bo von nam 2008 4" xfId="12263" xr:uid="{00000000-0005-0000-0000-00003B830000}"/>
    <cellStyle name="T_Ket qua phan bo von nam 2008 4 2" xfId="9912" xr:uid="{00000000-0005-0000-0000-00003C830000}"/>
    <cellStyle name="T_Ket qua phan bo von nam 2008 4 2 2" xfId="19187" xr:uid="{00000000-0005-0000-0000-00003D830000}"/>
    <cellStyle name="T_Ket qua phan bo von nam 2008 4 2 2 2" xfId="39281" xr:uid="{00000000-0005-0000-0000-00003E830000}"/>
    <cellStyle name="T_Ket qua phan bo von nam 2008 4 2 3" xfId="39280" xr:uid="{00000000-0005-0000-0000-00003F830000}"/>
    <cellStyle name="T_Ket qua phan bo von nam 2008 4 3" xfId="1272" xr:uid="{00000000-0005-0000-0000-000040830000}"/>
    <cellStyle name="T_Ket qua phan bo von nam 2008 4 3 2" xfId="15632" xr:uid="{00000000-0005-0000-0000-000041830000}"/>
    <cellStyle name="T_Ket qua phan bo von nam 2008 4 3 2 2" xfId="39283" xr:uid="{00000000-0005-0000-0000-000042830000}"/>
    <cellStyle name="T_Ket qua phan bo von nam 2008 4 3 3" xfId="39282" xr:uid="{00000000-0005-0000-0000-000043830000}"/>
    <cellStyle name="T_Ket qua phan bo von nam 2008 4 4" xfId="21435" xr:uid="{00000000-0005-0000-0000-000044830000}"/>
    <cellStyle name="T_Ket qua phan bo von nam 2008 4 4 2" xfId="39284" xr:uid="{00000000-0005-0000-0000-000045830000}"/>
    <cellStyle name="T_Ket qua phan bo von nam 2008 4 5" xfId="39279" xr:uid="{00000000-0005-0000-0000-000046830000}"/>
    <cellStyle name="T_Ket qua phan bo von nam 2008 5" xfId="12264" xr:uid="{00000000-0005-0000-0000-000047830000}"/>
    <cellStyle name="T_Ket qua phan bo von nam 2008 5 2" xfId="11504" xr:uid="{00000000-0005-0000-0000-000048830000}"/>
    <cellStyle name="T_Ket qua phan bo von nam 2008 5 2 2" xfId="20699" xr:uid="{00000000-0005-0000-0000-000049830000}"/>
    <cellStyle name="T_Ket qua phan bo von nam 2008 5 2 2 2" xfId="39287" xr:uid="{00000000-0005-0000-0000-00004A830000}"/>
    <cellStyle name="T_Ket qua phan bo von nam 2008 5 2 3" xfId="39286" xr:uid="{00000000-0005-0000-0000-00004B830000}"/>
    <cellStyle name="T_Ket qua phan bo von nam 2008 5 3" xfId="21436" xr:uid="{00000000-0005-0000-0000-00004C830000}"/>
    <cellStyle name="T_Ket qua phan bo von nam 2008 5 3 2" xfId="39288" xr:uid="{00000000-0005-0000-0000-00004D830000}"/>
    <cellStyle name="T_Ket qua phan bo von nam 2008 5 4" xfId="39285" xr:uid="{00000000-0005-0000-0000-00004E830000}"/>
    <cellStyle name="T_Ket qua phan bo von nam 2008 6" xfId="12265" xr:uid="{00000000-0005-0000-0000-00004F830000}"/>
    <cellStyle name="T_Ket qua phan bo von nam 2008 6 2" xfId="21437" xr:uid="{00000000-0005-0000-0000-000050830000}"/>
    <cellStyle name="T_Ket qua phan bo von nam 2008 6 2 2" xfId="39290" xr:uid="{00000000-0005-0000-0000-000051830000}"/>
    <cellStyle name="T_Ket qua phan bo von nam 2008 6 3" xfId="39289" xr:uid="{00000000-0005-0000-0000-000052830000}"/>
    <cellStyle name="T_Ket qua phan bo von nam 2008 7" xfId="3543" xr:uid="{00000000-0005-0000-0000-000053830000}"/>
    <cellStyle name="T_Ket qua phan bo von nam 2008 7 2" xfId="16427" xr:uid="{00000000-0005-0000-0000-000054830000}"/>
    <cellStyle name="T_Ket qua phan bo von nam 2008 7 2 2" xfId="39292" xr:uid="{00000000-0005-0000-0000-000055830000}"/>
    <cellStyle name="T_Ket qua phan bo von nam 2008 7 3" xfId="39291" xr:uid="{00000000-0005-0000-0000-000056830000}"/>
    <cellStyle name="T_Ket qua phan bo von nam 2008 8" xfId="21331" xr:uid="{00000000-0005-0000-0000-000057830000}"/>
    <cellStyle name="T_Ket qua phan bo von nam 2008 8 2" xfId="39293" xr:uid="{00000000-0005-0000-0000-000058830000}"/>
    <cellStyle name="T_Ket qua phan bo von nam 2008 9" xfId="39238" xr:uid="{00000000-0005-0000-0000-000059830000}"/>
    <cellStyle name="T_Ket qua phan bo von nam 2008_!1 1 bao cao giao KH ve HTCMT vung TNB   12-12-2011" xfId="12266" xr:uid="{00000000-0005-0000-0000-00005A830000}"/>
    <cellStyle name="T_Ket qua phan bo von nam 2008_!1 1 bao cao giao KH ve HTCMT vung TNB   12-12-2011 2" xfId="12267" xr:uid="{00000000-0005-0000-0000-00005B830000}"/>
    <cellStyle name="T_Ket qua phan bo von nam 2008_!1 1 bao cao giao KH ve HTCMT vung TNB   12-12-2011 2 2" xfId="12268" xr:uid="{00000000-0005-0000-0000-00005C830000}"/>
    <cellStyle name="T_Ket qua phan bo von nam 2008_!1 1 bao cao giao KH ve HTCMT vung TNB   12-12-2011 2 2 2" xfId="4757" xr:uid="{00000000-0005-0000-0000-00005D830000}"/>
    <cellStyle name="T_Ket qua phan bo von nam 2008_!1 1 bao cao giao KH ve HTCMT vung TNB   12-12-2011 2 2 2 2" xfId="12269" xr:uid="{00000000-0005-0000-0000-00005E830000}"/>
    <cellStyle name="T_Ket qua phan bo von nam 2008_!1 1 bao cao giao KH ve HTCMT vung TNB   12-12-2011 2 2 2 2 2" xfId="21441" xr:uid="{00000000-0005-0000-0000-00005F830000}"/>
    <cellStyle name="T_Ket qua phan bo von nam 2008_!1 1 bao cao giao KH ve HTCMT vung TNB   12-12-2011 2 2 2 2 2 2" xfId="39299" xr:uid="{00000000-0005-0000-0000-000060830000}"/>
    <cellStyle name="T_Ket qua phan bo von nam 2008_!1 1 bao cao giao KH ve HTCMT vung TNB   12-12-2011 2 2 2 2 3" xfId="39298" xr:uid="{00000000-0005-0000-0000-000061830000}"/>
    <cellStyle name="T_Ket qua phan bo von nam 2008_!1 1 bao cao giao KH ve HTCMT vung TNB   12-12-2011 2 2 2 3" xfId="12270" xr:uid="{00000000-0005-0000-0000-000062830000}"/>
    <cellStyle name="T_Ket qua phan bo von nam 2008_!1 1 bao cao giao KH ve HTCMT vung TNB   12-12-2011 2 2 2 3 2" xfId="21442" xr:uid="{00000000-0005-0000-0000-000063830000}"/>
    <cellStyle name="T_Ket qua phan bo von nam 2008_!1 1 bao cao giao KH ve HTCMT vung TNB   12-12-2011 2 2 2 3 2 2" xfId="39301" xr:uid="{00000000-0005-0000-0000-000064830000}"/>
    <cellStyle name="T_Ket qua phan bo von nam 2008_!1 1 bao cao giao KH ve HTCMT vung TNB   12-12-2011 2 2 2 3 3" xfId="39300" xr:uid="{00000000-0005-0000-0000-000065830000}"/>
    <cellStyle name="T_Ket qua phan bo von nam 2008_!1 1 bao cao giao KH ve HTCMT vung TNB   12-12-2011 2 2 2 4" xfId="16842" xr:uid="{00000000-0005-0000-0000-000066830000}"/>
    <cellStyle name="T_Ket qua phan bo von nam 2008_!1 1 bao cao giao KH ve HTCMT vung TNB   12-12-2011 2 2 2 4 2" xfId="39302" xr:uid="{00000000-0005-0000-0000-000067830000}"/>
    <cellStyle name="T_Ket qua phan bo von nam 2008_!1 1 bao cao giao KH ve HTCMT vung TNB   12-12-2011 2 2 2 5" xfId="39297" xr:uid="{00000000-0005-0000-0000-000068830000}"/>
    <cellStyle name="T_Ket qua phan bo von nam 2008_!1 1 bao cao giao KH ve HTCMT vung TNB   12-12-2011 2 2 3" xfId="12271" xr:uid="{00000000-0005-0000-0000-000069830000}"/>
    <cellStyle name="T_Ket qua phan bo von nam 2008_!1 1 bao cao giao KH ve HTCMT vung TNB   12-12-2011 2 2 3 2" xfId="21443" xr:uid="{00000000-0005-0000-0000-00006A830000}"/>
    <cellStyle name="T_Ket qua phan bo von nam 2008_!1 1 bao cao giao KH ve HTCMT vung TNB   12-12-2011 2 2 3 2 2" xfId="39304" xr:uid="{00000000-0005-0000-0000-00006B830000}"/>
    <cellStyle name="T_Ket qua phan bo von nam 2008_!1 1 bao cao giao KH ve HTCMT vung TNB   12-12-2011 2 2 3 3" xfId="39303" xr:uid="{00000000-0005-0000-0000-00006C830000}"/>
    <cellStyle name="T_Ket qua phan bo von nam 2008_!1 1 bao cao giao KH ve HTCMT vung TNB   12-12-2011 2 2 4" xfId="9645" xr:uid="{00000000-0005-0000-0000-00006D830000}"/>
    <cellStyle name="T_Ket qua phan bo von nam 2008_!1 1 bao cao giao KH ve HTCMT vung TNB   12-12-2011 2 2 4 2" xfId="18935" xr:uid="{00000000-0005-0000-0000-00006E830000}"/>
    <cellStyle name="T_Ket qua phan bo von nam 2008_!1 1 bao cao giao KH ve HTCMT vung TNB   12-12-2011 2 2 4 2 2" xfId="39306" xr:uid="{00000000-0005-0000-0000-00006F830000}"/>
    <cellStyle name="T_Ket qua phan bo von nam 2008_!1 1 bao cao giao KH ve HTCMT vung TNB   12-12-2011 2 2 4 3" xfId="39305" xr:uid="{00000000-0005-0000-0000-000070830000}"/>
    <cellStyle name="T_Ket qua phan bo von nam 2008_!1 1 bao cao giao KH ve HTCMT vung TNB   12-12-2011 2 2 5" xfId="21440" xr:uid="{00000000-0005-0000-0000-000071830000}"/>
    <cellStyle name="T_Ket qua phan bo von nam 2008_!1 1 bao cao giao KH ve HTCMT vung TNB   12-12-2011 2 2 5 2" xfId="39307" xr:uid="{00000000-0005-0000-0000-000072830000}"/>
    <cellStyle name="T_Ket qua phan bo von nam 2008_!1 1 bao cao giao KH ve HTCMT vung TNB   12-12-2011 2 2 6" xfId="39296" xr:uid="{00000000-0005-0000-0000-000073830000}"/>
    <cellStyle name="T_Ket qua phan bo von nam 2008_!1 1 bao cao giao KH ve HTCMT vung TNB   12-12-2011 2 3" xfId="12272" xr:uid="{00000000-0005-0000-0000-000074830000}"/>
    <cellStyle name="T_Ket qua phan bo von nam 2008_!1 1 bao cao giao KH ve HTCMT vung TNB   12-12-2011 2 3 2" xfId="1803" xr:uid="{00000000-0005-0000-0000-000075830000}"/>
    <cellStyle name="T_Ket qua phan bo von nam 2008_!1 1 bao cao giao KH ve HTCMT vung TNB   12-12-2011 2 3 2 2" xfId="15834" xr:uid="{00000000-0005-0000-0000-000076830000}"/>
    <cellStyle name="T_Ket qua phan bo von nam 2008_!1 1 bao cao giao KH ve HTCMT vung TNB   12-12-2011 2 3 2 2 2" xfId="39310" xr:uid="{00000000-0005-0000-0000-000077830000}"/>
    <cellStyle name="T_Ket qua phan bo von nam 2008_!1 1 bao cao giao KH ve HTCMT vung TNB   12-12-2011 2 3 2 3" xfId="39309" xr:uid="{00000000-0005-0000-0000-000078830000}"/>
    <cellStyle name="T_Ket qua phan bo von nam 2008_!1 1 bao cao giao KH ve HTCMT vung TNB   12-12-2011 2 3 3" xfId="11338" xr:uid="{00000000-0005-0000-0000-000079830000}"/>
    <cellStyle name="T_Ket qua phan bo von nam 2008_!1 1 bao cao giao KH ve HTCMT vung TNB   12-12-2011 2 3 3 2" xfId="20537" xr:uid="{00000000-0005-0000-0000-00007A830000}"/>
    <cellStyle name="T_Ket qua phan bo von nam 2008_!1 1 bao cao giao KH ve HTCMT vung TNB   12-12-2011 2 3 3 2 2" xfId="39312" xr:uid="{00000000-0005-0000-0000-00007B830000}"/>
    <cellStyle name="T_Ket qua phan bo von nam 2008_!1 1 bao cao giao KH ve HTCMT vung TNB   12-12-2011 2 3 3 3" xfId="39311" xr:uid="{00000000-0005-0000-0000-00007C830000}"/>
    <cellStyle name="T_Ket qua phan bo von nam 2008_!1 1 bao cao giao KH ve HTCMT vung TNB   12-12-2011 2 3 4" xfId="21444" xr:uid="{00000000-0005-0000-0000-00007D830000}"/>
    <cellStyle name="T_Ket qua phan bo von nam 2008_!1 1 bao cao giao KH ve HTCMT vung TNB   12-12-2011 2 3 4 2" xfId="39313" xr:uid="{00000000-0005-0000-0000-00007E830000}"/>
    <cellStyle name="T_Ket qua phan bo von nam 2008_!1 1 bao cao giao KH ve HTCMT vung TNB   12-12-2011 2 3 5" xfId="39308" xr:uid="{00000000-0005-0000-0000-00007F830000}"/>
    <cellStyle name="T_Ket qua phan bo von nam 2008_!1 1 bao cao giao KH ve HTCMT vung TNB   12-12-2011 2 4" xfId="12273" xr:uid="{00000000-0005-0000-0000-000080830000}"/>
    <cellStyle name="T_Ket qua phan bo von nam 2008_!1 1 bao cao giao KH ve HTCMT vung TNB   12-12-2011 2 4 2" xfId="4760" xr:uid="{00000000-0005-0000-0000-000081830000}"/>
    <cellStyle name="T_Ket qua phan bo von nam 2008_!1 1 bao cao giao KH ve HTCMT vung TNB   12-12-2011 2 4 2 2" xfId="16844" xr:uid="{00000000-0005-0000-0000-000082830000}"/>
    <cellStyle name="T_Ket qua phan bo von nam 2008_!1 1 bao cao giao KH ve HTCMT vung TNB   12-12-2011 2 4 2 2 2" xfId="39316" xr:uid="{00000000-0005-0000-0000-000083830000}"/>
    <cellStyle name="T_Ket qua phan bo von nam 2008_!1 1 bao cao giao KH ve HTCMT vung TNB   12-12-2011 2 4 2 3" xfId="39315" xr:uid="{00000000-0005-0000-0000-000084830000}"/>
    <cellStyle name="T_Ket qua phan bo von nam 2008_!1 1 bao cao giao KH ve HTCMT vung TNB   12-12-2011 2 4 3" xfId="21445" xr:uid="{00000000-0005-0000-0000-000085830000}"/>
    <cellStyle name="T_Ket qua phan bo von nam 2008_!1 1 bao cao giao KH ve HTCMT vung TNB   12-12-2011 2 4 3 2" xfId="39317" xr:uid="{00000000-0005-0000-0000-000086830000}"/>
    <cellStyle name="T_Ket qua phan bo von nam 2008_!1 1 bao cao giao KH ve HTCMT vung TNB   12-12-2011 2 4 4" xfId="39314" xr:uid="{00000000-0005-0000-0000-000087830000}"/>
    <cellStyle name="T_Ket qua phan bo von nam 2008_!1 1 bao cao giao KH ve HTCMT vung TNB   12-12-2011 2 5" xfId="12274" xr:uid="{00000000-0005-0000-0000-000088830000}"/>
    <cellStyle name="T_Ket qua phan bo von nam 2008_!1 1 bao cao giao KH ve HTCMT vung TNB   12-12-2011 2 5 2" xfId="21446" xr:uid="{00000000-0005-0000-0000-000089830000}"/>
    <cellStyle name="T_Ket qua phan bo von nam 2008_!1 1 bao cao giao KH ve HTCMT vung TNB   12-12-2011 2 5 2 2" xfId="39319" xr:uid="{00000000-0005-0000-0000-00008A830000}"/>
    <cellStyle name="T_Ket qua phan bo von nam 2008_!1 1 bao cao giao KH ve HTCMT vung TNB   12-12-2011 2 5 3" xfId="39318" xr:uid="{00000000-0005-0000-0000-00008B830000}"/>
    <cellStyle name="T_Ket qua phan bo von nam 2008_!1 1 bao cao giao KH ve HTCMT vung TNB   12-12-2011 2 6" xfId="12275" xr:uid="{00000000-0005-0000-0000-00008C830000}"/>
    <cellStyle name="T_Ket qua phan bo von nam 2008_!1 1 bao cao giao KH ve HTCMT vung TNB   12-12-2011 2 6 2" xfId="21447" xr:uid="{00000000-0005-0000-0000-00008D830000}"/>
    <cellStyle name="T_Ket qua phan bo von nam 2008_!1 1 bao cao giao KH ve HTCMT vung TNB   12-12-2011 2 6 2 2" xfId="39321" xr:uid="{00000000-0005-0000-0000-00008E830000}"/>
    <cellStyle name="T_Ket qua phan bo von nam 2008_!1 1 bao cao giao KH ve HTCMT vung TNB   12-12-2011 2 6 3" xfId="39320" xr:uid="{00000000-0005-0000-0000-00008F830000}"/>
    <cellStyle name="T_Ket qua phan bo von nam 2008_!1 1 bao cao giao KH ve HTCMT vung TNB   12-12-2011 2 7" xfId="21439" xr:uid="{00000000-0005-0000-0000-000090830000}"/>
    <cellStyle name="T_Ket qua phan bo von nam 2008_!1 1 bao cao giao KH ve HTCMT vung TNB   12-12-2011 2 7 2" xfId="39322" xr:uid="{00000000-0005-0000-0000-000091830000}"/>
    <cellStyle name="T_Ket qua phan bo von nam 2008_!1 1 bao cao giao KH ve HTCMT vung TNB   12-12-2011 2 8" xfId="39295" xr:uid="{00000000-0005-0000-0000-000092830000}"/>
    <cellStyle name="T_Ket qua phan bo von nam 2008_!1 1 bao cao giao KH ve HTCMT vung TNB   12-12-2011 3" xfId="9448" xr:uid="{00000000-0005-0000-0000-000093830000}"/>
    <cellStyle name="T_Ket qua phan bo von nam 2008_!1 1 bao cao giao KH ve HTCMT vung TNB   12-12-2011 3 2" xfId="12276" xr:uid="{00000000-0005-0000-0000-000094830000}"/>
    <cellStyle name="T_Ket qua phan bo von nam 2008_!1 1 bao cao giao KH ve HTCMT vung TNB   12-12-2011 3 2 2" xfId="12277" xr:uid="{00000000-0005-0000-0000-000095830000}"/>
    <cellStyle name="T_Ket qua phan bo von nam 2008_!1 1 bao cao giao KH ve HTCMT vung TNB   12-12-2011 3 2 2 2" xfId="21449" xr:uid="{00000000-0005-0000-0000-000096830000}"/>
    <cellStyle name="T_Ket qua phan bo von nam 2008_!1 1 bao cao giao KH ve HTCMT vung TNB   12-12-2011 3 2 2 2 2" xfId="39326" xr:uid="{00000000-0005-0000-0000-000097830000}"/>
    <cellStyle name="T_Ket qua phan bo von nam 2008_!1 1 bao cao giao KH ve HTCMT vung TNB   12-12-2011 3 2 2 3" xfId="39325" xr:uid="{00000000-0005-0000-0000-000098830000}"/>
    <cellStyle name="T_Ket qua phan bo von nam 2008_!1 1 bao cao giao KH ve HTCMT vung TNB   12-12-2011 3 2 3" xfId="12278" xr:uid="{00000000-0005-0000-0000-000099830000}"/>
    <cellStyle name="T_Ket qua phan bo von nam 2008_!1 1 bao cao giao KH ve HTCMT vung TNB   12-12-2011 3 2 3 2" xfId="21450" xr:uid="{00000000-0005-0000-0000-00009A830000}"/>
    <cellStyle name="T_Ket qua phan bo von nam 2008_!1 1 bao cao giao KH ve HTCMT vung TNB   12-12-2011 3 2 3 2 2" xfId="39328" xr:uid="{00000000-0005-0000-0000-00009B830000}"/>
    <cellStyle name="T_Ket qua phan bo von nam 2008_!1 1 bao cao giao KH ve HTCMT vung TNB   12-12-2011 3 2 3 3" xfId="39327" xr:uid="{00000000-0005-0000-0000-00009C830000}"/>
    <cellStyle name="T_Ket qua phan bo von nam 2008_!1 1 bao cao giao KH ve HTCMT vung TNB   12-12-2011 3 2 4" xfId="21448" xr:uid="{00000000-0005-0000-0000-00009D830000}"/>
    <cellStyle name="T_Ket qua phan bo von nam 2008_!1 1 bao cao giao KH ve HTCMT vung TNB   12-12-2011 3 2 4 2" xfId="39329" xr:uid="{00000000-0005-0000-0000-00009E830000}"/>
    <cellStyle name="T_Ket qua phan bo von nam 2008_!1 1 bao cao giao KH ve HTCMT vung TNB   12-12-2011 3 2 5" xfId="39324" xr:uid="{00000000-0005-0000-0000-00009F830000}"/>
    <cellStyle name="T_Ket qua phan bo von nam 2008_!1 1 bao cao giao KH ve HTCMT vung TNB   12-12-2011 3 3" xfId="12279" xr:uid="{00000000-0005-0000-0000-0000A0830000}"/>
    <cellStyle name="T_Ket qua phan bo von nam 2008_!1 1 bao cao giao KH ve HTCMT vung TNB   12-12-2011 3 3 2" xfId="21451" xr:uid="{00000000-0005-0000-0000-0000A1830000}"/>
    <cellStyle name="T_Ket qua phan bo von nam 2008_!1 1 bao cao giao KH ve HTCMT vung TNB   12-12-2011 3 3 2 2" xfId="39331" xr:uid="{00000000-0005-0000-0000-0000A2830000}"/>
    <cellStyle name="T_Ket qua phan bo von nam 2008_!1 1 bao cao giao KH ve HTCMT vung TNB   12-12-2011 3 3 3" xfId="39330" xr:uid="{00000000-0005-0000-0000-0000A3830000}"/>
    <cellStyle name="T_Ket qua phan bo von nam 2008_!1 1 bao cao giao KH ve HTCMT vung TNB   12-12-2011 3 4" xfId="12280" xr:uid="{00000000-0005-0000-0000-0000A4830000}"/>
    <cellStyle name="T_Ket qua phan bo von nam 2008_!1 1 bao cao giao KH ve HTCMT vung TNB   12-12-2011 3 4 2" xfId="21452" xr:uid="{00000000-0005-0000-0000-0000A5830000}"/>
    <cellStyle name="T_Ket qua phan bo von nam 2008_!1 1 bao cao giao KH ve HTCMT vung TNB   12-12-2011 3 4 2 2" xfId="39333" xr:uid="{00000000-0005-0000-0000-0000A6830000}"/>
    <cellStyle name="T_Ket qua phan bo von nam 2008_!1 1 bao cao giao KH ve HTCMT vung TNB   12-12-2011 3 4 3" xfId="39332" xr:uid="{00000000-0005-0000-0000-0000A7830000}"/>
    <cellStyle name="T_Ket qua phan bo von nam 2008_!1 1 bao cao giao KH ve HTCMT vung TNB   12-12-2011 3 5" xfId="18745" xr:uid="{00000000-0005-0000-0000-0000A8830000}"/>
    <cellStyle name="T_Ket qua phan bo von nam 2008_!1 1 bao cao giao KH ve HTCMT vung TNB   12-12-2011 3 5 2" xfId="39334" xr:uid="{00000000-0005-0000-0000-0000A9830000}"/>
    <cellStyle name="T_Ket qua phan bo von nam 2008_!1 1 bao cao giao KH ve HTCMT vung TNB   12-12-2011 3 6" xfId="39323" xr:uid="{00000000-0005-0000-0000-0000AA830000}"/>
    <cellStyle name="T_Ket qua phan bo von nam 2008_!1 1 bao cao giao KH ve HTCMT vung TNB   12-12-2011 4" xfId="9450" xr:uid="{00000000-0005-0000-0000-0000AB830000}"/>
    <cellStyle name="T_Ket qua phan bo von nam 2008_!1 1 bao cao giao KH ve HTCMT vung TNB   12-12-2011 4 2" xfId="12281" xr:uid="{00000000-0005-0000-0000-0000AC830000}"/>
    <cellStyle name="T_Ket qua phan bo von nam 2008_!1 1 bao cao giao KH ve HTCMT vung TNB   12-12-2011 4 2 2" xfId="21453" xr:uid="{00000000-0005-0000-0000-0000AD830000}"/>
    <cellStyle name="T_Ket qua phan bo von nam 2008_!1 1 bao cao giao KH ve HTCMT vung TNB   12-12-2011 4 2 2 2" xfId="39337" xr:uid="{00000000-0005-0000-0000-0000AE830000}"/>
    <cellStyle name="T_Ket qua phan bo von nam 2008_!1 1 bao cao giao KH ve HTCMT vung TNB   12-12-2011 4 2 3" xfId="39336" xr:uid="{00000000-0005-0000-0000-0000AF830000}"/>
    <cellStyle name="T_Ket qua phan bo von nam 2008_!1 1 bao cao giao KH ve HTCMT vung TNB   12-12-2011 4 3" xfId="12283" xr:uid="{00000000-0005-0000-0000-0000B0830000}"/>
    <cellStyle name="T_Ket qua phan bo von nam 2008_!1 1 bao cao giao KH ve HTCMT vung TNB   12-12-2011 4 3 2" xfId="21455" xr:uid="{00000000-0005-0000-0000-0000B1830000}"/>
    <cellStyle name="T_Ket qua phan bo von nam 2008_!1 1 bao cao giao KH ve HTCMT vung TNB   12-12-2011 4 3 2 2" xfId="39339" xr:uid="{00000000-0005-0000-0000-0000B2830000}"/>
    <cellStyle name="T_Ket qua phan bo von nam 2008_!1 1 bao cao giao KH ve HTCMT vung TNB   12-12-2011 4 3 3" xfId="39338" xr:uid="{00000000-0005-0000-0000-0000B3830000}"/>
    <cellStyle name="T_Ket qua phan bo von nam 2008_!1 1 bao cao giao KH ve HTCMT vung TNB   12-12-2011 4 4" xfId="18747" xr:uid="{00000000-0005-0000-0000-0000B4830000}"/>
    <cellStyle name="T_Ket qua phan bo von nam 2008_!1 1 bao cao giao KH ve HTCMT vung TNB   12-12-2011 4 4 2" xfId="39340" xr:uid="{00000000-0005-0000-0000-0000B5830000}"/>
    <cellStyle name="T_Ket qua phan bo von nam 2008_!1 1 bao cao giao KH ve HTCMT vung TNB   12-12-2011 4 5" xfId="39335" xr:uid="{00000000-0005-0000-0000-0000B6830000}"/>
    <cellStyle name="T_Ket qua phan bo von nam 2008_!1 1 bao cao giao KH ve HTCMT vung TNB   12-12-2011 5" xfId="8247" xr:uid="{00000000-0005-0000-0000-0000B7830000}"/>
    <cellStyle name="T_Ket qua phan bo von nam 2008_!1 1 bao cao giao KH ve HTCMT vung TNB   12-12-2011 5 2" xfId="8250" xr:uid="{00000000-0005-0000-0000-0000B8830000}"/>
    <cellStyle name="T_Ket qua phan bo von nam 2008_!1 1 bao cao giao KH ve HTCMT vung TNB   12-12-2011 5 2 2" xfId="18201" xr:uid="{00000000-0005-0000-0000-0000B9830000}"/>
    <cellStyle name="T_Ket qua phan bo von nam 2008_!1 1 bao cao giao KH ve HTCMT vung TNB   12-12-2011 5 2 2 2" xfId="39343" xr:uid="{00000000-0005-0000-0000-0000BA830000}"/>
    <cellStyle name="T_Ket qua phan bo von nam 2008_!1 1 bao cao giao KH ve HTCMT vung TNB   12-12-2011 5 2 3" xfId="39342" xr:uid="{00000000-0005-0000-0000-0000BB830000}"/>
    <cellStyle name="T_Ket qua phan bo von nam 2008_!1 1 bao cao giao KH ve HTCMT vung TNB   12-12-2011 5 3" xfId="18199" xr:uid="{00000000-0005-0000-0000-0000BC830000}"/>
    <cellStyle name="T_Ket qua phan bo von nam 2008_!1 1 bao cao giao KH ve HTCMT vung TNB   12-12-2011 5 3 2" xfId="39344" xr:uid="{00000000-0005-0000-0000-0000BD830000}"/>
    <cellStyle name="T_Ket qua phan bo von nam 2008_!1 1 bao cao giao KH ve HTCMT vung TNB   12-12-2011 5 4" xfId="39341" xr:uid="{00000000-0005-0000-0000-0000BE830000}"/>
    <cellStyle name="T_Ket qua phan bo von nam 2008_!1 1 bao cao giao KH ve HTCMT vung TNB   12-12-2011 6" xfId="8256" xr:uid="{00000000-0005-0000-0000-0000BF830000}"/>
    <cellStyle name="T_Ket qua phan bo von nam 2008_!1 1 bao cao giao KH ve HTCMT vung TNB   12-12-2011 6 2" xfId="18205" xr:uid="{00000000-0005-0000-0000-0000C0830000}"/>
    <cellStyle name="T_Ket qua phan bo von nam 2008_!1 1 bao cao giao KH ve HTCMT vung TNB   12-12-2011 6 2 2" xfId="39346" xr:uid="{00000000-0005-0000-0000-0000C1830000}"/>
    <cellStyle name="T_Ket qua phan bo von nam 2008_!1 1 bao cao giao KH ve HTCMT vung TNB   12-12-2011 6 3" xfId="39345" xr:uid="{00000000-0005-0000-0000-0000C2830000}"/>
    <cellStyle name="T_Ket qua phan bo von nam 2008_!1 1 bao cao giao KH ve HTCMT vung TNB   12-12-2011 7" xfId="7033" xr:uid="{00000000-0005-0000-0000-0000C3830000}"/>
    <cellStyle name="T_Ket qua phan bo von nam 2008_!1 1 bao cao giao KH ve HTCMT vung TNB   12-12-2011 7 2" xfId="17745" xr:uid="{00000000-0005-0000-0000-0000C4830000}"/>
    <cellStyle name="T_Ket qua phan bo von nam 2008_!1 1 bao cao giao KH ve HTCMT vung TNB   12-12-2011 7 2 2" xfId="39348" xr:uid="{00000000-0005-0000-0000-0000C5830000}"/>
    <cellStyle name="T_Ket qua phan bo von nam 2008_!1 1 bao cao giao KH ve HTCMT vung TNB   12-12-2011 7 3" xfId="39347" xr:uid="{00000000-0005-0000-0000-0000C6830000}"/>
    <cellStyle name="T_Ket qua phan bo von nam 2008_!1 1 bao cao giao KH ve HTCMT vung TNB   12-12-2011 8" xfId="21438" xr:uid="{00000000-0005-0000-0000-0000C7830000}"/>
    <cellStyle name="T_Ket qua phan bo von nam 2008_!1 1 bao cao giao KH ve HTCMT vung TNB   12-12-2011 8 2" xfId="39349" xr:uid="{00000000-0005-0000-0000-0000C8830000}"/>
    <cellStyle name="T_Ket qua phan bo von nam 2008_!1 1 bao cao giao KH ve HTCMT vung TNB   12-12-2011 9" xfId="39294" xr:uid="{00000000-0005-0000-0000-0000C9830000}"/>
    <cellStyle name="T_Ket qua phan bo von nam 2008_KH TPCP vung TNB (03-1-2012)" xfId="11223" xr:uid="{00000000-0005-0000-0000-0000CA830000}"/>
    <cellStyle name="T_Ket qua phan bo von nam 2008_KH TPCP vung TNB (03-1-2012) 2" xfId="12285" xr:uid="{00000000-0005-0000-0000-0000CB830000}"/>
    <cellStyle name="T_Ket qua phan bo von nam 2008_KH TPCP vung TNB (03-1-2012) 2 2" xfId="12286" xr:uid="{00000000-0005-0000-0000-0000CC830000}"/>
    <cellStyle name="T_Ket qua phan bo von nam 2008_KH TPCP vung TNB (03-1-2012) 2 2 2" xfId="686" xr:uid="{00000000-0005-0000-0000-0000CD830000}"/>
    <cellStyle name="T_Ket qua phan bo von nam 2008_KH TPCP vung TNB (03-1-2012) 2 2 2 2" xfId="10129" xr:uid="{00000000-0005-0000-0000-0000CE830000}"/>
    <cellStyle name="T_Ket qua phan bo von nam 2008_KH TPCP vung TNB (03-1-2012) 2 2 2 2 2" xfId="19394" xr:uid="{00000000-0005-0000-0000-0000CF830000}"/>
    <cellStyle name="T_Ket qua phan bo von nam 2008_KH TPCP vung TNB (03-1-2012) 2 2 2 2 2 2" xfId="39355" xr:uid="{00000000-0005-0000-0000-0000D0830000}"/>
    <cellStyle name="T_Ket qua phan bo von nam 2008_KH TPCP vung TNB (03-1-2012) 2 2 2 2 3" xfId="39354" xr:uid="{00000000-0005-0000-0000-0000D1830000}"/>
    <cellStyle name="T_Ket qua phan bo von nam 2008_KH TPCP vung TNB (03-1-2012) 2 2 2 3" xfId="10132" xr:uid="{00000000-0005-0000-0000-0000D2830000}"/>
    <cellStyle name="T_Ket qua phan bo von nam 2008_KH TPCP vung TNB (03-1-2012) 2 2 2 3 2" xfId="19397" xr:uid="{00000000-0005-0000-0000-0000D3830000}"/>
    <cellStyle name="T_Ket qua phan bo von nam 2008_KH TPCP vung TNB (03-1-2012) 2 2 2 3 2 2" xfId="39357" xr:uid="{00000000-0005-0000-0000-0000D4830000}"/>
    <cellStyle name="T_Ket qua phan bo von nam 2008_KH TPCP vung TNB (03-1-2012) 2 2 2 3 3" xfId="39356" xr:uid="{00000000-0005-0000-0000-0000D5830000}"/>
    <cellStyle name="T_Ket qua phan bo von nam 2008_KH TPCP vung TNB (03-1-2012) 2 2 2 4" xfId="15429" xr:uid="{00000000-0005-0000-0000-0000D6830000}"/>
    <cellStyle name="T_Ket qua phan bo von nam 2008_KH TPCP vung TNB (03-1-2012) 2 2 2 4 2" xfId="39358" xr:uid="{00000000-0005-0000-0000-0000D7830000}"/>
    <cellStyle name="T_Ket qua phan bo von nam 2008_KH TPCP vung TNB (03-1-2012) 2 2 2 5" xfId="39353" xr:uid="{00000000-0005-0000-0000-0000D8830000}"/>
    <cellStyle name="T_Ket qua phan bo von nam 2008_KH TPCP vung TNB (03-1-2012) 2 2 3" xfId="5136" xr:uid="{00000000-0005-0000-0000-0000D9830000}"/>
    <cellStyle name="T_Ket qua phan bo von nam 2008_KH TPCP vung TNB (03-1-2012) 2 2 3 2" xfId="16992" xr:uid="{00000000-0005-0000-0000-0000DA830000}"/>
    <cellStyle name="T_Ket qua phan bo von nam 2008_KH TPCP vung TNB (03-1-2012) 2 2 3 2 2" xfId="39360" xr:uid="{00000000-0005-0000-0000-0000DB830000}"/>
    <cellStyle name="T_Ket qua phan bo von nam 2008_KH TPCP vung TNB (03-1-2012) 2 2 3 3" xfId="39359" xr:uid="{00000000-0005-0000-0000-0000DC830000}"/>
    <cellStyle name="T_Ket qua phan bo von nam 2008_KH TPCP vung TNB (03-1-2012) 2 2 4" xfId="12287" xr:uid="{00000000-0005-0000-0000-0000DD830000}"/>
    <cellStyle name="T_Ket qua phan bo von nam 2008_KH TPCP vung TNB (03-1-2012) 2 2 4 2" xfId="21459" xr:uid="{00000000-0005-0000-0000-0000DE830000}"/>
    <cellStyle name="T_Ket qua phan bo von nam 2008_KH TPCP vung TNB (03-1-2012) 2 2 4 2 2" xfId="39362" xr:uid="{00000000-0005-0000-0000-0000DF830000}"/>
    <cellStyle name="T_Ket qua phan bo von nam 2008_KH TPCP vung TNB (03-1-2012) 2 2 4 3" xfId="39361" xr:uid="{00000000-0005-0000-0000-0000E0830000}"/>
    <cellStyle name="T_Ket qua phan bo von nam 2008_KH TPCP vung TNB (03-1-2012) 2 2 5" xfId="21458" xr:uid="{00000000-0005-0000-0000-0000E1830000}"/>
    <cellStyle name="T_Ket qua phan bo von nam 2008_KH TPCP vung TNB (03-1-2012) 2 2 5 2" xfId="39363" xr:uid="{00000000-0005-0000-0000-0000E2830000}"/>
    <cellStyle name="T_Ket qua phan bo von nam 2008_KH TPCP vung TNB (03-1-2012) 2 2 6" xfId="39352" xr:uid="{00000000-0005-0000-0000-0000E3830000}"/>
    <cellStyle name="T_Ket qua phan bo von nam 2008_KH TPCP vung TNB (03-1-2012) 2 3" xfId="12288" xr:uid="{00000000-0005-0000-0000-0000E4830000}"/>
    <cellStyle name="T_Ket qua phan bo von nam 2008_KH TPCP vung TNB (03-1-2012) 2 3 2" xfId="5145" xr:uid="{00000000-0005-0000-0000-0000E5830000}"/>
    <cellStyle name="T_Ket qua phan bo von nam 2008_KH TPCP vung TNB (03-1-2012) 2 3 2 2" xfId="16998" xr:uid="{00000000-0005-0000-0000-0000E6830000}"/>
    <cellStyle name="T_Ket qua phan bo von nam 2008_KH TPCP vung TNB (03-1-2012) 2 3 2 2 2" xfId="39366" xr:uid="{00000000-0005-0000-0000-0000E7830000}"/>
    <cellStyle name="T_Ket qua phan bo von nam 2008_KH TPCP vung TNB (03-1-2012) 2 3 2 3" xfId="39365" xr:uid="{00000000-0005-0000-0000-0000E8830000}"/>
    <cellStyle name="T_Ket qua phan bo von nam 2008_KH TPCP vung TNB (03-1-2012) 2 3 3" xfId="11963" xr:uid="{00000000-0005-0000-0000-0000E9830000}"/>
    <cellStyle name="T_Ket qua phan bo von nam 2008_KH TPCP vung TNB (03-1-2012) 2 3 3 2" xfId="21146" xr:uid="{00000000-0005-0000-0000-0000EA830000}"/>
    <cellStyle name="T_Ket qua phan bo von nam 2008_KH TPCP vung TNB (03-1-2012) 2 3 3 2 2" xfId="39368" xr:uid="{00000000-0005-0000-0000-0000EB830000}"/>
    <cellStyle name="T_Ket qua phan bo von nam 2008_KH TPCP vung TNB (03-1-2012) 2 3 3 3" xfId="39367" xr:uid="{00000000-0005-0000-0000-0000EC830000}"/>
    <cellStyle name="T_Ket qua phan bo von nam 2008_KH TPCP vung TNB (03-1-2012) 2 3 4" xfId="21460" xr:uid="{00000000-0005-0000-0000-0000ED830000}"/>
    <cellStyle name="T_Ket qua phan bo von nam 2008_KH TPCP vung TNB (03-1-2012) 2 3 4 2" xfId="39369" xr:uid="{00000000-0005-0000-0000-0000EE830000}"/>
    <cellStyle name="T_Ket qua phan bo von nam 2008_KH TPCP vung TNB (03-1-2012) 2 3 5" xfId="39364" xr:uid="{00000000-0005-0000-0000-0000EF830000}"/>
    <cellStyle name="T_Ket qua phan bo von nam 2008_KH TPCP vung TNB (03-1-2012) 2 4" xfId="12289" xr:uid="{00000000-0005-0000-0000-0000F0830000}"/>
    <cellStyle name="T_Ket qua phan bo von nam 2008_KH TPCP vung TNB (03-1-2012) 2 4 2" xfId="5216" xr:uid="{00000000-0005-0000-0000-0000F1830000}"/>
    <cellStyle name="T_Ket qua phan bo von nam 2008_KH TPCP vung TNB (03-1-2012) 2 4 2 2" xfId="17019" xr:uid="{00000000-0005-0000-0000-0000F2830000}"/>
    <cellStyle name="T_Ket qua phan bo von nam 2008_KH TPCP vung TNB (03-1-2012) 2 4 2 2 2" xfId="39372" xr:uid="{00000000-0005-0000-0000-0000F3830000}"/>
    <cellStyle name="T_Ket qua phan bo von nam 2008_KH TPCP vung TNB (03-1-2012) 2 4 2 3" xfId="39371" xr:uid="{00000000-0005-0000-0000-0000F4830000}"/>
    <cellStyle name="T_Ket qua phan bo von nam 2008_KH TPCP vung TNB (03-1-2012) 2 4 3" xfId="21461" xr:uid="{00000000-0005-0000-0000-0000F5830000}"/>
    <cellStyle name="T_Ket qua phan bo von nam 2008_KH TPCP vung TNB (03-1-2012) 2 4 3 2" xfId="39373" xr:uid="{00000000-0005-0000-0000-0000F6830000}"/>
    <cellStyle name="T_Ket qua phan bo von nam 2008_KH TPCP vung TNB (03-1-2012) 2 4 4" xfId="39370" xr:uid="{00000000-0005-0000-0000-0000F7830000}"/>
    <cellStyle name="T_Ket qua phan bo von nam 2008_KH TPCP vung TNB (03-1-2012) 2 5" xfId="117" xr:uid="{00000000-0005-0000-0000-0000F8830000}"/>
    <cellStyle name="T_Ket qua phan bo von nam 2008_KH TPCP vung TNB (03-1-2012) 2 5 2" xfId="15200" xr:uid="{00000000-0005-0000-0000-0000F9830000}"/>
    <cellStyle name="T_Ket qua phan bo von nam 2008_KH TPCP vung TNB (03-1-2012) 2 5 2 2" xfId="39375" xr:uid="{00000000-0005-0000-0000-0000FA830000}"/>
    <cellStyle name="T_Ket qua phan bo von nam 2008_KH TPCP vung TNB (03-1-2012) 2 5 3" xfId="39374" xr:uid="{00000000-0005-0000-0000-0000FB830000}"/>
    <cellStyle name="T_Ket qua phan bo von nam 2008_KH TPCP vung TNB (03-1-2012) 2 6" xfId="12290" xr:uid="{00000000-0005-0000-0000-0000FC830000}"/>
    <cellStyle name="T_Ket qua phan bo von nam 2008_KH TPCP vung TNB (03-1-2012) 2 6 2" xfId="21462" xr:uid="{00000000-0005-0000-0000-0000FD830000}"/>
    <cellStyle name="T_Ket qua phan bo von nam 2008_KH TPCP vung TNB (03-1-2012) 2 6 2 2" xfId="39377" xr:uid="{00000000-0005-0000-0000-0000FE830000}"/>
    <cellStyle name="T_Ket qua phan bo von nam 2008_KH TPCP vung TNB (03-1-2012) 2 6 3" xfId="39376" xr:uid="{00000000-0005-0000-0000-0000FF830000}"/>
    <cellStyle name="T_Ket qua phan bo von nam 2008_KH TPCP vung TNB (03-1-2012) 2 7" xfId="21457" xr:uid="{00000000-0005-0000-0000-000000840000}"/>
    <cellStyle name="T_Ket qua phan bo von nam 2008_KH TPCP vung TNB (03-1-2012) 2 7 2" xfId="39378" xr:uid="{00000000-0005-0000-0000-000001840000}"/>
    <cellStyle name="T_Ket qua phan bo von nam 2008_KH TPCP vung TNB (03-1-2012) 2 8" xfId="39351" xr:uid="{00000000-0005-0000-0000-000002840000}"/>
    <cellStyle name="T_Ket qua phan bo von nam 2008_KH TPCP vung TNB (03-1-2012) 3" xfId="12291" xr:uid="{00000000-0005-0000-0000-000003840000}"/>
    <cellStyle name="T_Ket qua phan bo von nam 2008_KH TPCP vung TNB (03-1-2012) 3 2" xfId="9079" xr:uid="{00000000-0005-0000-0000-000004840000}"/>
    <cellStyle name="T_Ket qua phan bo von nam 2008_KH TPCP vung TNB (03-1-2012) 3 2 2" xfId="9081" xr:uid="{00000000-0005-0000-0000-000005840000}"/>
    <cellStyle name="T_Ket qua phan bo von nam 2008_KH TPCP vung TNB (03-1-2012) 3 2 2 2" xfId="18496" xr:uid="{00000000-0005-0000-0000-000006840000}"/>
    <cellStyle name="T_Ket qua phan bo von nam 2008_KH TPCP vung TNB (03-1-2012) 3 2 2 2 2" xfId="39382" xr:uid="{00000000-0005-0000-0000-000007840000}"/>
    <cellStyle name="T_Ket qua phan bo von nam 2008_KH TPCP vung TNB (03-1-2012) 3 2 2 3" xfId="39381" xr:uid="{00000000-0005-0000-0000-000008840000}"/>
    <cellStyle name="T_Ket qua phan bo von nam 2008_KH TPCP vung TNB (03-1-2012) 3 2 3" xfId="12292" xr:uid="{00000000-0005-0000-0000-000009840000}"/>
    <cellStyle name="T_Ket qua phan bo von nam 2008_KH TPCP vung TNB (03-1-2012) 3 2 3 2" xfId="21464" xr:uid="{00000000-0005-0000-0000-00000A840000}"/>
    <cellStyle name="T_Ket qua phan bo von nam 2008_KH TPCP vung TNB (03-1-2012) 3 2 3 2 2" xfId="39384" xr:uid="{00000000-0005-0000-0000-00000B840000}"/>
    <cellStyle name="T_Ket qua phan bo von nam 2008_KH TPCP vung TNB (03-1-2012) 3 2 3 3" xfId="39383" xr:uid="{00000000-0005-0000-0000-00000C840000}"/>
    <cellStyle name="T_Ket qua phan bo von nam 2008_KH TPCP vung TNB (03-1-2012) 3 2 4" xfId="18495" xr:uid="{00000000-0005-0000-0000-00000D840000}"/>
    <cellStyle name="T_Ket qua phan bo von nam 2008_KH TPCP vung TNB (03-1-2012) 3 2 4 2" xfId="39385" xr:uid="{00000000-0005-0000-0000-00000E840000}"/>
    <cellStyle name="T_Ket qua phan bo von nam 2008_KH TPCP vung TNB (03-1-2012) 3 2 5" xfId="39380" xr:uid="{00000000-0005-0000-0000-00000F840000}"/>
    <cellStyle name="T_Ket qua phan bo von nam 2008_KH TPCP vung TNB (03-1-2012) 3 3" xfId="1511" xr:uid="{00000000-0005-0000-0000-000010840000}"/>
    <cellStyle name="T_Ket qua phan bo von nam 2008_KH TPCP vung TNB (03-1-2012) 3 3 2" xfId="15732" xr:uid="{00000000-0005-0000-0000-000011840000}"/>
    <cellStyle name="T_Ket qua phan bo von nam 2008_KH TPCP vung TNB (03-1-2012) 3 3 2 2" xfId="39387" xr:uid="{00000000-0005-0000-0000-000012840000}"/>
    <cellStyle name="T_Ket qua phan bo von nam 2008_KH TPCP vung TNB (03-1-2012) 3 3 3" xfId="39386" xr:uid="{00000000-0005-0000-0000-000013840000}"/>
    <cellStyle name="T_Ket qua phan bo von nam 2008_KH TPCP vung TNB (03-1-2012) 3 4" xfId="9085" xr:uid="{00000000-0005-0000-0000-000014840000}"/>
    <cellStyle name="T_Ket qua phan bo von nam 2008_KH TPCP vung TNB (03-1-2012) 3 4 2" xfId="18498" xr:uid="{00000000-0005-0000-0000-000015840000}"/>
    <cellStyle name="T_Ket qua phan bo von nam 2008_KH TPCP vung TNB (03-1-2012) 3 4 2 2" xfId="39389" xr:uid="{00000000-0005-0000-0000-000016840000}"/>
    <cellStyle name="T_Ket qua phan bo von nam 2008_KH TPCP vung TNB (03-1-2012) 3 4 3" xfId="39388" xr:uid="{00000000-0005-0000-0000-000017840000}"/>
    <cellStyle name="T_Ket qua phan bo von nam 2008_KH TPCP vung TNB (03-1-2012) 3 5" xfId="21463" xr:uid="{00000000-0005-0000-0000-000018840000}"/>
    <cellStyle name="T_Ket qua phan bo von nam 2008_KH TPCP vung TNB (03-1-2012) 3 5 2" xfId="39390" xr:uid="{00000000-0005-0000-0000-000019840000}"/>
    <cellStyle name="T_Ket qua phan bo von nam 2008_KH TPCP vung TNB (03-1-2012) 3 6" xfId="39379" xr:uid="{00000000-0005-0000-0000-00001A840000}"/>
    <cellStyle name="T_Ket qua phan bo von nam 2008_KH TPCP vung TNB (03-1-2012) 4" xfId="6378" xr:uid="{00000000-0005-0000-0000-00001B840000}"/>
    <cellStyle name="T_Ket qua phan bo von nam 2008_KH TPCP vung TNB (03-1-2012) 4 2" xfId="11688" xr:uid="{00000000-0005-0000-0000-00001C840000}"/>
    <cellStyle name="T_Ket qua phan bo von nam 2008_KH TPCP vung TNB (03-1-2012) 4 2 2" xfId="20878" xr:uid="{00000000-0005-0000-0000-00001D840000}"/>
    <cellStyle name="T_Ket qua phan bo von nam 2008_KH TPCP vung TNB (03-1-2012) 4 2 2 2" xfId="39393" xr:uid="{00000000-0005-0000-0000-00001E840000}"/>
    <cellStyle name="T_Ket qua phan bo von nam 2008_KH TPCP vung TNB (03-1-2012) 4 2 3" xfId="39392" xr:uid="{00000000-0005-0000-0000-00001F840000}"/>
    <cellStyle name="T_Ket qua phan bo von nam 2008_KH TPCP vung TNB (03-1-2012) 4 3" xfId="11690" xr:uid="{00000000-0005-0000-0000-000020840000}"/>
    <cellStyle name="T_Ket qua phan bo von nam 2008_KH TPCP vung TNB (03-1-2012) 4 3 2" xfId="20880" xr:uid="{00000000-0005-0000-0000-000021840000}"/>
    <cellStyle name="T_Ket qua phan bo von nam 2008_KH TPCP vung TNB (03-1-2012) 4 3 2 2" xfId="39395" xr:uid="{00000000-0005-0000-0000-000022840000}"/>
    <cellStyle name="T_Ket qua phan bo von nam 2008_KH TPCP vung TNB (03-1-2012) 4 3 3" xfId="39394" xr:uid="{00000000-0005-0000-0000-000023840000}"/>
    <cellStyle name="T_Ket qua phan bo von nam 2008_KH TPCP vung TNB (03-1-2012) 4 4" xfId="17383" xr:uid="{00000000-0005-0000-0000-000024840000}"/>
    <cellStyle name="T_Ket qua phan bo von nam 2008_KH TPCP vung TNB (03-1-2012) 4 4 2" xfId="39396" xr:uid="{00000000-0005-0000-0000-000025840000}"/>
    <cellStyle name="T_Ket qua phan bo von nam 2008_KH TPCP vung TNB (03-1-2012) 4 5" xfId="39391" xr:uid="{00000000-0005-0000-0000-000026840000}"/>
    <cellStyle name="T_Ket qua phan bo von nam 2008_KH TPCP vung TNB (03-1-2012) 5" xfId="2984" xr:uid="{00000000-0005-0000-0000-000027840000}"/>
    <cellStyle name="T_Ket qua phan bo von nam 2008_KH TPCP vung TNB (03-1-2012) 5 2" xfId="1059" xr:uid="{00000000-0005-0000-0000-000028840000}"/>
    <cellStyle name="T_Ket qua phan bo von nam 2008_KH TPCP vung TNB (03-1-2012) 5 2 2" xfId="15562" xr:uid="{00000000-0005-0000-0000-000029840000}"/>
    <cellStyle name="T_Ket qua phan bo von nam 2008_KH TPCP vung TNB (03-1-2012) 5 2 2 2" xfId="39399" xr:uid="{00000000-0005-0000-0000-00002A840000}"/>
    <cellStyle name="T_Ket qua phan bo von nam 2008_KH TPCP vung TNB (03-1-2012) 5 2 3" xfId="39398" xr:uid="{00000000-0005-0000-0000-00002B840000}"/>
    <cellStyle name="T_Ket qua phan bo von nam 2008_KH TPCP vung TNB (03-1-2012) 5 3" xfId="16247" xr:uid="{00000000-0005-0000-0000-00002C840000}"/>
    <cellStyle name="T_Ket qua phan bo von nam 2008_KH TPCP vung TNB (03-1-2012) 5 3 2" xfId="39400" xr:uid="{00000000-0005-0000-0000-00002D840000}"/>
    <cellStyle name="T_Ket qua phan bo von nam 2008_KH TPCP vung TNB (03-1-2012) 5 4" xfId="39397" xr:uid="{00000000-0005-0000-0000-00002E840000}"/>
    <cellStyle name="T_Ket qua phan bo von nam 2008_KH TPCP vung TNB (03-1-2012) 6" xfId="6380" xr:uid="{00000000-0005-0000-0000-00002F840000}"/>
    <cellStyle name="T_Ket qua phan bo von nam 2008_KH TPCP vung TNB (03-1-2012) 6 2" xfId="17384" xr:uid="{00000000-0005-0000-0000-000030840000}"/>
    <cellStyle name="T_Ket qua phan bo von nam 2008_KH TPCP vung TNB (03-1-2012) 6 2 2" xfId="39402" xr:uid="{00000000-0005-0000-0000-000031840000}"/>
    <cellStyle name="T_Ket qua phan bo von nam 2008_KH TPCP vung TNB (03-1-2012) 6 3" xfId="39401" xr:uid="{00000000-0005-0000-0000-000032840000}"/>
    <cellStyle name="T_Ket qua phan bo von nam 2008_KH TPCP vung TNB (03-1-2012) 7" xfId="4738" xr:uid="{00000000-0005-0000-0000-000033840000}"/>
    <cellStyle name="T_Ket qua phan bo von nam 2008_KH TPCP vung TNB (03-1-2012) 7 2" xfId="16837" xr:uid="{00000000-0005-0000-0000-000034840000}"/>
    <cellStyle name="T_Ket qua phan bo von nam 2008_KH TPCP vung TNB (03-1-2012) 7 2 2" xfId="39404" xr:uid="{00000000-0005-0000-0000-000035840000}"/>
    <cellStyle name="T_Ket qua phan bo von nam 2008_KH TPCP vung TNB (03-1-2012) 7 3" xfId="39403" xr:uid="{00000000-0005-0000-0000-000036840000}"/>
    <cellStyle name="T_Ket qua phan bo von nam 2008_KH TPCP vung TNB (03-1-2012) 8" xfId="20422" xr:uid="{00000000-0005-0000-0000-000037840000}"/>
    <cellStyle name="T_Ket qua phan bo von nam 2008_KH TPCP vung TNB (03-1-2012) 8 2" xfId="39405" xr:uid="{00000000-0005-0000-0000-000038840000}"/>
    <cellStyle name="T_Ket qua phan bo von nam 2008_KH TPCP vung TNB (03-1-2012) 9" xfId="39350" xr:uid="{00000000-0005-0000-0000-000039840000}"/>
    <cellStyle name="T_KH 2011-2015" xfId="12293" xr:uid="{00000000-0005-0000-0000-00003A840000}"/>
    <cellStyle name="T_KH 2011-2015 2" xfId="12294" xr:uid="{00000000-0005-0000-0000-00003B840000}"/>
    <cellStyle name="T_KH 2011-2015 2 2" xfId="12295" xr:uid="{00000000-0005-0000-0000-00003C840000}"/>
    <cellStyle name="T_KH 2011-2015 2 2 2" xfId="12296" xr:uid="{00000000-0005-0000-0000-00003D840000}"/>
    <cellStyle name="T_KH 2011-2015 2 2 2 2" xfId="21468" xr:uid="{00000000-0005-0000-0000-00003E840000}"/>
    <cellStyle name="T_KH 2011-2015 2 2 2 2 2" xfId="39410" xr:uid="{00000000-0005-0000-0000-00003F840000}"/>
    <cellStyle name="T_KH 2011-2015 2 2 2 3" xfId="39409" xr:uid="{00000000-0005-0000-0000-000040840000}"/>
    <cellStyle name="T_KH 2011-2015 2 2 3" xfId="12297" xr:uid="{00000000-0005-0000-0000-000041840000}"/>
    <cellStyle name="T_KH 2011-2015 2 2 3 2" xfId="21469" xr:uid="{00000000-0005-0000-0000-000042840000}"/>
    <cellStyle name="T_KH 2011-2015 2 2 3 2 2" xfId="39412" xr:uid="{00000000-0005-0000-0000-000043840000}"/>
    <cellStyle name="T_KH 2011-2015 2 2 3 3" xfId="39411" xr:uid="{00000000-0005-0000-0000-000044840000}"/>
    <cellStyle name="T_KH 2011-2015 2 2 4" xfId="21467" xr:uid="{00000000-0005-0000-0000-000045840000}"/>
    <cellStyle name="T_KH 2011-2015 2 2 4 2" xfId="39413" xr:uid="{00000000-0005-0000-0000-000046840000}"/>
    <cellStyle name="T_KH 2011-2015 2 2 5" xfId="39408" xr:uid="{00000000-0005-0000-0000-000047840000}"/>
    <cellStyle name="T_KH 2011-2015 2 3" xfId="12298" xr:uid="{00000000-0005-0000-0000-000048840000}"/>
    <cellStyle name="T_KH 2011-2015 2 3 2" xfId="21470" xr:uid="{00000000-0005-0000-0000-000049840000}"/>
    <cellStyle name="T_KH 2011-2015 2 3 2 2" xfId="39415" xr:uid="{00000000-0005-0000-0000-00004A840000}"/>
    <cellStyle name="T_KH 2011-2015 2 3 3" xfId="39414" xr:uid="{00000000-0005-0000-0000-00004B840000}"/>
    <cellStyle name="T_KH 2011-2015 2 4" xfId="12299" xr:uid="{00000000-0005-0000-0000-00004C840000}"/>
    <cellStyle name="T_KH 2011-2015 2 4 2" xfId="21471" xr:uid="{00000000-0005-0000-0000-00004D840000}"/>
    <cellStyle name="T_KH 2011-2015 2 4 2 2" xfId="39417" xr:uid="{00000000-0005-0000-0000-00004E840000}"/>
    <cellStyle name="T_KH 2011-2015 2 4 3" xfId="39416" xr:uid="{00000000-0005-0000-0000-00004F840000}"/>
    <cellStyle name="T_KH 2011-2015 2 5" xfId="21466" xr:uid="{00000000-0005-0000-0000-000050840000}"/>
    <cellStyle name="T_KH 2011-2015 2 5 2" xfId="39418" xr:uid="{00000000-0005-0000-0000-000051840000}"/>
    <cellStyle name="T_KH 2011-2015 2 6" xfId="39407" xr:uid="{00000000-0005-0000-0000-000052840000}"/>
    <cellStyle name="T_KH 2011-2015 3" xfId="12300" xr:uid="{00000000-0005-0000-0000-000053840000}"/>
    <cellStyle name="T_KH 2011-2015 3 2" xfId="9806" xr:uid="{00000000-0005-0000-0000-000054840000}"/>
    <cellStyle name="T_KH 2011-2015 3 2 2" xfId="19083" xr:uid="{00000000-0005-0000-0000-000055840000}"/>
    <cellStyle name="T_KH 2011-2015 3 2 2 2" xfId="39421" xr:uid="{00000000-0005-0000-0000-000056840000}"/>
    <cellStyle name="T_KH 2011-2015 3 2 3" xfId="39420" xr:uid="{00000000-0005-0000-0000-000057840000}"/>
    <cellStyle name="T_KH 2011-2015 3 3" xfId="1050" xr:uid="{00000000-0005-0000-0000-000058840000}"/>
    <cellStyle name="T_KH 2011-2015 3 3 2" xfId="15560" xr:uid="{00000000-0005-0000-0000-000059840000}"/>
    <cellStyle name="T_KH 2011-2015 3 3 2 2" xfId="39423" xr:uid="{00000000-0005-0000-0000-00005A840000}"/>
    <cellStyle name="T_KH 2011-2015 3 3 3" xfId="39422" xr:uid="{00000000-0005-0000-0000-00005B840000}"/>
    <cellStyle name="T_KH 2011-2015 3 4" xfId="21472" xr:uid="{00000000-0005-0000-0000-00005C840000}"/>
    <cellStyle name="T_KH 2011-2015 3 4 2" xfId="39424" xr:uid="{00000000-0005-0000-0000-00005D840000}"/>
    <cellStyle name="T_KH 2011-2015 3 5" xfId="39419" xr:uid="{00000000-0005-0000-0000-00005E840000}"/>
    <cellStyle name="T_KH 2011-2015 4" xfId="12301" xr:uid="{00000000-0005-0000-0000-00005F840000}"/>
    <cellStyle name="T_KH 2011-2015 4 2" xfId="3864" xr:uid="{00000000-0005-0000-0000-000060840000}"/>
    <cellStyle name="T_KH 2011-2015 4 2 2" xfId="16536" xr:uid="{00000000-0005-0000-0000-000061840000}"/>
    <cellStyle name="T_KH 2011-2015 4 2 2 2" xfId="39427" xr:uid="{00000000-0005-0000-0000-000062840000}"/>
    <cellStyle name="T_KH 2011-2015 4 2 3" xfId="39426" xr:uid="{00000000-0005-0000-0000-000063840000}"/>
    <cellStyle name="T_KH 2011-2015 4 3" xfId="21473" xr:uid="{00000000-0005-0000-0000-000064840000}"/>
    <cellStyle name="T_KH 2011-2015 4 3 2" xfId="39428" xr:uid="{00000000-0005-0000-0000-000065840000}"/>
    <cellStyle name="T_KH 2011-2015 4 4" xfId="39425" xr:uid="{00000000-0005-0000-0000-000066840000}"/>
    <cellStyle name="T_KH 2011-2015 5" xfId="12302" xr:uid="{00000000-0005-0000-0000-000067840000}"/>
    <cellStyle name="T_KH 2011-2015 5 2" xfId="21474" xr:uid="{00000000-0005-0000-0000-000068840000}"/>
    <cellStyle name="T_KH 2011-2015 5 2 2" xfId="39430" xr:uid="{00000000-0005-0000-0000-000069840000}"/>
    <cellStyle name="T_KH 2011-2015 5 3" xfId="39429" xr:uid="{00000000-0005-0000-0000-00006A840000}"/>
    <cellStyle name="T_KH 2011-2015 6" xfId="12303" xr:uid="{00000000-0005-0000-0000-00006B840000}"/>
    <cellStyle name="T_KH 2011-2015 6 2" xfId="21475" xr:uid="{00000000-0005-0000-0000-00006C840000}"/>
    <cellStyle name="T_KH 2011-2015 6 2 2" xfId="39432" xr:uid="{00000000-0005-0000-0000-00006D840000}"/>
    <cellStyle name="T_KH 2011-2015 6 3" xfId="39431" xr:uid="{00000000-0005-0000-0000-00006E840000}"/>
    <cellStyle name="T_KH 2011-2015 7" xfId="21465" xr:uid="{00000000-0005-0000-0000-00006F840000}"/>
    <cellStyle name="T_KH 2011-2015 7 2" xfId="39433" xr:uid="{00000000-0005-0000-0000-000070840000}"/>
    <cellStyle name="T_KH 2011-2015 8" xfId="39406" xr:uid="{00000000-0005-0000-0000-000071840000}"/>
    <cellStyle name="T_KH TPCP vung TNB (03-1-2012)" xfId="10947" xr:uid="{00000000-0005-0000-0000-000072840000}"/>
    <cellStyle name="T_KH TPCP vung TNB (03-1-2012) 2" xfId="10832" xr:uid="{00000000-0005-0000-0000-000073840000}"/>
    <cellStyle name="T_KH TPCP vung TNB (03-1-2012) 2 2" xfId="10949" xr:uid="{00000000-0005-0000-0000-000074840000}"/>
    <cellStyle name="T_KH TPCP vung TNB (03-1-2012) 2 2 2" xfId="10951" xr:uid="{00000000-0005-0000-0000-000075840000}"/>
    <cellStyle name="T_KH TPCP vung TNB (03-1-2012) 2 2 2 2" xfId="12304" xr:uid="{00000000-0005-0000-0000-000076840000}"/>
    <cellStyle name="T_KH TPCP vung TNB (03-1-2012) 2 2 2 2 2" xfId="21476" xr:uid="{00000000-0005-0000-0000-000077840000}"/>
    <cellStyle name="T_KH TPCP vung TNB (03-1-2012) 2 2 2 2 2 2" xfId="39439" xr:uid="{00000000-0005-0000-0000-000078840000}"/>
    <cellStyle name="T_KH TPCP vung TNB (03-1-2012) 2 2 2 2 3" xfId="39438" xr:uid="{00000000-0005-0000-0000-000079840000}"/>
    <cellStyle name="T_KH TPCP vung TNB (03-1-2012) 2 2 2 3" xfId="12305" xr:uid="{00000000-0005-0000-0000-00007A840000}"/>
    <cellStyle name="T_KH TPCP vung TNB (03-1-2012) 2 2 2 3 2" xfId="21477" xr:uid="{00000000-0005-0000-0000-00007B840000}"/>
    <cellStyle name="T_KH TPCP vung TNB (03-1-2012) 2 2 2 3 2 2" xfId="39441" xr:uid="{00000000-0005-0000-0000-00007C840000}"/>
    <cellStyle name="T_KH TPCP vung TNB (03-1-2012) 2 2 2 3 3" xfId="39440" xr:uid="{00000000-0005-0000-0000-00007D840000}"/>
    <cellStyle name="T_KH TPCP vung TNB (03-1-2012) 2 2 2 4" xfId="20156" xr:uid="{00000000-0005-0000-0000-00007E840000}"/>
    <cellStyle name="T_KH TPCP vung TNB (03-1-2012) 2 2 2 4 2" xfId="39442" xr:uid="{00000000-0005-0000-0000-00007F840000}"/>
    <cellStyle name="T_KH TPCP vung TNB (03-1-2012) 2 2 2 5" xfId="39437" xr:uid="{00000000-0005-0000-0000-000080840000}"/>
    <cellStyle name="T_KH TPCP vung TNB (03-1-2012) 2 2 3" xfId="10954" xr:uid="{00000000-0005-0000-0000-000081840000}"/>
    <cellStyle name="T_KH TPCP vung TNB (03-1-2012) 2 2 3 2" xfId="20159" xr:uid="{00000000-0005-0000-0000-000082840000}"/>
    <cellStyle name="T_KH TPCP vung TNB (03-1-2012) 2 2 3 2 2" xfId="39444" xr:uid="{00000000-0005-0000-0000-000083840000}"/>
    <cellStyle name="T_KH TPCP vung TNB (03-1-2012) 2 2 3 3" xfId="39443" xr:uid="{00000000-0005-0000-0000-000084840000}"/>
    <cellStyle name="T_KH TPCP vung TNB (03-1-2012) 2 2 4" xfId="12306" xr:uid="{00000000-0005-0000-0000-000085840000}"/>
    <cellStyle name="T_KH TPCP vung TNB (03-1-2012) 2 2 4 2" xfId="21478" xr:uid="{00000000-0005-0000-0000-000086840000}"/>
    <cellStyle name="T_KH TPCP vung TNB (03-1-2012) 2 2 4 2 2" xfId="39446" xr:uid="{00000000-0005-0000-0000-000087840000}"/>
    <cellStyle name="T_KH TPCP vung TNB (03-1-2012) 2 2 4 3" xfId="39445" xr:uid="{00000000-0005-0000-0000-000088840000}"/>
    <cellStyle name="T_KH TPCP vung TNB (03-1-2012) 2 2 5" xfId="20154" xr:uid="{00000000-0005-0000-0000-000089840000}"/>
    <cellStyle name="T_KH TPCP vung TNB (03-1-2012) 2 2 5 2" xfId="39447" xr:uid="{00000000-0005-0000-0000-00008A840000}"/>
    <cellStyle name="T_KH TPCP vung TNB (03-1-2012) 2 2 6" xfId="39436" xr:uid="{00000000-0005-0000-0000-00008B840000}"/>
    <cellStyle name="T_KH TPCP vung TNB (03-1-2012) 2 3" xfId="10956" xr:uid="{00000000-0005-0000-0000-00008C840000}"/>
    <cellStyle name="T_KH TPCP vung TNB (03-1-2012) 2 3 2" xfId="10958" xr:uid="{00000000-0005-0000-0000-00008D840000}"/>
    <cellStyle name="T_KH TPCP vung TNB (03-1-2012) 2 3 2 2" xfId="20163" xr:uid="{00000000-0005-0000-0000-00008E840000}"/>
    <cellStyle name="T_KH TPCP vung TNB (03-1-2012) 2 3 2 2 2" xfId="39450" xr:uid="{00000000-0005-0000-0000-00008F840000}"/>
    <cellStyle name="T_KH TPCP vung TNB (03-1-2012) 2 3 2 3" xfId="39449" xr:uid="{00000000-0005-0000-0000-000090840000}"/>
    <cellStyle name="T_KH TPCP vung TNB (03-1-2012) 2 3 3" xfId="12307" xr:uid="{00000000-0005-0000-0000-000091840000}"/>
    <cellStyle name="T_KH TPCP vung TNB (03-1-2012) 2 3 3 2" xfId="21479" xr:uid="{00000000-0005-0000-0000-000092840000}"/>
    <cellStyle name="T_KH TPCP vung TNB (03-1-2012) 2 3 3 2 2" xfId="39452" xr:uid="{00000000-0005-0000-0000-000093840000}"/>
    <cellStyle name="T_KH TPCP vung TNB (03-1-2012) 2 3 3 3" xfId="39451" xr:uid="{00000000-0005-0000-0000-000094840000}"/>
    <cellStyle name="T_KH TPCP vung TNB (03-1-2012) 2 3 4" xfId="20161" xr:uid="{00000000-0005-0000-0000-000095840000}"/>
    <cellStyle name="T_KH TPCP vung TNB (03-1-2012) 2 3 4 2" xfId="39453" xr:uid="{00000000-0005-0000-0000-000096840000}"/>
    <cellStyle name="T_KH TPCP vung TNB (03-1-2012) 2 3 5" xfId="39448" xr:uid="{00000000-0005-0000-0000-000097840000}"/>
    <cellStyle name="T_KH TPCP vung TNB (03-1-2012) 2 4" xfId="10960" xr:uid="{00000000-0005-0000-0000-000098840000}"/>
    <cellStyle name="T_KH TPCP vung TNB (03-1-2012) 2 4 2" xfId="12308" xr:uid="{00000000-0005-0000-0000-000099840000}"/>
    <cellStyle name="T_KH TPCP vung TNB (03-1-2012) 2 4 2 2" xfId="21480" xr:uid="{00000000-0005-0000-0000-00009A840000}"/>
    <cellStyle name="T_KH TPCP vung TNB (03-1-2012) 2 4 2 2 2" xfId="39456" xr:uid="{00000000-0005-0000-0000-00009B840000}"/>
    <cellStyle name="T_KH TPCP vung TNB (03-1-2012) 2 4 2 3" xfId="39455" xr:uid="{00000000-0005-0000-0000-00009C840000}"/>
    <cellStyle name="T_KH TPCP vung TNB (03-1-2012) 2 4 3" xfId="20165" xr:uid="{00000000-0005-0000-0000-00009D840000}"/>
    <cellStyle name="T_KH TPCP vung TNB (03-1-2012) 2 4 3 2" xfId="39457" xr:uid="{00000000-0005-0000-0000-00009E840000}"/>
    <cellStyle name="T_KH TPCP vung TNB (03-1-2012) 2 4 4" xfId="39454" xr:uid="{00000000-0005-0000-0000-00009F840000}"/>
    <cellStyle name="T_KH TPCP vung TNB (03-1-2012) 2 5" xfId="10962" xr:uid="{00000000-0005-0000-0000-0000A0840000}"/>
    <cellStyle name="T_KH TPCP vung TNB (03-1-2012) 2 5 2" xfId="20167" xr:uid="{00000000-0005-0000-0000-0000A1840000}"/>
    <cellStyle name="T_KH TPCP vung TNB (03-1-2012) 2 5 2 2" xfId="39459" xr:uid="{00000000-0005-0000-0000-0000A2840000}"/>
    <cellStyle name="T_KH TPCP vung TNB (03-1-2012) 2 5 3" xfId="39458" xr:uid="{00000000-0005-0000-0000-0000A3840000}"/>
    <cellStyle name="T_KH TPCP vung TNB (03-1-2012) 2 6" xfId="12309" xr:uid="{00000000-0005-0000-0000-0000A4840000}"/>
    <cellStyle name="T_KH TPCP vung TNB (03-1-2012) 2 6 2" xfId="21481" xr:uid="{00000000-0005-0000-0000-0000A5840000}"/>
    <cellStyle name="T_KH TPCP vung TNB (03-1-2012) 2 6 2 2" xfId="39461" xr:uid="{00000000-0005-0000-0000-0000A6840000}"/>
    <cellStyle name="T_KH TPCP vung TNB (03-1-2012) 2 6 3" xfId="39460" xr:uid="{00000000-0005-0000-0000-0000A7840000}"/>
    <cellStyle name="T_KH TPCP vung TNB (03-1-2012) 2 7" xfId="20047" xr:uid="{00000000-0005-0000-0000-0000A8840000}"/>
    <cellStyle name="T_KH TPCP vung TNB (03-1-2012) 2 7 2" xfId="39462" xr:uid="{00000000-0005-0000-0000-0000A9840000}"/>
    <cellStyle name="T_KH TPCP vung TNB (03-1-2012) 2 8" xfId="39435" xr:uid="{00000000-0005-0000-0000-0000AA840000}"/>
    <cellStyle name="T_KH TPCP vung TNB (03-1-2012) 3" xfId="10965" xr:uid="{00000000-0005-0000-0000-0000AB840000}"/>
    <cellStyle name="T_KH TPCP vung TNB (03-1-2012) 3 2" xfId="9976" xr:uid="{00000000-0005-0000-0000-0000AC840000}"/>
    <cellStyle name="T_KH TPCP vung TNB (03-1-2012) 3 2 2" xfId="9979" xr:uid="{00000000-0005-0000-0000-0000AD840000}"/>
    <cellStyle name="T_KH TPCP vung TNB (03-1-2012) 3 2 2 2" xfId="19252" xr:uid="{00000000-0005-0000-0000-0000AE840000}"/>
    <cellStyle name="T_KH TPCP vung TNB (03-1-2012) 3 2 2 2 2" xfId="39466" xr:uid="{00000000-0005-0000-0000-0000AF840000}"/>
    <cellStyle name="T_KH TPCP vung TNB (03-1-2012) 3 2 2 3" xfId="39465" xr:uid="{00000000-0005-0000-0000-0000B0840000}"/>
    <cellStyle name="T_KH TPCP vung TNB (03-1-2012) 3 2 3" xfId="9984" xr:uid="{00000000-0005-0000-0000-0000B1840000}"/>
    <cellStyle name="T_KH TPCP vung TNB (03-1-2012) 3 2 3 2" xfId="19256" xr:uid="{00000000-0005-0000-0000-0000B2840000}"/>
    <cellStyle name="T_KH TPCP vung TNB (03-1-2012) 3 2 3 2 2" xfId="39468" xr:uid="{00000000-0005-0000-0000-0000B3840000}"/>
    <cellStyle name="T_KH TPCP vung TNB (03-1-2012) 3 2 3 3" xfId="39467" xr:uid="{00000000-0005-0000-0000-0000B4840000}"/>
    <cellStyle name="T_KH TPCP vung TNB (03-1-2012) 3 2 4" xfId="19249" xr:uid="{00000000-0005-0000-0000-0000B5840000}"/>
    <cellStyle name="T_KH TPCP vung TNB (03-1-2012) 3 2 4 2" xfId="39469" xr:uid="{00000000-0005-0000-0000-0000B6840000}"/>
    <cellStyle name="T_KH TPCP vung TNB (03-1-2012) 3 2 5" xfId="39464" xr:uid="{00000000-0005-0000-0000-0000B7840000}"/>
    <cellStyle name="T_KH TPCP vung TNB (03-1-2012) 3 3" xfId="10967" xr:uid="{00000000-0005-0000-0000-0000B8840000}"/>
    <cellStyle name="T_KH TPCP vung TNB (03-1-2012) 3 3 2" xfId="20172" xr:uid="{00000000-0005-0000-0000-0000B9840000}"/>
    <cellStyle name="T_KH TPCP vung TNB (03-1-2012) 3 3 2 2" xfId="39471" xr:uid="{00000000-0005-0000-0000-0000BA840000}"/>
    <cellStyle name="T_KH TPCP vung TNB (03-1-2012) 3 3 3" xfId="39470" xr:uid="{00000000-0005-0000-0000-0000BB840000}"/>
    <cellStyle name="T_KH TPCP vung TNB (03-1-2012) 3 4" xfId="12310" xr:uid="{00000000-0005-0000-0000-0000BC840000}"/>
    <cellStyle name="T_KH TPCP vung TNB (03-1-2012) 3 4 2" xfId="21482" xr:uid="{00000000-0005-0000-0000-0000BD840000}"/>
    <cellStyle name="T_KH TPCP vung TNB (03-1-2012) 3 4 2 2" xfId="39473" xr:uid="{00000000-0005-0000-0000-0000BE840000}"/>
    <cellStyle name="T_KH TPCP vung TNB (03-1-2012) 3 4 3" xfId="39472" xr:uid="{00000000-0005-0000-0000-0000BF840000}"/>
    <cellStyle name="T_KH TPCP vung TNB (03-1-2012) 3 5" xfId="20170" xr:uid="{00000000-0005-0000-0000-0000C0840000}"/>
    <cellStyle name="T_KH TPCP vung TNB (03-1-2012) 3 5 2" xfId="39474" xr:uid="{00000000-0005-0000-0000-0000C1840000}"/>
    <cellStyle name="T_KH TPCP vung TNB (03-1-2012) 3 6" xfId="39463" xr:uid="{00000000-0005-0000-0000-0000C2840000}"/>
    <cellStyle name="T_KH TPCP vung TNB (03-1-2012) 4" xfId="10969" xr:uid="{00000000-0005-0000-0000-0000C3840000}"/>
    <cellStyle name="T_KH TPCP vung TNB (03-1-2012) 4 2" xfId="10971" xr:uid="{00000000-0005-0000-0000-0000C4840000}"/>
    <cellStyle name="T_KH TPCP vung TNB (03-1-2012) 4 2 2" xfId="20176" xr:uid="{00000000-0005-0000-0000-0000C5840000}"/>
    <cellStyle name="T_KH TPCP vung TNB (03-1-2012) 4 2 2 2" xfId="39477" xr:uid="{00000000-0005-0000-0000-0000C6840000}"/>
    <cellStyle name="T_KH TPCP vung TNB (03-1-2012) 4 2 3" xfId="39476" xr:uid="{00000000-0005-0000-0000-0000C7840000}"/>
    <cellStyle name="T_KH TPCP vung TNB (03-1-2012) 4 3" xfId="12311" xr:uid="{00000000-0005-0000-0000-0000C8840000}"/>
    <cellStyle name="T_KH TPCP vung TNB (03-1-2012) 4 3 2" xfId="21483" xr:uid="{00000000-0005-0000-0000-0000C9840000}"/>
    <cellStyle name="T_KH TPCP vung TNB (03-1-2012) 4 3 2 2" xfId="39479" xr:uid="{00000000-0005-0000-0000-0000CA840000}"/>
    <cellStyle name="T_KH TPCP vung TNB (03-1-2012) 4 3 3" xfId="39478" xr:uid="{00000000-0005-0000-0000-0000CB840000}"/>
    <cellStyle name="T_KH TPCP vung TNB (03-1-2012) 4 4" xfId="20174" xr:uid="{00000000-0005-0000-0000-0000CC840000}"/>
    <cellStyle name="T_KH TPCP vung TNB (03-1-2012) 4 4 2" xfId="39480" xr:uid="{00000000-0005-0000-0000-0000CD840000}"/>
    <cellStyle name="T_KH TPCP vung TNB (03-1-2012) 4 5" xfId="39475" xr:uid="{00000000-0005-0000-0000-0000CE840000}"/>
    <cellStyle name="T_KH TPCP vung TNB (03-1-2012) 5" xfId="10974" xr:uid="{00000000-0005-0000-0000-0000CF840000}"/>
    <cellStyle name="T_KH TPCP vung TNB (03-1-2012) 5 2" xfId="5641" xr:uid="{00000000-0005-0000-0000-0000D0840000}"/>
    <cellStyle name="T_KH TPCP vung TNB (03-1-2012) 5 2 2" xfId="17160" xr:uid="{00000000-0005-0000-0000-0000D1840000}"/>
    <cellStyle name="T_KH TPCP vung TNB (03-1-2012) 5 2 2 2" xfId="39483" xr:uid="{00000000-0005-0000-0000-0000D2840000}"/>
    <cellStyle name="T_KH TPCP vung TNB (03-1-2012) 5 2 3" xfId="39482" xr:uid="{00000000-0005-0000-0000-0000D3840000}"/>
    <cellStyle name="T_KH TPCP vung TNB (03-1-2012) 5 3" xfId="20179" xr:uid="{00000000-0005-0000-0000-0000D4840000}"/>
    <cellStyle name="T_KH TPCP vung TNB (03-1-2012) 5 3 2" xfId="39484" xr:uid="{00000000-0005-0000-0000-0000D5840000}"/>
    <cellStyle name="T_KH TPCP vung TNB (03-1-2012) 5 4" xfId="39481" xr:uid="{00000000-0005-0000-0000-0000D6840000}"/>
    <cellStyle name="T_KH TPCP vung TNB (03-1-2012) 6" xfId="10977" xr:uid="{00000000-0005-0000-0000-0000D7840000}"/>
    <cellStyle name="T_KH TPCP vung TNB (03-1-2012) 6 2" xfId="20182" xr:uid="{00000000-0005-0000-0000-0000D8840000}"/>
    <cellStyle name="T_KH TPCP vung TNB (03-1-2012) 6 2 2" xfId="39486" xr:uid="{00000000-0005-0000-0000-0000D9840000}"/>
    <cellStyle name="T_KH TPCP vung TNB (03-1-2012) 6 3" xfId="39485" xr:uid="{00000000-0005-0000-0000-0000DA840000}"/>
    <cellStyle name="T_KH TPCP vung TNB (03-1-2012) 7" xfId="12312" xr:uid="{00000000-0005-0000-0000-0000DB840000}"/>
    <cellStyle name="T_KH TPCP vung TNB (03-1-2012) 7 2" xfId="21484" xr:uid="{00000000-0005-0000-0000-0000DC840000}"/>
    <cellStyle name="T_KH TPCP vung TNB (03-1-2012) 7 2 2" xfId="39488" xr:uid="{00000000-0005-0000-0000-0000DD840000}"/>
    <cellStyle name="T_KH TPCP vung TNB (03-1-2012) 7 3" xfId="39487" xr:uid="{00000000-0005-0000-0000-0000DE840000}"/>
    <cellStyle name="T_KH TPCP vung TNB (03-1-2012) 8" xfId="20152" xr:uid="{00000000-0005-0000-0000-0000DF840000}"/>
    <cellStyle name="T_KH TPCP vung TNB (03-1-2012) 8 2" xfId="39489" xr:uid="{00000000-0005-0000-0000-0000E0840000}"/>
    <cellStyle name="T_KH TPCP vung TNB (03-1-2012) 9" xfId="39434" xr:uid="{00000000-0005-0000-0000-0000E1840000}"/>
    <cellStyle name="T_KH XDCB_2008 lan 2 sua ngay 10-11" xfId="12313" xr:uid="{00000000-0005-0000-0000-0000E2840000}"/>
    <cellStyle name="T_KH XDCB_2008 lan 2 sua ngay 10-11 2" xfId="12314" xr:uid="{00000000-0005-0000-0000-0000E3840000}"/>
    <cellStyle name="T_KH XDCB_2008 lan 2 sua ngay 10-11 2 2" xfId="6677" xr:uid="{00000000-0005-0000-0000-0000E4840000}"/>
    <cellStyle name="T_KH XDCB_2008 lan 2 sua ngay 10-11 2 2 2" xfId="2769" xr:uid="{00000000-0005-0000-0000-0000E5840000}"/>
    <cellStyle name="T_KH XDCB_2008 lan 2 sua ngay 10-11 2 2 2 2" xfId="12315" xr:uid="{00000000-0005-0000-0000-0000E6840000}"/>
    <cellStyle name="T_KH XDCB_2008 lan 2 sua ngay 10-11 2 2 2 2 2" xfId="21487" xr:uid="{00000000-0005-0000-0000-0000E7840000}"/>
    <cellStyle name="T_KH XDCB_2008 lan 2 sua ngay 10-11 2 2 2 2 2 2" xfId="39495" xr:uid="{00000000-0005-0000-0000-0000E8840000}"/>
    <cellStyle name="T_KH XDCB_2008 lan 2 sua ngay 10-11 2 2 2 2 3" xfId="39494" xr:uid="{00000000-0005-0000-0000-0000E9840000}"/>
    <cellStyle name="T_KH XDCB_2008 lan 2 sua ngay 10-11 2 2 2 3" xfId="1134" xr:uid="{00000000-0005-0000-0000-0000EA840000}"/>
    <cellStyle name="T_KH XDCB_2008 lan 2 sua ngay 10-11 2 2 2 3 2" xfId="15589" xr:uid="{00000000-0005-0000-0000-0000EB840000}"/>
    <cellStyle name="T_KH XDCB_2008 lan 2 sua ngay 10-11 2 2 2 3 2 2" xfId="39497" xr:uid="{00000000-0005-0000-0000-0000EC840000}"/>
    <cellStyle name="T_KH XDCB_2008 lan 2 sua ngay 10-11 2 2 2 3 3" xfId="39496" xr:uid="{00000000-0005-0000-0000-0000ED840000}"/>
    <cellStyle name="T_KH XDCB_2008 lan 2 sua ngay 10-11 2 2 2 4" xfId="16168" xr:uid="{00000000-0005-0000-0000-0000EE840000}"/>
    <cellStyle name="T_KH XDCB_2008 lan 2 sua ngay 10-11 2 2 2 4 2" xfId="39498" xr:uid="{00000000-0005-0000-0000-0000EF840000}"/>
    <cellStyle name="T_KH XDCB_2008 lan 2 sua ngay 10-11 2 2 2 5" xfId="39493" xr:uid="{00000000-0005-0000-0000-0000F0840000}"/>
    <cellStyle name="T_KH XDCB_2008 lan 2 sua ngay 10-11 2 2 3" xfId="12316" xr:uid="{00000000-0005-0000-0000-0000F1840000}"/>
    <cellStyle name="T_KH XDCB_2008 lan 2 sua ngay 10-11 2 2 3 2" xfId="21488" xr:uid="{00000000-0005-0000-0000-0000F2840000}"/>
    <cellStyle name="T_KH XDCB_2008 lan 2 sua ngay 10-11 2 2 3 2 2" xfId="39500" xr:uid="{00000000-0005-0000-0000-0000F3840000}"/>
    <cellStyle name="T_KH XDCB_2008 lan 2 sua ngay 10-11 2 2 3 3" xfId="39499" xr:uid="{00000000-0005-0000-0000-0000F4840000}"/>
    <cellStyle name="T_KH XDCB_2008 lan 2 sua ngay 10-11 2 2 4" xfId="12317" xr:uid="{00000000-0005-0000-0000-0000F5840000}"/>
    <cellStyle name="T_KH XDCB_2008 lan 2 sua ngay 10-11 2 2 4 2" xfId="21489" xr:uid="{00000000-0005-0000-0000-0000F6840000}"/>
    <cellStyle name="T_KH XDCB_2008 lan 2 sua ngay 10-11 2 2 4 2 2" xfId="39502" xr:uid="{00000000-0005-0000-0000-0000F7840000}"/>
    <cellStyle name="T_KH XDCB_2008 lan 2 sua ngay 10-11 2 2 4 3" xfId="39501" xr:uid="{00000000-0005-0000-0000-0000F8840000}"/>
    <cellStyle name="T_KH XDCB_2008 lan 2 sua ngay 10-11 2 2 5" xfId="17520" xr:uid="{00000000-0005-0000-0000-0000F9840000}"/>
    <cellStyle name="T_KH XDCB_2008 lan 2 sua ngay 10-11 2 2 5 2" xfId="39503" xr:uid="{00000000-0005-0000-0000-0000FA840000}"/>
    <cellStyle name="T_KH XDCB_2008 lan 2 sua ngay 10-11 2 2 6" xfId="39492" xr:uid="{00000000-0005-0000-0000-0000FB840000}"/>
    <cellStyle name="T_KH XDCB_2008 lan 2 sua ngay 10-11 2 3" xfId="8930" xr:uid="{00000000-0005-0000-0000-0000FC840000}"/>
    <cellStyle name="T_KH XDCB_2008 lan 2 sua ngay 10-11 2 3 2" xfId="12318" xr:uid="{00000000-0005-0000-0000-0000FD840000}"/>
    <cellStyle name="T_KH XDCB_2008 lan 2 sua ngay 10-11 2 3 2 2" xfId="21490" xr:uid="{00000000-0005-0000-0000-0000FE840000}"/>
    <cellStyle name="T_KH XDCB_2008 lan 2 sua ngay 10-11 2 3 2 2 2" xfId="39506" xr:uid="{00000000-0005-0000-0000-0000FF840000}"/>
    <cellStyle name="T_KH XDCB_2008 lan 2 sua ngay 10-11 2 3 2 3" xfId="39505" xr:uid="{00000000-0005-0000-0000-000000850000}"/>
    <cellStyle name="T_KH XDCB_2008 lan 2 sua ngay 10-11 2 3 3" xfId="12320" xr:uid="{00000000-0005-0000-0000-000001850000}"/>
    <cellStyle name="T_KH XDCB_2008 lan 2 sua ngay 10-11 2 3 3 2" xfId="21492" xr:uid="{00000000-0005-0000-0000-000002850000}"/>
    <cellStyle name="T_KH XDCB_2008 lan 2 sua ngay 10-11 2 3 3 2 2" xfId="39508" xr:uid="{00000000-0005-0000-0000-000003850000}"/>
    <cellStyle name="T_KH XDCB_2008 lan 2 sua ngay 10-11 2 3 3 3" xfId="39507" xr:uid="{00000000-0005-0000-0000-000004850000}"/>
    <cellStyle name="T_KH XDCB_2008 lan 2 sua ngay 10-11 2 3 4" xfId="18421" xr:uid="{00000000-0005-0000-0000-000005850000}"/>
    <cellStyle name="T_KH XDCB_2008 lan 2 sua ngay 10-11 2 3 4 2" xfId="39509" xr:uid="{00000000-0005-0000-0000-000006850000}"/>
    <cellStyle name="T_KH XDCB_2008 lan 2 sua ngay 10-11 2 3 5" xfId="39504" xr:uid="{00000000-0005-0000-0000-000007850000}"/>
    <cellStyle name="T_KH XDCB_2008 lan 2 sua ngay 10-11 2 4" xfId="8937" xr:uid="{00000000-0005-0000-0000-000008850000}"/>
    <cellStyle name="T_KH XDCB_2008 lan 2 sua ngay 10-11 2 4 2" xfId="12245" xr:uid="{00000000-0005-0000-0000-000009850000}"/>
    <cellStyle name="T_KH XDCB_2008 lan 2 sua ngay 10-11 2 4 2 2" xfId="21417" xr:uid="{00000000-0005-0000-0000-00000A850000}"/>
    <cellStyle name="T_KH XDCB_2008 lan 2 sua ngay 10-11 2 4 2 2 2" xfId="39512" xr:uid="{00000000-0005-0000-0000-00000B850000}"/>
    <cellStyle name="T_KH XDCB_2008 lan 2 sua ngay 10-11 2 4 2 3" xfId="39511" xr:uid="{00000000-0005-0000-0000-00000C850000}"/>
    <cellStyle name="T_KH XDCB_2008 lan 2 sua ngay 10-11 2 4 3" xfId="18425" xr:uid="{00000000-0005-0000-0000-00000D850000}"/>
    <cellStyle name="T_KH XDCB_2008 lan 2 sua ngay 10-11 2 4 3 2" xfId="39513" xr:uid="{00000000-0005-0000-0000-00000E850000}"/>
    <cellStyle name="T_KH XDCB_2008 lan 2 sua ngay 10-11 2 4 4" xfId="39510" xr:uid="{00000000-0005-0000-0000-00000F850000}"/>
    <cellStyle name="T_KH XDCB_2008 lan 2 sua ngay 10-11 2 5" xfId="12322" xr:uid="{00000000-0005-0000-0000-000010850000}"/>
    <cellStyle name="T_KH XDCB_2008 lan 2 sua ngay 10-11 2 5 2" xfId="21494" xr:uid="{00000000-0005-0000-0000-000011850000}"/>
    <cellStyle name="T_KH XDCB_2008 lan 2 sua ngay 10-11 2 5 2 2" xfId="39515" xr:uid="{00000000-0005-0000-0000-000012850000}"/>
    <cellStyle name="T_KH XDCB_2008 lan 2 sua ngay 10-11 2 5 3" xfId="39514" xr:uid="{00000000-0005-0000-0000-000013850000}"/>
    <cellStyle name="T_KH XDCB_2008 lan 2 sua ngay 10-11 2 6" xfId="12324" xr:uid="{00000000-0005-0000-0000-000014850000}"/>
    <cellStyle name="T_KH XDCB_2008 lan 2 sua ngay 10-11 2 6 2" xfId="21496" xr:uid="{00000000-0005-0000-0000-000015850000}"/>
    <cellStyle name="T_KH XDCB_2008 lan 2 sua ngay 10-11 2 6 2 2" xfId="39517" xr:uid="{00000000-0005-0000-0000-000016850000}"/>
    <cellStyle name="T_KH XDCB_2008 lan 2 sua ngay 10-11 2 6 3" xfId="39516" xr:uid="{00000000-0005-0000-0000-000017850000}"/>
    <cellStyle name="T_KH XDCB_2008 lan 2 sua ngay 10-11 2 7" xfId="21486" xr:uid="{00000000-0005-0000-0000-000018850000}"/>
    <cellStyle name="T_KH XDCB_2008 lan 2 sua ngay 10-11 2 7 2" xfId="39518" xr:uid="{00000000-0005-0000-0000-000019850000}"/>
    <cellStyle name="T_KH XDCB_2008 lan 2 sua ngay 10-11 2 8" xfId="39491" xr:uid="{00000000-0005-0000-0000-00001A850000}"/>
    <cellStyle name="T_KH XDCB_2008 lan 2 sua ngay 10-11 3" xfId="9657" xr:uid="{00000000-0005-0000-0000-00001B850000}"/>
    <cellStyle name="T_KH XDCB_2008 lan 2 sua ngay 10-11 3 2" xfId="9662" xr:uid="{00000000-0005-0000-0000-00001C850000}"/>
    <cellStyle name="T_KH XDCB_2008 lan 2 sua ngay 10-11 3 2 2" xfId="12326" xr:uid="{00000000-0005-0000-0000-00001D850000}"/>
    <cellStyle name="T_KH XDCB_2008 lan 2 sua ngay 10-11 3 2 2 2" xfId="21498" xr:uid="{00000000-0005-0000-0000-00001E850000}"/>
    <cellStyle name="T_KH XDCB_2008 lan 2 sua ngay 10-11 3 2 2 2 2" xfId="39522" xr:uid="{00000000-0005-0000-0000-00001F850000}"/>
    <cellStyle name="T_KH XDCB_2008 lan 2 sua ngay 10-11 3 2 2 3" xfId="39521" xr:uid="{00000000-0005-0000-0000-000020850000}"/>
    <cellStyle name="T_KH XDCB_2008 lan 2 sua ngay 10-11 3 2 3" xfId="12327" xr:uid="{00000000-0005-0000-0000-000021850000}"/>
    <cellStyle name="T_KH XDCB_2008 lan 2 sua ngay 10-11 3 2 3 2" xfId="21499" xr:uid="{00000000-0005-0000-0000-000022850000}"/>
    <cellStyle name="T_KH XDCB_2008 lan 2 sua ngay 10-11 3 2 3 2 2" xfId="39524" xr:uid="{00000000-0005-0000-0000-000023850000}"/>
    <cellStyle name="T_KH XDCB_2008 lan 2 sua ngay 10-11 3 2 3 3" xfId="39523" xr:uid="{00000000-0005-0000-0000-000024850000}"/>
    <cellStyle name="T_KH XDCB_2008 lan 2 sua ngay 10-11 3 2 4" xfId="18952" xr:uid="{00000000-0005-0000-0000-000025850000}"/>
    <cellStyle name="T_KH XDCB_2008 lan 2 sua ngay 10-11 3 2 4 2" xfId="39525" xr:uid="{00000000-0005-0000-0000-000026850000}"/>
    <cellStyle name="T_KH XDCB_2008 lan 2 sua ngay 10-11 3 2 5" xfId="39520" xr:uid="{00000000-0005-0000-0000-000027850000}"/>
    <cellStyle name="T_KH XDCB_2008 lan 2 sua ngay 10-11 3 3" xfId="2653" xr:uid="{00000000-0005-0000-0000-000028850000}"/>
    <cellStyle name="T_KH XDCB_2008 lan 2 sua ngay 10-11 3 3 2" xfId="16125" xr:uid="{00000000-0005-0000-0000-000029850000}"/>
    <cellStyle name="T_KH XDCB_2008 lan 2 sua ngay 10-11 3 3 2 2" xfId="39527" xr:uid="{00000000-0005-0000-0000-00002A850000}"/>
    <cellStyle name="T_KH XDCB_2008 lan 2 sua ngay 10-11 3 3 3" xfId="39526" xr:uid="{00000000-0005-0000-0000-00002B850000}"/>
    <cellStyle name="T_KH XDCB_2008 lan 2 sua ngay 10-11 3 4" xfId="6460" xr:uid="{00000000-0005-0000-0000-00002C850000}"/>
    <cellStyle name="T_KH XDCB_2008 lan 2 sua ngay 10-11 3 4 2" xfId="17424" xr:uid="{00000000-0005-0000-0000-00002D850000}"/>
    <cellStyle name="T_KH XDCB_2008 lan 2 sua ngay 10-11 3 4 2 2" xfId="39529" xr:uid="{00000000-0005-0000-0000-00002E850000}"/>
    <cellStyle name="T_KH XDCB_2008 lan 2 sua ngay 10-11 3 4 3" xfId="39528" xr:uid="{00000000-0005-0000-0000-00002F850000}"/>
    <cellStyle name="T_KH XDCB_2008 lan 2 sua ngay 10-11 3 5" xfId="18947" xr:uid="{00000000-0005-0000-0000-000030850000}"/>
    <cellStyle name="T_KH XDCB_2008 lan 2 sua ngay 10-11 3 5 2" xfId="39530" xr:uid="{00000000-0005-0000-0000-000031850000}"/>
    <cellStyle name="T_KH XDCB_2008 lan 2 sua ngay 10-11 3 6" xfId="39519" xr:uid="{00000000-0005-0000-0000-000032850000}"/>
    <cellStyle name="T_KH XDCB_2008 lan 2 sua ngay 10-11 4" xfId="9665" xr:uid="{00000000-0005-0000-0000-000033850000}"/>
    <cellStyle name="T_KH XDCB_2008 lan 2 sua ngay 10-11 4 2" xfId="9668" xr:uid="{00000000-0005-0000-0000-000034850000}"/>
    <cellStyle name="T_KH XDCB_2008 lan 2 sua ngay 10-11 4 2 2" xfId="18958" xr:uid="{00000000-0005-0000-0000-000035850000}"/>
    <cellStyle name="T_KH XDCB_2008 lan 2 sua ngay 10-11 4 2 2 2" xfId="39533" xr:uid="{00000000-0005-0000-0000-000036850000}"/>
    <cellStyle name="T_KH XDCB_2008 lan 2 sua ngay 10-11 4 2 3" xfId="39532" xr:uid="{00000000-0005-0000-0000-000037850000}"/>
    <cellStyle name="T_KH XDCB_2008 lan 2 sua ngay 10-11 4 3" xfId="12328" xr:uid="{00000000-0005-0000-0000-000038850000}"/>
    <cellStyle name="T_KH XDCB_2008 lan 2 sua ngay 10-11 4 3 2" xfId="21500" xr:uid="{00000000-0005-0000-0000-000039850000}"/>
    <cellStyle name="T_KH XDCB_2008 lan 2 sua ngay 10-11 4 3 2 2" xfId="39535" xr:uid="{00000000-0005-0000-0000-00003A850000}"/>
    <cellStyle name="T_KH XDCB_2008 lan 2 sua ngay 10-11 4 3 3" xfId="39534" xr:uid="{00000000-0005-0000-0000-00003B850000}"/>
    <cellStyle name="T_KH XDCB_2008 lan 2 sua ngay 10-11 4 4" xfId="18955" xr:uid="{00000000-0005-0000-0000-00003C850000}"/>
    <cellStyle name="T_KH XDCB_2008 lan 2 sua ngay 10-11 4 4 2" xfId="39536" xr:uid="{00000000-0005-0000-0000-00003D850000}"/>
    <cellStyle name="T_KH XDCB_2008 lan 2 sua ngay 10-11 4 5" xfId="39531" xr:uid="{00000000-0005-0000-0000-00003E850000}"/>
    <cellStyle name="T_KH XDCB_2008 lan 2 sua ngay 10-11 5" xfId="1467" xr:uid="{00000000-0005-0000-0000-00003F850000}"/>
    <cellStyle name="T_KH XDCB_2008 lan 2 sua ngay 10-11 5 2" xfId="12329" xr:uid="{00000000-0005-0000-0000-000040850000}"/>
    <cellStyle name="T_KH XDCB_2008 lan 2 sua ngay 10-11 5 2 2" xfId="21501" xr:uid="{00000000-0005-0000-0000-000041850000}"/>
    <cellStyle name="T_KH XDCB_2008 lan 2 sua ngay 10-11 5 2 2 2" xfId="39539" xr:uid="{00000000-0005-0000-0000-000042850000}"/>
    <cellStyle name="T_KH XDCB_2008 lan 2 sua ngay 10-11 5 2 3" xfId="39538" xr:uid="{00000000-0005-0000-0000-000043850000}"/>
    <cellStyle name="T_KH XDCB_2008 lan 2 sua ngay 10-11 5 3" xfId="15714" xr:uid="{00000000-0005-0000-0000-000044850000}"/>
    <cellStyle name="T_KH XDCB_2008 lan 2 sua ngay 10-11 5 3 2" xfId="39540" xr:uid="{00000000-0005-0000-0000-000045850000}"/>
    <cellStyle name="T_KH XDCB_2008 lan 2 sua ngay 10-11 5 4" xfId="39537" xr:uid="{00000000-0005-0000-0000-000046850000}"/>
    <cellStyle name="T_KH XDCB_2008 lan 2 sua ngay 10-11 6" xfId="9670" xr:uid="{00000000-0005-0000-0000-000047850000}"/>
    <cellStyle name="T_KH XDCB_2008 lan 2 sua ngay 10-11 6 2" xfId="18960" xr:uid="{00000000-0005-0000-0000-000048850000}"/>
    <cellStyle name="T_KH XDCB_2008 lan 2 sua ngay 10-11 6 2 2" xfId="39542" xr:uid="{00000000-0005-0000-0000-000049850000}"/>
    <cellStyle name="T_KH XDCB_2008 lan 2 sua ngay 10-11 6 3" xfId="39541" xr:uid="{00000000-0005-0000-0000-00004A850000}"/>
    <cellStyle name="T_KH XDCB_2008 lan 2 sua ngay 10-11 7" xfId="10400" xr:uid="{00000000-0005-0000-0000-00004B850000}"/>
    <cellStyle name="T_KH XDCB_2008 lan 2 sua ngay 10-11 7 2" xfId="19655" xr:uid="{00000000-0005-0000-0000-00004C850000}"/>
    <cellStyle name="T_KH XDCB_2008 lan 2 sua ngay 10-11 7 2 2" xfId="39544" xr:uid="{00000000-0005-0000-0000-00004D850000}"/>
    <cellStyle name="T_KH XDCB_2008 lan 2 sua ngay 10-11 7 3" xfId="39543" xr:uid="{00000000-0005-0000-0000-00004E850000}"/>
    <cellStyle name="T_KH XDCB_2008 lan 2 sua ngay 10-11 8" xfId="21485" xr:uid="{00000000-0005-0000-0000-00004F850000}"/>
    <cellStyle name="T_KH XDCB_2008 lan 2 sua ngay 10-11 8 2" xfId="39545" xr:uid="{00000000-0005-0000-0000-000050850000}"/>
    <cellStyle name="T_KH XDCB_2008 lan 2 sua ngay 10-11 9" xfId="39490" xr:uid="{00000000-0005-0000-0000-000051850000}"/>
    <cellStyle name="T_KH XDCB_2008 lan 2 sua ngay 10-11_!1 1 bao cao giao KH ve HTCMT vung TNB   12-12-2011" xfId="12330" xr:uid="{00000000-0005-0000-0000-000052850000}"/>
    <cellStyle name="T_KH XDCB_2008 lan 2 sua ngay 10-11_!1 1 bao cao giao KH ve HTCMT vung TNB   12-12-2011 2" xfId="9451" xr:uid="{00000000-0005-0000-0000-000053850000}"/>
    <cellStyle name="T_KH XDCB_2008 lan 2 sua ngay 10-11_!1 1 bao cao giao KH ve HTCMT vung TNB   12-12-2011 2 2" xfId="12282" xr:uid="{00000000-0005-0000-0000-000054850000}"/>
    <cellStyle name="T_KH XDCB_2008 lan 2 sua ngay 10-11_!1 1 bao cao giao KH ve HTCMT vung TNB   12-12-2011 2 2 2" xfId="12331" xr:uid="{00000000-0005-0000-0000-000055850000}"/>
    <cellStyle name="T_KH XDCB_2008 lan 2 sua ngay 10-11_!1 1 bao cao giao KH ve HTCMT vung TNB   12-12-2011 2 2 2 2" xfId="1191" xr:uid="{00000000-0005-0000-0000-000056850000}"/>
    <cellStyle name="T_KH XDCB_2008 lan 2 sua ngay 10-11_!1 1 bao cao giao KH ve HTCMT vung TNB   12-12-2011 2 2 2 2 2" xfId="15608" xr:uid="{00000000-0005-0000-0000-000057850000}"/>
    <cellStyle name="T_KH XDCB_2008 lan 2 sua ngay 10-11_!1 1 bao cao giao KH ve HTCMT vung TNB   12-12-2011 2 2 2 2 2 2" xfId="39551" xr:uid="{00000000-0005-0000-0000-000058850000}"/>
    <cellStyle name="T_KH XDCB_2008 lan 2 sua ngay 10-11_!1 1 bao cao giao KH ve HTCMT vung TNB   12-12-2011 2 2 2 2 3" xfId="39550" xr:uid="{00000000-0005-0000-0000-000059850000}"/>
    <cellStyle name="T_KH XDCB_2008 lan 2 sua ngay 10-11_!1 1 bao cao giao KH ve HTCMT vung TNB   12-12-2011 2 2 2 3" xfId="12332" xr:uid="{00000000-0005-0000-0000-00005A850000}"/>
    <cellStyle name="T_KH XDCB_2008 lan 2 sua ngay 10-11_!1 1 bao cao giao KH ve HTCMT vung TNB   12-12-2011 2 2 2 3 2" xfId="21504" xr:uid="{00000000-0005-0000-0000-00005B850000}"/>
    <cellStyle name="T_KH XDCB_2008 lan 2 sua ngay 10-11_!1 1 bao cao giao KH ve HTCMT vung TNB   12-12-2011 2 2 2 3 2 2" xfId="39553" xr:uid="{00000000-0005-0000-0000-00005C850000}"/>
    <cellStyle name="T_KH XDCB_2008 lan 2 sua ngay 10-11_!1 1 bao cao giao KH ve HTCMT vung TNB   12-12-2011 2 2 2 3 3" xfId="39552" xr:uid="{00000000-0005-0000-0000-00005D850000}"/>
    <cellStyle name="T_KH XDCB_2008 lan 2 sua ngay 10-11_!1 1 bao cao giao KH ve HTCMT vung TNB   12-12-2011 2 2 2 4" xfId="21503" xr:uid="{00000000-0005-0000-0000-00005E850000}"/>
    <cellStyle name="T_KH XDCB_2008 lan 2 sua ngay 10-11_!1 1 bao cao giao KH ve HTCMT vung TNB   12-12-2011 2 2 2 4 2" xfId="39554" xr:uid="{00000000-0005-0000-0000-00005F850000}"/>
    <cellStyle name="T_KH XDCB_2008 lan 2 sua ngay 10-11_!1 1 bao cao giao KH ve HTCMT vung TNB   12-12-2011 2 2 2 5" xfId="39549" xr:uid="{00000000-0005-0000-0000-000060850000}"/>
    <cellStyle name="T_KH XDCB_2008 lan 2 sua ngay 10-11_!1 1 bao cao giao KH ve HTCMT vung TNB   12-12-2011 2 2 3" xfId="12333" xr:uid="{00000000-0005-0000-0000-000061850000}"/>
    <cellStyle name="T_KH XDCB_2008 lan 2 sua ngay 10-11_!1 1 bao cao giao KH ve HTCMT vung TNB   12-12-2011 2 2 3 2" xfId="21505" xr:uid="{00000000-0005-0000-0000-000062850000}"/>
    <cellStyle name="T_KH XDCB_2008 lan 2 sua ngay 10-11_!1 1 bao cao giao KH ve HTCMT vung TNB   12-12-2011 2 2 3 2 2" xfId="39556" xr:uid="{00000000-0005-0000-0000-000063850000}"/>
    <cellStyle name="T_KH XDCB_2008 lan 2 sua ngay 10-11_!1 1 bao cao giao KH ve HTCMT vung TNB   12-12-2011 2 2 3 3" xfId="39555" xr:uid="{00000000-0005-0000-0000-000064850000}"/>
    <cellStyle name="T_KH XDCB_2008 lan 2 sua ngay 10-11_!1 1 bao cao giao KH ve HTCMT vung TNB   12-12-2011 2 2 4" xfId="9663" xr:uid="{00000000-0005-0000-0000-000065850000}"/>
    <cellStyle name="T_KH XDCB_2008 lan 2 sua ngay 10-11_!1 1 bao cao giao KH ve HTCMT vung TNB   12-12-2011 2 2 4 2" xfId="18953" xr:uid="{00000000-0005-0000-0000-000066850000}"/>
    <cellStyle name="T_KH XDCB_2008 lan 2 sua ngay 10-11_!1 1 bao cao giao KH ve HTCMT vung TNB   12-12-2011 2 2 4 2 2" xfId="39558" xr:uid="{00000000-0005-0000-0000-000067850000}"/>
    <cellStyle name="T_KH XDCB_2008 lan 2 sua ngay 10-11_!1 1 bao cao giao KH ve HTCMT vung TNB   12-12-2011 2 2 4 3" xfId="39557" xr:uid="{00000000-0005-0000-0000-000068850000}"/>
    <cellStyle name="T_KH XDCB_2008 lan 2 sua ngay 10-11_!1 1 bao cao giao KH ve HTCMT vung TNB   12-12-2011 2 2 5" xfId="21454" xr:uid="{00000000-0005-0000-0000-000069850000}"/>
    <cellStyle name="T_KH XDCB_2008 lan 2 sua ngay 10-11_!1 1 bao cao giao KH ve HTCMT vung TNB   12-12-2011 2 2 5 2" xfId="39559" xr:uid="{00000000-0005-0000-0000-00006A850000}"/>
    <cellStyle name="T_KH XDCB_2008 lan 2 sua ngay 10-11_!1 1 bao cao giao KH ve HTCMT vung TNB   12-12-2011 2 2 6" xfId="39548" xr:uid="{00000000-0005-0000-0000-00006B850000}"/>
    <cellStyle name="T_KH XDCB_2008 lan 2 sua ngay 10-11_!1 1 bao cao giao KH ve HTCMT vung TNB   12-12-2011 2 3" xfId="12284" xr:uid="{00000000-0005-0000-0000-00006C850000}"/>
    <cellStyle name="T_KH XDCB_2008 lan 2 sua ngay 10-11_!1 1 bao cao giao KH ve HTCMT vung TNB   12-12-2011 2 3 2" xfId="12334" xr:uid="{00000000-0005-0000-0000-00006D850000}"/>
    <cellStyle name="T_KH XDCB_2008 lan 2 sua ngay 10-11_!1 1 bao cao giao KH ve HTCMT vung TNB   12-12-2011 2 3 2 2" xfId="21506" xr:uid="{00000000-0005-0000-0000-00006E850000}"/>
    <cellStyle name="T_KH XDCB_2008 lan 2 sua ngay 10-11_!1 1 bao cao giao KH ve HTCMT vung TNB   12-12-2011 2 3 2 2 2" xfId="39562" xr:uid="{00000000-0005-0000-0000-00006F850000}"/>
    <cellStyle name="T_KH XDCB_2008 lan 2 sua ngay 10-11_!1 1 bao cao giao KH ve HTCMT vung TNB   12-12-2011 2 3 2 3" xfId="39561" xr:uid="{00000000-0005-0000-0000-000070850000}"/>
    <cellStyle name="T_KH XDCB_2008 lan 2 sua ngay 10-11_!1 1 bao cao giao KH ve HTCMT vung TNB   12-12-2011 2 3 3" xfId="12335" xr:uid="{00000000-0005-0000-0000-000071850000}"/>
    <cellStyle name="T_KH XDCB_2008 lan 2 sua ngay 10-11_!1 1 bao cao giao KH ve HTCMT vung TNB   12-12-2011 2 3 3 2" xfId="21507" xr:uid="{00000000-0005-0000-0000-000072850000}"/>
    <cellStyle name="T_KH XDCB_2008 lan 2 sua ngay 10-11_!1 1 bao cao giao KH ve HTCMT vung TNB   12-12-2011 2 3 3 2 2" xfId="39564" xr:uid="{00000000-0005-0000-0000-000073850000}"/>
    <cellStyle name="T_KH XDCB_2008 lan 2 sua ngay 10-11_!1 1 bao cao giao KH ve HTCMT vung TNB   12-12-2011 2 3 3 3" xfId="39563" xr:uid="{00000000-0005-0000-0000-000074850000}"/>
    <cellStyle name="T_KH XDCB_2008 lan 2 sua ngay 10-11_!1 1 bao cao giao KH ve HTCMT vung TNB   12-12-2011 2 3 4" xfId="21456" xr:uid="{00000000-0005-0000-0000-000075850000}"/>
    <cellStyle name="T_KH XDCB_2008 lan 2 sua ngay 10-11_!1 1 bao cao giao KH ve HTCMT vung TNB   12-12-2011 2 3 4 2" xfId="39565" xr:uid="{00000000-0005-0000-0000-000076850000}"/>
    <cellStyle name="T_KH XDCB_2008 lan 2 sua ngay 10-11_!1 1 bao cao giao KH ve HTCMT vung TNB   12-12-2011 2 3 5" xfId="39560" xr:uid="{00000000-0005-0000-0000-000077850000}"/>
    <cellStyle name="T_KH XDCB_2008 lan 2 sua ngay 10-11_!1 1 bao cao giao KH ve HTCMT vung TNB   12-12-2011 2 4" xfId="12336" xr:uid="{00000000-0005-0000-0000-000078850000}"/>
    <cellStyle name="T_KH XDCB_2008 lan 2 sua ngay 10-11_!1 1 bao cao giao KH ve HTCMT vung TNB   12-12-2011 2 4 2" xfId="5028" xr:uid="{00000000-0005-0000-0000-000079850000}"/>
    <cellStyle name="T_KH XDCB_2008 lan 2 sua ngay 10-11_!1 1 bao cao giao KH ve HTCMT vung TNB   12-12-2011 2 4 2 2" xfId="16944" xr:uid="{00000000-0005-0000-0000-00007A850000}"/>
    <cellStyle name="T_KH XDCB_2008 lan 2 sua ngay 10-11_!1 1 bao cao giao KH ve HTCMT vung TNB   12-12-2011 2 4 2 2 2" xfId="39568" xr:uid="{00000000-0005-0000-0000-00007B850000}"/>
    <cellStyle name="T_KH XDCB_2008 lan 2 sua ngay 10-11_!1 1 bao cao giao KH ve HTCMT vung TNB   12-12-2011 2 4 2 3" xfId="39567" xr:uid="{00000000-0005-0000-0000-00007C850000}"/>
    <cellStyle name="T_KH XDCB_2008 lan 2 sua ngay 10-11_!1 1 bao cao giao KH ve HTCMT vung TNB   12-12-2011 2 4 3" xfId="21508" xr:uid="{00000000-0005-0000-0000-00007D850000}"/>
    <cellStyle name="T_KH XDCB_2008 lan 2 sua ngay 10-11_!1 1 bao cao giao KH ve HTCMT vung TNB   12-12-2011 2 4 3 2" xfId="39569" xr:uid="{00000000-0005-0000-0000-00007E850000}"/>
    <cellStyle name="T_KH XDCB_2008 lan 2 sua ngay 10-11_!1 1 bao cao giao KH ve HTCMT vung TNB   12-12-2011 2 4 4" xfId="39566" xr:uid="{00000000-0005-0000-0000-00007F850000}"/>
    <cellStyle name="T_KH XDCB_2008 lan 2 sua ngay 10-11_!1 1 bao cao giao KH ve HTCMT vung TNB   12-12-2011 2 5" xfId="12338" xr:uid="{00000000-0005-0000-0000-000080850000}"/>
    <cellStyle name="T_KH XDCB_2008 lan 2 sua ngay 10-11_!1 1 bao cao giao KH ve HTCMT vung TNB   12-12-2011 2 5 2" xfId="21510" xr:uid="{00000000-0005-0000-0000-000081850000}"/>
    <cellStyle name="T_KH XDCB_2008 lan 2 sua ngay 10-11_!1 1 bao cao giao KH ve HTCMT vung TNB   12-12-2011 2 5 2 2" xfId="39571" xr:uid="{00000000-0005-0000-0000-000082850000}"/>
    <cellStyle name="T_KH XDCB_2008 lan 2 sua ngay 10-11_!1 1 bao cao giao KH ve HTCMT vung TNB   12-12-2011 2 5 3" xfId="39570" xr:uid="{00000000-0005-0000-0000-000083850000}"/>
    <cellStyle name="T_KH XDCB_2008 lan 2 sua ngay 10-11_!1 1 bao cao giao KH ve HTCMT vung TNB   12-12-2011 2 6" xfId="12340" xr:uid="{00000000-0005-0000-0000-000084850000}"/>
    <cellStyle name="T_KH XDCB_2008 lan 2 sua ngay 10-11_!1 1 bao cao giao KH ve HTCMT vung TNB   12-12-2011 2 6 2" xfId="21512" xr:uid="{00000000-0005-0000-0000-000085850000}"/>
    <cellStyle name="T_KH XDCB_2008 lan 2 sua ngay 10-11_!1 1 bao cao giao KH ve HTCMT vung TNB   12-12-2011 2 6 2 2" xfId="39573" xr:uid="{00000000-0005-0000-0000-000086850000}"/>
    <cellStyle name="T_KH XDCB_2008 lan 2 sua ngay 10-11_!1 1 bao cao giao KH ve HTCMT vung TNB   12-12-2011 2 6 3" xfId="39572" xr:uid="{00000000-0005-0000-0000-000087850000}"/>
    <cellStyle name="T_KH XDCB_2008 lan 2 sua ngay 10-11_!1 1 bao cao giao KH ve HTCMT vung TNB   12-12-2011 2 7" xfId="18748" xr:uid="{00000000-0005-0000-0000-000088850000}"/>
    <cellStyle name="T_KH XDCB_2008 lan 2 sua ngay 10-11_!1 1 bao cao giao KH ve HTCMT vung TNB   12-12-2011 2 7 2" xfId="39574" xr:uid="{00000000-0005-0000-0000-000089850000}"/>
    <cellStyle name="T_KH XDCB_2008 lan 2 sua ngay 10-11_!1 1 bao cao giao KH ve HTCMT vung TNB   12-12-2011 2 8" xfId="39547" xr:uid="{00000000-0005-0000-0000-00008A850000}"/>
    <cellStyle name="T_KH XDCB_2008 lan 2 sua ngay 10-11_!1 1 bao cao giao KH ve HTCMT vung TNB   12-12-2011 3" xfId="8248" xr:uid="{00000000-0005-0000-0000-00008B850000}"/>
    <cellStyle name="T_KH XDCB_2008 lan 2 sua ngay 10-11_!1 1 bao cao giao KH ve HTCMT vung TNB   12-12-2011 3 2" xfId="8251" xr:uid="{00000000-0005-0000-0000-00008C850000}"/>
    <cellStyle name="T_KH XDCB_2008 lan 2 sua ngay 10-11_!1 1 bao cao giao KH ve HTCMT vung TNB   12-12-2011 3 2 2" xfId="1579" xr:uid="{00000000-0005-0000-0000-00008D850000}"/>
    <cellStyle name="T_KH XDCB_2008 lan 2 sua ngay 10-11_!1 1 bao cao giao KH ve HTCMT vung TNB   12-12-2011 3 2 2 2" xfId="15760" xr:uid="{00000000-0005-0000-0000-00008E850000}"/>
    <cellStyle name="T_KH XDCB_2008 lan 2 sua ngay 10-11_!1 1 bao cao giao KH ve HTCMT vung TNB   12-12-2011 3 2 2 2 2" xfId="39578" xr:uid="{00000000-0005-0000-0000-00008F850000}"/>
    <cellStyle name="T_KH XDCB_2008 lan 2 sua ngay 10-11_!1 1 bao cao giao KH ve HTCMT vung TNB   12-12-2011 3 2 2 3" xfId="39577" xr:uid="{00000000-0005-0000-0000-000090850000}"/>
    <cellStyle name="T_KH XDCB_2008 lan 2 sua ngay 10-11_!1 1 bao cao giao KH ve HTCMT vung TNB   12-12-2011 3 2 3" xfId="12342" xr:uid="{00000000-0005-0000-0000-000091850000}"/>
    <cellStyle name="T_KH XDCB_2008 lan 2 sua ngay 10-11_!1 1 bao cao giao KH ve HTCMT vung TNB   12-12-2011 3 2 3 2" xfId="21513" xr:uid="{00000000-0005-0000-0000-000092850000}"/>
    <cellStyle name="T_KH XDCB_2008 lan 2 sua ngay 10-11_!1 1 bao cao giao KH ve HTCMT vung TNB   12-12-2011 3 2 3 2 2" xfId="39580" xr:uid="{00000000-0005-0000-0000-000093850000}"/>
    <cellStyle name="T_KH XDCB_2008 lan 2 sua ngay 10-11_!1 1 bao cao giao KH ve HTCMT vung TNB   12-12-2011 3 2 3 3" xfId="39579" xr:uid="{00000000-0005-0000-0000-000094850000}"/>
    <cellStyle name="T_KH XDCB_2008 lan 2 sua ngay 10-11_!1 1 bao cao giao KH ve HTCMT vung TNB   12-12-2011 3 2 4" xfId="18202" xr:uid="{00000000-0005-0000-0000-000095850000}"/>
    <cellStyle name="T_KH XDCB_2008 lan 2 sua ngay 10-11_!1 1 bao cao giao KH ve HTCMT vung TNB   12-12-2011 3 2 4 2" xfId="39581" xr:uid="{00000000-0005-0000-0000-000096850000}"/>
    <cellStyle name="T_KH XDCB_2008 lan 2 sua ngay 10-11_!1 1 bao cao giao KH ve HTCMT vung TNB   12-12-2011 3 2 5" xfId="39576" xr:uid="{00000000-0005-0000-0000-000097850000}"/>
    <cellStyle name="T_KH XDCB_2008 lan 2 sua ngay 10-11_!1 1 bao cao giao KH ve HTCMT vung TNB   12-12-2011 3 3" xfId="8254" xr:uid="{00000000-0005-0000-0000-000098850000}"/>
    <cellStyle name="T_KH XDCB_2008 lan 2 sua ngay 10-11_!1 1 bao cao giao KH ve HTCMT vung TNB   12-12-2011 3 3 2" xfId="18204" xr:uid="{00000000-0005-0000-0000-000099850000}"/>
    <cellStyle name="T_KH XDCB_2008 lan 2 sua ngay 10-11_!1 1 bao cao giao KH ve HTCMT vung TNB   12-12-2011 3 3 2 2" xfId="39583" xr:uid="{00000000-0005-0000-0000-00009A850000}"/>
    <cellStyle name="T_KH XDCB_2008 lan 2 sua ngay 10-11_!1 1 bao cao giao KH ve HTCMT vung TNB   12-12-2011 3 3 3" xfId="39582" xr:uid="{00000000-0005-0000-0000-00009B850000}"/>
    <cellStyle name="T_KH XDCB_2008 lan 2 sua ngay 10-11_!1 1 bao cao giao KH ve HTCMT vung TNB   12-12-2011 3 4" xfId="7730" xr:uid="{00000000-0005-0000-0000-00009C850000}"/>
    <cellStyle name="T_KH XDCB_2008 lan 2 sua ngay 10-11_!1 1 bao cao giao KH ve HTCMT vung TNB   12-12-2011 3 4 2" xfId="18039" xr:uid="{00000000-0005-0000-0000-00009D850000}"/>
    <cellStyle name="T_KH XDCB_2008 lan 2 sua ngay 10-11_!1 1 bao cao giao KH ve HTCMT vung TNB   12-12-2011 3 4 2 2" xfId="39585" xr:uid="{00000000-0005-0000-0000-00009E850000}"/>
    <cellStyle name="T_KH XDCB_2008 lan 2 sua ngay 10-11_!1 1 bao cao giao KH ve HTCMT vung TNB   12-12-2011 3 4 3" xfId="39584" xr:uid="{00000000-0005-0000-0000-00009F850000}"/>
    <cellStyle name="T_KH XDCB_2008 lan 2 sua ngay 10-11_!1 1 bao cao giao KH ve HTCMT vung TNB   12-12-2011 3 5" xfId="18200" xr:uid="{00000000-0005-0000-0000-0000A0850000}"/>
    <cellStyle name="T_KH XDCB_2008 lan 2 sua ngay 10-11_!1 1 bao cao giao KH ve HTCMT vung TNB   12-12-2011 3 5 2" xfId="39586" xr:uid="{00000000-0005-0000-0000-0000A1850000}"/>
    <cellStyle name="T_KH XDCB_2008 lan 2 sua ngay 10-11_!1 1 bao cao giao KH ve HTCMT vung TNB   12-12-2011 3 6" xfId="39575" xr:uid="{00000000-0005-0000-0000-0000A2850000}"/>
    <cellStyle name="T_KH XDCB_2008 lan 2 sua ngay 10-11_!1 1 bao cao giao KH ve HTCMT vung TNB   12-12-2011 4" xfId="8257" xr:uid="{00000000-0005-0000-0000-0000A3850000}"/>
    <cellStyle name="T_KH XDCB_2008 lan 2 sua ngay 10-11_!1 1 bao cao giao KH ve HTCMT vung TNB   12-12-2011 4 2" xfId="8260" xr:uid="{00000000-0005-0000-0000-0000A4850000}"/>
    <cellStyle name="T_KH XDCB_2008 lan 2 sua ngay 10-11_!1 1 bao cao giao KH ve HTCMT vung TNB   12-12-2011 4 2 2" xfId="18208" xr:uid="{00000000-0005-0000-0000-0000A5850000}"/>
    <cellStyle name="T_KH XDCB_2008 lan 2 sua ngay 10-11_!1 1 bao cao giao KH ve HTCMT vung TNB   12-12-2011 4 2 2 2" xfId="39589" xr:uid="{00000000-0005-0000-0000-0000A6850000}"/>
    <cellStyle name="T_KH XDCB_2008 lan 2 sua ngay 10-11_!1 1 bao cao giao KH ve HTCMT vung TNB   12-12-2011 4 2 3" xfId="39588" xr:uid="{00000000-0005-0000-0000-0000A7850000}"/>
    <cellStyle name="T_KH XDCB_2008 lan 2 sua ngay 10-11_!1 1 bao cao giao KH ve HTCMT vung TNB   12-12-2011 4 3" xfId="11576" xr:uid="{00000000-0005-0000-0000-0000A8850000}"/>
    <cellStyle name="T_KH XDCB_2008 lan 2 sua ngay 10-11_!1 1 bao cao giao KH ve HTCMT vung TNB   12-12-2011 4 3 2" xfId="20767" xr:uid="{00000000-0005-0000-0000-0000A9850000}"/>
    <cellStyle name="T_KH XDCB_2008 lan 2 sua ngay 10-11_!1 1 bao cao giao KH ve HTCMT vung TNB   12-12-2011 4 3 2 2" xfId="39591" xr:uid="{00000000-0005-0000-0000-0000AA850000}"/>
    <cellStyle name="T_KH XDCB_2008 lan 2 sua ngay 10-11_!1 1 bao cao giao KH ve HTCMT vung TNB   12-12-2011 4 3 3" xfId="39590" xr:uid="{00000000-0005-0000-0000-0000AB850000}"/>
    <cellStyle name="T_KH XDCB_2008 lan 2 sua ngay 10-11_!1 1 bao cao giao KH ve HTCMT vung TNB   12-12-2011 4 4" xfId="18206" xr:uid="{00000000-0005-0000-0000-0000AC850000}"/>
    <cellStyle name="T_KH XDCB_2008 lan 2 sua ngay 10-11_!1 1 bao cao giao KH ve HTCMT vung TNB   12-12-2011 4 4 2" xfId="39592" xr:uid="{00000000-0005-0000-0000-0000AD850000}"/>
    <cellStyle name="T_KH XDCB_2008 lan 2 sua ngay 10-11_!1 1 bao cao giao KH ve HTCMT vung TNB   12-12-2011 4 5" xfId="39587" xr:uid="{00000000-0005-0000-0000-0000AE850000}"/>
    <cellStyle name="T_KH XDCB_2008 lan 2 sua ngay 10-11_!1 1 bao cao giao KH ve HTCMT vung TNB   12-12-2011 5" xfId="7032" xr:uid="{00000000-0005-0000-0000-0000AF850000}"/>
    <cellStyle name="T_KH XDCB_2008 lan 2 sua ngay 10-11_!1 1 bao cao giao KH ve HTCMT vung TNB   12-12-2011 5 2" xfId="12344" xr:uid="{00000000-0005-0000-0000-0000B0850000}"/>
    <cellStyle name="T_KH XDCB_2008 lan 2 sua ngay 10-11_!1 1 bao cao giao KH ve HTCMT vung TNB   12-12-2011 5 2 2" xfId="21515" xr:uid="{00000000-0005-0000-0000-0000B1850000}"/>
    <cellStyle name="T_KH XDCB_2008 lan 2 sua ngay 10-11_!1 1 bao cao giao KH ve HTCMT vung TNB   12-12-2011 5 2 2 2" xfId="39595" xr:uid="{00000000-0005-0000-0000-0000B2850000}"/>
    <cellStyle name="T_KH XDCB_2008 lan 2 sua ngay 10-11_!1 1 bao cao giao KH ve HTCMT vung TNB   12-12-2011 5 2 3" xfId="39594" xr:uid="{00000000-0005-0000-0000-0000B3850000}"/>
    <cellStyle name="T_KH XDCB_2008 lan 2 sua ngay 10-11_!1 1 bao cao giao KH ve HTCMT vung TNB   12-12-2011 5 3" xfId="17744" xr:uid="{00000000-0005-0000-0000-0000B4850000}"/>
    <cellStyle name="T_KH XDCB_2008 lan 2 sua ngay 10-11_!1 1 bao cao giao KH ve HTCMT vung TNB   12-12-2011 5 3 2" xfId="39596" xr:uid="{00000000-0005-0000-0000-0000B5850000}"/>
    <cellStyle name="T_KH XDCB_2008 lan 2 sua ngay 10-11_!1 1 bao cao giao KH ve HTCMT vung TNB   12-12-2011 5 4" xfId="39593" xr:uid="{00000000-0005-0000-0000-0000B6850000}"/>
    <cellStyle name="T_KH XDCB_2008 lan 2 sua ngay 10-11_!1 1 bao cao giao KH ve HTCMT vung TNB   12-12-2011 6" xfId="12345" xr:uid="{00000000-0005-0000-0000-0000B7850000}"/>
    <cellStyle name="T_KH XDCB_2008 lan 2 sua ngay 10-11_!1 1 bao cao giao KH ve HTCMT vung TNB   12-12-2011 6 2" xfId="21516" xr:uid="{00000000-0005-0000-0000-0000B8850000}"/>
    <cellStyle name="T_KH XDCB_2008 lan 2 sua ngay 10-11_!1 1 bao cao giao KH ve HTCMT vung TNB   12-12-2011 6 2 2" xfId="39598" xr:uid="{00000000-0005-0000-0000-0000B9850000}"/>
    <cellStyle name="T_KH XDCB_2008 lan 2 sua ngay 10-11_!1 1 bao cao giao KH ve HTCMT vung TNB   12-12-2011 6 3" xfId="39597" xr:uid="{00000000-0005-0000-0000-0000BA850000}"/>
    <cellStyle name="T_KH XDCB_2008 lan 2 sua ngay 10-11_!1 1 bao cao giao KH ve HTCMT vung TNB   12-12-2011 7" xfId="10679" xr:uid="{00000000-0005-0000-0000-0000BB850000}"/>
    <cellStyle name="T_KH XDCB_2008 lan 2 sua ngay 10-11_!1 1 bao cao giao KH ve HTCMT vung TNB   12-12-2011 7 2" xfId="19905" xr:uid="{00000000-0005-0000-0000-0000BC850000}"/>
    <cellStyle name="T_KH XDCB_2008 lan 2 sua ngay 10-11_!1 1 bao cao giao KH ve HTCMT vung TNB   12-12-2011 7 2 2" xfId="39600" xr:uid="{00000000-0005-0000-0000-0000BD850000}"/>
    <cellStyle name="T_KH XDCB_2008 lan 2 sua ngay 10-11_!1 1 bao cao giao KH ve HTCMT vung TNB   12-12-2011 7 3" xfId="39599" xr:uid="{00000000-0005-0000-0000-0000BE850000}"/>
    <cellStyle name="T_KH XDCB_2008 lan 2 sua ngay 10-11_!1 1 bao cao giao KH ve HTCMT vung TNB   12-12-2011 8" xfId="21502" xr:uid="{00000000-0005-0000-0000-0000BF850000}"/>
    <cellStyle name="T_KH XDCB_2008 lan 2 sua ngay 10-11_!1 1 bao cao giao KH ve HTCMT vung TNB   12-12-2011 8 2" xfId="39601" xr:uid="{00000000-0005-0000-0000-0000C0850000}"/>
    <cellStyle name="T_KH XDCB_2008 lan 2 sua ngay 10-11_!1 1 bao cao giao KH ve HTCMT vung TNB   12-12-2011 9" xfId="39546" xr:uid="{00000000-0005-0000-0000-0000C1850000}"/>
    <cellStyle name="T_KH XDCB_2008 lan 2 sua ngay 10-11_KH TPCP vung TNB (03-1-2012)" xfId="11529" xr:uid="{00000000-0005-0000-0000-0000C2850000}"/>
    <cellStyle name="T_KH XDCB_2008 lan 2 sua ngay 10-11_KH TPCP vung TNB (03-1-2012) 2" xfId="12346" xr:uid="{00000000-0005-0000-0000-0000C3850000}"/>
    <cellStyle name="T_KH XDCB_2008 lan 2 sua ngay 10-11_KH TPCP vung TNB (03-1-2012) 2 2" xfId="12347" xr:uid="{00000000-0005-0000-0000-0000C4850000}"/>
    <cellStyle name="T_KH XDCB_2008 lan 2 sua ngay 10-11_KH TPCP vung TNB (03-1-2012) 2 2 2" xfId="12348" xr:uid="{00000000-0005-0000-0000-0000C5850000}"/>
    <cellStyle name="T_KH XDCB_2008 lan 2 sua ngay 10-11_KH TPCP vung TNB (03-1-2012) 2 2 2 2" xfId="11244" xr:uid="{00000000-0005-0000-0000-0000C6850000}"/>
    <cellStyle name="T_KH XDCB_2008 lan 2 sua ngay 10-11_KH TPCP vung TNB (03-1-2012) 2 2 2 2 2" xfId="20443" xr:uid="{00000000-0005-0000-0000-0000C7850000}"/>
    <cellStyle name="T_KH XDCB_2008 lan 2 sua ngay 10-11_KH TPCP vung TNB (03-1-2012) 2 2 2 2 2 2" xfId="39607" xr:uid="{00000000-0005-0000-0000-0000C8850000}"/>
    <cellStyle name="T_KH XDCB_2008 lan 2 sua ngay 10-11_KH TPCP vung TNB (03-1-2012) 2 2 2 2 3" xfId="39606" xr:uid="{00000000-0005-0000-0000-0000C9850000}"/>
    <cellStyle name="T_KH XDCB_2008 lan 2 sua ngay 10-11_KH TPCP vung TNB (03-1-2012) 2 2 2 3" xfId="10774" xr:uid="{00000000-0005-0000-0000-0000CA850000}"/>
    <cellStyle name="T_KH XDCB_2008 lan 2 sua ngay 10-11_KH TPCP vung TNB (03-1-2012) 2 2 2 3 2" xfId="19992" xr:uid="{00000000-0005-0000-0000-0000CB850000}"/>
    <cellStyle name="T_KH XDCB_2008 lan 2 sua ngay 10-11_KH TPCP vung TNB (03-1-2012) 2 2 2 3 2 2" xfId="39609" xr:uid="{00000000-0005-0000-0000-0000CC850000}"/>
    <cellStyle name="T_KH XDCB_2008 lan 2 sua ngay 10-11_KH TPCP vung TNB (03-1-2012) 2 2 2 3 3" xfId="39608" xr:uid="{00000000-0005-0000-0000-0000CD850000}"/>
    <cellStyle name="T_KH XDCB_2008 lan 2 sua ngay 10-11_KH TPCP vung TNB (03-1-2012) 2 2 2 4" xfId="21519" xr:uid="{00000000-0005-0000-0000-0000CE850000}"/>
    <cellStyle name="T_KH XDCB_2008 lan 2 sua ngay 10-11_KH TPCP vung TNB (03-1-2012) 2 2 2 4 2" xfId="39610" xr:uid="{00000000-0005-0000-0000-0000CF850000}"/>
    <cellStyle name="T_KH XDCB_2008 lan 2 sua ngay 10-11_KH TPCP vung TNB (03-1-2012) 2 2 2 5" xfId="39605" xr:uid="{00000000-0005-0000-0000-0000D0850000}"/>
    <cellStyle name="T_KH XDCB_2008 lan 2 sua ngay 10-11_KH TPCP vung TNB (03-1-2012) 2 2 3" xfId="12349" xr:uid="{00000000-0005-0000-0000-0000D1850000}"/>
    <cellStyle name="T_KH XDCB_2008 lan 2 sua ngay 10-11_KH TPCP vung TNB (03-1-2012) 2 2 3 2" xfId="21520" xr:uid="{00000000-0005-0000-0000-0000D2850000}"/>
    <cellStyle name="T_KH XDCB_2008 lan 2 sua ngay 10-11_KH TPCP vung TNB (03-1-2012) 2 2 3 2 2" xfId="39612" xr:uid="{00000000-0005-0000-0000-0000D3850000}"/>
    <cellStyle name="T_KH XDCB_2008 lan 2 sua ngay 10-11_KH TPCP vung TNB (03-1-2012) 2 2 3 3" xfId="39611" xr:uid="{00000000-0005-0000-0000-0000D4850000}"/>
    <cellStyle name="T_KH XDCB_2008 lan 2 sua ngay 10-11_KH TPCP vung TNB (03-1-2012) 2 2 4" xfId="3554" xr:uid="{00000000-0005-0000-0000-0000D5850000}"/>
    <cellStyle name="T_KH XDCB_2008 lan 2 sua ngay 10-11_KH TPCP vung TNB (03-1-2012) 2 2 4 2" xfId="16431" xr:uid="{00000000-0005-0000-0000-0000D6850000}"/>
    <cellStyle name="T_KH XDCB_2008 lan 2 sua ngay 10-11_KH TPCP vung TNB (03-1-2012) 2 2 4 2 2" xfId="39614" xr:uid="{00000000-0005-0000-0000-0000D7850000}"/>
    <cellStyle name="T_KH XDCB_2008 lan 2 sua ngay 10-11_KH TPCP vung TNB (03-1-2012) 2 2 4 3" xfId="39613" xr:uid="{00000000-0005-0000-0000-0000D8850000}"/>
    <cellStyle name="T_KH XDCB_2008 lan 2 sua ngay 10-11_KH TPCP vung TNB (03-1-2012) 2 2 5" xfId="21518" xr:uid="{00000000-0005-0000-0000-0000D9850000}"/>
    <cellStyle name="T_KH XDCB_2008 lan 2 sua ngay 10-11_KH TPCP vung TNB (03-1-2012) 2 2 5 2" xfId="39615" xr:uid="{00000000-0005-0000-0000-0000DA850000}"/>
    <cellStyle name="T_KH XDCB_2008 lan 2 sua ngay 10-11_KH TPCP vung TNB (03-1-2012) 2 2 6" xfId="39604" xr:uid="{00000000-0005-0000-0000-0000DB850000}"/>
    <cellStyle name="T_KH XDCB_2008 lan 2 sua ngay 10-11_KH TPCP vung TNB (03-1-2012) 2 3" xfId="12350" xr:uid="{00000000-0005-0000-0000-0000DC850000}"/>
    <cellStyle name="T_KH XDCB_2008 lan 2 sua ngay 10-11_KH TPCP vung TNB (03-1-2012) 2 3 2" xfId="12351" xr:uid="{00000000-0005-0000-0000-0000DD850000}"/>
    <cellStyle name="T_KH XDCB_2008 lan 2 sua ngay 10-11_KH TPCP vung TNB (03-1-2012) 2 3 2 2" xfId="21522" xr:uid="{00000000-0005-0000-0000-0000DE850000}"/>
    <cellStyle name="T_KH XDCB_2008 lan 2 sua ngay 10-11_KH TPCP vung TNB (03-1-2012) 2 3 2 2 2" xfId="39618" xr:uid="{00000000-0005-0000-0000-0000DF850000}"/>
    <cellStyle name="T_KH XDCB_2008 lan 2 sua ngay 10-11_KH TPCP vung TNB (03-1-2012) 2 3 2 3" xfId="39617" xr:uid="{00000000-0005-0000-0000-0000E0850000}"/>
    <cellStyle name="T_KH XDCB_2008 lan 2 sua ngay 10-11_KH TPCP vung TNB (03-1-2012) 2 3 3" xfId="12352" xr:uid="{00000000-0005-0000-0000-0000E1850000}"/>
    <cellStyle name="T_KH XDCB_2008 lan 2 sua ngay 10-11_KH TPCP vung TNB (03-1-2012) 2 3 3 2" xfId="21523" xr:uid="{00000000-0005-0000-0000-0000E2850000}"/>
    <cellStyle name="T_KH XDCB_2008 lan 2 sua ngay 10-11_KH TPCP vung TNB (03-1-2012) 2 3 3 2 2" xfId="39620" xr:uid="{00000000-0005-0000-0000-0000E3850000}"/>
    <cellStyle name="T_KH XDCB_2008 lan 2 sua ngay 10-11_KH TPCP vung TNB (03-1-2012) 2 3 3 3" xfId="39619" xr:uid="{00000000-0005-0000-0000-0000E4850000}"/>
    <cellStyle name="T_KH XDCB_2008 lan 2 sua ngay 10-11_KH TPCP vung TNB (03-1-2012) 2 3 4" xfId="21521" xr:uid="{00000000-0005-0000-0000-0000E5850000}"/>
    <cellStyle name="T_KH XDCB_2008 lan 2 sua ngay 10-11_KH TPCP vung TNB (03-1-2012) 2 3 4 2" xfId="39621" xr:uid="{00000000-0005-0000-0000-0000E6850000}"/>
    <cellStyle name="T_KH XDCB_2008 lan 2 sua ngay 10-11_KH TPCP vung TNB (03-1-2012) 2 3 5" xfId="39616" xr:uid="{00000000-0005-0000-0000-0000E7850000}"/>
    <cellStyle name="T_KH XDCB_2008 lan 2 sua ngay 10-11_KH TPCP vung TNB (03-1-2012) 2 4" xfId="12353" xr:uid="{00000000-0005-0000-0000-0000E8850000}"/>
    <cellStyle name="T_KH XDCB_2008 lan 2 sua ngay 10-11_KH TPCP vung TNB (03-1-2012) 2 4 2" xfId="12354" xr:uid="{00000000-0005-0000-0000-0000E9850000}"/>
    <cellStyle name="T_KH XDCB_2008 lan 2 sua ngay 10-11_KH TPCP vung TNB (03-1-2012) 2 4 2 2" xfId="21525" xr:uid="{00000000-0005-0000-0000-0000EA850000}"/>
    <cellStyle name="T_KH XDCB_2008 lan 2 sua ngay 10-11_KH TPCP vung TNB (03-1-2012) 2 4 2 2 2" xfId="39624" xr:uid="{00000000-0005-0000-0000-0000EB850000}"/>
    <cellStyle name="T_KH XDCB_2008 lan 2 sua ngay 10-11_KH TPCP vung TNB (03-1-2012) 2 4 2 3" xfId="39623" xr:uid="{00000000-0005-0000-0000-0000EC850000}"/>
    <cellStyle name="T_KH XDCB_2008 lan 2 sua ngay 10-11_KH TPCP vung TNB (03-1-2012) 2 4 3" xfId="21524" xr:uid="{00000000-0005-0000-0000-0000ED850000}"/>
    <cellStyle name="T_KH XDCB_2008 lan 2 sua ngay 10-11_KH TPCP vung TNB (03-1-2012) 2 4 3 2" xfId="39625" xr:uid="{00000000-0005-0000-0000-0000EE850000}"/>
    <cellStyle name="T_KH XDCB_2008 lan 2 sua ngay 10-11_KH TPCP vung TNB (03-1-2012) 2 4 4" xfId="39622" xr:uid="{00000000-0005-0000-0000-0000EF850000}"/>
    <cellStyle name="T_KH XDCB_2008 lan 2 sua ngay 10-11_KH TPCP vung TNB (03-1-2012) 2 5" xfId="12356" xr:uid="{00000000-0005-0000-0000-0000F0850000}"/>
    <cellStyle name="T_KH XDCB_2008 lan 2 sua ngay 10-11_KH TPCP vung TNB (03-1-2012) 2 5 2" xfId="21527" xr:uid="{00000000-0005-0000-0000-0000F1850000}"/>
    <cellStyle name="T_KH XDCB_2008 lan 2 sua ngay 10-11_KH TPCP vung TNB (03-1-2012) 2 5 2 2" xfId="39627" xr:uid="{00000000-0005-0000-0000-0000F2850000}"/>
    <cellStyle name="T_KH XDCB_2008 lan 2 sua ngay 10-11_KH TPCP vung TNB (03-1-2012) 2 5 3" xfId="39626" xr:uid="{00000000-0005-0000-0000-0000F3850000}"/>
    <cellStyle name="T_KH XDCB_2008 lan 2 sua ngay 10-11_KH TPCP vung TNB (03-1-2012) 2 6" xfId="12357" xr:uid="{00000000-0005-0000-0000-0000F4850000}"/>
    <cellStyle name="T_KH XDCB_2008 lan 2 sua ngay 10-11_KH TPCP vung TNB (03-1-2012) 2 6 2" xfId="21528" xr:uid="{00000000-0005-0000-0000-0000F5850000}"/>
    <cellStyle name="T_KH XDCB_2008 lan 2 sua ngay 10-11_KH TPCP vung TNB (03-1-2012) 2 6 2 2" xfId="39629" xr:uid="{00000000-0005-0000-0000-0000F6850000}"/>
    <cellStyle name="T_KH XDCB_2008 lan 2 sua ngay 10-11_KH TPCP vung TNB (03-1-2012) 2 6 3" xfId="39628" xr:uid="{00000000-0005-0000-0000-0000F7850000}"/>
    <cellStyle name="T_KH XDCB_2008 lan 2 sua ngay 10-11_KH TPCP vung TNB (03-1-2012) 2 7" xfId="21517" xr:uid="{00000000-0005-0000-0000-0000F8850000}"/>
    <cellStyle name="T_KH XDCB_2008 lan 2 sua ngay 10-11_KH TPCP vung TNB (03-1-2012) 2 7 2" xfId="39630" xr:uid="{00000000-0005-0000-0000-0000F9850000}"/>
    <cellStyle name="T_KH XDCB_2008 lan 2 sua ngay 10-11_KH TPCP vung TNB (03-1-2012) 2 8" xfId="39603" xr:uid="{00000000-0005-0000-0000-0000FA850000}"/>
    <cellStyle name="T_KH XDCB_2008 lan 2 sua ngay 10-11_KH TPCP vung TNB (03-1-2012) 3" xfId="12358" xr:uid="{00000000-0005-0000-0000-0000FB850000}"/>
    <cellStyle name="T_KH XDCB_2008 lan 2 sua ngay 10-11_KH TPCP vung TNB (03-1-2012) 3 2" xfId="12359" xr:uid="{00000000-0005-0000-0000-0000FC850000}"/>
    <cellStyle name="T_KH XDCB_2008 lan 2 sua ngay 10-11_KH TPCP vung TNB (03-1-2012) 3 2 2" xfId="1048" xr:uid="{00000000-0005-0000-0000-0000FD850000}"/>
    <cellStyle name="T_KH XDCB_2008 lan 2 sua ngay 10-11_KH TPCP vung TNB (03-1-2012) 3 2 2 2" xfId="15559" xr:uid="{00000000-0005-0000-0000-0000FE850000}"/>
    <cellStyle name="T_KH XDCB_2008 lan 2 sua ngay 10-11_KH TPCP vung TNB (03-1-2012) 3 2 2 2 2" xfId="39634" xr:uid="{00000000-0005-0000-0000-0000FF850000}"/>
    <cellStyle name="T_KH XDCB_2008 lan 2 sua ngay 10-11_KH TPCP vung TNB (03-1-2012) 3 2 2 3" xfId="39633" xr:uid="{00000000-0005-0000-0000-000000860000}"/>
    <cellStyle name="T_KH XDCB_2008 lan 2 sua ngay 10-11_KH TPCP vung TNB (03-1-2012) 3 2 3" xfId="3691" xr:uid="{00000000-0005-0000-0000-000001860000}"/>
    <cellStyle name="T_KH XDCB_2008 lan 2 sua ngay 10-11_KH TPCP vung TNB (03-1-2012) 3 2 3 2" xfId="16480" xr:uid="{00000000-0005-0000-0000-000002860000}"/>
    <cellStyle name="T_KH XDCB_2008 lan 2 sua ngay 10-11_KH TPCP vung TNB (03-1-2012) 3 2 3 2 2" xfId="39636" xr:uid="{00000000-0005-0000-0000-000003860000}"/>
    <cellStyle name="T_KH XDCB_2008 lan 2 sua ngay 10-11_KH TPCP vung TNB (03-1-2012) 3 2 3 3" xfId="39635" xr:uid="{00000000-0005-0000-0000-000004860000}"/>
    <cellStyle name="T_KH XDCB_2008 lan 2 sua ngay 10-11_KH TPCP vung TNB (03-1-2012) 3 2 4" xfId="21530" xr:uid="{00000000-0005-0000-0000-000005860000}"/>
    <cellStyle name="T_KH XDCB_2008 lan 2 sua ngay 10-11_KH TPCP vung TNB (03-1-2012) 3 2 4 2" xfId="39637" xr:uid="{00000000-0005-0000-0000-000006860000}"/>
    <cellStyle name="T_KH XDCB_2008 lan 2 sua ngay 10-11_KH TPCP vung TNB (03-1-2012) 3 2 5" xfId="39632" xr:uid="{00000000-0005-0000-0000-000007860000}"/>
    <cellStyle name="T_KH XDCB_2008 lan 2 sua ngay 10-11_KH TPCP vung TNB (03-1-2012) 3 3" xfId="12360" xr:uid="{00000000-0005-0000-0000-000008860000}"/>
    <cellStyle name="T_KH XDCB_2008 lan 2 sua ngay 10-11_KH TPCP vung TNB (03-1-2012) 3 3 2" xfId="21531" xr:uid="{00000000-0005-0000-0000-000009860000}"/>
    <cellStyle name="T_KH XDCB_2008 lan 2 sua ngay 10-11_KH TPCP vung TNB (03-1-2012) 3 3 2 2" xfId="39639" xr:uid="{00000000-0005-0000-0000-00000A860000}"/>
    <cellStyle name="T_KH XDCB_2008 lan 2 sua ngay 10-11_KH TPCP vung TNB (03-1-2012) 3 3 3" xfId="39638" xr:uid="{00000000-0005-0000-0000-00000B860000}"/>
    <cellStyle name="T_KH XDCB_2008 lan 2 sua ngay 10-11_KH TPCP vung TNB (03-1-2012) 3 4" xfId="8960" xr:uid="{00000000-0005-0000-0000-00000C860000}"/>
    <cellStyle name="T_KH XDCB_2008 lan 2 sua ngay 10-11_KH TPCP vung TNB (03-1-2012) 3 4 2" xfId="18440" xr:uid="{00000000-0005-0000-0000-00000D860000}"/>
    <cellStyle name="T_KH XDCB_2008 lan 2 sua ngay 10-11_KH TPCP vung TNB (03-1-2012) 3 4 2 2" xfId="39641" xr:uid="{00000000-0005-0000-0000-00000E860000}"/>
    <cellStyle name="T_KH XDCB_2008 lan 2 sua ngay 10-11_KH TPCP vung TNB (03-1-2012) 3 4 3" xfId="39640" xr:uid="{00000000-0005-0000-0000-00000F860000}"/>
    <cellStyle name="T_KH XDCB_2008 lan 2 sua ngay 10-11_KH TPCP vung TNB (03-1-2012) 3 5" xfId="21529" xr:uid="{00000000-0005-0000-0000-000010860000}"/>
    <cellStyle name="T_KH XDCB_2008 lan 2 sua ngay 10-11_KH TPCP vung TNB (03-1-2012) 3 5 2" xfId="39642" xr:uid="{00000000-0005-0000-0000-000011860000}"/>
    <cellStyle name="T_KH XDCB_2008 lan 2 sua ngay 10-11_KH TPCP vung TNB (03-1-2012) 3 6" xfId="39631" xr:uid="{00000000-0005-0000-0000-000012860000}"/>
    <cellStyle name="T_KH XDCB_2008 lan 2 sua ngay 10-11_KH TPCP vung TNB (03-1-2012) 4" xfId="12361" xr:uid="{00000000-0005-0000-0000-000013860000}"/>
    <cellStyle name="T_KH XDCB_2008 lan 2 sua ngay 10-11_KH TPCP vung TNB (03-1-2012) 4 2" xfId="12362" xr:uid="{00000000-0005-0000-0000-000014860000}"/>
    <cellStyle name="T_KH XDCB_2008 lan 2 sua ngay 10-11_KH TPCP vung TNB (03-1-2012) 4 2 2" xfId="21533" xr:uid="{00000000-0005-0000-0000-000015860000}"/>
    <cellStyle name="T_KH XDCB_2008 lan 2 sua ngay 10-11_KH TPCP vung TNB (03-1-2012) 4 2 2 2" xfId="39645" xr:uid="{00000000-0005-0000-0000-000016860000}"/>
    <cellStyle name="T_KH XDCB_2008 lan 2 sua ngay 10-11_KH TPCP vung TNB (03-1-2012) 4 2 3" xfId="39644" xr:uid="{00000000-0005-0000-0000-000017860000}"/>
    <cellStyle name="T_KH XDCB_2008 lan 2 sua ngay 10-11_KH TPCP vung TNB (03-1-2012) 4 3" xfId="12363" xr:uid="{00000000-0005-0000-0000-000018860000}"/>
    <cellStyle name="T_KH XDCB_2008 lan 2 sua ngay 10-11_KH TPCP vung TNB (03-1-2012) 4 3 2" xfId="21534" xr:uid="{00000000-0005-0000-0000-000019860000}"/>
    <cellStyle name="T_KH XDCB_2008 lan 2 sua ngay 10-11_KH TPCP vung TNB (03-1-2012) 4 3 2 2" xfId="39647" xr:uid="{00000000-0005-0000-0000-00001A860000}"/>
    <cellStyle name="T_KH XDCB_2008 lan 2 sua ngay 10-11_KH TPCP vung TNB (03-1-2012) 4 3 3" xfId="39646" xr:uid="{00000000-0005-0000-0000-00001B860000}"/>
    <cellStyle name="T_KH XDCB_2008 lan 2 sua ngay 10-11_KH TPCP vung TNB (03-1-2012) 4 4" xfId="21532" xr:uid="{00000000-0005-0000-0000-00001C860000}"/>
    <cellStyle name="T_KH XDCB_2008 lan 2 sua ngay 10-11_KH TPCP vung TNB (03-1-2012) 4 4 2" xfId="39648" xr:uid="{00000000-0005-0000-0000-00001D860000}"/>
    <cellStyle name="T_KH XDCB_2008 lan 2 sua ngay 10-11_KH TPCP vung TNB (03-1-2012) 4 5" xfId="39643" xr:uid="{00000000-0005-0000-0000-00001E860000}"/>
    <cellStyle name="T_KH XDCB_2008 lan 2 sua ngay 10-11_KH TPCP vung TNB (03-1-2012) 5" xfId="12364" xr:uid="{00000000-0005-0000-0000-00001F860000}"/>
    <cellStyle name="T_KH XDCB_2008 lan 2 sua ngay 10-11_KH TPCP vung TNB (03-1-2012) 5 2" xfId="12365" xr:uid="{00000000-0005-0000-0000-000020860000}"/>
    <cellStyle name="T_KH XDCB_2008 lan 2 sua ngay 10-11_KH TPCP vung TNB (03-1-2012) 5 2 2" xfId="21536" xr:uid="{00000000-0005-0000-0000-000021860000}"/>
    <cellStyle name="T_KH XDCB_2008 lan 2 sua ngay 10-11_KH TPCP vung TNB (03-1-2012) 5 2 2 2" xfId="39651" xr:uid="{00000000-0005-0000-0000-000022860000}"/>
    <cellStyle name="T_KH XDCB_2008 lan 2 sua ngay 10-11_KH TPCP vung TNB (03-1-2012) 5 2 3" xfId="39650" xr:uid="{00000000-0005-0000-0000-000023860000}"/>
    <cellStyle name="T_KH XDCB_2008 lan 2 sua ngay 10-11_KH TPCP vung TNB (03-1-2012) 5 3" xfId="21535" xr:uid="{00000000-0005-0000-0000-000024860000}"/>
    <cellStyle name="T_KH XDCB_2008 lan 2 sua ngay 10-11_KH TPCP vung TNB (03-1-2012) 5 3 2" xfId="39652" xr:uid="{00000000-0005-0000-0000-000025860000}"/>
    <cellStyle name="T_KH XDCB_2008 lan 2 sua ngay 10-11_KH TPCP vung TNB (03-1-2012) 5 4" xfId="39649" xr:uid="{00000000-0005-0000-0000-000026860000}"/>
    <cellStyle name="T_KH XDCB_2008 lan 2 sua ngay 10-11_KH TPCP vung TNB (03-1-2012) 6" xfId="12366" xr:uid="{00000000-0005-0000-0000-000027860000}"/>
    <cellStyle name="T_KH XDCB_2008 lan 2 sua ngay 10-11_KH TPCP vung TNB (03-1-2012) 6 2" xfId="21537" xr:uid="{00000000-0005-0000-0000-000028860000}"/>
    <cellStyle name="T_KH XDCB_2008 lan 2 sua ngay 10-11_KH TPCP vung TNB (03-1-2012) 6 2 2" xfId="39654" xr:uid="{00000000-0005-0000-0000-000029860000}"/>
    <cellStyle name="T_KH XDCB_2008 lan 2 sua ngay 10-11_KH TPCP vung TNB (03-1-2012) 6 3" xfId="39653" xr:uid="{00000000-0005-0000-0000-00002A860000}"/>
    <cellStyle name="T_KH XDCB_2008 lan 2 sua ngay 10-11_KH TPCP vung TNB (03-1-2012) 7" xfId="12367" xr:uid="{00000000-0005-0000-0000-00002B860000}"/>
    <cellStyle name="T_KH XDCB_2008 lan 2 sua ngay 10-11_KH TPCP vung TNB (03-1-2012) 7 2" xfId="21538" xr:uid="{00000000-0005-0000-0000-00002C860000}"/>
    <cellStyle name="T_KH XDCB_2008 lan 2 sua ngay 10-11_KH TPCP vung TNB (03-1-2012) 7 2 2" xfId="39656" xr:uid="{00000000-0005-0000-0000-00002D860000}"/>
    <cellStyle name="T_KH XDCB_2008 lan 2 sua ngay 10-11_KH TPCP vung TNB (03-1-2012) 7 3" xfId="39655" xr:uid="{00000000-0005-0000-0000-00002E860000}"/>
    <cellStyle name="T_KH XDCB_2008 lan 2 sua ngay 10-11_KH TPCP vung TNB (03-1-2012) 8" xfId="20723" xr:uid="{00000000-0005-0000-0000-00002F860000}"/>
    <cellStyle name="T_KH XDCB_2008 lan 2 sua ngay 10-11_KH TPCP vung TNB (03-1-2012) 8 2" xfId="39657" xr:uid="{00000000-0005-0000-0000-000030860000}"/>
    <cellStyle name="T_KH XDCB_2008 lan 2 sua ngay 10-11_KH TPCP vung TNB (03-1-2012) 9" xfId="39602" xr:uid="{00000000-0005-0000-0000-000031860000}"/>
    <cellStyle name="T_kien giang 2" xfId="12368" xr:uid="{00000000-0005-0000-0000-000032860000}"/>
    <cellStyle name="T_kien giang 2 2" xfId="12369" xr:uid="{00000000-0005-0000-0000-000033860000}"/>
    <cellStyle name="T_kien giang 2 2 2" xfId="12370" xr:uid="{00000000-0005-0000-0000-000034860000}"/>
    <cellStyle name="T_kien giang 2 2 2 2" xfId="12371" xr:uid="{00000000-0005-0000-0000-000035860000}"/>
    <cellStyle name="T_kien giang 2 2 2 2 2" xfId="12372" xr:uid="{00000000-0005-0000-0000-000036860000}"/>
    <cellStyle name="T_kien giang 2 2 2 2 2 2" xfId="21543" xr:uid="{00000000-0005-0000-0000-000037860000}"/>
    <cellStyle name="T_kien giang 2 2 2 2 2 2 2" xfId="39663" xr:uid="{00000000-0005-0000-0000-000038860000}"/>
    <cellStyle name="T_kien giang 2 2 2 2 2 3" xfId="39662" xr:uid="{00000000-0005-0000-0000-000039860000}"/>
    <cellStyle name="T_kien giang 2 2 2 2 3" xfId="12374" xr:uid="{00000000-0005-0000-0000-00003A860000}"/>
    <cellStyle name="T_kien giang 2 2 2 2 3 2" xfId="21545" xr:uid="{00000000-0005-0000-0000-00003B860000}"/>
    <cellStyle name="T_kien giang 2 2 2 2 3 2 2" xfId="39665" xr:uid="{00000000-0005-0000-0000-00003C860000}"/>
    <cellStyle name="T_kien giang 2 2 2 2 3 3" xfId="39664" xr:uid="{00000000-0005-0000-0000-00003D860000}"/>
    <cellStyle name="T_kien giang 2 2 2 2 4" xfId="21542" xr:uid="{00000000-0005-0000-0000-00003E860000}"/>
    <cellStyle name="T_kien giang 2 2 2 2 4 2" xfId="39666" xr:uid="{00000000-0005-0000-0000-00003F860000}"/>
    <cellStyle name="T_kien giang 2 2 2 2 5" xfId="39661" xr:uid="{00000000-0005-0000-0000-000040860000}"/>
    <cellStyle name="T_kien giang 2 2 2 3" xfId="12376" xr:uid="{00000000-0005-0000-0000-000041860000}"/>
    <cellStyle name="T_kien giang 2 2 2 3 2" xfId="21547" xr:uid="{00000000-0005-0000-0000-000042860000}"/>
    <cellStyle name="T_kien giang 2 2 2 3 2 2" xfId="39668" xr:uid="{00000000-0005-0000-0000-000043860000}"/>
    <cellStyle name="T_kien giang 2 2 2 3 3" xfId="39667" xr:uid="{00000000-0005-0000-0000-000044860000}"/>
    <cellStyle name="T_kien giang 2 2 2 4" xfId="12377" xr:uid="{00000000-0005-0000-0000-000045860000}"/>
    <cellStyle name="T_kien giang 2 2 2 4 2" xfId="21548" xr:uid="{00000000-0005-0000-0000-000046860000}"/>
    <cellStyle name="T_kien giang 2 2 2 4 2 2" xfId="39670" xr:uid="{00000000-0005-0000-0000-000047860000}"/>
    <cellStyle name="T_kien giang 2 2 2 4 3" xfId="39669" xr:uid="{00000000-0005-0000-0000-000048860000}"/>
    <cellStyle name="T_kien giang 2 2 2 5" xfId="21541" xr:uid="{00000000-0005-0000-0000-000049860000}"/>
    <cellStyle name="T_kien giang 2 2 2 5 2" xfId="39671" xr:uid="{00000000-0005-0000-0000-00004A860000}"/>
    <cellStyle name="T_kien giang 2 2 2 6" xfId="39660" xr:uid="{00000000-0005-0000-0000-00004B860000}"/>
    <cellStyle name="T_kien giang 2 2 3" xfId="11498" xr:uid="{00000000-0005-0000-0000-00004C860000}"/>
    <cellStyle name="T_kien giang 2 2 3 2" xfId="11500" xr:uid="{00000000-0005-0000-0000-00004D860000}"/>
    <cellStyle name="T_kien giang 2 2 3 2 2" xfId="20695" xr:uid="{00000000-0005-0000-0000-00004E860000}"/>
    <cellStyle name="T_kien giang 2 2 3 2 2 2" xfId="39674" xr:uid="{00000000-0005-0000-0000-00004F860000}"/>
    <cellStyle name="T_kien giang 2 2 3 2 3" xfId="39673" xr:uid="{00000000-0005-0000-0000-000050860000}"/>
    <cellStyle name="T_kien giang 2 2 3 3" xfId="2659" xr:uid="{00000000-0005-0000-0000-000051860000}"/>
    <cellStyle name="T_kien giang 2 2 3 3 2" xfId="16129" xr:uid="{00000000-0005-0000-0000-000052860000}"/>
    <cellStyle name="T_kien giang 2 2 3 3 2 2" xfId="39676" xr:uid="{00000000-0005-0000-0000-000053860000}"/>
    <cellStyle name="T_kien giang 2 2 3 3 3" xfId="39675" xr:uid="{00000000-0005-0000-0000-000054860000}"/>
    <cellStyle name="T_kien giang 2 2 3 4" xfId="20693" xr:uid="{00000000-0005-0000-0000-000055860000}"/>
    <cellStyle name="T_kien giang 2 2 3 4 2" xfId="39677" xr:uid="{00000000-0005-0000-0000-000056860000}"/>
    <cellStyle name="T_kien giang 2 2 3 5" xfId="39672" xr:uid="{00000000-0005-0000-0000-000057860000}"/>
    <cellStyle name="T_kien giang 2 2 4" xfId="11502" xr:uid="{00000000-0005-0000-0000-000058860000}"/>
    <cellStyle name="T_kien giang 2 2 4 2" xfId="8288" xr:uid="{00000000-0005-0000-0000-000059860000}"/>
    <cellStyle name="T_kien giang 2 2 4 2 2" xfId="18216" xr:uid="{00000000-0005-0000-0000-00005A860000}"/>
    <cellStyle name="T_kien giang 2 2 4 2 2 2" xfId="39680" xr:uid="{00000000-0005-0000-0000-00005B860000}"/>
    <cellStyle name="T_kien giang 2 2 4 2 3" xfId="39679" xr:uid="{00000000-0005-0000-0000-00005C860000}"/>
    <cellStyle name="T_kien giang 2 2 4 3" xfId="20697" xr:uid="{00000000-0005-0000-0000-00005D860000}"/>
    <cellStyle name="T_kien giang 2 2 4 3 2" xfId="39681" xr:uid="{00000000-0005-0000-0000-00005E860000}"/>
    <cellStyle name="T_kien giang 2 2 4 4" xfId="39678" xr:uid="{00000000-0005-0000-0000-00005F860000}"/>
    <cellStyle name="T_kien giang 2 2 5" xfId="1987" xr:uid="{00000000-0005-0000-0000-000060860000}"/>
    <cellStyle name="T_kien giang 2 2 5 2" xfId="15905" xr:uid="{00000000-0005-0000-0000-000061860000}"/>
    <cellStyle name="T_kien giang 2 2 5 2 2" xfId="39683" xr:uid="{00000000-0005-0000-0000-000062860000}"/>
    <cellStyle name="T_kien giang 2 2 5 3" xfId="39682" xr:uid="{00000000-0005-0000-0000-000063860000}"/>
    <cellStyle name="T_kien giang 2 2 6" xfId="11505" xr:uid="{00000000-0005-0000-0000-000064860000}"/>
    <cellStyle name="T_kien giang 2 2 6 2" xfId="20700" xr:uid="{00000000-0005-0000-0000-000065860000}"/>
    <cellStyle name="T_kien giang 2 2 6 2 2" xfId="39685" xr:uid="{00000000-0005-0000-0000-000066860000}"/>
    <cellStyle name="T_kien giang 2 2 6 3" xfId="39684" xr:uid="{00000000-0005-0000-0000-000067860000}"/>
    <cellStyle name="T_kien giang 2 2 7" xfId="21540" xr:uid="{00000000-0005-0000-0000-000068860000}"/>
    <cellStyle name="T_kien giang 2 2 7 2" xfId="39686" xr:uid="{00000000-0005-0000-0000-000069860000}"/>
    <cellStyle name="T_kien giang 2 2 8" xfId="39659" xr:uid="{00000000-0005-0000-0000-00006A860000}"/>
    <cellStyle name="T_kien giang 2 3" xfId="12378" xr:uid="{00000000-0005-0000-0000-00006B860000}"/>
    <cellStyle name="T_kien giang 2 3 2" xfId="12379" xr:uid="{00000000-0005-0000-0000-00006C860000}"/>
    <cellStyle name="T_kien giang 2 3 2 2" xfId="12380" xr:uid="{00000000-0005-0000-0000-00006D860000}"/>
    <cellStyle name="T_kien giang 2 3 2 2 2" xfId="21551" xr:uid="{00000000-0005-0000-0000-00006E860000}"/>
    <cellStyle name="T_kien giang 2 3 2 2 2 2" xfId="39690" xr:uid="{00000000-0005-0000-0000-00006F860000}"/>
    <cellStyle name="T_kien giang 2 3 2 2 3" xfId="39689" xr:uid="{00000000-0005-0000-0000-000070860000}"/>
    <cellStyle name="T_kien giang 2 3 2 3" xfId="12383" xr:uid="{00000000-0005-0000-0000-000071860000}"/>
    <cellStyle name="T_kien giang 2 3 2 3 2" xfId="21554" xr:uid="{00000000-0005-0000-0000-000072860000}"/>
    <cellStyle name="T_kien giang 2 3 2 3 2 2" xfId="39692" xr:uid="{00000000-0005-0000-0000-000073860000}"/>
    <cellStyle name="T_kien giang 2 3 2 3 3" xfId="39691" xr:uid="{00000000-0005-0000-0000-000074860000}"/>
    <cellStyle name="T_kien giang 2 3 2 4" xfId="21550" xr:uid="{00000000-0005-0000-0000-000075860000}"/>
    <cellStyle name="T_kien giang 2 3 2 4 2" xfId="39693" xr:uid="{00000000-0005-0000-0000-000076860000}"/>
    <cellStyle name="T_kien giang 2 3 2 5" xfId="39688" xr:uid="{00000000-0005-0000-0000-000077860000}"/>
    <cellStyle name="T_kien giang 2 3 3" xfId="11507" xr:uid="{00000000-0005-0000-0000-000078860000}"/>
    <cellStyle name="T_kien giang 2 3 3 2" xfId="20702" xr:uid="{00000000-0005-0000-0000-000079860000}"/>
    <cellStyle name="T_kien giang 2 3 3 2 2" xfId="39695" xr:uid="{00000000-0005-0000-0000-00007A860000}"/>
    <cellStyle name="T_kien giang 2 3 3 3" xfId="39694" xr:uid="{00000000-0005-0000-0000-00007B860000}"/>
    <cellStyle name="T_kien giang 2 3 4" xfId="11509" xr:uid="{00000000-0005-0000-0000-00007C860000}"/>
    <cellStyle name="T_kien giang 2 3 4 2" xfId="20704" xr:uid="{00000000-0005-0000-0000-00007D860000}"/>
    <cellStyle name="T_kien giang 2 3 4 2 2" xfId="39697" xr:uid="{00000000-0005-0000-0000-00007E860000}"/>
    <cellStyle name="T_kien giang 2 3 4 3" xfId="39696" xr:uid="{00000000-0005-0000-0000-00007F860000}"/>
    <cellStyle name="T_kien giang 2 3 5" xfId="21549" xr:uid="{00000000-0005-0000-0000-000080860000}"/>
    <cellStyle name="T_kien giang 2 3 5 2" xfId="39698" xr:uid="{00000000-0005-0000-0000-000081860000}"/>
    <cellStyle name="T_kien giang 2 3 6" xfId="39687" xr:uid="{00000000-0005-0000-0000-000082860000}"/>
    <cellStyle name="T_kien giang 2 4" xfId="3004" xr:uid="{00000000-0005-0000-0000-000083860000}"/>
    <cellStyle name="T_kien giang 2 4 2" xfId="12386" xr:uid="{00000000-0005-0000-0000-000084860000}"/>
    <cellStyle name="T_kien giang 2 4 2 2" xfId="21557" xr:uid="{00000000-0005-0000-0000-000085860000}"/>
    <cellStyle name="T_kien giang 2 4 2 2 2" xfId="39701" xr:uid="{00000000-0005-0000-0000-000086860000}"/>
    <cellStyle name="T_kien giang 2 4 2 3" xfId="39700" xr:uid="{00000000-0005-0000-0000-000087860000}"/>
    <cellStyle name="T_kien giang 2 4 3" xfId="11512" xr:uid="{00000000-0005-0000-0000-000088860000}"/>
    <cellStyle name="T_kien giang 2 4 3 2" xfId="20707" xr:uid="{00000000-0005-0000-0000-000089860000}"/>
    <cellStyle name="T_kien giang 2 4 3 2 2" xfId="39703" xr:uid="{00000000-0005-0000-0000-00008A860000}"/>
    <cellStyle name="T_kien giang 2 4 3 3" xfId="39702" xr:uid="{00000000-0005-0000-0000-00008B860000}"/>
    <cellStyle name="T_kien giang 2 4 4" xfId="16254" xr:uid="{00000000-0005-0000-0000-00008C860000}"/>
    <cellStyle name="T_kien giang 2 4 4 2" xfId="39704" xr:uid="{00000000-0005-0000-0000-00008D860000}"/>
    <cellStyle name="T_kien giang 2 4 5" xfId="39699" xr:uid="{00000000-0005-0000-0000-00008E860000}"/>
    <cellStyle name="T_kien giang 2 5" xfId="12387" xr:uid="{00000000-0005-0000-0000-00008F860000}"/>
    <cellStyle name="T_kien giang 2 5 2" xfId="7687" xr:uid="{00000000-0005-0000-0000-000090860000}"/>
    <cellStyle name="T_kien giang 2 5 2 2" xfId="18024" xr:uid="{00000000-0005-0000-0000-000091860000}"/>
    <cellStyle name="T_kien giang 2 5 2 2 2" xfId="39707" xr:uid="{00000000-0005-0000-0000-000092860000}"/>
    <cellStyle name="T_kien giang 2 5 2 3" xfId="39706" xr:uid="{00000000-0005-0000-0000-000093860000}"/>
    <cellStyle name="T_kien giang 2 5 3" xfId="21558" xr:uid="{00000000-0005-0000-0000-000094860000}"/>
    <cellStyle name="T_kien giang 2 5 3 2" xfId="39708" xr:uid="{00000000-0005-0000-0000-000095860000}"/>
    <cellStyle name="T_kien giang 2 5 4" xfId="39705" xr:uid="{00000000-0005-0000-0000-000096860000}"/>
    <cellStyle name="T_kien giang 2 6" xfId="12388" xr:uid="{00000000-0005-0000-0000-000097860000}"/>
    <cellStyle name="T_kien giang 2 6 2" xfId="21559" xr:uid="{00000000-0005-0000-0000-000098860000}"/>
    <cellStyle name="T_kien giang 2 6 2 2" xfId="39710" xr:uid="{00000000-0005-0000-0000-000099860000}"/>
    <cellStyle name="T_kien giang 2 6 3" xfId="39709" xr:uid="{00000000-0005-0000-0000-00009A860000}"/>
    <cellStyle name="T_kien giang 2 7" xfId="12390" xr:uid="{00000000-0005-0000-0000-00009B860000}"/>
    <cellStyle name="T_kien giang 2 7 2" xfId="21561" xr:uid="{00000000-0005-0000-0000-00009C860000}"/>
    <cellStyle name="T_kien giang 2 7 2 2" xfId="39712" xr:uid="{00000000-0005-0000-0000-00009D860000}"/>
    <cellStyle name="T_kien giang 2 7 3" xfId="39711" xr:uid="{00000000-0005-0000-0000-00009E860000}"/>
    <cellStyle name="T_kien giang 2 8" xfId="21539" xr:uid="{00000000-0005-0000-0000-00009F860000}"/>
    <cellStyle name="T_kien giang 2 8 2" xfId="39713" xr:uid="{00000000-0005-0000-0000-0000A0860000}"/>
    <cellStyle name="T_kien giang 2 9" xfId="39658" xr:uid="{00000000-0005-0000-0000-0000A1860000}"/>
    <cellStyle name="T_Me_Tri_6_07" xfId="12391" xr:uid="{00000000-0005-0000-0000-0000A2860000}"/>
    <cellStyle name="T_Me_Tri_6_07 2" xfId="391" xr:uid="{00000000-0005-0000-0000-0000A3860000}"/>
    <cellStyle name="T_Me_Tri_6_07 2 2" xfId="3356" xr:uid="{00000000-0005-0000-0000-0000A4860000}"/>
    <cellStyle name="T_Me_Tri_6_07 2 2 2" xfId="4508" xr:uid="{00000000-0005-0000-0000-0000A5860000}"/>
    <cellStyle name="T_Me_Tri_6_07 2 2 2 2" xfId="3868" xr:uid="{00000000-0005-0000-0000-0000A6860000}"/>
    <cellStyle name="T_Me_Tri_6_07 2 2 2 2 2" xfId="16537" xr:uid="{00000000-0005-0000-0000-0000A7860000}"/>
    <cellStyle name="T_Me_Tri_6_07 2 2 2 2 2 2" xfId="39719" xr:uid="{00000000-0005-0000-0000-0000A8860000}"/>
    <cellStyle name="T_Me_Tri_6_07 2 2 2 2 3" xfId="39718" xr:uid="{00000000-0005-0000-0000-0000A9860000}"/>
    <cellStyle name="T_Me_Tri_6_07 2 2 2 3" xfId="12392" xr:uid="{00000000-0005-0000-0000-0000AA860000}"/>
    <cellStyle name="T_Me_Tri_6_07 2 2 2 3 2" xfId="21563" xr:uid="{00000000-0005-0000-0000-0000AB860000}"/>
    <cellStyle name="T_Me_Tri_6_07 2 2 2 3 2 2" xfId="39721" xr:uid="{00000000-0005-0000-0000-0000AC860000}"/>
    <cellStyle name="T_Me_Tri_6_07 2 2 2 3 3" xfId="39720" xr:uid="{00000000-0005-0000-0000-0000AD860000}"/>
    <cellStyle name="T_Me_Tri_6_07 2 2 2 4" xfId="16773" xr:uid="{00000000-0005-0000-0000-0000AE860000}"/>
    <cellStyle name="T_Me_Tri_6_07 2 2 2 4 2" xfId="39722" xr:uid="{00000000-0005-0000-0000-0000AF860000}"/>
    <cellStyle name="T_Me_Tri_6_07 2 2 2 5" xfId="39717" xr:uid="{00000000-0005-0000-0000-0000B0860000}"/>
    <cellStyle name="T_Me_Tri_6_07 2 2 3" xfId="11642" xr:uid="{00000000-0005-0000-0000-0000B1860000}"/>
    <cellStyle name="T_Me_Tri_6_07 2 2 3 2" xfId="20832" xr:uid="{00000000-0005-0000-0000-0000B2860000}"/>
    <cellStyle name="T_Me_Tri_6_07 2 2 3 2 2" xfId="39724" xr:uid="{00000000-0005-0000-0000-0000B3860000}"/>
    <cellStyle name="T_Me_Tri_6_07 2 2 3 3" xfId="39723" xr:uid="{00000000-0005-0000-0000-0000B4860000}"/>
    <cellStyle name="T_Me_Tri_6_07 2 2 4" xfId="11644" xr:uid="{00000000-0005-0000-0000-0000B5860000}"/>
    <cellStyle name="T_Me_Tri_6_07 2 2 4 2" xfId="20834" xr:uid="{00000000-0005-0000-0000-0000B6860000}"/>
    <cellStyle name="T_Me_Tri_6_07 2 2 4 2 2" xfId="39726" xr:uid="{00000000-0005-0000-0000-0000B7860000}"/>
    <cellStyle name="T_Me_Tri_6_07 2 2 4 3" xfId="39725" xr:uid="{00000000-0005-0000-0000-0000B8860000}"/>
    <cellStyle name="T_Me_Tri_6_07 2 2 5" xfId="16368" xr:uid="{00000000-0005-0000-0000-0000B9860000}"/>
    <cellStyle name="T_Me_Tri_6_07 2 2 5 2" xfId="39727" xr:uid="{00000000-0005-0000-0000-0000BA860000}"/>
    <cellStyle name="T_Me_Tri_6_07 2 2 6" xfId="39716" xr:uid="{00000000-0005-0000-0000-0000BB860000}"/>
    <cellStyle name="T_Me_Tri_6_07 2 3" xfId="1808" xr:uid="{00000000-0005-0000-0000-0000BC860000}"/>
    <cellStyle name="T_Me_Tri_6_07 2 3 2" xfId="12393" xr:uid="{00000000-0005-0000-0000-0000BD860000}"/>
    <cellStyle name="T_Me_Tri_6_07 2 3 2 2" xfId="21564" xr:uid="{00000000-0005-0000-0000-0000BE860000}"/>
    <cellStyle name="T_Me_Tri_6_07 2 3 2 2 2" xfId="39730" xr:uid="{00000000-0005-0000-0000-0000BF860000}"/>
    <cellStyle name="T_Me_Tri_6_07 2 3 2 3" xfId="39729" xr:uid="{00000000-0005-0000-0000-0000C0860000}"/>
    <cellStyle name="T_Me_Tri_6_07 2 3 3" xfId="11647" xr:uid="{00000000-0005-0000-0000-0000C1860000}"/>
    <cellStyle name="T_Me_Tri_6_07 2 3 3 2" xfId="20837" xr:uid="{00000000-0005-0000-0000-0000C2860000}"/>
    <cellStyle name="T_Me_Tri_6_07 2 3 3 2 2" xfId="39732" xr:uid="{00000000-0005-0000-0000-0000C3860000}"/>
    <cellStyle name="T_Me_Tri_6_07 2 3 3 3" xfId="39731" xr:uid="{00000000-0005-0000-0000-0000C4860000}"/>
    <cellStyle name="T_Me_Tri_6_07 2 3 4" xfId="15837" xr:uid="{00000000-0005-0000-0000-0000C5860000}"/>
    <cellStyle name="T_Me_Tri_6_07 2 3 4 2" xfId="39733" xr:uid="{00000000-0005-0000-0000-0000C6860000}"/>
    <cellStyle name="T_Me_Tri_6_07 2 3 5" xfId="39728" xr:uid="{00000000-0005-0000-0000-0000C7860000}"/>
    <cellStyle name="T_Me_Tri_6_07 2 4" xfId="12394" xr:uid="{00000000-0005-0000-0000-0000C8860000}"/>
    <cellStyle name="T_Me_Tri_6_07 2 4 2" xfId="12395" xr:uid="{00000000-0005-0000-0000-0000C9860000}"/>
    <cellStyle name="T_Me_Tri_6_07 2 4 2 2" xfId="21566" xr:uid="{00000000-0005-0000-0000-0000CA860000}"/>
    <cellStyle name="T_Me_Tri_6_07 2 4 2 2 2" xfId="39736" xr:uid="{00000000-0005-0000-0000-0000CB860000}"/>
    <cellStyle name="T_Me_Tri_6_07 2 4 2 3" xfId="39735" xr:uid="{00000000-0005-0000-0000-0000CC860000}"/>
    <cellStyle name="T_Me_Tri_6_07 2 4 3" xfId="21565" xr:uid="{00000000-0005-0000-0000-0000CD860000}"/>
    <cellStyle name="T_Me_Tri_6_07 2 4 3 2" xfId="39737" xr:uid="{00000000-0005-0000-0000-0000CE860000}"/>
    <cellStyle name="T_Me_Tri_6_07 2 4 4" xfId="39734" xr:uid="{00000000-0005-0000-0000-0000CF860000}"/>
    <cellStyle name="T_Me_Tri_6_07 2 5" xfId="12396" xr:uid="{00000000-0005-0000-0000-0000D0860000}"/>
    <cellStyle name="T_Me_Tri_6_07 2 5 2" xfId="21567" xr:uid="{00000000-0005-0000-0000-0000D1860000}"/>
    <cellStyle name="T_Me_Tri_6_07 2 5 2 2" xfId="39739" xr:uid="{00000000-0005-0000-0000-0000D2860000}"/>
    <cellStyle name="T_Me_Tri_6_07 2 5 3" xfId="39738" xr:uid="{00000000-0005-0000-0000-0000D3860000}"/>
    <cellStyle name="T_Me_Tri_6_07 2 6" xfId="12397" xr:uid="{00000000-0005-0000-0000-0000D4860000}"/>
    <cellStyle name="T_Me_Tri_6_07 2 6 2" xfId="21568" xr:uid="{00000000-0005-0000-0000-0000D5860000}"/>
    <cellStyle name="T_Me_Tri_6_07 2 6 2 2" xfId="39741" xr:uid="{00000000-0005-0000-0000-0000D6860000}"/>
    <cellStyle name="T_Me_Tri_6_07 2 6 3" xfId="39740" xr:uid="{00000000-0005-0000-0000-0000D7860000}"/>
    <cellStyle name="T_Me_Tri_6_07 2 7" xfId="15297" xr:uid="{00000000-0005-0000-0000-0000D8860000}"/>
    <cellStyle name="T_Me_Tri_6_07 2 7 2" xfId="39742" xr:uid="{00000000-0005-0000-0000-0000D9860000}"/>
    <cellStyle name="T_Me_Tri_6_07 2 8" xfId="39715" xr:uid="{00000000-0005-0000-0000-0000DA860000}"/>
    <cellStyle name="T_Me_Tri_6_07 3" xfId="3133" xr:uid="{00000000-0005-0000-0000-0000DB860000}"/>
    <cellStyle name="T_Me_Tri_6_07 3 2" xfId="7172" xr:uid="{00000000-0005-0000-0000-0000DC860000}"/>
    <cellStyle name="T_Me_Tri_6_07 3 2 2" xfId="12398" xr:uid="{00000000-0005-0000-0000-0000DD860000}"/>
    <cellStyle name="T_Me_Tri_6_07 3 2 2 2" xfId="21569" xr:uid="{00000000-0005-0000-0000-0000DE860000}"/>
    <cellStyle name="T_Me_Tri_6_07 3 2 2 2 2" xfId="39746" xr:uid="{00000000-0005-0000-0000-0000DF860000}"/>
    <cellStyle name="T_Me_Tri_6_07 3 2 2 3" xfId="39745" xr:uid="{00000000-0005-0000-0000-0000E0860000}"/>
    <cellStyle name="T_Me_Tri_6_07 3 2 3" xfId="6751" xr:uid="{00000000-0005-0000-0000-0000E1860000}"/>
    <cellStyle name="T_Me_Tri_6_07 3 2 3 2" xfId="17545" xr:uid="{00000000-0005-0000-0000-0000E2860000}"/>
    <cellStyle name="T_Me_Tri_6_07 3 2 3 2 2" xfId="39748" xr:uid="{00000000-0005-0000-0000-0000E3860000}"/>
    <cellStyle name="T_Me_Tri_6_07 3 2 3 3" xfId="39747" xr:uid="{00000000-0005-0000-0000-0000E4860000}"/>
    <cellStyle name="T_Me_Tri_6_07 3 2 4" xfId="17794" xr:uid="{00000000-0005-0000-0000-0000E5860000}"/>
    <cellStyle name="T_Me_Tri_6_07 3 2 4 2" xfId="39749" xr:uid="{00000000-0005-0000-0000-0000E6860000}"/>
    <cellStyle name="T_Me_Tri_6_07 3 2 5" xfId="39744" xr:uid="{00000000-0005-0000-0000-0000E7860000}"/>
    <cellStyle name="T_Me_Tri_6_07 3 3" xfId="5148" xr:uid="{00000000-0005-0000-0000-0000E8860000}"/>
    <cellStyle name="T_Me_Tri_6_07 3 3 2" xfId="16999" xr:uid="{00000000-0005-0000-0000-0000E9860000}"/>
    <cellStyle name="T_Me_Tri_6_07 3 3 2 2" xfId="39751" xr:uid="{00000000-0005-0000-0000-0000EA860000}"/>
    <cellStyle name="T_Me_Tri_6_07 3 3 3" xfId="39750" xr:uid="{00000000-0005-0000-0000-0000EB860000}"/>
    <cellStyle name="T_Me_Tri_6_07 3 4" xfId="7174" xr:uid="{00000000-0005-0000-0000-0000EC860000}"/>
    <cellStyle name="T_Me_Tri_6_07 3 4 2" xfId="17795" xr:uid="{00000000-0005-0000-0000-0000ED860000}"/>
    <cellStyle name="T_Me_Tri_6_07 3 4 2 2" xfId="39753" xr:uid="{00000000-0005-0000-0000-0000EE860000}"/>
    <cellStyle name="T_Me_Tri_6_07 3 4 3" xfId="39752" xr:uid="{00000000-0005-0000-0000-0000EF860000}"/>
    <cellStyle name="T_Me_Tri_6_07 3 5" xfId="16301" xr:uid="{00000000-0005-0000-0000-0000F0860000}"/>
    <cellStyle name="T_Me_Tri_6_07 3 5 2" xfId="39754" xr:uid="{00000000-0005-0000-0000-0000F1860000}"/>
    <cellStyle name="T_Me_Tri_6_07 3 6" xfId="39743" xr:uid="{00000000-0005-0000-0000-0000F2860000}"/>
    <cellStyle name="T_Me_Tri_6_07 4" xfId="12399" xr:uid="{00000000-0005-0000-0000-0000F3860000}"/>
    <cellStyle name="T_Me_Tri_6_07 4 2" xfId="12111" xr:uid="{00000000-0005-0000-0000-0000F4860000}"/>
    <cellStyle name="T_Me_Tri_6_07 4 2 2" xfId="21291" xr:uid="{00000000-0005-0000-0000-0000F5860000}"/>
    <cellStyle name="T_Me_Tri_6_07 4 2 2 2" xfId="39757" xr:uid="{00000000-0005-0000-0000-0000F6860000}"/>
    <cellStyle name="T_Me_Tri_6_07 4 2 3" xfId="39756" xr:uid="{00000000-0005-0000-0000-0000F7860000}"/>
    <cellStyle name="T_Me_Tri_6_07 4 3" xfId="12400" xr:uid="{00000000-0005-0000-0000-0000F8860000}"/>
    <cellStyle name="T_Me_Tri_6_07 4 3 2" xfId="21571" xr:uid="{00000000-0005-0000-0000-0000F9860000}"/>
    <cellStyle name="T_Me_Tri_6_07 4 3 2 2" xfId="39759" xr:uid="{00000000-0005-0000-0000-0000FA860000}"/>
    <cellStyle name="T_Me_Tri_6_07 4 3 3" xfId="39758" xr:uid="{00000000-0005-0000-0000-0000FB860000}"/>
    <cellStyle name="T_Me_Tri_6_07 4 4" xfId="21570" xr:uid="{00000000-0005-0000-0000-0000FC860000}"/>
    <cellStyle name="T_Me_Tri_6_07 4 4 2" xfId="39760" xr:uid="{00000000-0005-0000-0000-0000FD860000}"/>
    <cellStyle name="T_Me_Tri_6_07 4 5" xfId="39755" xr:uid="{00000000-0005-0000-0000-0000FE860000}"/>
    <cellStyle name="T_Me_Tri_6_07 5" xfId="12401" xr:uid="{00000000-0005-0000-0000-0000FF860000}"/>
    <cellStyle name="T_Me_Tri_6_07 5 2" xfId="12402" xr:uid="{00000000-0005-0000-0000-000000870000}"/>
    <cellStyle name="T_Me_Tri_6_07 5 2 2" xfId="21573" xr:uid="{00000000-0005-0000-0000-000001870000}"/>
    <cellStyle name="T_Me_Tri_6_07 5 2 2 2" xfId="39763" xr:uid="{00000000-0005-0000-0000-000002870000}"/>
    <cellStyle name="T_Me_Tri_6_07 5 2 3" xfId="39762" xr:uid="{00000000-0005-0000-0000-000003870000}"/>
    <cellStyle name="T_Me_Tri_6_07 5 3" xfId="21572" xr:uid="{00000000-0005-0000-0000-000004870000}"/>
    <cellStyle name="T_Me_Tri_6_07 5 3 2" xfId="39764" xr:uid="{00000000-0005-0000-0000-000005870000}"/>
    <cellStyle name="T_Me_Tri_6_07 5 4" xfId="39761" xr:uid="{00000000-0005-0000-0000-000006870000}"/>
    <cellStyle name="T_Me_Tri_6_07 6" xfId="12403" xr:uid="{00000000-0005-0000-0000-000007870000}"/>
    <cellStyle name="T_Me_Tri_6_07 6 2" xfId="21574" xr:uid="{00000000-0005-0000-0000-000008870000}"/>
    <cellStyle name="T_Me_Tri_6_07 6 2 2" xfId="39766" xr:uid="{00000000-0005-0000-0000-000009870000}"/>
    <cellStyle name="T_Me_Tri_6_07 6 3" xfId="39765" xr:uid="{00000000-0005-0000-0000-00000A870000}"/>
    <cellStyle name="T_Me_Tri_6_07 7" xfId="12405" xr:uid="{00000000-0005-0000-0000-00000B870000}"/>
    <cellStyle name="T_Me_Tri_6_07 7 2" xfId="21576" xr:uid="{00000000-0005-0000-0000-00000C870000}"/>
    <cellStyle name="T_Me_Tri_6_07 7 2 2" xfId="39768" xr:uid="{00000000-0005-0000-0000-00000D870000}"/>
    <cellStyle name="T_Me_Tri_6_07 7 3" xfId="39767" xr:uid="{00000000-0005-0000-0000-00000E870000}"/>
    <cellStyle name="T_Me_Tri_6_07 8" xfId="21562" xr:uid="{00000000-0005-0000-0000-00000F870000}"/>
    <cellStyle name="T_Me_Tri_6_07 8 2" xfId="39769" xr:uid="{00000000-0005-0000-0000-000010870000}"/>
    <cellStyle name="T_Me_Tri_6_07 9" xfId="39714" xr:uid="{00000000-0005-0000-0000-000011870000}"/>
    <cellStyle name="T_Me_Tri_6_07_!1 1 bao cao giao KH ve HTCMT vung TNB   12-12-2011" xfId="12407" xr:uid="{00000000-0005-0000-0000-000012870000}"/>
    <cellStyle name="T_Me_Tri_6_07_!1 1 bao cao giao KH ve HTCMT vung TNB   12-12-2011 2" xfId="4169" xr:uid="{00000000-0005-0000-0000-000013870000}"/>
    <cellStyle name="T_Me_Tri_6_07_!1 1 bao cao giao KH ve HTCMT vung TNB   12-12-2011 2 2" xfId="2807" xr:uid="{00000000-0005-0000-0000-000014870000}"/>
    <cellStyle name="T_Me_Tri_6_07_!1 1 bao cao giao KH ve HTCMT vung TNB   12-12-2011 2 2 2" xfId="1184" xr:uid="{00000000-0005-0000-0000-000015870000}"/>
    <cellStyle name="T_Me_Tri_6_07_!1 1 bao cao giao KH ve HTCMT vung TNB   12-12-2011 2 2 2 2" xfId="12408" xr:uid="{00000000-0005-0000-0000-000016870000}"/>
    <cellStyle name="T_Me_Tri_6_07_!1 1 bao cao giao KH ve HTCMT vung TNB   12-12-2011 2 2 2 2 2" xfId="21579" xr:uid="{00000000-0005-0000-0000-000017870000}"/>
    <cellStyle name="T_Me_Tri_6_07_!1 1 bao cao giao KH ve HTCMT vung TNB   12-12-2011 2 2 2 2 2 2" xfId="39775" xr:uid="{00000000-0005-0000-0000-000018870000}"/>
    <cellStyle name="T_Me_Tri_6_07_!1 1 bao cao giao KH ve HTCMT vung TNB   12-12-2011 2 2 2 2 3" xfId="39774" xr:uid="{00000000-0005-0000-0000-000019870000}"/>
    <cellStyle name="T_Me_Tri_6_07_!1 1 bao cao giao KH ve HTCMT vung TNB   12-12-2011 2 2 2 3" xfId="12411" xr:uid="{00000000-0005-0000-0000-00001A870000}"/>
    <cellStyle name="T_Me_Tri_6_07_!1 1 bao cao giao KH ve HTCMT vung TNB   12-12-2011 2 2 2 3 2" xfId="21582" xr:uid="{00000000-0005-0000-0000-00001B870000}"/>
    <cellStyle name="T_Me_Tri_6_07_!1 1 bao cao giao KH ve HTCMT vung TNB   12-12-2011 2 2 2 3 2 2" xfId="39777" xr:uid="{00000000-0005-0000-0000-00001C870000}"/>
    <cellStyle name="T_Me_Tri_6_07_!1 1 bao cao giao KH ve HTCMT vung TNB   12-12-2011 2 2 2 3 3" xfId="39776" xr:uid="{00000000-0005-0000-0000-00001D870000}"/>
    <cellStyle name="T_Me_Tri_6_07_!1 1 bao cao giao KH ve HTCMT vung TNB   12-12-2011 2 2 2 4" xfId="15604" xr:uid="{00000000-0005-0000-0000-00001E870000}"/>
    <cellStyle name="T_Me_Tri_6_07_!1 1 bao cao giao KH ve HTCMT vung TNB   12-12-2011 2 2 2 4 2" xfId="39778" xr:uid="{00000000-0005-0000-0000-00001F870000}"/>
    <cellStyle name="T_Me_Tri_6_07_!1 1 bao cao giao KH ve HTCMT vung TNB   12-12-2011 2 2 2 5" xfId="39773" xr:uid="{00000000-0005-0000-0000-000020870000}"/>
    <cellStyle name="T_Me_Tri_6_07_!1 1 bao cao giao KH ve HTCMT vung TNB   12-12-2011 2 2 3" xfId="1196" xr:uid="{00000000-0005-0000-0000-000021870000}"/>
    <cellStyle name="T_Me_Tri_6_07_!1 1 bao cao giao KH ve HTCMT vung TNB   12-12-2011 2 2 3 2" xfId="15610" xr:uid="{00000000-0005-0000-0000-000022870000}"/>
    <cellStyle name="T_Me_Tri_6_07_!1 1 bao cao giao KH ve HTCMT vung TNB   12-12-2011 2 2 3 2 2" xfId="39780" xr:uid="{00000000-0005-0000-0000-000023870000}"/>
    <cellStyle name="T_Me_Tri_6_07_!1 1 bao cao giao KH ve HTCMT vung TNB   12-12-2011 2 2 3 3" xfId="39779" xr:uid="{00000000-0005-0000-0000-000024870000}"/>
    <cellStyle name="T_Me_Tri_6_07_!1 1 bao cao giao KH ve HTCMT vung TNB   12-12-2011 2 2 4" xfId="1202" xr:uid="{00000000-0005-0000-0000-000025870000}"/>
    <cellStyle name="T_Me_Tri_6_07_!1 1 bao cao giao KH ve HTCMT vung TNB   12-12-2011 2 2 4 2" xfId="15611" xr:uid="{00000000-0005-0000-0000-000026870000}"/>
    <cellStyle name="T_Me_Tri_6_07_!1 1 bao cao giao KH ve HTCMT vung TNB   12-12-2011 2 2 4 2 2" xfId="39782" xr:uid="{00000000-0005-0000-0000-000027870000}"/>
    <cellStyle name="T_Me_Tri_6_07_!1 1 bao cao giao KH ve HTCMT vung TNB   12-12-2011 2 2 4 3" xfId="39781" xr:uid="{00000000-0005-0000-0000-000028870000}"/>
    <cellStyle name="T_Me_Tri_6_07_!1 1 bao cao giao KH ve HTCMT vung TNB   12-12-2011 2 2 5" xfId="16185" xr:uid="{00000000-0005-0000-0000-000029870000}"/>
    <cellStyle name="T_Me_Tri_6_07_!1 1 bao cao giao KH ve HTCMT vung TNB   12-12-2011 2 2 5 2" xfId="39783" xr:uid="{00000000-0005-0000-0000-00002A870000}"/>
    <cellStyle name="T_Me_Tri_6_07_!1 1 bao cao giao KH ve HTCMT vung TNB   12-12-2011 2 2 6" xfId="39772" xr:uid="{00000000-0005-0000-0000-00002B870000}"/>
    <cellStyle name="T_Me_Tri_6_07_!1 1 bao cao giao KH ve HTCMT vung TNB   12-12-2011 2 3" xfId="12413" xr:uid="{00000000-0005-0000-0000-00002C870000}"/>
    <cellStyle name="T_Me_Tri_6_07_!1 1 bao cao giao KH ve HTCMT vung TNB   12-12-2011 2 3 2" xfId="12414" xr:uid="{00000000-0005-0000-0000-00002D870000}"/>
    <cellStyle name="T_Me_Tri_6_07_!1 1 bao cao giao KH ve HTCMT vung TNB   12-12-2011 2 3 2 2" xfId="21585" xr:uid="{00000000-0005-0000-0000-00002E870000}"/>
    <cellStyle name="T_Me_Tri_6_07_!1 1 bao cao giao KH ve HTCMT vung TNB   12-12-2011 2 3 2 2 2" xfId="39786" xr:uid="{00000000-0005-0000-0000-00002F870000}"/>
    <cellStyle name="T_Me_Tri_6_07_!1 1 bao cao giao KH ve HTCMT vung TNB   12-12-2011 2 3 2 3" xfId="39785" xr:uid="{00000000-0005-0000-0000-000030870000}"/>
    <cellStyle name="T_Me_Tri_6_07_!1 1 bao cao giao KH ve HTCMT vung TNB   12-12-2011 2 3 3" xfId="4819" xr:uid="{00000000-0005-0000-0000-000031870000}"/>
    <cellStyle name="T_Me_Tri_6_07_!1 1 bao cao giao KH ve HTCMT vung TNB   12-12-2011 2 3 3 2" xfId="16864" xr:uid="{00000000-0005-0000-0000-000032870000}"/>
    <cellStyle name="T_Me_Tri_6_07_!1 1 bao cao giao KH ve HTCMT vung TNB   12-12-2011 2 3 3 2 2" xfId="39788" xr:uid="{00000000-0005-0000-0000-000033870000}"/>
    <cellStyle name="T_Me_Tri_6_07_!1 1 bao cao giao KH ve HTCMT vung TNB   12-12-2011 2 3 3 3" xfId="39787" xr:uid="{00000000-0005-0000-0000-000034870000}"/>
    <cellStyle name="T_Me_Tri_6_07_!1 1 bao cao giao KH ve HTCMT vung TNB   12-12-2011 2 3 4" xfId="21584" xr:uid="{00000000-0005-0000-0000-000035870000}"/>
    <cellStyle name="T_Me_Tri_6_07_!1 1 bao cao giao KH ve HTCMT vung TNB   12-12-2011 2 3 4 2" xfId="39789" xr:uid="{00000000-0005-0000-0000-000036870000}"/>
    <cellStyle name="T_Me_Tri_6_07_!1 1 bao cao giao KH ve HTCMT vung TNB   12-12-2011 2 3 5" xfId="39784" xr:uid="{00000000-0005-0000-0000-000037870000}"/>
    <cellStyle name="T_Me_Tri_6_07_!1 1 bao cao giao KH ve HTCMT vung TNB   12-12-2011 2 4" xfId="8951" xr:uid="{00000000-0005-0000-0000-000038870000}"/>
    <cellStyle name="T_Me_Tri_6_07_!1 1 bao cao giao KH ve HTCMT vung TNB   12-12-2011 2 4 2" xfId="5290" xr:uid="{00000000-0005-0000-0000-000039870000}"/>
    <cellStyle name="T_Me_Tri_6_07_!1 1 bao cao giao KH ve HTCMT vung TNB   12-12-2011 2 4 2 2" xfId="17034" xr:uid="{00000000-0005-0000-0000-00003A870000}"/>
    <cellStyle name="T_Me_Tri_6_07_!1 1 bao cao giao KH ve HTCMT vung TNB   12-12-2011 2 4 2 2 2" xfId="39792" xr:uid="{00000000-0005-0000-0000-00003B870000}"/>
    <cellStyle name="T_Me_Tri_6_07_!1 1 bao cao giao KH ve HTCMT vung TNB   12-12-2011 2 4 2 3" xfId="39791" xr:uid="{00000000-0005-0000-0000-00003C870000}"/>
    <cellStyle name="T_Me_Tri_6_07_!1 1 bao cao giao KH ve HTCMT vung TNB   12-12-2011 2 4 3" xfId="18434" xr:uid="{00000000-0005-0000-0000-00003D870000}"/>
    <cellStyle name="T_Me_Tri_6_07_!1 1 bao cao giao KH ve HTCMT vung TNB   12-12-2011 2 4 3 2" xfId="39793" xr:uid="{00000000-0005-0000-0000-00003E870000}"/>
    <cellStyle name="T_Me_Tri_6_07_!1 1 bao cao giao KH ve HTCMT vung TNB   12-12-2011 2 4 4" xfId="39790" xr:uid="{00000000-0005-0000-0000-00003F870000}"/>
    <cellStyle name="T_Me_Tri_6_07_!1 1 bao cao giao KH ve HTCMT vung TNB   12-12-2011 2 5" xfId="8954" xr:uid="{00000000-0005-0000-0000-000040870000}"/>
    <cellStyle name="T_Me_Tri_6_07_!1 1 bao cao giao KH ve HTCMT vung TNB   12-12-2011 2 5 2" xfId="18436" xr:uid="{00000000-0005-0000-0000-000041870000}"/>
    <cellStyle name="T_Me_Tri_6_07_!1 1 bao cao giao KH ve HTCMT vung TNB   12-12-2011 2 5 2 2" xfId="39795" xr:uid="{00000000-0005-0000-0000-000042870000}"/>
    <cellStyle name="T_Me_Tri_6_07_!1 1 bao cao giao KH ve HTCMT vung TNB   12-12-2011 2 5 3" xfId="39794" xr:uid="{00000000-0005-0000-0000-000043870000}"/>
    <cellStyle name="T_Me_Tri_6_07_!1 1 bao cao giao KH ve HTCMT vung TNB   12-12-2011 2 6" xfId="8958" xr:uid="{00000000-0005-0000-0000-000044870000}"/>
    <cellStyle name="T_Me_Tri_6_07_!1 1 bao cao giao KH ve HTCMT vung TNB   12-12-2011 2 6 2" xfId="18439" xr:uid="{00000000-0005-0000-0000-000045870000}"/>
    <cellStyle name="T_Me_Tri_6_07_!1 1 bao cao giao KH ve HTCMT vung TNB   12-12-2011 2 6 2 2" xfId="39797" xr:uid="{00000000-0005-0000-0000-000046870000}"/>
    <cellStyle name="T_Me_Tri_6_07_!1 1 bao cao giao KH ve HTCMT vung TNB   12-12-2011 2 6 3" xfId="39796" xr:uid="{00000000-0005-0000-0000-000047870000}"/>
    <cellStyle name="T_Me_Tri_6_07_!1 1 bao cao giao KH ve HTCMT vung TNB   12-12-2011 2 7" xfId="16674" xr:uid="{00000000-0005-0000-0000-000048870000}"/>
    <cellStyle name="T_Me_Tri_6_07_!1 1 bao cao giao KH ve HTCMT vung TNB   12-12-2011 2 7 2" xfId="39798" xr:uid="{00000000-0005-0000-0000-000049870000}"/>
    <cellStyle name="T_Me_Tri_6_07_!1 1 bao cao giao KH ve HTCMT vung TNB   12-12-2011 2 8" xfId="39771" xr:uid="{00000000-0005-0000-0000-00004A870000}"/>
    <cellStyle name="T_Me_Tri_6_07_!1 1 bao cao giao KH ve HTCMT vung TNB   12-12-2011 3" xfId="12415" xr:uid="{00000000-0005-0000-0000-00004B870000}"/>
    <cellStyle name="T_Me_Tri_6_07_!1 1 bao cao giao KH ve HTCMT vung TNB   12-12-2011 3 2" xfId="12416" xr:uid="{00000000-0005-0000-0000-00004C870000}"/>
    <cellStyle name="T_Me_Tri_6_07_!1 1 bao cao giao KH ve HTCMT vung TNB   12-12-2011 3 2 2" xfId="12418" xr:uid="{00000000-0005-0000-0000-00004D870000}"/>
    <cellStyle name="T_Me_Tri_6_07_!1 1 bao cao giao KH ve HTCMT vung TNB   12-12-2011 3 2 2 2" xfId="21589" xr:uid="{00000000-0005-0000-0000-00004E870000}"/>
    <cellStyle name="T_Me_Tri_6_07_!1 1 bao cao giao KH ve HTCMT vung TNB   12-12-2011 3 2 2 2 2" xfId="39802" xr:uid="{00000000-0005-0000-0000-00004F870000}"/>
    <cellStyle name="T_Me_Tri_6_07_!1 1 bao cao giao KH ve HTCMT vung TNB   12-12-2011 3 2 2 3" xfId="39801" xr:uid="{00000000-0005-0000-0000-000050870000}"/>
    <cellStyle name="T_Me_Tri_6_07_!1 1 bao cao giao KH ve HTCMT vung TNB   12-12-2011 3 2 3" xfId="12420" xr:uid="{00000000-0005-0000-0000-000051870000}"/>
    <cellStyle name="T_Me_Tri_6_07_!1 1 bao cao giao KH ve HTCMT vung TNB   12-12-2011 3 2 3 2" xfId="21591" xr:uid="{00000000-0005-0000-0000-000052870000}"/>
    <cellStyle name="T_Me_Tri_6_07_!1 1 bao cao giao KH ve HTCMT vung TNB   12-12-2011 3 2 3 2 2" xfId="39804" xr:uid="{00000000-0005-0000-0000-000053870000}"/>
    <cellStyle name="T_Me_Tri_6_07_!1 1 bao cao giao KH ve HTCMT vung TNB   12-12-2011 3 2 3 3" xfId="39803" xr:uid="{00000000-0005-0000-0000-000054870000}"/>
    <cellStyle name="T_Me_Tri_6_07_!1 1 bao cao giao KH ve HTCMT vung TNB   12-12-2011 3 2 4" xfId="21587" xr:uid="{00000000-0005-0000-0000-000055870000}"/>
    <cellStyle name="T_Me_Tri_6_07_!1 1 bao cao giao KH ve HTCMT vung TNB   12-12-2011 3 2 4 2" xfId="39805" xr:uid="{00000000-0005-0000-0000-000056870000}"/>
    <cellStyle name="T_Me_Tri_6_07_!1 1 bao cao giao KH ve HTCMT vung TNB   12-12-2011 3 2 5" xfId="39800" xr:uid="{00000000-0005-0000-0000-000057870000}"/>
    <cellStyle name="T_Me_Tri_6_07_!1 1 bao cao giao KH ve HTCMT vung TNB   12-12-2011 3 3" xfId="12422" xr:uid="{00000000-0005-0000-0000-000058870000}"/>
    <cellStyle name="T_Me_Tri_6_07_!1 1 bao cao giao KH ve HTCMT vung TNB   12-12-2011 3 3 2" xfId="21593" xr:uid="{00000000-0005-0000-0000-000059870000}"/>
    <cellStyle name="T_Me_Tri_6_07_!1 1 bao cao giao KH ve HTCMT vung TNB   12-12-2011 3 3 2 2" xfId="39807" xr:uid="{00000000-0005-0000-0000-00005A870000}"/>
    <cellStyle name="T_Me_Tri_6_07_!1 1 bao cao giao KH ve HTCMT vung TNB   12-12-2011 3 3 3" xfId="39806" xr:uid="{00000000-0005-0000-0000-00005B870000}"/>
    <cellStyle name="T_Me_Tri_6_07_!1 1 bao cao giao KH ve HTCMT vung TNB   12-12-2011 3 4" xfId="12423" xr:uid="{00000000-0005-0000-0000-00005C870000}"/>
    <cellStyle name="T_Me_Tri_6_07_!1 1 bao cao giao KH ve HTCMT vung TNB   12-12-2011 3 4 2" xfId="21594" xr:uid="{00000000-0005-0000-0000-00005D870000}"/>
    <cellStyle name="T_Me_Tri_6_07_!1 1 bao cao giao KH ve HTCMT vung TNB   12-12-2011 3 4 2 2" xfId="39809" xr:uid="{00000000-0005-0000-0000-00005E870000}"/>
    <cellStyle name="T_Me_Tri_6_07_!1 1 bao cao giao KH ve HTCMT vung TNB   12-12-2011 3 4 3" xfId="39808" xr:uid="{00000000-0005-0000-0000-00005F870000}"/>
    <cellStyle name="T_Me_Tri_6_07_!1 1 bao cao giao KH ve HTCMT vung TNB   12-12-2011 3 5" xfId="21586" xr:uid="{00000000-0005-0000-0000-000060870000}"/>
    <cellStyle name="T_Me_Tri_6_07_!1 1 bao cao giao KH ve HTCMT vung TNB   12-12-2011 3 5 2" xfId="39810" xr:uid="{00000000-0005-0000-0000-000061870000}"/>
    <cellStyle name="T_Me_Tri_6_07_!1 1 bao cao giao KH ve HTCMT vung TNB   12-12-2011 3 6" xfId="39799" xr:uid="{00000000-0005-0000-0000-000062870000}"/>
    <cellStyle name="T_Me_Tri_6_07_!1 1 bao cao giao KH ve HTCMT vung TNB   12-12-2011 4" xfId="12424" xr:uid="{00000000-0005-0000-0000-000063870000}"/>
    <cellStyle name="T_Me_Tri_6_07_!1 1 bao cao giao KH ve HTCMT vung TNB   12-12-2011 4 2" xfId="12425" xr:uid="{00000000-0005-0000-0000-000064870000}"/>
    <cellStyle name="T_Me_Tri_6_07_!1 1 bao cao giao KH ve HTCMT vung TNB   12-12-2011 4 2 2" xfId="21596" xr:uid="{00000000-0005-0000-0000-000065870000}"/>
    <cellStyle name="T_Me_Tri_6_07_!1 1 bao cao giao KH ve HTCMT vung TNB   12-12-2011 4 2 2 2" xfId="39813" xr:uid="{00000000-0005-0000-0000-000066870000}"/>
    <cellStyle name="T_Me_Tri_6_07_!1 1 bao cao giao KH ve HTCMT vung TNB   12-12-2011 4 2 3" xfId="39812" xr:uid="{00000000-0005-0000-0000-000067870000}"/>
    <cellStyle name="T_Me_Tri_6_07_!1 1 bao cao giao KH ve HTCMT vung TNB   12-12-2011 4 3" xfId="12426" xr:uid="{00000000-0005-0000-0000-000068870000}"/>
    <cellStyle name="T_Me_Tri_6_07_!1 1 bao cao giao KH ve HTCMT vung TNB   12-12-2011 4 3 2" xfId="21597" xr:uid="{00000000-0005-0000-0000-000069870000}"/>
    <cellStyle name="T_Me_Tri_6_07_!1 1 bao cao giao KH ve HTCMT vung TNB   12-12-2011 4 3 2 2" xfId="39815" xr:uid="{00000000-0005-0000-0000-00006A870000}"/>
    <cellStyle name="T_Me_Tri_6_07_!1 1 bao cao giao KH ve HTCMT vung TNB   12-12-2011 4 3 3" xfId="39814" xr:uid="{00000000-0005-0000-0000-00006B870000}"/>
    <cellStyle name="T_Me_Tri_6_07_!1 1 bao cao giao KH ve HTCMT vung TNB   12-12-2011 4 4" xfId="21595" xr:uid="{00000000-0005-0000-0000-00006C870000}"/>
    <cellStyle name="T_Me_Tri_6_07_!1 1 bao cao giao KH ve HTCMT vung TNB   12-12-2011 4 4 2" xfId="39816" xr:uid="{00000000-0005-0000-0000-00006D870000}"/>
    <cellStyle name="T_Me_Tri_6_07_!1 1 bao cao giao KH ve HTCMT vung TNB   12-12-2011 4 5" xfId="39811" xr:uid="{00000000-0005-0000-0000-00006E870000}"/>
    <cellStyle name="T_Me_Tri_6_07_!1 1 bao cao giao KH ve HTCMT vung TNB   12-12-2011 5" xfId="2157" xr:uid="{00000000-0005-0000-0000-00006F870000}"/>
    <cellStyle name="T_Me_Tri_6_07_!1 1 bao cao giao KH ve HTCMT vung TNB   12-12-2011 5 2" xfId="12427" xr:uid="{00000000-0005-0000-0000-000070870000}"/>
    <cellStyle name="T_Me_Tri_6_07_!1 1 bao cao giao KH ve HTCMT vung TNB   12-12-2011 5 2 2" xfId="21598" xr:uid="{00000000-0005-0000-0000-000071870000}"/>
    <cellStyle name="T_Me_Tri_6_07_!1 1 bao cao giao KH ve HTCMT vung TNB   12-12-2011 5 2 2 2" xfId="39819" xr:uid="{00000000-0005-0000-0000-000072870000}"/>
    <cellStyle name="T_Me_Tri_6_07_!1 1 bao cao giao KH ve HTCMT vung TNB   12-12-2011 5 2 3" xfId="39818" xr:uid="{00000000-0005-0000-0000-000073870000}"/>
    <cellStyle name="T_Me_Tri_6_07_!1 1 bao cao giao KH ve HTCMT vung TNB   12-12-2011 5 3" xfId="15958" xr:uid="{00000000-0005-0000-0000-000074870000}"/>
    <cellStyle name="T_Me_Tri_6_07_!1 1 bao cao giao KH ve HTCMT vung TNB   12-12-2011 5 3 2" xfId="39820" xr:uid="{00000000-0005-0000-0000-000075870000}"/>
    <cellStyle name="T_Me_Tri_6_07_!1 1 bao cao giao KH ve HTCMT vung TNB   12-12-2011 5 4" xfId="39817" xr:uid="{00000000-0005-0000-0000-000076870000}"/>
    <cellStyle name="T_Me_Tri_6_07_!1 1 bao cao giao KH ve HTCMT vung TNB   12-12-2011 6" xfId="12428" xr:uid="{00000000-0005-0000-0000-000077870000}"/>
    <cellStyle name="T_Me_Tri_6_07_!1 1 bao cao giao KH ve HTCMT vung TNB   12-12-2011 6 2" xfId="21599" xr:uid="{00000000-0005-0000-0000-000078870000}"/>
    <cellStyle name="T_Me_Tri_6_07_!1 1 bao cao giao KH ve HTCMT vung TNB   12-12-2011 6 2 2" xfId="39822" xr:uid="{00000000-0005-0000-0000-000079870000}"/>
    <cellStyle name="T_Me_Tri_6_07_!1 1 bao cao giao KH ve HTCMT vung TNB   12-12-2011 6 3" xfId="39821" xr:uid="{00000000-0005-0000-0000-00007A870000}"/>
    <cellStyle name="T_Me_Tri_6_07_!1 1 bao cao giao KH ve HTCMT vung TNB   12-12-2011 7" xfId="12037" xr:uid="{00000000-0005-0000-0000-00007B870000}"/>
    <cellStyle name="T_Me_Tri_6_07_!1 1 bao cao giao KH ve HTCMT vung TNB   12-12-2011 7 2" xfId="21217" xr:uid="{00000000-0005-0000-0000-00007C870000}"/>
    <cellStyle name="T_Me_Tri_6_07_!1 1 bao cao giao KH ve HTCMT vung TNB   12-12-2011 7 2 2" xfId="39824" xr:uid="{00000000-0005-0000-0000-00007D870000}"/>
    <cellStyle name="T_Me_Tri_6_07_!1 1 bao cao giao KH ve HTCMT vung TNB   12-12-2011 7 3" xfId="39823" xr:uid="{00000000-0005-0000-0000-00007E870000}"/>
    <cellStyle name="T_Me_Tri_6_07_!1 1 bao cao giao KH ve HTCMT vung TNB   12-12-2011 8" xfId="21578" xr:uid="{00000000-0005-0000-0000-00007F870000}"/>
    <cellStyle name="T_Me_Tri_6_07_!1 1 bao cao giao KH ve HTCMT vung TNB   12-12-2011 8 2" xfId="39825" xr:uid="{00000000-0005-0000-0000-000080870000}"/>
    <cellStyle name="T_Me_Tri_6_07_!1 1 bao cao giao KH ve HTCMT vung TNB   12-12-2011 9" xfId="39770" xr:uid="{00000000-0005-0000-0000-000081870000}"/>
    <cellStyle name="T_Me_Tri_6_07_Bieu4HTMT" xfId="12430" xr:uid="{00000000-0005-0000-0000-000082870000}"/>
    <cellStyle name="T_Me_Tri_6_07_Bieu4HTMT 2" xfId="12431" xr:uid="{00000000-0005-0000-0000-000083870000}"/>
    <cellStyle name="T_Me_Tri_6_07_Bieu4HTMT 2 2" xfId="6933" xr:uid="{00000000-0005-0000-0000-000084870000}"/>
    <cellStyle name="T_Me_Tri_6_07_Bieu4HTMT 2 2 2" xfId="1965" xr:uid="{00000000-0005-0000-0000-000085870000}"/>
    <cellStyle name="T_Me_Tri_6_07_Bieu4HTMT 2 2 2 2" xfId="6820" xr:uid="{00000000-0005-0000-0000-000086870000}"/>
    <cellStyle name="T_Me_Tri_6_07_Bieu4HTMT 2 2 2 2 2" xfId="17585" xr:uid="{00000000-0005-0000-0000-000087870000}"/>
    <cellStyle name="T_Me_Tri_6_07_Bieu4HTMT 2 2 2 2 2 2" xfId="39831" xr:uid="{00000000-0005-0000-0000-000088870000}"/>
    <cellStyle name="T_Me_Tri_6_07_Bieu4HTMT 2 2 2 2 3" xfId="39830" xr:uid="{00000000-0005-0000-0000-000089870000}"/>
    <cellStyle name="T_Me_Tri_6_07_Bieu4HTMT 2 2 2 3" xfId="3259" xr:uid="{00000000-0005-0000-0000-00008A870000}"/>
    <cellStyle name="T_Me_Tri_6_07_Bieu4HTMT 2 2 2 3 2" xfId="16340" xr:uid="{00000000-0005-0000-0000-00008B870000}"/>
    <cellStyle name="T_Me_Tri_6_07_Bieu4HTMT 2 2 2 3 2 2" xfId="39833" xr:uid="{00000000-0005-0000-0000-00008C870000}"/>
    <cellStyle name="T_Me_Tri_6_07_Bieu4HTMT 2 2 2 3 3" xfId="39832" xr:uid="{00000000-0005-0000-0000-00008D870000}"/>
    <cellStyle name="T_Me_Tri_6_07_Bieu4HTMT 2 2 2 4" xfId="15898" xr:uid="{00000000-0005-0000-0000-00008E870000}"/>
    <cellStyle name="T_Me_Tri_6_07_Bieu4HTMT 2 2 2 4 2" xfId="39834" xr:uid="{00000000-0005-0000-0000-00008F870000}"/>
    <cellStyle name="T_Me_Tri_6_07_Bieu4HTMT 2 2 2 5" xfId="39829" xr:uid="{00000000-0005-0000-0000-000090870000}"/>
    <cellStyle name="T_Me_Tri_6_07_Bieu4HTMT 2 2 3" xfId="10547" xr:uid="{00000000-0005-0000-0000-000091870000}"/>
    <cellStyle name="T_Me_Tri_6_07_Bieu4HTMT 2 2 3 2" xfId="19797" xr:uid="{00000000-0005-0000-0000-000092870000}"/>
    <cellStyle name="T_Me_Tri_6_07_Bieu4HTMT 2 2 3 2 2" xfId="39836" xr:uid="{00000000-0005-0000-0000-000093870000}"/>
    <cellStyle name="T_Me_Tri_6_07_Bieu4HTMT 2 2 3 3" xfId="39835" xr:uid="{00000000-0005-0000-0000-000094870000}"/>
    <cellStyle name="T_Me_Tri_6_07_Bieu4HTMT 2 2 4" xfId="10551" xr:uid="{00000000-0005-0000-0000-000095870000}"/>
    <cellStyle name="T_Me_Tri_6_07_Bieu4HTMT 2 2 4 2" xfId="19800" xr:uid="{00000000-0005-0000-0000-000096870000}"/>
    <cellStyle name="T_Me_Tri_6_07_Bieu4HTMT 2 2 4 2 2" xfId="39838" xr:uid="{00000000-0005-0000-0000-000097870000}"/>
    <cellStyle name="T_Me_Tri_6_07_Bieu4HTMT 2 2 4 3" xfId="39837" xr:uid="{00000000-0005-0000-0000-000098870000}"/>
    <cellStyle name="T_Me_Tri_6_07_Bieu4HTMT 2 2 5" xfId="17665" xr:uid="{00000000-0005-0000-0000-000099870000}"/>
    <cellStyle name="T_Me_Tri_6_07_Bieu4HTMT 2 2 5 2" xfId="39839" xr:uid="{00000000-0005-0000-0000-00009A870000}"/>
    <cellStyle name="T_Me_Tri_6_07_Bieu4HTMT 2 2 6" xfId="39828" xr:uid="{00000000-0005-0000-0000-00009B870000}"/>
    <cellStyle name="T_Me_Tri_6_07_Bieu4HTMT 2 3" xfId="6866" xr:uid="{00000000-0005-0000-0000-00009C870000}"/>
    <cellStyle name="T_Me_Tri_6_07_Bieu4HTMT 2 3 2" xfId="6870" xr:uid="{00000000-0005-0000-0000-00009D870000}"/>
    <cellStyle name="T_Me_Tri_6_07_Bieu4HTMT 2 3 2 2" xfId="17613" xr:uid="{00000000-0005-0000-0000-00009E870000}"/>
    <cellStyle name="T_Me_Tri_6_07_Bieu4HTMT 2 3 2 2 2" xfId="39842" xr:uid="{00000000-0005-0000-0000-00009F870000}"/>
    <cellStyle name="T_Me_Tri_6_07_Bieu4HTMT 2 3 2 3" xfId="39841" xr:uid="{00000000-0005-0000-0000-0000A0870000}"/>
    <cellStyle name="T_Me_Tri_6_07_Bieu4HTMT 2 3 3" xfId="12432" xr:uid="{00000000-0005-0000-0000-0000A1870000}"/>
    <cellStyle name="T_Me_Tri_6_07_Bieu4HTMT 2 3 3 2" xfId="21603" xr:uid="{00000000-0005-0000-0000-0000A2870000}"/>
    <cellStyle name="T_Me_Tri_6_07_Bieu4HTMT 2 3 3 2 2" xfId="39844" xr:uid="{00000000-0005-0000-0000-0000A3870000}"/>
    <cellStyle name="T_Me_Tri_6_07_Bieu4HTMT 2 3 3 3" xfId="39843" xr:uid="{00000000-0005-0000-0000-0000A4870000}"/>
    <cellStyle name="T_Me_Tri_6_07_Bieu4HTMT 2 3 4" xfId="17611" xr:uid="{00000000-0005-0000-0000-0000A5870000}"/>
    <cellStyle name="T_Me_Tri_6_07_Bieu4HTMT 2 3 4 2" xfId="39845" xr:uid="{00000000-0005-0000-0000-0000A6870000}"/>
    <cellStyle name="T_Me_Tri_6_07_Bieu4HTMT 2 3 5" xfId="39840" xr:uid="{00000000-0005-0000-0000-0000A7870000}"/>
    <cellStyle name="T_Me_Tri_6_07_Bieu4HTMT 2 4" xfId="7794" xr:uid="{00000000-0005-0000-0000-0000A8870000}"/>
    <cellStyle name="T_Me_Tri_6_07_Bieu4HTMT 2 4 2" xfId="7157" xr:uid="{00000000-0005-0000-0000-0000A9870000}"/>
    <cellStyle name="T_Me_Tri_6_07_Bieu4HTMT 2 4 2 2" xfId="17789" xr:uid="{00000000-0005-0000-0000-0000AA870000}"/>
    <cellStyle name="T_Me_Tri_6_07_Bieu4HTMT 2 4 2 2 2" xfId="39848" xr:uid="{00000000-0005-0000-0000-0000AB870000}"/>
    <cellStyle name="T_Me_Tri_6_07_Bieu4HTMT 2 4 2 3" xfId="39847" xr:uid="{00000000-0005-0000-0000-0000AC870000}"/>
    <cellStyle name="T_Me_Tri_6_07_Bieu4HTMT 2 4 3" xfId="18061" xr:uid="{00000000-0005-0000-0000-0000AD870000}"/>
    <cellStyle name="T_Me_Tri_6_07_Bieu4HTMT 2 4 3 2" xfId="39849" xr:uid="{00000000-0005-0000-0000-0000AE870000}"/>
    <cellStyle name="T_Me_Tri_6_07_Bieu4HTMT 2 4 4" xfId="39846" xr:uid="{00000000-0005-0000-0000-0000AF870000}"/>
    <cellStyle name="T_Me_Tri_6_07_Bieu4HTMT 2 5" xfId="6216" xr:uid="{00000000-0005-0000-0000-0000B0870000}"/>
    <cellStyle name="T_Me_Tri_6_07_Bieu4HTMT 2 5 2" xfId="17326" xr:uid="{00000000-0005-0000-0000-0000B1870000}"/>
    <cellStyle name="T_Me_Tri_6_07_Bieu4HTMT 2 5 2 2" xfId="39851" xr:uid="{00000000-0005-0000-0000-0000B2870000}"/>
    <cellStyle name="T_Me_Tri_6_07_Bieu4HTMT 2 5 3" xfId="39850" xr:uid="{00000000-0005-0000-0000-0000B3870000}"/>
    <cellStyle name="T_Me_Tri_6_07_Bieu4HTMT 2 6" xfId="12433" xr:uid="{00000000-0005-0000-0000-0000B4870000}"/>
    <cellStyle name="T_Me_Tri_6_07_Bieu4HTMT 2 6 2" xfId="21604" xr:uid="{00000000-0005-0000-0000-0000B5870000}"/>
    <cellStyle name="T_Me_Tri_6_07_Bieu4HTMT 2 6 2 2" xfId="39853" xr:uid="{00000000-0005-0000-0000-0000B6870000}"/>
    <cellStyle name="T_Me_Tri_6_07_Bieu4HTMT 2 6 3" xfId="39852" xr:uid="{00000000-0005-0000-0000-0000B7870000}"/>
    <cellStyle name="T_Me_Tri_6_07_Bieu4HTMT 2 7" xfId="21602" xr:uid="{00000000-0005-0000-0000-0000B8870000}"/>
    <cellStyle name="T_Me_Tri_6_07_Bieu4HTMT 2 7 2" xfId="39854" xr:uid="{00000000-0005-0000-0000-0000B9870000}"/>
    <cellStyle name="T_Me_Tri_6_07_Bieu4HTMT 2 8" xfId="39827" xr:uid="{00000000-0005-0000-0000-0000BA870000}"/>
    <cellStyle name="T_Me_Tri_6_07_Bieu4HTMT 3" xfId="12434" xr:uid="{00000000-0005-0000-0000-0000BB870000}"/>
    <cellStyle name="T_Me_Tri_6_07_Bieu4HTMT 3 2" xfId="6940" xr:uid="{00000000-0005-0000-0000-0000BC870000}"/>
    <cellStyle name="T_Me_Tri_6_07_Bieu4HTMT 3 2 2" xfId="9687" xr:uid="{00000000-0005-0000-0000-0000BD870000}"/>
    <cellStyle name="T_Me_Tri_6_07_Bieu4HTMT 3 2 2 2" xfId="18973" xr:uid="{00000000-0005-0000-0000-0000BE870000}"/>
    <cellStyle name="T_Me_Tri_6_07_Bieu4HTMT 3 2 2 2 2" xfId="39858" xr:uid="{00000000-0005-0000-0000-0000BF870000}"/>
    <cellStyle name="T_Me_Tri_6_07_Bieu4HTMT 3 2 2 3" xfId="39857" xr:uid="{00000000-0005-0000-0000-0000C0870000}"/>
    <cellStyle name="T_Me_Tri_6_07_Bieu4HTMT 3 2 3" xfId="5326" xr:uid="{00000000-0005-0000-0000-0000C1870000}"/>
    <cellStyle name="T_Me_Tri_6_07_Bieu4HTMT 3 2 3 2" xfId="17039" xr:uid="{00000000-0005-0000-0000-0000C2870000}"/>
    <cellStyle name="T_Me_Tri_6_07_Bieu4HTMT 3 2 3 2 2" xfId="39860" xr:uid="{00000000-0005-0000-0000-0000C3870000}"/>
    <cellStyle name="T_Me_Tri_6_07_Bieu4HTMT 3 2 3 3" xfId="39859" xr:uid="{00000000-0005-0000-0000-0000C4870000}"/>
    <cellStyle name="T_Me_Tri_6_07_Bieu4HTMT 3 2 4" xfId="17670" xr:uid="{00000000-0005-0000-0000-0000C5870000}"/>
    <cellStyle name="T_Me_Tri_6_07_Bieu4HTMT 3 2 4 2" xfId="39861" xr:uid="{00000000-0005-0000-0000-0000C6870000}"/>
    <cellStyle name="T_Me_Tri_6_07_Bieu4HTMT 3 2 5" xfId="39856" xr:uid="{00000000-0005-0000-0000-0000C7870000}"/>
    <cellStyle name="T_Me_Tri_6_07_Bieu4HTMT 3 3" xfId="7770" xr:uid="{00000000-0005-0000-0000-0000C8870000}"/>
    <cellStyle name="T_Me_Tri_6_07_Bieu4HTMT 3 3 2" xfId="18051" xr:uid="{00000000-0005-0000-0000-0000C9870000}"/>
    <cellStyle name="T_Me_Tri_6_07_Bieu4HTMT 3 3 2 2" xfId="39863" xr:uid="{00000000-0005-0000-0000-0000CA870000}"/>
    <cellStyle name="T_Me_Tri_6_07_Bieu4HTMT 3 3 3" xfId="39862" xr:uid="{00000000-0005-0000-0000-0000CB870000}"/>
    <cellStyle name="T_Me_Tri_6_07_Bieu4HTMT 3 4" xfId="8300" xr:uid="{00000000-0005-0000-0000-0000CC870000}"/>
    <cellStyle name="T_Me_Tri_6_07_Bieu4HTMT 3 4 2" xfId="18221" xr:uid="{00000000-0005-0000-0000-0000CD870000}"/>
    <cellStyle name="T_Me_Tri_6_07_Bieu4HTMT 3 4 2 2" xfId="39865" xr:uid="{00000000-0005-0000-0000-0000CE870000}"/>
    <cellStyle name="T_Me_Tri_6_07_Bieu4HTMT 3 4 3" xfId="39864" xr:uid="{00000000-0005-0000-0000-0000CF870000}"/>
    <cellStyle name="T_Me_Tri_6_07_Bieu4HTMT 3 5" xfId="21605" xr:uid="{00000000-0005-0000-0000-0000D0870000}"/>
    <cellStyle name="T_Me_Tri_6_07_Bieu4HTMT 3 5 2" xfId="39866" xr:uid="{00000000-0005-0000-0000-0000D1870000}"/>
    <cellStyle name="T_Me_Tri_6_07_Bieu4HTMT 3 6" xfId="39855" xr:uid="{00000000-0005-0000-0000-0000D2870000}"/>
    <cellStyle name="T_Me_Tri_6_07_Bieu4HTMT 4" xfId="2569" xr:uid="{00000000-0005-0000-0000-0000D3870000}"/>
    <cellStyle name="T_Me_Tri_6_07_Bieu4HTMT 4 2" xfId="2573" xr:uid="{00000000-0005-0000-0000-0000D4870000}"/>
    <cellStyle name="T_Me_Tri_6_07_Bieu4HTMT 4 2 2" xfId="16102" xr:uid="{00000000-0005-0000-0000-0000D5870000}"/>
    <cellStyle name="T_Me_Tri_6_07_Bieu4HTMT 4 2 2 2" xfId="39869" xr:uid="{00000000-0005-0000-0000-0000D6870000}"/>
    <cellStyle name="T_Me_Tri_6_07_Bieu4HTMT 4 2 3" xfId="39868" xr:uid="{00000000-0005-0000-0000-0000D7870000}"/>
    <cellStyle name="T_Me_Tri_6_07_Bieu4HTMT 4 3" xfId="7797" xr:uid="{00000000-0005-0000-0000-0000D8870000}"/>
    <cellStyle name="T_Me_Tri_6_07_Bieu4HTMT 4 3 2" xfId="18063" xr:uid="{00000000-0005-0000-0000-0000D9870000}"/>
    <cellStyle name="T_Me_Tri_6_07_Bieu4HTMT 4 3 2 2" xfId="39871" xr:uid="{00000000-0005-0000-0000-0000DA870000}"/>
    <cellStyle name="T_Me_Tri_6_07_Bieu4HTMT 4 3 3" xfId="39870" xr:uid="{00000000-0005-0000-0000-0000DB870000}"/>
    <cellStyle name="T_Me_Tri_6_07_Bieu4HTMT 4 4" xfId="16100" xr:uid="{00000000-0005-0000-0000-0000DC870000}"/>
    <cellStyle name="T_Me_Tri_6_07_Bieu4HTMT 4 4 2" xfId="39872" xr:uid="{00000000-0005-0000-0000-0000DD870000}"/>
    <cellStyle name="T_Me_Tri_6_07_Bieu4HTMT 4 5" xfId="39867" xr:uid="{00000000-0005-0000-0000-0000DE870000}"/>
    <cellStyle name="T_Me_Tri_6_07_Bieu4HTMT 5" xfId="4483" xr:uid="{00000000-0005-0000-0000-0000DF870000}"/>
    <cellStyle name="T_Me_Tri_6_07_Bieu4HTMT 5 2" xfId="12435" xr:uid="{00000000-0005-0000-0000-0000E0870000}"/>
    <cellStyle name="T_Me_Tri_6_07_Bieu4HTMT 5 2 2" xfId="21606" xr:uid="{00000000-0005-0000-0000-0000E1870000}"/>
    <cellStyle name="T_Me_Tri_6_07_Bieu4HTMT 5 2 2 2" xfId="39875" xr:uid="{00000000-0005-0000-0000-0000E2870000}"/>
    <cellStyle name="T_Me_Tri_6_07_Bieu4HTMT 5 2 3" xfId="39874" xr:uid="{00000000-0005-0000-0000-0000E3870000}"/>
    <cellStyle name="T_Me_Tri_6_07_Bieu4HTMT 5 3" xfId="16767" xr:uid="{00000000-0005-0000-0000-0000E4870000}"/>
    <cellStyle name="T_Me_Tri_6_07_Bieu4HTMT 5 3 2" xfId="39876" xr:uid="{00000000-0005-0000-0000-0000E5870000}"/>
    <cellStyle name="T_Me_Tri_6_07_Bieu4HTMT 5 4" xfId="39873" xr:uid="{00000000-0005-0000-0000-0000E6870000}"/>
    <cellStyle name="T_Me_Tri_6_07_Bieu4HTMT 6" xfId="4000" xr:uid="{00000000-0005-0000-0000-0000E7870000}"/>
    <cellStyle name="T_Me_Tri_6_07_Bieu4HTMT 6 2" xfId="16608" xr:uid="{00000000-0005-0000-0000-0000E8870000}"/>
    <cellStyle name="T_Me_Tri_6_07_Bieu4HTMT 6 2 2" xfId="39878" xr:uid="{00000000-0005-0000-0000-0000E9870000}"/>
    <cellStyle name="T_Me_Tri_6_07_Bieu4HTMT 6 3" xfId="39877" xr:uid="{00000000-0005-0000-0000-0000EA870000}"/>
    <cellStyle name="T_Me_Tri_6_07_Bieu4HTMT 7" xfId="3859" xr:uid="{00000000-0005-0000-0000-0000EB870000}"/>
    <cellStyle name="T_Me_Tri_6_07_Bieu4HTMT 7 2" xfId="16533" xr:uid="{00000000-0005-0000-0000-0000EC870000}"/>
    <cellStyle name="T_Me_Tri_6_07_Bieu4HTMT 7 2 2" xfId="39880" xr:uid="{00000000-0005-0000-0000-0000ED870000}"/>
    <cellStyle name="T_Me_Tri_6_07_Bieu4HTMT 7 3" xfId="39879" xr:uid="{00000000-0005-0000-0000-0000EE870000}"/>
    <cellStyle name="T_Me_Tri_6_07_Bieu4HTMT 8" xfId="21601" xr:uid="{00000000-0005-0000-0000-0000EF870000}"/>
    <cellStyle name="T_Me_Tri_6_07_Bieu4HTMT 8 2" xfId="39881" xr:uid="{00000000-0005-0000-0000-0000F0870000}"/>
    <cellStyle name="T_Me_Tri_6_07_Bieu4HTMT 9" xfId="39826" xr:uid="{00000000-0005-0000-0000-0000F1870000}"/>
    <cellStyle name="T_Me_Tri_6_07_Bieu4HTMT_!1 1 bao cao giao KH ve HTCMT vung TNB   12-12-2011" xfId="7271" xr:uid="{00000000-0005-0000-0000-0000F2870000}"/>
    <cellStyle name="T_Me_Tri_6_07_Bieu4HTMT_!1 1 bao cao giao KH ve HTCMT vung TNB   12-12-2011 2" xfId="6832" xr:uid="{00000000-0005-0000-0000-0000F3870000}"/>
    <cellStyle name="T_Me_Tri_6_07_Bieu4HTMT_!1 1 bao cao giao KH ve HTCMT vung TNB   12-12-2011 2 2" xfId="12404" xr:uid="{00000000-0005-0000-0000-0000F4870000}"/>
    <cellStyle name="T_Me_Tri_6_07_Bieu4HTMT_!1 1 bao cao giao KH ve HTCMT vung TNB   12-12-2011 2 2 2" xfId="5691" xr:uid="{00000000-0005-0000-0000-0000F5870000}"/>
    <cellStyle name="T_Me_Tri_6_07_Bieu4HTMT_!1 1 bao cao giao KH ve HTCMT vung TNB   12-12-2011 2 2 2 2" xfId="12436" xr:uid="{00000000-0005-0000-0000-0000F6870000}"/>
    <cellStyle name="T_Me_Tri_6_07_Bieu4HTMT_!1 1 bao cao giao KH ve HTCMT vung TNB   12-12-2011 2 2 2 2 2" xfId="21607" xr:uid="{00000000-0005-0000-0000-0000F7870000}"/>
    <cellStyle name="T_Me_Tri_6_07_Bieu4HTMT_!1 1 bao cao giao KH ve HTCMT vung TNB   12-12-2011 2 2 2 2 2 2" xfId="39887" xr:uid="{00000000-0005-0000-0000-0000F8870000}"/>
    <cellStyle name="T_Me_Tri_6_07_Bieu4HTMT_!1 1 bao cao giao KH ve HTCMT vung TNB   12-12-2011 2 2 2 2 3" xfId="39886" xr:uid="{00000000-0005-0000-0000-0000F9870000}"/>
    <cellStyle name="T_Me_Tri_6_07_Bieu4HTMT_!1 1 bao cao giao KH ve HTCMT vung TNB   12-12-2011 2 2 2 3" xfId="12437" xr:uid="{00000000-0005-0000-0000-0000FA870000}"/>
    <cellStyle name="T_Me_Tri_6_07_Bieu4HTMT_!1 1 bao cao giao KH ve HTCMT vung TNB   12-12-2011 2 2 2 3 2" xfId="21608" xr:uid="{00000000-0005-0000-0000-0000FB870000}"/>
    <cellStyle name="T_Me_Tri_6_07_Bieu4HTMT_!1 1 bao cao giao KH ve HTCMT vung TNB   12-12-2011 2 2 2 3 2 2" xfId="39889" xr:uid="{00000000-0005-0000-0000-0000FC870000}"/>
    <cellStyle name="T_Me_Tri_6_07_Bieu4HTMT_!1 1 bao cao giao KH ve HTCMT vung TNB   12-12-2011 2 2 2 3 3" xfId="39888" xr:uid="{00000000-0005-0000-0000-0000FD870000}"/>
    <cellStyle name="T_Me_Tri_6_07_Bieu4HTMT_!1 1 bao cao giao KH ve HTCMT vung TNB   12-12-2011 2 2 2 4" xfId="17176" xr:uid="{00000000-0005-0000-0000-0000FE870000}"/>
    <cellStyle name="T_Me_Tri_6_07_Bieu4HTMT_!1 1 bao cao giao KH ve HTCMT vung TNB   12-12-2011 2 2 2 4 2" xfId="39890" xr:uid="{00000000-0005-0000-0000-0000FF870000}"/>
    <cellStyle name="T_Me_Tri_6_07_Bieu4HTMT_!1 1 bao cao giao KH ve HTCMT vung TNB   12-12-2011 2 2 2 5" xfId="39885" xr:uid="{00000000-0005-0000-0000-000000880000}"/>
    <cellStyle name="T_Me_Tri_6_07_Bieu4HTMT_!1 1 bao cao giao KH ve HTCMT vung TNB   12-12-2011 2 2 3" xfId="5694" xr:uid="{00000000-0005-0000-0000-000001880000}"/>
    <cellStyle name="T_Me_Tri_6_07_Bieu4HTMT_!1 1 bao cao giao KH ve HTCMT vung TNB   12-12-2011 2 2 3 2" xfId="17177" xr:uid="{00000000-0005-0000-0000-000002880000}"/>
    <cellStyle name="T_Me_Tri_6_07_Bieu4HTMT_!1 1 bao cao giao KH ve HTCMT vung TNB   12-12-2011 2 2 3 2 2" xfId="39892" xr:uid="{00000000-0005-0000-0000-000003880000}"/>
    <cellStyle name="T_Me_Tri_6_07_Bieu4HTMT_!1 1 bao cao giao KH ve HTCMT vung TNB   12-12-2011 2 2 3 3" xfId="39891" xr:uid="{00000000-0005-0000-0000-000004880000}"/>
    <cellStyle name="T_Me_Tri_6_07_Bieu4HTMT_!1 1 bao cao giao KH ve HTCMT vung TNB   12-12-2011 2 2 4" xfId="12438" xr:uid="{00000000-0005-0000-0000-000005880000}"/>
    <cellStyle name="T_Me_Tri_6_07_Bieu4HTMT_!1 1 bao cao giao KH ve HTCMT vung TNB   12-12-2011 2 2 4 2" xfId="21609" xr:uid="{00000000-0005-0000-0000-000006880000}"/>
    <cellStyle name="T_Me_Tri_6_07_Bieu4HTMT_!1 1 bao cao giao KH ve HTCMT vung TNB   12-12-2011 2 2 4 2 2" xfId="39894" xr:uid="{00000000-0005-0000-0000-000007880000}"/>
    <cellStyle name="T_Me_Tri_6_07_Bieu4HTMT_!1 1 bao cao giao KH ve HTCMT vung TNB   12-12-2011 2 2 4 3" xfId="39893" xr:uid="{00000000-0005-0000-0000-000008880000}"/>
    <cellStyle name="T_Me_Tri_6_07_Bieu4HTMT_!1 1 bao cao giao KH ve HTCMT vung TNB   12-12-2011 2 2 5" xfId="21575" xr:uid="{00000000-0005-0000-0000-000009880000}"/>
    <cellStyle name="T_Me_Tri_6_07_Bieu4HTMT_!1 1 bao cao giao KH ve HTCMT vung TNB   12-12-2011 2 2 5 2" xfId="39895" xr:uid="{00000000-0005-0000-0000-00000A880000}"/>
    <cellStyle name="T_Me_Tri_6_07_Bieu4HTMT_!1 1 bao cao giao KH ve HTCMT vung TNB   12-12-2011 2 2 6" xfId="39884" xr:uid="{00000000-0005-0000-0000-00000B880000}"/>
    <cellStyle name="T_Me_Tri_6_07_Bieu4HTMT_!1 1 bao cao giao KH ve HTCMT vung TNB   12-12-2011 2 3" xfId="12406" xr:uid="{00000000-0005-0000-0000-00000C880000}"/>
    <cellStyle name="T_Me_Tri_6_07_Bieu4HTMT_!1 1 bao cao giao KH ve HTCMT vung TNB   12-12-2011 2 3 2" xfId="2597" xr:uid="{00000000-0005-0000-0000-00000D880000}"/>
    <cellStyle name="T_Me_Tri_6_07_Bieu4HTMT_!1 1 bao cao giao KH ve HTCMT vung TNB   12-12-2011 2 3 2 2" xfId="16111" xr:uid="{00000000-0005-0000-0000-00000E880000}"/>
    <cellStyle name="T_Me_Tri_6_07_Bieu4HTMT_!1 1 bao cao giao KH ve HTCMT vung TNB   12-12-2011 2 3 2 2 2" xfId="39898" xr:uid="{00000000-0005-0000-0000-00000F880000}"/>
    <cellStyle name="T_Me_Tri_6_07_Bieu4HTMT_!1 1 bao cao giao KH ve HTCMT vung TNB   12-12-2011 2 3 2 3" xfId="39897" xr:uid="{00000000-0005-0000-0000-000010880000}"/>
    <cellStyle name="T_Me_Tri_6_07_Bieu4HTMT_!1 1 bao cao giao KH ve HTCMT vung TNB   12-12-2011 2 3 3" xfId="12439" xr:uid="{00000000-0005-0000-0000-000011880000}"/>
    <cellStyle name="T_Me_Tri_6_07_Bieu4HTMT_!1 1 bao cao giao KH ve HTCMT vung TNB   12-12-2011 2 3 3 2" xfId="21610" xr:uid="{00000000-0005-0000-0000-000012880000}"/>
    <cellStyle name="T_Me_Tri_6_07_Bieu4HTMT_!1 1 bao cao giao KH ve HTCMT vung TNB   12-12-2011 2 3 3 2 2" xfId="39900" xr:uid="{00000000-0005-0000-0000-000013880000}"/>
    <cellStyle name="T_Me_Tri_6_07_Bieu4HTMT_!1 1 bao cao giao KH ve HTCMT vung TNB   12-12-2011 2 3 3 3" xfId="39899" xr:uid="{00000000-0005-0000-0000-000014880000}"/>
    <cellStyle name="T_Me_Tri_6_07_Bieu4HTMT_!1 1 bao cao giao KH ve HTCMT vung TNB   12-12-2011 2 3 4" xfId="21577" xr:uid="{00000000-0005-0000-0000-000015880000}"/>
    <cellStyle name="T_Me_Tri_6_07_Bieu4HTMT_!1 1 bao cao giao KH ve HTCMT vung TNB   12-12-2011 2 3 4 2" xfId="39901" xr:uid="{00000000-0005-0000-0000-000016880000}"/>
    <cellStyle name="T_Me_Tri_6_07_Bieu4HTMT_!1 1 bao cao giao KH ve HTCMT vung TNB   12-12-2011 2 3 5" xfId="39896" xr:uid="{00000000-0005-0000-0000-000017880000}"/>
    <cellStyle name="T_Me_Tri_6_07_Bieu4HTMT_!1 1 bao cao giao KH ve HTCMT vung TNB   12-12-2011 2 4" xfId="12440" xr:uid="{00000000-0005-0000-0000-000018880000}"/>
    <cellStyle name="T_Me_Tri_6_07_Bieu4HTMT_!1 1 bao cao giao KH ve HTCMT vung TNB   12-12-2011 2 4 2" xfId="2054" xr:uid="{00000000-0005-0000-0000-000019880000}"/>
    <cellStyle name="T_Me_Tri_6_07_Bieu4HTMT_!1 1 bao cao giao KH ve HTCMT vung TNB   12-12-2011 2 4 2 2" xfId="15929" xr:uid="{00000000-0005-0000-0000-00001A880000}"/>
    <cellStyle name="T_Me_Tri_6_07_Bieu4HTMT_!1 1 bao cao giao KH ve HTCMT vung TNB   12-12-2011 2 4 2 2 2" xfId="39904" xr:uid="{00000000-0005-0000-0000-00001B880000}"/>
    <cellStyle name="T_Me_Tri_6_07_Bieu4HTMT_!1 1 bao cao giao KH ve HTCMT vung TNB   12-12-2011 2 4 2 3" xfId="39903" xr:uid="{00000000-0005-0000-0000-00001C880000}"/>
    <cellStyle name="T_Me_Tri_6_07_Bieu4HTMT_!1 1 bao cao giao KH ve HTCMT vung TNB   12-12-2011 2 4 3" xfId="21611" xr:uid="{00000000-0005-0000-0000-00001D880000}"/>
    <cellStyle name="T_Me_Tri_6_07_Bieu4HTMT_!1 1 bao cao giao KH ve HTCMT vung TNB   12-12-2011 2 4 3 2" xfId="39905" xr:uid="{00000000-0005-0000-0000-00001E880000}"/>
    <cellStyle name="T_Me_Tri_6_07_Bieu4HTMT_!1 1 bao cao giao KH ve HTCMT vung TNB   12-12-2011 2 4 4" xfId="39902" xr:uid="{00000000-0005-0000-0000-00001F880000}"/>
    <cellStyle name="T_Me_Tri_6_07_Bieu4HTMT_!1 1 bao cao giao KH ve HTCMT vung TNB   12-12-2011 2 5" xfId="12441" xr:uid="{00000000-0005-0000-0000-000020880000}"/>
    <cellStyle name="T_Me_Tri_6_07_Bieu4HTMT_!1 1 bao cao giao KH ve HTCMT vung TNB   12-12-2011 2 5 2" xfId="21612" xr:uid="{00000000-0005-0000-0000-000021880000}"/>
    <cellStyle name="T_Me_Tri_6_07_Bieu4HTMT_!1 1 bao cao giao KH ve HTCMT vung TNB   12-12-2011 2 5 2 2" xfId="39907" xr:uid="{00000000-0005-0000-0000-000022880000}"/>
    <cellStyle name="T_Me_Tri_6_07_Bieu4HTMT_!1 1 bao cao giao KH ve HTCMT vung TNB   12-12-2011 2 5 3" xfId="39906" xr:uid="{00000000-0005-0000-0000-000023880000}"/>
    <cellStyle name="T_Me_Tri_6_07_Bieu4HTMT_!1 1 bao cao giao KH ve HTCMT vung TNB   12-12-2011 2 6" xfId="12442" xr:uid="{00000000-0005-0000-0000-000024880000}"/>
    <cellStyle name="T_Me_Tri_6_07_Bieu4HTMT_!1 1 bao cao giao KH ve HTCMT vung TNB   12-12-2011 2 6 2" xfId="21613" xr:uid="{00000000-0005-0000-0000-000025880000}"/>
    <cellStyle name="T_Me_Tri_6_07_Bieu4HTMT_!1 1 bao cao giao KH ve HTCMT vung TNB   12-12-2011 2 6 2 2" xfId="39909" xr:uid="{00000000-0005-0000-0000-000026880000}"/>
    <cellStyle name="T_Me_Tri_6_07_Bieu4HTMT_!1 1 bao cao giao KH ve HTCMT vung TNB   12-12-2011 2 6 3" xfId="39908" xr:uid="{00000000-0005-0000-0000-000027880000}"/>
    <cellStyle name="T_Me_Tri_6_07_Bieu4HTMT_!1 1 bao cao giao KH ve HTCMT vung TNB   12-12-2011 2 7" xfId="17595" xr:uid="{00000000-0005-0000-0000-000028880000}"/>
    <cellStyle name="T_Me_Tri_6_07_Bieu4HTMT_!1 1 bao cao giao KH ve HTCMT vung TNB   12-12-2011 2 7 2" xfId="39910" xr:uid="{00000000-0005-0000-0000-000029880000}"/>
    <cellStyle name="T_Me_Tri_6_07_Bieu4HTMT_!1 1 bao cao giao KH ve HTCMT vung TNB   12-12-2011 2 8" xfId="39883" xr:uid="{00000000-0005-0000-0000-00002A880000}"/>
    <cellStyle name="T_Me_Tri_6_07_Bieu4HTMT_!1 1 bao cao giao KH ve HTCMT vung TNB   12-12-2011 3" xfId="6562" xr:uid="{00000000-0005-0000-0000-00002B880000}"/>
    <cellStyle name="T_Me_Tri_6_07_Bieu4HTMT_!1 1 bao cao giao KH ve HTCMT vung TNB   12-12-2011 3 2" xfId="12443" xr:uid="{00000000-0005-0000-0000-00002C880000}"/>
    <cellStyle name="T_Me_Tri_6_07_Bieu4HTMT_!1 1 bao cao giao KH ve HTCMT vung TNB   12-12-2011 3 2 2" xfId="12445" xr:uid="{00000000-0005-0000-0000-00002D880000}"/>
    <cellStyle name="T_Me_Tri_6_07_Bieu4HTMT_!1 1 bao cao giao KH ve HTCMT vung TNB   12-12-2011 3 2 2 2" xfId="21615" xr:uid="{00000000-0005-0000-0000-00002E880000}"/>
    <cellStyle name="T_Me_Tri_6_07_Bieu4HTMT_!1 1 bao cao giao KH ve HTCMT vung TNB   12-12-2011 3 2 2 2 2" xfId="39914" xr:uid="{00000000-0005-0000-0000-00002F880000}"/>
    <cellStyle name="T_Me_Tri_6_07_Bieu4HTMT_!1 1 bao cao giao KH ve HTCMT vung TNB   12-12-2011 3 2 2 3" xfId="39913" xr:uid="{00000000-0005-0000-0000-000030880000}"/>
    <cellStyle name="T_Me_Tri_6_07_Bieu4HTMT_!1 1 bao cao giao KH ve HTCMT vung TNB   12-12-2011 3 2 3" xfId="12447" xr:uid="{00000000-0005-0000-0000-000031880000}"/>
    <cellStyle name="T_Me_Tri_6_07_Bieu4HTMT_!1 1 bao cao giao KH ve HTCMT vung TNB   12-12-2011 3 2 3 2" xfId="21616" xr:uid="{00000000-0005-0000-0000-000032880000}"/>
    <cellStyle name="T_Me_Tri_6_07_Bieu4HTMT_!1 1 bao cao giao KH ve HTCMT vung TNB   12-12-2011 3 2 3 2 2" xfId="39916" xr:uid="{00000000-0005-0000-0000-000033880000}"/>
    <cellStyle name="T_Me_Tri_6_07_Bieu4HTMT_!1 1 bao cao giao KH ve HTCMT vung TNB   12-12-2011 3 2 3 3" xfId="39915" xr:uid="{00000000-0005-0000-0000-000034880000}"/>
    <cellStyle name="T_Me_Tri_6_07_Bieu4HTMT_!1 1 bao cao giao KH ve HTCMT vung TNB   12-12-2011 3 2 4" xfId="21614" xr:uid="{00000000-0005-0000-0000-000035880000}"/>
    <cellStyle name="T_Me_Tri_6_07_Bieu4HTMT_!1 1 bao cao giao KH ve HTCMT vung TNB   12-12-2011 3 2 4 2" xfId="39917" xr:uid="{00000000-0005-0000-0000-000036880000}"/>
    <cellStyle name="T_Me_Tri_6_07_Bieu4HTMT_!1 1 bao cao giao KH ve HTCMT vung TNB   12-12-2011 3 2 5" xfId="39912" xr:uid="{00000000-0005-0000-0000-000037880000}"/>
    <cellStyle name="T_Me_Tri_6_07_Bieu4HTMT_!1 1 bao cao giao KH ve HTCMT vung TNB   12-12-2011 3 3" xfId="12450" xr:uid="{00000000-0005-0000-0000-000038880000}"/>
    <cellStyle name="T_Me_Tri_6_07_Bieu4HTMT_!1 1 bao cao giao KH ve HTCMT vung TNB   12-12-2011 3 3 2" xfId="21618" xr:uid="{00000000-0005-0000-0000-000039880000}"/>
    <cellStyle name="T_Me_Tri_6_07_Bieu4HTMT_!1 1 bao cao giao KH ve HTCMT vung TNB   12-12-2011 3 3 2 2" xfId="39919" xr:uid="{00000000-0005-0000-0000-00003A880000}"/>
    <cellStyle name="T_Me_Tri_6_07_Bieu4HTMT_!1 1 bao cao giao KH ve HTCMT vung TNB   12-12-2011 3 3 3" xfId="39918" xr:uid="{00000000-0005-0000-0000-00003B880000}"/>
    <cellStyle name="T_Me_Tri_6_07_Bieu4HTMT_!1 1 bao cao giao KH ve HTCMT vung TNB   12-12-2011 3 4" xfId="12452" xr:uid="{00000000-0005-0000-0000-00003C880000}"/>
    <cellStyle name="T_Me_Tri_6_07_Bieu4HTMT_!1 1 bao cao giao KH ve HTCMT vung TNB   12-12-2011 3 4 2" xfId="21619" xr:uid="{00000000-0005-0000-0000-00003D880000}"/>
    <cellStyle name="T_Me_Tri_6_07_Bieu4HTMT_!1 1 bao cao giao KH ve HTCMT vung TNB   12-12-2011 3 4 2 2" xfId="39921" xr:uid="{00000000-0005-0000-0000-00003E880000}"/>
    <cellStyle name="T_Me_Tri_6_07_Bieu4HTMT_!1 1 bao cao giao KH ve HTCMT vung TNB   12-12-2011 3 4 3" xfId="39920" xr:uid="{00000000-0005-0000-0000-00003F880000}"/>
    <cellStyle name="T_Me_Tri_6_07_Bieu4HTMT_!1 1 bao cao giao KH ve HTCMT vung TNB   12-12-2011 3 5" xfId="17477" xr:uid="{00000000-0005-0000-0000-000040880000}"/>
    <cellStyle name="T_Me_Tri_6_07_Bieu4HTMT_!1 1 bao cao giao KH ve HTCMT vung TNB   12-12-2011 3 5 2" xfId="39922" xr:uid="{00000000-0005-0000-0000-000041880000}"/>
    <cellStyle name="T_Me_Tri_6_07_Bieu4HTMT_!1 1 bao cao giao KH ve HTCMT vung TNB   12-12-2011 3 6" xfId="39911" xr:uid="{00000000-0005-0000-0000-000042880000}"/>
    <cellStyle name="T_Me_Tri_6_07_Bieu4HTMT_!1 1 bao cao giao KH ve HTCMT vung TNB   12-12-2011 4" xfId="3907" xr:uid="{00000000-0005-0000-0000-000043880000}"/>
    <cellStyle name="T_Me_Tri_6_07_Bieu4HTMT_!1 1 bao cao giao KH ve HTCMT vung TNB   12-12-2011 4 2" xfId="4814" xr:uid="{00000000-0005-0000-0000-000044880000}"/>
    <cellStyle name="T_Me_Tri_6_07_Bieu4HTMT_!1 1 bao cao giao KH ve HTCMT vung TNB   12-12-2011 4 2 2" xfId="16862" xr:uid="{00000000-0005-0000-0000-000045880000}"/>
    <cellStyle name="T_Me_Tri_6_07_Bieu4HTMT_!1 1 bao cao giao KH ve HTCMT vung TNB   12-12-2011 4 2 2 2" xfId="39925" xr:uid="{00000000-0005-0000-0000-000046880000}"/>
    <cellStyle name="T_Me_Tri_6_07_Bieu4HTMT_!1 1 bao cao giao KH ve HTCMT vung TNB   12-12-2011 4 2 3" xfId="39924" xr:uid="{00000000-0005-0000-0000-000047880000}"/>
    <cellStyle name="T_Me_Tri_6_07_Bieu4HTMT_!1 1 bao cao giao KH ve HTCMT vung TNB   12-12-2011 4 3" xfId="210" xr:uid="{00000000-0005-0000-0000-000048880000}"/>
    <cellStyle name="T_Me_Tri_6_07_Bieu4HTMT_!1 1 bao cao giao KH ve HTCMT vung TNB   12-12-2011 4 3 2" xfId="15237" xr:uid="{00000000-0005-0000-0000-000049880000}"/>
    <cellStyle name="T_Me_Tri_6_07_Bieu4HTMT_!1 1 bao cao giao KH ve HTCMT vung TNB   12-12-2011 4 3 2 2" xfId="39927" xr:uid="{00000000-0005-0000-0000-00004A880000}"/>
    <cellStyle name="T_Me_Tri_6_07_Bieu4HTMT_!1 1 bao cao giao KH ve HTCMT vung TNB   12-12-2011 4 3 3" xfId="39926" xr:uid="{00000000-0005-0000-0000-00004B880000}"/>
    <cellStyle name="T_Me_Tri_6_07_Bieu4HTMT_!1 1 bao cao giao KH ve HTCMT vung TNB   12-12-2011 4 4" xfId="16552" xr:uid="{00000000-0005-0000-0000-00004C880000}"/>
    <cellStyle name="T_Me_Tri_6_07_Bieu4HTMT_!1 1 bao cao giao KH ve HTCMT vung TNB   12-12-2011 4 4 2" xfId="39928" xr:uid="{00000000-0005-0000-0000-00004D880000}"/>
    <cellStyle name="T_Me_Tri_6_07_Bieu4HTMT_!1 1 bao cao giao KH ve HTCMT vung TNB   12-12-2011 4 5" xfId="39923" xr:uid="{00000000-0005-0000-0000-00004E880000}"/>
    <cellStyle name="T_Me_Tri_6_07_Bieu4HTMT_!1 1 bao cao giao KH ve HTCMT vung TNB   12-12-2011 5" xfId="12454" xr:uid="{00000000-0005-0000-0000-00004F880000}"/>
    <cellStyle name="T_Me_Tri_6_07_Bieu4HTMT_!1 1 bao cao giao KH ve HTCMT vung TNB   12-12-2011 5 2" xfId="12455" xr:uid="{00000000-0005-0000-0000-000050880000}"/>
    <cellStyle name="T_Me_Tri_6_07_Bieu4HTMT_!1 1 bao cao giao KH ve HTCMT vung TNB   12-12-2011 5 2 2" xfId="21621" xr:uid="{00000000-0005-0000-0000-000051880000}"/>
    <cellStyle name="T_Me_Tri_6_07_Bieu4HTMT_!1 1 bao cao giao KH ve HTCMT vung TNB   12-12-2011 5 2 2 2" xfId="39931" xr:uid="{00000000-0005-0000-0000-000052880000}"/>
    <cellStyle name="T_Me_Tri_6_07_Bieu4HTMT_!1 1 bao cao giao KH ve HTCMT vung TNB   12-12-2011 5 2 3" xfId="39930" xr:uid="{00000000-0005-0000-0000-000053880000}"/>
    <cellStyle name="T_Me_Tri_6_07_Bieu4HTMT_!1 1 bao cao giao KH ve HTCMT vung TNB   12-12-2011 5 3" xfId="21620" xr:uid="{00000000-0005-0000-0000-000054880000}"/>
    <cellStyle name="T_Me_Tri_6_07_Bieu4HTMT_!1 1 bao cao giao KH ve HTCMT vung TNB   12-12-2011 5 3 2" xfId="39932" xr:uid="{00000000-0005-0000-0000-000055880000}"/>
    <cellStyle name="T_Me_Tri_6_07_Bieu4HTMT_!1 1 bao cao giao KH ve HTCMT vung TNB   12-12-2011 5 4" xfId="39929" xr:uid="{00000000-0005-0000-0000-000056880000}"/>
    <cellStyle name="T_Me_Tri_6_07_Bieu4HTMT_!1 1 bao cao giao KH ve HTCMT vung TNB   12-12-2011 6" xfId="12456" xr:uid="{00000000-0005-0000-0000-000057880000}"/>
    <cellStyle name="T_Me_Tri_6_07_Bieu4HTMT_!1 1 bao cao giao KH ve HTCMT vung TNB   12-12-2011 6 2" xfId="21622" xr:uid="{00000000-0005-0000-0000-000058880000}"/>
    <cellStyle name="T_Me_Tri_6_07_Bieu4HTMT_!1 1 bao cao giao KH ve HTCMT vung TNB   12-12-2011 6 2 2" xfId="39934" xr:uid="{00000000-0005-0000-0000-000059880000}"/>
    <cellStyle name="T_Me_Tri_6_07_Bieu4HTMT_!1 1 bao cao giao KH ve HTCMT vung TNB   12-12-2011 6 3" xfId="39933" xr:uid="{00000000-0005-0000-0000-00005A880000}"/>
    <cellStyle name="T_Me_Tri_6_07_Bieu4HTMT_!1 1 bao cao giao KH ve HTCMT vung TNB   12-12-2011 7" xfId="12457" xr:uid="{00000000-0005-0000-0000-00005B880000}"/>
    <cellStyle name="T_Me_Tri_6_07_Bieu4HTMT_!1 1 bao cao giao KH ve HTCMT vung TNB   12-12-2011 7 2" xfId="21623" xr:uid="{00000000-0005-0000-0000-00005C880000}"/>
    <cellStyle name="T_Me_Tri_6_07_Bieu4HTMT_!1 1 bao cao giao KH ve HTCMT vung TNB   12-12-2011 7 2 2" xfId="39936" xr:uid="{00000000-0005-0000-0000-00005D880000}"/>
    <cellStyle name="T_Me_Tri_6_07_Bieu4HTMT_!1 1 bao cao giao KH ve HTCMT vung TNB   12-12-2011 7 3" xfId="39935" xr:uid="{00000000-0005-0000-0000-00005E880000}"/>
    <cellStyle name="T_Me_Tri_6_07_Bieu4HTMT_!1 1 bao cao giao KH ve HTCMT vung TNB   12-12-2011 8" xfId="17841" xr:uid="{00000000-0005-0000-0000-00005F880000}"/>
    <cellStyle name="T_Me_Tri_6_07_Bieu4HTMT_!1 1 bao cao giao KH ve HTCMT vung TNB   12-12-2011 8 2" xfId="39937" xr:uid="{00000000-0005-0000-0000-000060880000}"/>
    <cellStyle name="T_Me_Tri_6_07_Bieu4HTMT_!1 1 bao cao giao KH ve HTCMT vung TNB   12-12-2011 9" xfId="39882" xr:uid="{00000000-0005-0000-0000-000061880000}"/>
    <cellStyle name="T_Me_Tri_6_07_Bieu4HTMT_KH TPCP vung TNB (03-1-2012)" xfId="12458" xr:uid="{00000000-0005-0000-0000-000062880000}"/>
    <cellStyle name="T_Me_Tri_6_07_Bieu4HTMT_KH TPCP vung TNB (03-1-2012) 2" xfId="3066" xr:uid="{00000000-0005-0000-0000-000063880000}"/>
    <cellStyle name="T_Me_Tri_6_07_Bieu4HTMT_KH TPCP vung TNB (03-1-2012) 2 2" xfId="12459" xr:uid="{00000000-0005-0000-0000-000064880000}"/>
    <cellStyle name="T_Me_Tri_6_07_Bieu4HTMT_KH TPCP vung TNB (03-1-2012) 2 2 2" xfId="12460" xr:uid="{00000000-0005-0000-0000-000065880000}"/>
    <cellStyle name="T_Me_Tri_6_07_Bieu4HTMT_KH TPCP vung TNB (03-1-2012) 2 2 2 2" xfId="880" xr:uid="{00000000-0005-0000-0000-000066880000}"/>
    <cellStyle name="T_Me_Tri_6_07_Bieu4HTMT_KH TPCP vung TNB (03-1-2012) 2 2 2 2 2" xfId="15502" xr:uid="{00000000-0005-0000-0000-000067880000}"/>
    <cellStyle name="T_Me_Tri_6_07_Bieu4HTMT_KH TPCP vung TNB (03-1-2012) 2 2 2 2 2 2" xfId="39943" xr:uid="{00000000-0005-0000-0000-000068880000}"/>
    <cellStyle name="T_Me_Tri_6_07_Bieu4HTMT_KH TPCP vung TNB (03-1-2012) 2 2 2 2 3" xfId="39942" xr:uid="{00000000-0005-0000-0000-000069880000}"/>
    <cellStyle name="T_Me_Tri_6_07_Bieu4HTMT_KH TPCP vung TNB (03-1-2012) 2 2 2 3" xfId="1035" xr:uid="{00000000-0005-0000-0000-00006A880000}"/>
    <cellStyle name="T_Me_Tri_6_07_Bieu4HTMT_KH TPCP vung TNB (03-1-2012) 2 2 2 3 2" xfId="15555" xr:uid="{00000000-0005-0000-0000-00006B880000}"/>
    <cellStyle name="T_Me_Tri_6_07_Bieu4HTMT_KH TPCP vung TNB (03-1-2012) 2 2 2 3 2 2" xfId="39945" xr:uid="{00000000-0005-0000-0000-00006C880000}"/>
    <cellStyle name="T_Me_Tri_6_07_Bieu4HTMT_KH TPCP vung TNB (03-1-2012) 2 2 2 3 3" xfId="39944" xr:uid="{00000000-0005-0000-0000-00006D880000}"/>
    <cellStyle name="T_Me_Tri_6_07_Bieu4HTMT_KH TPCP vung TNB (03-1-2012) 2 2 2 4" xfId="21626" xr:uid="{00000000-0005-0000-0000-00006E880000}"/>
    <cellStyle name="T_Me_Tri_6_07_Bieu4HTMT_KH TPCP vung TNB (03-1-2012) 2 2 2 4 2" xfId="39946" xr:uid="{00000000-0005-0000-0000-00006F880000}"/>
    <cellStyle name="T_Me_Tri_6_07_Bieu4HTMT_KH TPCP vung TNB (03-1-2012) 2 2 2 5" xfId="39941" xr:uid="{00000000-0005-0000-0000-000070880000}"/>
    <cellStyle name="T_Me_Tri_6_07_Bieu4HTMT_KH TPCP vung TNB (03-1-2012) 2 2 3" xfId="12462" xr:uid="{00000000-0005-0000-0000-000071880000}"/>
    <cellStyle name="T_Me_Tri_6_07_Bieu4HTMT_KH TPCP vung TNB (03-1-2012) 2 2 3 2" xfId="21627" xr:uid="{00000000-0005-0000-0000-000072880000}"/>
    <cellStyle name="T_Me_Tri_6_07_Bieu4HTMT_KH TPCP vung TNB (03-1-2012) 2 2 3 2 2" xfId="39948" xr:uid="{00000000-0005-0000-0000-000073880000}"/>
    <cellStyle name="T_Me_Tri_6_07_Bieu4HTMT_KH TPCP vung TNB (03-1-2012) 2 2 3 3" xfId="39947" xr:uid="{00000000-0005-0000-0000-000074880000}"/>
    <cellStyle name="T_Me_Tri_6_07_Bieu4HTMT_KH TPCP vung TNB (03-1-2012) 2 2 4" xfId="12464" xr:uid="{00000000-0005-0000-0000-000075880000}"/>
    <cellStyle name="T_Me_Tri_6_07_Bieu4HTMT_KH TPCP vung TNB (03-1-2012) 2 2 4 2" xfId="21628" xr:uid="{00000000-0005-0000-0000-000076880000}"/>
    <cellStyle name="T_Me_Tri_6_07_Bieu4HTMT_KH TPCP vung TNB (03-1-2012) 2 2 4 2 2" xfId="39950" xr:uid="{00000000-0005-0000-0000-000077880000}"/>
    <cellStyle name="T_Me_Tri_6_07_Bieu4HTMT_KH TPCP vung TNB (03-1-2012) 2 2 4 3" xfId="39949" xr:uid="{00000000-0005-0000-0000-000078880000}"/>
    <cellStyle name="T_Me_Tri_6_07_Bieu4HTMT_KH TPCP vung TNB (03-1-2012) 2 2 5" xfId="21625" xr:uid="{00000000-0005-0000-0000-000079880000}"/>
    <cellStyle name="T_Me_Tri_6_07_Bieu4HTMT_KH TPCP vung TNB (03-1-2012) 2 2 5 2" xfId="39951" xr:uid="{00000000-0005-0000-0000-00007A880000}"/>
    <cellStyle name="T_Me_Tri_6_07_Bieu4HTMT_KH TPCP vung TNB (03-1-2012) 2 2 6" xfId="39940" xr:uid="{00000000-0005-0000-0000-00007B880000}"/>
    <cellStyle name="T_Me_Tri_6_07_Bieu4HTMT_KH TPCP vung TNB (03-1-2012) 2 3" xfId="12466" xr:uid="{00000000-0005-0000-0000-00007C880000}"/>
    <cellStyle name="T_Me_Tri_6_07_Bieu4HTMT_KH TPCP vung TNB (03-1-2012) 2 3 2" xfId="12467" xr:uid="{00000000-0005-0000-0000-00007D880000}"/>
    <cellStyle name="T_Me_Tri_6_07_Bieu4HTMT_KH TPCP vung TNB (03-1-2012) 2 3 2 2" xfId="21630" xr:uid="{00000000-0005-0000-0000-00007E880000}"/>
    <cellStyle name="T_Me_Tri_6_07_Bieu4HTMT_KH TPCP vung TNB (03-1-2012) 2 3 2 2 2" xfId="39954" xr:uid="{00000000-0005-0000-0000-00007F880000}"/>
    <cellStyle name="T_Me_Tri_6_07_Bieu4HTMT_KH TPCP vung TNB (03-1-2012) 2 3 2 3" xfId="39953" xr:uid="{00000000-0005-0000-0000-000080880000}"/>
    <cellStyle name="T_Me_Tri_6_07_Bieu4HTMT_KH TPCP vung TNB (03-1-2012) 2 3 3" xfId="12469" xr:uid="{00000000-0005-0000-0000-000081880000}"/>
    <cellStyle name="T_Me_Tri_6_07_Bieu4HTMT_KH TPCP vung TNB (03-1-2012) 2 3 3 2" xfId="21632" xr:uid="{00000000-0005-0000-0000-000082880000}"/>
    <cellStyle name="T_Me_Tri_6_07_Bieu4HTMT_KH TPCP vung TNB (03-1-2012) 2 3 3 2 2" xfId="39956" xr:uid="{00000000-0005-0000-0000-000083880000}"/>
    <cellStyle name="T_Me_Tri_6_07_Bieu4HTMT_KH TPCP vung TNB (03-1-2012) 2 3 3 3" xfId="39955" xr:uid="{00000000-0005-0000-0000-000084880000}"/>
    <cellStyle name="T_Me_Tri_6_07_Bieu4HTMT_KH TPCP vung TNB (03-1-2012) 2 3 4" xfId="21629" xr:uid="{00000000-0005-0000-0000-000085880000}"/>
    <cellStyle name="T_Me_Tri_6_07_Bieu4HTMT_KH TPCP vung TNB (03-1-2012) 2 3 4 2" xfId="39957" xr:uid="{00000000-0005-0000-0000-000086880000}"/>
    <cellStyle name="T_Me_Tri_6_07_Bieu4HTMT_KH TPCP vung TNB (03-1-2012) 2 3 5" xfId="39952" xr:uid="{00000000-0005-0000-0000-000087880000}"/>
    <cellStyle name="T_Me_Tri_6_07_Bieu4HTMT_KH TPCP vung TNB (03-1-2012) 2 4" xfId="6424" xr:uid="{00000000-0005-0000-0000-000088880000}"/>
    <cellStyle name="T_Me_Tri_6_07_Bieu4HTMT_KH TPCP vung TNB (03-1-2012) 2 4 2" xfId="2395" xr:uid="{00000000-0005-0000-0000-000089880000}"/>
    <cellStyle name="T_Me_Tri_6_07_Bieu4HTMT_KH TPCP vung TNB (03-1-2012) 2 4 2 2" xfId="16036" xr:uid="{00000000-0005-0000-0000-00008A880000}"/>
    <cellStyle name="T_Me_Tri_6_07_Bieu4HTMT_KH TPCP vung TNB (03-1-2012) 2 4 2 2 2" xfId="39960" xr:uid="{00000000-0005-0000-0000-00008B880000}"/>
    <cellStyle name="T_Me_Tri_6_07_Bieu4HTMT_KH TPCP vung TNB (03-1-2012) 2 4 2 3" xfId="39959" xr:uid="{00000000-0005-0000-0000-00008C880000}"/>
    <cellStyle name="T_Me_Tri_6_07_Bieu4HTMT_KH TPCP vung TNB (03-1-2012) 2 4 3" xfId="17401" xr:uid="{00000000-0005-0000-0000-00008D880000}"/>
    <cellStyle name="T_Me_Tri_6_07_Bieu4HTMT_KH TPCP vung TNB (03-1-2012) 2 4 3 2" xfId="39961" xr:uid="{00000000-0005-0000-0000-00008E880000}"/>
    <cellStyle name="T_Me_Tri_6_07_Bieu4HTMT_KH TPCP vung TNB (03-1-2012) 2 4 4" xfId="39958" xr:uid="{00000000-0005-0000-0000-00008F880000}"/>
    <cellStyle name="T_Me_Tri_6_07_Bieu4HTMT_KH TPCP vung TNB (03-1-2012) 2 5" xfId="6283" xr:uid="{00000000-0005-0000-0000-000090880000}"/>
    <cellStyle name="T_Me_Tri_6_07_Bieu4HTMT_KH TPCP vung TNB (03-1-2012) 2 5 2" xfId="17346" xr:uid="{00000000-0005-0000-0000-000091880000}"/>
    <cellStyle name="T_Me_Tri_6_07_Bieu4HTMT_KH TPCP vung TNB (03-1-2012) 2 5 2 2" xfId="39963" xr:uid="{00000000-0005-0000-0000-000092880000}"/>
    <cellStyle name="T_Me_Tri_6_07_Bieu4HTMT_KH TPCP vung TNB (03-1-2012) 2 5 3" xfId="39962" xr:uid="{00000000-0005-0000-0000-000093880000}"/>
    <cellStyle name="T_Me_Tri_6_07_Bieu4HTMT_KH TPCP vung TNB (03-1-2012) 2 6" xfId="8486" xr:uid="{00000000-0005-0000-0000-000094880000}"/>
    <cellStyle name="T_Me_Tri_6_07_Bieu4HTMT_KH TPCP vung TNB (03-1-2012) 2 6 2" xfId="18286" xr:uid="{00000000-0005-0000-0000-000095880000}"/>
    <cellStyle name="T_Me_Tri_6_07_Bieu4HTMT_KH TPCP vung TNB (03-1-2012) 2 6 2 2" xfId="39965" xr:uid="{00000000-0005-0000-0000-000096880000}"/>
    <cellStyle name="T_Me_Tri_6_07_Bieu4HTMT_KH TPCP vung TNB (03-1-2012) 2 6 3" xfId="39964" xr:uid="{00000000-0005-0000-0000-000097880000}"/>
    <cellStyle name="T_Me_Tri_6_07_Bieu4HTMT_KH TPCP vung TNB (03-1-2012) 2 7" xfId="16277" xr:uid="{00000000-0005-0000-0000-000098880000}"/>
    <cellStyle name="T_Me_Tri_6_07_Bieu4HTMT_KH TPCP vung TNB (03-1-2012) 2 7 2" xfId="39966" xr:uid="{00000000-0005-0000-0000-000099880000}"/>
    <cellStyle name="T_Me_Tri_6_07_Bieu4HTMT_KH TPCP vung TNB (03-1-2012) 2 8" xfId="39939" xr:uid="{00000000-0005-0000-0000-00009A880000}"/>
    <cellStyle name="T_Me_Tri_6_07_Bieu4HTMT_KH TPCP vung TNB (03-1-2012) 3" xfId="12472" xr:uid="{00000000-0005-0000-0000-00009B880000}"/>
    <cellStyle name="T_Me_Tri_6_07_Bieu4HTMT_KH TPCP vung TNB (03-1-2012) 3 2" xfId="12473" xr:uid="{00000000-0005-0000-0000-00009C880000}"/>
    <cellStyle name="T_Me_Tri_6_07_Bieu4HTMT_KH TPCP vung TNB (03-1-2012) 3 2 2" xfId="5561" xr:uid="{00000000-0005-0000-0000-00009D880000}"/>
    <cellStyle name="T_Me_Tri_6_07_Bieu4HTMT_KH TPCP vung TNB (03-1-2012) 3 2 2 2" xfId="17135" xr:uid="{00000000-0005-0000-0000-00009E880000}"/>
    <cellStyle name="T_Me_Tri_6_07_Bieu4HTMT_KH TPCP vung TNB (03-1-2012) 3 2 2 2 2" xfId="39970" xr:uid="{00000000-0005-0000-0000-00009F880000}"/>
    <cellStyle name="T_Me_Tri_6_07_Bieu4HTMT_KH TPCP vung TNB (03-1-2012) 3 2 2 3" xfId="39969" xr:uid="{00000000-0005-0000-0000-0000A0880000}"/>
    <cellStyle name="T_Me_Tri_6_07_Bieu4HTMT_KH TPCP vung TNB (03-1-2012) 3 2 3" xfId="5567" xr:uid="{00000000-0005-0000-0000-0000A1880000}"/>
    <cellStyle name="T_Me_Tri_6_07_Bieu4HTMT_KH TPCP vung TNB (03-1-2012) 3 2 3 2" xfId="17138" xr:uid="{00000000-0005-0000-0000-0000A2880000}"/>
    <cellStyle name="T_Me_Tri_6_07_Bieu4HTMT_KH TPCP vung TNB (03-1-2012) 3 2 3 2 2" xfId="39972" xr:uid="{00000000-0005-0000-0000-0000A3880000}"/>
    <cellStyle name="T_Me_Tri_6_07_Bieu4HTMT_KH TPCP vung TNB (03-1-2012) 3 2 3 3" xfId="39971" xr:uid="{00000000-0005-0000-0000-0000A4880000}"/>
    <cellStyle name="T_Me_Tri_6_07_Bieu4HTMT_KH TPCP vung TNB (03-1-2012) 3 2 4" xfId="21636" xr:uid="{00000000-0005-0000-0000-0000A5880000}"/>
    <cellStyle name="T_Me_Tri_6_07_Bieu4HTMT_KH TPCP vung TNB (03-1-2012) 3 2 4 2" xfId="39973" xr:uid="{00000000-0005-0000-0000-0000A6880000}"/>
    <cellStyle name="T_Me_Tri_6_07_Bieu4HTMT_KH TPCP vung TNB (03-1-2012) 3 2 5" xfId="39968" xr:uid="{00000000-0005-0000-0000-0000A7880000}"/>
    <cellStyle name="T_Me_Tri_6_07_Bieu4HTMT_KH TPCP vung TNB (03-1-2012) 3 3" xfId="12474" xr:uid="{00000000-0005-0000-0000-0000A8880000}"/>
    <cellStyle name="T_Me_Tri_6_07_Bieu4HTMT_KH TPCP vung TNB (03-1-2012) 3 3 2" xfId="21637" xr:uid="{00000000-0005-0000-0000-0000A9880000}"/>
    <cellStyle name="T_Me_Tri_6_07_Bieu4HTMT_KH TPCP vung TNB (03-1-2012) 3 3 2 2" xfId="39975" xr:uid="{00000000-0005-0000-0000-0000AA880000}"/>
    <cellStyle name="T_Me_Tri_6_07_Bieu4HTMT_KH TPCP vung TNB (03-1-2012) 3 3 3" xfId="39974" xr:uid="{00000000-0005-0000-0000-0000AB880000}"/>
    <cellStyle name="T_Me_Tri_6_07_Bieu4HTMT_KH TPCP vung TNB (03-1-2012) 3 4" xfId="5575" xr:uid="{00000000-0005-0000-0000-0000AC880000}"/>
    <cellStyle name="T_Me_Tri_6_07_Bieu4HTMT_KH TPCP vung TNB (03-1-2012) 3 4 2" xfId="17141" xr:uid="{00000000-0005-0000-0000-0000AD880000}"/>
    <cellStyle name="T_Me_Tri_6_07_Bieu4HTMT_KH TPCP vung TNB (03-1-2012) 3 4 2 2" xfId="39977" xr:uid="{00000000-0005-0000-0000-0000AE880000}"/>
    <cellStyle name="T_Me_Tri_6_07_Bieu4HTMT_KH TPCP vung TNB (03-1-2012) 3 4 3" xfId="39976" xr:uid="{00000000-0005-0000-0000-0000AF880000}"/>
    <cellStyle name="T_Me_Tri_6_07_Bieu4HTMT_KH TPCP vung TNB (03-1-2012) 3 5" xfId="21635" xr:uid="{00000000-0005-0000-0000-0000B0880000}"/>
    <cellStyle name="T_Me_Tri_6_07_Bieu4HTMT_KH TPCP vung TNB (03-1-2012) 3 5 2" xfId="39978" xr:uid="{00000000-0005-0000-0000-0000B1880000}"/>
    <cellStyle name="T_Me_Tri_6_07_Bieu4HTMT_KH TPCP vung TNB (03-1-2012) 3 6" xfId="39967" xr:uid="{00000000-0005-0000-0000-0000B2880000}"/>
    <cellStyle name="T_Me_Tri_6_07_Bieu4HTMT_KH TPCP vung TNB (03-1-2012) 4" xfId="12475" xr:uid="{00000000-0005-0000-0000-0000B3880000}"/>
    <cellStyle name="T_Me_Tri_6_07_Bieu4HTMT_KH TPCP vung TNB (03-1-2012) 4 2" xfId="12476" xr:uid="{00000000-0005-0000-0000-0000B4880000}"/>
    <cellStyle name="T_Me_Tri_6_07_Bieu4HTMT_KH TPCP vung TNB (03-1-2012) 4 2 2" xfId="21639" xr:uid="{00000000-0005-0000-0000-0000B5880000}"/>
    <cellStyle name="T_Me_Tri_6_07_Bieu4HTMT_KH TPCP vung TNB (03-1-2012) 4 2 2 2" xfId="39981" xr:uid="{00000000-0005-0000-0000-0000B6880000}"/>
    <cellStyle name="T_Me_Tri_6_07_Bieu4HTMT_KH TPCP vung TNB (03-1-2012) 4 2 3" xfId="39980" xr:uid="{00000000-0005-0000-0000-0000B7880000}"/>
    <cellStyle name="T_Me_Tri_6_07_Bieu4HTMT_KH TPCP vung TNB (03-1-2012) 4 3" xfId="12477" xr:uid="{00000000-0005-0000-0000-0000B8880000}"/>
    <cellStyle name="T_Me_Tri_6_07_Bieu4HTMT_KH TPCP vung TNB (03-1-2012) 4 3 2" xfId="21640" xr:uid="{00000000-0005-0000-0000-0000B9880000}"/>
    <cellStyle name="T_Me_Tri_6_07_Bieu4HTMT_KH TPCP vung TNB (03-1-2012) 4 3 2 2" xfId="39983" xr:uid="{00000000-0005-0000-0000-0000BA880000}"/>
    <cellStyle name="T_Me_Tri_6_07_Bieu4HTMT_KH TPCP vung TNB (03-1-2012) 4 3 3" xfId="39982" xr:uid="{00000000-0005-0000-0000-0000BB880000}"/>
    <cellStyle name="T_Me_Tri_6_07_Bieu4HTMT_KH TPCP vung TNB (03-1-2012) 4 4" xfId="21638" xr:uid="{00000000-0005-0000-0000-0000BC880000}"/>
    <cellStyle name="T_Me_Tri_6_07_Bieu4HTMT_KH TPCP vung TNB (03-1-2012) 4 4 2" xfId="39984" xr:uid="{00000000-0005-0000-0000-0000BD880000}"/>
    <cellStyle name="T_Me_Tri_6_07_Bieu4HTMT_KH TPCP vung TNB (03-1-2012) 4 5" xfId="39979" xr:uid="{00000000-0005-0000-0000-0000BE880000}"/>
    <cellStyle name="T_Me_Tri_6_07_Bieu4HTMT_KH TPCP vung TNB (03-1-2012) 5" xfId="12478" xr:uid="{00000000-0005-0000-0000-0000BF880000}"/>
    <cellStyle name="T_Me_Tri_6_07_Bieu4HTMT_KH TPCP vung TNB (03-1-2012) 5 2" xfId="12479" xr:uid="{00000000-0005-0000-0000-0000C0880000}"/>
    <cellStyle name="T_Me_Tri_6_07_Bieu4HTMT_KH TPCP vung TNB (03-1-2012) 5 2 2" xfId="21642" xr:uid="{00000000-0005-0000-0000-0000C1880000}"/>
    <cellStyle name="T_Me_Tri_6_07_Bieu4HTMT_KH TPCP vung TNB (03-1-2012) 5 2 2 2" xfId="39987" xr:uid="{00000000-0005-0000-0000-0000C2880000}"/>
    <cellStyle name="T_Me_Tri_6_07_Bieu4HTMT_KH TPCP vung TNB (03-1-2012) 5 2 3" xfId="39986" xr:uid="{00000000-0005-0000-0000-0000C3880000}"/>
    <cellStyle name="T_Me_Tri_6_07_Bieu4HTMT_KH TPCP vung TNB (03-1-2012) 5 3" xfId="21641" xr:uid="{00000000-0005-0000-0000-0000C4880000}"/>
    <cellStyle name="T_Me_Tri_6_07_Bieu4HTMT_KH TPCP vung TNB (03-1-2012) 5 3 2" xfId="39988" xr:uid="{00000000-0005-0000-0000-0000C5880000}"/>
    <cellStyle name="T_Me_Tri_6_07_Bieu4HTMT_KH TPCP vung TNB (03-1-2012) 5 4" xfId="39985" xr:uid="{00000000-0005-0000-0000-0000C6880000}"/>
    <cellStyle name="T_Me_Tri_6_07_Bieu4HTMT_KH TPCP vung TNB (03-1-2012) 6" xfId="12480" xr:uid="{00000000-0005-0000-0000-0000C7880000}"/>
    <cellStyle name="T_Me_Tri_6_07_Bieu4HTMT_KH TPCP vung TNB (03-1-2012) 6 2" xfId="21643" xr:uid="{00000000-0005-0000-0000-0000C8880000}"/>
    <cellStyle name="T_Me_Tri_6_07_Bieu4HTMT_KH TPCP vung TNB (03-1-2012) 6 2 2" xfId="39990" xr:uid="{00000000-0005-0000-0000-0000C9880000}"/>
    <cellStyle name="T_Me_Tri_6_07_Bieu4HTMT_KH TPCP vung TNB (03-1-2012) 6 3" xfId="39989" xr:uid="{00000000-0005-0000-0000-0000CA880000}"/>
    <cellStyle name="T_Me_Tri_6_07_Bieu4HTMT_KH TPCP vung TNB (03-1-2012) 7" xfId="3140" xr:uid="{00000000-0005-0000-0000-0000CB880000}"/>
    <cellStyle name="T_Me_Tri_6_07_Bieu4HTMT_KH TPCP vung TNB (03-1-2012) 7 2" xfId="16303" xr:uid="{00000000-0005-0000-0000-0000CC880000}"/>
    <cellStyle name="T_Me_Tri_6_07_Bieu4HTMT_KH TPCP vung TNB (03-1-2012) 7 2 2" xfId="39992" xr:uid="{00000000-0005-0000-0000-0000CD880000}"/>
    <cellStyle name="T_Me_Tri_6_07_Bieu4HTMT_KH TPCP vung TNB (03-1-2012) 7 3" xfId="39991" xr:uid="{00000000-0005-0000-0000-0000CE880000}"/>
    <cellStyle name="T_Me_Tri_6_07_Bieu4HTMT_KH TPCP vung TNB (03-1-2012) 8" xfId="21624" xr:uid="{00000000-0005-0000-0000-0000CF880000}"/>
    <cellStyle name="T_Me_Tri_6_07_Bieu4HTMT_KH TPCP vung TNB (03-1-2012) 8 2" xfId="39993" xr:uid="{00000000-0005-0000-0000-0000D0880000}"/>
    <cellStyle name="T_Me_Tri_6_07_Bieu4HTMT_KH TPCP vung TNB (03-1-2012) 9" xfId="39938" xr:uid="{00000000-0005-0000-0000-0000D1880000}"/>
    <cellStyle name="T_Me_Tri_6_07_KH TPCP vung TNB (03-1-2012)" xfId="8038" xr:uid="{00000000-0005-0000-0000-0000D2880000}"/>
    <cellStyle name="T_Me_Tri_6_07_KH TPCP vung TNB (03-1-2012) 2" xfId="2375" xr:uid="{00000000-0005-0000-0000-0000D3880000}"/>
    <cellStyle name="T_Me_Tri_6_07_KH TPCP vung TNB (03-1-2012) 2 2" xfId="12481" xr:uid="{00000000-0005-0000-0000-0000D4880000}"/>
    <cellStyle name="T_Me_Tri_6_07_KH TPCP vung TNB (03-1-2012) 2 2 2" xfId="12482" xr:uid="{00000000-0005-0000-0000-0000D5880000}"/>
    <cellStyle name="T_Me_Tri_6_07_KH TPCP vung TNB (03-1-2012) 2 2 2 2" xfId="12484" xr:uid="{00000000-0005-0000-0000-0000D6880000}"/>
    <cellStyle name="T_Me_Tri_6_07_KH TPCP vung TNB (03-1-2012) 2 2 2 2 2" xfId="21647" xr:uid="{00000000-0005-0000-0000-0000D7880000}"/>
    <cellStyle name="T_Me_Tri_6_07_KH TPCP vung TNB (03-1-2012) 2 2 2 2 2 2" xfId="39999" xr:uid="{00000000-0005-0000-0000-0000D8880000}"/>
    <cellStyle name="T_Me_Tri_6_07_KH TPCP vung TNB (03-1-2012) 2 2 2 2 3" xfId="39998" xr:uid="{00000000-0005-0000-0000-0000D9880000}"/>
    <cellStyle name="T_Me_Tri_6_07_KH TPCP vung TNB (03-1-2012) 2 2 2 3" xfId="12485" xr:uid="{00000000-0005-0000-0000-0000DA880000}"/>
    <cellStyle name="T_Me_Tri_6_07_KH TPCP vung TNB (03-1-2012) 2 2 2 3 2" xfId="21648" xr:uid="{00000000-0005-0000-0000-0000DB880000}"/>
    <cellStyle name="T_Me_Tri_6_07_KH TPCP vung TNB (03-1-2012) 2 2 2 3 2 2" xfId="40001" xr:uid="{00000000-0005-0000-0000-0000DC880000}"/>
    <cellStyle name="T_Me_Tri_6_07_KH TPCP vung TNB (03-1-2012) 2 2 2 3 3" xfId="40000" xr:uid="{00000000-0005-0000-0000-0000DD880000}"/>
    <cellStyle name="T_Me_Tri_6_07_KH TPCP vung TNB (03-1-2012) 2 2 2 4" xfId="21645" xr:uid="{00000000-0005-0000-0000-0000DE880000}"/>
    <cellStyle name="T_Me_Tri_6_07_KH TPCP vung TNB (03-1-2012) 2 2 2 4 2" xfId="40002" xr:uid="{00000000-0005-0000-0000-0000DF880000}"/>
    <cellStyle name="T_Me_Tri_6_07_KH TPCP vung TNB (03-1-2012) 2 2 2 5" xfId="39997" xr:uid="{00000000-0005-0000-0000-0000E0880000}"/>
    <cellStyle name="T_Me_Tri_6_07_KH TPCP vung TNB (03-1-2012) 2 2 3" xfId="10404" xr:uid="{00000000-0005-0000-0000-0000E1880000}"/>
    <cellStyle name="T_Me_Tri_6_07_KH TPCP vung TNB (03-1-2012) 2 2 3 2" xfId="19659" xr:uid="{00000000-0005-0000-0000-0000E2880000}"/>
    <cellStyle name="T_Me_Tri_6_07_KH TPCP vung TNB (03-1-2012) 2 2 3 2 2" xfId="40004" xr:uid="{00000000-0005-0000-0000-0000E3880000}"/>
    <cellStyle name="T_Me_Tri_6_07_KH TPCP vung TNB (03-1-2012) 2 2 3 3" xfId="40003" xr:uid="{00000000-0005-0000-0000-0000E4880000}"/>
    <cellStyle name="T_Me_Tri_6_07_KH TPCP vung TNB (03-1-2012) 2 2 4" xfId="10411" xr:uid="{00000000-0005-0000-0000-0000E5880000}"/>
    <cellStyle name="T_Me_Tri_6_07_KH TPCP vung TNB (03-1-2012) 2 2 4 2" xfId="19666" xr:uid="{00000000-0005-0000-0000-0000E6880000}"/>
    <cellStyle name="T_Me_Tri_6_07_KH TPCP vung TNB (03-1-2012) 2 2 4 2 2" xfId="40006" xr:uid="{00000000-0005-0000-0000-0000E7880000}"/>
    <cellStyle name="T_Me_Tri_6_07_KH TPCP vung TNB (03-1-2012) 2 2 4 3" xfId="40005" xr:uid="{00000000-0005-0000-0000-0000E8880000}"/>
    <cellStyle name="T_Me_Tri_6_07_KH TPCP vung TNB (03-1-2012) 2 2 5" xfId="21644" xr:uid="{00000000-0005-0000-0000-0000E9880000}"/>
    <cellStyle name="T_Me_Tri_6_07_KH TPCP vung TNB (03-1-2012) 2 2 5 2" xfId="40007" xr:uid="{00000000-0005-0000-0000-0000EA880000}"/>
    <cellStyle name="T_Me_Tri_6_07_KH TPCP vung TNB (03-1-2012) 2 2 6" xfId="39996" xr:uid="{00000000-0005-0000-0000-0000EB880000}"/>
    <cellStyle name="T_Me_Tri_6_07_KH TPCP vung TNB (03-1-2012) 2 3" xfId="2387" xr:uid="{00000000-0005-0000-0000-0000EC880000}"/>
    <cellStyle name="T_Me_Tri_6_07_KH TPCP vung TNB (03-1-2012) 2 3 2" xfId="12486" xr:uid="{00000000-0005-0000-0000-0000ED880000}"/>
    <cellStyle name="T_Me_Tri_6_07_KH TPCP vung TNB (03-1-2012) 2 3 2 2" xfId="21649" xr:uid="{00000000-0005-0000-0000-0000EE880000}"/>
    <cellStyle name="T_Me_Tri_6_07_KH TPCP vung TNB (03-1-2012) 2 3 2 2 2" xfId="40010" xr:uid="{00000000-0005-0000-0000-0000EF880000}"/>
    <cellStyle name="T_Me_Tri_6_07_KH TPCP vung TNB (03-1-2012) 2 3 2 3" xfId="40009" xr:uid="{00000000-0005-0000-0000-0000F0880000}"/>
    <cellStyle name="T_Me_Tri_6_07_KH TPCP vung TNB (03-1-2012) 2 3 3" xfId="12487" xr:uid="{00000000-0005-0000-0000-0000F1880000}"/>
    <cellStyle name="T_Me_Tri_6_07_KH TPCP vung TNB (03-1-2012) 2 3 3 2" xfId="21650" xr:uid="{00000000-0005-0000-0000-0000F2880000}"/>
    <cellStyle name="T_Me_Tri_6_07_KH TPCP vung TNB (03-1-2012) 2 3 3 2 2" xfId="40012" xr:uid="{00000000-0005-0000-0000-0000F3880000}"/>
    <cellStyle name="T_Me_Tri_6_07_KH TPCP vung TNB (03-1-2012) 2 3 3 3" xfId="40011" xr:uid="{00000000-0005-0000-0000-0000F4880000}"/>
    <cellStyle name="T_Me_Tri_6_07_KH TPCP vung TNB (03-1-2012) 2 3 4" xfId="16033" xr:uid="{00000000-0005-0000-0000-0000F5880000}"/>
    <cellStyle name="T_Me_Tri_6_07_KH TPCP vung TNB (03-1-2012) 2 3 4 2" xfId="40013" xr:uid="{00000000-0005-0000-0000-0000F6880000}"/>
    <cellStyle name="T_Me_Tri_6_07_KH TPCP vung TNB (03-1-2012) 2 3 5" xfId="40008" xr:uid="{00000000-0005-0000-0000-0000F7880000}"/>
    <cellStyle name="T_Me_Tri_6_07_KH TPCP vung TNB (03-1-2012) 2 4" xfId="2650" xr:uid="{00000000-0005-0000-0000-0000F8880000}"/>
    <cellStyle name="T_Me_Tri_6_07_KH TPCP vung TNB (03-1-2012) 2 4 2" xfId="12488" xr:uid="{00000000-0005-0000-0000-0000F9880000}"/>
    <cellStyle name="T_Me_Tri_6_07_KH TPCP vung TNB (03-1-2012) 2 4 2 2" xfId="21651" xr:uid="{00000000-0005-0000-0000-0000FA880000}"/>
    <cellStyle name="T_Me_Tri_6_07_KH TPCP vung TNB (03-1-2012) 2 4 2 2 2" xfId="40016" xr:uid="{00000000-0005-0000-0000-0000FB880000}"/>
    <cellStyle name="T_Me_Tri_6_07_KH TPCP vung TNB (03-1-2012) 2 4 2 3" xfId="40015" xr:uid="{00000000-0005-0000-0000-0000FC880000}"/>
    <cellStyle name="T_Me_Tri_6_07_KH TPCP vung TNB (03-1-2012) 2 4 3" xfId="16123" xr:uid="{00000000-0005-0000-0000-0000FD880000}"/>
    <cellStyle name="T_Me_Tri_6_07_KH TPCP vung TNB (03-1-2012) 2 4 3 2" xfId="40017" xr:uid="{00000000-0005-0000-0000-0000FE880000}"/>
    <cellStyle name="T_Me_Tri_6_07_KH TPCP vung TNB (03-1-2012) 2 4 4" xfId="40014" xr:uid="{00000000-0005-0000-0000-0000FF880000}"/>
    <cellStyle name="T_Me_Tri_6_07_KH TPCP vung TNB (03-1-2012) 2 5" xfId="7949" xr:uid="{00000000-0005-0000-0000-000000890000}"/>
    <cellStyle name="T_Me_Tri_6_07_KH TPCP vung TNB (03-1-2012) 2 5 2" xfId="18107" xr:uid="{00000000-0005-0000-0000-000001890000}"/>
    <cellStyle name="T_Me_Tri_6_07_KH TPCP vung TNB (03-1-2012) 2 5 2 2" xfId="40019" xr:uid="{00000000-0005-0000-0000-000002890000}"/>
    <cellStyle name="T_Me_Tri_6_07_KH TPCP vung TNB (03-1-2012) 2 5 3" xfId="40018" xr:uid="{00000000-0005-0000-0000-000003890000}"/>
    <cellStyle name="T_Me_Tri_6_07_KH TPCP vung TNB (03-1-2012) 2 6" xfId="7952" xr:uid="{00000000-0005-0000-0000-000004890000}"/>
    <cellStyle name="T_Me_Tri_6_07_KH TPCP vung TNB (03-1-2012) 2 6 2" xfId="18108" xr:uid="{00000000-0005-0000-0000-000005890000}"/>
    <cellStyle name="T_Me_Tri_6_07_KH TPCP vung TNB (03-1-2012) 2 6 2 2" xfId="40021" xr:uid="{00000000-0005-0000-0000-000006890000}"/>
    <cellStyle name="T_Me_Tri_6_07_KH TPCP vung TNB (03-1-2012) 2 6 3" xfId="40020" xr:uid="{00000000-0005-0000-0000-000007890000}"/>
    <cellStyle name="T_Me_Tri_6_07_KH TPCP vung TNB (03-1-2012) 2 7" xfId="16028" xr:uid="{00000000-0005-0000-0000-000008890000}"/>
    <cellStyle name="T_Me_Tri_6_07_KH TPCP vung TNB (03-1-2012) 2 7 2" xfId="40022" xr:uid="{00000000-0005-0000-0000-000009890000}"/>
    <cellStyle name="T_Me_Tri_6_07_KH TPCP vung TNB (03-1-2012) 2 8" xfId="39995" xr:uid="{00000000-0005-0000-0000-00000A890000}"/>
    <cellStyle name="T_Me_Tri_6_07_KH TPCP vung TNB (03-1-2012) 3" xfId="12489" xr:uid="{00000000-0005-0000-0000-00000B890000}"/>
    <cellStyle name="T_Me_Tri_6_07_KH TPCP vung TNB (03-1-2012) 3 2" xfId="12490" xr:uid="{00000000-0005-0000-0000-00000C890000}"/>
    <cellStyle name="T_Me_Tri_6_07_KH TPCP vung TNB (03-1-2012) 3 2 2" xfId="12491" xr:uid="{00000000-0005-0000-0000-00000D890000}"/>
    <cellStyle name="T_Me_Tri_6_07_KH TPCP vung TNB (03-1-2012) 3 2 2 2" xfId="21654" xr:uid="{00000000-0005-0000-0000-00000E890000}"/>
    <cellStyle name="T_Me_Tri_6_07_KH TPCP vung TNB (03-1-2012) 3 2 2 2 2" xfId="40026" xr:uid="{00000000-0005-0000-0000-00000F890000}"/>
    <cellStyle name="T_Me_Tri_6_07_KH TPCP vung TNB (03-1-2012) 3 2 2 3" xfId="40025" xr:uid="{00000000-0005-0000-0000-000010890000}"/>
    <cellStyle name="T_Me_Tri_6_07_KH TPCP vung TNB (03-1-2012) 3 2 3" xfId="12492" xr:uid="{00000000-0005-0000-0000-000011890000}"/>
    <cellStyle name="T_Me_Tri_6_07_KH TPCP vung TNB (03-1-2012) 3 2 3 2" xfId="21655" xr:uid="{00000000-0005-0000-0000-000012890000}"/>
    <cellStyle name="T_Me_Tri_6_07_KH TPCP vung TNB (03-1-2012) 3 2 3 2 2" xfId="40028" xr:uid="{00000000-0005-0000-0000-000013890000}"/>
    <cellStyle name="T_Me_Tri_6_07_KH TPCP vung TNB (03-1-2012) 3 2 3 3" xfId="40027" xr:uid="{00000000-0005-0000-0000-000014890000}"/>
    <cellStyle name="T_Me_Tri_6_07_KH TPCP vung TNB (03-1-2012) 3 2 4" xfId="21653" xr:uid="{00000000-0005-0000-0000-000015890000}"/>
    <cellStyle name="T_Me_Tri_6_07_KH TPCP vung TNB (03-1-2012) 3 2 4 2" xfId="40029" xr:uid="{00000000-0005-0000-0000-000016890000}"/>
    <cellStyle name="T_Me_Tri_6_07_KH TPCP vung TNB (03-1-2012) 3 2 5" xfId="40024" xr:uid="{00000000-0005-0000-0000-000017890000}"/>
    <cellStyle name="T_Me_Tri_6_07_KH TPCP vung TNB (03-1-2012) 3 3" xfId="888" xr:uid="{00000000-0005-0000-0000-000018890000}"/>
    <cellStyle name="T_Me_Tri_6_07_KH TPCP vung TNB (03-1-2012) 3 3 2" xfId="15506" xr:uid="{00000000-0005-0000-0000-000019890000}"/>
    <cellStyle name="T_Me_Tri_6_07_KH TPCP vung TNB (03-1-2012) 3 3 2 2" xfId="40031" xr:uid="{00000000-0005-0000-0000-00001A890000}"/>
    <cellStyle name="T_Me_Tri_6_07_KH TPCP vung TNB (03-1-2012) 3 3 3" xfId="40030" xr:uid="{00000000-0005-0000-0000-00001B890000}"/>
    <cellStyle name="T_Me_Tri_6_07_KH TPCP vung TNB (03-1-2012) 3 4" xfId="897" xr:uid="{00000000-0005-0000-0000-00001C890000}"/>
    <cellStyle name="T_Me_Tri_6_07_KH TPCP vung TNB (03-1-2012) 3 4 2" xfId="15509" xr:uid="{00000000-0005-0000-0000-00001D890000}"/>
    <cellStyle name="T_Me_Tri_6_07_KH TPCP vung TNB (03-1-2012) 3 4 2 2" xfId="40033" xr:uid="{00000000-0005-0000-0000-00001E890000}"/>
    <cellStyle name="T_Me_Tri_6_07_KH TPCP vung TNB (03-1-2012) 3 4 3" xfId="40032" xr:uid="{00000000-0005-0000-0000-00001F890000}"/>
    <cellStyle name="T_Me_Tri_6_07_KH TPCP vung TNB (03-1-2012) 3 5" xfId="21652" xr:uid="{00000000-0005-0000-0000-000020890000}"/>
    <cellStyle name="T_Me_Tri_6_07_KH TPCP vung TNB (03-1-2012) 3 5 2" xfId="40034" xr:uid="{00000000-0005-0000-0000-000021890000}"/>
    <cellStyle name="T_Me_Tri_6_07_KH TPCP vung TNB (03-1-2012) 3 6" xfId="40023" xr:uid="{00000000-0005-0000-0000-000022890000}"/>
    <cellStyle name="T_Me_Tri_6_07_KH TPCP vung TNB (03-1-2012) 4" xfId="12493" xr:uid="{00000000-0005-0000-0000-000023890000}"/>
    <cellStyle name="T_Me_Tri_6_07_KH TPCP vung TNB (03-1-2012) 4 2" xfId="12494" xr:uid="{00000000-0005-0000-0000-000024890000}"/>
    <cellStyle name="T_Me_Tri_6_07_KH TPCP vung TNB (03-1-2012) 4 2 2" xfId="21657" xr:uid="{00000000-0005-0000-0000-000025890000}"/>
    <cellStyle name="T_Me_Tri_6_07_KH TPCP vung TNB (03-1-2012) 4 2 2 2" xfId="40037" xr:uid="{00000000-0005-0000-0000-000026890000}"/>
    <cellStyle name="T_Me_Tri_6_07_KH TPCP vung TNB (03-1-2012) 4 2 3" xfId="40036" xr:uid="{00000000-0005-0000-0000-000027890000}"/>
    <cellStyle name="T_Me_Tri_6_07_KH TPCP vung TNB (03-1-2012) 4 3" xfId="7137" xr:uid="{00000000-0005-0000-0000-000028890000}"/>
    <cellStyle name="T_Me_Tri_6_07_KH TPCP vung TNB (03-1-2012) 4 3 2" xfId="17781" xr:uid="{00000000-0005-0000-0000-000029890000}"/>
    <cellStyle name="T_Me_Tri_6_07_KH TPCP vung TNB (03-1-2012) 4 3 2 2" xfId="40039" xr:uid="{00000000-0005-0000-0000-00002A890000}"/>
    <cellStyle name="T_Me_Tri_6_07_KH TPCP vung TNB (03-1-2012) 4 3 3" xfId="40038" xr:uid="{00000000-0005-0000-0000-00002B890000}"/>
    <cellStyle name="T_Me_Tri_6_07_KH TPCP vung TNB (03-1-2012) 4 4" xfId="21656" xr:uid="{00000000-0005-0000-0000-00002C890000}"/>
    <cellStyle name="T_Me_Tri_6_07_KH TPCP vung TNB (03-1-2012) 4 4 2" xfId="40040" xr:uid="{00000000-0005-0000-0000-00002D890000}"/>
    <cellStyle name="T_Me_Tri_6_07_KH TPCP vung TNB (03-1-2012) 4 5" xfId="40035" xr:uid="{00000000-0005-0000-0000-00002E890000}"/>
    <cellStyle name="T_Me_Tri_6_07_KH TPCP vung TNB (03-1-2012) 5" xfId="12495" xr:uid="{00000000-0005-0000-0000-00002F890000}"/>
    <cellStyle name="T_Me_Tri_6_07_KH TPCP vung TNB (03-1-2012) 5 2" xfId="12496" xr:uid="{00000000-0005-0000-0000-000030890000}"/>
    <cellStyle name="T_Me_Tri_6_07_KH TPCP vung TNB (03-1-2012) 5 2 2" xfId="21659" xr:uid="{00000000-0005-0000-0000-000031890000}"/>
    <cellStyle name="T_Me_Tri_6_07_KH TPCP vung TNB (03-1-2012) 5 2 2 2" xfId="40043" xr:uid="{00000000-0005-0000-0000-000032890000}"/>
    <cellStyle name="T_Me_Tri_6_07_KH TPCP vung TNB (03-1-2012) 5 2 3" xfId="40042" xr:uid="{00000000-0005-0000-0000-000033890000}"/>
    <cellStyle name="T_Me_Tri_6_07_KH TPCP vung TNB (03-1-2012) 5 3" xfId="21658" xr:uid="{00000000-0005-0000-0000-000034890000}"/>
    <cellStyle name="T_Me_Tri_6_07_KH TPCP vung TNB (03-1-2012) 5 3 2" xfId="40044" xr:uid="{00000000-0005-0000-0000-000035890000}"/>
    <cellStyle name="T_Me_Tri_6_07_KH TPCP vung TNB (03-1-2012) 5 4" xfId="40041" xr:uid="{00000000-0005-0000-0000-000036890000}"/>
    <cellStyle name="T_Me_Tri_6_07_KH TPCP vung TNB (03-1-2012) 6" xfId="12071" xr:uid="{00000000-0005-0000-0000-000037890000}"/>
    <cellStyle name="T_Me_Tri_6_07_KH TPCP vung TNB (03-1-2012) 6 2" xfId="21251" xr:uid="{00000000-0005-0000-0000-000038890000}"/>
    <cellStyle name="T_Me_Tri_6_07_KH TPCP vung TNB (03-1-2012) 6 2 2" xfId="40046" xr:uid="{00000000-0005-0000-0000-000039890000}"/>
    <cellStyle name="T_Me_Tri_6_07_KH TPCP vung TNB (03-1-2012) 6 3" xfId="40045" xr:uid="{00000000-0005-0000-0000-00003A890000}"/>
    <cellStyle name="T_Me_Tri_6_07_KH TPCP vung TNB (03-1-2012) 7" xfId="3696" xr:uid="{00000000-0005-0000-0000-00003B890000}"/>
    <cellStyle name="T_Me_Tri_6_07_KH TPCP vung TNB (03-1-2012) 7 2" xfId="16484" xr:uid="{00000000-0005-0000-0000-00003C890000}"/>
    <cellStyle name="T_Me_Tri_6_07_KH TPCP vung TNB (03-1-2012) 7 2 2" xfId="40048" xr:uid="{00000000-0005-0000-0000-00003D890000}"/>
    <cellStyle name="T_Me_Tri_6_07_KH TPCP vung TNB (03-1-2012) 7 3" xfId="40047" xr:uid="{00000000-0005-0000-0000-00003E890000}"/>
    <cellStyle name="T_Me_Tri_6_07_KH TPCP vung TNB (03-1-2012) 8" xfId="18141" xr:uid="{00000000-0005-0000-0000-00003F890000}"/>
    <cellStyle name="T_Me_Tri_6_07_KH TPCP vung TNB (03-1-2012) 8 2" xfId="40049" xr:uid="{00000000-0005-0000-0000-000040890000}"/>
    <cellStyle name="T_Me_Tri_6_07_KH TPCP vung TNB (03-1-2012) 9" xfId="39994" xr:uid="{00000000-0005-0000-0000-000041890000}"/>
    <cellStyle name="T_N2 thay dat (N1-1)" xfId="12417" xr:uid="{00000000-0005-0000-0000-000042890000}"/>
    <cellStyle name="T_N2 thay dat (N1-1) 2" xfId="12419" xr:uid="{00000000-0005-0000-0000-000043890000}"/>
    <cellStyle name="T_N2 thay dat (N1-1) 2 2" xfId="1066" xr:uid="{00000000-0005-0000-0000-000044890000}"/>
    <cellStyle name="T_N2 thay dat (N1-1) 2 2 2" xfId="8290" xr:uid="{00000000-0005-0000-0000-000045890000}"/>
    <cellStyle name="T_N2 thay dat (N1-1) 2 2 2 2" xfId="12497" xr:uid="{00000000-0005-0000-0000-000046890000}"/>
    <cellStyle name="T_N2 thay dat (N1-1) 2 2 2 2 2" xfId="21660" xr:uid="{00000000-0005-0000-0000-000047890000}"/>
    <cellStyle name="T_N2 thay dat (N1-1) 2 2 2 2 2 2" xfId="40055" xr:uid="{00000000-0005-0000-0000-000048890000}"/>
    <cellStyle name="T_N2 thay dat (N1-1) 2 2 2 2 3" xfId="40054" xr:uid="{00000000-0005-0000-0000-000049890000}"/>
    <cellStyle name="T_N2 thay dat (N1-1) 2 2 2 3" xfId="12499" xr:uid="{00000000-0005-0000-0000-00004A890000}"/>
    <cellStyle name="T_N2 thay dat (N1-1) 2 2 2 3 2" xfId="21662" xr:uid="{00000000-0005-0000-0000-00004B890000}"/>
    <cellStyle name="T_N2 thay dat (N1-1) 2 2 2 3 2 2" xfId="40057" xr:uid="{00000000-0005-0000-0000-00004C890000}"/>
    <cellStyle name="T_N2 thay dat (N1-1) 2 2 2 3 3" xfId="40056" xr:uid="{00000000-0005-0000-0000-00004D890000}"/>
    <cellStyle name="T_N2 thay dat (N1-1) 2 2 2 4" xfId="18217" xr:uid="{00000000-0005-0000-0000-00004E890000}"/>
    <cellStyle name="T_N2 thay dat (N1-1) 2 2 2 4 2" xfId="40058" xr:uid="{00000000-0005-0000-0000-00004F890000}"/>
    <cellStyle name="T_N2 thay dat (N1-1) 2 2 2 5" xfId="40053" xr:uid="{00000000-0005-0000-0000-000050890000}"/>
    <cellStyle name="T_N2 thay dat (N1-1) 2 2 3" xfId="6846" xr:uid="{00000000-0005-0000-0000-000051890000}"/>
    <cellStyle name="T_N2 thay dat (N1-1) 2 2 3 2" xfId="17604" xr:uid="{00000000-0005-0000-0000-000052890000}"/>
    <cellStyle name="T_N2 thay dat (N1-1) 2 2 3 2 2" xfId="40060" xr:uid="{00000000-0005-0000-0000-000053890000}"/>
    <cellStyle name="T_N2 thay dat (N1-1) 2 2 3 3" xfId="40059" xr:uid="{00000000-0005-0000-0000-000054890000}"/>
    <cellStyle name="T_N2 thay dat (N1-1) 2 2 4" xfId="12501" xr:uid="{00000000-0005-0000-0000-000055890000}"/>
    <cellStyle name="T_N2 thay dat (N1-1) 2 2 4 2" xfId="21664" xr:uid="{00000000-0005-0000-0000-000056890000}"/>
    <cellStyle name="T_N2 thay dat (N1-1) 2 2 4 2 2" xfId="40062" xr:uid="{00000000-0005-0000-0000-000057890000}"/>
    <cellStyle name="T_N2 thay dat (N1-1) 2 2 4 3" xfId="40061" xr:uid="{00000000-0005-0000-0000-000058890000}"/>
    <cellStyle name="T_N2 thay dat (N1-1) 2 2 5" xfId="15564" xr:uid="{00000000-0005-0000-0000-000059890000}"/>
    <cellStyle name="T_N2 thay dat (N1-1) 2 2 5 2" xfId="40063" xr:uid="{00000000-0005-0000-0000-00005A890000}"/>
    <cellStyle name="T_N2 thay dat (N1-1) 2 2 6" xfId="40052" xr:uid="{00000000-0005-0000-0000-00005B890000}"/>
    <cellStyle name="T_N2 thay dat (N1-1) 2 3" xfId="12502" xr:uid="{00000000-0005-0000-0000-00005C890000}"/>
    <cellStyle name="T_N2 thay dat (N1-1) 2 3 2" xfId="1847" xr:uid="{00000000-0005-0000-0000-00005D890000}"/>
    <cellStyle name="T_N2 thay dat (N1-1) 2 3 2 2" xfId="15854" xr:uid="{00000000-0005-0000-0000-00005E890000}"/>
    <cellStyle name="T_N2 thay dat (N1-1) 2 3 2 2 2" xfId="40066" xr:uid="{00000000-0005-0000-0000-00005F890000}"/>
    <cellStyle name="T_N2 thay dat (N1-1) 2 3 2 3" xfId="40065" xr:uid="{00000000-0005-0000-0000-000060890000}"/>
    <cellStyle name="T_N2 thay dat (N1-1) 2 3 3" xfId="12503" xr:uid="{00000000-0005-0000-0000-000061890000}"/>
    <cellStyle name="T_N2 thay dat (N1-1) 2 3 3 2" xfId="21666" xr:uid="{00000000-0005-0000-0000-000062890000}"/>
    <cellStyle name="T_N2 thay dat (N1-1) 2 3 3 2 2" xfId="40068" xr:uid="{00000000-0005-0000-0000-000063890000}"/>
    <cellStyle name="T_N2 thay dat (N1-1) 2 3 3 3" xfId="40067" xr:uid="{00000000-0005-0000-0000-000064890000}"/>
    <cellStyle name="T_N2 thay dat (N1-1) 2 3 4" xfId="21665" xr:uid="{00000000-0005-0000-0000-000065890000}"/>
    <cellStyle name="T_N2 thay dat (N1-1) 2 3 4 2" xfId="40069" xr:uid="{00000000-0005-0000-0000-000066890000}"/>
    <cellStyle name="T_N2 thay dat (N1-1) 2 3 5" xfId="40064" xr:uid="{00000000-0005-0000-0000-000067890000}"/>
    <cellStyle name="T_N2 thay dat (N1-1) 2 4" xfId="12504" xr:uid="{00000000-0005-0000-0000-000068890000}"/>
    <cellStyle name="T_N2 thay dat (N1-1) 2 4 2" xfId="12505" xr:uid="{00000000-0005-0000-0000-000069890000}"/>
    <cellStyle name="T_N2 thay dat (N1-1) 2 4 2 2" xfId="21668" xr:uid="{00000000-0005-0000-0000-00006A890000}"/>
    <cellStyle name="T_N2 thay dat (N1-1) 2 4 2 2 2" xfId="40072" xr:uid="{00000000-0005-0000-0000-00006B890000}"/>
    <cellStyle name="T_N2 thay dat (N1-1) 2 4 2 3" xfId="40071" xr:uid="{00000000-0005-0000-0000-00006C890000}"/>
    <cellStyle name="T_N2 thay dat (N1-1) 2 4 3" xfId="21667" xr:uid="{00000000-0005-0000-0000-00006D890000}"/>
    <cellStyle name="T_N2 thay dat (N1-1) 2 4 3 2" xfId="40073" xr:uid="{00000000-0005-0000-0000-00006E890000}"/>
    <cellStyle name="T_N2 thay dat (N1-1) 2 4 4" xfId="40070" xr:uid="{00000000-0005-0000-0000-00006F890000}"/>
    <cellStyle name="T_N2 thay dat (N1-1) 2 5" xfId="12506" xr:uid="{00000000-0005-0000-0000-000070890000}"/>
    <cellStyle name="T_N2 thay dat (N1-1) 2 5 2" xfId="21669" xr:uid="{00000000-0005-0000-0000-000071890000}"/>
    <cellStyle name="T_N2 thay dat (N1-1) 2 5 2 2" xfId="40075" xr:uid="{00000000-0005-0000-0000-000072890000}"/>
    <cellStyle name="T_N2 thay dat (N1-1) 2 5 3" xfId="40074" xr:uid="{00000000-0005-0000-0000-000073890000}"/>
    <cellStyle name="T_N2 thay dat (N1-1) 2 6" xfId="12507" xr:uid="{00000000-0005-0000-0000-000074890000}"/>
    <cellStyle name="T_N2 thay dat (N1-1) 2 6 2" xfId="21670" xr:uid="{00000000-0005-0000-0000-000075890000}"/>
    <cellStyle name="T_N2 thay dat (N1-1) 2 6 2 2" xfId="40077" xr:uid="{00000000-0005-0000-0000-000076890000}"/>
    <cellStyle name="T_N2 thay dat (N1-1) 2 6 3" xfId="40076" xr:uid="{00000000-0005-0000-0000-000077890000}"/>
    <cellStyle name="T_N2 thay dat (N1-1) 2 7" xfId="21590" xr:uid="{00000000-0005-0000-0000-000078890000}"/>
    <cellStyle name="T_N2 thay dat (N1-1) 2 7 2" xfId="40078" xr:uid="{00000000-0005-0000-0000-000079890000}"/>
    <cellStyle name="T_N2 thay dat (N1-1) 2 8" xfId="40051" xr:uid="{00000000-0005-0000-0000-00007A890000}"/>
    <cellStyle name="T_N2 thay dat (N1-1) 3" xfId="12421" xr:uid="{00000000-0005-0000-0000-00007B890000}"/>
    <cellStyle name="T_N2 thay dat (N1-1) 3 2" xfId="12508" xr:uid="{00000000-0005-0000-0000-00007C890000}"/>
    <cellStyle name="T_N2 thay dat (N1-1) 3 2 2" xfId="12509" xr:uid="{00000000-0005-0000-0000-00007D890000}"/>
    <cellStyle name="T_N2 thay dat (N1-1) 3 2 2 2" xfId="21672" xr:uid="{00000000-0005-0000-0000-00007E890000}"/>
    <cellStyle name="T_N2 thay dat (N1-1) 3 2 2 2 2" xfId="40082" xr:uid="{00000000-0005-0000-0000-00007F890000}"/>
    <cellStyle name="T_N2 thay dat (N1-1) 3 2 2 3" xfId="40081" xr:uid="{00000000-0005-0000-0000-000080890000}"/>
    <cellStyle name="T_N2 thay dat (N1-1) 3 2 3" xfId="11460" xr:uid="{00000000-0005-0000-0000-000081890000}"/>
    <cellStyle name="T_N2 thay dat (N1-1) 3 2 3 2" xfId="20655" xr:uid="{00000000-0005-0000-0000-000082890000}"/>
    <cellStyle name="T_N2 thay dat (N1-1) 3 2 3 2 2" xfId="40084" xr:uid="{00000000-0005-0000-0000-000083890000}"/>
    <cellStyle name="T_N2 thay dat (N1-1) 3 2 3 3" xfId="40083" xr:uid="{00000000-0005-0000-0000-000084890000}"/>
    <cellStyle name="T_N2 thay dat (N1-1) 3 2 4" xfId="21671" xr:uid="{00000000-0005-0000-0000-000085890000}"/>
    <cellStyle name="T_N2 thay dat (N1-1) 3 2 4 2" xfId="40085" xr:uid="{00000000-0005-0000-0000-000086890000}"/>
    <cellStyle name="T_N2 thay dat (N1-1) 3 2 5" xfId="40080" xr:uid="{00000000-0005-0000-0000-000087890000}"/>
    <cellStyle name="T_N2 thay dat (N1-1) 3 3" xfId="12510" xr:uid="{00000000-0005-0000-0000-000088890000}"/>
    <cellStyle name="T_N2 thay dat (N1-1) 3 3 2" xfId="21673" xr:uid="{00000000-0005-0000-0000-000089890000}"/>
    <cellStyle name="T_N2 thay dat (N1-1) 3 3 2 2" xfId="40087" xr:uid="{00000000-0005-0000-0000-00008A890000}"/>
    <cellStyle name="T_N2 thay dat (N1-1) 3 3 3" xfId="40086" xr:uid="{00000000-0005-0000-0000-00008B890000}"/>
    <cellStyle name="T_N2 thay dat (N1-1) 3 4" xfId="12511" xr:uid="{00000000-0005-0000-0000-00008C890000}"/>
    <cellStyle name="T_N2 thay dat (N1-1) 3 4 2" xfId="21674" xr:uid="{00000000-0005-0000-0000-00008D890000}"/>
    <cellStyle name="T_N2 thay dat (N1-1) 3 4 2 2" xfId="40089" xr:uid="{00000000-0005-0000-0000-00008E890000}"/>
    <cellStyle name="T_N2 thay dat (N1-1) 3 4 3" xfId="40088" xr:uid="{00000000-0005-0000-0000-00008F890000}"/>
    <cellStyle name="T_N2 thay dat (N1-1) 3 5" xfId="21592" xr:uid="{00000000-0005-0000-0000-000090890000}"/>
    <cellStyle name="T_N2 thay dat (N1-1) 3 5 2" xfId="40090" xr:uid="{00000000-0005-0000-0000-000091890000}"/>
    <cellStyle name="T_N2 thay dat (N1-1) 3 6" xfId="40079" xr:uid="{00000000-0005-0000-0000-000092890000}"/>
    <cellStyle name="T_N2 thay dat (N1-1) 4" xfId="12512" xr:uid="{00000000-0005-0000-0000-000093890000}"/>
    <cellStyle name="T_N2 thay dat (N1-1) 4 2" xfId="12513" xr:uid="{00000000-0005-0000-0000-000094890000}"/>
    <cellStyle name="T_N2 thay dat (N1-1) 4 2 2" xfId="21676" xr:uid="{00000000-0005-0000-0000-000095890000}"/>
    <cellStyle name="T_N2 thay dat (N1-1) 4 2 2 2" xfId="40093" xr:uid="{00000000-0005-0000-0000-000096890000}"/>
    <cellStyle name="T_N2 thay dat (N1-1) 4 2 3" xfId="40092" xr:uid="{00000000-0005-0000-0000-000097890000}"/>
    <cellStyle name="T_N2 thay dat (N1-1) 4 3" xfId="1801" xr:uid="{00000000-0005-0000-0000-000098890000}"/>
    <cellStyle name="T_N2 thay dat (N1-1) 4 3 2" xfId="15833" xr:uid="{00000000-0005-0000-0000-000099890000}"/>
    <cellStyle name="T_N2 thay dat (N1-1) 4 3 2 2" xfId="40095" xr:uid="{00000000-0005-0000-0000-00009A890000}"/>
    <cellStyle name="T_N2 thay dat (N1-1) 4 3 3" xfId="40094" xr:uid="{00000000-0005-0000-0000-00009B890000}"/>
    <cellStyle name="T_N2 thay dat (N1-1) 4 4" xfId="21675" xr:uid="{00000000-0005-0000-0000-00009C890000}"/>
    <cellStyle name="T_N2 thay dat (N1-1) 4 4 2" xfId="40096" xr:uid="{00000000-0005-0000-0000-00009D890000}"/>
    <cellStyle name="T_N2 thay dat (N1-1) 4 5" xfId="40091" xr:uid="{00000000-0005-0000-0000-00009E890000}"/>
    <cellStyle name="T_N2 thay dat (N1-1) 5" xfId="12514" xr:uid="{00000000-0005-0000-0000-00009F890000}"/>
    <cellStyle name="T_N2 thay dat (N1-1) 5 2" xfId="12515" xr:uid="{00000000-0005-0000-0000-0000A0890000}"/>
    <cellStyle name="T_N2 thay dat (N1-1) 5 2 2" xfId="21678" xr:uid="{00000000-0005-0000-0000-0000A1890000}"/>
    <cellStyle name="T_N2 thay dat (N1-1) 5 2 2 2" xfId="40099" xr:uid="{00000000-0005-0000-0000-0000A2890000}"/>
    <cellStyle name="T_N2 thay dat (N1-1) 5 2 3" xfId="40098" xr:uid="{00000000-0005-0000-0000-0000A3890000}"/>
    <cellStyle name="T_N2 thay dat (N1-1) 5 3" xfId="21677" xr:uid="{00000000-0005-0000-0000-0000A4890000}"/>
    <cellStyle name="T_N2 thay dat (N1-1) 5 3 2" xfId="40100" xr:uid="{00000000-0005-0000-0000-0000A5890000}"/>
    <cellStyle name="T_N2 thay dat (N1-1) 5 4" xfId="40097" xr:uid="{00000000-0005-0000-0000-0000A6890000}"/>
    <cellStyle name="T_N2 thay dat (N1-1) 6" xfId="12516" xr:uid="{00000000-0005-0000-0000-0000A7890000}"/>
    <cellStyle name="T_N2 thay dat (N1-1) 6 2" xfId="21679" xr:uid="{00000000-0005-0000-0000-0000A8890000}"/>
    <cellStyle name="T_N2 thay dat (N1-1) 6 2 2" xfId="40102" xr:uid="{00000000-0005-0000-0000-0000A9890000}"/>
    <cellStyle name="T_N2 thay dat (N1-1) 6 3" xfId="40101" xr:uid="{00000000-0005-0000-0000-0000AA890000}"/>
    <cellStyle name="T_N2 thay dat (N1-1) 7" xfId="3623" xr:uid="{00000000-0005-0000-0000-0000AB890000}"/>
    <cellStyle name="T_N2 thay dat (N1-1) 7 2" xfId="16450" xr:uid="{00000000-0005-0000-0000-0000AC890000}"/>
    <cellStyle name="T_N2 thay dat (N1-1) 7 2 2" xfId="40104" xr:uid="{00000000-0005-0000-0000-0000AD890000}"/>
    <cellStyle name="T_N2 thay dat (N1-1) 7 3" xfId="40103" xr:uid="{00000000-0005-0000-0000-0000AE890000}"/>
    <cellStyle name="T_N2 thay dat (N1-1) 8" xfId="21588" xr:uid="{00000000-0005-0000-0000-0000AF890000}"/>
    <cellStyle name="T_N2 thay dat (N1-1) 8 2" xfId="40105" xr:uid="{00000000-0005-0000-0000-0000B0890000}"/>
    <cellStyle name="T_N2 thay dat (N1-1) 9" xfId="40050" xr:uid="{00000000-0005-0000-0000-0000B1890000}"/>
    <cellStyle name="T_N2 thay dat (N1-1)_!1 1 bao cao giao KH ve HTCMT vung TNB   12-12-2011" xfId="6246" xr:uid="{00000000-0005-0000-0000-0000B2890000}"/>
    <cellStyle name="T_N2 thay dat (N1-1)_!1 1 bao cao giao KH ve HTCMT vung TNB   12-12-2011 2" xfId="6249" xr:uid="{00000000-0005-0000-0000-0000B3890000}"/>
    <cellStyle name="T_N2 thay dat (N1-1)_!1 1 bao cao giao KH ve HTCMT vung TNB   12-12-2011 2 2" xfId="12517" xr:uid="{00000000-0005-0000-0000-0000B4890000}"/>
    <cellStyle name="T_N2 thay dat (N1-1)_!1 1 bao cao giao KH ve HTCMT vung TNB   12-12-2011 2 2 2" xfId="12518" xr:uid="{00000000-0005-0000-0000-0000B5890000}"/>
    <cellStyle name="T_N2 thay dat (N1-1)_!1 1 bao cao giao KH ve HTCMT vung TNB   12-12-2011 2 2 2 2" xfId="12519" xr:uid="{00000000-0005-0000-0000-0000B6890000}"/>
    <cellStyle name="T_N2 thay dat (N1-1)_!1 1 bao cao giao KH ve HTCMT vung TNB   12-12-2011 2 2 2 2 2" xfId="21682" xr:uid="{00000000-0005-0000-0000-0000B7890000}"/>
    <cellStyle name="T_N2 thay dat (N1-1)_!1 1 bao cao giao KH ve HTCMT vung TNB   12-12-2011 2 2 2 2 2 2" xfId="40111" xr:uid="{00000000-0005-0000-0000-0000B8890000}"/>
    <cellStyle name="T_N2 thay dat (N1-1)_!1 1 bao cao giao KH ve HTCMT vung TNB   12-12-2011 2 2 2 2 3" xfId="40110" xr:uid="{00000000-0005-0000-0000-0000B9890000}"/>
    <cellStyle name="T_N2 thay dat (N1-1)_!1 1 bao cao giao KH ve HTCMT vung TNB   12-12-2011 2 2 2 3" xfId="12520" xr:uid="{00000000-0005-0000-0000-0000BA890000}"/>
    <cellStyle name="T_N2 thay dat (N1-1)_!1 1 bao cao giao KH ve HTCMT vung TNB   12-12-2011 2 2 2 3 2" xfId="21683" xr:uid="{00000000-0005-0000-0000-0000BB890000}"/>
    <cellStyle name="T_N2 thay dat (N1-1)_!1 1 bao cao giao KH ve HTCMT vung TNB   12-12-2011 2 2 2 3 2 2" xfId="40113" xr:uid="{00000000-0005-0000-0000-0000BC890000}"/>
    <cellStyle name="T_N2 thay dat (N1-1)_!1 1 bao cao giao KH ve HTCMT vung TNB   12-12-2011 2 2 2 3 3" xfId="40112" xr:uid="{00000000-0005-0000-0000-0000BD890000}"/>
    <cellStyle name="T_N2 thay dat (N1-1)_!1 1 bao cao giao KH ve HTCMT vung TNB   12-12-2011 2 2 2 4" xfId="21681" xr:uid="{00000000-0005-0000-0000-0000BE890000}"/>
    <cellStyle name="T_N2 thay dat (N1-1)_!1 1 bao cao giao KH ve HTCMT vung TNB   12-12-2011 2 2 2 4 2" xfId="40114" xr:uid="{00000000-0005-0000-0000-0000BF890000}"/>
    <cellStyle name="T_N2 thay dat (N1-1)_!1 1 bao cao giao KH ve HTCMT vung TNB   12-12-2011 2 2 2 5" xfId="40109" xr:uid="{00000000-0005-0000-0000-0000C0890000}"/>
    <cellStyle name="T_N2 thay dat (N1-1)_!1 1 bao cao giao KH ve HTCMT vung TNB   12-12-2011 2 2 3" xfId="12522" xr:uid="{00000000-0005-0000-0000-0000C1890000}"/>
    <cellStyle name="T_N2 thay dat (N1-1)_!1 1 bao cao giao KH ve HTCMT vung TNB   12-12-2011 2 2 3 2" xfId="21685" xr:uid="{00000000-0005-0000-0000-0000C2890000}"/>
    <cellStyle name="T_N2 thay dat (N1-1)_!1 1 bao cao giao KH ve HTCMT vung TNB   12-12-2011 2 2 3 2 2" xfId="40116" xr:uid="{00000000-0005-0000-0000-0000C3890000}"/>
    <cellStyle name="T_N2 thay dat (N1-1)_!1 1 bao cao giao KH ve HTCMT vung TNB   12-12-2011 2 2 3 3" xfId="40115" xr:uid="{00000000-0005-0000-0000-0000C4890000}"/>
    <cellStyle name="T_N2 thay dat (N1-1)_!1 1 bao cao giao KH ve HTCMT vung TNB   12-12-2011 2 2 4" xfId="12523" xr:uid="{00000000-0005-0000-0000-0000C5890000}"/>
    <cellStyle name="T_N2 thay dat (N1-1)_!1 1 bao cao giao KH ve HTCMT vung TNB   12-12-2011 2 2 4 2" xfId="21686" xr:uid="{00000000-0005-0000-0000-0000C6890000}"/>
    <cellStyle name="T_N2 thay dat (N1-1)_!1 1 bao cao giao KH ve HTCMT vung TNB   12-12-2011 2 2 4 2 2" xfId="40118" xr:uid="{00000000-0005-0000-0000-0000C7890000}"/>
    <cellStyle name="T_N2 thay dat (N1-1)_!1 1 bao cao giao KH ve HTCMT vung TNB   12-12-2011 2 2 4 3" xfId="40117" xr:uid="{00000000-0005-0000-0000-0000C8890000}"/>
    <cellStyle name="T_N2 thay dat (N1-1)_!1 1 bao cao giao KH ve HTCMT vung TNB   12-12-2011 2 2 5" xfId="21680" xr:uid="{00000000-0005-0000-0000-0000C9890000}"/>
    <cellStyle name="T_N2 thay dat (N1-1)_!1 1 bao cao giao KH ve HTCMT vung TNB   12-12-2011 2 2 5 2" xfId="40119" xr:uid="{00000000-0005-0000-0000-0000CA890000}"/>
    <cellStyle name="T_N2 thay dat (N1-1)_!1 1 bao cao giao KH ve HTCMT vung TNB   12-12-2011 2 2 6" xfId="40108" xr:uid="{00000000-0005-0000-0000-0000CB890000}"/>
    <cellStyle name="T_N2 thay dat (N1-1)_!1 1 bao cao giao KH ve HTCMT vung TNB   12-12-2011 2 3" xfId="12524" xr:uid="{00000000-0005-0000-0000-0000CC890000}"/>
    <cellStyle name="T_N2 thay dat (N1-1)_!1 1 bao cao giao KH ve HTCMT vung TNB   12-12-2011 2 3 2" xfId="12525" xr:uid="{00000000-0005-0000-0000-0000CD890000}"/>
    <cellStyle name="T_N2 thay dat (N1-1)_!1 1 bao cao giao KH ve HTCMT vung TNB   12-12-2011 2 3 2 2" xfId="21688" xr:uid="{00000000-0005-0000-0000-0000CE890000}"/>
    <cellStyle name="T_N2 thay dat (N1-1)_!1 1 bao cao giao KH ve HTCMT vung TNB   12-12-2011 2 3 2 2 2" xfId="40122" xr:uid="{00000000-0005-0000-0000-0000CF890000}"/>
    <cellStyle name="T_N2 thay dat (N1-1)_!1 1 bao cao giao KH ve HTCMT vung TNB   12-12-2011 2 3 2 3" xfId="40121" xr:uid="{00000000-0005-0000-0000-0000D0890000}"/>
    <cellStyle name="T_N2 thay dat (N1-1)_!1 1 bao cao giao KH ve HTCMT vung TNB   12-12-2011 2 3 3" xfId="12526" xr:uid="{00000000-0005-0000-0000-0000D1890000}"/>
    <cellStyle name="T_N2 thay dat (N1-1)_!1 1 bao cao giao KH ve HTCMT vung TNB   12-12-2011 2 3 3 2" xfId="21689" xr:uid="{00000000-0005-0000-0000-0000D2890000}"/>
    <cellStyle name="T_N2 thay dat (N1-1)_!1 1 bao cao giao KH ve HTCMT vung TNB   12-12-2011 2 3 3 2 2" xfId="40124" xr:uid="{00000000-0005-0000-0000-0000D3890000}"/>
    <cellStyle name="T_N2 thay dat (N1-1)_!1 1 bao cao giao KH ve HTCMT vung TNB   12-12-2011 2 3 3 3" xfId="40123" xr:uid="{00000000-0005-0000-0000-0000D4890000}"/>
    <cellStyle name="T_N2 thay dat (N1-1)_!1 1 bao cao giao KH ve HTCMT vung TNB   12-12-2011 2 3 4" xfId="21687" xr:uid="{00000000-0005-0000-0000-0000D5890000}"/>
    <cellStyle name="T_N2 thay dat (N1-1)_!1 1 bao cao giao KH ve HTCMT vung TNB   12-12-2011 2 3 4 2" xfId="40125" xr:uid="{00000000-0005-0000-0000-0000D6890000}"/>
    <cellStyle name="T_N2 thay dat (N1-1)_!1 1 bao cao giao KH ve HTCMT vung TNB   12-12-2011 2 3 5" xfId="40120" xr:uid="{00000000-0005-0000-0000-0000D7890000}"/>
    <cellStyle name="T_N2 thay dat (N1-1)_!1 1 bao cao giao KH ve HTCMT vung TNB   12-12-2011 2 4" xfId="12527" xr:uid="{00000000-0005-0000-0000-0000D8890000}"/>
    <cellStyle name="T_N2 thay dat (N1-1)_!1 1 bao cao giao KH ve HTCMT vung TNB   12-12-2011 2 4 2" xfId="12528" xr:uid="{00000000-0005-0000-0000-0000D9890000}"/>
    <cellStyle name="T_N2 thay dat (N1-1)_!1 1 bao cao giao KH ve HTCMT vung TNB   12-12-2011 2 4 2 2" xfId="21691" xr:uid="{00000000-0005-0000-0000-0000DA890000}"/>
    <cellStyle name="T_N2 thay dat (N1-1)_!1 1 bao cao giao KH ve HTCMT vung TNB   12-12-2011 2 4 2 2 2" xfId="40128" xr:uid="{00000000-0005-0000-0000-0000DB890000}"/>
    <cellStyle name="T_N2 thay dat (N1-1)_!1 1 bao cao giao KH ve HTCMT vung TNB   12-12-2011 2 4 2 3" xfId="40127" xr:uid="{00000000-0005-0000-0000-0000DC890000}"/>
    <cellStyle name="T_N2 thay dat (N1-1)_!1 1 bao cao giao KH ve HTCMT vung TNB   12-12-2011 2 4 3" xfId="21690" xr:uid="{00000000-0005-0000-0000-0000DD890000}"/>
    <cellStyle name="T_N2 thay dat (N1-1)_!1 1 bao cao giao KH ve HTCMT vung TNB   12-12-2011 2 4 3 2" xfId="40129" xr:uid="{00000000-0005-0000-0000-0000DE890000}"/>
    <cellStyle name="T_N2 thay dat (N1-1)_!1 1 bao cao giao KH ve HTCMT vung TNB   12-12-2011 2 4 4" xfId="40126" xr:uid="{00000000-0005-0000-0000-0000DF890000}"/>
    <cellStyle name="T_N2 thay dat (N1-1)_!1 1 bao cao giao KH ve HTCMT vung TNB   12-12-2011 2 5" xfId="11828" xr:uid="{00000000-0005-0000-0000-0000E0890000}"/>
    <cellStyle name="T_N2 thay dat (N1-1)_!1 1 bao cao giao KH ve HTCMT vung TNB   12-12-2011 2 5 2" xfId="21016" xr:uid="{00000000-0005-0000-0000-0000E1890000}"/>
    <cellStyle name="T_N2 thay dat (N1-1)_!1 1 bao cao giao KH ve HTCMT vung TNB   12-12-2011 2 5 2 2" xfId="40131" xr:uid="{00000000-0005-0000-0000-0000E2890000}"/>
    <cellStyle name="T_N2 thay dat (N1-1)_!1 1 bao cao giao KH ve HTCMT vung TNB   12-12-2011 2 5 3" xfId="40130" xr:uid="{00000000-0005-0000-0000-0000E3890000}"/>
    <cellStyle name="T_N2 thay dat (N1-1)_!1 1 bao cao giao KH ve HTCMT vung TNB   12-12-2011 2 6" xfId="2326" xr:uid="{00000000-0005-0000-0000-0000E4890000}"/>
    <cellStyle name="T_N2 thay dat (N1-1)_!1 1 bao cao giao KH ve HTCMT vung TNB   12-12-2011 2 6 2" xfId="16015" xr:uid="{00000000-0005-0000-0000-0000E5890000}"/>
    <cellStyle name="T_N2 thay dat (N1-1)_!1 1 bao cao giao KH ve HTCMT vung TNB   12-12-2011 2 6 2 2" xfId="40133" xr:uid="{00000000-0005-0000-0000-0000E6890000}"/>
    <cellStyle name="T_N2 thay dat (N1-1)_!1 1 bao cao giao KH ve HTCMT vung TNB   12-12-2011 2 6 3" xfId="40132" xr:uid="{00000000-0005-0000-0000-0000E7890000}"/>
    <cellStyle name="T_N2 thay dat (N1-1)_!1 1 bao cao giao KH ve HTCMT vung TNB   12-12-2011 2 7" xfId="17334" xr:uid="{00000000-0005-0000-0000-0000E8890000}"/>
    <cellStyle name="T_N2 thay dat (N1-1)_!1 1 bao cao giao KH ve HTCMT vung TNB   12-12-2011 2 7 2" xfId="40134" xr:uid="{00000000-0005-0000-0000-0000E9890000}"/>
    <cellStyle name="T_N2 thay dat (N1-1)_!1 1 bao cao giao KH ve HTCMT vung TNB   12-12-2011 2 8" xfId="40107" xr:uid="{00000000-0005-0000-0000-0000EA890000}"/>
    <cellStyle name="T_N2 thay dat (N1-1)_!1 1 bao cao giao KH ve HTCMT vung TNB   12-12-2011 3" xfId="6251" xr:uid="{00000000-0005-0000-0000-0000EB890000}"/>
    <cellStyle name="T_N2 thay dat (N1-1)_!1 1 bao cao giao KH ve HTCMT vung TNB   12-12-2011 3 2" xfId="12529" xr:uid="{00000000-0005-0000-0000-0000EC890000}"/>
    <cellStyle name="T_N2 thay dat (N1-1)_!1 1 bao cao giao KH ve HTCMT vung TNB   12-12-2011 3 2 2" xfId="10034" xr:uid="{00000000-0005-0000-0000-0000ED890000}"/>
    <cellStyle name="T_N2 thay dat (N1-1)_!1 1 bao cao giao KH ve HTCMT vung TNB   12-12-2011 3 2 2 2" xfId="19300" xr:uid="{00000000-0005-0000-0000-0000EE890000}"/>
    <cellStyle name="T_N2 thay dat (N1-1)_!1 1 bao cao giao KH ve HTCMT vung TNB   12-12-2011 3 2 2 2 2" xfId="40138" xr:uid="{00000000-0005-0000-0000-0000EF890000}"/>
    <cellStyle name="T_N2 thay dat (N1-1)_!1 1 bao cao giao KH ve HTCMT vung TNB   12-12-2011 3 2 2 3" xfId="40137" xr:uid="{00000000-0005-0000-0000-0000F0890000}"/>
    <cellStyle name="T_N2 thay dat (N1-1)_!1 1 bao cao giao KH ve HTCMT vung TNB   12-12-2011 3 2 3" xfId="10037" xr:uid="{00000000-0005-0000-0000-0000F1890000}"/>
    <cellStyle name="T_N2 thay dat (N1-1)_!1 1 bao cao giao KH ve HTCMT vung TNB   12-12-2011 3 2 3 2" xfId="19303" xr:uid="{00000000-0005-0000-0000-0000F2890000}"/>
    <cellStyle name="T_N2 thay dat (N1-1)_!1 1 bao cao giao KH ve HTCMT vung TNB   12-12-2011 3 2 3 2 2" xfId="40140" xr:uid="{00000000-0005-0000-0000-0000F3890000}"/>
    <cellStyle name="T_N2 thay dat (N1-1)_!1 1 bao cao giao KH ve HTCMT vung TNB   12-12-2011 3 2 3 3" xfId="40139" xr:uid="{00000000-0005-0000-0000-0000F4890000}"/>
    <cellStyle name="T_N2 thay dat (N1-1)_!1 1 bao cao giao KH ve HTCMT vung TNB   12-12-2011 3 2 4" xfId="21692" xr:uid="{00000000-0005-0000-0000-0000F5890000}"/>
    <cellStyle name="T_N2 thay dat (N1-1)_!1 1 bao cao giao KH ve HTCMT vung TNB   12-12-2011 3 2 4 2" xfId="40141" xr:uid="{00000000-0005-0000-0000-0000F6890000}"/>
    <cellStyle name="T_N2 thay dat (N1-1)_!1 1 bao cao giao KH ve HTCMT vung TNB   12-12-2011 3 2 5" xfId="40136" xr:uid="{00000000-0005-0000-0000-0000F7890000}"/>
    <cellStyle name="T_N2 thay dat (N1-1)_!1 1 bao cao giao KH ve HTCMT vung TNB   12-12-2011 3 3" xfId="12531" xr:uid="{00000000-0005-0000-0000-0000F8890000}"/>
    <cellStyle name="T_N2 thay dat (N1-1)_!1 1 bao cao giao KH ve HTCMT vung TNB   12-12-2011 3 3 2" xfId="21694" xr:uid="{00000000-0005-0000-0000-0000F9890000}"/>
    <cellStyle name="T_N2 thay dat (N1-1)_!1 1 bao cao giao KH ve HTCMT vung TNB   12-12-2011 3 3 2 2" xfId="40143" xr:uid="{00000000-0005-0000-0000-0000FA890000}"/>
    <cellStyle name="T_N2 thay dat (N1-1)_!1 1 bao cao giao KH ve HTCMT vung TNB   12-12-2011 3 3 3" xfId="40142" xr:uid="{00000000-0005-0000-0000-0000FB890000}"/>
    <cellStyle name="T_N2 thay dat (N1-1)_!1 1 bao cao giao KH ve HTCMT vung TNB   12-12-2011 3 4" xfId="10903" xr:uid="{00000000-0005-0000-0000-0000FC890000}"/>
    <cellStyle name="T_N2 thay dat (N1-1)_!1 1 bao cao giao KH ve HTCMT vung TNB   12-12-2011 3 4 2" xfId="20112" xr:uid="{00000000-0005-0000-0000-0000FD890000}"/>
    <cellStyle name="T_N2 thay dat (N1-1)_!1 1 bao cao giao KH ve HTCMT vung TNB   12-12-2011 3 4 2 2" xfId="40145" xr:uid="{00000000-0005-0000-0000-0000FE890000}"/>
    <cellStyle name="T_N2 thay dat (N1-1)_!1 1 bao cao giao KH ve HTCMT vung TNB   12-12-2011 3 4 3" xfId="40144" xr:uid="{00000000-0005-0000-0000-0000FF890000}"/>
    <cellStyle name="T_N2 thay dat (N1-1)_!1 1 bao cao giao KH ve HTCMT vung TNB   12-12-2011 3 5" xfId="17335" xr:uid="{00000000-0005-0000-0000-0000008A0000}"/>
    <cellStyle name="T_N2 thay dat (N1-1)_!1 1 bao cao giao KH ve HTCMT vung TNB   12-12-2011 3 5 2" xfId="40146" xr:uid="{00000000-0005-0000-0000-0000018A0000}"/>
    <cellStyle name="T_N2 thay dat (N1-1)_!1 1 bao cao giao KH ve HTCMT vung TNB   12-12-2011 3 6" xfId="40135" xr:uid="{00000000-0005-0000-0000-0000028A0000}"/>
    <cellStyle name="T_N2 thay dat (N1-1)_!1 1 bao cao giao KH ve HTCMT vung TNB   12-12-2011 4" xfId="12532" xr:uid="{00000000-0005-0000-0000-0000038A0000}"/>
    <cellStyle name="T_N2 thay dat (N1-1)_!1 1 bao cao giao KH ve HTCMT vung TNB   12-12-2011 4 2" xfId="12533" xr:uid="{00000000-0005-0000-0000-0000048A0000}"/>
    <cellStyle name="T_N2 thay dat (N1-1)_!1 1 bao cao giao KH ve HTCMT vung TNB   12-12-2011 4 2 2" xfId="21696" xr:uid="{00000000-0005-0000-0000-0000058A0000}"/>
    <cellStyle name="T_N2 thay dat (N1-1)_!1 1 bao cao giao KH ve HTCMT vung TNB   12-12-2011 4 2 2 2" xfId="40149" xr:uid="{00000000-0005-0000-0000-0000068A0000}"/>
    <cellStyle name="T_N2 thay dat (N1-1)_!1 1 bao cao giao KH ve HTCMT vung TNB   12-12-2011 4 2 3" xfId="40148" xr:uid="{00000000-0005-0000-0000-0000078A0000}"/>
    <cellStyle name="T_N2 thay dat (N1-1)_!1 1 bao cao giao KH ve HTCMT vung TNB   12-12-2011 4 3" xfId="12534" xr:uid="{00000000-0005-0000-0000-0000088A0000}"/>
    <cellStyle name="T_N2 thay dat (N1-1)_!1 1 bao cao giao KH ve HTCMT vung TNB   12-12-2011 4 3 2" xfId="21697" xr:uid="{00000000-0005-0000-0000-0000098A0000}"/>
    <cellStyle name="T_N2 thay dat (N1-1)_!1 1 bao cao giao KH ve HTCMT vung TNB   12-12-2011 4 3 2 2" xfId="40151" xr:uid="{00000000-0005-0000-0000-00000A8A0000}"/>
    <cellStyle name="T_N2 thay dat (N1-1)_!1 1 bao cao giao KH ve HTCMT vung TNB   12-12-2011 4 3 3" xfId="40150" xr:uid="{00000000-0005-0000-0000-00000B8A0000}"/>
    <cellStyle name="T_N2 thay dat (N1-1)_!1 1 bao cao giao KH ve HTCMT vung TNB   12-12-2011 4 4" xfId="21695" xr:uid="{00000000-0005-0000-0000-00000C8A0000}"/>
    <cellStyle name="T_N2 thay dat (N1-1)_!1 1 bao cao giao KH ve HTCMT vung TNB   12-12-2011 4 4 2" xfId="40152" xr:uid="{00000000-0005-0000-0000-00000D8A0000}"/>
    <cellStyle name="T_N2 thay dat (N1-1)_!1 1 bao cao giao KH ve HTCMT vung TNB   12-12-2011 4 5" xfId="40147" xr:uid="{00000000-0005-0000-0000-00000E8A0000}"/>
    <cellStyle name="T_N2 thay dat (N1-1)_!1 1 bao cao giao KH ve HTCMT vung TNB   12-12-2011 5" xfId="12535" xr:uid="{00000000-0005-0000-0000-00000F8A0000}"/>
    <cellStyle name="T_N2 thay dat (N1-1)_!1 1 bao cao giao KH ve HTCMT vung TNB   12-12-2011 5 2" xfId="12536" xr:uid="{00000000-0005-0000-0000-0000108A0000}"/>
    <cellStyle name="T_N2 thay dat (N1-1)_!1 1 bao cao giao KH ve HTCMT vung TNB   12-12-2011 5 2 2" xfId="21699" xr:uid="{00000000-0005-0000-0000-0000118A0000}"/>
    <cellStyle name="T_N2 thay dat (N1-1)_!1 1 bao cao giao KH ve HTCMT vung TNB   12-12-2011 5 2 2 2" xfId="40155" xr:uid="{00000000-0005-0000-0000-0000128A0000}"/>
    <cellStyle name="T_N2 thay dat (N1-1)_!1 1 bao cao giao KH ve HTCMT vung TNB   12-12-2011 5 2 3" xfId="40154" xr:uid="{00000000-0005-0000-0000-0000138A0000}"/>
    <cellStyle name="T_N2 thay dat (N1-1)_!1 1 bao cao giao KH ve HTCMT vung TNB   12-12-2011 5 3" xfId="21698" xr:uid="{00000000-0005-0000-0000-0000148A0000}"/>
    <cellStyle name="T_N2 thay dat (N1-1)_!1 1 bao cao giao KH ve HTCMT vung TNB   12-12-2011 5 3 2" xfId="40156" xr:uid="{00000000-0005-0000-0000-0000158A0000}"/>
    <cellStyle name="T_N2 thay dat (N1-1)_!1 1 bao cao giao KH ve HTCMT vung TNB   12-12-2011 5 4" xfId="40153" xr:uid="{00000000-0005-0000-0000-0000168A0000}"/>
    <cellStyle name="T_N2 thay dat (N1-1)_!1 1 bao cao giao KH ve HTCMT vung TNB   12-12-2011 6" xfId="12537" xr:uid="{00000000-0005-0000-0000-0000178A0000}"/>
    <cellStyle name="T_N2 thay dat (N1-1)_!1 1 bao cao giao KH ve HTCMT vung TNB   12-12-2011 6 2" xfId="21700" xr:uid="{00000000-0005-0000-0000-0000188A0000}"/>
    <cellStyle name="T_N2 thay dat (N1-1)_!1 1 bao cao giao KH ve HTCMT vung TNB   12-12-2011 6 2 2" xfId="40158" xr:uid="{00000000-0005-0000-0000-0000198A0000}"/>
    <cellStyle name="T_N2 thay dat (N1-1)_!1 1 bao cao giao KH ve HTCMT vung TNB   12-12-2011 6 3" xfId="40157" xr:uid="{00000000-0005-0000-0000-00001A8A0000}"/>
    <cellStyle name="T_N2 thay dat (N1-1)_!1 1 bao cao giao KH ve HTCMT vung TNB   12-12-2011 7" xfId="2678" xr:uid="{00000000-0005-0000-0000-00001B8A0000}"/>
    <cellStyle name="T_N2 thay dat (N1-1)_!1 1 bao cao giao KH ve HTCMT vung TNB   12-12-2011 7 2" xfId="16138" xr:uid="{00000000-0005-0000-0000-00001C8A0000}"/>
    <cellStyle name="T_N2 thay dat (N1-1)_!1 1 bao cao giao KH ve HTCMT vung TNB   12-12-2011 7 2 2" xfId="40160" xr:uid="{00000000-0005-0000-0000-00001D8A0000}"/>
    <cellStyle name="T_N2 thay dat (N1-1)_!1 1 bao cao giao KH ve HTCMT vung TNB   12-12-2011 7 3" xfId="40159" xr:uid="{00000000-0005-0000-0000-00001E8A0000}"/>
    <cellStyle name="T_N2 thay dat (N1-1)_!1 1 bao cao giao KH ve HTCMT vung TNB   12-12-2011 8" xfId="17333" xr:uid="{00000000-0005-0000-0000-00001F8A0000}"/>
    <cellStyle name="T_N2 thay dat (N1-1)_!1 1 bao cao giao KH ve HTCMT vung TNB   12-12-2011 8 2" xfId="40161" xr:uid="{00000000-0005-0000-0000-0000208A0000}"/>
    <cellStyle name="T_N2 thay dat (N1-1)_!1 1 bao cao giao KH ve HTCMT vung TNB   12-12-2011 9" xfId="40106" xr:uid="{00000000-0005-0000-0000-0000218A0000}"/>
    <cellStyle name="T_N2 thay dat (N1-1)_Bieu4HTMT" xfId="12538" xr:uid="{00000000-0005-0000-0000-0000228A0000}"/>
    <cellStyle name="T_N2 thay dat (N1-1)_Bieu4HTMT 2" xfId="4645" xr:uid="{00000000-0005-0000-0000-0000238A0000}"/>
    <cellStyle name="T_N2 thay dat (N1-1)_Bieu4HTMT 2 2" xfId="1682" xr:uid="{00000000-0005-0000-0000-0000248A0000}"/>
    <cellStyle name="T_N2 thay dat (N1-1)_Bieu4HTMT 2 2 2" xfId="7321" xr:uid="{00000000-0005-0000-0000-0000258A0000}"/>
    <cellStyle name="T_N2 thay dat (N1-1)_Bieu4HTMT 2 2 2 2" xfId="2104" xr:uid="{00000000-0005-0000-0000-0000268A0000}"/>
    <cellStyle name="T_N2 thay dat (N1-1)_Bieu4HTMT 2 2 2 2 2" xfId="15944" xr:uid="{00000000-0005-0000-0000-0000278A0000}"/>
    <cellStyle name="T_N2 thay dat (N1-1)_Bieu4HTMT 2 2 2 2 2 2" xfId="40167" xr:uid="{00000000-0005-0000-0000-0000288A0000}"/>
    <cellStyle name="T_N2 thay dat (N1-1)_Bieu4HTMT 2 2 2 2 3" xfId="40166" xr:uid="{00000000-0005-0000-0000-0000298A0000}"/>
    <cellStyle name="T_N2 thay dat (N1-1)_Bieu4HTMT 2 2 2 3" xfId="4812" xr:uid="{00000000-0005-0000-0000-00002A8A0000}"/>
    <cellStyle name="T_N2 thay dat (N1-1)_Bieu4HTMT 2 2 2 3 2" xfId="16861" xr:uid="{00000000-0005-0000-0000-00002B8A0000}"/>
    <cellStyle name="T_N2 thay dat (N1-1)_Bieu4HTMT 2 2 2 3 2 2" xfId="40169" xr:uid="{00000000-0005-0000-0000-00002C8A0000}"/>
    <cellStyle name="T_N2 thay dat (N1-1)_Bieu4HTMT 2 2 2 3 3" xfId="40168" xr:uid="{00000000-0005-0000-0000-00002D8A0000}"/>
    <cellStyle name="T_N2 thay dat (N1-1)_Bieu4HTMT 2 2 2 4" xfId="17867" xr:uid="{00000000-0005-0000-0000-00002E8A0000}"/>
    <cellStyle name="T_N2 thay dat (N1-1)_Bieu4HTMT 2 2 2 4 2" xfId="40170" xr:uid="{00000000-0005-0000-0000-00002F8A0000}"/>
    <cellStyle name="T_N2 thay dat (N1-1)_Bieu4HTMT 2 2 2 5" xfId="40165" xr:uid="{00000000-0005-0000-0000-0000308A0000}"/>
    <cellStyle name="T_N2 thay dat (N1-1)_Bieu4HTMT 2 2 3" xfId="12539" xr:uid="{00000000-0005-0000-0000-0000318A0000}"/>
    <cellStyle name="T_N2 thay dat (N1-1)_Bieu4HTMT 2 2 3 2" xfId="21702" xr:uid="{00000000-0005-0000-0000-0000328A0000}"/>
    <cellStyle name="T_N2 thay dat (N1-1)_Bieu4HTMT 2 2 3 2 2" xfId="40172" xr:uid="{00000000-0005-0000-0000-0000338A0000}"/>
    <cellStyle name="T_N2 thay dat (N1-1)_Bieu4HTMT 2 2 3 3" xfId="40171" xr:uid="{00000000-0005-0000-0000-0000348A0000}"/>
    <cellStyle name="T_N2 thay dat (N1-1)_Bieu4HTMT 2 2 4" xfId="12542" xr:uid="{00000000-0005-0000-0000-0000358A0000}"/>
    <cellStyle name="T_N2 thay dat (N1-1)_Bieu4HTMT 2 2 4 2" xfId="21705" xr:uid="{00000000-0005-0000-0000-0000368A0000}"/>
    <cellStyle name="T_N2 thay dat (N1-1)_Bieu4HTMT 2 2 4 2 2" xfId="40174" xr:uid="{00000000-0005-0000-0000-0000378A0000}"/>
    <cellStyle name="T_N2 thay dat (N1-1)_Bieu4HTMT 2 2 4 3" xfId="40173" xr:uid="{00000000-0005-0000-0000-0000388A0000}"/>
    <cellStyle name="T_N2 thay dat (N1-1)_Bieu4HTMT 2 2 5" xfId="15795" xr:uid="{00000000-0005-0000-0000-0000398A0000}"/>
    <cellStyle name="T_N2 thay dat (N1-1)_Bieu4HTMT 2 2 5 2" xfId="40175" xr:uid="{00000000-0005-0000-0000-00003A8A0000}"/>
    <cellStyle name="T_N2 thay dat (N1-1)_Bieu4HTMT 2 2 6" xfId="40164" xr:uid="{00000000-0005-0000-0000-00003B8A0000}"/>
    <cellStyle name="T_N2 thay dat (N1-1)_Bieu4HTMT 2 3" xfId="7227" xr:uid="{00000000-0005-0000-0000-00003C8A0000}"/>
    <cellStyle name="T_N2 thay dat (N1-1)_Bieu4HTMT 2 3 2" xfId="12545" xr:uid="{00000000-0005-0000-0000-00003D8A0000}"/>
    <cellStyle name="T_N2 thay dat (N1-1)_Bieu4HTMT 2 3 2 2" xfId="21708" xr:uid="{00000000-0005-0000-0000-00003E8A0000}"/>
    <cellStyle name="T_N2 thay dat (N1-1)_Bieu4HTMT 2 3 2 2 2" xfId="40178" xr:uid="{00000000-0005-0000-0000-00003F8A0000}"/>
    <cellStyle name="T_N2 thay dat (N1-1)_Bieu4HTMT 2 3 2 3" xfId="40177" xr:uid="{00000000-0005-0000-0000-0000408A0000}"/>
    <cellStyle name="T_N2 thay dat (N1-1)_Bieu4HTMT 2 3 3" xfId="12546" xr:uid="{00000000-0005-0000-0000-0000418A0000}"/>
    <cellStyle name="T_N2 thay dat (N1-1)_Bieu4HTMT 2 3 3 2" xfId="21709" xr:uid="{00000000-0005-0000-0000-0000428A0000}"/>
    <cellStyle name="T_N2 thay dat (N1-1)_Bieu4HTMT 2 3 3 2 2" xfId="40180" xr:uid="{00000000-0005-0000-0000-0000438A0000}"/>
    <cellStyle name="T_N2 thay dat (N1-1)_Bieu4HTMT 2 3 3 3" xfId="40179" xr:uid="{00000000-0005-0000-0000-0000448A0000}"/>
    <cellStyle name="T_N2 thay dat (N1-1)_Bieu4HTMT 2 3 4" xfId="17816" xr:uid="{00000000-0005-0000-0000-0000458A0000}"/>
    <cellStyle name="T_N2 thay dat (N1-1)_Bieu4HTMT 2 3 4 2" xfId="40181" xr:uid="{00000000-0005-0000-0000-0000468A0000}"/>
    <cellStyle name="T_N2 thay dat (N1-1)_Bieu4HTMT 2 3 5" xfId="40176" xr:uid="{00000000-0005-0000-0000-0000478A0000}"/>
    <cellStyle name="T_N2 thay dat (N1-1)_Bieu4HTMT 2 4" xfId="7230" xr:uid="{00000000-0005-0000-0000-0000488A0000}"/>
    <cellStyle name="T_N2 thay dat (N1-1)_Bieu4HTMT 2 4 2" xfId="12547" xr:uid="{00000000-0005-0000-0000-0000498A0000}"/>
    <cellStyle name="T_N2 thay dat (N1-1)_Bieu4HTMT 2 4 2 2" xfId="21710" xr:uid="{00000000-0005-0000-0000-00004A8A0000}"/>
    <cellStyle name="T_N2 thay dat (N1-1)_Bieu4HTMT 2 4 2 2 2" xfId="40184" xr:uid="{00000000-0005-0000-0000-00004B8A0000}"/>
    <cellStyle name="T_N2 thay dat (N1-1)_Bieu4HTMT 2 4 2 3" xfId="40183" xr:uid="{00000000-0005-0000-0000-00004C8A0000}"/>
    <cellStyle name="T_N2 thay dat (N1-1)_Bieu4HTMT 2 4 3" xfId="17818" xr:uid="{00000000-0005-0000-0000-00004D8A0000}"/>
    <cellStyle name="T_N2 thay dat (N1-1)_Bieu4HTMT 2 4 3 2" xfId="40185" xr:uid="{00000000-0005-0000-0000-00004E8A0000}"/>
    <cellStyle name="T_N2 thay dat (N1-1)_Bieu4HTMT 2 4 4" xfId="40182" xr:uid="{00000000-0005-0000-0000-00004F8A0000}"/>
    <cellStyle name="T_N2 thay dat (N1-1)_Bieu4HTMT 2 5" xfId="10809" xr:uid="{00000000-0005-0000-0000-0000508A0000}"/>
    <cellStyle name="T_N2 thay dat (N1-1)_Bieu4HTMT 2 5 2" xfId="20024" xr:uid="{00000000-0005-0000-0000-0000518A0000}"/>
    <cellStyle name="T_N2 thay dat (N1-1)_Bieu4HTMT 2 5 2 2" xfId="40187" xr:uid="{00000000-0005-0000-0000-0000528A0000}"/>
    <cellStyle name="T_N2 thay dat (N1-1)_Bieu4HTMT 2 5 3" xfId="40186" xr:uid="{00000000-0005-0000-0000-0000538A0000}"/>
    <cellStyle name="T_N2 thay dat (N1-1)_Bieu4HTMT 2 6" xfId="10812" xr:uid="{00000000-0005-0000-0000-0000548A0000}"/>
    <cellStyle name="T_N2 thay dat (N1-1)_Bieu4HTMT 2 6 2" xfId="20027" xr:uid="{00000000-0005-0000-0000-0000558A0000}"/>
    <cellStyle name="T_N2 thay dat (N1-1)_Bieu4HTMT 2 6 2 2" xfId="40189" xr:uid="{00000000-0005-0000-0000-0000568A0000}"/>
    <cellStyle name="T_N2 thay dat (N1-1)_Bieu4HTMT 2 6 3" xfId="40188" xr:uid="{00000000-0005-0000-0000-0000578A0000}"/>
    <cellStyle name="T_N2 thay dat (N1-1)_Bieu4HTMT 2 7" xfId="16808" xr:uid="{00000000-0005-0000-0000-0000588A0000}"/>
    <cellStyle name="T_N2 thay dat (N1-1)_Bieu4HTMT 2 7 2" xfId="40190" xr:uid="{00000000-0005-0000-0000-0000598A0000}"/>
    <cellStyle name="T_N2 thay dat (N1-1)_Bieu4HTMT 2 8" xfId="40163" xr:uid="{00000000-0005-0000-0000-00005A8A0000}"/>
    <cellStyle name="T_N2 thay dat (N1-1)_Bieu4HTMT 3" xfId="4652" xr:uid="{00000000-0005-0000-0000-00005B8A0000}"/>
    <cellStyle name="T_N2 thay dat (N1-1)_Bieu4HTMT 3 2" xfId="12549" xr:uid="{00000000-0005-0000-0000-00005C8A0000}"/>
    <cellStyle name="T_N2 thay dat (N1-1)_Bieu4HTMT 3 2 2" xfId="992" xr:uid="{00000000-0005-0000-0000-00005D8A0000}"/>
    <cellStyle name="T_N2 thay dat (N1-1)_Bieu4HTMT 3 2 2 2" xfId="15544" xr:uid="{00000000-0005-0000-0000-00005E8A0000}"/>
    <cellStyle name="T_N2 thay dat (N1-1)_Bieu4HTMT 3 2 2 2 2" xfId="40194" xr:uid="{00000000-0005-0000-0000-00005F8A0000}"/>
    <cellStyle name="T_N2 thay dat (N1-1)_Bieu4HTMT 3 2 2 3" xfId="40193" xr:uid="{00000000-0005-0000-0000-0000608A0000}"/>
    <cellStyle name="T_N2 thay dat (N1-1)_Bieu4HTMT 3 2 3" xfId="998" xr:uid="{00000000-0005-0000-0000-0000618A0000}"/>
    <cellStyle name="T_N2 thay dat (N1-1)_Bieu4HTMT 3 2 3 2" xfId="15545" xr:uid="{00000000-0005-0000-0000-0000628A0000}"/>
    <cellStyle name="T_N2 thay dat (N1-1)_Bieu4HTMT 3 2 3 2 2" xfId="40196" xr:uid="{00000000-0005-0000-0000-0000638A0000}"/>
    <cellStyle name="T_N2 thay dat (N1-1)_Bieu4HTMT 3 2 3 3" xfId="40195" xr:uid="{00000000-0005-0000-0000-0000648A0000}"/>
    <cellStyle name="T_N2 thay dat (N1-1)_Bieu4HTMT 3 2 4" xfId="21712" xr:uid="{00000000-0005-0000-0000-0000658A0000}"/>
    <cellStyle name="T_N2 thay dat (N1-1)_Bieu4HTMT 3 2 4 2" xfId="40197" xr:uid="{00000000-0005-0000-0000-0000668A0000}"/>
    <cellStyle name="T_N2 thay dat (N1-1)_Bieu4HTMT 3 2 5" xfId="40192" xr:uid="{00000000-0005-0000-0000-0000678A0000}"/>
    <cellStyle name="T_N2 thay dat (N1-1)_Bieu4HTMT 3 3" xfId="12550" xr:uid="{00000000-0005-0000-0000-0000688A0000}"/>
    <cellStyle name="T_N2 thay dat (N1-1)_Bieu4HTMT 3 3 2" xfId="21713" xr:uid="{00000000-0005-0000-0000-0000698A0000}"/>
    <cellStyle name="T_N2 thay dat (N1-1)_Bieu4HTMT 3 3 2 2" xfId="40199" xr:uid="{00000000-0005-0000-0000-00006A8A0000}"/>
    <cellStyle name="T_N2 thay dat (N1-1)_Bieu4HTMT 3 3 3" xfId="40198" xr:uid="{00000000-0005-0000-0000-00006B8A0000}"/>
    <cellStyle name="T_N2 thay dat (N1-1)_Bieu4HTMT 3 4" xfId="12551" xr:uid="{00000000-0005-0000-0000-00006C8A0000}"/>
    <cellStyle name="T_N2 thay dat (N1-1)_Bieu4HTMT 3 4 2" xfId="21714" xr:uid="{00000000-0005-0000-0000-00006D8A0000}"/>
    <cellStyle name="T_N2 thay dat (N1-1)_Bieu4HTMT 3 4 2 2" xfId="40201" xr:uid="{00000000-0005-0000-0000-00006E8A0000}"/>
    <cellStyle name="T_N2 thay dat (N1-1)_Bieu4HTMT 3 4 3" xfId="40200" xr:uid="{00000000-0005-0000-0000-00006F8A0000}"/>
    <cellStyle name="T_N2 thay dat (N1-1)_Bieu4HTMT 3 5" xfId="16810" xr:uid="{00000000-0005-0000-0000-0000708A0000}"/>
    <cellStyle name="T_N2 thay dat (N1-1)_Bieu4HTMT 3 5 2" xfId="40202" xr:uid="{00000000-0005-0000-0000-0000718A0000}"/>
    <cellStyle name="T_N2 thay dat (N1-1)_Bieu4HTMT 3 6" xfId="40191" xr:uid="{00000000-0005-0000-0000-0000728A0000}"/>
    <cellStyle name="T_N2 thay dat (N1-1)_Bieu4HTMT 4" xfId="1728" xr:uid="{00000000-0005-0000-0000-0000738A0000}"/>
    <cellStyle name="T_N2 thay dat (N1-1)_Bieu4HTMT 4 2" xfId="12552" xr:uid="{00000000-0005-0000-0000-0000748A0000}"/>
    <cellStyle name="T_N2 thay dat (N1-1)_Bieu4HTMT 4 2 2" xfId="21715" xr:uid="{00000000-0005-0000-0000-0000758A0000}"/>
    <cellStyle name="T_N2 thay dat (N1-1)_Bieu4HTMT 4 2 2 2" xfId="40205" xr:uid="{00000000-0005-0000-0000-0000768A0000}"/>
    <cellStyle name="T_N2 thay dat (N1-1)_Bieu4HTMT 4 2 3" xfId="40204" xr:uid="{00000000-0005-0000-0000-0000778A0000}"/>
    <cellStyle name="T_N2 thay dat (N1-1)_Bieu4HTMT 4 3" xfId="12554" xr:uid="{00000000-0005-0000-0000-0000788A0000}"/>
    <cellStyle name="T_N2 thay dat (N1-1)_Bieu4HTMT 4 3 2" xfId="21716" xr:uid="{00000000-0005-0000-0000-0000798A0000}"/>
    <cellStyle name="T_N2 thay dat (N1-1)_Bieu4HTMT 4 3 2 2" xfId="40207" xr:uid="{00000000-0005-0000-0000-00007A8A0000}"/>
    <cellStyle name="T_N2 thay dat (N1-1)_Bieu4HTMT 4 3 3" xfId="40206" xr:uid="{00000000-0005-0000-0000-00007B8A0000}"/>
    <cellStyle name="T_N2 thay dat (N1-1)_Bieu4HTMT 4 4" xfId="15811" xr:uid="{00000000-0005-0000-0000-00007C8A0000}"/>
    <cellStyle name="T_N2 thay dat (N1-1)_Bieu4HTMT 4 4 2" xfId="40208" xr:uid="{00000000-0005-0000-0000-00007D8A0000}"/>
    <cellStyle name="T_N2 thay dat (N1-1)_Bieu4HTMT 4 5" xfId="40203" xr:uid="{00000000-0005-0000-0000-00007E8A0000}"/>
    <cellStyle name="T_N2 thay dat (N1-1)_Bieu4HTMT 5" xfId="2577" xr:uid="{00000000-0005-0000-0000-00007F8A0000}"/>
    <cellStyle name="T_N2 thay dat (N1-1)_Bieu4HTMT 5 2" xfId="12556" xr:uid="{00000000-0005-0000-0000-0000808A0000}"/>
    <cellStyle name="T_N2 thay dat (N1-1)_Bieu4HTMT 5 2 2" xfId="21717" xr:uid="{00000000-0005-0000-0000-0000818A0000}"/>
    <cellStyle name="T_N2 thay dat (N1-1)_Bieu4HTMT 5 2 2 2" xfId="40211" xr:uid="{00000000-0005-0000-0000-0000828A0000}"/>
    <cellStyle name="T_N2 thay dat (N1-1)_Bieu4HTMT 5 2 3" xfId="40210" xr:uid="{00000000-0005-0000-0000-0000838A0000}"/>
    <cellStyle name="T_N2 thay dat (N1-1)_Bieu4HTMT 5 3" xfId="16104" xr:uid="{00000000-0005-0000-0000-0000848A0000}"/>
    <cellStyle name="T_N2 thay dat (N1-1)_Bieu4HTMT 5 3 2" xfId="40212" xr:uid="{00000000-0005-0000-0000-0000858A0000}"/>
    <cellStyle name="T_N2 thay dat (N1-1)_Bieu4HTMT 5 4" xfId="40209" xr:uid="{00000000-0005-0000-0000-0000868A0000}"/>
    <cellStyle name="T_N2 thay dat (N1-1)_Bieu4HTMT 6" xfId="12557" xr:uid="{00000000-0005-0000-0000-0000878A0000}"/>
    <cellStyle name="T_N2 thay dat (N1-1)_Bieu4HTMT 6 2" xfId="21718" xr:uid="{00000000-0005-0000-0000-0000888A0000}"/>
    <cellStyle name="T_N2 thay dat (N1-1)_Bieu4HTMT 6 2 2" xfId="40214" xr:uid="{00000000-0005-0000-0000-0000898A0000}"/>
    <cellStyle name="T_N2 thay dat (N1-1)_Bieu4HTMT 6 3" xfId="40213" xr:uid="{00000000-0005-0000-0000-00008A8A0000}"/>
    <cellStyle name="T_N2 thay dat (N1-1)_Bieu4HTMT 7" xfId="12558" xr:uid="{00000000-0005-0000-0000-00008B8A0000}"/>
    <cellStyle name="T_N2 thay dat (N1-1)_Bieu4HTMT 7 2" xfId="21719" xr:uid="{00000000-0005-0000-0000-00008C8A0000}"/>
    <cellStyle name="T_N2 thay dat (N1-1)_Bieu4HTMT 7 2 2" xfId="40216" xr:uid="{00000000-0005-0000-0000-00008D8A0000}"/>
    <cellStyle name="T_N2 thay dat (N1-1)_Bieu4HTMT 7 3" xfId="40215" xr:uid="{00000000-0005-0000-0000-00008E8A0000}"/>
    <cellStyle name="T_N2 thay dat (N1-1)_Bieu4HTMT 8" xfId="21701" xr:uid="{00000000-0005-0000-0000-00008F8A0000}"/>
    <cellStyle name="T_N2 thay dat (N1-1)_Bieu4HTMT 8 2" xfId="40217" xr:uid="{00000000-0005-0000-0000-0000908A0000}"/>
    <cellStyle name="T_N2 thay dat (N1-1)_Bieu4HTMT 9" xfId="40162" xr:uid="{00000000-0005-0000-0000-0000918A0000}"/>
    <cellStyle name="T_N2 thay dat (N1-1)_Bieu4HTMT_!1 1 bao cao giao KH ve HTCMT vung TNB   12-12-2011" xfId="12559" xr:uid="{00000000-0005-0000-0000-0000928A0000}"/>
    <cellStyle name="T_N2 thay dat (N1-1)_Bieu4HTMT_!1 1 bao cao giao KH ve HTCMT vung TNB   12-12-2011 2" xfId="12560" xr:uid="{00000000-0005-0000-0000-0000938A0000}"/>
    <cellStyle name="T_N2 thay dat (N1-1)_Bieu4HTMT_!1 1 bao cao giao KH ve HTCMT vung TNB   12-12-2011 2 2" xfId="12561" xr:uid="{00000000-0005-0000-0000-0000948A0000}"/>
    <cellStyle name="T_N2 thay dat (N1-1)_Bieu4HTMT_!1 1 bao cao giao KH ve HTCMT vung TNB   12-12-2011 2 2 2" xfId="12562" xr:uid="{00000000-0005-0000-0000-0000958A0000}"/>
    <cellStyle name="T_N2 thay dat (N1-1)_Bieu4HTMT_!1 1 bao cao giao KH ve HTCMT vung TNB   12-12-2011 2 2 2 2" xfId="12563" xr:uid="{00000000-0005-0000-0000-0000968A0000}"/>
    <cellStyle name="T_N2 thay dat (N1-1)_Bieu4HTMT_!1 1 bao cao giao KH ve HTCMT vung TNB   12-12-2011 2 2 2 2 2" xfId="21724" xr:uid="{00000000-0005-0000-0000-0000978A0000}"/>
    <cellStyle name="T_N2 thay dat (N1-1)_Bieu4HTMT_!1 1 bao cao giao KH ve HTCMT vung TNB   12-12-2011 2 2 2 2 2 2" xfId="40223" xr:uid="{00000000-0005-0000-0000-0000988A0000}"/>
    <cellStyle name="T_N2 thay dat (N1-1)_Bieu4HTMT_!1 1 bao cao giao KH ve HTCMT vung TNB   12-12-2011 2 2 2 2 3" xfId="40222" xr:uid="{00000000-0005-0000-0000-0000998A0000}"/>
    <cellStyle name="T_N2 thay dat (N1-1)_Bieu4HTMT_!1 1 bao cao giao KH ve HTCMT vung TNB   12-12-2011 2 2 2 3" xfId="12564" xr:uid="{00000000-0005-0000-0000-00009A8A0000}"/>
    <cellStyle name="T_N2 thay dat (N1-1)_Bieu4HTMT_!1 1 bao cao giao KH ve HTCMT vung TNB   12-12-2011 2 2 2 3 2" xfId="21725" xr:uid="{00000000-0005-0000-0000-00009B8A0000}"/>
    <cellStyle name="T_N2 thay dat (N1-1)_Bieu4HTMT_!1 1 bao cao giao KH ve HTCMT vung TNB   12-12-2011 2 2 2 3 2 2" xfId="40225" xr:uid="{00000000-0005-0000-0000-00009C8A0000}"/>
    <cellStyle name="T_N2 thay dat (N1-1)_Bieu4HTMT_!1 1 bao cao giao KH ve HTCMT vung TNB   12-12-2011 2 2 2 3 3" xfId="40224" xr:uid="{00000000-0005-0000-0000-00009D8A0000}"/>
    <cellStyle name="T_N2 thay dat (N1-1)_Bieu4HTMT_!1 1 bao cao giao KH ve HTCMT vung TNB   12-12-2011 2 2 2 4" xfId="21723" xr:uid="{00000000-0005-0000-0000-00009E8A0000}"/>
    <cellStyle name="T_N2 thay dat (N1-1)_Bieu4HTMT_!1 1 bao cao giao KH ve HTCMT vung TNB   12-12-2011 2 2 2 4 2" xfId="40226" xr:uid="{00000000-0005-0000-0000-00009F8A0000}"/>
    <cellStyle name="T_N2 thay dat (N1-1)_Bieu4HTMT_!1 1 bao cao giao KH ve HTCMT vung TNB   12-12-2011 2 2 2 5" xfId="40221" xr:uid="{00000000-0005-0000-0000-0000A08A0000}"/>
    <cellStyle name="T_N2 thay dat (N1-1)_Bieu4HTMT_!1 1 bao cao giao KH ve HTCMT vung TNB   12-12-2011 2 2 3" xfId="12566" xr:uid="{00000000-0005-0000-0000-0000A18A0000}"/>
    <cellStyle name="T_N2 thay dat (N1-1)_Bieu4HTMT_!1 1 bao cao giao KH ve HTCMT vung TNB   12-12-2011 2 2 3 2" xfId="21727" xr:uid="{00000000-0005-0000-0000-0000A28A0000}"/>
    <cellStyle name="T_N2 thay dat (N1-1)_Bieu4HTMT_!1 1 bao cao giao KH ve HTCMT vung TNB   12-12-2011 2 2 3 2 2" xfId="40228" xr:uid="{00000000-0005-0000-0000-0000A38A0000}"/>
    <cellStyle name="T_N2 thay dat (N1-1)_Bieu4HTMT_!1 1 bao cao giao KH ve HTCMT vung TNB   12-12-2011 2 2 3 3" xfId="40227" xr:uid="{00000000-0005-0000-0000-0000A48A0000}"/>
    <cellStyle name="T_N2 thay dat (N1-1)_Bieu4HTMT_!1 1 bao cao giao KH ve HTCMT vung TNB   12-12-2011 2 2 4" xfId="12567" xr:uid="{00000000-0005-0000-0000-0000A58A0000}"/>
    <cellStyle name="T_N2 thay dat (N1-1)_Bieu4HTMT_!1 1 bao cao giao KH ve HTCMT vung TNB   12-12-2011 2 2 4 2" xfId="21728" xr:uid="{00000000-0005-0000-0000-0000A68A0000}"/>
    <cellStyle name="T_N2 thay dat (N1-1)_Bieu4HTMT_!1 1 bao cao giao KH ve HTCMT vung TNB   12-12-2011 2 2 4 2 2" xfId="40230" xr:uid="{00000000-0005-0000-0000-0000A78A0000}"/>
    <cellStyle name="T_N2 thay dat (N1-1)_Bieu4HTMT_!1 1 bao cao giao KH ve HTCMT vung TNB   12-12-2011 2 2 4 3" xfId="40229" xr:uid="{00000000-0005-0000-0000-0000A88A0000}"/>
    <cellStyle name="T_N2 thay dat (N1-1)_Bieu4HTMT_!1 1 bao cao giao KH ve HTCMT vung TNB   12-12-2011 2 2 5" xfId="21722" xr:uid="{00000000-0005-0000-0000-0000A98A0000}"/>
    <cellStyle name="T_N2 thay dat (N1-1)_Bieu4HTMT_!1 1 bao cao giao KH ve HTCMT vung TNB   12-12-2011 2 2 5 2" xfId="40231" xr:uid="{00000000-0005-0000-0000-0000AA8A0000}"/>
    <cellStyle name="T_N2 thay dat (N1-1)_Bieu4HTMT_!1 1 bao cao giao KH ve HTCMT vung TNB   12-12-2011 2 2 6" xfId="40220" xr:uid="{00000000-0005-0000-0000-0000AB8A0000}"/>
    <cellStyle name="T_N2 thay dat (N1-1)_Bieu4HTMT_!1 1 bao cao giao KH ve HTCMT vung TNB   12-12-2011 2 3" xfId="12568" xr:uid="{00000000-0005-0000-0000-0000AC8A0000}"/>
    <cellStyle name="T_N2 thay dat (N1-1)_Bieu4HTMT_!1 1 bao cao giao KH ve HTCMT vung TNB   12-12-2011 2 3 2" xfId="12569" xr:uid="{00000000-0005-0000-0000-0000AD8A0000}"/>
    <cellStyle name="T_N2 thay dat (N1-1)_Bieu4HTMT_!1 1 bao cao giao KH ve HTCMT vung TNB   12-12-2011 2 3 2 2" xfId="21730" xr:uid="{00000000-0005-0000-0000-0000AE8A0000}"/>
    <cellStyle name="T_N2 thay dat (N1-1)_Bieu4HTMT_!1 1 bao cao giao KH ve HTCMT vung TNB   12-12-2011 2 3 2 2 2" xfId="40234" xr:uid="{00000000-0005-0000-0000-0000AF8A0000}"/>
    <cellStyle name="T_N2 thay dat (N1-1)_Bieu4HTMT_!1 1 bao cao giao KH ve HTCMT vung TNB   12-12-2011 2 3 2 3" xfId="40233" xr:uid="{00000000-0005-0000-0000-0000B08A0000}"/>
    <cellStyle name="T_N2 thay dat (N1-1)_Bieu4HTMT_!1 1 bao cao giao KH ve HTCMT vung TNB   12-12-2011 2 3 3" xfId="12570" xr:uid="{00000000-0005-0000-0000-0000B18A0000}"/>
    <cellStyle name="T_N2 thay dat (N1-1)_Bieu4HTMT_!1 1 bao cao giao KH ve HTCMT vung TNB   12-12-2011 2 3 3 2" xfId="21731" xr:uid="{00000000-0005-0000-0000-0000B28A0000}"/>
    <cellStyle name="T_N2 thay dat (N1-1)_Bieu4HTMT_!1 1 bao cao giao KH ve HTCMT vung TNB   12-12-2011 2 3 3 2 2" xfId="40236" xr:uid="{00000000-0005-0000-0000-0000B38A0000}"/>
    <cellStyle name="T_N2 thay dat (N1-1)_Bieu4HTMT_!1 1 bao cao giao KH ve HTCMT vung TNB   12-12-2011 2 3 3 3" xfId="40235" xr:uid="{00000000-0005-0000-0000-0000B48A0000}"/>
    <cellStyle name="T_N2 thay dat (N1-1)_Bieu4HTMT_!1 1 bao cao giao KH ve HTCMT vung TNB   12-12-2011 2 3 4" xfId="21729" xr:uid="{00000000-0005-0000-0000-0000B58A0000}"/>
    <cellStyle name="T_N2 thay dat (N1-1)_Bieu4HTMT_!1 1 bao cao giao KH ve HTCMT vung TNB   12-12-2011 2 3 4 2" xfId="40237" xr:uid="{00000000-0005-0000-0000-0000B68A0000}"/>
    <cellStyle name="T_N2 thay dat (N1-1)_Bieu4HTMT_!1 1 bao cao giao KH ve HTCMT vung TNB   12-12-2011 2 3 5" xfId="40232" xr:uid="{00000000-0005-0000-0000-0000B78A0000}"/>
    <cellStyle name="T_N2 thay dat (N1-1)_Bieu4HTMT_!1 1 bao cao giao KH ve HTCMT vung TNB   12-12-2011 2 4" xfId="12571" xr:uid="{00000000-0005-0000-0000-0000B88A0000}"/>
    <cellStyle name="T_N2 thay dat (N1-1)_Bieu4HTMT_!1 1 bao cao giao KH ve HTCMT vung TNB   12-12-2011 2 4 2" xfId="12572" xr:uid="{00000000-0005-0000-0000-0000B98A0000}"/>
    <cellStyle name="T_N2 thay dat (N1-1)_Bieu4HTMT_!1 1 bao cao giao KH ve HTCMT vung TNB   12-12-2011 2 4 2 2" xfId="21733" xr:uid="{00000000-0005-0000-0000-0000BA8A0000}"/>
    <cellStyle name="T_N2 thay dat (N1-1)_Bieu4HTMT_!1 1 bao cao giao KH ve HTCMT vung TNB   12-12-2011 2 4 2 2 2" xfId="40240" xr:uid="{00000000-0005-0000-0000-0000BB8A0000}"/>
    <cellStyle name="T_N2 thay dat (N1-1)_Bieu4HTMT_!1 1 bao cao giao KH ve HTCMT vung TNB   12-12-2011 2 4 2 3" xfId="40239" xr:uid="{00000000-0005-0000-0000-0000BC8A0000}"/>
    <cellStyle name="T_N2 thay dat (N1-1)_Bieu4HTMT_!1 1 bao cao giao KH ve HTCMT vung TNB   12-12-2011 2 4 3" xfId="21732" xr:uid="{00000000-0005-0000-0000-0000BD8A0000}"/>
    <cellStyle name="T_N2 thay dat (N1-1)_Bieu4HTMT_!1 1 bao cao giao KH ve HTCMT vung TNB   12-12-2011 2 4 3 2" xfId="40241" xr:uid="{00000000-0005-0000-0000-0000BE8A0000}"/>
    <cellStyle name="T_N2 thay dat (N1-1)_Bieu4HTMT_!1 1 bao cao giao KH ve HTCMT vung TNB   12-12-2011 2 4 4" xfId="40238" xr:uid="{00000000-0005-0000-0000-0000BF8A0000}"/>
    <cellStyle name="T_N2 thay dat (N1-1)_Bieu4HTMT_!1 1 bao cao giao KH ve HTCMT vung TNB   12-12-2011 2 5" xfId="12573" xr:uid="{00000000-0005-0000-0000-0000C08A0000}"/>
    <cellStyle name="T_N2 thay dat (N1-1)_Bieu4HTMT_!1 1 bao cao giao KH ve HTCMT vung TNB   12-12-2011 2 5 2" xfId="21734" xr:uid="{00000000-0005-0000-0000-0000C18A0000}"/>
    <cellStyle name="T_N2 thay dat (N1-1)_Bieu4HTMT_!1 1 bao cao giao KH ve HTCMT vung TNB   12-12-2011 2 5 2 2" xfId="40243" xr:uid="{00000000-0005-0000-0000-0000C28A0000}"/>
    <cellStyle name="T_N2 thay dat (N1-1)_Bieu4HTMT_!1 1 bao cao giao KH ve HTCMT vung TNB   12-12-2011 2 5 3" xfId="40242" xr:uid="{00000000-0005-0000-0000-0000C38A0000}"/>
    <cellStyle name="T_N2 thay dat (N1-1)_Bieu4HTMT_!1 1 bao cao giao KH ve HTCMT vung TNB   12-12-2011 2 6" xfId="12574" xr:uid="{00000000-0005-0000-0000-0000C48A0000}"/>
    <cellStyle name="T_N2 thay dat (N1-1)_Bieu4HTMT_!1 1 bao cao giao KH ve HTCMT vung TNB   12-12-2011 2 6 2" xfId="21735" xr:uid="{00000000-0005-0000-0000-0000C58A0000}"/>
    <cellStyle name="T_N2 thay dat (N1-1)_Bieu4HTMT_!1 1 bao cao giao KH ve HTCMT vung TNB   12-12-2011 2 6 2 2" xfId="40245" xr:uid="{00000000-0005-0000-0000-0000C68A0000}"/>
    <cellStyle name="T_N2 thay dat (N1-1)_Bieu4HTMT_!1 1 bao cao giao KH ve HTCMT vung TNB   12-12-2011 2 6 3" xfId="40244" xr:uid="{00000000-0005-0000-0000-0000C78A0000}"/>
    <cellStyle name="T_N2 thay dat (N1-1)_Bieu4HTMT_!1 1 bao cao giao KH ve HTCMT vung TNB   12-12-2011 2 7" xfId="21721" xr:uid="{00000000-0005-0000-0000-0000C88A0000}"/>
    <cellStyle name="T_N2 thay dat (N1-1)_Bieu4HTMT_!1 1 bao cao giao KH ve HTCMT vung TNB   12-12-2011 2 7 2" xfId="40246" xr:uid="{00000000-0005-0000-0000-0000C98A0000}"/>
    <cellStyle name="T_N2 thay dat (N1-1)_Bieu4HTMT_!1 1 bao cao giao KH ve HTCMT vung TNB   12-12-2011 2 8" xfId="40219" xr:uid="{00000000-0005-0000-0000-0000CA8A0000}"/>
    <cellStyle name="T_N2 thay dat (N1-1)_Bieu4HTMT_!1 1 bao cao giao KH ve HTCMT vung TNB   12-12-2011 3" xfId="12576" xr:uid="{00000000-0005-0000-0000-0000CB8A0000}"/>
    <cellStyle name="T_N2 thay dat (N1-1)_Bieu4HTMT_!1 1 bao cao giao KH ve HTCMT vung TNB   12-12-2011 3 2" xfId="2799" xr:uid="{00000000-0005-0000-0000-0000CC8A0000}"/>
    <cellStyle name="T_N2 thay dat (N1-1)_Bieu4HTMT_!1 1 bao cao giao KH ve HTCMT vung TNB   12-12-2011 3 2 2" xfId="8952" xr:uid="{00000000-0005-0000-0000-0000CD8A0000}"/>
    <cellStyle name="T_N2 thay dat (N1-1)_Bieu4HTMT_!1 1 bao cao giao KH ve HTCMT vung TNB   12-12-2011 3 2 2 2" xfId="18435" xr:uid="{00000000-0005-0000-0000-0000CE8A0000}"/>
    <cellStyle name="T_N2 thay dat (N1-1)_Bieu4HTMT_!1 1 bao cao giao KH ve HTCMT vung TNB   12-12-2011 3 2 2 2 2" xfId="40250" xr:uid="{00000000-0005-0000-0000-0000CF8A0000}"/>
    <cellStyle name="T_N2 thay dat (N1-1)_Bieu4HTMT_!1 1 bao cao giao KH ve HTCMT vung TNB   12-12-2011 3 2 2 3" xfId="40249" xr:uid="{00000000-0005-0000-0000-0000D08A0000}"/>
    <cellStyle name="T_N2 thay dat (N1-1)_Bieu4HTMT_!1 1 bao cao giao KH ve HTCMT vung TNB   12-12-2011 3 2 3" xfId="8955" xr:uid="{00000000-0005-0000-0000-0000D18A0000}"/>
    <cellStyle name="T_N2 thay dat (N1-1)_Bieu4HTMT_!1 1 bao cao giao KH ve HTCMT vung TNB   12-12-2011 3 2 3 2" xfId="18437" xr:uid="{00000000-0005-0000-0000-0000D28A0000}"/>
    <cellStyle name="T_N2 thay dat (N1-1)_Bieu4HTMT_!1 1 bao cao giao KH ve HTCMT vung TNB   12-12-2011 3 2 3 2 2" xfId="40252" xr:uid="{00000000-0005-0000-0000-0000D38A0000}"/>
    <cellStyle name="T_N2 thay dat (N1-1)_Bieu4HTMT_!1 1 bao cao giao KH ve HTCMT vung TNB   12-12-2011 3 2 3 3" xfId="40251" xr:uid="{00000000-0005-0000-0000-0000D48A0000}"/>
    <cellStyle name="T_N2 thay dat (N1-1)_Bieu4HTMT_!1 1 bao cao giao KH ve HTCMT vung TNB   12-12-2011 3 2 4" xfId="16183" xr:uid="{00000000-0005-0000-0000-0000D58A0000}"/>
    <cellStyle name="T_N2 thay dat (N1-1)_Bieu4HTMT_!1 1 bao cao giao KH ve HTCMT vung TNB   12-12-2011 3 2 4 2" xfId="40253" xr:uid="{00000000-0005-0000-0000-0000D68A0000}"/>
    <cellStyle name="T_N2 thay dat (N1-1)_Bieu4HTMT_!1 1 bao cao giao KH ve HTCMT vung TNB   12-12-2011 3 2 5" xfId="40248" xr:uid="{00000000-0005-0000-0000-0000D78A0000}"/>
    <cellStyle name="T_N2 thay dat (N1-1)_Bieu4HTMT_!1 1 bao cao giao KH ve HTCMT vung TNB   12-12-2011 3 3" xfId="11369" xr:uid="{00000000-0005-0000-0000-0000D88A0000}"/>
    <cellStyle name="T_N2 thay dat (N1-1)_Bieu4HTMT_!1 1 bao cao giao KH ve HTCMT vung TNB   12-12-2011 3 3 2" xfId="20566" xr:uid="{00000000-0005-0000-0000-0000D98A0000}"/>
    <cellStyle name="T_N2 thay dat (N1-1)_Bieu4HTMT_!1 1 bao cao giao KH ve HTCMT vung TNB   12-12-2011 3 3 2 2" xfId="40255" xr:uid="{00000000-0005-0000-0000-0000DA8A0000}"/>
    <cellStyle name="T_N2 thay dat (N1-1)_Bieu4HTMT_!1 1 bao cao giao KH ve HTCMT vung TNB   12-12-2011 3 3 3" xfId="40254" xr:uid="{00000000-0005-0000-0000-0000DB8A0000}"/>
    <cellStyle name="T_N2 thay dat (N1-1)_Bieu4HTMT_!1 1 bao cao giao KH ve HTCMT vung TNB   12-12-2011 3 4" xfId="11371" xr:uid="{00000000-0005-0000-0000-0000DC8A0000}"/>
    <cellStyle name="T_N2 thay dat (N1-1)_Bieu4HTMT_!1 1 bao cao giao KH ve HTCMT vung TNB   12-12-2011 3 4 2" xfId="20568" xr:uid="{00000000-0005-0000-0000-0000DD8A0000}"/>
    <cellStyle name="T_N2 thay dat (N1-1)_Bieu4HTMT_!1 1 bao cao giao KH ve HTCMT vung TNB   12-12-2011 3 4 2 2" xfId="40257" xr:uid="{00000000-0005-0000-0000-0000DE8A0000}"/>
    <cellStyle name="T_N2 thay dat (N1-1)_Bieu4HTMT_!1 1 bao cao giao KH ve HTCMT vung TNB   12-12-2011 3 4 3" xfId="40256" xr:uid="{00000000-0005-0000-0000-0000DF8A0000}"/>
    <cellStyle name="T_N2 thay dat (N1-1)_Bieu4HTMT_!1 1 bao cao giao KH ve HTCMT vung TNB   12-12-2011 3 5" xfId="21736" xr:uid="{00000000-0005-0000-0000-0000E08A0000}"/>
    <cellStyle name="T_N2 thay dat (N1-1)_Bieu4HTMT_!1 1 bao cao giao KH ve HTCMT vung TNB   12-12-2011 3 5 2" xfId="40258" xr:uid="{00000000-0005-0000-0000-0000E18A0000}"/>
    <cellStyle name="T_N2 thay dat (N1-1)_Bieu4HTMT_!1 1 bao cao giao KH ve HTCMT vung TNB   12-12-2011 3 6" xfId="40247" xr:uid="{00000000-0005-0000-0000-0000E28A0000}"/>
    <cellStyle name="T_N2 thay dat (N1-1)_Bieu4HTMT_!1 1 bao cao giao KH ve HTCMT vung TNB   12-12-2011 4" xfId="12578" xr:uid="{00000000-0005-0000-0000-0000E38A0000}"/>
    <cellStyle name="T_N2 thay dat (N1-1)_Bieu4HTMT_!1 1 bao cao giao KH ve HTCMT vung TNB   12-12-2011 4 2" xfId="12579" xr:uid="{00000000-0005-0000-0000-0000E48A0000}"/>
    <cellStyle name="T_N2 thay dat (N1-1)_Bieu4HTMT_!1 1 bao cao giao KH ve HTCMT vung TNB   12-12-2011 4 2 2" xfId="21738" xr:uid="{00000000-0005-0000-0000-0000E58A0000}"/>
    <cellStyle name="T_N2 thay dat (N1-1)_Bieu4HTMT_!1 1 bao cao giao KH ve HTCMT vung TNB   12-12-2011 4 2 2 2" xfId="40261" xr:uid="{00000000-0005-0000-0000-0000E68A0000}"/>
    <cellStyle name="T_N2 thay dat (N1-1)_Bieu4HTMT_!1 1 bao cao giao KH ve HTCMT vung TNB   12-12-2011 4 2 3" xfId="40260" xr:uid="{00000000-0005-0000-0000-0000E78A0000}"/>
    <cellStyle name="T_N2 thay dat (N1-1)_Bieu4HTMT_!1 1 bao cao giao KH ve HTCMT vung TNB   12-12-2011 4 3" xfId="11373" xr:uid="{00000000-0005-0000-0000-0000E88A0000}"/>
    <cellStyle name="T_N2 thay dat (N1-1)_Bieu4HTMT_!1 1 bao cao giao KH ve HTCMT vung TNB   12-12-2011 4 3 2" xfId="20570" xr:uid="{00000000-0005-0000-0000-0000E98A0000}"/>
    <cellStyle name="T_N2 thay dat (N1-1)_Bieu4HTMT_!1 1 bao cao giao KH ve HTCMT vung TNB   12-12-2011 4 3 2 2" xfId="40263" xr:uid="{00000000-0005-0000-0000-0000EA8A0000}"/>
    <cellStyle name="T_N2 thay dat (N1-1)_Bieu4HTMT_!1 1 bao cao giao KH ve HTCMT vung TNB   12-12-2011 4 3 3" xfId="40262" xr:uid="{00000000-0005-0000-0000-0000EB8A0000}"/>
    <cellStyle name="T_N2 thay dat (N1-1)_Bieu4HTMT_!1 1 bao cao giao KH ve HTCMT vung TNB   12-12-2011 4 4" xfId="21737" xr:uid="{00000000-0005-0000-0000-0000EC8A0000}"/>
    <cellStyle name="T_N2 thay dat (N1-1)_Bieu4HTMT_!1 1 bao cao giao KH ve HTCMT vung TNB   12-12-2011 4 4 2" xfId="40264" xr:uid="{00000000-0005-0000-0000-0000ED8A0000}"/>
    <cellStyle name="T_N2 thay dat (N1-1)_Bieu4HTMT_!1 1 bao cao giao KH ve HTCMT vung TNB   12-12-2011 4 5" xfId="40259" xr:uid="{00000000-0005-0000-0000-0000EE8A0000}"/>
    <cellStyle name="T_N2 thay dat (N1-1)_Bieu4HTMT_!1 1 bao cao giao KH ve HTCMT vung TNB   12-12-2011 5" xfId="12580" xr:uid="{00000000-0005-0000-0000-0000EF8A0000}"/>
    <cellStyle name="T_N2 thay dat (N1-1)_Bieu4HTMT_!1 1 bao cao giao KH ve HTCMT vung TNB   12-12-2011 5 2" xfId="12582" xr:uid="{00000000-0005-0000-0000-0000F08A0000}"/>
    <cellStyle name="T_N2 thay dat (N1-1)_Bieu4HTMT_!1 1 bao cao giao KH ve HTCMT vung TNB   12-12-2011 5 2 2" xfId="21740" xr:uid="{00000000-0005-0000-0000-0000F18A0000}"/>
    <cellStyle name="T_N2 thay dat (N1-1)_Bieu4HTMT_!1 1 bao cao giao KH ve HTCMT vung TNB   12-12-2011 5 2 2 2" xfId="40267" xr:uid="{00000000-0005-0000-0000-0000F28A0000}"/>
    <cellStyle name="T_N2 thay dat (N1-1)_Bieu4HTMT_!1 1 bao cao giao KH ve HTCMT vung TNB   12-12-2011 5 2 3" xfId="40266" xr:uid="{00000000-0005-0000-0000-0000F38A0000}"/>
    <cellStyle name="T_N2 thay dat (N1-1)_Bieu4HTMT_!1 1 bao cao giao KH ve HTCMT vung TNB   12-12-2011 5 3" xfId="21739" xr:uid="{00000000-0005-0000-0000-0000F48A0000}"/>
    <cellStyle name="T_N2 thay dat (N1-1)_Bieu4HTMT_!1 1 bao cao giao KH ve HTCMT vung TNB   12-12-2011 5 3 2" xfId="40268" xr:uid="{00000000-0005-0000-0000-0000F58A0000}"/>
    <cellStyle name="T_N2 thay dat (N1-1)_Bieu4HTMT_!1 1 bao cao giao KH ve HTCMT vung TNB   12-12-2011 5 4" xfId="40265" xr:uid="{00000000-0005-0000-0000-0000F68A0000}"/>
    <cellStyle name="T_N2 thay dat (N1-1)_Bieu4HTMT_!1 1 bao cao giao KH ve HTCMT vung TNB   12-12-2011 6" xfId="12583" xr:uid="{00000000-0005-0000-0000-0000F78A0000}"/>
    <cellStyle name="T_N2 thay dat (N1-1)_Bieu4HTMT_!1 1 bao cao giao KH ve HTCMT vung TNB   12-12-2011 6 2" xfId="21741" xr:uid="{00000000-0005-0000-0000-0000F88A0000}"/>
    <cellStyle name="T_N2 thay dat (N1-1)_Bieu4HTMT_!1 1 bao cao giao KH ve HTCMT vung TNB   12-12-2011 6 2 2" xfId="40270" xr:uid="{00000000-0005-0000-0000-0000F98A0000}"/>
    <cellStyle name="T_N2 thay dat (N1-1)_Bieu4HTMT_!1 1 bao cao giao KH ve HTCMT vung TNB   12-12-2011 6 3" xfId="40269" xr:uid="{00000000-0005-0000-0000-0000FA8A0000}"/>
    <cellStyle name="T_N2 thay dat (N1-1)_Bieu4HTMT_!1 1 bao cao giao KH ve HTCMT vung TNB   12-12-2011 7" xfId="12585" xr:uid="{00000000-0005-0000-0000-0000FB8A0000}"/>
    <cellStyle name="T_N2 thay dat (N1-1)_Bieu4HTMT_!1 1 bao cao giao KH ve HTCMT vung TNB   12-12-2011 7 2" xfId="21742" xr:uid="{00000000-0005-0000-0000-0000FC8A0000}"/>
    <cellStyle name="T_N2 thay dat (N1-1)_Bieu4HTMT_!1 1 bao cao giao KH ve HTCMT vung TNB   12-12-2011 7 2 2" xfId="40272" xr:uid="{00000000-0005-0000-0000-0000FD8A0000}"/>
    <cellStyle name="T_N2 thay dat (N1-1)_Bieu4HTMT_!1 1 bao cao giao KH ve HTCMT vung TNB   12-12-2011 7 3" xfId="40271" xr:uid="{00000000-0005-0000-0000-0000FE8A0000}"/>
    <cellStyle name="T_N2 thay dat (N1-1)_Bieu4HTMT_!1 1 bao cao giao KH ve HTCMT vung TNB   12-12-2011 8" xfId="21720" xr:uid="{00000000-0005-0000-0000-0000FF8A0000}"/>
    <cellStyle name="T_N2 thay dat (N1-1)_Bieu4HTMT_!1 1 bao cao giao KH ve HTCMT vung TNB   12-12-2011 8 2" xfId="40273" xr:uid="{00000000-0005-0000-0000-0000008B0000}"/>
    <cellStyle name="T_N2 thay dat (N1-1)_Bieu4HTMT_!1 1 bao cao giao KH ve HTCMT vung TNB   12-12-2011 9" xfId="40218" xr:uid="{00000000-0005-0000-0000-0000018B0000}"/>
    <cellStyle name="T_N2 thay dat (N1-1)_Bieu4HTMT_KH TPCP vung TNB (03-1-2012)" xfId="11179" xr:uid="{00000000-0005-0000-0000-0000028B0000}"/>
    <cellStyle name="T_N2 thay dat (N1-1)_Bieu4HTMT_KH TPCP vung TNB (03-1-2012) 2" xfId="8382" xr:uid="{00000000-0005-0000-0000-0000038B0000}"/>
    <cellStyle name="T_N2 thay dat (N1-1)_Bieu4HTMT_KH TPCP vung TNB (03-1-2012) 2 2" xfId="7832" xr:uid="{00000000-0005-0000-0000-0000048B0000}"/>
    <cellStyle name="T_N2 thay dat (N1-1)_Bieu4HTMT_KH TPCP vung TNB (03-1-2012) 2 2 2" xfId="12586" xr:uid="{00000000-0005-0000-0000-0000058B0000}"/>
    <cellStyle name="T_N2 thay dat (N1-1)_Bieu4HTMT_KH TPCP vung TNB (03-1-2012) 2 2 2 2" xfId="12587" xr:uid="{00000000-0005-0000-0000-0000068B0000}"/>
    <cellStyle name="T_N2 thay dat (N1-1)_Bieu4HTMT_KH TPCP vung TNB (03-1-2012) 2 2 2 2 2" xfId="21744" xr:uid="{00000000-0005-0000-0000-0000078B0000}"/>
    <cellStyle name="T_N2 thay dat (N1-1)_Bieu4HTMT_KH TPCP vung TNB (03-1-2012) 2 2 2 2 2 2" xfId="40279" xr:uid="{00000000-0005-0000-0000-0000088B0000}"/>
    <cellStyle name="T_N2 thay dat (N1-1)_Bieu4HTMT_KH TPCP vung TNB (03-1-2012) 2 2 2 2 3" xfId="40278" xr:uid="{00000000-0005-0000-0000-0000098B0000}"/>
    <cellStyle name="T_N2 thay dat (N1-1)_Bieu4HTMT_KH TPCP vung TNB (03-1-2012) 2 2 2 3" xfId="12588" xr:uid="{00000000-0005-0000-0000-00000A8B0000}"/>
    <cellStyle name="T_N2 thay dat (N1-1)_Bieu4HTMT_KH TPCP vung TNB (03-1-2012) 2 2 2 3 2" xfId="21745" xr:uid="{00000000-0005-0000-0000-00000B8B0000}"/>
    <cellStyle name="T_N2 thay dat (N1-1)_Bieu4HTMT_KH TPCP vung TNB (03-1-2012) 2 2 2 3 2 2" xfId="40281" xr:uid="{00000000-0005-0000-0000-00000C8B0000}"/>
    <cellStyle name="T_N2 thay dat (N1-1)_Bieu4HTMT_KH TPCP vung TNB (03-1-2012) 2 2 2 3 3" xfId="40280" xr:uid="{00000000-0005-0000-0000-00000D8B0000}"/>
    <cellStyle name="T_N2 thay dat (N1-1)_Bieu4HTMT_KH TPCP vung TNB (03-1-2012) 2 2 2 4" xfId="21743" xr:uid="{00000000-0005-0000-0000-00000E8B0000}"/>
    <cellStyle name="T_N2 thay dat (N1-1)_Bieu4HTMT_KH TPCP vung TNB (03-1-2012) 2 2 2 4 2" xfId="40282" xr:uid="{00000000-0005-0000-0000-00000F8B0000}"/>
    <cellStyle name="T_N2 thay dat (N1-1)_Bieu4HTMT_KH TPCP vung TNB (03-1-2012) 2 2 2 5" xfId="40277" xr:uid="{00000000-0005-0000-0000-0000108B0000}"/>
    <cellStyle name="T_N2 thay dat (N1-1)_Bieu4HTMT_KH TPCP vung TNB (03-1-2012) 2 2 3" xfId="8386" xr:uid="{00000000-0005-0000-0000-0000118B0000}"/>
    <cellStyle name="T_N2 thay dat (N1-1)_Bieu4HTMT_KH TPCP vung TNB (03-1-2012) 2 2 3 2" xfId="18255" xr:uid="{00000000-0005-0000-0000-0000128B0000}"/>
    <cellStyle name="T_N2 thay dat (N1-1)_Bieu4HTMT_KH TPCP vung TNB (03-1-2012) 2 2 3 2 2" xfId="40284" xr:uid="{00000000-0005-0000-0000-0000138B0000}"/>
    <cellStyle name="T_N2 thay dat (N1-1)_Bieu4HTMT_KH TPCP vung TNB (03-1-2012) 2 2 3 3" xfId="40283" xr:uid="{00000000-0005-0000-0000-0000148B0000}"/>
    <cellStyle name="T_N2 thay dat (N1-1)_Bieu4HTMT_KH TPCP vung TNB (03-1-2012) 2 2 4" xfId="8389" xr:uid="{00000000-0005-0000-0000-0000158B0000}"/>
    <cellStyle name="T_N2 thay dat (N1-1)_Bieu4HTMT_KH TPCP vung TNB (03-1-2012) 2 2 4 2" xfId="18257" xr:uid="{00000000-0005-0000-0000-0000168B0000}"/>
    <cellStyle name="T_N2 thay dat (N1-1)_Bieu4HTMT_KH TPCP vung TNB (03-1-2012) 2 2 4 2 2" xfId="40286" xr:uid="{00000000-0005-0000-0000-0000178B0000}"/>
    <cellStyle name="T_N2 thay dat (N1-1)_Bieu4HTMT_KH TPCP vung TNB (03-1-2012) 2 2 4 3" xfId="40285" xr:uid="{00000000-0005-0000-0000-0000188B0000}"/>
    <cellStyle name="T_N2 thay dat (N1-1)_Bieu4HTMT_KH TPCP vung TNB (03-1-2012) 2 2 5" xfId="18075" xr:uid="{00000000-0005-0000-0000-0000198B0000}"/>
    <cellStyle name="T_N2 thay dat (N1-1)_Bieu4HTMT_KH TPCP vung TNB (03-1-2012) 2 2 5 2" xfId="40287" xr:uid="{00000000-0005-0000-0000-00001A8B0000}"/>
    <cellStyle name="T_N2 thay dat (N1-1)_Bieu4HTMT_KH TPCP vung TNB (03-1-2012) 2 2 6" xfId="40276" xr:uid="{00000000-0005-0000-0000-00001B8B0000}"/>
    <cellStyle name="T_N2 thay dat (N1-1)_Bieu4HTMT_KH TPCP vung TNB (03-1-2012) 2 3" xfId="12589" xr:uid="{00000000-0005-0000-0000-00001C8B0000}"/>
    <cellStyle name="T_N2 thay dat (N1-1)_Bieu4HTMT_KH TPCP vung TNB (03-1-2012) 2 3 2" xfId="12590" xr:uid="{00000000-0005-0000-0000-00001D8B0000}"/>
    <cellStyle name="T_N2 thay dat (N1-1)_Bieu4HTMT_KH TPCP vung TNB (03-1-2012) 2 3 2 2" xfId="21747" xr:uid="{00000000-0005-0000-0000-00001E8B0000}"/>
    <cellStyle name="T_N2 thay dat (N1-1)_Bieu4HTMT_KH TPCP vung TNB (03-1-2012) 2 3 2 2 2" xfId="40290" xr:uid="{00000000-0005-0000-0000-00001F8B0000}"/>
    <cellStyle name="T_N2 thay dat (N1-1)_Bieu4HTMT_KH TPCP vung TNB (03-1-2012) 2 3 2 3" xfId="40289" xr:uid="{00000000-0005-0000-0000-0000208B0000}"/>
    <cellStyle name="T_N2 thay dat (N1-1)_Bieu4HTMT_KH TPCP vung TNB (03-1-2012) 2 3 3" xfId="10342" xr:uid="{00000000-0005-0000-0000-0000218B0000}"/>
    <cellStyle name="T_N2 thay dat (N1-1)_Bieu4HTMT_KH TPCP vung TNB (03-1-2012) 2 3 3 2" xfId="19600" xr:uid="{00000000-0005-0000-0000-0000228B0000}"/>
    <cellStyle name="T_N2 thay dat (N1-1)_Bieu4HTMT_KH TPCP vung TNB (03-1-2012) 2 3 3 2 2" xfId="40292" xr:uid="{00000000-0005-0000-0000-0000238B0000}"/>
    <cellStyle name="T_N2 thay dat (N1-1)_Bieu4HTMT_KH TPCP vung TNB (03-1-2012) 2 3 3 3" xfId="40291" xr:uid="{00000000-0005-0000-0000-0000248B0000}"/>
    <cellStyle name="T_N2 thay dat (N1-1)_Bieu4HTMT_KH TPCP vung TNB (03-1-2012) 2 3 4" xfId="21746" xr:uid="{00000000-0005-0000-0000-0000258B0000}"/>
    <cellStyle name="T_N2 thay dat (N1-1)_Bieu4HTMT_KH TPCP vung TNB (03-1-2012) 2 3 4 2" xfId="40293" xr:uid="{00000000-0005-0000-0000-0000268B0000}"/>
    <cellStyle name="T_N2 thay dat (N1-1)_Bieu4HTMT_KH TPCP vung TNB (03-1-2012) 2 3 5" xfId="40288" xr:uid="{00000000-0005-0000-0000-0000278B0000}"/>
    <cellStyle name="T_N2 thay dat (N1-1)_Bieu4HTMT_KH TPCP vung TNB (03-1-2012) 2 4" xfId="11397" xr:uid="{00000000-0005-0000-0000-0000288B0000}"/>
    <cellStyle name="T_N2 thay dat (N1-1)_Bieu4HTMT_KH TPCP vung TNB (03-1-2012) 2 4 2" xfId="11399" xr:uid="{00000000-0005-0000-0000-0000298B0000}"/>
    <cellStyle name="T_N2 thay dat (N1-1)_Bieu4HTMT_KH TPCP vung TNB (03-1-2012) 2 4 2 2" xfId="20596" xr:uid="{00000000-0005-0000-0000-00002A8B0000}"/>
    <cellStyle name="T_N2 thay dat (N1-1)_Bieu4HTMT_KH TPCP vung TNB (03-1-2012) 2 4 2 2 2" xfId="40296" xr:uid="{00000000-0005-0000-0000-00002B8B0000}"/>
    <cellStyle name="T_N2 thay dat (N1-1)_Bieu4HTMT_KH TPCP vung TNB (03-1-2012) 2 4 2 3" xfId="40295" xr:uid="{00000000-0005-0000-0000-00002C8B0000}"/>
    <cellStyle name="T_N2 thay dat (N1-1)_Bieu4HTMT_KH TPCP vung TNB (03-1-2012) 2 4 3" xfId="20594" xr:uid="{00000000-0005-0000-0000-00002D8B0000}"/>
    <cellStyle name="T_N2 thay dat (N1-1)_Bieu4HTMT_KH TPCP vung TNB (03-1-2012) 2 4 3 2" xfId="40297" xr:uid="{00000000-0005-0000-0000-00002E8B0000}"/>
    <cellStyle name="T_N2 thay dat (N1-1)_Bieu4HTMT_KH TPCP vung TNB (03-1-2012) 2 4 4" xfId="40294" xr:uid="{00000000-0005-0000-0000-00002F8B0000}"/>
    <cellStyle name="T_N2 thay dat (N1-1)_Bieu4HTMT_KH TPCP vung TNB (03-1-2012) 2 5" xfId="2455" xr:uid="{00000000-0005-0000-0000-0000308B0000}"/>
    <cellStyle name="T_N2 thay dat (N1-1)_Bieu4HTMT_KH TPCP vung TNB (03-1-2012) 2 5 2" xfId="16052" xr:uid="{00000000-0005-0000-0000-0000318B0000}"/>
    <cellStyle name="T_N2 thay dat (N1-1)_Bieu4HTMT_KH TPCP vung TNB (03-1-2012) 2 5 2 2" xfId="40299" xr:uid="{00000000-0005-0000-0000-0000328B0000}"/>
    <cellStyle name="T_N2 thay dat (N1-1)_Bieu4HTMT_KH TPCP vung TNB (03-1-2012) 2 5 3" xfId="40298" xr:uid="{00000000-0005-0000-0000-0000338B0000}"/>
    <cellStyle name="T_N2 thay dat (N1-1)_Bieu4HTMT_KH TPCP vung TNB (03-1-2012) 2 6" xfId="387" xr:uid="{00000000-0005-0000-0000-0000348B0000}"/>
    <cellStyle name="T_N2 thay dat (N1-1)_Bieu4HTMT_KH TPCP vung TNB (03-1-2012) 2 6 2" xfId="15295" xr:uid="{00000000-0005-0000-0000-0000358B0000}"/>
    <cellStyle name="T_N2 thay dat (N1-1)_Bieu4HTMT_KH TPCP vung TNB (03-1-2012) 2 6 2 2" xfId="40301" xr:uid="{00000000-0005-0000-0000-0000368B0000}"/>
    <cellStyle name="T_N2 thay dat (N1-1)_Bieu4HTMT_KH TPCP vung TNB (03-1-2012) 2 6 3" xfId="40300" xr:uid="{00000000-0005-0000-0000-0000378B0000}"/>
    <cellStyle name="T_N2 thay dat (N1-1)_Bieu4HTMT_KH TPCP vung TNB (03-1-2012) 2 7" xfId="18253" xr:uid="{00000000-0005-0000-0000-0000388B0000}"/>
    <cellStyle name="T_N2 thay dat (N1-1)_Bieu4HTMT_KH TPCP vung TNB (03-1-2012) 2 7 2" xfId="40302" xr:uid="{00000000-0005-0000-0000-0000398B0000}"/>
    <cellStyle name="T_N2 thay dat (N1-1)_Bieu4HTMT_KH TPCP vung TNB (03-1-2012) 2 8" xfId="40275" xr:uid="{00000000-0005-0000-0000-00003A8B0000}"/>
    <cellStyle name="T_N2 thay dat (N1-1)_Bieu4HTMT_KH TPCP vung TNB (03-1-2012) 3" xfId="12591" xr:uid="{00000000-0005-0000-0000-00003B8B0000}"/>
    <cellStyle name="T_N2 thay dat (N1-1)_Bieu4HTMT_KH TPCP vung TNB (03-1-2012) 3 2" xfId="12592" xr:uid="{00000000-0005-0000-0000-00003C8B0000}"/>
    <cellStyle name="T_N2 thay dat (N1-1)_Bieu4HTMT_KH TPCP vung TNB (03-1-2012) 3 2 2" xfId="12593" xr:uid="{00000000-0005-0000-0000-00003D8B0000}"/>
    <cellStyle name="T_N2 thay dat (N1-1)_Bieu4HTMT_KH TPCP vung TNB (03-1-2012) 3 2 2 2" xfId="21750" xr:uid="{00000000-0005-0000-0000-00003E8B0000}"/>
    <cellStyle name="T_N2 thay dat (N1-1)_Bieu4HTMT_KH TPCP vung TNB (03-1-2012) 3 2 2 2 2" xfId="40306" xr:uid="{00000000-0005-0000-0000-00003F8B0000}"/>
    <cellStyle name="T_N2 thay dat (N1-1)_Bieu4HTMT_KH TPCP vung TNB (03-1-2012) 3 2 2 3" xfId="40305" xr:uid="{00000000-0005-0000-0000-0000408B0000}"/>
    <cellStyle name="T_N2 thay dat (N1-1)_Bieu4HTMT_KH TPCP vung TNB (03-1-2012) 3 2 3" xfId="12595" xr:uid="{00000000-0005-0000-0000-0000418B0000}"/>
    <cellStyle name="T_N2 thay dat (N1-1)_Bieu4HTMT_KH TPCP vung TNB (03-1-2012) 3 2 3 2" xfId="21752" xr:uid="{00000000-0005-0000-0000-0000428B0000}"/>
    <cellStyle name="T_N2 thay dat (N1-1)_Bieu4HTMT_KH TPCP vung TNB (03-1-2012) 3 2 3 2 2" xfId="40308" xr:uid="{00000000-0005-0000-0000-0000438B0000}"/>
    <cellStyle name="T_N2 thay dat (N1-1)_Bieu4HTMT_KH TPCP vung TNB (03-1-2012) 3 2 3 3" xfId="40307" xr:uid="{00000000-0005-0000-0000-0000448B0000}"/>
    <cellStyle name="T_N2 thay dat (N1-1)_Bieu4HTMT_KH TPCP vung TNB (03-1-2012) 3 2 4" xfId="21749" xr:uid="{00000000-0005-0000-0000-0000458B0000}"/>
    <cellStyle name="T_N2 thay dat (N1-1)_Bieu4HTMT_KH TPCP vung TNB (03-1-2012) 3 2 4 2" xfId="40309" xr:uid="{00000000-0005-0000-0000-0000468B0000}"/>
    <cellStyle name="T_N2 thay dat (N1-1)_Bieu4HTMT_KH TPCP vung TNB (03-1-2012) 3 2 5" xfId="40304" xr:uid="{00000000-0005-0000-0000-0000478B0000}"/>
    <cellStyle name="T_N2 thay dat (N1-1)_Bieu4HTMT_KH TPCP vung TNB (03-1-2012) 3 3" xfId="12597" xr:uid="{00000000-0005-0000-0000-0000488B0000}"/>
    <cellStyle name="T_N2 thay dat (N1-1)_Bieu4HTMT_KH TPCP vung TNB (03-1-2012) 3 3 2" xfId="21754" xr:uid="{00000000-0005-0000-0000-0000498B0000}"/>
    <cellStyle name="T_N2 thay dat (N1-1)_Bieu4HTMT_KH TPCP vung TNB (03-1-2012) 3 3 2 2" xfId="40311" xr:uid="{00000000-0005-0000-0000-00004A8B0000}"/>
    <cellStyle name="T_N2 thay dat (N1-1)_Bieu4HTMT_KH TPCP vung TNB (03-1-2012) 3 3 3" xfId="40310" xr:uid="{00000000-0005-0000-0000-00004B8B0000}"/>
    <cellStyle name="T_N2 thay dat (N1-1)_Bieu4HTMT_KH TPCP vung TNB (03-1-2012) 3 4" xfId="12598" xr:uid="{00000000-0005-0000-0000-00004C8B0000}"/>
    <cellStyle name="T_N2 thay dat (N1-1)_Bieu4HTMT_KH TPCP vung TNB (03-1-2012) 3 4 2" xfId="21755" xr:uid="{00000000-0005-0000-0000-00004D8B0000}"/>
    <cellStyle name="T_N2 thay dat (N1-1)_Bieu4HTMT_KH TPCP vung TNB (03-1-2012) 3 4 2 2" xfId="40313" xr:uid="{00000000-0005-0000-0000-00004E8B0000}"/>
    <cellStyle name="T_N2 thay dat (N1-1)_Bieu4HTMT_KH TPCP vung TNB (03-1-2012) 3 4 3" xfId="40312" xr:uid="{00000000-0005-0000-0000-00004F8B0000}"/>
    <cellStyle name="T_N2 thay dat (N1-1)_Bieu4HTMT_KH TPCP vung TNB (03-1-2012) 3 5" xfId="21748" xr:uid="{00000000-0005-0000-0000-0000508B0000}"/>
    <cellStyle name="T_N2 thay dat (N1-1)_Bieu4HTMT_KH TPCP vung TNB (03-1-2012) 3 5 2" xfId="40314" xr:uid="{00000000-0005-0000-0000-0000518B0000}"/>
    <cellStyle name="T_N2 thay dat (N1-1)_Bieu4HTMT_KH TPCP vung TNB (03-1-2012) 3 6" xfId="40303" xr:uid="{00000000-0005-0000-0000-0000528B0000}"/>
    <cellStyle name="T_N2 thay dat (N1-1)_Bieu4HTMT_KH TPCP vung TNB (03-1-2012) 4" xfId="12599" xr:uid="{00000000-0005-0000-0000-0000538B0000}"/>
    <cellStyle name="T_N2 thay dat (N1-1)_Bieu4HTMT_KH TPCP vung TNB (03-1-2012) 4 2" xfId="12600" xr:uid="{00000000-0005-0000-0000-0000548B0000}"/>
    <cellStyle name="T_N2 thay dat (N1-1)_Bieu4HTMT_KH TPCP vung TNB (03-1-2012) 4 2 2" xfId="21757" xr:uid="{00000000-0005-0000-0000-0000558B0000}"/>
    <cellStyle name="T_N2 thay dat (N1-1)_Bieu4HTMT_KH TPCP vung TNB (03-1-2012) 4 2 2 2" xfId="40317" xr:uid="{00000000-0005-0000-0000-0000568B0000}"/>
    <cellStyle name="T_N2 thay dat (N1-1)_Bieu4HTMT_KH TPCP vung TNB (03-1-2012) 4 2 3" xfId="40316" xr:uid="{00000000-0005-0000-0000-0000578B0000}"/>
    <cellStyle name="T_N2 thay dat (N1-1)_Bieu4HTMT_KH TPCP vung TNB (03-1-2012) 4 3" xfId="12601" xr:uid="{00000000-0005-0000-0000-0000588B0000}"/>
    <cellStyle name="T_N2 thay dat (N1-1)_Bieu4HTMT_KH TPCP vung TNB (03-1-2012) 4 3 2" xfId="21758" xr:uid="{00000000-0005-0000-0000-0000598B0000}"/>
    <cellStyle name="T_N2 thay dat (N1-1)_Bieu4HTMT_KH TPCP vung TNB (03-1-2012) 4 3 2 2" xfId="40319" xr:uid="{00000000-0005-0000-0000-00005A8B0000}"/>
    <cellStyle name="T_N2 thay dat (N1-1)_Bieu4HTMT_KH TPCP vung TNB (03-1-2012) 4 3 3" xfId="40318" xr:uid="{00000000-0005-0000-0000-00005B8B0000}"/>
    <cellStyle name="T_N2 thay dat (N1-1)_Bieu4HTMT_KH TPCP vung TNB (03-1-2012) 4 4" xfId="21756" xr:uid="{00000000-0005-0000-0000-00005C8B0000}"/>
    <cellStyle name="T_N2 thay dat (N1-1)_Bieu4HTMT_KH TPCP vung TNB (03-1-2012) 4 4 2" xfId="40320" xr:uid="{00000000-0005-0000-0000-00005D8B0000}"/>
    <cellStyle name="T_N2 thay dat (N1-1)_Bieu4HTMT_KH TPCP vung TNB (03-1-2012) 4 5" xfId="40315" xr:uid="{00000000-0005-0000-0000-00005E8B0000}"/>
    <cellStyle name="T_N2 thay dat (N1-1)_Bieu4HTMT_KH TPCP vung TNB (03-1-2012) 5" xfId="12602" xr:uid="{00000000-0005-0000-0000-00005F8B0000}"/>
    <cellStyle name="T_N2 thay dat (N1-1)_Bieu4HTMT_KH TPCP vung TNB (03-1-2012) 5 2" xfId="12603" xr:uid="{00000000-0005-0000-0000-0000608B0000}"/>
    <cellStyle name="T_N2 thay dat (N1-1)_Bieu4HTMT_KH TPCP vung TNB (03-1-2012) 5 2 2" xfId="21760" xr:uid="{00000000-0005-0000-0000-0000618B0000}"/>
    <cellStyle name="T_N2 thay dat (N1-1)_Bieu4HTMT_KH TPCP vung TNB (03-1-2012) 5 2 2 2" xfId="40323" xr:uid="{00000000-0005-0000-0000-0000628B0000}"/>
    <cellStyle name="T_N2 thay dat (N1-1)_Bieu4HTMT_KH TPCP vung TNB (03-1-2012) 5 2 3" xfId="40322" xr:uid="{00000000-0005-0000-0000-0000638B0000}"/>
    <cellStyle name="T_N2 thay dat (N1-1)_Bieu4HTMT_KH TPCP vung TNB (03-1-2012) 5 3" xfId="21759" xr:uid="{00000000-0005-0000-0000-0000648B0000}"/>
    <cellStyle name="T_N2 thay dat (N1-1)_Bieu4HTMT_KH TPCP vung TNB (03-1-2012) 5 3 2" xfId="40324" xr:uid="{00000000-0005-0000-0000-0000658B0000}"/>
    <cellStyle name="T_N2 thay dat (N1-1)_Bieu4HTMT_KH TPCP vung TNB (03-1-2012) 5 4" xfId="40321" xr:uid="{00000000-0005-0000-0000-0000668B0000}"/>
    <cellStyle name="T_N2 thay dat (N1-1)_Bieu4HTMT_KH TPCP vung TNB (03-1-2012) 6" xfId="798" xr:uid="{00000000-0005-0000-0000-0000678B0000}"/>
    <cellStyle name="T_N2 thay dat (N1-1)_Bieu4HTMT_KH TPCP vung TNB (03-1-2012) 6 2" xfId="15471" xr:uid="{00000000-0005-0000-0000-0000688B0000}"/>
    <cellStyle name="T_N2 thay dat (N1-1)_Bieu4HTMT_KH TPCP vung TNB (03-1-2012) 6 2 2" xfId="40326" xr:uid="{00000000-0005-0000-0000-0000698B0000}"/>
    <cellStyle name="T_N2 thay dat (N1-1)_Bieu4HTMT_KH TPCP vung TNB (03-1-2012) 6 3" xfId="40325" xr:uid="{00000000-0005-0000-0000-00006A8B0000}"/>
    <cellStyle name="T_N2 thay dat (N1-1)_Bieu4HTMT_KH TPCP vung TNB (03-1-2012) 7" xfId="808" xr:uid="{00000000-0005-0000-0000-00006B8B0000}"/>
    <cellStyle name="T_N2 thay dat (N1-1)_Bieu4HTMT_KH TPCP vung TNB (03-1-2012) 7 2" xfId="15474" xr:uid="{00000000-0005-0000-0000-00006C8B0000}"/>
    <cellStyle name="T_N2 thay dat (N1-1)_Bieu4HTMT_KH TPCP vung TNB (03-1-2012) 7 2 2" xfId="40328" xr:uid="{00000000-0005-0000-0000-00006D8B0000}"/>
    <cellStyle name="T_N2 thay dat (N1-1)_Bieu4HTMT_KH TPCP vung TNB (03-1-2012) 7 3" xfId="40327" xr:uid="{00000000-0005-0000-0000-00006E8B0000}"/>
    <cellStyle name="T_N2 thay dat (N1-1)_Bieu4HTMT_KH TPCP vung TNB (03-1-2012) 8" xfId="20379" xr:uid="{00000000-0005-0000-0000-00006F8B0000}"/>
    <cellStyle name="T_N2 thay dat (N1-1)_Bieu4HTMT_KH TPCP vung TNB (03-1-2012) 8 2" xfId="40329" xr:uid="{00000000-0005-0000-0000-0000708B0000}"/>
    <cellStyle name="T_N2 thay dat (N1-1)_Bieu4HTMT_KH TPCP vung TNB (03-1-2012) 9" xfId="40274" xr:uid="{00000000-0005-0000-0000-0000718B0000}"/>
    <cellStyle name="T_N2 thay dat (N1-1)_KH TPCP vung TNB (03-1-2012)" xfId="12604" xr:uid="{00000000-0005-0000-0000-0000728B0000}"/>
    <cellStyle name="T_N2 thay dat (N1-1)_KH TPCP vung TNB (03-1-2012) 2" xfId="12605" xr:uid="{00000000-0005-0000-0000-0000738B0000}"/>
    <cellStyle name="T_N2 thay dat (N1-1)_KH TPCP vung TNB (03-1-2012) 2 2" xfId="1490" xr:uid="{00000000-0005-0000-0000-0000748B0000}"/>
    <cellStyle name="T_N2 thay dat (N1-1)_KH TPCP vung TNB (03-1-2012) 2 2 2" xfId="4433" xr:uid="{00000000-0005-0000-0000-0000758B0000}"/>
    <cellStyle name="T_N2 thay dat (N1-1)_KH TPCP vung TNB (03-1-2012) 2 2 2 2" xfId="5231" xr:uid="{00000000-0005-0000-0000-0000768B0000}"/>
    <cellStyle name="T_N2 thay dat (N1-1)_KH TPCP vung TNB (03-1-2012) 2 2 2 2 2" xfId="17022" xr:uid="{00000000-0005-0000-0000-0000778B0000}"/>
    <cellStyle name="T_N2 thay dat (N1-1)_KH TPCP vung TNB (03-1-2012) 2 2 2 2 2 2" xfId="40335" xr:uid="{00000000-0005-0000-0000-0000788B0000}"/>
    <cellStyle name="T_N2 thay dat (N1-1)_KH TPCP vung TNB (03-1-2012) 2 2 2 2 3" xfId="40334" xr:uid="{00000000-0005-0000-0000-0000798B0000}"/>
    <cellStyle name="T_N2 thay dat (N1-1)_KH TPCP vung TNB (03-1-2012) 2 2 2 3" xfId="11518" xr:uid="{00000000-0005-0000-0000-00007A8B0000}"/>
    <cellStyle name="T_N2 thay dat (N1-1)_KH TPCP vung TNB (03-1-2012) 2 2 2 3 2" xfId="20713" xr:uid="{00000000-0005-0000-0000-00007B8B0000}"/>
    <cellStyle name="T_N2 thay dat (N1-1)_KH TPCP vung TNB (03-1-2012) 2 2 2 3 2 2" xfId="40337" xr:uid="{00000000-0005-0000-0000-00007C8B0000}"/>
    <cellStyle name="T_N2 thay dat (N1-1)_KH TPCP vung TNB (03-1-2012) 2 2 2 3 3" xfId="40336" xr:uid="{00000000-0005-0000-0000-00007D8B0000}"/>
    <cellStyle name="T_N2 thay dat (N1-1)_KH TPCP vung TNB (03-1-2012) 2 2 2 4" xfId="16752" xr:uid="{00000000-0005-0000-0000-00007E8B0000}"/>
    <cellStyle name="T_N2 thay dat (N1-1)_KH TPCP vung TNB (03-1-2012) 2 2 2 4 2" xfId="40338" xr:uid="{00000000-0005-0000-0000-00007F8B0000}"/>
    <cellStyle name="T_N2 thay dat (N1-1)_KH TPCP vung TNB (03-1-2012) 2 2 2 5" xfId="40333" xr:uid="{00000000-0005-0000-0000-0000808B0000}"/>
    <cellStyle name="T_N2 thay dat (N1-1)_KH TPCP vung TNB (03-1-2012) 2 2 3" xfId="6179" xr:uid="{00000000-0005-0000-0000-0000818B0000}"/>
    <cellStyle name="T_N2 thay dat (N1-1)_KH TPCP vung TNB (03-1-2012) 2 2 3 2" xfId="17317" xr:uid="{00000000-0005-0000-0000-0000828B0000}"/>
    <cellStyle name="T_N2 thay dat (N1-1)_KH TPCP vung TNB (03-1-2012) 2 2 3 2 2" xfId="40340" xr:uid="{00000000-0005-0000-0000-0000838B0000}"/>
    <cellStyle name="T_N2 thay dat (N1-1)_KH TPCP vung TNB (03-1-2012) 2 2 3 3" xfId="40339" xr:uid="{00000000-0005-0000-0000-0000848B0000}"/>
    <cellStyle name="T_N2 thay dat (N1-1)_KH TPCP vung TNB (03-1-2012) 2 2 4" xfId="12608" xr:uid="{00000000-0005-0000-0000-0000858B0000}"/>
    <cellStyle name="T_N2 thay dat (N1-1)_KH TPCP vung TNB (03-1-2012) 2 2 4 2" xfId="21763" xr:uid="{00000000-0005-0000-0000-0000868B0000}"/>
    <cellStyle name="T_N2 thay dat (N1-1)_KH TPCP vung TNB (03-1-2012) 2 2 4 2 2" xfId="40342" xr:uid="{00000000-0005-0000-0000-0000878B0000}"/>
    <cellStyle name="T_N2 thay dat (N1-1)_KH TPCP vung TNB (03-1-2012) 2 2 4 3" xfId="40341" xr:uid="{00000000-0005-0000-0000-0000888B0000}"/>
    <cellStyle name="T_N2 thay dat (N1-1)_KH TPCP vung TNB (03-1-2012) 2 2 5" xfId="15726" xr:uid="{00000000-0005-0000-0000-0000898B0000}"/>
    <cellStyle name="T_N2 thay dat (N1-1)_KH TPCP vung TNB (03-1-2012) 2 2 5 2" xfId="40343" xr:uid="{00000000-0005-0000-0000-00008A8B0000}"/>
    <cellStyle name="T_N2 thay dat (N1-1)_KH TPCP vung TNB (03-1-2012) 2 2 6" xfId="40332" xr:uid="{00000000-0005-0000-0000-00008B8B0000}"/>
    <cellStyle name="T_N2 thay dat (N1-1)_KH TPCP vung TNB (03-1-2012) 2 3" xfId="5307" xr:uid="{00000000-0005-0000-0000-00008C8B0000}"/>
    <cellStyle name="T_N2 thay dat (N1-1)_KH TPCP vung TNB (03-1-2012) 2 3 2" xfId="275" xr:uid="{00000000-0005-0000-0000-00008D8B0000}"/>
    <cellStyle name="T_N2 thay dat (N1-1)_KH TPCP vung TNB (03-1-2012) 2 3 2 2" xfId="15258" xr:uid="{00000000-0005-0000-0000-00008E8B0000}"/>
    <cellStyle name="T_N2 thay dat (N1-1)_KH TPCP vung TNB (03-1-2012) 2 3 2 2 2" xfId="40346" xr:uid="{00000000-0005-0000-0000-00008F8B0000}"/>
    <cellStyle name="T_N2 thay dat (N1-1)_KH TPCP vung TNB (03-1-2012) 2 3 2 3" xfId="40345" xr:uid="{00000000-0005-0000-0000-0000908B0000}"/>
    <cellStyle name="T_N2 thay dat (N1-1)_KH TPCP vung TNB (03-1-2012) 2 3 3" xfId="307" xr:uid="{00000000-0005-0000-0000-0000918B0000}"/>
    <cellStyle name="T_N2 thay dat (N1-1)_KH TPCP vung TNB (03-1-2012) 2 3 3 2" xfId="15268" xr:uid="{00000000-0005-0000-0000-0000928B0000}"/>
    <cellStyle name="T_N2 thay dat (N1-1)_KH TPCP vung TNB (03-1-2012) 2 3 3 2 2" xfId="40348" xr:uid="{00000000-0005-0000-0000-0000938B0000}"/>
    <cellStyle name="T_N2 thay dat (N1-1)_KH TPCP vung TNB (03-1-2012) 2 3 3 3" xfId="40347" xr:uid="{00000000-0005-0000-0000-0000948B0000}"/>
    <cellStyle name="T_N2 thay dat (N1-1)_KH TPCP vung TNB (03-1-2012) 2 3 4" xfId="17038" xr:uid="{00000000-0005-0000-0000-0000958B0000}"/>
    <cellStyle name="T_N2 thay dat (N1-1)_KH TPCP vung TNB (03-1-2012) 2 3 4 2" xfId="40349" xr:uid="{00000000-0005-0000-0000-0000968B0000}"/>
    <cellStyle name="T_N2 thay dat (N1-1)_KH TPCP vung TNB (03-1-2012) 2 3 5" xfId="40344" xr:uid="{00000000-0005-0000-0000-0000978B0000}"/>
    <cellStyle name="T_N2 thay dat (N1-1)_KH TPCP vung TNB (03-1-2012) 2 4" xfId="12609" xr:uid="{00000000-0005-0000-0000-0000988B0000}"/>
    <cellStyle name="T_N2 thay dat (N1-1)_KH TPCP vung TNB (03-1-2012) 2 4 2" xfId="6194" xr:uid="{00000000-0005-0000-0000-0000998B0000}"/>
    <cellStyle name="T_N2 thay dat (N1-1)_KH TPCP vung TNB (03-1-2012) 2 4 2 2" xfId="17320" xr:uid="{00000000-0005-0000-0000-00009A8B0000}"/>
    <cellStyle name="T_N2 thay dat (N1-1)_KH TPCP vung TNB (03-1-2012) 2 4 2 2 2" xfId="40352" xr:uid="{00000000-0005-0000-0000-00009B8B0000}"/>
    <cellStyle name="T_N2 thay dat (N1-1)_KH TPCP vung TNB (03-1-2012) 2 4 2 3" xfId="40351" xr:uid="{00000000-0005-0000-0000-00009C8B0000}"/>
    <cellStyle name="T_N2 thay dat (N1-1)_KH TPCP vung TNB (03-1-2012) 2 4 3" xfId="21764" xr:uid="{00000000-0005-0000-0000-00009D8B0000}"/>
    <cellStyle name="T_N2 thay dat (N1-1)_KH TPCP vung TNB (03-1-2012) 2 4 3 2" xfId="40353" xr:uid="{00000000-0005-0000-0000-00009E8B0000}"/>
    <cellStyle name="T_N2 thay dat (N1-1)_KH TPCP vung TNB (03-1-2012) 2 4 4" xfId="40350" xr:uid="{00000000-0005-0000-0000-00009F8B0000}"/>
    <cellStyle name="T_N2 thay dat (N1-1)_KH TPCP vung TNB (03-1-2012) 2 5" xfId="12610" xr:uid="{00000000-0005-0000-0000-0000A08B0000}"/>
    <cellStyle name="T_N2 thay dat (N1-1)_KH TPCP vung TNB (03-1-2012) 2 5 2" xfId="21765" xr:uid="{00000000-0005-0000-0000-0000A18B0000}"/>
    <cellStyle name="T_N2 thay dat (N1-1)_KH TPCP vung TNB (03-1-2012) 2 5 2 2" xfId="40355" xr:uid="{00000000-0005-0000-0000-0000A28B0000}"/>
    <cellStyle name="T_N2 thay dat (N1-1)_KH TPCP vung TNB (03-1-2012) 2 5 3" xfId="40354" xr:uid="{00000000-0005-0000-0000-0000A38B0000}"/>
    <cellStyle name="T_N2 thay dat (N1-1)_KH TPCP vung TNB (03-1-2012) 2 6" xfId="12611" xr:uid="{00000000-0005-0000-0000-0000A48B0000}"/>
    <cellStyle name="T_N2 thay dat (N1-1)_KH TPCP vung TNB (03-1-2012) 2 6 2" xfId="21766" xr:uid="{00000000-0005-0000-0000-0000A58B0000}"/>
    <cellStyle name="T_N2 thay dat (N1-1)_KH TPCP vung TNB (03-1-2012) 2 6 2 2" xfId="40357" xr:uid="{00000000-0005-0000-0000-0000A68B0000}"/>
    <cellStyle name="T_N2 thay dat (N1-1)_KH TPCP vung TNB (03-1-2012) 2 6 3" xfId="40356" xr:uid="{00000000-0005-0000-0000-0000A78B0000}"/>
    <cellStyle name="T_N2 thay dat (N1-1)_KH TPCP vung TNB (03-1-2012) 2 7" xfId="21762" xr:uid="{00000000-0005-0000-0000-0000A88B0000}"/>
    <cellStyle name="T_N2 thay dat (N1-1)_KH TPCP vung TNB (03-1-2012) 2 7 2" xfId="40358" xr:uid="{00000000-0005-0000-0000-0000A98B0000}"/>
    <cellStyle name="T_N2 thay dat (N1-1)_KH TPCP vung TNB (03-1-2012) 2 8" xfId="40331" xr:uid="{00000000-0005-0000-0000-0000AA8B0000}"/>
    <cellStyle name="T_N2 thay dat (N1-1)_KH TPCP vung TNB (03-1-2012) 3" xfId="12613" xr:uid="{00000000-0005-0000-0000-0000AB8B0000}"/>
    <cellStyle name="T_N2 thay dat (N1-1)_KH TPCP vung TNB (03-1-2012) 3 2" xfId="12615" xr:uid="{00000000-0005-0000-0000-0000AC8B0000}"/>
    <cellStyle name="T_N2 thay dat (N1-1)_KH TPCP vung TNB (03-1-2012) 3 2 2" xfId="12616" xr:uid="{00000000-0005-0000-0000-0000AD8B0000}"/>
    <cellStyle name="T_N2 thay dat (N1-1)_KH TPCP vung TNB (03-1-2012) 3 2 2 2" xfId="21770" xr:uid="{00000000-0005-0000-0000-0000AE8B0000}"/>
    <cellStyle name="T_N2 thay dat (N1-1)_KH TPCP vung TNB (03-1-2012) 3 2 2 2 2" xfId="40362" xr:uid="{00000000-0005-0000-0000-0000AF8B0000}"/>
    <cellStyle name="T_N2 thay dat (N1-1)_KH TPCP vung TNB (03-1-2012) 3 2 2 3" xfId="40361" xr:uid="{00000000-0005-0000-0000-0000B08B0000}"/>
    <cellStyle name="T_N2 thay dat (N1-1)_KH TPCP vung TNB (03-1-2012) 3 2 3" xfId="3664" xr:uid="{00000000-0005-0000-0000-0000B18B0000}"/>
    <cellStyle name="T_N2 thay dat (N1-1)_KH TPCP vung TNB (03-1-2012) 3 2 3 2" xfId="16470" xr:uid="{00000000-0005-0000-0000-0000B28B0000}"/>
    <cellStyle name="T_N2 thay dat (N1-1)_KH TPCP vung TNB (03-1-2012) 3 2 3 2 2" xfId="40364" xr:uid="{00000000-0005-0000-0000-0000B38B0000}"/>
    <cellStyle name="T_N2 thay dat (N1-1)_KH TPCP vung TNB (03-1-2012) 3 2 3 3" xfId="40363" xr:uid="{00000000-0005-0000-0000-0000B48B0000}"/>
    <cellStyle name="T_N2 thay dat (N1-1)_KH TPCP vung TNB (03-1-2012) 3 2 4" xfId="21769" xr:uid="{00000000-0005-0000-0000-0000B58B0000}"/>
    <cellStyle name="T_N2 thay dat (N1-1)_KH TPCP vung TNB (03-1-2012) 3 2 4 2" xfId="40365" xr:uid="{00000000-0005-0000-0000-0000B68B0000}"/>
    <cellStyle name="T_N2 thay dat (N1-1)_KH TPCP vung TNB (03-1-2012) 3 2 5" xfId="40360" xr:uid="{00000000-0005-0000-0000-0000B78B0000}"/>
    <cellStyle name="T_N2 thay dat (N1-1)_KH TPCP vung TNB (03-1-2012) 3 3" xfId="12618" xr:uid="{00000000-0005-0000-0000-0000B88B0000}"/>
    <cellStyle name="T_N2 thay dat (N1-1)_KH TPCP vung TNB (03-1-2012) 3 3 2" xfId="21772" xr:uid="{00000000-0005-0000-0000-0000B98B0000}"/>
    <cellStyle name="T_N2 thay dat (N1-1)_KH TPCP vung TNB (03-1-2012) 3 3 2 2" xfId="40367" xr:uid="{00000000-0005-0000-0000-0000BA8B0000}"/>
    <cellStyle name="T_N2 thay dat (N1-1)_KH TPCP vung TNB (03-1-2012) 3 3 3" xfId="40366" xr:uid="{00000000-0005-0000-0000-0000BB8B0000}"/>
    <cellStyle name="T_N2 thay dat (N1-1)_KH TPCP vung TNB (03-1-2012) 3 4" xfId="12619" xr:uid="{00000000-0005-0000-0000-0000BC8B0000}"/>
    <cellStyle name="T_N2 thay dat (N1-1)_KH TPCP vung TNB (03-1-2012) 3 4 2" xfId="21773" xr:uid="{00000000-0005-0000-0000-0000BD8B0000}"/>
    <cellStyle name="T_N2 thay dat (N1-1)_KH TPCP vung TNB (03-1-2012) 3 4 2 2" xfId="40369" xr:uid="{00000000-0005-0000-0000-0000BE8B0000}"/>
    <cellStyle name="T_N2 thay dat (N1-1)_KH TPCP vung TNB (03-1-2012) 3 4 3" xfId="40368" xr:uid="{00000000-0005-0000-0000-0000BF8B0000}"/>
    <cellStyle name="T_N2 thay dat (N1-1)_KH TPCP vung TNB (03-1-2012) 3 5" xfId="21768" xr:uid="{00000000-0005-0000-0000-0000C08B0000}"/>
    <cellStyle name="T_N2 thay dat (N1-1)_KH TPCP vung TNB (03-1-2012) 3 5 2" xfId="40370" xr:uid="{00000000-0005-0000-0000-0000C18B0000}"/>
    <cellStyle name="T_N2 thay dat (N1-1)_KH TPCP vung TNB (03-1-2012) 3 6" xfId="40359" xr:uid="{00000000-0005-0000-0000-0000C28B0000}"/>
    <cellStyle name="T_N2 thay dat (N1-1)_KH TPCP vung TNB (03-1-2012) 4" xfId="12620" xr:uid="{00000000-0005-0000-0000-0000C38B0000}"/>
    <cellStyle name="T_N2 thay dat (N1-1)_KH TPCP vung TNB (03-1-2012) 4 2" xfId="5366" xr:uid="{00000000-0005-0000-0000-0000C48B0000}"/>
    <cellStyle name="T_N2 thay dat (N1-1)_KH TPCP vung TNB (03-1-2012) 4 2 2" xfId="17053" xr:uid="{00000000-0005-0000-0000-0000C58B0000}"/>
    <cellStyle name="T_N2 thay dat (N1-1)_KH TPCP vung TNB (03-1-2012) 4 2 2 2" xfId="40373" xr:uid="{00000000-0005-0000-0000-0000C68B0000}"/>
    <cellStyle name="T_N2 thay dat (N1-1)_KH TPCP vung TNB (03-1-2012) 4 2 3" xfId="40372" xr:uid="{00000000-0005-0000-0000-0000C78B0000}"/>
    <cellStyle name="T_N2 thay dat (N1-1)_KH TPCP vung TNB (03-1-2012) 4 3" xfId="5993" xr:uid="{00000000-0005-0000-0000-0000C88B0000}"/>
    <cellStyle name="T_N2 thay dat (N1-1)_KH TPCP vung TNB (03-1-2012) 4 3 2" xfId="17270" xr:uid="{00000000-0005-0000-0000-0000C98B0000}"/>
    <cellStyle name="T_N2 thay dat (N1-1)_KH TPCP vung TNB (03-1-2012) 4 3 2 2" xfId="40375" xr:uid="{00000000-0005-0000-0000-0000CA8B0000}"/>
    <cellStyle name="T_N2 thay dat (N1-1)_KH TPCP vung TNB (03-1-2012) 4 3 3" xfId="40374" xr:uid="{00000000-0005-0000-0000-0000CB8B0000}"/>
    <cellStyle name="T_N2 thay dat (N1-1)_KH TPCP vung TNB (03-1-2012) 4 4" xfId="21774" xr:uid="{00000000-0005-0000-0000-0000CC8B0000}"/>
    <cellStyle name="T_N2 thay dat (N1-1)_KH TPCP vung TNB (03-1-2012) 4 4 2" xfId="40376" xr:uid="{00000000-0005-0000-0000-0000CD8B0000}"/>
    <cellStyle name="T_N2 thay dat (N1-1)_KH TPCP vung TNB (03-1-2012) 4 5" xfId="40371" xr:uid="{00000000-0005-0000-0000-0000CE8B0000}"/>
    <cellStyle name="T_N2 thay dat (N1-1)_KH TPCP vung TNB (03-1-2012) 5" xfId="8970" xr:uid="{00000000-0005-0000-0000-0000CF8B0000}"/>
    <cellStyle name="T_N2 thay dat (N1-1)_KH TPCP vung TNB (03-1-2012) 5 2" xfId="7816" xr:uid="{00000000-0005-0000-0000-0000D08B0000}"/>
    <cellStyle name="T_N2 thay dat (N1-1)_KH TPCP vung TNB (03-1-2012) 5 2 2" xfId="18065" xr:uid="{00000000-0005-0000-0000-0000D18B0000}"/>
    <cellStyle name="T_N2 thay dat (N1-1)_KH TPCP vung TNB (03-1-2012) 5 2 2 2" xfId="40379" xr:uid="{00000000-0005-0000-0000-0000D28B0000}"/>
    <cellStyle name="T_N2 thay dat (N1-1)_KH TPCP vung TNB (03-1-2012) 5 2 3" xfId="40378" xr:uid="{00000000-0005-0000-0000-0000D38B0000}"/>
    <cellStyle name="T_N2 thay dat (N1-1)_KH TPCP vung TNB (03-1-2012) 5 3" xfId="18443" xr:uid="{00000000-0005-0000-0000-0000D48B0000}"/>
    <cellStyle name="T_N2 thay dat (N1-1)_KH TPCP vung TNB (03-1-2012) 5 3 2" xfId="40380" xr:uid="{00000000-0005-0000-0000-0000D58B0000}"/>
    <cellStyle name="T_N2 thay dat (N1-1)_KH TPCP vung TNB (03-1-2012) 5 4" xfId="40377" xr:uid="{00000000-0005-0000-0000-0000D68B0000}"/>
    <cellStyle name="T_N2 thay dat (N1-1)_KH TPCP vung TNB (03-1-2012) 6" xfId="8976" xr:uid="{00000000-0005-0000-0000-0000D78B0000}"/>
    <cellStyle name="T_N2 thay dat (N1-1)_KH TPCP vung TNB (03-1-2012) 6 2" xfId="18446" xr:uid="{00000000-0005-0000-0000-0000D88B0000}"/>
    <cellStyle name="T_N2 thay dat (N1-1)_KH TPCP vung TNB (03-1-2012) 6 2 2" xfId="40382" xr:uid="{00000000-0005-0000-0000-0000D98B0000}"/>
    <cellStyle name="T_N2 thay dat (N1-1)_KH TPCP vung TNB (03-1-2012) 6 3" xfId="40381" xr:uid="{00000000-0005-0000-0000-0000DA8B0000}"/>
    <cellStyle name="T_N2 thay dat (N1-1)_KH TPCP vung TNB (03-1-2012) 7" xfId="8978" xr:uid="{00000000-0005-0000-0000-0000DB8B0000}"/>
    <cellStyle name="T_N2 thay dat (N1-1)_KH TPCP vung TNB (03-1-2012) 7 2" xfId="18447" xr:uid="{00000000-0005-0000-0000-0000DC8B0000}"/>
    <cellStyle name="T_N2 thay dat (N1-1)_KH TPCP vung TNB (03-1-2012) 7 2 2" xfId="40384" xr:uid="{00000000-0005-0000-0000-0000DD8B0000}"/>
    <cellStyle name="T_N2 thay dat (N1-1)_KH TPCP vung TNB (03-1-2012) 7 3" xfId="40383" xr:uid="{00000000-0005-0000-0000-0000DE8B0000}"/>
    <cellStyle name="T_N2 thay dat (N1-1)_KH TPCP vung TNB (03-1-2012) 8" xfId="21761" xr:uid="{00000000-0005-0000-0000-0000DF8B0000}"/>
    <cellStyle name="T_N2 thay dat (N1-1)_KH TPCP vung TNB (03-1-2012) 8 2" xfId="40385" xr:uid="{00000000-0005-0000-0000-0000E08B0000}"/>
    <cellStyle name="T_N2 thay dat (N1-1)_KH TPCP vung TNB (03-1-2012) 9" xfId="40330" xr:uid="{00000000-0005-0000-0000-0000E18B0000}"/>
    <cellStyle name="T_Phuong an can doi nam 2008" xfId="11541" xr:uid="{00000000-0005-0000-0000-0000E28B0000}"/>
    <cellStyle name="T_Phuong an can doi nam 2008 2" xfId="11543" xr:uid="{00000000-0005-0000-0000-0000E38B0000}"/>
    <cellStyle name="T_Phuong an can doi nam 2008 2 2" xfId="8973" xr:uid="{00000000-0005-0000-0000-0000E48B0000}"/>
    <cellStyle name="T_Phuong an can doi nam 2008 2 2 2" xfId="12621" xr:uid="{00000000-0005-0000-0000-0000E58B0000}"/>
    <cellStyle name="T_Phuong an can doi nam 2008 2 2 2 2" xfId="5530" xr:uid="{00000000-0005-0000-0000-0000E68B0000}"/>
    <cellStyle name="T_Phuong an can doi nam 2008 2 2 2 2 2" xfId="17119" xr:uid="{00000000-0005-0000-0000-0000E78B0000}"/>
    <cellStyle name="T_Phuong an can doi nam 2008 2 2 2 2 2 2" xfId="40391" xr:uid="{00000000-0005-0000-0000-0000E88B0000}"/>
    <cellStyle name="T_Phuong an can doi nam 2008 2 2 2 2 3" xfId="40390" xr:uid="{00000000-0005-0000-0000-0000E98B0000}"/>
    <cellStyle name="T_Phuong an can doi nam 2008 2 2 2 3" xfId="5537" xr:uid="{00000000-0005-0000-0000-0000EA8B0000}"/>
    <cellStyle name="T_Phuong an can doi nam 2008 2 2 2 3 2" xfId="17123" xr:uid="{00000000-0005-0000-0000-0000EB8B0000}"/>
    <cellStyle name="T_Phuong an can doi nam 2008 2 2 2 3 2 2" xfId="40393" xr:uid="{00000000-0005-0000-0000-0000EC8B0000}"/>
    <cellStyle name="T_Phuong an can doi nam 2008 2 2 2 3 3" xfId="40392" xr:uid="{00000000-0005-0000-0000-0000ED8B0000}"/>
    <cellStyle name="T_Phuong an can doi nam 2008 2 2 2 4" xfId="21775" xr:uid="{00000000-0005-0000-0000-0000EE8B0000}"/>
    <cellStyle name="T_Phuong an can doi nam 2008 2 2 2 4 2" xfId="40394" xr:uid="{00000000-0005-0000-0000-0000EF8B0000}"/>
    <cellStyle name="T_Phuong an can doi nam 2008 2 2 2 5" xfId="40389" xr:uid="{00000000-0005-0000-0000-0000F08B0000}"/>
    <cellStyle name="T_Phuong an can doi nam 2008 2 2 3" xfId="12622" xr:uid="{00000000-0005-0000-0000-0000F18B0000}"/>
    <cellStyle name="T_Phuong an can doi nam 2008 2 2 3 2" xfId="21776" xr:uid="{00000000-0005-0000-0000-0000F28B0000}"/>
    <cellStyle name="T_Phuong an can doi nam 2008 2 2 3 2 2" xfId="40396" xr:uid="{00000000-0005-0000-0000-0000F38B0000}"/>
    <cellStyle name="T_Phuong an can doi nam 2008 2 2 3 3" xfId="40395" xr:uid="{00000000-0005-0000-0000-0000F48B0000}"/>
    <cellStyle name="T_Phuong an can doi nam 2008 2 2 4" xfId="12623" xr:uid="{00000000-0005-0000-0000-0000F58B0000}"/>
    <cellStyle name="T_Phuong an can doi nam 2008 2 2 4 2" xfId="21777" xr:uid="{00000000-0005-0000-0000-0000F68B0000}"/>
    <cellStyle name="T_Phuong an can doi nam 2008 2 2 4 2 2" xfId="40398" xr:uid="{00000000-0005-0000-0000-0000F78B0000}"/>
    <cellStyle name="T_Phuong an can doi nam 2008 2 2 4 3" xfId="40397" xr:uid="{00000000-0005-0000-0000-0000F88B0000}"/>
    <cellStyle name="T_Phuong an can doi nam 2008 2 2 5" xfId="18444" xr:uid="{00000000-0005-0000-0000-0000F98B0000}"/>
    <cellStyle name="T_Phuong an can doi nam 2008 2 2 5 2" xfId="40399" xr:uid="{00000000-0005-0000-0000-0000FA8B0000}"/>
    <cellStyle name="T_Phuong an can doi nam 2008 2 2 6" xfId="40388" xr:uid="{00000000-0005-0000-0000-0000FB8B0000}"/>
    <cellStyle name="T_Phuong an can doi nam 2008 2 3" xfId="472" xr:uid="{00000000-0005-0000-0000-0000FC8B0000}"/>
    <cellStyle name="T_Phuong an can doi nam 2008 2 3 2" xfId="6901" xr:uid="{00000000-0005-0000-0000-0000FD8B0000}"/>
    <cellStyle name="T_Phuong an can doi nam 2008 2 3 2 2" xfId="17637" xr:uid="{00000000-0005-0000-0000-0000FE8B0000}"/>
    <cellStyle name="T_Phuong an can doi nam 2008 2 3 2 2 2" xfId="40402" xr:uid="{00000000-0005-0000-0000-0000FF8B0000}"/>
    <cellStyle name="T_Phuong an can doi nam 2008 2 3 2 3" xfId="40401" xr:uid="{00000000-0005-0000-0000-0000008C0000}"/>
    <cellStyle name="T_Phuong an can doi nam 2008 2 3 3" xfId="6903" xr:uid="{00000000-0005-0000-0000-0000018C0000}"/>
    <cellStyle name="T_Phuong an can doi nam 2008 2 3 3 2" xfId="17639" xr:uid="{00000000-0005-0000-0000-0000028C0000}"/>
    <cellStyle name="T_Phuong an can doi nam 2008 2 3 3 2 2" xfId="40404" xr:uid="{00000000-0005-0000-0000-0000038C0000}"/>
    <cellStyle name="T_Phuong an can doi nam 2008 2 3 3 3" xfId="40403" xr:uid="{00000000-0005-0000-0000-0000048C0000}"/>
    <cellStyle name="T_Phuong an can doi nam 2008 2 3 4" xfId="15333" xr:uid="{00000000-0005-0000-0000-0000058C0000}"/>
    <cellStyle name="T_Phuong an can doi nam 2008 2 3 4 2" xfId="40405" xr:uid="{00000000-0005-0000-0000-0000068C0000}"/>
    <cellStyle name="T_Phuong an can doi nam 2008 2 3 5" xfId="40400" xr:uid="{00000000-0005-0000-0000-0000078C0000}"/>
    <cellStyle name="T_Phuong an can doi nam 2008 2 4" xfId="2077" xr:uid="{00000000-0005-0000-0000-0000088C0000}"/>
    <cellStyle name="T_Phuong an can doi nam 2008 2 4 2" xfId="34" xr:uid="{00000000-0005-0000-0000-0000098C0000}"/>
    <cellStyle name="T_Phuong an can doi nam 2008 2 4 2 2" xfId="15167" xr:uid="{00000000-0005-0000-0000-00000A8C0000}"/>
    <cellStyle name="T_Phuong an can doi nam 2008 2 4 2 2 2" xfId="40408" xr:uid="{00000000-0005-0000-0000-00000B8C0000}"/>
    <cellStyle name="T_Phuong an can doi nam 2008 2 4 2 3" xfId="40407" xr:uid="{00000000-0005-0000-0000-00000C8C0000}"/>
    <cellStyle name="T_Phuong an can doi nam 2008 2 4 3" xfId="15936" xr:uid="{00000000-0005-0000-0000-00000D8C0000}"/>
    <cellStyle name="T_Phuong an can doi nam 2008 2 4 3 2" xfId="40409" xr:uid="{00000000-0005-0000-0000-00000E8C0000}"/>
    <cellStyle name="T_Phuong an can doi nam 2008 2 4 4" xfId="40406" xr:uid="{00000000-0005-0000-0000-00000F8C0000}"/>
    <cellStyle name="T_Phuong an can doi nam 2008 2 5" xfId="482" xr:uid="{00000000-0005-0000-0000-0000108C0000}"/>
    <cellStyle name="T_Phuong an can doi nam 2008 2 5 2" xfId="15336" xr:uid="{00000000-0005-0000-0000-0000118C0000}"/>
    <cellStyle name="T_Phuong an can doi nam 2008 2 5 2 2" xfId="40411" xr:uid="{00000000-0005-0000-0000-0000128C0000}"/>
    <cellStyle name="T_Phuong an can doi nam 2008 2 5 3" xfId="40410" xr:uid="{00000000-0005-0000-0000-0000138C0000}"/>
    <cellStyle name="T_Phuong an can doi nam 2008 2 6" xfId="6732" xr:uid="{00000000-0005-0000-0000-0000148C0000}"/>
    <cellStyle name="T_Phuong an can doi nam 2008 2 6 2" xfId="17539" xr:uid="{00000000-0005-0000-0000-0000158C0000}"/>
    <cellStyle name="T_Phuong an can doi nam 2008 2 6 2 2" xfId="40413" xr:uid="{00000000-0005-0000-0000-0000168C0000}"/>
    <cellStyle name="T_Phuong an can doi nam 2008 2 6 3" xfId="40412" xr:uid="{00000000-0005-0000-0000-0000178C0000}"/>
    <cellStyle name="T_Phuong an can doi nam 2008 2 7" xfId="20737" xr:uid="{00000000-0005-0000-0000-0000188C0000}"/>
    <cellStyle name="T_Phuong an can doi nam 2008 2 7 2" xfId="40414" xr:uid="{00000000-0005-0000-0000-0000198C0000}"/>
    <cellStyle name="T_Phuong an can doi nam 2008 2 8" xfId="40387" xr:uid="{00000000-0005-0000-0000-00001A8C0000}"/>
    <cellStyle name="T_Phuong an can doi nam 2008 3" xfId="12625" xr:uid="{00000000-0005-0000-0000-00001B8C0000}"/>
    <cellStyle name="T_Phuong an can doi nam 2008 3 2" xfId="393" xr:uid="{00000000-0005-0000-0000-00001C8C0000}"/>
    <cellStyle name="T_Phuong an can doi nam 2008 3 2 2" xfId="12626" xr:uid="{00000000-0005-0000-0000-00001D8C0000}"/>
    <cellStyle name="T_Phuong an can doi nam 2008 3 2 2 2" xfId="21780" xr:uid="{00000000-0005-0000-0000-00001E8C0000}"/>
    <cellStyle name="T_Phuong an can doi nam 2008 3 2 2 2 2" xfId="40418" xr:uid="{00000000-0005-0000-0000-00001F8C0000}"/>
    <cellStyle name="T_Phuong an can doi nam 2008 3 2 2 3" xfId="40417" xr:uid="{00000000-0005-0000-0000-0000208C0000}"/>
    <cellStyle name="T_Phuong an can doi nam 2008 3 2 3" xfId="12627" xr:uid="{00000000-0005-0000-0000-0000218C0000}"/>
    <cellStyle name="T_Phuong an can doi nam 2008 3 2 3 2" xfId="21781" xr:uid="{00000000-0005-0000-0000-0000228C0000}"/>
    <cellStyle name="T_Phuong an can doi nam 2008 3 2 3 2 2" xfId="40420" xr:uid="{00000000-0005-0000-0000-0000238C0000}"/>
    <cellStyle name="T_Phuong an can doi nam 2008 3 2 3 3" xfId="40419" xr:uid="{00000000-0005-0000-0000-0000248C0000}"/>
    <cellStyle name="T_Phuong an can doi nam 2008 3 2 4" xfId="15298" xr:uid="{00000000-0005-0000-0000-0000258C0000}"/>
    <cellStyle name="T_Phuong an can doi nam 2008 3 2 4 2" xfId="40421" xr:uid="{00000000-0005-0000-0000-0000268C0000}"/>
    <cellStyle name="T_Phuong an can doi nam 2008 3 2 5" xfId="40416" xr:uid="{00000000-0005-0000-0000-0000278C0000}"/>
    <cellStyle name="T_Phuong an can doi nam 2008 3 3" xfId="5841" xr:uid="{00000000-0005-0000-0000-0000288C0000}"/>
    <cellStyle name="T_Phuong an can doi nam 2008 3 3 2" xfId="17228" xr:uid="{00000000-0005-0000-0000-0000298C0000}"/>
    <cellStyle name="T_Phuong an can doi nam 2008 3 3 2 2" xfId="40423" xr:uid="{00000000-0005-0000-0000-00002A8C0000}"/>
    <cellStyle name="T_Phuong an can doi nam 2008 3 3 3" xfId="40422" xr:uid="{00000000-0005-0000-0000-00002B8C0000}"/>
    <cellStyle name="T_Phuong an can doi nam 2008 3 4" xfId="5844" xr:uid="{00000000-0005-0000-0000-00002C8C0000}"/>
    <cellStyle name="T_Phuong an can doi nam 2008 3 4 2" xfId="17230" xr:uid="{00000000-0005-0000-0000-00002D8C0000}"/>
    <cellStyle name="T_Phuong an can doi nam 2008 3 4 2 2" xfId="40425" xr:uid="{00000000-0005-0000-0000-00002E8C0000}"/>
    <cellStyle name="T_Phuong an can doi nam 2008 3 4 3" xfId="40424" xr:uid="{00000000-0005-0000-0000-00002F8C0000}"/>
    <cellStyle name="T_Phuong an can doi nam 2008 3 5" xfId="21779" xr:uid="{00000000-0005-0000-0000-0000308C0000}"/>
    <cellStyle name="T_Phuong an can doi nam 2008 3 5 2" xfId="40426" xr:uid="{00000000-0005-0000-0000-0000318C0000}"/>
    <cellStyle name="T_Phuong an can doi nam 2008 3 6" xfId="40415" xr:uid="{00000000-0005-0000-0000-0000328C0000}"/>
    <cellStyle name="T_Phuong an can doi nam 2008 4" xfId="12628" xr:uid="{00000000-0005-0000-0000-0000338C0000}"/>
    <cellStyle name="T_Phuong an can doi nam 2008 4 2" xfId="12629" xr:uid="{00000000-0005-0000-0000-0000348C0000}"/>
    <cellStyle name="T_Phuong an can doi nam 2008 4 2 2" xfId="21783" xr:uid="{00000000-0005-0000-0000-0000358C0000}"/>
    <cellStyle name="T_Phuong an can doi nam 2008 4 2 2 2" xfId="40429" xr:uid="{00000000-0005-0000-0000-0000368C0000}"/>
    <cellStyle name="T_Phuong an can doi nam 2008 4 2 3" xfId="40428" xr:uid="{00000000-0005-0000-0000-0000378C0000}"/>
    <cellStyle name="T_Phuong an can doi nam 2008 4 3" xfId="6906" xr:uid="{00000000-0005-0000-0000-0000388C0000}"/>
    <cellStyle name="T_Phuong an can doi nam 2008 4 3 2" xfId="17642" xr:uid="{00000000-0005-0000-0000-0000398C0000}"/>
    <cellStyle name="T_Phuong an can doi nam 2008 4 3 2 2" xfId="40431" xr:uid="{00000000-0005-0000-0000-00003A8C0000}"/>
    <cellStyle name="T_Phuong an can doi nam 2008 4 3 3" xfId="40430" xr:uid="{00000000-0005-0000-0000-00003B8C0000}"/>
    <cellStyle name="T_Phuong an can doi nam 2008 4 4" xfId="21782" xr:uid="{00000000-0005-0000-0000-00003C8C0000}"/>
    <cellStyle name="T_Phuong an can doi nam 2008 4 4 2" xfId="40432" xr:uid="{00000000-0005-0000-0000-00003D8C0000}"/>
    <cellStyle name="T_Phuong an can doi nam 2008 4 5" xfId="40427" xr:uid="{00000000-0005-0000-0000-00003E8C0000}"/>
    <cellStyle name="T_Phuong an can doi nam 2008 5" xfId="12630" xr:uid="{00000000-0005-0000-0000-00003F8C0000}"/>
    <cellStyle name="T_Phuong an can doi nam 2008 5 2" xfId="12631" xr:uid="{00000000-0005-0000-0000-0000408C0000}"/>
    <cellStyle name="T_Phuong an can doi nam 2008 5 2 2" xfId="21785" xr:uid="{00000000-0005-0000-0000-0000418C0000}"/>
    <cellStyle name="T_Phuong an can doi nam 2008 5 2 2 2" xfId="40435" xr:uid="{00000000-0005-0000-0000-0000428C0000}"/>
    <cellStyle name="T_Phuong an can doi nam 2008 5 2 3" xfId="40434" xr:uid="{00000000-0005-0000-0000-0000438C0000}"/>
    <cellStyle name="T_Phuong an can doi nam 2008 5 3" xfId="21784" xr:uid="{00000000-0005-0000-0000-0000448C0000}"/>
    <cellStyle name="T_Phuong an can doi nam 2008 5 3 2" xfId="40436" xr:uid="{00000000-0005-0000-0000-0000458C0000}"/>
    <cellStyle name="T_Phuong an can doi nam 2008 5 4" xfId="40433" xr:uid="{00000000-0005-0000-0000-0000468C0000}"/>
    <cellStyle name="T_Phuong an can doi nam 2008 6" xfId="12632" xr:uid="{00000000-0005-0000-0000-0000478C0000}"/>
    <cellStyle name="T_Phuong an can doi nam 2008 6 2" xfId="21786" xr:uid="{00000000-0005-0000-0000-0000488C0000}"/>
    <cellStyle name="T_Phuong an can doi nam 2008 6 2 2" xfId="40438" xr:uid="{00000000-0005-0000-0000-0000498C0000}"/>
    <cellStyle name="T_Phuong an can doi nam 2008 6 3" xfId="40437" xr:uid="{00000000-0005-0000-0000-00004A8C0000}"/>
    <cellStyle name="T_Phuong an can doi nam 2008 7" xfId="2114" xr:uid="{00000000-0005-0000-0000-00004B8C0000}"/>
    <cellStyle name="T_Phuong an can doi nam 2008 7 2" xfId="15947" xr:uid="{00000000-0005-0000-0000-00004C8C0000}"/>
    <cellStyle name="T_Phuong an can doi nam 2008 7 2 2" xfId="40440" xr:uid="{00000000-0005-0000-0000-00004D8C0000}"/>
    <cellStyle name="T_Phuong an can doi nam 2008 7 3" xfId="40439" xr:uid="{00000000-0005-0000-0000-00004E8C0000}"/>
    <cellStyle name="T_Phuong an can doi nam 2008 8" xfId="20735" xr:uid="{00000000-0005-0000-0000-00004F8C0000}"/>
    <cellStyle name="T_Phuong an can doi nam 2008 8 2" xfId="40441" xr:uid="{00000000-0005-0000-0000-0000508C0000}"/>
    <cellStyle name="T_Phuong an can doi nam 2008 9" xfId="40386" xr:uid="{00000000-0005-0000-0000-0000518C0000}"/>
    <cellStyle name="T_Phuong an can doi nam 2008_!1 1 bao cao giao KH ve HTCMT vung TNB   12-12-2011" xfId="10563" xr:uid="{00000000-0005-0000-0000-0000528C0000}"/>
    <cellStyle name="T_Phuong an can doi nam 2008_!1 1 bao cao giao KH ve HTCMT vung TNB   12-12-2011 2" xfId="7823" xr:uid="{00000000-0005-0000-0000-0000538C0000}"/>
    <cellStyle name="T_Phuong an can doi nam 2008_!1 1 bao cao giao KH ve HTCMT vung TNB   12-12-2011 2 2" xfId="8654" xr:uid="{00000000-0005-0000-0000-0000548C0000}"/>
    <cellStyle name="T_Phuong an can doi nam 2008_!1 1 bao cao giao KH ve HTCMT vung TNB   12-12-2011 2 2 2" xfId="1341" xr:uid="{00000000-0005-0000-0000-0000558C0000}"/>
    <cellStyle name="T_Phuong an can doi nam 2008_!1 1 bao cao giao KH ve HTCMT vung TNB   12-12-2011 2 2 2 2" xfId="12633" xr:uid="{00000000-0005-0000-0000-0000568C0000}"/>
    <cellStyle name="T_Phuong an can doi nam 2008_!1 1 bao cao giao KH ve HTCMT vung TNB   12-12-2011 2 2 2 2 2" xfId="21787" xr:uid="{00000000-0005-0000-0000-0000578C0000}"/>
    <cellStyle name="T_Phuong an can doi nam 2008_!1 1 bao cao giao KH ve HTCMT vung TNB   12-12-2011 2 2 2 2 2 2" xfId="40447" xr:uid="{00000000-0005-0000-0000-0000588C0000}"/>
    <cellStyle name="T_Phuong an can doi nam 2008_!1 1 bao cao giao KH ve HTCMT vung TNB   12-12-2011 2 2 2 2 3" xfId="40446" xr:uid="{00000000-0005-0000-0000-0000598C0000}"/>
    <cellStyle name="T_Phuong an can doi nam 2008_!1 1 bao cao giao KH ve HTCMT vung TNB   12-12-2011 2 2 2 3" xfId="12634" xr:uid="{00000000-0005-0000-0000-00005A8C0000}"/>
    <cellStyle name="T_Phuong an can doi nam 2008_!1 1 bao cao giao KH ve HTCMT vung TNB   12-12-2011 2 2 2 3 2" xfId="21788" xr:uid="{00000000-0005-0000-0000-00005B8C0000}"/>
    <cellStyle name="T_Phuong an can doi nam 2008_!1 1 bao cao giao KH ve HTCMT vung TNB   12-12-2011 2 2 2 3 2 2" xfId="40449" xr:uid="{00000000-0005-0000-0000-00005C8C0000}"/>
    <cellStyle name="T_Phuong an can doi nam 2008_!1 1 bao cao giao KH ve HTCMT vung TNB   12-12-2011 2 2 2 3 3" xfId="40448" xr:uid="{00000000-0005-0000-0000-00005D8C0000}"/>
    <cellStyle name="T_Phuong an can doi nam 2008_!1 1 bao cao giao KH ve HTCMT vung TNB   12-12-2011 2 2 2 4" xfId="15663" xr:uid="{00000000-0005-0000-0000-00005E8C0000}"/>
    <cellStyle name="T_Phuong an can doi nam 2008_!1 1 bao cao giao KH ve HTCMT vung TNB   12-12-2011 2 2 2 4 2" xfId="40450" xr:uid="{00000000-0005-0000-0000-00005F8C0000}"/>
    <cellStyle name="T_Phuong an can doi nam 2008_!1 1 bao cao giao KH ve HTCMT vung TNB   12-12-2011 2 2 2 5" xfId="40445" xr:uid="{00000000-0005-0000-0000-0000608C0000}"/>
    <cellStyle name="T_Phuong an can doi nam 2008_!1 1 bao cao giao KH ve HTCMT vung TNB   12-12-2011 2 2 3" xfId="5484" xr:uid="{00000000-0005-0000-0000-0000618C0000}"/>
    <cellStyle name="T_Phuong an can doi nam 2008_!1 1 bao cao giao KH ve HTCMT vung TNB   12-12-2011 2 2 3 2" xfId="17098" xr:uid="{00000000-0005-0000-0000-0000628C0000}"/>
    <cellStyle name="T_Phuong an can doi nam 2008_!1 1 bao cao giao KH ve HTCMT vung TNB   12-12-2011 2 2 3 2 2" xfId="40452" xr:uid="{00000000-0005-0000-0000-0000638C0000}"/>
    <cellStyle name="T_Phuong an can doi nam 2008_!1 1 bao cao giao KH ve HTCMT vung TNB   12-12-2011 2 2 3 3" xfId="40451" xr:uid="{00000000-0005-0000-0000-0000648C0000}"/>
    <cellStyle name="T_Phuong an can doi nam 2008_!1 1 bao cao giao KH ve HTCMT vung TNB   12-12-2011 2 2 4" xfId="4218" xr:uid="{00000000-0005-0000-0000-0000658C0000}"/>
    <cellStyle name="T_Phuong an can doi nam 2008_!1 1 bao cao giao KH ve HTCMT vung TNB   12-12-2011 2 2 4 2" xfId="16688" xr:uid="{00000000-0005-0000-0000-0000668C0000}"/>
    <cellStyle name="T_Phuong an can doi nam 2008_!1 1 bao cao giao KH ve HTCMT vung TNB   12-12-2011 2 2 4 2 2" xfId="40454" xr:uid="{00000000-0005-0000-0000-0000678C0000}"/>
    <cellStyle name="T_Phuong an can doi nam 2008_!1 1 bao cao giao KH ve HTCMT vung TNB   12-12-2011 2 2 4 3" xfId="40453" xr:uid="{00000000-0005-0000-0000-0000688C0000}"/>
    <cellStyle name="T_Phuong an can doi nam 2008_!1 1 bao cao giao KH ve HTCMT vung TNB   12-12-2011 2 2 5" xfId="18327" xr:uid="{00000000-0005-0000-0000-0000698C0000}"/>
    <cellStyle name="T_Phuong an can doi nam 2008_!1 1 bao cao giao KH ve HTCMT vung TNB   12-12-2011 2 2 5 2" xfId="40455" xr:uid="{00000000-0005-0000-0000-00006A8C0000}"/>
    <cellStyle name="T_Phuong an can doi nam 2008_!1 1 bao cao giao KH ve HTCMT vung TNB   12-12-2011 2 2 6" xfId="40444" xr:uid="{00000000-0005-0000-0000-00006B8C0000}"/>
    <cellStyle name="T_Phuong an can doi nam 2008_!1 1 bao cao giao KH ve HTCMT vung TNB   12-12-2011 2 3" xfId="8657" xr:uid="{00000000-0005-0000-0000-00006C8C0000}"/>
    <cellStyle name="T_Phuong an can doi nam 2008_!1 1 bao cao giao KH ve HTCMT vung TNB   12-12-2011 2 3 2" xfId="2538" xr:uid="{00000000-0005-0000-0000-00006D8C0000}"/>
    <cellStyle name="T_Phuong an can doi nam 2008_!1 1 bao cao giao KH ve HTCMT vung TNB   12-12-2011 2 3 2 2" xfId="16085" xr:uid="{00000000-0005-0000-0000-00006E8C0000}"/>
    <cellStyle name="T_Phuong an can doi nam 2008_!1 1 bao cao giao KH ve HTCMT vung TNB   12-12-2011 2 3 2 2 2" xfId="40458" xr:uid="{00000000-0005-0000-0000-00006F8C0000}"/>
    <cellStyle name="T_Phuong an can doi nam 2008_!1 1 bao cao giao KH ve HTCMT vung TNB   12-12-2011 2 3 2 3" xfId="40457" xr:uid="{00000000-0005-0000-0000-0000708C0000}"/>
    <cellStyle name="T_Phuong an can doi nam 2008_!1 1 bao cao giao KH ve HTCMT vung TNB   12-12-2011 2 3 3" xfId="5507" xr:uid="{00000000-0005-0000-0000-0000718C0000}"/>
    <cellStyle name="T_Phuong an can doi nam 2008_!1 1 bao cao giao KH ve HTCMT vung TNB   12-12-2011 2 3 3 2" xfId="17107" xr:uid="{00000000-0005-0000-0000-0000728C0000}"/>
    <cellStyle name="T_Phuong an can doi nam 2008_!1 1 bao cao giao KH ve HTCMT vung TNB   12-12-2011 2 3 3 2 2" xfId="40460" xr:uid="{00000000-0005-0000-0000-0000738C0000}"/>
    <cellStyle name="T_Phuong an can doi nam 2008_!1 1 bao cao giao KH ve HTCMT vung TNB   12-12-2011 2 3 3 3" xfId="40459" xr:uid="{00000000-0005-0000-0000-0000748C0000}"/>
    <cellStyle name="T_Phuong an can doi nam 2008_!1 1 bao cao giao KH ve HTCMT vung TNB   12-12-2011 2 3 4" xfId="18329" xr:uid="{00000000-0005-0000-0000-0000758C0000}"/>
    <cellStyle name="T_Phuong an can doi nam 2008_!1 1 bao cao giao KH ve HTCMT vung TNB   12-12-2011 2 3 4 2" xfId="40461" xr:uid="{00000000-0005-0000-0000-0000768C0000}"/>
    <cellStyle name="T_Phuong an can doi nam 2008_!1 1 bao cao giao KH ve HTCMT vung TNB   12-12-2011 2 3 5" xfId="40456" xr:uid="{00000000-0005-0000-0000-0000778C0000}"/>
    <cellStyle name="T_Phuong an can doi nam 2008_!1 1 bao cao giao KH ve HTCMT vung TNB   12-12-2011 2 4" xfId="12636" xr:uid="{00000000-0005-0000-0000-0000788C0000}"/>
    <cellStyle name="T_Phuong an can doi nam 2008_!1 1 bao cao giao KH ve HTCMT vung TNB   12-12-2011 2 4 2" xfId="12637" xr:uid="{00000000-0005-0000-0000-0000798C0000}"/>
    <cellStyle name="T_Phuong an can doi nam 2008_!1 1 bao cao giao KH ve HTCMT vung TNB   12-12-2011 2 4 2 2" xfId="21791" xr:uid="{00000000-0005-0000-0000-00007A8C0000}"/>
    <cellStyle name="T_Phuong an can doi nam 2008_!1 1 bao cao giao KH ve HTCMT vung TNB   12-12-2011 2 4 2 2 2" xfId="40464" xr:uid="{00000000-0005-0000-0000-00007B8C0000}"/>
    <cellStyle name="T_Phuong an can doi nam 2008_!1 1 bao cao giao KH ve HTCMT vung TNB   12-12-2011 2 4 2 3" xfId="40463" xr:uid="{00000000-0005-0000-0000-00007C8C0000}"/>
    <cellStyle name="T_Phuong an can doi nam 2008_!1 1 bao cao giao KH ve HTCMT vung TNB   12-12-2011 2 4 3" xfId="21790" xr:uid="{00000000-0005-0000-0000-00007D8C0000}"/>
    <cellStyle name="T_Phuong an can doi nam 2008_!1 1 bao cao giao KH ve HTCMT vung TNB   12-12-2011 2 4 3 2" xfId="40465" xr:uid="{00000000-0005-0000-0000-00007E8C0000}"/>
    <cellStyle name="T_Phuong an can doi nam 2008_!1 1 bao cao giao KH ve HTCMT vung TNB   12-12-2011 2 4 4" xfId="40462" xr:uid="{00000000-0005-0000-0000-00007F8C0000}"/>
    <cellStyle name="T_Phuong an can doi nam 2008_!1 1 bao cao giao KH ve HTCMT vung TNB   12-12-2011 2 5" xfId="847" xr:uid="{00000000-0005-0000-0000-0000808C0000}"/>
    <cellStyle name="T_Phuong an can doi nam 2008_!1 1 bao cao giao KH ve HTCMT vung TNB   12-12-2011 2 5 2" xfId="15490" xr:uid="{00000000-0005-0000-0000-0000818C0000}"/>
    <cellStyle name="T_Phuong an can doi nam 2008_!1 1 bao cao giao KH ve HTCMT vung TNB   12-12-2011 2 5 2 2" xfId="40467" xr:uid="{00000000-0005-0000-0000-0000828C0000}"/>
    <cellStyle name="T_Phuong an can doi nam 2008_!1 1 bao cao giao KH ve HTCMT vung TNB   12-12-2011 2 5 3" xfId="40466" xr:uid="{00000000-0005-0000-0000-0000838C0000}"/>
    <cellStyle name="T_Phuong an can doi nam 2008_!1 1 bao cao giao KH ve HTCMT vung TNB   12-12-2011 2 6" xfId="12639" xr:uid="{00000000-0005-0000-0000-0000848C0000}"/>
    <cellStyle name="T_Phuong an can doi nam 2008_!1 1 bao cao giao KH ve HTCMT vung TNB   12-12-2011 2 6 2" xfId="21793" xr:uid="{00000000-0005-0000-0000-0000858C0000}"/>
    <cellStyle name="T_Phuong an can doi nam 2008_!1 1 bao cao giao KH ve HTCMT vung TNB   12-12-2011 2 6 2 2" xfId="40469" xr:uid="{00000000-0005-0000-0000-0000868C0000}"/>
    <cellStyle name="T_Phuong an can doi nam 2008_!1 1 bao cao giao KH ve HTCMT vung TNB   12-12-2011 2 6 3" xfId="40468" xr:uid="{00000000-0005-0000-0000-0000878C0000}"/>
    <cellStyle name="T_Phuong an can doi nam 2008_!1 1 bao cao giao KH ve HTCMT vung TNB   12-12-2011 2 7" xfId="18069" xr:uid="{00000000-0005-0000-0000-0000888C0000}"/>
    <cellStyle name="T_Phuong an can doi nam 2008_!1 1 bao cao giao KH ve HTCMT vung TNB   12-12-2011 2 7 2" xfId="40470" xr:uid="{00000000-0005-0000-0000-0000898C0000}"/>
    <cellStyle name="T_Phuong an can doi nam 2008_!1 1 bao cao giao KH ve HTCMT vung TNB   12-12-2011 2 8" xfId="40443" xr:uid="{00000000-0005-0000-0000-00008A8C0000}"/>
    <cellStyle name="T_Phuong an can doi nam 2008_!1 1 bao cao giao KH ve HTCMT vung TNB   12-12-2011 3" xfId="7320" xr:uid="{00000000-0005-0000-0000-00008B8C0000}"/>
    <cellStyle name="T_Phuong an can doi nam 2008_!1 1 bao cao giao KH ve HTCMT vung TNB   12-12-2011 3 2" xfId="2105" xr:uid="{00000000-0005-0000-0000-00008C8C0000}"/>
    <cellStyle name="T_Phuong an can doi nam 2008_!1 1 bao cao giao KH ve HTCMT vung TNB   12-12-2011 3 2 2" xfId="12640" xr:uid="{00000000-0005-0000-0000-00008D8C0000}"/>
    <cellStyle name="T_Phuong an can doi nam 2008_!1 1 bao cao giao KH ve HTCMT vung TNB   12-12-2011 3 2 2 2" xfId="21794" xr:uid="{00000000-0005-0000-0000-00008E8C0000}"/>
    <cellStyle name="T_Phuong an can doi nam 2008_!1 1 bao cao giao KH ve HTCMT vung TNB   12-12-2011 3 2 2 2 2" xfId="40474" xr:uid="{00000000-0005-0000-0000-00008F8C0000}"/>
    <cellStyle name="T_Phuong an can doi nam 2008_!1 1 bao cao giao KH ve HTCMT vung TNB   12-12-2011 3 2 2 3" xfId="40473" xr:uid="{00000000-0005-0000-0000-0000908C0000}"/>
    <cellStyle name="T_Phuong an can doi nam 2008_!1 1 bao cao giao KH ve HTCMT vung TNB   12-12-2011 3 2 3" xfId="12642" xr:uid="{00000000-0005-0000-0000-0000918C0000}"/>
    <cellStyle name="T_Phuong an can doi nam 2008_!1 1 bao cao giao KH ve HTCMT vung TNB   12-12-2011 3 2 3 2" xfId="21796" xr:uid="{00000000-0005-0000-0000-0000928C0000}"/>
    <cellStyle name="T_Phuong an can doi nam 2008_!1 1 bao cao giao KH ve HTCMT vung TNB   12-12-2011 3 2 3 2 2" xfId="40476" xr:uid="{00000000-0005-0000-0000-0000938C0000}"/>
    <cellStyle name="T_Phuong an can doi nam 2008_!1 1 bao cao giao KH ve HTCMT vung TNB   12-12-2011 3 2 3 3" xfId="40475" xr:uid="{00000000-0005-0000-0000-0000948C0000}"/>
    <cellStyle name="T_Phuong an can doi nam 2008_!1 1 bao cao giao KH ve HTCMT vung TNB   12-12-2011 3 2 4" xfId="15945" xr:uid="{00000000-0005-0000-0000-0000958C0000}"/>
    <cellStyle name="T_Phuong an can doi nam 2008_!1 1 bao cao giao KH ve HTCMT vung TNB   12-12-2011 3 2 4 2" xfId="40477" xr:uid="{00000000-0005-0000-0000-0000968C0000}"/>
    <cellStyle name="T_Phuong an can doi nam 2008_!1 1 bao cao giao KH ve HTCMT vung TNB   12-12-2011 3 2 5" xfId="40472" xr:uid="{00000000-0005-0000-0000-0000978C0000}"/>
    <cellStyle name="T_Phuong an can doi nam 2008_!1 1 bao cao giao KH ve HTCMT vung TNB   12-12-2011 3 3" xfId="4811" xr:uid="{00000000-0005-0000-0000-0000988C0000}"/>
    <cellStyle name="T_Phuong an can doi nam 2008_!1 1 bao cao giao KH ve HTCMT vung TNB   12-12-2011 3 3 2" xfId="16860" xr:uid="{00000000-0005-0000-0000-0000998C0000}"/>
    <cellStyle name="T_Phuong an can doi nam 2008_!1 1 bao cao giao KH ve HTCMT vung TNB   12-12-2011 3 3 2 2" xfId="40479" xr:uid="{00000000-0005-0000-0000-00009A8C0000}"/>
    <cellStyle name="T_Phuong an can doi nam 2008_!1 1 bao cao giao KH ve HTCMT vung TNB   12-12-2011 3 3 3" xfId="40478" xr:uid="{00000000-0005-0000-0000-00009B8C0000}"/>
    <cellStyle name="T_Phuong an can doi nam 2008_!1 1 bao cao giao KH ve HTCMT vung TNB   12-12-2011 3 4" xfId="207" xr:uid="{00000000-0005-0000-0000-00009C8C0000}"/>
    <cellStyle name="T_Phuong an can doi nam 2008_!1 1 bao cao giao KH ve HTCMT vung TNB   12-12-2011 3 4 2" xfId="15235" xr:uid="{00000000-0005-0000-0000-00009D8C0000}"/>
    <cellStyle name="T_Phuong an can doi nam 2008_!1 1 bao cao giao KH ve HTCMT vung TNB   12-12-2011 3 4 2 2" xfId="40481" xr:uid="{00000000-0005-0000-0000-00009E8C0000}"/>
    <cellStyle name="T_Phuong an can doi nam 2008_!1 1 bao cao giao KH ve HTCMT vung TNB   12-12-2011 3 4 3" xfId="40480" xr:uid="{00000000-0005-0000-0000-00009F8C0000}"/>
    <cellStyle name="T_Phuong an can doi nam 2008_!1 1 bao cao giao KH ve HTCMT vung TNB   12-12-2011 3 5" xfId="17866" xr:uid="{00000000-0005-0000-0000-0000A08C0000}"/>
    <cellStyle name="T_Phuong an can doi nam 2008_!1 1 bao cao giao KH ve HTCMT vung TNB   12-12-2011 3 5 2" xfId="40482" xr:uid="{00000000-0005-0000-0000-0000A18C0000}"/>
    <cellStyle name="T_Phuong an can doi nam 2008_!1 1 bao cao giao KH ve HTCMT vung TNB   12-12-2011 3 6" xfId="40471" xr:uid="{00000000-0005-0000-0000-0000A28C0000}"/>
    <cellStyle name="T_Phuong an can doi nam 2008_!1 1 bao cao giao KH ve HTCMT vung TNB   12-12-2011 4" xfId="12540" xr:uid="{00000000-0005-0000-0000-0000A38C0000}"/>
    <cellStyle name="T_Phuong an can doi nam 2008_!1 1 bao cao giao KH ve HTCMT vung TNB   12-12-2011 4 2" xfId="12644" xr:uid="{00000000-0005-0000-0000-0000A48C0000}"/>
    <cellStyle name="T_Phuong an can doi nam 2008_!1 1 bao cao giao KH ve HTCMT vung TNB   12-12-2011 4 2 2" xfId="21798" xr:uid="{00000000-0005-0000-0000-0000A58C0000}"/>
    <cellStyle name="T_Phuong an can doi nam 2008_!1 1 bao cao giao KH ve HTCMT vung TNB   12-12-2011 4 2 2 2" xfId="40485" xr:uid="{00000000-0005-0000-0000-0000A68C0000}"/>
    <cellStyle name="T_Phuong an can doi nam 2008_!1 1 bao cao giao KH ve HTCMT vung TNB   12-12-2011 4 2 3" xfId="40484" xr:uid="{00000000-0005-0000-0000-0000A78C0000}"/>
    <cellStyle name="T_Phuong an can doi nam 2008_!1 1 bao cao giao KH ve HTCMT vung TNB   12-12-2011 4 3" xfId="12647" xr:uid="{00000000-0005-0000-0000-0000A88C0000}"/>
    <cellStyle name="T_Phuong an can doi nam 2008_!1 1 bao cao giao KH ve HTCMT vung TNB   12-12-2011 4 3 2" xfId="21801" xr:uid="{00000000-0005-0000-0000-0000A98C0000}"/>
    <cellStyle name="T_Phuong an can doi nam 2008_!1 1 bao cao giao KH ve HTCMT vung TNB   12-12-2011 4 3 2 2" xfId="40487" xr:uid="{00000000-0005-0000-0000-0000AA8C0000}"/>
    <cellStyle name="T_Phuong an can doi nam 2008_!1 1 bao cao giao KH ve HTCMT vung TNB   12-12-2011 4 3 3" xfId="40486" xr:uid="{00000000-0005-0000-0000-0000AB8C0000}"/>
    <cellStyle name="T_Phuong an can doi nam 2008_!1 1 bao cao giao KH ve HTCMT vung TNB   12-12-2011 4 4" xfId="21703" xr:uid="{00000000-0005-0000-0000-0000AC8C0000}"/>
    <cellStyle name="T_Phuong an can doi nam 2008_!1 1 bao cao giao KH ve HTCMT vung TNB   12-12-2011 4 4 2" xfId="40488" xr:uid="{00000000-0005-0000-0000-0000AD8C0000}"/>
    <cellStyle name="T_Phuong an can doi nam 2008_!1 1 bao cao giao KH ve HTCMT vung TNB   12-12-2011 4 5" xfId="40483" xr:uid="{00000000-0005-0000-0000-0000AE8C0000}"/>
    <cellStyle name="T_Phuong an can doi nam 2008_!1 1 bao cao giao KH ve HTCMT vung TNB   12-12-2011 5" xfId="12543" xr:uid="{00000000-0005-0000-0000-0000AF8C0000}"/>
    <cellStyle name="T_Phuong an can doi nam 2008_!1 1 bao cao giao KH ve HTCMT vung TNB   12-12-2011 5 2" xfId="1316" xr:uid="{00000000-0005-0000-0000-0000B08C0000}"/>
    <cellStyle name="T_Phuong an can doi nam 2008_!1 1 bao cao giao KH ve HTCMT vung TNB   12-12-2011 5 2 2" xfId="15650" xr:uid="{00000000-0005-0000-0000-0000B18C0000}"/>
    <cellStyle name="T_Phuong an can doi nam 2008_!1 1 bao cao giao KH ve HTCMT vung TNB   12-12-2011 5 2 2 2" xfId="40491" xr:uid="{00000000-0005-0000-0000-0000B28C0000}"/>
    <cellStyle name="T_Phuong an can doi nam 2008_!1 1 bao cao giao KH ve HTCMT vung TNB   12-12-2011 5 2 3" xfId="40490" xr:uid="{00000000-0005-0000-0000-0000B38C0000}"/>
    <cellStyle name="T_Phuong an can doi nam 2008_!1 1 bao cao giao KH ve HTCMT vung TNB   12-12-2011 5 3" xfId="21706" xr:uid="{00000000-0005-0000-0000-0000B48C0000}"/>
    <cellStyle name="T_Phuong an can doi nam 2008_!1 1 bao cao giao KH ve HTCMT vung TNB   12-12-2011 5 3 2" xfId="40492" xr:uid="{00000000-0005-0000-0000-0000B58C0000}"/>
    <cellStyle name="T_Phuong an can doi nam 2008_!1 1 bao cao giao KH ve HTCMT vung TNB   12-12-2011 5 4" xfId="40489" xr:uid="{00000000-0005-0000-0000-0000B68C0000}"/>
    <cellStyle name="T_Phuong an can doi nam 2008_!1 1 bao cao giao KH ve HTCMT vung TNB   12-12-2011 6" xfId="12650" xr:uid="{00000000-0005-0000-0000-0000B78C0000}"/>
    <cellStyle name="T_Phuong an can doi nam 2008_!1 1 bao cao giao KH ve HTCMT vung TNB   12-12-2011 6 2" xfId="21804" xr:uid="{00000000-0005-0000-0000-0000B88C0000}"/>
    <cellStyle name="T_Phuong an can doi nam 2008_!1 1 bao cao giao KH ve HTCMT vung TNB   12-12-2011 6 2 2" xfId="40494" xr:uid="{00000000-0005-0000-0000-0000B98C0000}"/>
    <cellStyle name="T_Phuong an can doi nam 2008_!1 1 bao cao giao KH ve HTCMT vung TNB   12-12-2011 6 3" xfId="40493" xr:uid="{00000000-0005-0000-0000-0000BA8C0000}"/>
    <cellStyle name="T_Phuong an can doi nam 2008_!1 1 bao cao giao KH ve HTCMT vung TNB   12-12-2011 7" xfId="12652" xr:uid="{00000000-0005-0000-0000-0000BB8C0000}"/>
    <cellStyle name="T_Phuong an can doi nam 2008_!1 1 bao cao giao KH ve HTCMT vung TNB   12-12-2011 7 2" xfId="21806" xr:uid="{00000000-0005-0000-0000-0000BC8C0000}"/>
    <cellStyle name="T_Phuong an can doi nam 2008_!1 1 bao cao giao KH ve HTCMT vung TNB   12-12-2011 7 2 2" xfId="40496" xr:uid="{00000000-0005-0000-0000-0000BD8C0000}"/>
    <cellStyle name="T_Phuong an can doi nam 2008_!1 1 bao cao giao KH ve HTCMT vung TNB   12-12-2011 7 3" xfId="40495" xr:uid="{00000000-0005-0000-0000-0000BE8C0000}"/>
    <cellStyle name="T_Phuong an can doi nam 2008_!1 1 bao cao giao KH ve HTCMT vung TNB   12-12-2011 8" xfId="19812" xr:uid="{00000000-0005-0000-0000-0000BF8C0000}"/>
    <cellStyle name="T_Phuong an can doi nam 2008_!1 1 bao cao giao KH ve HTCMT vung TNB   12-12-2011 8 2" xfId="40497" xr:uid="{00000000-0005-0000-0000-0000C08C0000}"/>
    <cellStyle name="T_Phuong an can doi nam 2008_!1 1 bao cao giao KH ve HTCMT vung TNB   12-12-2011 9" xfId="40442" xr:uid="{00000000-0005-0000-0000-0000C18C0000}"/>
    <cellStyle name="T_Phuong an can doi nam 2008_KH TPCP vung TNB (03-1-2012)" xfId="10845" xr:uid="{00000000-0005-0000-0000-0000C28C0000}"/>
    <cellStyle name="T_Phuong an can doi nam 2008_KH TPCP vung TNB (03-1-2012) 2" xfId="12655" xr:uid="{00000000-0005-0000-0000-0000C38C0000}"/>
    <cellStyle name="T_Phuong an can doi nam 2008_KH TPCP vung TNB (03-1-2012) 2 2" xfId="12656" xr:uid="{00000000-0005-0000-0000-0000C48C0000}"/>
    <cellStyle name="T_Phuong an can doi nam 2008_KH TPCP vung TNB (03-1-2012) 2 2 2" xfId="12657" xr:uid="{00000000-0005-0000-0000-0000C58C0000}"/>
    <cellStyle name="T_Phuong an can doi nam 2008_KH TPCP vung TNB (03-1-2012) 2 2 2 2" xfId="1542" xr:uid="{00000000-0005-0000-0000-0000C68C0000}"/>
    <cellStyle name="T_Phuong an can doi nam 2008_KH TPCP vung TNB (03-1-2012) 2 2 2 2 2" xfId="15746" xr:uid="{00000000-0005-0000-0000-0000C78C0000}"/>
    <cellStyle name="T_Phuong an can doi nam 2008_KH TPCP vung TNB (03-1-2012) 2 2 2 2 2 2" xfId="40503" xr:uid="{00000000-0005-0000-0000-0000C88C0000}"/>
    <cellStyle name="T_Phuong an can doi nam 2008_KH TPCP vung TNB (03-1-2012) 2 2 2 2 3" xfId="40502" xr:uid="{00000000-0005-0000-0000-0000C98C0000}"/>
    <cellStyle name="T_Phuong an can doi nam 2008_KH TPCP vung TNB (03-1-2012) 2 2 2 3" xfId="6128" xr:uid="{00000000-0005-0000-0000-0000CA8C0000}"/>
    <cellStyle name="T_Phuong an can doi nam 2008_KH TPCP vung TNB (03-1-2012) 2 2 2 3 2" xfId="17308" xr:uid="{00000000-0005-0000-0000-0000CB8C0000}"/>
    <cellStyle name="T_Phuong an can doi nam 2008_KH TPCP vung TNB (03-1-2012) 2 2 2 3 2 2" xfId="40505" xr:uid="{00000000-0005-0000-0000-0000CC8C0000}"/>
    <cellStyle name="T_Phuong an can doi nam 2008_KH TPCP vung TNB (03-1-2012) 2 2 2 3 3" xfId="40504" xr:uid="{00000000-0005-0000-0000-0000CD8C0000}"/>
    <cellStyle name="T_Phuong an can doi nam 2008_KH TPCP vung TNB (03-1-2012) 2 2 2 4" xfId="21811" xr:uid="{00000000-0005-0000-0000-0000CE8C0000}"/>
    <cellStyle name="T_Phuong an can doi nam 2008_KH TPCP vung TNB (03-1-2012) 2 2 2 4 2" xfId="40506" xr:uid="{00000000-0005-0000-0000-0000CF8C0000}"/>
    <cellStyle name="T_Phuong an can doi nam 2008_KH TPCP vung TNB (03-1-2012) 2 2 2 5" xfId="40501" xr:uid="{00000000-0005-0000-0000-0000D08C0000}"/>
    <cellStyle name="T_Phuong an can doi nam 2008_KH TPCP vung TNB (03-1-2012) 2 2 3" xfId="12658" xr:uid="{00000000-0005-0000-0000-0000D18C0000}"/>
    <cellStyle name="T_Phuong an can doi nam 2008_KH TPCP vung TNB (03-1-2012) 2 2 3 2" xfId="21812" xr:uid="{00000000-0005-0000-0000-0000D28C0000}"/>
    <cellStyle name="T_Phuong an can doi nam 2008_KH TPCP vung TNB (03-1-2012) 2 2 3 2 2" xfId="40508" xr:uid="{00000000-0005-0000-0000-0000D38C0000}"/>
    <cellStyle name="T_Phuong an can doi nam 2008_KH TPCP vung TNB (03-1-2012) 2 2 3 3" xfId="40507" xr:uid="{00000000-0005-0000-0000-0000D48C0000}"/>
    <cellStyle name="T_Phuong an can doi nam 2008_KH TPCP vung TNB (03-1-2012) 2 2 4" xfId="7548" xr:uid="{00000000-0005-0000-0000-0000D58C0000}"/>
    <cellStyle name="T_Phuong an can doi nam 2008_KH TPCP vung TNB (03-1-2012) 2 2 4 2" xfId="17964" xr:uid="{00000000-0005-0000-0000-0000D68C0000}"/>
    <cellStyle name="T_Phuong an can doi nam 2008_KH TPCP vung TNB (03-1-2012) 2 2 4 2 2" xfId="40510" xr:uid="{00000000-0005-0000-0000-0000D78C0000}"/>
    <cellStyle name="T_Phuong an can doi nam 2008_KH TPCP vung TNB (03-1-2012) 2 2 4 3" xfId="40509" xr:uid="{00000000-0005-0000-0000-0000D88C0000}"/>
    <cellStyle name="T_Phuong an can doi nam 2008_KH TPCP vung TNB (03-1-2012) 2 2 5" xfId="21810" xr:uid="{00000000-0005-0000-0000-0000D98C0000}"/>
    <cellStyle name="T_Phuong an can doi nam 2008_KH TPCP vung TNB (03-1-2012) 2 2 5 2" xfId="40511" xr:uid="{00000000-0005-0000-0000-0000DA8C0000}"/>
    <cellStyle name="T_Phuong an can doi nam 2008_KH TPCP vung TNB (03-1-2012) 2 2 6" xfId="40500" xr:uid="{00000000-0005-0000-0000-0000DB8C0000}"/>
    <cellStyle name="T_Phuong an can doi nam 2008_KH TPCP vung TNB (03-1-2012) 2 3" xfId="12659" xr:uid="{00000000-0005-0000-0000-0000DC8C0000}"/>
    <cellStyle name="T_Phuong an can doi nam 2008_KH TPCP vung TNB (03-1-2012) 2 3 2" xfId="12660" xr:uid="{00000000-0005-0000-0000-0000DD8C0000}"/>
    <cellStyle name="T_Phuong an can doi nam 2008_KH TPCP vung TNB (03-1-2012) 2 3 2 2" xfId="21814" xr:uid="{00000000-0005-0000-0000-0000DE8C0000}"/>
    <cellStyle name="T_Phuong an can doi nam 2008_KH TPCP vung TNB (03-1-2012) 2 3 2 2 2" xfId="40514" xr:uid="{00000000-0005-0000-0000-0000DF8C0000}"/>
    <cellStyle name="T_Phuong an can doi nam 2008_KH TPCP vung TNB (03-1-2012) 2 3 2 3" xfId="40513" xr:uid="{00000000-0005-0000-0000-0000E08C0000}"/>
    <cellStyle name="T_Phuong an can doi nam 2008_KH TPCP vung TNB (03-1-2012) 2 3 3" xfId="12661" xr:uid="{00000000-0005-0000-0000-0000E18C0000}"/>
    <cellStyle name="T_Phuong an can doi nam 2008_KH TPCP vung TNB (03-1-2012) 2 3 3 2" xfId="21815" xr:uid="{00000000-0005-0000-0000-0000E28C0000}"/>
    <cellStyle name="T_Phuong an can doi nam 2008_KH TPCP vung TNB (03-1-2012) 2 3 3 2 2" xfId="40516" xr:uid="{00000000-0005-0000-0000-0000E38C0000}"/>
    <cellStyle name="T_Phuong an can doi nam 2008_KH TPCP vung TNB (03-1-2012) 2 3 3 3" xfId="40515" xr:uid="{00000000-0005-0000-0000-0000E48C0000}"/>
    <cellStyle name="T_Phuong an can doi nam 2008_KH TPCP vung TNB (03-1-2012) 2 3 4" xfId="21813" xr:uid="{00000000-0005-0000-0000-0000E58C0000}"/>
    <cellStyle name="T_Phuong an can doi nam 2008_KH TPCP vung TNB (03-1-2012) 2 3 4 2" xfId="40517" xr:uid="{00000000-0005-0000-0000-0000E68C0000}"/>
    <cellStyle name="T_Phuong an can doi nam 2008_KH TPCP vung TNB (03-1-2012) 2 3 5" xfId="40512" xr:uid="{00000000-0005-0000-0000-0000E78C0000}"/>
    <cellStyle name="T_Phuong an can doi nam 2008_KH TPCP vung TNB (03-1-2012) 2 4" xfId="12121" xr:uid="{00000000-0005-0000-0000-0000E88C0000}"/>
    <cellStyle name="T_Phuong an can doi nam 2008_KH TPCP vung TNB (03-1-2012) 2 4 2" xfId="12662" xr:uid="{00000000-0005-0000-0000-0000E98C0000}"/>
    <cellStyle name="T_Phuong an can doi nam 2008_KH TPCP vung TNB (03-1-2012) 2 4 2 2" xfId="21816" xr:uid="{00000000-0005-0000-0000-0000EA8C0000}"/>
    <cellStyle name="T_Phuong an can doi nam 2008_KH TPCP vung TNB (03-1-2012) 2 4 2 2 2" xfId="40520" xr:uid="{00000000-0005-0000-0000-0000EB8C0000}"/>
    <cellStyle name="T_Phuong an can doi nam 2008_KH TPCP vung TNB (03-1-2012) 2 4 2 3" xfId="40519" xr:uid="{00000000-0005-0000-0000-0000EC8C0000}"/>
    <cellStyle name="T_Phuong an can doi nam 2008_KH TPCP vung TNB (03-1-2012) 2 4 3" xfId="21301" xr:uid="{00000000-0005-0000-0000-0000ED8C0000}"/>
    <cellStyle name="T_Phuong an can doi nam 2008_KH TPCP vung TNB (03-1-2012) 2 4 3 2" xfId="40521" xr:uid="{00000000-0005-0000-0000-0000EE8C0000}"/>
    <cellStyle name="T_Phuong an can doi nam 2008_KH TPCP vung TNB (03-1-2012) 2 4 4" xfId="40518" xr:uid="{00000000-0005-0000-0000-0000EF8C0000}"/>
    <cellStyle name="T_Phuong an can doi nam 2008_KH TPCP vung TNB (03-1-2012) 2 5" xfId="12123" xr:uid="{00000000-0005-0000-0000-0000F08C0000}"/>
    <cellStyle name="T_Phuong an can doi nam 2008_KH TPCP vung TNB (03-1-2012) 2 5 2" xfId="21303" xr:uid="{00000000-0005-0000-0000-0000F18C0000}"/>
    <cellStyle name="T_Phuong an can doi nam 2008_KH TPCP vung TNB (03-1-2012) 2 5 2 2" xfId="40523" xr:uid="{00000000-0005-0000-0000-0000F28C0000}"/>
    <cellStyle name="T_Phuong an can doi nam 2008_KH TPCP vung TNB (03-1-2012) 2 5 3" xfId="40522" xr:uid="{00000000-0005-0000-0000-0000F38C0000}"/>
    <cellStyle name="T_Phuong an can doi nam 2008_KH TPCP vung TNB (03-1-2012) 2 6" xfId="12663" xr:uid="{00000000-0005-0000-0000-0000F48C0000}"/>
    <cellStyle name="T_Phuong an can doi nam 2008_KH TPCP vung TNB (03-1-2012) 2 6 2" xfId="21817" xr:uid="{00000000-0005-0000-0000-0000F58C0000}"/>
    <cellStyle name="T_Phuong an can doi nam 2008_KH TPCP vung TNB (03-1-2012) 2 6 2 2" xfId="40525" xr:uid="{00000000-0005-0000-0000-0000F68C0000}"/>
    <cellStyle name="T_Phuong an can doi nam 2008_KH TPCP vung TNB (03-1-2012) 2 6 3" xfId="40524" xr:uid="{00000000-0005-0000-0000-0000F78C0000}"/>
    <cellStyle name="T_Phuong an can doi nam 2008_KH TPCP vung TNB (03-1-2012) 2 7" xfId="21809" xr:uid="{00000000-0005-0000-0000-0000F88C0000}"/>
    <cellStyle name="T_Phuong an can doi nam 2008_KH TPCP vung TNB (03-1-2012) 2 7 2" xfId="40526" xr:uid="{00000000-0005-0000-0000-0000F98C0000}"/>
    <cellStyle name="T_Phuong an can doi nam 2008_KH TPCP vung TNB (03-1-2012) 2 8" xfId="40499" xr:uid="{00000000-0005-0000-0000-0000FA8C0000}"/>
    <cellStyle name="T_Phuong an can doi nam 2008_KH TPCP vung TNB (03-1-2012) 3" xfId="12664" xr:uid="{00000000-0005-0000-0000-0000FB8C0000}"/>
    <cellStyle name="T_Phuong an can doi nam 2008_KH TPCP vung TNB (03-1-2012) 3 2" xfId="12665" xr:uid="{00000000-0005-0000-0000-0000FC8C0000}"/>
    <cellStyle name="T_Phuong an can doi nam 2008_KH TPCP vung TNB (03-1-2012) 3 2 2" xfId="12666" xr:uid="{00000000-0005-0000-0000-0000FD8C0000}"/>
    <cellStyle name="T_Phuong an can doi nam 2008_KH TPCP vung TNB (03-1-2012) 3 2 2 2" xfId="21820" xr:uid="{00000000-0005-0000-0000-0000FE8C0000}"/>
    <cellStyle name="T_Phuong an can doi nam 2008_KH TPCP vung TNB (03-1-2012) 3 2 2 2 2" xfId="40530" xr:uid="{00000000-0005-0000-0000-0000FF8C0000}"/>
    <cellStyle name="T_Phuong an can doi nam 2008_KH TPCP vung TNB (03-1-2012) 3 2 2 3" xfId="40529" xr:uid="{00000000-0005-0000-0000-0000008D0000}"/>
    <cellStyle name="T_Phuong an can doi nam 2008_KH TPCP vung TNB (03-1-2012) 3 2 3" xfId="11861" xr:uid="{00000000-0005-0000-0000-0000018D0000}"/>
    <cellStyle name="T_Phuong an can doi nam 2008_KH TPCP vung TNB (03-1-2012) 3 2 3 2" xfId="21049" xr:uid="{00000000-0005-0000-0000-0000028D0000}"/>
    <cellStyle name="T_Phuong an can doi nam 2008_KH TPCP vung TNB (03-1-2012) 3 2 3 2 2" xfId="40532" xr:uid="{00000000-0005-0000-0000-0000038D0000}"/>
    <cellStyle name="T_Phuong an can doi nam 2008_KH TPCP vung TNB (03-1-2012) 3 2 3 3" xfId="40531" xr:uid="{00000000-0005-0000-0000-0000048D0000}"/>
    <cellStyle name="T_Phuong an can doi nam 2008_KH TPCP vung TNB (03-1-2012) 3 2 4" xfId="21819" xr:uid="{00000000-0005-0000-0000-0000058D0000}"/>
    <cellStyle name="T_Phuong an can doi nam 2008_KH TPCP vung TNB (03-1-2012) 3 2 4 2" xfId="40533" xr:uid="{00000000-0005-0000-0000-0000068D0000}"/>
    <cellStyle name="T_Phuong an can doi nam 2008_KH TPCP vung TNB (03-1-2012) 3 2 5" xfId="40528" xr:uid="{00000000-0005-0000-0000-0000078D0000}"/>
    <cellStyle name="T_Phuong an can doi nam 2008_KH TPCP vung TNB (03-1-2012) 3 3" xfId="12667" xr:uid="{00000000-0005-0000-0000-0000088D0000}"/>
    <cellStyle name="T_Phuong an can doi nam 2008_KH TPCP vung TNB (03-1-2012) 3 3 2" xfId="21821" xr:uid="{00000000-0005-0000-0000-0000098D0000}"/>
    <cellStyle name="T_Phuong an can doi nam 2008_KH TPCP vung TNB (03-1-2012) 3 3 2 2" xfId="40535" xr:uid="{00000000-0005-0000-0000-00000A8D0000}"/>
    <cellStyle name="T_Phuong an can doi nam 2008_KH TPCP vung TNB (03-1-2012) 3 3 3" xfId="40534" xr:uid="{00000000-0005-0000-0000-00000B8D0000}"/>
    <cellStyle name="T_Phuong an can doi nam 2008_KH TPCP vung TNB (03-1-2012) 3 4" xfId="12668" xr:uid="{00000000-0005-0000-0000-00000C8D0000}"/>
    <cellStyle name="T_Phuong an can doi nam 2008_KH TPCP vung TNB (03-1-2012) 3 4 2" xfId="21822" xr:uid="{00000000-0005-0000-0000-00000D8D0000}"/>
    <cellStyle name="T_Phuong an can doi nam 2008_KH TPCP vung TNB (03-1-2012) 3 4 2 2" xfId="40537" xr:uid="{00000000-0005-0000-0000-00000E8D0000}"/>
    <cellStyle name="T_Phuong an can doi nam 2008_KH TPCP vung TNB (03-1-2012) 3 4 3" xfId="40536" xr:uid="{00000000-0005-0000-0000-00000F8D0000}"/>
    <cellStyle name="T_Phuong an can doi nam 2008_KH TPCP vung TNB (03-1-2012) 3 5" xfId="21818" xr:uid="{00000000-0005-0000-0000-0000108D0000}"/>
    <cellStyle name="T_Phuong an can doi nam 2008_KH TPCP vung TNB (03-1-2012) 3 5 2" xfId="40538" xr:uid="{00000000-0005-0000-0000-0000118D0000}"/>
    <cellStyle name="T_Phuong an can doi nam 2008_KH TPCP vung TNB (03-1-2012) 3 6" xfId="40527" xr:uid="{00000000-0005-0000-0000-0000128D0000}"/>
    <cellStyle name="T_Phuong an can doi nam 2008_KH TPCP vung TNB (03-1-2012) 4" xfId="12669" xr:uid="{00000000-0005-0000-0000-0000138D0000}"/>
    <cellStyle name="T_Phuong an can doi nam 2008_KH TPCP vung TNB (03-1-2012) 4 2" xfId="12670" xr:uid="{00000000-0005-0000-0000-0000148D0000}"/>
    <cellStyle name="T_Phuong an can doi nam 2008_KH TPCP vung TNB (03-1-2012) 4 2 2" xfId="21824" xr:uid="{00000000-0005-0000-0000-0000158D0000}"/>
    <cellStyle name="T_Phuong an can doi nam 2008_KH TPCP vung TNB (03-1-2012) 4 2 2 2" xfId="40541" xr:uid="{00000000-0005-0000-0000-0000168D0000}"/>
    <cellStyle name="T_Phuong an can doi nam 2008_KH TPCP vung TNB (03-1-2012) 4 2 3" xfId="40540" xr:uid="{00000000-0005-0000-0000-0000178D0000}"/>
    <cellStyle name="T_Phuong an can doi nam 2008_KH TPCP vung TNB (03-1-2012) 4 3" xfId="12671" xr:uid="{00000000-0005-0000-0000-0000188D0000}"/>
    <cellStyle name="T_Phuong an can doi nam 2008_KH TPCP vung TNB (03-1-2012) 4 3 2" xfId="21825" xr:uid="{00000000-0005-0000-0000-0000198D0000}"/>
    <cellStyle name="T_Phuong an can doi nam 2008_KH TPCP vung TNB (03-1-2012) 4 3 2 2" xfId="40543" xr:uid="{00000000-0005-0000-0000-00001A8D0000}"/>
    <cellStyle name="T_Phuong an can doi nam 2008_KH TPCP vung TNB (03-1-2012) 4 3 3" xfId="40542" xr:uid="{00000000-0005-0000-0000-00001B8D0000}"/>
    <cellStyle name="T_Phuong an can doi nam 2008_KH TPCP vung TNB (03-1-2012) 4 4" xfId="21823" xr:uid="{00000000-0005-0000-0000-00001C8D0000}"/>
    <cellStyle name="T_Phuong an can doi nam 2008_KH TPCP vung TNB (03-1-2012) 4 4 2" xfId="40544" xr:uid="{00000000-0005-0000-0000-00001D8D0000}"/>
    <cellStyle name="T_Phuong an can doi nam 2008_KH TPCP vung TNB (03-1-2012) 4 5" xfId="40539" xr:uid="{00000000-0005-0000-0000-00001E8D0000}"/>
    <cellStyle name="T_Phuong an can doi nam 2008_KH TPCP vung TNB (03-1-2012) 5" xfId="12672" xr:uid="{00000000-0005-0000-0000-00001F8D0000}"/>
    <cellStyle name="T_Phuong an can doi nam 2008_KH TPCP vung TNB (03-1-2012) 5 2" xfId="12673" xr:uid="{00000000-0005-0000-0000-0000208D0000}"/>
    <cellStyle name="T_Phuong an can doi nam 2008_KH TPCP vung TNB (03-1-2012) 5 2 2" xfId="21827" xr:uid="{00000000-0005-0000-0000-0000218D0000}"/>
    <cellStyle name="T_Phuong an can doi nam 2008_KH TPCP vung TNB (03-1-2012) 5 2 2 2" xfId="40547" xr:uid="{00000000-0005-0000-0000-0000228D0000}"/>
    <cellStyle name="T_Phuong an can doi nam 2008_KH TPCP vung TNB (03-1-2012) 5 2 3" xfId="40546" xr:uid="{00000000-0005-0000-0000-0000238D0000}"/>
    <cellStyle name="T_Phuong an can doi nam 2008_KH TPCP vung TNB (03-1-2012) 5 3" xfId="21826" xr:uid="{00000000-0005-0000-0000-0000248D0000}"/>
    <cellStyle name="T_Phuong an can doi nam 2008_KH TPCP vung TNB (03-1-2012) 5 3 2" xfId="40548" xr:uid="{00000000-0005-0000-0000-0000258D0000}"/>
    <cellStyle name="T_Phuong an can doi nam 2008_KH TPCP vung TNB (03-1-2012) 5 4" xfId="40545" xr:uid="{00000000-0005-0000-0000-0000268D0000}"/>
    <cellStyle name="T_Phuong an can doi nam 2008_KH TPCP vung TNB (03-1-2012) 6" xfId="11780" xr:uid="{00000000-0005-0000-0000-0000278D0000}"/>
    <cellStyle name="T_Phuong an can doi nam 2008_KH TPCP vung TNB (03-1-2012) 6 2" xfId="20968" xr:uid="{00000000-0005-0000-0000-0000288D0000}"/>
    <cellStyle name="T_Phuong an can doi nam 2008_KH TPCP vung TNB (03-1-2012) 6 2 2" xfId="40550" xr:uid="{00000000-0005-0000-0000-0000298D0000}"/>
    <cellStyle name="T_Phuong an can doi nam 2008_KH TPCP vung TNB (03-1-2012) 6 3" xfId="40549" xr:uid="{00000000-0005-0000-0000-00002A8D0000}"/>
    <cellStyle name="T_Phuong an can doi nam 2008_KH TPCP vung TNB (03-1-2012) 7" xfId="4392" xr:uid="{00000000-0005-0000-0000-00002B8D0000}"/>
    <cellStyle name="T_Phuong an can doi nam 2008_KH TPCP vung TNB (03-1-2012) 7 2" xfId="16746" xr:uid="{00000000-0005-0000-0000-00002C8D0000}"/>
    <cellStyle name="T_Phuong an can doi nam 2008_KH TPCP vung TNB (03-1-2012) 7 2 2" xfId="40552" xr:uid="{00000000-0005-0000-0000-00002D8D0000}"/>
    <cellStyle name="T_Phuong an can doi nam 2008_KH TPCP vung TNB (03-1-2012) 7 3" xfId="40551" xr:uid="{00000000-0005-0000-0000-00002E8D0000}"/>
    <cellStyle name="T_Phuong an can doi nam 2008_KH TPCP vung TNB (03-1-2012) 8" xfId="20058" xr:uid="{00000000-0005-0000-0000-00002F8D0000}"/>
    <cellStyle name="T_Phuong an can doi nam 2008_KH TPCP vung TNB (03-1-2012) 8 2" xfId="40553" xr:uid="{00000000-0005-0000-0000-0000308D0000}"/>
    <cellStyle name="T_Phuong an can doi nam 2008_KH TPCP vung TNB (03-1-2012) 9" xfId="40498" xr:uid="{00000000-0005-0000-0000-0000318D0000}"/>
    <cellStyle name="T_Seagame(BTL)" xfId="12674" xr:uid="{00000000-0005-0000-0000-0000328D0000}"/>
    <cellStyle name="T_Seagame(BTL) 2" xfId="11035" xr:uid="{00000000-0005-0000-0000-0000338D0000}"/>
    <cellStyle name="T_Seagame(BTL) 2 2" xfId="12675" xr:uid="{00000000-0005-0000-0000-0000348D0000}"/>
    <cellStyle name="T_Seagame(BTL) 2 2 2" xfId="12676" xr:uid="{00000000-0005-0000-0000-0000358D0000}"/>
    <cellStyle name="T_Seagame(BTL) 2 2 2 2" xfId="12677" xr:uid="{00000000-0005-0000-0000-0000368D0000}"/>
    <cellStyle name="T_Seagame(BTL) 2 2 2 2 2" xfId="40558" xr:uid="{00000000-0005-0000-0000-0000378D0000}"/>
    <cellStyle name="T_Seagame(BTL) 2 2 2 3" xfId="10296" xr:uid="{00000000-0005-0000-0000-0000388D0000}"/>
    <cellStyle name="T_Seagame(BTL) 2 2 2 3 2" xfId="40559" xr:uid="{00000000-0005-0000-0000-0000398D0000}"/>
    <cellStyle name="T_Seagame(BTL) 2 2 2 4" xfId="40557" xr:uid="{00000000-0005-0000-0000-00003A8D0000}"/>
    <cellStyle name="T_Seagame(BTL) 2 2 3" xfId="12678" xr:uid="{00000000-0005-0000-0000-00003B8D0000}"/>
    <cellStyle name="T_Seagame(BTL) 2 2 3 2" xfId="40560" xr:uid="{00000000-0005-0000-0000-00003C8D0000}"/>
    <cellStyle name="T_Seagame(BTL) 2 2 4" xfId="12680" xr:uid="{00000000-0005-0000-0000-00003D8D0000}"/>
    <cellStyle name="T_Seagame(BTL) 2 2 4 2" xfId="40561" xr:uid="{00000000-0005-0000-0000-00003E8D0000}"/>
    <cellStyle name="T_Seagame(BTL) 2 2 5" xfId="40556" xr:uid="{00000000-0005-0000-0000-00003F8D0000}"/>
    <cellStyle name="T_Seagame(BTL) 2 3" xfId="12682" xr:uid="{00000000-0005-0000-0000-0000408D0000}"/>
    <cellStyle name="T_Seagame(BTL) 2 3 2" xfId="6699" xr:uid="{00000000-0005-0000-0000-0000418D0000}"/>
    <cellStyle name="T_Seagame(BTL) 2 3 2 2" xfId="40563" xr:uid="{00000000-0005-0000-0000-0000428D0000}"/>
    <cellStyle name="T_Seagame(BTL) 2 3 3" xfId="7077" xr:uid="{00000000-0005-0000-0000-0000438D0000}"/>
    <cellStyle name="T_Seagame(BTL) 2 3 3 2" xfId="40564" xr:uid="{00000000-0005-0000-0000-0000448D0000}"/>
    <cellStyle name="T_Seagame(BTL) 2 3 4" xfId="40562" xr:uid="{00000000-0005-0000-0000-0000458D0000}"/>
    <cellStyle name="T_Seagame(BTL) 2 4" xfId="12683" xr:uid="{00000000-0005-0000-0000-0000468D0000}"/>
    <cellStyle name="T_Seagame(BTL) 2 4 2" xfId="2070" xr:uid="{00000000-0005-0000-0000-0000478D0000}"/>
    <cellStyle name="T_Seagame(BTL) 2 4 2 2" xfId="40566" xr:uid="{00000000-0005-0000-0000-0000488D0000}"/>
    <cellStyle name="T_Seagame(BTL) 2 4 3" xfId="40565" xr:uid="{00000000-0005-0000-0000-0000498D0000}"/>
    <cellStyle name="T_Seagame(BTL) 2 5" xfId="12684" xr:uid="{00000000-0005-0000-0000-00004A8D0000}"/>
    <cellStyle name="T_Seagame(BTL) 2 5 2" xfId="40567" xr:uid="{00000000-0005-0000-0000-00004B8D0000}"/>
    <cellStyle name="T_Seagame(BTL) 2 6" xfId="12685" xr:uid="{00000000-0005-0000-0000-00004C8D0000}"/>
    <cellStyle name="T_Seagame(BTL) 2 6 2" xfId="40568" xr:uid="{00000000-0005-0000-0000-00004D8D0000}"/>
    <cellStyle name="T_Seagame(BTL) 2 7" xfId="40555" xr:uid="{00000000-0005-0000-0000-00004E8D0000}"/>
    <cellStyle name="T_Seagame(BTL) 3" xfId="396" xr:uid="{00000000-0005-0000-0000-00004F8D0000}"/>
    <cellStyle name="T_Seagame(BTL) 3 2" xfId="12686" xr:uid="{00000000-0005-0000-0000-0000508D0000}"/>
    <cellStyle name="T_Seagame(BTL) 3 2 2" xfId="12687" xr:uid="{00000000-0005-0000-0000-0000518D0000}"/>
    <cellStyle name="T_Seagame(BTL) 3 2 2 2" xfId="40571" xr:uid="{00000000-0005-0000-0000-0000528D0000}"/>
    <cellStyle name="T_Seagame(BTL) 3 2 3" xfId="1031" xr:uid="{00000000-0005-0000-0000-0000538D0000}"/>
    <cellStyle name="T_Seagame(BTL) 3 2 3 2" xfId="40572" xr:uid="{00000000-0005-0000-0000-0000548D0000}"/>
    <cellStyle name="T_Seagame(BTL) 3 2 4" xfId="40570" xr:uid="{00000000-0005-0000-0000-0000558D0000}"/>
    <cellStyle name="T_Seagame(BTL) 3 3" xfId="1812" xr:uid="{00000000-0005-0000-0000-0000568D0000}"/>
    <cellStyle name="T_Seagame(BTL) 3 3 2" xfId="40573" xr:uid="{00000000-0005-0000-0000-0000578D0000}"/>
    <cellStyle name="T_Seagame(BTL) 3 4" xfId="12688" xr:uid="{00000000-0005-0000-0000-0000588D0000}"/>
    <cellStyle name="T_Seagame(BTL) 3 4 2" xfId="40574" xr:uid="{00000000-0005-0000-0000-0000598D0000}"/>
    <cellStyle name="T_Seagame(BTL) 3 5" xfId="40569" xr:uid="{00000000-0005-0000-0000-00005A8D0000}"/>
    <cellStyle name="T_Seagame(BTL) 4" xfId="12689" xr:uid="{00000000-0005-0000-0000-00005B8D0000}"/>
    <cellStyle name="T_Seagame(BTL) 4 2" xfId="8040" xr:uid="{00000000-0005-0000-0000-00005C8D0000}"/>
    <cellStyle name="T_Seagame(BTL) 4 2 2" xfId="40576" xr:uid="{00000000-0005-0000-0000-00005D8D0000}"/>
    <cellStyle name="T_Seagame(BTL) 4 3" xfId="8045" xr:uid="{00000000-0005-0000-0000-00005E8D0000}"/>
    <cellStyle name="T_Seagame(BTL) 4 3 2" xfId="40577" xr:uid="{00000000-0005-0000-0000-00005F8D0000}"/>
    <cellStyle name="T_Seagame(BTL) 4 4" xfId="40575" xr:uid="{00000000-0005-0000-0000-0000608D0000}"/>
    <cellStyle name="T_Seagame(BTL) 5" xfId="12461" xr:uid="{00000000-0005-0000-0000-0000618D0000}"/>
    <cellStyle name="T_Seagame(BTL) 5 2" xfId="881" xr:uid="{00000000-0005-0000-0000-0000628D0000}"/>
    <cellStyle name="T_Seagame(BTL) 5 2 2" xfId="40579" xr:uid="{00000000-0005-0000-0000-0000638D0000}"/>
    <cellStyle name="T_Seagame(BTL) 5 3" xfId="40578" xr:uid="{00000000-0005-0000-0000-0000648D0000}"/>
    <cellStyle name="T_Seagame(BTL) 6" xfId="12463" xr:uid="{00000000-0005-0000-0000-0000658D0000}"/>
    <cellStyle name="T_Seagame(BTL) 6 2" xfId="40580" xr:uid="{00000000-0005-0000-0000-0000668D0000}"/>
    <cellStyle name="T_Seagame(BTL) 7" xfId="12465" xr:uid="{00000000-0005-0000-0000-0000678D0000}"/>
    <cellStyle name="T_Seagame(BTL) 7 2" xfId="40581" xr:uid="{00000000-0005-0000-0000-0000688D0000}"/>
    <cellStyle name="T_Seagame(BTL) 8" xfId="40554" xr:uid="{00000000-0005-0000-0000-0000698D0000}"/>
    <cellStyle name="T_So GTVT" xfId="12690" xr:uid="{00000000-0005-0000-0000-00006A8D0000}"/>
    <cellStyle name="T_So GTVT 2" xfId="12691" xr:uid="{00000000-0005-0000-0000-00006B8D0000}"/>
    <cellStyle name="T_So GTVT 2 2" xfId="12692" xr:uid="{00000000-0005-0000-0000-00006C8D0000}"/>
    <cellStyle name="T_So GTVT 2 2 2" xfId="5140" xr:uid="{00000000-0005-0000-0000-00006D8D0000}"/>
    <cellStyle name="T_So GTVT 2 2 2 2" xfId="3189" xr:uid="{00000000-0005-0000-0000-00006E8D0000}"/>
    <cellStyle name="T_So GTVT 2 2 2 2 2" xfId="16320" xr:uid="{00000000-0005-0000-0000-00006F8D0000}"/>
    <cellStyle name="T_So GTVT 2 2 2 2 2 2" xfId="40587" xr:uid="{00000000-0005-0000-0000-0000708D0000}"/>
    <cellStyle name="T_So GTVT 2 2 2 2 3" xfId="40586" xr:uid="{00000000-0005-0000-0000-0000718D0000}"/>
    <cellStyle name="T_So GTVT 2 2 2 3" xfId="5144" xr:uid="{00000000-0005-0000-0000-0000728D0000}"/>
    <cellStyle name="T_So GTVT 2 2 2 3 2" xfId="16997" xr:uid="{00000000-0005-0000-0000-0000738D0000}"/>
    <cellStyle name="T_So GTVT 2 2 2 3 2 2" xfId="40589" xr:uid="{00000000-0005-0000-0000-0000748D0000}"/>
    <cellStyle name="T_So GTVT 2 2 2 3 3" xfId="40588" xr:uid="{00000000-0005-0000-0000-0000758D0000}"/>
    <cellStyle name="T_So GTVT 2 2 2 4" xfId="16995" xr:uid="{00000000-0005-0000-0000-0000768D0000}"/>
    <cellStyle name="T_So GTVT 2 2 2 4 2" xfId="40590" xr:uid="{00000000-0005-0000-0000-0000778D0000}"/>
    <cellStyle name="T_So GTVT 2 2 2 5" xfId="40585" xr:uid="{00000000-0005-0000-0000-0000788D0000}"/>
    <cellStyle name="T_So GTVT 2 2 3" xfId="5213" xr:uid="{00000000-0005-0000-0000-0000798D0000}"/>
    <cellStyle name="T_So GTVT 2 2 3 2" xfId="17018" xr:uid="{00000000-0005-0000-0000-00007A8D0000}"/>
    <cellStyle name="T_So GTVT 2 2 3 2 2" xfId="40592" xr:uid="{00000000-0005-0000-0000-00007B8D0000}"/>
    <cellStyle name="T_So GTVT 2 2 3 3" xfId="40591" xr:uid="{00000000-0005-0000-0000-00007C8D0000}"/>
    <cellStyle name="T_So GTVT 2 2 4" xfId="5221" xr:uid="{00000000-0005-0000-0000-00007D8D0000}"/>
    <cellStyle name="T_So GTVT 2 2 4 2" xfId="17021" xr:uid="{00000000-0005-0000-0000-00007E8D0000}"/>
    <cellStyle name="T_So GTVT 2 2 4 2 2" xfId="40594" xr:uid="{00000000-0005-0000-0000-00007F8D0000}"/>
    <cellStyle name="T_So GTVT 2 2 4 3" xfId="40593" xr:uid="{00000000-0005-0000-0000-0000808D0000}"/>
    <cellStyle name="T_So GTVT 2 2 5" xfId="21832" xr:uid="{00000000-0005-0000-0000-0000818D0000}"/>
    <cellStyle name="T_So GTVT 2 2 5 2" xfId="40595" xr:uid="{00000000-0005-0000-0000-0000828D0000}"/>
    <cellStyle name="T_So GTVT 2 2 6" xfId="40584" xr:uid="{00000000-0005-0000-0000-0000838D0000}"/>
    <cellStyle name="T_So GTVT 2 3" xfId="12694" xr:uid="{00000000-0005-0000-0000-0000848D0000}"/>
    <cellStyle name="T_So GTVT 2 3 2" xfId="5781" xr:uid="{00000000-0005-0000-0000-0000858D0000}"/>
    <cellStyle name="T_So GTVT 2 3 2 2" xfId="17207" xr:uid="{00000000-0005-0000-0000-0000868D0000}"/>
    <cellStyle name="T_So GTVT 2 3 2 2 2" xfId="40598" xr:uid="{00000000-0005-0000-0000-0000878D0000}"/>
    <cellStyle name="T_So GTVT 2 3 2 3" xfId="40597" xr:uid="{00000000-0005-0000-0000-0000888D0000}"/>
    <cellStyle name="T_So GTVT 2 3 3" xfId="681" xr:uid="{00000000-0005-0000-0000-0000898D0000}"/>
    <cellStyle name="T_So GTVT 2 3 3 2" xfId="15427" xr:uid="{00000000-0005-0000-0000-00008A8D0000}"/>
    <cellStyle name="T_So GTVT 2 3 3 2 2" xfId="40600" xr:uid="{00000000-0005-0000-0000-00008B8D0000}"/>
    <cellStyle name="T_So GTVT 2 3 3 3" xfId="40599" xr:uid="{00000000-0005-0000-0000-00008C8D0000}"/>
    <cellStyle name="T_So GTVT 2 3 4" xfId="21834" xr:uid="{00000000-0005-0000-0000-00008D8D0000}"/>
    <cellStyle name="T_So GTVT 2 3 4 2" xfId="40601" xr:uid="{00000000-0005-0000-0000-00008E8D0000}"/>
    <cellStyle name="T_So GTVT 2 3 5" xfId="40596" xr:uid="{00000000-0005-0000-0000-00008F8D0000}"/>
    <cellStyle name="T_So GTVT 2 4" xfId="12695" xr:uid="{00000000-0005-0000-0000-0000908D0000}"/>
    <cellStyle name="T_So GTVT 2 4 2" xfId="8876" xr:uid="{00000000-0005-0000-0000-0000918D0000}"/>
    <cellStyle name="T_So GTVT 2 4 2 2" xfId="18404" xr:uid="{00000000-0005-0000-0000-0000928D0000}"/>
    <cellStyle name="T_So GTVT 2 4 2 2 2" xfId="40604" xr:uid="{00000000-0005-0000-0000-0000938D0000}"/>
    <cellStyle name="T_So GTVT 2 4 2 3" xfId="40603" xr:uid="{00000000-0005-0000-0000-0000948D0000}"/>
    <cellStyle name="T_So GTVT 2 4 3" xfId="21835" xr:uid="{00000000-0005-0000-0000-0000958D0000}"/>
    <cellStyle name="T_So GTVT 2 4 3 2" xfId="40605" xr:uid="{00000000-0005-0000-0000-0000968D0000}"/>
    <cellStyle name="T_So GTVT 2 4 4" xfId="40602" xr:uid="{00000000-0005-0000-0000-0000978D0000}"/>
    <cellStyle name="T_So GTVT 2 5" xfId="12696" xr:uid="{00000000-0005-0000-0000-0000988D0000}"/>
    <cellStyle name="T_So GTVT 2 5 2" xfId="21836" xr:uid="{00000000-0005-0000-0000-0000998D0000}"/>
    <cellStyle name="T_So GTVT 2 5 2 2" xfId="40607" xr:uid="{00000000-0005-0000-0000-00009A8D0000}"/>
    <cellStyle name="T_So GTVT 2 5 3" xfId="40606" xr:uid="{00000000-0005-0000-0000-00009B8D0000}"/>
    <cellStyle name="T_So GTVT 2 6" xfId="12697" xr:uid="{00000000-0005-0000-0000-00009C8D0000}"/>
    <cellStyle name="T_So GTVT 2 6 2" xfId="21837" xr:uid="{00000000-0005-0000-0000-00009D8D0000}"/>
    <cellStyle name="T_So GTVT 2 6 2 2" xfId="40609" xr:uid="{00000000-0005-0000-0000-00009E8D0000}"/>
    <cellStyle name="T_So GTVT 2 6 3" xfId="40608" xr:uid="{00000000-0005-0000-0000-00009F8D0000}"/>
    <cellStyle name="T_So GTVT 2 7" xfId="21831" xr:uid="{00000000-0005-0000-0000-0000A08D0000}"/>
    <cellStyle name="T_So GTVT 2 7 2" xfId="40610" xr:uid="{00000000-0005-0000-0000-0000A18D0000}"/>
    <cellStyle name="T_So GTVT 2 8" xfId="40583" xr:uid="{00000000-0005-0000-0000-0000A28D0000}"/>
    <cellStyle name="T_So GTVT 3" xfId="12698" xr:uid="{00000000-0005-0000-0000-0000A38D0000}"/>
    <cellStyle name="T_So GTVT 3 2" xfId="12699" xr:uid="{00000000-0005-0000-0000-0000A48D0000}"/>
    <cellStyle name="T_So GTVT 3 2 2" xfId="12700" xr:uid="{00000000-0005-0000-0000-0000A58D0000}"/>
    <cellStyle name="T_So GTVT 3 2 2 2" xfId="21840" xr:uid="{00000000-0005-0000-0000-0000A68D0000}"/>
    <cellStyle name="T_So GTVT 3 2 2 2 2" xfId="40614" xr:uid="{00000000-0005-0000-0000-0000A78D0000}"/>
    <cellStyle name="T_So GTVT 3 2 2 3" xfId="40613" xr:uid="{00000000-0005-0000-0000-0000A88D0000}"/>
    <cellStyle name="T_So GTVT 3 2 3" xfId="3848" xr:uid="{00000000-0005-0000-0000-0000A98D0000}"/>
    <cellStyle name="T_So GTVT 3 2 3 2" xfId="16529" xr:uid="{00000000-0005-0000-0000-0000AA8D0000}"/>
    <cellStyle name="T_So GTVT 3 2 3 2 2" xfId="40616" xr:uid="{00000000-0005-0000-0000-0000AB8D0000}"/>
    <cellStyle name="T_So GTVT 3 2 3 3" xfId="40615" xr:uid="{00000000-0005-0000-0000-0000AC8D0000}"/>
    <cellStyle name="T_So GTVT 3 2 4" xfId="21839" xr:uid="{00000000-0005-0000-0000-0000AD8D0000}"/>
    <cellStyle name="T_So GTVT 3 2 4 2" xfId="40617" xr:uid="{00000000-0005-0000-0000-0000AE8D0000}"/>
    <cellStyle name="T_So GTVT 3 2 5" xfId="40612" xr:uid="{00000000-0005-0000-0000-0000AF8D0000}"/>
    <cellStyle name="T_So GTVT 3 3" xfId="12701" xr:uid="{00000000-0005-0000-0000-0000B08D0000}"/>
    <cellStyle name="T_So GTVT 3 3 2" xfId="21841" xr:uid="{00000000-0005-0000-0000-0000B18D0000}"/>
    <cellStyle name="T_So GTVT 3 3 2 2" xfId="40619" xr:uid="{00000000-0005-0000-0000-0000B28D0000}"/>
    <cellStyle name="T_So GTVT 3 3 3" xfId="40618" xr:uid="{00000000-0005-0000-0000-0000B38D0000}"/>
    <cellStyle name="T_So GTVT 3 4" xfId="12702" xr:uid="{00000000-0005-0000-0000-0000B48D0000}"/>
    <cellStyle name="T_So GTVT 3 4 2" xfId="21842" xr:uid="{00000000-0005-0000-0000-0000B58D0000}"/>
    <cellStyle name="T_So GTVT 3 4 2 2" xfId="40621" xr:uid="{00000000-0005-0000-0000-0000B68D0000}"/>
    <cellStyle name="T_So GTVT 3 4 3" xfId="40620" xr:uid="{00000000-0005-0000-0000-0000B78D0000}"/>
    <cellStyle name="T_So GTVT 3 5" xfId="21838" xr:uid="{00000000-0005-0000-0000-0000B88D0000}"/>
    <cellStyle name="T_So GTVT 3 5 2" xfId="40622" xr:uid="{00000000-0005-0000-0000-0000B98D0000}"/>
    <cellStyle name="T_So GTVT 3 6" xfId="40611" xr:uid="{00000000-0005-0000-0000-0000BA8D0000}"/>
    <cellStyle name="T_So GTVT 4" xfId="12703" xr:uid="{00000000-0005-0000-0000-0000BB8D0000}"/>
    <cellStyle name="T_So GTVT 4 2" xfId="12704" xr:uid="{00000000-0005-0000-0000-0000BC8D0000}"/>
    <cellStyle name="T_So GTVT 4 2 2" xfId="21844" xr:uid="{00000000-0005-0000-0000-0000BD8D0000}"/>
    <cellStyle name="T_So GTVT 4 2 2 2" xfId="40625" xr:uid="{00000000-0005-0000-0000-0000BE8D0000}"/>
    <cellStyle name="T_So GTVT 4 2 3" xfId="40624" xr:uid="{00000000-0005-0000-0000-0000BF8D0000}"/>
    <cellStyle name="T_So GTVT 4 3" xfId="12705" xr:uid="{00000000-0005-0000-0000-0000C08D0000}"/>
    <cellStyle name="T_So GTVT 4 3 2" xfId="21845" xr:uid="{00000000-0005-0000-0000-0000C18D0000}"/>
    <cellStyle name="T_So GTVT 4 3 2 2" xfId="40627" xr:uid="{00000000-0005-0000-0000-0000C28D0000}"/>
    <cellStyle name="T_So GTVT 4 3 3" xfId="40626" xr:uid="{00000000-0005-0000-0000-0000C38D0000}"/>
    <cellStyle name="T_So GTVT 4 4" xfId="21843" xr:uid="{00000000-0005-0000-0000-0000C48D0000}"/>
    <cellStyle name="T_So GTVT 4 4 2" xfId="40628" xr:uid="{00000000-0005-0000-0000-0000C58D0000}"/>
    <cellStyle name="T_So GTVT 4 5" xfId="40623" xr:uid="{00000000-0005-0000-0000-0000C68D0000}"/>
    <cellStyle name="T_So GTVT 5" xfId="12706" xr:uid="{00000000-0005-0000-0000-0000C78D0000}"/>
    <cellStyle name="T_So GTVT 5 2" xfId="12707" xr:uid="{00000000-0005-0000-0000-0000C88D0000}"/>
    <cellStyle name="T_So GTVT 5 2 2" xfId="21847" xr:uid="{00000000-0005-0000-0000-0000C98D0000}"/>
    <cellStyle name="T_So GTVT 5 2 2 2" xfId="40631" xr:uid="{00000000-0005-0000-0000-0000CA8D0000}"/>
    <cellStyle name="T_So GTVT 5 2 3" xfId="40630" xr:uid="{00000000-0005-0000-0000-0000CB8D0000}"/>
    <cellStyle name="T_So GTVT 5 3" xfId="21846" xr:uid="{00000000-0005-0000-0000-0000CC8D0000}"/>
    <cellStyle name="T_So GTVT 5 3 2" xfId="40632" xr:uid="{00000000-0005-0000-0000-0000CD8D0000}"/>
    <cellStyle name="T_So GTVT 5 4" xfId="40629" xr:uid="{00000000-0005-0000-0000-0000CE8D0000}"/>
    <cellStyle name="T_So GTVT 6" xfId="10636" xr:uid="{00000000-0005-0000-0000-0000CF8D0000}"/>
    <cellStyle name="T_So GTVT 6 2" xfId="19873" xr:uid="{00000000-0005-0000-0000-0000D08D0000}"/>
    <cellStyle name="T_So GTVT 6 2 2" xfId="40634" xr:uid="{00000000-0005-0000-0000-0000D18D0000}"/>
    <cellStyle name="T_So GTVT 6 3" xfId="40633" xr:uid="{00000000-0005-0000-0000-0000D28D0000}"/>
    <cellStyle name="T_So GTVT 7" xfId="10638" xr:uid="{00000000-0005-0000-0000-0000D38D0000}"/>
    <cellStyle name="T_So GTVT 7 2" xfId="19875" xr:uid="{00000000-0005-0000-0000-0000D48D0000}"/>
    <cellStyle name="T_So GTVT 7 2 2" xfId="40636" xr:uid="{00000000-0005-0000-0000-0000D58D0000}"/>
    <cellStyle name="T_So GTVT 7 3" xfId="40635" xr:uid="{00000000-0005-0000-0000-0000D68D0000}"/>
    <cellStyle name="T_So GTVT 8" xfId="21830" xr:uid="{00000000-0005-0000-0000-0000D78D0000}"/>
    <cellStyle name="T_So GTVT 8 2" xfId="40637" xr:uid="{00000000-0005-0000-0000-0000D88D0000}"/>
    <cellStyle name="T_So GTVT 9" xfId="40582" xr:uid="{00000000-0005-0000-0000-0000D98D0000}"/>
    <cellStyle name="T_So GTVT_!1 1 bao cao giao KH ve HTCMT vung TNB   12-12-2011" xfId="10685" xr:uid="{00000000-0005-0000-0000-0000DA8D0000}"/>
    <cellStyle name="T_So GTVT_!1 1 bao cao giao KH ve HTCMT vung TNB   12-12-2011 2" xfId="12710" xr:uid="{00000000-0005-0000-0000-0000DB8D0000}"/>
    <cellStyle name="T_So GTVT_!1 1 bao cao giao KH ve HTCMT vung TNB   12-12-2011 2 2" xfId="12712" xr:uid="{00000000-0005-0000-0000-0000DC8D0000}"/>
    <cellStyle name="T_So GTVT_!1 1 bao cao giao KH ve HTCMT vung TNB   12-12-2011 2 2 2" xfId="12714" xr:uid="{00000000-0005-0000-0000-0000DD8D0000}"/>
    <cellStyle name="T_So GTVT_!1 1 bao cao giao KH ve HTCMT vung TNB   12-12-2011 2 2 2 2" xfId="7191" xr:uid="{00000000-0005-0000-0000-0000DE8D0000}"/>
    <cellStyle name="T_So GTVT_!1 1 bao cao giao KH ve HTCMT vung TNB   12-12-2011 2 2 2 2 2" xfId="17802" xr:uid="{00000000-0005-0000-0000-0000DF8D0000}"/>
    <cellStyle name="T_So GTVT_!1 1 bao cao giao KH ve HTCMT vung TNB   12-12-2011 2 2 2 2 2 2" xfId="40643" xr:uid="{00000000-0005-0000-0000-0000E08D0000}"/>
    <cellStyle name="T_So GTVT_!1 1 bao cao giao KH ve HTCMT vung TNB   12-12-2011 2 2 2 2 3" xfId="40642" xr:uid="{00000000-0005-0000-0000-0000E18D0000}"/>
    <cellStyle name="T_So GTVT_!1 1 bao cao giao KH ve HTCMT vung TNB   12-12-2011 2 2 2 3" xfId="12716" xr:uid="{00000000-0005-0000-0000-0000E28D0000}"/>
    <cellStyle name="T_So GTVT_!1 1 bao cao giao KH ve HTCMT vung TNB   12-12-2011 2 2 2 3 2" xfId="21855" xr:uid="{00000000-0005-0000-0000-0000E38D0000}"/>
    <cellStyle name="T_So GTVT_!1 1 bao cao giao KH ve HTCMT vung TNB   12-12-2011 2 2 2 3 2 2" xfId="40645" xr:uid="{00000000-0005-0000-0000-0000E48D0000}"/>
    <cellStyle name="T_So GTVT_!1 1 bao cao giao KH ve HTCMT vung TNB   12-12-2011 2 2 2 3 3" xfId="40644" xr:uid="{00000000-0005-0000-0000-0000E58D0000}"/>
    <cellStyle name="T_So GTVT_!1 1 bao cao giao KH ve HTCMT vung TNB   12-12-2011 2 2 2 4" xfId="21853" xr:uid="{00000000-0005-0000-0000-0000E68D0000}"/>
    <cellStyle name="T_So GTVT_!1 1 bao cao giao KH ve HTCMT vung TNB   12-12-2011 2 2 2 4 2" xfId="40646" xr:uid="{00000000-0005-0000-0000-0000E78D0000}"/>
    <cellStyle name="T_So GTVT_!1 1 bao cao giao KH ve HTCMT vung TNB   12-12-2011 2 2 2 5" xfId="40641" xr:uid="{00000000-0005-0000-0000-0000E88D0000}"/>
    <cellStyle name="T_So GTVT_!1 1 bao cao giao KH ve HTCMT vung TNB   12-12-2011 2 2 3" xfId="12717" xr:uid="{00000000-0005-0000-0000-0000E98D0000}"/>
    <cellStyle name="T_So GTVT_!1 1 bao cao giao KH ve HTCMT vung TNB   12-12-2011 2 2 3 2" xfId="21856" xr:uid="{00000000-0005-0000-0000-0000EA8D0000}"/>
    <cellStyle name="T_So GTVT_!1 1 bao cao giao KH ve HTCMT vung TNB   12-12-2011 2 2 3 2 2" xfId="40648" xr:uid="{00000000-0005-0000-0000-0000EB8D0000}"/>
    <cellStyle name="T_So GTVT_!1 1 bao cao giao KH ve HTCMT vung TNB   12-12-2011 2 2 3 3" xfId="40647" xr:uid="{00000000-0005-0000-0000-0000EC8D0000}"/>
    <cellStyle name="T_So GTVT_!1 1 bao cao giao KH ve HTCMT vung TNB   12-12-2011 2 2 4" xfId="7425" xr:uid="{00000000-0005-0000-0000-0000ED8D0000}"/>
    <cellStyle name="T_So GTVT_!1 1 bao cao giao KH ve HTCMT vung TNB   12-12-2011 2 2 4 2" xfId="17910" xr:uid="{00000000-0005-0000-0000-0000EE8D0000}"/>
    <cellStyle name="T_So GTVT_!1 1 bao cao giao KH ve HTCMT vung TNB   12-12-2011 2 2 4 2 2" xfId="40650" xr:uid="{00000000-0005-0000-0000-0000EF8D0000}"/>
    <cellStyle name="T_So GTVT_!1 1 bao cao giao KH ve HTCMT vung TNB   12-12-2011 2 2 4 3" xfId="40649" xr:uid="{00000000-0005-0000-0000-0000F08D0000}"/>
    <cellStyle name="T_So GTVT_!1 1 bao cao giao KH ve HTCMT vung TNB   12-12-2011 2 2 5" xfId="21851" xr:uid="{00000000-0005-0000-0000-0000F18D0000}"/>
    <cellStyle name="T_So GTVT_!1 1 bao cao giao KH ve HTCMT vung TNB   12-12-2011 2 2 5 2" xfId="40651" xr:uid="{00000000-0005-0000-0000-0000F28D0000}"/>
    <cellStyle name="T_So GTVT_!1 1 bao cao giao KH ve HTCMT vung TNB   12-12-2011 2 2 6" xfId="40640" xr:uid="{00000000-0005-0000-0000-0000F38D0000}"/>
    <cellStyle name="T_So GTVT_!1 1 bao cao giao KH ve HTCMT vung TNB   12-12-2011 2 3" xfId="12719" xr:uid="{00000000-0005-0000-0000-0000F48D0000}"/>
    <cellStyle name="T_So GTVT_!1 1 bao cao giao KH ve HTCMT vung TNB   12-12-2011 2 3 2" xfId="12721" xr:uid="{00000000-0005-0000-0000-0000F58D0000}"/>
    <cellStyle name="T_So GTVT_!1 1 bao cao giao KH ve HTCMT vung TNB   12-12-2011 2 3 2 2" xfId="21860" xr:uid="{00000000-0005-0000-0000-0000F68D0000}"/>
    <cellStyle name="T_So GTVT_!1 1 bao cao giao KH ve HTCMT vung TNB   12-12-2011 2 3 2 2 2" xfId="40654" xr:uid="{00000000-0005-0000-0000-0000F78D0000}"/>
    <cellStyle name="T_So GTVT_!1 1 bao cao giao KH ve HTCMT vung TNB   12-12-2011 2 3 2 3" xfId="40653" xr:uid="{00000000-0005-0000-0000-0000F88D0000}"/>
    <cellStyle name="T_So GTVT_!1 1 bao cao giao KH ve HTCMT vung TNB   12-12-2011 2 3 3" xfId="3625" xr:uid="{00000000-0005-0000-0000-0000F98D0000}"/>
    <cellStyle name="T_So GTVT_!1 1 bao cao giao KH ve HTCMT vung TNB   12-12-2011 2 3 3 2" xfId="16452" xr:uid="{00000000-0005-0000-0000-0000FA8D0000}"/>
    <cellStyle name="T_So GTVT_!1 1 bao cao giao KH ve HTCMT vung TNB   12-12-2011 2 3 3 2 2" xfId="40656" xr:uid="{00000000-0005-0000-0000-0000FB8D0000}"/>
    <cellStyle name="T_So GTVT_!1 1 bao cao giao KH ve HTCMT vung TNB   12-12-2011 2 3 3 3" xfId="40655" xr:uid="{00000000-0005-0000-0000-0000FC8D0000}"/>
    <cellStyle name="T_So GTVT_!1 1 bao cao giao KH ve HTCMT vung TNB   12-12-2011 2 3 4" xfId="21858" xr:uid="{00000000-0005-0000-0000-0000FD8D0000}"/>
    <cellStyle name="T_So GTVT_!1 1 bao cao giao KH ve HTCMT vung TNB   12-12-2011 2 3 4 2" xfId="40657" xr:uid="{00000000-0005-0000-0000-0000FE8D0000}"/>
    <cellStyle name="T_So GTVT_!1 1 bao cao giao KH ve HTCMT vung TNB   12-12-2011 2 3 5" xfId="40652" xr:uid="{00000000-0005-0000-0000-0000FF8D0000}"/>
    <cellStyle name="T_So GTVT_!1 1 bao cao giao KH ve HTCMT vung TNB   12-12-2011 2 4" xfId="12722" xr:uid="{00000000-0005-0000-0000-0000008E0000}"/>
    <cellStyle name="T_So GTVT_!1 1 bao cao giao KH ve HTCMT vung TNB   12-12-2011 2 4 2" xfId="10088" xr:uid="{00000000-0005-0000-0000-0000018E0000}"/>
    <cellStyle name="T_So GTVT_!1 1 bao cao giao KH ve HTCMT vung TNB   12-12-2011 2 4 2 2" xfId="19353" xr:uid="{00000000-0005-0000-0000-0000028E0000}"/>
    <cellStyle name="T_So GTVT_!1 1 bao cao giao KH ve HTCMT vung TNB   12-12-2011 2 4 2 2 2" xfId="40660" xr:uid="{00000000-0005-0000-0000-0000038E0000}"/>
    <cellStyle name="T_So GTVT_!1 1 bao cao giao KH ve HTCMT vung TNB   12-12-2011 2 4 2 3" xfId="40659" xr:uid="{00000000-0005-0000-0000-0000048E0000}"/>
    <cellStyle name="T_So GTVT_!1 1 bao cao giao KH ve HTCMT vung TNB   12-12-2011 2 4 3" xfId="21861" xr:uid="{00000000-0005-0000-0000-0000058E0000}"/>
    <cellStyle name="T_So GTVT_!1 1 bao cao giao KH ve HTCMT vung TNB   12-12-2011 2 4 3 2" xfId="40661" xr:uid="{00000000-0005-0000-0000-0000068E0000}"/>
    <cellStyle name="T_So GTVT_!1 1 bao cao giao KH ve HTCMT vung TNB   12-12-2011 2 4 4" xfId="40658" xr:uid="{00000000-0005-0000-0000-0000078E0000}"/>
    <cellStyle name="T_So GTVT_!1 1 bao cao giao KH ve HTCMT vung TNB   12-12-2011 2 5" xfId="7107" xr:uid="{00000000-0005-0000-0000-0000088E0000}"/>
    <cellStyle name="T_So GTVT_!1 1 bao cao giao KH ve HTCMT vung TNB   12-12-2011 2 5 2" xfId="17769" xr:uid="{00000000-0005-0000-0000-0000098E0000}"/>
    <cellStyle name="T_So GTVT_!1 1 bao cao giao KH ve HTCMT vung TNB   12-12-2011 2 5 2 2" xfId="40663" xr:uid="{00000000-0005-0000-0000-00000A8E0000}"/>
    <cellStyle name="T_So GTVT_!1 1 bao cao giao KH ve HTCMT vung TNB   12-12-2011 2 5 3" xfId="40662" xr:uid="{00000000-0005-0000-0000-00000B8E0000}"/>
    <cellStyle name="T_So GTVT_!1 1 bao cao giao KH ve HTCMT vung TNB   12-12-2011 2 6" xfId="12724" xr:uid="{00000000-0005-0000-0000-00000C8E0000}"/>
    <cellStyle name="T_So GTVT_!1 1 bao cao giao KH ve HTCMT vung TNB   12-12-2011 2 6 2" xfId="21863" xr:uid="{00000000-0005-0000-0000-00000D8E0000}"/>
    <cellStyle name="T_So GTVT_!1 1 bao cao giao KH ve HTCMT vung TNB   12-12-2011 2 6 2 2" xfId="40665" xr:uid="{00000000-0005-0000-0000-00000E8E0000}"/>
    <cellStyle name="T_So GTVT_!1 1 bao cao giao KH ve HTCMT vung TNB   12-12-2011 2 6 3" xfId="40664" xr:uid="{00000000-0005-0000-0000-00000F8E0000}"/>
    <cellStyle name="T_So GTVT_!1 1 bao cao giao KH ve HTCMT vung TNB   12-12-2011 2 7" xfId="21849" xr:uid="{00000000-0005-0000-0000-0000108E0000}"/>
    <cellStyle name="T_So GTVT_!1 1 bao cao giao KH ve HTCMT vung TNB   12-12-2011 2 7 2" xfId="40666" xr:uid="{00000000-0005-0000-0000-0000118E0000}"/>
    <cellStyle name="T_So GTVT_!1 1 bao cao giao KH ve HTCMT vung TNB   12-12-2011 2 8" xfId="40639" xr:uid="{00000000-0005-0000-0000-0000128E0000}"/>
    <cellStyle name="T_So GTVT_!1 1 bao cao giao KH ve HTCMT vung TNB   12-12-2011 3" xfId="12725" xr:uid="{00000000-0005-0000-0000-0000138E0000}"/>
    <cellStyle name="T_So GTVT_!1 1 bao cao giao KH ve HTCMT vung TNB   12-12-2011 3 2" xfId="12727" xr:uid="{00000000-0005-0000-0000-0000148E0000}"/>
    <cellStyle name="T_So GTVT_!1 1 bao cao giao KH ve HTCMT vung TNB   12-12-2011 3 2 2" xfId="12729" xr:uid="{00000000-0005-0000-0000-0000158E0000}"/>
    <cellStyle name="T_So GTVT_!1 1 bao cao giao KH ve HTCMT vung TNB   12-12-2011 3 2 2 2" xfId="21868" xr:uid="{00000000-0005-0000-0000-0000168E0000}"/>
    <cellStyle name="T_So GTVT_!1 1 bao cao giao KH ve HTCMT vung TNB   12-12-2011 3 2 2 2 2" xfId="40670" xr:uid="{00000000-0005-0000-0000-0000178E0000}"/>
    <cellStyle name="T_So GTVT_!1 1 bao cao giao KH ve HTCMT vung TNB   12-12-2011 3 2 2 3" xfId="40669" xr:uid="{00000000-0005-0000-0000-0000188E0000}"/>
    <cellStyle name="T_So GTVT_!1 1 bao cao giao KH ve HTCMT vung TNB   12-12-2011 3 2 3" xfId="12730" xr:uid="{00000000-0005-0000-0000-0000198E0000}"/>
    <cellStyle name="T_So GTVT_!1 1 bao cao giao KH ve HTCMT vung TNB   12-12-2011 3 2 3 2" xfId="21869" xr:uid="{00000000-0005-0000-0000-00001A8E0000}"/>
    <cellStyle name="T_So GTVT_!1 1 bao cao giao KH ve HTCMT vung TNB   12-12-2011 3 2 3 2 2" xfId="40672" xr:uid="{00000000-0005-0000-0000-00001B8E0000}"/>
    <cellStyle name="T_So GTVT_!1 1 bao cao giao KH ve HTCMT vung TNB   12-12-2011 3 2 3 3" xfId="40671" xr:uid="{00000000-0005-0000-0000-00001C8E0000}"/>
    <cellStyle name="T_So GTVT_!1 1 bao cao giao KH ve HTCMT vung TNB   12-12-2011 3 2 4" xfId="21866" xr:uid="{00000000-0005-0000-0000-00001D8E0000}"/>
    <cellStyle name="T_So GTVT_!1 1 bao cao giao KH ve HTCMT vung TNB   12-12-2011 3 2 4 2" xfId="40673" xr:uid="{00000000-0005-0000-0000-00001E8E0000}"/>
    <cellStyle name="T_So GTVT_!1 1 bao cao giao KH ve HTCMT vung TNB   12-12-2011 3 2 5" xfId="40668" xr:uid="{00000000-0005-0000-0000-00001F8E0000}"/>
    <cellStyle name="T_So GTVT_!1 1 bao cao giao KH ve HTCMT vung TNB   12-12-2011 3 3" xfId="12731" xr:uid="{00000000-0005-0000-0000-0000208E0000}"/>
    <cellStyle name="T_So GTVT_!1 1 bao cao giao KH ve HTCMT vung TNB   12-12-2011 3 3 2" xfId="21870" xr:uid="{00000000-0005-0000-0000-0000218E0000}"/>
    <cellStyle name="T_So GTVT_!1 1 bao cao giao KH ve HTCMT vung TNB   12-12-2011 3 3 2 2" xfId="40675" xr:uid="{00000000-0005-0000-0000-0000228E0000}"/>
    <cellStyle name="T_So GTVT_!1 1 bao cao giao KH ve HTCMT vung TNB   12-12-2011 3 3 3" xfId="40674" xr:uid="{00000000-0005-0000-0000-0000238E0000}"/>
    <cellStyle name="T_So GTVT_!1 1 bao cao giao KH ve HTCMT vung TNB   12-12-2011 3 4" xfId="12733" xr:uid="{00000000-0005-0000-0000-0000248E0000}"/>
    <cellStyle name="T_So GTVT_!1 1 bao cao giao KH ve HTCMT vung TNB   12-12-2011 3 4 2" xfId="21872" xr:uid="{00000000-0005-0000-0000-0000258E0000}"/>
    <cellStyle name="T_So GTVT_!1 1 bao cao giao KH ve HTCMT vung TNB   12-12-2011 3 4 2 2" xfId="40677" xr:uid="{00000000-0005-0000-0000-0000268E0000}"/>
    <cellStyle name="T_So GTVT_!1 1 bao cao giao KH ve HTCMT vung TNB   12-12-2011 3 4 3" xfId="40676" xr:uid="{00000000-0005-0000-0000-0000278E0000}"/>
    <cellStyle name="T_So GTVT_!1 1 bao cao giao KH ve HTCMT vung TNB   12-12-2011 3 5" xfId="21864" xr:uid="{00000000-0005-0000-0000-0000288E0000}"/>
    <cellStyle name="T_So GTVT_!1 1 bao cao giao KH ve HTCMT vung TNB   12-12-2011 3 5 2" xfId="40678" xr:uid="{00000000-0005-0000-0000-0000298E0000}"/>
    <cellStyle name="T_So GTVT_!1 1 bao cao giao KH ve HTCMT vung TNB   12-12-2011 3 6" xfId="40667" xr:uid="{00000000-0005-0000-0000-00002A8E0000}"/>
    <cellStyle name="T_So GTVT_!1 1 bao cao giao KH ve HTCMT vung TNB   12-12-2011 4" xfId="1479" xr:uid="{00000000-0005-0000-0000-00002B8E0000}"/>
    <cellStyle name="T_So GTVT_!1 1 bao cao giao KH ve HTCMT vung TNB   12-12-2011 4 2" xfId="11844" xr:uid="{00000000-0005-0000-0000-00002C8E0000}"/>
    <cellStyle name="T_So GTVT_!1 1 bao cao giao KH ve HTCMT vung TNB   12-12-2011 4 2 2" xfId="21032" xr:uid="{00000000-0005-0000-0000-00002D8E0000}"/>
    <cellStyle name="T_So GTVT_!1 1 bao cao giao KH ve HTCMT vung TNB   12-12-2011 4 2 2 2" xfId="40681" xr:uid="{00000000-0005-0000-0000-00002E8E0000}"/>
    <cellStyle name="T_So GTVT_!1 1 bao cao giao KH ve HTCMT vung TNB   12-12-2011 4 2 3" xfId="40680" xr:uid="{00000000-0005-0000-0000-00002F8E0000}"/>
    <cellStyle name="T_So GTVT_!1 1 bao cao giao KH ve HTCMT vung TNB   12-12-2011 4 3" xfId="2275" xr:uid="{00000000-0005-0000-0000-0000308E0000}"/>
    <cellStyle name="T_So GTVT_!1 1 bao cao giao KH ve HTCMT vung TNB   12-12-2011 4 3 2" xfId="16000" xr:uid="{00000000-0005-0000-0000-0000318E0000}"/>
    <cellStyle name="T_So GTVT_!1 1 bao cao giao KH ve HTCMT vung TNB   12-12-2011 4 3 2 2" xfId="40683" xr:uid="{00000000-0005-0000-0000-0000328E0000}"/>
    <cellStyle name="T_So GTVT_!1 1 bao cao giao KH ve HTCMT vung TNB   12-12-2011 4 3 3" xfId="40682" xr:uid="{00000000-0005-0000-0000-0000338E0000}"/>
    <cellStyle name="T_So GTVT_!1 1 bao cao giao KH ve HTCMT vung TNB   12-12-2011 4 4" xfId="15722" xr:uid="{00000000-0005-0000-0000-0000348E0000}"/>
    <cellStyle name="T_So GTVT_!1 1 bao cao giao KH ve HTCMT vung TNB   12-12-2011 4 4 2" xfId="40684" xr:uid="{00000000-0005-0000-0000-0000358E0000}"/>
    <cellStyle name="T_So GTVT_!1 1 bao cao giao KH ve HTCMT vung TNB   12-12-2011 4 5" xfId="40679" xr:uid="{00000000-0005-0000-0000-0000368E0000}"/>
    <cellStyle name="T_So GTVT_!1 1 bao cao giao KH ve HTCMT vung TNB   12-12-2011 5" xfId="11847" xr:uid="{00000000-0005-0000-0000-0000378E0000}"/>
    <cellStyle name="T_So GTVT_!1 1 bao cao giao KH ve HTCMT vung TNB   12-12-2011 5 2" xfId="12734" xr:uid="{00000000-0005-0000-0000-0000388E0000}"/>
    <cellStyle name="T_So GTVT_!1 1 bao cao giao KH ve HTCMT vung TNB   12-12-2011 5 2 2" xfId="21873" xr:uid="{00000000-0005-0000-0000-0000398E0000}"/>
    <cellStyle name="T_So GTVT_!1 1 bao cao giao KH ve HTCMT vung TNB   12-12-2011 5 2 2 2" xfId="40687" xr:uid="{00000000-0005-0000-0000-00003A8E0000}"/>
    <cellStyle name="T_So GTVT_!1 1 bao cao giao KH ve HTCMT vung TNB   12-12-2011 5 2 3" xfId="40686" xr:uid="{00000000-0005-0000-0000-00003B8E0000}"/>
    <cellStyle name="T_So GTVT_!1 1 bao cao giao KH ve HTCMT vung TNB   12-12-2011 5 3" xfId="21035" xr:uid="{00000000-0005-0000-0000-00003C8E0000}"/>
    <cellStyle name="T_So GTVT_!1 1 bao cao giao KH ve HTCMT vung TNB   12-12-2011 5 3 2" xfId="40688" xr:uid="{00000000-0005-0000-0000-00003D8E0000}"/>
    <cellStyle name="T_So GTVT_!1 1 bao cao giao KH ve HTCMT vung TNB   12-12-2011 5 4" xfId="40685" xr:uid="{00000000-0005-0000-0000-00003E8E0000}"/>
    <cellStyle name="T_So GTVT_!1 1 bao cao giao KH ve HTCMT vung TNB   12-12-2011 6" xfId="3120" xr:uid="{00000000-0005-0000-0000-00003F8E0000}"/>
    <cellStyle name="T_So GTVT_!1 1 bao cao giao KH ve HTCMT vung TNB   12-12-2011 6 2" xfId="16296" xr:uid="{00000000-0005-0000-0000-0000408E0000}"/>
    <cellStyle name="T_So GTVT_!1 1 bao cao giao KH ve HTCMT vung TNB   12-12-2011 6 2 2" xfId="40690" xr:uid="{00000000-0005-0000-0000-0000418E0000}"/>
    <cellStyle name="T_So GTVT_!1 1 bao cao giao KH ve HTCMT vung TNB   12-12-2011 6 3" xfId="40689" xr:uid="{00000000-0005-0000-0000-0000428E0000}"/>
    <cellStyle name="T_So GTVT_!1 1 bao cao giao KH ve HTCMT vung TNB   12-12-2011 7" xfId="12735" xr:uid="{00000000-0005-0000-0000-0000438E0000}"/>
    <cellStyle name="T_So GTVT_!1 1 bao cao giao KH ve HTCMT vung TNB   12-12-2011 7 2" xfId="21874" xr:uid="{00000000-0005-0000-0000-0000448E0000}"/>
    <cellStyle name="T_So GTVT_!1 1 bao cao giao KH ve HTCMT vung TNB   12-12-2011 7 2 2" xfId="40692" xr:uid="{00000000-0005-0000-0000-0000458E0000}"/>
    <cellStyle name="T_So GTVT_!1 1 bao cao giao KH ve HTCMT vung TNB   12-12-2011 7 3" xfId="40691" xr:uid="{00000000-0005-0000-0000-0000468E0000}"/>
    <cellStyle name="T_So GTVT_!1 1 bao cao giao KH ve HTCMT vung TNB   12-12-2011 8" xfId="19907" xr:uid="{00000000-0005-0000-0000-0000478E0000}"/>
    <cellStyle name="T_So GTVT_!1 1 bao cao giao KH ve HTCMT vung TNB   12-12-2011 8 2" xfId="40693" xr:uid="{00000000-0005-0000-0000-0000488E0000}"/>
    <cellStyle name="T_So GTVT_!1 1 bao cao giao KH ve HTCMT vung TNB   12-12-2011 9" xfId="40638" xr:uid="{00000000-0005-0000-0000-0000498E0000}"/>
    <cellStyle name="T_So GTVT_KH TPCP vung TNB (03-1-2012)" xfId="6848" xr:uid="{00000000-0005-0000-0000-00004A8E0000}"/>
    <cellStyle name="T_So GTVT_KH TPCP vung TNB (03-1-2012) 2" xfId="12429" xr:uid="{00000000-0005-0000-0000-00004B8E0000}"/>
    <cellStyle name="T_So GTVT_KH TPCP vung TNB (03-1-2012) 2 2" xfId="12736" xr:uid="{00000000-0005-0000-0000-00004C8E0000}"/>
    <cellStyle name="T_So GTVT_KH TPCP vung TNB (03-1-2012) 2 2 2" xfId="12737" xr:uid="{00000000-0005-0000-0000-00004D8E0000}"/>
    <cellStyle name="T_So GTVT_KH TPCP vung TNB (03-1-2012) 2 2 2 2" xfId="12739" xr:uid="{00000000-0005-0000-0000-00004E8E0000}"/>
    <cellStyle name="T_So GTVT_KH TPCP vung TNB (03-1-2012) 2 2 2 2 2" xfId="21878" xr:uid="{00000000-0005-0000-0000-00004F8E0000}"/>
    <cellStyle name="T_So GTVT_KH TPCP vung TNB (03-1-2012) 2 2 2 2 2 2" xfId="40699" xr:uid="{00000000-0005-0000-0000-0000508E0000}"/>
    <cellStyle name="T_So GTVT_KH TPCP vung TNB (03-1-2012) 2 2 2 2 3" xfId="40698" xr:uid="{00000000-0005-0000-0000-0000518E0000}"/>
    <cellStyle name="T_So GTVT_KH TPCP vung TNB (03-1-2012) 2 2 2 3" xfId="9932" xr:uid="{00000000-0005-0000-0000-0000528E0000}"/>
    <cellStyle name="T_So GTVT_KH TPCP vung TNB (03-1-2012) 2 2 2 3 2" xfId="19207" xr:uid="{00000000-0005-0000-0000-0000538E0000}"/>
    <cellStyle name="T_So GTVT_KH TPCP vung TNB (03-1-2012) 2 2 2 3 2 2" xfId="40701" xr:uid="{00000000-0005-0000-0000-0000548E0000}"/>
    <cellStyle name="T_So GTVT_KH TPCP vung TNB (03-1-2012) 2 2 2 3 3" xfId="40700" xr:uid="{00000000-0005-0000-0000-0000558E0000}"/>
    <cellStyle name="T_So GTVT_KH TPCP vung TNB (03-1-2012) 2 2 2 4" xfId="21876" xr:uid="{00000000-0005-0000-0000-0000568E0000}"/>
    <cellStyle name="T_So GTVT_KH TPCP vung TNB (03-1-2012) 2 2 2 4 2" xfId="40702" xr:uid="{00000000-0005-0000-0000-0000578E0000}"/>
    <cellStyle name="T_So GTVT_KH TPCP vung TNB (03-1-2012) 2 2 2 5" xfId="40697" xr:uid="{00000000-0005-0000-0000-0000588E0000}"/>
    <cellStyle name="T_So GTVT_KH TPCP vung TNB (03-1-2012) 2 2 3" xfId="12741" xr:uid="{00000000-0005-0000-0000-0000598E0000}"/>
    <cellStyle name="T_So GTVT_KH TPCP vung TNB (03-1-2012) 2 2 3 2" xfId="21880" xr:uid="{00000000-0005-0000-0000-00005A8E0000}"/>
    <cellStyle name="T_So GTVT_KH TPCP vung TNB (03-1-2012) 2 2 3 2 2" xfId="40704" xr:uid="{00000000-0005-0000-0000-00005B8E0000}"/>
    <cellStyle name="T_So GTVT_KH TPCP vung TNB (03-1-2012) 2 2 3 3" xfId="40703" xr:uid="{00000000-0005-0000-0000-00005C8E0000}"/>
    <cellStyle name="T_So GTVT_KH TPCP vung TNB (03-1-2012) 2 2 4" xfId="12743" xr:uid="{00000000-0005-0000-0000-00005D8E0000}"/>
    <cellStyle name="T_So GTVT_KH TPCP vung TNB (03-1-2012) 2 2 4 2" xfId="21882" xr:uid="{00000000-0005-0000-0000-00005E8E0000}"/>
    <cellStyle name="T_So GTVT_KH TPCP vung TNB (03-1-2012) 2 2 4 2 2" xfId="40706" xr:uid="{00000000-0005-0000-0000-00005F8E0000}"/>
    <cellStyle name="T_So GTVT_KH TPCP vung TNB (03-1-2012) 2 2 4 3" xfId="40705" xr:uid="{00000000-0005-0000-0000-0000608E0000}"/>
    <cellStyle name="T_So GTVT_KH TPCP vung TNB (03-1-2012) 2 2 5" xfId="21875" xr:uid="{00000000-0005-0000-0000-0000618E0000}"/>
    <cellStyle name="T_So GTVT_KH TPCP vung TNB (03-1-2012) 2 2 5 2" xfId="40707" xr:uid="{00000000-0005-0000-0000-0000628E0000}"/>
    <cellStyle name="T_So GTVT_KH TPCP vung TNB (03-1-2012) 2 2 6" xfId="40696" xr:uid="{00000000-0005-0000-0000-0000638E0000}"/>
    <cellStyle name="T_So GTVT_KH TPCP vung TNB (03-1-2012) 2 3" xfId="12745" xr:uid="{00000000-0005-0000-0000-0000648E0000}"/>
    <cellStyle name="T_So GTVT_KH TPCP vung TNB (03-1-2012) 2 3 2" xfId="12746" xr:uid="{00000000-0005-0000-0000-0000658E0000}"/>
    <cellStyle name="T_So GTVT_KH TPCP vung TNB (03-1-2012) 2 3 2 2" xfId="21885" xr:uid="{00000000-0005-0000-0000-0000668E0000}"/>
    <cellStyle name="T_So GTVT_KH TPCP vung TNB (03-1-2012) 2 3 2 2 2" xfId="40710" xr:uid="{00000000-0005-0000-0000-0000678E0000}"/>
    <cellStyle name="T_So GTVT_KH TPCP vung TNB (03-1-2012) 2 3 2 3" xfId="40709" xr:uid="{00000000-0005-0000-0000-0000688E0000}"/>
    <cellStyle name="T_So GTVT_KH TPCP vung TNB (03-1-2012) 2 3 3" xfId="12747" xr:uid="{00000000-0005-0000-0000-0000698E0000}"/>
    <cellStyle name="T_So GTVT_KH TPCP vung TNB (03-1-2012) 2 3 3 2" xfId="21886" xr:uid="{00000000-0005-0000-0000-00006A8E0000}"/>
    <cellStyle name="T_So GTVT_KH TPCP vung TNB (03-1-2012) 2 3 3 2 2" xfId="40712" xr:uid="{00000000-0005-0000-0000-00006B8E0000}"/>
    <cellStyle name="T_So GTVT_KH TPCP vung TNB (03-1-2012) 2 3 3 3" xfId="40711" xr:uid="{00000000-0005-0000-0000-00006C8E0000}"/>
    <cellStyle name="T_So GTVT_KH TPCP vung TNB (03-1-2012) 2 3 4" xfId="21884" xr:uid="{00000000-0005-0000-0000-00006D8E0000}"/>
    <cellStyle name="T_So GTVT_KH TPCP vung TNB (03-1-2012) 2 3 4 2" xfId="40713" xr:uid="{00000000-0005-0000-0000-00006E8E0000}"/>
    <cellStyle name="T_So GTVT_KH TPCP vung TNB (03-1-2012) 2 3 5" xfId="40708" xr:uid="{00000000-0005-0000-0000-00006F8E0000}"/>
    <cellStyle name="T_So GTVT_KH TPCP vung TNB (03-1-2012) 2 4" xfId="12748" xr:uid="{00000000-0005-0000-0000-0000708E0000}"/>
    <cellStyle name="T_So GTVT_KH TPCP vung TNB (03-1-2012) 2 4 2" xfId="12749" xr:uid="{00000000-0005-0000-0000-0000718E0000}"/>
    <cellStyle name="T_So GTVT_KH TPCP vung TNB (03-1-2012) 2 4 2 2" xfId="21888" xr:uid="{00000000-0005-0000-0000-0000728E0000}"/>
    <cellStyle name="T_So GTVT_KH TPCP vung TNB (03-1-2012) 2 4 2 2 2" xfId="40716" xr:uid="{00000000-0005-0000-0000-0000738E0000}"/>
    <cellStyle name="T_So GTVT_KH TPCP vung TNB (03-1-2012) 2 4 2 3" xfId="40715" xr:uid="{00000000-0005-0000-0000-0000748E0000}"/>
    <cellStyle name="T_So GTVT_KH TPCP vung TNB (03-1-2012) 2 4 3" xfId="21887" xr:uid="{00000000-0005-0000-0000-0000758E0000}"/>
    <cellStyle name="T_So GTVT_KH TPCP vung TNB (03-1-2012) 2 4 3 2" xfId="40717" xr:uid="{00000000-0005-0000-0000-0000768E0000}"/>
    <cellStyle name="T_So GTVT_KH TPCP vung TNB (03-1-2012) 2 4 4" xfId="40714" xr:uid="{00000000-0005-0000-0000-0000778E0000}"/>
    <cellStyle name="T_So GTVT_KH TPCP vung TNB (03-1-2012) 2 5" xfId="12750" xr:uid="{00000000-0005-0000-0000-0000788E0000}"/>
    <cellStyle name="T_So GTVT_KH TPCP vung TNB (03-1-2012) 2 5 2" xfId="21889" xr:uid="{00000000-0005-0000-0000-0000798E0000}"/>
    <cellStyle name="T_So GTVT_KH TPCP vung TNB (03-1-2012) 2 5 2 2" xfId="40719" xr:uid="{00000000-0005-0000-0000-00007A8E0000}"/>
    <cellStyle name="T_So GTVT_KH TPCP vung TNB (03-1-2012) 2 5 3" xfId="40718" xr:uid="{00000000-0005-0000-0000-00007B8E0000}"/>
    <cellStyle name="T_So GTVT_KH TPCP vung TNB (03-1-2012) 2 6" xfId="12751" xr:uid="{00000000-0005-0000-0000-00007C8E0000}"/>
    <cellStyle name="T_So GTVT_KH TPCP vung TNB (03-1-2012) 2 6 2" xfId="21890" xr:uid="{00000000-0005-0000-0000-00007D8E0000}"/>
    <cellStyle name="T_So GTVT_KH TPCP vung TNB (03-1-2012) 2 6 2 2" xfId="40721" xr:uid="{00000000-0005-0000-0000-00007E8E0000}"/>
    <cellStyle name="T_So GTVT_KH TPCP vung TNB (03-1-2012) 2 6 3" xfId="40720" xr:uid="{00000000-0005-0000-0000-00007F8E0000}"/>
    <cellStyle name="T_So GTVT_KH TPCP vung TNB (03-1-2012) 2 7" xfId="21600" xr:uid="{00000000-0005-0000-0000-0000808E0000}"/>
    <cellStyle name="T_So GTVT_KH TPCP vung TNB (03-1-2012) 2 7 2" xfId="40722" xr:uid="{00000000-0005-0000-0000-0000818E0000}"/>
    <cellStyle name="T_So GTVT_KH TPCP vung TNB (03-1-2012) 2 8" xfId="40695" xr:uid="{00000000-0005-0000-0000-0000828E0000}"/>
    <cellStyle name="T_So GTVT_KH TPCP vung TNB (03-1-2012) 3" xfId="12038" xr:uid="{00000000-0005-0000-0000-0000838E0000}"/>
    <cellStyle name="T_So GTVT_KH TPCP vung TNB (03-1-2012) 3 2" xfId="12041" xr:uid="{00000000-0005-0000-0000-0000848E0000}"/>
    <cellStyle name="T_So GTVT_KH TPCP vung TNB (03-1-2012) 3 2 2" xfId="11960" xr:uid="{00000000-0005-0000-0000-0000858E0000}"/>
    <cellStyle name="T_So GTVT_KH TPCP vung TNB (03-1-2012) 3 2 2 2" xfId="21143" xr:uid="{00000000-0005-0000-0000-0000868E0000}"/>
    <cellStyle name="T_So GTVT_KH TPCP vung TNB (03-1-2012) 3 2 2 2 2" xfId="40726" xr:uid="{00000000-0005-0000-0000-0000878E0000}"/>
    <cellStyle name="T_So GTVT_KH TPCP vung TNB (03-1-2012) 3 2 2 3" xfId="40725" xr:uid="{00000000-0005-0000-0000-0000888E0000}"/>
    <cellStyle name="T_So GTVT_KH TPCP vung TNB (03-1-2012) 3 2 3" xfId="10275" xr:uid="{00000000-0005-0000-0000-0000898E0000}"/>
    <cellStyle name="T_So GTVT_KH TPCP vung TNB (03-1-2012) 3 2 3 2" xfId="19535" xr:uid="{00000000-0005-0000-0000-00008A8E0000}"/>
    <cellStyle name="T_So GTVT_KH TPCP vung TNB (03-1-2012) 3 2 3 2 2" xfId="40728" xr:uid="{00000000-0005-0000-0000-00008B8E0000}"/>
    <cellStyle name="T_So GTVT_KH TPCP vung TNB (03-1-2012) 3 2 3 3" xfId="40727" xr:uid="{00000000-0005-0000-0000-00008C8E0000}"/>
    <cellStyle name="T_So GTVT_KH TPCP vung TNB (03-1-2012) 3 2 4" xfId="21221" xr:uid="{00000000-0005-0000-0000-00008D8E0000}"/>
    <cellStyle name="T_So GTVT_KH TPCP vung TNB (03-1-2012) 3 2 4 2" xfId="40729" xr:uid="{00000000-0005-0000-0000-00008E8E0000}"/>
    <cellStyle name="T_So GTVT_KH TPCP vung TNB (03-1-2012) 3 2 5" xfId="40724" xr:uid="{00000000-0005-0000-0000-00008F8E0000}"/>
    <cellStyle name="T_So GTVT_KH TPCP vung TNB (03-1-2012) 3 3" xfId="12043" xr:uid="{00000000-0005-0000-0000-0000908E0000}"/>
    <cellStyle name="T_So GTVT_KH TPCP vung TNB (03-1-2012) 3 3 2" xfId="21223" xr:uid="{00000000-0005-0000-0000-0000918E0000}"/>
    <cellStyle name="T_So GTVT_KH TPCP vung TNB (03-1-2012) 3 3 2 2" xfId="40731" xr:uid="{00000000-0005-0000-0000-0000928E0000}"/>
    <cellStyle name="T_So GTVT_KH TPCP vung TNB (03-1-2012) 3 3 3" xfId="40730" xr:uid="{00000000-0005-0000-0000-0000938E0000}"/>
    <cellStyle name="T_So GTVT_KH TPCP vung TNB (03-1-2012) 3 4" xfId="8908" xr:uid="{00000000-0005-0000-0000-0000948E0000}"/>
    <cellStyle name="T_So GTVT_KH TPCP vung TNB (03-1-2012) 3 4 2" xfId="18412" xr:uid="{00000000-0005-0000-0000-0000958E0000}"/>
    <cellStyle name="T_So GTVT_KH TPCP vung TNB (03-1-2012) 3 4 2 2" xfId="40733" xr:uid="{00000000-0005-0000-0000-0000968E0000}"/>
    <cellStyle name="T_So GTVT_KH TPCP vung TNB (03-1-2012) 3 4 3" xfId="40732" xr:uid="{00000000-0005-0000-0000-0000978E0000}"/>
    <cellStyle name="T_So GTVT_KH TPCP vung TNB (03-1-2012) 3 5" xfId="21218" xr:uid="{00000000-0005-0000-0000-0000988E0000}"/>
    <cellStyle name="T_So GTVT_KH TPCP vung TNB (03-1-2012) 3 5 2" xfId="40734" xr:uid="{00000000-0005-0000-0000-0000998E0000}"/>
    <cellStyle name="T_So GTVT_KH TPCP vung TNB (03-1-2012) 3 6" xfId="40723" xr:uid="{00000000-0005-0000-0000-00009A8E0000}"/>
    <cellStyle name="T_So GTVT_KH TPCP vung TNB (03-1-2012) 4" xfId="12045" xr:uid="{00000000-0005-0000-0000-00009B8E0000}"/>
    <cellStyle name="T_So GTVT_KH TPCP vung TNB (03-1-2012) 4 2" xfId="2931" xr:uid="{00000000-0005-0000-0000-00009C8E0000}"/>
    <cellStyle name="T_So GTVT_KH TPCP vung TNB (03-1-2012) 4 2 2" xfId="16227" xr:uid="{00000000-0005-0000-0000-00009D8E0000}"/>
    <cellStyle name="T_So GTVT_KH TPCP vung TNB (03-1-2012) 4 2 2 2" xfId="40737" xr:uid="{00000000-0005-0000-0000-00009E8E0000}"/>
    <cellStyle name="T_So GTVT_KH TPCP vung TNB (03-1-2012) 4 2 3" xfId="40736" xr:uid="{00000000-0005-0000-0000-00009F8E0000}"/>
    <cellStyle name="T_So GTVT_KH TPCP vung TNB (03-1-2012) 4 3" xfId="12048" xr:uid="{00000000-0005-0000-0000-0000A08E0000}"/>
    <cellStyle name="T_So GTVT_KH TPCP vung TNB (03-1-2012) 4 3 2" xfId="21228" xr:uid="{00000000-0005-0000-0000-0000A18E0000}"/>
    <cellStyle name="T_So GTVT_KH TPCP vung TNB (03-1-2012) 4 3 2 2" xfId="40739" xr:uid="{00000000-0005-0000-0000-0000A28E0000}"/>
    <cellStyle name="T_So GTVT_KH TPCP vung TNB (03-1-2012) 4 3 3" xfId="40738" xr:uid="{00000000-0005-0000-0000-0000A38E0000}"/>
    <cellStyle name="T_So GTVT_KH TPCP vung TNB (03-1-2012) 4 4" xfId="21225" xr:uid="{00000000-0005-0000-0000-0000A48E0000}"/>
    <cellStyle name="T_So GTVT_KH TPCP vung TNB (03-1-2012) 4 4 2" xfId="40740" xr:uid="{00000000-0005-0000-0000-0000A58E0000}"/>
    <cellStyle name="T_So GTVT_KH TPCP vung TNB (03-1-2012) 4 5" xfId="40735" xr:uid="{00000000-0005-0000-0000-0000A68E0000}"/>
    <cellStyle name="T_So GTVT_KH TPCP vung TNB (03-1-2012) 5" xfId="12050" xr:uid="{00000000-0005-0000-0000-0000A78E0000}"/>
    <cellStyle name="T_So GTVT_KH TPCP vung TNB (03-1-2012) 5 2" xfId="12052" xr:uid="{00000000-0005-0000-0000-0000A88E0000}"/>
    <cellStyle name="T_So GTVT_KH TPCP vung TNB (03-1-2012) 5 2 2" xfId="21232" xr:uid="{00000000-0005-0000-0000-0000A98E0000}"/>
    <cellStyle name="T_So GTVT_KH TPCP vung TNB (03-1-2012) 5 2 2 2" xfId="40743" xr:uid="{00000000-0005-0000-0000-0000AA8E0000}"/>
    <cellStyle name="T_So GTVT_KH TPCP vung TNB (03-1-2012) 5 2 3" xfId="40742" xr:uid="{00000000-0005-0000-0000-0000AB8E0000}"/>
    <cellStyle name="T_So GTVT_KH TPCP vung TNB (03-1-2012) 5 3" xfId="21230" xr:uid="{00000000-0005-0000-0000-0000AC8E0000}"/>
    <cellStyle name="T_So GTVT_KH TPCP vung TNB (03-1-2012) 5 3 2" xfId="40744" xr:uid="{00000000-0005-0000-0000-0000AD8E0000}"/>
    <cellStyle name="T_So GTVT_KH TPCP vung TNB (03-1-2012) 5 4" xfId="40741" xr:uid="{00000000-0005-0000-0000-0000AE8E0000}"/>
    <cellStyle name="T_So GTVT_KH TPCP vung TNB (03-1-2012) 6" xfId="3824" xr:uid="{00000000-0005-0000-0000-0000AF8E0000}"/>
    <cellStyle name="T_So GTVT_KH TPCP vung TNB (03-1-2012) 6 2" xfId="16525" xr:uid="{00000000-0005-0000-0000-0000B08E0000}"/>
    <cellStyle name="T_So GTVT_KH TPCP vung TNB (03-1-2012) 6 2 2" xfId="40746" xr:uid="{00000000-0005-0000-0000-0000B18E0000}"/>
    <cellStyle name="T_So GTVT_KH TPCP vung TNB (03-1-2012) 6 3" xfId="40745" xr:uid="{00000000-0005-0000-0000-0000B28E0000}"/>
    <cellStyle name="T_So GTVT_KH TPCP vung TNB (03-1-2012) 7" xfId="12054" xr:uid="{00000000-0005-0000-0000-0000B38E0000}"/>
    <cellStyle name="T_So GTVT_KH TPCP vung TNB (03-1-2012) 7 2" xfId="21234" xr:uid="{00000000-0005-0000-0000-0000B48E0000}"/>
    <cellStyle name="T_So GTVT_KH TPCP vung TNB (03-1-2012) 7 2 2" xfId="40748" xr:uid="{00000000-0005-0000-0000-0000B58E0000}"/>
    <cellStyle name="T_So GTVT_KH TPCP vung TNB (03-1-2012) 7 3" xfId="40747" xr:uid="{00000000-0005-0000-0000-0000B68E0000}"/>
    <cellStyle name="T_So GTVT_KH TPCP vung TNB (03-1-2012) 8" xfId="17605" xr:uid="{00000000-0005-0000-0000-0000B78E0000}"/>
    <cellStyle name="T_So GTVT_KH TPCP vung TNB (03-1-2012) 8 2" xfId="40749" xr:uid="{00000000-0005-0000-0000-0000B88E0000}"/>
    <cellStyle name="T_So GTVT_KH TPCP vung TNB (03-1-2012) 9" xfId="40694" xr:uid="{00000000-0005-0000-0000-0000B98E0000}"/>
    <cellStyle name="T_tai co cau dau tu (tong hop)1" xfId="12752" xr:uid="{00000000-0005-0000-0000-0000BA8E0000}"/>
    <cellStyle name="T_tai co cau dau tu (tong hop)1 2" xfId="12521" xr:uid="{00000000-0005-0000-0000-0000BB8E0000}"/>
    <cellStyle name="T_tai co cau dau tu (tong hop)1 2 2" xfId="4042" xr:uid="{00000000-0005-0000-0000-0000BC8E0000}"/>
    <cellStyle name="T_tai co cau dau tu (tong hop)1 2 2 2" xfId="12753" xr:uid="{00000000-0005-0000-0000-0000BD8E0000}"/>
    <cellStyle name="T_tai co cau dau tu (tong hop)1 2 2 2 2" xfId="21892" xr:uid="{00000000-0005-0000-0000-0000BE8E0000}"/>
    <cellStyle name="T_tai co cau dau tu (tong hop)1 2 2 2 2 2" xfId="40754" xr:uid="{00000000-0005-0000-0000-0000BF8E0000}"/>
    <cellStyle name="T_tai co cau dau tu (tong hop)1 2 2 2 3" xfId="40753" xr:uid="{00000000-0005-0000-0000-0000C08E0000}"/>
    <cellStyle name="T_tai co cau dau tu (tong hop)1 2 2 3" xfId="12754" xr:uid="{00000000-0005-0000-0000-0000C18E0000}"/>
    <cellStyle name="T_tai co cau dau tu (tong hop)1 2 2 3 2" xfId="21893" xr:uid="{00000000-0005-0000-0000-0000C28E0000}"/>
    <cellStyle name="T_tai co cau dau tu (tong hop)1 2 2 3 2 2" xfId="40756" xr:uid="{00000000-0005-0000-0000-0000C38E0000}"/>
    <cellStyle name="T_tai co cau dau tu (tong hop)1 2 2 3 3" xfId="40755" xr:uid="{00000000-0005-0000-0000-0000C48E0000}"/>
    <cellStyle name="T_tai co cau dau tu (tong hop)1 2 2 4" xfId="16622" xr:uid="{00000000-0005-0000-0000-0000C58E0000}"/>
    <cellStyle name="T_tai co cau dau tu (tong hop)1 2 2 4 2" xfId="40757" xr:uid="{00000000-0005-0000-0000-0000C68E0000}"/>
    <cellStyle name="T_tai co cau dau tu (tong hop)1 2 2 5" xfId="40752" xr:uid="{00000000-0005-0000-0000-0000C78E0000}"/>
    <cellStyle name="T_tai co cau dau tu (tong hop)1 2 3" xfId="12755" xr:uid="{00000000-0005-0000-0000-0000C88E0000}"/>
    <cellStyle name="T_tai co cau dau tu (tong hop)1 2 3 2" xfId="21894" xr:uid="{00000000-0005-0000-0000-0000C98E0000}"/>
    <cellStyle name="T_tai co cau dau tu (tong hop)1 2 3 2 2" xfId="40759" xr:uid="{00000000-0005-0000-0000-0000CA8E0000}"/>
    <cellStyle name="T_tai co cau dau tu (tong hop)1 2 3 3" xfId="40758" xr:uid="{00000000-0005-0000-0000-0000CB8E0000}"/>
    <cellStyle name="T_tai co cau dau tu (tong hop)1 2 4" xfId="12757" xr:uid="{00000000-0005-0000-0000-0000CC8E0000}"/>
    <cellStyle name="T_tai co cau dau tu (tong hop)1 2 4 2" xfId="21896" xr:uid="{00000000-0005-0000-0000-0000CD8E0000}"/>
    <cellStyle name="T_tai co cau dau tu (tong hop)1 2 4 2 2" xfId="40761" xr:uid="{00000000-0005-0000-0000-0000CE8E0000}"/>
    <cellStyle name="T_tai co cau dau tu (tong hop)1 2 4 3" xfId="40760" xr:uid="{00000000-0005-0000-0000-0000CF8E0000}"/>
    <cellStyle name="T_tai co cau dau tu (tong hop)1 2 5" xfId="21684" xr:uid="{00000000-0005-0000-0000-0000D08E0000}"/>
    <cellStyle name="T_tai co cau dau tu (tong hop)1 2 5 2" xfId="40762" xr:uid="{00000000-0005-0000-0000-0000D18E0000}"/>
    <cellStyle name="T_tai co cau dau tu (tong hop)1 2 6" xfId="40751" xr:uid="{00000000-0005-0000-0000-0000D28E0000}"/>
    <cellStyle name="T_tai co cau dau tu (tong hop)1 3" xfId="12759" xr:uid="{00000000-0005-0000-0000-0000D38E0000}"/>
    <cellStyle name="T_tai co cau dau tu (tong hop)1 3 2" xfId="11464" xr:uid="{00000000-0005-0000-0000-0000D48E0000}"/>
    <cellStyle name="T_tai co cau dau tu (tong hop)1 3 2 2" xfId="20659" xr:uid="{00000000-0005-0000-0000-0000D58E0000}"/>
    <cellStyle name="T_tai co cau dau tu (tong hop)1 3 2 2 2" xfId="40765" xr:uid="{00000000-0005-0000-0000-0000D68E0000}"/>
    <cellStyle name="T_tai co cau dau tu (tong hop)1 3 2 3" xfId="40764" xr:uid="{00000000-0005-0000-0000-0000D78E0000}"/>
    <cellStyle name="T_tai co cau dau tu (tong hop)1 3 3" xfId="12760" xr:uid="{00000000-0005-0000-0000-0000D88E0000}"/>
    <cellStyle name="T_tai co cau dau tu (tong hop)1 3 3 2" xfId="21899" xr:uid="{00000000-0005-0000-0000-0000D98E0000}"/>
    <cellStyle name="T_tai co cau dau tu (tong hop)1 3 3 2 2" xfId="40767" xr:uid="{00000000-0005-0000-0000-0000DA8E0000}"/>
    <cellStyle name="T_tai co cau dau tu (tong hop)1 3 3 3" xfId="40766" xr:uid="{00000000-0005-0000-0000-0000DB8E0000}"/>
    <cellStyle name="T_tai co cau dau tu (tong hop)1 3 4" xfId="21898" xr:uid="{00000000-0005-0000-0000-0000DC8E0000}"/>
    <cellStyle name="T_tai co cau dau tu (tong hop)1 3 4 2" xfId="40768" xr:uid="{00000000-0005-0000-0000-0000DD8E0000}"/>
    <cellStyle name="T_tai co cau dau tu (tong hop)1 3 5" xfId="40763" xr:uid="{00000000-0005-0000-0000-0000DE8E0000}"/>
    <cellStyle name="T_tai co cau dau tu (tong hop)1 4" xfId="12761" xr:uid="{00000000-0005-0000-0000-0000DF8E0000}"/>
    <cellStyle name="T_tai co cau dau tu (tong hop)1 4 2" xfId="12762" xr:uid="{00000000-0005-0000-0000-0000E08E0000}"/>
    <cellStyle name="T_tai co cau dau tu (tong hop)1 4 2 2" xfId="21901" xr:uid="{00000000-0005-0000-0000-0000E18E0000}"/>
    <cellStyle name="T_tai co cau dau tu (tong hop)1 4 2 2 2" xfId="40771" xr:uid="{00000000-0005-0000-0000-0000E28E0000}"/>
    <cellStyle name="T_tai co cau dau tu (tong hop)1 4 2 3" xfId="40770" xr:uid="{00000000-0005-0000-0000-0000E38E0000}"/>
    <cellStyle name="T_tai co cau dau tu (tong hop)1 4 3" xfId="21900" xr:uid="{00000000-0005-0000-0000-0000E48E0000}"/>
    <cellStyle name="T_tai co cau dau tu (tong hop)1 4 3 2" xfId="40772" xr:uid="{00000000-0005-0000-0000-0000E58E0000}"/>
    <cellStyle name="T_tai co cau dau tu (tong hop)1 4 4" xfId="40769" xr:uid="{00000000-0005-0000-0000-0000E68E0000}"/>
    <cellStyle name="T_tai co cau dau tu (tong hop)1 5" xfId="8841" xr:uid="{00000000-0005-0000-0000-0000E78E0000}"/>
    <cellStyle name="T_tai co cau dau tu (tong hop)1 5 2" xfId="18388" xr:uid="{00000000-0005-0000-0000-0000E88E0000}"/>
    <cellStyle name="T_tai co cau dau tu (tong hop)1 5 2 2" xfId="40774" xr:uid="{00000000-0005-0000-0000-0000E98E0000}"/>
    <cellStyle name="T_tai co cau dau tu (tong hop)1 5 3" xfId="40773" xr:uid="{00000000-0005-0000-0000-0000EA8E0000}"/>
    <cellStyle name="T_tai co cau dau tu (tong hop)1 6" xfId="12763" xr:uid="{00000000-0005-0000-0000-0000EB8E0000}"/>
    <cellStyle name="T_tai co cau dau tu (tong hop)1 6 2" xfId="21902" xr:uid="{00000000-0005-0000-0000-0000EC8E0000}"/>
    <cellStyle name="T_tai co cau dau tu (tong hop)1 6 2 2" xfId="40776" xr:uid="{00000000-0005-0000-0000-0000ED8E0000}"/>
    <cellStyle name="T_tai co cau dau tu (tong hop)1 6 3" xfId="40775" xr:uid="{00000000-0005-0000-0000-0000EE8E0000}"/>
    <cellStyle name="T_tai co cau dau tu (tong hop)1 7" xfId="21891" xr:uid="{00000000-0005-0000-0000-0000EF8E0000}"/>
    <cellStyle name="T_tai co cau dau tu (tong hop)1 7 2" xfId="40777" xr:uid="{00000000-0005-0000-0000-0000F08E0000}"/>
    <cellStyle name="T_tai co cau dau tu (tong hop)1 8" xfId="40750" xr:uid="{00000000-0005-0000-0000-0000F18E0000}"/>
    <cellStyle name="T_TDT + duong(8-5-07)" xfId="12355" xr:uid="{00000000-0005-0000-0000-0000F28E0000}"/>
    <cellStyle name="T_TDT + duong(8-5-07) 2" xfId="11972" xr:uid="{00000000-0005-0000-0000-0000F38E0000}"/>
    <cellStyle name="T_TDT + duong(8-5-07) 2 2" xfId="12764" xr:uid="{00000000-0005-0000-0000-0000F48E0000}"/>
    <cellStyle name="T_TDT + duong(8-5-07) 2 2 2" xfId="12765" xr:uid="{00000000-0005-0000-0000-0000F58E0000}"/>
    <cellStyle name="T_TDT + duong(8-5-07) 2 2 2 2" xfId="12766" xr:uid="{00000000-0005-0000-0000-0000F68E0000}"/>
    <cellStyle name="T_TDT + duong(8-5-07) 2 2 2 2 2" xfId="21905" xr:uid="{00000000-0005-0000-0000-0000F78E0000}"/>
    <cellStyle name="T_TDT + duong(8-5-07) 2 2 2 2 2 2" xfId="40783" xr:uid="{00000000-0005-0000-0000-0000F88E0000}"/>
    <cellStyle name="T_TDT + duong(8-5-07) 2 2 2 2 3" xfId="40782" xr:uid="{00000000-0005-0000-0000-0000F98E0000}"/>
    <cellStyle name="T_TDT + duong(8-5-07) 2 2 2 3" xfId="12767" xr:uid="{00000000-0005-0000-0000-0000FA8E0000}"/>
    <cellStyle name="T_TDT + duong(8-5-07) 2 2 2 3 2" xfId="21906" xr:uid="{00000000-0005-0000-0000-0000FB8E0000}"/>
    <cellStyle name="T_TDT + duong(8-5-07) 2 2 2 3 2 2" xfId="40785" xr:uid="{00000000-0005-0000-0000-0000FC8E0000}"/>
    <cellStyle name="T_TDT + duong(8-5-07) 2 2 2 3 3" xfId="40784" xr:uid="{00000000-0005-0000-0000-0000FD8E0000}"/>
    <cellStyle name="T_TDT + duong(8-5-07) 2 2 2 4" xfId="21904" xr:uid="{00000000-0005-0000-0000-0000FE8E0000}"/>
    <cellStyle name="T_TDT + duong(8-5-07) 2 2 2 4 2" xfId="40786" xr:uid="{00000000-0005-0000-0000-0000FF8E0000}"/>
    <cellStyle name="T_TDT + duong(8-5-07) 2 2 2 5" xfId="40781" xr:uid="{00000000-0005-0000-0000-0000008F0000}"/>
    <cellStyle name="T_TDT + duong(8-5-07) 2 2 3" xfId="12768" xr:uid="{00000000-0005-0000-0000-0000018F0000}"/>
    <cellStyle name="T_TDT + duong(8-5-07) 2 2 3 2" xfId="21907" xr:uid="{00000000-0005-0000-0000-0000028F0000}"/>
    <cellStyle name="T_TDT + duong(8-5-07) 2 2 3 2 2" xfId="40788" xr:uid="{00000000-0005-0000-0000-0000038F0000}"/>
    <cellStyle name="T_TDT + duong(8-5-07) 2 2 3 3" xfId="40787" xr:uid="{00000000-0005-0000-0000-0000048F0000}"/>
    <cellStyle name="T_TDT + duong(8-5-07) 2 2 4" xfId="12769" xr:uid="{00000000-0005-0000-0000-0000058F0000}"/>
    <cellStyle name="T_TDT + duong(8-5-07) 2 2 4 2" xfId="21908" xr:uid="{00000000-0005-0000-0000-0000068F0000}"/>
    <cellStyle name="T_TDT + duong(8-5-07) 2 2 4 2 2" xfId="40790" xr:uid="{00000000-0005-0000-0000-0000078F0000}"/>
    <cellStyle name="T_TDT + duong(8-5-07) 2 2 4 3" xfId="40789" xr:uid="{00000000-0005-0000-0000-0000088F0000}"/>
    <cellStyle name="T_TDT + duong(8-5-07) 2 2 5" xfId="21903" xr:uid="{00000000-0005-0000-0000-0000098F0000}"/>
    <cellStyle name="T_TDT + duong(8-5-07) 2 2 5 2" xfId="40791" xr:uid="{00000000-0005-0000-0000-00000A8F0000}"/>
    <cellStyle name="T_TDT + duong(8-5-07) 2 2 6" xfId="40780" xr:uid="{00000000-0005-0000-0000-00000B8F0000}"/>
    <cellStyle name="T_TDT + duong(8-5-07) 2 3" xfId="12770" xr:uid="{00000000-0005-0000-0000-00000C8F0000}"/>
    <cellStyle name="T_TDT + duong(8-5-07) 2 3 2" xfId="12771" xr:uid="{00000000-0005-0000-0000-00000D8F0000}"/>
    <cellStyle name="T_TDT + duong(8-5-07) 2 3 2 2" xfId="21910" xr:uid="{00000000-0005-0000-0000-00000E8F0000}"/>
    <cellStyle name="T_TDT + duong(8-5-07) 2 3 2 2 2" xfId="40794" xr:uid="{00000000-0005-0000-0000-00000F8F0000}"/>
    <cellStyle name="T_TDT + duong(8-5-07) 2 3 2 3" xfId="40793" xr:uid="{00000000-0005-0000-0000-0000108F0000}"/>
    <cellStyle name="T_TDT + duong(8-5-07) 2 3 3" xfId="12772" xr:uid="{00000000-0005-0000-0000-0000118F0000}"/>
    <cellStyle name="T_TDT + duong(8-5-07) 2 3 3 2" xfId="21911" xr:uid="{00000000-0005-0000-0000-0000128F0000}"/>
    <cellStyle name="T_TDT + duong(8-5-07) 2 3 3 2 2" xfId="40796" xr:uid="{00000000-0005-0000-0000-0000138F0000}"/>
    <cellStyle name="T_TDT + duong(8-5-07) 2 3 3 3" xfId="40795" xr:uid="{00000000-0005-0000-0000-0000148F0000}"/>
    <cellStyle name="T_TDT + duong(8-5-07) 2 3 4" xfId="21909" xr:uid="{00000000-0005-0000-0000-0000158F0000}"/>
    <cellStyle name="T_TDT + duong(8-5-07) 2 3 4 2" xfId="40797" xr:uid="{00000000-0005-0000-0000-0000168F0000}"/>
    <cellStyle name="T_TDT + duong(8-5-07) 2 3 5" xfId="40792" xr:uid="{00000000-0005-0000-0000-0000178F0000}"/>
    <cellStyle name="T_TDT + duong(8-5-07) 2 4" xfId="12774" xr:uid="{00000000-0005-0000-0000-0000188F0000}"/>
    <cellStyle name="T_TDT + duong(8-5-07) 2 4 2" xfId="321" xr:uid="{00000000-0005-0000-0000-0000198F0000}"/>
    <cellStyle name="T_TDT + duong(8-5-07) 2 4 2 2" xfId="15273" xr:uid="{00000000-0005-0000-0000-00001A8F0000}"/>
    <cellStyle name="T_TDT + duong(8-5-07) 2 4 2 2 2" xfId="40800" xr:uid="{00000000-0005-0000-0000-00001B8F0000}"/>
    <cellStyle name="T_TDT + duong(8-5-07) 2 4 2 3" xfId="40799" xr:uid="{00000000-0005-0000-0000-00001C8F0000}"/>
    <cellStyle name="T_TDT + duong(8-5-07) 2 4 3" xfId="21913" xr:uid="{00000000-0005-0000-0000-00001D8F0000}"/>
    <cellStyle name="T_TDT + duong(8-5-07) 2 4 3 2" xfId="40801" xr:uid="{00000000-0005-0000-0000-00001E8F0000}"/>
    <cellStyle name="T_TDT + duong(8-5-07) 2 4 4" xfId="40798" xr:uid="{00000000-0005-0000-0000-00001F8F0000}"/>
    <cellStyle name="T_TDT + duong(8-5-07) 2 5" xfId="12775" xr:uid="{00000000-0005-0000-0000-0000208F0000}"/>
    <cellStyle name="T_TDT + duong(8-5-07) 2 5 2" xfId="21914" xr:uid="{00000000-0005-0000-0000-0000218F0000}"/>
    <cellStyle name="T_TDT + duong(8-5-07) 2 5 2 2" xfId="40803" xr:uid="{00000000-0005-0000-0000-0000228F0000}"/>
    <cellStyle name="T_TDT + duong(8-5-07) 2 5 3" xfId="40802" xr:uid="{00000000-0005-0000-0000-0000238F0000}"/>
    <cellStyle name="T_TDT + duong(8-5-07) 2 6" xfId="12776" xr:uid="{00000000-0005-0000-0000-0000248F0000}"/>
    <cellStyle name="T_TDT + duong(8-5-07) 2 6 2" xfId="21915" xr:uid="{00000000-0005-0000-0000-0000258F0000}"/>
    <cellStyle name="T_TDT + duong(8-5-07) 2 6 2 2" xfId="40805" xr:uid="{00000000-0005-0000-0000-0000268F0000}"/>
    <cellStyle name="T_TDT + duong(8-5-07) 2 6 3" xfId="40804" xr:uid="{00000000-0005-0000-0000-0000278F0000}"/>
    <cellStyle name="T_TDT + duong(8-5-07) 2 7" xfId="21155" xr:uid="{00000000-0005-0000-0000-0000288F0000}"/>
    <cellStyle name="T_TDT + duong(8-5-07) 2 7 2" xfId="40806" xr:uid="{00000000-0005-0000-0000-0000298F0000}"/>
    <cellStyle name="T_TDT + duong(8-5-07) 2 8" xfId="40779" xr:uid="{00000000-0005-0000-0000-00002A8F0000}"/>
    <cellStyle name="T_TDT + duong(8-5-07) 3" xfId="12777" xr:uid="{00000000-0005-0000-0000-00002B8F0000}"/>
    <cellStyle name="T_TDT + duong(8-5-07) 3 2" xfId="11992" xr:uid="{00000000-0005-0000-0000-00002C8F0000}"/>
    <cellStyle name="T_TDT + duong(8-5-07) 3 2 2" xfId="12778" xr:uid="{00000000-0005-0000-0000-00002D8F0000}"/>
    <cellStyle name="T_TDT + duong(8-5-07) 3 2 2 2" xfId="21917" xr:uid="{00000000-0005-0000-0000-00002E8F0000}"/>
    <cellStyle name="T_TDT + duong(8-5-07) 3 2 2 2 2" xfId="40810" xr:uid="{00000000-0005-0000-0000-00002F8F0000}"/>
    <cellStyle name="T_TDT + duong(8-5-07) 3 2 2 3" xfId="40809" xr:uid="{00000000-0005-0000-0000-0000308F0000}"/>
    <cellStyle name="T_TDT + duong(8-5-07) 3 2 3" xfId="12779" xr:uid="{00000000-0005-0000-0000-0000318F0000}"/>
    <cellStyle name="T_TDT + duong(8-5-07) 3 2 3 2" xfId="21918" xr:uid="{00000000-0005-0000-0000-0000328F0000}"/>
    <cellStyle name="T_TDT + duong(8-5-07) 3 2 3 2 2" xfId="40812" xr:uid="{00000000-0005-0000-0000-0000338F0000}"/>
    <cellStyle name="T_TDT + duong(8-5-07) 3 2 3 3" xfId="40811" xr:uid="{00000000-0005-0000-0000-0000348F0000}"/>
    <cellStyle name="T_TDT + duong(8-5-07) 3 2 4" xfId="21175" xr:uid="{00000000-0005-0000-0000-0000358F0000}"/>
    <cellStyle name="T_TDT + duong(8-5-07) 3 2 4 2" xfId="40813" xr:uid="{00000000-0005-0000-0000-0000368F0000}"/>
    <cellStyle name="T_TDT + duong(8-5-07) 3 2 5" xfId="40808" xr:uid="{00000000-0005-0000-0000-0000378F0000}"/>
    <cellStyle name="T_TDT + duong(8-5-07) 3 3" xfId="11994" xr:uid="{00000000-0005-0000-0000-0000388F0000}"/>
    <cellStyle name="T_TDT + duong(8-5-07) 3 3 2" xfId="21177" xr:uid="{00000000-0005-0000-0000-0000398F0000}"/>
    <cellStyle name="T_TDT + duong(8-5-07) 3 3 2 2" xfId="40815" xr:uid="{00000000-0005-0000-0000-00003A8F0000}"/>
    <cellStyle name="T_TDT + duong(8-5-07) 3 3 3" xfId="40814" xr:uid="{00000000-0005-0000-0000-00003B8F0000}"/>
    <cellStyle name="T_TDT + duong(8-5-07) 3 4" xfId="12780" xr:uid="{00000000-0005-0000-0000-00003C8F0000}"/>
    <cellStyle name="T_TDT + duong(8-5-07) 3 4 2" xfId="21919" xr:uid="{00000000-0005-0000-0000-00003D8F0000}"/>
    <cellStyle name="T_TDT + duong(8-5-07) 3 4 2 2" xfId="40817" xr:uid="{00000000-0005-0000-0000-00003E8F0000}"/>
    <cellStyle name="T_TDT + duong(8-5-07) 3 4 3" xfId="40816" xr:uid="{00000000-0005-0000-0000-00003F8F0000}"/>
    <cellStyle name="T_TDT + duong(8-5-07) 3 5" xfId="21916" xr:uid="{00000000-0005-0000-0000-0000408F0000}"/>
    <cellStyle name="T_TDT + duong(8-5-07) 3 5 2" xfId="40818" xr:uid="{00000000-0005-0000-0000-0000418F0000}"/>
    <cellStyle name="T_TDT + duong(8-5-07) 3 6" xfId="40807" xr:uid="{00000000-0005-0000-0000-0000428F0000}"/>
    <cellStyle name="T_TDT + duong(8-5-07) 4" xfId="12781" xr:uid="{00000000-0005-0000-0000-0000438F0000}"/>
    <cellStyle name="T_TDT + duong(8-5-07) 4 2" xfId="12782" xr:uid="{00000000-0005-0000-0000-0000448F0000}"/>
    <cellStyle name="T_TDT + duong(8-5-07) 4 2 2" xfId="21921" xr:uid="{00000000-0005-0000-0000-0000458F0000}"/>
    <cellStyle name="T_TDT + duong(8-5-07) 4 2 2 2" xfId="40821" xr:uid="{00000000-0005-0000-0000-0000468F0000}"/>
    <cellStyle name="T_TDT + duong(8-5-07) 4 2 3" xfId="40820" xr:uid="{00000000-0005-0000-0000-0000478F0000}"/>
    <cellStyle name="T_TDT + duong(8-5-07) 4 3" xfId="12783" xr:uid="{00000000-0005-0000-0000-0000488F0000}"/>
    <cellStyle name="T_TDT + duong(8-5-07) 4 3 2" xfId="21922" xr:uid="{00000000-0005-0000-0000-0000498F0000}"/>
    <cellStyle name="T_TDT + duong(8-5-07) 4 3 2 2" xfId="40823" xr:uid="{00000000-0005-0000-0000-00004A8F0000}"/>
    <cellStyle name="T_TDT + duong(8-5-07) 4 3 3" xfId="40822" xr:uid="{00000000-0005-0000-0000-00004B8F0000}"/>
    <cellStyle name="T_TDT + duong(8-5-07) 4 4" xfId="21920" xr:uid="{00000000-0005-0000-0000-00004C8F0000}"/>
    <cellStyle name="T_TDT + duong(8-5-07) 4 4 2" xfId="40824" xr:uid="{00000000-0005-0000-0000-00004D8F0000}"/>
    <cellStyle name="T_TDT + duong(8-5-07) 4 5" xfId="40819" xr:uid="{00000000-0005-0000-0000-00004E8F0000}"/>
    <cellStyle name="T_TDT + duong(8-5-07) 5" xfId="12785" xr:uid="{00000000-0005-0000-0000-00004F8F0000}"/>
    <cellStyle name="T_TDT + duong(8-5-07) 5 2" xfId="1912" xr:uid="{00000000-0005-0000-0000-0000508F0000}"/>
    <cellStyle name="T_TDT + duong(8-5-07) 5 2 2" xfId="15882" xr:uid="{00000000-0005-0000-0000-0000518F0000}"/>
    <cellStyle name="T_TDT + duong(8-5-07) 5 2 2 2" xfId="40827" xr:uid="{00000000-0005-0000-0000-0000528F0000}"/>
    <cellStyle name="T_TDT + duong(8-5-07) 5 2 3" xfId="40826" xr:uid="{00000000-0005-0000-0000-0000538F0000}"/>
    <cellStyle name="T_TDT + duong(8-5-07) 5 3" xfId="21923" xr:uid="{00000000-0005-0000-0000-0000548F0000}"/>
    <cellStyle name="T_TDT + duong(8-5-07) 5 3 2" xfId="40828" xr:uid="{00000000-0005-0000-0000-0000558F0000}"/>
    <cellStyle name="T_TDT + duong(8-5-07) 5 4" xfId="40825" xr:uid="{00000000-0005-0000-0000-0000568F0000}"/>
    <cellStyle name="T_TDT + duong(8-5-07) 6" xfId="12786" xr:uid="{00000000-0005-0000-0000-0000578F0000}"/>
    <cellStyle name="T_TDT + duong(8-5-07) 6 2" xfId="21924" xr:uid="{00000000-0005-0000-0000-0000588F0000}"/>
    <cellStyle name="T_TDT + duong(8-5-07) 6 2 2" xfId="40830" xr:uid="{00000000-0005-0000-0000-0000598F0000}"/>
    <cellStyle name="T_TDT + duong(8-5-07) 6 3" xfId="40829" xr:uid="{00000000-0005-0000-0000-00005A8F0000}"/>
    <cellStyle name="T_TDT + duong(8-5-07) 7" xfId="12787" xr:uid="{00000000-0005-0000-0000-00005B8F0000}"/>
    <cellStyle name="T_TDT + duong(8-5-07) 7 2" xfId="21925" xr:uid="{00000000-0005-0000-0000-00005C8F0000}"/>
    <cellStyle name="T_TDT + duong(8-5-07) 7 2 2" xfId="40832" xr:uid="{00000000-0005-0000-0000-00005D8F0000}"/>
    <cellStyle name="T_TDT + duong(8-5-07) 7 3" xfId="40831" xr:uid="{00000000-0005-0000-0000-00005E8F0000}"/>
    <cellStyle name="T_TDT + duong(8-5-07) 8" xfId="21526" xr:uid="{00000000-0005-0000-0000-00005F8F0000}"/>
    <cellStyle name="T_TDT + duong(8-5-07) 8 2" xfId="40833" xr:uid="{00000000-0005-0000-0000-0000608F0000}"/>
    <cellStyle name="T_TDT + duong(8-5-07) 9" xfId="40778" xr:uid="{00000000-0005-0000-0000-0000618F0000}"/>
    <cellStyle name="T_TDT + duong(8-5-07)_!1 1 bao cao giao KH ve HTCMT vung TNB   12-12-2011" xfId="11987" xr:uid="{00000000-0005-0000-0000-0000628F0000}"/>
    <cellStyle name="T_TDT + duong(8-5-07)_!1 1 bao cao giao KH ve HTCMT vung TNB   12-12-2011 2" xfId="12788" xr:uid="{00000000-0005-0000-0000-0000638F0000}"/>
    <cellStyle name="T_TDT + duong(8-5-07)_!1 1 bao cao giao KH ve HTCMT vung TNB   12-12-2011 2 2" xfId="12789" xr:uid="{00000000-0005-0000-0000-0000648F0000}"/>
    <cellStyle name="T_TDT + duong(8-5-07)_!1 1 bao cao giao KH ve HTCMT vung TNB   12-12-2011 2 2 2" xfId="989" xr:uid="{00000000-0005-0000-0000-0000658F0000}"/>
    <cellStyle name="T_TDT + duong(8-5-07)_!1 1 bao cao giao KH ve HTCMT vung TNB   12-12-2011 2 2 2 2" xfId="12790" xr:uid="{00000000-0005-0000-0000-0000668F0000}"/>
    <cellStyle name="T_TDT + duong(8-5-07)_!1 1 bao cao giao KH ve HTCMT vung TNB   12-12-2011 2 2 2 2 2" xfId="21928" xr:uid="{00000000-0005-0000-0000-0000678F0000}"/>
    <cellStyle name="T_TDT + duong(8-5-07)_!1 1 bao cao giao KH ve HTCMT vung TNB   12-12-2011 2 2 2 2 2 2" xfId="40839" xr:uid="{00000000-0005-0000-0000-0000688F0000}"/>
    <cellStyle name="T_TDT + duong(8-5-07)_!1 1 bao cao giao KH ve HTCMT vung TNB   12-12-2011 2 2 2 2 3" xfId="40838" xr:uid="{00000000-0005-0000-0000-0000698F0000}"/>
    <cellStyle name="T_TDT + duong(8-5-07)_!1 1 bao cao giao KH ve HTCMT vung TNB   12-12-2011 2 2 2 3" xfId="2689" xr:uid="{00000000-0005-0000-0000-00006A8F0000}"/>
    <cellStyle name="T_TDT + duong(8-5-07)_!1 1 bao cao giao KH ve HTCMT vung TNB   12-12-2011 2 2 2 3 2" xfId="16141" xr:uid="{00000000-0005-0000-0000-00006B8F0000}"/>
    <cellStyle name="T_TDT + duong(8-5-07)_!1 1 bao cao giao KH ve HTCMT vung TNB   12-12-2011 2 2 2 3 2 2" xfId="40841" xr:uid="{00000000-0005-0000-0000-00006C8F0000}"/>
    <cellStyle name="T_TDT + duong(8-5-07)_!1 1 bao cao giao KH ve HTCMT vung TNB   12-12-2011 2 2 2 3 3" xfId="40840" xr:uid="{00000000-0005-0000-0000-00006D8F0000}"/>
    <cellStyle name="T_TDT + duong(8-5-07)_!1 1 bao cao giao KH ve HTCMT vung TNB   12-12-2011 2 2 2 4" xfId="15543" xr:uid="{00000000-0005-0000-0000-00006E8F0000}"/>
    <cellStyle name="T_TDT + duong(8-5-07)_!1 1 bao cao giao KH ve HTCMT vung TNB   12-12-2011 2 2 2 4 2" xfId="40842" xr:uid="{00000000-0005-0000-0000-00006F8F0000}"/>
    <cellStyle name="T_TDT + duong(8-5-07)_!1 1 bao cao giao KH ve HTCMT vung TNB   12-12-2011 2 2 2 5" xfId="40837" xr:uid="{00000000-0005-0000-0000-0000708F0000}"/>
    <cellStyle name="T_TDT + duong(8-5-07)_!1 1 bao cao giao KH ve HTCMT vung TNB   12-12-2011 2 2 3" xfId="3438" xr:uid="{00000000-0005-0000-0000-0000718F0000}"/>
    <cellStyle name="T_TDT + duong(8-5-07)_!1 1 bao cao giao KH ve HTCMT vung TNB   12-12-2011 2 2 3 2" xfId="16395" xr:uid="{00000000-0005-0000-0000-0000728F0000}"/>
    <cellStyle name="T_TDT + duong(8-5-07)_!1 1 bao cao giao KH ve HTCMT vung TNB   12-12-2011 2 2 3 2 2" xfId="40844" xr:uid="{00000000-0005-0000-0000-0000738F0000}"/>
    <cellStyle name="T_TDT + duong(8-5-07)_!1 1 bao cao giao KH ve HTCMT vung TNB   12-12-2011 2 2 3 3" xfId="40843" xr:uid="{00000000-0005-0000-0000-0000748F0000}"/>
    <cellStyle name="T_TDT + duong(8-5-07)_!1 1 bao cao giao KH ve HTCMT vung TNB   12-12-2011 2 2 4" xfId="586" xr:uid="{00000000-0005-0000-0000-0000758F0000}"/>
    <cellStyle name="T_TDT + duong(8-5-07)_!1 1 bao cao giao KH ve HTCMT vung TNB   12-12-2011 2 2 4 2" xfId="15382" xr:uid="{00000000-0005-0000-0000-0000768F0000}"/>
    <cellStyle name="T_TDT + duong(8-5-07)_!1 1 bao cao giao KH ve HTCMT vung TNB   12-12-2011 2 2 4 2 2" xfId="40846" xr:uid="{00000000-0005-0000-0000-0000778F0000}"/>
    <cellStyle name="T_TDT + duong(8-5-07)_!1 1 bao cao giao KH ve HTCMT vung TNB   12-12-2011 2 2 4 3" xfId="40845" xr:uid="{00000000-0005-0000-0000-0000788F0000}"/>
    <cellStyle name="T_TDT + duong(8-5-07)_!1 1 bao cao giao KH ve HTCMT vung TNB   12-12-2011 2 2 5" xfId="21927" xr:uid="{00000000-0005-0000-0000-0000798F0000}"/>
    <cellStyle name="T_TDT + duong(8-5-07)_!1 1 bao cao giao KH ve HTCMT vung TNB   12-12-2011 2 2 5 2" xfId="40847" xr:uid="{00000000-0005-0000-0000-00007A8F0000}"/>
    <cellStyle name="T_TDT + duong(8-5-07)_!1 1 bao cao giao KH ve HTCMT vung TNB   12-12-2011 2 2 6" xfId="40836" xr:uid="{00000000-0005-0000-0000-00007B8F0000}"/>
    <cellStyle name="T_TDT + duong(8-5-07)_!1 1 bao cao giao KH ve HTCMT vung TNB   12-12-2011 2 3" xfId="12791" xr:uid="{00000000-0005-0000-0000-00007C8F0000}"/>
    <cellStyle name="T_TDT + duong(8-5-07)_!1 1 bao cao giao KH ve HTCMT vung TNB   12-12-2011 2 3 2" xfId="12792" xr:uid="{00000000-0005-0000-0000-00007D8F0000}"/>
    <cellStyle name="T_TDT + duong(8-5-07)_!1 1 bao cao giao KH ve HTCMT vung TNB   12-12-2011 2 3 2 2" xfId="21930" xr:uid="{00000000-0005-0000-0000-00007E8F0000}"/>
    <cellStyle name="T_TDT + duong(8-5-07)_!1 1 bao cao giao KH ve HTCMT vung TNB   12-12-2011 2 3 2 2 2" xfId="40850" xr:uid="{00000000-0005-0000-0000-00007F8F0000}"/>
    <cellStyle name="T_TDT + duong(8-5-07)_!1 1 bao cao giao KH ve HTCMT vung TNB   12-12-2011 2 3 2 3" xfId="40849" xr:uid="{00000000-0005-0000-0000-0000808F0000}"/>
    <cellStyle name="T_TDT + duong(8-5-07)_!1 1 bao cao giao KH ve HTCMT vung TNB   12-12-2011 2 3 3" xfId="1205" xr:uid="{00000000-0005-0000-0000-0000818F0000}"/>
    <cellStyle name="T_TDT + duong(8-5-07)_!1 1 bao cao giao KH ve HTCMT vung TNB   12-12-2011 2 3 3 2" xfId="15613" xr:uid="{00000000-0005-0000-0000-0000828F0000}"/>
    <cellStyle name="T_TDT + duong(8-5-07)_!1 1 bao cao giao KH ve HTCMT vung TNB   12-12-2011 2 3 3 2 2" xfId="40852" xr:uid="{00000000-0005-0000-0000-0000838F0000}"/>
    <cellStyle name="T_TDT + duong(8-5-07)_!1 1 bao cao giao KH ve HTCMT vung TNB   12-12-2011 2 3 3 3" xfId="40851" xr:uid="{00000000-0005-0000-0000-0000848F0000}"/>
    <cellStyle name="T_TDT + duong(8-5-07)_!1 1 bao cao giao KH ve HTCMT vung TNB   12-12-2011 2 3 4" xfId="21929" xr:uid="{00000000-0005-0000-0000-0000858F0000}"/>
    <cellStyle name="T_TDT + duong(8-5-07)_!1 1 bao cao giao KH ve HTCMT vung TNB   12-12-2011 2 3 4 2" xfId="40853" xr:uid="{00000000-0005-0000-0000-0000868F0000}"/>
    <cellStyle name="T_TDT + duong(8-5-07)_!1 1 bao cao giao KH ve HTCMT vung TNB   12-12-2011 2 3 5" xfId="40848" xr:uid="{00000000-0005-0000-0000-0000878F0000}"/>
    <cellStyle name="T_TDT + duong(8-5-07)_!1 1 bao cao giao KH ve HTCMT vung TNB   12-12-2011 2 4" xfId="12793" xr:uid="{00000000-0005-0000-0000-0000888F0000}"/>
    <cellStyle name="T_TDT + duong(8-5-07)_!1 1 bao cao giao KH ve HTCMT vung TNB   12-12-2011 2 4 2" xfId="12794" xr:uid="{00000000-0005-0000-0000-0000898F0000}"/>
    <cellStyle name="T_TDT + duong(8-5-07)_!1 1 bao cao giao KH ve HTCMT vung TNB   12-12-2011 2 4 2 2" xfId="21932" xr:uid="{00000000-0005-0000-0000-00008A8F0000}"/>
    <cellStyle name="T_TDT + duong(8-5-07)_!1 1 bao cao giao KH ve HTCMT vung TNB   12-12-2011 2 4 2 2 2" xfId="40856" xr:uid="{00000000-0005-0000-0000-00008B8F0000}"/>
    <cellStyle name="T_TDT + duong(8-5-07)_!1 1 bao cao giao KH ve HTCMT vung TNB   12-12-2011 2 4 2 3" xfId="40855" xr:uid="{00000000-0005-0000-0000-00008C8F0000}"/>
    <cellStyle name="T_TDT + duong(8-5-07)_!1 1 bao cao giao KH ve HTCMT vung TNB   12-12-2011 2 4 3" xfId="21931" xr:uid="{00000000-0005-0000-0000-00008D8F0000}"/>
    <cellStyle name="T_TDT + duong(8-5-07)_!1 1 bao cao giao KH ve HTCMT vung TNB   12-12-2011 2 4 3 2" xfId="40857" xr:uid="{00000000-0005-0000-0000-00008E8F0000}"/>
    <cellStyle name="T_TDT + duong(8-5-07)_!1 1 bao cao giao KH ve HTCMT vung TNB   12-12-2011 2 4 4" xfId="40854" xr:uid="{00000000-0005-0000-0000-00008F8F0000}"/>
    <cellStyle name="T_TDT + duong(8-5-07)_!1 1 bao cao giao KH ve HTCMT vung TNB   12-12-2011 2 5" xfId="12795" xr:uid="{00000000-0005-0000-0000-0000908F0000}"/>
    <cellStyle name="T_TDT + duong(8-5-07)_!1 1 bao cao giao KH ve HTCMT vung TNB   12-12-2011 2 5 2" xfId="21933" xr:uid="{00000000-0005-0000-0000-0000918F0000}"/>
    <cellStyle name="T_TDT + duong(8-5-07)_!1 1 bao cao giao KH ve HTCMT vung TNB   12-12-2011 2 5 2 2" xfId="40859" xr:uid="{00000000-0005-0000-0000-0000928F0000}"/>
    <cellStyle name="T_TDT + duong(8-5-07)_!1 1 bao cao giao KH ve HTCMT vung TNB   12-12-2011 2 5 3" xfId="40858" xr:uid="{00000000-0005-0000-0000-0000938F0000}"/>
    <cellStyle name="T_TDT + duong(8-5-07)_!1 1 bao cao giao KH ve HTCMT vung TNB   12-12-2011 2 6" xfId="12796" xr:uid="{00000000-0005-0000-0000-0000948F0000}"/>
    <cellStyle name="T_TDT + duong(8-5-07)_!1 1 bao cao giao KH ve HTCMT vung TNB   12-12-2011 2 6 2" xfId="21934" xr:uid="{00000000-0005-0000-0000-0000958F0000}"/>
    <cellStyle name="T_TDT + duong(8-5-07)_!1 1 bao cao giao KH ve HTCMT vung TNB   12-12-2011 2 6 2 2" xfId="40861" xr:uid="{00000000-0005-0000-0000-0000968F0000}"/>
    <cellStyle name="T_TDT + duong(8-5-07)_!1 1 bao cao giao KH ve HTCMT vung TNB   12-12-2011 2 6 3" xfId="40860" xr:uid="{00000000-0005-0000-0000-0000978F0000}"/>
    <cellStyle name="T_TDT + duong(8-5-07)_!1 1 bao cao giao KH ve HTCMT vung TNB   12-12-2011 2 7" xfId="21926" xr:uid="{00000000-0005-0000-0000-0000988F0000}"/>
    <cellStyle name="T_TDT + duong(8-5-07)_!1 1 bao cao giao KH ve HTCMT vung TNB   12-12-2011 2 7 2" xfId="40862" xr:uid="{00000000-0005-0000-0000-0000998F0000}"/>
    <cellStyle name="T_TDT + duong(8-5-07)_!1 1 bao cao giao KH ve HTCMT vung TNB   12-12-2011 2 8" xfId="40835" xr:uid="{00000000-0005-0000-0000-00009A8F0000}"/>
    <cellStyle name="T_TDT + duong(8-5-07)_!1 1 bao cao giao KH ve HTCMT vung TNB   12-12-2011 3" xfId="12798" xr:uid="{00000000-0005-0000-0000-00009B8F0000}"/>
    <cellStyle name="T_TDT + duong(8-5-07)_!1 1 bao cao giao KH ve HTCMT vung TNB   12-12-2011 3 2" xfId="12799" xr:uid="{00000000-0005-0000-0000-00009C8F0000}"/>
    <cellStyle name="T_TDT + duong(8-5-07)_!1 1 bao cao giao KH ve HTCMT vung TNB   12-12-2011 3 2 2" xfId="9802" xr:uid="{00000000-0005-0000-0000-00009D8F0000}"/>
    <cellStyle name="T_TDT + duong(8-5-07)_!1 1 bao cao giao KH ve HTCMT vung TNB   12-12-2011 3 2 2 2" xfId="19079" xr:uid="{00000000-0005-0000-0000-00009E8F0000}"/>
    <cellStyle name="T_TDT + duong(8-5-07)_!1 1 bao cao giao KH ve HTCMT vung TNB   12-12-2011 3 2 2 2 2" xfId="40866" xr:uid="{00000000-0005-0000-0000-00009F8F0000}"/>
    <cellStyle name="T_TDT + duong(8-5-07)_!1 1 bao cao giao KH ve HTCMT vung TNB   12-12-2011 3 2 2 3" xfId="40865" xr:uid="{00000000-0005-0000-0000-0000A08F0000}"/>
    <cellStyle name="T_TDT + duong(8-5-07)_!1 1 bao cao giao KH ve HTCMT vung TNB   12-12-2011 3 2 3" xfId="12800" xr:uid="{00000000-0005-0000-0000-0000A18F0000}"/>
    <cellStyle name="T_TDT + duong(8-5-07)_!1 1 bao cao giao KH ve HTCMT vung TNB   12-12-2011 3 2 3 2" xfId="21938" xr:uid="{00000000-0005-0000-0000-0000A28F0000}"/>
    <cellStyle name="T_TDT + duong(8-5-07)_!1 1 bao cao giao KH ve HTCMT vung TNB   12-12-2011 3 2 3 2 2" xfId="40868" xr:uid="{00000000-0005-0000-0000-0000A38F0000}"/>
    <cellStyle name="T_TDT + duong(8-5-07)_!1 1 bao cao giao KH ve HTCMT vung TNB   12-12-2011 3 2 3 3" xfId="40867" xr:uid="{00000000-0005-0000-0000-0000A48F0000}"/>
    <cellStyle name="T_TDT + duong(8-5-07)_!1 1 bao cao giao KH ve HTCMT vung TNB   12-12-2011 3 2 4" xfId="21937" xr:uid="{00000000-0005-0000-0000-0000A58F0000}"/>
    <cellStyle name="T_TDT + duong(8-5-07)_!1 1 bao cao giao KH ve HTCMT vung TNB   12-12-2011 3 2 4 2" xfId="40869" xr:uid="{00000000-0005-0000-0000-0000A68F0000}"/>
    <cellStyle name="T_TDT + duong(8-5-07)_!1 1 bao cao giao KH ve HTCMT vung TNB   12-12-2011 3 2 5" xfId="40864" xr:uid="{00000000-0005-0000-0000-0000A78F0000}"/>
    <cellStyle name="T_TDT + duong(8-5-07)_!1 1 bao cao giao KH ve HTCMT vung TNB   12-12-2011 3 3" xfId="319" xr:uid="{00000000-0005-0000-0000-0000A88F0000}"/>
    <cellStyle name="T_TDT + duong(8-5-07)_!1 1 bao cao giao KH ve HTCMT vung TNB   12-12-2011 3 3 2" xfId="15272" xr:uid="{00000000-0005-0000-0000-0000A98F0000}"/>
    <cellStyle name="T_TDT + duong(8-5-07)_!1 1 bao cao giao KH ve HTCMT vung TNB   12-12-2011 3 3 2 2" xfId="40871" xr:uid="{00000000-0005-0000-0000-0000AA8F0000}"/>
    <cellStyle name="T_TDT + duong(8-5-07)_!1 1 bao cao giao KH ve HTCMT vung TNB   12-12-2011 3 3 3" xfId="40870" xr:uid="{00000000-0005-0000-0000-0000AB8F0000}"/>
    <cellStyle name="T_TDT + duong(8-5-07)_!1 1 bao cao giao KH ve HTCMT vung TNB   12-12-2011 3 4" xfId="12801" xr:uid="{00000000-0005-0000-0000-0000AC8F0000}"/>
    <cellStyle name="T_TDT + duong(8-5-07)_!1 1 bao cao giao KH ve HTCMT vung TNB   12-12-2011 3 4 2" xfId="21939" xr:uid="{00000000-0005-0000-0000-0000AD8F0000}"/>
    <cellStyle name="T_TDT + duong(8-5-07)_!1 1 bao cao giao KH ve HTCMT vung TNB   12-12-2011 3 4 2 2" xfId="40873" xr:uid="{00000000-0005-0000-0000-0000AE8F0000}"/>
    <cellStyle name="T_TDT + duong(8-5-07)_!1 1 bao cao giao KH ve HTCMT vung TNB   12-12-2011 3 4 3" xfId="40872" xr:uid="{00000000-0005-0000-0000-0000AF8F0000}"/>
    <cellStyle name="T_TDT + duong(8-5-07)_!1 1 bao cao giao KH ve HTCMT vung TNB   12-12-2011 3 5" xfId="21936" xr:uid="{00000000-0005-0000-0000-0000B08F0000}"/>
    <cellStyle name="T_TDT + duong(8-5-07)_!1 1 bao cao giao KH ve HTCMT vung TNB   12-12-2011 3 5 2" xfId="40874" xr:uid="{00000000-0005-0000-0000-0000B18F0000}"/>
    <cellStyle name="T_TDT + duong(8-5-07)_!1 1 bao cao giao KH ve HTCMT vung TNB   12-12-2011 3 6" xfId="40863" xr:uid="{00000000-0005-0000-0000-0000B28F0000}"/>
    <cellStyle name="T_TDT + duong(8-5-07)_!1 1 bao cao giao KH ve HTCMT vung TNB   12-12-2011 4" xfId="6613" xr:uid="{00000000-0005-0000-0000-0000B38F0000}"/>
    <cellStyle name="T_TDT + duong(8-5-07)_!1 1 bao cao giao KH ve HTCMT vung TNB   12-12-2011 4 2" xfId="12802" xr:uid="{00000000-0005-0000-0000-0000B48F0000}"/>
    <cellStyle name="T_TDT + duong(8-5-07)_!1 1 bao cao giao KH ve HTCMT vung TNB   12-12-2011 4 2 2" xfId="21940" xr:uid="{00000000-0005-0000-0000-0000B58F0000}"/>
    <cellStyle name="T_TDT + duong(8-5-07)_!1 1 bao cao giao KH ve HTCMT vung TNB   12-12-2011 4 2 2 2" xfId="40877" xr:uid="{00000000-0005-0000-0000-0000B68F0000}"/>
    <cellStyle name="T_TDT + duong(8-5-07)_!1 1 bao cao giao KH ve HTCMT vung TNB   12-12-2011 4 2 3" xfId="40876" xr:uid="{00000000-0005-0000-0000-0000B78F0000}"/>
    <cellStyle name="T_TDT + duong(8-5-07)_!1 1 bao cao giao KH ve HTCMT vung TNB   12-12-2011 4 3" xfId="12803" xr:uid="{00000000-0005-0000-0000-0000B88F0000}"/>
    <cellStyle name="T_TDT + duong(8-5-07)_!1 1 bao cao giao KH ve HTCMT vung TNB   12-12-2011 4 3 2" xfId="21941" xr:uid="{00000000-0005-0000-0000-0000B98F0000}"/>
    <cellStyle name="T_TDT + duong(8-5-07)_!1 1 bao cao giao KH ve HTCMT vung TNB   12-12-2011 4 3 2 2" xfId="40879" xr:uid="{00000000-0005-0000-0000-0000BA8F0000}"/>
    <cellStyle name="T_TDT + duong(8-5-07)_!1 1 bao cao giao KH ve HTCMT vung TNB   12-12-2011 4 3 3" xfId="40878" xr:uid="{00000000-0005-0000-0000-0000BB8F0000}"/>
    <cellStyle name="T_TDT + duong(8-5-07)_!1 1 bao cao giao KH ve HTCMT vung TNB   12-12-2011 4 4" xfId="17495" xr:uid="{00000000-0005-0000-0000-0000BC8F0000}"/>
    <cellStyle name="T_TDT + duong(8-5-07)_!1 1 bao cao giao KH ve HTCMT vung TNB   12-12-2011 4 4 2" xfId="40880" xr:uid="{00000000-0005-0000-0000-0000BD8F0000}"/>
    <cellStyle name="T_TDT + duong(8-5-07)_!1 1 bao cao giao KH ve HTCMT vung TNB   12-12-2011 4 5" xfId="40875" xr:uid="{00000000-0005-0000-0000-0000BE8F0000}"/>
    <cellStyle name="T_TDT + duong(8-5-07)_!1 1 bao cao giao KH ve HTCMT vung TNB   12-12-2011 5" xfId="6616" xr:uid="{00000000-0005-0000-0000-0000BF8F0000}"/>
    <cellStyle name="T_TDT + duong(8-5-07)_!1 1 bao cao giao KH ve HTCMT vung TNB   12-12-2011 5 2" xfId="12804" xr:uid="{00000000-0005-0000-0000-0000C08F0000}"/>
    <cellStyle name="T_TDT + duong(8-5-07)_!1 1 bao cao giao KH ve HTCMT vung TNB   12-12-2011 5 2 2" xfId="21942" xr:uid="{00000000-0005-0000-0000-0000C18F0000}"/>
    <cellStyle name="T_TDT + duong(8-5-07)_!1 1 bao cao giao KH ve HTCMT vung TNB   12-12-2011 5 2 2 2" xfId="40883" xr:uid="{00000000-0005-0000-0000-0000C28F0000}"/>
    <cellStyle name="T_TDT + duong(8-5-07)_!1 1 bao cao giao KH ve HTCMT vung TNB   12-12-2011 5 2 3" xfId="40882" xr:uid="{00000000-0005-0000-0000-0000C38F0000}"/>
    <cellStyle name="T_TDT + duong(8-5-07)_!1 1 bao cao giao KH ve HTCMT vung TNB   12-12-2011 5 3" xfId="17497" xr:uid="{00000000-0005-0000-0000-0000C48F0000}"/>
    <cellStyle name="T_TDT + duong(8-5-07)_!1 1 bao cao giao KH ve HTCMT vung TNB   12-12-2011 5 3 2" xfId="40884" xr:uid="{00000000-0005-0000-0000-0000C58F0000}"/>
    <cellStyle name="T_TDT + duong(8-5-07)_!1 1 bao cao giao KH ve HTCMT vung TNB   12-12-2011 5 4" xfId="40881" xr:uid="{00000000-0005-0000-0000-0000C68F0000}"/>
    <cellStyle name="T_TDT + duong(8-5-07)_!1 1 bao cao giao KH ve HTCMT vung TNB   12-12-2011 6" xfId="2670" xr:uid="{00000000-0005-0000-0000-0000C78F0000}"/>
    <cellStyle name="T_TDT + duong(8-5-07)_!1 1 bao cao giao KH ve HTCMT vung TNB   12-12-2011 6 2" xfId="16135" xr:uid="{00000000-0005-0000-0000-0000C88F0000}"/>
    <cellStyle name="T_TDT + duong(8-5-07)_!1 1 bao cao giao KH ve HTCMT vung TNB   12-12-2011 6 2 2" xfId="40886" xr:uid="{00000000-0005-0000-0000-0000C98F0000}"/>
    <cellStyle name="T_TDT + duong(8-5-07)_!1 1 bao cao giao KH ve HTCMT vung TNB   12-12-2011 6 3" xfId="40885" xr:uid="{00000000-0005-0000-0000-0000CA8F0000}"/>
    <cellStyle name="T_TDT + duong(8-5-07)_!1 1 bao cao giao KH ve HTCMT vung TNB   12-12-2011 7" xfId="4361" xr:uid="{00000000-0005-0000-0000-0000CB8F0000}"/>
    <cellStyle name="T_TDT + duong(8-5-07)_!1 1 bao cao giao KH ve HTCMT vung TNB   12-12-2011 7 2" xfId="16735" xr:uid="{00000000-0005-0000-0000-0000CC8F0000}"/>
    <cellStyle name="T_TDT + duong(8-5-07)_!1 1 bao cao giao KH ve HTCMT vung TNB   12-12-2011 7 2 2" xfId="40888" xr:uid="{00000000-0005-0000-0000-0000CD8F0000}"/>
    <cellStyle name="T_TDT + duong(8-5-07)_!1 1 bao cao giao KH ve HTCMT vung TNB   12-12-2011 7 3" xfId="40887" xr:uid="{00000000-0005-0000-0000-0000CE8F0000}"/>
    <cellStyle name="T_TDT + duong(8-5-07)_!1 1 bao cao giao KH ve HTCMT vung TNB   12-12-2011 8" xfId="21170" xr:uid="{00000000-0005-0000-0000-0000CF8F0000}"/>
    <cellStyle name="T_TDT + duong(8-5-07)_!1 1 bao cao giao KH ve HTCMT vung TNB   12-12-2011 8 2" xfId="40889" xr:uid="{00000000-0005-0000-0000-0000D08F0000}"/>
    <cellStyle name="T_TDT + duong(8-5-07)_!1 1 bao cao giao KH ve HTCMT vung TNB   12-12-2011 9" xfId="40834" xr:uid="{00000000-0005-0000-0000-0000D18F0000}"/>
    <cellStyle name="T_TDT + duong(8-5-07)_Bieu4HTMT" xfId="12805" xr:uid="{00000000-0005-0000-0000-0000D28F0000}"/>
    <cellStyle name="T_TDT + duong(8-5-07)_Bieu4HTMT 2" xfId="12806" xr:uid="{00000000-0005-0000-0000-0000D38F0000}"/>
    <cellStyle name="T_TDT + duong(8-5-07)_Bieu4HTMT 2 2" xfId="12807" xr:uid="{00000000-0005-0000-0000-0000D48F0000}"/>
    <cellStyle name="T_TDT + duong(8-5-07)_Bieu4HTMT 2 2 2" xfId="12808" xr:uid="{00000000-0005-0000-0000-0000D58F0000}"/>
    <cellStyle name="T_TDT + duong(8-5-07)_Bieu4HTMT 2 2 2 2" xfId="4666" xr:uid="{00000000-0005-0000-0000-0000D68F0000}"/>
    <cellStyle name="T_TDT + duong(8-5-07)_Bieu4HTMT 2 2 2 2 2" xfId="16815" xr:uid="{00000000-0005-0000-0000-0000D78F0000}"/>
    <cellStyle name="T_TDT + duong(8-5-07)_Bieu4HTMT 2 2 2 2 2 2" xfId="40895" xr:uid="{00000000-0005-0000-0000-0000D88F0000}"/>
    <cellStyle name="T_TDT + duong(8-5-07)_Bieu4HTMT 2 2 2 2 3" xfId="40894" xr:uid="{00000000-0005-0000-0000-0000D98F0000}"/>
    <cellStyle name="T_TDT + duong(8-5-07)_Bieu4HTMT 2 2 2 3" xfId="8728" xr:uid="{00000000-0005-0000-0000-0000DA8F0000}"/>
    <cellStyle name="T_TDT + duong(8-5-07)_Bieu4HTMT 2 2 2 3 2" xfId="18349" xr:uid="{00000000-0005-0000-0000-0000DB8F0000}"/>
    <cellStyle name="T_TDT + duong(8-5-07)_Bieu4HTMT 2 2 2 3 2 2" xfId="40897" xr:uid="{00000000-0005-0000-0000-0000DC8F0000}"/>
    <cellStyle name="T_TDT + duong(8-5-07)_Bieu4HTMT 2 2 2 3 3" xfId="40896" xr:uid="{00000000-0005-0000-0000-0000DD8F0000}"/>
    <cellStyle name="T_TDT + duong(8-5-07)_Bieu4HTMT 2 2 2 4" xfId="21946" xr:uid="{00000000-0005-0000-0000-0000DE8F0000}"/>
    <cellStyle name="T_TDT + duong(8-5-07)_Bieu4HTMT 2 2 2 4 2" xfId="40898" xr:uid="{00000000-0005-0000-0000-0000DF8F0000}"/>
    <cellStyle name="T_TDT + duong(8-5-07)_Bieu4HTMT 2 2 2 5" xfId="40893" xr:uid="{00000000-0005-0000-0000-0000E08F0000}"/>
    <cellStyle name="T_TDT + duong(8-5-07)_Bieu4HTMT 2 2 3" xfId="12810" xr:uid="{00000000-0005-0000-0000-0000E18F0000}"/>
    <cellStyle name="T_TDT + duong(8-5-07)_Bieu4HTMT 2 2 3 2" xfId="21947" xr:uid="{00000000-0005-0000-0000-0000E28F0000}"/>
    <cellStyle name="T_TDT + duong(8-5-07)_Bieu4HTMT 2 2 3 2 2" xfId="40900" xr:uid="{00000000-0005-0000-0000-0000E38F0000}"/>
    <cellStyle name="T_TDT + duong(8-5-07)_Bieu4HTMT 2 2 3 3" xfId="40899" xr:uid="{00000000-0005-0000-0000-0000E48F0000}"/>
    <cellStyle name="T_TDT + duong(8-5-07)_Bieu4HTMT 2 2 4" xfId="12811" xr:uid="{00000000-0005-0000-0000-0000E58F0000}"/>
    <cellStyle name="T_TDT + duong(8-5-07)_Bieu4HTMT 2 2 4 2" xfId="21948" xr:uid="{00000000-0005-0000-0000-0000E68F0000}"/>
    <cellStyle name="T_TDT + duong(8-5-07)_Bieu4HTMT 2 2 4 2 2" xfId="40902" xr:uid="{00000000-0005-0000-0000-0000E78F0000}"/>
    <cellStyle name="T_TDT + duong(8-5-07)_Bieu4HTMT 2 2 4 3" xfId="40901" xr:uid="{00000000-0005-0000-0000-0000E88F0000}"/>
    <cellStyle name="T_TDT + duong(8-5-07)_Bieu4HTMT 2 2 5" xfId="21945" xr:uid="{00000000-0005-0000-0000-0000E98F0000}"/>
    <cellStyle name="T_TDT + duong(8-5-07)_Bieu4HTMT 2 2 5 2" xfId="40903" xr:uid="{00000000-0005-0000-0000-0000EA8F0000}"/>
    <cellStyle name="T_TDT + duong(8-5-07)_Bieu4HTMT 2 2 6" xfId="40892" xr:uid="{00000000-0005-0000-0000-0000EB8F0000}"/>
    <cellStyle name="T_TDT + duong(8-5-07)_Bieu4HTMT 2 3" xfId="11114" xr:uid="{00000000-0005-0000-0000-0000EC8F0000}"/>
    <cellStyle name="T_TDT + duong(8-5-07)_Bieu4HTMT 2 3 2" xfId="12812" xr:uid="{00000000-0005-0000-0000-0000ED8F0000}"/>
    <cellStyle name="T_TDT + duong(8-5-07)_Bieu4HTMT 2 3 2 2" xfId="21949" xr:uid="{00000000-0005-0000-0000-0000EE8F0000}"/>
    <cellStyle name="T_TDT + duong(8-5-07)_Bieu4HTMT 2 3 2 2 2" xfId="40906" xr:uid="{00000000-0005-0000-0000-0000EF8F0000}"/>
    <cellStyle name="T_TDT + duong(8-5-07)_Bieu4HTMT 2 3 2 3" xfId="40905" xr:uid="{00000000-0005-0000-0000-0000F08F0000}"/>
    <cellStyle name="T_TDT + duong(8-5-07)_Bieu4HTMT 2 3 3" xfId="12813" xr:uid="{00000000-0005-0000-0000-0000F18F0000}"/>
    <cellStyle name="T_TDT + duong(8-5-07)_Bieu4HTMT 2 3 3 2" xfId="21950" xr:uid="{00000000-0005-0000-0000-0000F28F0000}"/>
    <cellStyle name="T_TDT + duong(8-5-07)_Bieu4HTMT 2 3 3 2 2" xfId="40908" xr:uid="{00000000-0005-0000-0000-0000F38F0000}"/>
    <cellStyle name="T_TDT + duong(8-5-07)_Bieu4HTMT 2 3 3 3" xfId="40907" xr:uid="{00000000-0005-0000-0000-0000F48F0000}"/>
    <cellStyle name="T_TDT + duong(8-5-07)_Bieu4HTMT 2 3 4" xfId="20314" xr:uid="{00000000-0005-0000-0000-0000F58F0000}"/>
    <cellStyle name="T_TDT + duong(8-5-07)_Bieu4HTMT 2 3 4 2" xfId="40909" xr:uid="{00000000-0005-0000-0000-0000F68F0000}"/>
    <cellStyle name="T_TDT + duong(8-5-07)_Bieu4HTMT 2 3 5" xfId="40904" xr:uid="{00000000-0005-0000-0000-0000F78F0000}"/>
    <cellStyle name="T_TDT + duong(8-5-07)_Bieu4HTMT 2 4" xfId="5825" xr:uid="{00000000-0005-0000-0000-0000F88F0000}"/>
    <cellStyle name="T_TDT + duong(8-5-07)_Bieu4HTMT 2 4 2" xfId="12814" xr:uid="{00000000-0005-0000-0000-0000F98F0000}"/>
    <cellStyle name="T_TDT + duong(8-5-07)_Bieu4HTMT 2 4 2 2" xfId="21951" xr:uid="{00000000-0005-0000-0000-0000FA8F0000}"/>
    <cellStyle name="T_TDT + duong(8-5-07)_Bieu4HTMT 2 4 2 2 2" xfId="40912" xr:uid="{00000000-0005-0000-0000-0000FB8F0000}"/>
    <cellStyle name="T_TDT + duong(8-5-07)_Bieu4HTMT 2 4 2 3" xfId="40911" xr:uid="{00000000-0005-0000-0000-0000FC8F0000}"/>
    <cellStyle name="T_TDT + duong(8-5-07)_Bieu4HTMT 2 4 3" xfId="17221" xr:uid="{00000000-0005-0000-0000-0000FD8F0000}"/>
    <cellStyle name="T_TDT + duong(8-5-07)_Bieu4HTMT 2 4 3 2" xfId="40913" xr:uid="{00000000-0005-0000-0000-0000FE8F0000}"/>
    <cellStyle name="T_TDT + duong(8-5-07)_Bieu4HTMT 2 4 4" xfId="40910" xr:uid="{00000000-0005-0000-0000-0000FF8F0000}"/>
    <cellStyle name="T_TDT + duong(8-5-07)_Bieu4HTMT 2 5" xfId="12815" xr:uid="{00000000-0005-0000-0000-000000900000}"/>
    <cellStyle name="T_TDT + duong(8-5-07)_Bieu4HTMT 2 5 2" xfId="21952" xr:uid="{00000000-0005-0000-0000-000001900000}"/>
    <cellStyle name="T_TDT + duong(8-5-07)_Bieu4HTMT 2 5 2 2" xfId="40915" xr:uid="{00000000-0005-0000-0000-000002900000}"/>
    <cellStyle name="T_TDT + duong(8-5-07)_Bieu4HTMT 2 5 3" xfId="40914" xr:uid="{00000000-0005-0000-0000-000003900000}"/>
    <cellStyle name="T_TDT + duong(8-5-07)_Bieu4HTMT 2 6" xfId="10664" xr:uid="{00000000-0005-0000-0000-000004900000}"/>
    <cellStyle name="T_TDT + duong(8-5-07)_Bieu4HTMT 2 6 2" xfId="19897" xr:uid="{00000000-0005-0000-0000-000005900000}"/>
    <cellStyle name="T_TDT + duong(8-5-07)_Bieu4HTMT 2 6 2 2" xfId="40917" xr:uid="{00000000-0005-0000-0000-000006900000}"/>
    <cellStyle name="T_TDT + duong(8-5-07)_Bieu4HTMT 2 6 3" xfId="40916" xr:uid="{00000000-0005-0000-0000-000007900000}"/>
    <cellStyle name="T_TDT + duong(8-5-07)_Bieu4HTMT 2 7" xfId="21944" xr:uid="{00000000-0005-0000-0000-000008900000}"/>
    <cellStyle name="T_TDT + duong(8-5-07)_Bieu4HTMT 2 7 2" xfId="40918" xr:uid="{00000000-0005-0000-0000-000009900000}"/>
    <cellStyle name="T_TDT + duong(8-5-07)_Bieu4HTMT 2 8" xfId="40891" xr:uid="{00000000-0005-0000-0000-00000A900000}"/>
    <cellStyle name="T_TDT + duong(8-5-07)_Bieu4HTMT 3" xfId="12816" xr:uid="{00000000-0005-0000-0000-00000B900000}"/>
    <cellStyle name="T_TDT + duong(8-5-07)_Bieu4HTMT 3 2" xfId="12817" xr:uid="{00000000-0005-0000-0000-00000C900000}"/>
    <cellStyle name="T_TDT + duong(8-5-07)_Bieu4HTMT 3 2 2" xfId="12818" xr:uid="{00000000-0005-0000-0000-00000D900000}"/>
    <cellStyle name="T_TDT + duong(8-5-07)_Bieu4HTMT 3 2 2 2" xfId="21955" xr:uid="{00000000-0005-0000-0000-00000E900000}"/>
    <cellStyle name="T_TDT + duong(8-5-07)_Bieu4HTMT 3 2 2 2 2" xfId="40922" xr:uid="{00000000-0005-0000-0000-00000F900000}"/>
    <cellStyle name="T_TDT + duong(8-5-07)_Bieu4HTMT 3 2 2 3" xfId="40921" xr:uid="{00000000-0005-0000-0000-000010900000}"/>
    <cellStyle name="T_TDT + duong(8-5-07)_Bieu4HTMT 3 2 3" xfId="12819" xr:uid="{00000000-0005-0000-0000-000011900000}"/>
    <cellStyle name="T_TDT + duong(8-5-07)_Bieu4HTMT 3 2 3 2" xfId="21956" xr:uid="{00000000-0005-0000-0000-000012900000}"/>
    <cellStyle name="T_TDT + duong(8-5-07)_Bieu4HTMT 3 2 3 2 2" xfId="40924" xr:uid="{00000000-0005-0000-0000-000013900000}"/>
    <cellStyle name="T_TDT + duong(8-5-07)_Bieu4HTMT 3 2 3 3" xfId="40923" xr:uid="{00000000-0005-0000-0000-000014900000}"/>
    <cellStyle name="T_TDT + duong(8-5-07)_Bieu4HTMT 3 2 4" xfId="21954" xr:uid="{00000000-0005-0000-0000-000015900000}"/>
    <cellStyle name="T_TDT + duong(8-5-07)_Bieu4HTMT 3 2 4 2" xfId="40925" xr:uid="{00000000-0005-0000-0000-000016900000}"/>
    <cellStyle name="T_TDT + duong(8-5-07)_Bieu4HTMT 3 2 5" xfId="40920" xr:uid="{00000000-0005-0000-0000-000017900000}"/>
    <cellStyle name="T_TDT + duong(8-5-07)_Bieu4HTMT 3 3" xfId="12820" xr:uid="{00000000-0005-0000-0000-000018900000}"/>
    <cellStyle name="T_TDT + duong(8-5-07)_Bieu4HTMT 3 3 2" xfId="21957" xr:uid="{00000000-0005-0000-0000-000019900000}"/>
    <cellStyle name="T_TDT + duong(8-5-07)_Bieu4HTMT 3 3 2 2" xfId="40927" xr:uid="{00000000-0005-0000-0000-00001A900000}"/>
    <cellStyle name="T_TDT + duong(8-5-07)_Bieu4HTMT 3 3 3" xfId="40926" xr:uid="{00000000-0005-0000-0000-00001B900000}"/>
    <cellStyle name="T_TDT + duong(8-5-07)_Bieu4HTMT 3 4" xfId="12821" xr:uid="{00000000-0005-0000-0000-00001C900000}"/>
    <cellStyle name="T_TDT + duong(8-5-07)_Bieu4HTMT 3 4 2" xfId="21958" xr:uid="{00000000-0005-0000-0000-00001D900000}"/>
    <cellStyle name="T_TDT + duong(8-5-07)_Bieu4HTMT 3 4 2 2" xfId="40929" xr:uid="{00000000-0005-0000-0000-00001E900000}"/>
    <cellStyle name="T_TDT + duong(8-5-07)_Bieu4HTMT 3 4 3" xfId="40928" xr:uid="{00000000-0005-0000-0000-00001F900000}"/>
    <cellStyle name="T_TDT + duong(8-5-07)_Bieu4HTMT 3 5" xfId="21953" xr:uid="{00000000-0005-0000-0000-000020900000}"/>
    <cellStyle name="T_TDT + duong(8-5-07)_Bieu4HTMT 3 5 2" xfId="40930" xr:uid="{00000000-0005-0000-0000-000021900000}"/>
    <cellStyle name="T_TDT + duong(8-5-07)_Bieu4HTMT 3 6" xfId="40919" xr:uid="{00000000-0005-0000-0000-000022900000}"/>
    <cellStyle name="T_TDT + duong(8-5-07)_Bieu4HTMT 4" xfId="12822" xr:uid="{00000000-0005-0000-0000-000023900000}"/>
    <cellStyle name="T_TDT + duong(8-5-07)_Bieu4HTMT 4 2" xfId="12823" xr:uid="{00000000-0005-0000-0000-000024900000}"/>
    <cellStyle name="T_TDT + duong(8-5-07)_Bieu4HTMT 4 2 2" xfId="21960" xr:uid="{00000000-0005-0000-0000-000025900000}"/>
    <cellStyle name="T_TDT + duong(8-5-07)_Bieu4HTMT 4 2 2 2" xfId="40933" xr:uid="{00000000-0005-0000-0000-000026900000}"/>
    <cellStyle name="T_TDT + duong(8-5-07)_Bieu4HTMT 4 2 3" xfId="40932" xr:uid="{00000000-0005-0000-0000-000027900000}"/>
    <cellStyle name="T_TDT + duong(8-5-07)_Bieu4HTMT 4 3" xfId="12824" xr:uid="{00000000-0005-0000-0000-000028900000}"/>
    <cellStyle name="T_TDT + duong(8-5-07)_Bieu4HTMT 4 3 2" xfId="21961" xr:uid="{00000000-0005-0000-0000-000029900000}"/>
    <cellStyle name="T_TDT + duong(8-5-07)_Bieu4HTMT 4 3 2 2" xfId="40935" xr:uid="{00000000-0005-0000-0000-00002A900000}"/>
    <cellStyle name="T_TDT + duong(8-5-07)_Bieu4HTMT 4 3 3" xfId="40934" xr:uid="{00000000-0005-0000-0000-00002B900000}"/>
    <cellStyle name="T_TDT + duong(8-5-07)_Bieu4HTMT 4 4" xfId="21959" xr:uid="{00000000-0005-0000-0000-00002C900000}"/>
    <cellStyle name="T_TDT + duong(8-5-07)_Bieu4HTMT 4 4 2" xfId="40936" xr:uid="{00000000-0005-0000-0000-00002D900000}"/>
    <cellStyle name="T_TDT + duong(8-5-07)_Bieu4HTMT 4 5" xfId="40931" xr:uid="{00000000-0005-0000-0000-00002E900000}"/>
    <cellStyle name="T_TDT + duong(8-5-07)_Bieu4HTMT 5" xfId="12825" xr:uid="{00000000-0005-0000-0000-00002F900000}"/>
    <cellStyle name="T_TDT + duong(8-5-07)_Bieu4HTMT 5 2" xfId="12826" xr:uid="{00000000-0005-0000-0000-000030900000}"/>
    <cellStyle name="T_TDT + duong(8-5-07)_Bieu4HTMT 5 2 2" xfId="21963" xr:uid="{00000000-0005-0000-0000-000031900000}"/>
    <cellStyle name="T_TDT + duong(8-5-07)_Bieu4HTMT 5 2 2 2" xfId="40939" xr:uid="{00000000-0005-0000-0000-000032900000}"/>
    <cellStyle name="T_TDT + duong(8-5-07)_Bieu4HTMT 5 2 3" xfId="40938" xr:uid="{00000000-0005-0000-0000-000033900000}"/>
    <cellStyle name="T_TDT + duong(8-5-07)_Bieu4HTMT 5 3" xfId="21962" xr:uid="{00000000-0005-0000-0000-000034900000}"/>
    <cellStyle name="T_TDT + duong(8-5-07)_Bieu4HTMT 5 3 2" xfId="40940" xr:uid="{00000000-0005-0000-0000-000035900000}"/>
    <cellStyle name="T_TDT + duong(8-5-07)_Bieu4HTMT 5 4" xfId="40937" xr:uid="{00000000-0005-0000-0000-000036900000}"/>
    <cellStyle name="T_TDT + duong(8-5-07)_Bieu4HTMT 6" xfId="12827" xr:uid="{00000000-0005-0000-0000-000037900000}"/>
    <cellStyle name="T_TDT + duong(8-5-07)_Bieu4HTMT 6 2" xfId="21964" xr:uid="{00000000-0005-0000-0000-000038900000}"/>
    <cellStyle name="T_TDT + duong(8-5-07)_Bieu4HTMT 6 2 2" xfId="40942" xr:uid="{00000000-0005-0000-0000-000039900000}"/>
    <cellStyle name="T_TDT + duong(8-5-07)_Bieu4HTMT 6 3" xfId="40941" xr:uid="{00000000-0005-0000-0000-00003A900000}"/>
    <cellStyle name="T_TDT + duong(8-5-07)_Bieu4HTMT 7" xfId="12828" xr:uid="{00000000-0005-0000-0000-00003B900000}"/>
    <cellStyle name="T_TDT + duong(8-5-07)_Bieu4HTMT 7 2" xfId="21965" xr:uid="{00000000-0005-0000-0000-00003C900000}"/>
    <cellStyle name="T_TDT + duong(8-5-07)_Bieu4HTMT 7 2 2" xfId="40944" xr:uid="{00000000-0005-0000-0000-00003D900000}"/>
    <cellStyle name="T_TDT + duong(8-5-07)_Bieu4HTMT 7 3" xfId="40943" xr:uid="{00000000-0005-0000-0000-00003E900000}"/>
    <cellStyle name="T_TDT + duong(8-5-07)_Bieu4HTMT 8" xfId="21943" xr:uid="{00000000-0005-0000-0000-00003F900000}"/>
    <cellStyle name="T_TDT + duong(8-5-07)_Bieu4HTMT 8 2" xfId="40945" xr:uid="{00000000-0005-0000-0000-000040900000}"/>
    <cellStyle name="T_TDT + duong(8-5-07)_Bieu4HTMT 9" xfId="40890" xr:uid="{00000000-0005-0000-0000-000041900000}"/>
    <cellStyle name="T_TDT + duong(8-5-07)_Bieu4HTMT_!1 1 bao cao giao KH ve HTCMT vung TNB   12-12-2011" xfId="3115" xr:uid="{00000000-0005-0000-0000-000042900000}"/>
    <cellStyle name="T_TDT + duong(8-5-07)_Bieu4HTMT_!1 1 bao cao giao KH ve HTCMT vung TNB   12-12-2011 2" xfId="12829" xr:uid="{00000000-0005-0000-0000-000043900000}"/>
    <cellStyle name="T_TDT + duong(8-5-07)_Bieu4HTMT_!1 1 bao cao giao KH ve HTCMT vung TNB   12-12-2011 2 2" xfId="7755" xr:uid="{00000000-0005-0000-0000-000044900000}"/>
    <cellStyle name="T_TDT + duong(8-5-07)_Bieu4HTMT_!1 1 bao cao giao KH ve HTCMT vung TNB   12-12-2011 2 2 2" xfId="12831" xr:uid="{00000000-0005-0000-0000-000045900000}"/>
    <cellStyle name="T_TDT + duong(8-5-07)_Bieu4HTMT_!1 1 bao cao giao KH ve HTCMT vung TNB   12-12-2011 2 2 2 2" xfId="12833" xr:uid="{00000000-0005-0000-0000-000046900000}"/>
    <cellStyle name="T_TDT + duong(8-5-07)_Bieu4HTMT_!1 1 bao cao giao KH ve HTCMT vung TNB   12-12-2011 2 2 2 2 2" xfId="21970" xr:uid="{00000000-0005-0000-0000-000047900000}"/>
    <cellStyle name="T_TDT + duong(8-5-07)_Bieu4HTMT_!1 1 bao cao giao KH ve HTCMT vung TNB   12-12-2011 2 2 2 2 2 2" xfId="40951" xr:uid="{00000000-0005-0000-0000-000048900000}"/>
    <cellStyle name="T_TDT + duong(8-5-07)_Bieu4HTMT_!1 1 bao cao giao KH ve HTCMT vung TNB   12-12-2011 2 2 2 2 3" xfId="40950" xr:uid="{00000000-0005-0000-0000-000049900000}"/>
    <cellStyle name="T_TDT + duong(8-5-07)_Bieu4HTMT_!1 1 bao cao giao KH ve HTCMT vung TNB   12-12-2011 2 2 2 3" xfId="12082" xr:uid="{00000000-0005-0000-0000-00004A900000}"/>
    <cellStyle name="T_TDT + duong(8-5-07)_Bieu4HTMT_!1 1 bao cao giao KH ve HTCMT vung TNB   12-12-2011 2 2 2 3 2" xfId="21262" xr:uid="{00000000-0005-0000-0000-00004B900000}"/>
    <cellStyle name="T_TDT + duong(8-5-07)_Bieu4HTMT_!1 1 bao cao giao KH ve HTCMT vung TNB   12-12-2011 2 2 2 3 2 2" xfId="40953" xr:uid="{00000000-0005-0000-0000-00004C900000}"/>
    <cellStyle name="T_TDT + duong(8-5-07)_Bieu4HTMT_!1 1 bao cao giao KH ve HTCMT vung TNB   12-12-2011 2 2 2 3 3" xfId="40952" xr:uid="{00000000-0005-0000-0000-00004D900000}"/>
    <cellStyle name="T_TDT + duong(8-5-07)_Bieu4HTMT_!1 1 bao cao giao KH ve HTCMT vung TNB   12-12-2011 2 2 2 4" xfId="21968" xr:uid="{00000000-0005-0000-0000-00004E900000}"/>
    <cellStyle name="T_TDT + duong(8-5-07)_Bieu4HTMT_!1 1 bao cao giao KH ve HTCMT vung TNB   12-12-2011 2 2 2 4 2" xfId="40954" xr:uid="{00000000-0005-0000-0000-00004F900000}"/>
    <cellStyle name="T_TDT + duong(8-5-07)_Bieu4HTMT_!1 1 bao cao giao KH ve HTCMT vung TNB   12-12-2011 2 2 2 5" xfId="40949" xr:uid="{00000000-0005-0000-0000-000050900000}"/>
    <cellStyle name="T_TDT + duong(8-5-07)_Bieu4HTMT_!1 1 bao cao giao KH ve HTCMT vung TNB   12-12-2011 2 2 3" xfId="12834" xr:uid="{00000000-0005-0000-0000-000051900000}"/>
    <cellStyle name="T_TDT + duong(8-5-07)_Bieu4HTMT_!1 1 bao cao giao KH ve HTCMT vung TNB   12-12-2011 2 2 3 2" xfId="21971" xr:uid="{00000000-0005-0000-0000-000052900000}"/>
    <cellStyle name="T_TDT + duong(8-5-07)_Bieu4HTMT_!1 1 bao cao giao KH ve HTCMT vung TNB   12-12-2011 2 2 3 2 2" xfId="40956" xr:uid="{00000000-0005-0000-0000-000053900000}"/>
    <cellStyle name="T_TDT + duong(8-5-07)_Bieu4HTMT_!1 1 bao cao giao KH ve HTCMT vung TNB   12-12-2011 2 2 3 3" xfId="40955" xr:uid="{00000000-0005-0000-0000-000054900000}"/>
    <cellStyle name="T_TDT + duong(8-5-07)_Bieu4HTMT_!1 1 bao cao giao KH ve HTCMT vung TNB   12-12-2011 2 2 4" xfId="12835" xr:uid="{00000000-0005-0000-0000-000055900000}"/>
    <cellStyle name="T_TDT + duong(8-5-07)_Bieu4HTMT_!1 1 bao cao giao KH ve HTCMT vung TNB   12-12-2011 2 2 4 2" xfId="21972" xr:uid="{00000000-0005-0000-0000-000056900000}"/>
    <cellStyle name="T_TDT + duong(8-5-07)_Bieu4HTMT_!1 1 bao cao giao KH ve HTCMT vung TNB   12-12-2011 2 2 4 2 2" xfId="40958" xr:uid="{00000000-0005-0000-0000-000057900000}"/>
    <cellStyle name="T_TDT + duong(8-5-07)_Bieu4HTMT_!1 1 bao cao giao KH ve HTCMT vung TNB   12-12-2011 2 2 4 3" xfId="40957" xr:uid="{00000000-0005-0000-0000-000058900000}"/>
    <cellStyle name="T_TDT + duong(8-5-07)_Bieu4HTMT_!1 1 bao cao giao KH ve HTCMT vung TNB   12-12-2011 2 2 5" xfId="18046" xr:uid="{00000000-0005-0000-0000-000059900000}"/>
    <cellStyle name="T_TDT + duong(8-5-07)_Bieu4HTMT_!1 1 bao cao giao KH ve HTCMT vung TNB   12-12-2011 2 2 5 2" xfId="40959" xr:uid="{00000000-0005-0000-0000-00005A900000}"/>
    <cellStyle name="T_TDT + duong(8-5-07)_Bieu4HTMT_!1 1 bao cao giao KH ve HTCMT vung TNB   12-12-2011 2 2 6" xfId="40948" xr:uid="{00000000-0005-0000-0000-00005B900000}"/>
    <cellStyle name="T_TDT + duong(8-5-07)_Bieu4HTMT_!1 1 bao cao giao KH ve HTCMT vung TNB   12-12-2011 2 3" xfId="12836" xr:uid="{00000000-0005-0000-0000-00005C900000}"/>
    <cellStyle name="T_TDT + duong(8-5-07)_Bieu4HTMT_!1 1 bao cao giao KH ve HTCMT vung TNB   12-12-2011 2 3 2" xfId="12838" xr:uid="{00000000-0005-0000-0000-00005D900000}"/>
    <cellStyle name="T_TDT + duong(8-5-07)_Bieu4HTMT_!1 1 bao cao giao KH ve HTCMT vung TNB   12-12-2011 2 3 2 2" xfId="21975" xr:uid="{00000000-0005-0000-0000-00005E900000}"/>
    <cellStyle name="T_TDT + duong(8-5-07)_Bieu4HTMT_!1 1 bao cao giao KH ve HTCMT vung TNB   12-12-2011 2 3 2 2 2" xfId="40962" xr:uid="{00000000-0005-0000-0000-00005F900000}"/>
    <cellStyle name="T_TDT + duong(8-5-07)_Bieu4HTMT_!1 1 bao cao giao KH ve HTCMT vung TNB   12-12-2011 2 3 2 3" xfId="40961" xr:uid="{00000000-0005-0000-0000-000060900000}"/>
    <cellStyle name="T_TDT + duong(8-5-07)_Bieu4HTMT_!1 1 bao cao giao KH ve HTCMT vung TNB   12-12-2011 2 3 3" xfId="12839" xr:uid="{00000000-0005-0000-0000-000061900000}"/>
    <cellStyle name="T_TDT + duong(8-5-07)_Bieu4HTMT_!1 1 bao cao giao KH ve HTCMT vung TNB   12-12-2011 2 3 3 2" xfId="21976" xr:uid="{00000000-0005-0000-0000-000062900000}"/>
    <cellStyle name="T_TDT + duong(8-5-07)_Bieu4HTMT_!1 1 bao cao giao KH ve HTCMT vung TNB   12-12-2011 2 3 3 2 2" xfId="40964" xr:uid="{00000000-0005-0000-0000-000063900000}"/>
    <cellStyle name="T_TDT + duong(8-5-07)_Bieu4HTMT_!1 1 bao cao giao KH ve HTCMT vung TNB   12-12-2011 2 3 3 3" xfId="40963" xr:uid="{00000000-0005-0000-0000-000064900000}"/>
    <cellStyle name="T_TDT + duong(8-5-07)_Bieu4HTMT_!1 1 bao cao giao KH ve HTCMT vung TNB   12-12-2011 2 3 4" xfId="21973" xr:uid="{00000000-0005-0000-0000-000065900000}"/>
    <cellStyle name="T_TDT + duong(8-5-07)_Bieu4HTMT_!1 1 bao cao giao KH ve HTCMT vung TNB   12-12-2011 2 3 4 2" xfId="40965" xr:uid="{00000000-0005-0000-0000-000066900000}"/>
    <cellStyle name="T_TDT + duong(8-5-07)_Bieu4HTMT_!1 1 bao cao giao KH ve HTCMT vung TNB   12-12-2011 2 3 5" xfId="40960" xr:uid="{00000000-0005-0000-0000-000067900000}"/>
    <cellStyle name="T_TDT + duong(8-5-07)_Bieu4HTMT_!1 1 bao cao giao KH ve HTCMT vung TNB   12-12-2011 2 4" xfId="12841" xr:uid="{00000000-0005-0000-0000-000068900000}"/>
    <cellStyle name="T_TDT + duong(8-5-07)_Bieu4HTMT_!1 1 bao cao giao KH ve HTCMT vung TNB   12-12-2011 2 4 2" xfId="12843" xr:uid="{00000000-0005-0000-0000-000069900000}"/>
    <cellStyle name="T_TDT + duong(8-5-07)_Bieu4HTMT_!1 1 bao cao giao KH ve HTCMT vung TNB   12-12-2011 2 4 2 2" xfId="21980" xr:uid="{00000000-0005-0000-0000-00006A900000}"/>
    <cellStyle name="T_TDT + duong(8-5-07)_Bieu4HTMT_!1 1 bao cao giao KH ve HTCMT vung TNB   12-12-2011 2 4 2 2 2" xfId="40968" xr:uid="{00000000-0005-0000-0000-00006B900000}"/>
    <cellStyle name="T_TDT + duong(8-5-07)_Bieu4HTMT_!1 1 bao cao giao KH ve HTCMT vung TNB   12-12-2011 2 4 2 3" xfId="40967" xr:uid="{00000000-0005-0000-0000-00006C900000}"/>
    <cellStyle name="T_TDT + duong(8-5-07)_Bieu4HTMT_!1 1 bao cao giao KH ve HTCMT vung TNB   12-12-2011 2 4 3" xfId="21978" xr:uid="{00000000-0005-0000-0000-00006D900000}"/>
    <cellStyle name="T_TDT + duong(8-5-07)_Bieu4HTMT_!1 1 bao cao giao KH ve HTCMT vung TNB   12-12-2011 2 4 3 2" xfId="40969" xr:uid="{00000000-0005-0000-0000-00006E900000}"/>
    <cellStyle name="T_TDT + duong(8-5-07)_Bieu4HTMT_!1 1 bao cao giao KH ve HTCMT vung TNB   12-12-2011 2 4 4" xfId="40966" xr:uid="{00000000-0005-0000-0000-00006F900000}"/>
    <cellStyle name="T_TDT + duong(8-5-07)_Bieu4HTMT_!1 1 bao cao giao KH ve HTCMT vung TNB   12-12-2011 2 5" xfId="12844" xr:uid="{00000000-0005-0000-0000-000070900000}"/>
    <cellStyle name="T_TDT + duong(8-5-07)_Bieu4HTMT_!1 1 bao cao giao KH ve HTCMT vung TNB   12-12-2011 2 5 2" xfId="21981" xr:uid="{00000000-0005-0000-0000-000071900000}"/>
    <cellStyle name="T_TDT + duong(8-5-07)_Bieu4HTMT_!1 1 bao cao giao KH ve HTCMT vung TNB   12-12-2011 2 5 2 2" xfId="40971" xr:uid="{00000000-0005-0000-0000-000072900000}"/>
    <cellStyle name="T_TDT + duong(8-5-07)_Bieu4HTMT_!1 1 bao cao giao KH ve HTCMT vung TNB   12-12-2011 2 5 3" xfId="40970" xr:uid="{00000000-0005-0000-0000-000073900000}"/>
    <cellStyle name="T_TDT + duong(8-5-07)_Bieu4HTMT_!1 1 bao cao giao KH ve HTCMT vung TNB   12-12-2011 2 6" xfId="12846" xr:uid="{00000000-0005-0000-0000-000074900000}"/>
    <cellStyle name="T_TDT + duong(8-5-07)_Bieu4HTMT_!1 1 bao cao giao KH ve HTCMT vung TNB   12-12-2011 2 6 2" xfId="21983" xr:uid="{00000000-0005-0000-0000-000075900000}"/>
    <cellStyle name="T_TDT + duong(8-5-07)_Bieu4HTMT_!1 1 bao cao giao KH ve HTCMT vung TNB   12-12-2011 2 6 2 2" xfId="40973" xr:uid="{00000000-0005-0000-0000-000076900000}"/>
    <cellStyle name="T_TDT + duong(8-5-07)_Bieu4HTMT_!1 1 bao cao giao KH ve HTCMT vung TNB   12-12-2011 2 6 3" xfId="40972" xr:uid="{00000000-0005-0000-0000-000077900000}"/>
    <cellStyle name="T_TDT + duong(8-5-07)_Bieu4HTMT_!1 1 bao cao giao KH ve HTCMT vung TNB   12-12-2011 2 7" xfId="21966" xr:uid="{00000000-0005-0000-0000-000078900000}"/>
    <cellStyle name="T_TDT + duong(8-5-07)_Bieu4HTMT_!1 1 bao cao giao KH ve HTCMT vung TNB   12-12-2011 2 7 2" xfId="40974" xr:uid="{00000000-0005-0000-0000-000079900000}"/>
    <cellStyle name="T_TDT + duong(8-5-07)_Bieu4HTMT_!1 1 bao cao giao KH ve HTCMT vung TNB   12-12-2011 2 8" xfId="40947" xr:uid="{00000000-0005-0000-0000-00007A900000}"/>
    <cellStyle name="T_TDT + duong(8-5-07)_Bieu4HTMT_!1 1 bao cao giao KH ve HTCMT vung TNB   12-12-2011 3" xfId="12849" xr:uid="{00000000-0005-0000-0000-00007B900000}"/>
    <cellStyle name="T_TDT + duong(8-5-07)_Bieu4HTMT_!1 1 bao cao giao KH ve HTCMT vung TNB   12-12-2011 3 2" xfId="12850" xr:uid="{00000000-0005-0000-0000-00007C900000}"/>
    <cellStyle name="T_TDT + duong(8-5-07)_Bieu4HTMT_!1 1 bao cao giao KH ve HTCMT vung TNB   12-12-2011 3 2 2" xfId="12852" xr:uid="{00000000-0005-0000-0000-00007D900000}"/>
    <cellStyle name="T_TDT + duong(8-5-07)_Bieu4HTMT_!1 1 bao cao giao KH ve HTCMT vung TNB   12-12-2011 3 2 2 2" xfId="21989" xr:uid="{00000000-0005-0000-0000-00007E900000}"/>
    <cellStyle name="T_TDT + duong(8-5-07)_Bieu4HTMT_!1 1 bao cao giao KH ve HTCMT vung TNB   12-12-2011 3 2 2 2 2" xfId="40978" xr:uid="{00000000-0005-0000-0000-00007F900000}"/>
    <cellStyle name="T_TDT + duong(8-5-07)_Bieu4HTMT_!1 1 bao cao giao KH ve HTCMT vung TNB   12-12-2011 3 2 2 3" xfId="40977" xr:uid="{00000000-0005-0000-0000-000080900000}"/>
    <cellStyle name="T_TDT + duong(8-5-07)_Bieu4HTMT_!1 1 bao cao giao KH ve HTCMT vung TNB   12-12-2011 3 2 3" xfId="12853" xr:uid="{00000000-0005-0000-0000-000081900000}"/>
    <cellStyle name="T_TDT + duong(8-5-07)_Bieu4HTMT_!1 1 bao cao giao KH ve HTCMT vung TNB   12-12-2011 3 2 3 2" xfId="21990" xr:uid="{00000000-0005-0000-0000-000082900000}"/>
    <cellStyle name="T_TDT + duong(8-5-07)_Bieu4HTMT_!1 1 bao cao giao KH ve HTCMT vung TNB   12-12-2011 3 2 3 2 2" xfId="40980" xr:uid="{00000000-0005-0000-0000-000083900000}"/>
    <cellStyle name="T_TDT + duong(8-5-07)_Bieu4HTMT_!1 1 bao cao giao KH ve HTCMT vung TNB   12-12-2011 3 2 3 3" xfId="40979" xr:uid="{00000000-0005-0000-0000-000084900000}"/>
    <cellStyle name="T_TDT + duong(8-5-07)_Bieu4HTMT_!1 1 bao cao giao KH ve HTCMT vung TNB   12-12-2011 3 2 4" xfId="21987" xr:uid="{00000000-0005-0000-0000-000085900000}"/>
    <cellStyle name="T_TDT + duong(8-5-07)_Bieu4HTMT_!1 1 bao cao giao KH ve HTCMT vung TNB   12-12-2011 3 2 4 2" xfId="40981" xr:uid="{00000000-0005-0000-0000-000086900000}"/>
    <cellStyle name="T_TDT + duong(8-5-07)_Bieu4HTMT_!1 1 bao cao giao KH ve HTCMT vung TNB   12-12-2011 3 2 5" xfId="40976" xr:uid="{00000000-0005-0000-0000-000087900000}"/>
    <cellStyle name="T_TDT + duong(8-5-07)_Bieu4HTMT_!1 1 bao cao giao KH ve HTCMT vung TNB   12-12-2011 3 3" xfId="12854" xr:uid="{00000000-0005-0000-0000-000088900000}"/>
    <cellStyle name="T_TDT + duong(8-5-07)_Bieu4HTMT_!1 1 bao cao giao KH ve HTCMT vung TNB   12-12-2011 3 3 2" xfId="21991" xr:uid="{00000000-0005-0000-0000-000089900000}"/>
    <cellStyle name="T_TDT + duong(8-5-07)_Bieu4HTMT_!1 1 bao cao giao KH ve HTCMT vung TNB   12-12-2011 3 3 2 2" xfId="40983" xr:uid="{00000000-0005-0000-0000-00008A900000}"/>
    <cellStyle name="T_TDT + duong(8-5-07)_Bieu4HTMT_!1 1 bao cao giao KH ve HTCMT vung TNB   12-12-2011 3 3 3" xfId="40982" xr:uid="{00000000-0005-0000-0000-00008B900000}"/>
    <cellStyle name="T_TDT + duong(8-5-07)_Bieu4HTMT_!1 1 bao cao giao KH ve HTCMT vung TNB   12-12-2011 3 4" xfId="12856" xr:uid="{00000000-0005-0000-0000-00008C900000}"/>
    <cellStyle name="T_TDT + duong(8-5-07)_Bieu4HTMT_!1 1 bao cao giao KH ve HTCMT vung TNB   12-12-2011 3 4 2" xfId="21993" xr:uid="{00000000-0005-0000-0000-00008D900000}"/>
    <cellStyle name="T_TDT + duong(8-5-07)_Bieu4HTMT_!1 1 bao cao giao KH ve HTCMT vung TNB   12-12-2011 3 4 2 2" xfId="40985" xr:uid="{00000000-0005-0000-0000-00008E900000}"/>
    <cellStyle name="T_TDT + duong(8-5-07)_Bieu4HTMT_!1 1 bao cao giao KH ve HTCMT vung TNB   12-12-2011 3 4 3" xfId="40984" xr:uid="{00000000-0005-0000-0000-00008F900000}"/>
    <cellStyle name="T_TDT + duong(8-5-07)_Bieu4HTMT_!1 1 bao cao giao KH ve HTCMT vung TNB   12-12-2011 3 5" xfId="21986" xr:uid="{00000000-0005-0000-0000-000090900000}"/>
    <cellStyle name="T_TDT + duong(8-5-07)_Bieu4HTMT_!1 1 bao cao giao KH ve HTCMT vung TNB   12-12-2011 3 5 2" xfId="40986" xr:uid="{00000000-0005-0000-0000-000091900000}"/>
    <cellStyle name="T_TDT + duong(8-5-07)_Bieu4HTMT_!1 1 bao cao giao KH ve HTCMT vung TNB   12-12-2011 3 6" xfId="40975" xr:uid="{00000000-0005-0000-0000-000092900000}"/>
    <cellStyle name="T_TDT + duong(8-5-07)_Bieu4HTMT_!1 1 bao cao giao KH ve HTCMT vung TNB   12-12-2011 4" xfId="12857" xr:uid="{00000000-0005-0000-0000-000093900000}"/>
    <cellStyle name="T_TDT + duong(8-5-07)_Bieu4HTMT_!1 1 bao cao giao KH ve HTCMT vung TNB   12-12-2011 4 2" xfId="12858" xr:uid="{00000000-0005-0000-0000-000094900000}"/>
    <cellStyle name="T_TDT + duong(8-5-07)_Bieu4HTMT_!1 1 bao cao giao KH ve HTCMT vung TNB   12-12-2011 4 2 2" xfId="21995" xr:uid="{00000000-0005-0000-0000-000095900000}"/>
    <cellStyle name="T_TDT + duong(8-5-07)_Bieu4HTMT_!1 1 bao cao giao KH ve HTCMT vung TNB   12-12-2011 4 2 2 2" xfId="40989" xr:uid="{00000000-0005-0000-0000-000096900000}"/>
    <cellStyle name="T_TDT + duong(8-5-07)_Bieu4HTMT_!1 1 bao cao giao KH ve HTCMT vung TNB   12-12-2011 4 2 3" xfId="40988" xr:uid="{00000000-0005-0000-0000-000097900000}"/>
    <cellStyle name="T_TDT + duong(8-5-07)_Bieu4HTMT_!1 1 bao cao giao KH ve HTCMT vung TNB   12-12-2011 4 3" xfId="12859" xr:uid="{00000000-0005-0000-0000-000098900000}"/>
    <cellStyle name="T_TDT + duong(8-5-07)_Bieu4HTMT_!1 1 bao cao giao KH ve HTCMT vung TNB   12-12-2011 4 3 2" xfId="21996" xr:uid="{00000000-0005-0000-0000-000099900000}"/>
    <cellStyle name="T_TDT + duong(8-5-07)_Bieu4HTMT_!1 1 bao cao giao KH ve HTCMT vung TNB   12-12-2011 4 3 2 2" xfId="40991" xr:uid="{00000000-0005-0000-0000-00009A900000}"/>
    <cellStyle name="T_TDT + duong(8-5-07)_Bieu4HTMT_!1 1 bao cao giao KH ve HTCMT vung TNB   12-12-2011 4 3 3" xfId="40990" xr:uid="{00000000-0005-0000-0000-00009B900000}"/>
    <cellStyle name="T_TDT + duong(8-5-07)_Bieu4HTMT_!1 1 bao cao giao KH ve HTCMT vung TNB   12-12-2011 4 4" xfId="21994" xr:uid="{00000000-0005-0000-0000-00009C900000}"/>
    <cellStyle name="T_TDT + duong(8-5-07)_Bieu4HTMT_!1 1 bao cao giao KH ve HTCMT vung TNB   12-12-2011 4 4 2" xfId="40992" xr:uid="{00000000-0005-0000-0000-00009D900000}"/>
    <cellStyle name="T_TDT + duong(8-5-07)_Bieu4HTMT_!1 1 bao cao giao KH ve HTCMT vung TNB   12-12-2011 4 5" xfId="40987" xr:uid="{00000000-0005-0000-0000-00009E900000}"/>
    <cellStyle name="T_TDT + duong(8-5-07)_Bieu4HTMT_!1 1 bao cao giao KH ve HTCMT vung TNB   12-12-2011 5" xfId="12860" xr:uid="{00000000-0005-0000-0000-00009F900000}"/>
    <cellStyle name="T_TDT + duong(8-5-07)_Bieu4HTMT_!1 1 bao cao giao KH ve HTCMT vung TNB   12-12-2011 5 2" xfId="12861" xr:uid="{00000000-0005-0000-0000-0000A0900000}"/>
    <cellStyle name="T_TDT + duong(8-5-07)_Bieu4HTMT_!1 1 bao cao giao KH ve HTCMT vung TNB   12-12-2011 5 2 2" xfId="21998" xr:uid="{00000000-0005-0000-0000-0000A1900000}"/>
    <cellStyle name="T_TDT + duong(8-5-07)_Bieu4HTMT_!1 1 bao cao giao KH ve HTCMT vung TNB   12-12-2011 5 2 2 2" xfId="40995" xr:uid="{00000000-0005-0000-0000-0000A2900000}"/>
    <cellStyle name="T_TDT + duong(8-5-07)_Bieu4HTMT_!1 1 bao cao giao KH ve HTCMT vung TNB   12-12-2011 5 2 3" xfId="40994" xr:uid="{00000000-0005-0000-0000-0000A3900000}"/>
    <cellStyle name="T_TDT + duong(8-5-07)_Bieu4HTMT_!1 1 bao cao giao KH ve HTCMT vung TNB   12-12-2011 5 3" xfId="21997" xr:uid="{00000000-0005-0000-0000-0000A4900000}"/>
    <cellStyle name="T_TDT + duong(8-5-07)_Bieu4HTMT_!1 1 bao cao giao KH ve HTCMT vung TNB   12-12-2011 5 3 2" xfId="40996" xr:uid="{00000000-0005-0000-0000-0000A5900000}"/>
    <cellStyle name="T_TDT + duong(8-5-07)_Bieu4HTMT_!1 1 bao cao giao KH ve HTCMT vung TNB   12-12-2011 5 4" xfId="40993" xr:uid="{00000000-0005-0000-0000-0000A6900000}"/>
    <cellStyle name="T_TDT + duong(8-5-07)_Bieu4HTMT_!1 1 bao cao giao KH ve HTCMT vung TNB   12-12-2011 6" xfId="12645" xr:uid="{00000000-0005-0000-0000-0000A7900000}"/>
    <cellStyle name="T_TDT + duong(8-5-07)_Bieu4HTMT_!1 1 bao cao giao KH ve HTCMT vung TNB   12-12-2011 6 2" xfId="21799" xr:uid="{00000000-0005-0000-0000-0000A8900000}"/>
    <cellStyle name="T_TDT + duong(8-5-07)_Bieu4HTMT_!1 1 bao cao giao KH ve HTCMT vung TNB   12-12-2011 6 2 2" xfId="40998" xr:uid="{00000000-0005-0000-0000-0000A9900000}"/>
    <cellStyle name="T_TDT + duong(8-5-07)_Bieu4HTMT_!1 1 bao cao giao KH ve HTCMT vung TNB   12-12-2011 6 3" xfId="40997" xr:uid="{00000000-0005-0000-0000-0000AA900000}"/>
    <cellStyle name="T_TDT + duong(8-5-07)_Bieu4HTMT_!1 1 bao cao giao KH ve HTCMT vung TNB   12-12-2011 7" xfId="12648" xr:uid="{00000000-0005-0000-0000-0000AB900000}"/>
    <cellStyle name="T_TDT + duong(8-5-07)_Bieu4HTMT_!1 1 bao cao giao KH ve HTCMT vung TNB   12-12-2011 7 2" xfId="21802" xr:uid="{00000000-0005-0000-0000-0000AC900000}"/>
    <cellStyle name="T_TDT + duong(8-5-07)_Bieu4HTMT_!1 1 bao cao giao KH ve HTCMT vung TNB   12-12-2011 7 2 2" xfId="41000" xr:uid="{00000000-0005-0000-0000-0000AD900000}"/>
    <cellStyle name="T_TDT + duong(8-5-07)_Bieu4HTMT_!1 1 bao cao giao KH ve HTCMT vung TNB   12-12-2011 7 3" xfId="40999" xr:uid="{00000000-0005-0000-0000-0000AE900000}"/>
    <cellStyle name="T_TDT + duong(8-5-07)_Bieu4HTMT_!1 1 bao cao giao KH ve HTCMT vung TNB   12-12-2011 8" xfId="16293" xr:uid="{00000000-0005-0000-0000-0000AF900000}"/>
    <cellStyle name="T_TDT + duong(8-5-07)_Bieu4HTMT_!1 1 bao cao giao KH ve HTCMT vung TNB   12-12-2011 8 2" xfId="41001" xr:uid="{00000000-0005-0000-0000-0000B0900000}"/>
    <cellStyle name="T_TDT + duong(8-5-07)_Bieu4HTMT_!1 1 bao cao giao KH ve HTCMT vung TNB   12-12-2011 9" xfId="40946" xr:uid="{00000000-0005-0000-0000-0000B1900000}"/>
    <cellStyle name="T_TDT + duong(8-5-07)_Bieu4HTMT_KH TPCP vung TNB (03-1-2012)" xfId="12862" xr:uid="{00000000-0005-0000-0000-0000B2900000}"/>
    <cellStyle name="T_TDT + duong(8-5-07)_Bieu4HTMT_KH TPCP vung TNB (03-1-2012) 2" xfId="12773" xr:uid="{00000000-0005-0000-0000-0000B3900000}"/>
    <cellStyle name="T_TDT + duong(8-5-07)_Bieu4HTMT_KH TPCP vung TNB (03-1-2012) 2 2" xfId="12863" xr:uid="{00000000-0005-0000-0000-0000B4900000}"/>
    <cellStyle name="T_TDT + duong(8-5-07)_Bieu4HTMT_KH TPCP vung TNB (03-1-2012) 2 2 2" xfId="12864" xr:uid="{00000000-0005-0000-0000-0000B5900000}"/>
    <cellStyle name="T_TDT + duong(8-5-07)_Bieu4HTMT_KH TPCP vung TNB (03-1-2012) 2 2 2 2" xfId="12865" xr:uid="{00000000-0005-0000-0000-0000B6900000}"/>
    <cellStyle name="T_TDT + duong(8-5-07)_Bieu4HTMT_KH TPCP vung TNB (03-1-2012) 2 2 2 2 2" xfId="22002" xr:uid="{00000000-0005-0000-0000-0000B7900000}"/>
    <cellStyle name="T_TDT + duong(8-5-07)_Bieu4HTMT_KH TPCP vung TNB (03-1-2012) 2 2 2 2 2 2" xfId="41007" xr:uid="{00000000-0005-0000-0000-0000B8900000}"/>
    <cellStyle name="T_TDT + duong(8-5-07)_Bieu4HTMT_KH TPCP vung TNB (03-1-2012) 2 2 2 2 3" xfId="41006" xr:uid="{00000000-0005-0000-0000-0000B9900000}"/>
    <cellStyle name="T_TDT + duong(8-5-07)_Bieu4HTMT_KH TPCP vung TNB (03-1-2012) 2 2 2 3" xfId="12867" xr:uid="{00000000-0005-0000-0000-0000BA900000}"/>
    <cellStyle name="T_TDT + duong(8-5-07)_Bieu4HTMT_KH TPCP vung TNB (03-1-2012) 2 2 2 3 2" xfId="22004" xr:uid="{00000000-0005-0000-0000-0000BB900000}"/>
    <cellStyle name="T_TDT + duong(8-5-07)_Bieu4HTMT_KH TPCP vung TNB (03-1-2012) 2 2 2 3 2 2" xfId="41009" xr:uid="{00000000-0005-0000-0000-0000BC900000}"/>
    <cellStyle name="T_TDT + duong(8-5-07)_Bieu4HTMT_KH TPCP vung TNB (03-1-2012) 2 2 2 3 3" xfId="41008" xr:uid="{00000000-0005-0000-0000-0000BD900000}"/>
    <cellStyle name="T_TDT + duong(8-5-07)_Bieu4HTMT_KH TPCP vung TNB (03-1-2012) 2 2 2 4" xfId="22001" xr:uid="{00000000-0005-0000-0000-0000BE900000}"/>
    <cellStyle name="T_TDT + duong(8-5-07)_Bieu4HTMT_KH TPCP vung TNB (03-1-2012) 2 2 2 4 2" xfId="41010" xr:uid="{00000000-0005-0000-0000-0000BF900000}"/>
    <cellStyle name="T_TDT + duong(8-5-07)_Bieu4HTMT_KH TPCP vung TNB (03-1-2012) 2 2 2 5" xfId="41005" xr:uid="{00000000-0005-0000-0000-0000C0900000}"/>
    <cellStyle name="T_TDT + duong(8-5-07)_Bieu4HTMT_KH TPCP vung TNB (03-1-2012) 2 2 3" xfId="12868" xr:uid="{00000000-0005-0000-0000-0000C1900000}"/>
    <cellStyle name="T_TDT + duong(8-5-07)_Bieu4HTMT_KH TPCP vung TNB (03-1-2012) 2 2 3 2" xfId="22005" xr:uid="{00000000-0005-0000-0000-0000C2900000}"/>
    <cellStyle name="T_TDT + duong(8-5-07)_Bieu4HTMT_KH TPCP vung TNB (03-1-2012) 2 2 3 2 2" xfId="41012" xr:uid="{00000000-0005-0000-0000-0000C3900000}"/>
    <cellStyle name="T_TDT + duong(8-5-07)_Bieu4HTMT_KH TPCP vung TNB (03-1-2012) 2 2 3 3" xfId="41011" xr:uid="{00000000-0005-0000-0000-0000C4900000}"/>
    <cellStyle name="T_TDT + duong(8-5-07)_Bieu4HTMT_KH TPCP vung TNB (03-1-2012) 2 2 4" xfId="12869" xr:uid="{00000000-0005-0000-0000-0000C5900000}"/>
    <cellStyle name="T_TDT + duong(8-5-07)_Bieu4HTMT_KH TPCP vung TNB (03-1-2012) 2 2 4 2" xfId="22006" xr:uid="{00000000-0005-0000-0000-0000C6900000}"/>
    <cellStyle name="T_TDT + duong(8-5-07)_Bieu4HTMT_KH TPCP vung TNB (03-1-2012) 2 2 4 2 2" xfId="41014" xr:uid="{00000000-0005-0000-0000-0000C7900000}"/>
    <cellStyle name="T_TDT + duong(8-5-07)_Bieu4HTMT_KH TPCP vung TNB (03-1-2012) 2 2 4 3" xfId="41013" xr:uid="{00000000-0005-0000-0000-0000C8900000}"/>
    <cellStyle name="T_TDT + duong(8-5-07)_Bieu4HTMT_KH TPCP vung TNB (03-1-2012) 2 2 5" xfId="22000" xr:uid="{00000000-0005-0000-0000-0000C9900000}"/>
    <cellStyle name="T_TDT + duong(8-5-07)_Bieu4HTMT_KH TPCP vung TNB (03-1-2012) 2 2 5 2" xfId="41015" xr:uid="{00000000-0005-0000-0000-0000CA900000}"/>
    <cellStyle name="T_TDT + duong(8-5-07)_Bieu4HTMT_KH TPCP vung TNB (03-1-2012) 2 2 6" xfId="41004" xr:uid="{00000000-0005-0000-0000-0000CB900000}"/>
    <cellStyle name="T_TDT + duong(8-5-07)_Bieu4HTMT_KH TPCP vung TNB (03-1-2012) 2 3" xfId="12870" xr:uid="{00000000-0005-0000-0000-0000CC900000}"/>
    <cellStyle name="T_TDT + duong(8-5-07)_Bieu4HTMT_KH TPCP vung TNB (03-1-2012) 2 3 2" xfId="12871" xr:uid="{00000000-0005-0000-0000-0000CD900000}"/>
    <cellStyle name="T_TDT + duong(8-5-07)_Bieu4HTMT_KH TPCP vung TNB (03-1-2012) 2 3 2 2" xfId="22008" xr:uid="{00000000-0005-0000-0000-0000CE900000}"/>
    <cellStyle name="T_TDT + duong(8-5-07)_Bieu4HTMT_KH TPCP vung TNB (03-1-2012) 2 3 2 2 2" xfId="41018" xr:uid="{00000000-0005-0000-0000-0000CF900000}"/>
    <cellStyle name="T_TDT + duong(8-5-07)_Bieu4HTMT_KH TPCP vung TNB (03-1-2012) 2 3 2 3" xfId="41017" xr:uid="{00000000-0005-0000-0000-0000D0900000}"/>
    <cellStyle name="T_TDT + duong(8-5-07)_Bieu4HTMT_KH TPCP vung TNB (03-1-2012) 2 3 3" xfId="3480" xr:uid="{00000000-0005-0000-0000-0000D1900000}"/>
    <cellStyle name="T_TDT + duong(8-5-07)_Bieu4HTMT_KH TPCP vung TNB (03-1-2012) 2 3 3 2" xfId="16409" xr:uid="{00000000-0005-0000-0000-0000D2900000}"/>
    <cellStyle name="T_TDT + duong(8-5-07)_Bieu4HTMT_KH TPCP vung TNB (03-1-2012) 2 3 3 2 2" xfId="41020" xr:uid="{00000000-0005-0000-0000-0000D3900000}"/>
    <cellStyle name="T_TDT + duong(8-5-07)_Bieu4HTMT_KH TPCP vung TNB (03-1-2012) 2 3 3 3" xfId="41019" xr:uid="{00000000-0005-0000-0000-0000D4900000}"/>
    <cellStyle name="T_TDT + duong(8-5-07)_Bieu4HTMT_KH TPCP vung TNB (03-1-2012) 2 3 4" xfId="22007" xr:uid="{00000000-0005-0000-0000-0000D5900000}"/>
    <cellStyle name="T_TDT + duong(8-5-07)_Bieu4HTMT_KH TPCP vung TNB (03-1-2012) 2 3 4 2" xfId="41021" xr:uid="{00000000-0005-0000-0000-0000D6900000}"/>
    <cellStyle name="T_TDT + duong(8-5-07)_Bieu4HTMT_KH TPCP vung TNB (03-1-2012) 2 3 5" xfId="41016" xr:uid="{00000000-0005-0000-0000-0000D7900000}"/>
    <cellStyle name="T_TDT + duong(8-5-07)_Bieu4HTMT_KH TPCP vung TNB (03-1-2012) 2 4" xfId="3444" xr:uid="{00000000-0005-0000-0000-0000D8900000}"/>
    <cellStyle name="T_TDT + duong(8-5-07)_Bieu4HTMT_KH TPCP vung TNB (03-1-2012) 2 4 2" xfId="12062" xr:uid="{00000000-0005-0000-0000-0000D9900000}"/>
    <cellStyle name="T_TDT + duong(8-5-07)_Bieu4HTMT_KH TPCP vung TNB (03-1-2012) 2 4 2 2" xfId="21242" xr:uid="{00000000-0005-0000-0000-0000DA900000}"/>
    <cellStyle name="T_TDT + duong(8-5-07)_Bieu4HTMT_KH TPCP vung TNB (03-1-2012) 2 4 2 2 2" xfId="41024" xr:uid="{00000000-0005-0000-0000-0000DB900000}"/>
    <cellStyle name="T_TDT + duong(8-5-07)_Bieu4HTMT_KH TPCP vung TNB (03-1-2012) 2 4 2 3" xfId="41023" xr:uid="{00000000-0005-0000-0000-0000DC900000}"/>
    <cellStyle name="T_TDT + duong(8-5-07)_Bieu4HTMT_KH TPCP vung TNB (03-1-2012) 2 4 3" xfId="16397" xr:uid="{00000000-0005-0000-0000-0000DD900000}"/>
    <cellStyle name="T_TDT + duong(8-5-07)_Bieu4HTMT_KH TPCP vung TNB (03-1-2012) 2 4 3 2" xfId="41025" xr:uid="{00000000-0005-0000-0000-0000DE900000}"/>
    <cellStyle name="T_TDT + duong(8-5-07)_Bieu4HTMT_KH TPCP vung TNB (03-1-2012) 2 4 4" xfId="41022" xr:uid="{00000000-0005-0000-0000-0000DF900000}"/>
    <cellStyle name="T_TDT + duong(8-5-07)_Bieu4HTMT_KH TPCP vung TNB (03-1-2012) 2 5" xfId="12872" xr:uid="{00000000-0005-0000-0000-0000E0900000}"/>
    <cellStyle name="T_TDT + duong(8-5-07)_Bieu4HTMT_KH TPCP vung TNB (03-1-2012) 2 5 2" xfId="22009" xr:uid="{00000000-0005-0000-0000-0000E1900000}"/>
    <cellStyle name="T_TDT + duong(8-5-07)_Bieu4HTMT_KH TPCP vung TNB (03-1-2012) 2 5 2 2" xfId="41027" xr:uid="{00000000-0005-0000-0000-0000E2900000}"/>
    <cellStyle name="T_TDT + duong(8-5-07)_Bieu4HTMT_KH TPCP vung TNB (03-1-2012) 2 5 3" xfId="41026" xr:uid="{00000000-0005-0000-0000-0000E3900000}"/>
    <cellStyle name="T_TDT + duong(8-5-07)_Bieu4HTMT_KH TPCP vung TNB (03-1-2012) 2 6" xfId="12874" xr:uid="{00000000-0005-0000-0000-0000E4900000}"/>
    <cellStyle name="T_TDT + duong(8-5-07)_Bieu4HTMT_KH TPCP vung TNB (03-1-2012) 2 6 2" xfId="22011" xr:uid="{00000000-0005-0000-0000-0000E5900000}"/>
    <cellStyle name="T_TDT + duong(8-5-07)_Bieu4HTMT_KH TPCP vung TNB (03-1-2012) 2 6 2 2" xfId="41029" xr:uid="{00000000-0005-0000-0000-0000E6900000}"/>
    <cellStyle name="T_TDT + duong(8-5-07)_Bieu4HTMT_KH TPCP vung TNB (03-1-2012) 2 6 3" xfId="41028" xr:uid="{00000000-0005-0000-0000-0000E7900000}"/>
    <cellStyle name="T_TDT + duong(8-5-07)_Bieu4HTMT_KH TPCP vung TNB (03-1-2012) 2 7" xfId="21912" xr:uid="{00000000-0005-0000-0000-0000E8900000}"/>
    <cellStyle name="T_TDT + duong(8-5-07)_Bieu4HTMT_KH TPCP vung TNB (03-1-2012) 2 7 2" xfId="41030" xr:uid="{00000000-0005-0000-0000-0000E9900000}"/>
    <cellStyle name="T_TDT + duong(8-5-07)_Bieu4HTMT_KH TPCP vung TNB (03-1-2012) 2 8" xfId="41003" xr:uid="{00000000-0005-0000-0000-0000EA900000}"/>
    <cellStyle name="T_TDT + duong(8-5-07)_Bieu4HTMT_KH TPCP vung TNB (03-1-2012) 3" xfId="12875" xr:uid="{00000000-0005-0000-0000-0000EB900000}"/>
    <cellStyle name="T_TDT + duong(8-5-07)_Bieu4HTMT_KH TPCP vung TNB (03-1-2012) 3 2" xfId="12877" xr:uid="{00000000-0005-0000-0000-0000EC900000}"/>
    <cellStyle name="T_TDT + duong(8-5-07)_Bieu4HTMT_KH TPCP vung TNB (03-1-2012) 3 2 2" xfId="12878" xr:uid="{00000000-0005-0000-0000-0000ED900000}"/>
    <cellStyle name="T_TDT + duong(8-5-07)_Bieu4HTMT_KH TPCP vung TNB (03-1-2012) 3 2 2 2" xfId="22015" xr:uid="{00000000-0005-0000-0000-0000EE900000}"/>
    <cellStyle name="T_TDT + duong(8-5-07)_Bieu4HTMT_KH TPCP vung TNB (03-1-2012) 3 2 2 2 2" xfId="41034" xr:uid="{00000000-0005-0000-0000-0000EF900000}"/>
    <cellStyle name="T_TDT + duong(8-5-07)_Bieu4HTMT_KH TPCP vung TNB (03-1-2012) 3 2 2 3" xfId="41033" xr:uid="{00000000-0005-0000-0000-0000F0900000}"/>
    <cellStyle name="T_TDT + duong(8-5-07)_Bieu4HTMT_KH TPCP vung TNB (03-1-2012) 3 2 3" xfId="12879" xr:uid="{00000000-0005-0000-0000-0000F1900000}"/>
    <cellStyle name="T_TDT + duong(8-5-07)_Bieu4HTMT_KH TPCP vung TNB (03-1-2012) 3 2 3 2" xfId="22016" xr:uid="{00000000-0005-0000-0000-0000F2900000}"/>
    <cellStyle name="T_TDT + duong(8-5-07)_Bieu4HTMT_KH TPCP vung TNB (03-1-2012) 3 2 3 2 2" xfId="41036" xr:uid="{00000000-0005-0000-0000-0000F3900000}"/>
    <cellStyle name="T_TDT + duong(8-5-07)_Bieu4HTMT_KH TPCP vung TNB (03-1-2012) 3 2 3 3" xfId="41035" xr:uid="{00000000-0005-0000-0000-0000F4900000}"/>
    <cellStyle name="T_TDT + duong(8-5-07)_Bieu4HTMT_KH TPCP vung TNB (03-1-2012) 3 2 4" xfId="22014" xr:uid="{00000000-0005-0000-0000-0000F5900000}"/>
    <cellStyle name="T_TDT + duong(8-5-07)_Bieu4HTMT_KH TPCP vung TNB (03-1-2012) 3 2 4 2" xfId="41037" xr:uid="{00000000-0005-0000-0000-0000F6900000}"/>
    <cellStyle name="T_TDT + duong(8-5-07)_Bieu4HTMT_KH TPCP vung TNB (03-1-2012) 3 2 5" xfId="41032" xr:uid="{00000000-0005-0000-0000-0000F7900000}"/>
    <cellStyle name="T_TDT + duong(8-5-07)_Bieu4HTMT_KH TPCP vung TNB (03-1-2012) 3 3" xfId="5710" xr:uid="{00000000-0005-0000-0000-0000F8900000}"/>
    <cellStyle name="T_TDT + duong(8-5-07)_Bieu4HTMT_KH TPCP vung TNB (03-1-2012) 3 3 2" xfId="17178" xr:uid="{00000000-0005-0000-0000-0000F9900000}"/>
    <cellStyle name="T_TDT + duong(8-5-07)_Bieu4HTMT_KH TPCP vung TNB (03-1-2012) 3 3 2 2" xfId="41039" xr:uid="{00000000-0005-0000-0000-0000FA900000}"/>
    <cellStyle name="T_TDT + duong(8-5-07)_Bieu4HTMT_KH TPCP vung TNB (03-1-2012) 3 3 3" xfId="41038" xr:uid="{00000000-0005-0000-0000-0000FB900000}"/>
    <cellStyle name="T_TDT + duong(8-5-07)_Bieu4HTMT_KH TPCP vung TNB (03-1-2012) 3 4" xfId="5556" xr:uid="{00000000-0005-0000-0000-0000FC900000}"/>
    <cellStyle name="T_TDT + duong(8-5-07)_Bieu4HTMT_KH TPCP vung TNB (03-1-2012) 3 4 2" xfId="17133" xr:uid="{00000000-0005-0000-0000-0000FD900000}"/>
    <cellStyle name="T_TDT + duong(8-5-07)_Bieu4HTMT_KH TPCP vung TNB (03-1-2012) 3 4 2 2" xfId="41041" xr:uid="{00000000-0005-0000-0000-0000FE900000}"/>
    <cellStyle name="T_TDT + duong(8-5-07)_Bieu4HTMT_KH TPCP vung TNB (03-1-2012) 3 4 3" xfId="41040" xr:uid="{00000000-0005-0000-0000-0000FF900000}"/>
    <cellStyle name="T_TDT + duong(8-5-07)_Bieu4HTMT_KH TPCP vung TNB (03-1-2012) 3 5" xfId="22012" xr:uid="{00000000-0005-0000-0000-000000910000}"/>
    <cellStyle name="T_TDT + duong(8-5-07)_Bieu4HTMT_KH TPCP vung TNB (03-1-2012) 3 5 2" xfId="41042" xr:uid="{00000000-0005-0000-0000-000001910000}"/>
    <cellStyle name="T_TDT + duong(8-5-07)_Bieu4HTMT_KH TPCP vung TNB (03-1-2012) 3 6" xfId="41031" xr:uid="{00000000-0005-0000-0000-000002910000}"/>
    <cellStyle name="T_TDT + duong(8-5-07)_Bieu4HTMT_KH TPCP vung TNB (03-1-2012) 4" xfId="12880" xr:uid="{00000000-0005-0000-0000-000003910000}"/>
    <cellStyle name="T_TDT + duong(8-5-07)_Bieu4HTMT_KH TPCP vung TNB (03-1-2012) 4 2" xfId="3698" xr:uid="{00000000-0005-0000-0000-000004910000}"/>
    <cellStyle name="T_TDT + duong(8-5-07)_Bieu4HTMT_KH TPCP vung TNB (03-1-2012) 4 2 2" xfId="16485" xr:uid="{00000000-0005-0000-0000-000005910000}"/>
    <cellStyle name="T_TDT + duong(8-5-07)_Bieu4HTMT_KH TPCP vung TNB (03-1-2012) 4 2 2 2" xfId="41045" xr:uid="{00000000-0005-0000-0000-000006910000}"/>
    <cellStyle name="T_TDT + duong(8-5-07)_Bieu4HTMT_KH TPCP vung TNB (03-1-2012) 4 2 3" xfId="41044" xr:uid="{00000000-0005-0000-0000-000007910000}"/>
    <cellStyle name="T_TDT + duong(8-5-07)_Bieu4HTMT_KH TPCP vung TNB (03-1-2012) 4 3" xfId="3526" xr:uid="{00000000-0005-0000-0000-000008910000}"/>
    <cellStyle name="T_TDT + duong(8-5-07)_Bieu4HTMT_KH TPCP vung TNB (03-1-2012) 4 3 2" xfId="16421" xr:uid="{00000000-0005-0000-0000-000009910000}"/>
    <cellStyle name="T_TDT + duong(8-5-07)_Bieu4HTMT_KH TPCP vung TNB (03-1-2012) 4 3 2 2" xfId="41047" xr:uid="{00000000-0005-0000-0000-00000A910000}"/>
    <cellStyle name="T_TDT + duong(8-5-07)_Bieu4HTMT_KH TPCP vung TNB (03-1-2012) 4 3 3" xfId="41046" xr:uid="{00000000-0005-0000-0000-00000B910000}"/>
    <cellStyle name="T_TDT + duong(8-5-07)_Bieu4HTMT_KH TPCP vung TNB (03-1-2012) 4 4" xfId="22017" xr:uid="{00000000-0005-0000-0000-00000C910000}"/>
    <cellStyle name="T_TDT + duong(8-5-07)_Bieu4HTMT_KH TPCP vung TNB (03-1-2012) 4 4 2" xfId="41048" xr:uid="{00000000-0005-0000-0000-00000D910000}"/>
    <cellStyle name="T_TDT + duong(8-5-07)_Bieu4HTMT_KH TPCP vung TNB (03-1-2012) 4 5" xfId="41043" xr:uid="{00000000-0005-0000-0000-00000E910000}"/>
    <cellStyle name="T_TDT + duong(8-5-07)_Bieu4HTMT_KH TPCP vung TNB (03-1-2012) 5" xfId="12882" xr:uid="{00000000-0005-0000-0000-00000F910000}"/>
    <cellStyle name="T_TDT + duong(8-5-07)_Bieu4HTMT_KH TPCP vung TNB (03-1-2012) 5 2" xfId="12797" xr:uid="{00000000-0005-0000-0000-000010910000}"/>
    <cellStyle name="T_TDT + duong(8-5-07)_Bieu4HTMT_KH TPCP vung TNB (03-1-2012) 5 2 2" xfId="21935" xr:uid="{00000000-0005-0000-0000-000011910000}"/>
    <cellStyle name="T_TDT + duong(8-5-07)_Bieu4HTMT_KH TPCP vung TNB (03-1-2012) 5 2 2 2" xfId="41051" xr:uid="{00000000-0005-0000-0000-000012910000}"/>
    <cellStyle name="T_TDT + duong(8-5-07)_Bieu4HTMT_KH TPCP vung TNB (03-1-2012) 5 2 3" xfId="41050" xr:uid="{00000000-0005-0000-0000-000013910000}"/>
    <cellStyle name="T_TDT + duong(8-5-07)_Bieu4HTMT_KH TPCP vung TNB (03-1-2012) 5 3" xfId="22019" xr:uid="{00000000-0005-0000-0000-000014910000}"/>
    <cellStyle name="T_TDT + duong(8-5-07)_Bieu4HTMT_KH TPCP vung TNB (03-1-2012) 5 3 2" xfId="41052" xr:uid="{00000000-0005-0000-0000-000015910000}"/>
    <cellStyle name="T_TDT + duong(8-5-07)_Bieu4HTMT_KH TPCP vung TNB (03-1-2012) 5 4" xfId="41049" xr:uid="{00000000-0005-0000-0000-000016910000}"/>
    <cellStyle name="T_TDT + duong(8-5-07)_Bieu4HTMT_KH TPCP vung TNB (03-1-2012) 6" xfId="9098" xr:uid="{00000000-0005-0000-0000-000017910000}"/>
    <cellStyle name="T_TDT + duong(8-5-07)_Bieu4HTMT_KH TPCP vung TNB (03-1-2012) 6 2" xfId="18500" xr:uid="{00000000-0005-0000-0000-000018910000}"/>
    <cellStyle name="T_TDT + duong(8-5-07)_Bieu4HTMT_KH TPCP vung TNB (03-1-2012) 6 2 2" xfId="41054" xr:uid="{00000000-0005-0000-0000-000019910000}"/>
    <cellStyle name="T_TDT + duong(8-5-07)_Bieu4HTMT_KH TPCP vung TNB (03-1-2012) 6 3" xfId="41053" xr:uid="{00000000-0005-0000-0000-00001A910000}"/>
    <cellStyle name="T_TDT + duong(8-5-07)_Bieu4HTMT_KH TPCP vung TNB (03-1-2012) 7" xfId="12409" xr:uid="{00000000-0005-0000-0000-00001B910000}"/>
    <cellStyle name="T_TDT + duong(8-5-07)_Bieu4HTMT_KH TPCP vung TNB (03-1-2012) 7 2" xfId="21580" xr:uid="{00000000-0005-0000-0000-00001C910000}"/>
    <cellStyle name="T_TDT + duong(8-5-07)_Bieu4HTMT_KH TPCP vung TNB (03-1-2012) 7 2 2" xfId="41056" xr:uid="{00000000-0005-0000-0000-00001D910000}"/>
    <cellStyle name="T_TDT + duong(8-5-07)_Bieu4HTMT_KH TPCP vung TNB (03-1-2012) 7 3" xfId="41055" xr:uid="{00000000-0005-0000-0000-00001E910000}"/>
    <cellStyle name="T_TDT + duong(8-5-07)_Bieu4HTMT_KH TPCP vung TNB (03-1-2012) 8" xfId="21999" xr:uid="{00000000-0005-0000-0000-00001F910000}"/>
    <cellStyle name="T_TDT + duong(8-5-07)_Bieu4HTMT_KH TPCP vung TNB (03-1-2012) 8 2" xfId="41057" xr:uid="{00000000-0005-0000-0000-000020910000}"/>
    <cellStyle name="T_TDT + duong(8-5-07)_Bieu4HTMT_KH TPCP vung TNB (03-1-2012) 9" xfId="41002" xr:uid="{00000000-0005-0000-0000-000021910000}"/>
    <cellStyle name="T_TDT + duong(8-5-07)_KH TPCP vung TNB (03-1-2012)" xfId="12885" xr:uid="{00000000-0005-0000-0000-000022910000}"/>
    <cellStyle name="T_TDT + duong(8-5-07)_KH TPCP vung TNB (03-1-2012) 2" xfId="12886" xr:uid="{00000000-0005-0000-0000-000023910000}"/>
    <cellStyle name="T_TDT + duong(8-5-07)_KH TPCP vung TNB (03-1-2012) 2 2" xfId="12887" xr:uid="{00000000-0005-0000-0000-000024910000}"/>
    <cellStyle name="T_TDT + duong(8-5-07)_KH TPCP vung TNB (03-1-2012) 2 2 2" xfId="12888" xr:uid="{00000000-0005-0000-0000-000025910000}"/>
    <cellStyle name="T_TDT + duong(8-5-07)_KH TPCP vung TNB (03-1-2012) 2 2 2 2" xfId="12889" xr:uid="{00000000-0005-0000-0000-000026910000}"/>
    <cellStyle name="T_TDT + duong(8-5-07)_KH TPCP vung TNB (03-1-2012) 2 2 2 2 2" xfId="22026" xr:uid="{00000000-0005-0000-0000-000027910000}"/>
    <cellStyle name="T_TDT + duong(8-5-07)_KH TPCP vung TNB (03-1-2012) 2 2 2 2 2 2" xfId="41063" xr:uid="{00000000-0005-0000-0000-000028910000}"/>
    <cellStyle name="T_TDT + duong(8-5-07)_KH TPCP vung TNB (03-1-2012) 2 2 2 2 3" xfId="41062" xr:uid="{00000000-0005-0000-0000-000029910000}"/>
    <cellStyle name="T_TDT + duong(8-5-07)_KH TPCP vung TNB (03-1-2012) 2 2 2 3" xfId="11901" xr:uid="{00000000-0005-0000-0000-00002A910000}"/>
    <cellStyle name="T_TDT + duong(8-5-07)_KH TPCP vung TNB (03-1-2012) 2 2 2 3 2" xfId="21088" xr:uid="{00000000-0005-0000-0000-00002B910000}"/>
    <cellStyle name="T_TDT + duong(8-5-07)_KH TPCP vung TNB (03-1-2012) 2 2 2 3 2 2" xfId="41065" xr:uid="{00000000-0005-0000-0000-00002C910000}"/>
    <cellStyle name="T_TDT + duong(8-5-07)_KH TPCP vung TNB (03-1-2012) 2 2 2 3 3" xfId="41064" xr:uid="{00000000-0005-0000-0000-00002D910000}"/>
    <cellStyle name="T_TDT + duong(8-5-07)_KH TPCP vung TNB (03-1-2012) 2 2 2 4" xfId="22025" xr:uid="{00000000-0005-0000-0000-00002E910000}"/>
    <cellStyle name="T_TDT + duong(8-5-07)_KH TPCP vung TNB (03-1-2012) 2 2 2 4 2" xfId="41066" xr:uid="{00000000-0005-0000-0000-00002F910000}"/>
    <cellStyle name="T_TDT + duong(8-5-07)_KH TPCP vung TNB (03-1-2012) 2 2 2 5" xfId="41061" xr:uid="{00000000-0005-0000-0000-000030910000}"/>
    <cellStyle name="T_TDT + duong(8-5-07)_KH TPCP vung TNB (03-1-2012) 2 2 3" xfId="12890" xr:uid="{00000000-0005-0000-0000-000031910000}"/>
    <cellStyle name="T_TDT + duong(8-5-07)_KH TPCP vung TNB (03-1-2012) 2 2 3 2" xfId="22027" xr:uid="{00000000-0005-0000-0000-000032910000}"/>
    <cellStyle name="T_TDT + duong(8-5-07)_KH TPCP vung TNB (03-1-2012) 2 2 3 2 2" xfId="41068" xr:uid="{00000000-0005-0000-0000-000033910000}"/>
    <cellStyle name="T_TDT + duong(8-5-07)_KH TPCP vung TNB (03-1-2012) 2 2 3 3" xfId="41067" xr:uid="{00000000-0005-0000-0000-000034910000}"/>
    <cellStyle name="T_TDT + duong(8-5-07)_KH TPCP vung TNB (03-1-2012) 2 2 4" xfId="12891" xr:uid="{00000000-0005-0000-0000-000035910000}"/>
    <cellStyle name="T_TDT + duong(8-5-07)_KH TPCP vung TNB (03-1-2012) 2 2 4 2" xfId="22028" xr:uid="{00000000-0005-0000-0000-000036910000}"/>
    <cellStyle name="T_TDT + duong(8-5-07)_KH TPCP vung TNB (03-1-2012) 2 2 4 2 2" xfId="41070" xr:uid="{00000000-0005-0000-0000-000037910000}"/>
    <cellStyle name="T_TDT + duong(8-5-07)_KH TPCP vung TNB (03-1-2012) 2 2 4 3" xfId="41069" xr:uid="{00000000-0005-0000-0000-000038910000}"/>
    <cellStyle name="T_TDT + duong(8-5-07)_KH TPCP vung TNB (03-1-2012) 2 2 5" xfId="22024" xr:uid="{00000000-0005-0000-0000-000039910000}"/>
    <cellStyle name="T_TDT + duong(8-5-07)_KH TPCP vung TNB (03-1-2012) 2 2 5 2" xfId="41071" xr:uid="{00000000-0005-0000-0000-00003A910000}"/>
    <cellStyle name="T_TDT + duong(8-5-07)_KH TPCP vung TNB (03-1-2012) 2 2 6" xfId="41060" xr:uid="{00000000-0005-0000-0000-00003B910000}"/>
    <cellStyle name="T_TDT + duong(8-5-07)_KH TPCP vung TNB (03-1-2012) 2 3" xfId="12892" xr:uid="{00000000-0005-0000-0000-00003C910000}"/>
    <cellStyle name="T_TDT + duong(8-5-07)_KH TPCP vung TNB (03-1-2012) 2 3 2" xfId="11741" xr:uid="{00000000-0005-0000-0000-00003D910000}"/>
    <cellStyle name="T_TDT + duong(8-5-07)_KH TPCP vung TNB (03-1-2012) 2 3 2 2" xfId="20929" xr:uid="{00000000-0005-0000-0000-00003E910000}"/>
    <cellStyle name="T_TDT + duong(8-5-07)_KH TPCP vung TNB (03-1-2012) 2 3 2 2 2" xfId="41074" xr:uid="{00000000-0005-0000-0000-00003F910000}"/>
    <cellStyle name="T_TDT + duong(8-5-07)_KH TPCP vung TNB (03-1-2012) 2 3 2 3" xfId="41073" xr:uid="{00000000-0005-0000-0000-000040910000}"/>
    <cellStyle name="T_TDT + duong(8-5-07)_KH TPCP vung TNB (03-1-2012) 2 3 3" xfId="11743" xr:uid="{00000000-0005-0000-0000-000041910000}"/>
    <cellStyle name="T_TDT + duong(8-5-07)_KH TPCP vung TNB (03-1-2012) 2 3 3 2" xfId="20931" xr:uid="{00000000-0005-0000-0000-000042910000}"/>
    <cellStyle name="T_TDT + duong(8-5-07)_KH TPCP vung TNB (03-1-2012) 2 3 3 2 2" xfId="41076" xr:uid="{00000000-0005-0000-0000-000043910000}"/>
    <cellStyle name="T_TDT + duong(8-5-07)_KH TPCP vung TNB (03-1-2012) 2 3 3 3" xfId="41075" xr:uid="{00000000-0005-0000-0000-000044910000}"/>
    <cellStyle name="T_TDT + duong(8-5-07)_KH TPCP vung TNB (03-1-2012) 2 3 4" xfId="22029" xr:uid="{00000000-0005-0000-0000-000045910000}"/>
    <cellStyle name="T_TDT + duong(8-5-07)_KH TPCP vung TNB (03-1-2012) 2 3 4 2" xfId="41077" xr:uid="{00000000-0005-0000-0000-000046910000}"/>
    <cellStyle name="T_TDT + duong(8-5-07)_KH TPCP vung TNB (03-1-2012) 2 3 5" xfId="41072" xr:uid="{00000000-0005-0000-0000-000047910000}"/>
    <cellStyle name="T_TDT + duong(8-5-07)_KH TPCP vung TNB (03-1-2012) 2 4" xfId="12893" xr:uid="{00000000-0005-0000-0000-000048910000}"/>
    <cellStyle name="T_TDT + duong(8-5-07)_KH TPCP vung TNB (03-1-2012) 2 4 2" xfId="11950" xr:uid="{00000000-0005-0000-0000-000049910000}"/>
    <cellStyle name="T_TDT + duong(8-5-07)_KH TPCP vung TNB (03-1-2012) 2 4 2 2" xfId="21133" xr:uid="{00000000-0005-0000-0000-00004A910000}"/>
    <cellStyle name="T_TDT + duong(8-5-07)_KH TPCP vung TNB (03-1-2012) 2 4 2 2 2" xfId="41080" xr:uid="{00000000-0005-0000-0000-00004B910000}"/>
    <cellStyle name="T_TDT + duong(8-5-07)_KH TPCP vung TNB (03-1-2012) 2 4 2 3" xfId="41079" xr:uid="{00000000-0005-0000-0000-00004C910000}"/>
    <cellStyle name="T_TDT + duong(8-5-07)_KH TPCP vung TNB (03-1-2012) 2 4 3" xfId="22030" xr:uid="{00000000-0005-0000-0000-00004D910000}"/>
    <cellStyle name="T_TDT + duong(8-5-07)_KH TPCP vung TNB (03-1-2012) 2 4 3 2" xfId="41081" xr:uid="{00000000-0005-0000-0000-00004E910000}"/>
    <cellStyle name="T_TDT + duong(8-5-07)_KH TPCP vung TNB (03-1-2012) 2 4 4" xfId="41078" xr:uid="{00000000-0005-0000-0000-00004F910000}"/>
    <cellStyle name="T_TDT + duong(8-5-07)_KH TPCP vung TNB (03-1-2012) 2 5" xfId="12894" xr:uid="{00000000-0005-0000-0000-000050910000}"/>
    <cellStyle name="T_TDT + duong(8-5-07)_KH TPCP vung TNB (03-1-2012) 2 5 2" xfId="22031" xr:uid="{00000000-0005-0000-0000-000051910000}"/>
    <cellStyle name="T_TDT + duong(8-5-07)_KH TPCP vung TNB (03-1-2012) 2 5 2 2" xfId="41083" xr:uid="{00000000-0005-0000-0000-000052910000}"/>
    <cellStyle name="T_TDT + duong(8-5-07)_KH TPCP vung TNB (03-1-2012) 2 5 3" xfId="41082" xr:uid="{00000000-0005-0000-0000-000053910000}"/>
    <cellStyle name="T_TDT + duong(8-5-07)_KH TPCP vung TNB (03-1-2012) 2 6" xfId="1008" xr:uid="{00000000-0005-0000-0000-000054910000}"/>
    <cellStyle name="T_TDT + duong(8-5-07)_KH TPCP vung TNB (03-1-2012) 2 6 2" xfId="15548" xr:uid="{00000000-0005-0000-0000-000055910000}"/>
    <cellStyle name="T_TDT + duong(8-5-07)_KH TPCP vung TNB (03-1-2012) 2 6 2 2" xfId="41085" xr:uid="{00000000-0005-0000-0000-000056910000}"/>
    <cellStyle name="T_TDT + duong(8-5-07)_KH TPCP vung TNB (03-1-2012) 2 6 3" xfId="41084" xr:uid="{00000000-0005-0000-0000-000057910000}"/>
    <cellStyle name="T_TDT + duong(8-5-07)_KH TPCP vung TNB (03-1-2012) 2 7" xfId="22023" xr:uid="{00000000-0005-0000-0000-000058910000}"/>
    <cellStyle name="T_TDT + duong(8-5-07)_KH TPCP vung TNB (03-1-2012) 2 7 2" xfId="41086" xr:uid="{00000000-0005-0000-0000-000059910000}"/>
    <cellStyle name="T_TDT + duong(8-5-07)_KH TPCP vung TNB (03-1-2012) 2 8" xfId="41059" xr:uid="{00000000-0005-0000-0000-00005A910000}"/>
    <cellStyle name="T_TDT + duong(8-5-07)_KH TPCP vung TNB (03-1-2012) 3" xfId="11123" xr:uid="{00000000-0005-0000-0000-00005B910000}"/>
    <cellStyle name="T_TDT + duong(8-5-07)_KH TPCP vung TNB (03-1-2012) 3 2" xfId="12895" xr:uid="{00000000-0005-0000-0000-00005C910000}"/>
    <cellStyle name="T_TDT + duong(8-5-07)_KH TPCP vung TNB (03-1-2012) 3 2 2" xfId="96" xr:uid="{00000000-0005-0000-0000-00005D910000}"/>
    <cellStyle name="T_TDT + duong(8-5-07)_KH TPCP vung TNB (03-1-2012) 3 2 2 2" xfId="15193" xr:uid="{00000000-0005-0000-0000-00005E910000}"/>
    <cellStyle name="T_TDT + duong(8-5-07)_KH TPCP vung TNB (03-1-2012) 3 2 2 2 2" xfId="41090" xr:uid="{00000000-0005-0000-0000-00005F910000}"/>
    <cellStyle name="T_TDT + duong(8-5-07)_KH TPCP vung TNB (03-1-2012) 3 2 2 3" xfId="41089" xr:uid="{00000000-0005-0000-0000-000060910000}"/>
    <cellStyle name="T_TDT + duong(8-5-07)_KH TPCP vung TNB (03-1-2012) 3 2 3" xfId="12896" xr:uid="{00000000-0005-0000-0000-000061910000}"/>
    <cellStyle name="T_TDT + duong(8-5-07)_KH TPCP vung TNB (03-1-2012) 3 2 3 2" xfId="22033" xr:uid="{00000000-0005-0000-0000-000062910000}"/>
    <cellStyle name="T_TDT + duong(8-5-07)_KH TPCP vung TNB (03-1-2012) 3 2 3 2 2" xfId="41092" xr:uid="{00000000-0005-0000-0000-000063910000}"/>
    <cellStyle name="T_TDT + duong(8-5-07)_KH TPCP vung TNB (03-1-2012) 3 2 3 3" xfId="41091" xr:uid="{00000000-0005-0000-0000-000064910000}"/>
    <cellStyle name="T_TDT + duong(8-5-07)_KH TPCP vung TNB (03-1-2012) 3 2 4" xfId="22032" xr:uid="{00000000-0005-0000-0000-000065910000}"/>
    <cellStyle name="T_TDT + duong(8-5-07)_KH TPCP vung TNB (03-1-2012) 3 2 4 2" xfId="41093" xr:uid="{00000000-0005-0000-0000-000066910000}"/>
    <cellStyle name="T_TDT + duong(8-5-07)_KH TPCP vung TNB (03-1-2012) 3 2 5" xfId="41088" xr:uid="{00000000-0005-0000-0000-000067910000}"/>
    <cellStyle name="T_TDT + duong(8-5-07)_KH TPCP vung TNB (03-1-2012) 3 3" xfId="12897" xr:uid="{00000000-0005-0000-0000-000068910000}"/>
    <cellStyle name="T_TDT + duong(8-5-07)_KH TPCP vung TNB (03-1-2012) 3 3 2" xfId="22034" xr:uid="{00000000-0005-0000-0000-000069910000}"/>
    <cellStyle name="T_TDT + duong(8-5-07)_KH TPCP vung TNB (03-1-2012) 3 3 2 2" xfId="41095" xr:uid="{00000000-0005-0000-0000-00006A910000}"/>
    <cellStyle name="T_TDT + duong(8-5-07)_KH TPCP vung TNB (03-1-2012) 3 3 3" xfId="41094" xr:uid="{00000000-0005-0000-0000-00006B910000}"/>
    <cellStyle name="T_TDT + duong(8-5-07)_KH TPCP vung TNB (03-1-2012) 3 4" xfId="7150" xr:uid="{00000000-0005-0000-0000-00006C910000}"/>
    <cellStyle name="T_TDT + duong(8-5-07)_KH TPCP vung TNB (03-1-2012) 3 4 2" xfId="17787" xr:uid="{00000000-0005-0000-0000-00006D910000}"/>
    <cellStyle name="T_TDT + duong(8-5-07)_KH TPCP vung TNB (03-1-2012) 3 4 2 2" xfId="41097" xr:uid="{00000000-0005-0000-0000-00006E910000}"/>
    <cellStyle name="T_TDT + duong(8-5-07)_KH TPCP vung TNB (03-1-2012) 3 4 3" xfId="41096" xr:uid="{00000000-0005-0000-0000-00006F910000}"/>
    <cellStyle name="T_TDT + duong(8-5-07)_KH TPCP vung TNB (03-1-2012) 3 5" xfId="20323" xr:uid="{00000000-0005-0000-0000-000070910000}"/>
    <cellStyle name="T_TDT + duong(8-5-07)_KH TPCP vung TNB (03-1-2012) 3 5 2" xfId="41098" xr:uid="{00000000-0005-0000-0000-000071910000}"/>
    <cellStyle name="T_TDT + duong(8-5-07)_KH TPCP vung TNB (03-1-2012) 3 6" xfId="41087" xr:uid="{00000000-0005-0000-0000-000072910000}"/>
    <cellStyle name="T_TDT + duong(8-5-07)_KH TPCP vung TNB (03-1-2012) 4" xfId="11125" xr:uid="{00000000-0005-0000-0000-000073910000}"/>
    <cellStyle name="T_TDT + duong(8-5-07)_KH TPCP vung TNB (03-1-2012) 4 2" xfId="11553" xr:uid="{00000000-0005-0000-0000-000074910000}"/>
    <cellStyle name="T_TDT + duong(8-5-07)_KH TPCP vung TNB (03-1-2012) 4 2 2" xfId="20747" xr:uid="{00000000-0005-0000-0000-000075910000}"/>
    <cellStyle name="T_TDT + duong(8-5-07)_KH TPCP vung TNB (03-1-2012) 4 2 2 2" xfId="41101" xr:uid="{00000000-0005-0000-0000-000076910000}"/>
    <cellStyle name="T_TDT + duong(8-5-07)_KH TPCP vung TNB (03-1-2012) 4 2 3" xfId="41100" xr:uid="{00000000-0005-0000-0000-000077910000}"/>
    <cellStyle name="T_TDT + duong(8-5-07)_KH TPCP vung TNB (03-1-2012) 4 3" xfId="11556" xr:uid="{00000000-0005-0000-0000-000078910000}"/>
    <cellStyle name="T_TDT + duong(8-5-07)_KH TPCP vung TNB (03-1-2012) 4 3 2" xfId="20750" xr:uid="{00000000-0005-0000-0000-000079910000}"/>
    <cellStyle name="T_TDT + duong(8-5-07)_KH TPCP vung TNB (03-1-2012) 4 3 2 2" xfId="41103" xr:uid="{00000000-0005-0000-0000-00007A910000}"/>
    <cellStyle name="T_TDT + duong(8-5-07)_KH TPCP vung TNB (03-1-2012) 4 3 3" xfId="41102" xr:uid="{00000000-0005-0000-0000-00007B910000}"/>
    <cellStyle name="T_TDT + duong(8-5-07)_KH TPCP vung TNB (03-1-2012) 4 4" xfId="20325" xr:uid="{00000000-0005-0000-0000-00007C910000}"/>
    <cellStyle name="T_TDT + duong(8-5-07)_KH TPCP vung TNB (03-1-2012) 4 4 2" xfId="41104" xr:uid="{00000000-0005-0000-0000-00007D910000}"/>
    <cellStyle name="T_TDT + duong(8-5-07)_KH TPCP vung TNB (03-1-2012) 4 5" xfId="41099" xr:uid="{00000000-0005-0000-0000-00007E910000}"/>
    <cellStyle name="T_TDT + duong(8-5-07)_KH TPCP vung TNB (03-1-2012) 5" xfId="11380" xr:uid="{00000000-0005-0000-0000-00007F910000}"/>
    <cellStyle name="T_TDT + duong(8-5-07)_KH TPCP vung TNB (03-1-2012) 5 2" xfId="12899" xr:uid="{00000000-0005-0000-0000-000080910000}"/>
    <cellStyle name="T_TDT + duong(8-5-07)_KH TPCP vung TNB (03-1-2012) 5 2 2" xfId="22036" xr:uid="{00000000-0005-0000-0000-000081910000}"/>
    <cellStyle name="T_TDT + duong(8-5-07)_KH TPCP vung TNB (03-1-2012) 5 2 2 2" xfId="41107" xr:uid="{00000000-0005-0000-0000-000082910000}"/>
    <cellStyle name="T_TDT + duong(8-5-07)_KH TPCP vung TNB (03-1-2012) 5 2 3" xfId="41106" xr:uid="{00000000-0005-0000-0000-000083910000}"/>
    <cellStyle name="T_TDT + duong(8-5-07)_KH TPCP vung TNB (03-1-2012) 5 3" xfId="20577" xr:uid="{00000000-0005-0000-0000-000084910000}"/>
    <cellStyle name="T_TDT + duong(8-5-07)_KH TPCP vung TNB (03-1-2012) 5 3 2" xfId="41108" xr:uid="{00000000-0005-0000-0000-000085910000}"/>
    <cellStyle name="T_TDT + duong(8-5-07)_KH TPCP vung TNB (03-1-2012) 5 4" xfId="41105" xr:uid="{00000000-0005-0000-0000-000086910000}"/>
    <cellStyle name="T_TDT + duong(8-5-07)_KH TPCP vung TNB (03-1-2012) 6" xfId="12251" xr:uid="{00000000-0005-0000-0000-000087910000}"/>
    <cellStyle name="T_TDT + duong(8-5-07)_KH TPCP vung TNB (03-1-2012) 6 2" xfId="21423" xr:uid="{00000000-0005-0000-0000-000088910000}"/>
    <cellStyle name="T_TDT + duong(8-5-07)_KH TPCP vung TNB (03-1-2012) 6 2 2" xfId="41110" xr:uid="{00000000-0005-0000-0000-000089910000}"/>
    <cellStyle name="T_TDT + duong(8-5-07)_KH TPCP vung TNB (03-1-2012) 6 3" xfId="41109" xr:uid="{00000000-0005-0000-0000-00008A910000}"/>
    <cellStyle name="T_TDT + duong(8-5-07)_KH TPCP vung TNB (03-1-2012) 7" xfId="6568" xr:uid="{00000000-0005-0000-0000-00008B910000}"/>
    <cellStyle name="T_TDT + duong(8-5-07)_KH TPCP vung TNB (03-1-2012) 7 2" xfId="17482" xr:uid="{00000000-0005-0000-0000-00008C910000}"/>
    <cellStyle name="T_TDT + duong(8-5-07)_KH TPCP vung TNB (03-1-2012) 7 2 2" xfId="41112" xr:uid="{00000000-0005-0000-0000-00008D910000}"/>
    <cellStyle name="T_TDT + duong(8-5-07)_KH TPCP vung TNB (03-1-2012) 7 3" xfId="41111" xr:uid="{00000000-0005-0000-0000-00008E910000}"/>
    <cellStyle name="T_TDT + duong(8-5-07)_KH TPCP vung TNB (03-1-2012) 8" xfId="22022" xr:uid="{00000000-0005-0000-0000-00008F910000}"/>
    <cellStyle name="T_TDT + duong(8-5-07)_KH TPCP vung TNB (03-1-2012) 8 2" xfId="41113" xr:uid="{00000000-0005-0000-0000-000090910000}"/>
    <cellStyle name="T_TDT + duong(8-5-07)_KH TPCP vung TNB (03-1-2012) 9" xfId="41058" xr:uid="{00000000-0005-0000-0000-000091910000}"/>
    <cellStyle name="T_tham_tra_du_toan" xfId="12901" xr:uid="{00000000-0005-0000-0000-000092910000}"/>
    <cellStyle name="T_tham_tra_du_toan 2" xfId="12902" xr:uid="{00000000-0005-0000-0000-000093910000}"/>
    <cellStyle name="T_tham_tra_du_toan 2 2" xfId="1298" xr:uid="{00000000-0005-0000-0000-000094910000}"/>
    <cellStyle name="T_tham_tra_du_toan 2 2 2" xfId="5071" xr:uid="{00000000-0005-0000-0000-000095910000}"/>
    <cellStyle name="T_tham_tra_du_toan 2 2 2 2" xfId="2701" xr:uid="{00000000-0005-0000-0000-000096910000}"/>
    <cellStyle name="T_tham_tra_du_toan 2 2 2 2 2" xfId="16146" xr:uid="{00000000-0005-0000-0000-000097910000}"/>
    <cellStyle name="T_tham_tra_du_toan 2 2 2 2 2 2" xfId="41119" xr:uid="{00000000-0005-0000-0000-000098910000}"/>
    <cellStyle name="T_tham_tra_du_toan 2 2 2 2 3" xfId="41118" xr:uid="{00000000-0005-0000-0000-000099910000}"/>
    <cellStyle name="T_tham_tra_du_toan 2 2 2 3" xfId="10172" xr:uid="{00000000-0005-0000-0000-00009A910000}"/>
    <cellStyle name="T_tham_tra_du_toan 2 2 2 3 2" xfId="19436" xr:uid="{00000000-0005-0000-0000-00009B910000}"/>
    <cellStyle name="T_tham_tra_du_toan 2 2 2 3 2 2" xfId="41121" xr:uid="{00000000-0005-0000-0000-00009C910000}"/>
    <cellStyle name="T_tham_tra_du_toan 2 2 2 3 3" xfId="41120" xr:uid="{00000000-0005-0000-0000-00009D910000}"/>
    <cellStyle name="T_tham_tra_du_toan 2 2 2 4" xfId="16966" xr:uid="{00000000-0005-0000-0000-00009E910000}"/>
    <cellStyle name="T_tham_tra_du_toan 2 2 2 4 2" xfId="41122" xr:uid="{00000000-0005-0000-0000-00009F910000}"/>
    <cellStyle name="T_tham_tra_du_toan 2 2 2 5" xfId="41117" xr:uid="{00000000-0005-0000-0000-0000A0910000}"/>
    <cellStyle name="T_tham_tra_du_toan 2 2 3" xfId="10174" xr:uid="{00000000-0005-0000-0000-0000A1910000}"/>
    <cellStyle name="T_tham_tra_du_toan 2 2 3 2" xfId="19438" xr:uid="{00000000-0005-0000-0000-0000A2910000}"/>
    <cellStyle name="T_tham_tra_du_toan 2 2 3 2 2" xfId="41124" xr:uid="{00000000-0005-0000-0000-0000A3910000}"/>
    <cellStyle name="T_tham_tra_du_toan 2 2 3 3" xfId="41123" xr:uid="{00000000-0005-0000-0000-0000A4910000}"/>
    <cellStyle name="T_tham_tra_du_toan 2 2 4" xfId="10178" xr:uid="{00000000-0005-0000-0000-0000A5910000}"/>
    <cellStyle name="T_tham_tra_du_toan 2 2 4 2" xfId="19442" xr:uid="{00000000-0005-0000-0000-0000A6910000}"/>
    <cellStyle name="T_tham_tra_du_toan 2 2 4 2 2" xfId="41126" xr:uid="{00000000-0005-0000-0000-0000A7910000}"/>
    <cellStyle name="T_tham_tra_du_toan 2 2 4 3" xfId="41125" xr:uid="{00000000-0005-0000-0000-0000A8910000}"/>
    <cellStyle name="T_tham_tra_du_toan 2 2 5" xfId="15641" xr:uid="{00000000-0005-0000-0000-0000A9910000}"/>
    <cellStyle name="T_tham_tra_du_toan 2 2 5 2" xfId="41127" xr:uid="{00000000-0005-0000-0000-0000AA910000}"/>
    <cellStyle name="T_tham_tra_du_toan 2 2 6" xfId="41116" xr:uid="{00000000-0005-0000-0000-0000AB910000}"/>
    <cellStyle name="T_tham_tra_du_toan 2 3" xfId="3768" xr:uid="{00000000-0005-0000-0000-0000AC910000}"/>
    <cellStyle name="T_tham_tra_du_toan 2 3 2" xfId="12903" xr:uid="{00000000-0005-0000-0000-0000AD910000}"/>
    <cellStyle name="T_tham_tra_du_toan 2 3 2 2" xfId="22040" xr:uid="{00000000-0005-0000-0000-0000AE910000}"/>
    <cellStyle name="T_tham_tra_du_toan 2 3 2 2 2" xfId="41130" xr:uid="{00000000-0005-0000-0000-0000AF910000}"/>
    <cellStyle name="T_tham_tra_du_toan 2 3 2 3" xfId="41129" xr:uid="{00000000-0005-0000-0000-0000B0910000}"/>
    <cellStyle name="T_tham_tra_du_toan 2 3 3" xfId="12904" xr:uid="{00000000-0005-0000-0000-0000B1910000}"/>
    <cellStyle name="T_tham_tra_du_toan 2 3 3 2" xfId="22041" xr:uid="{00000000-0005-0000-0000-0000B2910000}"/>
    <cellStyle name="T_tham_tra_du_toan 2 3 3 2 2" xfId="41132" xr:uid="{00000000-0005-0000-0000-0000B3910000}"/>
    <cellStyle name="T_tham_tra_du_toan 2 3 3 3" xfId="41131" xr:uid="{00000000-0005-0000-0000-0000B4910000}"/>
    <cellStyle name="T_tham_tra_du_toan 2 3 4" xfId="16508" xr:uid="{00000000-0005-0000-0000-0000B5910000}"/>
    <cellStyle name="T_tham_tra_du_toan 2 3 4 2" xfId="41133" xr:uid="{00000000-0005-0000-0000-0000B6910000}"/>
    <cellStyle name="T_tham_tra_du_toan 2 3 5" xfId="41128" xr:uid="{00000000-0005-0000-0000-0000B7910000}"/>
    <cellStyle name="T_tham_tra_du_toan 2 4" xfId="7529" xr:uid="{00000000-0005-0000-0000-0000B8910000}"/>
    <cellStyle name="T_tham_tra_du_toan 2 4 2" xfId="12905" xr:uid="{00000000-0005-0000-0000-0000B9910000}"/>
    <cellStyle name="T_tham_tra_du_toan 2 4 2 2" xfId="22042" xr:uid="{00000000-0005-0000-0000-0000BA910000}"/>
    <cellStyle name="T_tham_tra_du_toan 2 4 2 2 2" xfId="41136" xr:uid="{00000000-0005-0000-0000-0000BB910000}"/>
    <cellStyle name="T_tham_tra_du_toan 2 4 2 3" xfId="41135" xr:uid="{00000000-0005-0000-0000-0000BC910000}"/>
    <cellStyle name="T_tham_tra_du_toan 2 4 3" xfId="17954" xr:uid="{00000000-0005-0000-0000-0000BD910000}"/>
    <cellStyle name="T_tham_tra_du_toan 2 4 3 2" xfId="41137" xr:uid="{00000000-0005-0000-0000-0000BE910000}"/>
    <cellStyle name="T_tham_tra_du_toan 2 4 4" xfId="41134" xr:uid="{00000000-0005-0000-0000-0000BF910000}"/>
    <cellStyle name="T_tham_tra_du_toan 2 5" xfId="7533" xr:uid="{00000000-0005-0000-0000-0000C0910000}"/>
    <cellStyle name="T_tham_tra_du_toan 2 5 2" xfId="17956" xr:uid="{00000000-0005-0000-0000-0000C1910000}"/>
    <cellStyle name="T_tham_tra_du_toan 2 5 2 2" xfId="41139" xr:uid="{00000000-0005-0000-0000-0000C2910000}"/>
    <cellStyle name="T_tham_tra_du_toan 2 5 3" xfId="41138" xr:uid="{00000000-0005-0000-0000-0000C3910000}"/>
    <cellStyle name="T_tham_tra_du_toan 2 6" xfId="7542" xr:uid="{00000000-0005-0000-0000-0000C4910000}"/>
    <cellStyle name="T_tham_tra_du_toan 2 6 2" xfId="17961" xr:uid="{00000000-0005-0000-0000-0000C5910000}"/>
    <cellStyle name="T_tham_tra_du_toan 2 6 2 2" xfId="41141" xr:uid="{00000000-0005-0000-0000-0000C6910000}"/>
    <cellStyle name="T_tham_tra_du_toan 2 6 3" xfId="41140" xr:uid="{00000000-0005-0000-0000-0000C7910000}"/>
    <cellStyle name="T_tham_tra_du_toan 2 7" xfId="22039" xr:uid="{00000000-0005-0000-0000-0000C8910000}"/>
    <cellStyle name="T_tham_tra_du_toan 2 7 2" xfId="41142" xr:uid="{00000000-0005-0000-0000-0000C9910000}"/>
    <cellStyle name="T_tham_tra_du_toan 2 8" xfId="41115" xr:uid="{00000000-0005-0000-0000-0000CA910000}"/>
    <cellStyle name="T_tham_tra_du_toan 3" xfId="12907" xr:uid="{00000000-0005-0000-0000-0000CB910000}"/>
    <cellStyle name="T_tham_tra_du_toan 3 2" xfId="12908" xr:uid="{00000000-0005-0000-0000-0000CC910000}"/>
    <cellStyle name="T_tham_tra_du_toan 3 2 2" xfId="12909" xr:uid="{00000000-0005-0000-0000-0000CD910000}"/>
    <cellStyle name="T_tham_tra_du_toan 3 2 2 2" xfId="22046" xr:uid="{00000000-0005-0000-0000-0000CE910000}"/>
    <cellStyle name="T_tham_tra_du_toan 3 2 2 2 2" xfId="41146" xr:uid="{00000000-0005-0000-0000-0000CF910000}"/>
    <cellStyle name="T_tham_tra_du_toan 3 2 2 3" xfId="41145" xr:uid="{00000000-0005-0000-0000-0000D0910000}"/>
    <cellStyle name="T_tham_tra_du_toan 3 2 3" xfId="12910" xr:uid="{00000000-0005-0000-0000-0000D1910000}"/>
    <cellStyle name="T_tham_tra_du_toan 3 2 3 2" xfId="22047" xr:uid="{00000000-0005-0000-0000-0000D2910000}"/>
    <cellStyle name="T_tham_tra_du_toan 3 2 3 2 2" xfId="41148" xr:uid="{00000000-0005-0000-0000-0000D3910000}"/>
    <cellStyle name="T_tham_tra_du_toan 3 2 3 3" xfId="41147" xr:uid="{00000000-0005-0000-0000-0000D4910000}"/>
    <cellStyle name="T_tham_tra_du_toan 3 2 4" xfId="22045" xr:uid="{00000000-0005-0000-0000-0000D5910000}"/>
    <cellStyle name="T_tham_tra_du_toan 3 2 4 2" xfId="41149" xr:uid="{00000000-0005-0000-0000-0000D6910000}"/>
    <cellStyle name="T_tham_tra_du_toan 3 2 5" xfId="41144" xr:uid="{00000000-0005-0000-0000-0000D7910000}"/>
    <cellStyle name="T_tham_tra_du_toan 3 3" xfId="1597" xr:uid="{00000000-0005-0000-0000-0000D8910000}"/>
    <cellStyle name="T_tham_tra_du_toan 3 3 2" xfId="15766" xr:uid="{00000000-0005-0000-0000-0000D9910000}"/>
    <cellStyle name="T_tham_tra_du_toan 3 3 2 2" xfId="41151" xr:uid="{00000000-0005-0000-0000-0000DA910000}"/>
    <cellStyle name="T_tham_tra_du_toan 3 3 3" xfId="41150" xr:uid="{00000000-0005-0000-0000-0000DB910000}"/>
    <cellStyle name="T_tham_tra_du_toan 3 4" xfId="7560" xr:uid="{00000000-0005-0000-0000-0000DC910000}"/>
    <cellStyle name="T_tham_tra_du_toan 3 4 2" xfId="17967" xr:uid="{00000000-0005-0000-0000-0000DD910000}"/>
    <cellStyle name="T_tham_tra_du_toan 3 4 2 2" xfId="41153" xr:uid="{00000000-0005-0000-0000-0000DE910000}"/>
    <cellStyle name="T_tham_tra_du_toan 3 4 3" xfId="41152" xr:uid="{00000000-0005-0000-0000-0000DF910000}"/>
    <cellStyle name="T_tham_tra_du_toan 3 5" xfId="22044" xr:uid="{00000000-0005-0000-0000-0000E0910000}"/>
    <cellStyle name="T_tham_tra_du_toan 3 5 2" xfId="41154" xr:uid="{00000000-0005-0000-0000-0000E1910000}"/>
    <cellStyle name="T_tham_tra_du_toan 3 6" xfId="41143" xr:uid="{00000000-0005-0000-0000-0000E2910000}"/>
    <cellStyle name="T_tham_tra_du_toan 4" xfId="12911" xr:uid="{00000000-0005-0000-0000-0000E3910000}"/>
    <cellStyle name="T_tham_tra_du_toan 4 2" xfId="12912" xr:uid="{00000000-0005-0000-0000-0000E4910000}"/>
    <cellStyle name="T_tham_tra_du_toan 4 2 2" xfId="22049" xr:uid="{00000000-0005-0000-0000-0000E5910000}"/>
    <cellStyle name="T_tham_tra_du_toan 4 2 2 2" xfId="41157" xr:uid="{00000000-0005-0000-0000-0000E6910000}"/>
    <cellStyle name="T_tham_tra_du_toan 4 2 3" xfId="41156" xr:uid="{00000000-0005-0000-0000-0000E7910000}"/>
    <cellStyle name="T_tham_tra_du_toan 4 3" xfId="5081" xr:uid="{00000000-0005-0000-0000-0000E8910000}"/>
    <cellStyle name="T_tham_tra_du_toan 4 3 2" xfId="16968" xr:uid="{00000000-0005-0000-0000-0000E9910000}"/>
    <cellStyle name="T_tham_tra_du_toan 4 3 2 2" xfId="41159" xr:uid="{00000000-0005-0000-0000-0000EA910000}"/>
    <cellStyle name="T_tham_tra_du_toan 4 3 3" xfId="41158" xr:uid="{00000000-0005-0000-0000-0000EB910000}"/>
    <cellStyle name="T_tham_tra_du_toan 4 4" xfId="22048" xr:uid="{00000000-0005-0000-0000-0000EC910000}"/>
    <cellStyle name="T_tham_tra_du_toan 4 4 2" xfId="41160" xr:uid="{00000000-0005-0000-0000-0000ED910000}"/>
    <cellStyle name="T_tham_tra_du_toan 4 5" xfId="41155" xr:uid="{00000000-0005-0000-0000-0000EE910000}"/>
    <cellStyle name="T_tham_tra_du_toan 5" xfId="12913" xr:uid="{00000000-0005-0000-0000-0000EF910000}"/>
    <cellStyle name="T_tham_tra_du_toan 5 2" xfId="10412" xr:uid="{00000000-0005-0000-0000-0000F0910000}"/>
    <cellStyle name="T_tham_tra_du_toan 5 2 2" xfId="19667" xr:uid="{00000000-0005-0000-0000-0000F1910000}"/>
    <cellStyle name="T_tham_tra_du_toan 5 2 2 2" xfId="41163" xr:uid="{00000000-0005-0000-0000-0000F2910000}"/>
    <cellStyle name="T_tham_tra_du_toan 5 2 3" xfId="41162" xr:uid="{00000000-0005-0000-0000-0000F3910000}"/>
    <cellStyle name="T_tham_tra_du_toan 5 3" xfId="22050" xr:uid="{00000000-0005-0000-0000-0000F4910000}"/>
    <cellStyle name="T_tham_tra_du_toan 5 3 2" xfId="41164" xr:uid="{00000000-0005-0000-0000-0000F5910000}"/>
    <cellStyle name="T_tham_tra_du_toan 5 4" xfId="41161" xr:uid="{00000000-0005-0000-0000-0000F6910000}"/>
    <cellStyle name="T_tham_tra_du_toan 6" xfId="1781" xr:uid="{00000000-0005-0000-0000-0000F7910000}"/>
    <cellStyle name="T_tham_tra_du_toan 6 2" xfId="15829" xr:uid="{00000000-0005-0000-0000-0000F8910000}"/>
    <cellStyle name="T_tham_tra_du_toan 6 2 2" xfId="41166" xr:uid="{00000000-0005-0000-0000-0000F9910000}"/>
    <cellStyle name="T_tham_tra_du_toan 6 3" xfId="41165" xr:uid="{00000000-0005-0000-0000-0000FA910000}"/>
    <cellStyle name="T_tham_tra_du_toan 7" xfId="2952" xr:uid="{00000000-0005-0000-0000-0000FB910000}"/>
    <cellStyle name="T_tham_tra_du_toan 7 2" xfId="16236" xr:uid="{00000000-0005-0000-0000-0000FC910000}"/>
    <cellStyle name="T_tham_tra_du_toan 7 2 2" xfId="41168" xr:uid="{00000000-0005-0000-0000-0000FD910000}"/>
    <cellStyle name="T_tham_tra_du_toan 7 3" xfId="41167" xr:uid="{00000000-0005-0000-0000-0000FE910000}"/>
    <cellStyle name="T_tham_tra_du_toan 8" xfId="22038" xr:uid="{00000000-0005-0000-0000-0000FF910000}"/>
    <cellStyle name="T_tham_tra_du_toan 8 2" xfId="41169" xr:uid="{00000000-0005-0000-0000-000000920000}"/>
    <cellStyle name="T_tham_tra_du_toan 9" xfId="41114" xr:uid="{00000000-0005-0000-0000-000001920000}"/>
    <cellStyle name="T_tham_tra_du_toan_!1 1 bao cao giao KH ve HTCMT vung TNB   12-12-2011" xfId="8822" xr:uid="{00000000-0005-0000-0000-000002920000}"/>
    <cellStyle name="T_tham_tra_du_toan_!1 1 bao cao giao KH ve HTCMT vung TNB   12-12-2011 2" xfId="12914" xr:uid="{00000000-0005-0000-0000-000003920000}"/>
    <cellStyle name="T_tham_tra_du_toan_!1 1 bao cao giao KH ve HTCMT vung TNB   12-12-2011 2 2" xfId="12915" xr:uid="{00000000-0005-0000-0000-000004920000}"/>
    <cellStyle name="T_tham_tra_du_toan_!1 1 bao cao giao KH ve HTCMT vung TNB   12-12-2011 2 2 2" xfId="247" xr:uid="{00000000-0005-0000-0000-000005920000}"/>
    <cellStyle name="T_tham_tra_du_toan_!1 1 bao cao giao KH ve HTCMT vung TNB   12-12-2011 2 2 2 2" xfId="7304" xr:uid="{00000000-0005-0000-0000-000006920000}"/>
    <cellStyle name="T_tham_tra_du_toan_!1 1 bao cao giao KH ve HTCMT vung TNB   12-12-2011 2 2 2 2 2" xfId="17858" xr:uid="{00000000-0005-0000-0000-000007920000}"/>
    <cellStyle name="T_tham_tra_du_toan_!1 1 bao cao giao KH ve HTCMT vung TNB   12-12-2011 2 2 2 2 2 2" xfId="41175" xr:uid="{00000000-0005-0000-0000-000008920000}"/>
    <cellStyle name="T_tham_tra_du_toan_!1 1 bao cao giao KH ve HTCMT vung TNB   12-12-2011 2 2 2 2 3" xfId="41174" xr:uid="{00000000-0005-0000-0000-000009920000}"/>
    <cellStyle name="T_tham_tra_du_toan_!1 1 bao cao giao KH ve HTCMT vung TNB   12-12-2011 2 2 2 3" xfId="12916" xr:uid="{00000000-0005-0000-0000-00000A920000}"/>
    <cellStyle name="T_tham_tra_du_toan_!1 1 bao cao giao KH ve HTCMT vung TNB   12-12-2011 2 2 2 3 2" xfId="22053" xr:uid="{00000000-0005-0000-0000-00000B920000}"/>
    <cellStyle name="T_tham_tra_du_toan_!1 1 bao cao giao KH ve HTCMT vung TNB   12-12-2011 2 2 2 3 2 2" xfId="41177" xr:uid="{00000000-0005-0000-0000-00000C920000}"/>
    <cellStyle name="T_tham_tra_du_toan_!1 1 bao cao giao KH ve HTCMT vung TNB   12-12-2011 2 2 2 3 3" xfId="41176" xr:uid="{00000000-0005-0000-0000-00000D920000}"/>
    <cellStyle name="T_tham_tra_du_toan_!1 1 bao cao giao KH ve HTCMT vung TNB   12-12-2011 2 2 2 4" xfId="15253" xr:uid="{00000000-0005-0000-0000-00000E920000}"/>
    <cellStyle name="T_tham_tra_du_toan_!1 1 bao cao giao KH ve HTCMT vung TNB   12-12-2011 2 2 2 4 2" xfId="41178" xr:uid="{00000000-0005-0000-0000-00000F920000}"/>
    <cellStyle name="T_tham_tra_du_toan_!1 1 bao cao giao KH ve HTCMT vung TNB   12-12-2011 2 2 2 5" xfId="41173" xr:uid="{00000000-0005-0000-0000-000010920000}"/>
    <cellStyle name="T_tham_tra_du_toan_!1 1 bao cao giao KH ve HTCMT vung TNB   12-12-2011 2 2 3" xfId="12917" xr:uid="{00000000-0005-0000-0000-000011920000}"/>
    <cellStyle name="T_tham_tra_du_toan_!1 1 bao cao giao KH ve HTCMT vung TNB   12-12-2011 2 2 3 2" xfId="22054" xr:uid="{00000000-0005-0000-0000-000012920000}"/>
    <cellStyle name="T_tham_tra_du_toan_!1 1 bao cao giao KH ve HTCMT vung TNB   12-12-2011 2 2 3 2 2" xfId="41180" xr:uid="{00000000-0005-0000-0000-000013920000}"/>
    <cellStyle name="T_tham_tra_du_toan_!1 1 bao cao giao KH ve HTCMT vung TNB   12-12-2011 2 2 3 3" xfId="41179" xr:uid="{00000000-0005-0000-0000-000014920000}"/>
    <cellStyle name="T_tham_tra_du_toan_!1 1 bao cao giao KH ve HTCMT vung TNB   12-12-2011 2 2 4" xfId="12918" xr:uid="{00000000-0005-0000-0000-000015920000}"/>
    <cellStyle name="T_tham_tra_du_toan_!1 1 bao cao giao KH ve HTCMT vung TNB   12-12-2011 2 2 4 2" xfId="22055" xr:uid="{00000000-0005-0000-0000-000016920000}"/>
    <cellStyle name="T_tham_tra_du_toan_!1 1 bao cao giao KH ve HTCMT vung TNB   12-12-2011 2 2 4 2 2" xfId="41182" xr:uid="{00000000-0005-0000-0000-000017920000}"/>
    <cellStyle name="T_tham_tra_du_toan_!1 1 bao cao giao KH ve HTCMT vung TNB   12-12-2011 2 2 4 3" xfId="41181" xr:uid="{00000000-0005-0000-0000-000018920000}"/>
    <cellStyle name="T_tham_tra_du_toan_!1 1 bao cao giao KH ve HTCMT vung TNB   12-12-2011 2 2 5" xfId="22052" xr:uid="{00000000-0005-0000-0000-000019920000}"/>
    <cellStyle name="T_tham_tra_du_toan_!1 1 bao cao giao KH ve HTCMT vung TNB   12-12-2011 2 2 5 2" xfId="41183" xr:uid="{00000000-0005-0000-0000-00001A920000}"/>
    <cellStyle name="T_tham_tra_du_toan_!1 1 bao cao giao KH ve HTCMT vung TNB   12-12-2011 2 2 6" xfId="41172" xr:uid="{00000000-0005-0000-0000-00001B920000}"/>
    <cellStyle name="T_tham_tra_du_toan_!1 1 bao cao giao KH ve HTCMT vung TNB   12-12-2011 2 3" xfId="3508" xr:uid="{00000000-0005-0000-0000-00001C920000}"/>
    <cellStyle name="T_tham_tra_du_toan_!1 1 bao cao giao KH ve HTCMT vung TNB   12-12-2011 2 3 2" xfId="12919" xr:uid="{00000000-0005-0000-0000-00001D920000}"/>
    <cellStyle name="T_tham_tra_du_toan_!1 1 bao cao giao KH ve HTCMT vung TNB   12-12-2011 2 3 2 2" xfId="22056" xr:uid="{00000000-0005-0000-0000-00001E920000}"/>
    <cellStyle name="T_tham_tra_du_toan_!1 1 bao cao giao KH ve HTCMT vung TNB   12-12-2011 2 3 2 2 2" xfId="41186" xr:uid="{00000000-0005-0000-0000-00001F920000}"/>
    <cellStyle name="T_tham_tra_du_toan_!1 1 bao cao giao KH ve HTCMT vung TNB   12-12-2011 2 3 2 3" xfId="41185" xr:uid="{00000000-0005-0000-0000-000020920000}"/>
    <cellStyle name="T_tham_tra_du_toan_!1 1 bao cao giao KH ve HTCMT vung TNB   12-12-2011 2 3 3" xfId="12920" xr:uid="{00000000-0005-0000-0000-000021920000}"/>
    <cellStyle name="T_tham_tra_du_toan_!1 1 bao cao giao KH ve HTCMT vung TNB   12-12-2011 2 3 3 2" xfId="22057" xr:uid="{00000000-0005-0000-0000-000022920000}"/>
    <cellStyle name="T_tham_tra_du_toan_!1 1 bao cao giao KH ve HTCMT vung TNB   12-12-2011 2 3 3 2 2" xfId="41188" xr:uid="{00000000-0005-0000-0000-000023920000}"/>
    <cellStyle name="T_tham_tra_du_toan_!1 1 bao cao giao KH ve HTCMT vung TNB   12-12-2011 2 3 3 3" xfId="41187" xr:uid="{00000000-0005-0000-0000-000024920000}"/>
    <cellStyle name="T_tham_tra_du_toan_!1 1 bao cao giao KH ve HTCMT vung TNB   12-12-2011 2 3 4" xfId="16415" xr:uid="{00000000-0005-0000-0000-000025920000}"/>
    <cellStyle name="T_tham_tra_du_toan_!1 1 bao cao giao KH ve HTCMT vung TNB   12-12-2011 2 3 4 2" xfId="41189" xr:uid="{00000000-0005-0000-0000-000026920000}"/>
    <cellStyle name="T_tham_tra_du_toan_!1 1 bao cao giao KH ve HTCMT vung TNB   12-12-2011 2 3 5" xfId="41184" xr:uid="{00000000-0005-0000-0000-000027920000}"/>
    <cellStyle name="T_tham_tra_du_toan_!1 1 bao cao giao KH ve HTCMT vung TNB   12-12-2011 2 4" xfId="3883" xr:uid="{00000000-0005-0000-0000-000028920000}"/>
    <cellStyle name="T_tham_tra_du_toan_!1 1 bao cao giao KH ve HTCMT vung TNB   12-12-2011 2 4 2" xfId="8448" xr:uid="{00000000-0005-0000-0000-000029920000}"/>
    <cellStyle name="T_tham_tra_du_toan_!1 1 bao cao giao KH ve HTCMT vung TNB   12-12-2011 2 4 2 2" xfId="18278" xr:uid="{00000000-0005-0000-0000-00002A920000}"/>
    <cellStyle name="T_tham_tra_du_toan_!1 1 bao cao giao KH ve HTCMT vung TNB   12-12-2011 2 4 2 2 2" xfId="41192" xr:uid="{00000000-0005-0000-0000-00002B920000}"/>
    <cellStyle name="T_tham_tra_du_toan_!1 1 bao cao giao KH ve HTCMT vung TNB   12-12-2011 2 4 2 3" xfId="41191" xr:uid="{00000000-0005-0000-0000-00002C920000}"/>
    <cellStyle name="T_tham_tra_du_toan_!1 1 bao cao giao KH ve HTCMT vung TNB   12-12-2011 2 4 3" xfId="16540" xr:uid="{00000000-0005-0000-0000-00002D920000}"/>
    <cellStyle name="T_tham_tra_du_toan_!1 1 bao cao giao KH ve HTCMT vung TNB   12-12-2011 2 4 3 2" xfId="41193" xr:uid="{00000000-0005-0000-0000-00002E920000}"/>
    <cellStyle name="T_tham_tra_du_toan_!1 1 bao cao giao KH ve HTCMT vung TNB   12-12-2011 2 4 4" xfId="41190" xr:uid="{00000000-0005-0000-0000-00002F920000}"/>
    <cellStyle name="T_tham_tra_du_toan_!1 1 bao cao giao KH ve HTCMT vung TNB   12-12-2011 2 5" xfId="12921" xr:uid="{00000000-0005-0000-0000-000030920000}"/>
    <cellStyle name="T_tham_tra_du_toan_!1 1 bao cao giao KH ve HTCMT vung TNB   12-12-2011 2 5 2" xfId="22058" xr:uid="{00000000-0005-0000-0000-000031920000}"/>
    <cellStyle name="T_tham_tra_du_toan_!1 1 bao cao giao KH ve HTCMT vung TNB   12-12-2011 2 5 2 2" xfId="41195" xr:uid="{00000000-0005-0000-0000-000032920000}"/>
    <cellStyle name="T_tham_tra_du_toan_!1 1 bao cao giao KH ve HTCMT vung TNB   12-12-2011 2 5 3" xfId="41194" xr:uid="{00000000-0005-0000-0000-000033920000}"/>
    <cellStyle name="T_tham_tra_du_toan_!1 1 bao cao giao KH ve HTCMT vung TNB   12-12-2011 2 6" xfId="9774" xr:uid="{00000000-0005-0000-0000-000034920000}"/>
    <cellStyle name="T_tham_tra_du_toan_!1 1 bao cao giao KH ve HTCMT vung TNB   12-12-2011 2 6 2" xfId="19053" xr:uid="{00000000-0005-0000-0000-000035920000}"/>
    <cellStyle name="T_tham_tra_du_toan_!1 1 bao cao giao KH ve HTCMT vung TNB   12-12-2011 2 6 2 2" xfId="41197" xr:uid="{00000000-0005-0000-0000-000036920000}"/>
    <cellStyle name="T_tham_tra_du_toan_!1 1 bao cao giao KH ve HTCMT vung TNB   12-12-2011 2 6 3" xfId="41196" xr:uid="{00000000-0005-0000-0000-000037920000}"/>
    <cellStyle name="T_tham_tra_du_toan_!1 1 bao cao giao KH ve HTCMT vung TNB   12-12-2011 2 7" xfId="22051" xr:uid="{00000000-0005-0000-0000-000038920000}"/>
    <cellStyle name="T_tham_tra_du_toan_!1 1 bao cao giao KH ve HTCMT vung TNB   12-12-2011 2 7 2" xfId="41198" xr:uid="{00000000-0005-0000-0000-000039920000}"/>
    <cellStyle name="T_tham_tra_du_toan_!1 1 bao cao giao KH ve HTCMT vung TNB   12-12-2011 2 8" xfId="41171" xr:uid="{00000000-0005-0000-0000-00003A920000}"/>
    <cellStyle name="T_tham_tra_du_toan_!1 1 bao cao giao KH ve HTCMT vung TNB   12-12-2011 3" xfId="12922" xr:uid="{00000000-0005-0000-0000-00003B920000}"/>
    <cellStyle name="T_tham_tra_du_toan_!1 1 bao cao giao KH ve HTCMT vung TNB   12-12-2011 3 2" xfId="12923" xr:uid="{00000000-0005-0000-0000-00003C920000}"/>
    <cellStyle name="T_tham_tra_du_toan_!1 1 bao cao giao KH ve HTCMT vung TNB   12-12-2011 3 2 2" xfId="12924" xr:uid="{00000000-0005-0000-0000-00003D920000}"/>
    <cellStyle name="T_tham_tra_du_toan_!1 1 bao cao giao KH ve HTCMT vung TNB   12-12-2011 3 2 2 2" xfId="22061" xr:uid="{00000000-0005-0000-0000-00003E920000}"/>
    <cellStyle name="T_tham_tra_du_toan_!1 1 bao cao giao KH ve HTCMT vung TNB   12-12-2011 3 2 2 2 2" xfId="41202" xr:uid="{00000000-0005-0000-0000-00003F920000}"/>
    <cellStyle name="T_tham_tra_du_toan_!1 1 bao cao giao KH ve HTCMT vung TNB   12-12-2011 3 2 2 3" xfId="41201" xr:uid="{00000000-0005-0000-0000-000040920000}"/>
    <cellStyle name="T_tham_tra_du_toan_!1 1 bao cao giao KH ve HTCMT vung TNB   12-12-2011 3 2 3" xfId="11536" xr:uid="{00000000-0005-0000-0000-000041920000}"/>
    <cellStyle name="T_tham_tra_du_toan_!1 1 bao cao giao KH ve HTCMT vung TNB   12-12-2011 3 2 3 2" xfId="20730" xr:uid="{00000000-0005-0000-0000-000042920000}"/>
    <cellStyle name="T_tham_tra_du_toan_!1 1 bao cao giao KH ve HTCMT vung TNB   12-12-2011 3 2 3 2 2" xfId="41204" xr:uid="{00000000-0005-0000-0000-000043920000}"/>
    <cellStyle name="T_tham_tra_du_toan_!1 1 bao cao giao KH ve HTCMT vung TNB   12-12-2011 3 2 3 3" xfId="41203" xr:uid="{00000000-0005-0000-0000-000044920000}"/>
    <cellStyle name="T_tham_tra_du_toan_!1 1 bao cao giao KH ve HTCMT vung TNB   12-12-2011 3 2 4" xfId="22060" xr:uid="{00000000-0005-0000-0000-000045920000}"/>
    <cellStyle name="T_tham_tra_du_toan_!1 1 bao cao giao KH ve HTCMT vung TNB   12-12-2011 3 2 4 2" xfId="41205" xr:uid="{00000000-0005-0000-0000-000046920000}"/>
    <cellStyle name="T_tham_tra_du_toan_!1 1 bao cao giao KH ve HTCMT vung TNB   12-12-2011 3 2 5" xfId="41200" xr:uid="{00000000-0005-0000-0000-000047920000}"/>
    <cellStyle name="T_tham_tra_du_toan_!1 1 bao cao giao KH ve HTCMT vung TNB   12-12-2011 3 3" xfId="12925" xr:uid="{00000000-0005-0000-0000-000048920000}"/>
    <cellStyle name="T_tham_tra_du_toan_!1 1 bao cao giao KH ve HTCMT vung TNB   12-12-2011 3 3 2" xfId="22062" xr:uid="{00000000-0005-0000-0000-000049920000}"/>
    <cellStyle name="T_tham_tra_du_toan_!1 1 bao cao giao KH ve HTCMT vung TNB   12-12-2011 3 3 2 2" xfId="41207" xr:uid="{00000000-0005-0000-0000-00004A920000}"/>
    <cellStyle name="T_tham_tra_du_toan_!1 1 bao cao giao KH ve HTCMT vung TNB   12-12-2011 3 3 3" xfId="41206" xr:uid="{00000000-0005-0000-0000-00004B920000}"/>
    <cellStyle name="T_tham_tra_du_toan_!1 1 bao cao giao KH ve HTCMT vung TNB   12-12-2011 3 4" xfId="9241" xr:uid="{00000000-0005-0000-0000-00004C920000}"/>
    <cellStyle name="T_tham_tra_du_toan_!1 1 bao cao giao KH ve HTCMT vung TNB   12-12-2011 3 4 2" xfId="18549" xr:uid="{00000000-0005-0000-0000-00004D920000}"/>
    <cellStyle name="T_tham_tra_du_toan_!1 1 bao cao giao KH ve HTCMT vung TNB   12-12-2011 3 4 2 2" xfId="41209" xr:uid="{00000000-0005-0000-0000-00004E920000}"/>
    <cellStyle name="T_tham_tra_du_toan_!1 1 bao cao giao KH ve HTCMT vung TNB   12-12-2011 3 4 3" xfId="41208" xr:uid="{00000000-0005-0000-0000-00004F920000}"/>
    <cellStyle name="T_tham_tra_du_toan_!1 1 bao cao giao KH ve HTCMT vung TNB   12-12-2011 3 5" xfId="22059" xr:uid="{00000000-0005-0000-0000-000050920000}"/>
    <cellStyle name="T_tham_tra_du_toan_!1 1 bao cao giao KH ve HTCMT vung TNB   12-12-2011 3 5 2" xfId="41210" xr:uid="{00000000-0005-0000-0000-000051920000}"/>
    <cellStyle name="T_tham_tra_du_toan_!1 1 bao cao giao KH ve HTCMT vung TNB   12-12-2011 3 6" xfId="41199" xr:uid="{00000000-0005-0000-0000-000052920000}"/>
    <cellStyle name="T_tham_tra_du_toan_!1 1 bao cao giao KH ve HTCMT vung TNB   12-12-2011 4" xfId="12548" xr:uid="{00000000-0005-0000-0000-000053920000}"/>
    <cellStyle name="T_tham_tra_du_toan_!1 1 bao cao giao KH ve HTCMT vung TNB   12-12-2011 4 2" xfId="6590" xr:uid="{00000000-0005-0000-0000-000054920000}"/>
    <cellStyle name="T_tham_tra_du_toan_!1 1 bao cao giao KH ve HTCMT vung TNB   12-12-2011 4 2 2" xfId="17487" xr:uid="{00000000-0005-0000-0000-000055920000}"/>
    <cellStyle name="T_tham_tra_du_toan_!1 1 bao cao giao KH ve HTCMT vung TNB   12-12-2011 4 2 2 2" xfId="41213" xr:uid="{00000000-0005-0000-0000-000056920000}"/>
    <cellStyle name="T_tham_tra_du_toan_!1 1 bao cao giao KH ve HTCMT vung TNB   12-12-2011 4 2 3" xfId="41212" xr:uid="{00000000-0005-0000-0000-000057920000}"/>
    <cellStyle name="T_tham_tra_du_toan_!1 1 bao cao giao KH ve HTCMT vung TNB   12-12-2011 4 3" xfId="6594" xr:uid="{00000000-0005-0000-0000-000058920000}"/>
    <cellStyle name="T_tham_tra_du_toan_!1 1 bao cao giao KH ve HTCMT vung TNB   12-12-2011 4 3 2" xfId="17490" xr:uid="{00000000-0005-0000-0000-000059920000}"/>
    <cellStyle name="T_tham_tra_du_toan_!1 1 bao cao giao KH ve HTCMT vung TNB   12-12-2011 4 3 2 2" xfId="41215" xr:uid="{00000000-0005-0000-0000-00005A920000}"/>
    <cellStyle name="T_tham_tra_du_toan_!1 1 bao cao giao KH ve HTCMT vung TNB   12-12-2011 4 3 3" xfId="41214" xr:uid="{00000000-0005-0000-0000-00005B920000}"/>
    <cellStyle name="T_tham_tra_du_toan_!1 1 bao cao giao KH ve HTCMT vung TNB   12-12-2011 4 4" xfId="21711" xr:uid="{00000000-0005-0000-0000-00005C920000}"/>
    <cellStyle name="T_tham_tra_du_toan_!1 1 bao cao giao KH ve HTCMT vung TNB   12-12-2011 4 4 2" xfId="41216" xr:uid="{00000000-0005-0000-0000-00005D920000}"/>
    <cellStyle name="T_tham_tra_du_toan_!1 1 bao cao giao KH ve HTCMT vung TNB   12-12-2011 4 5" xfId="41211" xr:uid="{00000000-0005-0000-0000-00005E920000}"/>
    <cellStyle name="T_tham_tra_du_toan_!1 1 bao cao giao KH ve HTCMT vung TNB   12-12-2011 5" xfId="12926" xr:uid="{00000000-0005-0000-0000-00005F920000}"/>
    <cellStyle name="T_tham_tra_du_toan_!1 1 bao cao giao KH ve HTCMT vung TNB   12-12-2011 5 2" xfId="12389" xr:uid="{00000000-0005-0000-0000-000060920000}"/>
    <cellStyle name="T_tham_tra_du_toan_!1 1 bao cao giao KH ve HTCMT vung TNB   12-12-2011 5 2 2" xfId="21560" xr:uid="{00000000-0005-0000-0000-000061920000}"/>
    <cellStyle name="T_tham_tra_du_toan_!1 1 bao cao giao KH ve HTCMT vung TNB   12-12-2011 5 2 2 2" xfId="41219" xr:uid="{00000000-0005-0000-0000-000062920000}"/>
    <cellStyle name="T_tham_tra_du_toan_!1 1 bao cao giao KH ve HTCMT vung TNB   12-12-2011 5 2 3" xfId="41218" xr:uid="{00000000-0005-0000-0000-000063920000}"/>
    <cellStyle name="T_tham_tra_du_toan_!1 1 bao cao giao KH ve HTCMT vung TNB   12-12-2011 5 3" xfId="22063" xr:uid="{00000000-0005-0000-0000-000064920000}"/>
    <cellStyle name="T_tham_tra_du_toan_!1 1 bao cao giao KH ve HTCMT vung TNB   12-12-2011 5 3 2" xfId="41220" xr:uid="{00000000-0005-0000-0000-000065920000}"/>
    <cellStyle name="T_tham_tra_du_toan_!1 1 bao cao giao KH ve HTCMT vung TNB   12-12-2011 5 4" xfId="41217" xr:uid="{00000000-0005-0000-0000-000066920000}"/>
    <cellStyle name="T_tham_tra_du_toan_!1 1 bao cao giao KH ve HTCMT vung TNB   12-12-2011 6" xfId="12927" xr:uid="{00000000-0005-0000-0000-000067920000}"/>
    <cellStyle name="T_tham_tra_du_toan_!1 1 bao cao giao KH ve HTCMT vung TNB   12-12-2011 6 2" xfId="22064" xr:uid="{00000000-0005-0000-0000-000068920000}"/>
    <cellStyle name="T_tham_tra_du_toan_!1 1 bao cao giao KH ve HTCMT vung TNB   12-12-2011 6 2 2" xfId="41222" xr:uid="{00000000-0005-0000-0000-000069920000}"/>
    <cellStyle name="T_tham_tra_du_toan_!1 1 bao cao giao KH ve HTCMT vung TNB   12-12-2011 6 3" xfId="41221" xr:uid="{00000000-0005-0000-0000-00006A920000}"/>
    <cellStyle name="T_tham_tra_du_toan_!1 1 bao cao giao KH ve HTCMT vung TNB   12-12-2011 7" xfId="1934" xr:uid="{00000000-0005-0000-0000-00006B920000}"/>
    <cellStyle name="T_tham_tra_du_toan_!1 1 bao cao giao KH ve HTCMT vung TNB   12-12-2011 7 2" xfId="15888" xr:uid="{00000000-0005-0000-0000-00006C920000}"/>
    <cellStyle name="T_tham_tra_du_toan_!1 1 bao cao giao KH ve HTCMT vung TNB   12-12-2011 7 2 2" xfId="41224" xr:uid="{00000000-0005-0000-0000-00006D920000}"/>
    <cellStyle name="T_tham_tra_du_toan_!1 1 bao cao giao KH ve HTCMT vung TNB   12-12-2011 7 3" xfId="41223" xr:uid="{00000000-0005-0000-0000-00006E920000}"/>
    <cellStyle name="T_tham_tra_du_toan_!1 1 bao cao giao KH ve HTCMT vung TNB   12-12-2011 8" xfId="18377" xr:uid="{00000000-0005-0000-0000-00006F920000}"/>
    <cellStyle name="T_tham_tra_du_toan_!1 1 bao cao giao KH ve HTCMT vung TNB   12-12-2011 8 2" xfId="41225" xr:uid="{00000000-0005-0000-0000-000070920000}"/>
    <cellStyle name="T_tham_tra_du_toan_!1 1 bao cao giao KH ve HTCMT vung TNB   12-12-2011 9" xfId="41170" xr:uid="{00000000-0005-0000-0000-000071920000}"/>
    <cellStyle name="T_tham_tra_du_toan_Bieu4HTMT" xfId="12928" xr:uid="{00000000-0005-0000-0000-000072920000}"/>
    <cellStyle name="T_tham_tra_du_toan_Bieu4HTMT 2" xfId="12929" xr:uid="{00000000-0005-0000-0000-000073920000}"/>
    <cellStyle name="T_tham_tra_du_toan_Bieu4HTMT 2 2" xfId="12930" xr:uid="{00000000-0005-0000-0000-000074920000}"/>
    <cellStyle name="T_tham_tra_du_toan_Bieu4HTMT 2 2 2" xfId="12931" xr:uid="{00000000-0005-0000-0000-000075920000}"/>
    <cellStyle name="T_tham_tra_du_toan_Bieu4HTMT 2 2 2 2" xfId="12635" xr:uid="{00000000-0005-0000-0000-000076920000}"/>
    <cellStyle name="T_tham_tra_du_toan_Bieu4HTMT 2 2 2 2 2" xfId="21789" xr:uid="{00000000-0005-0000-0000-000077920000}"/>
    <cellStyle name="T_tham_tra_du_toan_Bieu4HTMT 2 2 2 2 2 2" xfId="41231" xr:uid="{00000000-0005-0000-0000-000078920000}"/>
    <cellStyle name="T_tham_tra_du_toan_Bieu4HTMT 2 2 2 2 3" xfId="41230" xr:uid="{00000000-0005-0000-0000-000079920000}"/>
    <cellStyle name="T_tham_tra_du_toan_Bieu4HTMT 2 2 2 3" xfId="1464" xr:uid="{00000000-0005-0000-0000-00007A920000}"/>
    <cellStyle name="T_tham_tra_du_toan_Bieu4HTMT 2 2 2 3 2" xfId="15713" xr:uid="{00000000-0005-0000-0000-00007B920000}"/>
    <cellStyle name="T_tham_tra_du_toan_Bieu4HTMT 2 2 2 3 2 2" xfId="41233" xr:uid="{00000000-0005-0000-0000-00007C920000}"/>
    <cellStyle name="T_tham_tra_du_toan_Bieu4HTMT 2 2 2 3 3" xfId="41232" xr:uid="{00000000-0005-0000-0000-00007D920000}"/>
    <cellStyle name="T_tham_tra_du_toan_Bieu4HTMT 2 2 2 4" xfId="22068" xr:uid="{00000000-0005-0000-0000-00007E920000}"/>
    <cellStyle name="T_tham_tra_du_toan_Bieu4HTMT 2 2 2 4 2" xfId="41234" xr:uid="{00000000-0005-0000-0000-00007F920000}"/>
    <cellStyle name="T_tham_tra_du_toan_Bieu4HTMT 2 2 2 5" xfId="41229" xr:uid="{00000000-0005-0000-0000-000080920000}"/>
    <cellStyle name="T_tham_tra_du_toan_Bieu4HTMT 2 2 3" xfId="12932" xr:uid="{00000000-0005-0000-0000-000081920000}"/>
    <cellStyle name="T_tham_tra_du_toan_Bieu4HTMT 2 2 3 2" xfId="22069" xr:uid="{00000000-0005-0000-0000-000082920000}"/>
    <cellStyle name="T_tham_tra_du_toan_Bieu4HTMT 2 2 3 2 2" xfId="41236" xr:uid="{00000000-0005-0000-0000-000083920000}"/>
    <cellStyle name="T_tham_tra_du_toan_Bieu4HTMT 2 2 3 3" xfId="41235" xr:uid="{00000000-0005-0000-0000-000084920000}"/>
    <cellStyle name="T_tham_tra_du_toan_Bieu4HTMT 2 2 4" xfId="12933" xr:uid="{00000000-0005-0000-0000-000085920000}"/>
    <cellStyle name="T_tham_tra_du_toan_Bieu4HTMT 2 2 4 2" xfId="22070" xr:uid="{00000000-0005-0000-0000-000086920000}"/>
    <cellStyle name="T_tham_tra_du_toan_Bieu4HTMT 2 2 4 2 2" xfId="41238" xr:uid="{00000000-0005-0000-0000-000087920000}"/>
    <cellStyle name="T_tham_tra_du_toan_Bieu4HTMT 2 2 4 3" xfId="41237" xr:uid="{00000000-0005-0000-0000-000088920000}"/>
    <cellStyle name="T_tham_tra_du_toan_Bieu4HTMT 2 2 5" xfId="22067" xr:uid="{00000000-0005-0000-0000-000089920000}"/>
    <cellStyle name="T_tham_tra_du_toan_Bieu4HTMT 2 2 5 2" xfId="41239" xr:uid="{00000000-0005-0000-0000-00008A920000}"/>
    <cellStyle name="T_tham_tra_du_toan_Bieu4HTMT 2 2 6" xfId="41228" xr:uid="{00000000-0005-0000-0000-00008B920000}"/>
    <cellStyle name="T_tham_tra_du_toan_Bieu4HTMT 2 3" xfId="12934" xr:uid="{00000000-0005-0000-0000-00008C920000}"/>
    <cellStyle name="T_tham_tra_du_toan_Bieu4HTMT 2 3 2" xfId="12935" xr:uid="{00000000-0005-0000-0000-00008D920000}"/>
    <cellStyle name="T_tham_tra_du_toan_Bieu4HTMT 2 3 2 2" xfId="22072" xr:uid="{00000000-0005-0000-0000-00008E920000}"/>
    <cellStyle name="T_tham_tra_du_toan_Bieu4HTMT 2 3 2 2 2" xfId="41242" xr:uid="{00000000-0005-0000-0000-00008F920000}"/>
    <cellStyle name="T_tham_tra_du_toan_Bieu4HTMT 2 3 2 3" xfId="41241" xr:uid="{00000000-0005-0000-0000-000090920000}"/>
    <cellStyle name="T_tham_tra_du_toan_Bieu4HTMT 2 3 3" xfId="12936" xr:uid="{00000000-0005-0000-0000-000091920000}"/>
    <cellStyle name="T_tham_tra_du_toan_Bieu4HTMT 2 3 3 2" xfId="22073" xr:uid="{00000000-0005-0000-0000-000092920000}"/>
    <cellStyle name="T_tham_tra_du_toan_Bieu4HTMT 2 3 3 2 2" xfId="41244" xr:uid="{00000000-0005-0000-0000-000093920000}"/>
    <cellStyle name="T_tham_tra_du_toan_Bieu4HTMT 2 3 3 3" xfId="41243" xr:uid="{00000000-0005-0000-0000-000094920000}"/>
    <cellStyle name="T_tham_tra_du_toan_Bieu4HTMT 2 3 4" xfId="22071" xr:uid="{00000000-0005-0000-0000-000095920000}"/>
    <cellStyle name="T_tham_tra_du_toan_Bieu4HTMT 2 3 4 2" xfId="41245" xr:uid="{00000000-0005-0000-0000-000096920000}"/>
    <cellStyle name="T_tham_tra_du_toan_Bieu4HTMT 2 3 5" xfId="41240" xr:uid="{00000000-0005-0000-0000-000097920000}"/>
    <cellStyle name="T_tham_tra_du_toan_Bieu4HTMT 2 4" xfId="12937" xr:uid="{00000000-0005-0000-0000-000098920000}"/>
    <cellStyle name="T_tham_tra_du_toan_Bieu4HTMT 2 4 2" xfId="6757" xr:uid="{00000000-0005-0000-0000-000099920000}"/>
    <cellStyle name="T_tham_tra_du_toan_Bieu4HTMT 2 4 2 2" xfId="17549" xr:uid="{00000000-0005-0000-0000-00009A920000}"/>
    <cellStyle name="T_tham_tra_du_toan_Bieu4HTMT 2 4 2 2 2" xfId="41248" xr:uid="{00000000-0005-0000-0000-00009B920000}"/>
    <cellStyle name="T_tham_tra_du_toan_Bieu4HTMT 2 4 2 3" xfId="41247" xr:uid="{00000000-0005-0000-0000-00009C920000}"/>
    <cellStyle name="T_tham_tra_du_toan_Bieu4HTMT 2 4 3" xfId="22074" xr:uid="{00000000-0005-0000-0000-00009D920000}"/>
    <cellStyle name="T_tham_tra_du_toan_Bieu4HTMT 2 4 3 2" xfId="41249" xr:uid="{00000000-0005-0000-0000-00009E920000}"/>
    <cellStyle name="T_tham_tra_du_toan_Bieu4HTMT 2 4 4" xfId="41246" xr:uid="{00000000-0005-0000-0000-00009F920000}"/>
    <cellStyle name="T_tham_tra_du_toan_Bieu4HTMT 2 5" xfId="12938" xr:uid="{00000000-0005-0000-0000-0000A0920000}"/>
    <cellStyle name="T_tham_tra_du_toan_Bieu4HTMT 2 5 2" xfId="22075" xr:uid="{00000000-0005-0000-0000-0000A1920000}"/>
    <cellStyle name="T_tham_tra_du_toan_Bieu4HTMT 2 5 2 2" xfId="41251" xr:uid="{00000000-0005-0000-0000-0000A2920000}"/>
    <cellStyle name="T_tham_tra_du_toan_Bieu4HTMT 2 5 3" xfId="41250" xr:uid="{00000000-0005-0000-0000-0000A3920000}"/>
    <cellStyle name="T_tham_tra_du_toan_Bieu4HTMT 2 6" xfId="12939" xr:uid="{00000000-0005-0000-0000-0000A4920000}"/>
    <cellStyle name="T_tham_tra_du_toan_Bieu4HTMT 2 6 2" xfId="22076" xr:uid="{00000000-0005-0000-0000-0000A5920000}"/>
    <cellStyle name="T_tham_tra_du_toan_Bieu4HTMT 2 6 2 2" xfId="41253" xr:uid="{00000000-0005-0000-0000-0000A6920000}"/>
    <cellStyle name="T_tham_tra_du_toan_Bieu4HTMT 2 6 3" xfId="41252" xr:uid="{00000000-0005-0000-0000-0000A7920000}"/>
    <cellStyle name="T_tham_tra_du_toan_Bieu4HTMT 2 7" xfId="22066" xr:uid="{00000000-0005-0000-0000-0000A8920000}"/>
    <cellStyle name="T_tham_tra_du_toan_Bieu4HTMT 2 7 2" xfId="41254" xr:uid="{00000000-0005-0000-0000-0000A9920000}"/>
    <cellStyle name="T_tham_tra_du_toan_Bieu4HTMT 2 8" xfId="41227" xr:uid="{00000000-0005-0000-0000-0000AA920000}"/>
    <cellStyle name="T_tham_tra_du_toan_Bieu4HTMT 3" xfId="11415" xr:uid="{00000000-0005-0000-0000-0000AB920000}"/>
    <cellStyle name="T_tham_tra_du_toan_Bieu4HTMT 3 2" xfId="12940" xr:uid="{00000000-0005-0000-0000-0000AC920000}"/>
    <cellStyle name="T_tham_tra_du_toan_Bieu4HTMT 3 2 2" xfId="12941" xr:uid="{00000000-0005-0000-0000-0000AD920000}"/>
    <cellStyle name="T_tham_tra_du_toan_Bieu4HTMT 3 2 2 2" xfId="22078" xr:uid="{00000000-0005-0000-0000-0000AE920000}"/>
    <cellStyle name="T_tham_tra_du_toan_Bieu4HTMT 3 2 2 2 2" xfId="41258" xr:uid="{00000000-0005-0000-0000-0000AF920000}"/>
    <cellStyle name="T_tham_tra_du_toan_Bieu4HTMT 3 2 2 3" xfId="41257" xr:uid="{00000000-0005-0000-0000-0000B0920000}"/>
    <cellStyle name="T_tham_tra_du_toan_Bieu4HTMT 3 2 3" xfId="12943" xr:uid="{00000000-0005-0000-0000-0000B1920000}"/>
    <cellStyle name="T_tham_tra_du_toan_Bieu4HTMT 3 2 3 2" xfId="22079" xr:uid="{00000000-0005-0000-0000-0000B2920000}"/>
    <cellStyle name="T_tham_tra_du_toan_Bieu4HTMT 3 2 3 2 2" xfId="41260" xr:uid="{00000000-0005-0000-0000-0000B3920000}"/>
    <cellStyle name="T_tham_tra_du_toan_Bieu4HTMT 3 2 3 3" xfId="41259" xr:uid="{00000000-0005-0000-0000-0000B4920000}"/>
    <cellStyle name="T_tham_tra_du_toan_Bieu4HTMT 3 2 4" xfId="22077" xr:uid="{00000000-0005-0000-0000-0000B5920000}"/>
    <cellStyle name="T_tham_tra_du_toan_Bieu4HTMT 3 2 4 2" xfId="41261" xr:uid="{00000000-0005-0000-0000-0000B6920000}"/>
    <cellStyle name="T_tham_tra_du_toan_Bieu4HTMT 3 2 5" xfId="41256" xr:uid="{00000000-0005-0000-0000-0000B7920000}"/>
    <cellStyle name="T_tham_tra_du_toan_Bieu4HTMT 3 3" xfId="12945" xr:uid="{00000000-0005-0000-0000-0000B8920000}"/>
    <cellStyle name="T_tham_tra_du_toan_Bieu4HTMT 3 3 2" xfId="22080" xr:uid="{00000000-0005-0000-0000-0000B9920000}"/>
    <cellStyle name="T_tham_tra_du_toan_Bieu4HTMT 3 3 2 2" xfId="41263" xr:uid="{00000000-0005-0000-0000-0000BA920000}"/>
    <cellStyle name="T_tham_tra_du_toan_Bieu4HTMT 3 3 3" xfId="41262" xr:uid="{00000000-0005-0000-0000-0000BB920000}"/>
    <cellStyle name="T_tham_tra_du_toan_Bieu4HTMT 3 4" xfId="12946" xr:uid="{00000000-0005-0000-0000-0000BC920000}"/>
    <cellStyle name="T_tham_tra_du_toan_Bieu4HTMT 3 4 2" xfId="22081" xr:uid="{00000000-0005-0000-0000-0000BD920000}"/>
    <cellStyle name="T_tham_tra_du_toan_Bieu4HTMT 3 4 2 2" xfId="41265" xr:uid="{00000000-0005-0000-0000-0000BE920000}"/>
    <cellStyle name="T_tham_tra_du_toan_Bieu4HTMT 3 4 3" xfId="41264" xr:uid="{00000000-0005-0000-0000-0000BF920000}"/>
    <cellStyle name="T_tham_tra_du_toan_Bieu4HTMT 3 5" xfId="20612" xr:uid="{00000000-0005-0000-0000-0000C0920000}"/>
    <cellStyle name="T_tham_tra_du_toan_Bieu4HTMT 3 5 2" xfId="41266" xr:uid="{00000000-0005-0000-0000-0000C1920000}"/>
    <cellStyle name="T_tham_tra_du_toan_Bieu4HTMT 3 6" xfId="41255" xr:uid="{00000000-0005-0000-0000-0000C2920000}"/>
    <cellStyle name="T_tham_tra_du_toan_Bieu4HTMT 4" xfId="12947" xr:uid="{00000000-0005-0000-0000-0000C3920000}"/>
    <cellStyle name="T_tham_tra_du_toan_Bieu4HTMT 4 2" xfId="12948" xr:uid="{00000000-0005-0000-0000-0000C4920000}"/>
    <cellStyle name="T_tham_tra_du_toan_Bieu4HTMT 4 2 2" xfId="22083" xr:uid="{00000000-0005-0000-0000-0000C5920000}"/>
    <cellStyle name="T_tham_tra_du_toan_Bieu4HTMT 4 2 2 2" xfId="41269" xr:uid="{00000000-0005-0000-0000-0000C6920000}"/>
    <cellStyle name="T_tham_tra_du_toan_Bieu4HTMT 4 2 3" xfId="41268" xr:uid="{00000000-0005-0000-0000-0000C7920000}"/>
    <cellStyle name="T_tham_tra_du_toan_Bieu4HTMT 4 3" xfId="12949" xr:uid="{00000000-0005-0000-0000-0000C8920000}"/>
    <cellStyle name="T_tham_tra_du_toan_Bieu4HTMT 4 3 2" xfId="22084" xr:uid="{00000000-0005-0000-0000-0000C9920000}"/>
    <cellStyle name="T_tham_tra_du_toan_Bieu4HTMT 4 3 2 2" xfId="41271" xr:uid="{00000000-0005-0000-0000-0000CA920000}"/>
    <cellStyle name="T_tham_tra_du_toan_Bieu4HTMT 4 3 3" xfId="41270" xr:uid="{00000000-0005-0000-0000-0000CB920000}"/>
    <cellStyle name="T_tham_tra_du_toan_Bieu4HTMT 4 4" xfId="22082" xr:uid="{00000000-0005-0000-0000-0000CC920000}"/>
    <cellStyle name="T_tham_tra_du_toan_Bieu4HTMT 4 4 2" xfId="41272" xr:uid="{00000000-0005-0000-0000-0000CD920000}"/>
    <cellStyle name="T_tham_tra_du_toan_Bieu4HTMT 4 5" xfId="41267" xr:uid="{00000000-0005-0000-0000-0000CE920000}"/>
    <cellStyle name="T_tham_tra_du_toan_Bieu4HTMT 5" xfId="12950" xr:uid="{00000000-0005-0000-0000-0000CF920000}"/>
    <cellStyle name="T_tham_tra_du_toan_Bieu4HTMT 5 2" xfId="12951" xr:uid="{00000000-0005-0000-0000-0000D0920000}"/>
    <cellStyle name="T_tham_tra_du_toan_Bieu4HTMT 5 2 2" xfId="22086" xr:uid="{00000000-0005-0000-0000-0000D1920000}"/>
    <cellStyle name="T_tham_tra_du_toan_Bieu4HTMT 5 2 2 2" xfId="41275" xr:uid="{00000000-0005-0000-0000-0000D2920000}"/>
    <cellStyle name="T_tham_tra_du_toan_Bieu4HTMT 5 2 3" xfId="41274" xr:uid="{00000000-0005-0000-0000-0000D3920000}"/>
    <cellStyle name="T_tham_tra_du_toan_Bieu4HTMT 5 3" xfId="22085" xr:uid="{00000000-0005-0000-0000-0000D4920000}"/>
    <cellStyle name="T_tham_tra_du_toan_Bieu4HTMT 5 3 2" xfId="41276" xr:uid="{00000000-0005-0000-0000-0000D5920000}"/>
    <cellStyle name="T_tham_tra_du_toan_Bieu4HTMT 5 4" xfId="41273" xr:uid="{00000000-0005-0000-0000-0000D6920000}"/>
    <cellStyle name="T_tham_tra_du_toan_Bieu4HTMT 6" xfId="200" xr:uid="{00000000-0005-0000-0000-0000D7920000}"/>
    <cellStyle name="T_tham_tra_du_toan_Bieu4HTMT 6 2" xfId="15232" xr:uid="{00000000-0005-0000-0000-0000D8920000}"/>
    <cellStyle name="T_tham_tra_du_toan_Bieu4HTMT 6 2 2" xfId="41278" xr:uid="{00000000-0005-0000-0000-0000D9920000}"/>
    <cellStyle name="T_tham_tra_du_toan_Bieu4HTMT 6 3" xfId="41277" xr:uid="{00000000-0005-0000-0000-0000DA920000}"/>
    <cellStyle name="T_tham_tra_du_toan_Bieu4HTMT 7" xfId="5798" xr:uid="{00000000-0005-0000-0000-0000DB920000}"/>
    <cellStyle name="T_tham_tra_du_toan_Bieu4HTMT 7 2" xfId="17212" xr:uid="{00000000-0005-0000-0000-0000DC920000}"/>
    <cellStyle name="T_tham_tra_du_toan_Bieu4HTMT 7 2 2" xfId="41280" xr:uid="{00000000-0005-0000-0000-0000DD920000}"/>
    <cellStyle name="T_tham_tra_du_toan_Bieu4HTMT 7 3" xfId="41279" xr:uid="{00000000-0005-0000-0000-0000DE920000}"/>
    <cellStyle name="T_tham_tra_du_toan_Bieu4HTMT 8" xfId="22065" xr:uid="{00000000-0005-0000-0000-0000DF920000}"/>
    <cellStyle name="T_tham_tra_du_toan_Bieu4HTMT 8 2" xfId="41281" xr:uid="{00000000-0005-0000-0000-0000E0920000}"/>
    <cellStyle name="T_tham_tra_du_toan_Bieu4HTMT 9" xfId="41226" xr:uid="{00000000-0005-0000-0000-0000E1920000}"/>
    <cellStyle name="T_tham_tra_du_toan_Bieu4HTMT_!1 1 bao cao giao KH ve HTCMT vung TNB   12-12-2011" xfId="12952" xr:uid="{00000000-0005-0000-0000-0000E2920000}"/>
    <cellStyle name="T_tham_tra_du_toan_Bieu4HTMT_!1 1 bao cao giao KH ve HTCMT vung TNB   12-12-2011 2" xfId="12953" xr:uid="{00000000-0005-0000-0000-0000E3920000}"/>
    <cellStyle name="T_tham_tra_du_toan_Bieu4HTMT_!1 1 bao cao giao KH ve HTCMT vung TNB   12-12-2011 2 2" xfId="12954" xr:uid="{00000000-0005-0000-0000-0000E4920000}"/>
    <cellStyle name="T_tham_tra_du_toan_Bieu4HTMT_!1 1 bao cao giao KH ve HTCMT vung TNB   12-12-2011 2 2 2" xfId="12955" xr:uid="{00000000-0005-0000-0000-0000E5920000}"/>
    <cellStyle name="T_tham_tra_du_toan_Bieu4HTMT_!1 1 bao cao giao KH ve HTCMT vung TNB   12-12-2011 2 2 2 2" xfId="12957" xr:uid="{00000000-0005-0000-0000-0000E6920000}"/>
    <cellStyle name="T_tham_tra_du_toan_Bieu4HTMT_!1 1 bao cao giao KH ve HTCMT vung TNB   12-12-2011 2 2 2 2 2" xfId="22091" xr:uid="{00000000-0005-0000-0000-0000E7920000}"/>
    <cellStyle name="T_tham_tra_du_toan_Bieu4HTMT_!1 1 bao cao giao KH ve HTCMT vung TNB   12-12-2011 2 2 2 2 2 2" xfId="41287" xr:uid="{00000000-0005-0000-0000-0000E8920000}"/>
    <cellStyle name="T_tham_tra_du_toan_Bieu4HTMT_!1 1 bao cao giao KH ve HTCMT vung TNB   12-12-2011 2 2 2 2 3" xfId="41286" xr:uid="{00000000-0005-0000-0000-0000E9920000}"/>
    <cellStyle name="T_tham_tra_du_toan_Bieu4HTMT_!1 1 bao cao giao KH ve HTCMT vung TNB   12-12-2011 2 2 2 3" xfId="12958" xr:uid="{00000000-0005-0000-0000-0000EA920000}"/>
    <cellStyle name="T_tham_tra_du_toan_Bieu4HTMT_!1 1 bao cao giao KH ve HTCMT vung TNB   12-12-2011 2 2 2 3 2" xfId="22092" xr:uid="{00000000-0005-0000-0000-0000EB920000}"/>
    <cellStyle name="T_tham_tra_du_toan_Bieu4HTMT_!1 1 bao cao giao KH ve HTCMT vung TNB   12-12-2011 2 2 2 3 2 2" xfId="41289" xr:uid="{00000000-0005-0000-0000-0000EC920000}"/>
    <cellStyle name="T_tham_tra_du_toan_Bieu4HTMT_!1 1 bao cao giao KH ve HTCMT vung TNB   12-12-2011 2 2 2 3 3" xfId="41288" xr:uid="{00000000-0005-0000-0000-0000ED920000}"/>
    <cellStyle name="T_tham_tra_du_toan_Bieu4HTMT_!1 1 bao cao giao KH ve HTCMT vung TNB   12-12-2011 2 2 2 4" xfId="22090" xr:uid="{00000000-0005-0000-0000-0000EE920000}"/>
    <cellStyle name="T_tham_tra_du_toan_Bieu4HTMT_!1 1 bao cao giao KH ve HTCMT vung TNB   12-12-2011 2 2 2 4 2" xfId="41290" xr:uid="{00000000-0005-0000-0000-0000EF920000}"/>
    <cellStyle name="T_tham_tra_du_toan_Bieu4HTMT_!1 1 bao cao giao KH ve HTCMT vung TNB   12-12-2011 2 2 2 5" xfId="41285" xr:uid="{00000000-0005-0000-0000-0000F0920000}"/>
    <cellStyle name="T_tham_tra_du_toan_Bieu4HTMT_!1 1 bao cao giao KH ve HTCMT vung TNB   12-12-2011 2 2 3" xfId="9143" xr:uid="{00000000-0005-0000-0000-0000F1920000}"/>
    <cellStyle name="T_tham_tra_du_toan_Bieu4HTMT_!1 1 bao cao giao KH ve HTCMT vung TNB   12-12-2011 2 2 3 2" xfId="18519" xr:uid="{00000000-0005-0000-0000-0000F2920000}"/>
    <cellStyle name="T_tham_tra_du_toan_Bieu4HTMT_!1 1 bao cao giao KH ve HTCMT vung TNB   12-12-2011 2 2 3 2 2" xfId="41292" xr:uid="{00000000-0005-0000-0000-0000F3920000}"/>
    <cellStyle name="T_tham_tra_du_toan_Bieu4HTMT_!1 1 bao cao giao KH ve HTCMT vung TNB   12-12-2011 2 2 3 3" xfId="41291" xr:uid="{00000000-0005-0000-0000-0000F4920000}"/>
    <cellStyle name="T_tham_tra_du_toan_Bieu4HTMT_!1 1 bao cao giao KH ve HTCMT vung TNB   12-12-2011 2 2 4" xfId="9146" xr:uid="{00000000-0005-0000-0000-0000F5920000}"/>
    <cellStyle name="T_tham_tra_du_toan_Bieu4HTMT_!1 1 bao cao giao KH ve HTCMT vung TNB   12-12-2011 2 2 4 2" xfId="18521" xr:uid="{00000000-0005-0000-0000-0000F6920000}"/>
    <cellStyle name="T_tham_tra_du_toan_Bieu4HTMT_!1 1 bao cao giao KH ve HTCMT vung TNB   12-12-2011 2 2 4 2 2" xfId="41294" xr:uid="{00000000-0005-0000-0000-0000F7920000}"/>
    <cellStyle name="T_tham_tra_du_toan_Bieu4HTMT_!1 1 bao cao giao KH ve HTCMT vung TNB   12-12-2011 2 2 4 3" xfId="41293" xr:uid="{00000000-0005-0000-0000-0000F8920000}"/>
    <cellStyle name="T_tham_tra_du_toan_Bieu4HTMT_!1 1 bao cao giao KH ve HTCMT vung TNB   12-12-2011 2 2 5" xfId="22089" xr:uid="{00000000-0005-0000-0000-0000F9920000}"/>
    <cellStyle name="T_tham_tra_du_toan_Bieu4HTMT_!1 1 bao cao giao KH ve HTCMT vung TNB   12-12-2011 2 2 5 2" xfId="41295" xr:uid="{00000000-0005-0000-0000-0000FA920000}"/>
    <cellStyle name="T_tham_tra_du_toan_Bieu4HTMT_!1 1 bao cao giao KH ve HTCMT vung TNB   12-12-2011 2 2 6" xfId="41284" xr:uid="{00000000-0005-0000-0000-0000FB920000}"/>
    <cellStyle name="T_tham_tra_du_toan_Bieu4HTMT_!1 1 bao cao giao KH ve HTCMT vung TNB   12-12-2011 2 3" xfId="12959" xr:uid="{00000000-0005-0000-0000-0000FC920000}"/>
    <cellStyle name="T_tham_tra_du_toan_Bieu4HTMT_!1 1 bao cao giao KH ve HTCMT vung TNB   12-12-2011 2 3 2" xfId="12960" xr:uid="{00000000-0005-0000-0000-0000FD920000}"/>
    <cellStyle name="T_tham_tra_du_toan_Bieu4HTMT_!1 1 bao cao giao KH ve HTCMT vung TNB   12-12-2011 2 3 2 2" xfId="22094" xr:uid="{00000000-0005-0000-0000-0000FE920000}"/>
    <cellStyle name="T_tham_tra_du_toan_Bieu4HTMT_!1 1 bao cao giao KH ve HTCMT vung TNB   12-12-2011 2 3 2 2 2" xfId="41298" xr:uid="{00000000-0005-0000-0000-0000FF920000}"/>
    <cellStyle name="T_tham_tra_du_toan_Bieu4HTMT_!1 1 bao cao giao KH ve HTCMT vung TNB   12-12-2011 2 3 2 3" xfId="41297" xr:uid="{00000000-0005-0000-0000-000000930000}"/>
    <cellStyle name="T_tham_tra_du_toan_Bieu4HTMT_!1 1 bao cao giao KH ve HTCMT vung TNB   12-12-2011 2 3 3" xfId="9151" xr:uid="{00000000-0005-0000-0000-000001930000}"/>
    <cellStyle name="T_tham_tra_du_toan_Bieu4HTMT_!1 1 bao cao giao KH ve HTCMT vung TNB   12-12-2011 2 3 3 2" xfId="18523" xr:uid="{00000000-0005-0000-0000-000002930000}"/>
    <cellStyle name="T_tham_tra_du_toan_Bieu4HTMT_!1 1 bao cao giao KH ve HTCMT vung TNB   12-12-2011 2 3 3 2 2" xfId="41300" xr:uid="{00000000-0005-0000-0000-000003930000}"/>
    <cellStyle name="T_tham_tra_du_toan_Bieu4HTMT_!1 1 bao cao giao KH ve HTCMT vung TNB   12-12-2011 2 3 3 3" xfId="41299" xr:uid="{00000000-0005-0000-0000-000004930000}"/>
    <cellStyle name="T_tham_tra_du_toan_Bieu4HTMT_!1 1 bao cao giao KH ve HTCMT vung TNB   12-12-2011 2 3 4" xfId="22093" xr:uid="{00000000-0005-0000-0000-000005930000}"/>
    <cellStyle name="T_tham_tra_du_toan_Bieu4HTMT_!1 1 bao cao giao KH ve HTCMT vung TNB   12-12-2011 2 3 4 2" xfId="41301" xr:uid="{00000000-0005-0000-0000-000006930000}"/>
    <cellStyle name="T_tham_tra_du_toan_Bieu4HTMT_!1 1 bao cao giao KH ve HTCMT vung TNB   12-12-2011 2 3 5" xfId="41296" xr:uid="{00000000-0005-0000-0000-000007930000}"/>
    <cellStyle name="T_tham_tra_du_toan_Bieu4HTMT_!1 1 bao cao giao KH ve HTCMT vung TNB   12-12-2011 2 4" xfId="12962" xr:uid="{00000000-0005-0000-0000-000008930000}"/>
    <cellStyle name="T_tham_tra_du_toan_Bieu4HTMT_!1 1 bao cao giao KH ve HTCMT vung TNB   12-12-2011 2 4 2" xfId="2407" xr:uid="{00000000-0005-0000-0000-000009930000}"/>
    <cellStyle name="T_tham_tra_du_toan_Bieu4HTMT_!1 1 bao cao giao KH ve HTCMT vung TNB   12-12-2011 2 4 2 2" xfId="16042" xr:uid="{00000000-0005-0000-0000-00000A930000}"/>
    <cellStyle name="T_tham_tra_du_toan_Bieu4HTMT_!1 1 bao cao giao KH ve HTCMT vung TNB   12-12-2011 2 4 2 2 2" xfId="41304" xr:uid="{00000000-0005-0000-0000-00000B930000}"/>
    <cellStyle name="T_tham_tra_du_toan_Bieu4HTMT_!1 1 bao cao giao KH ve HTCMT vung TNB   12-12-2011 2 4 2 3" xfId="41303" xr:uid="{00000000-0005-0000-0000-00000C930000}"/>
    <cellStyle name="T_tham_tra_du_toan_Bieu4HTMT_!1 1 bao cao giao KH ve HTCMT vung TNB   12-12-2011 2 4 3" xfId="22095" xr:uid="{00000000-0005-0000-0000-00000D930000}"/>
    <cellStyle name="T_tham_tra_du_toan_Bieu4HTMT_!1 1 bao cao giao KH ve HTCMT vung TNB   12-12-2011 2 4 3 2" xfId="41305" xr:uid="{00000000-0005-0000-0000-00000E930000}"/>
    <cellStyle name="T_tham_tra_du_toan_Bieu4HTMT_!1 1 bao cao giao KH ve HTCMT vung TNB   12-12-2011 2 4 4" xfId="41302" xr:uid="{00000000-0005-0000-0000-00000F930000}"/>
    <cellStyle name="T_tham_tra_du_toan_Bieu4HTMT_!1 1 bao cao giao KH ve HTCMT vung TNB   12-12-2011 2 5" xfId="12963" xr:uid="{00000000-0005-0000-0000-000010930000}"/>
    <cellStyle name="T_tham_tra_du_toan_Bieu4HTMT_!1 1 bao cao giao KH ve HTCMT vung TNB   12-12-2011 2 5 2" xfId="22096" xr:uid="{00000000-0005-0000-0000-000011930000}"/>
    <cellStyle name="T_tham_tra_du_toan_Bieu4HTMT_!1 1 bao cao giao KH ve HTCMT vung TNB   12-12-2011 2 5 2 2" xfId="41307" xr:uid="{00000000-0005-0000-0000-000012930000}"/>
    <cellStyle name="T_tham_tra_du_toan_Bieu4HTMT_!1 1 bao cao giao KH ve HTCMT vung TNB   12-12-2011 2 5 3" xfId="41306" xr:uid="{00000000-0005-0000-0000-000013930000}"/>
    <cellStyle name="T_tham_tra_du_toan_Bieu4HTMT_!1 1 bao cao giao KH ve HTCMT vung TNB   12-12-2011 2 6" xfId="12964" xr:uid="{00000000-0005-0000-0000-000014930000}"/>
    <cellStyle name="T_tham_tra_du_toan_Bieu4HTMT_!1 1 bao cao giao KH ve HTCMT vung TNB   12-12-2011 2 6 2" xfId="22097" xr:uid="{00000000-0005-0000-0000-000015930000}"/>
    <cellStyle name="T_tham_tra_du_toan_Bieu4HTMT_!1 1 bao cao giao KH ve HTCMT vung TNB   12-12-2011 2 6 2 2" xfId="41309" xr:uid="{00000000-0005-0000-0000-000016930000}"/>
    <cellStyle name="T_tham_tra_du_toan_Bieu4HTMT_!1 1 bao cao giao KH ve HTCMT vung TNB   12-12-2011 2 6 3" xfId="41308" xr:uid="{00000000-0005-0000-0000-000017930000}"/>
    <cellStyle name="T_tham_tra_du_toan_Bieu4HTMT_!1 1 bao cao giao KH ve HTCMT vung TNB   12-12-2011 2 7" xfId="22088" xr:uid="{00000000-0005-0000-0000-000018930000}"/>
    <cellStyle name="T_tham_tra_du_toan_Bieu4HTMT_!1 1 bao cao giao KH ve HTCMT vung TNB   12-12-2011 2 7 2" xfId="41310" xr:uid="{00000000-0005-0000-0000-000019930000}"/>
    <cellStyle name="T_tham_tra_du_toan_Bieu4HTMT_!1 1 bao cao giao KH ve HTCMT vung TNB   12-12-2011 2 8" xfId="41283" xr:uid="{00000000-0005-0000-0000-00001A930000}"/>
    <cellStyle name="T_tham_tra_du_toan_Bieu4HTMT_!1 1 bao cao giao KH ve HTCMT vung TNB   12-12-2011 3" xfId="12965" xr:uid="{00000000-0005-0000-0000-00001B930000}"/>
    <cellStyle name="T_tham_tra_du_toan_Bieu4HTMT_!1 1 bao cao giao KH ve HTCMT vung TNB   12-12-2011 3 2" xfId="1735" xr:uid="{00000000-0005-0000-0000-00001C930000}"/>
    <cellStyle name="T_tham_tra_du_toan_Bieu4HTMT_!1 1 bao cao giao KH ve HTCMT vung TNB   12-12-2011 3 2 2" xfId="12966" xr:uid="{00000000-0005-0000-0000-00001D930000}"/>
    <cellStyle name="T_tham_tra_du_toan_Bieu4HTMT_!1 1 bao cao giao KH ve HTCMT vung TNB   12-12-2011 3 2 2 2" xfId="22099" xr:uid="{00000000-0005-0000-0000-00001E930000}"/>
    <cellStyle name="T_tham_tra_du_toan_Bieu4HTMT_!1 1 bao cao giao KH ve HTCMT vung TNB   12-12-2011 3 2 2 2 2" xfId="41314" xr:uid="{00000000-0005-0000-0000-00001F930000}"/>
    <cellStyle name="T_tham_tra_du_toan_Bieu4HTMT_!1 1 bao cao giao KH ve HTCMT vung TNB   12-12-2011 3 2 2 3" xfId="41313" xr:uid="{00000000-0005-0000-0000-000020930000}"/>
    <cellStyle name="T_tham_tra_du_toan_Bieu4HTMT_!1 1 bao cao giao KH ve HTCMT vung TNB   12-12-2011 3 2 3" xfId="12967" xr:uid="{00000000-0005-0000-0000-000021930000}"/>
    <cellStyle name="T_tham_tra_du_toan_Bieu4HTMT_!1 1 bao cao giao KH ve HTCMT vung TNB   12-12-2011 3 2 3 2" xfId="22100" xr:uid="{00000000-0005-0000-0000-000022930000}"/>
    <cellStyle name="T_tham_tra_du_toan_Bieu4HTMT_!1 1 bao cao giao KH ve HTCMT vung TNB   12-12-2011 3 2 3 2 2" xfId="41316" xr:uid="{00000000-0005-0000-0000-000023930000}"/>
    <cellStyle name="T_tham_tra_du_toan_Bieu4HTMT_!1 1 bao cao giao KH ve HTCMT vung TNB   12-12-2011 3 2 3 3" xfId="41315" xr:uid="{00000000-0005-0000-0000-000024930000}"/>
    <cellStyle name="T_tham_tra_du_toan_Bieu4HTMT_!1 1 bao cao giao KH ve HTCMT vung TNB   12-12-2011 3 2 4" xfId="15813" xr:uid="{00000000-0005-0000-0000-000025930000}"/>
    <cellStyle name="T_tham_tra_du_toan_Bieu4HTMT_!1 1 bao cao giao KH ve HTCMT vung TNB   12-12-2011 3 2 4 2" xfId="41317" xr:uid="{00000000-0005-0000-0000-000026930000}"/>
    <cellStyle name="T_tham_tra_du_toan_Bieu4HTMT_!1 1 bao cao giao KH ve HTCMT vung TNB   12-12-2011 3 2 5" xfId="41312" xr:uid="{00000000-0005-0000-0000-000027930000}"/>
    <cellStyle name="T_tham_tra_du_toan_Bieu4HTMT_!1 1 bao cao giao KH ve HTCMT vung TNB   12-12-2011 3 3" xfId="12968" xr:uid="{00000000-0005-0000-0000-000028930000}"/>
    <cellStyle name="T_tham_tra_du_toan_Bieu4HTMT_!1 1 bao cao giao KH ve HTCMT vung TNB   12-12-2011 3 3 2" xfId="22101" xr:uid="{00000000-0005-0000-0000-000029930000}"/>
    <cellStyle name="T_tham_tra_du_toan_Bieu4HTMT_!1 1 bao cao giao KH ve HTCMT vung TNB   12-12-2011 3 3 2 2" xfId="41319" xr:uid="{00000000-0005-0000-0000-00002A930000}"/>
    <cellStyle name="T_tham_tra_du_toan_Bieu4HTMT_!1 1 bao cao giao KH ve HTCMT vung TNB   12-12-2011 3 3 3" xfId="41318" xr:uid="{00000000-0005-0000-0000-00002B930000}"/>
    <cellStyle name="T_tham_tra_du_toan_Bieu4HTMT_!1 1 bao cao giao KH ve HTCMT vung TNB   12-12-2011 3 4" xfId="9733" xr:uid="{00000000-0005-0000-0000-00002C930000}"/>
    <cellStyle name="T_tham_tra_du_toan_Bieu4HTMT_!1 1 bao cao giao KH ve HTCMT vung TNB   12-12-2011 3 4 2" xfId="19019" xr:uid="{00000000-0005-0000-0000-00002D930000}"/>
    <cellStyle name="T_tham_tra_du_toan_Bieu4HTMT_!1 1 bao cao giao KH ve HTCMT vung TNB   12-12-2011 3 4 2 2" xfId="41321" xr:uid="{00000000-0005-0000-0000-00002E930000}"/>
    <cellStyle name="T_tham_tra_du_toan_Bieu4HTMT_!1 1 bao cao giao KH ve HTCMT vung TNB   12-12-2011 3 4 3" xfId="41320" xr:uid="{00000000-0005-0000-0000-00002F930000}"/>
    <cellStyle name="T_tham_tra_du_toan_Bieu4HTMT_!1 1 bao cao giao KH ve HTCMT vung TNB   12-12-2011 3 5" xfId="22098" xr:uid="{00000000-0005-0000-0000-000030930000}"/>
    <cellStyle name="T_tham_tra_du_toan_Bieu4HTMT_!1 1 bao cao giao KH ve HTCMT vung TNB   12-12-2011 3 5 2" xfId="41322" xr:uid="{00000000-0005-0000-0000-000031930000}"/>
    <cellStyle name="T_tham_tra_du_toan_Bieu4HTMT_!1 1 bao cao giao KH ve HTCMT vung TNB   12-12-2011 3 6" xfId="41311" xr:uid="{00000000-0005-0000-0000-000032930000}"/>
    <cellStyle name="T_tham_tra_du_toan_Bieu4HTMT_!1 1 bao cao giao KH ve HTCMT vung TNB   12-12-2011 4" xfId="12969" xr:uid="{00000000-0005-0000-0000-000033930000}"/>
    <cellStyle name="T_tham_tra_du_toan_Bieu4HTMT_!1 1 bao cao giao KH ve HTCMT vung TNB   12-12-2011 4 2" xfId="12972" xr:uid="{00000000-0005-0000-0000-000034930000}"/>
    <cellStyle name="T_tham_tra_du_toan_Bieu4HTMT_!1 1 bao cao giao KH ve HTCMT vung TNB   12-12-2011 4 2 2" xfId="22103" xr:uid="{00000000-0005-0000-0000-000035930000}"/>
    <cellStyle name="T_tham_tra_du_toan_Bieu4HTMT_!1 1 bao cao giao KH ve HTCMT vung TNB   12-12-2011 4 2 2 2" xfId="41325" xr:uid="{00000000-0005-0000-0000-000036930000}"/>
    <cellStyle name="T_tham_tra_du_toan_Bieu4HTMT_!1 1 bao cao giao KH ve HTCMT vung TNB   12-12-2011 4 2 3" xfId="41324" xr:uid="{00000000-0005-0000-0000-000037930000}"/>
    <cellStyle name="T_tham_tra_du_toan_Bieu4HTMT_!1 1 bao cao giao KH ve HTCMT vung TNB   12-12-2011 4 3" xfId="12974" xr:uid="{00000000-0005-0000-0000-000038930000}"/>
    <cellStyle name="T_tham_tra_du_toan_Bieu4HTMT_!1 1 bao cao giao KH ve HTCMT vung TNB   12-12-2011 4 3 2" xfId="22105" xr:uid="{00000000-0005-0000-0000-000039930000}"/>
    <cellStyle name="T_tham_tra_du_toan_Bieu4HTMT_!1 1 bao cao giao KH ve HTCMT vung TNB   12-12-2011 4 3 2 2" xfId="41327" xr:uid="{00000000-0005-0000-0000-00003A930000}"/>
    <cellStyle name="T_tham_tra_du_toan_Bieu4HTMT_!1 1 bao cao giao KH ve HTCMT vung TNB   12-12-2011 4 3 3" xfId="41326" xr:uid="{00000000-0005-0000-0000-00003B930000}"/>
    <cellStyle name="T_tham_tra_du_toan_Bieu4HTMT_!1 1 bao cao giao KH ve HTCMT vung TNB   12-12-2011 4 4" xfId="22102" xr:uid="{00000000-0005-0000-0000-00003C930000}"/>
    <cellStyle name="T_tham_tra_du_toan_Bieu4HTMT_!1 1 bao cao giao KH ve HTCMT vung TNB   12-12-2011 4 4 2" xfId="41328" xr:uid="{00000000-0005-0000-0000-00003D930000}"/>
    <cellStyle name="T_tham_tra_du_toan_Bieu4HTMT_!1 1 bao cao giao KH ve HTCMT vung TNB   12-12-2011 4 5" xfId="41323" xr:uid="{00000000-0005-0000-0000-00003E930000}"/>
    <cellStyle name="T_tham_tra_du_toan_Bieu4HTMT_!1 1 bao cao giao KH ve HTCMT vung TNB   12-12-2011 5" xfId="4591" xr:uid="{00000000-0005-0000-0000-00003F930000}"/>
    <cellStyle name="T_tham_tra_du_toan_Bieu4HTMT_!1 1 bao cao giao KH ve HTCMT vung TNB   12-12-2011 5 2" xfId="853" xr:uid="{00000000-0005-0000-0000-000040930000}"/>
    <cellStyle name="T_tham_tra_du_toan_Bieu4HTMT_!1 1 bao cao giao KH ve HTCMT vung TNB   12-12-2011 5 2 2" xfId="15492" xr:uid="{00000000-0005-0000-0000-000041930000}"/>
    <cellStyle name="T_tham_tra_du_toan_Bieu4HTMT_!1 1 bao cao giao KH ve HTCMT vung TNB   12-12-2011 5 2 2 2" xfId="41331" xr:uid="{00000000-0005-0000-0000-000042930000}"/>
    <cellStyle name="T_tham_tra_du_toan_Bieu4HTMT_!1 1 bao cao giao KH ve HTCMT vung TNB   12-12-2011 5 2 3" xfId="41330" xr:uid="{00000000-0005-0000-0000-000043930000}"/>
    <cellStyle name="T_tham_tra_du_toan_Bieu4HTMT_!1 1 bao cao giao KH ve HTCMT vung TNB   12-12-2011 5 3" xfId="16799" xr:uid="{00000000-0005-0000-0000-000044930000}"/>
    <cellStyle name="T_tham_tra_du_toan_Bieu4HTMT_!1 1 bao cao giao KH ve HTCMT vung TNB   12-12-2011 5 3 2" xfId="41332" xr:uid="{00000000-0005-0000-0000-000045930000}"/>
    <cellStyle name="T_tham_tra_du_toan_Bieu4HTMT_!1 1 bao cao giao KH ve HTCMT vung TNB   12-12-2011 5 4" xfId="41329" xr:uid="{00000000-0005-0000-0000-000046930000}"/>
    <cellStyle name="T_tham_tra_du_toan_Bieu4HTMT_!1 1 bao cao giao KH ve HTCMT vung TNB   12-12-2011 6" xfId="12975" xr:uid="{00000000-0005-0000-0000-000047930000}"/>
    <cellStyle name="T_tham_tra_du_toan_Bieu4HTMT_!1 1 bao cao giao KH ve HTCMT vung TNB   12-12-2011 6 2" xfId="22106" xr:uid="{00000000-0005-0000-0000-000048930000}"/>
    <cellStyle name="T_tham_tra_du_toan_Bieu4HTMT_!1 1 bao cao giao KH ve HTCMT vung TNB   12-12-2011 6 2 2" xfId="41334" xr:uid="{00000000-0005-0000-0000-000049930000}"/>
    <cellStyle name="T_tham_tra_du_toan_Bieu4HTMT_!1 1 bao cao giao KH ve HTCMT vung TNB   12-12-2011 6 3" xfId="41333" xr:uid="{00000000-0005-0000-0000-00004A930000}"/>
    <cellStyle name="T_tham_tra_du_toan_Bieu4HTMT_!1 1 bao cao giao KH ve HTCMT vung TNB   12-12-2011 7" xfId="12976" xr:uid="{00000000-0005-0000-0000-00004B930000}"/>
    <cellStyle name="T_tham_tra_du_toan_Bieu4HTMT_!1 1 bao cao giao KH ve HTCMT vung TNB   12-12-2011 7 2" xfId="22107" xr:uid="{00000000-0005-0000-0000-00004C930000}"/>
    <cellStyle name="T_tham_tra_du_toan_Bieu4HTMT_!1 1 bao cao giao KH ve HTCMT vung TNB   12-12-2011 7 2 2" xfId="41336" xr:uid="{00000000-0005-0000-0000-00004D930000}"/>
    <cellStyle name="T_tham_tra_du_toan_Bieu4HTMT_!1 1 bao cao giao KH ve HTCMT vung TNB   12-12-2011 7 3" xfId="41335" xr:uid="{00000000-0005-0000-0000-00004E930000}"/>
    <cellStyle name="T_tham_tra_du_toan_Bieu4HTMT_!1 1 bao cao giao KH ve HTCMT vung TNB   12-12-2011 8" xfId="22087" xr:uid="{00000000-0005-0000-0000-00004F930000}"/>
    <cellStyle name="T_tham_tra_du_toan_Bieu4HTMT_!1 1 bao cao giao KH ve HTCMT vung TNB   12-12-2011 8 2" xfId="41337" xr:uid="{00000000-0005-0000-0000-000050930000}"/>
    <cellStyle name="T_tham_tra_du_toan_Bieu4HTMT_!1 1 bao cao giao KH ve HTCMT vung TNB   12-12-2011 9" xfId="41282" xr:uid="{00000000-0005-0000-0000-000051930000}"/>
    <cellStyle name="T_tham_tra_du_toan_Bieu4HTMT_KH TPCP vung TNB (03-1-2012)" xfId="12977" xr:uid="{00000000-0005-0000-0000-000052930000}"/>
    <cellStyle name="T_tham_tra_du_toan_Bieu4HTMT_KH TPCP vung TNB (03-1-2012) 2" xfId="2518" xr:uid="{00000000-0005-0000-0000-000053930000}"/>
    <cellStyle name="T_tham_tra_du_toan_Bieu4HTMT_KH TPCP vung TNB (03-1-2012) 2 2" xfId="11707" xr:uid="{00000000-0005-0000-0000-000054930000}"/>
    <cellStyle name="T_tham_tra_du_toan_Bieu4HTMT_KH TPCP vung TNB (03-1-2012) 2 2 2" xfId="8478" xr:uid="{00000000-0005-0000-0000-000055930000}"/>
    <cellStyle name="T_tham_tra_du_toan_Bieu4HTMT_KH TPCP vung TNB (03-1-2012) 2 2 2 2" xfId="5947" xr:uid="{00000000-0005-0000-0000-000056930000}"/>
    <cellStyle name="T_tham_tra_du_toan_Bieu4HTMT_KH TPCP vung TNB (03-1-2012) 2 2 2 2 2" xfId="17256" xr:uid="{00000000-0005-0000-0000-000057930000}"/>
    <cellStyle name="T_tham_tra_du_toan_Bieu4HTMT_KH TPCP vung TNB (03-1-2012) 2 2 2 2 2 2" xfId="41343" xr:uid="{00000000-0005-0000-0000-000058930000}"/>
    <cellStyle name="T_tham_tra_du_toan_Bieu4HTMT_KH TPCP vung TNB (03-1-2012) 2 2 2 2 3" xfId="41342" xr:uid="{00000000-0005-0000-0000-000059930000}"/>
    <cellStyle name="T_tham_tra_du_toan_Bieu4HTMT_KH TPCP vung TNB (03-1-2012) 2 2 2 3" xfId="6384" xr:uid="{00000000-0005-0000-0000-00005A930000}"/>
    <cellStyle name="T_tham_tra_du_toan_Bieu4HTMT_KH TPCP vung TNB (03-1-2012) 2 2 2 3 2" xfId="17387" xr:uid="{00000000-0005-0000-0000-00005B930000}"/>
    <cellStyle name="T_tham_tra_du_toan_Bieu4HTMT_KH TPCP vung TNB (03-1-2012) 2 2 2 3 2 2" xfId="41345" xr:uid="{00000000-0005-0000-0000-00005C930000}"/>
    <cellStyle name="T_tham_tra_du_toan_Bieu4HTMT_KH TPCP vung TNB (03-1-2012) 2 2 2 3 3" xfId="41344" xr:uid="{00000000-0005-0000-0000-00005D930000}"/>
    <cellStyle name="T_tham_tra_du_toan_Bieu4HTMT_KH TPCP vung TNB (03-1-2012) 2 2 2 4" xfId="18282" xr:uid="{00000000-0005-0000-0000-00005E930000}"/>
    <cellStyle name="T_tham_tra_du_toan_Bieu4HTMT_KH TPCP vung TNB (03-1-2012) 2 2 2 4 2" xfId="41346" xr:uid="{00000000-0005-0000-0000-00005F930000}"/>
    <cellStyle name="T_tham_tra_du_toan_Bieu4HTMT_KH TPCP vung TNB (03-1-2012) 2 2 2 5" xfId="41341" xr:uid="{00000000-0005-0000-0000-000060930000}"/>
    <cellStyle name="T_tham_tra_du_toan_Bieu4HTMT_KH TPCP vung TNB (03-1-2012) 2 2 3" xfId="8483" xr:uid="{00000000-0005-0000-0000-000061930000}"/>
    <cellStyle name="T_tham_tra_du_toan_Bieu4HTMT_KH TPCP vung TNB (03-1-2012) 2 2 3 2" xfId="18284" xr:uid="{00000000-0005-0000-0000-000062930000}"/>
    <cellStyle name="T_tham_tra_du_toan_Bieu4HTMT_KH TPCP vung TNB (03-1-2012) 2 2 3 2 2" xfId="41348" xr:uid="{00000000-0005-0000-0000-000063930000}"/>
    <cellStyle name="T_tham_tra_du_toan_Bieu4HTMT_KH TPCP vung TNB (03-1-2012) 2 2 3 3" xfId="41347" xr:uid="{00000000-0005-0000-0000-000064930000}"/>
    <cellStyle name="T_tham_tra_du_toan_Bieu4HTMT_KH TPCP vung TNB (03-1-2012) 2 2 4" xfId="1084" xr:uid="{00000000-0005-0000-0000-000065930000}"/>
    <cellStyle name="T_tham_tra_du_toan_Bieu4HTMT_KH TPCP vung TNB (03-1-2012) 2 2 4 2" xfId="15571" xr:uid="{00000000-0005-0000-0000-000066930000}"/>
    <cellStyle name="T_tham_tra_du_toan_Bieu4HTMT_KH TPCP vung TNB (03-1-2012) 2 2 4 2 2" xfId="41350" xr:uid="{00000000-0005-0000-0000-000067930000}"/>
    <cellStyle name="T_tham_tra_du_toan_Bieu4HTMT_KH TPCP vung TNB (03-1-2012) 2 2 4 3" xfId="41349" xr:uid="{00000000-0005-0000-0000-000068930000}"/>
    <cellStyle name="T_tham_tra_du_toan_Bieu4HTMT_KH TPCP vung TNB (03-1-2012) 2 2 5" xfId="20897" xr:uid="{00000000-0005-0000-0000-000069930000}"/>
    <cellStyle name="T_tham_tra_du_toan_Bieu4HTMT_KH TPCP vung TNB (03-1-2012) 2 2 5 2" xfId="41351" xr:uid="{00000000-0005-0000-0000-00006A930000}"/>
    <cellStyle name="T_tham_tra_du_toan_Bieu4HTMT_KH TPCP vung TNB (03-1-2012) 2 2 6" xfId="41340" xr:uid="{00000000-0005-0000-0000-00006B930000}"/>
    <cellStyle name="T_tham_tra_du_toan_Bieu4HTMT_KH TPCP vung TNB (03-1-2012) 2 3" xfId="12978" xr:uid="{00000000-0005-0000-0000-00006C930000}"/>
    <cellStyle name="T_tham_tra_du_toan_Bieu4HTMT_KH TPCP vung TNB (03-1-2012) 2 3 2" xfId="12980" xr:uid="{00000000-0005-0000-0000-00006D930000}"/>
    <cellStyle name="T_tham_tra_du_toan_Bieu4HTMT_KH TPCP vung TNB (03-1-2012) 2 3 2 2" xfId="22110" xr:uid="{00000000-0005-0000-0000-00006E930000}"/>
    <cellStyle name="T_tham_tra_du_toan_Bieu4HTMT_KH TPCP vung TNB (03-1-2012) 2 3 2 2 2" xfId="41354" xr:uid="{00000000-0005-0000-0000-00006F930000}"/>
    <cellStyle name="T_tham_tra_du_toan_Bieu4HTMT_KH TPCP vung TNB (03-1-2012) 2 3 2 3" xfId="41353" xr:uid="{00000000-0005-0000-0000-000070930000}"/>
    <cellStyle name="T_tham_tra_du_toan_Bieu4HTMT_KH TPCP vung TNB (03-1-2012) 2 3 3" xfId="12983" xr:uid="{00000000-0005-0000-0000-000071930000}"/>
    <cellStyle name="T_tham_tra_du_toan_Bieu4HTMT_KH TPCP vung TNB (03-1-2012) 2 3 3 2" xfId="22112" xr:uid="{00000000-0005-0000-0000-000072930000}"/>
    <cellStyle name="T_tham_tra_du_toan_Bieu4HTMT_KH TPCP vung TNB (03-1-2012) 2 3 3 2 2" xfId="41356" xr:uid="{00000000-0005-0000-0000-000073930000}"/>
    <cellStyle name="T_tham_tra_du_toan_Bieu4HTMT_KH TPCP vung TNB (03-1-2012) 2 3 3 3" xfId="41355" xr:uid="{00000000-0005-0000-0000-000074930000}"/>
    <cellStyle name="T_tham_tra_du_toan_Bieu4HTMT_KH TPCP vung TNB (03-1-2012) 2 3 4" xfId="22109" xr:uid="{00000000-0005-0000-0000-000075930000}"/>
    <cellStyle name="T_tham_tra_du_toan_Bieu4HTMT_KH TPCP vung TNB (03-1-2012) 2 3 4 2" xfId="41357" xr:uid="{00000000-0005-0000-0000-000076930000}"/>
    <cellStyle name="T_tham_tra_du_toan_Bieu4HTMT_KH TPCP vung TNB (03-1-2012) 2 3 5" xfId="41352" xr:uid="{00000000-0005-0000-0000-000077930000}"/>
    <cellStyle name="T_tham_tra_du_toan_Bieu4HTMT_KH TPCP vung TNB (03-1-2012) 2 4" xfId="12985" xr:uid="{00000000-0005-0000-0000-000078930000}"/>
    <cellStyle name="T_tham_tra_du_toan_Bieu4HTMT_KH TPCP vung TNB (03-1-2012) 2 4 2" xfId="10426" xr:uid="{00000000-0005-0000-0000-000079930000}"/>
    <cellStyle name="T_tham_tra_du_toan_Bieu4HTMT_KH TPCP vung TNB (03-1-2012) 2 4 2 2" xfId="19681" xr:uid="{00000000-0005-0000-0000-00007A930000}"/>
    <cellStyle name="T_tham_tra_du_toan_Bieu4HTMT_KH TPCP vung TNB (03-1-2012) 2 4 2 2 2" xfId="41360" xr:uid="{00000000-0005-0000-0000-00007B930000}"/>
    <cellStyle name="T_tham_tra_du_toan_Bieu4HTMT_KH TPCP vung TNB (03-1-2012) 2 4 2 3" xfId="41359" xr:uid="{00000000-0005-0000-0000-00007C930000}"/>
    <cellStyle name="T_tham_tra_du_toan_Bieu4HTMT_KH TPCP vung TNB (03-1-2012) 2 4 3" xfId="22113" xr:uid="{00000000-0005-0000-0000-00007D930000}"/>
    <cellStyle name="T_tham_tra_du_toan_Bieu4HTMT_KH TPCP vung TNB (03-1-2012) 2 4 3 2" xfId="41361" xr:uid="{00000000-0005-0000-0000-00007E930000}"/>
    <cellStyle name="T_tham_tra_du_toan_Bieu4HTMT_KH TPCP vung TNB (03-1-2012) 2 4 4" xfId="41358" xr:uid="{00000000-0005-0000-0000-00007F930000}"/>
    <cellStyle name="T_tham_tra_du_toan_Bieu4HTMT_KH TPCP vung TNB (03-1-2012) 2 5" xfId="12987" xr:uid="{00000000-0005-0000-0000-000080930000}"/>
    <cellStyle name="T_tham_tra_du_toan_Bieu4HTMT_KH TPCP vung TNB (03-1-2012) 2 5 2" xfId="22114" xr:uid="{00000000-0005-0000-0000-000081930000}"/>
    <cellStyle name="T_tham_tra_du_toan_Bieu4HTMT_KH TPCP vung TNB (03-1-2012) 2 5 2 2" xfId="41363" xr:uid="{00000000-0005-0000-0000-000082930000}"/>
    <cellStyle name="T_tham_tra_du_toan_Bieu4HTMT_KH TPCP vung TNB (03-1-2012) 2 5 3" xfId="41362" xr:uid="{00000000-0005-0000-0000-000083930000}"/>
    <cellStyle name="T_tham_tra_du_toan_Bieu4HTMT_KH TPCP vung TNB (03-1-2012) 2 6" xfId="9236" xr:uid="{00000000-0005-0000-0000-000084930000}"/>
    <cellStyle name="T_tham_tra_du_toan_Bieu4HTMT_KH TPCP vung TNB (03-1-2012) 2 6 2" xfId="18547" xr:uid="{00000000-0005-0000-0000-000085930000}"/>
    <cellStyle name="T_tham_tra_du_toan_Bieu4HTMT_KH TPCP vung TNB (03-1-2012) 2 6 2 2" xfId="41365" xr:uid="{00000000-0005-0000-0000-000086930000}"/>
    <cellStyle name="T_tham_tra_du_toan_Bieu4HTMT_KH TPCP vung TNB (03-1-2012) 2 6 3" xfId="41364" xr:uid="{00000000-0005-0000-0000-000087930000}"/>
    <cellStyle name="T_tham_tra_du_toan_Bieu4HTMT_KH TPCP vung TNB (03-1-2012) 2 7" xfId="16075" xr:uid="{00000000-0005-0000-0000-000088930000}"/>
    <cellStyle name="T_tham_tra_du_toan_Bieu4HTMT_KH TPCP vung TNB (03-1-2012) 2 7 2" xfId="41366" xr:uid="{00000000-0005-0000-0000-000089930000}"/>
    <cellStyle name="T_tham_tra_du_toan_Bieu4HTMT_KH TPCP vung TNB (03-1-2012) 2 8" xfId="41339" xr:uid="{00000000-0005-0000-0000-00008A930000}"/>
    <cellStyle name="T_tham_tra_du_toan_Bieu4HTMT_KH TPCP vung TNB (03-1-2012) 3" xfId="9335" xr:uid="{00000000-0005-0000-0000-00008B930000}"/>
    <cellStyle name="T_tham_tra_du_toan_Bieu4HTMT_KH TPCP vung TNB (03-1-2012) 3 2" xfId="5345" xr:uid="{00000000-0005-0000-0000-00008C930000}"/>
    <cellStyle name="T_tham_tra_du_toan_Bieu4HTMT_KH TPCP vung TNB (03-1-2012) 3 2 2" xfId="4132" xr:uid="{00000000-0005-0000-0000-00008D930000}"/>
    <cellStyle name="T_tham_tra_du_toan_Bieu4HTMT_KH TPCP vung TNB (03-1-2012) 3 2 2 2" xfId="16661" xr:uid="{00000000-0005-0000-0000-00008E930000}"/>
    <cellStyle name="T_tham_tra_du_toan_Bieu4HTMT_KH TPCP vung TNB (03-1-2012) 3 2 2 2 2" xfId="41370" xr:uid="{00000000-0005-0000-0000-00008F930000}"/>
    <cellStyle name="T_tham_tra_du_toan_Bieu4HTMT_KH TPCP vung TNB (03-1-2012) 3 2 2 3" xfId="41369" xr:uid="{00000000-0005-0000-0000-000090930000}"/>
    <cellStyle name="T_tham_tra_du_toan_Bieu4HTMT_KH TPCP vung TNB (03-1-2012) 3 2 3" xfId="5950" xr:uid="{00000000-0005-0000-0000-000091930000}"/>
    <cellStyle name="T_tham_tra_du_toan_Bieu4HTMT_KH TPCP vung TNB (03-1-2012) 3 2 3 2" xfId="17257" xr:uid="{00000000-0005-0000-0000-000092930000}"/>
    <cellStyle name="T_tham_tra_du_toan_Bieu4HTMT_KH TPCP vung TNB (03-1-2012) 3 2 3 2 2" xfId="41372" xr:uid="{00000000-0005-0000-0000-000093930000}"/>
    <cellStyle name="T_tham_tra_du_toan_Bieu4HTMT_KH TPCP vung TNB (03-1-2012) 3 2 3 3" xfId="41371" xr:uid="{00000000-0005-0000-0000-000094930000}"/>
    <cellStyle name="T_tham_tra_du_toan_Bieu4HTMT_KH TPCP vung TNB (03-1-2012) 3 2 4" xfId="17046" xr:uid="{00000000-0005-0000-0000-000095930000}"/>
    <cellStyle name="T_tham_tra_du_toan_Bieu4HTMT_KH TPCP vung TNB (03-1-2012) 3 2 4 2" xfId="41373" xr:uid="{00000000-0005-0000-0000-000096930000}"/>
    <cellStyle name="T_tham_tra_du_toan_Bieu4HTMT_KH TPCP vung TNB (03-1-2012) 3 2 5" xfId="41368" xr:uid="{00000000-0005-0000-0000-000097930000}"/>
    <cellStyle name="T_tham_tra_du_toan_Bieu4HTMT_KH TPCP vung TNB (03-1-2012) 3 3" xfId="9346" xr:uid="{00000000-0005-0000-0000-000098930000}"/>
    <cellStyle name="T_tham_tra_du_toan_Bieu4HTMT_KH TPCP vung TNB (03-1-2012) 3 3 2" xfId="18645" xr:uid="{00000000-0005-0000-0000-000099930000}"/>
    <cellStyle name="T_tham_tra_du_toan_Bieu4HTMT_KH TPCP vung TNB (03-1-2012) 3 3 2 2" xfId="41375" xr:uid="{00000000-0005-0000-0000-00009A930000}"/>
    <cellStyle name="T_tham_tra_du_toan_Bieu4HTMT_KH TPCP vung TNB (03-1-2012) 3 3 3" xfId="41374" xr:uid="{00000000-0005-0000-0000-00009B930000}"/>
    <cellStyle name="T_tham_tra_du_toan_Bieu4HTMT_KH TPCP vung TNB (03-1-2012) 3 4" xfId="9351" xr:uid="{00000000-0005-0000-0000-00009C930000}"/>
    <cellStyle name="T_tham_tra_du_toan_Bieu4HTMT_KH TPCP vung TNB (03-1-2012) 3 4 2" xfId="18649" xr:uid="{00000000-0005-0000-0000-00009D930000}"/>
    <cellStyle name="T_tham_tra_du_toan_Bieu4HTMT_KH TPCP vung TNB (03-1-2012) 3 4 2 2" xfId="41377" xr:uid="{00000000-0005-0000-0000-00009E930000}"/>
    <cellStyle name="T_tham_tra_du_toan_Bieu4HTMT_KH TPCP vung TNB (03-1-2012) 3 4 3" xfId="41376" xr:uid="{00000000-0005-0000-0000-00009F930000}"/>
    <cellStyle name="T_tham_tra_du_toan_Bieu4HTMT_KH TPCP vung TNB (03-1-2012) 3 5" xfId="18636" xr:uid="{00000000-0005-0000-0000-0000A0930000}"/>
    <cellStyle name="T_tham_tra_du_toan_Bieu4HTMT_KH TPCP vung TNB (03-1-2012) 3 5 2" xfId="41378" xr:uid="{00000000-0005-0000-0000-0000A1930000}"/>
    <cellStyle name="T_tham_tra_du_toan_Bieu4HTMT_KH TPCP vung TNB (03-1-2012) 3 6" xfId="41367" xr:uid="{00000000-0005-0000-0000-0000A2930000}"/>
    <cellStyle name="T_tham_tra_du_toan_Bieu4HTMT_KH TPCP vung TNB (03-1-2012) 4" xfId="12988" xr:uid="{00000000-0005-0000-0000-0000A3930000}"/>
    <cellStyle name="T_tham_tra_du_toan_Bieu4HTMT_KH TPCP vung TNB (03-1-2012) 4 2" xfId="10939" xr:uid="{00000000-0005-0000-0000-0000A4930000}"/>
    <cellStyle name="T_tham_tra_du_toan_Bieu4HTMT_KH TPCP vung TNB (03-1-2012) 4 2 2" xfId="20146" xr:uid="{00000000-0005-0000-0000-0000A5930000}"/>
    <cellStyle name="T_tham_tra_du_toan_Bieu4HTMT_KH TPCP vung TNB (03-1-2012) 4 2 2 2" xfId="41381" xr:uid="{00000000-0005-0000-0000-0000A6930000}"/>
    <cellStyle name="T_tham_tra_du_toan_Bieu4HTMT_KH TPCP vung TNB (03-1-2012) 4 2 3" xfId="41380" xr:uid="{00000000-0005-0000-0000-0000A7930000}"/>
    <cellStyle name="T_tham_tra_du_toan_Bieu4HTMT_KH TPCP vung TNB (03-1-2012) 4 3" xfId="10144" xr:uid="{00000000-0005-0000-0000-0000A8930000}"/>
    <cellStyle name="T_tham_tra_du_toan_Bieu4HTMT_KH TPCP vung TNB (03-1-2012) 4 3 2" xfId="19409" xr:uid="{00000000-0005-0000-0000-0000A9930000}"/>
    <cellStyle name="T_tham_tra_du_toan_Bieu4HTMT_KH TPCP vung TNB (03-1-2012) 4 3 2 2" xfId="41383" xr:uid="{00000000-0005-0000-0000-0000AA930000}"/>
    <cellStyle name="T_tham_tra_du_toan_Bieu4HTMT_KH TPCP vung TNB (03-1-2012) 4 3 3" xfId="41382" xr:uid="{00000000-0005-0000-0000-0000AB930000}"/>
    <cellStyle name="T_tham_tra_du_toan_Bieu4HTMT_KH TPCP vung TNB (03-1-2012) 4 4" xfId="22115" xr:uid="{00000000-0005-0000-0000-0000AC930000}"/>
    <cellStyle name="T_tham_tra_du_toan_Bieu4HTMT_KH TPCP vung TNB (03-1-2012) 4 4 2" xfId="41384" xr:uid="{00000000-0005-0000-0000-0000AD930000}"/>
    <cellStyle name="T_tham_tra_du_toan_Bieu4HTMT_KH TPCP vung TNB (03-1-2012) 4 5" xfId="41379" xr:uid="{00000000-0005-0000-0000-0000AE930000}"/>
    <cellStyle name="T_tham_tra_du_toan_Bieu4HTMT_KH TPCP vung TNB (03-1-2012) 5" xfId="12991" xr:uid="{00000000-0005-0000-0000-0000AF930000}"/>
    <cellStyle name="T_tham_tra_du_toan_Bieu4HTMT_KH TPCP vung TNB (03-1-2012) 5 2" xfId="4725" xr:uid="{00000000-0005-0000-0000-0000B0930000}"/>
    <cellStyle name="T_tham_tra_du_toan_Bieu4HTMT_KH TPCP vung TNB (03-1-2012) 5 2 2" xfId="16835" xr:uid="{00000000-0005-0000-0000-0000B1930000}"/>
    <cellStyle name="T_tham_tra_du_toan_Bieu4HTMT_KH TPCP vung TNB (03-1-2012) 5 2 2 2" xfId="41387" xr:uid="{00000000-0005-0000-0000-0000B2930000}"/>
    <cellStyle name="T_tham_tra_du_toan_Bieu4HTMT_KH TPCP vung TNB (03-1-2012) 5 2 3" xfId="41386" xr:uid="{00000000-0005-0000-0000-0000B3930000}"/>
    <cellStyle name="T_tham_tra_du_toan_Bieu4HTMT_KH TPCP vung TNB (03-1-2012) 5 3" xfId="22116" xr:uid="{00000000-0005-0000-0000-0000B4930000}"/>
    <cellStyle name="T_tham_tra_du_toan_Bieu4HTMT_KH TPCP vung TNB (03-1-2012) 5 3 2" xfId="41388" xr:uid="{00000000-0005-0000-0000-0000B5930000}"/>
    <cellStyle name="T_tham_tra_du_toan_Bieu4HTMT_KH TPCP vung TNB (03-1-2012) 5 4" xfId="41385" xr:uid="{00000000-0005-0000-0000-0000B6930000}"/>
    <cellStyle name="T_tham_tra_du_toan_Bieu4HTMT_KH TPCP vung TNB (03-1-2012) 6" xfId="1630" xr:uid="{00000000-0005-0000-0000-0000B7930000}"/>
    <cellStyle name="T_tham_tra_du_toan_Bieu4HTMT_KH TPCP vung TNB (03-1-2012) 6 2" xfId="15778" xr:uid="{00000000-0005-0000-0000-0000B8930000}"/>
    <cellStyle name="T_tham_tra_du_toan_Bieu4HTMT_KH TPCP vung TNB (03-1-2012) 6 2 2" xfId="41390" xr:uid="{00000000-0005-0000-0000-0000B9930000}"/>
    <cellStyle name="T_tham_tra_du_toan_Bieu4HTMT_KH TPCP vung TNB (03-1-2012) 6 3" xfId="41389" xr:uid="{00000000-0005-0000-0000-0000BA930000}"/>
    <cellStyle name="T_tham_tra_du_toan_Bieu4HTMT_KH TPCP vung TNB (03-1-2012) 7" xfId="12708" xr:uid="{00000000-0005-0000-0000-0000BB930000}"/>
    <cellStyle name="T_tham_tra_du_toan_Bieu4HTMT_KH TPCP vung TNB (03-1-2012) 7 2" xfId="21848" xr:uid="{00000000-0005-0000-0000-0000BC930000}"/>
    <cellStyle name="T_tham_tra_du_toan_Bieu4HTMT_KH TPCP vung TNB (03-1-2012) 7 2 2" xfId="41392" xr:uid="{00000000-0005-0000-0000-0000BD930000}"/>
    <cellStyle name="T_tham_tra_du_toan_Bieu4HTMT_KH TPCP vung TNB (03-1-2012) 7 3" xfId="41391" xr:uid="{00000000-0005-0000-0000-0000BE930000}"/>
    <cellStyle name="T_tham_tra_du_toan_Bieu4HTMT_KH TPCP vung TNB (03-1-2012) 8" xfId="22108" xr:uid="{00000000-0005-0000-0000-0000BF930000}"/>
    <cellStyle name="T_tham_tra_du_toan_Bieu4HTMT_KH TPCP vung TNB (03-1-2012) 8 2" xfId="41393" xr:uid="{00000000-0005-0000-0000-0000C0930000}"/>
    <cellStyle name="T_tham_tra_du_toan_Bieu4HTMT_KH TPCP vung TNB (03-1-2012) 9" xfId="41338" xr:uid="{00000000-0005-0000-0000-0000C1930000}"/>
    <cellStyle name="T_tham_tra_du_toan_KH TPCP vung TNB (03-1-2012)" xfId="12994" xr:uid="{00000000-0005-0000-0000-0000C2930000}"/>
    <cellStyle name="T_tham_tra_du_toan_KH TPCP vung TNB (03-1-2012) 2" xfId="12995" xr:uid="{00000000-0005-0000-0000-0000C3930000}"/>
    <cellStyle name="T_tham_tra_du_toan_KH TPCP vung TNB (03-1-2012) 2 2" xfId="6079" xr:uid="{00000000-0005-0000-0000-0000C4930000}"/>
    <cellStyle name="T_tham_tra_du_toan_KH TPCP vung TNB (03-1-2012) 2 2 2" xfId="1279" xr:uid="{00000000-0005-0000-0000-0000C5930000}"/>
    <cellStyle name="T_tham_tra_du_toan_KH TPCP vung TNB (03-1-2012) 2 2 2 2" xfId="6708" xr:uid="{00000000-0005-0000-0000-0000C6930000}"/>
    <cellStyle name="T_tham_tra_du_toan_KH TPCP vung TNB (03-1-2012) 2 2 2 2 2" xfId="17530" xr:uid="{00000000-0005-0000-0000-0000C7930000}"/>
    <cellStyle name="T_tham_tra_du_toan_KH TPCP vung TNB (03-1-2012) 2 2 2 2 2 2" xfId="41399" xr:uid="{00000000-0005-0000-0000-0000C8930000}"/>
    <cellStyle name="T_tham_tra_du_toan_KH TPCP vung TNB (03-1-2012) 2 2 2 2 3" xfId="41398" xr:uid="{00000000-0005-0000-0000-0000C9930000}"/>
    <cellStyle name="T_tham_tra_du_toan_KH TPCP vung TNB (03-1-2012) 2 2 2 3" xfId="8707" xr:uid="{00000000-0005-0000-0000-0000CA930000}"/>
    <cellStyle name="T_tham_tra_du_toan_KH TPCP vung TNB (03-1-2012) 2 2 2 3 2" xfId="18341" xr:uid="{00000000-0005-0000-0000-0000CB930000}"/>
    <cellStyle name="T_tham_tra_du_toan_KH TPCP vung TNB (03-1-2012) 2 2 2 3 2 2" xfId="41401" xr:uid="{00000000-0005-0000-0000-0000CC930000}"/>
    <cellStyle name="T_tham_tra_du_toan_KH TPCP vung TNB (03-1-2012) 2 2 2 3 3" xfId="41400" xr:uid="{00000000-0005-0000-0000-0000CD930000}"/>
    <cellStyle name="T_tham_tra_du_toan_KH TPCP vung TNB (03-1-2012) 2 2 2 4" xfId="15635" xr:uid="{00000000-0005-0000-0000-0000CE930000}"/>
    <cellStyle name="T_tham_tra_du_toan_KH TPCP vung TNB (03-1-2012) 2 2 2 4 2" xfId="41402" xr:uid="{00000000-0005-0000-0000-0000CF930000}"/>
    <cellStyle name="T_tham_tra_du_toan_KH TPCP vung TNB (03-1-2012) 2 2 2 5" xfId="41397" xr:uid="{00000000-0005-0000-0000-0000D0930000}"/>
    <cellStyle name="T_tham_tra_du_toan_KH TPCP vung TNB (03-1-2012) 2 2 3" xfId="5588" xr:uid="{00000000-0005-0000-0000-0000D1930000}"/>
    <cellStyle name="T_tham_tra_du_toan_KH TPCP vung TNB (03-1-2012) 2 2 3 2" xfId="17148" xr:uid="{00000000-0005-0000-0000-0000D2930000}"/>
    <cellStyle name="T_tham_tra_du_toan_KH TPCP vung TNB (03-1-2012) 2 2 3 2 2" xfId="41404" xr:uid="{00000000-0005-0000-0000-0000D3930000}"/>
    <cellStyle name="T_tham_tra_du_toan_KH TPCP vung TNB (03-1-2012) 2 2 3 3" xfId="41403" xr:uid="{00000000-0005-0000-0000-0000D4930000}"/>
    <cellStyle name="T_tham_tra_du_toan_KH TPCP vung TNB (03-1-2012) 2 2 4" xfId="5592" xr:uid="{00000000-0005-0000-0000-0000D5930000}"/>
    <cellStyle name="T_tham_tra_du_toan_KH TPCP vung TNB (03-1-2012) 2 2 4 2" xfId="17150" xr:uid="{00000000-0005-0000-0000-0000D6930000}"/>
    <cellStyle name="T_tham_tra_du_toan_KH TPCP vung TNB (03-1-2012) 2 2 4 2 2" xfId="41406" xr:uid="{00000000-0005-0000-0000-0000D7930000}"/>
    <cellStyle name="T_tham_tra_du_toan_KH TPCP vung TNB (03-1-2012) 2 2 4 3" xfId="41405" xr:uid="{00000000-0005-0000-0000-0000D8930000}"/>
    <cellStyle name="T_tham_tra_du_toan_KH TPCP vung TNB (03-1-2012) 2 2 5" xfId="17296" xr:uid="{00000000-0005-0000-0000-0000D9930000}"/>
    <cellStyle name="T_tham_tra_du_toan_KH TPCP vung TNB (03-1-2012) 2 2 5 2" xfId="41407" xr:uid="{00000000-0005-0000-0000-0000DA930000}"/>
    <cellStyle name="T_tham_tra_du_toan_KH TPCP vung TNB (03-1-2012) 2 2 6" xfId="41396" xr:uid="{00000000-0005-0000-0000-0000DB930000}"/>
    <cellStyle name="T_tham_tra_du_toan_KH TPCP vung TNB (03-1-2012) 2 3" xfId="12996" xr:uid="{00000000-0005-0000-0000-0000DC930000}"/>
    <cellStyle name="T_tham_tra_du_toan_KH TPCP vung TNB (03-1-2012) 2 3 2" xfId="12997" xr:uid="{00000000-0005-0000-0000-0000DD930000}"/>
    <cellStyle name="T_tham_tra_du_toan_KH TPCP vung TNB (03-1-2012) 2 3 2 2" xfId="22120" xr:uid="{00000000-0005-0000-0000-0000DE930000}"/>
    <cellStyle name="T_tham_tra_du_toan_KH TPCP vung TNB (03-1-2012) 2 3 2 2 2" xfId="41410" xr:uid="{00000000-0005-0000-0000-0000DF930000}"/>
    <cellStyle name="T_tham_tra_du_toan_KH TPCP vung TNB (03-1-2012) 2 3 2 3" xfId="41409" xr:uid="{00000000-0005-0000-0000-0000E0930000}"/>
    <cellStyle name="T_tham_tra_du_toan_KH TPCP vung TNB (03-1-2012) 2 3 3" xfId="12998" xr:uid="{00000000-0005-0000-0000-0000E1930000}"/>
    <cellStyle name="T_tham_tra_du_toan_KH TPCP vung TNB (03-1-2012) 2 3 3 2" xfId="22121" xr:uid="{00000000-0005-0000-0000-0000E2930000}"/>
    <cellStyle name="T_tham_tra_du_toan_KH TPCP vung TNB (03-1-2012) 2 3 3 2 2" xfId="41412" xr:uid="{00000000-0005-0000-0000-0000E3930000}"/>
    <cellStyle name="T_tham_tra_du_toan_KH TPCP vung TNB (03-1-2012) 2 3 3 3" xfId="41411" xr:uid="{00000000-0005-0000-0000-0000E4930000}"/>
    <cellStyle name="T_tham_tra_du_toan_KH TPCP vung TNB (03-1-2012) 2 3 4" xfId="22119" xr:uid="{00000000-0005-0000-0000-0000E5930000}"/>
    <cellStyle name="T_tham_tra_du_toan_KH TPCP vung TNB (03-1-2012) 2 3 4 2" xfId="41413" xr:uid="{00000000-0005-0000-0000-0000E6930000}"/>
    <cellStyle name="T_tham_tra_du_toan_KH TPCP vung TNB (03-1-2012) 2 3 5" xfId="41408" xr:uid="{00000000-0005-0000-0000-0000E7930000}"/>
    <cellStyle name="T_tham_tra_du_toan_KH TPCP vung TNB (03-1-2012) 2 4" xfId="12999" xr:uid="{00000000-0005-0000-0000-0000E8930000}"/>
    <cellStyle name="T_tham_tra_du_toan_KH TPCP vung TNB (03-1-2012) 2 4 2" xfId="10234" xr:uid="{00000000-0005-0000-0000-0000E9930000}"/>
    <cellStyle name="T_tham_tra_du_toan_KH TPCP vung TNB (03-1-2012) 2 4 2 2" xfId="19494" xr:uid="{00000000-0005-0000-0000-0000EA930000}"/>
    <cellStyle name="T_tham_tra_du_toan_KH TPCP vung TNB (03-1-2012) 2 4 2 2 2" xfId="41416" xr:uid="{00000000-0005-0000-0000-0000EB930000}"/>
    <cellStyle name="T_tham_tra_du_toan_KH TPCP vung TNB (03-1-2012) 2 4 2 3" xfId="41415" xr:uid="{00000000-0005-0000-0000-0000EC930000}"/>
    <cellStyle name="T_tham_tra_du_toan_KH TPCP vung TNB (03-1-2012) 2 4 3" xfId="22122" xr:uid="{00000000-0005-0000-0000-0000ED930000}"/>
    <cellStyle name="T_tham_tra_du_toan_KH TPCP vung TNB (03-1-2012) 2 4 3 2" xfId="41417" xr:uid="{00000000-0005-0000-0000-0000EE930000}"/>
    <cellStyle name="T_tham_tra_du_toan_KH TPCP vung TNB (03-1-2012) 2 4 4" xfId="41414" xr:uid="{00000000-0005-0000-0000-0000EF930000}"/>
    <cellStyle name="T_tham_tra_du_toan_KH TPCP vung TNB (03-1-2012) 2 5" xfId="13000" xr:uid="{00000000-0005-0000-0000-0000F0930000}"/>
    <cellStyle name="T_tham_tra_du_toan_KH TPCP vung TNB (03-1-2012) 2 5 2" xfId="22123" xr:uid="{00000000-0005-0000-0000-0000F1930000}"/>
    <cellStyle name="T_tham_tra_du_toan_KH TPCP vung TNB (03-1-2012) 2 5 2 2" xfId="41419" xr:uid="{00000000-0005-0000-0000-0000F2930000}"/>
    <cellStyle name="T_tham_tra_du_toan_KH TPCP vung TNB (03-1-2012) 2 5 3" xfId="41418" xr:uid="{00000000-0005-0000-0000-0000F3930000}"/>
    <cellStyle name="T_tham_tra_du_toan_KH TPCP vung TNB (03-1-2012) 2 6" xfId="13001" xr:uid="{00000000-0005-0000-0000-0000F4930000}"/>
    <cellStyle name="T_tham_tra_du_toan_KH TPCP vung TNB (03-1-2012) 2 6 2" xfId="22124" xr:uid="{00000000-0005-0000-0000-0000F5930000}"/>
    <cellStyle name="T_tham_tra_du_toan_KH TPCP vung TNB (03-1-2012) 2 6 2 2" xfId="41421" xr:uid="{00000000-0005-0000-0000-0000F6930000}"/>
    <cellStyle name="T_tham_tra_du_toan_KH TPCP vung TNB (03-1-2012) 2 6 3" xfId="41420" xr:uid="{00000000-0005-0000-0000-0000F7930000}"/>
    <cellStyle name="T_tham_tra_du_toan_KH TPCP vung TNB (03-1-2012) 2 7" xfId="22118" xr:uid="{00000000-0005-0000-0000-0000F8930000}"/>
    <cellStyle name="T_tham_tra_du_toan_KH TPCP vung TNB (03-1-2012) 2 7 2" xfId="41422" xr:uid="{00000000-0005-0000-0000-0000F9930000}"/>
    <cellStyle name="T_tham_tra_du_toan_KH TPCP vung TNB (03-1-2012) 2 8" xfId="41395" xr:uid="{00000000-0005-0000-0000-0000FA930000}"/>
    <cellStyle name="T_tham_tra_du_toan_KH TPCP vung TNB (03-1-2012) 3" xfId="13002" xr:uid="{00000000-0005-0000-0000-0000FB930000}"/>
    <cellStyle name="T_tham_tra_du_toan_KH TPCP vung TNB (03-1-2012) 3 2" xfId="3006" xr:uid="{00000000-0005-0000-0000-0000FC930000}"/>
    <cellStyle name="T_tham_tra_du_toan_KH TPCP vung TNB (03-1-2012) 3 2 2" xfId="13004" xr:uid="{00000000-0005-0000-0000-0000FD930000}"/>
    <cellStyle name="T_tham_tra_du_toan_KH TPCP vung TNB (03-1-2012) 3 2 2 2" xfId="22127" xr:uid="{00000000-0005-0000-0000-0000FE930000}"/>
    <cellStyle name="T_tham_tra_du_toan_KH TPCP vung TNB (03-1-2012) 3 2 2 2 2" xfId="41426" xr:uid="{00000000-0005-0000-0000-0000FF930000}"/>
    <cellStyle name="T_tham_tra_du_toan_KH TPCP vung TNB (03-1-2012) 3 2 2 3" xfId="41425" xr:uid="{00000000-0005-0000-0000-000000940000}"/>
    <cellStyle name="T_tham_tra_du_toan_KH TPCP vung TNB (03-1-2012) 3 2 3" xfId="13005" xr:uid="{00000000-0005-0000-0000-000001940000}"/>
    <cellStyle name="T_tham_tra_du_toan_KH TPCP vung TNB (03-1-2012) 3 2 3 2" xfId="22128" xr:uid="{00000000-0005-0000-0000-000002940000}"/>
    <cellStyle name="T_tham_tra_du_toan_KH TPCP vung TNB (03-1-2012) 3 2 3 2 2" xfId="41428" xr:uid="{00000000-0005-0000-0000-000003940000}"/>
    <cellStyle name="T_tham_tra_du_toan_KH TPCP vung TNB (03-1-2012) 3 2 3 3" xfId="41427" xr:uid="{00000000-0005-0000-0000-000004940000}"/>
    <cellStyle name="T_tham_tra_du_toan_KH TPCP vung TNB (03-1-2012) 3 2 4" xfId="16255" xr:uid="{00000000-0005-0000-0000-000005940000}"/>
    <cellStyle name="T_tham_tra_du_toan_KH TPCP vung TNB (03-1-2012) 3 2 4 2" xfId="41429" xr:uid="{00000000-0005-0000-0000-000006940000}"/>
    <cellStyle name="T_tham_tra_du_toan_KH TPCP vung TNB (03-1-2012) 3 2 5" xfId="41424" xr:uid="{00000000-0005-0000-0000-000007940000}"/>
    <cellStyle name="T_tham_tra_du_toan_KH TPCP vung TNB (03-1-2012) 3 3" xfId="13006" xr:uid="{00000000-0005-0000-0000-000008940000}"/>
    <cellStyle name="T_tham_tra_du_toan_KH TPCP vung TNB (03-1-2012) 3 3 2" xfId="22129" xr:uid="{00000000-0005-0000-0000-000009940000}"/>
    <cellStyle name="T_tham_tra_du_toan_KH TPCP vung TNB (03-1-2012) 3 3 2 2" xfId="41431" xr:uid="{00000000-0005-0000-0000-00000A940000}"/>
    <cellStyle name="T_tham_tra_du_toan_KH TPCP vung TNB (03-1-2012) 3 3 3" xfId="41430" xr:uid="{00000000-0005-0000-0000-00000B940000}"/>
    <cellStyle name="T_tham_tra_du_toan_KH TPCP vung TNB (03-1-2012) 3 4" xfId="13007" xr:uid="{00000000-0005-0000-0000-00000C940000}"/>
    <cellStyle name="T_tham_tra_du_toan_KH TPCP vung TNB (03-1-2012) 3 4 2" xfId="22130" xr:uid="{00000000-0005-0000-0000-00000D940000}"/>
    <cellStyle name="T_tham_tra_du_toan_KH TPCP vung TNB (03-1-2012) 3 4 2 2" xfId="41433" xr:uid="{00000000-0005-0000-0000-00000E940000}"/>
    <cellStyle name="T_tham_tra_du_toan_KH TPCP vung TNB (03-1-2012) 3 4 3" xfId="41432" xr:uid="{00000000-0005-0000-0000-00000F940000}"/>
    <cellStyle name="T_tham_tra_du_toan_KH TPCP vung TNB (03-1-2012) 3 5" xfId="22125" xr:uid="{00000000-0005-0000-0000-000010940000}"/>
    <cellStyle name="T_tham_tra_du_toan_KH TPCP vung TNB (03-1-2012) 3 5 2" xfId="41434" xr:uid="{00000000-0005-0000-0000-000011940000}"/>
    <cellStyle name="T_tham_tra_du_toan_KH TPCP vung TNB (03-1-2012) 3 6" xfId="41423" xr:uid="{00000000-0005-0000-0000-000012940000}"/>
    <cellStyle name="T_tham_tra_du_toan_KH TPCP vung TNB (03-1-2012) 4" xfId="13009" xr:uid="{00000000-0005-0000-0000-000013940000}"/>
    <cellStyle name="T_tham_tra_du_toan_KH TPCP vung TNB (03-1-2012) 4 2" xfId="13010" xr:uid="{00000000-0005-0000-0000-000014940000}"/>
    <cellStyle name="T_tham_tra_du_toan_KH TPCP vung TNB (03-1-2012) 4 2 2" xfId="22133" xr:uid="{00000000-0005-0000-0000-000015940000}"/>
    <cellStyle name="T_tham_tra_du_toan_KH TPCP vung TNB (03-1-2012) 4 2 2 2" xfId="41437" xr:uid="{00000000-0005-0000-0000-000016940000}"/>
    <cellStyle name="T_tham_tra_du_toan_KH TPCP vung TNB (03-1-2012) 4 2 3" xfId="41436" xr:uid="{00000000-0005-0000-0000-000017940000}"/>
    <cellStyle name="T_tham_tra_du_toan_KH TPCP vung TNB (03-1-2012) 4 3" xfId="13011" xr:uid="{00000000-0005-0000-0000-000018940000}"/>
    <cellStyle name="T_tham_tra_du_toan_KH TPCP vung TNB (03-1-2012) 4 3 2" xfId="22134" xr:uid="{00000000-0005-0000-0000-000019940000}"/>
    <cellStyle name="T_tham_tra_du_toan_KH TPCP vung TNB (03-1-2012) 4 3 2 2" xfId="41439" xr:uid="{00000000-0005-0000-0000-00001A940000}"/>
    <cellStyle name="T_tham_tra_du_toan_KH TPCP vung TNB (03-1-2012) 4 3 3" xfId="41438" xr:uid="{00000000-0005-0000-0000-00001B940000}"/>
    <cellStyle name="T_tham_tra_du_toan_KH TPCP vung TNB (03-1-2012) 4 4" xfId="22132" xr:uid="{00000000-0005-0000-0000-00001C940000}"/>
    <cellStyle name="T_tham_tra_du_toan_KH TPCP vung TNB (03-1-2012) 4 4 2" xfId="41440" xr:uid="{00000000-0005-0000-0000-00001D940000}"/>
    <cellStyle name="T_tham_tra_du_toan_KH TPCP vung TNB (03-1-2012) 4 5" xfId="41435" xr:uid="{00000000-0005-0000-0000-00001E940000}"/>
    <cellStyle name="T_tham_tra_du_toan_KH TPCP vung TNB (03-1-2012) 5" xfId="13012" xr:uid="{00000000-0005-0000-0000-00001F940000}"/>
    <cellStyle name="T_tham_tra_du_toan_KH TPCP vung TNB (03-1-2012) 5 2" xfId="13013" xr:uid="{00000000-0005-0000-0000-000020940000}"/>
    <cellStyle name="T_tham_tra_du_toan_KH TPCP vung TNB (03-1-2012) 5 2 2" xfId="22136" xr:uid="{00000000-0005-0000-0000-000021940000}"/>
    <cellStyle name="T_tham_tra_du_toan_KH TPCP vung TNB (03-1-2012) 5 2 2 2" xfId="41443" xr:uid="{00000000-0005-0000-0000-000022940000}"/>
    <cellStyle name="T_tham_tra_du_toan_KH TPCP vung TNB (03-1-2012) 5 2 3" xfId="41442" xr:uid="{00000000-0005-0000-0000-000023940000}"/>
    <cellStyle name="T_tham_tra_du_toan_KH TPCP vung TNB (03-1-2012) 5 3" xfId="22135" xr:uid="{00000000-0005-0000-0000-000024940000}"/>
    <cellStyle name="T_tham_tra_du_toan_KH TPCP vung TNB (03-1-2012) 5 3 2" xfId="41444" xr:uid="{00000000-0005-0000-0000-000025940000}"/>
    <cellStyle name="T_tham_tra_du_toan_KH TPCP vung TNB (03-1-2012) 5 4" xfId="41441" xr:uid="{00000000-0005-0000-0000-000026940000}"/>
    <cellStyle name="T_tham_tra_du_toan_KH TPCP vung TNB (03-1-2012) 6" xfId="13014" xr:uid="{00000000-0005-0000-0000-000027940000}"/>
    <cellStyle name="T_tham_tra_du_toan_KH TPCP vung TNB (03-1-2012) 6 2" xfId="22137" xr:uid="{00000000-0005-0000-0000-000028940000}"/>
    <cellStyle name="T_tham_tra_du_toan_KH TPCP vung TNB (03-1-2012) 6 2 2" xfId="41446" xr:uid="{00000000-0005-0000-0000-000029940000}"/>
    <cellStyle name="T_tham_tra_du_toan_KH TPCP vung TNB (03-1-2012) 6 3" xfId="41445" xr:uid="{00000000-0005-0000-0000-00002A940000}"/>
    <cellStyle name="T_tham_tra_du_toan_KH TPCP vung TNB (03-1-2012) 7" xfId="1872" xr:uid="{00000000-0005-0000-0000-00002B940000}"/>
    <cellStyle name="T_tham_tra_du_toan_KH TPCP vung TNB (03-1-2012) 7 2" xfId="15863" xr:uid="{00000000-0005-0000-0000-00002C940000}"/>
    <cellStyle name="T_tham_tra_du_toan_KH TPCP vung TNB (03-1-2012) 7 2 2" xfId="41448" xr:uid="{00000000-0005-0000-0000-00002D940000}"/>
    <cellStyle name="T_tham_tra_du_toan_KH TPCP vung TNB (03-1-2012) 7 3" xfId="41447" xr:uid="{00000000-0005-0000-0000-00002E940000}"/>
    <cellStyle name="T_tham_tra_du_toan_KH TPCP vung TNB (03-1-2012) 8" xfId="22117" xr:uid="{00000000-0005-0000-0000-00002F940000}"/>
    <cellStyle name="T_tham_tra_du_toan_KH TPCP vung TNB (03-1-2012) 8 2" xfId="41449" xr:uid="{00000000-0005-0000-0000-000030940000}"/>
    <cellStyle name="T_tham_tra_du_toan_KH TPCP vung TNB (03-1-2012) 9" xfId="41394" xr:uid="{00000000-0005-0000-0000-000031940000}"/>
    <cellStyle name="T_Thiet bi" xfId="13015" xr:uid="{00000000-0005-0000-0000-000032940000}"/>
    <cellStyle name="T_Thiet bi 2" xfId="13016" xr:uid="{00000000-0005-0000-0000-000033940000}"/>
    <cellStyle name="T_Thiet bi 2 2" xfId="9385" xr:uid="{00000000-0005-0000-0000-000034940000}"/>
    <cellStyle name="T_Thiet bi 2 2 2" xfId="498" xr:uid="{00000000-0005-0000-0000-000035940000}"/>
    <cellStyle name="T_Thiet bi 2 2 2 2" xfId="13017" xr:uid="{00000000-0005-0000-0000-000036940000}"/>
    <cellStyle name="T_Thiet bi 2 2 2 2 2" xfId="22140" xr:uid="{00000000-0005-0000-0000-000037940000}"/>
    <cellStyle name="T_Thiet bi 2 2 2 2 2 2" xfId="41455" xr:uid="{00000000-0005-0000-0000-000038940000}"/>
    <cellStyle name="T_Thiet bi 2 2 2 2 3" xfId="41454" xr:uid="{00000000-0005-0000-0000-000039940000}"/>
    <cellStyle name="T_Thiet bi 2 2 2 3" xfId="310" xr:uid="{00000000-0005-0000-0000-00003A940000}"/>
    <cellStyle name="T_Thiet bi 2 2 2 3 2" xfId="15269" xr:uid="{00000000-0005-0000-0000-00003B940000}"/>
    <cellStyle name="T_Thiet bi 2 2 2 3 2 2" xfId="41457" xr:uid="{00000000-0005-0000-0000-00003C940000}"/>
    <cellStyle name="T_Thiet bi 2 2 2 3 3" xfId="41456" xr:uid="{00000000-0005-0000-0000-00003D940000}"/>
    <cellStyle name="T_Thiet bi 2 2 2 4" xfId="15342" xr:uid="{00000000-0005-0000-0000-00003E940000}"/>
    <cellStyle name="T_Thiet bi 2 2 2 4 2" xfId="41458" xr:uid="{00000000-0005-0000-0000-00003F940000}"/>
    <cellStyle name="T_Thiet bi 2 2 2 5" xfId="41453" xr:uid="{00000000-0005-0000-0000-000040940000}"/>
    <cellStyle name="T_Thiet bi 2 2 3" xfId="11793" xr:uid="{00000000-0005-0000-0000-000041940000}"/>
    <cellStyle name="T_Thiet bi 2 2 3 2" xfId="20981" xr:uid="{00000000-0005-0000-0000-000042940000}"/>
    <cellStyle name="T_Thiet bi 2 2 3 2 2" xfId="41460" xr:uid="{00000000-0005-0000-0000-000043940000}"/>
    <cellStyle name="T_Thiet bi 2 2 3 3" xfId="41459" xr:uid="{00000000-0005-0000-0000-000044940000}"/>
    <cellStyle name="T_Thiet bi 2 2 4" xfId="11795" xr:uid="{00000000-0005-0000-0000-000045940000}"/>
    <cellStyle name="T_Thiet bi 2 2 4 2" xfId="20983" xr:uid="{00000000-0005-0000-0000-000046940000}"/>
    <cellStyle name="T_Thiet bi 2 2 4 2 2" xfId="41462" xr:uid="{00000000-0005-0000-0000-000047940000}"/>
    <cellStyle name="T_Thiet bi 2 2 4 3" xfId="41461" xr:uid="{00000000-0005-0000-0000-000048940000}"/>
    <cellStyle name="T_Thiet bi 2 2 5" xfId="18682" xr:uid="{00000000-0005-0000-0000-000049940000}"/>
    <cellStyle name="T_Thiet bi 2 2 5 2" xfId="41463" xr:uid="{00000000-0005-0000-0000-00004A940000}"/>
    <cellStyle name="T_Thiet bi 2 2 6" xfId="41452" xr:uid="{00000000-0005-0000-0000-00004B940000}"/>
    <cellStyle name="T_Thiet bi 2 3" xfId="9388" xr:uid="{00000000-0005-0000-0000-00004C940000}"/>
    <cellStyle name="T_Thiet bi 2 3 2" xfId="13018" xr:uid="{00000000-0005-0000-0000-00004D940000}"/>
    <cellStyle name="T_Thiet bi 2 3 2 2" xfId="22141" xr:uid="{00000000-0005-0000-0000-00004E940000}"/>
    <cellStyle name="T_Thiet bi 2 3 2 2 2" xfId="41466" xr:uid="{00000000-0005-0000-0000-00004F940000}"/>
    <cellStyle name="T_Thiet bi 2 3 2 3" xfId="41465" xr:uid="{00000000-0005-0000-0000-000050940000}"/>
    <cellStyle name="T_Thiet bi 2 3 3" xfId="11798" xr:uid="{00000000-0005-0000-0000-000051940000}"/>
    <cellStyle name="T_Thiet bi 2 3 3 2" xfId="20986" xr:uid="{00000000-0005-0000-0000-000052940000}"/>
    <cellStyle name="T_Thiet bi 2 3 3 2 2" xfId="41468" xr:uid="{00000000-0005-0000-0000-000053940000}"/>
    <cellStyle name="T_Thiet bi 2 3 3 3" xfId="41467" xr:uid="{00000000-0005-0000-0000-000054940000}"/>
    <cellStyle name="T_Thiet bi 2 3 4" xfId="18685" xr:uid="{00000000-0005-0000-0000-000055940000}"/>
    <cellStyle name="T_Thiet bi 2 3 4 2" xfId="41469" xr:uid="{00000000-0005-0000-0000-000056940000}"/>
    <cellStyle name="T_Thiet bi 2 3 5" xfId="41464" xr:uid="{00000000-0005-0000-0000-000057940000}"/>
    <cellStyle name="T_Thiet bi 2 4" xfId="9391" xr:uid="{00000000-0005-0000-0000-000058940000}"/>
    <cellStyle name="T_Thiet bi 2 4 2" xfId="13019" xr:uid="{00000000-0005-0000-0000-000059940000}"/>
    <cellStyle name="T_Thiet bi 2 4 2 2" xfId="22142" xr:uid="{00000000-0005-0000-0000-00005A940000}"/>
    <cellStyle name="T_Thiet bi 2 4 2 2 2" xfId="41472" xr:uid="{00000000-0005-0000-0000-00005B940000}"/>
    <cellStyle name="T_Thiet bi 2 4 2 3" xfId="41471" xr:uid="{00000000-0005-0000-0000-00005C940000}"/>
    <cellStyle name="T_Thiet bi 2 4 3" xfId="18688" xr:uid="{00000000-0005-0000-0000-00005D940000}"/>
    <cellStyle name="T_Thiet bi 2 4 3 2" xfId="41473" xr:uid="{00000000-0005-0000-0000-00005E940000}"/>
    <cellStyle name="T_Thiet bi 2 4 4" xfId="41470" xr:uid="{00000000-0005-0000-0000-00005F940000}"/>
    <cellStyle name="T_Thiet bi 2 5" xfId="12468" xr:uid="{00000000-0005-0000-0000-000060940000}"/>
    <cellStyle name="T_Thiet bi 2 5 2" xfId="21631" xr:uid="{00000000-0005-0000-0000-000061940000}"/>
    <cellStyle name="T_Thiet bi 2 5 2 2" xfId="41475" xr:uid="{00000000-0005-0000-0000-000062940000}"/>
    <cellStyle name="T_Thiet bi 2 5 3" xfId="41474" xr:uid="{00000000-0005-0000-0000-000063940000}"/>
    <cellStyle name="T_Thiet bi 2 6" xfId="12470" xr:uid="{00000000-0005-0000-0000-000064940000}"/>
    <cellStyle name="T_Thiet bi 2 6 2" xfId="21633" xr:uid="{00000000-0005-0000-0000-000065940000}"/>
    <cellStyle name="T_Thiet bi 2 6 2 2" xfId="41477" xr:uid="{00000000-0005-0000-0000-000066940000}"/>
    <cellStyle name="T_Thiet bi 2 6 3" xfId="41476" xr:uid="{00000000-0005-0000-0000-000067940000}"/>
    <cellStyle name="T_Thiet bi 2 7" xfId="22139" xr:uid="{00000000-0005-0000-0000-000068940000}"/>
    <cellStyle name="T_Thiet bi 2 7 2" xfId="41478" xr:uid="{00000000-0005-0000-0000-000069940000}"/>
    <cellStyle name="T_Thiet bi 2 8" xfId="41451" xr:uid="{00000000-0005-0000-0000-00006A940000}"/>
    <cellStyle name="T_Thiet bi 3" xfId="13020" xr:uid="{00000000-0005-0000-0000-00006B940000}"/>
    <cellStyle name="T_Thiet bi 3 2" xfId="3056" xr:uid="{00000000-0005-0000-0000-00006C940000}"/>
    <cellStyle name="T_Thiet bi 3 2 2" xfId="12565" xr:uid="{00000000-0005-0000-0000-00006D940000}"/>
    <cellStyle name="T_Thiet bi 3 2 2 2" xfId="21726" xr:uid="{00000000-0005-0000-0000-00006E940000}"/>
    <cellStyle name="T_Thiet bi 3 2 2 2 2" xfId="41482" xr:uid="{00000000-0005-0000-0000-00006F940000}"/>
    <cellStyle name="T_Thiet bi 3 2 2 3" xfId="41481" xr:uid="{00000000-0005-0000-0000-000070940000}"/>
    <cellStyle name="T_Thiet bi 3 2 3" xfId="13021" xr:uid="{00000000-0005-0000-0000-000071940000}"/>
    <cellStyle name="T_Thiet bi 3 2 3 2" xfId="22144" xr:uid="{00000000-0005-0000-0000-000072940000}"/>
    <cellStyle name="T_Thiet bi 3 2 3 2 2" xfId="41484" xr:uid="{00000000-0005-0000-0000-000073940000}"/>
    <cellStyle name="T_Thiet bi 3 2 3 3" xfId="41483" xr:uid="{00000000-0005-0000-0000-000074940000}"/>
    <cellStyle name="T_Thiet bi 3 2 4" xfId="16271" xr:uid="{00000000-0005-0000-0000-000075940000}"/>
    <cellStyle name="T_Thiet bi 3 2 4 2" xfId="41485" xr:uid="{00000000-0005-0000-0000-000076940000}"/>
    <cellStyle name="T_Thiet bi 3 2 5" xfId="41480" xr:uid="{00000000-0005-0000-0000-000077940000}"/>
    <cellStyle name="T_Thiet bi 3 3" xfId="12373" xr:uid="{00000000-0005-0000-0000-000078940000}"/>
    <cellStyle name="T_Thiet bi 3 3 2" xfId="21544" xr:uid="{00000000-0005-0000-0000-000079940000}"/>
    <cellStyle name="T_Thiet bi 3 3 2 2" xfId="41487" xr:uid="{00000000-0005-0000-0000-00007A940000}"/>
    <cellStyle name="T_Thiet bi 3 3 3" xfId="41486" xr:uid="{00000000-0005-0000-0000-00007B940000}"/>
    <cellStyle name="T_Thiet bi 3 4" xfId="12375" xr:uid="{00000000-0005-0000-0000-00007C940000}"/>
    <cellStyle name="T_Thiet bi 3 4 2" xfId="21546" xr:uid="{00000000-0005-0000-0000-00007D940000}"/>
    <cellStyle name="T_Thiet bi 3 4 2 2" xfId="41489" xr:uid="{00000000-0005-0000-0000-00007E940000}"/>
    <cellStyle name="T_Thiet bi 3 4 3" xfId="41488" xr:uid="{00000000-0005-0000-0000-00007F940000}"/>
    <cellStyle name="T_Thiet bi 3 5" xfId="22143" xr:uid="{00000000-0005-0000-0000-000080940000}"/>
    <cellStyle name="T_Thiet bi 3 5 2" xfId="41490" xr:uid="{00000000-0005-0000-0000-000081940000}"/>
    <cellStyle name="T_Thiet bi 3 6" xfId="41479" xr:uid="{00000000-0005-0000-0000-000082940000}"/>
    <cellStyle name="T_Thiet bi 4" xfId="13022" xr:uid="{00000000-0005-0000-0000-000083940000}"/>
    <cellStyle name="T_Thiet bi 4 2" xfId="13023" xr:uid="{00000000-0005-0000-0000-000084940000}"/>
    <cellStyle name="T_Thiet bi 4 2 2" xfId="22146" xr:uid="{00000000-0005-0000-0000-000085940000}"/>
    <cellStyle name="T_Thiet bi 4 2 2 2" xfId="41493" xr:uid="{00000000-0005-0000-0000-000086940000}"/>
    <cellStyle name="T_Thiet bi 4 2 3" xfId="41492" xr:uid="{00000000-0005-0000-0000-000087940000}"/>
    <cellStyle name="T_Thiet bi 4 3" xfId="13024" xr:uid="{00000000-0005-0000-0000-000088940000}"/>
    <cellStyle name="T_Thiet bi 4 3 2" xfId="22147" xr:uid="{00000000-0005-0000-0000-000089940000}"/>
    <cellStyle name="T_Thiet bi 4 3 2 2" xfId="41495" xr:uid="{00000000-0005-0000-0000-00008A940000}"/>
    <cellStyle name="T_Thiet bi 4 3 3" xfId="41494" xr:uid="{00000000-0005-0000-0000-00008B940000}"/>
    <cellStyle name="T_Thiet bi 4 4" xfId="22145" xr:uid="{00000000-0005-0000-0000-00008C940000}"/>
    <cellStyle name="T_Thiet bi 4 4 2" xfId="41496" xr:uid="{00000000-0005-0000-0000-00008D940000}"/>
    <cellStyle name="T_Thiet bi 4 5" xfId="41491" xr:uid="{00000000-0005-0000-0000-00008E940000}"/>
    <cellStyle name="T_Thiet bi 5" xfId="13025" xr:uid="{00000000-0005-0000-0000-00008F940000}"/>
    <cellStyle name="T_Thiet bi 5 2" xfId="13026" xr:uid="{00000000-0005-0000-0000-000090940000}"/>
    <cellStyle name="T_Thiet bi 5 2 2" xfId="22149" xr:uid="{00000000-0005-0000-0000-000091940000}"/>
    <cellStyle name="T_Thiet bi 5 2 2 2" xfId="41499" xr:uid="{00000000-0005-0000-0000-000092940000}"/>
    <cellStyle name="T_Thiet bi 5 2 3" xfId="41498" xr:uid="{00000000-0005-0000-0000-000093940000}"/>
    <cellStyle name="T_Thiet bi 5 3" xfId="22148" xr:uid="{00000000-0005-0000-0000-000094940000}"/>
    <cellStyle name="T_Thiet bi 5 3 2" xfId="41500" xr:uid="{00000000-0005-0000-0000-000095940000}"/>
    <cellStyle name="T_Thiet bi 5 4" xfId="41497" xr:uid="{00000000-0005-0000-0000-000096940000}"/>
    <cellStyle name="T_Thiet bi 6" xfId="2483" xr:uid="{00000000-0005-0000-0000-000097940000}"/>
    <cellStyle name="T_Thiet bi 6 2" xfId="16064" xr:uid="{00000000-0005-0000-0000-000098940000}"/>
    <cellStyle name="T_Thiet bi 6 2 2" xfId="41502" xr:uid="{00000000-0005-0000-0000-000099940000}"/>
    <cellStyle name="T_Thiet bi 6 3" xfId="41501" xr:uid="{00000000-0005-0000-0000-00009A940000}"/>
    <cellStyle name="T_Thiet bi 7" xfId="13027" xr:uid="{00000000-0005-0000-0000-00009B940000}"/>
    <cellStyle name="T_Thiet bi 7 2" xfId="22150" xr:uid="{00000000-0005-0000-0000-00009C940000}"/>
    <cellStyle name="T_Thiet bi 7 2 2" xfId="41504" xr:uid="{00000000-0005-0000-0000-00009D940000}"/>
    <cellStyle name="T_Thiet bi 7 3" xfId="41503" xr:uid="{00000000-0005-0000-0000-00009E940000}"/>
    <cellStyle name="T_Thiet bi 8" xfId="22138" xr:uid="{00000000-0005-0000-0000-00009F940000}"/>
    <cellStyle name="T_Thiet bi 8 2" xfId="41505" xr:uid="{00000000-0005-0000-0000-0000A0940000}"/>
    <cellStyle name="T_Thiet bi 9" xfId="41450" xr:uid="{00000000-0005-0000-0000-0000A1940000}"/>
    <cellStyle name="T_Thiet bi_!1 1 bao cao giao KH ve HTCMT vung TNB   12-12-2011" xfId="2671" xr:uid="{00000000-0005-0000-0000-0000A2940000}"/>
    <cellStyle name="T_Thiet bi_!1 1 bao cao giao KH ve HTCMT vung TNB   12-12-2011 2" xfId="13029" xr:uid="{00000000-0005-0000-0000-0000A3940000}"/>
    <cellStyle name="T_Thiet bi_!1 1 bao cao giao KH ve HTCMT vung TNB   12-12-2011 2 2" xfId="13030" xr:uid="{00000000-0005-0000-0000-0000A4940000}"/>
    <cellStyle name="T_Thiet bi_!1 1 bao cao giao KH ve HTCMT vung TNB   12-12-2011 2 2 2" xfId="13031" xr:uid="{00000000-0005-0000-0000-0000A5940000}"/>
    <cellStyle name="T_Thiet bi_!1 1 bao cao giao KH ve HTCMT vung TNB   12-12-2011 2 2 2 2" xfId="13032" xr:uid="{00000000-0005-0000-0000-0000A6940000}"/>
    <cellStyle name="T_Thiet bi_!1 1 bao cao giao KH ve HTCMT vung TNB   12-12-2011 2 2 2 2 2" xfId="22155" xr:uid="{00000000-0005-0000-0000-0000A7940000}"/>
    <cellStyle name="T_Thiet bi_!1 1 bao cao giao KH ve HTCMT vung TNB   12-12-2011 2 2 2 2 2 2" xfId="41511" xr:uid="{00000000-0005-0000-0000-0000A8940000}"/>
    <cellStyle name="T_Thiet bi_!1 1 bao cao giao KH ve HTCMT vung TNB   12-12-2011 2 2 2 2 3" xfId="41510" xr:uid="{00000000-0005-0000-0000-0000A9940000}"/>
    <cellStyle name="T_Thiet bi_!1 1 bao cao giao KH ve HTCMT vung TNB   12-12-2011 2 2 2 3" xfId="13034" xr:uid="{00000000-0005-0000-0000-0000AA940000}"/>
    <cellStyle name="T_Thiet bi_!1 1 bao cao giao KH ve HTCMT vung TNB   12-12-2011 2 2 2 3 2" xfId="22157" xr:uid="{00000000-0005-0000-0000-0000AB940000}"/>
    <cellStyle name="T_Thiet bi_!1 1 bao cao giao KH ve HTCMT vung TNB   12-12-2011 2 2 2 3 2 2" xfId="41513" xr:uid="{00000000-0005-0000-0000-0000AC940000}"/>
    <cellStyle name="T_Thiet bi_!1 1 bao cao giao KH ve HTCMT vung TNB   12-12-2011 2 2 2 3 3" xfId="41512" xr:uid="{00000000-0005-0000-0000-0000AD940000}"/>
    <cellStyle name="T_Thiet bi_!1 1 bao cao giao KH ve HTCMT vung TNB   12-12-2011 2 2 2 4" xfId="22154" xr:uid="{00000000-0005-0000-0000-0000AE940000}"/>
    <cellStyle name="T_Thiet bi_!1 1 bao cao giao KH ve HTCMT vung TNB   12-12-2011 2 2 2 4 2" xfId="41514" xr:uid="{00000000-0005-0000-0000-0000AF940000}"/>
    <cellStyle name="T_Thiet bi_!1 1 bao cao giao KH ve HTCMT vung TNB   12-12-2011 2 2 2 5" xfId="41509" xr:uid="{00000000-0005-0000-0000-0000B0940000}"/>
    <cellStyle name="T_Thiet bi_!1 1 bao cao giao KH ve HTCMT vung TNB   12-12-2011 2 2 3" xfId="13035" xr:uid="{00000000-0005-0000-0000-0000B1940000}"/>
    <cellStyle name="T_Thiet bi_!1 1 bao cao giao KH ve HTCMT vung TNB   12-12-2011 2 2 3 2" xfId="22158" xr:uid="{00000000-0005-0000-0000-0000B2940000}"/>
    <cellStyle name="T_Thiet bi_!1 1 bao cao giao KH ve HTCMT vung TNB   12-12-2011 2 2 3 2 2" xfId="41516" xr:uid="{00000000-0005-0000-0000-0000B3940000}"/>
    <cellStyle name="T_Thiet bi_!1 1 bao cao giao KH ve HTCMT vung TNB   12-12-2011 2 2 3 3" xfId="41515" xr:uid="{00000000-0005-0000-0000-0000B4940000}"/>
    <cellStyle name="T_Thiet bi_!1 1 bao cao giao KH ve HTCMT vung TNB   12-12-2011 2 2 4" xfId="8643" xr:uid="{00000000-0005-0000-0000-0000B5940000}"/>
    <cellStyle name="T_Thiet bi_!1 1 bao cao giao KH ve HTCMT vung TNB   12-12-2011 2 2 4 2" xfId="18325" xr:uid="{00000000-0005-0000-0000-0000B6940000}"/>
    <cellStyle name="T_Thiet bi_!1 1 bao cao giao KH ve HTCMT vung TNB   12-12-2011 2 2 4 2 2" xfId="41518" xr:uid="{00000000-0005-0000-0000-0000B7940000}"/>
    <cellStyle name="T_Thiet bi_!1 1 bao cao giao KH ve HTCMT vung TNB   12-12-2011 2 2 4 3" xfId="41517" xr:uid="{00000000-0005-0000-0000-0000B8940000}"/>
    <cellStyle name="T_Thiet bi_!1 1 bao cao giao KH ve HTCMT vung TNB   12-12-2011 2 2 5" xfId="22153" xr:uid="{00000000-0005-0000-0000-0000B9940000}"/>
    <cellStyle name="T_Thiet bi_!1 1 bao cao giao KH ve HTCMT vung TNB   12-12-2011 2 2 5 2" xfId="41519" xr:uid="{00000000-0005-0000-0000-0000BA940000}"/>
    <cellStyle name="T_Thiet bi_!1 1 bao cao giao KH ve HTCMT vung TNB   12-12-2011 2 2 6" xfId="41508" xr:uid="{00000000-0005-0000-0000-0000BB940000}"/>
    <cellStyle name="T_Thiet bi_!1 1 bao cao giao KH ve HTCMT vung TNB   12-12-2011 2 3" xfId="13036" xr:uid="{00000000-0005-0000-0000-0000BC940000}"/>
    <cellStyle name="T_Thiet bi_!1 1 bao cao giao KH ve HTCMT vung TNB   12-12-2011 2 3 2" xfId="3635" xr:uid="{00000000-0005-0000-0000-0000BD940000}"/>
    <cellStyle name="T_Thiet bi_!1 1 bao cao giao KH ve HTCMT vung TNB   12-12-2011 2 3 2 2" xfId="16459" xr:uid="{00000000-0005-0000-0000-0000BE940000}"/>
    <cellStyle name="T_Thiet bi_!1 1 bao cao giao KH ve HTCMT vung TNB   12-12-2011 2 3 2 2 2" xfId="41522" xr:uid="{00000000-0005-0000-0000-0000BF940000}"/>
    <cellStyle name="T_Thiet bi_!1 1 bao cao giao KH ve HTCMT vung TNB   12-12-2011 2 3 2 3" xfId="41521" xr:uid="{00000000-0005-0000-0000-0000C0940000}"/>
    <cellStyle name="T_Thiet bi_!1 1 bao cao giao KH ve HTCMT vung TNB   12-12-2011 2 3 3" xfId="7080" xr:uid="{00000000-0005-0000-0000-0000C1940000}"/>
    <cellStyle name="T_Thiet bi_!1 1 bao cao giao KH ve HTCMT vung TNB   12-12-2011 2 3 3 2" xfId="17762" xr:uid="{00000000-0005-0000-0000-0000C2940000}"/>
    <cellStyle name="T_Thiet bi_!1 1 bao cao giao KH ve HTCMT vung TNB   12-12-2011 2 3 3 2 2" xfId="41524" xr:uid="{00000000-0005-0000-0000-0000C3940000}"/>
    <cellStyle name="T_Thiet bi_!1 1 bao cao giao KH ve HTCMT vung TNB   12-12-2011 2 3 3 3" xfId="41523" xr:uid="{00000000-0005-0000-0000-0000C4940000}"/>
    <cellStyle name="T_Thiet bi_!1 1 bao cao giao KH ve HTCMT vung TNB   12-12-2011 2 3 4" xfId="22159" xr:uid="{00000000-0005-0000-0000-0000C5940000}"/>
    <cellStyle name="T_Thiet bi_!1 1 bao cao giao KH ve HTCMT vung TNB   12-12-2011 2 3 4 2" xfId="41525" xr:uid="{00000000-0005-0000-0000-0000C6940000}"/>
    <cellStyle name="T_Thiet bi_!1 1 bao cao giao KH ve HTCMT vung TNB   12-12-2011 2 3 5" xfId="41520" xr:uid="{00000000-0005-0000-0000-0000C7940000}"/>
    <cellStyle name="T_Thiet bi_!1 1 bao cao giao KH ve HTCMT vung TNB   12-12-2011 2 4" xfId="13037" xr:uid="{00000000-0005-0000-0000-0000C8940000}"/>
    <cellStyle name="T_Thiet bi_!1 1 bao cao giao KH ve HTCMT vung TNB   12-12-2011 2 4 2" xfId="13039" xr:uid="{00000000-0005-0000-0000-0000C9940000}"/>
    <cellStyle name="T_Thiet bi_!1 1 bao cao giao KH ve HTCMT vung TNB   12-12-2011 2 4 2 2" xfId="22161" xr:uid="{00000000-0005-0000-0000-0000CA940000}"/>
    <cellStyle name="T_Thiet bi_!1 1 bao cao giao KH ve HTCMT vung TNB   12-12-2011 2 4 2 2 2" xfId="41528" xr:uid="{00000000-0005-0000-0000-0000CB940000}"/>
    <cellStyle name="T_Thiet bi_!1 1 bao cao giao KH ve HTCMT vung TNB   12-12-2011 2 4 2 3" xfId="41527" xr:uid="{00000000-0005-0000-0000-0000CC940000}"/>
    <cellStyle name="T_Thiet bi_!1 1 bao cao giao KH ve HTCMT vung TNB   12-12-2011 2 4 3" xfId="22160" xr:uid="{00000000-0005-0000-0000-0000CD940000}"/>
    <cellStyle name="T_Thiet bi_!1 1 bao cao giao KH ve HTCMT vung TNB   12-12-2011 2 4 3 2" xfId="41529" xr:uid="{00000000-0005-0000-0000-0000CE940000}"/>
    <cellStyle name="T_Thiet bi_!1 1 bao cao giao KH ve HTCMT vung TNB   12-12-2011 2 4 4" xfId="41526" xr:uid="{00000000-0005-0000-0000-0000CF940000}"/>
    <cellStyle name="T_Thiet bi_!1 1 bao cao giao KH ve HTCMT vung TNB   12-12-2011 2 5" xfId="13040" xr:uid="{00000000-0005-0000-0000-0000D0940000}"/>
    <cellStyle name="T_Thiet bi_!1 1 bao cao giao KH ve HTCMT vung TNB   12-12-2011 2 5 2" xfId="22162" xr:uid="{00000000-0005-0000-0000-0000D1940000}"/>
    <cellStyle name="T_Thiet bi_!1 1 bao cao giao KH ve HTCMT vung TNB   12-12-2011 2 5 2 2" xfId="41531" xr:uid="{00000000-0005-0000-0000-0000D2940000}"/>
    <cellStyle name="T_Thiet bi_!1 1 bao cao giao KH ve HTCMT vung TNB   12-12-2011 2 5 3" xfId="41530" xr:uid="{00000000-0005-0000-0000-0000D3940000}"/>
    <cellStyle name="T_Thiet bi_!1 1 bao cao giao KH ve HTCMT vung TNB   12-12-2011 2 6" xfId="13041" xr:uid="{00000000-0005-0000-0000-0000D4940000}"/>
    <cellStyle name="T_Thiet bi_!1 1 bao cao giao KH ve HTCMT vung TNB   12-12-2011 2 6 2" xfId="22163" xr:uid="{00000000-0005-0000-0000-0000D5940000}"/>
    <cellStyle name="T_Thiet bi_!1 1 bao cao giao KH ve HTCMT vung TNB   12-12-2011 2 6 2 2" xfId="41533" xr:uid="{00000000-0005-0000-0000-0000D6940000}"/>
    <cellStyle name="T_Thiet bi_!1 1 bao cao giao KH ve HTCMT vung TNB   12-12-2011 2 6 3" xfId="41532" xr:uid="{00000000-0005-0000-0000-0000D7940000}"/>
    <cellStyle name="T_Thiet bi_!1 1 bao cao giao KH ve HTCMT vung TNB   12-12-2011 2 7" xfId="22152" xr:uid="{00000000-0005-0000-0000-0000D8940000}"/>
    <cellStyle name="T_Thiet bi_!1 1 bao cao giao KH ve HTCMT vung TNB   12-12-2011 2 7 2" xfId="41534" xr:uid="{00000000-0005-0000-0000-0000D9940000}"/>
    <cellStyle name="T_Thiet bi_!1 1 bao cao giao KH ve HTCMT vung TNB   12-12-2011 2 8" xfId="41507" xr:uid="{00000000-0005-0000-0000-0000DA940000}"/>
    <cellStyle name="T_Thiet bi_!1 1 bao cao giao KH ve HTCMT vung TNB   12-12-2011 3" xfId="13042" xr:uid="{00000000-0005-0000-0000-0000DB940000}"/>
    <cellStyle name="T_Thiet bi_!1 1 bao cao giao KH ve HTCMT vung TNB   12-12-2011 3 2" xfId="13043" xr:uid="{00000000-0005-0000-0000-0000DC940000}"/>
    <cellStyle name="T_Thiet bi_!1 1 bao cao giao KH ve HTCMT vung TNB   12-12-2011 3 2 2" xfId="12840" xr:uid="{00000000-0005-0000-0000-0000DD940000}"/>
    <cellStyle name="T_Thiet bi_!1 1 bao cao giao KH ve HTCMT vung TNB   12-12-2011 3 2 2 2" xfId="21977" xr:uid="{00000000-0005-0000-0000-0000DE940000}"/>
    <cellStyle name="T_Thiet bi_!1 1 bao cao giao KH ve HTCMT vung TNB   12-12-2011 3 2 2 2 2" xfId="41538" xr:uid="{00000000-0005-0000-0000-0000DF940000}"/>
    <cellStyle name="T_Thiet bi_!1 1 bao cao giao KH ve HTCMT vung TNB   12-12-2011 3 2 2 3" xfId="41537" xr:uid="{00000000-0005-0000-0000-0000E0940000}"/>
    <cellStyle name="T_Thiet bi_!1 1 bao cao giao KH ve HTCMT vung TNB   12-12-2011 3 2 3" xfId="13044" xr:uid="{00000000-0005-0000-0000-0000E1940000}"/>
    <cellStyle name="T_Thiet bi_!1 1 bao cao giao KH ve HTCMT vung TNB   12-12-2011 3 2 3 2" xfId="22166" xr:uid="{00000000-0005-0000-0000-0000E2940000}"/>
    <cellStyle name="T_Thiet bi_!1 1 bao cao giao KH ve HTCMT vung TNB   12-12-2011 3 2 3 2 2" xfId="41540" xr:uid="{00000000-0005-0000-0000-0000E3940000}"/>
    <cellStyle name="T_Thiet bi_!1 1 bao cao giao KH ve HTCMT vung TNB   12-12-2011 3 2 3 3" xfId="41539" xr:uid="{00000000-0005-0000-0000-0000E4940000}"/>
    <cellStyle name="T_Thiet bi_!1 1 bao cao giao KH ve HTCMT vung TNB   12-12-2011 3 2 4" xfId="22165" xr:uid="{00000000-0005-0000-0000-0000E5940000}"/>
    <cellStyle name="T_Thiet bi_!1 1 bao cao giao KH ve HTCMT vung TNB   12-12-2011 3 2 4 2" xfId="41541" xr:uid="{00000000-0005-0000-0000-0000E6940000}"/>
    <cellStyle name="T_Thiet bi_!1 1 bao cao giao KH ve HTCMT vung TNB   12-12-2011 3 2 5" xfId="41536" xr:uid="{00000000-0005-0000-0000-0000E7940000}"/>
    <cellStyle name="T_Thiet bi_!1 1 bao cao giao KH ve HTCMT vung TNB   12-12-2011 3 3" xfId="1904" xr:uid="{00000000-0005-0000-0000-0000E8940000}"/>
    <cellStyle name="T_Thiet bi_!1 1 bao cao giao KH ve HTCMT vung TNB   12-12-2011 3 3 2" xfId="15879" xr:uid="{00000000-0005-0000-0000-0000E9940000}"/>
    <cellStyle name="T_Thiet bi_!1 1 bao cao giao KH ve HTCMT vung TNB   12-12-2011 3 3 2 2" xfId="41543" xr:uid="{00000000-0005-0000-0000-0000EA940000}"/>
    <cellStyle name="T_Thiet bi_!1 1 bao cao giao KH ve HTCMT vung TNB   12-12-2011 3 3 3" xfId="41542" xr:uid="{00000000-0005-0000-0000-0000EB940000}"/>
    <cellStyle name="T_Thiet bi_!1 1 bao cao giao KH ve HTCMT vung TNB   12-12-2011 3 4" xfId="13045" xr:uid="{00000000-0005-0000-0000-0000EC940000}"/>
    <cellStyle name="T_Thiet bi_!1 1 bao cao giao KH ve HTCMT vung TNB   12-12-2011 3 4 2" xfId="22167" xr:uid="{00000000-0005-0000-0000-0000ED940000}"/>
    <cellStyle name="T_Thiet bi_!1 1 bao cao giao KH ve HTCMT vung TNB   12-12-2011 3 4 2 2" xfId="41545" xr:uid="{00000000-0005-0000-0000-0000EE940000}"/>
    <cellStyle name="T_Thiet bi_!1 1 bao cao giao KH ve HTCMT vung TNB   12-12-2011 3 4 3" xfId="41544" xr:uid="{00000000-0005-0000-0000-0000EF940000}"/>
    <cellStyle name="T_Thiet bi_!1 1 bao cao giao KH ve HTCMT vung TNB   12-12-2011 3 5" xfId="22164" xr:uid="{00000000-0005-0000-0000-0000F0940000}"/>
    <cellStyle name="T_Thiet bi_!1 1 bao cao giao KH ve HTCMT vung TNB   12-12-2011 3 5 2" xfId="41546" xr:uid="{00000000-0005-0000-0000-0000F1940000}"/>
    <cellStyle name="T_Thiet bi_!1 1 bao cao giao KH ve HTCMT vung TNB   12-12-2011 3 6" xfId="41535" xr:uid="{00000000-0005-0000-0000-0000F2940000}"/>
    <cellStyle name="T_Thiet bi_!1 1 bao cao giao KH ve HTCMT vung TNB   12-12-2011 4" xfId="13047" xr:uid="{00000000-0005-0000-0000-0000F3940000}"/>
    <cellStyle name="T_Thiet bi_!1 1 bao cao giao KH ve HTCMT vung TNB   12-12-2011 4 2" xfId="13048" xr:uid="{00000000-0005-0000-0000-0000F4940000}"/>
    <cellStyle name="T_Thiet bi_!1 1 bao cao giao KH ve HTCMT vung TNB   12-12-2011 4 2 2" xfId="22169" xr:uid="{00000000-0005-0000-0000-0000F5940000}"/>
    <cellStyle name="T_Thiet bi_!1 1 bao cao giao KH ve HTCMT vung TNB   12-12-2011 4 2 2 2" xfId="41549" xr:uid="{00000000-0005-0000-0000-0000F6940000}"/>
    <cellStyle name="T_Thiet bi_!1 1 bao cao giao KH ve HTCMT vung TNB   12-12-2011 4 2 3" xfId="41548" xr:uid="{00000000-0005-0000-0000-0000F7940000}"/>
    <cellStyle name="T_Thiet bi_!1 1 bao cao giao KH ve HTCMT vung TNB   12-12-2011 4 3" xfId="10501" xr:uid="{00000000-0005-0000-0000-0000F8940000}"/>
    <cellStyle name="T_Thiet bi_!1 1 bao cao giao KH ve HTCMT vung TNB   12-12-2011 4 3 2" xfId="19754" xr:uid="{00000000-0005-0000-0000-0000F9940000}"/>
    <cellStyle name="T_Thiet bi_!1 1 bao cao giao KH ve HTCMT vung TNB   12-12-2011 4 3 2 2" xfId="41551" xr:uid="{00000000-0005-0000-0000-0000FA940000}"/>
    <cellStyle name="T_Thiet bi_!1 1 bao cao giao KH ve HTCMT vung TNB   12-12-2011 4 3 3" xfId="41550" xr:uid="{00000000-0005-0000-0000-0000FB940000}"/>
    <cellStyle name="T_Thiet bi_!1 1 bao cao giao KH ve HTCMT vung TNB   12-12-2011 4 4" xfId="22168" xr:uid="{00000000-0005-0000-0000-0000FC940000}"/>
    <cellStyle name="T_Thiet bi_!1 1 bao cao giao KH ve HTCMT vung TNB   12-12-2011 4 4 2" xfId="41552" xr:uid="{00000000-0005-0000-0000-0000FD940000}"/>
    <cellStyle name="T_Thiet bi_!1 1 bao cao giao KH ve HTCMT vung TNB   12-12-2011 4 5" xfId="41547" xr:uid="{00000000-0005-0000-0000-0000FE940000}"/>
    <cellStyle name="T_Thiet bi_!1 1 bao cao giao KH ve HTCMT vung TNB   12-12-2011 5" xfId="5513" xr:uid="{00000000-0005-0000-0000-0000FF940000}"/>
    <cellStyle name="T_Thiet bi_!1 1 bao cao giao KH ve HTCMT vung TNB   12-12-2011 5 2" xfId="5516" xr:uid="{00000000-0005-0000-0000-000000950000}"/>
    <cellStyle name="T_Thiet bi_!1 1 bao cao giao KH ve HTCMT vung TNB   12-12-2011 5 2 2" xfId="17112" xr:uid="{00000000-0005-0000-0000-000001950000}"/>
    <cellStyle name="T_Thiet bi_!1 1 bao cao giao KH ve HTCMT vung TNB   12-12-2011 5 2 2 2" xfId="41555" xr:uid="{00000000-0005-0000-0000-000002950000}"/>
    <cellStyle name="T_Thiet bi_!1 1 bao cao giao KH ve HTCMT vung TNB   12-12-2011 5 2 3" xfId="41554" xr:uid="{00000000-0005-0000-0000-000003950000}"/>
    <cellStyle name="T_Thiet bi_!1 1 bao cao giao KH ve HTCMT vung TNB   12-12-2011 5 3" xfId="17111" xr:uid="{00000000-0005-0000-0000-000004950000}"/>
    <cellStyle name="T_Thiet bi_!1 1 bao cao giao KH ve HTCMT vung TNB   12-12-2011 5 3 2" xfId="41556" xr:uid="{00000000-0005-0000-0000-000005950000}"/>
    <cellStyle name="T_Thiet bi_!1 1 bao cao giao KH ve HTCMT vung TNB   12-12-2011 5 4" xfId="41553" xr:uid="{00000000-0005-0000-0000-000006950000}"/>
    <cellStyle name="T_Thiet bi_!1 1 bao cao giao KH ve HTCMT vung TNB   12-12-2011 6" xfId="5518" xr:uid="{00000000-0005-0000-0000-000007950000}"/>
    <cellStyle name="T_Thiet bi_!1 1 bao cao giao KH ve HTCMT vung TNB   12-12-2011 6 2" xfId="17113" xr:uid="{00000000-0005-0000-0000-000008950000}"/>
    <cellStyle name="T_Thiet bi_!1 1 bao cao giao KH ve HTCMT vung TNB   12-12-2011 6 2 2" xfId="41558" xr:uid="{00000000-0005-0000-0000-000009950000}"/>
    <cellStyle name="T_Thiet bi_!1 1 bao cao giao KH ve HTCMT vung TNB   12-12-2011 6 3" xfId="41557" xr:uid="{00000000-0005-0000-0000-00000A950000}"/>
    <cellStyle name="T_Thiet bi_!1 1 bao cao giao KH ve HTCMT vung TNB   12-12-2011 7" xfId="2873" xr:uid="{00000000-0005-0000-0000-00000B950000}"/>
    <cellStyle name="T_Thiet bi_!1 1 bao cao giao KH ve HTCMT vung TNB   12-12-2011 7 2" xfId="16206" xr:uid="{00000000-0005-0000-0000-00000C950000}"/>
    <cellStyle name="T_Thiet bi_!1 1 bao cao giao KH ve HTCMT vung TNB   12-12-2011 7 2 2" xfId="41560" xr:uid="{00000000-0005-0000-0000-00000D950000}"/>
    <cellStyle name="T_Thiet bi_!1 1 bao cao giao KH ve HTCMT vung TNB   12-12-2011 7 3" xfId="41559" xr:uid="{00000000-0005-0000-0000-00000E950000}"/>
    <cellStyle name="T_Thiet bi_!1 1 bao cao giao KH ve HTCMT vung TNB   12-12-2011 8" xfId="16136" xr:uid="{00000000-0005-0000-0000-00000F950000}"/>
    <cellStyle name="T_Thiet bi_!1 1 bao cao giao KH ve HTCMT vung TNB   12-12-2011 8 2" xfId="41561" xr:uid="{00000000-0005-0000-0000-000010950000}"/>
    <cellStyle name="T_Thiet bi_!1 1 bao cao giao KH ve HTCMT vung TNB   12-12-2011 9" xfId="41506" xr:uid="{00000000-0005-0000-0000-000011950000}"/>
    <cellStyle name="T_Thiet bi_Bieu4HTMT" xfId="1992" xr:uid="{00000000-0005-0000-0000-000012950000}"/>
    <cellStyle name="T_Thiet bi_Bieu4HTMT 2" xfId="13049" xr:uid="{00000000-0005-0000-0000-000013950000}"/>
    <cellStyle name="T_Thiet bi_Bieu4HTMT 2 2" xfId="13052" xr:uid="{00000000-0005-0000-0000-000014950000}"/>
    <cellStyle name="T_Thiet bi_Bieu4HTMT 2 2 2" xfId="10193" xr:uid="{00000000-0005-0000-0000-000015950000}"/>
    <cellStyle name="T_Thiet bi_Bieu4HTMT 2 2 2 2" xfId="4765" xr:uid="{00000000-0005-0000-0000-000016950000}"/>
    <cellStyle name="T_Thiet bi_Bieu4HTMT 2 2 2 2 2" xfId="16845" xr:uid="{00000000-0005-0000-0000-000017950000}"/>
    <cellStyle name="T_Thiet bi_Bieu4HTMT 2 2 2 2 2 2" xfId="41567" xr:uid="{00000000-0005-0000-0000-000018950000}"/>
    <cellStyle name="T_Thiet bi_Bieu4HTMT 2 2 2 2 3" xfId="41566" xr:uid="{00000000-0005-0000-0000-000019950000}"/>
    <cellStyle name="T_Thiet bi_Bieu4HTMT 2 2 2 3" xfId="4769" xr:uid="{00000000-0005-0000-0000-00001A950000}"/>
    <cellStyle name="T_Thiet bi_Bieu4HTMT 2 2 2 3 2" xfId="16846" xr:uid="{00000000-0005-0000-0000-00001B950000}"/>
    <cellStyle name="T_Thiet bi_Bieu4HTMT 2 2 2 3 2 2" xfId="41569" xr:uid="{00000000-0005-0000-0000-00001C950000}"/>
    <cellStyle name="T_Thiet bi_Bieu4HTMT 2 2 2 3 3" xfId="41568" xr:uid="{00000000-0005-0000-0000-00001D950000}"/>
    <cellStyle name="T_Thiet bi_Bieu4HTMT 2 2 2 4" xfId="19457" xr:uid="{00000000-0005-0000-0000-00001E950000}"/>
    <cellStyle name="T_Thiet bi_Bieu4HTMT 2 2 2 4 2" xfId="41570" xr:uid="{00000000-0005-0000-0000-00001F950000}"/>
    <cellStyle name="T_Thiet bi_Bieu4HTMT 2 2 2 5" xfId="41565" xr:uid="{00000000-0005-0000-0000-000020950000}"/>
    <cellStyle name="T_Thiet bi_Bieu4HTMT 2 2 3" xfId="13053" xr:uid="{00000000-0005-0000-0000-000021950000}"/>
    <cellStyle name="T_Thiet bi_Bieu4HTMT 2 2 3 2" xfId="22173" xr:uid="{00000000-0005-0000-0000-000022950000}"/>
    <cellStyle name="T_Thiet bi_Bieu4HTMT 2 2 3 2 2" xfId="41572" xr:uid="{00000000-0005-0000-0000-000023950000}"/>
    <cellStyle name="T_Thiet bi_Bieu4HTMT 2 2 3 3" xfId="41571" xr:uid="{00000000-0005-0000-0000-000024950000}"/>
    <cellStyle name="T_Thiet bi_Bieu4HTMT 2 2 4" xfId="13054" xr:uid="{00000000-0005-0000-0000-000025950000}"/>
    <cellStyle name="T_Thiet bi_Bieu4HTMT 2 2 4 2" xfId="22174" xr:uid="{00000000-0005-0000-0000-000026950000}"/>
    <cellStyle name="T_Thiet bi_Bieu4HTMT 2 2 4 2 2" xfId="41574" xr:uid="{00000000-0005-0000-0000-000027950000}"/>
    <cellStyle name="T_Thiet bi_Bieu4HTMT 2 2 4 3" xfId="41573" xr:uid="{00000000-0005-0000-0000-000028950000}"/>
    <cellStyle name="T_Thiet bi_Bieu4HTMT 2 2 5" xfId="22172" xr:uid="{00000000-0005-0000-0000-000029950000}"/>
    <cellStyle name="T_Thiet bi_Bieu4HTMT 2 2 5 2" xfId="41575" xr:uid="{00000000-0005-0000-0000-00002A950000}"/>
    <cellStyle name="T_Thiet bi_Bieu4HTMT 2 2 6" xfId="41564" xr:uid="{00000000-0005-0000-0000-00002B950000}"/>
    <cellStyle name="T_Thiet bi_Bieu4HTMT 2 3" xfId="13056" xr:uid="{00000000-0005-0000-0000-00002C950000}"/>
    <cellStyle name="T_Thiet bi_Bieu4HTMT 2 3 2" xfId="13057" xr:uid="{00000000-0005-0000-0000-00002D950000}"/>
    <cellStyle name="T_Thiet bi_Bieu4HTMT 2 3 2 2" xfId="22177" xr:uid="{00000000-0005-0000-0000-00002E950000}"/>
    <cellStyle name="T_Thiet bi_Bieu4HTMT 2 3 2 2 2" xfId="41578" xr:uid="{00000000-0005-0000-0000-00002F950000}"/>
    <cellStyle name="T_Thiet bi_Bieu4HTMT 2 3 2 3" xfId="41577" xr:uid="{00000000-0005-0000-0000-000030950000}"/>
    <cellStyle name="T_Thiet bi_Bieu4HTMT 2 3 3" xfId="8027" xr:uid="{00000000-0005-0000-0000-000031950000}"/>
    <cellStyle name="T_Thiet bi_Bieu4HTMT 2 3 3 2" xfId="18134" xr:uid="{00000000-0005-0000-0000-000032950000}"/>
    <cellStyle name="T_Thiet bi_Bieu4HTMT 2 3 3 2 2" xfId="41580" xr:uid="{00000000-0005-0000-0000-000033950000}"/>
    <cellStyle name="T_Thiet bi_Bieu4HTMT 2 3 3 3" xfId="41579" xr:uid="{00000000-0005-0000-0000-000034950000}"/>
    <cellStyle name="T_Thiet bi_Bieu4HTMT 2 3 4" xfId="22176" xr:uid="{00000000-0005-0000-0000-000035950000}"/>
    <cellStyle name="T_Thiet bi_Bieu4HTMT 2 3 4 2" xfId="41581" xr:uid="{00000000-0005-0000-0000-000036950000}"/>
    <cellStyle name="T_Thiet bi_Bieu4HTMT 2 3 5" xfId="41576" xr:uid="{00000000-0005-0000-0000-000037950000}"/>
    <cellStyle name="T_Thiet bi_Bieu4HTMT 2 4" xfId="13058" xr:uid="{00000000-0005-0000-0000-000038950000}"/>
    <cellStyle name="T_Thiet bi_Bieu4HTMT 2 4 2" xfId="5260" xr:uid="{00000000-0005-0000-0000-000039950000}"/>
    <cellStyle name="T_Thiet bi_Bieu4HTMT 2 4 2 2" xfId="17029" xr:uid="{00000000-0005-0000-0000-00003A950000}"/>
    <cellStyle name="T_Thiet bi_Bieu4HTMT 2 4 2 2 2" xfId="41584" xr:uid="{00000000-0005-0000-0000-00003B950000}"/>
    <cellStyle name="T_Thiet bi_Bieu4HTMT 2 4 2 3" xfId="41583" xr:uid="{00000000-0005-0000-0000-00003C950000}"/>
    <cellStyle name="T_Thiet bi_Bieu4HTMT 2 4 3" xfId="22178" xr:uid="{00000000-0005-0000-0000-00003D950000}"/>
    <cellStyle name="T_Thiet bi_Bieu4HTMT 2 4 3 2" xfId="41585" xr:uid="{00000000-0005-0000-0000-00003E950000}"/>
    <cellStyle name="T_Thiet bi_Bieu4HTMT 2 4 4" xfId="41582" xr:uid="{00000000-0005-0000-0000-00003F950000}"/>
    <cellStyle name="T_Thiet bi_Bieu4HTMT 2 5" xfId="13059" xr:uid="{00000000-0005-0000-0000-000040950000}"/>
    <cellStyle name="T_Thiet bi_Bieu4HTMT 2 5 2" xfId="22179" xr:uid="{00000000-0005-0000-0000-000041950000}"/>
    <cellStyle name="T_Thiet bi_Bieu4HTMT 2 5 2 2" xfId="41587" xr:uid="{00000000-0005-0000-0000-000042950000}"/>
    <cellStyle name="T_Thiet bi_Bieu4HTMT 2 5 3" xfId="41586" xr:uid="{00000000-0005-0000-0000-000043950000}"/>
    <cellStyle name="T_Thiet bi_Bieu4HTMT 2 6" xfId="13060" xr:uid="{00000000-0005-0000-0000-000044950000}"/>
    <cellStyle name="T_Thiet bi_Bieu4HTMT 2 6 2" xfId="22180" xr:uid="{00000000-0005-0000-0000-000045950000}"/>
    <cellStyle name="T_Thiet bi_Bieu4HTMT 2 6 2 2" xfId="41589" xr:uid="{00000000-0005-0000-0000-000046950000}"/>
    <cellStyle name="T_Thiet bi_Bieu4HTMT 2 6 3" xfId="41588" xr:uid="{00000000-0005-0000-0000-000047950000}"/>
    <cellStyle name="T_Thiet bi_Bieu4HTMT 2 7" xfId="22170" xr:uid="{00000000-0005-0000-0000-000048950000}"/>
    <cellStyle name="T_Thiet bi_Bieu4HTMT 2 7 2" xfId="41590" xr:uid="{00000000-0005-0000-0000-000049950000}"/>
    <cellStyle name="T_Thiet bi_Bieu4HTMT 2 8" xfId="41563" xr:uid="{00000000-0005-0000-0000-00004A950000}"/>
    <cellStyle name="T_Thiet bi_Bieu4HTMT 3" xfId="13061" xr:uid="{00000000-0005-0000-0000-00004B950000}"/>
    <cellStyle name="T_Thiet bi_Bieu4HTMT 3 2" xfId="10779" xr:uid="{00000000-0005-0000-0000-00004C950000}"/>
    <cellStyle name="T_Thiet bi_Bieu4HTMT 3 2 2" xfId="10781" xr:uid="{00000000-0005-0000-0000-00004D950000}"/>
    <cellStyle name="T_Thiet bi_Bieu4HTMT 3 2 2 2" xfId="19999" xr:uid="{00000000-0005-0000-0000-00004E950000}"/>
    <cellStyle name="T_Thiet bi_Bieu4HTMT 3 2 2 2 2" xfId="41594" xr:uid="{00000000-0005-0000-0000-00004F950000}"/>
    <cellStyle name="T_Thiet bi_Bieu4HTMT 3 2 2 3" xfId="41593" xr:uid="{00000000-0005-0000-0000-000050950000}"/>
    <cellStyle name="T_Thiet bi_Bieu4HTMT 3 2 3" xfId="11255" xr:uid="{00000000-0005-0000-0000-000051950000}"/>
    <cellStyle name="T_Thiet bi_Bieu4HTMT 3 2 3 2" xfId="20454" xr:uid="{00000000-0005-0000-0000-000052950000}"/>
    <cellStyle name="T_Thiet bi_Bieu4HTMT 3 2 3 2 2" xfId="41596" xr:uid="{00000000-0005-0000-0000-000053950000}"/>
    <cellStyle name="T_Thiet bi_Bieu4HTMT 3 2 3 3" xfId="41595" xr:uid="{00000000-0005-0000-0000-000054950000}"/>
    <cellStyle name="T_Thiet bi_Bieu4HTMT 3 2 4" xfId="19997" xr:uid="{00000000-0005-0000-0000-000055950000}"/>
    <cellStyle name="T_Thiet bi_Bieu4HTMT 3 2 4 2" xfId="41597" xr:uid="{00000000-0005-0000-0000-000056950000}"/>
    <cellStyle name="T_Thiet bi_Bieu4HTMT 3 2 5" xfId="41592" xr:uid="{00000000-0005-0000-0000-000057950000}"/>
    <cellStyle name="T_Thiet bi_Bieu4HTMT 3 3" xfId="217" xr:uid="{00000000-0005-0000-0000-000058950000}"/>
    <cellStyle name="T_Thiet bi_Bieu4HTMT 3 3 2" xfId="15240" xr:uid="{00000000-0005-0000-0000-000059950000}"/>
    <cellStyle name="T_Thiet bi_Bieu4HTMT 3 3 2 2" xfId="41599" xr:uid="{00000000-0005-0000-0000-00005A950000}"/>
    <cellStyle name="T_Thiet bi_Bieu4HTMT 3 3 3" xfId="41598" xr:uid="{00000000-0005-0000-0000-00005B950000}"/>
    <cellStyle name="T_Thiet bi_Bieu4HTMT 3 4" xfId="10784" xr:uid="{00000000-0005-0000-0000-00005C950000}"/>
    <cellStyle name="T_Thiet bi_Bieu4HTMT 3 4 2" xfId="20001" xr:uid="{00000000-0005-0000-0000-00005D950000}"/>
    <cellStyle name="T_Thiet bi_Bieu4HTMT 3 4 2 2" xfId="41601" xr:uid="{00000000-0005-0000-0000-00005E950000}"/>
    <cellStyle name="T_Thiet bi_Bieu4HTMT 3 4 3" xfId="41600" xr:uid="{00000000-0005-0000-0000-00005F950000}"/>
    <cellStyle name="T_Thiet bi_Bieu4HTMT 3 5" xfId="22181" xr:uid="{00000000-0005-0000-0000-000060950000}"/>
    <cellStyle name="T_Thiet bi_Bieu4HTMT 3 5 2" xfId="41602" xr:uid="{00000000-0005-0000-0000-000061950000}"/>
    <cellStyle name="T_Thiet bi_Bieu4HTMT 3 6" xfId="41591" xr:uid="{00000000-0005-0000-0000-000062950000}"/>
    <cellStyle name="T_Thiet bi_Bieu4HTMT 4" xfId="13063" xr:uid="{00000000-0005-0000-0000-000063950000}"/>
    <cellStyle name="T_Thiet bi_Bieu4HTMT 4 2" xfId="4844" xr:uid="{00000000-0005-0000-0000-000064950000}"/>
    <cellStyle name="T_Thiet bi_Bieu4HTMT 4 2 2" xfId="16873" xr:uid="{00000000-0005-0000-0000-000065950000}"/>
    <cellStyle name="T_Thiet bi_Bieu4HTMT 4 2 2 2" xfId="41605" xr:uid="{00000000-0005-0000-0000-000066950000}"/>
    <cellStyle name="T_Thiet bi_Bieu4HTMT 4 2 3" xfId="41604" xr:uid="{00000000-0005-0000-0000-000067950000}"/>
    <cellStyle name="T_Thiet bi_Bieu4HTMT 4 3" xfId="4846" xr:uid="{00000000-0005-0000-0000-000068950000}"/>
    <cellStyle name="T_Thiet bi_Bieu4HTMT 4 3 2" xfId="16874" xr:uid="{00000000-0005-0000-0000-000069950000}"/>
    <cellStyle name="T_Thiet bi_Bieu4HTMT 4 3 2 2" xfId="41607" xr:uid="{00000000-0005-0000-0000-00006A950000}"/>
    <cellStyle name="T_Thiet bi_Bieu4HTMT 4 3 3" xfId="41606" xr:uid="{00000000-0005-0000-0000-00006B950000}"/>
    <cellStyle name="T_Thiet bi_Bieu4HTMT 4 4" xfId="22183" xr:uid="{00000000-0005-0000-0000-00006C950000}"/>
    <cellStyle name="T_Thiet bi_Bieu4HTMT 4 4 2" xfId="41608" xr:uid="{00000000-0005-0000-0000-00006D950000}"/>
    <cellStyle name="T_Thiet bi_Bieu4HTMT 4 5" xfId="41603" xr:uid="{00000000-0005-0000-0000-00006E950000}"/>
    <cellStyle name="T_Thiet bi_Bieu4HTMT 5" xfId="13064" xr:uid="{00000000-0005-0000-0000-00006F950000}"/>
    <cellStyle name="T_Thiet bi_Bieu4HTMT 5 2" xfId="13065" xr:uid="{00000000-0005-0000-0000-000070950000}"/>
    <cellStyle name="T_Thiet bi_Bieu4HTMT 5 2 2" xfId="22185" xr:uid="{00000000-0005-0000-0000-000071950000}"/>
    <cellStyle name="T_Thiet bi_Bieu4HTMT 5 2 2 2" xfId="41611" xr:uid="{00000000-0005-0000-0000-000072950000}"/>
    <cellStyle name="T_Thiet bi_Bieu4HTMT 5 2 3" xfId="41610" xr:uid="{00000000-0005-0000-0000-000073950000}"/>
    <cellStyle name="T_Thiet bi_Bieu4HTMT 5 3" xfId="22184" xr:uid="{00000000-0005-0000-0000-000074950000}"/>
    <cellStyle name="T_Thiet bi_Bieu4HTMT 5 3 2" xfId="41612" xr:uid="{00000000-0005-0000-0000-000075950000}"/>
    <cellStyle name="T_Thiet bi_Bieu4HTMT 5 4" xfId="41609" xr:uid="{00000000-0005-0000-0000-000076950000}"/>
    <cellStyle name="T_Thiet bi_Bieu4HTMT 6" xfId="13066" xr:uid="{00000000-0005-0000-0000-000077950000}"/>
    <cellStyle name="T_Thiet bi_Bieu4HTMT 6 2" xfId="22186" xr:uid="{00000000-0005-0000-0000-000078950000}"/>
    <cellStyle name="T_Thiet bi_Bieu4HTMT 6 2 2" xfId="41614" xr:uid="{00000000-0005-0000-0000-000079950000}"/>
    <cellStyle name="T_Thiet bi_Bieu4HTMT 6 3" xfId="41613" xr:uid="{00000000-0005-0000-0000-00007A950000}"/>
    <cellStyle name="T_Thiet bi_Bieu4HTMT 7" xfId="13067" xr:uid="{00000000-0005-0000-0000-00007B950000}"/>
    <cellStyle name="T_Thiet bi_Bieu4HTMT 7 2" xfId="22187" xr:uid="{00000000-0005-0000-0000-00007C950000}"/>
    <cellStyle name="T_Thiet bi_Bieu4HTMT 7 2 2" xfId="41616" xr:uid="{00000000-0005-0000-0000-00007D950000}"/>
    <cellStyle name="T_Thiet bi_Bieu4HTMT 7 3" xfId="41615" xr:uid="{00000000-0005-0000-0000-00007E950000}"/>
    <cellStyle name="T_Thiet bi_Bieu4HTMT 8" xfId="15909" xr:uid="{00000000-0005-0000-0000-00007F950000}"/>
    <cellStyle name="T_Thiet bi_Bieu4HTMT 8 2" xfId="41617" xr:uid="{00000000-0005-0000-0000-000080950000}"/>
    <cellStyle name="T_Thiet bi_Bieu4HTMT 9" xfId="41562" xr:uid="{00000000-0005-0000-0000-000081950000}"/>
    <cellStyle name="T_Thiet bi_Bieu4HTMT_!1 1 bao cao giao KH ve HTCMT vung TNB   12-12-2011" xfId="5676" xr:uid="{00000000-0005-0000-0000-000082950000}"/>
    <cellStyle name="T_Thiet bi_Bieu4HTMT_!1 1 bao cao giao KH ve HTCMT vung TNB   12-12-2011 2" xfId="5681" xr:uid="{00000000-0005-0000-0000-000083950000}"/>
    <cellStyle name="T_Thiet bi_Bieu4HTMT_!1 1 bao cao giao KH ve HTCMT vung TNB   12-12-2011 2 2" xfId="13068" xr:uid="{00000000-0005-0000-0000-000084950000}"/>
    <cellStyle name="T_Thiet bi_Bieu4HTMT_!1 1 bao cao giao KH ve HTCMT vung TNB   12-12-2011 2 2 2" xfId="13071" xr:uid="{00000000-0005-0000-0000-000085950000}"/>
    <cellStyle name="T_Thiet bi_Bieu4HTMT_!1 1 bao cao giao KH ve HTCMT vung TNB   12-12-2011 2 2 2 2" xfId="10836" xr:uid="{00000000-0005-0000-0000-000086950000}"/>
    <cellStyle name="T_Thiet bi_Bieu4HTMT_!1 1 bao cao giao KH ve HTCMT vung TNB   12-12-2011 2 2 2 2 2" xfId="20051" xr:uid="{00000000-0005-0000-0000-000087950000}"/>
    <cellStyle name="T_Thiet bi_Bieu4HTMT_!1 1 bao cao giao KH ve HTCMT vung TNB   12-12-2011 2 2 2 2 2 2" xfId="41623" xr:uid="{00000000-0005-0000-0000-000088950000}"/>
    <cellStyle name="T_Thiet bi_Bieu4HTMT_!1 1 bao cao giao KH ve HTCMT vung TNB   12-12-2011 2 2 2 2 3" xfId="41622" xr:uid="{00000000-0005-0000-0000-000089950000}"/>
    <cellStyle name="T_Thiet bi_Bieu4HTMT_!1 1 bao cao giao KH ve HTCMT vung TNB   12-12-2011 2 2 2 3" xfId="10839" xr:uid="{00000000-0005-0000-0000-00008A950000}"/>
    <cellStyle name="T_Thiet bi_Bieu4HTMT_!1 1 bao cao giao KH ve HTCMT vung TNB   12-12-2011 2 2 2 3 2" xfId="20053" xr:uid="{00000000-0005-0000-0000-00008B950000}"/>
    <cellStyle name="T_Thiet bi_Bieu4HTMT_!1 1 bao cao giao KH ve HTCMT vung TNB   12-12-2011 2 2 2 3 2 2" xfId="41625" xr:uid="{00000000-0005-0000-0000-00008C950000}"/>
    <cellStyle name="T_Thiet bi_Bieu4HTMT_!1 1 bao cao giao KH ve HTCMT vung TNB   12-12-2011 2 2 2 3 3" xfId="41624" xr:uid="{00000000-0005-0000-0000-00008D950000}"/>
    <cellStyle name="T_Thiet bi_Bieu4HTMT_!1 1 bao cao giao KH ve HTCMT vung TNB   12-12-2011 2 2 2 4" xfId="22189" xr:uid="{00000000-0005-0000-0000-00008E950000}"/>
    <cellStyle name="T_Thiet bi_Bieu4HTMT_!1 1 bao cao giao KH ve HTCMT vung TNB   12-12-2011 2 2 2 4 2" xfId="41626" xr:uid="{00000000-0005-0000-0000-00008F950000}"/>
    <cellStyle name="T_Thiet bi_Bieu4HTMT_!1 1 bao cao giao KH ve HTCMT vung TNB   12-12-2011 2 2 2 5" xfId="41621" xr:uid="{00000000-0005-0000-0000-000090950000}"/>
    <cellStyle name="T_Thiet bi_Bieu4HTMT_!1 1 bao cao giao KH ve HTCMT vung TNB   12-12-2011 2 2 3" xfId="13074" xr:uid="{00000000-0005-0000-0000-000091950000}"/>
    <cellStyle name="T_Thiet bi_Bieu4HTMT_!1 1 bao cao giao KH ve HTCMT vung TNB   12-12-2011 2 2 3 2" xfId="22190" xr:uid="{00000000-0005-0000-0000-000092950000}"/>
    <cellStyle name="T_Thiet bi_Bieu4HTMT_!1 1 bao cao giao KH ve HTCMT vung TNB   12-12-2011 2 2 3 2 2" xfId="41628" xr:uid="{00000000-0005-0000-0000-000093950000}"/>
    <cellStyle name="T_Thiet bi_Bieu4HTMT_!1 1 bao cao giao KH ve HTCMT vung TNB   12-12-2011 2 2 3 3" xfId="41627" xr:uid="{00000000-0005-0000-0000-000094950000}"/>
    <cellStyle name="T_Thiet bi_Bieu4HTMT_!1 1 bao cao giao KH ve HTCMT vung TNB   12-12-2011 2 2 4" xfId="11783" xr:uid="{00000000-0005-0000-0000-000095950000}"/>
    <cellStyle name="T_Thiet bi_Bieu4HTMT_!1 1 bao cao giao KH ve HTCMT vung TNB   12-12-2011 2 2 4 2" xfId="20971" xr:uid="{00000000-0005-0000-0000-000096950000}"/>
    <cellStyle name="T_Thiet bi_Bieu4HTMT_!1 1 bao cao giao KH ve HTCMT vung TNB   12-12-2011 2 2 4 2 2" xfId="41630" xr:uid="{00000000-0005-0000-0000-000097950000}"/>
    <cellStyle name="T_Thiet bi_Bieu4HTMT_!1 1 bao cao giao KH ve HTCMT vung TNB   12-12-2011 2 2 4 3" xfId="41629" xr:uid="{00000000-0005-0000-0000-000098950000}"/>
    <cellStyle name="T_Thiet bi_Bieu4HTMT_!1 1 bao cao giao KH ve HTCMT vung TNB   12-12-2011 2 2 5" xfId="22188" xr:uid="{00000000-0005-0000-0000-000099950000}"/>
    <cellStyle name="T_Thiet bi_Bieu4HTMT_!1 1 bao cao giao KH ve HTCMT vung TNB   12-12-2011 2 2 5 2" xfId="41631" xr:uid="{00000000-0005-0000-0000-00009A950000}"/>
    <cellStyle name="T_Thiet bi_Bieu4HTMT_!1 1 bao cao giao KH ve HTCMT vung TNB   12-12-2011 2 2 6" xfId="41620" xr:uid="{00000000-0005-0000-0000-00009B950000}"/>
    <cellStyle name="T_Thiet bi_Bieu4HTMT_!1 1 bao cao giao KH ve HTCMT vung TNB   12-12-2011 2 3" xfId="8430" xr:uid="{00000000-0005-0000-0000-00009C950000}"/>
    <cellStyle name="T_Thiet bi_Bieu4HTMT_!1 1 bao cao giao KH ve HTCMT vung TNB   12-12-2011 2 3 2" xfId="1025" xr:uid="{00000000-0005-0000-0000-00009D950000}"/>
    <cellStyle name="T_Thiet bi_Bieu4HTMT_!1 1 bao cao giao KH ve HTCMT vung TNB   12-12-2011 2 3 2 2" xfId="15553" xr:uid="{00000000-0005-0000-0000-00009E950000}"/>
    <cellStyle name="T_Thiet bi_Bieu4HTMT_!1 1 bao cao giao KH ve HTCMT vung TNB   12-12-2011 2 3 2 2 2" xfId="41634" xr:uid="{00000000-0005-0000-0000-00009F950000}"/>
    <cellStyle name="T_Thiet bi_Bieu4HTMT_!1 1 bao cao giao KH ve HTCMT vung TNB   12-12-2011 2 3 2 3" xfId="41633" xr:uid="{00000000-0005-0000-0000-0000A0950000}"/>
    <cellStyle name="T_Thiet bi_Bieu4HTMT_!1 1 bao cao giao KH ve HTCMT vung TNB   12-12-2011 2 3 3" xfId="13075" xr:uid="{00000000-0005-0000-0000-0000A1950000}"/>
    <cellStyle name="T_Thiet bi_Bieu4HTMT_!1 1 bao cao giao KH ve HTCMT vung TNB   12-12-2011 2 3 3 2" xfId="22191" xr:uid="{00000000-0005-0000-0000-0000A2950000}"/>
    <cellStyle name="T_Thiet bi_Bieu4HTMT_!1 1 bao cao giao KH ve HTCMT vung TNB   12-12-2011 2 3 3 2 2" xfId="41636" xr:uid="{00000000-0005-0000-0000-0000A3950000}"/>
    <cellStyle name="T_Thiet bi_Bieu4HTMT_!1 1 bao cao giao KH ve HTCMT vung TNB   12-12-2011 2 3 3 3" xfId="41635" xr:uid="{00000000-0005-0000-0000-0000A4950000}"/>
    <cellStyle name="T_Thiet bi_Bieu4HTMT_!1 1 bao cao giao KH ve HTCMT vung TNB   12-12-2011 2 3 4" xfId="18271" xr:uid="{00000000-0005-0000-0000-0000A5950000}"/>
    <cellStyle name="T_Thiet bi_Bieu4HTMT_!1 1 bao cao giao KH ve HTCMT vung TNB   12-12-2011 2 3 4 2" xfId="41637" xr:uid="{00000000-0005-0000-0000-0000A6950000}"/>
    <cellStyle name="T_Thiet bi_Bieu4HTMT_!1 1 bao cao giao KH ve HTCMT vung TNB   12-12-2011 2 3 5" xfId="41632" xr:uid="{00000000-0005-0000-0000-0000A7950000}"/>
    <cellStyle name="T_Thiet bi_Bieu4HTMT_!1 1 bao cao giao KH ve HTCMT vung TNB   12-12-2011 2 4" xfId="13077" xr:uid="{00000000-0005-0000-0000-0000A8950000}"/>
    <cellStyle name="T_Thiet bi_Bieu4HTMT_!1 1 bao cao giao KH ve HTCMT vung TNB   12-12-2011 2 4 2" xfId="8428" xr:uid="{00000000-0005-0000-0000-0000A9950000}"/>
    <cellStyle name="T_Thiet bi_Bieu4HTMT_!1 1 bao cao giao KH ve HTCMT vung TNB   12-12-2011 2 4 2 2" xfId="18270" xr:uid="{00000000-0005-0000-0000-0000AA950000}"/>
    <cellStyle name="T_Thiet bi_Bieu4HTMT_!1 1 bao cao giao KH ve HTCMT vung TNB   12-12-2011 2 4 2 2 2" xfId="41640" xr:uid="{00000000-0005-0000-0000-0000AB950000}"/>
    <cellStyle name="T_Thiet bi_Bieu4HTMT_!1 1 bao cao giao KH ve HTCMT vung TNB   12-12-2011 2 4 2 3" xfId="41639" xr:uid="{00000000-0005-0000-0000-0000AC950000}"/>
    <cellStyle name="T_Thiet bi_Bieu4HTMT_!1 1 bao cao giao KH ve HTCMT vung TNB   12-12-2011 2 4 3" xfId="22192" xr:uid="{00000000-0005-0000-0000-0000AD950000}"/>
    <cellStyle name="T_Thiet bi_Bieu4HTMT_!1 1 bao cao giao KH ve HTCMT vung TNB   12-12-2011 2 4 3 2" xfId="41641" xr:uid="{00000000-0005-0000-0000-0000AE950000}"/>
    <cellStyle name="T_Thiet bi_Bieu4HTMT_!1 1 bao cao giao KH ve HTCMT vung TNB   12-12-2011 2 4 4" xfId="41638" xr:uid="{00000000-0005-0000-0000-0000AF950000}"/>
    <cellStyle name="T_Thiet bi_Bieu4HTMT_!1 1 bao cao giao KH ve HTCMT vung TNB   12-12-2011 2 5" xfId="3147" xr:uid="{00000000-0005-0000-0000-0000B0950000}"/>
    <cellStyle name="T_Thiet bi_Bieu4HTMT_!1 1 bao cao giao KH ve HTCMT vung TNB   12-12-2011 2 5 2" xfId="16306" xr:uid="{00000000-0005-0000-0000-0000B1950000}"/>
    <cellStyle name="T_Thiet bi_Bieu4HTMT_!1 1 bao cao giao KH ve HTCMT vung TNB   12-12-2011 2 5 2 2" xfId="41643" xr:uid="{00000000-0005-0000-0000-0000B2950000}"/>
    <cellStyle name="T_Thiet bi_Bieu4HTMT_!1 1 bao cao giao KH ve HTCMT vung TNB   12-12-2011 2 5 3" xfId="41642" xr:uid="{00000000-0005-0000-0000-0000B3950000}"/>
    <cellStyle name="T_Thiet bi_Bieu4HTMT_!1 1 bao cao giao KH ve HTCMT vung TNB   12-12-2011 2 6" xfId="3154" xr:uid="{00000000-0005-0000-0000-0000B4950000}"/>
    <cellStyle name="T_Thiet bi_Bieu4HTMT_!1 1 bao cao giao KH ve HTCMT vung TNB   12-12-2011 2 6 2" xfId="16309" xr:uid="{00000000-0005-0000-0000-0000B5950000}"/>
    <cellStyle name="T_Thiet bi_Bieu4HTMT_!1 1 bao cao giao KH ve HTCMT vung TNB   12-12-2011 2 6 2 2" xfId="41645" xr:uid="{00000000-0005-0000-0000-0000B6950000}"/>
    <cellStyle name="T_Thiet bi_Bieu4HTMT_!1 1 bao cao giao KH ve HTCMT vung TNB   12-12-2011 2 6 3" xfId="41644" xr:uid="{00000000-0005-0000-0000-0000B7950000}"/>
    <cellStyle name="T_Thiet bi_Bieu4HTMT_!1 1 bao cao giao KH ve HTCMT vung TNB   12-12-2011 2 7" xfId="17172" xr:uid="{00000000-0005-0000-0000-0000B8950000}"/>
    <cellStyle name="T_Thiet bi_Bieu4HTMT_!1 1 bao cao giao KH ve HTCMT vung TNB   12-12-2011 2 7 2" xfId="41646" xr:uid="{00000000-0005-0000-0000-0000B9950000}"/>
    <cellStyle name="T_Thiet bi_Bieu4HTMT_!1 1 bao cao giao KH ve HTCMT vung TNB   12-12-2011 2 8" xfId="41619" xr:uid="{00000000-0005-0000-0000-0000BA950000}"/>
    <cellStyle name="T_Thiet bi_Bieu4HTMT_!1 1 bao cao giao KH ve HTCMT vung TNB   12-12-2011 3" xfId="5685" xr:uid="{00000000-0005-0000-0000-0000BB950000}"/>
    <cellStyle name="T_Thiet bi_Bieu4HTMT_!1 1 bao cao giao KH ve HTCMT vung TNB   12-12-2011 3 2" xfId="13079" xr:uid="{00000000-0005-0000-0000-0000BC950000}"/>
    <cellStyle name="T_Thiet bi_Bieu4HTMT_!1 1 bao cao giao KH ve HTCMT vung TNB   12-12-2011 3 2 2" xfId="9791" xr:uid="{00000000-0005-0000-0000-0000BD950000}"/>
    <cellStyle name="T_Thiet bi_Bieu4HTMT_!1 1 bao cao giao KH ve HTCMT vung TNB   12-12-2011 3 2 2 2" xfId="19069" xr:uid="{00000000-0005-0000-0000-0000BE950000}"/>
    <cellStyle name="T_Thiet bi_Bieu4HTMT_!1 1 bao cao giao KH ve HTCMT vung TNB   12-12-2011 3 2 2 2 2" xfId="41650" xr:uid="{00000000-0005-0000-0000-0000BF950000}"/>
    <cellStyle name="T_Thiet bi_Bieu4HTMT_!1 1 bao cao giao KH ve HTCMT vung TNB   12-12-2011 3 2 2 3" xfId="41649" xr:uid="{00000000-0005-0000-0000-0000C0950000}"/>
    <cellStyle name="T_Thiet bi_Bieu4HTMT_!1 1 bao cao giao KH ve HTCMT vung TNB   12-12-2011 3 2 3" xfId="13081" xr:uid="{00000000-0005-0000-0000-0000C1950000}"/>
    <cellStyle name="T_Thiet bi_Bieu4HTMT_!1 1 bao cao giao KH ve HTCMT vung TNB   12-12-2011 3 2 3 2" xfId="22194" xr:uid="{00000000-0005-0000-0000-0000C2950000}"/>
    <cellStyle name="T_Thiet bi_Bieu4HTMT_!1 1 bao cao giao KH ve HTCMT vung TNB   12-12-2011 3 2 3 2 2" xfId="41652" xr:uid="{00000000-0005-0000-0000-0000C3950000}"/>
    <cellStyle name="T_Thiet bi_Bieu4HTMT_!1 1 bao cao giao KH ve HTCMT vung TNB   12-12-2011 3 2 3 3" xfId="41651" xr:uid="{00000000-0005-0000-0000-0000C4950000}"/>
    <cellStyle name="T_Thiet bi_Bieu4HTMT_!1 1 bao cao giao KH ve HTCMT vung TNB   12-12-2011 3 2 4" xfId="22193" xr:uid="{00000000-0005-0000-0000-0000C5950000}"/>
    <cellStyle name="T_Thiet bi_Bieu4HTMT_!1 1 bao cao giao KH ve HTCMT vung TNB   12-12-2011 3 2 4 2" xfId="41653" xr:uid="{00000000-0005-0000-0000-0000C6950000}"/>
    <cellStyle name="T_Thiet bi_Bieu4HTMT_!1 1 bao cao giao KH ve HTCMT vung TNB   12-12-2011 3 2 5" xfId="41648" xr:uid="{00000000-0005-0000-0000-0000C7950000}"/>
    <cellStyle name="T_Thiet bi_Bieu4HTMT_!1 1 bao cao giao KH ve HTCMT vung TNB   12-12-2011 3 3" xfId="13083" xr:uid="{00000000-0005-0000-0000-0000C8950000}"/>
    <cellStyle name="T_Thiet bi_Bieu4HTMT_!1 1 bao cao giao KH ve HTCMT vung TNB   12-12-2011 3 3 2" xfId="22195" xr:uid="{00000000-0005-0000-0000-0000C9950000}"/>
    <cellStyle name="T_Thiet bi_Bieu4HTMT_!1 1 bao cao giao KH ve HTCMT vung TNB   12-12-2011 3 3 2 2" xfId="41655" xr:uid="{00000000-0005-0000-0000-0000CA950000}"/>
    <cellStyle name="T_Thiet bi_Bieu4HTMT_!1 1 bao cao giao KH ve HTCMT vung TNB   12-12-2011 3 3 3" xfId="41654" xr:uid="{00000000-0005-0000-0000-0000CB950000}"/>
    <cellStyle name="T_Thiet bi_Bieu4HTMT_!1 1 bao cao giao KH ve HTCMT vung TNB   12-12-2011 3 4" xfId="13085" xr:uid="{00000000-0005-0000-0000-0000CC950000}"/>
    <cellStyle name="T_Thiet bi_Bieu4HTMT_!1 1 bao cao giao KH ve HTCMT vung TNB   12-12-2011 3 4 2" xfId="22196" xr:uid="{00000000-0005-0000-0000-0000CD950000}"/>
    <cellStyle name="T_Thiet bi_Bieu4HTMT_!1 1 bao cao giao KH ve HTCMT vung TNB   12-12-2011 3 4 2 2" xfId="41657" xr:uid="{00000000-0005-0000-0000-0000CE950000}"/>
    <cellStyle name="T_Thiet bi_Bieu4HTMT_!1 1 bao cao giao KH ve HTCMT vung TNB   12-12-2011 3 4 3" xfId="41656" xr:uid="{00000000-0005-0000-0000-0000CF950000}"/>
    <cellStyle name="T_Thiet bi_Bieu4HTMT_!1 1 bao cao giao KH ve HTCMT vung TNB   12-12-2011 3 5" xfId="17173" xr:uid="{00000000-0005-0000-0000-0000D0950000}"/>
    <cellStyle name="T_Thiet bi_Bieu4HTMT_!1 1 bao cao giao KH ve HTCMT vung TNB   12-12-2011 3 5 2" xfId="41658" xr:uid="{00000000-0005-0000-0000-0000D1950000}"/>
    <cellStyle name="T_Thiet bi_Bieu4HTMT_!1 1 bao cao giao KH ve HTCMT vung TNB   12-12-2011 3 6" xfId="41647" xr:uid="{00000000-0005-0000-0000-0000D2950000}"/>
    <cellStyle name="T_Thiet bi_Bieu4HTMT_!1 1 bao cao giao KH ve HTCMT vung TNB   12-12-2011 4" xfId="1267" xr:uid="{00000000-0005-0000-0000-0000D3950000}"/>
    <cellStyle name="T_Thiet bi_Bieu4HTMT_!1 1 bao cao giao KH ve HTCMT vung TNB   12-12-2011 4 2" xfId="2549" xr:uid="{00000000-0005-0000-0000-0000D4950000}"/>
    <cellStyle name="T_Thiet bi_Bieu4HTMT_!1 1 bao cao giao KH ve HTCMT vung TNB   12-12-2011 4 2 2" xfId="16090" xr:uid="{00000000-0005-0000-0000-0000D5950000}"/>
    <cellStyle name="T_Thiet bi_Bieu4HTMT_!1 1 bao cao giao KH ve HTCMT vung TNB   12-12-2011 4 2 2 2" xfId="41661" xr:uid="{00000000-0005-0000-0000-0000D6950000}"/>
    <cellStyle name="T_Thiet bi_Bieu4HTMT_!1 1 bao cao giao KH ve HTCMT vung TNB   12-12-2011 4 2 3" xfId="41660" xr:uid="{00000000-0005-0000-0000-0000D7950000}"/>
    <cellStyle name="T_Thiet bi_Bieu4HTMT_!1 1 bao cao giao KH ve HTCMT vung TNB   12-12-2011 4 3" xfId="13087" xr:uid="{00000000-0005-0000-0000-0000D8950000}"/>
    <cellStyle name="T_Thiet bi_Bieu4HTMT_!1 1 bao cao giao KH ve HTCMT vung TNB   12-12-2011 4 3 2" xfId="22197" xr:uid="{00000000-0005-0000-0000-0000D9950000}"/>
    <cellStyle name="T_Thiet bi_Bieu4HTMT_!1 1 bao cao giao KH ve HTCMT vung TNB   12-12-2011 4 3 2 2" xfId="41663" xr:uid="{00000000-0005-0000-0000-0000DA950000}"/>
    <cellStyle name="T_Thiet bi_Bieu4HTMT_!1 1 bao cao giao KH ve HTCMT vung TNB   12-12-2011 4 3 3" xfId="41662" xr:uid="{00000000-0005-0000-0000-0000DB950000}"/>
    <cellStyle name="T_Thiet bi_Bieu4HTMT_!1 1 bao cao giao KH ve HTCMT vung TNB   12-12-2011 4 4" xfId="15630" xr:uid="{00000000-0005-0000-0000-0000DC950000}"/>
    <cellStyle name="T_Thiet bi_Bieu4HTMT_!1 1 bao cao giao KH ve HTCMT vung TNB   12-12-2011 4 4 2" xfId="41664" xr:uid="{00000000-0005-0000-0000-0000DD950000}"/>
    <cellStyle name="T_Thiet bi_Bieu4HTMT_!1 1 bao cao giao KH ve HTCMT vung TNB   12-12-2011 4 5" xfId="41659" xr:uid="{00000000-0005-0000-0000-0000DE950000}"/>
    <cellStyle name="T_Thiet bi_Bieu4HTMT_!1 1 bao cao giao KH ve HTCMT vung TNB   12-12-2011 5" xfId="5914" xr:uid="{00000000-0005-0000-0000-0000DF950000}"/>
    <cellStyle name="T_Thiet bi_Bieu4HTMT_!1 1 bao cao giao KH ve HTCMT vung TNB   12-12-2011 5 2" xfId="13088" xr:uid="{00000000-0005-0000-0000-0000E0950000}"/>
    <cellStyle name="T_Thiet bi_Bieu4HTMT_!1 1 bao cao giao KH ve HTCMT vung TNB   12-12-2011 5 2 2" xfId="22198" xr:uid="{00000000-0005-0000-0000-0000E1950000}"/>
    <cellStyle name="T_Thiet bi_Bieu4HTMT_!1 1 bao cao giao KH ve HTCMT vung TNB   12-12-2011 5 2 2 2" xfId="41667" xr:uid="{00000000-0005-0000-0000-0000E2950000}"/>
    <cellStyle name="T_Thiet bi_Bieu4HTMT_!1 1 bao cao giao KH ve HTCMT vung TNB   12-12-2011 5 2 3" xfId="41666" xr:uid="{00000000-0005-0000-0000-0000E3950000}"/>
    <cellStyle name="T_Thiet bi_Bieu4HTMT_!1 1 bao cao giao KH ve HTCMT vung TNB   12-12-2011 5 3" xfId="17246" xr:uid="{00000000-0005-0000-0000-0000E4950000}"/>
    <cellStyle name="T_Thiet bi_Bieu4HTMT_!1 1 bao cao giao KH ve HTCMT vung TNB   12-12-2011 5 3 2" xfId="41668" xr:uid="{00000000-0005-0000-0000-0000E5950000}"/>
    <cellStyle name="T_Thiet bi_Bieu4HTMT_!1 1 bao cao giao KH ve HTCMT vung TNB   12-12-2011 5 4" xfId="41665" xr:uid="{00000000-0005-0000-0000-0000E6950000}"/>
    <cellStyle name="T_Thiet bi_Bieu4HTMT_!1 1 bao cao giao KH ve HTCMT vung TNB   12-12-2011 6" xfId="13089" xr:uid="{00000000-0005-0000-0000-0000E7950000}"/>
    <cellStyle name="T_Thiet bi_Bieu4HTMT_!1 1 bao cao giao KH ve HTCMT vung TNB   12-12-2011 6 2" xfId="22199" xr:uid="{00000000-0005-0000-0000-0000E8950000}"/>
    <cellStyle name="T_Thiet bi_Bieu4HTMT_!1 1 bao cao giao KH ve HTCMT vung TNB   12-12-2011 6 2 2" xfId="41670" xr:uid="{00000000-0005-0000-0000-0000E9950000}"/>
    <cellStyle name="T_Thiet bi_Bieu4HTMT_!1 1 bao cao giao KH ve HTCMT vung TNB   12-12-2011 6 3" xfId="41669" xr:uid="{00000000-0005-0000-0000-0000EA950000}"/>
    <cellStyle name="T_Thiet bi_Bieu4HTMT_!1 1 bao cao giao KH ve HTCMT vung TNB   12-12-2011 7" xfId="13090" xr:uid="{00000000-0005-0000-0000-0000EB950000}"/>
    <cellStyle name="T_Thiet bi_Bieu4HTMT_!1 1 bao cao giao KH ve HTCMT vung TNB   12-12-2011 7 2" xfId="22200" xr:uid="{00000000-0005-0000-0000-0000EC950000}"/>
    <cellStyle name="T_Thiet bi_Bieu4HTMT_!1 1 bao cao giao KH ve HTCMT vung TNB   12-12-2011 7 2 2" xfId="41672" xr:uid="{00000000-0005-0000-0000-0000ED950000}"/>
    <cellStyle name="T_Thiet bi_Bieu4HTMT_!1 1 bao cao giao KH ve HTCMT vung TNB   12-12-2011 7 3" xfId="41671" xr:uid="{00000000-0005-0000-0000-0000EE950000}"/>
    <cellStyle name="T_Thiet bi_Bieu4HTMT_!1 1 bao cao giao KH ve HTCMT vung TNB   12-12-2011 8" xfId="17171" xr:uid="{00000000-0005-0000-0000-0000EF950000}"/>
    <cellStyle name="T_Thiet bi_Bieu4HTMT_!1 1 bao cao giao KH ve HTCMT vung TNB   12-12-2011 8 2" xfId="41673" xr:uid="{00000000-0005-0000-0000-0000F0950000}"/>
    <cellStyle name="T_Thiet bi_Bieu4HTMT_!1 1 bao cao giao KH ve HTCMT vung TNB   12-12-2011 9" xfId="41618" xr:uid="{00000000-0005-0000-0000-0000F1950000}"/>
    <cellStyle name="T_Thiet bi_Bieu4HTMT_KH TPCP vung TNB (03-1-2012)" xfId="10605" xr:uid="{00000000-0005-0000-0000-0000F2950000}"/>
    <cellStyle name="T_Thiet bi_Bieu4HTMT_KH TPCP vung TNB (03-1-2012) 2" xfId="800" xr:uid="{00000000-0005-0000-0000-0000F3950000}"/>
    <cellStyle name="T_Thiet bi_Bieu4HTMT_KH TPCP vung TNB (03-1-2012) 2 2" xfId="13091" xr:uid="{00000000-0005-0000-0000-0000F4950000}"/>
    <cellStyle name="T_Thiet bi_Bieu4HTMT_KH TPCP vung TNB (03-1-2012) 2 2 2" xfId="9844" xr:uid="{00000000-0005-0000-0000-0000F5950000}"/>
    <cellStyle name="T_Thiet bi_Bieu4HTMT_KH TPCP vung TNB (03-1-2012) 2 2 2 2" xfId="609" xr:uid="{00000000-0005-0000-0000-0000F6950000}"/>
    <cellStyle name="T_Thiet bi_Bieu4HTMT_KH TPCP vung TNB (03-1-2012) 2 2 2 2 2" xfId="15395" xr:uid="{00000000-0005-0000-0000-0000F7950000}"/>
    <cellStyle name="T_Thiet bi_Bieu4HTMT_KH TPCP vung TNB (03-1-2012) 2 2 2 2 2 2" xfId="41679" xr:uid="{00000000-0005-0000-0000-0000F8950000}"/>
    <cellStyle name="T_Thiet bi_Bieu4HTMT_KH TPCP vung TNB (03-1-2012) 2 2 2 2 3" xfId="41678" xr:uid="{00000000-0005-0000-0000-0000F9950000}"/>
    <cellStyle name="T_Thiet bi_Bieu4HTMT_KH TPCP vung TNB (03-1-2012) 2 2 2 3" xfId="617" xr:uid="{00000000-0005-0000-0000-0000FA950000}"/>
    <cellStyle name="T_Thiet bi_Bieu4HTMT_KH TPCP vung TNB (03-1-2012) 2 2 2 3 2" xfId="15399" xr:uid="{00000000-0005-0000-0000-0000FB950000}"/>
    <cellStyle name="T_Thiet bi_Bieu4HTMT_KH TPCP vung TNB (03-1-2012) 2 2 2 3 2 2" xfId="41681" xr:uid="{00000000-0005-0000-0000-0000FC950000}"/>
    <cellStyle name="T_Thiet bi_Bieu4HTMT_KH TPCP vung TNB (03-1-2012) 2 2 2 3 3" xfId="41680" xr:uid="{00000000-0005-0000-0000-0000FD950000}"/>
    <cellStyle name="T_Thiet bi_Bieu4HTMT_KH TPCP vung TNB (03-1-2012) 2 2 2 4" xfId="19119" xr:uid="{00000000-0005-0000-0000-0000FE950000}"/>
    <cellStyle name="T_Thiet bi_Bieu4HTMT_KH TPCP vung TNB (03-1-2012) 2 2 2 4 2" xfId="41682" xr:uid="{00000000-0005-0000-0000-0000FF950000}"/>
    <cellStyle name="T_Thiet bi_Bieu4HTMT_KH TPCP vung TNB (03-1-2012) 2 2 2 5" xfId="41677" xr:uid="{00000000-0005-0000-0000-000000960000}"/>
    <cellStyle name="T_Thiet bi_Bieu4HTMT_KH TPCP vung TNB (03-1-2012) 2 2 3" xfId="9945" xr:uid="{00000000-0005-0000-0000-000001960000}"/>
    <cellStyle name="T_Thiet bi_Bieu4HTMT_KH TPCP vung TNB (03-1-2012) 2 2 3 2" xfId="19219" xr:uid="{00000000-0005-0000-0000-000002960000}"/>
    <cellStyle name="T_Thiet bi_Bieu4HTMT_KH TPCP vung TNB (03-1-2012) 2 2 3 2 2" xfId="41684" xr:uid="{00000000-0005-0000-0000-000003960000}"/>
    <cellStyle name="T_Thiet bi_Bieu4HTMT_KH TPCP vung TNB (03-1-2012) 2 2 3 3" xfId="41683" xr:uid="{00000000-0005-0000-0000-000004960000}"/>
    <cellStyle name="T_Thiet bi_Bieu4HTMT_KH TPCP vung TNB (03-1-2012) 2 2 4" xfId="9947" xr:uid="{00000000-0005-0000-0000-000005960000}"/>
    <cellStyle name="T_Thiet bi_Bieu4HTMT_KH TPCP vung TNB (03-1-2012) 2 2 4 2" xfId="19221" xr:uid="{00000000-0005-0000-0000-000006960000}"/>
    <cellStyle name="T_Thiet bi_Bieu4HTMT_KH TPCP vung TNB (03-1-2012) 2 2 4 2 2" xfId="41686" xr:uid="{00000000-0005-0000-0000-000007960000}"/>
    <cellStyle name="T_Thiet bi_Bieu4HTMT_KH TPCP vung TNB (03-1-2012) 2 2 4 3" xfId="41685" xr:uid="{00000000-0005-0000-0000-000008960000}"/>
    <cellStyle name="T_Thiet bi_Bieu4HTMT_KH TPCP vung TNB (03-1-2012) 2 2 5" xfId="22201" xr:uid="{00000000-0005-0000-0000-000009960000}"/>
    <cellStyle name="T_Thiet bi_Bieu4HTMT_KH TPCP vung TNB (03-1-2012) 2 2 5 2" xfId="41687" xr:uid="{00000000-0005-0000-0000-00000A960000}"/>
    <cellStyle name="T_Thiet bi_Bieu4HTMT_KH TPCP vung TNB (03-1-2012) 2 2 6" xfId="41676" xr:uid="{00000000-0005-0000-0000-00000B960000}"/>
    <cellStyle name="T_Thiet bi_Bieu4HTMT_KH TPCP vung TNB (03-1-2012) 2 3" xfId="13092" xr:uid="{00000000-0005-0000-0000-00000C960000}"/>
    <cellStyle name="T_Thiet bi_Bieu4HTMT_KH TPCP vung TNB (03-1-2012) 2 3 2" xfId="13093" xr:uid="{00000000-0005-0000-0000-00000D960000}"/>
    <cellStyle name="T_Thiet bi_Bieu4HTMT_KH TPCP vung TNB (03-1-2012) 2 3 2 2" xfId="22203" xr:uid="{00000000-0005-0000-0000-00000E960000}"/>
    <cellStyle name="T_Thiet bi_Bieu4HTMT_KH TPCP vung TNB (03-1-2012) 2 3 2 2 2" xfId="41690" xr:uid="{00000000-0005-0000-0000-00000F960000}"/>
    <cellStyle name="T_Thiet bi_Bieu4HTMT_KH TPCP vung TNB (03-1-2012) 2 3 2 3" xfId="41689" xr:uid="{00000000-0005-0000-0000-000010960000}"/>
    <cellStyle name="T_Thiet bi_Bieu4HTMT_KH TPCP vung TNB (03-1-2012) 2 3 3" xfId="13094" xr:uid="{00000000-0005-0000-0000-000011960000}"/>
    <cellStyle name="T_Thiet bi_Bieu4HTMT_KH TPCP vung TNB (03-1-2012) 2 3 3 2" xfId="22204" xr:uid="{00000000-0005-0000-0000-000012960000}"/>
    <cellStyle name="T_Thiet bi_Bieu4HTMT_KH TPCP vung TNB (03-1-2012) 2 3 3 2 2" xfId="41692" xr:uid="{00000000-0005-0000-0000-000013960000}"/>
    <cellStyle name="T_Thiet bi_Bieu4HTMT_KH TPCP vung TNB (03-1-2012) 2 3 3 3" xfId="41691" xr:uid="{00000000-0005-0000-0000-000014960000}"/>
    <cellStyle name="T_Thiet bi_Bieu4HTMT_KH TPCP vung TNB (03-1-2012) 2 3 4" xfId="22202" xr:uid="{00000000-0005-0000-0000-000015960000}"/>
    <cellStyle name="T_Thiet bi_Bieu4HTMT_KH TPCP vung TNB (03-1-2012) 2 3 4 2" xfId="41693" xr:uid="{00000000-0005-0000-0000-000016960000}"/>
    <cellStyle name="T_Thiet bi_Bieu4HTMT_KH TPCP vung TNB (03-1-2012) 2 3 5" xfId="41688" xr:uid="{00000000-0005-0000-0000-000017960000}"/>
    <cellStyle name="T_Thiet bi_Bieu4HTMT_KH TPCP vung TNB (03-1-2012) 2 4" xfId="13095" xr:uid="{00000000-0005-0000-0000-000018960000}"/>
    <cellStyle name="T_Thiet bi_Bieu4HTMT_KH TPCP vung TNB (03-1-2012) 2 4 2" xfId="13096" xr:uid="{00000000-0005-0000-0000-000019960000}"/>
    <cellStyle name="T_Thiet bi_Bieu4HTMT_KH TPCP vung TNB (03-1-2012) 2 4 2 2" xfId="22206" xr:uid="{00000000-0005-0000-0000-00001A960000}"/>
    <cellStyle name="T_Thiet bi_Bieu4HTMT_KH TPCP vung TNB (03-1-2012) 2 4 2 2 2" xfId="41696" xr:uid="{00000000-0005-0000-0000-00001B960000}"/>
    <cellStyle name="T_Thiet bi_Bieu4HTMT_KH TPCP vung TNB (03-1-2012) 2 4 2 3" xfId="41695" xr:uid="{00000000-0005-0000-0000-00001C960000}"/>
    <cellStyle name="T_Thiet bi_Bieu4HTMT_KH TPCP vung TNB (03-1-2012) 2 4 3" xfId="22205" xr:uid="{00000000-0005-0000-0000-00001D960000}"/>
    <cellStyle name="T_Thiet bi_Bieu4HTMT_KH TPCP vung TNB (03-1-2012) 2 4 3 2" xfId="41697" xr:uid="{00000000-0005-0000-0000-00001E960000}"/>
    <cellStyle name="T_Thiet bi_Bieu4HTMT_KH TPCP vung TNB (03-1-2012) 2 4 4" xfId="41694" xr:uid="{00000000-0005-0000-0000-00001F960000}"/>
    <cellStyle name="T_Thiet bi_Bieu4HTMT_KH TPCP vung TNB (03-1-2012) 2 5" xfId="3176" xr:uid="{00000000-0005-0000-0000-000020960000}"/>
    <cellStyle name="T_Thiet bi_Bieu4HTMT_KH TPCP vung TNB (03-1-2012) 2 5 2" xfId="16319" xr:uid="{00000000-0005-0000-0000-000021960000}"/>
    <cellStyle name="T_Thiet bi_Bieu4HTMT_KH TPCP vung TNB (03-1-2012) 2 5 2 2" xfId="41699" xr:uid="{00000000-0005-0000-0000-000022960000}"/>
    <cellStyle name="T_Thiet bi_Bieu4HTMT_KH TPCP vung TNB (03-1-2012) 2 5 3" xfId="41698" xr:uid="{00000000-0005-0000-0000-000023960000}"/>
    <cellStyle name="T_Thiet bi_Bieu4HTMT_KH TPCP vung TNB (03-1-2012) 2 6" xfId="9748" xr:uid="{00000000-0005-0000-0000-000024960000}"/>
    <cellStyle name="T_Thiet bi_Bieu4HTMT_KH TPCP vung TNB (03-1-2012) 2 6 2" xfId="19034" xr:uid="{00000000-0005-0000-0000-000025960000}"/>
    <cellStyle name="T_Thiet bi_Bieu4HTMT_KH TPCP vung TNB (03-1-2012) 2 6 2 2" xfId="41701" xr:uid="{00000000-0005-0000-0000-000026960000}"/>
    <cellStyle name="T_Thiet bi_Bieu4HTMT_KH TPCP vung TNB (03-1-2012) 2 6 3" xfId="41700" xr:uid="{00000000-0005-0000-0000-000027960000}"/>
    <cellStyle name="T_Thiet bi_Bieu4HTMT_KH TPCP vung TNB (03-1-2012) 2 7" xfId="15472" xr:uid="{00000000-0005-0000-0000-000028960000}"/>
    <cellStyle name="T_Thiet bi_Bieu4HTMT_KH TPCP vung TNB (03-1-2012) 2 7 2" xfId="41702" xr:uid="{00000000-0005-0000-0000-000029960000}"/>
    <cellStyle name="T_Thiet bi_Bieu4HTMT_KH TPCP vung TNB (03-1-2012) 2 8" xfId="41675" xr:uid="{00000000-0005-0000-0000-00002A960000}"/>
    <cellStyle name="T_Thiet bi_Bieu4HTMT_KH TPCP vung TNB (03-1-2012) 3" xfId="12594" xr:uid="{00000000-0005-0000-0000-00002B960000}"/>
    <cellStyle name="T_Thiet bi_Bieu4HTMT_KH TPCP vung TNB (03-1-2012) 3 2" xfId="13097" xr:uid="{00000000-0005-0000-0000-00002C960000}"/>
    <cellStyle name="T_Thiet bi_Bieu4HTMT_KH TPCP vung TNB (03-1-2012) 3 2 2" xfId="13098" xr:uid="{00000000-0005-0000-0000-00002D960000}"/>
    <cellStyle name="T_Thiet bi_Bieu4HTMT_KH TPCP vung TNB (03-1-2012) 3 2 2 2" xfId="22208" xr:uid="{00000000-0005-0000-0000-00002E960000}"/>
    <cellStyle name="T_Thiet bi_Bieu4HTMT_KH TPCP vung TNB (03-1-2012) 3 2 2 2 2" xfId="41706" xr:uid="{00000000-0005-0000-0000-00002F960000}"/>
    <cellStyle name="T_Thiet bi_Bieu4HTMT_KH TPCP vung TNB (03-1-2012) 3 2 2 3" xfId="41705" xr:uid="{00000000-0005-0000-0000-000030960000}"/>
    <cellStyle name="T_Thiet bi_Bieu4HTMT_KH TPCP vung TNB (03-1-2012) 3 2 3" xfId="13099" xr:uid="{00000000-0005-0000-0000-000031960000}"/>
    <cellStyle name="T_Thiet bi_Bieu4HTMT_KH TPCP vung TNB (03-1-2012) 3 2 3 2" xfId="22209" xr:uid="{00000000-0005-0000-0000-000032960000}"/>
    <cellStyle name="T_Thiet bi_Bieu4HTMT_KH TPCP vung TNB (03-1-2012) 3 2 3 2 2" xfId="41708" xr:uid="{00000000-0005-0000-0000-000033960000}"/>
    <cellStyle name="T_Thiet bi_Bieu4HTMT_KH TPCP vung TNB (03-1-2012) 3 2 3 3" xfId="41707" xr:uid="{00000000-0005-0000-0000-000034960000}"/>
    <cellStyle name="T_Thiet bi_Bieu4HTMT_KH TPCP vung TNB (03-1-2012) 3 2 4" xfId="22207" xr:uid="{00000000-0005-0000-0000-000035960000}"/>
    <cellStyle name="T_Thiet bi_Bieu4HTMT_KH TPCP vung TNB (03-1-2012) 3 2 4 2" xfId="41709" xr:uid="{00000000-0005-0000-0000-000036960000}"/>
    <cellStyle name="T_Thiet bi_Bieu4HTMT_KH TPCP vung TNB (03-1-2012) 3 2 5" xfId="41704" xr:uid="{00000000-0005-0000-0000-000037960000}"/>
    <cellStyle name="T_Thiet bi_Bieu4HTMT_KH TPCP vung TNB (03-1-2012) 3 3" xfId="13100" xr:uid="{00000000-0005-0000-0000-000038960000}"/>
    <cellStyle name="T_Thiet bi_Bieu4HTMT_KH TPCP vung TNB (03-1-2012) 3 3 2" xfId="22210" xr:uid="{00000000-0005-0000-0000-000039960000}"/>
    <cellStyle name="T_Thiet bi_Bieu4HTMT_KH TPCP vung TNB (03-1-2012) 3 3 2 2" xfId="41711" xr:uid="{00000000-0005-0000-0000-00003A960000}"/>
    <cellStyle name="T_Thiet bi_Bieu4HTMT_KH TPCP vung TNB (03-1-2012) 3 3 3" xfId="41710" xr:uid="{00000000-0005-0000-0000-00003B960000}"/>
    <cellStyle name="T_Thiet bi_Bieu4HTMT_KH TPCP vung TNB (03-1-2012) 3 4" xfId="6346" xr:uid="{00000000-0005-0000-0000-00003C960000}"/>
    <cellStyle name="T_Thiet bi_Bieu4HTMT_KH TPCP vung TNB (03-1-2012) 3 4 2" xfId="17368" xr:uid="{00000000-0005-0000-0000-00003D960000}"/>
    <cellStyle name="T_Thiet bi_Bieu4HTMT_KH TPCP vung TNB (03-1-2012) 3 4 2 2" xfId="41713" xr:uid="{00000000-0005-0000-0000-00003E960000}"/>
    <cellStyle name="T_Thiet bi_Bieu4HTMT_KH TPCP vung TNB (03-1-2012) 3 4 3" xfId="41712" xr:uid="{00000000-0005-0000-0000-00003F960000}"/>
    <cellStyle name="T_Thiet bi_Bieu4HTMT_KH TPCP vung TNB (03-1-2012) 3 5" xfId="21751" xr:uid="{00000000-0005-0000-0000-000040960000}"/>
    <cellStyle name="T_Thiet bi_Bieu4HTMT_KH TPCP vung TNB (03-1-2012) 3 5 2" xfId="41714" xr:uid="{00000000-0005-0000-0000-000041960000}"/>
    <cellStyle name="T_Thiet bi_Bieu4HTMT_KH TPCP vung TNB (03-1-2012) 3 6" xfId="41703" xr:uid="{00000000-0005-0000-0000-000042960000}"/>
    <cellStyle name="T_Thiet bi_Bieu4HTMT_KH TPCP vung TNB (03-1-2012) 4" xfId="12596" xr:uid="{00000000-0005-0000-0000-000043960000}"/>
    <cellStyle name="T_Thiet bi_Bieu4HTMT_KH TPCP vung TNB (03-1-2012) 4 2" xfId="13101" xr:uid="{00000000-0005-0000-0000-000044960000}"/>
    <cellStyle name="T_Thiet bi_Bieu4HTMT_KH TPCP vung TNB (03-1-2012) 4 2 2" xfId="22211" xr:uid="{00000000-0005-0000-0000-000045960000}"/>
    <cellStyle name="T_Thiet bi_Bieu4HTMT_KH TPCP vung TNB (03-1-2012) 4 2 2 2" xfId="41717" xr:uid="{00000000-0005-0000-0000-000046960000}"/>
    <cellStyle name="T_Thiet bi_Bieu4HTMT_KH TPCP vung TNB (03-1-2012) 4 2 3" xfId="41716" xr:uid="{00000000-0005-0000-0000-000047960000}"/>
    <cellStyle name="T_Thiet bi_Bieu4HTMT_KH TPCP vung TNB (03-1-2012) 4 3" xfId="13102" xr:uid="{00000000-0005-0000-0000-000048960000}"/>
    <cellStyle name="T_Thiet bi_Bieu4HTMT_KH TPCP vung TNB (03-1-2012) 4 3 2" xfId="22212" xr:uid="{00000000-0005-0000-0000-000049960000}"/>
    <cellStyle name="T_Thiet bi_Bieu4HTMT_KH TPCP vung TNB (03-1-2012) 4 3 2 2" xfId="41719" xr:uid="{00000000-0005-0000-0000-00004A960000}"/>
    <cellStyle name="T_Thiet bi_Bieu4HTMT_KH TPCP vung TNB (03-1-2012) 4 3 3" xfId="41718" xr:uid="{00000000-0005-0000-0000-00004B960000}"/>
    <cellStyle name="T_Thiet bi_Bieu4HTMT_KH TPCP vung TNB (03-1-2012) 4 4" xfId="21753" xr:uid="{00000000-0005-0000-0000-00004C960000}"/>
    <cellStyle name="T_Thiet bi_Bieu4HTMT_KH TPCP vung TNB (03-1-2012) 4 4 2" xfId="41720" xr:uid="{00000000-0005-0000-0000-00004D960000}"/>
    <cellStyle name="T_Thiet bi_Bieu4HTMT_KH TPCP vung TNB (03-1-2012) 4 5" xfId="41715" xr:uid="{00000000-0005-0000-0000-00004E960000}"/>
    <cellStyle name="T_Thiet bi_Bieu4HTMT_KH TPCP vung TNB (03-1-2012) 5" xfId="6437" xr:uid="{00000000-0005-0000-0000-00004F960000}"/>
    <cellStyle name="T_Thiet bi_Bieu4HTMT_KH TPCP vung TNB (03-1-2012) 5 2" xfId="2950" xr:uid="{00000000-0005-0000-0000-000050960000}"/>
    <cellStyle name="T_Thiet bi_Bieu4HTMT_KH TPCP vung TNB (03-1-2012) 5 2 2" xfId="16235" xr:uid="{00000000-0005-0000-0000-000051960000}"/>
    <cellStyle name="T_Thiet bi_Bieu4HTMT_KH TPCP vung TNB (03-1-2012) 5 2 2 2" xfId="41723" xr:uid="{00000000-0005-0000-0000-000052960000}"/>
    <cellStyle name="T_Thiet bi_Bieu4HTMT_KH TPCP vung TNB (03-1-2012) 5 2 3" xfId="41722" xr:uid="{00000000-0005-0000-0000-000053960000}"/>
    <cellStyle name="T_Thiet bi_Bieu4HTMT_KH TPCP vung TNB (03-1-2012) 5 3" xfId="17412" xr:uid="{00000000-0005-0000-0000-000054960000}"/>
    <cellStyle name="T_Thiet bi_Bieu4HTMT_KH TPCP vung TNB (03-1-2012) 5 3 2" xfId="41724" xr:uid="{00000000-0005-0000-0000-000055960000}"/>
    <cellStyle name="T_Thiet bi_Bieu4HTMT_KH TPCP vung TNB (03-1-2012) 5 4" xfId="41721" xr:uid="{00000000-0005-0000-0000-000056960000}"/>
    <cellStyle name="T_Thiet bi_Bieu4HTMT_KH TPCP vung TNB (03-1-2012) 6" xfId="6442" xr:uid="{00000000-0005-0000-0000-000057960000}"/>
    <cellStyle name="T_Thiet bi_Bieu4HTMT_KH TPCP vung TNB (03-1-2012) 6 2" xfId="17414" xr:uid="{00000000-0005-0000-0000-000058960000}"/>
    <cellStyle name="T_Thiet bi_Bieu4HTMT_KH TPCP vung TNB (03-1-2012) 6 2 2" xfId="41726" xr:uid="{00000000-0005-0000-0000-000059960000}"/>
    <cellStyle name="T_Thiet bi_Bieu4HTMT_KH TPCP vung TNB (03-1-2012) 6 3" xfId="41725" xr:uid="{00000000-0005-0000-0000-00005A960000}"/>
    <cellStyle name="T_Thiet bi_Bieu4HTMT_KH TPCP vung TNB (03-1-2012) 7" xfId="20" xr:uid="{00000000-0005-0000-0000-00005B960000}"/>
    <cellStyle name="T_Thiet bi_Bieu4HTMT_KH TPCP vung TNB (03-1-2012) 7 2" xfId="15162" xr:uid="{00000000-0005-0000-0000-00005C960000}"/>
    <cellStyle name="T_Thiet bi_Bieu4HTMT_KH TPCP vung TNB (03-1-2012) 7 2 2" xfId="41728" xr:uid="{00000000-0005-0000-0000-00005D960000}"/>
    <cellStyle name="T_Thiet bi_Bieu4HTMT_KH TPCP vung TNB (03-1-2012) 7 3" xfId="41727" xr:uid="{00000000-0005-0000-0000-00005E960000}"/>
    <cellStyle name="T_Thiet bi_Bieu4HTMT_KH TPCP vung TNB (03-1-2012) 8" xfId="19843" xr:uid="{00000000-0005-0000-0000-00005F960000}"/>
    <cellStyle name="T_Thiet bi_Bieu4HTMT_KH TPCP vung TNB (03-1-2012) 8 2" xfId="41729" xr:uid="{00000000-0005-0000-0000-000060960000}"/>
    <cellStyle name="T_Thiet bi_Bieu4HTMT_KH TPCP vung TNB (03-1-2012) 9" xfId="41674" xr:uid="{00000000-0005-0000-0000-000061960000}"/>
    <cellStyle name="T_Thiet bi_KH TPCP vung TNB (03-1-2012)" xfId="2289" xr:uid="{00000000-0005-0000-0000-000062960000}"/>
    <cellStyle name="T_Thiet bi_KH TPCP vung TNB (03-1-2012) 2" xfId="13103" xr:uid="{00000000-0005-0000-0000-000063960000}"/>
    <cellStyle name="T_Thiet bi_KH TPCP vung TNB (03-1-2012) 2 2" xfId="8314" xr:uid="{00000000-0005-0000-0000-000064960000}"/>
    <cellStyle name="T_Thiet bi_KH TPCP vung TNB (03-1-2012) 2 2 2" xfId="8316" xr:uid="{00000000-0005-0000-0000-000065960000}"/>
    <cellStyle name="T_Thiet bi_KH TPCP vung TNB (03-1-2012) 2 2 2 2" xfId="13105" xr:uid="{00000000-0005-0000-0000-000066960000}"/>
    <cellStyle name="T_Thiet bi_KH TPCP vung TNB (03-1-2012) 2 2 2 2 2" xfId="22215" xr:uid="{00000000-0005-0000-0000-000067960000}"/>
    <cellStyle name="T_Thiet bi_KH TPCP vung TNB (03-1-2012) 2 2 2 2 2 2" xfId="41735" xr:uid="{00000000-0005-0000-0000-000068960000}"/>
    <cellStyle name="T_Thiet bi_KH TPCP vung TNB (03-1-2012) 2 2 2 2 3" xfId="41734" xr:uid="{00000000-0005-0000-0000-000069960000}"/>
    <cellStyle name="T_Thiet bi_KH TPCP vung TNB (03-1-2012) 2 2 2 3" xfId="2864" xr:uid="{00000000-0005-0000-0000-00006A960000}"/>
    <cellStyle name="T_Thiet bi_KH TPCP vung TNB (03-1-2012) 2 2 2 3 2" xfId="16204" xr:uid="{00000000-0005-0000-0000-00006B960000}"/>
    <cellStyle name="T_Thiet bi_KH TPCP vung TNB (03-1-2012) 2 2 2 3 2 2" xfId="41737" xr:uid="{00000000-0005-0000-0000-00006C960000}"/>
    <cellStyle name="T_Thiet bi_KH TPCP vung TNB (03-1-2012) 2 2 2 3 3" xfId="41736" xr:uid="{00000000-0005-0000-0000-00006D960000}"/>
    <cellStyle name="T_Thiet bi_KH TPCP vung TNB (03-1-2012) 2 2 2 4" xfId="18226" xr:uid="{00000000-0005-0000-0000-00006E960000}"/>
    <cellStyle name="T_Thiet bi_KH TPCP vung TNB (03-1-2012) 2 2 2 4 2" xfId="41738" xr:uid="{00000000-0005-0000-0000-00006F960000}"/>
    <cellStyle name="T_Thiet bi_KH TPCP vung TNB (03-1-2012) 2 2 2 5" xfId="41733" xr:uid="{00000000-0005-0000-0000-000070960000}"/>
    <cellStyle name="T_Thiet bi_KH TPCP vung TNB (03-1-2012) 2 2 3" xfId="12498" xr:uid="{00000000-0005-0000-0000-000071960000}"/>
    <cellStyle name="T_Thiet bi_KH TPCP vung TNB (03-1-2012) 2 2 3 2" xfId="21661" xr:uid="{00000000-0005-0000-0000-000072960000}"/>
    <cellStyle name="T_Thiet bi_KH TPCP vung TNB (03-1-2012) 2 2 3 2 2" xfId="41740" xr:uid="{00000000-0005-0000-0000-000073960000}"/>
    <cellStyle name="T_Thiet bi_KH TPCP vung TNB (03-1-2012) 2 2 3 3" xfId="41739" xr:uid="{00000000-0005-0000-0000-000074960000}"/>
    <cellStyle name="T_Thiet bi_KH TPCP vung TNB (03-1-2012) 2 2 4" xfId="12500" xr:uid="{00000000-0005-0000-0000-000075960000}"/>
    <cellStyle name="T_Thiet bi_KH TPCP vung TNB (03-1-2012) 2 2 4 2" xfId="21663" xr:uid="{00000000-0005-0000-0000-000076960000}"/>
    <cellStyle name="T_Thiet bi_KH TPCP vung TNB (03-1-2012) 2 2 4 2 2" xfId="41742" xr:uid="{00000000-0005-0000-0000-000077960000}"/>
    <cellStyle name="T_Thiet bi_KH TPCP vung TNB (03-1-2012) 2 2 4 3" xfId="41741" xr:uid="{00000000-0005-0000-0000-000078960000}"/>
    <cellStyle name="T_Thiet bi_KH TPCP vung TNB (03-1-2012) 2 2 5" xfId="18225" xr:uid="{00000000-0005-0000-0000-000079960000}"/>
    <cellStyle name="T_Thiet bi_KH TPCP vung TNB (03-1-2012) 2 2 5 2" xfId="41743" xr:uid="{00000000-0005-0000-0000-00007A960000}"/>
    <cellStyle name="T_Thiet bi_KH TPCP vung TNB (03-1-2012) 2 2 6" xfId="41732" xr:uid="{00000000-0005-0000-0000-00007B960000}"/>
    <cellStyle name="T_Thiet bi_KH TPCP vung TNB (03-1-2012) 2 3" xfId="8319" xr:uid="{00000000-0005-0000-0000-00007C960000}"/>
    <cellStyle name="T_Thiet bi_KH TPCP vung TNB (03-1-2012) 2 3 2" xfId="2160" xr:uid="{00000000-0005-0000-0000-00007D960000}"/>
    <cellStyle name="T_Thiet bi_KH TPCP vung TNB (03-1-2012) 2 3 2 2" xfId="15959" xr:uid="{00000000-0005-0000-0000-00007E960000}"/>
    <cellStyle name="T_Thiet bi_KH TPCP vung TNB (03-1-2012) 2 3 2 2 2" xfId="41746" xr:uid="{00000000-0005-0000-0000-00007F960000}"/>
    <cellStyle name="T_Thiet bi_KH TPCP vung TNB (03-1-2012) 2 3 2 3" xfId="41745" xr:uid="{00000000-0005-0000-0000-000080960000}"/>
    <cellStyle name="T_Thiet bi_KH TPCP vung TNB (03-1-2012) 2 3 3" xfId="13106" xr:uid="{00000000-0005-0000-0000-000081960000}"/>
    <cellStyle name="T_Thiet bi_KH TPCP vung TNB (03-1-2012) 2 3 3 2" xfId="22216" xr:uid="{00000000-0005-0000-0000-000082960000}"/>
    <cellStyle name="T_Thiet bi_KH TPCP vung TNB (03-1-2012) 2 3 3 2 2" xfId="41748" xr:uid="{00000000-0005-0000-0000-000083960000}"/>
    <cellStyle name="T_Thiet bi_KH TPCP vung TNB (03-1-2012) 2 3 3 3" xfId="41747" xr:uid="{00000000-0005-0000-0000-000084960000}"/>
    <cellStyle name="T_Thiet bi_KH TPCP vung TNB (03-1-2012) 2 3 4" xfId="18227" xr:uid="{00000000-0005-0000-0000-000085960000}"/>
    <cellStyle name="T_Thiet bi_KH TPCP vung TNB (03-1-2012) 2 3 4 2" xfId="41749" xr:uid="{00000000-0005-0000-0000-000086960000}"/>
    <cellStyle name="T_Thiet bi_KH TPCP vung TNB (03-1-2012) 2 3 5" xfId="41744" xr:uid="{00000000-0005-0000-0000-000087960000}"/>
    <cellStyle name="T_Thiet bi_KH TPCP vung TNB (03-1-2012) 2 4" xfId="8322" xr:uid="{00000000-0005-0000-0000-000088960000}"/>
    <cellStyle name="T_Thiet bi_KH TPCP vung TNB (03-1-2012) 2 4 2" xfId="8324" xr:uid="{00000000-0005-0000-0000-000089960000}"/>
    <cellStyle name="T_Thiet bi_KH TPCP vung TNB (03-1-2012) 2 4 2 2" xfId="18229" xr:uid="{00000000-0005-0000-0000-00008A960000}"/>
    <cellStyle name="T_Thiet bi_KH TPCP vung TNB (03-1-2012) 2 4 2 2 2" xfId="41752" xr:uid="{00000000-0005-0000-0000-00008B960000}"/>
    <cellStyle name="T_Thiet bi_KH TPCP vung TNB (03-1-2012) 2 4 2 3" xfId="41751" xr:uid="{00000000-0005-0000-0000-00008C960000}"/>
    <cellStyle name="T_Thiet bi_KH TPCP vung TNB (03-1-2012) 2 4 3" xfId="18228" xr:uid="{00000000-0005-0000-0000-00008D960000}"/>
    <cellStyle name="T_Thiet bi_KH TPCP vung TNB (03-1-2012) 2 4 3 2" xfId="41753" xr:uid="{00000000-0005-0000-0000-00008E960000}"/>
    <cellStyle name="T_Thiet bi_KH TPCP vung TNB (03-1-2012) 2 4 4" xfId="41750" xr:uid="{00000000-0005-0000-0000-00008F960000}"/>
    <cellStyle name="T_Thiet bi_KH TPCP vung TNB (03-1-2012) 2 5" xfId="8327" xr:uid="{00000000-0005-0000-0000-000090960000}"/>
    <cellStyle name="T_Thiet bi_KH TPCP vung TNB (03-1-2012) 2 5 2" xfId="18230" xr:uid="{00000000-0005-0000-0000-000091960000}"/>
    <cellStyle name="T_Thiet bi_KH TPCP vung TNB (03-1-2012) 2 5 2 2" xfId="41755" xr:uid="{00000000-0005-0000-0000-000092960000}"/>
    <cellStyle name="T_Thiet bi_KH TPCP vung TNB (03-1-2012) 2 5 3" xfId="41754" xr:uid="{00000000-0005-0000-0000-000093960000}"/>
    <cellStyle name="T_Thiet bi_KH TPCP vung TNB (03-1-2012) 2 6" xfId="4474" xr:uid="{00000000-0005-0000-0000-000094960000}"/>
    <cellStyle name="T_Thiet bi_KH TPCP vung TNB (03-1-2012) 2 6 2" xfId="16764" xr:uid="{00000000-0005-0000-0000-000095960000}"/>
    <cellStyle name="T_Thiet bi_KH TPCP vung TNB (03-1-2012) 2 6 2 2" xfId="41757" xr:uid="{00000000-0005-0000-0000-000096960000}"/>
    <cellStyle name="T_Thiet bi_KH TPCP vung TNB (03-1-2012) 2 6 3" xfId="41756" xr:uid="{00000000-0005-0000-0000-000097960000}"/>
    <cellStyle name="T_Thiet bi_KH TPCP vung TNB (03-1-2012) 2 7" xfId="22213" xr:uid="{00000000-0005-0000-0000-000098960000}"/>
    <cellStyle name="T_Thiet bi_KH TPCP vung TNB (03-1-2012) 2 7 2" xfId="41758" xr:uid="{00000000-0005-0000-0000-000099960000}"/>
    <cellStyle name="T_Thiet bi_KH TPCP vung TNB (03-1-2012) 2 8" xfId="41731" xr:uid="{00000000-0005-0000-0000-00009A960000}"/>
    <cellStyle name="T_Thiet bi_KH TPCP vung TNB (03-1-2012) 3" xfId="13107" xr:uid="{00000000-0005-0000-0000-00009B960000}"/>
    <cellStyle name="T_Thiet bi_KH TPCP vung TNB (03-1-2012) 3 2" xfId="456" xr:uid="{00000000-0005-0000-0000-00009C960000}"/>
    <cellStyle name="T_Thiet bi_KH TPCP vung TNB (03-1-2012) 3 2 2" xfId="475" xr:uid="{00000000-0005-0000-0000-00009D960000}"/>
    <cellStyle name="T_Thiet bi_KH TPCP vung TNB (03-1-2012) 3 2 2 2" xfId="15334" xr:uid="{00000000-0005-0000-0000-00009E960000}"/>
    <cellStyle name="T_Thiet bi_KH TPCP vung TNB (03-1-2012) 3 2 2 2 2" xfId="41762" xr:uid="{00000000-0005-0000-0000-00009F960000}"/>
    <cellStyle name="T_Thiet bi_KH TPCP vung TNB (03-1-2012) 3 2 2 3" xfId="41761" xr:uid="{00000000-0005-0000-0000-0000A0960000}"/>
    <cellStyle name="T_Thiet bi_KH TPCP vung TNB (03-1-2012) 3 2 3" xfId="13108" xr:uid="{00000000-0005-0000-0000-0000A1960000}"/>
    <cellStyle name="T_Thiet bi_KH TPCP vung TNB (03-1-2012) 3 2 3 2" xfId="22218" xr:uid="{00000000-0005-0000-0000-0000A2960000}"/>
    <cellStyle name="T_Thiet bi_KH TPCP vung TNB (03-1-2012) 3 2 3 2 2" xfId="41764" xr:uid="{00000000-0005-0000-0000-0000A3960000}"/>
    <cellStyle name="T_Thiet bi_KH TPCP vung TNB (03-1-2012) 3 2 3 3" xfId="41763" xr:uid="{00000000-0005-0000-0000-0000A4960000}"/>
    <cellStyle name="T_Thiet bi_KH TPCP vung TNB (03-1-2012) 3 2 4" xfId="15324" xr:uid="{00000000-0005-0000-0000-0000A5960000}"/>
    <cellStyle name="T_Thiet bi_KH TPCP vung TNB (03-1-2012) 3 2 4 2" xfId="41765" xr:uid="{00000000-0005-0000-0000-0000A6960000}"/>
    <cellStyle name="T_Thiet bi_KH TPCP vung TNB (03-1-2012) 3 2 5" xfId="41760" xr:uid="{00000000-0005-0000-0000-0000A7960000}"/>
    <cellStyle name="T_Thiet bi_KH TPCP vung TNB (03-1-2012) 3 3" xfId="13109" xr:uid="{00000000-0005-0000-0000-0000A8960000}"/>
    <cellStyle name="T_Thiet bi_KH TPCP vung TNB (03-1-2012) 3 3 2" xfId="22219" xr:uid="{00000000-0005-0000-0000-0000A9960000}"/>
    <cellStyle name="T_Thiet bi_KH TPCP vung TNB (03-1-2012) 3 3 2 2" xfId="41767" xr:uid="{00000000-0005-0000-0000-0000AA960000}"/>
    <cellStyle name="T_Thiet bi_KH TPCP vung TNB (03-1-2012) 3 3 3" xfId="41766" xr:uid="{00000000-0005-0000-0000-0000AB960000}"/>
    <cellStyle name="T_Thiet bi_KH TPCP vung TNB (03-1-2012) 3 4" xfId="13110" xr:uid="{00000000-0005-0000-0000-0000AC960000}"/>
    <cellStyle name="T_Thiet bi_KH TPCP vung TNB (03-1-2012) 3 4 2" xfId="22220" xr:uid="{00000000-0005-0000-0000-0000AD960000}"/>
    <cellStyle name="T_Thiet bi_KH TPCP vung TNB (03-1-2012) 3 4 2 2" xfId="41769" xr:uid="{00000000-0005-0000-0000-0000AE960000}"/>
    <cellStyle name="T_Thiet bi_KH TPCP vung TNB (03-1-2012) 3 4 3" xfId="41768" xr:uid="{00000000-0005-0000-0000-0000AF960000}"/>
    <cellStyle name="T_Thiet bi_KH TPCP vung TNB (03-1-2012) 3 5" xfId="22217" xr:uid="{00000000-0005-0000-0000-0000B0960000}"/>
    <cellStyle name="T_Thiet bi_KH TPCP vung TNB (03-1-2012) 3 5 2" xfId="41770" xr:uid="{00000000-0005-0000-0000-0000B1960000}"/>
    <cellStyle name="T_Thiet bi_KH TPCP vung TNB (03-1-2012) 3 6" xfId="41759" xr:uid="{00000000-0005-0000-0000-0000B2960000}"/>
    <cellStyle name="T_Thiet bi_KH TPCP vung TNB (03-1-2012) 4" xfId="12738" xr:uid="{00000000-0005-0000-0000-0000B3960000}"/>
    <cellStyle name="T_Thiet bi_KH TPCP vung TNB (03-1-2012) 4 2" xfId="12740" xr:uid="{00000000-0005-0000-0000-0000B4960000}"/>
    <cellStyle name="T_Thiet bi_KH TPCP vung TNB (03-1-2012) 4 2 2" xfId="21879" xr:uid="{00000000-0005-0000-0000-0000B5960000}"/>
    <cellStyle name="T_Thiet bi_KH TPCP vung TNB (03-1-2012) 4 2 2 2" xfId="41773" xr:uid="{00000000-0005-0000-0000-0000B6960000}"/>
    <cellStyle name="T_Thiet bi_KH TPCP vung TNB (03-1-2012) 4 2 3" xfId="41772" xr:uid="{00000000-0005-0000-0000-0000B7960000}"/>
    <cellStyle name="T_Thiet bi_KH TPCP vung TNB (03-1-2012) 4 3" xfId="9933" xr:uid="{00000000-0005-0000-0000-0000B8960000}"/>
    <cellStyle name="T_Thiet bi_KH TPCP vung TNB (03-1-2012) 4 3 2" xfId="19208" xr:uid="{00000000-0005-0000-0000-0000B9960000}"/>
    <cellStyle name="T_Thiet bi_KH TPCP vung TNB (03-1-2012) 4 3 2 2" xfId="41775" xr:uid="{00000000-0005-0000-0000-0000BA960000}"/>
    <cellStyle name="T_Thiet bi_KH TPCP vung TNB (03-1-2012) 4 3 3" xfId="41774" xr:uid="{00000000-0005-0000-0000-0000BB960000}"/>
    <cellStyle name="T_Thiet bi_KH TPCP vung TNB (03-1-2012) 4 4" xfId="21877" xr:uid="{00000000-0005-0000-0000-0000BC960000}"/>
    <cellStyle name="T_Thiet bi_KH TPCP vung TNB (03-1-2012) 4 4 2" xfId="41776" xr:uid="{00000000-0005-0000-0000-0000BD960000}"/>
    <cellStyle name="T_Thiet bi_KH TPCP vung TNB (03-1-2012) 4 5" xfId="41771" xr:uid="{00000000-0005-0000-0000-0000BE960000}"/>
    <cellStyle name="T_Thiet bi_KH TPCP vung TNB (03-1-2012) 5" xfId="12742" xr:uid="{00000000-0005-0000-0000-0000BF960000}"/>
    <cellStyle name="T_Thiet bi_KH TPCP vung TNB (03-1-2012) 5 2" xfId="13111" xr:uid="{00000000-0005-0000-0000-0000C0960000}"/>
    <cellStyle name="T_Thiet bi_KH TPCP vung TNB (03-1-2012) 5 2 2" xfId="22221" xr:uid="{00000000-0005-0000-0000-0000C1960000}"/>
    <cellStyle name="T_Thiet bi_KH TPCP vung TNB (03-1-2012) 5 2 2 2" xfId="41779" xr:uid="{00000000-0005-0000-0000-0000C2960000}"/>
    <cellStyle name="T_Thiet bi_KH TPCP vung TNB (03-1-2012) 5 2 3" xfId="41778" xr:uid="{00000000-0005-0000-0000-0000C3960000}"/>
    <cellStyle name="T_Thiet bi_KH TPCP vung TNB (03-1-2012) 5 3" xfId="21881" xr:uid="{00000000-0005-0000-0000-0000C4960000}"/>
    <cellStyle name="T_Thiet bi_KH TPCP vung TNB (03-1-2012) 5 3 2" xfId="41780" xr:uid="{00000000-0005-0000-0000-0000C5960000}"/>
    <cellStyle name="T_Thiet bi_KH TPCP vung TNB (03-1-2012) 5 4" xfId="41777" xr:uid="{00000000-0005-0000-0000-0000C6960000}"/>
    <cellStyle name="T_Thiet bi_KH TPCP vung TNB (03-1-2012) 6" xfId="12744" xr:uid="{00000000-0005-0000-0000-0000C7960000}"/>
    <cellStyle name="T_Thiet bi_KH TPCP vung TNB (03-1-2012) 6 2" xfId="21883" xr:uid="{00000000-0005-0000-0000-0000C8960000}"/>
    <cellStyle name="T_Thiet bi_KH TPCP vung TNB (03-1-2012) 6 2 2" xfId="41782" xr:uid="{00000000-0005-0000-0000-0000C9960000}"/>
    <cellStyle name="T_Thiet bi_KH TPCP vung TNB (03-1-2012) 6 3" xfId="41781" xr:uid="{00000000-0005-0000-0000-0000CA960000}"/>
    <cellStyle name="T_Thiet bi_KH TPCP vung TNB (03-1-2012) 7" xfId="13112" xr:uid="{00000000-0005-0000-0000-0000CB960000}"/>
    <cellStyle name="T_Thiet bi_KH TPCP vung TNB (03-1-2012) 7 2" xfId="22222" xr:uid="{00000000-0005-0000-0000-0000CC960000}"/>
    <cellStyle name="T_Thiet bi_KH TPCP vung TNB (03-1-2012) 7 2 2" xfId="41784" xr:uid="{00000000-0005-0000-0000-0000CD960000}"/>
    <cellStyle name="T_Thiet bi_KH TPCP vung TNB (03-1-2012) 7 3" xfId="41783" xr:uid="{00000000-0005-0000-0000-0000CE960000}"/>
    <cellStyle name="T_Thiet bi_KH TPCP vung TNB (03-1-2012) 8" xfId="16004" xr:uid="{00000000-0005-0000-0000-0000CF960000}"/>
    <cellStyle name="T_Thiet bi_KH TPCP vung TNB (03-1-2012) 8 2" xfId="41785" xr:uid="{00000000-0005-0000-0000-0000D0960000}"/>
    <cellStyle name="T_Thiet bi_KH TPCP vung TNB (03-1-2012) 9" xfId="41730" xr:uid="{00000000-0005-0000-0000-0000D1960000}"/>
    <cellStyle name="T_TK_HT" xfId="7079" xr:uid="{00000000-0005-0000-0000-0000D2960000}"/>
    <cellStyle name="T_TK_HT 2" xfId="3283" xr:uid="{00000000-0005-0000-0000-0000D3960000}"/>
    <cellStyle name="T_TK_HT 2 2" xfId="10917" xr:uid="{00000000-0005-0000-0000-0000D4960000}"/>
    <cellStyle name="T_TK_HT 2 2 2" xfId="13113" xr:uid="{00000000-0005-0000-0000-0000D5960000}"/>
    <cellStyle name="T_TK_HT 2 2 2 2" xfId="9225" xr:uid="{00000000-0005-0000-0000-0000D6960000}"/>
    <cellStyle name="T_TK_HT 2 2 2 2 2" xfId="41790" xr:uid="{00000000-0005-0000-0000-0000D7960000}"/>
    <cellStyle name="T_TK_HT 2 2 2 3" xfId="3745" xr:uid="{00000000-0005-0000-0000-0000D8960000}"/>
    <cellStyle name="T_TK_HT 2 2 2 3 2" xfId="41791" xr:uid="{00000000-0005-0000-0000-0000D9960000}"/>
    <cellStyle name="T_TK_HT 2 2 2 4" xfId="41789" xr:uid="{00000000-0005-0000-0000-0000DA960000}"/>
    <cellStyle name="T_TK_HT 2 2 3" xfId="13114" xr:uid="{00000000-0005-0000-0000-0000DB960000}"/>
    <cellStyle name="T_TK_HT 2 2 3 2" xfId="41792" xr:uid="{00000000-0005-0000-0000-0000DC960000}"/>
    <cellStyle name="T_TK_HT 2 2 4" xfId="10602" xr:uid="{00000000-0005-0000-0000-0000DD960000}"/>
    <cellStyle name="T_TK_HT 2 2 4 2" xfId="41793" xr:uid="{00000000-0005-0000-0000-0000DE960000}"/>
    <cellStyle name="T_TK_HT 2 2 5" xfId="41788" xr:uid="{00000000-0005-0000-0000-0000DF960000}"/>
    <cellStyle name="T_TK_HT 2 3" xfId="9784" xr:uid="{00000000-0005-0000-0000-0000E0960000}"/>
    <cellStyle name="T_TK_HT 2 3 2" xfId="13115" xr:uid="{00000000-0005-0000-0000-0000E1960000}"/>
    <cellStyle name="T_TK_HT 2 3 2 2" xfId="41795" xr:uid="{00000000-0005-0000-0000-0000E2960000}"/>
    <cellStyle name="T_TK_HT 2 3 3" xfId="13116" xr:uid="{00000000-0005-0000-0000-0000E3960000}"/>
    <cellStyle name="T_TK_HT 2 3 3 2" xfId="41796" xr:uid="{00000000-0005-0000-0000-0000E4960000}"/>
    <cellStyle name="T_TK_HT 2 3 4" xfId="41794" xr:uid="{00000000-0005-0000-0000-0000E5960000}"/>
    <cellStyle name="T_TK_HT 2 4" xfId="13117" xr:uid="{00000000-0005-0000-0000-0000E6960000}"/>
    <cellStyle name="T_TK_HT 2 4 2" xfId="13118" xr:uid="{00000000-0005-0000-0000-0000E7960000}"/>
    <cellStyle name="T_TK_HT 2 4 2 2" xfId="41798" xr:uid="{00000000-0005-0000-0000-0000E8960000}"/>
    <cellStyle name="T_TK_HT 2 4 3" xfId="41797" xr:uid="{00000000-0005-0000-0000-0000E9960000}"/>
    <cellStyle name="T_TK_HT 2 5" xfId="12942" xr:uid="{00000000-0005-0000-0000-0000EA960000}"/>
    <cellStyle name="T_TK_HT 2 5 2" xfId="41799" xr:uid="{00000000-0005-0000-0000-0000EB960000}"/>
    <cellStyle name="T_TK_HT 2 6" xfId="12944" xr:uid="{00000000-0005-0000-0000-0000EC960000}"/>
    <cellStyle name="T_TK_HT 2 6 2" xfId="41800" xr:uid="{00000000-0005-0000-0000-0000ED960000}"/>
    <cellStyle name="T_TK_HT 2 7" xfId="41787" xr:uid="{00000000-0005-0000-0000-0000EE960000}"/>
    <cellStyle name="T_TK_HT 3" xfId="13119" xr:uid="{00000000-0005-0000-0000-0000EF960000}"/>
    <cellStyle name="T_TK_HT 3 2" xfId="13120" xr:uid="{00000000-0005-0000-0000-0000F0960000}"/>
    <cellStyle name="T_TK_HT 3 2 2" xfId="2283" xr:uid="{00000000-0005-0000-0000-0000F1960000}"/>
    <cellStyle name="T_TK_HT 3 2 2 2" xfId="41803" xr:uid="{00000000-0005-0000-0000-0000F2960000}"/>
    <cellStyle name="T_TK_HT 3 2 3" xfId="13121" xr:uid="{00000000-0005-0000-0000-0000F3960000}"/>
    <cellStyle name="T_TK_HT 3 2 3 2" xfId="41804" xr:uid="{00000000-0005-0000-0000-0000F4960000}"/>
    <cellStyle name="T_TK_HT 3 2 4" xfId="41802" xr:uid="{00000000-0005-0000-0000-0000F5960000}"/>
    <cellStyle name="T_TK_HT 3 3" xfId="13122" xr:uid="{00000000-0005-0000-0000-0000F6960000}"/>
    <cellStyle name="T_TK_HT 3 3 2" xfId="41805" xr:uid="{00000000-0005-0000-0000-0000F7960000}"/>
    <cellStyle name="T_TK_HT 3 4" xfId="13124" xr:uid="{00000000-0005-0000-0000-0000F8960000}"/>
    <cellStyle name="T_TK_HT 3 4 2" xfId="41806" xr:uid="{00000000-0005-0000-0000-0000F9960000}"/>
    <cellStyle name="T_TK_HT 3 5" xfId="41801" xr:uid="{00000000-0005-0000-0000-0000FA960000}"/>
    <cellStyle name="T_TK_HT 4" xfId="13125" xr:uid="{00000000-0005-0000-0000-0000FB960000}"/>
    <cellStyle name="T_TK_HT 4 2" xfId="12581" xr:uid="{00000000-0005-0000-0000-0000FC960000}"/>
    <cellStyle name="T_TK_HT 4 2 2" xfId="41808" xr:uid="{00000000-0005-0000-0000-0000FD960000}"/>
    <cellStyle name="T_TK_HT 4 3" xfId="12584" xr:uid="{00000000-0005-0000-0000-0000FE960000}"/>
    <cellStyle name="T_TK_HT 4 3 2" xfId="41809" xr:uid="{00000000-0005-0000-0000-0000FF960000}"/>
    <cellStyle name="T_TK_HT 4 4" xfId="41807" xr:uid="{00000000-0005-0000-0000-000000970000}"/>
    <cellStyle name="T_TK_HT 5" xfId="13126" xr:uid="{00000000-0005-0000-0000-000001970000}"/>
    <cellStyle name="T_TK_HT 5 2" xfId="13127" xr:uid="{00000000-0005-0000-0000-000002970000}"/>
    <cellStyle name="T_TK_HT 5 2 2" xfId="41811" xr:uid="{00000000-0005-0000-0000-000003970000}"/>
    <cellStyle name="T_TK_HT 5 3" xfId="41810" xr:uid="{00000000-0005-0000-0000-000004970000}"/>
    <cellStyle name="T_TK_HT 6" xfId="13128" xr:uid="{00000000-0005-0000-0000-000005970000}"/>
    <cellStyle name="T_TK_HT 6 2" xfId="41812" xr:uid="{00000000-0005-0000-0000-000006970000}"/>
    <cellStyle name="T_TK_HT 7" xfId="2369" xr:uid="{00000000-0005-0000-0000-000007970000}"/>
    <cellStyle name="T_TK_HT 7 2" xfId="41813" xr:uid="{00000000-0005-0000-0000-000008970000}"/>
    <cellStyle name="T_TK_HT 8" xfId="41786" xr:uid="{00000000-0005-0000-0000-000009970000}"/>
    <cellStyle name="T_Van Ban 2007" xfId="13129" xr:uid="{00000000-0005-0000-0000-00000A970000}"/>
    <cellStyle name="T_Van Ban 2007 2" xfId="13130" xr:uid="{00000000-0005-0000-0000-00000B970000}"/>
    <cellStyle name="T_Van Ban 2007 2 2" xfId="1417" xr:uid="{00000000-0005-0000-0000-00000C970000}"/>
    <cellStyle name="T_Van Ban 2007 2 2 2" xfId="13131" xr:uid="{00000000-0005-0000-0000-00000D970000}"/>
    <cellStyle name="T_Van Ban 2007 2 2 2 2" xfId="22225" xr:uid="{00000000-0005-0000-0000-00000E970000}"/>
    <cellStyle name="T_Van Ban 2007 2 2 2 2 2" xfId="41818" xr:uid="{00000000-0005-0000-0000-00000F970000}"/>
    <cellStyle name="T_Van Ban 2007 2 2 2 3" xfId="41817" xr:uid="{00000000-0005-0000-0000-000010970000}"/>
    <cellStyle name="T_Van Ban 2007 2 2 3" xfId="13132" xr:uid="{00000000-0005-0000-0000-000011970000}"/>
    <cellStyle name="T_Van Ban 2007 2 2 3 2" xfId="22226" xr:uid="{00000000-0005-0000-0000-000012970000}"/>
    <cellStyle name="T_Van Ban 2007 2 2 3 2 2" xfId="41820" xr:uid="{00000000-0005-0000-0000-000013970000}"/>
    <cellStyle name="T_Van Ban 2007 2 2 3 3" xfId="41819" xr:uid="{00000000-0005-0000-0000-000014970000}"/>
    <cellStyle name="T_Van Ban 2007 2 2 4" xfId="15695" xr:uid="{00000000-0005-0000-0000-000015970000}"/>
    <cellStyle name="T_Van Ban 2007 2 2 4 2" xfId="41821" xr:uid="{00000000-0005-0000-0000-000016970000}"/>
    <cellStyle name="T_Van Ban 2007 2 2 5" xfId="41816" xr:uid="{00000000-0005-0000-0000-000017970000}"/>
    <cellStyle name="T_Van Ban 2007 2 3" xfId="6169" xr:uid="{00000000-0005-0000-0000-000018970000}"/>
    <cellStyle name="T_Van Ban 2007 2 3 2" xfId="17313" xr:uid="{00000000-0005-0000-0000-000019970000}"/>
    <cellStyle name="T_Van Ban 2007 2 3 2 2" xfId="41823" xr:uid="{00000000-0005-0000-0000-00001A970000}"/>
    <cellStyle name="T_Van Ban 2007 2 3 3" xfId="41822" xr:uid="{00000000-0005-0000-0000-00001B970000}"/>
    <cellStyle name="T_Van Ban 2007 2 4" xfId="13133" xr:uid="{00000000-0005-0000-0000-00001C970000}"/>
    <cellStyle name="T_Van Ban 2007 2 4 2" xfId="22227" xr:uid="{00000000-0005-0000-0000-00001D970000}"/>
    <cellStyle name="T_Van Ban 2007 2 4 2 2" xfId="41825" xr:uid="{00000000-0005-0000-0000-00001E970000}"/>
    <cellStyle name="T_Van Ban 2007 2 4 3" xfId="41824" xr:uid="{00000000-0005-0000-0000-00001F970000}"/>
    <cellStyle name="T_Van Ban 2007 2 5" xfId="22224" xr:uid="{00000000-0005-0000-0000-000020970000}"/>
    <cellStyle name="T_Van Ban 2007 2 5 2" xfId="41826" xr:uid="{00000000-0005-0000-0000-000021970000}"/>
    <cellStyle name="T_Van Ban 2007 2 6" xfId="41815" xr:uid="{00000000-0005-0000-0000-000022970000}"/>
    <cellStyle name="T_Van Ban 2007 3" xfId="13134" xr:uid="{00000000-0005-0000-0000-000023970000}"/>
    <cellStyle name="T_Van Ban 2007 3 2" xfId="4072" xr:uid="{00000000-0005-0000-0000-000024970000}"/>
    <cellStyle name="T_Van Ban 2007 3 2 2" xfId="16632" xr:uid="{00000000-0005-0000-0000-000025970000}"/>
    <cellStyle name="T_Van Ban 2007 3 2 2 2" xfId="41829" xr:uid="{00000000-0005-0000-0000-000026970000}"/>
    <cellStyle name="T_Van Ban 2007 3 2 3" xfId="41828" xr:uid="{00000000-0005-0000-0000-000027970000}"/>
    <cellStyle name="T_Van Ban 2007 3 3" xfId="6172" xr:uid="{00000000-0005-0000-0000-000028970000}"/>
    <cellStyle name="T_Van Ban 2007 3 3 2" xfId="17315" xr:uid="{00000000-0005-0000-0000-000029970000}"/>
    <cellStyle name="T_Van Ban 2007 3 3 2 2" xfId="41831" xr:uid="{00000000-0005-0000-0000-00002A970000}"/>
    <cellStyle name="T_Van Ban 2007 3 3 3" xfId="41830" xr:uid="{00000000-0005-0000-0000-00002B970000}"/>
    <cellStyle name="T_Van Ban 2007 3 4" xfId="22228" xr:uid="{00000000-0005-0000-0000-00002C970000}"/>
    <cellStyle name="T_Van Ban 2007 3 4 2" xfId="41832" xr:uid="{00000000-0005-0000-0000-00002D970000}"/>
    <cellStyle name="T_Van Ban 2007 3 5" xfId="41827" xr:uid="{00000000-0005-0000-0000-00002E970000}"/>
    <cellStyle name="T_Van Ban 2007 4" xfId="13135" xr:uid="{00000000-0005-0000-0000-00002F970000}"/>
    <cellStyle name="T_Van Ban 2007 4 2" xfId="13136" xr:uid="{00000000-0005-0000-0000-000030970000}"/>
    <cellStyle name="T_Van Ban 2007 4 2 2" xfId="22230" xr:uid="{00000000-0005-0000-0000-000031970000}"/>
    <cellStyle name="T_Van Ban 2007 4 2 2 2" xfId="41835" xr:uid="{00000000-0005-0000-0000-000032970000}"/>
    <cellStyle name="T_Van Ban 2007 4 2 3" xfId="41834" xr:uid="{00000000-0005-0000-0000-000033970000}"/>
    <cellStyle name="T_Van Ban 2007 4 3" xfId="22229" xr:uid="{00000000-0005-0000-0000-000034970000}"/>
    <cellStyle name="T_Van Ban 2007 4 3 2" xfId="41836" xr:uid="{00000000-0005-0000-0000-000035970000}"/>
    <cellStyle name="T_Van Ban 2007 4 4" xfId="41833" xr:uid="{00000000-0005-0000-0000-000036970000}"/>
    <cellStyle name="T_Van Ban 2007 5" xfId="13137" xr:uid="{00000000-0005-0000-0000-000037970000}"/>
    <cellStyle name="T_Van Ban 2007 5 2" xfId="22231" xr:uid="{00000000-0005-0000-0000-000038970000}"/>
    <cellStyle name="T_Van Ban 2007 5 2 2" xfId="41838" xr:uid="{00000000-0005-0000-0000-000039970000}"/>
    <cellStyle name="T_Van Ban 2007 5 3" xfId="41837" xr:uid="{00000000-0005-0000-0000-00003A970000}"/>
    <cellStyle name="T_Van Ban 2007 6" xfId="4237" xr:uid="{00000000-0005-0000-0000-00003B970000}"/>
    <cellStyle name="T_Van Ban 2007 6 2" xfId="16694" xr:uid="{00000000-0005-0000-0000-00003C970000}"/>
    <cellStyle name="T_Van Ban 2007 6 2 2" xfId="41840" xr:uid="{00000000-0005-0000-0000-00003D970000}"/>
    <cellStyle name="T_Van Ban 2007 6 3" xfId="41839" xr:uid="{00000000-0005-0000-0000-00003E970000}"/>
    <cellStyle name="T_Van Ban 2007 7" xfId="22223" xr:uid="{00000000-0005-0000-0000-00003F970000}"/>
    <cellStyle name="T_Van Ban 2007 7 2" xfId="41841" xr:uid="{00000000-0005-0000-0000-000040970000}"/>
    <cellStyle name="T_Van Ban 2007 8" xfId="41814" xr:uid="{00000000-0005-0000-0000-000041970000}"/>
    <cellStyle name="T_Van Ban 2007_15_10_2013 BC nhu cau von doi ung ODA (2014-2016) ngay 15102013 Sua" xfId="13138" xr:uid="{00000000-0005-0000-0000-000042970000}"/>
    <cellStyle name="T_Van Ban 2007_15_10_2013 BC nhu cau von doi ung ODA (2014-2016) ngay 15102013 Sua 2" xfId="13139" xr:uid="{00000000-0005-0000-0000-000043970000}"/>
    <cellStyle name="T_Van Ban 2007_15_10_2013 BC nhu cau von doi ung ODA (2014-2016) ngay 15102013 Sua 2 2" xfId="13140" xr:uid="{00000000-0005-0000-0000-000044970000}"/>
    <cellStyle name="T_Van Ban 2007_15_10_2013 BC nhu cau von doi ung ODA (2014-2016) ngay 15102013 Sua 2 2 2" xfId="13141" xr:uid="{00000000-0005-0000-0000-000045970000}"/>
    <cellStyle name="T_Van Ban 2007_15_10_2013 BC nhu cau von doi ung ODA (2014-2016) ngay 15102013 Sua 2 2 2 2" xfId="22235" xr:uid="{00000000-0005-0000-0000-000046970000}"/>
    <cellStyle name="T_Van Ban 2007_15_10_2013 BC nhu cau von doi ung ODA (2014-2016) ngay 15102013 Sua 2 2 2 2 2" xfId="41846" xr:uid="{00000000-0005-0000-0000-000047970000}"/>
    <cellStyle name="T_Van Ban 2007_15_10_2013 BC nhu cau von doi ung ODA (2014-2016) ngay 15102013 Sua 2 2 2 3" xfId="41845" xr:uid="{00000000-0005-0000-0000-000048970000}"/>
    <cellStyle name="T_Van Ban 2007_15_10_2013 BC nhu cau von doi ung ODA (2014-2016) ngay 15102013 Sua 2 2 3" xfId="13142" xr:uid="{00000000-0005-0000-0000-000049970000}"/>
    <cellStyle name="T_Van Ban 2007_15_10_2013 BC nhu cau von doi ung ODA (2014-2016) ngay 15102013 Sua 2 2 3 2" xfId="22236" xr:uid="{00000000-0005-0000-0000-00004A970000}"/>
    <cellStyle name="T_Van Ban 2007_15_10_2013 BC nhu cau von doi ung ODA (2014-2016) ngay 15102013 Sua 2 2 3 2 2" xfId="41848" xr:uid="{00000000-0005-0000-0000-00004B970000}"/>
    <cellStyle name="T_Van Ban 2007_15_10_2013 BC nhu cau von doi ung ODA (2014-2016) ngay 15102013 Sua 2 2 3 3" xfId="41847" xr:uid="{00000000-0005-0000-0000-00004C970000}"/>
    <cellStyle name="T_Van Ban 2007_15_10_2013 BC nhu cau von doi ung ODA (2014-2016) ngay 15102013 Sua 2 2 4" xfId="22234" xr:uid="{00000000-0005-0000-0000-00004D970000}"/>
    <cellStyle name="T_Van Ban 2007_15_10_2013 BC nhu cau von doi ung ODA (2014-2016) ngay 15102013 Sua 2 2 4 2" xfId="41849" xr:uid="{00000000-0005-0000-0000-00004E970000}"/>
    <cellStyle name="T_Van Ban 2007_15_10_2013 BC nhu cau von doi ung ODA (2014-2016) ngay 15102013 Sua 2 2 5" xfId="41844" xr:uid="{00000000-0005-0000-0000-00004F970000}"/>
    <cellStyle name="T_Van Ban 2007_15_10_2013 BC nhu cau von doi ung ODA (2014-2016) ngay 15102013 Sua 2 3" xfId="13143" xr:uid="{00000000-0005-0000-0000-000050970000}"/>
    <cellStyle name="T_Van Ban 2007_15_10_2013 BC nhu cau von doi ung ODA (2014-2016) ngay 15102013 Sua 2 3 2" xfId="22237" xr:uid="{00000000-0005-0000-0000-000051970000}"/>
    <cellStyle name="T_Van Ban 2007_15_10_2013 BC nhu cau von doi ung ODA (2014-2016) ngay 15102013 Sua 2 3 2 2" xfId="41851" xr:uid="{00000000-0005-0000-0000-000052970000}"/>
    <cellStyle name="T_Van Ban 2007_15_10_2013 BC nhu cau von doi ung ODA (2014-2016) ngay 15102013 Sua 2 3 3" xfId="41850" xr:uid="{00000000-0005-0000-0000-000053970000}"/>
    <cellStyle name="T_Van Ban 2007_15_10_2013 BC nhu cau von doi ung ODA (2014-2016) ngay 15102013 Sua 2 4" xfId="13144" xr:uid="{00000000-0005-0000-0000-000054970000}"/>
    <cellStyle name="T_Van Ban 2007_15_10_2013 BC nhu cau von doi ung ODA (2014-2016) ngay 15102013 Sua 2 4 2" xfId="22238" xr:uid="{00000000-0005-0000-0000-000055970000}"/>
    <cellStyle name="T_Van Ban 2007_15_10_2013 BC nhu cau von doi ung ODA (2014-2016) ngay 15102013 Sua 2 4 2 2" xfId="41853" xr:uid="{00000000-0005-0000-0000-000056970000}"/>
    <cellStyle name="T_Van Ban 2007_15_10_2013 BC nhu cau von doi ung ODA (2014-2016) ngay 15102013 Sua 2 4 3" xfId="41852" xr:uid="{00000000-0005-0000-0000-000057970000}"/>
    <cellStyle name="T_Van Ban 2007_15_10_2013 BC nhu cau von doi ung ODA (2014-2016) ngay 15102013 Sua 2 5" xfId="22233" xr:uid="{00000000-0005-0000-0000-000058970000}"/>
    <cellStyle name="T_Van Ban 2007_15_10_2013 BC nhu cau von doi ung ODA (2014-2016) ngay 15102013 Sua 2 5 2" xfId="41854" xr:uid="{00000000-0005-0000-0000-000059970000}"/>
    <cellStyle name="T_Van Ban 2007_15_10_2013 BC nhu cau von doi ung ODA (2014-2016) ngay 15102013 Sua 2 6" xfId="41843" xr:uid="{00000000-0005-0000-0000-00005A970000}"/>
    <cellStyle name="T_Van Ban 2007_15_10_2013 BC nhu cau von doi ung ODA (2014-2016) ngay 15102013 Sua 3" xfId="13145" xr:uid="{00000000-0005-0000-0000-00005B970000}"/>
    <cellStyle name="T_Van Ban 2007_15_10_2013 BC nhu cau von doi ung ODA (2014-2016) ngay 15102013 Sua 3 2" xfId="13146" xr:uid="{00000000-0005-0000-0000-00005C970000}"/>
    <cellStyle name="T_Van Ban 2007_15_10_2013 BC nhu cau von doi ung ODA (2014-2016) ngay 15102013 Sua 3 2 2" xfId="22240" xr:uid="{00000000-0005-0000-0000-00005D970000}"/>
    <cellStyle name="T_Van Ban 2007_15_10_2013 BC nhu cau von doi ung ODA (2014-2016) ngay 15102013 Sua 3 2 2 2" xfId="41857" xr:uid="{00000000-0005-0000-0000-00005E970000}"/>
    <cellStyle name="T_Van Ban 2007_15_10_2013 BC nhu cau von doi ung ODA (2014-2016) ngay 15102013 Sua 3 2 3" xfId="41856" xr:uid="{00000000-0005-0000-0000-00005F970000}"/>
    <cellStyle name="T_Van Ban 2007_15_10_2013 BC nhu cau von doi ung ODA (2014-2016) ngay 15102013 Sua 3 3" xfId="13147" xr:uid="{00000000-0005-0000-0000-000060970000}"/>
    <cellStyle name="T_Van Ban 2007_15_10_2013 BC nhu cau von doi ung ODA (2014-2016) ngay 15102013 Sua 3 3 2" xfId="22241" xr:uid="{00000000-0005-0000-0000-000061970000}"/>
    <cellStyle name="T_Van Ban 2007_15_10_2013 BC nhu cau von doi ung ODA (2014-2016) ngay 15102013 Sua 3 3 2 2" xfId="41859" xr:uid="{00000000-0005-0000-0000-000062970000}"/>
    <cellStyle name="T_Van Ban 2007_15_10_2013 BC nhu cau von doi ung ODA (2014-2016) ngay 15102013 Sua 3 3 3" xfId="41858" xr:uid="{00000000-0005-0000-0000-000063970000}"/>
    <cellStyle name="T_Van Ban 2007_15_10_2013 BC nhu cau von doi ung ODA (2014-2016) ngay 15102013 Sua 3 4" xfId="22239" xr:uid="{00000000-0005-0000-0000-000064970000}"/>
    <cellStyle name="T_Van Ban 2007_15_10_2013 BC nhu cau von doi ung ODA (2014-2016) ngay 15102013 Sua 3 4 2" xfId="41860" xr:uid="{00000000-0005-0000-0000-000065970000}"/>
    <cellStyle name="T_Van Ban 2007_15_10_2013 BC nhu cau von doi ung ODA (2014-2016) ngay 15102013 Sua 3 5" xfId="41855" xr:uid="{00000000-0005-0000-0000-000066970000}"/>
    <cellStyle name="T_Van Ban 2007_15_10_2013 BC nhu cau von doi ung ODA (2014-2016) ngay 15102013 Sua 4" xfId="817" xr:uid="{00000000-0005-0000-0000-000067970000}"/>
    <cellStyle name="T_Van Ban 2007_15_10_2013 BC nhu cau von doi ung ODA (2014-2016) ngay 15102013 Sua 4 2" xfId="13148" xr:uid="{00000000-0005-0000-0000-000068970000}"/>
    <cellStyle name="T_Van Ban 2007_15_10_2013 BC nhu cau von doi ung ODA (2014-2016) ngay 15102013 Sua 4 2 2" xfId="22242" xr:uid="{00000000-0005-0000-0000-000069970000}"/>
    <cellStyle name="T_Van Ban 2007_15_10_2013 BC nhu cau von doi ung ODA (2014-2016) ngay 15102013 Sua 4 2 2 2" xfId="41863" xr:uid="{00000000-0005-0000-0000-00006A970000}"/>
    <cellStyle name="T_Van Ban 2007_15_10_2013 BC nhu cau von doi ung ODA (2014-2016) ngay 15102013 Sua 4 2 3" xfId="41862" xr:uid="{00000000-0005-0000-0000-00006B970000}"/>
    <cellStyle name="T_Van Ban 2007_15_10_2013 BC nhu cau von doi ung ODA (2014-2016) ngay 15102013 Sua 4 3" xfId="15477" xr:uid="{00000000-0005-0000-0000-00006C970000}"/>
    <cellStyle name="T_Van Ban 2007_15_10_2013 BC nhu cau von doi ung ODA (2014-2016) ngay 15102013 Sua 4 3 2" xfId="41864" xr:uid="{00000000-0005-0000-0000-00006D970000}"/>
    <cellStyle name="T_Van Ban 2007_15_10_2013 BC nhu cau von doi ung ODA (2014-2016) ngay 15102013 Sua 4 4" xfId="41861" xr:uid="{00000000-0005-0000-0000-00006E970000}"/>
    <cellStyle name="T_Van Ban 2007_15_10_2013 BC nhu cau von doi ung ODA (2014-2016) ngay 15102013 Sua 5" xfId="10046" xr:uid="{00000000-0005-0000-0000-00006F970000}"/>
    <cellStyle name="T_Van Ban 2007_15_10_2013 BC nhu cau von doi ung ODA (2014-2016) ngay 15102013 Sua 5 2" xfId="19312" xr:uid="{00000000-0005-0000-0000-000070970000}"/>
    <cellStyle name="T_Van Ban 2007_15_10_2013 BC nhu cau von doi ung ODA (2014-2016) ngay 15102013 Sua 5 2 2" xfId="41866" xr:uid="{00000000-0005-0000-0000-000071970000}"/>
    <cellStyle name="T_Van Ban 2007_15_10_2013 BC nhu cau von doi ung ODA (2014-2016) ngay 15102013 Sua 5 3" xfId="41865" xr:uid="{00000000-0005-0000-0000-000072970000}"/>
    <cellStyle name="T_Van Ban 2007_15_10_2013 BC nhu cau von doi ung ODA (2014-2016) ngay 15102013 Sua 6" xfId="13149" xr:uid="{00000000-0005-0000-0000-000073970000}"/>
    <cellStyle name="T_Van Ban 2007_15_10_2013 BC nhu cau von doi ung ODA (2014-2016) ngay 15102013 Sua 6 2" xfId="22243" xr:uid="{00000000-0005-0000-0000-000074970000}"/>
    <cellStyle name="T_Van Ban 2007_15_10_2013 BC nhu cau von doi ung ODA (2014-2016) ngay 15102013 Sua 6 2 2" xfId="41868" xr:uid="{00000000-0005-0000-0000-000075970000}"/>
    <cellStyle name="T_Van Ban 2007_15_10_2013 BC nhu cau von doi ung ODA (2014-2016) ngay 15102013 Sua 6 3" xfId="41867" xr:uid="{00000000-0005-0000-0000-000076970000}"/>
    <cellStyle name="T_Van Ban 2007_15_10_2013 BC nhu cau von doi ung ODA (2014-2016) ngay 15102013 Sua 7" xfId="22232" xr:uid="{00000000-0005-0000-0000-000077970000}"/>
    <cellStyle name="T_Van Ban 2007_15_10_2013 BC nhu cau von doi ung ODA (2014-2016) ngay 15102013 Sua 7 2" xfId="41869" xr:uid="{00000000-0005-0000-0000-000078970000}"/>
    <cellStyle name="T_Van Ban 2007_15_10_2013 BC nhu cau von doi ung ODA (2014-2016) ngay 15102013 Sua 8" xfId="41842" xr:uid="{00000000-0005-0000-0000-000079970000}"/>
    <cellStyle name="T_Van Ban 2007_bao cao phan bo KHDT 2011(final)" xfId="6092" xr:uid="{00000000-0005-0000-0000-00007A970000}"/>
    <cellStyle name="T_Van Ban 2007_bao cao phan bo KHDT 2011(final) 2" xfId="6277" xr:uid="{00000000-0005-0000-0000-00007B970000}"/>
    <cellStyle name="T_Van Ban 2007_bao cao phan bo KHDT 2011(final) 2 2" xfId="13150" xr:uid="{00000000-0005-0000-0000-00007C970000}"/>
    <cellStyle name="T_Van Ban 2007_bao cao phan bo KHDT 2011(final) 2 2 2" xfId="13151" xr:uid="{00000000-0005-0000-0000-00007D970000}"/>
    <cellStyle name="T_Van Ban 2007_bao cao phan bo KHDT 2011(final) 2 2 2 2" xfId="22245" xr:uid="{00000000-0005-0000-0000-00007E970000}"/>
    <cellStyle name="T_Van Ban 2007_bao cao phan bo KHDT 2011(final) 2 2 2 2 2" xfId="41874" xr:uid="{00000000-0005-0000-0000-00007F970000}"/>
    <cellStyle name="T_Van Ban 2007_bao cao phan bo KHDT 2011(final) 2 2 2 3" xfId="41873" xr:uid="{00000000-0005-0000-0000-000080970000}"/>
    <cellStyle name="T_Van Ban 2007_bao cao phan bo KHDT 2011(final) 2 2 3" xfId="9130" xr:uid="{00000000-0005-0000-0000-000081970000}"/>
    <cellStyle name="T_Van Ban 2007_bao cao phan bo KHDT 2011(final) 2 2 3 2" xfId="18515" xr:uid="{00000000-0005-0000-0000-000082970000}"/>
    <cellStyle name="T_Van Ban 2007_bao cao phan bo KHDT 2011(final) 2 2 3 2 2" xfId="41876" xr:uid="{00000000-0005-0000-0000-000083970000}"/>
    <cellStyle name="T_Van Ban 2007_bao cao phan bo KHDT 2011(final) 2 2 3 3" xfId="41875" xr:uid="{00000000-0005-0000-0000-000084970000}"/>
    <cellStyle name="T_Van Ban 2007_bao cao phan bo KHDT 2011(final) 2 2 4" xfId="22244" xr:uid="{00000000-0005-0000-0000-000085970000}"/>
    <cellStyle name="T_Van Ban 2007_bao cao phan bo KHDT 2011(final) 2 2 4 2" xfId="41877" xr:uid="{00000000-0005-0000-0000-000086970000}"/>
    <cellStyle name="T_Van Ban 2007_bao cao phan bo KHDT 2011(final) 2 2 5" xfId="41872" xr:uid="{00000000-0005-0000-0000-000087970000}"/>
    <cellStyle name="T_Van Ban 2007_bao cao phan bo KHDT 2011(final) 2 3" xfId="13152" xr:uid="{00000000-0005-0000-0000-000088970000}"/>
    <cellStyle name="T_Van Ban 2007_bao cao phan bo KHDT 2011(final) 2 3 2" xfId="22246" xr:uid="{00000000-0005-0000-0000-000089970000}"/>
    <cellStyle name="T_Van Ban 2007_bao cao phan bo KHDT 2011(final) 2 3 2 2" xfId="41879" xr:uid="{00000000-0005-0000-0000-00008A970000}"/>
    <cellStyle name="T_Van Ban 2007_bao cao phan bo KHDT 2011(final) 2 3 3" xfId="41878" xr:uid="{00000000-0005-0000-0000-00008B970000}"/>
    <cellStyle name="T_Van Ban 2007_bao cao phan bo KHDT 2011(final) 2 4" xfId="13153" xr:uid="{00000000-0005-0000-0000-00008C970000}"/>
    <cellStyle name="T_Van Ban 2007_bao cao phan bo KHDT 2011(final) 2 4 2" xfId="22247" xr:uid="{00000000-0005-0000-0000-00008D970000}"/>
    <cellStyle name="T_Van Ban 2007_bao cao phan bo KHDT 2011(final) 2 4 2 2" xfId="41881" xr:uid="{00000000-0005-0000-0000-00008E970000}"/>
    <cellStyle name="T_Van Ban 2007_bao cao phan bo KHDT 2011(final) 2 4 3" xfId="41880" xr:uid="{00000000-0005-0000-0000-00008F970000}"/>
    <cellStyle name="T_Van Ban 2007_bao cao phan bo KHDT 2011(final) 2 5" xfId="17344" xr:uid="{00000000-0005-0000-0000-000090970000}"/>
    <cellStyle name="T_Van Ban 2007_bao cao phan bo KHDT 2011(final) 2 5 2" xfId="41882" xr:uid="{00000000-0005-0000-0000-000091970000}"/>
    <cellStyle name="T_Van Ban 2007_bao cao phan bo KHDT 2011(final) 2 6" xfId="41871" xr:uid="{00000000-0005-0000-0000-000092970000}"/>
    <cellStyle name="T_Van Ban 2007_bao cao phan bo KHDT 2011(final) 3" xfId="13154" xr:uid="{00000000-0005-0000-0000-000093970000}"/>
    <cellStyle name="T_Van Ban 2007_bao cao phan bo KHDT 2011(final) 3 2" xfId="13155" xr:uid="{00000000-0005-0000-0000-000094970000}"/>
    <cellStyle name="T_Van Ban 2007_bao cao phan bo KHDT 2011(final) 3 2 2" xfId="22249" xr:uid="{00000000-0005-0000-0000-000095970000}"/>
    <cellStyle name="T_Van Ban 2007_bao cao phan bo KHDT 2011(final) 3 2 2 2" xfId="41885" xr:uid="{00000000-0005-0000-0000-000096970000}"/>
    <cellStyle name="T_Van Ban 2007_bao cao phan bo KHDT 2011(final) 3 2 3" xfId="41884" xr:uid="{00000000-0005-0000-0000-000097970000}"/>
    <cellStyle name="T_Van Ban 2007_bao cao phan bo KHDT 2011(final) 3 3" xfId="12832" xr:uid="{00000000-0005-0000-0000-000098970000}"/>
    <cellStyle name="T_Van Ban 2007_bao cao phan bo KHDT 2011(final) 3 3 2" xfId="21969" xr:uid="{00000000-0005-0000-0000-000099970000}"/>
    <cellStyle name="T_Van Ban 2007_bao cao phan bo KHDT 2011(final) 3 3 2 2" xfId="41887" xr:uid="{00000000-0005-0000-0000-00009A970000}"/>
    <cellStyle name="T_Van Ban 2007_bao cao phan bo KHDT 2011(final) 3 3 3" xfId="41886" xr:uid="{00000000-0005-0000-0000-00009B970000}"/>
    <cellStyle name="T_Van Ban 2007_bao cao phan bo KHDT 2011(final) 3 4" xfId="22248" xr:uid="{00000000-0005-0000-0000-00009C970000}"/>
    <cellStyle name="T_Van Ban 2007_bao cao phan bo KHDT 2011(final) 3 4 2" xfId="41888" xr:uid="{00000000-0005-0000-0000-00009D970000}"/>
    <cellStyle name="T_Van Ban 2007_bao cao phan bo KHDT 2011(final) 3 5" xfId="41883" xr:uid="{00000000-0005-0000-0000-00009E970000}"/>
    <cellStyle name="T_Van Ban 2007_bao cao phan bo KHDT 2011(final) 4" xfId="10474" xr:uid="{00000000-0005-0000-0000-00009F970000}"/>
    <cellStyle name="T_Van Ban 2007_bao cao phan bo KHDT 2011(final) 4 2" xfId="13156" xr:uid="{00000000-0005-0000-0000-0000A0970000}"/>
    <cellStyle name="T_Van Ban 2007_bao cao phan bo KHDT 2011(final) 4 2 2" xfId="22250" xr:uid="{00000000-0005-0000-0000-0000A1970000}"/>
    <cellStyle name="T_Van Ban 2007_bao cao phan bo KHDT 2011(final) 4 2 2 2" xfId="41891" xr:uid="{00000000-0005-0000-0000-0000A2970000}"/>
    <cellStyle name="T_Van Ban 2007_bao cao phan bo KHDT 2011(final) 4 2 3" xfId="41890" xr:uid="{00000000-0005-0000-0000-0000A3970000}"/>
    <cellStyle name="T_Van Ban 2007_bao cao phan bo KHDT 2011(final) 4 3" xfId="19727" xr:uid="{00000000-0005-0000-0000-0000A4970000}"/>
    <cellStyle name="T_Van Ban 2007_bao cao phan bo KHDT 2011(final) 4 3 2" xfId="41892" xr:uid="{00000000-0005-0000-0000-0000A5970000}"/>
    <cellStyle name="T_Van Ban 2007_bao cao phan bo KHDT 2011(final) 4 4" xfId="41889" xr:uid="{00000000-0005-0000-0000-0000A6970000}"/>
    <cellStyle name="T_Van Ban 2007_bao cao phan bo KHDT 2011(final) 5" xfId="10476" xr:uid="{00000000-0005-0000-0000-0000A7970000}"/>
    <cellStyle name="T_Van Ban 2007_bao cao phan bo KHDT 2011(final) 5 2" xfId="19729" xr:uid="{00000000-0005-0000-0000-0000A8970000}"/>
    <cellStyle name="T_Van Ban 2007_bao cao phan bo KHDT 2011(final) 5 2 2" xfId="41894" xr:uid="{00000000-0005-0000-0000-0000A9970000}"/>
    <cellStyle name="T_Van Ban 2007_bao cao phan bo KHDT 2011(final) 5 3" xfId="41893" xr:uid="{00000000-0005-0000-0000-0000AA970000}"/>
    <cellStyle name="T_Van Ban 2007_bao cao phan bo KHDT 2011(final) 6" xfId="13157" xr:uid="{00000000-0005-0000-0000-0000AB970000}"/>
    <cellStyle name="T_Van Ban 2007_bao cao phan bo KHDT 2011(final) 6 2" xfId="22251" xr:uid="{00000000-0005-0000-0000-0000AC970000}"/>
    <cellStyle name="T_Van Ban 2007_bao cao phan bo KHDT 2011(final) 6 2 2" xfId="41896" xr:uid="{00000000-0005-0000-0000-0000AD970000}"/>
    <cellStyle name="T_Van Ban 2007_bao cao phan bo KHDT 2011(final) 6 3" xfId="41895" xr:uid="{00000000-0005-0000-0000-0000AE970000}"/>
    <cellStyle name="T_Van Ban 2007_bao cao phan bo KHDT 2011(final) 7" xfId="17300" xr:uid="{00000000-0005-0000-0000-0000AF970000}"/>
    <cellStyle name="T_Van Ban 2007_bao cao phan bo KHDT 2011(final) 7 2" xfId="41897" xr:uid="{00000000-0005-0000-0000-0000B0970000}"/>
    <cellStyle name="T_Van Ban 2007_bao cao phan bo KHDT 2011(final) 8" xfId="41870" xr:uid="{00000000-0005-0000-0000-0000B1970000}"/>
    <cellStyle name="T_Van Ban 2007_bao cao phan bo KHDT 2011(final)_BC nhu cau von doi ung ODA nganh NN (BKH)" xfId="11619" xr:uid="{00000000-0005-0000-0000-0000B2970000}"/>
    <cellStyle name="T_Van Ban 2007_bao cao phan bo KHDT 2011(final)_BC nhu cau von doi ung ODA nganh NN (BKH) 2" xfId="11621" xr:uid="{00000000-0005-0000-0000-0000B3970000}"/>
    <cellStyle name="T_Van Ban 2007_bao cao phan bo KHDT 2011(final)_BC nhu cau von doi ung ODA nganh NN (BKH) 2 2" xfId="10461" xr:uid="{00000000-0005-0000-0000-0000B4970000}"/>
    <cellStyle name="T_Van Ban 2007_bao cao phan bo KHDT 2011(final)_BC nhu cau von doi ung ODA nganh NN (BKH) 2 2 2" xfId="4524" xr:uid="{00000000-0005-0000-0000-0000B5970000}"/>
    <cellStyle name="T_Van Ban 2007_bao cao phan bo KHDT 2011(final)_BC nhu cau von doi ung ODA nganh NN (BKH) 2 2 2 2" xfId="16778" xr:uid="{00000000-0005-0000-0000-0000B6970000}"/>
    <cellStyle name="T_Van Ban 2007_bao cao phan bo KHDT 2011(final)_BC nhu cau von doi ung ODA nganh NN (BKH) 2 2 2 2 2" xfId="41902" xr:uid="{00000000-0005-0000-0000-0000B7970000}"/>
    <cellStyle name="T_Van Ban 2007_bao cao phan bo KHDT 2011(final)_BC nhu cau von doi ung ODA nganh NN (BKH) 2 2 2 3" xfId="41901" xr:uid="{00000000-0005-0000-0000-0000B8970000}"/>
    <cellStyle name="T_Van Ban 2007_bao cao phan bo KHDT 2011(final)_BC nhu cau von doi ung ODA nganh NN (BKH) 2 2 3" xfId="4386" xr:uid="{00000000-0005-0000-0000-0000B9970000}"/>
    <cellStyle name="T_Van Ban 2007_bao cao phan bo KHDT 2011(final)_BC nhu cau von doi ung ODA nganh NN (BKH) 2 2 3 2" xfId="16745" xr:uid="{00000000-0005-0000-0000-0000BA970000}"/>
    <cellStyle name="T_Van Ban 2007_bao cao phan bo KHDT 2011(final)_BC nhu cau von doi ung ODA nganh NN (BKH) 2 2 3 2 2" xfId="41904" xr:uid="{00000000-0005-0000-0000-0000BB970000}"/>
    <cellStyle name="T_Van Ban 2007_bao cao phan bo KHDT 2011(final)_BC nhu cau von doi ung ODA nganh NN (BKH) 2 2 3 3" xfId="41903" xr:uid="{00000000-0005-0000-0000-0000BC970000}"/>
    <cellStyle name="T_Van Ban 2007_bao cao phan bo KHDT 2011(final)_BC nhu cau von doi ung ODA nganh NN (BKH) 2 2 4" xfId="19714" xr:uid="{00000000-0005-0000-0000-0000BD970000}"/>
    <cellStyle name="T_Van Ban 2007_bao cao phan bo KHDT 2011(final)_BC nhu cau von doi ung ODA nganh NN (BKH) 2 2 4 2" xfId="41905" xr:uid="{00000000-0005-0000-0000-0000BE970000}"/>
    <cellStyle name="T_Van Ban 2007_bao cao phan bo KHDT 2011(final)_BC nhu cau von doi ung ODA nganh NN (BKH) 2 2 5" xfId="41900" xr:uid="{00000000-0005-0000-0000-0000BF970000}"/>
    <cellStyle name="T_Van Ban 2007_bao cao phan bo KHDT 2011(final)_BC nhu cau von doi ung ODA nganh NN (BKH) 2 3" xfId="10463" xr:uid="{00000000-0005-0000-0000-0000C0970000}"/>
    <cellStyle name="T_Van Ban 2007_bao cao phan bo KHDT 2011(final)_BC nhu cau von doi ung ODA nganh NN (BKH) 2 3 2" xfId="19716" xr:uid="{00000000-0005-0000-0000-0000C1970000}"/>
    <cellStyle name="T_Van Ban 2007_bao cao phan bo KHDT 2011(final)_BC nhu cau von doi ung ODA nganh NN (BKH) 2 3 2 2" xfId="41907" xr:uid="{00000000-0005-0000-0000-0000C2970000}"/>
    <cellStyle name="T_Van Ban 2007_bao cao phan bo KHDT 2011(final)_BC nhu cau von doi ung ODA nganh NN (BKH) 2 3 3" xfId="41906" xr:uid="{00000000-0005-0000-0000-0000C3970000}"/>
    <cellStyle name="T_Van Ban 2007_bao cao phan bo KHDT 2011(final)_BC nhu cau von doi ung ODA nganh NN (BKH) 2 4" xfId="10465" xr:uid="{00000000-0005-0000-0000-0000C4970000}"/>
    <cellStyle name="T_Van Ban 2007_bao cao phan bo KHDT 2011(final)_BC nhu cau von doi ung ODA nganh NN (BKH) 2 4 2" xfId="19718" xr:uid="{00000000-0005-0000-0000-0000C5970000}"/>
    <cellStyle name="T_Van Ban 2007_bao cao phan bo KHDT 2011(final)_BC nhu cau von doi ung ODA nganh NN (BKH) 2 4 2 2" xfId="41909" xr:uid="{00000000-0005-0000-0000-0000C6970000}"/>
    <cellStyle name="T_Van Ban 2007_bao cao phan bo KHDT 2011(final)_BC nhu cau von doi ung ODA nganh NN (BKH) 2 4 3" xfId="41908" xr:uid="{00000000-0005-0000-0000-0000C7970000}"/>
    <cellStyle name="T_Van Ban 2007_bao cao phan bo KHDT 2011(final)_BC nhu cau von doi ung ODA nganh NN (BKH) 2 5" xfId="20811" xr:uid="{00000000-0005-0000-0000-0000C8970000}"/>
    <cellStyle name="T_Van Ban 2007_bao cao phan bo KHDT 2011(final)_BC nhu cau von doi ung ODA nganh NN (BKH) 2 5 2" xfId="41910" xr:uid="{00000000-0005-0000-0000-0000C9970000}"/>
    <cellStyle name="T_Van Ban 2007_bao cao phan bo KHDT 2011(final)_BC nhu cau von doi ung ODA nganh NN (BKH) 2 6" xfId="41899" xr:uid="{00000000-0005-0000-0000-0000CA970000}"/>
    <cellStyle name="T_Van Ban 2007_bao cao phan bo KHDT 2011(final)_BC nhu cau von doi ung ODA nganh NN (BKH) 3" xfId="13158" xr:uid="{00000000-0005-0000-0000-0000CB970000}"/>
    <cellStyle name="T_Van Ban 2007_bao cao phan bo KHDT 2011(final)_BC nhu cau von doi ung ODA nganh NN (BKH) 3 2" xfId="13159" xr:uid="{00000000-0005-0000-0000-0000CC970000}"/>
    <cellStyle name="T_Van Ban 2007_bao cao phan bo KHDT 2011(final)_BC nhu cau von doi ung ODA nganh NN (BKH) 3 2 2" xfId="22253" xr:uid="{00000000-0005-0000-0000-0000CD970000}"/>
    <cellStyle name="T_Van Ban 2007_bao cao phan bo KHDT 2011(final)_BC nhu cau von doi ung ODA nganh NN (BKH) 3 2 2 2" xfId="41913" xr:uid="{00000000-0005-0000-0000-0000CE970000}"/>
    <cellStyle name="T_Van Ban 2007_bao cao phan bo KHDT 2011(final)_BC nhu cau von doi ung ODA nganh NN (BKH) 3 2 3" xfId="41912" xr:uid="{00000000-0005-0000-0000-0000CF970000}"/>
    <cellStyle name="T_Van Ban 2007_bao cao phan bo KHDT 2011(final)_BC nhu cau von doi ung ODA nganh NN (BKH) 3 3" xfId="13160" xr:uid="{00000000-0005-0000-0000-0000D0970000}"/>
    <cellStyle name="T_Van Ban 2007_bao cao phan bo KHDT 2011(final)_BC nhu cau von doi ung ODA nganh NN (BKH) 3 3 2" xfId="22254" xr:uid="{00000000-0005-0000-0000-0000D1970000}"/>
    <cellStyle name="T_Van Ban 2007_bao cao phan bo KHDT 2011(final)_BC nhu cau von doi ung ODA nganh NN (BKH) 3 3 2 2" xfId="41915" xr:uid="{00000000-0005-0000-0000-0000D2970000}"/>
    <cellStyle name="T_Van Ban 2007_bao cao phan bo KHDT 2011(final)_BC nhu cau von doi ung ODA nganh NN (BKH) 3 3 3" xfId="41914" xr:uid="{00000000-0005-0000-0000-0000D3970000}"/>
    <cellStyle name="T_Van Ban 2007_bao cao phan bo KHDT 2011(final)_BC nhu cau von doi ung ODA nganh NN (BKH) 3 4" xfId="22252" xr:uid="{00000000-0005-0000-0000-0000D4970000}"/>
    <cellStyle name="T_Van Ban 2007_bao cao phan bo KHDT 2011(final)_BC nhu cau von doi ung ODA nganh NN (BKH) 3 4 2" xfId="41916" xr:uid="{00000000-0005-0000-0000-0000D5970000}"/>
    <cellStyle name="T_Van Ban 2007_bao cao phan bo KHDT 2011(final)_BC nhu cau von doi ung ODA nganh NN (BKH) 3 5" xfId="41911" xr:uid="{00000000-0005-0000-0000-0000D6970000}"/>
    <cellStyle name="T_Van Ban 2007_bao cao phan bo KHDT 2011(final)_BC nhu cau von doi ung ODA nganh NN (BKH) 4" xfId="13161" xr:uid="{00000000-0005-0000-0000-0000D7970000}"/>
    <cellStyle name="T_Van Ban 2007_bao cao phan bo KHDT 2011(final)_BC nhu cau von doi ung ODA nganh NN (BKH) 4 2" xfId="13162" xr:uid="{00000000-0005-0000-0000-0000D8970000}"/>
    <cellStyle name="T_Van Ban 2007_bao cao phan bo KHDT 2011(final)_BC nhu cau von doi ung ODA nganh NN (BKH) 4 2 2" xfId="22256" xr:uid="{00000000-0005-0000-0000-0000D9970000}"/>
    <cellStyle name="T_Van Ban 2007_bao cao phan bo KHDT 2011(final)_BC nhu cau von doi ung ODA nganh NN (BKH) 4 2 2 2" xfId="41919" xr:uid="{00000000-0005-0000-0000-0000DA970000}"/>
    <cellStyle name="T_Van Ban 2007_bao cao phan bo KHDT 2011(final)_BC nhu cau von doi ung ODA nganh NN (BKH) 4 2 3" xfId="41918" xr:uid="{00000000-0005-0000-0000-0000DB970000}"/>
    <cellStyle name="T_Van Ban 2007_bao cao phan bo KHDT 2011(final)_BC nhu cau von doi ung ODA nganh NN (BKH) 4 3" xfId="22255" xr:uid="{00000000-0005-0000-0000-0000DC970000}"/>
    <cellStyle name="T_Van Ban 2007_bao cao phan bo KHDT 2011(final)_BC nhu cau von doi ung ODA nganh NN (BKH) 4 3 2" xfId="41920" xr:uid="{00000000-0005-0000-0000-0000DD970000}"/>
    <cellStyle name="T_Van Ban 2007_bao cao phan bo KHDT 2011(final)_BC nhu cau von doi ung ODA nganh NN (BKH) 4 4" xfId="41917" xr:uid="{00000000-0005-0000-0000-0000DE970000}"/>
    <cellStyle name="T_Van Ban 2007_bao cao phan bo KHDT 2011(final)_BC nhu cau von doi ung ODA nganh NN (BKH) 5" xfId="13163" xr:uid="{00000000-0005-0000-0000-0000DF970000}"/>
    <cellStyle name="T_Van Ban 2007_bao cao phan bo KHDT 2011(final)_BC nhu cau von doi ung ODA nganh NN (BKH) 5 2" xfId="22257" xr:uid="{00000000-0005-0000-0000-0000E0970000}"/>
    <cellStyle name="T_Van Ban 2007_bao cao phan bo KHDT 2011(final)_BC nhu cau von doi ung ODA nganh NN (BKH) 5 2 2" xfId="41922" xr:uid="{00000000-0005-0000-0000-0000E1970000}"/>
    <cellStyle name="T_Van Ban 2007_bao cao phan bo KHDT 2011(final)_BC nhu cau von doi ung ODA nganh NN (BKH) 5 3" xfId="41921" xr:uid="{00000000-0005-0000-0000-0000E2970000}"/>
    <cellStyle name="T_Van Ban 2007_bao cao phan bo KHDT 2011(final)_BC nhu cau von doi ung ODA nganh NN (BKH) 6" xfId="13165" xr:uid="{00000000-0005-0000-0000-0000E3970000}"/>
    <cellStyle name="T_Van Ban 2007_bao cao phan bo KHDT 2011(final)_BC nhu cau von doi ung ODA nganh NN (BKH) 6 2" xfId="22258" xr:uid="{00000000-0005-0000-0000-0000E4970000}"/>
    <cellStyle name="T_Van Ban 2007_bao cao phan bo KHDT 2011(final)_BC nhu cau von doi ung ODA nganh NN (BKH) 6 2 2" xfId="41924" xr:uid="{00000000-0005-0000-0000-0000E5970000}"/>
    <cellStyle name="T_Van Ban 2007_bao cao phan bo KHDT 2011(final)_BC nhu cau von doi ung ODA nganh NN (BKH) 6 3" xfId="41923" xr:uid="{00000000-0005-0000-0000-0000E6970000}"/>
    <cellStyle name="T_Van Ban 2007_bao cao phan bo KHDT 2011(final)_BC nhu cau von doi ung ODA nganh NN (BKH) 7" xfId="20809" xr:uid="{00000000-0005-0000-0000-0000E7970000}"/>
    <cellStyle name="T_Van Ban 2007_bao cao phan bo KHDT 2011(final)_BC nhu cau von doi ung ODA nganh NN (BKH) 7 2" xfId="41925" xr:uid="{00000000-0005-0000-0000-0000E8970000}"/>
    <cellStyle name="T_Van Ban 2007_bao cao phan bo KHDT 2011(final)_BC nhu cau von doi ung ODA nganh NN (BKH) 8" xfId="41898" xr:uid="{00000000-0005-0000-0000-0000E9970000}"/>
    <cellStyle name="T_Van Ban 2007_bao cao phan bo KHDT 2011(final)_BC Tai co cau (bieu TH)" xfId="11230" xr:uid="{00000000-0005-0000-0000-0000EA970000}"/>
    <cellStyle name="T_Van Ban 2007_bao cao phan bo KHDT 2011(final)_BC Tai co cau (bieu TH) 2" xfId="11232" xr:uid="{00000000-0005-0000-0000-0000EB970000}"/>
    <cellStyle name="T_Van Ban 2007_bao cao phan bo KHDT 2011(final)_BC Tai co cau (bieu TH) 2 2" xfId="13167" xr:uid="{00000000-0005-0000-0000-0000EC970000}"/>
    <cellStyle name="T_Van Ban 2007_bao cao phan bo KHDT 2011(final)_BC Tai co cau (bieu TH) 2 2 2" xfId="5654" xr:uid="{00000000-0005-0000-0000-0000ED970000}"/>
    <cellStyle name="T_Van Ban 2007_bao cao phan bo KHDT 2011(final)_BC Tai co cau (bieu TH) 2 2 2 2" xfId="17163" xr:uid="{00000000-0005-0000-0000-0000EE970000}"/>
    <cellStyle name="T_Van Ban 2007_bao cao phan bo KHDT 2011(final)_BC Tai co cau (bieu TH) 2 2 2 2 2" xfId="41930" xr:uid="{00000000-0005-0000-0000-0000EF970000}"/>
    <cellStyle name="T_Van Ban 2007_bao cao phan bo KHDT 2011(final)_BC Tai co cau (bieu TH) 2 2 2 3" xfId="41929" xr:uid="{00000000-0005-0000-0000-0000F0970000}"/>
    <cellStyle name="T_Van Ban 2007_bao cao phan bo KHDT 2011(final)_BC Tai co cau (bieu TH) 2 2 3" xfId="4260" xr:uid="{00000000-0005-0000-0000-0000F1970000}"/>
    <cellStyle name="T_Van Ban 2007_bao cao phan bo KHDT 2011(final)_BC Tai co cau (bieu TH) 2 2 3 2" xfId="16709" xr:uid="{00000000-0005-0000-0000-0000F2970000}"/>
    <cellStyle name="T_Van Ban 2007_bao cao phan bo KHDT 2011(final)_BC Tai co cau (bieu TH) 2 2 3 2 2" xfId="41932" xr:uid="{00000000-0005-0000-0000-0000F3970000}"/>
    <cellStyle name="T_Van Ban 2007_bao cao phan bo KHDT 2011(final)_BC Tai co cau (bieu TH) 2 2 3 3" xfId="41931" xr:uid="{00000000-0005-0000-0000-0000F4970000}"/>
    <cellStyle name="T_Van Ban 2007_bao cao phan bo KHDT 2011(final)_BC Tai co cau (bieu TH) 2 2 4" xfId="22259" xr:uid="{00000000-0005-0000-0000-0000F5970000}"/>
    <cellStyle name="T_Van Ban 2007_bao cao phan bo KHDT 2011(final)_BC Tai co cau (bieu TH) 2 2 4 2" xfId="41933" xr:uid="{00000000-0005-0000-0000-0000F6970000}"/>
    <cellStyle name="T_Van Ban 2007_bao cao phan bo KHDT 2011(final)_BC Tai co cau (bieu TH) 2 2 5" xfId="41928" xr:uid="{00000000-0005-0000-0000-0000F7970000}"/>
    <cellStyle name="T_Van Ban 2007_bao cao phan bo KHDT 2011(final)_BC Tai co cau (bieu TH) 2 3" xfId="10875" xr:uid="{00000000-0005-0000-0000-0000F8970000}"/>
    <cellStyle name="T_Van Ban 2007_bao cao phan bo KHDT 2011(final)_BC Tai co cau (bieu TH) 2 3 2" xfId="20088" xr:uid="{00000000-0005-0000-0000-0000F9970000}"/>
    <cellStyle name="T_Van Ban 2007_bao cao phan bo KHDT 2011(final)_BC Tai co cau (bieu TH) 2 3 2 2" xfId="41935" xr:uid="{00000000-0005-0000-0000-0000FA970000}"/>
    <cellStyle name="T_Van Ban 2007_bao cao phan bo KHDT 2011(final)_BC Tai co cau (bieu TH) 2 3 3" xfId="41934" xr:uid="{00000000-0005-0000-0000-0000FB970000}"/>
    <cellStyle name="T_Van Ban 2007_bao cao phan bo KHDT 2011(final)_BC Tai co cau (bieu TH) 2 4" xfId="1396" xr:uid="{00000000-0005-0000-0000-0000FC970000}"/>
    <cellStyle name="T_Van Ban 2007_bao cao phan bo KHDT 2011(final)_BC Tai co cau (bieu TH) 2 4 2" xfId="15688" xr:uid="{00000000-0005-0000-0000-0000FD970000}"/>
    <cellStyle name="T_Van Ban 2007_bao cao phan bo KHDT 2011(final)_BC Tai co cau (bieu TH) 2 4 2 2" xfId="41937" xr:uid="{00000000-0005-0000-0000-0000FE970000}"/>
    <cellStyle name="T_Van Ban 2007_bao cao phan bo KHDT 2011(final)_BC Tai co cau (bieu TH) 2 4 3" xfId="41936" xr:uid="{00000000-0005-0000-0000-0000FF970000}"/>
    <cellStyle name="T_Van Ban 2007_bao cao phan bo KHDT 2011(final)_BC Tai co cau (bieu TH) 2 5" xfId="20431" xr:uid="{00000000-0005-0000-0000-000000980000}"/>
    <cellStyle name="T_Van Ban 2007_bao cao phan bo KHDT 2011(final)_BC Tai co cau (bieu TH) 2 5 2" xfId="41938" xr:uid="{00000000-0005-0000-0000-000001980000}"/>
    <cellStyle name="T_Van Ban 2007_bao cao phan bo KHDT 2011(final)_BC Tai co cau (bieu TH) 2 6" xfId="41927" xr:uid="{00000000-0005-0000-0000-000002980000}"/>
    <cellStyle name="T_Van Ban 2007_bao cao phan bo KHDT 2011(final)_BC Tai co cau (bieu TH) 3" xfId="13168" xr:uid="{00000000-0005-0000-0000-000003980000}"/>
    <cellStyle name="T_Van Ban 2007_bao cao phan bo KHDT 2011(final)_BC Tai co cau (bieu TH) 3 2" xfId="13169" xr:uid="{00000000-0005-0000-0000-000004980000}"/>
    <cellStyle name="T_Van Ban 2007_bao cao phan bo KHDT 2011(final)_BC Tai co cau (bieu TH) 3 2 2" xfId="22261" xr:uid="{00000000-0005-0000-0000-000005980000}"/>
    <cellStyle name="T_Van Ban 2007_bao cao phan bo KHDT 2011(final)_BC Tai co cau (bieu TH) 3 2 2 2" xfId="41941" xr:uid="{00000000-0005-0000-0000-000006980000}"/>
    <cellStyle name="T_Van Ban 2007_bao cao phan bo KHDT 2011(final)_BC Tai co cau (bieu TH) 3 2 3" xfId="41940" xr:uid="{00000000-0005-0000-0000-000007980000}"/>
    <cellStyle name="T_Van Ban 2007_bao cao phan bo KHDT 2011(final)_BC Tai co cau (bieu TH) 3 3" xfId="13170" xr:uid="{00000000-0005-0000-0000-000008980000}"/>
    <cellStyle name="T_Van Ban 2007_bao cao phan bo KHDT 2011(final)_BC Tai co cau (bieu TH) 3 3 2" xfId="22262" xr:uid="{00000000-0005-0000-0000-000009980000}"/>
    <cellStyle name="T_Van Ban 2007_bao cao phan bo KHDT 2011(final)_BC Tai co cau (bieu TH) 3 3 2 2" xfId="41943" xr:uid="{00000000-0005-0000-0000-00000A980000}"/>
    <cellStyle name="T_Van Ban 2007_bao cao phan bo KHDT 2011(final)_BC Tai co cau (bieu TH) 3 3 3" xfId="41942" xr:uid="{00000000-0005-0000-0000-00000B980000}"/>
    <cellStyle name="T_Van Ban 2007_bao cao phan bo KHDT 2011(final)_BC Tai co cau (bieu TH) 3 4" xfId="22260" xr:uid="{00000000-0005-0000-0000-00000C980000}"/>
    <cellStyle name="T_Van Ban 2007_bao cao phan bo KHDT 2011(final)_BC Tai co cau (bieu TH) 3 4 2" xfId="41944" xr:uid="{00000000-0005-0000-0000-00000D980000}"/>
    <cellStyle name="T_Van Ban 2007_bao cao phan bo KHDT 2011(final)_BC Tai co cau (bieu TH) 3 5" xfId="41939" xr:uid="{00000000-0005-0000-0000-00000E980000}"/>
    <cellStyle name="T_Van Ban 2007_bao cao phan bo KHDT 2011(final)_BC Tai co cau (bieu TH) 4" xfId="13171" xr:uid="{00000000-0005-0000-0000-00000F980000}"/>
    <cellStyle name="T_Van Ban 2007_bao cao phan bo KHDT 2011(final)_BC Tai co cau (bieu TH) 4 2" xfId="8017" xr:uid="{00000000-0005-0000-0000-000010980000}"/>
    <cellStyle name="T_Van Ban 2007_bao cao phan bo KHDT 2011(final)_BC Tai co cau (bieu TH) 4 2 2" xfId="18132" xr:uid="{00000000-0005-0000-0000-000011980000}"/>
    <cellStyle name="T_Van Ban 2007_bao cao phan bo KHDT 2011(final)_BC Tai co cau (bieu TH) 4 2 2 2" xfId="41947" xr:uid="{00000000-0005-0000-0000-000012980000}"/>
    <cellStyle name="T_Van Ban 2007_bao cao phan bo KHDT 2011(final)_BC Tai co cau (bieu TH) 4 2 3" xfId="41946" xr:uid="{00000000-0005-0000-0000-000013980000}"/>
    <cellStyle name="T_Van Ban 2007_bao cao phan bo KHDT 2011(final)_BC Tai co cau (bieu TH) 4 3" xfId="22263" xr:uid="{00000000-0005-0000-0000-000014980000}"/>
    <cellStyle name="T_Van Ban 2007_bao cao phan bo KHDT 2011(final)_BC Tai co cau (bieu TH) 4 3 2" xfId="41948" xr:uid="{00000000-0005-0000-0000-000015980000}"/>
    <cellStyle name="T_Van Ban 2007_bao cao phan bo KHDT 2011(final)_BC Tai co cau (bieu TH) 4 4" xfId="41945" xr:uid="{00000000-0005-0000-0000-000016980000}"/>
    <cellStyle name="T_Van Ban 2007_bao cao phan bo KHDT 2011(final)_BC Tai co cau (bieu TH) 5" xfId="4477" xr:uid="{00000000-0005-0000-0000-000017980000}"/>
    <cellStyle name="T_Van Ban 2007_bao cao phan bo KHDT 2011(final)_BC Tai co cau (bieu TH) 5 2" xfId="16765" xr:uid="{00000000-0005-0000-0000-000018980000}"/>
    <cellStyle name="T_Van Ban 2007_bao cao phan bo KHDT 2011(final)_BC Tai co cau (bieu TH) 5 2 2" xfId="41950" xr:uid="{00000000-0005-0000-0000-000019980000}"/>
    <cellStyle name="T_Van Ban 2007_bao cao phan bo KHDT 2011(final)_BC Tai co cau (bieu TH) 5 3" xfId="41949" xr:uid="{00000000-0005-0000-0000-00001A980000}"/>
    <cellStyle name="T_Van Ban 2007_bao cao phan bo KHDT 2011(final)_BC Tai co cau (bieu TH) 6" xfId="13172" xr:uid="{00000000-0005-0000-0000-00001B980000}"/>
    <cellStyle name="T_Van Ban 2007_bao cao phan bo KHDT 2011(final)_BC Tai co cau (bieu TH) 6 2" xfId="22264" xr:uid="{00000000-0005-0000-0000-00001C980000}"/>
    <cellStyle name="T_Van Ban 2007_bao cao phan bo KHDT 2011(final)_BC Tai co cau (bieu TH) 6 2 2" xfId="41952" xr:uid="{00000000-0005-0000-0000-00001D980000}"/>
    <cellStyle name="T_Van Ban 2007_bao cao phan bo KHDT 2011(final)_BC Tai co cau (bieu TH) 6 3" xfId="41951" xr:uid="{00000000-0005-0000-0000-00001E980000}"/>
    <cellStyle name="T_Van Ban 2007_bao cao phan bo KHDT 2011(final)_BC Tai co cau (bieu TH) 7" xfId="20429" xr:uid="{00000000-0005-0000-0000-00001F980000}"/>
    <cellStyle name="T_Van Ban 2007_bao cao phan bo KHDT 2011(final)_BC Tai co cau (bieu TH) 7 2" xfId="41953" xr:uid="{00000000-0005-0000-0000-000020980000}"/>
    <cellStyle name="T_Van Ban 2007_bao cao phan bo KHDT 2011(final)_BC Tai co cau (bieu TH) 8" xfId="41926" xr:uid="{00000000-0005-0000-0000-000021980000}"/>
    <cellStyle name="T_Van Ban 2007_bao cao phan bo KHDT 2011(final)_DK 2014-2015 final" xfId="11578" xr:uid="{00000000-0005-0000-0000-000022980000}"/>
    <cellStyle name="T_Van Ban 2007_bao cao phan bo KHDT 2011(final)_DK 2014-2015 final 2" xfId="11581" xr:uid="{00000000-0005-0000-0000-000023980000}"/>
    <cellStyle name="T_Van Ban 2007_bao cao phan bo KHDT 2011(final)_DK 2014-2015 final 2 2" xfId="4978" xr:uid="{00000000-0005-0000-0000-000024980000}"/>
    <cellStyle name="T_Van Ban 2007_bao cao phan bo KHDT 2011(final)_DK 2014-2015 final 2 2 2" xfId="3693" xr:uid="{00000000-0005-0000-0000-000025980000}"/>
    <cellStyle name="T_Van Ban 2007_bao cao phan bo KHDT 2011(final)_DK 2014-2015 final 2 2 2 2" xfId="16482" xr:uid="{00000000-0005-0000-0000-000026980000}"/>
    <cellStyle name="T_Van Ban 2007_bao cao phan bo KHDT 2011(final)_DK 2014-2015 final 2 2 2 2 2" xfId="41958" xr:uid="{00000000-0005-0000-0000-000027980000}"/>
    <cellStyle name="T_Van Ban 2007_bao cao phan bo KHDT 2011(final)_DK 2014-2015 final 2 2 2 3" xfId="41957" xr:uid="{00000000-0005-0000-0000-000028980000}"/>
    <cellStyle name="T_Van Ban 2007_bao cao phan bo KHDT 2011(final)_DK 2014-2015 final 2 2 3" xfId="13173" xr:uid="{00000000-0005-0000-0000-000029980000}"/>
    <cellStyle name="T_Van Ban 2007_bao cao phan bo KHDT 2011(final)_DK 2014-2015 final 2 2 3 2" xfId="22265" xr:uid="{00000000-0005-0000-0000-00002A980000}"/>
    <cellStyle name="T_Van Ban 2007_bao cao phan bo KHDT 2011(final)_DK 2014-2015 final 2 2 3 2 2" xfId="41960" xr:uid="{00000000-0005-0000-0000-00002B980000}"/>
    <cellStyle name="T_Van Ban 2007_bao cao phan bo KHDT 2011(final)_DK 2014-2015 final 2 2 3 3" xfId="41959" xr:uid="{00000000-0005-0000-0000-00002C980000}"/>
    <cellStyle name="T_Van Ban 2007_bao cao phan bo KHDT 2011(final)_DK 2014-2015 final 2 2 4" xfId="16920" xr:uid="{00000000-0005-0000-0000-00002D980000}"/>
    <cellStyle name="T_Van Ban 2007_bao cao phan bo KHDT 2011(final)_DK 2014-2015 final 2 2 4 2" xfId="41961" xr:uid="{00000000-0005-0000-0000-00002E980000}"/>
    <cellStyle name="T_Van Ban 2007_bao cao phan bo KHDT 2011(final)_DK 2014-2015 final 2 2 5" xfId="41956" xr:uid="{00000000-0005-0000-0000-00002F980000}"/>
    <cellStyle name="T_Van Ban 2007_bao cao phan bo KHDT 2011(final)_DK 2014-2015 final 2 3" xfId="13174" xr:uid="{00000000-0005-0000-0000-000030980000}"/>
    <cellStyle name="T_Van Ban 2007_bao cao phan bo KHDT 2011(final)_DK 2014-2015 final 2 3 2" xfId="22266" xr:uid="{00000000-0005-0000-0000-000031980000}"/>
    <cellStyle name="T_Van Ban 2007_bao cao phan bo KHDT 2011(final)_DK 2014-2015 final 2 3 2 2" xfId="41963" xr:uid="{00000000-0005-0000-0000-000032980000}"/>
    <cellStyle name="T_Van Ban 2007_bao cao phan bo KHDT 2011(final)_DK 2014-2015 final 2 3 3" xfId="41962" xr:uid="{00000000-0005-0000-0000-000033980000}"/>
    <cellStyle name="T_Van Ban 2007_bao cao phan bo KHDT 2011(final)_DK 2014-2015 final 2 4" xfId="13175" xr:uid="{00000000-0005-0000-0000-000034980000}"/>
    <cellStyle name="T_Van Ban 2007_bao cao phan bo KHDT 2011(final)_DK 2014-2015 final 2 4 2" xfId="22267" xr:uid="{00000000-0005-0000-0000-000035980000}"/>
    <cellStyle name="T_Van Ban 2007_bao cao phan bo KHDT 2011(final)_DK 2014-2015 final 2 4 2 2" xfId="41965" xr:uid="{00000000-0005-0000-0000-000036980000}"/>
    <cellStyle name="T_Van Ban 2007_bao cao phan bo KHDT 2011(final)_DK 2014-2015 final 2 4 3" xfId="41964" xr:uid="{00000000-0005-0000-0000-000037980000}"/>
    <cellStyle name="T_Van Ban 2007_bao cao phan bo KHDT 2011(final)_DK 2014-2015 final 2 5" xfId="20771" xr:uid="{00000000-0005-0000-0000-000038980000}"/>
    <cellStyle name="T_Van Ban 2007_bao cao phan bo KHDT 2011(final)_DK 2014-2015 final 2 5 2" xfId="41966" xr:uid="{00000000-0005-0000-0000-000039980000}"/>
    <cellStyle name="T_Van Ban 2007_bao cao phan bo KHDT 2011(final)_DK 2014-2015 final 2 6" xfId="41955" xr:uid="{00000000-0005-0000-0000-00003A980000}"/>
    <cellStyle name="T_Van Ban 2007_bao cao phan bo KHDT 2011(final)_DK 2014-2015 final 3" xfId="11583" xr:uid="{00000000-0005-0000-0000-00003B980000}"/>
    <cellStyle name="T_Van Ban 2007_bao cao phan bo KHDT 2011(final)_DK 2014-2015 final 3 2" xfId="10923" xr:uid="{00000000-0005-0000-0000-00003C980000}"/>
    <cellStyle name="T_Van Ban 2007_bao cao phan bo KHDT 2011(final)_DK 2014-2015 final 3 2 2" xfId="20130" xr:uid="{00000000-0005-0000-0000-00003D980000}"/>
    <cellStyle name="T_Van Ban 2007_bao cao phan bo KHDT 2011(final)_DK 2014-2015 final 3 2 2 2" xfId="41969" xr:uid="{00000000-0005-0000-0000-00003E980000}"/>
    <cellStyle name="T_Van Ban 2007_bao cao phan bo KHDT 2011(final)_DK 2014-2015 final 3 2 3" xfId="41968" xr:uid="{00000000-0005-0000-0000-00003F980000}"/>
    <cellStyle name="T_Van Ban 2007_bao cao phan bo KHDT 2011(final)_DK 2014-2015 final 3 3" xfId="10926" xr:uid="{00000000-0005-0000-0000-000040980000}"/>
    <cellStyle name="T_Van Ban 2007_bao cao phan bo KHDT 2011(final)_DK 2014-2015 final 3 3 2" xfId="20133" xr:uid="{00000000-0005-0000-0000-000041980000}"/>
    <cellStyle name="T_Van Ban 2007_bao cao phan bo KHDT 2011(final)_DK 2014-2015 final 3 3 2 2" xfId="41971" xr:uid="{00000000-0005-0000-0000-000042980000}"/>
    <cellStyle name="T_Van Ban 2007_bao cao phan bo KHDT 2011(final)_DK 2014-2015 final 3 3 3" xfId="41970" xr:uid="{00000000-0005-0000-0000-000043980000}"/>
    <cellStyle name="T_Van Ban 2007_bao cao phan bo KHDT 2011(final)_DK 2014-2015 final 3 4" xfId="20773" xr:uid="{00000000-0005-0000-0000-000044980000}"/>
    <cellStyle name="T_Van Ban 2007_bao cao phan bo KHDT 2011(final)_DK 2014-2015 final 3 4 2" xfId="41972" xr:uid="{00000000-0005-0000-0000-000045980000}"/>
    <cellStyle name="T_Van Ban 2007_bao cao phan bo KHDT 2011(final)_DK 2014-2015 final 3 5" xfId="41967" xr:uid="{00000000-0005-0000-0000-000046980000}"/>
    <cellStyle name="T_Van Ban 2007_bao cao phan bo KHDT 2011(final)_DK 2014-2015 final 4" xfId="13176" xr:uid="{00000000-0005-0000-0000-000047980000}"/>
    <cellStyle name="T_Van Ban 2007_bao cao phan bo KHDT 2011(final)_DK 2014-2015 final 4 2" xfId="10930" xr:uid="{00000000-0005-0000-0000-000048980000}"/>
    <cellStyle name="T_Van Ban 2007_bao cao phan bo KHDT 2011(final)_DK 2014-2015 final 4 2 2" xfId="20137" xr:uid="{00000000-0005-0000-0000-000049980000}"/>
    <cellStyle name="T_Van Ban 2007_bao cao phan bo KHDT 2011(final)_DK 2014-2015 final 4 2 2 2" xfId="41975" xr:uid="{00000000-0005-0000-0000-00004A980000}"/>
    <cellStyle name="T_Van Ban 2007_bao cao phan bo KHDT 2011(final)_DK 2014-2015 final 4 2 3" xfId="41974" xr:uid="{00000000-0005-0000-0000-00004B980000}"/>
    <cellStyle name="T_Van Ban 2007_bao cao phan bo KHDT 2011(final)_DK 2014-2015 final 4 3" xfId="22268" xr:uid="{00000000-0005-0000-0000-00004C980000}"/>
    <cellStyle name="T_Van Ban 2007_bao cao phan bo KHDT 2011(final)_DK 2014-2015 final 4 3 2" xfId="41976" xr:uid="{00000000-0005-0000-0000-00004D980000}"/>
    <cellStyle name="T_Van Ban 2007_bao cao phan bo KHDT 2011(final)_DK 2014-2015 final 4 4" xfId="41973" xr:uid="{00000000-0005-0000-0000-00004E980000}"/>
    <cellStyle name="T_Van Ban 2007_bao cao phan bo KHDT 2011(final)_DK 2014-2015 final 5" xfId="13178" xr:uid="{00000000-0005-0000-0000-00004F980000}"/>
    <cellStyle name="T_Van Ban 2007_bao cao phan bo KHDT 2011(final)_DK 2014-2015 final 5 2" xfId="22270" xr:uid="{00000000-0005-0000-0000-000050980000}"/>
    <cellStyle name="T_Van Ban 2007_bao cao phan bo KHDT 2011(final)_DK 2014-2015 final 5 2 2" xfId="41978" xr:uid="{00000000-0005-0000-0000-000051980000}"/>
    <cellStyle name="T_Van Ban 2007_bao cao phan bo KHDT 2011(final)_DK 2014-2015 final 5 3" xfId="41977" xr:uid="{00000000-0005-0000-0000-000052980000}"/>
    <cellStyle name="T_Van Ban 2007_bao cao phan bo KHDT 2011(final)_DK 2014-2015 final 6" xfId="13180" xr:uid="{00000000-0005-0000-0000-000053980000}"/>
    <cellStyle name="T_Van Ban 2007_bao cao phan bo KHDT 2011(final)_DK 2014-2015 final 6 2" xfId="22272" xr:uid="{00000000-0005-0000-0000-000054980000}"/>
    <cellStyle name="T_Van Ban 2007_bao cao phan bo KHDT 2011(final)_DK 2014-2015 final 6 2 2" xfId="41980" xr:uid="{00000000-0005-0000-0000-000055980000}"/>
    <cellStyle name="T_Van Ban 2007_bao cao phan bo KHDT 2011(final)_DK 2014-2015 final 6 3" xfId="41979" xr:uid="{00000000-0005-0000-0000-000056980000}"/>
    <cellStyle name="T_Van Ban 2007_bao cao phan bo KHDT 2011(final)_DK 2014-2015 final 7" xfId="20769" xr:uid="{00000000-0005-0000-0000-000057980000}"/>
    <cellStyle name="T_Van Ban 2007_bao cao phan bo KHDT 2011(final)_DK 2014-2015 final 7 2" xfId="41981" xr:uid="{00000000-0005-0000-0000-000058980000}"/>
    <cellStyle name="T_Van Ban 2007_bao cao phan bo KHDT 2011(final)_DK 2014-2015 final 8" xfId="41954" xr:uid="{00000000-0005-0000-0000-000059980000}"/>
    <cellStyle name="T_Van Ban 2007_bao cao phan bo KHDT 2011(final)_DK 2014-2015 new" xfId="1365" xr:uid="{00000000-0005-0000-0000-00005A980000}"/>
    <cellStyle name="T_Van Ban 2007_bao cao phan bo KHDT 2011(final)_DK 2014-2015 new 2" xfId="5920" xr:uid="{00000000-0005-0000-0000-00005B980000}"/>
    <cellStyle name="T_Van Ban 2007_bao cao phan bo KHDT 2011(final)_DK 2014-2015 new 2 2" xfId="13182" xr:uid="{00000000-0005-0000-0000-00005C980000}"/>
    <cellStyle name="T_Van Ban 2007_bao cao phan bo KHDT 2011(final)_DK 2014-2015 new 2 2 2" xfId="11773" xr:uid="{00000000-0005-0000-0000-00005D980000}"/>
    <cellStyle name="T_Van Ban 2007_bao cao phan bo KHDT 2011(final)_DK 2014-2015 new 2 2 2 2" xfId="20961" xr:uid="{00000000-0005-0000-0000-00005E980000}"/>
    <cellStyle name="T_Van Ban 2007_bao cao phan bo KHDT 2011(final)_DK 2014-2015 new 2 2 2 2 2" xfId="41986" xr:uid="{00000000-0005-0000-0000-00005F980000}"/>
    <cellStyle name="T_Van Ban 2007_bao cao phan bo KHDT 2011(final)_DK 2014-2015 new 2 2 2 3" xfId="41985" xr:uid="{00000000-0005-0000-0000-000060980000}"/>
    <cellStyle name="T_Van Ban 2007_bao cao phan bo KHDT 2011(final)_DK 2014-2015 new 2 2 3" xfId="3214" xr:uid="{00000000-0005-0000-0000-000061980000}"/>
    <cellStyle name="T_Van Ban 2007_bao cao phan bo KHDT 2011(final)_DK 2014-2015 new 2 2 3 2" xfId="16328" xr:uid="{00000000-0005-0000-0000-000062980000}"/>
    <cellStyle name="T_Van Ban 2007_bao cao phan bo KHDT 2011(final)_DK 2014-2015 new 2 2 3 2 2" xfId="41988" xr:uid="{00000000-0005-0000-0000-000063980000}"/>
    <cellStyle name="T_Van Ban 2007_bao cao phan bo KHDT 2011(final)_DK 2014-2015 new 2 2 3 3" xfId="41987" xr:uid="{00000000-0005-0000-0000-000064980000}"/>
    <cellStyle name="T_Van Ban 2007_bao cao phan bo KHDT 2011(final)_DK 2014-2015 new 2 2 4" xfId="22274" xr:uid="{00000000-0005-0000-0000-000065980000}"/>
    <cellStyle name="T_Van Ban 2007_bao cao phan bo KHDT 2011(final)_DK 2014-2015 new 2 2 4 2" xfId="41989" xr:uid="{00000000-0005-0000-0000-000066980000}"/>
    <cellStyle name="T_Van Ban 2007_bao cao phan bo KHDT 2011(final)_DK 2014-2015 new 2 2 5" xfId="41984" xr:uid="{00000000-0005-0000-0000-000067980000}"/>
    <cellStyle name="T_Van Ban 2007_bao cao phan bo KHDT 2011(final)_DK 2014-2015 new 2 3" xfId="13183" xr:uid="{00000000-0005-0000-0000-000068980000}"/>
    <cellStyle name="T_Van Ban 2007_bao cao phan bo KHDT 2011(final)_DK 2014-2015 new 2 3 2" xfId="22275" xr:uid="{00000000-0005-0000-0000-000069980000}"/>
    <cellStyle name="T_Van Ban 2007_bao cao phan bo KHDT 2011(final)_DK 2014-2015 new 2 3 2 2" xfId="41991" xr:uid="{00000000-0005-0000-0000-00006A980000}"/>
    <cellStyle name="T_Van Ban 2007_bao cao phan bo KHDT 2011(final)_DK 2014-2015 new 2 3 3" xfId="41990" xr:uid="{00000000-0005-0000-0000-00006B980000}"/>
    <cellStyle name="T_Van Ban 2007_bao cao phan bo KHDT 2011(final)_DK 2014-2015 new 2 4" xfId="13184" xr:uid="{00000000-0005-0000-0000-00006C980000}"/>
    <cellStyle name="T_Van Ban 2007_bao cao phan bo KHDT 2011(final)_DK 2014-2015 new 2 4 2" xfId="22276" xr:uid="{00000000-0005-0000-0000-00006D980000}"/>
    <cellStyle name="T_Van Ban 2007_bao cao phan bo KHDT 2011(final)_DK 2014-2015 new 2 4 2 2" xfId="41993" xr:uid="{00000000-0005-0000-0000-00006E980000}"/>
    <cellStyle name="T_Van Ban 2007_bao cao phan bo KHDT 2011(final)_DK 2014-2015 new 2 4 3" xfId="41992" xr:uid="{00000000-0005-0000-0000-00006F980000}"/>
    <cellStyle name="T_Van Ban 2007_bao cao phan bo KHDT 2011(final)_DK 2014-2015 new 2 5" xfId="17248" xr:uid="{00000000-0005-0000-0000-000070980000}"/>
    <cellStyle name="T_Van Ban 2007_bao cao phan bo KHDT 2011(final)_DK 2014-2015 new 2 5 2" xfId="41994" xr:uid="{00000000-0005-0000-0000-000071980000}"/>
    <cellStyle name="T_Van Ban 2007_bao cao phan bo KHDT 2011(final)_DK 2014-2015 new 2 6" xfId="41983" xr:uid="{00000000-0005-0000-0000-000072980000}"/>
    <cellStyle name="T_Van Ban 2007_bao cao phan bo KHDT 2011(final)_DK 2014-2015 new 3" xfId="5923" xr:uid="{00000000-0005-0000-0000-000073980000}"/>
    <cellStyle name="T_Van Ban 2007_bao cao phan bo KHDT 2011(final)_DK 2014-2015 new 3 2" xfId="13185" xr:uid="{00000000-0005-0000-0000-000074980000}"/>
    <cellStyle name="T_Van Ban 2007_bao cao phan bo KHDT 2011(final)_DK 2014-2015 new 3 2 2" xfId="22277" xr:uid="{00000000-0005-0000-0000-000075980000}"/>
    <cellStyle name="T_Van Ban 2007_bao cao phan bo KHDT 2011(final)_DK 2014-2015 new 3 2 2 2" xfId="41997" xr:uid="{00000000-0005-0000-0000-000076980000}"/>
    <cellStyle name="T_Van Ban 2007_bao cao phan bo KHDT 2011(final)_DK 2014-2015 new 3 2 3" xfId="41996" xr:uid="{00000000-0005-0000-0000-000077980000}"/>
    <cellStyle name="T_Van Ban 2007_bao cao phan bo KHDT 2011(final)_DK 2014-2015 new 3 3" xfId="13186" xr:uid="{00000000-0005-0000-0000-000078980000}"/>
    <cellStyle name="T_Van Ban 2007_bao cao phan bo KHDT 2011(final)_DK 2014-2015 new 3 3 2" xfId="22278" xr:uid="{00000000-0005-0000-0000-000079980000}"/>
    <cellStyle name="T_Van Ban 2007_bao cao phan bo KHDT 2011(final)_DK 2014-2015 new 3 3 2 2" xfId="41999" xr:uid="{00000000-0005-0000-0000-00007A980000}"/>
    <cellStyle name="T_Van Ban 2007_bao cao phan bo KHDT 2011(final)_DK 2014-2015 new 3 3 3" xfId="41998" xr:uid="{00000000-0005-0000-0000-00007B980000}"/>
    <cellStyle name="T_Van Ban 2007_bao cao phan bo KHDT 2011(final)_DK 2014-2015 new 3 4" xfId="17249" xr:uid="{00000000-0005-0000-0000-00007C980000}"/>
    <cellStyle name="T_Van Ban 2007_bao cao phan bo KHDT 2011(final)_DK 2014-2015 new 3 4 2" xfId="42000" xr:uid="{00000000-0005-0000-0000-00007D980000}"/>
    <cellStyle name="T_Van Ban 2007_bao cao phan bo KHDT 2011(final)_DK 2014-2015 new 3 5" xfId="41995" xr:uid="{00000000-0005-0000-0000-00007E980000}"/>
    <cellStyle name="T_Van Ban 2007_bao cao phan bo KHDT 2011(final)_DK 2014-2015 new 4" xfId="5926" xr:uid="{00000000-0005-0000-0000-00007F980000}"/>
    <cellStyle name="T_Van Ban 2007_bao cao phan bo KHDT 2011(final)_DK 2014-2015 new 4 2" xfId="13187" xr:uid="{00000000-0005-0000-0000-000080980000}"/>
    <cellStyle name="T_Van Ban 2007_bao cao phan bo KHDT 2011(final)_DK 2014-2015 new 4 2 2" xfId="22279" xr:uid="{00000000-0005-0000-0000-000081980000}"/>
    <cellStyle name="T_Van Ban 2007_bao cao phan bo KHDT 2011(final)_DK 2014-2015 new 4 2 2 2" xfId="42003" xr:uid="{00000000-0005-0000-0000-000082980000}"/>
    <cellStyle name="T_Van Ban 2007_bao cao phan bo KHDT 2011(final)_DK 2014-2015 new 4 2 3" xfId="42002" xr:uid="{00000000-0005-0000-0000-000083980000}"/>
    <cellStyle name="T_Van Ban 2007_bao cao phan bo KHDT 2011(final)_DK 2014-2015 new 4 3" xfId="17251" xr:uid="{00000000-0005-0000-0000-000084980000}"/>
    <cellStyle name="T_Van Ban 2007_bao cao phan bo KHDT 2011(final)_DK 2014-2015 new 4 3 2" xfId="42004" xr:uid="{00000000-0005-0000-0000-000085980000}"/>
    <cellStyle name="T_Van Ban 2007_bao cao phan bo KHDT 2011(final)_DK 2014-2015 new 4 4" xfId="42001" xr:uid="{00000000-0005-0000-0000-000086980000}"/>
    <cellStyle name="T_Van Ban 2007_bao cao phan bo KHDT 2011(final)_DK 2014-2015 new 5" xfId="5929" xr:uid="{00000000-0005-0000-0000-000087980000}"/>
    <cellStyle name="T_Van Ban 2007_bao cao phan bo KHDT 2011(final)_DK 2014-2015 new 5 2" xfId="17252" xr:uid="{00000000-0005-0000-0000-000088980000}"/>
    <cellStyle name="T_Van Ban 2007_bao cao phan bo KHDT 2011(final)_DK 2014-2015 new 5 2 2" xfId="42006" xr:uid="{00000000-0005-0000-0000-000089980000}"/>
    <cellStyle name="T_Van Ban 2007_bao cao phan bo KHDT 2011(final)_DK 2014-2015 new 5 3" xfId="42005" xr:uid="{00000000-0005-0000-0000-00008A980000}"/>
    <cellStyle name="T_Van Ban 2007_bao cao phan bo KHDT 2011(final)_DK 2014-2015 new 6" xfId="5168" xr:uid="{00000000-0005-0000-0000-00008B980000}"/>
    <cellStyle name="T_Van Ban 2007_bao cao phan bo KHDT 2011(final)_DK 2014-2015 new 6 2" xfId="17005" xr:uid="{00000000-0005-0000-0000-00008C980000}"/>
    <cellStyle name="T_Van Ban 2007_bao cao phan bo KHDT 2011(final)_DK 2014-2015 new 6 2 2" xfId="42008" xr:uid="{00000000-0005-0000-0000-00008D980000}"/>
    <cellStyle name="T_Van Ban 2007_bao cao phan bo KHDT 2011(final)_DK 2014-2015 new 6 3" xfId="42007" xr:uid="{00000000-0005-0000-0000-00008E980000}"/>
    <cellStyle name="T_Van Ban 2007_bao cao phan bo KHDT 2011(final)_DK 2014-2015 new 7" xfId="15676" xr:uid="{00000000-0005-0000-0000-00008F980000}"/>
    <cellStyle name="T_Van Ban 2007_bao cao phan bo KHDT 2011(final)_DK 2014-2015 new 7 2" xfId="42009" xr:uid="{00000000-0005-0000-0000-000090980000}"/>
    <cellStyle name="T_Van Ban 2007_bao cao phan bo KHDT 2011(final)_DK 2014-2015 new 8" xfId="41982" xr:uid="{00000000-0005-0000-0000-000091980000}"/>
    <cellStyle name="T_Van Ban 2007_bao cao phan bo KHDT 2011(final)_DK KH CBDT 2014 11-11-2013" xfId="13188" xr:uid="{00000000-0005-0000-0000-000092980000}"/>
    <cellStyle name="T_Van Ban 2007_bao cao phan bo KHDT 2011(final)_DK KH CBDT 2014 11-11-2013 2" xfId="13189" xr:uid="{00000000-0005-0000-0000-000093980000}"/>
    <cellStyle name="T_Van Ban 2007_bao cao phan bo KHDT 2011(final)_DK KH CBDT 2014 11-11-2013 2 2" xfId="13190" xr:uid="{00000000-0005-0000-0000-000094980000}"/>
    <cellStyle name="T_Van Ban 2007_bao cao phan bo KHDT 2011(final)_DK KH CBDT 2014 11-11-2013 2 2 2" xfId="13191" xr:uid="{00000000-0005-0000-0000-000095980000}"/>
    <cellStyle name="T_Van Ban 2007_bao cao phan bo KHDT 2011(final)_DK KH CBDT 2014 11-11-2013 2 2 2 2" xfId="22283" xr:uid="{00000000-0005-0000-0000-000096980000}"/>
    <cellStyle name="T_Van Ban 2007_bao cao phan bo KHDT 2011(final)_DK KH CBDT 2014 11-11-2013 2 2 2 2 2" xfId="42014" xr:uid="{00000000-0005-0000-0000-000097980000}"/>
    <cellStyle name="T_Van Ban 2007_bao cao phan bo KHDT 2011(final)_DK KH CBDT 2014 11-11-2013 2 2 2 3" xfId="42013" xr:uid="{00000000-0005-0000-0000-000098980000}"/>
    <cellStyle name="T_Van Ban 2007_bao cao phan bo KHDT 2011(final)_DK KH CBDT 2014 11-11-2013 2 2 3" xfId="2516" xr:uid="{00000000-0005-0000-0000-000099980000}"/>
    <cellStyle name="T_Van Ban 2007_bao cao phan bo KHDT 2011(final)_DK KH CBDT 2014 11-11-2013 2 2 3 2" xfId="16074" xr:uid="{00000000-0005-0000-0000-00009A980000}"/>
    <cellStyle name="T_Van Ban 2007_bao cao phan bo KHDT 2011(final)_DK KH CBDT 2014 11-11-2013 2 2 3 2 2" xfId="42016" xr:uid="{00000000-0005-0000-0000-00009B980000}"/>
    <cellStyle name="T_Van Ban 2007_bao cao phan bo KHDT 2011(final)_DK KH CBDT 2014 11-11-2013 2 2 3 3" xfId="42015" xr:uid="{00000000-0005-0000-0000-00009C980000}"/>
    <cellStyle name="T_Van Ban 2007_bao cao phan bo KHDT 2011(final)_DK KH CBDT 2014 11-11-2013 2 2 4" xfId="22282" xr:uid="{00000000-0005-0000-0000-00009D980000}"/>
    <cellStyle name="T_Van Ban 2007_bao cao phan bo KHDT 2011(final)_DK KH CBDT 2014 11-11-2013 2 2 4 2" xfId="42017" xr:uid="{00000000-0005-0000-0000-00009E980000}"/>
    <cellStyle name="T_Van Ban 2007_bao cao phan bo KHDT 2011(final)_DK KH CBDT 2014 11-11-2013 2 2 5" xfId="42012" xr:uid="{00000000-0005-0000-0000-00009F980000}"/>
    <cellStyle name="T_Van Ban 2007_bao cao phan bo KHDT 2011(final)_DK KH CBDT 2014 11-11-2013 2 3" xfId="7489" xr:uid="{00000000-0005-0000-0000-0000A0980000}"/>
    <cellStyle name="T_Van Ban 2007_bao cao phan bo KHDT 2011(final)_DK KH CBDT 2014 11-11-2013 2 3 2" xfId="17940" xr:uid="{00000000-0005-0000-0000-0000A1980000}"/>
    <cellStyle name="T_Van Ban 2007_bao cao phan bo KHDT 2011(final)_DK KH CBDT 2014 11-11-2013 2 3 2 2" xfId="42019" xr:uid="{00000000-0005-0000-0000-0000A2980000}"/>
    <cellStyle name="T_Van Ban 2007_bao cao phan bo KHDT 2011(final)_DK KH CBDT 2014 11-11-2013 2 3 3" xfId="42018" xr:uid="{00000000-0005-0000-0000-0000A3980000}"/>
    <cellStyle name="T_Van Ban 2007_bao cao phan bo KHDT 2011(final)_DK KH CBDT 2014 11-11-2013 2 4" xfId="741" xr:uid="{00000000-0005-0000-0000-0000A4980000}"/>
    <cellStyle name="T_Van Ban 2007_bao cao phan bo KHDT 2011(final)_DK KH CBDT 2014 11-11-2013 2 4 2" xfId="15452" xr:uid="{00000000-0005-0000-0000-0000A5980000}"/>
    <cellStyle name="T_Van Ban 2007_bao cao phan bo KHDT 2011(final)_DK KH CBDT 2014 11-11-2013 2 4 2 2" xfId="42021" xr:uid="{00000000-0005-0000-0000-0000A6980000}"/>
    <cellStyle name="T_Van Ban 2007_bao cao phan bo KHDT 2011(final)_DK KH CBDT 2014 11-11-2013 2 4 3" xfId="42020" xr:uid="{00000000-0005-0000-0000-0000A7980000}"/>
    <cellStyle name="T_Van Ban 2007_bao cao phan bo KHDT 2011(final)_DK KH CBDT 2014 11-11-2013 2 5" xfId="22281" xr:uid="{00000000-0005-0000-0000-0000A8980000}"/>
    <cellStyle name="T_Van Ban 2007_bao cao phan bo KHDT 2011(final)_DK KH CBDT 2014 11-11-2013 2 5 2" xfId="42022" xr:uid="{00000000-0005-0000-0000-0000A9980000}"/>
    <cellStyle name="T_Van Ban 2007_bao cao phan bo KHDT 2011(final)_DK KH CBDT 2014 11-11-2013 2 6" xfId="42011" xr:uid="{00000000-0005-0000-0000-0000AA980000}"/>
    <cellStyle name="T_Van Ban 2007_bao cao phan bo KHDT 2011(final)_DK KH CBDT 2014 11-11-2013 3" xfId="13192" xr:uid="{00000000-0005-0000-0000-0000AB980000}"/>
    <cellStyle name="T_Van Ban 2007_bao cao phan bo KHDT 2011(final)_DK KH CBDT 2014 11-11-2013 3 2" xfId="13194" xr:uid="{00000000-0005-0000-0000-0000AC980000}"/>
    <cellStyle name="T_Van Ban 2007_bao cao phan bo KHDT 2011(final)_DK KH CBDT 2014 11-11-2013 3 2 2" xfId="22286" xr:uid="{00000000-0005-0000-0000-0000AD980000}"/>
    <cellStyle name="T_Van Ban 2007_bao cao phan bo KHDT 2011(final)_DK KH CBDT 2014 11-11-2013 3 2 2 2" xfId="42025" xr:uid="{00000000-0005-0000-0000-0000AE980000}"/>
    <cellStyle name="T_Van Ban 2007_bao cao phan bo KHDT 2011(final)_DK KH CBDT 2014 11-11-2013 3 2 3" xfId="42024" xr:uid="{00000000-0005-0000-0000-0000AF980000}"/>
    <cellStyle name="T_Van Ban 2007_bao cao phan bo KHDT 2011(final)_DK KH CBDT 2014 11-11-2013 3 3" xfId="13196" xr:uid="{00000000-0005-0000-0000-0000B0980000}"/>
    <cellStyle name="T_Van Ban 2007_bao cao phan bo KHDT 2011(final)_DK KH CBDT 2014 11-11-2013 3 3 2" xfId="22288" xr:uid="{00000000-0005-0000-0000-0000B1980000}"/>
    <cellStyle name="T_Van Ban 2007_bao cao phan bo KHDT 2011(final)_DK KH CBDT 2014 11-11-2013 3 3 2 2" xfId="42027" xr:uid="{00000000-0005-0000-0000-0000B2980000}"/>
    <cellStyle name="T_Van Ban 2007_bao cao phan bo KHDT 2011(final)_DK KH CBDT 2014 11-11-2013 3 3 3" xfId="42026" xr:uid="{00000000-0005-0000-0000-0000B3980000}"/>
    <cellStyle name="T_Van Ban 2007_bao cao phan bo KHDT 2011(final)_DK KH CBDT 2014 11-11-2013 3 4" xfId="22284" xr:uid="{00000000-0005-0000-0000-0000B4980000}"/>
    <cellStyle name="T_Van Ban 2007_bao cao phan bo KHDT 2011(final)_DK KH CBDT 2014 11-11-2013 3 4 2" xfId="42028" xr:uid="{00000000-0005-0000-0000-0000B5980000}"/>
    <cellStyle name="T_Van Ban 2007_bao cao phan bo KHDT 2011(final)_DK KH CBDT 2014 11-11-2013 3 5" xfId="42023" xr:uid="{00000000-0005-0000-0000-0000B6980000}"/>
    <cellStyle name="T_Van Ban 2007_bao cao phan bo KHDT 2011(final)_DK KH CBDT 2014 11-11-2013 4" xfId="13198" xr:uid="{00000000-0005-0000-0000-0000B7980000}"/>
    <cellStyle name="T_Van Ban 2007_bao cao phan bo KHDT 2011(final)_DK KH CBDT 2014 11-11-2013 4 2" xfId="13200" xr:uid="{00000000-0005-0000-0000-0000B8980000}"/>
    <cellStyle name="T_Van Ban 2007_bao cao phan bo KHDT 2011(final)_DK KH CBDT 2014 11-11-2013 4 2 2" xfId="22292" xr:uid="{00000000-0005-0000-0000-0000B9980000}"/>
    <cellStyle name="T_Van Ban 2007_bao cao phan bo KHDT 2011(final)_DK KH CBDT 2014 11-11-2013 4 2 2 2" xfId="42031" xr:uid="{00000000-0005-0000-0000-0000BA980000}"/>
    <cellStyle name="T_Van Ban 2007_bao cao phan bo KHDT 2011(final)_DK KH CBDT 2014 11-11-2013 4 2 3" xfId="42030" xr:uid="{00000000-0005-0000-0000-0000BB980000}"/>
    <cellStyle name="T_Van Ban 2007_bao cao phan bo KHDT 2011(final)_DK KH CBDT 2014 11-11-2013 4 3" xfId="22290" xr:uid="{00000000-0005-0000-0000-0000BC980000}"/>
    <cellStyle name="T_Van Ban 2007_bao cao phan bo KHDT 2011(final)_DK KH CBDT 2014 11-11-2013 4 3 2" xfId="42032" xr:uid="{00000000-0005-0000-0000-0000BD980000}"/>
    <cellStyle name="T_Van Ban 2007_bao cao phan bo KHDT 2011(final)_DK KH CBDT 2014 11-11-2013 4 4" xfId="42029" xr:uid="{00000000-0005-0000-0000-0000BE980000}"/>
    <cellStyle name="T_Van Ban 2007_bao cao phan bo KHDT 2011(final)_DK KH CBDT 2014 11-11-2013 5" xfId="5032" xr:uid="{00000000-0005-0000-0000-0000BF980000}"/>
    <cellStyle name="T_Van Ban 2007_bao cao phan bo KHDT 2011(final)_DK KH CBDT 2014 11-11-2013 5 2" xfId="16946" xr:uid="{00000000-0005-0000-0000-0000C0980000}"/>
    <cellStyle name="T_Van Ban 2007_bao cao phan bo KHDT 2011(final)_DK KH CBDT 2014 11-11-2013 5 2 2" xfId="42034" xr:uid="{00000000-0005-0000-0000-0000C1980000}"/>
    <cellStyle name="T_Van Ban 2007_bao cao phan bo KHDT 2011(final)_DK KH CBDT 2014 11-11-2013 5 3" xfId="42033" xr:uid="{00000000-0005-0000-0000-0000C2980000}"/>
    <cellStyle name="T_Van Ban 2007_bao cao phan bo KHDT 2011(final)_DK KH CBDT 2014 11-11-2013 6" xfId="4196" xr:uid="{00000000-0005-0000-0000-0000C3980000}"/>
    <cellStyle name="T_Van Ban 2007_bao cao phan bo KHDT 2011(final)_DK KH CBDT 2014 11-11-2013 6 2" xfId="16680" xr:uid="{00000000-0005-0000-0000-0000C4980000}"/>
    <cellStyle name="T_Van Ban 2007_bao cao phan bo KHDT 2011(final)_DK KH CBDT 2014 11-11-2013 6 2 2" xfId="42036" xr:uid="{00000000-0005-0000-0000-0000C5980000}"/>
    <cellStyle name="T_Van Ban 2007_bao cao phan bo KHDT 2011(final)_DK KH CBDT 2014 11-11-2013 6 3" xfId="42035" xr:uid="{00000000-0005-0000-0000-0000C6980000}"/>
    <cellStyle name="T_Van Ban 2007_bao cao phan bo KHDT 2011(final)_DK KH CBDT 2014 11-11-2013 7" xfId="22280" xr:uid="{00000000-0005-0000-0000-0000C7980000}"/>
    <cellStyle name="T_Van Ban 2007_bao cao phan bo KHDT 2011(final)_DK KH CBDT 2014 11-11-2013 7 2" xfId="42037" xr:uid="{00000000-0005-0000-0000-0000C8980000}"/>
    <cellStyle name="T_Van Ban 2007_bao cao phan bo KHDT 2011(final)_DK KH CBDT 2014 11-11-2013 8" xfId="42010" xr:uid="{00000000-0005-0000-0000-0000C9980000}"/>
    <cellStyle name="T_Van Ban 2007_bao cao phan bo KHDT 2011(final)_DK KH CBDT 2014 11-11-2013(1)" xfId="4061" xr:uid="{00000000-0005-0000-0000-0000CA980000}"/>
    <cellStyle name="T_Van Ban 2007_bao cao phan bo KHDT 2011(final)_DK KH CBDT 2014 11-11-2013(1) 2" xfId="13201" xr:uid="{00000000-0005-0000-0000-0000CB980000}"/>
    <cellStyle name="T_Van Ban 2007_bao cao phan bo KHDT 2011(final)_DK KH CBDT 2014 11-11-2013(1) 2 2" xfId="11715" xr:uid="{00000000-0005-0000-0000-0000CC980000}"/>
    <cellStyle name="T_Van Ban 2007_bao cao phan bo KHDT 2011(final)_DK KH CBDT 2014 11-11-2013(1) 2 2 2" xfId="13202" xr:uid="{00000000-0005-0000-0000-0000CD980000}"/>
    <cellStyle name="T_Van Ban 2007_bao cao phan bo KHDT 2011(final)_DK KH CBDT 2014 11-11-2013(1) 2 2 2 2" xfId="22294" xr:uid="{00000000-0005-0000-0000-0000CE980000}"/>
    <cellStyle name="T_Van Ban 2007_bao cao phan bo KHDT 2011(final)_DK KH CBDT 2014 11-11-2013(1) 2 2 2 2 2" xfId="42042" xr:uid="{00000000-0005-0000-0000-0000CF980000}"/>
    <cellStyle name="T_Van Ban 2007_bao cao phan bo KHDT 2011(final)_DK KH CBDT 2014 11-11-2013(1) 2 2 2 3" xfId="42041" xr:uid="{00000000-0005-0000-0000-0000D0980000}"/>
    <cellStyle name="T_Van Ban 2007_bao cao phan bo KHDT 2011(final)_DK KH CBDT 2014 11-11-2013(1) 2 2 3" xfId="13203" xr:uid="{00000000-0005-0000-0000-0000D1980000}"/>
    <cellStyle name="T_Van Ban 2007_bao cao phan bo KHDT 2011(final)_DK KH CBDT 2014 11-11-2013(1) 2 2 3 2" xfId="22295" xr:uid="{00000000-0005-0000-0000-0000D2980000}"/>
    <cellStyle name="T_Van Ban 2007_bao cao phan bo KHDT 2011(final)_DK KH CBDT 2014 11-11-2013(1) 2 2 3 2 2" xfId="42044" xr:uid="{00000000-0005-0000-0000-0000D3980000}"/>
    <cellStyle name="T_Van Ban 2007_bao cao phan bo KHDT 2011(final)_DK KH CBDT 2014 11-11-2013(1) 2 2 3 3" xfId="42043" xr:uid="{00000000-0005-0000-0000-0000D4980000}"/>
    <cellStyle name="T_Van Ban 2007_bao cao phan bo KHDT 2011(final)_DK KH CBDT 2014 11-11-2013(1) 2 2 4" xfId="20904" xr:uid="{00000000-0005-0000-0000-0000D5980000}"/>
    <cellStyle name="T_Van Ban 2007_bao cao phan bo KHDT 2011(final)_DK KH CBDT 2014 11-11-2013(1) 2 2 4 2" xfId="42045" xr:uid="{00000000-0005-0000-0000-0000D6980000}"/>
    <cellStyle name="T_Van Ban 2007_bao cao phan bo KHDT 2011(final)_DK KH CBDT 2014 11-11-2013(1) 2 2 5" xfId="42040" xr:uid="{00000000-0005-0000-0000-0000D7980000}"/>
    <cellStyle name="T_Van Ban 2007_bao cao phan bo KHDT 2011(final)_DK KH CBDT 2014 11-11-2013(1) 2 3" xfId="13204" xr:uid="{00000000-0005-0000-0000-0000D8980000}"/>
    <cellStyle name="T_Van Ban 2007_bao cao phan bo KHDT 2011(final)_DK KH CBDT 2014 11-11-2013(1) 2 3 2" xfId="22296" xr:uid="{00000000-0005-0000-0000-0000D9980000}"/>
    <cellStyle name="T_Van Ban 2007_bao cao phan bo KHDT 2011(final)_DK KH CBDT 2014 11-11-2013(1) 2 3 2 2" xfId="42047" xr:uid="{00000000-0005-0000-0000-0000DA980000}"/>
    <cellStyle name="T_Van Ban 2007_bao cao phan bo KHDT 2011(final)_DK KH CBDT 2014 11-11-2013(1) 2 3 3" xfId="42046" xr:uid="{00000000-0005-0000-0000-0000DB980000}"/>
    <cellStyle name="T_Van Ban 2007_bao cao phan bo KHDT 2011(final)_DK KH CBDT 2014 11-11-2013(1) 2 4" xfId="13205" xr:uid="{00000000-0005-0000-0000-0000DC980000}"/>
    <cellStyle name="T_Van Ban 2007_bao cao phan bo KHDT 2011(final)_DK KH CBDT 2014 11-11-2013(1) 2 4 2" xfId="22297" xr:uid="{00000000-0005-0000-0000-0000DD980000}"/>
    <cellStyle name="T_Van Ban 2007_bao cao phan bo KHDT 2011(final)_DK KH CBDT 2014 11-11-2013(1) 2 4 2 2" xfId="42049" xr:uid="{00000000-0005-0000-0000-0000DE980000}"/>
    <cellStyle name="T_Van Ban 2007_bao cao phan bo KHDT 2011(final)_DK KH CBDT 2014 11-11-2013(1) 2 4 3" xfId="42048" xr:uid="{00000000-0005-0000-0000-0000DF980000}"/>
    <cellStyle name="T_Van Ban 2007_bao cao phan bo KHDT 2011(final)_DK KH CBDT 2014 11-11-2013(1) 2 5" xfId="22293" xr:uid="{00000000-0005-0000-0000-0000E0980000}"/>
    <cellStyle name="T_Van Ban 2007_bao cao phan bo KHDT 2011(final)_DK KH CBDT 2014 11-11-2013(1) 2 5 2" xfId="42050" xr:uid="{00000000-0005-0000-0000-0000E1980000}"/>
    <cellStyle name="T_Van Ban 2007_bao cao phan bo KHDT 2011(final)_DK KH CBDT 2014 11-11-2013(1) 2 6" xfId="42039" xr:uid="{00000000-0005-0000-0000-0000E2980000}"/>
    <cellStyle name="T_Van Ban 2007_bao cao phan bo KHDT 2011(final)_DK KH CBDT 2014 11-11-2013(1) 3" xfId="10483" xr:uid="{00000000-0005-0000-0000-0000E3980000}"/>
    <cellStyle name="T_Van Ban 2007_bao cao phan bo KHDT 2011(final)_DK KH CBDT 2014 11-11-2013(1) 3 2" xfId="10303" xr:uid="{00000000-0005-0000-0000-0000E4980000}"/>
    <cellStyle name="T_Van Ban 2007_bao cao phan bo KHDT 2011(final)_DK KH CBDT 2014 11-11-2013(1) 3 2 2" xfId="19561" xr:uid="{00000000-0005-0000-0000-0000E5980000}"/>
    <cellStyle name="T_Van Ban 2007_bao cao phan bo KHDT 2011(final)_DK KH CBDT 2014 11-11-2013(1) 3 2 2 2" xfId="42053" xr:uid="{00000000-0005-0000-0000-0000E6980000}"/>
    <cellStyle name="T_Van Ban 2007_bao cao phan bo KHDT 2011(final)_DK KH CBDT 2014 11-11-2013(1) 3 2 3" xfId="42052" xr:uid="{00000000-0005-0000-0000-0000E7980000}"/>
    <cellStyle name="T_Van Ban 2007_bao cao phan bo KHDT 2011(final)_DK KH CBDT 2014 11-11-2013(1) 3 3" xfId="10307" xr:uid="{00000000-0005-0000-0000-0000E8980000}"/>
    <cellStyle name="T_Van Ban 2007_bao cao phan bo KHDT 2011(final)_DK KH CBDT 2014 11-11-2013(1) 3 3 2" xfId="19565" xr:uid="{00000000-0005-0000-0000-0000E9980000}"/>
    <cellStyle name="T_Van Ban 2007_bao cao phan bo KHDT 2011(final)_DK KH CBDT 2014 11-11-2013(1) 3 3 2 2" xfId="42055" xr:uid="{00000000-0005-0000-0000-0000EA980000}"/>
    <cellStyle name="T_Van Ban 2007_bao cao phan bo KHDT 2011(final)_DK KH CBDT 2014 11-11-2013(1) 3 3 3" xfId="42054" xr:uid="{00000000-0005-0000-0000-0000EB980000}"/>
    <cellStyle name="T_Van Ban 2007_bao cao phan bo KHDT 2011(final)_DK KH CBDT 2014 11-11-2013(1) 3 4" xfId="19736" xr:uid="{00000000-0005-0000-0000-0000EC980000}"/>
    <cellStyle name="T_Van Ban 2007_bao cao phan bo KHDT 2011(final)_DK KH CBDT 2014 11-11-2013(1) 3 4 2" xfId="42056" xr:uid="{00000000-0005-0000-0000-0000ED980000}"/>
    <cellStyle name="T_Van Ban 2007_bao cao phan bo KHDT 2011(final)_DK KH CBDT 2014 11-11-2013(1) 3 5" xfId="42051" xr:uid="{00000000-0005-0000-0000-0000EE980000}"/>
    <cellStyle name="T_Van Ban 2007_bao cao phan bo KHDT 2011(final)_DK KH CBDT 2014 11-11-2013(1) 4" xfId="13207" xr:uid="{00000000-0005-0000-0000-0000EF980000}"/>
    <cellStyle name="T_Van Ban 2007_bao cao phan bo KHDT 2011(final)_DK KH CBDT 2014 11-11-2013(1) 4 2" xfId="13208" xr:uid="{00000000-0005-0000-0000-0000F0980000}"/>
    <cellStyle name="T_Van Ban 2007_bao cao phan bo KHDT 2011(final)_DK KH CBDT 2014 11-11-2013(1) 4 2 2" xfId="22299" xr:uid="{00000000-0005-0000-0000-0000F1980000}"/>
    <cellStyle name="T_Van Ban 2007_bao cao phan bo KHDT 2011(final)_DK KH CBDT 2014 11-11-2013(1) 4 2 2 2" xfId="42059" xr:uid="{00000000-0005-0000-0000-0000F2980000}"/>
    <cellStyle name="T_Van Ban 2007_bao cao phan bo KHDT 2011(final)_DK KH CBDT 2014 11-11-2013(1) 4 2 3" xfId="42058" xr:uid="{00000000-0005-0000-0000-0000F3980000}"/>
    <cellStyle name="T_Van Ban 2007_bao cao phan bo KHDT 2011(final)_DK KH CBDT 2014 11-11-2013(1) 4 3" xfId="22298" xr:uid="{00000000-0005-0000-0000-0000F4980000}"/>
    <cellStyle name="T_Van Ban 2007_bao cao phan bo KHDT 2011(final)_DK KH CBDT 2014 11-11-2013(1) 4 3 2" xfId="42060" xr:uid="{00000000-0005-0000-0000-0000F5980000}"/>
    <cellStyle name="T_Van Ban 2007_bao cao phan bo KHDT 2011(final)_DK KH CBDT 2014 11-11-2013(1) 4 4" xfId="42057" xr:uid="{00000000-0005-0000-0000-0000F6980000}"/>
    <cellStyle name="T_Van Ban 2007_bao cao phan bo KHDT 2011(final)_DK KH CBDT 2014 11-11-2013(1) 5" xfId="13209" xr:uid="{00000000-0005-0000-0000-0000F7980000}"/>
    <cellStyle name="T_Van Ban 2007_bao cao phan bo KHDT 2011(final)_DK KH CBDT 2014 11-11-2013(1) 5 2" xfId="22300" xr:uid="{00000000-0005-0000-0000-0000F8980000}"/>
    <cellStyle name="T_Van Ban 2007_bao cao phan bo KHDT 2011(final)_DK KH CBDT 2014 11-11-2013(1) 5 2 2" xfId="42062" xr:uid="{00000000-0005-0000-0000-0000F9980000}"/>
    <cellStyle name="T_Van Ban 2007_bao cao phan bo KHDT 2011(final)_DK KH CBDT 2014 11-11-2013(1) 5 3" xfId="42061" xr:uid="{00000000-0005-0000-0000-0000FA980000}"/>
    <cellStyle name="T_Van Ban 2007_bao cao phan bo KHDT 2011(final)_DK KH CBDT 2014 11-11-2013(1) 6" xfId="13210" xr:uid="{00000000-0005-0000-0000-0000FB980000}"/>
    <cellStyle name="T_Van Ban 2007_bao cao phan bo KHDT 2011(final)_DK KH CBDT 2014 11-11-2013(1) 6 2" xfId="22301" xr:uid="{00000000-0005-0000-0000-0000FC980000}"/>
    <cellStyle name="T_Van Ban 2007_bao cao phan bo KHDT 2011(final)_DK KH CBDT 2014 11-11-2013(1) 6 2 2" xfId="42064" xr:uid="{00000000-0005-0000-0000-0000FD980000}"/>
    <cellStyle name="T_Van Ban 2007_bao cao phan bo KHDT 2011(final)_DK KH CBDT 2014 11-11-2013(1) 6 3" xfId="42063" xr:uid="{00000000-0005-0000-0000-0000FE980000}"/>
    <cellStyle name="T_Van Ban 2007_bao cao phan bo KHDT 2011(final)_DK KH CBDT 2014 11-11-2013(1) 7" xfId="16630" xr:uid="{00000000-0005-0000-0000-0000FF980000}"/>
    <cellStyle name="T_Van Ban 2007_bao cao phan bo KHDT 2011(final)_DK KH CBDT 2014 11-11-2013(1) 7 2" xfId="42065" xr:uid="{00000000-0005-0000-0000-000000990000}"/>
    <cellStyle name="T_Van Ban 2007_bao cao phan bo KHDT 2011(final)_DK KH CBDT 2014 11-11-2013(1) 8" xfId="42038" xr:uid="{00000000-0005-0000-0000-000001990000}"/>
    <cellStyle name="T_Van Ban 2007_bao cao phan bo KHDT 2011(final)_KH 2011-2015" xfId="13211" xr:uid="{00000000-0005-0000-0000-000002990000}"/>
    <cellStyle name="T_Van Ban 2007_bao cao phan bo KHDT 2011(final)_KH 2011-2015 2" xfId="13212" xr:uid="{00000000-0005-0000-0000-000003990000}"/>
    <cellStyle name="T_Van Ban 2007_bao cao phan bo KHDT 2011(final)_KH 2011-2015 2 2" xfId="8723" xr:uid="{00000000-0005-0000-0000-000004990000}"/>
    <cellStyle name="T_Van Ban 2007_bao cao phan bo KHDT 2011(final)_KH 2011-2015 2 2 2" xfId="11890" xr:uid="{00000000-0005-0000-0000-000005990000}"/>
    <cellStyle name="T_Van Ban 2007_bao cao phan bo KHDT 2011(final)_KH 2011-2015 2 2 2 2" xfId="21077" xr:uid="{00000000-0005-0000-0000-000006990000}"/>
    <cellStyle name="T_Van Ban 2007_bao cao phan bo KHDT 2011(final)_KH 2011-2015 2 2 2 2 2" xfId="42070" xr:uid="{00000000-0005-0000-0000-000007990000}"/>
    <cellStyle name="T_Van Ban 2007_bao cao phan bo KHDT 2011(final)_KH 2011-2015 2 2 2 3" xfId="42069" xr:uid="{00000000-0005-0000-0000-000008990000}"/>
    <cellStyle name="T_Van Ban 2007_bao cao phan bo KHDT 2011(final)_KH 2011-2015 2 2 3" xfId="11896" xr:uid="{00000000-0005-0000-0000-000009990000}"/>
    <cellStyle name="T_Van Ban 2007_bao cao phan bo KHDT 2011(final)_KH 2011-2015 2 2 3 2" xfId="21083" xr:uid="{00000000-0005-0000-0000-00000A990000}"/>
    <cellStyle name="T_Van Ban 2007_bao cao phan bo KHDT 2011(final)_KH 2011-2015 2 2 3 2 2" xfId="42072" xr:uid="{00000000-0005-0000-0000-00000B990000}"/>
    <cellStyle name="T_Van Ban 2007_bao cao phan bo KHDT 2011(final)_KH 2011-2015 2 2 3 3" xfId="42071" xr:uid="{00000000-0005-0000-0000-00000C990000}"/>
    <cellStyle name="T_Van Ban 2007_bao cao phan bo KHDT 2011(final)_KH 2011-2015 2 2 4" xfId="18348" xr:uid="{00000000-0005-0000-0000-00000D990000}"/>
    <cellStyle name="T_Van Ban 2007_bao cao phan bo KHDT 2011(final)_KH 2011-2015 2 2 4 2" xfId="42073" xr:uid="{00000000-0005-0000-0000-00000E990000}"/>
    <cellStyle name="T_Van Ban 2007_bao cao phan bo KHDT 2011(final)_KH 2011-2015 2 2 5" xfId="42068" xr:uid="{00000000-0005-0000-0000-00000F990000}"/>
    <cellStyle name="T_Van Ban 2007_bao cao phan bo KHDT 2011(final)_KH 2011-2015 2 3" xfId="10367" xr:uid="{00000000-0005-0000-0000-000010990000}"/>
    <cellStyle name="T_Van Ban 2007_bao cao phan bo KHDT 2011(final)_KH 2011-2015 2 3 2" xfId="19624" xr:uid="{00000000-0005-0000-0000-000011990000}"/>
    <cellStyle name="T_Van Ban 2007_bao cao phan bo KHDT 2011(final)_KH 2011-2015 2 3 2 2" xfId="42075" xr:uid="{00000000-0005-0000-0000-000012990000}"/>
    <cellStyle name="T_Van Ban 2007_bao cao phan bo KHDT 2011(final)_KH 2011-2015 2 3 3" xfId="42074" xr:uid="{00000000-0005-0000-0000-000013990000}"/>
    <cellStyle name="T_Van Ban 2007_bao cao phan bo KHDT 2011(final)_KH 2011-2015 2 4" xfId="13213" xr:uid="{00000000-0005-0000-0000-000014990000}"/>
    <cellStyle name="T_Van Ban 2007_bao cao phan bo KHDT 2011(final)_KH 2011-2015 2 4 2" xfId="22304" xr:uid="{00000000-0005-0000-0000-000015990000}"/>
    <cellStyle name="T_Van Ban 2007_bao cao phan bo KHDT 2011(final)_KH 2011-2015 2 4 2 2" xfId="42077" xr:uid="{00000000-0005-0000-0000-000016990000}"/>
    <cellStyle name="T_Van Ban 2007_bao cao phan bo KHDT 2011(final)_KH 2011-2015 2 4 3" xfId="42076" xr:uid="{00000000-0005-0000-0000-000017990000}"/>
    <cellStyle name="T_Van Ban 2007_bao cao phan bo KHDT 2011(final)_KH 2011-2015 2 5" xfId="22303" xr:uid="{00000000-0005-0000-0000-000018990000}"/>
    <cellStyle name="T_Van Ban 2007_bao cao phan bo KHDT 2011(final)_KH 2011-2015 2 5 2" xfId="42078" xr:uid="{00000000-0005-0000-0000-000019990000}"/>
    <cellStyle name="T_Van Ban 2007_bao cao phan bo KHDT 2011(final)_KH 2011-2015 2 6" xfId="42067" xr:uid="{00000000-0005-0000-0000-00001A990000}"/>
    <cellStyle name="T_Van Ban 2007_bao cao phan bo KHDT 2011(final)_KH 2011-2015 3" xfId="13214" xr:uid="{00000000-0005-0000-0000-00001B990000}"/>
    <cellStyle name="T_Van Ban 2007_bao cao phan bo KHDT 2011(final)_KH 2011-2015 3 2" xfId="13215" xr:uid="{00000000-0005-0000-0000-00001C990000}"/>
    <cellStyle name="T_Van Ban 2007_bao cao phan bo KHDT 2011(final)_KH 2011-2015 3 2 2" xfId="22306" xr:uid="{00000000-0005-0000-0000-00001D990000}"/>
    <cellStyle name="T_Van Ban 2007_bao cao phan bo KHDT 2011(final)_KH 2011-2015 3 2 2 2" xfId="42081" xr:uid="{00000000-0005-0000-0000-00001E990000}"/>
    <cellStyle name="T_Van Ban 2007_bao cao phan bo KHDT 2011(final)_KH 2011-2015 3 2 3" xfId="42080" xr:uid="{00000000-0005-0000-0000-00001F990000}"/>
    <cellStyle name="T_Van Ban 2007_bao cao phan bo KHDT 2011(final)_KH 2011-2015 3 3" xfId="13216" xr:uid="{00000000-0005-0000-0000-000020990000}"/>
    <cellStyle name="T_Van Ban 2007_bao cao phan bo KHDT 2011(final)_KH 2011-2015 3 3 2" xfId="22307" xr:uid="{00000000-0005-0000-0000-000021990000}"/>
    <cellStyle name="T_Van Ban 2007_bao cao phan bo KHDT 2011(final)_KH 2011-2015 3 3 2 2" xfId="42083" xr:uid="{00000000-0005-0000-0000-000022990000}"/>
    <cellStyle name="T_Van Ban 2007_bao cao phan bo KHDT 2011(final)_KH 2011-2015 3 3 3" xfId="42082" xr:uid="{00000000-0005-0000-0000-000023990000}"/>
    <cellStyle name="T_Van Ban 2007_bao cao phan bo KHDT 2011(final)_KH 2011-2015 3 4" xfId="22305" xr:uid="{00000000-0005-0000-0000-000024990000}"/>
    <cellStyle name="T_Van Ban 2007_bao cao phan bo KHDT 2011(final)_KH 2011-2015 3 4 2" xfId="42084" xr:uid="{00000000-0005-0000-0000-000025990000}"/>
    <cellStyle name="T_Van Ban 2007_bao cao phan bo KHDT 2011(final)_KH 2011-2015 3 5" xfId="42079" xr:uid="{00000000-0005-0000-0000-000026990000}"/>
    <cellStyle name="T_Van Ban 2007_bao cao phan bo KHDT 2011(final)_KH 2011-2015 4" xfId="13217" xr:uid="{00000000-0005-0000-0000-000027990000}"/>
    <cellStyle name="T_Van Ban 2007_bao cao phan bo KHDT 2011(final)_KH 2011-2015 4 2" xfId="4367" xr:uid="{00000000-0005-0000-0000-000028990000}"/>
    <cellStyle name="T_Van Ban 2007_bao cao phan bo KHDT 2011(final)_KH 2011-2015 4 2 2" xfId="16739" xr:uid="{00000000-0005-0000-0000-000029990000}"/>
    <cellStyle name="T_Van Ban 2007_bao cao phan bo KHDT 2011(final)_KH 2011-2015 4 2 2 2" xfId="42087" xr:uid="{00000000-0005-0000-0000-00002A990000}"/>
    <cellStyle name="T_Van Ban 2007_bao cao phan bo KHDT 2011(final)_KH 2011-2015 4 2 3" xfId="42086" xr:uid="{00000000-0005-0000-0000-00002B990000}"/>
    <cellStyle name="T_Van Ban 2007_bao cao phan bo KHDT 2011(final)_KH 2011-2015 4 3" xfId="22308" xr:uid="{00000000-0005-0000-0000-00002C990000}"/>
    <cellStyle name="T_Van Ban 2007_bao cao phan bo KHDT 2011(final)_KH 2011-2015 4 3 2" xfId="42088" xr:uid="{00000000-0005-0000-0000-00002D990000}"/>
    <cellStyle name="T_Van Ban 2007_bao cao phan bo KHDT 2011(final)_KH 2011-2015 4 4" xfId="42085" xr:uid="{00000000-0005-0000-0000-00002E990000}"/>
    <cellStyle name="T_Van Ban 2007_bao cao phan bo KHDT 2011(final)_KH 2011-2015 5" xfId="13218" xr:uid="{00000000-0005-0000-0000-00002F990000}"/>
    <cellStyle name="T_Van Ban 2007_bao cao phan bo KHDT 2011(final)_KH 2011-2015 5 2" xfId="22309" xr:uid="{00000000-0005-0000-0000-000030990000}"/>
    <cellStyle name="T_Van Ban 2007_bao cao phan bo KHDT 2011(final)_KH 2011-2015 5 2 2" xfId="42090" xr:uid="{00000000-0005-0000-0000-000031990000}"/>
    <cellStyle name="T_Van Ban 2007_bao cao phan bo KHDT 2011(final)_KH 2011-2015 5 3" xfId="42089" xr:uid="{00000000-0005-0000-0000-000032990000}"/>
    <cellStyle name="T_Van Ban 2007_bao cao phan bo KHDT 2011(final)_KH 2011-2015 6" xfId="4983" xr:uid="{00000000-0005-0000-0000-000033990000}"/>
    <cellStyle name="T_Van Ban 2007_bao cao phan bo KHDT 2011(final)_KH 2011-2015 6 2" xfId="16924" xr:uid="{00000000-0005-0000-0000-000034990000}"/>
    <cellStyle name="T_Van Ban 2007_bao cao phan bo KHDT 2011(final)_KH 2011-2015 6 2 2" xfId="42092" xr:uid="{00000000-0005-0000-0000-000035990000}"/>
    <cellStyle name="T_Van Ban 2007_bao cao phan bo KHDT 2011(final)_KH 2011-2015 6 3" xfId="42091" xr:uid="{00000000-0005-0000-0000-000036990000}"/>
    <cellStyle name="T_Van Ban 2007_bao cao phan bo KHDT 2011(final)_KH 2011-2015 7" xfId="22302" xr:uid="{00000000-0005-0000-0000-000037990000}"/>
    <cellStyle name="T_Van Ban 2007_bao cao phan bo KHDT 2011(final)_KH 2011-2015 7 2" xfId="42093" xr:uid="{00000000-0005-0000-0000-000038990000}"/>
    <cellStyle name="T_Van Ban 2007_bao cao phan bo KHDT 2011(final)_KH 2011-2015 8" xfId="42066" xr:uid="{00000000-0005-0000-0000-000039990000}"/>
    <cellStyle name="T_Van Ban 2007_bao cao phan bo KHDT 2011(final)_tai co cau dau tu (tong hop)1" xfId="13219" xr:uid="{00000000-0005-0000-0000-00003A990000}"/>
    <cellStyle name="T_Van Ban 2007_bao cao phan bo KHDT 2011(final)_tai co cau dau tu (tong hop)1 2" xfId="4532" xr:uid="{00000000-0005-0000-0000-00003B990000}"/>
    <cellStyle name="T_Van Ban 2007_bao cao phan bo KHDT 2011(final)_tai co cau dau tu (tong hop)1 2 2" xfId="1871" xr:uid="{00000000-0005-0000-0000-00003C990000}"/>
    <cellStyle name="T_Van Ban 2007_bao cao phan bo KHDT 2011(final)_tai co cau dau tu (tong hop)1 2 2 2" xfId="1894" xr:uid="{00000000-0005-0000-0000-00003D990000}"/>
    <cellStyle name="T_Van Ban 2007_bao cao phan bo KHDT 2011(final)_tai co cau dau tu (tong hop)1 2 2 2 2" xfId="15874" xr:uid="{00000000-0005-0000-0000-00003E990000}"/>
    <cellStyle name="T_Van Ban 2007_bao cao phan bo KHDT 2011(final)_tai co cau dau tu (tong hop)1 2 2 2 2 2" xfId="42098" xr:uid="{00000000-0005-0000-0000-00003F990000}"/>
    <cellStyle name="T_Van Ban 2007_bao cao phan bo KHDT 2011(final)_tai co cau dau tu (tong hop)1 2 2 2 3" xfId="42097" xr:uid="{00000000-0005-0000-0000-000040990000}"/>
    <cellStyle name="T_Van Ban 2007_bao cao phan bo KHDT 2011(final)_tai co cau dau tu (tong hop)1 2 2 3" xfId="419" xr:uid="{00000000-0005-0000-0000-000041990000}"/>
    <cellStyle name="T_Van Ban 2007_bao cao phan bo KHDT 2011(final)_tai co cau dau tu (tong hop)1 2 2 3 2" xfId="15309" xr:uid="{00000000-0005-0000-0000-000042990000}"/>
    <cellStyle name="T_Van Ban 2007_bao cao phan bo KHDT 2011(final)_tai co cau dau tu (tong hop)1 2 2 3 2 2" xfId="42100" xr:uid="{00000000-0005-0000-0000-000043990000}"/>
    <cellStyle name="T_Van Ban 2007_bao cao phan bo KHDT 2011(final)_tai co cau dau tu (tong hop)1 2 2 3 3" xfId="42099" xr:uid="{00000000-0005-0000-0000-000044990000}"/>
    <cellStyle name="T_Van Ban 2007_bao cao phan bo KHDT 2011(final)_tai co cau dau tu (tong hop)1 2 2 4" xfId="15862" xr:uid="{00000000-0005-0000-0000-000045990000}"/>
    <cellStyle name="T_Van Ban 2007_bao cao phan bo KHDT 2011(final)_tai co cau dau tu (tong hop)1 2 2 4 2" xfId="42101" xr:uid="{00000000-0005-0000-0000-000046990000}"/>
    <cellStyle name="T_Van Ban 2007_bao cao phan bo KHDT 2011(final)_tai co cau dau tu (tong hop)1 2 2 5" xfId="42096" xr:uid="{00000000-0005-0000-0000-000047990000}"/>
    <cellStyle name="T_Van Ban 2007_bao cao phan bo KHDT 2011(final)_tai co cau dau tu (tong hop)1 2 3" xfId="13220" xr:uid="{00000000-0005-0000-0000-000048990000}"/>
    <cellStyle name="T_Van Ban 2007_bao cao phan bo KHDT 2011(final)_tai co cau dau tu (tong hop)1 2 3 2" xfId="22311" xr:uid="{00000000-0005-0000-0000-000049990000}"/>
    <cellStyle name="T_Van Ban 2007_bao cao phan bo KHDT 2011(final)_tai co cau dau tu (tong hop)1 2 3 2 2" xfId="42103" xr:uid="{00000000-0005-0000-0000-00004A990000}"/>
    <cellStyle name="T_Van Ban 2007_bao cao phan bo KHDT 2011(final)_tai co cau dau tu (tong hop)1 2 3 3" xfId="42102" xr:uid="{00000000-0005-0000-0000-00004B990000}"/>
    <cellStyle name="T_Van Ban 2007_bao cao phan bo KHDT 2011(final)_tai co cau dau tu (tong hop)1 2 4" xfId="12009" xr:uid="{00000000-0005-0000-0000-00004C990000}"/>
    <cellStyle name="T_Van Ban 2007_bao cao phan bo KHDT 2011(final)_tai co cau dau tu (tong hop)1 2 4 2" xfId="21192" xr:uid="{00000000-0005-0000-0000-00004D990000}"/>
    <cellStyle name="T_Van Ban 2007_bao cao phan bo KHDT 2011(final)_tai co cau dau tu (tong hop)1 2 4 2 2" xfId="42105" xr:uid="{00000000-0005-0000-0000-00004E990000}"/>
    <cellStyle name="T_Van Ban 2007_bao cao phan bo KHDT 2011(final)_tai co cau dau tu (tong hop)1 2 4 3" xfId="42104" xr:uid="{00000000-0005-0000-0000-00004F990000}"/>
    <cellStyle name="T_Van Ban 2007_bao cao phan bo KHDT 2011(final)_tai co cau dau tu (tong hop)1 2 5" xfId="16781" xr:uid="{00000000-0005-0000-0000-000050990000}"/>
    <cellStyle name="T_Van Ban 2007_bao cao phan bo KHDT 2011(final)_tai co cau dau tu (tong hop)1 2 5 2" xfId="42106" xr:uid="{00000000-0005-0000-0000-000051990000}"/>
    <cellStyle name="T_Van Ban 2007_bao cao phan bo KHDT 2011(final)_tai co cau dau tu (tong hop)1 2 6" xfId="42095" xr:uid="{00000000-0005-0000-0000-000052990000}"/>
    <cellStyle name="T_Van Ban 2007_bao cao phan bo KHDT 2011(final)_tai co cau dau tu (tong hop)1 3" xfId="4222" xr:uid="{00000000-0005-0000-0000-000053990000}"/>
    <cellStyle name="T_Van Ban 2007_bao cao phan bo KHDT 2011(final)_tai co cau dau tu (tong hop)1 3 2" xfId="13221" xr:uid="{00000000-0005-0000-0000-000054990000}"/>
    <cellStyle name="T_Van Ban 2007_bao cao phan bo KHDT 2011(final)_tai co cau dau tu (tong hop)1 3 2 2" xfId="22312" xr:uid="{00000000-0005-0000-0000-000055990000}"/>
    <cellStyle name="T_Van Ban 2007_bao cao phan bo KHDT 2011(final)_tai co cau dau tu (tong hop)1 3 2 2 2" xfId="42109" xr:uid="{00000000-0005-0000-0000-000056990000}"/>
    <cellStyle name="T_Van Ban 2007_bao cao phan bo KHDT 2011(final)_tai co cau dau tu (tong hop)1 3 2 3" xfId="42108" xr:uid="{00000000-0005-0000-0000-000057990000}"/>
    <cellStyle name="T_Van Ban 2007_bao cao phan bo KHDT 2011(final)_tai co cau dau tu (tong hop)1 3 3" xfId="13222" xr:uid="{00000000-0005-0000-0000-000058990000}"/>
    <cellStyle name="T_Van Ban 2007_bao cao phan bo KHDT 2011(final)_tai co cau dau tu (tong hop)1 3 3 2" xfId="22313" xr:uid="{00000000-0005-0000-0000-000059990000}"/>
    <cellStyle name="T_Van Ban 2007_bao cao phan bo KHDT 2011(final)_tai co cau dau tu (tong hop)1 3 3 2 2" xfId="42111" xr:uid="{00000000-0005-0000-0000-00005A990000}"/>
    <cellStyle name="T_Van Ban 2007_bao cao phan bo KHDT 2011(final)_tai co cau dau tu (tong hop)1 3 3 3" xfId="42110" xr:uid="{00000000-0005-0000-0000-00005B990000}"/>
    <cellStyle name="T_Van Ban 2007_bao cao phan bo KHDT 2011(final)_tai co cau dau tu (tong hop)1 3 4" xfId="16690" xr:uid="{00000000-0005-0000-0000-00005C990000}"/>
    <cellStyle name="T_Van Ban 2007_bao cao phan bo KHDT 2011(final)_tai co cau dau tu (tong hop)1 3 4 2" xfId="42112" xr:uid="{00000000-0005-0000-0000-00005D990000}"/>
    <cellStyle name="T_Van Ban 2007_bao cao phan bo KHDT 2011(final)_tai co cau dau tu (tong hop)1 3 5" xfId="42107" xr:uid="{00000000-0005-0000-0000-00005E990000}"/>
    <cellStyle name="T_Van Ban 2007_bao cao phan bo KHDT 2011(final)_tai co cau dau tu (tong hop)1 4" xfId="6273" xr:uid="{00000000-0005-0000-0000-00005F990000}"/>
    <cellStyle name="T_Van Ban 2007_bao cao phan bo KHDT 2011(final)_tai co cau dau tu (tong hop)1 4 2" xfId="12343" xr:uid="{00000000-0005-0000-0000-000060990000}"/>
    <cellStyle name="T_Van Ban 2007_bao cao phan bo KHDT 2011(final)_tai co cau dau tu (tong hop)1 4 2 2" xfId="21514" xr:uid="{00000000-0005-0000-0000-000061990000}"/>
    <cellStyle name="T_Van Ban 2007_bao cao phan bo KHDT 2011(final)_tai co cau dau tu (tong hop)1 4 2 2 2" xfId="42115" xr:uid="{00000000-0005-0000-0000-000062990000}"/>
    <cellStyle name="T_Van Ban 2007_bao cao phan bo KHDT 2011(final)_tai co cau dau tu (tong hop)1 4 2 3" xfId="42114" xr:uid="{00000000-0005-0000-0000-000063990000}"/>
    <cellStyle name="T_Van Ban 2007_bao cao phan bo KHDT 2011(final)_tai co cau dau tu (tong hop)1 4 3" xfId="17341" xr:uid="{00000000-0005-0000-0000-000064990000}"/>
    <cellStyle name="T_Van Ban 2007_bao cao phan bo KHDT 2011(final)_tai co cau dau tu (tong hop)1 4 3 2" xfId="42116" xr:uid="{00000000-0005-0000-0000-000065990000}"/>
    <cellStyle name="T_Van Ban 2007_bao cao phan bo KHDT 2011(final)_tai co cau dau tu (tong hop)1 4 4" xfId="42113" xr:uid="{00000000-0005-0000-0000-000066990000}"/>
    <cellStyle name="T_Van Ban 2007_bao cao phan bo KHDT 2011(final)_tai co cau dau tu (tong hop)1 5" xfId="1773" xr:uid="{00000000-0005-0000-0000-000067990000}"/>
    <cellStyle name="T_Van Ban 2007_bao cao phan bo KHDT 2011(final)_tai co cau dau tu (tong hop)1 5 2" xfId="15825" xr:uid="{00000000-0005-0000-0000-000068990000}"/>
    <cellStyle name="T_Van Ban 2007_bao cao phan bo KHDT 2011(final)_tai co cau dau tu (tong hop)1 5 2 2" xfId="42118" xr:uid="{00000000-0005-0000-0000-000069990000}"/>
    <cellStyle name="T_Van Ban 2007_bao cao phan bo KHDT 2011(final)_tai co cau dau tu (tong hop)1 5 3" xfId="42117" xr:uid="{00000000-0005-0000-0000-00006A990000}"/>
    <cellStyle name="T_Van Ban 2007_bao cao phan bo KHDT 2011(final)_tai co cau dau tu (tong hop)1 6" xfId="5279" xr:uid="{00000000-0005-0000-0000-00006B990000}"/>
    <cellStyle name="T_Van Ban 2007_bao cao phan bo KHDT 2011(final)_tai co cau dau tu (tong hop)1 6 2" xfId="17032" xr:uid="{00000000-0005-0000-0000-00006C990000}"/>
    <cellStyle name="T_Van Ban 2007_bao cao phan bo KHDT 2011(final)_tai co cau dau tu (tong hop)1 6 2 2" xfId="42120" xr:uid="{00000000-0005-0000-0000-00006D990000}"/>
    <cellStyle name="T_Van Ban 2007_bao cao phan bo KHDT 2011(final)_tai co cau dau tu (tong hop)1 6 3" xfId="42119" xr:uid="{00000000-0005-0000-0000-00006E990000}"/>
    <cellStyle name="T_Van Ban 2007_bao cao phan bo KHDT 2011(final)_tai co cau dau tu (tong hop)1 7" xfId="22310" xr:uid="{00000000-0005-0000-0000-00006F990000}"/>
    <cellStyle name="T_Van Ban 2007_bao cao phan bo KHDT 2011(final)_tai co cau dau tu (tong hop)1 7 2" xfId="42121" xr:uid="{00000000-0005-0000-0000-000070990000}"/>
    <cellStyle name="T_Van Ban 2007_bao cao phan bo KHDT 2011(final)_tai co cau dau tu (tong hop)1 8" xfId="42094" xr:uid="{00000000-0005-0000-0000-000071990000}"/>
    <cellStyle name="T_Van Ban 2007_BC nhu cau von doi ung ODA nganh NN (BKH)" xfId="13224" xr:uid="{00000000-0005-0000-0000-000072990000}"/>
    <cellStyle name="T_Van Ban 2007_BC nhu cau von doi ung ODA nganh NN (BKH) 2" xfId="13225" xr:uid="{00000000-0005-0000-0000-000073990000}"/>
    <cellStyle name="T_Van Ban 2007_BC nhu cau von doi ung ODA nganh NN (BKH) 2 2" xfId="7552" xr:uid="{00000000-0005-0000-0000-000074990000}"/>
    <cellStyle name="T_Van Ban 2007_BC nhu cau von doi ung ODA nganh NN (BKH) 2 2 2" xfId="13226" xr:uid="{00000000-0005-0000-0000-000075990000}"/>
    <cellStyle name="T_Van Ban 2007_BC nhu cau von doi ung ODA nganh NN (BKH) 2 2 2 2" xfId="22317" xr:uid="{00000000-0005-0000-0000-000076990000}"/>
    <cellStyle name="T_Van Ban 2007_BC nhu cau von doi ung ODA nganh NN (BKH) 2 2 2 2 2" xfId="42126" xr:uid="{00000000-0005-0000-0000-000077990000}"/>
    <cellStyle name="T_Van Ban 2007_BC nhu cau von doi ung ODA nganh NN (BKH) 2 2 2 3" xfId="42125" xr:uid="{00000000-0005-0000-0000-000078990000}"/>
    <cellStyle name="T_Van Ban 2007_BC nhu cau von doi ung ODA nganh NN (BKH) 2 2 3" xfId="13227" xr:uid="{00000000-0005-0000-0000-000079990000}"/>
    <cellStyle name="T_Van Ban 2007_BC nhu cau von doi ung ODA nganh NN (BKH) 2 2 3 2" xfId="22318" xr:uid="{00000000-0005-0000-0000-00007A990000}"/>
    <cellStyle name="T_Van Ban 2007_BC nhu cau von doi ung ODA nganh NN (BKH) 2 2 3 2 2" xfId="42128" xr:uid="{00000000-0005-0000-0000-00007B990000}"/>
    <cellStyle name="T_Van Ban 2007_BC nhu cau von doi ung ODA nganh NN (BKH) 2 2 3 3" xfId="42127" xr:uid="{00000000-0005-0000-0000-00007C990000}"/>
    <cellStyle name="T_Van Ban 2007_BC nhu cau von doi ung ODA nganh NN (BKH) 2 2 4" xfId="17965" xr:uid="{00000000-0005-0000-0000-00007D990000}"/>
    <cellStyle name="T_Van Ban 2007_BC nhu cau von doi ung ODA nganh NN (BKH) 2 2 4 2" xfId="42129" xr:uid="{00000000-0005-0000-0000-00007E990000}"/>
    <cellStyle name="T_Van Ban 2007_BC nhu cau von doi ung ODA nganh NN (BKH) 2 2 5" xfId="42124" xr:uid="{00000000-0005-0000-0000-00007F990000}"/>
    <cellStyle name="T_Van Ban 2007_BC nhu cau von doi ung ODA nganh NN (BKH) 2 3" xfId="8272" xr:uid="{00000000-0005-0000-0000-000080990000}"/>
    <cellStyle name="T_Van Ban 2007_BC nhu cau von doi ung ODA nganh NN (BKH) 2 3 2" xfId="18211" xr:uid="{00000000-0005-0000-0000-000081990000}"/>
    <cellStyle name="T_Van Ban 2007_BC nhu cau von doi ung ODA nganh NN (BKH) 2 3 2 2" xfId="42131" xr:uid="{00000000-0005-0000-0000-000082990000}"/>
    <cellStyle name="T_Van Ban 2007_BC nhu cau von doi ung ODA nganh NN (BKH) 2 3 3" xfId="42130" xr:uid="{00000000-0005-0000-0000-000083990000}"/>
    <cellStyle name="T_Van Ban 2007_BC nhu cau von doi ung ODA nganh NN (BKH) 2 4" xfId="13228" xr:uid="{00000000-0005-0000-0000-000084990000}"/>
    <cellStyle name="T_Van Ban 2007_BC nhu cau von doi ung ODA nganh NN (BKH) 2 4 2" xfId="22319" xr:uid="{00000000-0005-0000-0000-000085990000}"/>
    <cellStyle name="T_Van Ban 2007_BC nhu cau von doi ung ODA nganh NN (BKH) 2 4 2 2" xfId="42133" xr:uid="{00000000-0005-0000-0000-000086990000}"/>
    <cellStyle name="T_Van Ban 2007_BC nhu cau von doi ung ODA nganh NN (BKH) 2 4 3" xfId="42132" xr:uid="{00000000-0005-0000-0000-000087990000}"/>
    <cellStyle name="T_Van Ban 2007_BC nhu cau von doi ung ODA nganh NN (BKH) 2 5" xfId="22316" xr:uid="{00000000-0005-0000-0000-000088990000}"/>
    <cellStyle name="T_Van Ban 2007_BC nhu cau von doi ung ODA nganh NN (BKH) 2 5 2" xfId="42134" xr:uid="{00000000-0005-0000-0000-000089990000}"/>
    <cellStyle name="T_Van Ban 2007_BC nhu cau von doi ung ODA nganh NN (BKH) 2 6" xfId="42123" xr:uid="{00000000-0005-0000-0000-00008A990000}"/>
    <cellStyle name="T_Van Ban 2007_BC nhu cau von doi ung ODA nganh NN (BKH) 3" xfId="13229" xr:uid="{00000000-0005-0000-0000-00008B990000}"/>
    <cellStyle name="T_Van Ban 2007_BC nhu cau von doi ung ODA nganh NN (BKH) 3 2" xfId="1640" xr:uid="{00000000-0005-0000-0000-00008C990000}"/>
    <cellStyle name="T_Van Ban 2007_BC nhu cau von doi ung ODA nganh NN (BKH) 3 2 2" xfId="15781" xr:uid="{00000000-0005-0000-0000-00008D990000}"/>
    <cellStyle name="T_Van Ban 2007_BC nhu cau von doi ung ODA nganh NN (BKH) 3 2 2 2" xfId="42137" xr:uid="{00000000-0005-0000-0000-00008E990000}"/>
    <cellStyle name="T_Van Ban 2007_BC nhu cau von doi ung ODA nganh NN (BKH) 3 2 3" xfId="42136" xr:uid="{00000000-0005-0000-0000-00008F990000}"/>
    <cellStyle name="T_Van Ban 2007_BC nhu cau von doi ung ODA nganh NN (BKH) 3 3" xfId="5298" xr:uid="{00000000-0005-0000-0000-000090990000}"/>
    <cellStyle name="T_Van Ban 2007_BC nhu cau von doi ung ODA nganh NN (BKH) 3 3 2" xfId="17036" xr:uid="{00000000-0005-0000-0000-000091990000}"/>
    <cellStyle name="T_Van Ban 2007_BC nhu cau von doi ung ODA nganh NN (BKH) 3 3 2 2" xfId="42139" xr:uid="{00000000-0005-0000-0000-000092990000}"/>
    <cellStyle name="T_Van Ban 2007_BC nhu cau von doi ung ODA nganh NN (BKH) 3 3 3" xfId="42138" xr:uid="{00000000-0005-0000-0000-000093990000}"/>
    <cellStyle name="T_Van Ban 2007_BC nhu cau von doi ung ODA nganh NN (BKH) 3 4" xfId="22320" xr:uid="{00000000-0005-0000-0000-000094990000}"/>
    <cellStyle name="T_Van Ban 2007_BC nhu cau von doi ung ODA nganh NN (BKH) 3 4 2" xfId="42140" xr:uid="{00000000-0005-0000-0000-000095990000}"/>
    <cellStyle name="T_Van Ban 2007_BC nhu cau von doi ung ODA nganh NN (BKH) 3 5" xfId="42135" xr:uid="{00000000-0005-0000-0000-000096990000}"/>
    <cellStyle name="T_Van Ban 2007_BC nhu cau von doi ung ODA nganh NN (BKH) 4" xfId="13231" xr:uid="{00000000-0005-0000-0000-000097990000}"/>
    <cellStyle name="T_Van Ban 2007_BC nhu cau von doi ung ODA nganh NN (BKH) 4 2" xfId="13232" xr:uid="{00000000-0005-0000-0000-000098990000}"/>
    <cellStyle name="T_Van Ban 2007_BC nhu cau von doi ung ODA nganh NN (BKH) 4 2 2" xfId="22322" xr:uid="{00000000-0005-0000-0000-000099990000}"/>
    <cellStyle name="T_Van Ban 2007_BC nhu cau von doi ung ODA nganh NN (BKH) 4 2 2 2" xfId="42143" xr:uid="{00000000-0005-0000-0000-00009A990000}"/>
    <cellStyle name="T_Van Ban 2007_BC nhu cau von doi ung ODA nganh NN (BKH) 4 2 3" xfId="42142" xr:uid="{00000000-0005-0000-0000-00009B990000}"/>
    <cellStyle name="T_Van Ban 2007_BC nhu cau von doi ung ODA nganh NN (BKH) 4 3" xfId="22321" xr:uid="{00000000-0005-0000-0000-00009C990000}"/>
    <cellStyle name="T_Van Ban 2007_BC nhu cau von doi ung ODA nganh NN (BKH) 4 3 2" xfId="42144" xr:uid="{00000000-0005-0000-0000-00009D990000}"/>
    <cellStyle name="T_Van Ban 2007_BC nhu cau von doi ung ODA nganh NN (BKH) 4 4" xfId="42141" xr:uid="{00000000-0005-0000-0000-00009E990000}"/>
    <cellStyle name="T_Van Ban 2007_BC nhu cau von doi ung ODA nganh NN (BKH) 5" xfId="13233" xr:uid="{00000000-0005-0000-0000-00009F990000}"/>
    <cellStyle name="T_Van Ban 2007_BC nhu cau von doi ung ODA nganh NN (BKH) 5 2" xfId="22323" xr:uid="{00000000-0005-0000-0000-0000A0990000}"/>
    <cellStyle name="T_Van Ban 2007_BC nhu cau von doi ung ODA nganh NN (BKH) 5 2 2" xfId="42146" xr:uid="{00000000-0005-0000-0000-0000A1990000}"/>
    <cellStyle name="T_Van Ban 2007_BC nhu cau von doi ung ODA nganh NN (BKH) 5 3" xfId="42145" xr:uid="{00000000-0005-0000-0000-0000A2990000}"/>
    <cellStyle name="T_Van Ban 2007_BC nhu cau von doi ung ODA nganh NN (BKH) 6" xfId="13234" xr:uid="{00000000-0005-0000-0000-0000A3990000}"/>
    <cellStyle name="T_Van Ban 2007_BC nhu cau von doi ung ODA nganh NN (BKH) 6 2" xfId="22324" xr:uid="{00000000-0005-0000-0000-0000A4990000}"/>
    <cellStyle name="T_Van Ban 2007_BC nhu cau von doi ung ODA nganh NN (BKH) 6 2 2" xfId="42148" xr:uid="{00000000-0005-0000-0000-0000A5990000}"/>
    <cellStyle name="T_Van Ban 2007_BC nhu cau von doi ung ODA nganh NN (BKH) 6 3" xfId="42147" xr:uid="{00000000-0005-0000-0000-0000A6990000}"/>
    <cellStyle name="T_Van Ban 2007_BC nhu cau von doi ung ODA nganh NN (BKH) 7" xfId="22315" xr:uid="{00000000-0005-0000-0000-0000A7990000}"/>
    <cellStyle name="T_Van Ban 2007_BC nhu cau von doi ung ODA nganh NN (BKH) 7 2" xfId="42149" xr:uid="{00000000-0005-0000-0000-0000A8990000}"/>
    <cellStyle name="T_Van Ban 2007_BC nhu cau von doi ung ODA nganh NN (BKH) 8" xfId="42122" xr:uid="{00000000-0005-0000-0000-0000A9990000}"/>
    <cellStyle name="T_Van Ban 2007_BC nhu cau von doi ung ODA nganh NN (BKH)_05-12  KH trung han 2016-2020 - Liem Thinh edited" xfId="13235" xr:uid="{00000000-0005-0000-0000-0000AA990000}"/>
    <cellStyle name="T_Van Ban 2007_BC nhu cau von doi ung ODA nganh NN (BKH)_05-12  KH trung han 2016-2020 - Liem Thinh edited 2" xfId="12898" xr:uid="{00000000-0005-0000-0000-0000AB990000}"/>
    <cellStyle name="T_Van Ban 2007_BC nhu cau von doi ung ODA nganh NN (BKH)_05-12  KH trung han 2016-2020 - Liem Thinh edited 2 2" xfId="13236" xr:uid="{00000000-0005-0000-0000-0000AC990000}"/>
    <cellStyle name="T_Van Ban 2007_BC nhu cau von doi ung ODA nganh NN (BKH)_05-12  KH trung han 2016-2020 - Liem Thinh edited 2 2 2" xfId="1029" xr:uid="{00000000-0005-0000-0000-0000AD990000}"/>
    <cellStyle name="T_Van Ban 2007_BC nhu cau von doi ung ODA nganh NN (BKH)_05-12  KH trung han 2016-2020 - Liem Thinh edited 2 2 2 2" xfId="15554" xr:uid="{00000000-0005-0000-0000-0000AE990000}"/>
    <cellStyle name="T_Van Ban 2007_BC nhu cau von doi ung ODA nganh NN (BKH)_05-12  KH trung han 2016-2020 - Liem Thinh edited 2 2 2 2 2" xfId="42154" xr:uid="{00000000-0005-0000-0000-0000AF990000}"/>
    <cellStyle name="T_Van Ban 2007_BC nhu cau von doi ung ODA nganh NN (BKH)_05-12  KH trung han 2016-2020 - Liem Thinh edited 2 2 2 3" xfId="42153" xr:uid="{00000000-0005-0000-0000-0000B0990000}"/>
    <cellStyle name="T_Van Ban 2007_BC nhu cau von doi ung ODA nganh NN (BKH)_05-12  KH trung han 2016-2020 - Liem Thinh edited 2 2 3" xfId="13237" xr:uid="{00000000-0005-0000-0000-0000B1990000}"/>
    <cellStyle name="T_Van Ban 2007_BC nhu cau von doi ung ODA nganh NN (BKH)_05-12  KH trung han 2016-2020 - Liem Thinh edited 2 2 3 2" xfId="22327" xr:uid="{00000000-0005-0000-0000-0000B2990000}"/>
    <cellStyle name="T_Van Ban 2007_BC nhu cau von doi ung ODA nganh NN (BKH)_05-12  KH trung han 2016-2020 - Liem Thinh edited 2 2 3 2 2" xfId="42156" xr:uid="{00000000-0005-0000-0000-0000B3990000}"/>
    <cellStyle name="T_Van Ban 2007_BC nhu cau von doi ung ODA nganh NN (BKH)_05-12  KH trung han 2016-2020 - Liem Thinh edited 2 2 3 3" xfId="42155" xr:uid="{00000000-0005-0000-0000-0000B4990000}"/>
    <cellStyle name="T_Van Ban 2007_BC nhu cau von doi ung ODA nganh NN (BKH)_05-12  KH trung han 2016-2020 - Liem Thinh edited 2 2 4" xfId="22326" xr:uid="{00000000-0005-0000-0000-0000B5990000}"/>
    <cellStyle name="T_Van Ban 2007_BC nhu cau von doi ung ODA nganh NN (BKH)_05-12  KH trung han 2016-2020 - Liem Thinh edited 2 2 4 2" xfId="42157" xr:uid="{00000000-0005-0000-0000-0000B6990000}"/>
    <cellStyle name="T_Van Ban 2007_BC nhu cau von doi ung ODA nganh NN (BKH)_05-12  KH trung han 2016-2020 - Liem Thinh edited 2 2 5" xfId="42152" xr:uid="{00000000-0005-0000-0000-0000B7990000}"/>
    <cellStyle name="T_Van Ban 2007_BC nhu cau von doi ung ODA nganh NN (BKH)_05-12  KH trung han 2016-2020 - Liem Thinh edited 2 3" xfId="13238" xr:uid="{00000000-0005-0000-0000-0000B8990000}"/>
    <cellStyle name="T_Van Ban 2007_BC nhu cau von doi ung ODA nganh NN (BKH)_05-12  KH trung han 2016-2020 - Liem Thinh edited 2 3 2" xfId="22328" xr:uid="{00000000-0005-0000-0000-0000B9990000}"/>
    <cellStyle name="T_Van Ban 2007_BC nhu cau von doi ung ODA nganh NN (BKH)_05-12  KH trung han 2016-2020 - Liem Thinh edited 2 3 2 2" xfId="42159" xr:uid="{00000000-0005-0000-0000-0000BA990000}"/>
    <cellStyle name="T_Van Ban 2007_BC nhu cau von doi ung ODA nganh NN (BKH)_05-12  KH trung han 2016-2020 - Liem Thinh edited 2 3 3" xfId="42158" xr:uid="{00000000-0005-0000-0000-0000BB990000}"/>
    <cellStyle name="T_Van Ban 2007_BC nhu cau von doi ung ODA nganh NN (BKH)_05-12  KH trung han 2016-2020 - Liem Thinh edited 2 4" xfId="13239" xr:uid="{00000000-0005-0000-0000-0000BC990000}"/>
    <cellStyle name="T_Van Ban 2007_BC nhu cau von doi ung ODA nganh NN (BKH)_05-12  KH trung han 2016-2020 - Liem Thinh edited 2 4 2" xfId="22329" xr:uid="{00000000-0005-0000-0000-0000BD990000}"/>
    <cellStyle name="T_Van Ban 2007_BC nhu cau von doi ung ODA nganh NN (BKH)_05-12  KH trung han 2016-2020 - Liem Thinh edited 2 4 2 2" xfId="42161" xr:uid="{00000000-0005-0000-0000-0000BE990000}"/>
    <cellStyle name="T_Van Ban 2007_BC nhu cau von doi ung ODA nganh NN (BKH)_05-12  KH trung han 2016-2020 - Liem Thinh edited 2 4 3" xfId="42160" xr:uid="{00000000-0005-0000-0000-0000BF990000}"/>
    <cellStyle name="T_Van Ban 2007_BC nhu cau von doi ung ODA nganh NN (BKH)_05-12  KH trung han 2016-2020 - Liem Thinh edited 2 5" xfId="22035" xr:uid="{00000000-0005-0000-0000-0000C0990000}"/>
    <cellStyle name="T_Van Ban 2007_BC nhu cau von doi ung ODA nganh NN (BKH)_05-12  KH trung han 2016-2020 - Liem Thinh edited 2 5 2" xfId="42162" xr:uid="{00000000-0005-0000-0000-0000C1990000}"/>
    <cellStyle name="T_Van Ban 2007_BC nhu cau von doi ung ODA nganh NN (BKH)_05-12  KH trung han 2016-2020 - Liem Thinh edited 2 6" xfId="42151" xr:uid="{00000000-0005-0000-0000-0000C2990000}"/>
    <cellStyle name="T_Van Ban 2007_BC nhu cau von doi ung ODA nganh NN (BKH)_05-12  KH trung han 2016-2020 - Liem Thinh edited 3" xfId="7149" xr:uid="{00000000-0005-0000-0000-0000C3990000}"/>
    <cellStyle name="T_Van Ban 2007_BC nhu cau von doi ung ODA nganh NN (BKH)_05-12  KH trung han 2016-2020 - Liem Thinh edited 3 2" xfId="13240" xr:uid="{00000000-0005-0000-0000-0000C4990000}"/>
    <cellStyle name="T_Van Ban 2007_BC nhu cau von doi ung ODA nganh NN (BKH)_05-12  KH trung han 2016-2020 - Liem Thinh edited 3 2 2" xfId="22330" xr:uid="{00000000-0005-0000-0000-0000C5990000}"/>
    <cellStyle name="T_Van Ban 2007_BC nhu cau von doi ung ODA nganh NN (BKH)_05-12  KH trung han 2016-2020 - Liem Thinh edited 3 2 2 2" xfId="42165" xr:uid="{00000000-0005-0000-0000-0000C6990000}"/>
    <cellStyle name="T_Van Ban 2007_BC nhu cau von doi ung ODA nganh NN (BKH)_05-12  KH trung han 2016-2020 - Liem Thinh edited 3 2 3" xfId="42164" xr:uid="{00000000-0005-0000-0000-0000C7990000}"/>
    <cellStyle name="T_Van Ban 2007_BC nhu cau von doi ung ODA nganh NN (BKH)_05-12  KH trung han 2016-2020 - Liem Thinh edited 3 3" xfId="13241" xr:uid="{00000000-0005-0000-0000-0000C8990000}"/>
    <cellStyle name="T_Van Ban 2007_BC nhu cau von doi ung ODA nganh NN (BKH)_05-12  KH trung han 2016-2020 - Liem Thinh edited 3 3 2" xfId="22331" xr:uid="{00000000-0005-0000-0000-0000C9990000}"/>
    <cellStyle name="T_Van Ban 2007_BC nhu cau von doi ung ODA nganh NN (BKH)_05-12  KH trung han 2016-2020 - Liem Thinh edited 3 3 2 2" xfId="42167" xr:uid="{00000000-0005-0000-0000-0000CA990000}"/>
    <cellStyle name="T_Van Ban 2007_BC nhu cau von doi ung ODA nganh NN (BKH)_05-12  KH trung han 2016-2020 - Liem Thinh edited 3 3 3" xfId="42166" xr:uid="{00000000-0005-0000-0000-0000CB990000}"/>
    <cellStyle name="T_Van Ban 2007_BC nhu cau von doi ung ODA nganh NN (BKH)_05-12  KH trung han 2016-2020 - Liem Thinh edited 3 4" xfId="17786" xr:uid="{00000000-0005-0000-0000-0000CC990000}"/>
    <cellStyle name="T_Van Ban 2007_BC nhu cau von doi ung ODA nganh NN (BKH)_05-12  KH trung han 2016-2020 - Liem Thinh edited 3 4 2" xfId="42168" xr:uid="{00000000-0005-0000-0000-0000CD990000}"/>
    <cellStyle name="T_Van Ban 2007_BC nhu cau von doi ung ODA nganh NN (BKH)_05-12  KH trung han 2016-2020 - Liem Thinh edited 3 5" xfId="42163" xr:uid="{00000000-0005-0000-0000-0000CE990000}"/>
    <cellStyle name="T_Van Ban 2007_BC nhu cau von doi ung ODA nganh NN (BKH)_05-12  KH trung han 2016-2020 - Liem Thinh edited 4" xfId="7153" xr:uid="{00000000-0005-0000-0000-0000CF990000}"/>
    <cellStyle name="T_Van Ban 2007_BC nhu cau von doi ung ODA nganh NN (BKH)_05-12  KH trung han 2016-2020 - Liem Thinh edited 4 2" xfId="12612" xr:uid="{00000000-0005-0000-0000-0000D0990000}"/>
    <cellStyle name="T_Van Ban 2007_BC nhu cau von doi ung ODA nganh NN (BKH)_05-12  KH trung han 2016-2020 - Liem Thinh edited 4 2 2" xfId="21767" xr:uid="{00000000-0005-0000-0000-0000D1990000}"/>
    <cellStyle name="T_Van Ban 2007_BC nhu cau von doi ung ODA nganh NN (BKH)_05-12  KH trung han 2016-2020 - Liem Thinh edited 4 2 2 2" xfId="42171" xr:uid="{00000000-0005-0000-0000-0000D2990000}"/>
    <cellStyle name="T_Van Ban 2007_BC nhu cau von doi ung ODA nganh NN (BKH)_05-12  KH trung han 2016-2020 - Liem Thinh edited 4 2 3" xfId="42170" xr:uid="{00000000-0005-0000-0000-0000D3990000}"/>
    <cellStyle name="T_Van Ban 2007_BC nhu cau von doi ung ODA nganh NN (BKH)_05-12  KH trung han 2016-2020 - Liem Thinh edited 4 3" xfId="17788" xr:uid="{00000000-0005-0000-0000-0000D4990000}"/>
    <cellStyle name="T_Van Ban 2007_BC nhu cau von doi ung ODA nganh NN (BKH)_05-12  KH trung han 2016-2020 - Liem Thinh edited 4 3 2" xfId="42172" xr:uid="{00000000-0005-0000-0000-0000D5990000}"/>
    <cellStyle name="T_Van Ban 2007_BC nhu cau von doi ung ODA nganh NN (BKH)_05-12  KH trung han 2016-2020 - Liem Thinh edited 4 4" xfId="42169" xr:uid="{00000000-0005-0000-0000-0000D6990000}"/>
    <cellStyle name="T_Van Ban 2007_BC nhu cau von doi ung ODA nganh NN (BKH)_05-12  KH trung han 2016-2020 - Liem Thinh edited 5" xfId="13242" xr:uid="{00000000-0005-0000-0000-0000D7990000}"/>
    <cellStyle name="T_Van Ban 2007_BC nhu cau von doi ung ODA nganh NN (BKH)_05-12  KH trung han 2016-2020 - Liem Thinh edited 5 2" xfId="22332" xr:uid="{00000000-0005-0000-0000-0000D8990000}"/>
    <cellStyle name="T_Van Ban 2007_BC nhu cau von doi ung ODA nganh NN (BKH)_05-12  KH trung han 2016-2020 - Liem Thinh edited 5 2 2" xfId="42174" xr:uid="{00000000-0005-0000-0000-0000D9990000}"/>
    <cellStyle name="T_Van Ban 2007_BC nhu cau von doi ung ODA nganh NN (BKH)_05-12  KH trung han 2016-2020 - Liem Thinh edited 5 3" xfId="42173" xr:uid="{00000000-0005-0000-0000-0000DA990000}"/>
    <cellStyle name="T_Van Ban 2007_BC nhu cau von doi ung ODA nganh NN (BKH)_05-12  KH trung han 2016-2020 - Liem Thinh edited 6" xfId="13243" xr:uid="{00000000-0005-0000-0000-0000DB990000}"/>
    <cellStyle name="T_Van Ban 2007_BC nhu cau von doi ung ODA nganh NN (BKH)_05-12  KH trung han 2016-2020 - Liem Thinh edited 6 2" xfId="22333" xr:uid="{00000000-0005-0000-0000-0000DC990000}"/>
    <cellStyle name="T_Van Ban 2007_BC nhu cau von doi ung ODA nganh NN (BKH)_05-12  KH trung han 2016-2020 - Liem Thinh edited 6 2 2" xfId="42176" xr:uid="{00000000-0005-0000-0000-0000DD990000}"/>
    <cellStyle name="T_Van Ban 2007_BC nhu cau von doi ung ODA nganh NN (BKH)_05-12  KH trung han 2016-2020 - Liem Thinh edited 6 3" xfId="42175" xr:uid="{00000000-0005-0000-0000-0000DE990000}"/>
    <cellStyle name="T_Van Ban 2007_BC nhu cau von doi ung ODA nganh NN (BKH)_05-12  KH trung han 2016-2020 - Liem Thinh edited 7" xfId="22325" xr:uid="{00000000-0005-0000-0000-0000DF990000}"/>
    <cellStyle name="T_Van Ban 2007_BC nhu cau von doi ung ODA nganh NN (BKH)_05-12  KH trung han 2016-2020 - Liem Thinh edited 7 2" xfId="42177" xr:uid="{00000000-0005-0000-0000-0000E0990000}"/>
    <cellStyle name="T_Van Ban 2007_BC nhu cau von doi ung ODA nganh NN (BKH)_05-12  KH trung han 2016-2020 - Liem Thinh edited 8" xfId="42150" xr:uid="{00000000-0005-0000-0000-0000E1990000}"/>
    <cellStyle name="T_Van Ban 2007_BC nhu cau von doi ung ODA nganh NN (BKH)_Copy of 05-12  KH trung han 2016-2020 - Liem Thinh edited (1)" xfId="13244" xr:uid="{00000000-0005-0000-0000-0000E2990000}"/>
    <cellStyle name="T_Van Ban 2007_BC nhu cau von doi ung ODA nganh NN (BKH)_Copy of 05-12  KH trung han 2016-2020 - Liem Thinh edited (1) 2" xfId="11430" xr:uid="{00000000-0005-0000-0000-0000E3990000}"/>
    <cellStyle name="T_Van Ban 2007_BC nhu cau von doi ung ODA nganh NN (BKH)_Copy of 05-12  KH trung han 2016-2020 - Liem Thinh edited (1) 2 2" xfId="13245" xr:uid="{00000000-0005-0000-0000-0000E4990000}"/>
    <cellStyle name="T_Van Ban 2007_BC nhu cau von doi ung ODA nganh NN (BKH)_Copy of 05-12  KH trung han 2016-2020 - Liem Thinh edited (1) 2 2 2" xfId="13246" xr:uid="{00000000-0005-0000-0000-0000E5990000}"/>
    <cellStyle name="T_Van Ban 2007_BC nhu cau von doi ung ODA nganh NN (BKH)_Copy of 05-12  KH trung han 2016-2020 - Liem Thinh edited (1) 2 2 2 2" xfId="22336" xr:uid="{00000000-0005-0000-0000-0000E6990000}"/>
    <cellStyle name="T_Van Ban 2007_BC nhu cau von doi ung ODA nganh NN (BKH)_Copy of 05-12  KH trung han 2016-2020 - Liem Thinh edited (1) 2 2 2 2 2" xfId="42182" xr:uid="{00000000-0005-0000-0000-0000E7990000}"/>
    <cellStyle name="T_Van Ban 2007_BC nhu cau von doi ung ODA nganh NN (BKH)_Copy of 05-12  KH trung han 2016-2020 - Liem Thinh edited (1) 2 2 2 3" xfId="42181" xr:uid="{00000000-0005-0000-0000-0000E8990000}"/>
    <cellStyle name="T_Van Ban 2007_BC nhu cau von doi ung ODA nganh NN (BKH)_Copy of 05-12  KH trung han 2016-2020 - Liem Thinh edited (1) 2 2 3" xfId="13247" xr:uid="{00000000-0005-0000-0000-0000E9990000}"/>
    <cellStyle name="T_Van Ban 2007_BC nhu cau von doi ung ODA nganh NN (BKH)_Copy of 05-12  KH trung han 2016-2020 - Liem Thinh edited (1) 2 2 3 2" xfId="22337" xr:uid="{00000000-0005-0000-0000-0000EA990000}"/>
    <cellStyle name="T_Van Ban 2007_BC nhu cau von doi ung ODA nganh NN (BKH)_Copy of 05-12  KH trung han 2016-2020 - Liem Thinh edited (1) 2 2 3 2 2" xfId="42184" xr:uid="{00000000-0005-0000-0000-0000EB990000}"/>
    <cellStyle name="T_Van Ban 2007_BC nhu cau von doi ung ODA nganh NN (BKH)_Copy of 05-12  KH trung han 2016-2020 - Liem Thinh edited (1) 2 2 3 3" xfId="42183" xr:uid="{00000000-0005-0000-0000-0000EC990000}"/>
    <cellStyle name="T_Van Ban 2007_BC nhu cau von doi ung ODA nganh NN (BKH)_Copy of 05-12  KH trung han 2016-2020 - Liem Thinh edited (1) 2 2 4" xfId="22335" xr:uid="{00000000-0005-0000-0000-0000ED990000}"/>
    <cellStyle name="T_Van Ban 2007_BC nhu cau von doi ung ODA nganh NN (BKH)_Copy of 05-12  KH trung han 2016-2020 - Liem Thinh edited (1) 2 2 4 2" xfId="42185" xr:uid="{00000000-0005-0000-0000-0000EE990000}"/>
    <cellStyle name="T_Van Ban 2007_BC nhu cau von doi ung ODA nganh NN (BKH)_Copy of 05-12  KH trung han 2016-2020 - Liem Thinh edited (1) 2 2 5" xfId="42180" xr:uid="{00000000-0005-0000-0000-0000EF990000}"/>
    <cellStyle name="T_Van Ban 2007_BC nhu cau von doi ung ODA nganh NN (BKH)_Copy of 05-12  KH trung han 2016-2020 - Liem Thinh edited (1) 2 3" xfId="9746" xr:uid="{00000000-0005-0000-0000-0000F0990000}"/>
    <cellStyle name="T_Van Ban 2007_BC nhu cau von doi ung ODA nganh NN (BKH)_Copy of 05-12  KH trung han 2016-2020 - Liem Thinh edited (1) 2 3 2" xfId="19032" xr:uid="{00000000-0005-0000-0000-0000F1990000}"/>
    <cellStyle name="T_Van Ban 2007_BC nhu cau von doi ung ODA nganh NN (BKH)_Copy of 05-12  KH trung han 2016-2020 - Liem Thinh edited (1) 2 3 2 2" xfId="42187" xr:uid="{00000000-0005-0000-0000-0000F2990000}"/>
    <cellStyle name="T_Van Ban 2007_BC nhu cau von doi ung ODA nganh NN (BKH)_Copy of 05-12  KH trung han 2016-2020 - Liem Thinh edited (1) 2 3 3" xfId="42186" xr:uid="{00000000-0005-0000-0000-0000F3990000}"/>
    <cellStyle name="T_Van Ban 2007_BC nhu cau von doi ung ODA nganh NN (BKH)_Copy of 05-12  KH trung han 2016-2020 - Liem Thinh edited (1) 2 4" xfId="2065" xr:uid="{00000000-0005-0000-0000-0000F4990000}"/>
    <cellStyle name="T_Van Ban 2007_BC nhu cau von doi ung ODA nganh NN (BKH)_Copy of 05-12  KH trung han 2016-2020 - Liem Thinh edited (1) 2 4 2" xfId="15933" xr:uid="{00000000-0005-0000-0000-0000F5990000}"/>
    <cellStyle name="T_Van Ban 2007_BC nhu cau von doi ung ODA nganh NN (BKH)_Copy of 05-12  KH trung han 2016-2020 - Liem Thinh edited (1) 2 4 2 2" xfId="42189" xr:uid="{00000000-0005-0000-0000-0000F6990000}"/>
    <cellStyle name="T_Van Ban 2007_BC nhu cau von doi ung ODA nganh NN (BKH)_Copy of 05-12  KH trung han 2016-2020 - Liem Thinh edited (1) 2 4 3" xfId="42188" xr:uid="{00000000-0005-0000-0000-0000F7990000}"/>
    <cellStyle name="T_Van Ban 2007_BC nhu cau von doi ung ODA nganh NN (BKH)_Copy of 05-12  KH trung han 2016-2020 - Liem Thinh edited (1) 2 5" xfId="20627" xr:uid="{00000000-0005-0000-0000-0000F8990000}"/>
    <cellStyle name="T_Van Ban 2007_BC nhu cau von doi ung ODA nganh NN (BKH)_Copy of 05-12  KH trung han 2016-2020 - Liem Thinh edited (1) 2 5 2" xfId="42190" xr:uid="{00000000-0005-0000-0000-0000F9990000}"/>
    <cellStyle name="T_Van Ban 2007_BC nhu cau von doi ung ODA nganh NN (BKH)_Copy of 05-12  KH trung han 2016-2020 - Liem Thinh edited (1) 2 6" xfId="42179" xr:uid="{00000000-0005-0000-0000-0000FA990000}"/>
    <cellStyle name="T_Van Ban 2007_BC nhu cau von doi ung ODA nganh NN (BKH)_Copy of 05-12  KH trung han 2016-2020 - Liem Thinh edited (1) 3" xfId="13248" xr:uid="{00000000-0005-0000-0000-0000FB990000}"/>
    <cellStyle name="T_Van Ban 2007_BC nhu cau von doi ung ODA nganh NN (BKH)_Copy of 05-12  KH trung han 2016-2020 - Liem Thinh edited (1) 3 2" xfId="5104" xr:uid="{00000000-0005-0000-0000-0000FC990000}"/>
    <cellStyle name="T_Van Ban 2007_BC nhu cau von doi ung ODA nganh NN (BKH)_Copy of 05-12  KH trung han 2016-2020 - Liem Thinh edited (1) 3 2 2" xfId="16980" xr:uid="{00000000-0005-0000-0000-0000FD990000}"/>
    <cellStyle name="T_Van Ban 2007_BC nhu cau von doi ung ODA nganh NN (BKH)_Copy of 05-12  KH trung han 2016-2020 - Liem Thinh edited (1) 3 2 2 2" xfId="42193" xr:uid="{00000000-0005-0000-0000-0000FE990000}"/>
    <cellStyle name="T_Van Ban 2007_BC nhu cau von doi ung ODA nganh NN (BKH)_Copy of 05-12  KH trung han 2016-2020 - Liem Thinh edited (1) 3 2 3" xfId="42192" xr:uid="{00000000-0005-0000-0000-0000FF990000}"/>
    <cellStyle name="T_Van Ban 2007_BC nhu cau von doi ung ODA nganh NN (BKH)_Copy of 05-12  KH trung han 2016-2020 - Liem Thinh edited (1) 3 3" xfId="9964" xr:uid="{00000000-0005-0000-0000-0000009A0000}"/>
    <cellStyle name="T_Van Ban 2007_BC nhu cau von doi ung ODA nganh NN (BKH)_Copy of 05-12  KH trung han 2016-2020 - Liem Thinh edited (1) 3 3 2" xfId="19237" xr:uid="{00000000-0005-0000-0000-0000019A0000}"/>
    <cellStyle name="T_Van Ban 2007_BC nhu cau von doi ung ODA nganh NN (BKH)_Copy of 05-12  KH trung han 2016-2020 - Liem Thinh edited (1) 3 3 2 2" xfId="42195" xr:uid="{00000000-0005-0000-0000-0000029A0000}"/>
    <cellStyle name="T_Van Ban 2007_BC nhu cau von doi ung ODA nganh NN (BKH)_Copy of 05-12  KH trung han 2016-2020 - Liem Thinh edited (1) 3 3 3" xfId="42194" xr:uid="{00000000-0005-0000-0000-0000039A0000}"/>
    <cellStyle name="T_Van Ban 2007_BC nhu cau von doi ung ODA nganh NN (BKH)_Copy of 05-12  KH trung han 2016-2020 - Liem Thinh edited (1) 3 4" xfId="22338" xr:uid="{00000000-0005-0000-0000-0000049A0000}"/>
    <cellStyle name="T_Van Ban 2007_BC nhu cau von doi ung ODA nganh NN (BKH)_Copy of 05-12  KH trung han 2016-2020 - Liem Thinh edited (1) 3 4 2" xfId="42196" xr:uid="{00000000-0005-0000-0000-0000059A0000}"/>
    <cellStyle name="T_Van Ban 2007_BC nhu cau von doi ung ODA nganh NN (BKH)_Copy of 05-12  KH trung han 2016-2020 - Liem Thinh edited (1) 3 5" xfId="42191" xr:uid="{00000000-0005-0000-0000-0000069A0000}"/>
    <cellStyle name="T_Van Ban 2007_BC nhu cau von doi ung ODA nganh NN (BKH)_Copy of 05-12  KH trung han 2016-2020 - Liem Thinh edited (1) 4" xfId="13249" xr:uid="{00000000-0005-0000-0000-0000079A0000}"/>
    <cellStyle name="T_Van Ban 2007_BC nhu cau von doi ung ODA nganh NN (BKH)_Copy of 05-12  KH trung han 2016-2020 - Liem Thinh edited (1) 4 2" xfId="13250" xr:uid="{00000000-0005-0000-0000-0000089A0000}"/>
    <cellStyle name="T_Van Ban 2007_BC nhu cau von doi ung ODA nganh NN (BKH)_Copy of 05-12  KH trung han 2016-2020 - Liem Thinh edited (1) 4 2 2" xfId="22340" xr:uid="{00000000-0005-0000-0000-0000099A0000}"/>
    <cellStyle name="T_Van Ban 2007_BC nhu cau von doi ung ODA nganh NN (BKH)_Copy of 05-12  KH trung han 2016-2020 - Liem Thinh edited (1) 4 2 2 2" xfId="42199" xr:uid="{00000000-0005-0000-0000-00000A9A0000}"/>
    <cellStyle name="T_Van Ban 2007_BC nhu cau von doi ung ODA nganh NN (BKH)_Copy of 05-12  KH trung han 2016-2020 - Liem Thinh edited (1) 4 2 3" xfId="42198" xr:uid="{00000000-0005-0000-0000-00000B9A0000}"/>
    <cellStyle name="T_Van Ban 2007_BC nhu cau von doi ung ODA nganh NN (BKH)_Copy of 05-12  KH trung han 2016-2020 - Liem Thinh edited (1) 4 3" xfId="22339" xr:uid="{00000000-0005-0000-0000-00000C9A0000}"/>
    <cellStyle name="T_Van Ban 2007_BC nhu cau von doi ung ODA nganh NN (BKH)_Copy of 05-12  KH trung han 2016-2020 - Liem Thinh edited (1) 4 3 2" xfId="42200" xr:uid="{00000000-0005-0000-0000-00000D9A0000}"/>
    <cellStyle name="T_Van Ban 2007_BC nhu cau von doi ung ODA nganh NN (BKH)_Copy of 05-12  KH trung han 2016-2020 - Liem Thinh edited (1) 4 4" xfId="42197" xr:uid="{00000000-0005-0000-0000-00000E9A0000}"/>
    <cellStyle name="T_Van Ban 2007_BC nhu cau von doi ung ODA nganh NN (BKH)_Copy of 05-12  KH trung han 2016-2020 - Liem Thinh edited (1) 5" xfId="2272" xr:uid="{00000000-0005-0000-0000-00000F9A0000}"/>
    <cellStyle name="T_Van Ban 2007_BC nhu cau von doi ung ODA nganh NN (BKH)_Copy of 05-12  KH trung han 2016-2020 - Liem Thinh edited (1) 5 2" xfId="15997" xr:uid="{00000000-0005-0000-0000-0000109A0000}"/>
    <cellStyle name="T_Van Ban 2007_BC nhu cau von doi ung ODA nganh NN (BKH)_Copy of 05-12  KH trung han 2016-2020 - Liem Thinh edited (1) 5 2 2" xfId="42202" xr:uid="{00000000-0005-0000-0000-0000119A0000}"/>
    <cellStyle name="T_Van Ban 2007_BC nhu cau von doi ung ODA nganh NN (BKH)_Copy of 05-12  KH trung han 2016-2020 - Liem Thinh edited (1) 5 3" xfId="42201" xr:uid="{00000000-0005-0000-0000-0000129A0000}"/>
    <cellStyle name="T_Van Ban 2007_BC nhu cau von doi ung ODA nganh NN (BKH)_Copy of 05-12  KH trung han 2016-2020 - Liem Thinh edited (1) 6" xfId="245" xr:uid="{00000000-0005-0000-0000-0000139A0000}"/>
    <cellStyle name="T_Van Ban 2007_BC nhu cau von doi ung ODA nganh NN (BKH)_Copy of 05-12  KH trung han 2016-2020 - Liem Thinh edited (1) 6 2" xfId="15252" xr:uid="{00000000-0005-0000-0000-0000149A0000}"/>
    <cellStyle name="T_Van Ban 2007_BC nhu cau von doi ung ODA nganh NN (BKH)_Copy of 05-12  KH trung han 2016-2020 - Liem Thinh edited (1) 6 2 2" xfId="42204" xr:uid="{00000000-0005-0000-0000-0000159A0000}"/>
    <cellStyle name="T_Van Ban 2007_BC nhu cau von doi ung ODA nganh NN (BKH)_Copy of 05-12  KH trung han 2016-2020 - Liem Thinh edited (1) 6 3" xfId="42203" xr:uid="{00000000-0005-0000-0000-0000169A0000}"/>
    <cellStyle name="T_Van Ban 2007_BC nhu cau von doi ung ODA nganh NN (BKH)_Copy of 05-12  KH trung han 2016-2020 - Liem Thinh edited (1) 7" xfId="22334" xr:uid="{00000000-0005-0000-0000-0000179A0000}"/>
    <cellStyle name="T_Van Ban 2007_BC nhu cau von doi ung ODA nganh NN (BKH)_Copy of 05-12  KH trung han 2016-2020 - Liem Thinh edited (1) 7 2" xfId="42205" xr:uid="{00000000-0005-0000-0000-0000189A0000}"/>
    <cellStyle name="T_Van Ban 2007_BC nhu cau von doi ung ODA nganh NN (BKH)_Copy of 05-12  KH trung han 2016-2020 - Liem Thinh edited (1) 8" xfId="42178" xr:uid="{00000000-0005-0000-0000-0000199A0000}"/>
    <cellStyle name="T_Van Ban 2007_BC Tai co cau (bieu TH)" xfId="11852" xr:uid="{00000000-0005-0000-0000-00001A9A0000}"/>
    <cellStyle name="T_Van Ban 2007_BC Tai co cau (bieu TH) 2" xfId="13251" xr:uid="{00000000-0005-0000-0000-00001B9A0000}"/>
    <cellStyle name="T_Van Ban 2007_BC Tai co cau (bieu TH) 2 2" xfId="8856" xr:uid="{00000000-0005-0000-0000-00001C9A0000}"/>
    <cellStyle name="T_Van Ban 2007_BC Tai co cau (bieu TH) 2 2 2" xfId="7229" xr:uid="{00000000-0005-0000-0000-00001D9A0000}"/>
    <cellStyle name="T_Van Ban 2007_BC Tai co cau (bieu TH) 2 2 2 2" xfId="17817" xr:uid="{00000000-0005-0000-0000-00001E9A0000}"/>
    <cellStyle name="T_Van Ban 2007_BC Tai co cau (bieu TH) 2 2 2 2 2" xfId="42210" xr:uid="{00000000-0005-0000-0000-00001F9A0000}"/>
    <cellStyle name="T_Van Ban 2007_BC Tai co cau (bieu TH) 2 2 2 3" xfId="42209" xr:uid="{00000000-0005-0000-0000-0000209A0000}"/>
    <cellStyle name="T_Van Ban 2007_BC Tai co cau (bieu TH) 2 2 3" xfId="10810" xr:uid="{00000000-0005-0000-0000-0000219A0000}"/>
    <cellStyle name="T_Van Ban 2007_BC Tai co cau (bieu TH) 2 2 3 2" xfId="20025" xr:uid="{00000000-0005-0000-0000-0000229A0000}"/>
    <cellStyle name="T_Van Ban 2007_BC Tai co cau (bieu TH) 2 2 3 2 2" xfId="42212" xr:uid="{00000000-0005-0000-0000-0000239A0000}"/>
    <cellStyle name="T_Van Ban 2007_BC Tai co cau (bieu TH) 2 2 3 3" xfId="42211" xr:uid="{00000000-0005-0000-0000-0000249A0000}"/>
    <cellStyle name="T_Van Ban 2007_BC Tai co cau (bieu TH) 2 2 4" xfId="18395" xr:uid="{00000000-0005-0000-0000-0000259A0000}"/>
    <cellStyle name="T_Van Ban 2007_BC Tai co cau (bieu TH) 2 2 4 2" xfId="42213" xr:uid="{00000000-0005-0000-0000-0000269A0000}"/>
    <cellStyle name="T_Van Ban 2007_BC Tai co cau (bieu TH) 2 2 5" xfId="42208" xr:uid="{00000000-0005-0000-0000-0000279A0000}"/>
    <cellStyle name="T_Van Ban 2007_BC Tai co cau (bieu TH) 2 3" xfId="13252" xr:uid="{00000000-0005-0000-0000-0000289A0000}"/>
    <cellStyle name="T_Van Ban 2007_BC Tai co cau (bieu TH) 2 3 2" xfId="22342" xr:uid="{00000000-0005-0000-0000-0000299A0000}"/>
    <cellStyle name="T_Van Ban 2007_BC Tai co cau (bieu TH) 2 3 2 2" xfId="42215" xr:uid="{00000000-0005-0000-0000-00002A9A0000}"/>
    <cellStyle name="T_Van Ban 2007_BC Tai co cau (bieu TH) 2 3 3" xfId="42214" xr:uid="{00000000-0005-0000-0000-00002B9A0000}"/>
    <cellStyle name="T_Van Ban 2007_BC Tai co cau (bieu TH) 2 4" xfId="13253" xr:uid="{00000000-0005-0000-0000-00002C9A0000}"/>
    <cellStyle name="T_Van Ban 2007_BC Tai co cau (bieu TH) 2 4 2" xfId="22343" xr:uid="{00000000-0005-0000-0000-00002D9A0000}"/>
    <cellStyle name="T_Van Ban 2007_BC Tai co cau (bieu TH) 2 4 2 2" xfId="42217" xr:uid="{00000000-0005-0000-0000-00002E9A0000}"/>
    <cellStyle name="T_Van Ban 2007_BC Tai co cau (bieu TH) 2 4 3" xfId="42216" xr:uid="{00000000-0005-0000-0000-00002F9A0000}"/>
    <cellStyle name="T_Van Ban 2007_BC Tai co cau (bieu TH) 2 5" xfId="22341" xr:uid="{00000000-0005-0000-0000-0000309A0000}"/>
    <cellStyle name="T_Van Ban 2007_BC Tai co cau (bieu TH) 2 5 2" xfId="42218" xr:uid="{00000000-0005-0000-0000-0000319A0000}"/>
    <cellStyle name="T_Van Ban 2007_BC Tai co cau (bieu TH) 2 6" xfId="42207" xr:uid="{00000000-0005-0000-0000-0000329A0000}"/>
    <cellStyle name="T_Van Ban 2007_BC Tai co cau (bieu TH) 3" xfId="13254" xr:uid="{00000000-0005-0000-0000-0000339A0000}"/>
    <cellStyle name="T_Van Ban 2007_BC Tai co cau (bieu TH) 3 2" xfId="13255" xr:uid="{00000000-0005-0000-0000-0000349A0000}"/>
    <cellStyle name="T_Van Ban 2007_BC Tai co cau (bieu TH) 3 2 2" xfId="22345" xr:uid="{00000000-0005-0000-0000-0000359A0000}"/>
    <cellStyle name="T_Van Ban 2007_BC Tai co cau (bieu TH) 3 2 2 2" xfId="42221" xr:uid="{00000000-0005-0000-0000-0000369A0000}"/>
    <cellStyle name="T_Van Ban 2007_BC Tai co cau (bieu TH) 3 2 3" xfId="42220" xr:uid="{00000000-0005-0000-0000-0000379A0000}"/>
    <cellStyle name="T_Van Ban 2007_BC Tai co cau (bieu TH) 3 3" xfId="13256" xr:uid="{00000000-0005-0000-0000-0000389A0000}"/>
    <cellStyle name="T_Van Ban 2007_BC Tai co cau (bieu TH) 3 3 2" xfId="22346" xr:uid="{00000000-0005-0000-0000-0000399A0000}"/>
    <cellStyle name="T_Van Ban 2007_BC Tai co cau (bieu TH) 3 3 2 2" xfId="42223" xr:uid="{00000000-0005-0000-0000-00003A9A0000}"/>
    <cellStyle name="T_Van Ban 2007_BC Tai co cau (bieu TH) 3 3 3" xfId="42222" xr:uid="{00000000-0005-0000-0000-00003B9A0000}"/>
    <cellStyle name="T_Van Ban 2007_BC Tai co cau (bieu TH) 3 4" xfId="22344" xr:uid="{00000000-0005-0000-0000-00003C9A0000}"/>
    <cellStyle name="T_Van Ban 2007_BC Tai co cau (bieu TH) 3 4 2" xfId="42224" xr:uid="{00000000-0005-0000-0000-00003D9A0000}"/>
    <cellStyle name="T_Van Ban 2007_BC Tai co cau (bieu TH) 3 5" xfId="42219" xr:uid="{00000000-0005-0000-0000-00003E9A0000}"/>
    <cellStyle name="T_Van Ban 2007_BC Tai co cau (bieu TH) 4" xfId="13257" xr:uid="{00000000-0005-0000-0000-00003F9A0000}"/>
    <cellStyle name="T_Van Ban 2007_BC Tai co cau (bieu TH) 4 2" xfId="13258" xr:uid="{00000000-0005-0000-0000-0000409A0000}"/>
    <cellStyle name="T_Van Ban 2007_BC Tai co cau (bieu TH) 4 2 2" xfId="22348" xr:uid="{00000000-0005-0000-0000-0000419A0000}"/>
    <cellStyle name="T_Van Ban 2007_BC Tai co cau (bieu TH) 4 2 2 2" xfId="42227" xr:uid="{00000000-0005-0000-0000-0000429A0000}"/>
    <cellStyle name="T_Van Ban 2007_BC Tai co cau (bieu TH) 4 2 3" xfId="42226" xr:uid="{00000000-0005-0000-0000-0000439A0000}"/>
    <cellStyle name="T_Van Ban 2007_BC Tai co cau (bieu TH) 4 3" xfId="22347" xr:uid="{00000000-0005-0000-0000-0000449A0000}"/>
    <cellStyle name="T_Van Ban 2007_BC Tai co cau (bieu TH) 4 3 2" xfId="42228" xr:uid="{00000000-0005-0000-0000-0000459A0000}"/>
    <cellStyle name="T_Van Ban 2007_BC Tai co cau (bieu TH) 4 4" xfId="42225" xr:uid="{00000000-0005-0000-0000-0000469A0000}"/>
    <cellStyle name="T_Van Ban 2007_BC Tai co cau (bieu TH) 5" xfId="7211" xr:uid="{00000000-0005-0000-0000-0000479A0000}"/>
    <cellStyle name="T_Van Ban 2007_BC Tai co cau (bieu TH) 5 2" xfId="17808" xr:uid="{00000000-0005-0000-0000-0000489A0000}"/>
    <cellStyle name="T_Van Ban 2007_BC Tai co cau (bieu TH) 5 2 2" xfId="42230" xr:uid="{00000000-0005-0000-0000-0000499A0000}"/>
    <cellStyle name="T_Van Ban 2007_BC Tai co cau (bieu TH) 5 3" xfId="42229" xr:uid="{00000000-0005-0000-0000-00004A9A0000}"/>
    <cellStyle name="T_Van Ban 2007_BC Tai co cau (bieu TH) 6" xfId="7215" xr:uid="{00000000-0005-0000-0000-00004B9A0000}"/>
    <cellStyle name="T_Van Ban 2007_BC Tai co cau (bieu TH) 6 2" xfId="17811" xr:uid="{00000000-0005-0000-0000-00004C9A0000}"/>
    <cellStyle name="T_Van Ban 2007_BC Tai co cau (bieu TH) 6 2 2" xfId="42232" xr:uid="{00000000-0005-0000-0000-00004D9A0000}"/>
    <cellStyle name="T_Van Ban 2007_BC Tai co cau (bieu TH) 6 3" xfId="42231" xr:uid="{00000000-0005-0000-0000-00004E9A0000}"/>
    <cellStyle name="T_Van Ban 2007_BC Tai co cau (bieu TH) 7" xfId="21040" xr:uid="{00000000-0005-0000-0000-00004F9A0000}"/>
    <cellStyle name="T_Van Ban 2007_BC Tai co cau (bieu TH) 7 2" xfId="42233" xr:uid="{00000000-0005-0000-0000-0000509A0000}"/>
    <cellStyle name="T_Van Ban 2007_BC Tai co cau (bieu TH) 8" xfId="42206" xr:uid="{00000000-0005-0000-0000-0000519A0000}"/>
    <cellStyle name="T_Van Ban 2007_BC Tai co cau (bieu TH)_05-12  KH trung han 2016-2020 - Liem Thinh edited" xfId="10686" xr:uid="{00000000-0005-0000-0000-0000529A0000}"/>
    <cellStyle name="T_Van Ban 2007_BC Tai co cau (bieu TH)_05-12  KH trung han 2016-2020 - Liem Thinh edited 2" xfId="12711" xr:uid="{00000000-0005-0000-0000-0000539A0000}"/>
    <cellStyle name="T_Van Ban 2007_BC Tai co cau (bieu TH)_05-12  KH trung han 2016-2020 - Liem Thinh edited 2 2" xfId="12713" xr:uid="{00000000-0005-0000-0000-0000549A0000}"/>
    <cellStyle name="T_Van Ban 2007_BC Tai co cau (bieu TH)_05-12  KH trung han 2016-2020 - Liem Thinh edited 2 2 2" xfId="12715" xr:uid="{00000000-0005-0000-0000-0000559A0000}"/>
    <cellStyle name="T_Van Ban 2007_BC Tai co cau (bieu TH)_05-12  KH trung han 2016-2020 - Liem Thinh edited 2 2 2 2" xfId="21854" xr:uid="{00000000-0005-0000-0000-0000569A0000}"/>
    <cellStyle name="T_Van Ban 2007_BC Tai co cau (bieu TH)_05-12  KH trung han 2016-2020 - Liem Thinh edited 2 2 2 2 2" xfId="42238" xr:uid="{00000000-0005-0000-0000-0000579A0000}"/>
    <cellStyle name="T_Van Ban 2007_BC Tai co cau (bieu TH)_05-12  KH trung han 2016-2020 - Liem Thinh edited 2 2 2 3" xfId="42237" xr:uid="{00000000-0005-0000-0000-0000589A0000}"/>
    <cellStyle name="T_Van Ban 2007_BC Tai co cau (bieu TH)_05-12  KH trung han 2016-2020 - Liem Thinh edited 2 2 3" xfId="12718" xr:uid="{00000000-0005-0000-0000-0000599A0000}"/>
    <cellStyle name="T_Van Ban 2007_BC Tai co cau (bieu TH)_05-12  KH trung han 2016-2020 - Liem Thinh edited 2 2 3 2" xfId="21857" xr:uid="{00000000-0005-0000-0000-00005A9A0000}"/>
    <cellStyle name="T_Van Ban 2007_BC Tai co cau (bieu TH)_05-12  KH trung han 2016-2020 - Liem Thinh edited 2 2 3 2 2" xfId="42240" xr:uid="{00000000-0005-0000-0000-00005B9A0000}"/>
    <cellStyle name="T_Van Ban 2007_BC Tai co cau (bieu TH)_05-12  KH trung han 2016-2020 - Liem Thinh edited 2 2 3 3" xfId="42239" xr:uid="{00000000-0005-0000-0000-00005C9A0000}"/>
    <cellStyle name="T_Van Ban 2007_BC Tai co cau (bieu TH)_05-12  KH trung han 2016-2020 - Liem Thinh edited 2 2 4" xfId="21852" xr:uid="{00000000-0005-0000-0000-00005D9A0000}"/>
    <cellStyle name="T_Van Ban 2007_BC Tai co cau (bieu TH)_05-12  KH trung han 2016-2020 - Liem Thinh edited 2 2 4 2" xfId="42241" xr:uid="{00000000-0005-0000-0000-00005E9A0000}"/>
    <cellStyle name="T_Van Ban 2007_BC Tai co cau (bieu TH)_05-12  KH trung han 2016-2020 - Liem Thinh edited 2 2 5" xfId="42236" xr:uid="{00000000-0005-0000-0000-00005F9A0000}"/>
    <cellStyle name="T_Van Ban 2007_BC Tai co cau (bieu TH)_05-12  KH trung han 2016-2020 - Liem Thinh edited 2 3" xfId="12720" xr:uid="{00000000-0005-0000-0000-0000609A0000}"/>
    <cellStyle name="T_Van Ban 2007_BC Tai co cau (bieu TH)_05-12  KH trung han 2016-2020 - Liem Thinh edited 2 3 2" xfId="21859" xr:uid="{00000000-0005-0000-0000-0000619A0000}"/>
    <cellStyle name="T_Van Ban 2007_BC Tai co cau (bieu TH)_05-12  KH trung han 2016-2020 - Liem Thinh edited 2 3 2 2" xfId="42243" xr:uid="{00000000-0005-0000-0000-0000629A0000}"/>
    <cellStyle name="T_Van Ban 2007_BC Tai co cau (bieu TH)_05-12  KH trung han 2016-2020 - Liem Thinh edited 2 3 3" xfId="42242" xr:uid="{00000000-0005-0000-0000-0000639A0000}"/>
    <cellStyle name="T_Van Ban 2007_BC Tai co cau (bieu TH)_05-12  KH trung han 2016-2020 - Liem Thinh edited 2 4" xfId="12723" xr:uid="{00000000-0005-0000-0000-0000649A0000}"/>
    <cellStyle name="T_Van Ban 2007_BC Tai co cau (bieu TH)_05-12  KH trung han 2016-2020 - Liem Thinh edited 2 4 2" xfId="21862" xr:uid="{00000000-0005-0000-0000-0000659A0000}"/>
    <cellStyle name="T_Van Ban 2007_BC Tai co cau (bieu TH)_05-12  KH trung han 2016-2020 - Liem Thinh edited 2 4 2 2" xfId="42245" xr:uid="{00000000-0005-0000-0000-0000669A0000}"/>
    <cellStyle name="T_Van Ban 2007_BC Tai co cau (bieu TH)_05-12  KH trung han 2016-2020 - Liem Thinh edited 2 4 3" xfId="42244" xr:uid="{00000000-0005-0000-0000-0000679A0000}"/>
    <cellStyle name="T_Van Ban 2007_BC Tai co cau (bieu TH)_05-12  KH trung han 2016-2020 - Liem Thinh edited 2 5" xfId="21850" xr:uid="{00000000-0005-0000-0000-0000689A0000}"/>
    <cellStyle name="T_Van Ban 2007_BC Tai co cau (bieu TH)_05-12  KH trung han 2016-2020 - Liem Thinh edited 2 5 2" xfId="42246" xr:uid="{00000000-0005-0000-0000-0000699A0000}"/>
    <cellStyle name="T_Van Ban 2007_BC Tai co cau (bieu TH)_05-12  KH trung han 2016-2020 - Liem Thinh edited 2 6" xfId="42235" xr:uid="{00000000-0005-0000-0000-00006A9A0000}"/>
    <cellStyle name="T_Van Ban 2007_BC Tai co cau (bieu TH)_05-12  KH trung han 2016-2020 - Liem Thinh edited 3" xfId="12726" xr:uid="{00000000-0005-0000-0000-00006B9A0000}"/>
    <cellStyle name="T_Van Ban 2007_BC Tai co cau (bieu TH)_05-12  KH trung han 2016-2020 - Liem Thinh edited 3 2" xfId="12728" xr:uid="{00000000-0005-0000-0000-00006C9A0000}"/>
    <cellStyle name="T_Van Ban 2007_BC Tai co cau (bieu TH)_05-12  KH trung han 2016-2020 - Liem Thinh edited 3 2 2" xfId="21867" xr:uid="{00000000-0005-0000-0000-00006D9A0000}"/>
    <cellStyle name="T_Van Ban 2007_BC Tai co cau (bieu TH)_05-12  KH trung han 2016-2020 - Liem Thinh edited 3 2 2 2" xfId="42249" xr:uid="{00000000-0005-0000-0000-00006E9A0000}"/>
    <cellStyle name="T_Van Ban 2007_BC Tai co cau (bieu TH)_05-12  KH trung han 2016-2020 - Liem Thinh edited 3 2 3" xfId="42248" xr:uid="{00000000-0005-0000-0000-00006F9A0000}"/>
    <cellStyle name="T_Van Ban 2007_BC Tai co cau (bieu TH)_05-12  KH trung han 2016-2020 - Liem Thinh edited 3 3" xfId="12732" xr:uid="{00000000-0005-0000-0000-0000709A0000}"/>
    <cellStyle name="T_Van Ban 2007_BC Tai co cau (bieu TH)_05-12  KH trung han 2016-2020 - Liem Thinh edited 3 3 2" xfId="21871" xr:uid="{00000000-0005-0000-0000-0000719A0000}"/>
    <cellStyle name="T_Van Ban 2007_BC Tai co cau (bieu TH)_05-12  KH trung han 2016-2020 - Liem Thinh edited 3 3 2 2" xfId="42251" xr:uid="{00000000-0005-0000-0000-0000729A0000}"/>
    <cellStyle name="T_Van Ban 2007_BC Tai co cau (bieu TH)_05-12  KH trung han 2016-2020 - Liem Thinh edited 3 3 3" xfId="42250" xr:uid="{00000000-0005-0000-0000-0000739A0000}"/>
    <cellStyle name="T_Van Ban 2007_BC Tai co cau (bieu TH)_05-12  KH trung han 2016-2020 - Liem Thinh edited 3 4" xfId="21865" xr:uid="{00000000-0005-0000-0000-0000749A0000}"/>
    <cellStyle name="T_Van Ban 2007_BC Tai co cau (bieu TH)_05-12  KH trung han 2016-2020 - Liem Thinh edited 3 4 2" xfId="42252" xr:uid="{00000000-0005-0000-0000-0000759A0000}"/>
    <cellStyle name="T_Van Ban 2007_BC Tai co cau (bieu TH)_05-12  KH trung han 2016-2020 - Liem Thinh edited 3 5" xfId="42247" xr:uid="{00000000-0005-0000-0000-0000769A0000}"/>
    <cellStyle name="T_Van Ban 2007_BC Tai co cau (bieu TH)_05-12  KH trung han 2016-2020 - Liem Thinh edited 4" xfId="1478" xr:uid="{00000000-0005-0000-0000-0000779A0000}"/>
    <cellStyle name="T_Van Ban 2007_BC Tai co cau (bieu TH)_05-12  KH trung han 2016-2020 - Liem Thinh edited 4 2" xfId="11845" xr:uid="{00000000-0005-0000-0000-0000789A0000}"/>
    <cellStyle name="T_Van Ban 2007_BC Tai co cau (bieu TH)_05-12  KH trung han 2016-2020 - Liem Thinh edited 4 2 2" xfId="21033" xr:uid="{00000000-0005-0000-0000-0000799A0000}"/>
    <cellStyle name="T_Van Ban 2007_BC Tai co cau (bieu TH)_05-12  KH trung han 2016-2020 - Liem Thinh edited 4 2 2 2" xfId="42255" xr:uid="{00000000-0005-0000-0000-00007A9A0000}"/>
    <cellStyle name="T_Van Ban 2007_BC Tai co cau (bieu TH)_05-12  KH trung han 2016-2020 - Liem Thinh edited 4 2 3" xfId="42254" xr:uid="{00000000-0005-0000-0000-00007B9A0000}"/>
    <cellStyle name="T_Van Ban 2007_BC Tai co cau (bieu TH)_05-12  KH trung han 2016-2020 - Liem Thinh edited 4 3" xfId="15721" xr:uid="{00000000-0005-0000-0000-00007C9A0000}"/>
    <cellStyle name="T_Van Ban 2007_BC Tai co cau (bieu TH)_05-12  KH trung han 2016-2020 - Liem Thinh edited 4 3 2" xfId="42256" xr:uid="{00000000-0005-0000-0000-00007D9A0000}"/>
    <cellStyle name="T_Van Ban 2007_BC Tai co cau (bieu TH)_05-12  KH trung han 2016-2020 - Liem Thinh edited 4 4" xfId="42253" xr:uid="{00000000-0005-0000-0000-00007E9A0000}"/>
    <cellStyle name="T_Van Ban 2007_BC Tai co cau (bieu TH)_05-12  KH trung han 2016-2020 - Liem Thinh edited 5" xfId="11848" xr:uid="{00000000-0005-0000-0000-00007F9A0000}"/>
    <cellStyle name="T_Van Ban 2007_BC Tai co cau (bieu TH)_05-12  KH trung han 2016-2020 - Liem Thinh edited 5 2" xfId="21036" xr:uid="{00000000-0005-0000-0000-0000809A0000}"/>
    <cellStyle name="T_Van Ban 2007_BC Tai co cau (bieu TH)_05-12  KH trung han 2016-2020 - Liem Thinh edited 5 2 2" xfId="42258" xr:uid="{00000000-0005-0000-0000-0000819A0000}"/>
    <cellStyle name="T_Van Ban 2007_BC Tai co cau (bieu TH)_05-12  KH trung han 2016-2020 - Liem Thinh edited 5 3" xfId="42257" xr:uid="{00000000-0005-0000-0000-0000829A0000}"/>
    <cellStyle name="T_Van Ban 2007_BC Tai co cau (bieu TH)_05-12  KH trung han 2016-2020 - Liem Thinh edited 6" xfId="3121" xr:uid="{00000000-0005-0000-0000-0000839A0000}"/>
    <cellStyle name="T_Van Ban 2007_BC Tai co cau (bieu TH)_05-12  KH trung han 2016-2020 - Liem Thinh edited 6 2" xfId="16297" xr:uid="{00000000-0005-0000-0000-0000849A0000}"/>
    <cellStyle name="T_Van Ban 2007_BC Tai co cau (bieu TH)_05-12  KH trung han 2016-2020 - Liem Thinh edited 6 2 2" xfId="42260" xr:uid="{00000000-0005-0000-0000-0000859A0000}"/>
    <cellStyle name="T_Van Ban 2007_BC Tai co cau (bieu TH)_05-12  KH trung han 2016-2020 - Liem Thinh edited 6 3" xfId="42259" xr:uid="{00000000-0005-0000-0000-0000869A0000}"/>
    <cellStyle name="T_Van Ban 2007_BC Tai co cau (bieu TH)_05-12  KH trung han 2016-2020 - Liem Thinh edited 7" xfId="19908" xr:uid="{00000000-0005-0000-0000-0000879A0000}"/>
    <cellStyle name="T_Van Ban 2007_BC Tai co cau (bieu TH)_05-12  KH trung han 2016-2020 - Liem Thinh edited 7 2" xfId="42261" xr:uid="{00000000-0005-0000-0000-0000889A0000}"/>
    <cellStyle name="T_Van Ban 2007_BC Tai co cau (bieu TH)_05-12  KH trung han 2016-2020 - Liem Thinh edited 8" xfId="42234" xr:uid="{00000000-0005-0000-0000-0000899A0000}"/>
    <cellStyle name="T_Van Ban 2007_BC Tai co cau (bieu TH)_Copy of 05-12  KH trung han 2016-2020 - Liem Thinh edited (1)" xfId="13055" xr:uid="{00000000-0005-0000-0000-00008A9A0000}"/>
    <cellStyle name="T_Van Ban 2007_BC Tai co cau (bieu TH)_Copy of 05-12  KH trung han 2016-2020 - Liem Thinh edited (1) 2" xfId="13259" xr:uid="{00000000-0005-0000-0000-00008B9A0000}"/>
    <cellStyle name="T_Van Ban 2007_BC Tai co cau (bieu TH)_Copy of 05-12  KH trung han 2016-2020 - Liem Thinh edited (1) 2 2" xfId="5393" xr:uid="{00000000-0005-0000-0000-00008C9A0000}"/>
    <cellStyle name="T_Van Ban 2007_BC Tai co cau (bieu TH)_Copy of 05-12  KH trung han 2016-2020 - Liem Thinh edited (1) 2 2 2" xfId="10583" xr:uid="{00000000-0005-0000-0000-00008D9A0000}"/>
    <cellStyle name="T_Van Ban 2007_BC Tai co cau (bieu TH)_Copy of 05-12  KH trung han 2016-2020 - Liem Thinh edited (1) 2 2 2 2" xfId="19830" xr:uid="{00000000-0005-0000-0000-00008E9A0000}"/>
    <cellStyle name="T_Van Ban 2007_BC Tai co cau (bieu TH)_Copy of 05-12  KH trung han 2016-2020 - Liem Thinh edited (1) 2 2 2 2 2" xfId="42266" xr:uid="{00000000-0005-0000-0000-00008F9A0000}"/>
    <cellStyle name="T_Van Ban 2007_BC Tai co cau (bieu TH)_Copy of 05-12  KH trung han 2016-2020 - Liem Thinh edited (1) 2 2 2 3" xfId="42265" xr:uid="{00000000-0005-0000-0000-0000909A0000}"/>
    <cellStyle name="T_Van Ban 2007_BC Tai co cau (bieu TH)_Copy of 05-12  KH trung han 2016-2020 - Liem Thinh edited (1) 2 2 3" xfId="13260" xr:uid="{00000000-0005-0000-0000-0000919A0000}"/>
    <cellStyle name="T_Van Ban 2007_BC Tai co cau (bieu TH)_Copy of 05-12  KH trung han 2016-2020 - Liem Thinh edited (1) 2 2 3 2" xfId="22350" xr:uid="{00000000-0005-0000-0000-0000929A0000}"/>
    <cellStyle name="T_Van Ban 2007_BC Tai co cau (bieu TH)_Copy of 05-12  KH trung han 2016-2020 - Liem Thinh edited (1) 2 2 3 2 2" xfId="42268" xr:uid="{00000000-0005-0000-0000-0000939A0000}"/>
    <cellStyle name="T_Van Ban 2007_BC Tai co cau (bieu TH)_Copy of 05-12  KH trung han 2016-2020 - Liem Thinh edited (1) 2 2 3 3" xfId="42267" xr:uid="{00000000-0005-0000-0000-0000949A0000}"/>
    <cellStyle name="T_Van Ban 2007_BC Tai co cau (bieu TH)_Copy of 05-12  KH trung han 2016-2020 - Liem Thinh edited (1) 2 2 4" xfId="17062" xr:uid="{00000000-0005-0000-0000-0000959A0000}"/>
    <cellStyle name="T_Van Ban 2007_BC Tai co cau (bieu TH)_Copy of 05-12  KH trung han 2016-2020 - Liem Thinh edited (1) 2 2 4 2" xfId="42269" xr:uid="{00000000-0005-0000-0000-0000969A0000}"/>
    <cellStyle name="T_Van Ban 2007_BC Tai co cau (bieu TH)_Copy of 05-12  KH trung han 2016-2020 - Liem Thinh edited (1) 2 2 5" xfId="42264" xr:uid="{00000000-0005-0000-0000-0000979A0000}"/>
    <cellStyle name="T_Van Ban 2007_BC Tai co cau (bieu TH)_Copy of 05-12  KH trung han 2016-2020 - Liem Thinh edited (1) 2 3" xfId="13261" xr:uid="{00000000-0005-0000-0000-0000989A0000}"/>
    <cellStyle name="T_Van Ban 2007_BC Tai co cau (bieu TH)_Copy of 05-12  KH trung han 2016-2020 - Liem Thinh edited (1) 2 3 2" xfId="22351" xr:uid="{00000000-0005-0000-0000-0000999A0000}"/>
    <cellStyle name="T_Van Ban 2007_BC Tai co cau (bieu TH)_Copy of 05-12  KH trung han 2016-2020 - Liem Thinh edited (1) 2 3 2 2" xfId="42271" xr:uid="{00000000-0005-0000-0000-00009A9A0000}"/>
    <cellStyle name="T_Van Ban 2007_BC Tai co cau (bieu TH)_Copy of 05-12  KH trung han 2016-2020 - Liem Thinh edited (1) 2 3 3" xfId="42270" xr:uid="{00000000-0005-0000-0000-00009B9A0000}"/>
    <cellStyle name="T_Van Ban 2007_BC Tai co cau (bieu TH)_Copy of 05-12  KH trung han 2016-2020 - Liem Thinh edited (1) 2 4" xfId="13263" xr:uid="{00000000-0005-0000-0000-00009C9A0000}"/>
    <cellStyle name="T_Van Ban 2007_BC Tai co cau (bieu TH)_Copy of 05-12  KH trung han 2016-2020 - Liem Thinh edited (1) 2 4 2" xfId="22352" xr:uid="{00000000-0005-0000-0000-00009D9A0000}"/>
    <cellStyle name="T_Van Ban 2007_BC Tai co cau (bieu TH)_Copy of 05-12  KH trung han 2016-2020 - Liem Thinh edited (1) 2 4 2 2" xfId="42273" xr:uid="{00000000-0005-0000-0000-00009E9A0000}"/>
    <cellStyle name="T_Van Ban 2007_BC Tai co cau (bieu TH)_Copy of 05-12  KH trung han 2016-2020 - Liem Thinh edited (1) 2 4 3" xfId="42272" xr:uid="{00000000-0005-0000-0000-00009F9A0000}"/>
    <cellStyle name="T_Van Ban 2007_BC Tai co cau (bieu TH)_Copy of 05-12  KH trung han 2016-2020 - Liem Thinh edited (1) 2 5" xfId="22349" xr:uid="{00000000-0005-0000-0000-0000A09A0000}"/>
    <cellStyle name="T_Van Ban 2007_BC Tai co cau (bieu TH)_Copy of 05-12  KH trung han 2016-2020 - Liem Thinh edited (1) 2 5 2" xfId="42274" xr:uid="{00000000-0005-0000-0000-0000A19A0000}"/>
    <cellStyle name="T_Van Ban 2007_BC Tai co cau (bieu TH)_Copy of 05-12  KH trung han 2016-2020 - Liem Thinh edited (1) 2 6" xfId="42263" xr:uid="{00000000-0005-0000-0000-0000A29A0000}"/>
    <cellStyle name="T_Van Ban 2007_BC Tai co cau (bieu TH)_Copy of 05-12  KH trung han 2016-2020 - Liem Thinh edited (1) 3" xfId="299" xr:uid="{00000000-0005-0000-0000-0000A39A0000}"/>
    <cellStyle name="T_Van Ban 2007_BC Tai co cau (bieu TH)_Copy of 05-12  KH trung han 2016-2020 - Liem Thinh edited (1) 3 2" xfId="869" xr:uid="{00000000-0005-0000-0000-0000A49A0000}"/>
    <cellStyle name="T_Van Ban 2007_BC Tai co cau (bieu TH)_Copy of 05-12  KH trung han 2016-2020 - Liem Thinh edited (1) 3 2 2" xfId="15497" xr:uid="{00000000-0005-0000-0000-0000A59A0000}"/>
    <cellStyle name="T_Van Ban 2007_BC Tai co cau (bieu TH)_Copy of 05-12  KH trung han 2016-2020 - Liem Thinh edited (1) 3 2 2 2" xfId="42277" xr:uid="{00000000-0005-0000-0000-0000A69A0000}"/>
    <cellStyle name="T_Van Ban 2007_BC Tai co cau (bieu TH)_Copy of 05-12  KH trung han 2016-2020 - Liem Thinh edited (1) 3 2 3" xfId="42276" xr:uid="{00000000-0005-0000-0000-0000A79A0000}"/>
    <cellStyle name="T_Van Ban 2007_BC Tai co cau (bieu TH)_Copy of 05-12  KH trung han 2016-2020 - Liem Thinh edited (1) 3 3" xfId="5802" xr:uid="{00000000-0005-0000-0000-0000A89A0000}"/>
    <cellStyle name="T_Van Ban 2007_BC Tai co cau (bieu TH)_Copy of 05-12  KH trung han 2016-2020 - Liem Thinh edited (1) 3 3 2" xfId="17214" xr:uid="{00000000-0005-0000-0000-0000A99A0000}"/>
    <cellStyle name="T_Van Ban 2007_BC Tai co cau (bieu TH)_Copy of 05-12  KH trung han 2016-2020 - Liem Thinh edited (1) 3 3 2 2" xfId="42279" xr:uid="{00000000-0005-0000-0000-0000AA9A0000}"/>
    <cellStyle name="T_Van Ban 2007_BC Tai co cau (bieu TH)_Copy of 05-12  KH trung han 2016-2020 - Liem Thinh edited (1) 3 3 3" xfId="42278" xr:uid="{00000000-0005-0000-0000-0000AB9A0000}"/>
    <cellStyle name="T_Van Ban 2007_BC Tai co cau (bieu TH)_Copy of 05-12  KH trung han 2016-2020 - Liem Thinh edited (1) 3 4" xfId="15264" xr:uid="{00000000-0005-0000-0000-0000AC9A0000}"/>
    <cellStyle name="T_Van Ban 2007_BC Tai co cau (bieu TH)_Copy of 05-12  KH trung han 2016-2020 - Liem Thinh edited (1) 3 4 2" xfId="42280" xr:uid="{00000000-0005-0000-0000-0000AD9A0000}"/>
    <cellStyle name="T_Van Ban 2007_BC Tai co cau (bieu TH)_Copy of 05-12  KH trung han 2016-2020 - Liem Thinh edited (1) 3 5" xfId="42275" xr:uid="{00000000-0005-0000-0000-0000AE9A0000}"/>
    <cellStyle name="T_Van Ban 2007_BC Tai co cau (bieu TH)_Copy of 05-12  KH trung han 2016-2020 - Liem Thinh edited (1) 4" xfId="13264" xr:uid="{00000000-0005-0000-0000-0000AF9A0000}"/>
    <cellStyle name="T_Van Ban 2007_BC Tai co cau (bieu TH)_Copy of 05-12  KH trung han 2016-2020 - Liem Thinh edited (1) 4 2" xfId="239" xr:uid="{00000000-0005-0000-0000-0000B09A0000}"/>
    <cellStyle name="T_Van Ban 2007_BC Tai co cau (bieu TH)_Copy of 05-12  KH trung han 2016-2020 - Liem Thinh edited (1) 4 2 2" xfId="15250" xr:uid="{00000000-0005-0000-0000-0000B19A0000}"/>
    <cellStyle name="T_Van Ban 2007_BC Tai co cau (bieu TH)_Copy of 05-12  KH trung han 2016-2020 - Liem Thinh edited (1) 4 2 2 2" xfId="42283" xr:uid="{00000000-0005-0000-0000-0000B29A0000}"/>
    <cellStyle name="T_Van Ban 2007_BC Tai co cau (bieu TH)_Copy of 05-12  KH trung han 2016-2020 - Liem Thinh edited (1) 4 2 3" xfId="42282" xr:uid="{00000000-0005-0000-0000-0000B39A0000}"/>
    <cellStyle name="T_Van Ban 2007_BC Tai co cau (bieu TH)_Copy of 05-12  KH trung han 2016-2020 - Liem Thinh edited (1) 4 3" xfId="22353" xr:uid="{00000000-0005-0000-0000-0000B49A0000}"/>
    <cellStyle name="T_Van Ban 2007_BC Tai co cau (bieu TH)_Copy of 05-12  KH trung han 2016-2020 - Liem Thinh edited (1) 4 3 2" xfId="42284" xr:uid="{00000000-0005-0000-0000-0000B59A0000}"/>
    <cellStyle name="T_Van Ban 2007_BC Tai co cau (bieu TH)_Copy of 05-12  KH trung han 2016-2020 - Liem Thinh edited (1) 4 4" xfId="42281" xr:uid="{00000000-0005-0000-0000-0000B69A0000}"/>
    <cellStyle name="T_Van Ban 2007_BC Tai co cau (bieu TH)_Copy of 05-12  KH trung han 2016-2020 - Liem Thinh edited (1) 5" xfId="51" xr:uid="{00000000-0005-0000-0000-0000B79A0000}"/>
    <cellStyle name="T_Van Ban 2007_BC Tai co cau (bieu TH)_Copy of 05-12  KH trung han 2016-2020 - Liem Thinh edited (1) 5 2" xfId="15175" xr:uid="{00000000-0005-0000-0000-0000B89A0000}"/>
    <cellStyle name="T_Van Ban 2007_BC Tai co cau (bieu TH)_Copy of 05-12  KH trung han 2016-2020 - Liem Thinh edited (1) 5 2 2" xfId="42286" xr:uid="{00000000-0005-0000-0000-0000B99A0000}"/>
    <cellStyle name="T_Van Ban 2007_BC Tai co cau (bieu TH)_Copy of 05-12  KH trung han 2016-2020 - Liem Thinh edited (1) 5 3" xfId="42285" xr:uid="{00000000-0005-0000-0000-0000BA9A0000}"/>
    <cellStyle name="T_Van Ban 2007_BC Tai co cau (bieu TH)_Copy of 05-12  KH trung han 2016-2020 - Liem Thinh edited (1) 6" xfId="13265" xr:uid="{00000000-0005-0000-0000-0000BB9A0000}"/>
    <cellStyle name="T_Van Ban 2007_BC Tai co cau (bieu TH)_Copy of 05-12  KH trung han 2016-2020 - Liem Thinh edited (1) 6 2" xfId="22354" xr:uid="{00000000-0005-0000-0000-0000BC9A0000}"/>
    <cellStyle name="T_Van Ban 2007_BC Tai co cau (bieu TH)_Copy of 05-12  KH trung han 2016-2020 - Liem Thinh edited (1) 6 2 2" xfId="42288" xr:uid="{00000000-0005-0000-0000-0000BD9A0000}"/>
    <cellStyle name="T_Van Ban 2007_BC Tai co cau (bieu TH)_Copy of 05-12  KH trung han 2016-2020 - Liem Thinh edited (1) 6 3" xfId="42287" xr:uid="{00000000-0005-0000-0000-0000BE9A0000}"/>
    <cellStyle name="T_Van Ban 2007_BC Tai co cau (bieu TH)_Copy of 05-12  KH trung han 2016-2020 - Liem Thinh edited (1) 7" xfId="22175" xr:uid="{00000000-0005-0000-0000-0000BF9A0000}"/>
    <cellStyle name="T_Van Ban 2007_BC Tai co cau (bieu TH)_Copy of 05-12  KH trung han 2016-2020 - Liem Thinh edited (1) 7 2" xfId="42289" xr:uid="{00000000-0005-0000-0000-0000C09A0000}"/>
    <cellStyle name="T_Van Ban 2007_BC Tai co cau (bieu TH)_Copy of 05-12  KH trung han 2016-2020 - Liem Thinh edited (1) 8" xfId="42262" xr:uid="{00000000-0005-0000-0000-0000C19A0000}"/>
    <cellStyle name="T_Van Ban 2007_DK 2014-2015 final" xfId="13266" xr:uid="{00000000-0005-0000-0000-0000C29A0000}"/>
    <cellStyle name="T_Van Ban 2007_DK 2014-2015 final 2" xfId="1832" xr:uid="{00000000-0005-0000-0000-0000C39A0000}"/>
    <cellStyle name="T_Van Ban 2007_DK 2014-2015 final 2 2" xfId="13267" xr:uid="{00000000-0005-0000-0000-0000C49A0000}"/>
    <cellStyle name="T_Van Ban 2007_DK 2014-2015 final 2 2 2" xfId="13270" xr:uid="{00000000-0005-0000-0000-0000C59A0000}"/>
    <cellStyle name="T_Van Ban 2007_DK 2014-2015 final 2 2 2 2" xfId="22357" xr:uid="{00000000-0005-0000-0000-0000C69A0000}"/>
    <cellStyle name="T_Van Ban 2007_DK 2014-2015 final 2 2 2 2 2" xfId="42294" xr:uid="{00000000-0005-0000-0000-0000C79A0000}"/>
    <cellStyle name="T_Van Ban 2007_DK 2014-2015 final 2 2 2 3" xfId="42293" xr:uid="{00000000-0005-0000-0000-0000C89A0000}"/>
    <cellStyle name="T_Van Ban 2007_DK 2014-2015 final 2 2 3" xfId="13271" xr:uid="{00000000-0005-0000-0000-0000C99A0000}"/>
    <cellStyle name="T_Van Ban 2007_DK 2014-2015 final 2 2 3 2" xfId="22358" xr:uid="{00000000-0005-0000-0000-0000CA9A0000}"/>
    <cellStyle name="T_Van Ban 2007_DK 2014-2015 final 2 2 3 2 2" xfId="42296" xr:uid="{00000000-0005-0000-0000-0000CB9A0000}"/>
    <cellStyle name="T_Van Ban 2007_DK 2014-2015 final 2 2 3 3" xfId="42295" xr:uid="{00000000-0005-0000-0000-0000CC9A0000}"/>
    <cellStyle name="T_Van Ban 2007_DK 2014-2015 final 2 2 4" xfId="22356" xr:uid="{00000000-0005-0000-0000-0000CD9A0000}"/>
    <cellStyle name="T_Van Ban 2007_DK 2014-2015 final 2 2 4 2" xfId="42297" xr:uid="{00000000-0005-0000-0000-0000CE9A0000}"/>
    <cellStyle name="T_Van Ban 2007_DK 2014-2015 final 2 2 5" xfId="42292" xr:uid="{00000000-0005-0000-0000-0000CF9A0000}"/>
    <cellStyle name="T_Van Ban 2007_DK 2014-2015 final 2 3" xfId="13272" xr:uid="{00000000-0005-0000-0000-0000D09A0000}"/>
    <cellStyle name="T_Van Ban 2007_DK 2014-2015 final 2 3 2" xfId="22359" xr:uid="{00000000-0005-0000-0000-0000D19A0000}"/>
    <cellStyle name="T_Van Ban 2007_DK 2014-2015 final 2 3 2 2" xfId="42299" xr:uid="{00000000-0005-0000-0000-0000D29A0000}"/>
    <cellStyle name="T_Van Ban 2007_DK 2014-2015 final 2 3 3" xfId="42298" xr:uid="{00000000-0005-0000-0000-0000D39A0000}"/>
    <cellStyle name="T_Van Ban 2007_DK 2014-2015 final 2 4" xfId="13274" xr:uid="{00000000-0005-0000-0000-0000D49A0000}"/>
    <cellStyle name="T_Van Ban 2007_DK 2014-2015 final 2 4 2" xfId="22360" xr:uid="{00000000-0005-0000-0000-0000D59A0000}"/>
    <cellStyle name="T_Van Ban 2007_DK 2014-2015 final 2 4 2 2" xfId="42301" xr:uid="{00000000-0005-0000-0000-0000D69A0000}"/>
    <cellStyle name="T_Van Ban 2007_DK 2014-2015 final 2 4 3" xfId="42300" xr:uid="{00000000-0005-0000-0000-0000D79A0000}"/>
    <cellStyle name="T_Van Ban 2007_DK 2014-2015 final 2 5" xfId="15848" xr:uid="{00000000-0005-0000-0000-0000D89A0000}"/>
    <cellStyle name="T_Van Ban 2007_DK 2014-2015 final 2 5 2" xfId="42302" xr:uid="{00000000-0005-0000-0000-0000D99A0000}"/>
    <cellStyle name="T_Van Ban 2007_DK 2014-2015 final 2 6" xfId="42291" xr:uid="{00000000-0005-0000-0000-0000DA9A0000}"/>
    <cellStyle name="T_Van Ban 2007_DK 2014-2015 final 3" xfId="1991" xr:uid="{00000000-0005-0000-0000-0000DB9A0000}"/>
    <cellStyle name="T_Van Ban 2007_DK 2014-2015 final 3 2" xfId="13050" xr:uid="{00000000-0005-0000-0000-0000DC9A0000}"/>
    <cellStyle name="T_Van Ban 2007_DK 2014-2015 final 3 2 2" xfId="22171" xr:uid="{00000000-0005-0000-0000-0000DD9A0000}"/>
    <cellStyle name="T_Van Ban 2007_DK 2014-2015 final 3 2 2 2" xfId="42305" xr:uid="{00000000-0005-0000-0000-0000DE9A0000}"/>
    <cellStyle name="T_Van Ban 2007_DK 2014-2015 final 3 2 3" xfId="42304" xr:uid="{00000000-0005-0000-0000-0000DF9A0000}"/>
    <cellStyle name="T_Van Ban 2007_DK 2014-2015 final 3 3" xfId="13062" xr:uid="{00000000-0005-0000-0000-0000E09A0000}"/>
    <cellStyle name="T_Van Ban 2007_DK 2014-2015 final 3 3 2" xfId="22182" xr:uid="{00000000-0005-0000-0000-0000E19A0000}"/>
    <cellStyle name="T_Van Ban 2007_DK 2014-2015 final 3 3 2 2" xfId="42307" xr:uid="{00000000-0005-0000-0000-0000E29A0000}"/>
    <cellStyle name="T_Van Ban 2007_DK 2014-2015 final 3 3 3" xfId="42306" xr:uid="{00000000-0005-0000-0000-0000E39A0000}"/>
    <cellStyle name="T_Van Ban 2007_DK 2014-2015 final 3 4" xfId="15908" xr:uid="{00000000-0005-0000-0000-0000E49A0000}"/>
    <cellStyle name="T_Van Ban 2007_DK 2014-2015 final 3 4 2" xfId="42308" xr:uid="{00000000-0005-0000-0000-0000E59A0000}"/>
    <cellStyle name="T_Van Ban 2007_DK 2014-2015 final 3 5" xfId="42303" xr:uid="{00000000-0005-0000-0000-0000E69A0000}"/>
    <cellStyle name="T_Van Ban 2007_DK 2014-2015 final 4" xfId="13276" xr:uid="{00000000-0005-0000-0000-0000E79A0000}"/>
    <cellStyle name="T_Van Ban 2007_DK 2014-2015 final 4 2" xfId="13278" xr:uid="{00000000-0005-0000-0000-0000E89A0000}"/>
    <cellStyle name="T_Van Ban 2007_DK 2014-2015 final 4 2 2" xfId="22363" xr:uid="{00000000-0005-0000-0000-0000E99A0000}"/>
    <cellStyle name="T_Van Ban 2007_DK 2014-2015 final 4 2 2 2" xfId="42311" xr:uid="{00000000-0005-0000-0000-0000EA9A0000}"/>
    <cellStyle name="T_Van Ban 2007_DK 2014-2015 final 4 2 3" xfId="42310" xr:uid="{00000000-0005-0000-0000-0000EB9A0000}"/>
    <cellStyle name="T_Van Ban 2007_DK 2014-2015 final 4 3" xfId="22362" xr:uid="{00000000-0005-0000-0000-0000EC9A0000}"/>
    <cellStyle name="T_Van Ban 2007_DK 2014-2015 final 4 3 2" xfId="42312" xr:uid="{00000000-0005-0000-0000-0000ED9A0000}"/>
    <cellStyle name="T_Van Ban 2007_DK 2014-2015 final 4 4" xfId="42309" xr:uid="{00000000-0005-0000-0000-0000EE9A0000}"/>
    <cellStyle name="T_Van Ban 2007_DK 2014-2015 final 5" xfId="9680" xr:uid="{00000000-0005-0000-0000-0000EF9A0000}"/>
    <cellStyle name="T_Van Ban 2007_DK 2014-2015 final 5 2" xfId="18970" xr:uid="{00000000-0005-0000-0000-0000F09A0000}"/>
    <cellStyle name="T_Van Ban 2007_DK 2014-2015 final 5 2 2" xfId="42314" xr:uid="{00000000-0005-0000-0000-0000F19A0000}"/>
    <cellStyle name="T_Van Ban 2007_DK 2014-2015 final 5 3" xfId="42313" xr:uid="{00000000-0005-0000-0000-0000F29A0000}"/>
    <cellStyle name="T_Van Ban 2007_DK 2014-2015 final 6" xfId="13280" xr:uid="{00000000-0005-0000-0000-0000F39A0000}"/>
    <cellStyle name="T_Van Ban 2007_DK 2014-2015 final 6 2" xfId="22364" xr:uid="{00000000-0005-0000-0000-0000F49A0000}"/>
    <cellStyle name="T_Van Ban 2007_DK 2014-2015 final 6 2 2" xfId="42316" xr:uid="{00000000-0005-0000-0000-0000F59A0000}"/>
    <cellStyle name="T_Van Ban 2007_DK 2014-2015 final 6 3" xfId="42315" xr:uid="{00000000-0005-0000-0000-0000F69A0000}"/>
    <cellStyle name="T_Van Ban 2007_DK 2014-2015 final 7" xfId="22355" xr:uid="{00000000-0005-0000-0000-0000F79A0000}"/>
    <cellStyle name="T_Van Ban 2007_DK 2014-2015 final 7 2" xfId="42317" xr:uid="{00000000-0005-0000-0000-0000F89A0000}"/>
    <cellStyle name="T_Van Ban 2007_DK 2014-2015 final 8" xfId="42290" xr:uid="{00000000-0005-0000-0000-0000F99A0000}"/>
    <cellStyle name="T_Van Ban 2007_DK 2014-2015 final_05-12  KH trung han 2016-2020 - Liem Thinh edited" xfId="10387" xr:uid="{00000000-0005-0000-0000-0000FA9A0000}"/>
    <cellStyle name="T_Van Ban 2007_DK 2014-2015 final_05-12  KH trung han 2016-2020 - Liem Thinh edited 2" xfId="1458" xr:uid="{00000000-0005-0000-0000-0000FB9A0000}"/>
    <cellStyle name="T_Van Ban 2007_DK 2014-2015 final_05-12  KH trung han 2016-2020 - Liem Thinh edited 2 2" xfId="13283" xr:uid="{00000000-0005-0000-0000-0000FC9A0000}"/>
    <cellStyle name="T_Van Ban 2007_DK 2014-2015 final_05-12  KH trung han 2016-2020 - Liem Thinh edited 2 2 2" xfId="2349" xr:uid="{00000000-0005-0000-0000-0000FD9A0000}"/>
    <cellStyle name="T_Van Ban 2007_DK 2014-2015 final_05-12  KH trung han 2016-2020 - Liem Thinh edited 2 2 2 2" xfId="16020" xr:uid="{00000000-0005-0000-0000-0000FE9A0000}"/>
    <cellStyle name="T_Van Ban 2007_DK 2014-2015 final_05-12  KH trung han 2016-2020 - Liem Thinh edited 2 2 2 2 2" xfId="42322" xr:uid="{00000000-0005-0000-0000-0000FF9A0000}"/>
    <cellStyle name="T_Van Ban 2007_DK 2014-2015 final_05-12  KH trung han 2016-2020 - Liem Thinh edited 2 2 2 3" xfId="42321" xr:uid="{00000000-0005-0000-0000-0000009B0000}"/>
    <cellStyle name="T_Van Ban 2007_DK 2014-2015 final_05-12  KH trung han 2016-2020 - Liem Thinh edited 2 2 3" xfId="1306" xr:uid="{00000000-0005-0000-0000-0000019B0000}"/>
    <cellStyle name="T_Van Ban 2007_DK 2014-2015 final_05-12  KH trung han 2016-2020 - Liem Thinh edited 2 2 3 2" xfId="15644" xr:uid="{00000000-0005-0000-0000-0000029B0000}"/>
    <cellStyle name="T_Van Ban 2007_DK 2014-2015 final_05-12  KH trung han 2016-2020 - Liem Thinh edited 2 2 3 2 2" xfId="42324" xr:uid="{00000000-0005-0000-0000-0000039B0000}"/>
    <cellStyle name="T_Van Ban 2007_DK 2014-2015 final_05-12  KH trung han 2016-2020 - Liem Thinh edited 2 2 3 3" xfId="42323" xr:uid="{00000000-0005-0000-0000-0000049B0000}"/>
    <cellStyle name="T_Van Ban 2007_DK 2014-2015 final_05-12  KH trung han 2016-2020 - Liem Thinh edited 2 2 4" xfId="22365" xr:uid="{00000000-0005-0000-0000-0000059B0000}"/>
    <cellStyle name="T_Van Ban 2007_DK 2014-2015 final_05-12  KH trung han 2016-2020 - Liem Thinh edited 2 2 4 2" xfId="42325" xr:uid="{00000000-0005-0000-0000-0000069B0000}"/>
    <cellStyle name="T_Van Ban 2007_DK 2014-2015 final_05-12  KH trung han 2016-2020 - Liem Thinh edited 2 2 5" xfId="42320" xr:uid="{00000000-0005-0000-0000-0000079B0000}"/>
    <cellStyle name="T_Van Ban 2007_DK 2014-2015 final_05-12  KH trung han 2016-2020 - Liem Thinh edited 2 3" xfId="13284" xr:uid="{00000000-0005-0000-0000-0000089B0000}"/>
    <cellStyle name="T_Van Ban 2007_DK 2014-2015 final_05-12  KH trung han 2016-2020 - Liem Thinh edited 2 3 2" xfId="22366" xr:uid="{00000000-0005-0000-0000-0000099B0000}"/>
    <cellStyle name="T_Van Ban 2007_DK 2014-2015 final_05-12  KH trung han 2016-2020 - Liem Thinh edited 2 3 2 2" xfId="42327" xr:uid="{00000000-0005-0000-0000-00000A9B0000}"/>
    <cellStyle name="T_Van Ban 2007_DK 2014-2015 final_05-12  KH trung han 2016-2020 - Liem Thinh edited 2 3 3" xfId="42326" xr:uid="{00000000-0005-0000-0000-00000B9B0000}"/>
    <cellStyle name="T_Van Ban 2007_DK 2014-2015 final_05-12  KH trung han 2016-2020 - Liem Thinh edited 2 4" xfId="13285" xr:uid="{00000000-0005-0000-0000-00000C9B0000}"/>
    <cellStyle name="T_Van Ban 2007_DK 2014-2015 final_05-12  KH trung han 2016-2020 - Liem Thinh edited 2 4 2" xfId="22367" xr:uid="{00000000-0005-0000-0000-00000D9B0000}"/>
    <cellStyle name="T_Van Ban 2007_DK 2014-2015 final_05-12  KH trung han 2016-2020 - Liem Thinh edited 2 4 2 2" xfId="42329" xr:uid="{00000000-0005-0000-0000-00000E9B0000}"/>
    <cellStyle name="T_Van Ban 2007_DK 2014-2015 final_05-12  KH trung han 2016-2020 - Liem Thinh edited 2 4 3" xfId="42328" xr:uid="{00000000-0005-0000-0000-00000F9B0000}"/>
    <cellStyle name="T_Van Ban 2007_DK 2014-2015 final_05-12  KH trung han 2016-2020 - Liem Thinh edited 2 5" xfId="15710" xr:uid="{00000000-0005-0000-0000-0000109B0000}"/>
    <cellStyle name="T_Van Ban 2007_DK 2014-2015 final_05-12  KH trung han 2016-2020 - Liem Thinh edited 2 5 2" xfId="42330" xr:uid="{00000000-0005-0000-0000-0000119B0000}"/>
    <cellStyle name="T_Van Ban 2007_DK 2014-2015 final_05-12  KH trung han 2016-2020 - Liem Thinh edited 2 6" xfId="42319" xr:uid="{00000000-0005-0000-0000-0000129B0000}"/>
    <cellStyle name="T_Van Ban 2007_DK 2014-2015 final_05-12  KH trung han 2016-2020 - Liem Thinh edited 3" xfId="10390" xr:uid="{00000000-0005-0000-0000-0000139B0000}"/>
    <cellStyle name="T_Van Ban 2007_DK 2014-2015 final_05-12  KH trung han 2016-2020 - Liem Thinh edited 3 2" xfId="13286" xr:uid="{00000000-0005-0000-0000-0000149B0000}"/>
    <cellStyle name="T_Van Ban 2007_DK 2014-2015 final_05-12  KH trung han 2016-2020 - Liem Thinh edited 3 2 2" xfId="22368" xr:uid="{00000000-0005-0000-0000-0000159B0000}"/>
    <cellStyle name="T_Van Ban 2007_DK 2014-2015 final_05-12  KH trung han 2016-2020 - Liem Thinh edited 3 2 2 2" xfId="42333" xr:uid="{00000000-0005-0000-0000-0000169B0000}"/>
    <cellStyle name="T_Van Ban 2007_DK 2014-2015 final_05-12  KH trung han 2016-2020 - Liem Thinh edited 3 2 3" xfId="42332" xr:uid="{00000000-0005-0000-0000-0000179B0000}"/>
    <cellStyle name="T_Van Ban 2007_DK 2014-2015 final_05-12  KH trung han 2016-2020 - Liem Thinh edited 3 3" xfId="13287" xr:uid="{00000000-0005-0000-0000-0000189B0000}"/>
    <cellStyle name="T_Van Ban 2007_DK 2014-2015 final_05-12  KH trung han 2016-2020 - Liem Thinh edited 3 3 2" xfId="22369" xr:uid="{00000000-0005-0000-0000-0000199B0000}"/>
    <cellStyle name="T_Van Ban 2007_DK 2014-2015 final_05-12  KH trung han 2016-2020 - Liem Thinh edited 3 3 2 2" xfId="42335" xr:uid="{00000000-0005-0000-0000-00001A9B0000}"/>
    <cellStyle name="T_Van Ban 2007_DK 2014-2015 final_05-12  KH trung han 2016-2020 - Liem Thinh edited 3 3 3" xfId="42334" xr:uid="{00000000-0005-0000-0000-00001B9B0000}"/>
    <cellStyle name="T_Van Ban 2007_DK 2014-2015 final_05-12  KH trung han 2016-2020 - Liem Thinh edited 3 4" xfId="19645" xr:uid="{00000000-0005-0000-0000-00001C9B0000}"/>
    <cellStyle name="T_Van Ban 2007_DK 2014-2015 final_05-12  KH trung han 2016-2020 - Liem Thinh edited 3 4 2" xfId="42336" xr:uid="{00000000-0005-0000-0000-00001D9B0000}"/>
    <cellStyle name="T_Van Ban 2007_DK 2014-2015 final_05-12  KH trung han 2016-2020 - Liem Thinh edited 3 5" xfId="42331" xr:uid="{00000000-0005-0000-0000-00001E9B0000}"/>
    <cellStyle name="T_Van Ban 2007_DK 2014-2015 final_05-12  KH trung han 2016-2020 - Liem Thinh edited 4" xfId="11771" xr:uid="{00000000-0005-0000-0000-00001F9B0000}"/>
    <cellStyle name="T_Van Ban 2007_DK 2014-2015 final_05-12  KH trung han 2016-2020 - Liem Thinh edited 4 2" xfId="13288" xr:uid="{00000000-0005-0000-0000-0000209B0000}"/>
    <cellStyle name="T_Van Ban 2007_DK 2014-2015 final_05-12  KH trung han 2016-2020 - Liem Thinh edited 4 2 2" xfId="22370" xr:uid="{00000000-0005-0000-0000-0000219B0000}"/>
    <cellStyle name="T_Van Ban 2007_DK 2014-2015 final_05-12  KH trung han 2016-2020 - Liem Thinh edited 4 2 2 2" xfId="42339" xr:uid="{00000000-0005-0000-0000-0000229B0000}"/>
    <cellStyle name="T_Van Ban 2007_DK 2014-2015 final_05-12  KH trung han 2016-2020 - Liem Thinh edited 4 2 3" xfId="42338" xr:uid="{00000000-0005-0000-0000-0000239B0000}"/>
    <cellStyle name="T_Van Ban 2007_DK 2014-2015 final_05-12  KH trung han 2016-2020 - Liem Thinh edited 4 3" xfId="20959" xr:uid="{00000000-0005-0000-0000-0000249B0000}"/>
    <cellStyle name="T_Van Ban 2007_DK 2014-2015 final_05-12  KH trung han 2016-2020 - Liem Thinh edited 4 3 2" xfId="42340" xr:uid="{00000000-0005-0000-0000-0000259B0000}"/>
    <cellStyle name="T_Van Ban 2007_DK 2014-2015 final_05-12  KH trung han 2016-2020 - Liem Thinh edited 4 4" xfId="42337" xr:uid="{00000000-0005-0000-0000-0000269B0000}"/>
    <cellStyle name="T_Van Ban 2007_DK 2014-2015 final_05-12  KH trung han 2016-2020 - Liem Thinh edited 5" xfId="7963" xr:uid="{00000000-0005-0000-0000-0000279B0000}"/>
    <cellStyle name="T_Van Ban 2007_DK 2014-2015 final_05-12  KH trung han 2016-2020 - Liem Thinh edited 5 2" xfId="18112" xr:uid="{00000000-0005-0000-0000-0000289B0000}"/>
    <cellStyle name="T_Van Ban 2007_DK 2014-2015 final_05-12  KH trung han 2016-2020 - Liem Thinh edited 5 2 2" xfId="42342" xr:uid="{00000000-0005-0000-0000-0000299B0000}"/>
    <cellStyle name="T_Van Ban 2007_DK 2014-2015 final_05-12  KH trung han 2016-2020 - Liem Thinh edited 5 3" xfId="42341" xr:uid="{00000000-0005-0000-0000-00002A9B0000}"/>
    <cellStyle name="T_Van Ban 2007_DK 2014-2015 final_05-12  KH trung han 2016-2020 - Liem Thinh edited 6" xfId="13289" xr:uid="{00000000-0005-0000-0000-00002B9B0000}"/>
    <cellStyle name="T_Van Ban 2007_DK 2014-2015 final_05-12  KH trung han 2016-2020 - Liem Thinh edited 6 2" xfId="22371" xr:uid="{00000000-0005-0000-0000-00002C9B0000}"/>
    <cellStyle name="T_Van Ban 2007_DK 2014-2015 final_05-12  KH trung han 2016-2020 - Liem Thinh edited 6 2 2" xfId="42344" xr:uid="{00000000-0005-0000-0000-00002D9B0000}"/>
    <cellStyle name="T_Van Ban 2007_DK 2014-2015 final_05-12  KH trung han 2016-2020 - Liem Thinh edited 6 3" xfId="42343" xr:uid="{00000000-0005-0000-0000-00002E9B0000}"/>
    <cellStyle name="T_Van Ban 2007_DK 2014-2015 final_05-12  KH trung han 2016-2020 - Liem Thinh edited 7" xfId="19642" xr:uid="{00000000-0005-0000-0000-00002F9B0000}"/>
    <cellStyle name="T_Van Ban 2007_DK 2014-2015 final_05-12  KH trung han 2016-2020 - Liem Thinh edited 7 2" xfId="42345" xr:uid="{00000000-0005-0000-0000-0000309B0000}"/>
    <cellStyle name="T_Van Ban 2007_DK 2014-2015 final_05-12  KH trung han 2016-2020 - Liem Thinh edited 8" xfId="42318" xr:uid="{00000000-0005-0000-0000-0000319B0000}"/>
    <cellStyle name="T_Van Ban 2007_DK 2014-2015 final_Copy of 05-12  KH trung han 2016-2020 - Liem Thinh edited (1)" xfId="13291" xr:uid="{00000000-0005-0000-0000-0000329B0000}"/>
    <cellStyle name="T_Van Ban 2007_DK 2014-2015 final_Copy of 05-12  KH trung han 2016-2020 - Liem Thinh edited (1) 2" xfId="13292" xr:uid="{00000000-0005-0000-0000-0000339B0000}"/>
    <cellStyle name="T_Van Ban 2007_DK 2014-2015 final_Copy of 05-12  KH trung han 2016-2020 - Liem Thinh edited (1) 2 2" xfId="6746" xr:uid="{00000000-0005-0000-0000-0000349B0000}"/>
    <cellStyle name="T_Van Ban 2007_DK 2014-2015 final_Copy of 05-12  KH trung han 2016-2020 - Liem Thinh edited (1) 2 2 2" xfId="4577" xr:uid="{00000000-0005-0000-0000-0000359B0000}"/>
    <cellStyle name="T_Van Ban 2007_DK 2014-2015 final_Copy of 05-12  KH trung han 2016-2020 - Liem Thinh edited (1) 2 2 2 2" xfId="16793" xr:uid="{00000000-0005-0000-0000-0000369B0000}"/>
    <cellStyle name="T_Van Ban 2007_DK 2014-2015 final_Copy of 05-12  KH trung han 2016-2020 - Liem Thinh edited (1) 2 2 2 2 2" xfId="42350" xr:uid="{00000000-0005-0000-0000-0000379B0000}"/>
    <cellStyle name="T_Van Ban 2007_DK 2014-2015 final_Copy of 05-12  KH trung han 2016-2020 - Liem Thinh edited (1) 2 2 2 3" xfId="42349" xr:uid="{00000000-0005-0000-0000-0000389B0000}"/>
    <cellStyle name="T_Van Ban 2007_DK 2014-2015 final_Copy of 05-12  KH trung han 2016-2020 - Liem Thinh edited (1) 2 2 3" xfId="13294" xr:uid="{00000000-0005-0000-0000-0000399B0000}"/>
    <cellStyle name="T_Van Ban 2007_DK 2014-2015 final_Copy of 05-12  KH trung han 2016-2020 - Liem Thinh edited (1) 2 2 3 2" xfId="22375" xr:uid="{00000000-0005-0000-0000-00003A9B0000}"/>
    <cellStyle name="T_Van Ban 2007_DK 2014-2015 final_Copy of 05-12  KH trung han 2016-2020 - Liem Thinh edited (1) 2 2 3 2 2" xfId="42352" xr:uid="{00000000-0005-0000-0000-00003B9B0000}"/>
    <cellStyle name="T_Van Ban 2007_DK 2014-2015 final_Copy of 05-12  KH trung han 2016-2020 - Liem Thinh edited (1) 2 2 3 3" xfId="42351" xr:uid="{00000000-0005-0000-0000-00003C9B0000}"/>
    <cellStyle name="T_Van Ban 2007_DK 2014-2015 final_Copy of 05-12  KH trung han 2016-2020 - Liem Thinh edited (1) 2 2 4" xfId="17542" xr:uid="{00000000-0005-0000-0000-00003D9B0000}"/>
    <cellStyle name="T_Van Ban 2007_DK 2014-2015 final_Copy of 05-12  KH trung han 2016-2020 - Liem Thinh edited (1) 2 2 4 2" xfId="42353" xr:uid="{00000000-0005-0000-0000-00003E9B0000}"/>
    <cellStyle name="T_Van Ban 2007_DK 2014-2015 final_Copy of 05-12  KH trung han 2016-2020 - Liem Thinh edited (1) 2 2 5" xfId="42348" xr:uid="{00000000-0005-0000-0000-00003F9B0000}"/>
    <cellStyle name="T_Van Ban 2007_DK 2014-2015 final_Copy of 05-12  KH trung han 2016-2020 - Liem Thinh edited (1) 2 3" xfId="5460" xr:uid="{00000000-0005-0000-0000-0000409B0000}"/>
    <cellStyle name="T_Van Ban 2007_DK 2014-2015 final_Copy of 05-12  KH trung han 2016-2020 - Liem Thinh edited (1) 2 3 2" xfId="17088" xr:uid="{00000000-0005-0000-0000-0000419B0000}"/>
    <cellStyle name="T_Van Ban 2007_DK 2014-2015 final_Copy of 05-12  KH trung han 2016-2020 - Liem Thinh edited (1) 2 3 2 2" xfId="42355" xr:uid="{00000000-0005-0000-0000-0000429B0000}"/>
    <cellStyle name="T_Van Ban 2007_DK 2014-2015 final_Copy of 05-12  KH trung han 2016-2020 - Liem Thinh edited (1) 2 3 3" xfId="42354" xr:uid="{00000000-0005-0000-0000-0000439B0000}"/>
    <cellStyle name="T_Van Ban 2007_DK 2014-2015 final_Copy of 05-12  KH trung han 2016-2020 - Liem Thinh edited (1) 2 4" xfId="7546" xr:uid="{00000000-0005-0000-0000-0000449B0000}"/>
    <cellStyle name="T_Van Ban 2007_DK 2014-2015 final_Copy of 05-12  KH trung han 2016-2020 - Liem Thinh edited (1) 2 4 2" xfId="17962" xr:uid="{00000000-0005-0000-0000-0000459B0000}"/>
    <cellStyle name="T_Van Ban 2007_DK 2014-2015 final_Copy of 05-12  KH trung han 2016-2020 - Liem Thinh edited (1) 2 4 2 2" xfId="42357" xr:uid="{00000000-0005-0000-0000-0000469B0000}"/>
    <cellStyle name="T_Van Ban 2007_DK 2014-2015 final_Copy of 05-12  KH trung han 2016-2020 - Liem Thinh edited (1) 2 4 3" xfId="42356" xr:uid="{00000000-0005-0000-0000-0000479B0000}"/>
    <cellStyle name="T_Van Ban 2007_DK 2014-2015 final_Copy of 05-12  KH trung han 2016-2020 - Liem Thinh edited (1) 2 5" xfId="22373" xr:uid="{00000000-0005-0000-0000-0000489B0000}"/>
    <cellStyle name="T_Van Ban 2007_DK 2014-2015 final_Copy of 05-12  KH trung han 2016-2020 - Liem Thinh edited (1) 2 5 2" xfId="42358" xr:uid="{00000000-0005-0000-0000-0000499B0000}"/>
    <cellStyle name="T_Van Ban 2007_DK 2014-2015 final_Copy of 05-12  KH trung han 2016-2020 - Liem Thinh edited (1) 2 6" xfId="42347" xr:uid="{00000000-0005-0000-0000-00004A9B0000}"/>
    <cellStyle name="T_Van Ban 2007_DK 2014-2015 final_Copy of 05-12  KH trung han 2016-2020 - Liem Thinh edited (1) 3" xfId="13295" xr:uid="{00000000-0005-0000-0000-00004B9B0000}"/>
    <cellStyle name="T_Van Ban 2007_DK 2014-2015 final_Copy of 05-12  KH trung han 2016-2020 - Liem Thinh edited (1) 3 2" xfId="4800" xr:uid="{00000000-0005-0000-0000-00004C9B0000}"/>
    <cellStyle name="T_Van Ban 2007_DK 2014-2015 final_Copy of 05-12  KH trung han 2016-2020 - Liem Thinh edited (1) 3 2 2" xfId="16854" xr:uid="{00000000-0005-0000-0000-00004D9B0000}"/>
    <cellStyle name="T_Van Ban 2007_DK 2014-2015 final_Copy of 05-12  KH trung han 2016-2020 - Liem Thinh edited (1) 3 2 2 2" xfId="42361" xr:uid="{00000000-0005-0000-0000-00004E9B0000}"/>
    <cellStyle name="T_Van Ban 2007_DK 2014-2015 final_Copy of 05-12  KH trung han 2016-2020 - Liem Thinh edited (1) 3 2 3" xfId="42360" xr:uid="{00000000-0005-0000-0000-00004F9B0000}"/>
    <cellStyle name="T_Van Ban 2007_DK 2014-2015 final_Copy of 05-12  KH trung han 2016-2020 - Liem Thinh edited (1) 3 3" xfId="13297" xr:uid="{00000000-0005-0000-0000-0000509B0000}"/>
    <cellStyle name="T_Van Ban 2007_DK 2014-2015 final_Copy of 05-12  KH trung han 2016-2020 - Liem Thinh edited (1) 3 3 2" xfId="22378" xr:uid="{00000000-0005-0000-0000-0000519B0000}"/>
    <cellStyle name="T_Van Ban 2007_DK 2014-2015 final_Copy of 05-12  KH trung han 2016-2020 - Liem Thinh edited (1) 3 3 2 2" xfId="42363" xr:uid="{00000000-0005-0000-0000-0000529B0000}"/>
    <cellStyle name="T_Van Ban 2007_DK 2014-2015 final_Copy of 05-12  KH trung han 2016-2020 - Liem Thinh edited (1) 3 3 3" xfId="42362" xr:uid="{00000000-0005-0000-0000-0000539B0000}"/>
    <cellStyle name="T_Van Ban 2007_DK 2014-2015 final_Copy of 05-12  KH trung han 2016-2020 - Liem Thinh edited (1) 3 4" xfId="22376" xr:uid="{00000000-0005-0000-0000-0000549B0000}"/>
    <cellStyle name="T_Van Ban 2007_DK 2014-2015 final_Copy of 05-12  KH trung han 2016-2020 - Liem Thinh edited (1) 3 4 2" xfId="42364" xr:uid="{00000000-0005-0000-0000-0000559B0000}"/>
    <cellStyle name="T_Van Ban 2007_DK 2014-2015 final_Copy of 05-12  KH trung han 2016-2020 - Liem Thinh edited (1) 3 5" xfId="42359" xr:uid="{00000000-0005-0000-0000-0000569B0000}"/>
    <cellStyle name="T_Van Ban 2007_DK 2014-2015 final_Copy of 05-12  KH trung han 2016-2020 - Liem Thinh edited (1) 4" xfId="13298" xr:uid="{00000000-0005-0000-0000-0000579B0000}"/>
    <cellStyle name="T_Van Ban 2007_DK 2014-2015 final_Copy of 05-12  KH trung han 2016-2020 - Liem Thinh edited (1) 4 2" xfId="10571" xr:uid="{00000000-0005-0000-0000-0000589B0000}"/>
    <cellStyle name="T_Van Ban 2007_DK 2014-2015 final_Copy of 05-12  KH trung han 2016-2020 - Liem Thinh edited (1) 4 2 2" xfId="19819" xr:uid="{00000000-0005-0000-0000-0000599B0000}"/>
    <cellStyle name="T_Van Ban 2007_DK 2014-2015 final_Copy of 05-12  KH trung han 2016-2020 - Liem Thinh edited (1) 4 2 2 2" xfId="42367" xr:uid="{00000000-0005-0000-0000-00005A9B0000}"/>
    <cellStyle name="T_Van Ban 2007_DK 2014-2015 final_Copy of 05-12  KH trung han 2016-2020 - Liem Thinh edited (1) 4 2 3" xfId="42366" xr:uid="{00000000-0005-0000-0000-00005B9B0000}"/>
    <cellStyle name="T_Van Ban 2007_DK 2014-2015 final_Copy of 05-12  KH trung han 2016-2020 - Liem Thinh edited (1) 4 3" xfId="22379" xr:uid="{00000000-0005-0000-0000-00005C9B0000}"/>
    <cellStyle name="T_Van Ban 2007_DK 2014-2015 final_Copy of 05-12  KH trung han 2016-2020 - Liem Thinh edited (1) 4 3 2" xfId="42368" xr:uid="{00000000-0005-0000-0000-00005D9B0000}"/>
    <cellStyle name="T_Van Ban 2007_DK 2014-2015 final_Copy of 05-12  KH trung han 2016-2020 - Liem Thinh edited (1) 4 4" xfId="42365" xr:uid="{00000000-0005-0000-0000-00005E9B0000}"/>
    <cellStyle name="T_Van Ban 2007_DK 2014-2015 final_Copy of 05-12  KH trung han 2016-2020 - Liem Thinh edited (1) 5" xfId="13299" xr:uid="{00000000-0005-0000-0000-00005F9B0000}"/>
    <cellStyle name="T_Van Ban 2007_DK 2014-2015 final_Copy of 05-12  KH trung han 2016-2020 - Liem Thinh edited (1) 5 2" xfId="22380" xr:uid="{00000000-0005-0000-0000-0000609B0000}"/>
    <cellStyle name="T_Van Ban 2007_DK 2014-2015 final_Copy of 05-12  KH trung han 2016-2020 - Liem Thinh edited (1) 5 2 2" xfId="42370" xr:uid="{00000000-0005-0000-0000-0000619B0000}"/>
    <cellStyle name="T_Van Ban 2007_DK 2014-2015 final_Copy of 05-12  KH trung han 2016-2020 - Liem Thinh edited (1) 5 3" xfId="42369" xr:uid="{00000000-0005-0000-0000-0000629B0000}"/>
    <cellStyle name="T_Van Ban 2007_DK 2014-2015 final_Copy of 05-12  KH trung han 2016-2020 - Liem Thinh edited (1) 6" xfId="6852" xr:uid="{00000000-0005-0000-0000-0000639B0000}"/>
    <cellStyle name="T_Van Ban 2007_DK 2014-2015 final_Copy of 05-12  KH trung han 2016-2020 - Liem Thinh edited (1) 6 2" xfId="17606" xr:uid="{00000000-0005-0000-0000-0000649B0000}"/>
    <cellStyle name="T_Van Ban 2007_DK 2014-2015 final_Copy of 05-12  KH trung han 2016-2020 - Liem Thinh edited (1) 6 2 2" xfId="42372" xr:uid="{00000000-0005-0000-0000-0000659B0000}"/>
    <cellStyle name="T_Van Ban 2007_DK 2014-2015 final_Copy of 05-12  KH trung han 2016-2020 - Liem Thinh edited (1) 6 3" xfId="42371" xr:uid="{00000000-0005-0000-0000-0000669B0000}"/>
    <cellStyle name="T_Van Ban 2007_DK 2014-2015 final_Copy of 05-12  KH trung han 2016-2020 - Liem Thinh edited (1) 7" xfId="22372" xr:uid="{00000000-0005-0000-0000-0000679B0000}"/>
    <cellStyle name="T_Van Ban 2007_DK 2014-2015 final_Copy of 05-12  KH trung han 2016-2020 - Liem Thinh edited (1) 7 2" xfId="42373" xr:uid="{00000000-0005-0000-0000-0000689B0000}"/>
    <cellStyle name="T_Van Ban 2007_DK 2014-2015 final_Copy of 05-12  KH trung han 2016-2020 - Liem Thinh edited (1) 8" xfId="42346" xr:uid="{00000000-0005-0000-0000-0000699B0000}"/>
    <cellStyle name="T_Van Ban 2007_DK 2014-2015 new" xfId="3942" xr:uid="{00000000-0005-0000-0000-00006A9B0000}"/>
    <cellStyle name="T_Van Ban 2007_DK 2014-2015 new 2" xfId="3394" xr:uid="{00000000-0005-0000-0000-00006B9B0000}"/>
    <cellStyle name="T_Van Ban 2007_DK 2014-2015 new 2 2" xfId="728" xr:uid="{00000000-0005-0000-0000-00006C9B0000}"/>
    <cellStyle name="T_Van Ban 2007_DK 2014-2015 new 2 2 2" xfId="161" xr:uid="{00000000-0005-0000-0000-00006D9B0000}"/>
    <cellStyle name="T_Van Ban 2007_DK 2014-2015 new 2 2 2 2" xfId="15216" xr:uid="{00000000-0005-0000-0000-00006E9B0000}"/>
    <cellStyle name="T_Van Ban 2007_DK 2014-2015 new 2 2 2 2 2" xfId="42378" xr:uid="{00000000-0005-0000-0000-00006F9B0000}"/>
    <cellStyle name="T_Van Ban 2007_DK 2014-2015 new 2 2 2 3" xfId="42377" xr:uid="{00000000-0005-0000-0000-0000709B0000}"/>
    <cellStyle name="T_Van Ban 2007_DK 2014-2015 new 2 2 3" xfId="675" xr:uid="{00000000-0005-0000-0000-0000719B0000}"/>
    <cellStyle name="T_Van Ban 2007_DK 2014-2015 new 2 2 3 2" xfId="15426" xr:uid="{00000000-0005-0000-0000-0000729B0000}"/>
    <cellStyle name="T_Van Ban 2007_DK 2014-2015 new 2 2 3 2 2" xfId="42380" xr:uid="{00000000-0005-0000-0000-0000739B0000}"/>
    <cellStyle name="T_Van Ban 2007_DK 2014-2015 new 2 2 3 3" xfId="42379" xr:uid="{00000000-0005-0000-0000-0000749B0000}"/>
    <cellStyle name="T_Van Ban 2007_DK 2014-2015 new 2 2 4" xfId="15446" xr:uid="{00000000-0005-0000-0000-0000759B0000}"/>
    <cellStyle name="T_Van Ban 2007_DK 2014-2015 new 2 2 4 2" xfId="42381" xr:uid="{00000000-0005-0000-0000-0000769B0000}"/>
    <cellStyle name="T_Van Ban 2007_DK 2014-2015 new 2 2 5" xfId="42376" xr:uid="{00000000-0005-0000-0000-0000779B0000}"/>
    <cellStyle name="T_Van Ban 2007_DK 2014-2015 new 2 3" xfId="13300" xr:uid="{00000000-0005-0000-0000-0000789B0000}"/>
    <cellStyle name="T_Van Ban 2007_DK 2014-2015 new 2 3 2" xfId="22381" xr:uid="{00000000-0005-0000-0000-0000799B0000}"/>
    <cellStyle name="T_Van Ban 2007_DK 2014-2015 new 2 3 2 2" xfId="42383" xr:uid="{00000000-0005-0000-0000-00007A9B0000}"/>
    <cellStyle name="T_Van Ban 2007_DK 2014-2015 new 2 3 3" xfId="42382" xr:uid="{00000000-0005-0000-0000-00007B9B0000}"/>
    <cellStyle name="T_Van Ban 2007_DK 2014-2015 new 2 4" xfId="13301" xr:uid="{00000000-0005-0000-0000-00007C9B0000}"/>
    <cellStyle name="T_Van Ban 2007_DK 2014-2015 new 2 4 2" xfId="22382" xr:uid="{00000000-0005-0000-0000-00007D9B0000}"/>
    <cellStyle name="T_Van Ban 2007_DK 2014-2015 new 2 4 2 2" xfId="42385" xr:uid="{00000000-0005-0000-0000-00007E9B0000}"/>
    <cellStyle name="T_Van Ban 2007_DK 2014-2015 new 2 4 3" xfId="42384" xr:uid="{00000000-0005-0000-0000-00007F9B0000}"/>
    <cellStyle name="T_Van Ban 2007_DK 2014-2015 new 2 5" xfId="16379" xr:uid="{00000000-0005-0000-0000-0000809B0000}"/>
    <cellStyle name="T_Van Ban 2007_DK 2014-2015 new 2 5 2" xfId="42386" xr:uid="{00000000-0005-0000-0000-0000819B0000}"/>
    <cellStyle name="T_Van Ban 2007_DK 2014-2015 new 2 6" xfId="42375" xr:uid="{00000000-0005-0000-0000-0000829B0000}"/>
    <cellStyle name="T_Van Ban 2007_DK 2014-2015 new 3" xfId="13302" xr:uid="{00000000-0005-0000-0000-0000839B0000}"/>
    <cellStyle name="T_Van Ban 2007_DK 2014-2015 new 3 2" xfId="13304" xr:uid="{00000000-0005-0000-0000-0000849B0000}"/>
    <cellStyle name="T_Van Ban 2007_DK 2014-2015 new 3 2 2" xfId="22385" xr:uid="{00000000-0005-0000-0000-0000859B0000}"/>
    <cellStyle name="T_Van Ban 2007_DK 2014-2015 new 3 2 2 2" xfId="42389" xr:uid="{00000000-0005-0000-0000-0000869B0000}"/>
    <cellStyle name="T_Van Ban 2007_DK 2014-2015 new 3 2 3" xfId="42388" xr:uid="{00000000-0005-0000-0000-0000879B0000}"/>
    <cellStyle name="T_Van Ban 2007_DK 2014-2015 new 3 3" xfId="13305" xr:uid="{00000000-0005-0000-0000-0000889B0000}"/>
    <cellStyle name="T_Van Ban 2007_DK 2014-2015 new 3 3 2" xfId="22386" xr:uid="{00000000-0005-0000-0000-0000899B0000}"/>
    <cellStyle name="T_Van Ban 2007_DK 2014-2015 new 3 3 2 2" xfId="42391" xr:uid="{00000000-0005-0000-0000-00008A9B0000}"/>
    <cellStyle name="T_Van Ban 2007_DK 2014-2015 new 3 3 3" xfId="42390" xr:uid="{00000000-0005-0000-0000-00008B9B0000}"/>
    <cellStyle name="T_Van Ban 2007_DK 2014-2015 new 3 4" xfId="22383" xr:uid="{00000000-0005-0000-0000-00008C9B0000}"/>
    <cellStyle name="T_Van Ban 2007_DK 2014-2015 new 3 4 2" xfId="42392" xr:uid="{00000000-0005-0000-0000-00008D9B0000}"/>
    <cellStyle name="T_Van Ban 2007_DK 2014-2015 new 3 5" xfId="42387" xr:uid="{00000000-0005-0000-0000-00008E9B0000}"/>
    <cellStyle name="T_Van Ban 2007_DK 2014-2015 new 4" xfId="13306" xr:uid="{00000000-0005-0000-0000-00008F9B0000}"/>
    <cellStyle name="T_Van Ban 2007_DK 2014-2015 new 4 2" xfId="1749" xr:uid="{00000000-0005-0000-0000-0000909B0000}"/>
    <cellStyle name="T_Van Ban 2007_DK 2014-2015 new 4 2 2" xfId="15817" xr:uid="{00000000-0005-0000-0000-0000919B0000}"/>
    <cellStyle name="T_Van Ban 2007_DK 2014-2015 new 4 2 2 2" xfId="42395" xr:uid="{00000000-0005-0000-0000-0000929B0000}"/>
    <cellStyle name="T_Van Ban 2007_DK 2014-2015 new 4 2 3" xfId="42394" xr:uid="{00000000-0005-0000-0000-0000939B0000}"/>
    <cellStyle name="T_Van Ban 2007_DK 2014-2015 new 4 3" xfId="22387" xr:uid="{00000000-0005-0000-0000-0000949B0000}"/>
    <cellStyle name="T_Van Ban 2007_DK 2014-2015 new 4 3 2" xfId="42396" xr:uid="{00000000-0005-0000-0000-0000959B0000}"/>
    <cellStyle name="T_Van Ban 2007_DK 2014-2015 new 4 4" xfId="42393" xr:uid="{00000000-0005-0000-0000-0000969B0000}"/>
    <cellStyle name="T_Van Ban 2007_DK 2014-2015 new 5" xfId="13308" xr:uid="{00000000-0005-0000-0000-0000979B0000}"/>
    <cellStyle name="T_Van Ban 2007_DK 2014-2015 new 5 2" xfId="22389" xr:uid="{00000000-0005-0000-0000-0000989B0000}"/>
    <cellStyle name="T_Van Ban 2007_DK 2014-2015 new 5 2 2" xfId="42398" xr:uid="{00000000-0005-0000-0000-0000999B0000}"/>
    <cellStyle name="T_Van Ban 2007_DK 2014-2015 new 5 3" xfId="42397" xr:uid="{00000000-0005-0000-0000-00009A9B0000}"/>
    <cellStyle name="T_Van Ban 2007_DK 2014-2015 new 6" xfId="13309" xr:uid="{00000000-0005-0000-0000-00009B9B0000}"/>
    <cellStyle name="T_Van Ban 2007_DK 2014-2015 new 6 2" xfId="22390" xr:uid="{00000000-0005-0000-0000-00009C9B0000}"/>
    <cellStyle name="T_Van Ban 2007_DK 2014-2015 new 6 2 2" xfId="42400" xr:uid="{00000000-0005-0000-0000-00009D9B0000}"/>
    <cellStyle name="T_Van Ban 2007_DK 2014-2015 new 6 3" xfId="42399" xr:uid="{00000000-0005-0000-0000-00009E9B0000}"/>
    <cellStyle name="T_Van Ban 2007_DK 2014-2015 new 7" xfId="16574" xr:uid="{00000000-0005-0000-0000-00009F9B0000}"/>
    <cellStyle name="T_Van Ban 2007_DK 2014-2015 new 7 2" xfId="42401" xr:uid="{00000000-0005-0000-0000-0000A09B0000}"/>
    <cellStyle name="T_Van Ban 2007_DK 2014-2015 new 8" xfId="42374" xr:uid="{00000000-0005-0000-0000-0000A19B0000}"/>
    <cellStyle name="T_Van Ban 2007_DK 2014-2015 new_05-12  KH trung han 2016-2020 - Liem Thinh edited" xfId="12973" xr:uid="{00000000-0005-0000-0000-0000A29B0000}"/>
    <cellStyle name="T_Van Ban 2007_DK 2014-2015 new_05-12  KH trung han 2016-2020 - Liem Thinh edited 2" xfId="13311" xr:uid="{00000000-0005-0000-0000-0000A39B0000}"/>
    <cellStyle name="T_Van Ban 2007_DK 2014-2015 new_05-12  KH trung han 2016-2020 - Liem Thinh edited 2 2" xfId="13312" xr:uid="{00000000-0005-0000-0000-0000A49B0000}"/>
    <cellStyle name="T_Van Ban 2007_DK 2014-2015 new_05-12  KH trung han 2016-2020 - Liem Thinh edited 2 2 2" xfId="13313" xr:uid="{00000000-0005-0000-0000-0000A59B0000}"/>
    <cellStyle name="T_Van Ban 2007_DK 2014-2015 new_05-12  KH trung han 2016-2020 - Liem Thinh edited 2 2 2 2" xfId="22394" xr:uid="{00000000-0005-0000-0000-0000A69B0000}"/>
    <cellStyle name="T_Van Ban 2007_DK 2014-2015 new_05-12  KH trung han 2016-2020 - Liem Thinh edited 2 2 2 2 2" xfId="42406" xr:uid="{00000000-0005-0000-0000-0000A79B0000}"/>
    <cellStyle name="T_Van Ban 2007_DK 2014-2015 new_05-12  KH trung han 2016-2020 - Liem Thinh edited 2 2 2 3" xfId="42405" xr:uid="{00000000-0005-0000-0000-0000A89B0000}"/>
    <cellStyle name="T_Van Ban 2007_DK 2014-2015 new_05-12  KH trung han 2016-2020 - Liem Thinh edited 2 2 3" xfId="13316" xr:uid="{00000000-0005-0000-0000-0000A99B0000}"/>
    <cellStyle name="T_Van Ban 2007_DK 2014-2015 new_05-12  KH trung han 2016-2020 - Liem Thinh edited 2 2 3 2" xfId="22395" xr:uid="{00000000-0005-0000-0000-0000AA9B0000}"/>
    <cellStyle name="T_Van Ban 2007_DK 2014-2015 new_05-12  KH trung han 2016-2020 - Liem Thinh edited 2 2 3 2 2" xfId="42408" xr:uid="{00000000-0005-0000-0000-0000AB9B0000}"/>
    <cellStyle name="T_Van Ban 2007_DK 2014-2015 new_05-12  KH trung han 2016-2020 - Liem Thinh edited 2 2 3 3" xfId="42407" xr:uid="{00000000-0005-0000-0000-0000AC9B0000}"/>
    <cellStyle name="T_Van Ban 2007_DK 2014-2015 new_05-12  KH trung han 2016-2020 - Liem Thinh edited 2 2 4" xfId="22393" xr:uid="{00000000-0005-0000-0000-0000AD9B0000}"/>
    <cellStyle name="T_Van Ban 2007_DK 2014-2015 new_05-12  KH trung han 2016-2020 - Liem Thinh edited 2 2 4 2" xfId="42409" xr:uid="{00000000-0005-0000-0000-0000AE9B0000}"/>
    <cellStyle name="T_Van Ban 2007_DK 2014-2015 new_05-12  KH trung han 2016-2020 - Liem Thinh edited 2 2 5" xfId="42404" xr:uid="{00000000-0005-0000-0000-0000AF9B0000}"/>
    <cellStyle name="T_Van Ban 2007_DK 2014-2015 new_05-12  KH trung han 2016-2020 - Liem Thinh edited 2 3" xfId="10444" xr:uid="{00000000-0005-0000-0000-0000B09B0000}"/>
    <cellStyle name="T_Van Ban 2007_DK 2014-2015 new_05-12  KH trung han 2016-2020 - Liem Thinh edited 2 3 2" xfId="19699" xr:uid="{00000000-0005-0000-0000-0000B19B0000}"/>
    <cellStyle name="T_Van Ban 2007_DK 2014-2015 new_05-12  KH trung han 2016-2020 - Liem Thinh edited 2 3 2 2" xfId="42411" xr:uid="{00000000-0005-0000-0000-0000B29B0000}"/>
    <cellStyle name="T_Van Ban 2007_DK 2014-2015 new_05-12  KH trung han 2016-2020 - Liem Thinh edited 2 3 3" xfId="42410" xr:uid="{00000000-0005-0000-0000-0000B39B0000}"/>
    <cellStyle name="T_Van Ban 2007_DK 2014-2015 new_05-12  KH trung han 2016-2020 - Liem Thinh edited 2 4" xfId="13317" xr:uid="{00000000-0005-0000-0000-0000B49B0000}"/>
    <cellStyle name="T_Van Ban 2007_DK 2014-2015 new_05-12  KH trung han 2016-2020 - Liem Thinh edited 2 4 2" xfId="22396" xr:uid="{00000000-0005-0000-0000-0000B59B0000}"/>
    <cellStyle name="T_Van Ban 2007_DK 2014-2015 new_05-12  KH trung han 2016-2020 - Liem Thinh edited 2 4 2 2" xfId="42413" xr:uid="{00000000-0005-0000-0000-0000B69B0000}"/>
    <cellStyle name="T_Van Ban 2007_DK 2014-2015 new_05-12  KH trung han 2016-2020 - Liem Thinh edited 2 4 3" xfId="42412" xr:uid="{00000000-0005-0000-0000-0000B79B0000}"/>
    <cellStyle name="T_Van Ban 2007_DK 2014-2015 new_05-12  KH trung han 2016-2020 - Liem Thinh edited 2 5" xfId="22392" xr:uid="{00000000-0005-0000-0000-0000B89B0000}"/>
    <cellStyle name="T_Van Ban 2007_DK 2014-2015 new_05-12  KH trung han 2016-2020 - Liem Thinh edited 2 5 2" xfId="42414" xr:uid="{00000000-0005-0000-0000-0000B99B0000}"/>
    <cellStyle name="T_Van Ban 2007_DK 2014-2015 new_05-12  KH trung han 2016-2020 - Liem Thinh edited 2 6" xfId="42403" xr:uid="{00000000-0005-0000-0000-0000BA9B0000}"/>
    <cellStyle name="T_Van Ban 2007_DK 2014-2015 new_05-12  KH trung han 2016-2020 - Liem Thinh edited 3" xfId="13318" xr:uid="{00000000-0005-0000-0000-0000BB9B0000}"/>
    <cellStyle name="T_Van Ban 2007_DK 2014-2015 new_05-12  KH trung han 2016-2020 - Liem Thinh edited 3 2" xfId="13319" xr:uid="{00000000-0005-0000-0000-0000BC9B0000}"/>
    <cellStyle name="T_Van Ban 2007_DK 2014-2015 new_05-12  KH trung han 2016-2020 - Liem Thinh edited 3 2 2" xfId="22398" xr:uid="{00000000-0005-0000-0000-0000BD9B0000}"/>
    <cellStyle name="T_Van Ban 2007_DK 2014-2015 new_05-12  KH trung han 2016-2020 - Liem Thinh edited 3 2 2 2" xfId="42417" xr:uid="{00000000-0005-0000-0000-0000BE9B0000}"/>
    <cellStyle name="T_Van Ban 2007_DK 2014-2015 new_05-12  KH trung han 2016-2020 - Liem Thinh edited 3 2 3" xfId="42416" xr:uid="{00000000-0005-0000-0000-0000BF9B0000}"/>
    <cellStyle name="T_Van Ban 2007_DK 2014-2015 new_05-12  KH trung han 2016-2020 - Liem Thinh edited 3 3" xfId="13320" xr:uid="{00000000-0005-0000-0000-0000C09B0000}"/>
    <cellStyle name="T_Van Ban 2007_DK 2014-2015 new_05-12  KH trung han 2016-2020 - Liem Thinh edited 3 3 2" xfId="22399" xr:uid="{00000000-0005-0000-0000-0000C19B0000}"/>
    <cellStyle name="T_Van Ban 2007_DK 2014-2015 new_05-12  KH trung han 2016-2020 - Liem Thinh edited 3 3 2 2" xfId="42419" xr:uid="{00000000-0005-0000-0000-0000C29B0000}"/>
    <cellStyle name="T_Van Ban 2007_DK 2014-2015 new_05-12  KH trung han 2016-2020 - Liem Thinh edited 3 3 3" xfId="42418" xr:uid="{00000000-0005-0000-0000-0000C39B0000}"/>
    <cellStyle name="T_Van Ban 2007_DK 2014-2015 new_05-12  KH trung han 2016-2020 - Liem Thinh edited 3 4" xfId="22397" xr:uid="{00000000-0005-0000-0000-0000C49B0000}"/>
    <cellStyle name="T_Van Ban 2007_DK 2014-2015 new_05-12  KH trung han 2016-2020 - Liem Thinh edited 3 4 2" xfId="42420" xr:uid="{00000000-0005-0000-0000-0000C59B0000}"/>
    <cellStyle name="T_Van Ban 2007_DK 2014-2015 new_05-12  KH trung han 2016-2020 - Liem Thinh edited 3 5" xfId="42415" xr:uid="{00000000-0005-0000-0000-0000C69B0000}"/>
    <cellStyle name="T_Van Ban 2007_DK 2014-2015 new_05-12  KH trung han 2016-2020 - Liem Thinh edited 4" xfId="13321" xr:uid="{00000000-0005-0000-0000-0000C79B0000}"/>
    <cellStyle name="T_Van Ban 2007_DK 2014-2015 new_05-12  KH trung han 2016-2020 - Liem Thinh edited 4 2" xfId="11395" xr:uid="{00000000-0005-0000-0000-0000C89B0000}"/>
    <cellStyle name="T_Van Ban 2007_DK 2014-2015 new_05-12  KH trung han 2016-2020 - Liem Thinh edited 4 2 2" xfId="20592" xr:uid="{00000000-0005-0000-0000-0000C99B0000}"/>
    <cellStyle name="T_Van Ban 2007_DK 2014-2015 new_05-12  KH trung han 2016-2020 - Liem Thinh edited 4 2 2 2" xfId="42423" xr:uid="{00000000-0005-0000-0000-0000CA9B0000}"/>
    <cellStyle name="T_Van Ban 2007_DK 2014-2015 new_05-12  KH trung han 2016-2020 - Liem Thinh edited 4 2 3" xfId="42422" xr:uid="{00000000-0005-0000-0000-0000CB9B0000}"/>
    <cellStyle name="T_Van Ban 2007_DK 2014-2015 new_05-12  KH trung han 2016-2020 - Liem Thinh edited 4 3" xfId="22400" xr:uid="{00000000-0005-0000-0000-0000CC9B0000}"/>
    <cellStyle name="T_Van Ban 2007_DK 2014-2015 new_05-12  KH trung han 2016-2020 - Liem Thinh edited 4 3 2" xfId="42424" xr:uid="{00000000-0005-0000-0000-0000CD9B0000}"/>
    <cellStyle name="T_Van Ban 2007_DK 2014-2015 new_05-12  KH trung han 2016-2020 - Liem Thinh edited 4 4" xfId="42421" xr:uid="{00000000-0005-0000-0000-0000CE9B0000}"/>
    <cellStyle name="T_Van Ban 2007_DK 2014-2015 new_05-12  KH trung han 2016-2020 - Liem Thinh edited 5" xfId="6455" xr:uid="{00000000-0005-0000-0000-0000CF9B0000}"/>
    <cellStyle name="T_Van Ban 2007_DK 2014-2015 new_05-12  KH trung han 2016-2020 - Liem Thinh edited 5 2" xfId="17420" xr:uid="{00000000-0005-0000-0000-0000D09B0000}"/>
    <cellStyle name="T_Van Ban 2007_DK 2014-2015 new_05-12  KH trung han 2016-2020 - Liem Thinh edited 5 2 2" xfId="42426" xr:uid="{00000000-0005-0000-0000-0000D19B0000}"/>
    <cellStyle name="T_Van Ban 2007_DK 2014-2015 new_05-12  KH trung han 2016-2020 - Liem Thinh edited 5 3" xfId="42425" xr:uid="{00000000-0005-0000-0000-0000D29B0000}"/>
    <cellStyle name="T_Van Ban 2007_DK 2014-2015 new_05-12  KH trung han 2016-2020 - Liem Thinh edited 6" xfId="3897" xr:uid="{00000000-0005-0000-0000-0000D39B0000}"/>
    <cellStyle name="T_Van Ban 2007_DK 2014-2015 new_05-12  KH trung han 2016-2020 - Liem Thinh edited 6 2" xfId="16546" xr:uid="{00000000-0005-0000-0000-0000D49B0000}"/>
    <cellStyle name="T_Van Ban 2007_DK 2014-2015 new_05-12  KH trung han 2016-2020 - Liem Thinh edited 6 2 2" xfId="42428" xr:uid="{00000000-0005-0000-0000-0000D59B0000}"/>
    <cellStyle name="T_Van Ban 2007_DK 2014-2015 new_05-12  KH trung han 2016-2020 - Liem Thinh edited 6 3" xfId="42427" xr:uid="{00000000-0005-0000-0000-0000D69B0000}"/>
    <cellStyle name="T_Van Ban 2007_DK 2014-2015 new_05-12  KH trung han 2016-2020 - Liem Thinh edited 7" xfId="22104" xr:uid="{00000000-0005-0000-0000-0000D79B0000}"/>
    <cellStyle name="T_Van Ban 2007_DK 2014-2015 new_05-12  KH trung han 2016-2020 - Liem Thinh edited 7 2" xfId="42429" xr:uid="{00000000-0005-0000-0000-0000D89B0000}"/>
    <cellStyle name="T_Van Ban 2007_DK 2014-2015 new_05-12  KH trung han 2016-2020 - Liem Thinh edited 8" xfId="42402" xr:uid="{00000000-0005-0000-0000-0000D99B0000}"/>
    <cellStyle name="T_Van Ban 2007_DK 2014-2015 new_Copy of 05-12  KH trung han 2016-2020 - Liem Thinh edited (1)" xfId="1634" xr:uid="{00000000-0005-0000-0000-0000DA9B0000}"/>
    <cellStyle name="T_Van Ban 2007_DK 2014-2015 new_Copy of 05-12  KH trung han 2016-2020 - Liem Thinh edited (1) 2" xfId="4021" xr:uid="{00000000-0005-0000-0000-0000DB9B0000}"/>
    <cellStyle name="T_Van Ban 2007_DK 2014-2015 new_Copy of 05-12  KH trung han 2016-2020 - Liem Thinh edited (1) 2 2" xfId="3749" xr:uid="{00000000-0005-0000-0000-0000DC9B0000}"/>
    <cellStyle name="T_Van Ban 2007_DK 2014-2015 new_Copy of 05-12  KH trung han 2016-2020 - Liem Thinh edited (1) 2 2 2" xfId="13322" xr:uid="{00000000-0005-0000-0000-0000DD9B0000}"/>
    <cellStyle name="T_Van Ban 2007_DK 2014-2015 new_Copy of 05-12  KH trung han 2016-2020 - Liem Thinh edited (1) 2 2 2 2" xfId="22401" xr:uid="{00000000-0005-0000-0000-0000DE9B0000}"/>
    <cellStyle name="T_Van Ban 2007_DK 2014-2015 new_Copy of 05-12  KH trung han 2016-2020 - Liem Thinh edited (1) 2 2 2 2 2" xfId="42434" xr:uid="{00000000-0005-0000-0000-0000DF9B0000}"/>
    <cellStyle name="T_Van Ban 2007_DK 2014-2015 new_Copy of 05-12  KH trung han 2016-2020 - Liem Thinh edited (1) 2 2 2 3" xfId="42433" xr:uid="{00000000-0005-0000-0000-0000E09B0000}"/>
    <cellStyle name="T_Van Ban 2007_DK 2014-2015 new_Copy of 05-12  KH trung han 2016-2020 - Liem Thinh edited (1) 2 2 3" xfId="13323" xr:uid="{00000000-0005-0000-0000-0000E19B0000}"/>
    <cellStyle name="T_Van Ban 2007_DK 2014-2015 new_Copy of 05-12  KH trung han 2016-2020 - Liem Thinh edited (1) 2 2 3 2" xfId="22402" xr:uid="{00000000-0005-0000-0000-0000E29B0000}"/>
    <cellStyle name="T_Van Ban 2007_DK 2014-2015 new_Copy of 05-12  KH trung han 2016-2020 - Liem Thinh edited (1) 2 2 3 2 2" xfId="42436" xr:uid="{00000000-0005-0000-0000-0000E39B0000}"/>
    <cellStyle name="T_Van Ban 2007_DK 2014-2015 new_Copy of 05-12  KH trung han 2016-2020 - Liem Thinh edited (1) 2 2 3 3" xfId="42435" xr:uid="{00000000-0005-0000-0000-0000E49B0000}"/>
    <cellStyle name="T_Van Ban 2007_DK 2014-2015 new_Copy of 05-12  KH trung han 2016-2020 - Liem Thinh edited (1) 2 2 4" xfId="16503" xr:uid="{00000000-0005-0000-0000-0000E59B0000}"/>
    <cellStyle name="T_Van Ban 2007_DK 2014-2015 new_Copy of 05-12  KH trung han 2016-2020 - Liem Thinh edited (1) 2 2 4 2" xfId="42437" xr:uid="{00000000-0005-0000-0000-0000E69B0000}"/>
    <cellStyle name="T_Van Ban 2007_DK 2014-2015 new_Copy of 05-12  KH trung han 2016-2020 - Liem Thinh edited (1) 2 2 5" xfId="42432" xr:uid="{00000000-0005-0000-0000-0000E79B0000}"/>
    <cellStyle name="T_Van Ban 2007_DK 2014-2015 new_Copy of 05-12  KH trung han 2016-2020 - Liem Thinh edited (1) 2 3" xfId="13324" xr:uid="{00000000-0005-0000-0000-0000E89B0000}"/>
    <cellStyle name="T_Van Ban 2007_DK 2014-2015 new_Copy of 05-12  KH trung han 2016-2020 - Liem Thinh edited (1) 2 3 2" xfId="22403" xr:uid="{00000000-0005-0000-0000-0000E99B0000}"/>
    <cellStyle name="T_Van Ban 2007_DK 2014-2015 new_Copy of 05-12  KH trung han 2016-2020 - Liem Thinh edited (1) 2 3 2 2" xfId="42439" xr:uid="{00000000-0005-0000-0000-0000EA9B0000}"/>
    <cellStyle name="T_Van Ban 2007_DK 2014-2015 new_Copy of 05-12  KH trung han 2016-2020 - Liem Thinh edited (1) 2 3 3" xfId="42438" xr:uid="{00000000-0005-0000-0000-0000EB9B0000}"/>
    <cellStyle name="T_Van Ban 2007_DK 2014-2015 new_Copy of 05-12  KH trung han 2016-2020 - Liem Thinh edited (1) 2 4" xfId="2810" xr:uid="{00000000-0005-0000-0000-0000EC9B0000}"/>
    <cellStyle name="T_Van Ban 2007_DK 2014-2015 new_Copy of 05-12  KH trung han 2016-2020 - Liem Thinh edited (1) 2 4 2" xfId="16186" xr:uid="{00000000-0005-0000-0000-0000ED9B0000}"/>
    <cellStyle name="T_Van Ban 2007_DK 2014-2015 new_Copy of 05-12  KH trung han 2016-2020 - Liem Thinh edited (1) 2 4 2 2" xfId="42441" xr:uid="{00000000-0005-0000-0000-0000EE9B0000}"/>
    <cellStyle name="T_Van Ban 2007_DK 2014-2015 new_Copy of 05-12  KH trung han 2016-2020 - Liem Thinh edited (1) 2 4 3" xfId="42440" xr:uid="{00000000-0005-0000-0000-0000EF9B0000}"/>
    <cellStyle name="T_Van Ban 2007_DK 2014-2015 new_Copy of 05-12  KH trung han 2016-2020 - Liem Thinh edited (1) 2 5" xfId="16619" xr:uid="{00000000-0005-0000-0000-0000F09B0000}"/>
    <cellStyle name="T_Van Ban 2007_DK 2014-2015 new_Copy of 05-12  KH trung han 2016-2020 - Liem Thinh edited (1) 2 5 2" xfId="42442" xr:uid="{00000000-0005-0000-0000-0000F19B0000}"/>
    <cellStyle name="T_Van Ban 2007_DK 2014-2015 new_Copy of 05-12  KH trung han 2016-2020 - Liem Thinh edited (1) 2 6" xfId="42431" xr:uid="{00000000-0005-0000-0000-0000F29B0000}"/>
    <cellStyle name="T_Van Ban 2007_DK 2014-2015 new_Copy of 05-12  KH trung han 2016-2020 - Liem Thinh edited (1) 3" xfId="4023" xr:uid="{00000000-0005-0000-0000-0000F39B0000}"/>
    <cellStyle name="T_Van Ban 2007_DK 2014-2015 new_Copy of 05-12  KH trung han 2016-2020 - Liem Thinh edited (1) 3 2" xfId="13325" xr:uid="{00000000-0005-0000-0000-0000F49B0000}"/>
    <cellStyle name="T_Van Ban 2007_DK 2014-2015 new_Copy of 05-12  KH trung han 2016-2020 - Liem Thinh edited (1) 3 2 2" xfId="22404" xr:uid="{00000000-0005-0000-0000-0000F59B0000}"/>
    <cellStyle name="T_Van Ban 2007_DK 2014-2015 new_Copy of 05-12  KH trung han 2016-2020 - Liem Thinh edited (1) 3 2 2 2" xfId="42445" xr:uid="{00000000-0005-0000-0000-0000F69B0000}"/>
    <cellStyle name="T_Van Ban 2007_DK 2014-2015 new_Copy of 05-12  KH trung han 2016-2020 - Liem Thinh edited (1) 3 2 3" xfId="42444" xr:uid="{00000000-0005-0000-0000-0000F79B0000}"/>
    <cellStyle name="T_Van Ban 2007_DK 2014-2015 new_Copy of 05-12  KH trung han 2016-2020 - Liem Thinh edited (1) 3 3" xfId="13326" xr:uid="{00000000-0005-0000-0000-0000F89B0000}"/>
    <cellStyle name="T_Van Ban 2007_DK 2014-2015 new_Copy of 05-12  KH trung han 2016-2020 - Liem Thinh edited (1) 3 3 2" xfId="22405" xr:uid="{00000000-0005-0000-0000-0000F99B0000}"/>
    <cellStyle name="T_Van Ban 2007_DK 2014-2015 new_Copy of 05-12  KH trung han 2016-2020 - Liem Thinh edited (1) 3 3 2 2" xfId="42447" xr:uid="{00000000-0005-0000-0000-0000FA9B0000}"/>
    <cellStyle name="T_Van Ban 2007_DK 2014-2015 new_Copy of 05-12  KH trung han 2016-2020 - Liem Thinh edited (1) 3 3 3" xfId="42446" xr:uid="{00000000-0005-0000-0000-0000FB9B0000}"/>
    <cellStyle name="T_Van Ban 2007_DK 2014-2015 new_Copy of 05-12  KH trung han 2016-2020 - Liem Thinh edited (1) 3 4" xfId="16620" xr:uid="{00000000-0005-0000-0000-0000FC9B0000}"/>
    <cellStyle name="T_Van Ban 2007_DK 2014-2015 new_Copy of 05-12  KH trung han 2016-2020 - Liem Thinh edited (1) 3 4 2" xfId="42448" xr:uid="{00000000-0005-0000-0000-0000FD9B0000}"/>
    <cellStyle name="T_Van Ban 2007_DK 2014-2015 new_Copy of 05-12  KH trung han 2016-2020 - Liem Thinh edited (1) 3 5" xfId="42443" xr:uid="{00000000-0005-0000-0000-0000FE9B0000}"/>
    <cellStyle name="T_Van Ban 2007_DK 2014-2015 new_Copy of 05-12  KH trung han 2016-2020 - Liem Thinh edited (1) 4" xfId="2083" xr:uid="{00000000-0005-0000-0000-0000FF9B0000}"/>
    <cellStyle name="T_Van Ban 2007_DK 2014-2015 new_Copy of 05-12  KH trung han 2016-2020 - Liem Thinh edited (1) 4 2" xfId="12006" xr:uid="{00000000-0005-0000-0000-0000009C0000}"/>
    <cellStyle name="T_Van Ban 2007_DK 2014-2015 new_Copy of 05-12  KH trung han 2016-2020 - Liem Thinh edited (1) 4 2 2" xfId="21189" xr:uid="{00000000-0005-0000-0000-0000019C0000}"/>
    <cellStyle name="T_Van Ban 2007_DK 2014-2015 new_Copy of 05-12  KH trung han 2016-2020 - Liem Thinh edited (1) 4 2 2 2" xfId="42451" xr:uid="{00000000-0005-0000-0000-0000029C0000}"/>
    <cellStyle name="T_Van Ban 2007_DK 2014-2015 new_Copy of 05-12  KH trung han 2016-2020 - Liem Thinh edited (1) 4 2 3" xfId="42450" xr:uid="{00000000-0005-0000-0000-0000039C0000}"/>
    <cellStyle name="T_Van Ban 2007_DK 2014-2015 new_Copy of 05-12  KH trung han 2016-2020 - Liem Thinh edited (1) 4 3" xfId="15939" xr:uid="{00000000-0005-0000-0000-0000049C0000}"/>
    <cellStyle name="T_Van Ban 2007_DK 2014-2015 new_Copy of 05-12  KH trung han 2016-2020 - Liem Thinh edited (1) 4 3 2" xfId="42452" xr:uid="{00000000-0005-0000-0000-0000059C0000}"/>
    <cellStyle name="T_Van Ban 2007_DK 2014-2015 new_Copy of 05-12  KH trung han 2016-2020 - Liem Thinh edited (1) 4 4" xfId="42449" xr:uid="{00000000-0005-0000-0000-0000069C0000}"/>
    <cellStyle name="T_Van Ban 2007_DK 2014-2015 new_Copy of 05-12  KH trung han 2016-2020 - Liem Thinh edited (1) 5" xfId="13327" xr:uid="{00000000-0005-0000-0000-0000079C0000}"/>
    <cellStyle name="T_Van Ban 2007_DK 2014-2015 new_Copy of 05-12  KH trung han 2016-2020 - Liem Thinh edited (1) 5 2" xfId="22406" xr:uid="{00000000-0005-0000-0000-0000089C0000}"/>
    <cellStyle name="T_Van Ban 2007_DK 2014-2015 new_Copy of 05-12  KH trung han 2016-2020 - Liem Thinh edited (1) 5 2 2" xfId="42454" xr:uid="{00000000-0005-0000-0000-0000099C0000}"/>
    <cellStyle name="T_Van Ban 2007_DK 2014-2015 new_Copy of 05-12  KH trung han 2016-2020 - Liem Thinh edited (1) 5 3" xfId="42453" xr:uid="{00000000-0005-0000-0000-00000A9C0000}"/>
    <cellStyle name="T_Van Ban 2007_DK 2014-2015 new_Copy of 05-12  KH trung han 2016-2020 - Liem Thinh edited (1) 6" xfId="13328" xr:uid="{00000000-0005-0000-0000-00000B9C0000}"/>
    <cellStyle name="T_Van Ban 2007_DK 2014-2015 new_Copy of 05-12  KH trung han 2016-2020 - Liem Thinh edited (1) 6 2" xfId="22407" xr:uid="{00000000-0005-0000-0000-00000C9C0000}"/>
    <cellStyle name="T_Van Ban 2007_DK 2014-2015 new_Copy of 05-12  KH trung han 2016-2020 - Liem Thinh edited (1) 6 2 2" xfId="42456" xr:uid="{00000000-0005-0000-0000-00000D9C0000}"/>
    <cellStyle name="T_Van Ban 2007_DK 2014-2015 new_Copy of 05-12  KH trung han 2016-2020 - Liem Thinh edited (1) 6 3" xfId="42455" xr:uid="{00000000-0005-0000-0000-00000E9C0000}"/>
    <cellStyle name="T_Van Ban 2007_DK 2014-2015 new_Copy of 05-12  KH trung han 2016-2020 - Liem Thinh edited (1) 7" xfId="15779" xr:uid="{00000000-0005-0000-0000-00000F9C0000}"/>
    <cellStyle name="T_Van Ban 2007_DK 2014-2015 new_Copy of 05-12  KH trung han 2016-2020 - Liem Thinh edited (1) 7 2" xfId="42457" xr:uid="{00000000-0005-0000-0000-0000109C0000}"/>
    <cellStyle name="T_Van Ban 2007_DK 2014-2015 new_Copy of 05-12  KH trung han 2016-2020 - Liem Thinh edited (1) 8" xfId="42430" xr:uid="{00000000-0005-0000-0000-0000119C0000}"/>
    <cellStyle name="T_Van Ban 2007_DK KH CBDT 2014 11-11-2013" xfId="578" xr:uid="{00000000-0005-0000-0000-0000129C0000}"/>
    <cellStyle name="T_Van Ban 2007_DK KH CBDT 2014 11-11-2013 2" xfId="5338" xr:uid="{00000000-0005-0000-0000-0000139C0000}"/>
    <cellStyle name="T_Van Ban 2007_DK KH CBDT 2014 11-11-2013 2 2" xfId="10006" xr:uid="{00000000-0005-0000-0000-0000149C0000}"/>
    <cellStyle name="T_Van Ban 2007_DK KH CBDT 2014 11-11-2013 2 2 2" xfId="13329" xr:uid="{00000000-0005-0000-0000-0000159C0000}"/>
    <cellStyle name="T_Van Ban 2007_DK KH CBDT 2014 11-11-2013 2 2 2 2" xfId="22408" xr:uid="{00000000-0005-0000-0000-0000169C0000}"/>
    <cellStyle name="T_Van Ban 2007_DK KH CBDT 2014 11-11-2013 2 2 2 2 2" xfId="42462" xr:uid="{00000000-0005-0000-0000-0000179C0000}"/>
    <cellStyle name="T_Van Ban 2007_DK KH CBDT 2014 11-11-2013 2 2 2 3" xfId="42461" xr:uid="{00000000-0005-0000-0000-0000189C0000}"/>
    <cellStyle name="T_Van Ban 2007_DK KH CBDT 2014 11-11-2013 2 2 3" xfId="12530" xr:uid="{00000000-0005-0000-0000-0000199C0000}"/>
    <cellStyle name="T_Van Ban 2007_DK KH CBDT 2014 11-11-2013 2 2 3 2" xfId="21693" xr:uid="{00000000-0005-0000-0000-00001A9C0000}"/>
    <cellStyle name="T_Van Ban 2007_DK KH CBDT 2014 11-11-2013 2 2 3 2 2" xfId="42464" xr:uid="{00000000-0005-0000-0000-00001B9C0000}"/>
    <cellStyle name="T_Van Ban 2007_DK KH CBDT 2014 11-11-2013 2 2 3 3" xfId="42463" xr:uid="{00000000-0005-0000-0000-00001C9C0000}"/>
    <cellStyle name="T_Van Ban 2007_DK KH CBDT 2014 11-11-2013 2 2 4" xfId="19272" xr:uid="{00000000-0005-0000-0000-00001D9C0000}"/>
    <cellStyle name="T_Van Ban 2007_DK KH CBDT 2014 11-11-2013 2 2 4 2" xfId="42465" xr:uid="{00000000-0005-0000-0000-00001E9C0000}"/>
    <cellStyle name="T_Van Ban 2007_DK KH CBDT 2014 11-11-2013 2 2 5" xfId="42460" xr:uid="{00000000-0005-0000-0000-00001F9C0000}"/>
    <cellStyle name="T_Van Ban 2007_DK KH CBDT 2014 11-11-2013 2 3" xfId="13330" xr:uid="{00000000-0005-0000-0000-0000209C0000}"/>
    <cellStyle name="T_Van Ban 2007_DK KH CBDT 2014 11-11-2013 2 3 2" xfId="22409" xr:uid="{00000000-0005-0000-0000-0000219C0000}"/>
    <cellStyle name="T_Van Ban 2007_DK KH CBDT 2014 11-11-2013 2 3 2 2" xfId="42467" xr:uid="{00000000-0005-0000-0000-0000229C0000}"/>
    <cellStyle name="T_Van Ban 2007_DK KH CBDT 2014 11-11-2013 2 3 3" xfId="42466" xr:uid="{00000000-0005-0000-0000-0000239C0000}"/>
    <cellStyle name="T_Van Ban 2007_DK KH CBDT 2014 11-11-2013 2 4" xfId="13331" xr:uid="{00000000-0005-0000-0000-0000249C0000}"/>
    <cellStyle name="T_Van Ban 2007_DK KH CBDT 2014 11-11-2013 2 4 2" xfId="22410" xr:uid="{00000000-0005-0000-0000-0000259C0000}"/>
    <cellStyle name="T_Van Ban 2007_DK KH CBDT 2014 11-11-2013 2 4 2 2" xfId="42469" xr:uid="{00000000-0005-0000-0000-0000269C0000}"/>
    <cellStyle name="T_Van Ban 2007_DK KH CBDT 2014 11-11-2013 2 4 3" xfId="42468" xr:uid="{00000000-0005-0000-0000-0000279C0000}"/>
    <cellStyle name="T_Van Ban 2007_DK KH CBDT 2014 11-11-2013 2 5" xfId="17042" xr:uid="{00000000-0005-0000-0000-0000289C0000}"/>
    <cellStyle name="T_Van Ban 2007_DK KH CBDT 2014 11-11-2013 2 5 2" xfId="42470" xr:uid="{00000000-0005-0000-0000-0000299C0000}"/>
    <cellStyle name="T_Van Ban 2007_DK KH CBDT 2014 11-11-2013 2 6" xfId="42459" xr:uid="{00000000-0005-0000-0000-00002A9C0000}"/>
    <cellStyle name="T_Van Ban 2007_DK KH CBDT 2014 11-11-2013 3" xfId="5341" xr:uid="{00000000-0005-0000-0000-00002B9C0000}"/>
    <cellStyle name="T_Van Ban 2007_DK KH CBDT 2014 11-11-2013 3 2" xfId="7785" xr:uid="{00000000-0005-0000-0000-00002C9C0000}"/>
    <cellStyle name="T_Van Ban 2007_DK KH CBDT 2014 11-11-2013 3 2 2" xfId="18057" xr:uid="{00000000-0005-0000-0000-00002D9C0000}"/>
    <cellStyle name="T_Van Ban 2007_DK KH CBDT 2014 11-11-2013 3 2 2 2" xfId="42473" xr:uid="{00000000-0005-0000-0000-00002E9C0000}"/>
    <cellStyle name="T_Van Ban 2007_DK KH CBDT 2014 11-11-2013 3 2 3" xfId="42472" xr:uid="{00000000-0005-0000-0000-00002F9C0000}"/>
    <cellStyle name="T_Van Ban 2007_DK KH CBDT 2014 11-11-2013 3 3" xfId="10757" xr:uid="{00000000-0005-0000-0000-0000309C0000}"/>
    <cellStyle name="T_Van Ban 2007_DK KH CBDT 2014 11-11-2013 3 3 2" xfId="19975" xr:uid="{00000000-0005-0000-0000-0000319C0000}"/>
    <cellStyle name="T_Van Ban 2007_DK KH CBDT 2014 11-11-2013 3 3 2 2" xfId="42475" xr:uid="{00000000-0005-0000-0000-0000329C0000}"/>
    <cellStyle name="T_Van Ban 2007_DK KH CBDT 2014 11-11-2013 3 3 3" xfId="42474" xr:uid="{00000000-0005-0000-0000-0000339C0000}"/>
    <cellStyle name="T_Van Ban 2007_DK KH CBDT 2014 11-11-2013 3 4" xfId="17044" xr:uid="{00000000-0005-0000-0000-0000349C0000}"/>
    <cellStyle name="T_Van Ban 2007_DK KH CBDT 2014 11-11-2013 3 4 2" xfId="42476" xr:uid="{00000000-0005-0000-0000-0000359C0000}"/>
    <cellStyle name="T_Van Ban 2007_DK KH CBDT 2014 11-11-2013 3 5" xfId="42471" xr:uid="{00000000-0005-0000-0000-0000369C0000}"/>
    <cellStyle name="T_Van Ban 2007_DK KH CBDT 2014 11-11-2013 4" xfId="5349" xr:uid="{00000000-0005-0000-0000-0000379C0000}"/>
    <cellStyle name="T_Van Ban 2007_DK KH CBDT 2014 11-11-2013 4 2" xfId="4136" xr:uid="{00000000-0005-0000-0000-0000389C0000}"/>
    <cellStyle name="T_Van Ban 2007_DK KH CBDT 2014 11-11-2013 4 2 2" xfId="16664" xr:uid="{00000000-0005-0000-0000-0000399C0000}"/>
    <cellStyle name="T_Van Ban 2007_DK KH CBDT 2014 11-11-2013 4 2 2 2" xfId="42479" xr:uid="{00000000-0005-0000-0000-00003A9C0000}"/>
    <cellStyle name="T_Van Ban 2007_DK KH CBDT 2014 11-11-2013 4 2 3" xfId="42478" xr:uid="{00000000-0005-0000-0000-00003B9C0000}"/>
    <cellStyle name="T_Van Ban 2007_DK KH CBDT 2014 11-11-2013 4 3" xfId="17049" xr:uid="{00000000-0005-0000-0000-00003C9C0000}"/>
    <cellStyle name="T_Van Ban 2007_DK KH CBDT 2014 11-11-2013 4 3 2" xfId="42480" xr:uid="{00000000-0005-0000-0000-00003D9C0000}"/>
    <cellStyle name="T_Van Ban 2007_DK KH CBDT 2014 11-11-2013 4 4" xfId="42477" xr:uid="{00000000-0005-0000-0000-00003E9C0000}"/>
    <cellStyle name="T_Van Ban 2007_DK KH CBDT 2014 11-11-2013 5" xfId="13332" xr:uid="{00000000-0005-0000-0000-00003F9C0000}"/>
    <cellStyle name="T_Van Ban 2007_DK KH CBDT 2014 11-11-2013 5 2" xfId="22411" xr:uid="{00000000-0005-0000-0000-0000409C0000}"/>
    <cellStyle name="T_Van Ban 2007_DK KH CBDT 2014 11-11-2013 5 2 2" xfId="42482" xr:uid="{00000000-0005-0000-0000-0000419C0000}"/>
    <cellStyle name="T_Van Ban 2007_DK KH CBDT 2014 11-11-2013 5 3" xfId="42481" xr:uid="{00000000-0005-0000-0000-0000429C0000}"/>
    <cellStyle name="T_Van Ban 2007_DK KH CBDT 2014 11-11-2013 6" xfId="13333" xr:uid="{00000000-0005-0000-0000-0000439C0000}"/>
    <cellStyle name="T_Van Ban 2007_DK KH CBDT 2014 11-11-2013 6 2" xfId="22412" xr:uid="{00000000-0005-0000-0000-0000449C0000}"/>
    <cellStyle name="T_Van Ban 2007_DK KH CBDT 2014 11-11-2013 6 2 2" xfId="42484" xr:uid="{00000000-0005-0000-0000-0000459C0000}"/>
    <cellStyle name="T_Van Ban 2007_DK KH CBDT 2014 11-11-2013 6 3" xfId="42483" xr:uid="{00000000-0005-0000-0000-0000469C0000}"/>
    <cellStyle name="T_Van Ban 2007_DK KH CBDT 2014 11-11-2013 7" xfId="15377" xr:uid="{00000000-0005-0000-0000-0000479C0000}"/>
    <cellStyle name="T_Van Ban 2007_DK KH CBDT 2014 11-11-2013 7 2" xfId="42485" xr:uid="{00000000-0005-0000-0000-0000489C0000}"/>
    <cellStyle name="T_Van Ban 2007_DK KH CBDT 2014 11-11-2013 8" xfId="42458" xr:uid="{00000000-0005-0000-0000-0000499C0000}"/>
    <cellStyle name="T_Van Ban 2007_DK KH CBDT 2014 11-11-2013(1)" xfId="13334" xr:uid="{00000000-0005-0000-0000-00004A9C0000}"/>
    <cellStyle name="T_Van Ban 2007_DK KH CBDT 2014 11-11-2013(1) 2" xfId="209" xr:uid="{00000000-0005-0000-0000-00004B9C0000}"/>
    <cellStyle name="T_Van Ban 2007_DK KH CBDT 2014 11-11-2013(1) 2 2" xfId="3990" xr:uid="{00000000-0005-0000-0000-00004C9C0000}"/>
    <cellStyle name="T_Van Ban 2007_DK KH CBDT 2014 11-11-2013(1) 2 2 2" xfId="7337" xr:uid="{00000000-0005-0000-0000-00004D9C0000}"/>
    <cellStyle name="T_Van Ban 2007_DK KH CBDT 2014 11-11-2013(1) 2 2 2 2" xfId="17876" xr:uid="{00000000-0005-0000-0000-00004E9C0000}"/>
    <cellStyle name="T_Van Ban 2007_DK KH CBDT 2014 11-11-2013(1) 2 2 2 2 2" xfId="42490" xr:uid="{00000000-0005-0000-0000-00004F9C0000}"/>
    <cellStyle name="T_Van Ban 2007_DK KH CBDT 2014 11-11-2013(1) 2 2 2 3" xfId="42489" xr:uid="{00000000-0005-0000-0000-0000509C0000}"/>
    <cellStyle name="T_Van Ban 2007_DK KH CBDT 2014 11-11-2013(1) 2 2 3" xfId="13335" xr:uid="{00000000-0005-0000-0000-0000519C0000}"/>
    <cellStyle name="T_Van Ban 2007_DK KH CBDT 2014 11-11-2013(1) 2 2 3 2" xfId="22414" xr:uid="{00000000-0005-0000-0000-0000529C0000}"/>
    <cellStyle name="T_Van Ban 2007_DK KH CBDT 2014 11-11-2013(1) 2 2 3 2 2" xfId="42492" xr:uid="{00000000-0005-0000-0000-0000539C0000}"/>
    <cellStyle name="T_Van Ban 2007_DK KH CBDT 2014 11-11-2013(1) 2 2 3 3" xfId="42491" xr:uid="{00000000-0005-0000-0000-0000549C0000}"/>
    <cellStyle name="T_Van Ban 2007_DK KH CBDT 2014 11-11-2013(1) 2 2 4" xfId="16603" xr:uid="{00000000-0005-0000-0000-0000559C0000}"/>
    <cellStyle name="T_Van Ban 2007_DK KH CBDT 2014 11-11-2013(1) 2 2 4 2" xfId="42493" xr:uid="{00000000-0005-0000-0000-0000569C0000}"/>
    <cellStyle name="T_Van Ban 2007_DK KH CBDT 2014 11-11-2013(1) 2 2 5" xfId="42488" xr:uid="{00000000-0005-0000-0000-0000579C0000}"/>
    <cellStyle name="T_Van Ban 2007_DK KH CBDT 2014 11-11-2013(1) 2 3" xfId="13336" xr:uid="{00000000-0005-0000-0000-0000589C0000}"/>
    <cellStyle name="T_Van Ban 2007_DK KH CBDT 2014 11-11-2013(1) 2 3 2" xfId="22415" xr:uid="{00000000-0005-0000-0000-0000599C0000}"/>
    <cellStyle name="T_Van Ban 2007_DK KH CBDT 2014 11-11-2013(1) 2 3 2 2" xfId="42495" xr:uid="{00000000-0005-0000-0000-00005A9C0000}"/>
    <cellStyle name="T_Van Ban 2007_DK KH CBDT 2014 11-11-2013(1) 2 3 3" xfId="42494" xr:uid="{00000000-0005-0000-0000-00005B9C0000}"/>
    <cellStyle name="T_Van Ban 2007_DK KH CBDT 2014 11-11-2013(1) 2 4" xfId="13337" xr:uid="{00000000-0005-0000-0000-00005C9C0000}"/>
    <cellStyle name="T_Van Ban 2007_DK KH CBDT 2014 11-11-2013(1) 2 4 2" xfId="22416" xr:uid="{00000000-0005-0000-0000-00005D9C0000}"/>
    <cellStyle name="T_Van Ban 2007_DK KH CBDT 2014 11-11-2013(1) 2 4 2 2" xfId="42497" xr:uid="{00000000-0005-0000-0000-00005E9C0000}"/>
    <cellStyle name="T_Van Ban 2007_DK KH CBDT 2014 11-11-2013(1) 2 4 3" xfId="42496" xr:uid="{00000000-0005-0000-0000-00005F9C0000}"/>
    <cellStyle name="T_Van Ban 2007_DK KH CBDT 2014 11-11-2013(1) 2 5" xfId="15236" xr:uid="{00000000-0005-0000-0000-0000609C0000}"/>
    <cellStyle name="T_Van Ban 2007_DK KH CBDT 2014 11-11-2013(1) 2 5 2" xfId="42498" xr:uid="{00000000-0005-0000-0000-0000619C0000}"/>
    <cellStyle name="T_Van Ban 2007_DK KH CBDT 2014 11-11-2013(1) 2 6" xfId="42487" xr:uid="{00000000-0005-0000-0000-0000629C0000}"/>
    <cellStyle name="T_Van Ban 2007_DK KH CBDT 2014 11-11-2013(1) 3" xfId="857" xr:uid="{00000000-0005-0000-0000-0000639C0000}"/>
    <cellStyle name="T_Van Ban 2007_DK KH CBDT 2014 11-11-2013(1) 3 2" xfId="3857" xr:uid="{00000000-0005-0000-0000-0000649C0000}"/>
    <cellStyle name="T_Van Ban 2007_DK KH CBDT 2014 11-11-2013(1) 3 2 2" xfId="16532" xr:uid="{00000000-0005-0000-0000-0000659C0000}"/>
    <cellStyle name="T_Van Ban 2007_DK KH CBDT 2014 11-11-2013(1) 3 2 2 2" xfId="42501" xr:uid="{00000000-0005-0000-0000-0000669C0000}"/>
    <cellStyle name="T_Van Ban 2007_DK KH CBDT 2014 11-11-2013(1) 3 2 3" xfId="42500" xr:uid="{00000000-0005-0000-0000-0000679C0000}"/>
    <cellStyle name="T_Van Ban 2007_DK KH CBDT 2014 11-11-2013(1) 3 3" xfId="13338" xr:uid="{00000000-0005-0000-0000-0000689C0000}"/>
    <cellStyle name="T_Van Ban 2007_DK KH CBDT 2014 11-11-2013(1) 3 3 2" xfId="22417" xr:uid="{00000000-0005-0000-0000-0000699C0000}"/>
    <cellStyle name="T_Van Ban 2007_DK KH CBDT 2014 11-11-2013(1) 3 3 2 2" xfId="42503" xr:uid="{00000000-0005-0000-0000-00006A9C0000}"/>
    <cellStyle name="T_Van Ban 2007_DK KH CBDT 2014 11-11-2013(1) 3 3 3" xfId="42502" xr:uid="{00000000-0005-0000-0000-00006B9C0000}"/>
    <cellStyle name="T_Van Ban 2007_DK KH CBDT 2014 11-11-2013(1) 3 4" xfId="15494" xr:uid="{00000000-0005-0000-0000-00006C9C0000}"/>
    <cellStyle name="T_Van Ban 2007_DK KH CBDT 2014 11-11-2013(1) 3 4 2" xfId="42504" xr:uid="{00000000-0005-0000-0000-00006D9C0000}"/>
    <cellStyle name="T_Van Ban 2007_DK KH CBDT 2014 11-11-2013(1) 3 5" xfId="42499" xr:uid="{00000000-0005-0000-0000-00006E9C0000}"/>
    <cellStyle name="T_Van Ban 2007_DK KH CBDT 2014 11-11-2013(1) 4" xfId="13339" xr:uid="{00000000-0005-0000-0000-00006F9C0000}"/>
    <cellStyle name="T_Van Ban 2007_DK KH CBDT 2014 11-11-2013(1) 4 2" xfId="12624" xr:uid="{00000000-0005-0000-0000-0000709C0000}"/>
    <cellStyle name="T_Van Ban 2007_DK KH CBDT 2014 11-11-2013(1) 4 2 2" xfId="21778" xr:uid="{00000000-0005-0000-0000-0000719C0000}"/>
    <cellStyle name="T_Van Ban 2007_DK KH CBDT 2014 11-11-2013(1) 4 2 2 2" xfId="42507" xr:uid="{00000000-0005-0000-0000-0000729C0000}"/>
    <cellStyle name="T_Van Ban 2007_DK KH CBDT 2014 11-11-2013(1) 4 2 3" xfId="42506" xr:uid="{00000000-0005-0000-0000-0000739C0000}"/>
    <cellStyle name="T_Van Ban 2007_DK KH CBDT 2014 11-11-2013(1) 4 3" xfId="22418" xr:uid="{00000000-0005-0000-0000-0000749C0000}"/>
    <cellStyle name="T_Van Ban 2007_DK KH CBDT 2014 11-11-2013(1) 4 3 2" xfId="42508" xr:uid="{00000000-0005-0000-0000-0000759C0000}"/>
    <cellStyle name="T_Van Ban 2007_DK KH CBDT 2014 11-11-2013(1) 4 4" xfId="42505" xr:uid="{00000000-0005-0000-0000-0000769C0000}"/>
    <cellStyle name="T_Van Ban 2007_DK KH CBDT 2014 11-11-2013(1) 5" xfId="13340" xr:uid="{00000000-0005-0000-0000-0000779C0000}"/>
    <cellStyle name="T_Van Ban 2007_DK KH CBDT 2014 11-11-2013(1) 5 2" xfId="22419" xr:uid="{00000000-0005-0000-0000-0000789C0000}"/>
    <cellStyle name="T_Van Ban 2007_DK KH CBDT 2014 11-11-2013(1) 5 2 2" xfId="42510" xr:uid="{00000000-0005-0000-0000-0000799C0000}"/>
    <cellStyle name="T_Van Ban 2007_DK KH CBDT 2014 11-11-2013(1) 5 3" xfId="42509" xr:uid="{00000000-0005-0000-0000-00007A9C0000}"/>
    <cellStyle name="T_Van Ban 2007_DK KH CBDT 2014 11-11-2013(1) 6" xfId="9383" xr:uid="{00000000-0005-0000-0000-00007B9C0000}"/>
    <cellStyle name="T_Van Ban 2007_DK KH CBDT 2014 11-11-2013(1) 6 2" xfId="18680" xr:uid="{00000000-0005-0000-0000-00007C9C0000}"/>
    <cellStyle name="T_Van Ban 2007_DK KH CBDT 2014 11-11-2013(1) 6 2 2" xfId="42512" xr:uid="{00000000-0005-0000-0000-00007D9C0000}"/>
    <cellStyle name="T_Van Ban 2007_DK KH CBDT 2014 11-11-2013(1) 6 3" xfId="42511" xr:uid="{00000000-0005-0000-0000-00007E9C0000}"/>
    <cellStyle name="T_Van Ban 2007_DK KH CBDT 2014 11-11-2013(1) 7" xfId="22413" xr:uid="{00000000-0005-0000-0000-00007F9C0000}"/>
    <cellStyle name="T_Van Ban 2007_DK KH CBDT 2014 11-11-2013(1) 7 2" xfId="42513" xr:uid="{00000000-0005-0000-0000-0000809C0000}"/>
    <cellStyle name="T_Van Ban 2007_DK KH CBDT 2014 11-11-2013(1) 8" xfId="42486" xr:uid="{00000000-0005-0000-0000-0000819C0000}"/>
    <cellStyle name="T_Van Ban 2007_DK KH CBDT 2014 11-11-2013(1)_05-12  KH trung han 2016-2020 - Liem Thinh edited" xfId="13341" xr:uid="{00000000-0005-0000-0000-0000829C0000}"/>
    <cellStyle name="T_Van Ban 2007_DK KH CBDT 2014 11-11-2013(1)_05-12  KH trung han 2016-2020 - Liem Thinh edited 2" xfId="13342" xr:uid="{00000000-0005-0000-0000-0000839C0000}"/>
    <cellStyle name="T_Van Ban 2007_DK KH CBDT 2014 11-11-2013(1)_05-12  KH trung han 2016-2020 - Liem Thinh edited 2 2" xfId="13343" xr:uid="{00000000-0005-0000-0000-0000849C0000}"/>
    <cellStyle name="T_Van Ban 2007_DK KH CBDT 2014 11-11-2013(1)_05-12  KH trung han 2016-2020 - Liem Thinh edited 2 2 2" xfId="10621" xr:uid="{00000000-0005-0000-0000-0000859C0000}"/>
    <cellStyle name="T_Van Ban 2007_DK KH CBDT 2014 11-11-2013(1)_05-12  KH trung han 2016-2020 - Liem Thinh edited 2 2 2 2" xfId="19858" xr:uid="{00000000-0005-0000-0000-0000869C0000}"/>
    <cellStyle name="T_Van Ban 2007_DK KH CBDT 2014 11-11-2013(1)_05-12  KH trung han 2016-2020 - Liem Thinh edited 2 2 2 2 2" xfId="42518" xr:uid="{00000000-0005-0000-0000-0000879C0000}"/>
    <cellStyle name="T_Van Ban 2007_DK KH CBDT 2014 11-11-2013(1)_05-12  KH trung han 2016-2020 - Liem Thinh edited 2 2 2 3" xfId="42517" xr:uid="{00000000-0005-0000-0000-0000889C0000}"/>
    <cellStyle name="T_Van Ban 2007_DK KH CBDT 2014 11-11-2013(1)_05-12  KH trung han 2016-2020 - Liem Thinh edited 2 2 3" xfId="10624" xr:uid="{00000000-0005-0000-0000-0000899C0000}"/>
    <cellStyle name="T_Van Ban 2007_DK KH CBDT 2014 11-11-2013(1)_05-12  KH trung han 2016-2020 - Liem Thinh edited 2 2 3 2" xfId="19861" xr:uid="{00000000-0005-0000-0000-00008A9C0000}"/>
    <cellStyle name="T_Van Ban 2007_DK KH CBDT 2014 11-11-2013(1)_05-12  KH trung han 2016-2020 - Liem Thinh edited 2 2 3 2 2" xfId="42520" xr:uid="{00000000-0005-0000-0000-00008B9C0000}"/>
    <cellStyle name="T_Van Ban 2007_DK KH CBDT 2014 11-11-2013(1)_05-12  KH trung han 2016-2020 - Liem Thinh edited 2 2 3 3" xfId="42519" xr:uid="{00000000-0005-0000-0000-00008C9C0000}"/>
    <cellStyle name="T_Van Ban 2007_DK KH CBDT 2014 11-11-2013(1)_05-12  KH trung han 2016-2020 - Liem Thinh edited 2 2 4" xfId="22422" xr:uid="{00000000-0005-0000-0000-00008D9C0000}"/>
    <cellStyle name="T_Van Ban 2007_DK KH CBDT 2014 11-11-2013(1)_05-12  KH trung han 2016-2020 - Liem Thinh edited 2 2 4 2" xfId="42521" xr:uid="{00000000-0005-0000-0000-00008E9C0000}"/>
    <cellStyle name="T_Van Ban 2007_DK KH CBDT 2014 11-11-2013(1)_05-12  KH trung han 2016-2020 - Liem Thinh edited 2 2 5" xfId="42516" xr:uid="{00000000-0005-0000-0000-00008F9C0000}"/>
    <cellStyle name="T_Van Ban 2007_DK KH CBDT 2014 11-11-2013(1)_05-12  KH trung han 2016-2020 - Liem Thinh edited 2 3" xfId="13344" xr:uid="{00000000-0005-0000-0000-0000909C0000}"/>
    <cellStyle name="T_Van Ban 2007_DK KH CBDT 2014 11-11-2013(1)_05-12  KH trung han 2016-2020 - Liem Thinh edited 2 3 2" xfId="22423" xr:uid="{00000000-0005-0000-0000-0000919C0000}"/>
    <cellStyle name="T_Van Ban 2007_DK KH CBDT 2014 11-11-2013(1)_05-12  KH trung han 2016-2020 - Liem Thinh edited 2 3 2 2" xfId="42523" xr:uid="{00000000-0005-0000-0000-0000929C0000}"/>
    <cellStyle name="T_Van Ban 2007_DK KH CBDT 2014 11-11-2013(1)_05-12  KH trung han 2016-2020 - Liem Thinh edited 2 3 3" xfId="42522" xr:uid="{00000000-0005-0000-0000-0000939C0000}"/>
    <cellStyle name="T_Van Ban 2007_DK KH CBDT 2014 11-11-2013(1)_05-12  KH trung han 2016-2020 - Liem Thinh edited 2 4" xfId="10479" xr:uid="{00000000-0005-0000-0000-0000949C0000}"/>
    <cellStyle name="T_Van Ban 2007_DK KH CBDT 2014 11-11-2013(1)_05-12  KH trung han 2016-2020 - Liem Thinh edited 2 4 2" xfId="19732" xr:uid="{00000000-0005-0000-0000-0000959C0000}"/>
    <cellStyle name="T_Van Ban 2007_DK KH CBDT 2014 11-11-2013(1)_05-12  KH trung han 2016-2020 - Liem Thinh edited 2 4 2 2" xfId="42525" xr:uid="{00000000-0005-0000-0000-0000969C0000}"/>
    <cellStyle name="T_Van Ban 2007_DK KH CBDT 2014 11-11-2013(1)_05-12  KH trung han 2016-2020 - Liem Thinh edited 2 4 3" xfId="42524" xr:uid="{00000000-0005-0000-0000-0000979C0000}"/>
    <cellStyle name="T_Van Ban 2007_DK KH CBDT 2014 11-11-2013(1)_05-12  KH trung han 2016-2020 - Liem Thinh edited 2 5" xfId="22421" xr:uid="{00000000-0005-0000-0000-0000989C0000}"/>
    <cellStyle name="T_Van Ban 2007_DK KH CBDT 2014 11-11-2013(1)_05-12  KH trung han 2016-2020 - Liem Thinh edited 2 5 2" xfId="42526" xr:uid="{00000000-0005-0000-0000-0000999C0000}"/>
    <cellStyle name="T_Van Ban 2007_DK KH CBDT 2014 11-11-2013(1)_05-12  KH trung han 2016-2020 - Liem Thinh edited 2 6" xfId="42515" xr:uid="{00000000-0005-0000-0000-00009A9C0000}"/>
    <cellStyle name="T_Van Ban 2007_DK KH CBDT 2014 11-11-2013(1)_05-12  KH trung han 2016-2020 - Liem Thinh edited 3" xfId="1893" xr:uid="{00000000-0005-0000-0000-00009B9C0000}"/>
    <cellStyle name="T_Van Ban 2007_DK KH CBDT 2014 11-11-2013(1)_05-12  KH trung han 2016-2020 - Liem Thinh edited 3 2" xfId="2831" xr:uid="{00000000-0005-0000-0000-00009C9C0000}"/>
    <cellStyle name="T_Van Ban 2007_DK KH CBDT 2014 11-11-2013(1)_05-12  KH trung han 2016-2020 - Liem Thinh edited 3 2 2" xfId="16194" xr:uid="{00000000-0005-0000-0000-00009D9C0000}"/>
    <cellStyle name="T_Van Ban 2007_DK KH CBDT 2014 11-11-2013(1)_05-12  KH trung han 2016-2020 - Liem Thinh edited 3 2 2 2" xfId="42529" xr:uid="{00000000-0005-0000-0000-00009E9C0000}"/>
    <cellStyle name="T_Van Ban 2007_DK KH CBDT 2014 11-11-2013(1)_05-12  KH trung han 2016-2020 - Liem Thinh edited 3 2 3" xfId="42528" xr:uid="{00000000-0005-0000-0000-00009F9C0000}"/>
    <cellStyle name="T_Van Ban 2007_DK KH CBDT 2014 11-11-2013(1)_05-12  KH trung han 2016-2020 - Liem Thinh edited 3 3" xfId="7685" xr:uid="{00000000-0005-0000-0000-0000A09C0000}"/>
    <cellStyle name="T_Van Ban 2007_DK KH CBDT 2014 11-11-2013(1)_05-12  KH trung han 2016-2020 - Liem Thinh edited 3 3 2" xfId="18023" xr:uid="{00000000-0005-0000-0000-0000A19C0000}"/>
    <cellStyle name="T_Van Ban 2007_DK KH CBDT 2014 11-11-2013(1)_05-12  KH trung han 2016-2020 - Liem Thinh edited 3 3 2 2" xfId="42531" xr:uid="{00000000-0005-0000-0000-0000A29C0000}"/>
    <cellStyle name="T_Van Ban 2007_DK KH CBDT 2014 11-11-2013(1)_05-12  KH trung han 2016-2020 - Liem Thinh edited 3 3 3" xfId="42530" xr:uid="{00000000-0005-0000-0000-0000A39C0000}"/>
    <cellStyle name="T_Van Ban 2007_DK KH CBDT 2014 11-11-2013(1)_05-12  KH trung han 2016-2020 - Liem Thinh edited 3 4" xfId="15873" xr:uid="{00000000-0005-0000-0000-0000A49C0000}"/>
    <cellStyle name="T_Van Ban 2007_DK KH CBDT 2014 11-11-2013(1)_05-12  KH trung han 2016-2020 - Liem Thinh edited 3 4 2" xfId="42532" xr:uid="{00000000-0005-0000-0000-0000A59C0000}"/>
    <cellStyle name="T_Van Ban 2007_DK KH CBDT 2014 11-11-2013(1)_05-12  KH trung han 2016-2020 - Liem Thinh edited 3 5" xfId="42527" xr:uid="{00000000-0005-0000-0000-0000A69C0000}"/>
    <cellStyle name="T_Van Ban 2007_DK KH CBDT 2014 11-11-2013(1)_05-12  KH trung han 2016-2020 - Liem Thinh edited 4" xfId="418" xr:uid="{00000000-0005-0000-0000-0000A79C0000}"/>
    <cellStyle name="T_Van Ban 2007_DK KH CBDT 2014 11-11-2013(1)_05-12  KH trung han 2016-2020 - Liem Thinh edited 4 2" xfId="13345" xr:uid="{00000000-0005-0000-0000-0000A89C0000}"/>
    <cellStyle name="T_Van Ban 2007_DK KH CBDT 2014 11-11-2013(1)_05-12  KH trung han 2016-2020 - Liem Thinh edited 4 2 2" xfId="22424" xr:uid="{00000000-0005-0000-0000-0000A99C0000}"/>
    <cellStyle name="T_Van Ban 2007_DK KH CBDT 2014 11-11-2013(1)_05-12  KH trung han 2016-2020 - Liem Thinh edited 4 2 2 2" xfId="42535" xr:uid="{00000000-0005-0000-0000-0000AA9C0000}"/>
    <cellStyle name="T_Van Ban 2007_DK KH CBDT 2014 11-11-2013(1)_05-12  KH trung han 2016-2020 - Liem Thinh edited 4 2 3" xfId="42534" xr:uid="{00000000-0005-0000-0000-0000AB9C0000}"/>
    <cellStyle name="T_Van Ban 2007_DK KH CBDT 2014 11-11-2013(1)_05-12  KH trung han 2016-2020 - Liem Thinh edited 4 3" xfId="15308" xr:uid="{00000000-0005-0000-0000-0000AC9C0000}"/>
    <cellStyle name="T_Van Ban 2007_DK KH CBDT 2014 11-11-2013(1)_05-12  KH trung han 2016-2020 - Liem Thinh edited 4 3 2" xfId="42536" xr:uid="{00000000-0005-0000-0000-0000AD9C0000}"/>
    <cellStyle name="T_Van Ban 2007_DK KH CBDT 2014 11-11-2013(1)_05-12  KH trung han 2016-2020 - Liem Thinh edited 4 4" xfId="42533" xr:uid="{00000000-0005-0000-0000-0000AE9C0000}"/>
    <cellStyle name="T_Van Ban 2007_DK KH CBDT 2014 11-11-2013(1)_05-12  KH trung han 2016-2020 - Liem Thinh edited 5" xfId="13293" xr:uid="{00000000-0005-0000-0000-0000AF9C0000}"/>
    <cellStyle name="T_Van Ban 2007_DK KH CBDT 2014 11-11-2013(1)_05-12  KH trung han 2016-2020 - Liem Thinh edited 5 2" xfId="22374" xr:uid="{00000000-0005-0000-0000-0000B09C0000}"/>
    <cellStyle name="T_Van Ban 2007_DK KH CBDT 2014 11-11-2013(1)_05-12  KH trung han 2016-2020 - Liem Thinh edited 5 2 2" xfId="42538" xr:uid="{00000000-0005-0000-0000-0000B19C0000}"/>
    <cellStyle name="T_Van Ban 2007_DK KH CBDT 2014 11-11-2013(1)_05-12  KH trung han 2016-2020 - Liem Thinh edited 5 3" xfId="42537" xr:uid="{00000000-0005-0000-0000-0000B29C0000}"/>
    <cellStyle name="T_Van Ban 2007_DK KH CBDT 2014 11-11-2013(1)_05-12  KH trung han 2016-2020 - Liem Thinh edited 6" xfId="13296" xr:uid="{00000000-0005-0000-0000-0000B39C0000}"/>
    <cellStyle name="T_Van Ban 2007_DK KH CBDT 2014 11-11-2013(1)_05-12  KH trung han 2016-2020 - Liem Thinh edited 6 2" xfId="22377" xr:uid="{00000000-0005-0000-0000-0000B49C0000}"/>
    <cellStyle name="T_Van Ban 2007_DK KH CBDT 2014 11-11-2013(1)_05-12  KH trung han 2016-2020 - Liem Thinh edited 6 2 2" xfId="42540" xr:uid="{00000000-0005-0000-0000-0000B59C0000}"/>
    <cellStyle name="T_Van Ban 2007_DK KH CBDT 2014 11-11-2013(1)_05-12  KH trung han 2016-2020 - Liem Thinh edited 6 3" xfId="42539" xr:uid="{00000000-0005-0000-0000-0000B69C0000}"/>
    <cellStyle name="T_Van Ban 2007_DK KH CBDT 2014 11-11-2013(1)_05-12  KH trung han 2016-2020 - Liem Thinh edited 7" xfId="22420" xr:uid="{00000000-0005-0000-0000-0000B79C0000}"/>
    <cellStyle name="T_Van Ban 2007_DK KH CBDT 2014 11-11-2013(1)_05-12  KH trung han 2016-2020 - Liem Thinh edited 7 2" xfId="42541" xr:uid="{00000000-0005-0000-0000-0000B89C0000}"/>
    <cellStyle name="T_Van Ban 2007_DK KH CBDT 2014 11-11-2013(1)_05-12  KH trung han 2016-2020 - Liem Thinh edited 8" xfId="42514" xr:uid="{00000000-0005-0000-0000-0000B99C0000}"/>
    <cellStyle name="T_Van Ban 2007_DK KH CBDT 2014 11-11-2013(1)_Copy of 05-12  KH trung han 2016-2020 - Liem Thinh edited (1)" xfId="4996" xr:uid="{00000000-0005-0000-0000-0000BA9C0000}"/>
    <cellStyle name="T_Van Ban 2007_DK KH CBDT 2014 11-11-2013(1)_Copy of 05-12  KH trung han 2016-2020 - Liem Thinh edited (1) 2" xfId="13346" xr:uid="{00000000-0005-0000-0000-0000BB9C0000}"/>
    <cellStyle name="T_Van Ban 2007_DK KH CBDT 2014 11-11-2013(1)_Copy of 05-12  KH trung han 2016-2020 - Liem Thinh edited (1) 2 2" xfId="13347" xr:uid="{00000000-0005-0000-0000-0000BC9C0000}"/>
    <cellStyle name="T_Van Ban 2007_DK KH CBDT 2014 11-11-2013(1)_Copy of 05-12  KH trung han 2016-2020 - Liem Thinh edited (1) 2 2 2" xfId="13348" xr:uid="{00000000-0005-0000-0000-0000BD9C0000}"/>
    <cellStyle name="T_Van Ban 2007_DK KH CBDT 2014 11-11-2013(1)_Copy of 05-12  KH trung han 2016-2020 - Liem Thinh edited (1) 2 2 2 2" xfId="22427" xr:uid="{00000000-0005-0000-0000-0000BE9C0000}"/>
    <cellStyle name="T_Van Ban 2007_DK KH CBDT 2014 11-11-2013(1)_Copy of 05-12  KH trung han 2016-2020 - Liem Thinh edited (1) 2 2 2 2 2" xfId="42546" xr:uid="{00000000-0005-0000-0000-0000BF9C0000}"/>
    <cellStyle name="T_Van Ban 2007_DK KH CBDT 2014 11-11-2013(1)_Copy of 05-12  KH trung han 2016-2020 - Liem Thinh edited (1) 2 2 2 3" xfId="42545" xr:uid="{00000000-0005-0000-0000-0000C09C0000}"/>
    <cellStyle name="T_Van Ban 2007_DK KH CBDT 2014 11-11-2013(1)_Copy of 05-12  KH trung han 2016-2020 - Liem Thinh edited (1) 2 2 3" xfId="13349" xr:uid="{00000000-0005-0000-0000-0000C19C0000}"/>
    <cellStyle name="T_Van Ban 2007_DK KH CBDT 2014 11-11-2013(1)_Copy of 05-12  KH trung han 2016-2020 - Liem Thinh edited (1) 2 2 3 2" xfId="22428" xr:uid="{00000000-0005-0000-0000-0000C29C0000}"/>
    <cellStyle name="T_Van Ban 2007_DK KH CBDT 2014 11-11-2013(1)_Copy of 05-12  KH trung han 2016-2020 - Liem Thinh edited (1) 2 2 3 2 2" xfId="42548" xr:uid="{00000000-0005-0000-0000-0000C39C0000}"/>
    <cellStyle name="T_Van Ban 2007_DK KH CBDT 2014 11-11-2013(1)_Copy of 05-12  KH trung han 2016-2020 - Liem Thinh edited (1) 2 2 3 3" xfId="42547" xr:uid="{00000000-0005-0000-0000-0000C49C0000}"/>
    <cellStyle name="T_Van Ban 2007_DK KH CBDT 2014 11-11-2013(1)_Copy of 05-12  KH trung han 2016-2020 - Liem Thinh edited (1) 2 2 4" xfId="22426" xr:uid="{00000000-0005-0000-0000-0000C59C0000}"/>
    <cellStyle name="T_Van Ban 2007_DK KH CBDT 2014 11-11-2013(1)_Copy of 05-12  KH trung han 2016-2020 - Liem Thinh edited (1) 2 2 4 2" xfId="42549" xr:uid="{00000000-0005-0000-0000-0000C69C0000}"/>
    <cellStyle name="T_Van Ban 2007_DK KH CBDT 2014 11-11-2013(1)_Copy of 05-12  KH trung han 2016-2020 - Liem Thinh edited (1) 2 2 5" xfId="42544" xr:uid="{00000000-0005-0000-0000-0000C79C0000}"/>
    <cellStyle name="T_Van Ban 2007_DK KH CBDT 2014 11-11-2013(1)_Copy of 05-12  KH trung han 2016-2020 - Liem Thinh edited (1) 2 3" xfId="13350" xr:uid="{00000000-0005-0000-0000-0000C89C0000}"/>
    <cellStyle name="T_Van Ban 2007_DK KH CBDT 2014 11-11-2013(1)_Copy of 05-12  KH trung han 2016-2020 - Liem Thinh edited (1) 2 3 2" xfId="22429" xr:uid="{00000000-0005-0000-0000-0000C99C0000}"/>
    <cellStyle name="T_Van Ban 2007_DK KH CBDT 2014 11-11-2013(1)_Copy of 05-12  KH trung han 2016-2020 - Liem Thinh edited (1) 2 3 2 2" xfId="42551" xr:uid="{00000000-0005-0000-0000-0000CA9C0000}"/>
    <cellStyle name="T_Van Ban 2007_DK KH CBDT 2014 11-11-2013(1)_Copy of 05-12  KH trung han 2016-2020 - Liem Thinh edited (1) 2 3 3" xfId="42550" xr:uid="{00000000-0005-0000-0000-0000CB9C0000}"/>
    <cellStyle name="T_Van Ban 2007_DK KH CBDT 2014 11-11-2013(1)_Copy of 05-12  KH trung han 2016-2020 - Liem Thinh edited (1) 2 4" xfId="11825" xr:uid="{00000000-0005-0000-0000-0000CC9C0000}"/>
    <cellStyle name="T_Van Ban 2007_DK KH CBDT 2014 11-11-2013(1)_Copy of 05-12  KH trung han 2016-2020 - Liem Thinh edited (1) 2 4 2" xfId="21013" xr:uid="{00000000-0005-0000-0000-0000CD9C0000}"/>
    <cellStyle name="T_Van Ban 2007_DK KH CBDT 2014 11-11-2013(1)_Copy of 05-12  KH trung han 2016-2020 - Liem Thinh edited (1) 2 4 2 2" xfId="42553" xr:uid="{00000000-0005-0000-0000-0000CE9C0000}"/>
    <cellStyle name="T_Van Ban 2007_DK KH CBDT 2014 11-11-2013(1)_Copy of 05-12  KH trung han 2016-2020 - Liem Thinh edited (1) 2 4 3" xfId="42552" xr:uid="{00000000-0005-0000-0000-0000CF9C0000}"/>
    <cellStyle name="T_Van Ban 2007_DK KH CBDT 2014 11-11-2013(1)_Copy of 05-12  KH trung han 2016-2020 - Liem Thinh edited (1) 2 5" xfId="22425" xr:uid="{00000000-0005-0000-0000-0000D09C0000}"/>
    <cellStyle name="T_Van Ban 2007_DK KH CBDT 2014 11-11-2013(1)_Copy of 05-12  KH trung han 2016-2020 - Liem Thinh edited (1) 2 5 2" xfId="42554" xr:uid="{00000000-0005-0000-0000-0000D19C0000}"/>
    <cellStyle name="T_Van Ban 2007_DK KH CBDT 2014 11-11-2013(1)_Copy of 05-12  KH trung han 2016-2020 - Liem Thinh edited (1) 2 6" xfId="42543" xr:uid="{00000000-0005-0000-0000-0000D29C0000}"/>
    <cellStyle name="T_Van Ban 2007_DK KH CBDT 2014 11-11-2013(1)_Copy of 05-12  KH trung han 2016-2020 - Liem Thinh edited (1) 3" xfId="13351" xr:uid="{00000000-0005-0000-0000-0000D39C0000}"/>
    <cellStyle name="T_Van Ban 2007_DK KH CBDT 2014 11-11-2013(1)_Copy of 05-12  KH trung han 2016-2020 - Liem Thinh edited (1) 3 2" xfId="13352" xr:uid="{00000000-0005-0000-0000-0000D49C0000}"/>
    <cellStyle name="T_Van Ban 2007_DK KH CBDT 2014 11-11-2013(1)_Copy of 05-12  KH trung han 2016-2020 - Liem Thinh edited (1) 3 2 2" xfId="22431" xr:uid="{00000000-0005-0000-0000-0000D59C0000}"/>
    <cellStyle name="T_Van Ban 2007_DK KH CBDT 2014 11-11-2013(1)_Copy of 05-12  KH trung han 2016-2020 - Liem Thinh edited (1) 3 2 2 2" xfId="42557" xr:uid="{00000000-0005-0000-0000-0000D69C0000}"/>
    <cellStyle name="T_Van Ban 2007_DK KH CBDT 2014 11-11-2013(1)_Copy of 05-12  KH trung han 2016-2020 - Liem Thinh edited (1) 3 2 3" xfId="42556" xr:uid="{00000000-0005-0000-0000-0000D79C0000}"/>
    <cellStyle name="T_Van Ban 2007_DK KH CBDT 2014 11-11-2013(1)_Copy of 05-12  KH trung han 2016-2020 - Liem Thinh edited (1) 3 3" xfId="1764" xr:uid="{00000000-0005-0000-0000-0000D89C0000}"/>
    <cellStyle name="T_Van Ban 2007_DK KH CBDT 2014 11-11-2013(1)_Copy of 05-12  KH trung han 2016-2020 - Liem Thinh edited (1) 3 3 2" xfId="15823" xr:uid="{00000000-0005-0000-0000-0000D99C0000}"/>
    <cellStyle name="T_Van Ban 2007_DK KH CBDT 2014 11-11-2013(1)_Copy of 05-12  KH trung han 2016-2020 - Liem Thinh edited (1) 3 3 2 2" xfId="42559" xr:uid="{00000000-0005-0000-0000-0000DA9C0000}"/>
    <cellStyle name="T_Van Ban 2007_DK KH CBDT 2014 11-11-2013(1)_Copy of 05-12  KH trung han 2016-2020 - Liem Thinh edited (1) 3 3 3" xfId="42558" xr:uid="{00000000-0005-0000-0000-0000DB9C0000}"/>
    <cellStyle name="T_Van Ban 2007_DK KH CBDT 2014 11-11-2013(1)_Copy of 05-12  KH trung han 2016-2020 - Liem Thinh edited (1) 3 4" xfId="22430" xr:uid="{00000000-0005-0000-0000-0000DC9C0000}"/>
    <cellStyle name="T_Van Ban 2007_DK KH CBDT 2014 11-11-2013(1)_Copy of 05-12  KH trung han 2016-2020 - Liem Thinh edited (1) 3 4 2" xfId="42560" xr:uid="{00000000-0005-0000-0000-0000DD9C0000}"/>
    <cellStyle name="T_Van Ban 2007_DK KH CBDT 2014 11-11-2013(1)_Copy of 05-12  KH trung han 2016-2020 - Liem Thinh edited (1) 3 5" xfId="42555" xr:uid="{00000000-0005-0000-0000-0000DE9C0000}"/>
    <cellStyle name="T_Van Ban 2007_DK KH CBDT 2014 11-11-2013(1)_Copy of 05-12  KH trung han 2016-2020 - Liem Thinh edited (1) 4" xfId="13353" xr:uid="{00000000-0005-0000-0000-0000DF9C0000}"/>
    <cellStyle name="T_Van Ban 2007_DK KH CBDT 2014 11-11-2013(1)_Copy of 05-12  KH trung han 2016-2020 - Liem Thinh edited (1) 4 2" xfId="13354" xr:uid="{00000000-0005-0000-0000-0000E09C0000}"/>
    <cellStyle name="T_Van Ban 2007_DK KH CBDT 2014 11-11-2013(1)_Copy of 05-12  KH trung han 2016-2020 - Liem Thinh edited (1) 4 2 2" xfId="22433" xr:uid="{00000000-0005-0000-0000-0000E19C0000}"/>
    <cellStyle name="T_Van Ban 2007_DK KH CBDT 2014 11-11-2013(1)_Copy of 05-12  KH trung han 2016-2020 - Liem Thinh edited (1) 4 2 2 2" xfId="42563" xr:uid="{00000000-0005-0000-0000-0000E29C0000}"/>
    <cellStyle name="T_Van Ban 2007_DK KH CBDT 2014 11-11-2013(1)_Copy of 05-12  KH trung han 2016-2020 - Liem Thinh edited (1) 4 2 3" xfId="42562" xr:uid="{00000000-0005-0000-0000-0000E39C0000}"/>
    <cellStyle name="T_Van Ban 2007_DK KH CBDT 2014 11-11-2013(1)_Copy of 05-12  KH trung han 2016-2020 - Liem Thinh edited (1) 4 3" xfId="22432" xr:uid="{00000000-0005-0000-0000-0000E49C0000}"/>
    <cellStyle name="T_Van Ban 2007_DK KH CBDT 2014 11-11-2013(1)_Copy of 05-12  KH trung han 2016-2020 - Liem Thinh edited (1) 4 3 2" xfId="42564" xr:uid="{00000000-0005-0000-0000-0000E59C0000}"/>
    <cellStyle name="T_Van Ban 2007_DK KH CBDT 2014 11-11-2013(1)_Copy of 05-12  KH trung han 2016-2020 - Liem Thinh edited (1) 4 4" xfId="42561" xr:uid="{00000000-0005-0000-0000-0000E69C0000}"/>
    <cellStyle name="T_Van Ban 2007_DK KH CBDT 2014 11-11-2013(1)_Copy of 05-12  KH trung han 2016-2020 - Liem Thinh edited (1) 5" xfId="13355" xr:uid="{00000000-0005-0000-0000-0000E79C0000}"/>
    <cellStyle name="T_Van Ban 2007_DK KH CBDT 2014 11-11-2013(1)_Copy of 05-12  KH trung han 2016-2020 - Liem Thinh edited (1) 5 2" xfId="22434" xr:uid="{00000000-0005-0000-0000-0000E89C0000}"/>
    <cellStyle name="T_Van Ban 2007_DK KH CBDT 2014 11-11-2013(1)_Copy of 05-12  KH trung han 2016-2020 - Liem Thinh edited (1) 5 2 2" xfId="42566" xr:uid="{00000000-0005-0000-0000-0000E99C0000}"/>
    <cellStyle name="T_Van Ban 2007_DK KH CBDT 2014 11-11-2013(1)_Copy of 05-12  KH trung han 2016-2020 - Liem Thinh edited (1) 5 3" xfId="42565" xr:uid="{00000000-0005-0000-0000-0000EA9C0000}"/>
    <cellStyle name="T_Van Ban 2007_DK KH CBDT 2014 11-11-2013(1)_Copy of 05-12  KH trung han 2016-2020 - Liem Thinh edited (1) 6" xfId="13356" xr:uid="{00000000-0005-0000-0000-0000EB9C0000}"/>
    <cellStyle name="T_Van Ban 2007_DK KH CBDT 2014 11-11-2013(1)_Copy of 05-12  KH trung han 2016-2020 - Liem Thinh edited (1) 6 2" xfId="22435" xr:uid="{00000000-0005-0000-0000-0000EC9C0000}"/>
    <cellStyle name="T_Van Ban 2007_DK KH CBDT 2014 11-11-2013(1)_Copy of 05-12  KH trung han 2016-2020 - Liem Thinh edited (1) 6 2 2" xfId="42568" xr:uid="{00000000-0005-0000-0000-0000ED9C0000}"/>
    <cellStyle name="T_Van Ban 2007_DK KH CBDT 2014 11-11-2013(1)_Copy of 05-12  KH trung han 2016-2020 - Liem Thinh edited (1) 6 3" xfId="42567" xr:uid="{00000000-0005-0000-0000-0000EE9C0000}"/>
    <cellStyle name="T_Van Ban 2007_DK KH CBDT 2014 11-11-2013(1)_Copy of 05-12  KH trung han 2016-2020 - Liem Thinh edited (1) 7" xfId="16930" xr:uid="{00000000-0005-0000-0000-0000EF9C0000}"/>
    <cellStyle name="T_Van Ban 2007_DK KH CBDT 2014 11-11-2013(1)_Copy of 05-12  KH trung han 2016-2020 - Liem Thinh edited (1) 7 2" xfId="42569" xr:uid="{00000000-0005-0000-0000-0000F09C0000}"/>
    <cellStyle name="T_Van Ban 2007_DK KH CBDT 2014 11-11-2013(1)_Copy of 05-12  KH trung han 2016-2020 - Liem Thinh edited (1) 8" xfId="42542" xr:uid="{00000000-0005-0000-0000-0000F19C0000}"/>
    <cellStyle name="T_Van Ban 2007_DK KH CBDT 2014 11-11-2013_05-12  KH trung han 2016-2020 - Liem Thinh edited" xfId="11551" xr:uid="{00000000-0005-0000-0000-0000F29C0000}"/>
    <cellStyle name="T_Van Ban 2007_DK KH CBDT 2014 11-11-2013_05-12  KH trung han 2016-2020 - Liem Thinh edited 2" xfId="13357" xr:uid="{00000000-0005-0000-0000-0000F39C0000}"/>
    <cellStyle name="T_Van Ban 2007_DK KH CBDT 2014 11-11-2013_05-12  KH trung han 2016-2020 - Liem Thinh edited 2 2" xfId="9714" xr:uid="{00000000-0005-0000-0000-0000F49C0000}"/>
    <cellStyle name="T_Van Ban 2007_DK KH CBDT 2014 11-11-2013_05-12  KH trung han 2016-2020 - Liem Thinh edited 2 2 2" xfId="9716" xr:uid="{00000000-0005-0000-0000-0000F59C0000}"/>
    <cellStyle name="T_Van Ban 2007_DK KH CBDT 2014 11-11-2013_05-12  KH trung han 2016-2020 - Liem Thinh edited 2 2 2 2" xfId="19002" xr:uid="{00000000-0005-0000-0000-0000F69C0000}"/>
    <cellStyle name="T_Van Ban 2007_DK KH CBDT 2014 11-11-2013_05-12  KH trung han 2016-2020 - Liem Thinh edited 2 2 2 2 2" xfId="42574" xr:uid="{00000000-0005-0000-0000-0000F79C0000}"/>
    <cellStyle name="T_Van Ban 2007_DK KH CBDT 2014 11-11-2013_05-12  KH trung han 2016-2020 - Liem Thinh edited 2 2 2 3" xfId="42573" xr:uid="{00000000-0005-0000-0000-0000F89C0000}"/>
    <cellStyle name="T_Van Ban 2007_DK KH CBDT 2014 11-11-2013_05-12  KH trung han 2016-2020 - Liem Thinh edited 2 2 3" xfId="2750" xr:uid="{00000000-0005-0000-0000-0000F99C0000}"/>
    <cellStyle name="T_Van Ban 2007_DK KH CBDT 2014 11-11-2013_05-12  KH trung han 2016-2020 - Liem Thinh edited 2 2 3 2" xfId="16159" xr:uid="{00000000-0005-0000-0000-0000FA9C0000}"/>
    <cellStyle name="T_Van Ban 2007_DK KH CBDT 2014 11-11-2013_05-12  KH trung han 2016-2020 - Liem Thinh edited 2 2 3 2 2" xfId="42576" xr:uid="{00000000-0005-0000-0000-0000FB9C0000}"/>
    <cellStyle name="T_Van Ban 2007_DK KH CBDT 2014 11-11-2013_05-12  KH trung han 2016-2020 - Liem Thinh edited 2 2 3 3" xfId="42575" xr:uid="{00000000-0005-0000-0000-0000FC9C0000}"/>
    <cellStyle name="T_Van Ban 2007_DK KH CBDT 2014 11-11-2013_05-12  KH trung han 2016-2020 - Liem Thinh edited 2 2 4" xfId="19000" xr:uid="{00000000-0005-0000-0000-0000FD9C0000}"/>
    <cellStyle name="T_Van Ban 2007_DK KH CBDT 2014 11-11-2013_05-12  KH trung han 2016-2020 - Liem Thinh edited 2 2 4 2" xfId="42577" xr:uid="{00000000-0005-0000-0000-0000FE9C0000}"/>
    <cellStyle name="T_Van Ban 2007_DK KH CBDT 2014 11-11-2013_05-12  KH trung han 2016-2020 - Liem Thinh edited 2 2 5" xfId="42572" xr:uid="{00000000-0005-0000-0000-0000FF9C0000}"/>
    <cellStyle name="T_Van Ban 2007_DK KH CBDT 2014 11-11-2013_05-12  KH trung han 2016-2020 - Liem Thinh edited 2 3" xfId="2019" xr:uid="{00000000-0005-0000-0000-0000009D0000}"/>
    <cellStyle name="T_Van Ban 2007_DK KH CBDT 2014 11-11-2013_05-12  KH trung han 2016-2020 - Liem Thinh edited 2 3 2" xfId="15916" xr:uid="{00000000-0005-0000-0000-0000019D0000}"/>
    <cellStyle name="T_Van Ban 2007_DK KH CBDT 2014 11-11-2013_05-12  KH trung han 2016-2020 - Liem Thinh edited 2 3 2 2" xfId="42579" xr:uid="{00000000-0005-0000-0000-0000029D0000}"/>
    <cellStyle name="T_Van Ban 2007_DK KH CBDT 2014 11-11-2013_05-12  KH trung han 2016-2020 - Liem Thinh edited 2 3 3" xfId="42578" xr:uid="{00000000-0005-0000-0000-0000039D0000}"/>
    <cellStyle name="T_Van Ban 2007_DK KH CBDT 2014 11-11-2013_05-12  KH trung han 2016-2020 - Liem Thinh edited 2 4" xfId="5186" xr:uid="{00000000-0005-0000-0000-0000049D0000}"/>
    <cellStyle name="T_Van Ban 2007_DK KH CBDT 2014 11-11-2013_05-12  KH trung han 2016-2020 - Liem Thinh edited 2 4 2" xfId="17010" xr:uid="{00000000-0005-0000-0000-0000059D0000}"/>
    <cellStyle name="T_Van Ban 2007_DK KH CBDT 2014 11-11-2013_05-12  KH trung han 2016-2020 - Liem Thinh edited 2 4 2 2" xfId="42581" xr:uid="{00000000-0005-0000-0000-0000069D0000}"/>
    <cellStyle name="T_Van Ban 2007_DK KH CBDT 2014 11-11-2013_05-12  KH trung han 2016-2020 - Liem Thinh edited 2 4 3" xfId="42580" xr:uid="{00000000-0005-0000-0000-0000079D0000}"/>
    <cellStyle name="T_Van Ban 2007_DK KH CBDT 2014 11-11-2013_05-12  KH trung han 2016-2020 - Liem Thinh edited 2 5" xfId="22436" xr:uid="{00000000-0005-0000-0000-0000089D0000}"/>
    <cellStyle name="T_Van Ban 2007_DK KH CBDT 2014 11-11-2013_05-12  KH trung han 2016-2020 - Liem Thinh edited 2 5 2" xfId="42582" xr:uid="{00000000-0005-0000-0000-0000099D0000}"/>
    <cellStyle name="T_Van Ban 2007_DK KH CBDT 2014 11-11-2013_05-12  KH trung han 2016-2020 - Liem Thinh edited 2 6" xfId="42571" xr:uid="{00000000-0005-0000-0000-00000A9D0000}"/>
    <cellStyle name="T_Van Ban 2007_DK KH CBDT 2014 11-11-2013_05-12  KH trung han 2016-2020 - Liem Thinh edited 3" xfId="13358" xr:uid="{00000000-0005-0000-0000-00000B9D0000}"/>
    <cellStyle name="T_Van Ban 2007_DK KH CBDT 2014 11-11-2013_05-12  KH trung han 2016-2020 - Liem Thinh edited 3 2" xfId="7826" xr:uid="{00000000-0005-0000-0000-00000C9D0000}"/>
    <cellStyle name="T_Van Ban 2007_DK KH CBDT 2014 11-11-2013_05-12  KH trung han 2016-2020 - Liem Thinh edited 3 2 2" xfId="18071" xr:uid="{00000000-0005-0000-0000-00000D9D0000}"/>
    <cellStyle name="T_Van Ban 2007_DK KH CBDT 2014 11-11-2013_05-12  KH trung han 2016-2020 - Liem Thinh edited 3 2 2 2" xfId="42585" xr:uid="{00000000-0005-0000-0000-00000E9D0000}"/>
    <cellStyle name="T_Van Ban 2007_DK KH CBDT 2014 11-11-2013_05-12  KH trung han 2016-2020 - Liem Thinh edited 3 2 3" xfId="42584" xr:uid="{00000000-0005-0000-0000-00000F9D0000}"/>
    <cellStyle name="T_Van Ban 2007_DK KH CBDT 2014 11-11-2013_05-12  KH trung han 2016-2020 - Liem Thinh edited 3 3" xfId="13359" xr:uid="{00000000-0005-0000-0000-0000109D0000}"/>
    <cellStyle name="T_Van Ban 2007_DK KH CBDT 2014 11-11-2013_05-12  KH trung han 2016-2020 - Liem Thinh edited 3 3 2" xfId="22438" xr:uid="{00000000-0005-0000-0000-0000119D0000}"/>
    <cellStyle name="T_Van Ban 2007_DK KH CBDT 2014 11-11-2013_05-12  KH trung han 2016-2020 - Liem Thinh edited 3 3 2 2" xfId="42587" xr:uid="{00000000-0005-0000-0000-0000129D0000}"/>
    <cellStyle name="T_Van Ban 2007_DK KH CBDT 2014 11-11-2013_05-12  KH trung han 2016-2020 - Liem Thinh edited 3 3 3" xfId="42586" xr:uid="{00000000-0005-0000-0000-0000139D0000}"/>
    <cellStyle name="T_Van Ban 2007_DK KH CBDT 2014 11-11-2013_05-12  KH trung han 2016-2020 - Liem Thinh edited 3 4" xfId="22437" xr:uid="{00000000-0005-0000-0000-0000149D0000}"/>
    <cellStyle name="T_Van Ban 2007_DK KH CBDT 2014 11-11-2013_05-12  KH trung han 2016-2020 - Liem Thinh edited 3 4 2" xfId="42588" xr:uid="{00000000-0005-0000-0000-0000159D0000}"/>
    <cellStyle name="T_Van Ban 2007_DK KH CBDT 2014 11-11-2013_05-12  KH trung han 2016-2020 - Liem Thinh edited 3 5" xfId="42583" xr:uid="{00000000-0005-0000-0000-0000169D0000}"/>
    <cellStyle name="T_Van Ban 2007_DK KH CBDT 2014 11-11-2013_05-12  KH trung han 2016-2020 - Liem Thinh edited 4" xfId="2882" xr:uid="{00000000-0005-0000-0000-0000179D0000}"/>
    <cellStyle name="T_Van Ban 2007_DK KH CBDT 2014 11-11-2013_05-12  KH trung han 2016-2020 - Liem Thinh edited 4 2" xfId="13361" xr:uid="{00000000-0005-0000-0000-0000189D0000}"/>
    <cellStyle name="T_Van Ban 2007_DK KH CBDT 2014 11-11-2013_05-12  KH trung han 2016-2020 - Liem Thinh edited 4 2 2" xfId="22440" xr:uid="{00000000-0005-0000-0000-0000199D0000}"/>
    <cellStyle name="T_Van Ban 2007_DK KH CBDT 2014 11-11-2013_05-12  KH trung han 2016-2020 - Liem Thinh edited 4 2 2 2" xfId="42591" xr:uid="{00000000-0005-0000-0000-00001A9D0000}"/>
    <cellStyle name="T_Van Ban 2007_DK KH CBDT 2014 11-11-2013_05-12  KH trung han 2016-2020 - Liem Thinh edited 4 2 3" xfId="42590" xr:uid="{00000000-0005-0000-0000-00001B9D0000}"/>
    <cellStyle name="T_Van Ban 2007_DK KH CBDT 2014 11-11-2013_05-12  KH trung han 2016-2020 - Liem Thinh edited 4 3" xfId="16209" xr:uid="{00000000-0005-0000-0000-00001C9D0000}"/>
    <cellStyle name="T_Van Ban 2007_DK KH CBDT 2014 11-11-2013_05-12  KH trung han 2016-2020 - Liem Thinh edited 4 3 2" xfId="42592" xr:uid="{00000000-0005-0000-0000-00001D9D0000}"/>
    <cellStyle name="T_Van Ban 2007_DK KH CBDT 2014 11-11-2013_05-12  KH trung han 2016-2020 - Liem Thinh edited 4 4" xfId="42589" xr:uid="{00000000-0005-0000-0000-00001E9D0000}"/>
    <cellStyle name="T_Van Ban 2007_DK KH CBDT 2014 11-11-2013_05-12  KH trung han 2016-2020 - Liem Thinh edited 5" xfId="10324" xr:uid="{00000000-0005-0000-0000-00001F9D0000}"/>
    <cellStyle name="T_Van Ban 2007_DK KH CBDT 2014 11-11-2013_05-12  KH trung han 2016-2020 - Liem Thinh edited 5 2" xfId="19582" xr:uid="{00000000-0005-0000-0000-0000209D0000}"/>
    <cellStyle name="T_Van Ban 2007_DK KH CBDT 2014 11-11-2013_05-12  KH trung han 2016-2020 - Liem Thinh edited 5 2 2" xfId="42594" xr:uid="{00000000-0005-0000-0000-0000219D0000}"/>
    <cellStyle name="T_Van Ban 2007_DK KH CBDT 2014 11-11-2013_05-12  KH trung han 2016-2020 - Liem Thinh edited 5 3" xfId="42593" xr:uid="{00000000-0005-0000-0000-0000229D0000}"/>
    <cellStyle name="T_Van Ban 2007_DK KH CBDT 2014 11-11-2013_05-12  KH trung han 2016-2020 - Liem Thinh edited 6" xfId="7248" xr:uid="{00000000-0005-0000-0000-0000239D0000}"/>
    <cellStyle name="T_Van Ban 2007_DK KH CBDT 2014 11-11-2013_05-12  KH trung han 2016-2020 - Liem Thinh edited 6 2" xfId="17821" xr:uid="{00000000-0005-0000-0000-0000249D0000}"/>
    <cellStyle name="T_Van Ban 2007_DK KH CBDT 2014 11-11-2013_05-12  KH trung han 2016-2020 - Liem Thinh edited 6 2 2" xfId="42596" xr:uid="{00000000-0005-0000-0000-0000259D0000}"/>
    <cellStyle name="T_Van Ban 2007_DK KH CBDT 2014 11-11-2013_05-12  KH trung han 2016-2020 - Liem Thinh edited 6 3" xfId="42595" xr:uid="{00000000-0005-0000-0000-0000269D0000}"/>
    <cellStyle name="T_Van Ban 2007_DK KH CBDT 2014 11-11-2013_05-12  KH trung han 2016-2020 - Liem Thinh edited 7" xfId="20745" xr:uid="{00000000-0005-0000-0000-0000279D0000}"/>
    <cellStyle name="T_Van Ban 2007_DK KH CBDT 2014 11-11-2013_05-12  KH trung han 2016-2020 - Liem Thinh edited 7 2" xfId="42597" xr:uid="{00000000-0005-0000-0000-0000289D0000}"/>
    <cellStyle name="T_Van Ban 2007_DK KH CBDT 2014 11-11-2013_05-12  KH trung han 2016-2020 - Liem Thinh edited 8" xfId="42570" xr:uid="{00000000-0005-0000-0000-0000299D0000}"/>
    <cellStyle name="T_Van Ban 2007_DK KH CBDT 2014 11-11-2013_Copy of 05-12  KH trung han 2016-2020 - Liem Thinh edited (1)" xfId="13363" xr:uid="{00000000-0005-0000-0000-00002A9D0000}"/>
    <cellStyle name="T_Van Ban 2007_DK KH CBDT 2014 11-11-2013_Copy of 05-12  KH trung han 2016-2020 - Liem Thinh edited (1) 2" xfId="13364" xr:uid="{00000000-0005-0000-0000-00002B9D0000}"/>
    <cellStyle name="T_Van Ban 2007_DK KH CBDT 2014 11-11-2013_Copy of 05-12  KH trung han 2016-2020 - Liem Thinh edited (1) 2 2" xfId="13365" xr:uid="{00000000-0005-0000-0000-00002C9D0000}"/>
    <cellStyle name="T_Van Ban 2007_DK KH CBDT 2014 11-11-2013_Copy of 05-12  KH trung han 2016-2020 - Liem Thinh edited (1) 2 2 2" xfId="13366" xr:uid="{00000000-0005-0000-0000-00002D9D0000}"/>
    <cellStyle name="T_Van Ban 2007_DK KH CBDT 2014 11-11-2013_Copy of 05-12  KH trung han 2016-2020 - Liem Thinh edited (1) 2 2 2 2" xfId="22445" xr:uid="{00000000-0005-0000-0000-00002E9D0000}"/>
    <cellStyle name="T_Van Ban 2007_DK KH CBDT 2014 11-11-2013_Copy of 05-12  KH trung han 2016-2020 - Liem Thinh edited (1) 2 2 2 2 2" xfId="42602" xr:uid="{00000000-0005-0000-0000-00002F9D0000}"/>
    <cellStyle name="T_Van Ban 2007_DK KH CBDT 2014 11-11-2013_Copy of 05-12  KH trung han 2016-2020 - Liem Thinh edited (1) 2 2 2 3" xfId="42601" xr:uid="{00000000-0005-0000-0000-0000309D0000}"/>
    <cellStyle name="T_Van Ban 2007_DK KH CBDT 2014 11-11-2013_Copy of 05-12  KH trung han 2016-2020 - Liem Thinh edited (1) 2 2 3" xfId="3264" xr:uid="{00000000-0005-0000-0000-0000319D0000}"/>
    <cellStyle name="T_Van Ban 2007_DK KH CBDT 2014 11-11-2013_Copy of 05-12  KH trung han 2016-2020 - Liem Thinh edited (1) 2 2 3 2" xfId="16341" xr:uid="{00000000-0005-0000-0000-0000329D0000}"/>
    <cellStyle name="T_Van Ban 2007_DK KH CBDT 2014 11-11-2013_Copy of 05-12  KH trung han 2016-2020 - Liem Thinh edited (1) 2 2 3 2 2" xfId="42604" xr:uid="{00000000-0005-0000-0000-0000339D0000}"/>
    <cellStyle name="T_Van Ban 2007_DK KH CBDT 2014 11-11-2013_Copy of 05-12  KH trung han 2016-2020 - Liem Thinh edited (1) 2 2 3 3" xfId="42603" xr:uid="{00000000-0005-0000-0000-0000349D0000}"/>
    <cellStyle name="T_Van Ban 2007_DK KH CBDT 2014 11-11-2013_Copy of 05-12  KH trung han 2016-2020 - Liem Thinh edited (1) 2 2 4" xfId="22444" xr:uid="{00000000-0005-0000-0000-0000359D0000}"/>
    <cellStyle name="T_Van Ban 2007_DK KH CBDT 2014 11-11-2013_Copy of 05-12  KH trung han 2016-2020 - Liem Thinh edited (1) 2 2 4 2" xfId="42605" xr:uid="{00000000-0005-0000-0000-0000369D0000}"/>
    <cellStyle name="T_Van Ban 2007_DK KH CBDT 2014 11-11-2013_Copy of 05-12  KH trung han 2016-2020 - Liem Thinh edited (1) 2 2 5" xfId="42600" xr:uid="{00000000-0005-0000-0000-0000379D0000}"/>
    <cellStyle name="T_Van Ban 2007_DK KH CBDT 2014 11-11-2013_Copy of 05-12  KH trung han 2016-2020 - Liem Thinh edited (1) 2 3" xfId="13367" xr:uid="{00000000-0005-0000-0000-0000389D0000}"/>
    <cellStyle name="T_Van Ban 2007_DK KH CBDT 2014 11-11-2013_Copy of 05-12  KH trung han 2016-2020 - Liem Thinh edited (1) 2 3 2" xfId="22446" xr:uid="{00000000-0005-0000-0000-0000399D0000}"/>
    <cellStyle name="T_Van Ban 2007_DK KH CBDT 2014 11-11-2013_Copy of 05-12  KH trung han 2016-2020 - Liem Thinh edited (1) 2 3 2 2" xfId="42607" xr:uid="{00000000-0005-0000-0000-00003A9D0000}"/>
    <cellStyle name="T_Van Ban 2007_DK KH CBDT 2014 11-11-2013_Copy of 05-12  KH trung han 2016-2020 - Liem Thinh edited (1) 2 3 3" xfId="42606" xr:uid="{00000000-0005-0000-0000-00003B9D0000}"/>
    <cellStyle name="T_Van Ban 2007_DK KH CBDT 2014 11-11-2013_Copy of 05-12  KH trung han 2016-2020 - Liem Thinh edited (1) 2 4" xfId="13368" xr:uid="{00000000-0005-0000-0000-00003C9D0000}"/>
    <cellStyle name="T_Van Ban 2007_DK KH CBDT 2014 11-11-2013_Copy of 05-12  KH trung han 2016-2020 - Liem Thinh edited (1) 2 4 2" xfId="22447" xr:uid="{00000000-0005-0000-0000-00003D9D0000}"/>
    <cellStyle name="T_Van Ban 2007_DK KH CBDT 2014 11-11-2013_Copy of 05-12  KH trung han 2016-2020 - Liem Thinh edited (1) 2 4 2 2" xfId="42609" xr:uid="{00000000-0005-0000-0000-00003E9D0000}"/>
    <cellStyle name="T_Van Ban 2007_DK KH CBDT 2014 11-11-2013_Copy of 05-12  KH trung han 2016-2020 - Liem Thinh edited (1) 2 4 3" xfId="42608" xr:uid="{00000000-0005-0000-0000-00003F9D0000}"/>
    <cellStyle name="T_Van Ban 2007_DK KH CBDT 2014 11-11-2013_Copy of 05-12  KH trung han 2016-2020 - Liem Thinh edited (1) 2 5" xfId="22443" xr:uid="{00000000-0005-0000-0000-0000409D0000}"/>
    <cellStyle name="T_Van Ban 2007_DK KH CBDT 2014 11-11-2013_Copy of 05-12  KH trung han 2016-2020 - Liem Thinh edited (1) 2 5 2" xfId="42610" xr:uid="{00000000-0005-0000-0000-0000419D0000}"/>
    <cellStyle name="T_Van Ban 2007_DK KH CBDT 2014 11-11-2013_Copy of 05-12  KH trung han 2016-2020 - Liem Thinh edited (1) 2 6" xfId="42599" xr:uid="{00000000-0005-0000-0000-0000429D0000}"/>
    <cellStyle name="T_Van Ban 2007_DK KH CBDT 2014 11-11-2013_Copy of 05-12  KH trung han 2016-2020 - Liem Thinh edited (1) 3" xfId="13369" xr:uid="{00000000-0005-0000-0000-0000439D0000}"/>
    <cellStyle name="T_Van Ban 2007_DK KH CBDT 2014 11-11-2013_Copy of 05-12  KH trung han 2016-2020 - Liem Thinh edited (1) 3 2" xfId="13370" xr:uid="{00000000-0005-0000-0000-0000449D0000}"/>
    <cellStyle name="T_Van Ban 2007_DK KH CBDT 2014 11-11-2013_Copy of 05-12  KH trung han 2016-2020 - Liem Thinh edited (1) 3 2 2" xfId="22449" xr:uid="{00000000-0005-0000-0000-0000459D0000}"/>
    <cellStyle name="T_Van Ban 2007_DK KH CBDT 2014 11-11-2013_Copy of 05-12  KH trung han 2016-2020 - Liem Thinh edited (1) 3 2 2 2" xfId="42613" xr:uid="{00000000-0005-0000-0000-0000469D0000}"/>
    <cellStyle name="T_Van Ban 2007_DK KH CBDT 2014 11-11-2013_Copy of 05-12  KH trung han 2016-2020 - Liem Thinh edited (1) 3 2 3" xfId="42612" xr:uid="{00000000-0005-0000-0000-0000479D0000}"/>
    <cellStyle name="T_Van Ban 2007_DK KH CBDT 2014 11-11-2013_Copy of 05-12  KH trung han 2016-2020 - Liem Thinh edited (1) 3 3" xfId="13371" xr:uid="{00000000-0005-0000-0000-0000489D0000}"/>
    <cellStyle name="T_Van Ban 2007_DK KH CBDT 2014 11-11-2013_Copy of 05-12  KH trung han 2016-2020 - Liem Thinh edited (1) 3 3 2" xfId="22450" xr:uid="{00000000-0005-0000-0000-0000499D0000}"/>
    <cellStyle name="T_Van Ban 2007_DK KH CBDT 2014 11-11-2013_Copy of 05-12  KH trung han 2016-2020 - Liem Thinh edited (1) 3 3 2 2" xfId="42615" xr:uid="{00000000-0005-0000-0000-00004A9D0000}"/>
    <cellStyle name="T_Van Ban 2007_DK KH CBDT 2014 11-11-2013_Copy of 05-12  KH trung han 2016-2020 - Liem Thinh edited (1) 3 3 3" xfId="42614" xr:uid="{00000000-0005-0000-0000-00004B9D0000}"/>
    <cellStyle name="T_Van Ban 2007_DK KH CBDT 2014 11-11-2013_Copy of 05-12  KH trung han 2016-2020 - Liem Thinh edited (1) 3 4" xfId="22448" xr:uid="{00000000-0005-0000-0000-00004C9D0000}"/>
    <cellStyle name="T_Van Ban 2007_DK KH CBDT 2014 11-11-2013_Copy of 05-12  KH trung han 2016-2020 - Liem Thinh edited (1) 3 4 2" xfId="42616" xr:uid="{00000000-0005-0000-0000-00004D9D0000}"/>
    <cellStyle name="T_Van Ban 2007_DK KH CBDT 2014 11-11-2013_Copy of 05-12  KH trung han 2016-2020 - Liem Thinh edited (1) 3 5" xfId="42611" xr:uid="{00000000-0005-0000-0000-00004E9D0000}"/>
    <cellStyle name="T_Van Ban 2007_DK KH CBDT 2014 11-11-2013_Copy of 05-12  KH trung han 2016-2020 - Liem Thinh edited (1) 4" xfId="13372" xr:uid="{00000000-0005-0000-0000-00004F9D0000}"/>
    <cellStyle name="T_Van Ban 2007_DK KH CBDT 2014 11-11-2013_Copy of 05-12  KH trung han 2016-2020 - Liem Thinh edited (1) 4 2" xfId="13373" xr:uid="{00000000-0005-0000-0000-0000509D0000}"/>
    <cellStyle name="T_Van Ban 2007_DK KH CBDT 2014 11-11-2013_Copy of 05-12  KH trung han 2016-2020 - Liem Thinh edited (1) 4 2 2" xfId="22452" xr:uid="{00000000-0005-0000-0000-0000519D0000}"/>
    <cellStyle name="T_Van Ban 2007_DK KH CBDT 2014 11-11-2013_Copy of 05-12  KH trung han 2016-2020 - Liem Thinh edited (1) 4 2 2 2" xfId="42619" xr:uid="{00000000-0005-0000-0000-0000529D0000}"/>
    <cellStyle name="T_Van Ban 2007_DK KH CBDT 2014 11-11-2013_Copy of 05-12  KH trung han 2016-2020 - Liem Thinh edited (1) 4 2 3" xfId="42618" xr:uid="{00000000-0005-0000-0000-0000539D0000}"/>
    <cellStyle name="T_Van Ban 2007_DK KH CBDT 2014 11-11-2013_Copy of 05-12  KH trung han 2016-2020 - Liem Thinh edited (1) 4 3" xfId="22451" xr:uid="{00000000-0005-0000-0000-0000549D0000}"/>
    <cellStyle name="T_Van Ban 2007_DK KH CBDT 2014 11-11-2013_Copy of 05-12  KH trung han 2016-2020 - Liem Thinh edited (1) 4 3 2" xfId="42620" xr:uid="{00000000-0005-0000-0000-0000559D0000}"/>
    <cellStyle name="T_Van Ban 2007_DK KH CBDT 2014 11-11-2013_Copy of 05-12  KH trung han 2016-2020 - Liem Thinh edited (1) 4 4" xfId="42617" xr:uid="{00000000-0005-0000-0000-0000569D0000}"/>
    <cellStyle name="T_Van Ban 2007_DK KH CBDT 2014 11-11-2013_Copy of 05-12  KH trung han 2016-2020 - Liem Thinh edited (1) 5" xfId="13374" xr:uid="{00000000-0005-0000-0000-0000579D0000}"/>
    <cellStyle name="T_Van Ban 2007_DK KH CBDT 2014 11-11-2013_Copy of 05-12  KH trung han 2016-2020 - Liem Thinh edited (1) 5 2" xfId="22453" xr:uid="{00000000-0005-0000-0000-0000589D0000}"/>
    <cellStyle name="T_Van Ban 2007_DK KH CBDT 2014 11-11-2013_Copy of 05-12  KH trung han 2016-2020 - Liem Thinh edited (1) 5 2 2" xfId="42622" xr:uid="{00000000-0005-0000-0000-0000599D0000}"/>
    <cellStyle name="T_Van Ban 2007_DK KH CBDT 2014 11-11-2013_Copy of 05-12  KH trung han 2016-2020 - Liem Thinh edited (1) 5 3" xfId="42621" xr:uid="{00000000-0005-0000-0000-00005A9D0000}"/>
    <cellStyle name="T_Van Ban 2007_DK KH CBDT 2014 11-11-2013_Copy of 05-12  KH trung han 2016-2020 - Liem Thinh edited (1) 6" xfId="6535" xr:uid="{00000000-0005-0000-0000-00005B9D0000}"/>
    <cellStyle name="T_Van Ban 2007_DK KH CBDT 2014 11-11-2013_Copy of 05-12  KH trung han 2016-2020 - Liem Thinh edited (1) 6 2" xfId="17463" xr:uid="{00000000-0005-0000-0000-00005C9D0000}"/>
    <cellStyle name="T_Van Ban 2007_DK KH CBDT 2014 11-11-2013_Copy of 05-12  KH trung han 2016-2020 - Liem Thinh edited (1) 6 2 2" xfId="42624" xr:uid="{00000000-0005-0000-0000-00005D9D0000}"/>
    <cellStyle name="T_Van Ban 2007_DK KH CBDT 2014 11-11-2013_Copy of 05-12  KH trung han 2016-2020 - Liem Thinh edited (1) 6 3" xfId="42623" xr:uid="{00000000-0005-0000-0000-00005E9D0000}"/>
    <cellStyle name="T_Van Ban 2007_DK KH CBDT 2014 11-11-2013_Copy of 05-12  KH trung han 2016-2020 - Liem Thinh edited (1) 7" xfId="22442" xr:uid="{00000000-0005-0000-0000-00005F9D0000}"/>
    <cellStyle name="T_Van Ban 2007_DK KH CBDT 2014 11-11-2013_Copy of 05-12  KH trung han 2016-2020 - Liem Thinh edited (1) 7 2" xfId="42625" xr:uid="{00000000-0005-0000-0000-0000609D0000}"/>
    <cellStyle name="T_Van Ban 2007_DK KH CBDT 2014 11-11-2013_Copy of 05-12  KH trung han 2016-2020 - Liem Thinh edited (1) 8" xfId="42598" xr:uid="{00000000-0005-0000-0000-0000619D0000}"/>
    <cellStyle name="T_Van Ban 2008" xfId="13375" xr:uid="{00000000-0005-0000-0000-0000629D0000}"/>
    <cellStyle name="T_Van Ban 2008 2" xfId="9693" xr:uid="{00000000-0005-0000-0000-0000639D0000}"/>
    <cellStyle name="T_Van Ban 2008 2 2" xfId="902" xr:uid="{00000000-0005-0000-0000-0000649D0000}"/>
    <cellStyle name="T_Van Ban 2008 2 2 2" xfId="39" xr:uid="{00000000-0005-0000-0000-0000659D0000}"/>
    <cellStyle name="T_Van Ban 2008 2 2 2 2" xfId="15170" xr:uid="{00000000-0005-0000-0000-0000669D0000}"/>
    <cellStyle name="T_Van Ban 2008 2 2 2 2 2" xfId="42630" xr:uid="{00000000-0005-0000-0000-0000679D0000}"/>
    <cellStyle name="T_Van Ban 2008 2 2 2 3" xfId="42629" xr:uid="{00000000-0005-0000-0000-0000689D0000}"/>
    <cellStyle name="T_Van Ban 2008 2 2 3" xfId="4824" xr:uid="{00000000-0005-0000-0000-0000699D0000}"/>
    <cellStyle name="T_Van Ban 2008 2 2 3 2" xfId="16866" xr:uid="{00000000-0005-0000-0000-00006A9D0000}"/>
    <cellStyle name="T_Van Ban 2008 2 2 3 2 2" xfId="42632" xr:uid="{00000000-0005-0000-0000-00006B9D0000}"/>
    <cellStyle name="T_Van Ban 2008 2 2 3 3" xfId="42631" xr:uid="{00000000-0005-0000-0000-00006C9D0000}"/>
    <cellStyle name="T_Van Ban 2008 2 2 4" xfId="15511" xr:uid="{00000000-0005-0000-0000-00006D9D0000}"/>
    <cellStyle name="T_Van Ban 2008 2 2 4 2" xfId="42633" xr:uid="{00000000-0005-0000-0000-00006E9D0000}"/>
    <cellStyle name="T_Van Ban 2008 2 2 5" xfId="42628" xr:uid="{00000000-0005-0000-0000-00006F9D0000}"/>
    <cellStyle name="T_Van Ban 2008 2 3" xfId="4827" xr:uid="{00000000-0005-0000-0000-0000709D0000}"/>
    <cellStyle name="T_Van Ban 2008 2 3 2" xfId="16868" xr:uid="{00000000-0005-0000-0000-0000719D0000}"/>
    <cellStyle name="T_Van Ban 2008 2 3 2 2" xfId="42635" xr:uid="{00000000-0005-0000-0000-0000729D0000}"/>
    <cellStyle name="T_Van Ban 2008 2 3 3" xfId="42634" xr:uid="{00000000-0005-0000-0000-0000739D0000}"/>
    <cellStyle name="T_Van Ban 2008 2 4" xfId="2324" xr:uid="{00000000-0005-0000-0000-0000749D0000}"/>
    <cellStyle name="T_Van Ban 2008 2 4 2" xfId="16014" xr:uid="{00000000-0005-0000-0000-0000759D0000}"/>
    <cellStyle name="T_Van Ban 2008 2 4 2 2" xfId="42637" xr:uid="{00000000-0005-0000-0000-0000769D0000}"/>
    <cellStyle name="T_Van Ban 2008 2 4 3" xfId="42636" xr:uid="{00000000-0005-0000-0000-0000779D0000}"/>
    <cellStyle name="T_Van Ban 2008 2 5" xfId="18979" xr:uid="{00000000-0005-0000-0000-0000789D0000}"/>
    <cellStyle name="T_Van Ban 2008 2 5 2" xfId="42638" xr:uid="{00000000-0005-0000-0000-0000799D0000}"/>
    <cellStyle name="T_Van Ban 2008 2 6" xfId="42627" xr:uid="{00000000-0005-0000-0000-00007A9D0000}"/>
    <cellStyle name="T_Van Ban 2008 3" xfId="13376" xr:uid="{00000000-0005-0000-0000-00007B9D0000}"/>
    <cellStyle name="T_Van Ban 2008 3 2" xfId="13377" xr:uid="{00000000-0005-0000-0000-00007C9D0000}"/>
    <cellStyle name="T_Van Ban 2008 3 2 2" xfId="22456" xr:uid="{00000000-0005-0000-0000-00007D9D0000}"/>
    <cellStyle name="T_Van Ban 2008 3 2 2 2" xfId="42641" xr:uid="{00000000-0005-0000-0000-00007E9D0000}"/>
    <cellStyle name="T_Van Ban 2008 3 2 3" xfId="42640" xr:uid="{00000000-0005-0000-0000-00007F9D0000}"/>
    <cellStyle name="T_Van Ban 2008 3 3" xfId="13378" xr:uid="{00000000-0005-0000-0000-0000809D0000}"/>
    <cellStyle name="T_Van Ban 2008 3 3 2" xfId="22457" xr:uid="{00000000-0005-0000-0000-0000819D0000}"/>
    <cellStyle name="T_Van Ban 2008 3 3 2 2" xfId="42643" xr:uid="{00000000-0005-0000-0000-0000829D0000}"/>
    <cellStyle name="T_Van Ban 2008 3 3 3" xfId="42642" xr:uid="{00000000-0005-0000-0000-0000839D0000}"/>
    <cellStyle name="T_Van Ban 2008 3 4" xfId="22455" xr:uid="{00000000-0005-0000-0000-0000849D0000}"/>
    <cellStyle name="T_Van Ban 2008 3 4 2" xfId="42644" xr:uid="{00000000-0005-0000-0000-0000859D0000}"/>
    <cellStyle name="T_Van Ban 2008 3 5" xfId="42639" xr:uid="{00000000-0005-0000-0000-0000869D0000}"/>
    <cellStyle name="T_Van Ban 2008 4" xfId="2098" xr:uid="{00000000-0005-0000-0000-0000879D0000}"/>
    <cellStyle name="T_Van Ban 2008 4 2" xfId="13379" xr:uid="{00000000-0005-0000-0000-0000889D0000}"/>
    <cellStyle name="T_Van Ban 2008 4 2 2" xfId="22458" xr:uid="{00000000-0005-0000-0000-0000899D0000}"/>
    <cellStyle name="T_Van Ban 2008 4 2 2 2" xfId="42647" xr:uid="{00000000-0005-0000-0000-00008A9D0000}"/>
    <cellStyle name="T_Van Ban 2008 4 2 3" xfId="42646" xr:uid="{00000000-0005-0000-0000-00008B9D0000}"/>
    <cellStyle name="T_Van Ban 2008 4 3" xfId="15943" xr:uid="{00000000-0005-0000-0000-00008C9D0000}"/>
    <cellStyle name="T_Van Ban 2008 4 3 2" xfId="42648" xr:uid="{00000000-0005-0000-0000-00008D9D0000}"/>
    <cellStyle name="T_Van Ban 2008 4 4" xfId="42645" xr:uid="{00000000-0005-0000-0000-00008E9D0000}"/>
    <cellStyle name="T_Van Ban 2008 5" xfId="13380" xr:uid="{00000000-0005-0000-0000-00008F9D0000}"/>
    <cellStyle name="T_Van Ban 2008 5 2" xfId="22459" xr:uid="{00000000-0005-0000-0000-0000909D0000}"/>
    <cellStyle name="T_Van Ban 2008 5 2 2" xfId="42650" xr:uid="{00000000-0005-0000-0000-0000919D0000}"/>
    <cellStyle name="T_Van Ban 2008 5 3" xfId="42649" xr:uid="{00000000-0005-0000-0000-0000929D0000}"/>
    <cellStyle name="T_Van Ban 2008 6" xfId="13381" xr:uid="{00000000-0005-0000-0000-0000939D0000}"/>
    <cellStyle name="T_Van Ban 2008 6 2" xfId="22460" xr:uid="{00000000-0005-0000-0000-0000949D0000}"/>
    <cellStyle name="T_Van Ban 2008 6 2 2" xfId="42652" xr:uid="{00000000-0005-0000-0000-0000959D0000}"/>
    <cellStyle name="T_Van Ban 2008 6 3" xfId="42651" xr:uid="{00000000-0005-0000-0000-0000969D0000}"/>
    <cellStyle name="T_Van Ban 2008 7" xfId="22454" xr:uid="{00000000-0005-0000-0000-0000979D0000}"/>
    <cellStyle name="T_Van Ban 2008 7 2" xfId="42653" xr:uid="{00000000-0005-0000-0000-0000989D0000}"/>
    <cellStyle name="T_Van Ban 2008 8" xfId="42626" xr:uid="{00000000-0005-0000-0000-0000999D0000}"/>
    <cellStyle name="T_Van Ban 2008_15_10_2013 BC nhu cau von doi ung ODA (2014-2016) ngay 15102013 Sua" xfId="13382" xr:uid="{00000000-0005-0000-0000-00009A9D0000}"/>
    <cellStyle name="T_Van Ban 2008_15_10_2013 BC nhu cau von doi ung ODA (2014-2016) ngay 15102013 Sua 2" xfId="13177" xr:uid="{00000000-0005-0000-0000-00009B9D0000}"/>
    <cellStyle name="T_Van Ban 2008_15_10_2013 BC nhu cau von doi ung ODA (2014-2016) ngay 15102013 Sua 2 2" xfId="10931" xr:uid="{00000000-0005-0000-0000-00009C9D0000}"/>
    <cellStyle name="T_Van Ban 2008_15_10_2013 BC nhu cau von doi ung ODA (2014-2016) ngay 15102013 Sua 2 2 2" xfId="2725" xr:uid="{00000000-0005-0000-0000-00009D9D0000}"/>
    <cellStyle name="T_Van Ban 2008_15_10_2013 BC nhu cau von doi ung ODA (2014-2016) ngay 15102013 Sua 2 2 2 2" xfId="16153" xr:uid="{00000000-0005-0000-0000-00009E9D0000}"/>
    <cellStyle name="T_Van Ban 2008_15_10_2013 BC nhu cau von doi ung ODA (2014-2016) ngay 15102013 Sua 2 2 2 2 2" xfId="42658" xr:uid="{00000000-0005-0000-0000-00009F9D0000}"/>
    <cellStyle name="T_Van Ban 2008_15_10_2013 BC nhu cau von doi ung ODA (2014-2016) ngay 15102013 Sua 2 2 2 3" xfId="42657" xr:uid="{00000000-0005-0000-0000-0000A09D0000}"/>
    <cellStyle name="T_Van Ban 2008_15_10_2013 BC nhu cau von doi ung ODA (2014-2016) ngay 15102013 Sua 2 2 3" xfId="12483" xr:uid="{00000000-0005-0000-0000-0000A19D0000}"/>
    <cellStyle name="T_Van Ban 2008_15_10_2013 BC nhu cau von doi ung ODA (2014-2016) ngay 15102013 Sua 2 2 3 2" xfId="21646" xr:uid="{00000000-0005-0000-0000-0000A29D0000}"/>
    <cellStyle name="T_Van Ban 2008_15_10_2013 BC nhu cau von doi ung ODA (2014-2016) ngay 15102013 Sua 2 2 3 2 2" xfId="42660" xr:uid="{00000000-0005-0000-0000-0000A39D0000}"/>
    <cellStyle name="T_Van Ban 2008_15_10_2013 BC nhu cau von doi ung ODA (2014-2016) ngay 15102013 Sua 2 2 3 3" xfId="42659" xr:uid="{00000000-0005-0000-0000-0000A49D0000}"/>
    <cellStyle name="T_Van Ban 2008_15_10_2013 BC nhu cau von doi ung ODA (2014-2016) ngay 15102013 Sua 2 2 4" xfId="20138" xr:uid="{00000000-0005-0000-0000-0000A59D0000}"/>
    <cellStyle name="T_Van Ban 2008_15_10_2013 BC nhu cau von doi ung ODA (2014-2016) ngay 15102013 Sua 2 2 4 2" xfId="42661" xr:uid="{00000000-0005-0000-0000-0000A69D0000}"/>
    <cellStyle name="T_Van Ban 2008_15_10_2013 BC nhu cau von doi ung ODA (2014-2016) ngay 15102013 Sua 2 2 5" xfId="42656" xr:uid="{00000000-0005-0000-0000-0000A79D0000}"/>
    <cellStyle name="T_Van Ban 2008_15_10_2013 BC nhu cau von doi ung ODA (2014-2016) ngay 15102013 Sua 2 3" xfId="13383" xr:uid="{00000000-0005-0000-0000-0000A89D0000}"/>
    <cellStyle name="T_Van Ban 2008_15_10_2013 BC nhu cau von doi ung ODA (2014-2016) ngay 15102013 Sua 2 3 2" xfId="22462" xr:uid="{00000000-0005-0000-0000-0000A99D0000}"/>
    <cellStyle name="T_Van Ban 2008_15_10_2013 BC nhu cau von doi ung ODA (2014-2016) ngay 15102013 Sua 2 3 2 2" xfId="42663" xr:uid="{00000000-0005-0000-0000-0000AA9D0000}"/>
    <cellStyle name="T_Van Ban 2008_15_10_2013 BC nhu cau von doi ung ODA (2014-2016) ngay 15102013 Sua 2 3 3" xfId="42662" xr:uid="{00000000-0005-0000-0000-0000AB9D0000}"/>
    <cellStyle name="T_Van Ban 2008_15_10_2013 BC nhu cau von doi ung ODA (2014-2016) ngay 15102013 Sua 2 4" xfId="13384" xr:uid="{00000000-0005-0000-0000-0000AC9D0000}"/>
    <cellStyle name="T_Van Ban 2008_15_10_2013 BC nhu cau von doi ung ODA (2014-2016) ngay 15102013 Sua 2 4 2" xfId="22463" xr:uid="{00000000-0005-0000-0000-0000AD9D0000}"/>
    <cellStyle name="T_Van Ban 2008_15_10_2013 BC nhu cau von doi ung ODA (2014-2016) ngay 15102013 Sua 2 4 2 2" xfId="42665" xr:uid="{00000000-0005-0000-0000-0000AE9D0000}"/>
    <cellStyle name="T_Van Ban 2008_15_10_2013 BC nhu cau von doi ung ODA (2014-2016) ngay 15102013 Sua 2 4 3" xfId="42664" xr:uid="{00000000-0005-0000-0000-0000AF9D0000}"/>
    <cellStyle name="T_Van Ban 2008_15_10_2013 BC nhu cau von doi ung ODA (2014-2016) ngay 15102013 Sua 2 5" xfId="22269" xr:uid="{00000000-0005-0000-0000-0000B09D0000}"/>
    <cellStyle name="T_Van Ban 2008_15_10_2013 BC nhu cau von doi ung ODA (2014-2016) ngay 15102013 Sua 2 5 2" xfId="42666" xr:uid="{00000000-0005-0000-0000-0000B19D0000}"/>
    <cellStyle name="T_Van Ban 2008_15_10_2013 BC nhu cau von doi ung ODA (2014-2016) ngay 15102013 Sua 2 6" xfId="42655" xr:uid="{00000000-0005-0000-0000-0000B29D0000}"/>
    <cellStyle name="T_Van Ban 2008_15_10_2013 BC nhu cau von doi ung ODA (2014-2016) ngay 15102013 Sua 3" xfId="13179" xr:uid="{00000000-0005-0000-0000-0000B39D0000}"/>
    <cellStyle name="T_Van Ban 2008_15_10_2013 BC nhu cau von doi ung ODA (2014-2016) ngay 15102013 Sua 3 2" xfId="13385" xr:uid="{00000000-0005-0000-0000-0000B49D0000}"/>
    <cellStyle name="T_Van Ban 2008_15_10_2013 BC nhu cau von doi ung ODA (2014-2016) ngay 15102013 Sua 3 2 2" xfId="22464" xr:uid="{00000000-0005-0000-0000-0000B59D0000}"/>
    <cellStyle name="T_Van Ban 2008_15_10_2013 BC nhu cau von doi ung ODA (2014-2016) ngay 15102013 Sua 3 2 2 2" xfId="42669" xr:uid="{00000000-0005-0000-0000-0000B69D0000}"/>
    <cellStyle name="T_Van Ban 2008_15_10_2013 BC nhu cau von doi ung ODA (2014-2016) ngay 15102013 Sua 3 2 3" xfId="42668" xr:uid="{00000000-0005-0000-0000-0000B79D0000}"/>
    <cellStyle name="T_Van Ban 2008_15_10_2013 BC nhu cau von doi ung ODA (2014-2016) ngay 15102013 Sua 3 3" xfId="13386" xr:uid="{00000000-0005-0000-0000-0000B89D0000}"/>
    <cellStyle name="T_Van Ban 2008_15_10_2013 BC nhu cau von doi ung ODA (2014-2016) ngay 15102013 Sua 3 3 2" xfId="22465" xr:uid="{00000000-0005-0000-0000-0000B99D0000}"/>
    <cellStyle name="T_Van Ban 2008_15_10_2013 BC nhu cau von doi ung ODA (2014-2016) ngay 15102013 Sua 3 3 2 2" xfId="42671" xr:uid="{00000000-0005-0000-0000-0000BA9D0000}"/>
    <cellStyle name="T_Van Ban 2008_15_10_2013 BC nhu cau von doi ung ODA (2014-2016) ngay 15102013 Sua 3 3 3" xfId="42670" xr:uid="{00000000-0005-0000-0000-0000BB9D0000}"/>
    <cellStyle name="T_Van Ban 2008_15_10_2013 BC nhu cau von doi ung ODA (2014-2016) ngay 15102013 Sua 3 4" xfId="22271" xr:uid="{00000000-0005-0000-0000-0000BC9D0000}"/>
    <cellStyle name="T_Van Ban 2008_15_10_2013 BC nhu cau von doi ung ODA (2014-2016) ngay 15102013 Sua 3 4 2" xfId="42672" xr:uid="{00000000-0005-0000-0000-0000BD9D0000}"/>
    <cellStyle name="T_Van Ban 2008_15_10_2013 BC nhu cau von doi ung ODA (2014-2016) ngay 15102013 Sua 3 5" xfId="42667" xr:uid="{00000000-0005-0000-0000-0000BE9D0000}"/>
    <cellStyle name="T_Van Ban 2008_15_10_2013 BC nhu cau von doi ung ODA (2014-2016) ngay 15102013 Sua 4" xfId="13181" xr:uid="{00000000-0005-0000-0000-0000BF9D0000}"/>
    <cellStyle name="T_Van Ban 2008_15_10_2013 BC nhu cau von doi ung ODA (2014-2016) ngay 15102013 Sua 4 2" xfId="277" xr:uid="{00000000-0005-0000-0000-0000C09D0000}"/>
    <cellStyle name="T_Van Ban 2008_15_10_2013 BC nhu cau von doi ung ODA (2014-2016) ngay 15102013 Sua 4 2 2" xfId="15259" xr:uid="{00000000-0005-0000-0000-0000C19D0000}"/>
    <cellStyle name="T_Van Ban 2008_15_10_2013 BC nhu cau von doi ung ODA (2014-2016) ngay 15102013 Sua 4 2 2 2" xfId="42675" xr:uid="{00000000-0005-0000-0000-0000C29D0000}"/>
    <cellStyle name="T_Van Ban 2008_15_10_2013 BC nhu cau von doi ung ODA (2014-2016) ngay 15102013 Sua 4 2 3" xfId="42674" xr:uid="{00000000-0005-0000-0000-0000C39D0000}"/>
    <cellStyle name="T_Van Ban 2008_15_10_2013 BC nhu cau von doi ung ODA (2014-2016) ngay 15102013 Sua 4 3" xfId="22273" xr:uid="{00000000-0005-0000-0000-0000C49D0000}"/>
    <cellStyle name="T_Van Ban 2008_15_10_2013 BC nhu cau von doi ung ODA (2014-2016) ngay 15102013 Sua 4 3 2" xfId="42676" xr:uid="{00000000-0005-0000-0000-0000C59D0000}"/>
    <cellStyle name="T_Van Ban 2008_15_10_2013 BC nhu cau von doi ung ODA (2014-2016) ngay 15102013 Sua 4 4" xfId="42673" xr:uid="{00000000-0005-0000-0000-0000C69D0000}"/>
    <cellStyle name="T_Van Ban 2008_15_10_2013 BC nhu cau von doi ung ODA (2014-2016) ngay 15102013 Sua 5" xfId="13387" xr:uid="{00000000-0005-0000-0000-0000C79D0000}"/>
    <cellStyle name="T_Van Ban 2008_15_10_2013 BC nhu cau von doi ung ODA (2014-2016) ngay 15102013 Sua 5 2" xfId="22466" xr:uid="{00000000-0005-0000-0000-0000C89D0000}"/>
    <cellStyle name="T_Van Ban 2008_15_10_2013 BC nhu cau von doi ung ODA (2014-2016) ngay 15102013 Sua 5 2 2" xfId="42678" xr:uid="{00000000-0005-0000-0000-0000C99D0000}"/>
    <cellStyle name="T_Van Ban 2008_15_10_2013 BC nhu cau von doi ung ODA (2014-2016) ngay 15102013 Sua 5 3" xfId="42677" xr:uid="{00000000-0005-0000-0000-0000CA9D0000}"/>
    <cellStyle name="T_Van Ban 2008_15_10_2013 BC nhu cau von doi ung ODA (2014-2016) ngay 15102013 Sua 6" xfId="13388" xr:uid="{00000000-0005-0000-0000-0000CB9D0000}"/>
    <cellStyle name="T_Van Ban 2008_15_10_2013 BC nhu cau von doi ung ODA (2014-2016) ngay 15102013 Sua 6 2" xfId="22467" xr:uid="{00000000-0005-0000-0000-0000CC9D0000}"/>
    <cellStyle name="T_Van Ban 2008_15_10_2013 BC nhu cau von doi ung ODA (2014-2016) ngay 15102013 Sua 6 2 2" xfId="42680" xr:uid="{00000000-0005-0000-0000-0000CD9D0000}"/>
    <cellStyle name="T_Van Ban 2008_15_10_2013 BC nhu cau von doi ung ODA (2014-2016) ngay 15102013 Sua 6 3" xfId="42679" xr:uid="{00000000-0005-0000-0000-0000CE9D0000}"/>
    <cellStyle name="T_Van Ban 2008_15_10_2013 BC nhu cau von doi ung ODA (2014-2016) ngay 15102013 Sua 7" xfId="22461" xr:uid="{00000000-0005-0000-0000-0000CF9D0000}"/>
    <cellStyle name="T_Van Ban 2008_15_10_2013 BC nhu cau von doi ung ODA (2014-2016) ngay 15102013 Sua 7 2" xfId="42681" xr:uid="{00000000-0005-0000-0000-0000D09D0000}"/>
    <cellStyle name="T_Van Ban 2008_15_10_2013 BC nhu cau von doi ung ODA (2014-2016) ngay 15102013 Sua 8" xfId="42654" xr:uid="{00000000-0005-0000-0000-0000D19D0000}"/>
    <cellStyle name="T_Van Ban 2008_bao cao phan bo KHDT 2011(final)" xfId="13390" xr:uid="{00000000-0005-0000-0000-0000D29D0000}"/>
    <cellStyle name="T_Van Ban 2008_bao cao phan bo KHDT 2011(final) 2" xfId="13391" xr:uid="{00000000-0005-0000-0000-0000D39D0000}"/>
    <cellStyle name="T_Van Ban 2008_bao cao phan bo KHDT 2011(final) 2 2" xfId="13392" xr:uid="{00000000-0005-0000-0000-0000D49D0000}"/>
    <cellStyle name="T_Van Ban 2008_bao cao phan bo KHDT 2011(final) 2 2 2" xfId="13394" xr:uid="{00000000-0005-0000-0000-0000D59D0000}"/>
    <cellStyle name="T_Van Ban 2008_bao cao phan bo KHDT 2011(final) 2 2 2 2" xfId="22472" xr:uid="{00000000-0005-0000-0000-0000D69D0000}"/>
    <cellStyle name="T_Van Ban 2008_bao cao phan bo KHDT 2011(final) 2 2 2 2 2" xfId="42686" xr:uid="{00000000-0005-0000-0000-0000D79D0000}"/>
    <cellStyle name="T_Van Ban 2008_bao cao phan bo KHDT 2011(final) 2 2 2 3" xfId="42685" xr:uid="{00000000-0005-0000-0000-0000D89D0000}"/>
    <cellStyle name="T_Van Ban 2008_bao cao phan bo KHDT 2011(final) 2 2 3" xfId="13395" xr:uid="{00000000-0005-0000-0000-0000D99D0000}"/>
    <cellStyle name="T_Van Ban 2008_bao cao phan bo KHDT 2011(final) 2 2 3 2" xfId="22473" xr:uid="{00000000-0005-0000-0000-0000DA9D0000}"/>
    <cellStyle name="T_Van Ban 2008_bao cao phan bo KHDT 2011(final) 2 2 3 2 2" xfId="42688" xr:uid="{00000000-0005-0000-0000-0000DB9D0000}"/>
    <cellStyle name="T_Van Ban 2008_bao cao phan bo KHDT 2011(final) 2 2 3 3" xfId="42687" xr:uid="{00000000-0005-0000-0000-0000DC9D0000}"/>
    <cellStyle name="T_Van Ban 2008_bao cao phan bo KHDT 2011(final) 2 2 4" xfId="22470" xr:uid="{00000000-0005-0000-0000-0000DD9D0000}"/>
    <cellStyle name="T_Van Ban 2008_bao cao phan bo KHDT 2011(final) 2 2 4 2" xfId="42689" xr:uid="{00000000-0005-0000-0000-0000DE9D0000}"/>
    <cellStyle name="T_Van Ban 2008_bao cao phan bo KHDT 2011(final) 2 2 5" xfId="42684" xr:uid="{00000000-0005-0000-0000-0000DF9D0000}"/>
    <cellStyle name="T_Van Ban 2008_bao cao phan bo KHDT 2011(final) 2 3" xfId="13396" xr:uid="{00000000-0005-0000-0000-0000E09D0000}"/>
    <cellStyle name="T_Van Ban 2008_bao cao phan bo KHDT 2011(final) 2 3 2" xfId="22474" xr:uid="{00000000-0005-0000-0000-0000E19D0000}"/>
    <cellStyle name="T_Van Ban 2008_bao cao phan bo KHDT 2011(final) 2 3 2 2" xfId="42691" xr:uid="{00000000-0005-0000-0000-0000E29D0000}"/>
    <cellStyle name="T_Van Ban 2008_bao cao phan bo KHDT 2011(final) 2 3 3" xfId="42690" xr:uid="{00000000-0005-0000-0000-0000E39D0000}"/>
    <cellStyle name="T_Van Ban 2008_bao cao phan bo KHDT 2011(final) 2 4" xfId="13397" xr:uid="{00000000-0005-0000-0000-0000E49D0000}"/>
    <cellStyle name="T_Van Ban 2008_bao cao phan bo KHDT 2011(final) 2 4 2" xfId="22475" xr:uid="{00000000-0005-0000-0000-0000E59D0000}"/>
    <cellStyle name="T_Van Ban 2008_bao cao phan bo KHDT 2011(final) 2 4 2 2" xfId="42693" xr:uid="{00000000-0005-0000-0000-0000E69D0000}"/>
    <cellStyle name="T_Van Ban 2008_bao cao phan bo KHDT 2011(final) 2 4 3" xfId="42692" xr:uid="{00000000-0005-0000-0000-0000E79D0000}"/>
    <cellStyle name="T_Van Ban 2008_bao cao phan bo KHDT 2011(final) 2 5" xfId="22469" xr:uid="{00000000-0005-0000-0000-0000E89D0000}"/>
    <cellStyle name="T_Van Ban 2008_bao cao phan bo KHDT 2011(final) 2 5 2" xfId="42694" xr:uid="{00000000-0005-0000-0000-0000E99D0000}"/>
    <cellStyle name="T_Van Ban 2008_bao cao phan bo KHDT 2011(final) 2 6" xfId="42683" xr:uid="{00000000-0005-0000-0000-0000EA9D0000}"/>
    <cellStyle name="T_Van Ban 2008_bao cao phan bo KHDT 2011(final) 3" xfId="13398" xr:uid="{00000000-0005-0000-0000-0000EB9D0000}"/>
    <cellStyle name="T_Van Ban 2008_bao cao phan bo KHDT 2011(final) 3 2" xfId="13399" xr:uid="{00000000-0005-0000-0000-0000EC9D0000}"/>
    <cellStyle name="T_Van Ban 2008_bao cao phan bo KHDT 2011(final) 3 2 2" xfId="22477" xr:uid="{00000000-0005-0000-0000-0000ED9D0000}"/>
    <cellStyle name="T_Van Ban 2008_bao cao phan bo KHDT 2011(final) 3 2 2 2" xfId="42697" xr:uid="{00000000-0005-0000-0000-0000EE9D0000}"/>
    <cellStyle name="T_Van Ban 2008_bao cao phan bo KHDT 2011(final) 3 2 3" xfId="42696" xr:uid="{00000000-0005-0000-0000-0000EF9D0000}"/>
    <cellStyle name="T_Van Ban 2008_bao cao phan bo KHDT 2011(final) 3 3" xfId="9776" xr:uid="{00000000-0005-0000-0000-0000F09D0000}"/>
    <cellStyle name="T_Van Ban 2008_bao cao phan bo KHDT 2011(final) 3 3 2" xfId="19055" xr:uid="{00000000-0005-0000-0000-0000F19D0000}"/>
    <cellStyle name="T_Van Ban 2008_bao cao phan bo KHDT 2011(final) 3 3 2 2" xfId="42699" xr:uid="{00000000-0005-0000-0000-0000F29D0000}"/>
    <cellStyle name="T_Van Ban 2008_bao cao phan bo KHDT 2011(final) 3 3 3" xfId="42698" xr:uid="{00000000-0005-0000-0000-0000F39D0000}"/>
    <cellStyle name="T_Van Ban 2008_bao cao phan bo KHDT 2011(final) 3 4" xfId="22476" xr:uid="{00000000-0005-0000-0000-0000F49D0000}"/>
    <cellStyle name="T_Van Ban 2008_bao cao phan bo KHDT 2011(final) 3 4 2" xfId="42700" xr:uid="{00000000-0005-0000-0000-0000F59D0000}"/>
    <cellStyle name="T_Van Ban 2008_bao cao phan bo KHDT 2011(final) 3 5" xfId="42695" xr:uid="{00000000-0005-0000-0000-0000F69D0000}"/>
    <cellStyle name="T_Van Ban 2008_bao cao phan bo KHDT 2011(final) 4" xfId="13400" xr:uid="{00000000-0005-0000-0000-0000F79D0000}"/>
    <cellStyle name="T_Van Ban 2008_bao cao phan bo KHDT 2011(final) 4 2" xfId="13401" xr:uid="{00000000-0005-0000-0000-0000F89D0000}"/>
    <cellStyle name="T_Van Ban 2008_bao cao phan bo KHDT 2011(final) 4 2 2" xfId="22479" xr:uid="{00000000-0005-0000-0000-0000F99D0000}"/>
    <cellStyle name="T_Van Ban 2008_bao cao phan bo KHDT 2011(final) 4 2 2 2" xfId="42703" xr:uid="{00000000-0005-0000-0000-0000FA9D0000}"/>
    <cellStyle name="T_Van Ban 2008_bao cao phan bo KHDT 2011(final) 4 2 3" xfId="42702" xr:uid="{00000000-0005-0000-0000-0000FB9D0000}"/>
    <cellStyle name="T_Van Ban 2008_bao cao phan bo KHDT 2011(final) 4 3" xfId="22478" xr:uid="{00000000-0005-0000-0000-0000FC9D0000}"/>
    <cellStyle name="T_Van Ban 2008_bao cao phan bo KHDT 2011(final) 4 3 2" xfId="42704" xr:uid="{00000000-0005-0000-0000-0000FD9D0000}"/>
    <cellStyle name="T_Van Ban 2008_bao cao phan bo KHDT 2011(final) 4 4" xfId="42701" xr:uid="{00000000-0005-0000-0000-0000FE9D0000}"/>
    <cellStyle name="T_Van Ban 2008_bao cao phan bo KHDT 2011(final) 5" xfId="9822" xr:uid="{00000000-0005-0000-0000-0000FF9D0000}"/>
    <cellStyle name="T_Van Ban 2008_bao cao phan bo KHDT 2011(final) 5 2" xfId="19099" xr:uid="{00000000-0005-0000-0000-0000009E0000}"/>
    <cellStyle name="T_Van Ban 2008_bao cao phan bo KHDT 2011(final) 5 2 2" xfId="42706" xr:uid="{00000000-0005-0000-0000-0000019E0000}"/>
    <cellStyle name="T_Van Ban 2008_bao cao phan bo KHDT 2011(final) 5 3" xfId="42705" xr:uid="{00000000-0005-0000-0000-0000029E0000}"/>
    <cellStyle name="T_Van Ban 2008_bao cao phan bo KHDT 2011(final) 6" xfId="8355" xr:uid="{00000000-0005-0000-0000-0000039E0000}"/>
    <cellStyle name="T_Van Ban 2008_bao cao phan bo KHDT 2011(final) 6 2" xfId="18244" xr:uid="{00000000-0005-0000-0000-0000049E0000}"/>
    <cellStyle name="T_Van Ban 2008_bao cao phan bo KHDT 2011(final) 6 2 2" xfId="42708" xr:uid="{00000000-0005-0000-0000-0000059E0000}"/>
    <cellStyle name="T_Van Ban 2008_bao cao phan bo KHDT 2011(final) 6 3" xfId="42707" xr:uid="{00000000-0005-0000-0000-0000069E0000}"/>
    <cellStyle name="T_Van Ban 2008_bao cao phan bo KHDT 2011(final) 7" xfId="22468" xr:uid="{00000000-0005-0000-0000-0000079E0000}"/>
    <cellStyle name="T_Van Ban 2008_bao cao phan bo KHDT 2011(final) 7 2" xfId="42709" xr:uid="{00000000-0005-0000-0000-0000089E0000}"/>
    <cellStyle name="T_Van Ban 2008_bao cao phan bo KHDT 2011(final) 8" xfId="42682" xr:uid="{00000000-0005-0000-0000-0000099E0000}"/>
    <cellStyle name="T_Van Ban 2008_bao cao phan bo KHDT 2011(final)_BC nhu cau von doi ung ODA nganh NN (BKH)" xfId="10035" xr:uid="{00000000-0005-0000-0000-00000A9E0000}"/>
    <cellStyle name="T_Van Ban 2008_bao cao phan bo KHDT 2011(final)_BC nhu cau von doi ung ODA nganh NN (BKH) 2" xfId="1376" xr:uid="{00000000-0005-0000-0000-00000B9E0000}"/>
    <cellStyle name="T_Van Ban 2008_bao cao phan bo KHDT 2011(final)_BC nhu cau von doi ung ODA nganh NN (BKH) 2 2" xfId="1859" xr:uid="{00000000-0005-0000-0000-00000C9E0000}"/>
    <cellStyle name="T_Van Ban 2008_bao cao phan bo KHDT 2011(final)_BC nhu cau von doi ung ODA nganh NN (BKH) 2 2 2" xfId="2172" xr:uid="{00000000-0005-0000-0000-00000D9E0000}"/>
    <cellStyle name="T_Van Ban 2008_bao cao phan bo KHDT 2011(final)_BC nhu cau von doi ung ODA nganh NN (BKH) 2 2 2 2" xfId="15965" xr:uid="{00000000-0005-0000-0000-00000E9E0000}"/>
    <cellStyle name="T_Van Ban 2008_bao cao phan bo KHDT 2011(final)_BC nhu cau von doi ung ODA nganh NN (BKH) 2 2 2 2 2" xfId="42714" xr:uid="{00000000-0005-0000-0000-00000F9E0000}"/>
    <cellStyle name="T_Van Ban 2008_bao cao phan bo KHDT 2011(final)_BC nhu cau von doi ung ODA nganh NN (BKH) 2 2 2 3" xfId="42713" xr:uid="{00000000-0005-0000-0000-0000109E0000}"/>
    <cellStyle name="T_Van Ban 2008_bao cao phan bo KHDT 2011(final)_BC nhu cau von doi ung ODA nganh NN (BKH) 2 2 3" xfId="6555" xr:uid="{00000000-0005-0000-0000-0000119E0000}"/>
    <cellStyle name="T_Van Ban 2008_bao cao phan bo KHDT 2011(final)_BC nhu cau von doi ung ODA nganh NN (BKH) 2 2 3 2" xfId="17472" xr:uid="{00000000-0005-0000-0000-0000129E0000}"/>
    <cellStyle name="T_Van Ban 2008_bao cao phan bo KHDT 2011(final)_BC nhu cau von doi ung ODA nganh NN (BKH) 2 2 3 2 2" xfId="42716" xr:uid="{00000000-0005-0000-0000-0000139E0000}"/>
    <cellStyle name="T_Van Ban 2008_bao cao phan bo KHDT 2011(final)_BC nhu cau von doi ung ODA nganh NN (BKH) 2 2 3 3" xfId="42715" xr:uid="{00000000-0005-0000-0000-0000149E0000}"/>
    <cellStyle name="T_Van Ban 2008_bao cao phan bo KHDT 2011(final)_BC nhu cau von doi ung ODA nganh NN (BKH) 2 2 4" xfId="15858" xr:uid="{00000000-0005-0000-0000-0000159E0000}"/>
    <cellStyle name="T_Van Ban 2008_bao cao phan bo KHDT 2011(final)_BC nhu cau von doi ung ODA nganh NN (BKH) 2 2 4 2" xfId="42717" xr:uid="{00000000-0005-0000-0000-0000169E0000}"/>
    <cellStyle name="T_Van Ban 2008_bao cao phan bo KHDT 2011(final)_BC nhu cau von doi ung ODA nganh NN (BKH) 2 2 5" xfId="42712" xr:uid="{00000000-0005-0000-0000-0000179E0000}"/>
    <cellStyle name="T_Van Ban 2008_bao cao phan bo KHDT 2011(final)_BC nhu cau von doi ung ODA nganh NN (BKH) 2 3" xfId="13402" xr:uid="{00000000-0005-0000-0000-0000189E0000}"/>
    <cellStyle name="T_Van Ban 2008_bao cao phan bo KHDT 2011(final)_BC nhu cau von doi ung ODA nganh NN (BKH) 2 3 2" xfId="22480" xr:uid="{00000000-0005-0000-0000-0000199E0000}"/>
    <cellStyle name="T_Van Ban 2008_bao cao phan bo KHDT 2011(final)_BC nhu cau von doi ung ODA nganh NN (BKH) 2 3 2 2" xfId="42719" xr:uid="{00000000-0005-0000-0000-00001A9E0000}"/>
    <cellStyle name="T_Van Ban 2008_bao cao phan bo KHDT 2011(final)_BC nhu cau von doi ung ODA nganh NN (BKH) 2 3 3" xfId="42718" xr:uid="{00000000-0005-0000-0000-00001B9E0000}"/>
    <cellStyle name="T_Van Ban 2008_bao cao phan bo KHDT 2011(final)_BC nhu cau von doi ung ODA nganh NN (BKH) 2 4" xfId="13403" xr:uid="{00000000-0005-0000-0000-00001C9E0000}"/>
    <cellStyle name="T_Van Ban 2008_bao cao phan bo KHDT 2011(final)_BC nhu cau von doi ung ODA nganh NN (BKH) 2 4 2" xfId="22481" xr:uid="{00000000-0005-0000-0000-00001D9E0000}"/>
    <cellStyle name="T_Van Ban 2008_bao cao phan bo KHDT 2011(final)_BC nhu cau von doi ung ODA nganh NN (BKH) 2 4 2 2" xfId="42721" xr:uid="{00000000-0005-0000-0000-00001E9E0000}"/>
    <cellStyle name="T_Van Ban 2008_bao cao phan bo KHDT 2011(final)_BC nhu cau von doi ung ODA nganh NN (BKH) 2 4 3" xfId="42720" xr:uid="{00000000-0005-0000-0000-00001F9E0000}"/>
    <cellStyle name="T_Van Ban 2008_bao cao phan bo KHDT 2011(final)_BC nhu cau von doi ung ODA nganh NN (BKH) 2 5" xfId="15679" xr:uid="{00000000-0005-0000-0000-0000209E0000}"/>
    <cellStyle name="T_Van Ban 2008_bao cao phan bo KHDT 2011(final)_BC nhu cau von doi ung ODA nganh NN (BKH) 2 5 2" xfId="42722" xr:uid="{00000000-0005-0000-0000-0000219E0000}"/>
    <cellStyle name="T_Van Ban 2008_bao cao phan bo KHDT 2011(final)_BC nhu cau von doi ung ODA nganh NN (BKH) 2 6" xfId="42711" xr:uid="{00000000-0005-0000-0000-0000229E0000}"/>
    <cellStyle name="T_Van Ban 2008_bao cao phan bo KHDT 2011(final)_BC nhu cau von doi ung ODA nganh NN (BKH) 3" xfId="3713" xr:uid="{00000000-0005-0000-0000-0000239E0000}"/>
    <cellStyle name="T_Van Ban 2008_bao cao phan bo KHDT 2011(final)_BC nhu cau von doi ung ODA nganh NN (BKH) 3 2" xfId="4173" xr:uid="{00000000-0005-0000-0000-0000249E0000}"/>
    <cellStyle name="T_Van Ban 2008_bao cao phan bo KHDT 2011(final)_BC nhu cau von doi ung ODA nganh NN (BKH) 3 2 2" xfId="16676" xr:uid="{00000000-0005-0000-0000-0000259E0000}"/>
    <cellStyle name="T_Van Ban 2008_bao cao phan bo KHDT 2011(final)_BC nhu cau von doi ung ODA nganh NN (BKH) 3 2 2 2" xfId="42725" xr:uid="{00000000-0005-0000-0000-0000269E0000}"/>
    <cellStyle name="T_Van Ban 2008_bao cao phan bo KHDT 2011(final)_BC nhu cau von doi ung ODA nganh NN (BKH) 3 2 3" xfId="42724" xr:uid="{00000000-0005-0000-0000-0000279E0000}"/>
    <cellStyle name="T_Van Ban 2008_bao cao phan bo KHDT 2011(final)_BC nhu cau von doi ung ODA nganh NN (BKH) 3 3" xfId="8053" xr:uid="{00000000-0005-0000-0000-0000289E0000}"/>
    <cellStyle name="T_Van Ban 2008_bao cao phan bo KHDT 2011(final)_BC nhu cau von doi ung ODA nganh NN (BKH) 3 3 2" xfId="18145" xr:uid="{00000000-0005-0000-0000-0000299E0000}"/>
    <cellStyle name="T_Van Ban 2008_bao cao phan bo KHDT 2011(final)_BC nhu cau von doi ung ODA nganh NN (BKH) 3 3 2 2" xfId="42727" xr:uid="{00000000-0005-0000-0000-00002A9E0000}"/>
    <cellStyle name="T_Van Ban 2008_bao cao phan bo KHDT 2011(final)_BC nhu cau von doi ung ODA nganh NN (BKH) 3 3 3" xfId="42726" xr:uid="{00000000-0005-0000-0000-00002B9E0000}"/>
    <cellStyle name="T_Van Ban 2008_bao cao phan bo KHDT 2011(final)_BC nhu cau von doi ung ODA nganh NN (BKH) 3 4" xfId="16491" xr:uid="{00000000-0005-0000-0000-00002C9E0000}"/>
    <cellStyle name="T_Van Ban 2008_bao cao phan bo KHDT 2011(final)_BC nhu cau von doi ung ODA nganh NN (BKH) 3 4 2" xfId="42728" xr:uid="{00000000-0005-0000-0000-00002D9E0000}"/>
    <cellStyle name="T_Van Ban 2008_bao cao phan bo KHDT 2011(final)_BC nhu cau von doi ung ODA nganh NN (BKH) 3 5" xfId="42723" xr:uid="{00000000-0005-0000-0000-00002E9E0000}"/>
    <cellStyle name="T_Van Ban 2008_bao cao phan bo KHDT 2011(final)_BC nhu cau von doi ung ODA nganh NN (BKH) 4" xfId="3717" xr:uid="{00000000-0005-0000-0000-00002F9E0000}"/>
    <cellStyle name="T_Van Ban 2008_bao cao phan bo KHDT 2011(final)_BC nhu cau von doi ung ODA nganh NN (BKH) 4 2" xfId="6800" xr:uid="{00000000-0005-0000-0000-0000309E0000}"/>
    <cellStyle name="T_Van Ban 2008_bao cao phan bo KHDT 2011(final)_BC nhu cau von doi ung ODA nganh NN (BKH) 4 2 2" xfId="17566" xr:uid="{00000000-0005-0000-0000-0000319E0000}"/>
    <cellStyle name="T_Van Ban 2008_bao cao phan bo KHDT 2011(final)_BC nhu cau von doi ung ODA nganh NN (BKH) 4 2 2 2" xfId="42731" xr:uid="{00000000-0005-0000-0000-0000329E0000}"/>
    <cellStyle name="T_Van Ban 2008_bao cao phan bo KHDT 2011(final)_BC nhu cau von doi ung ODA nganh NN (BKH) 4 2 3" xfId="42730" xr:uid="{00000000-0005-0000-0000-0000339E0000}"/>
    <cellStyle name="T_Van Ban 2008_bao cao phan bo KHDT 2011(final)_BC nhu cau von doi ung ODA nganh NN (BKH) 4 3" xfId="16493" xr:uid="{00000000-0005-0000-0000-0000349E0000}"/>
    <cellStyle name="T_Van Ban 2008_bao cao phan bo KHDT 2011(final)_BC nhu cau von doi ung ODA nganh NN (BKH) 4 3 2" xfId="42732" xr:uid="{00000000-0005-0000-0000-0000359E0000}"/>
    <cellStyle name="T_Van Ban 2008_bao cao phan bo KHDT 2011(final)_BC nhu cau von doi ung ODA nganh NN (BKH) 4 4" xfId="42729" xr:uid="{00000000-0005-0000-0000-0000369E0000}"/>
    <cellStyle name="T_Van Ban 2008_bao cao phan bo KHDT 2011(final)_BC nhu cau von doi ung ODA nganh NN (BKH) 5" xfId="6802" xr:uid="{00000000-0005-0000-0000-0000379E0000}"/>
    <cellStyle name="T_Van Ban 2008_bao cao phan bo KHDT 2011(final)_BC nhu cau von doi ung ODA nganh NN (BKH) 5 2" xfId="17568" xr:uid="{00000000-0005-0000-0000-0000389E0000}"/>
    <cellStyle name="T_Van Ban 2008_bao cao phan bo KHDT 2011(final)_BC nhu cau von doi ung ODA nganh NN (BKH) 5 2 2" xfId="42734" xr:uid="{00000000-0005-0000-0000-0000399E0000}"/>
    <cellStyle name="T_Van Ban 2008_bao cao phan bo KHDT 2011(final)_BC nhu cau von doi ung ODA nganh NN (BKH) 5 3" xfId="42733" xr:uid="{00000000-0005-0000-0000-00003A9E0000}"/>
    <cellStyle name="T_Van Ban 2008_bao cao phan bo KHDT 2011(final)_BC nhu cau von doi ung ODA nganh NN (BKH) 6" xfId="6805" xr:uid="{00000000-0005-0000-0000-00003B9E0000}"/>
    <cellStyle name="T_Van Ban 2008_bao cao phan bo KHDT 2011(final)_BC nhu cau von doi ung ODA nganh NN (BKH) 6 2" xfId="17571" xr:uid="{00000000-0005-0000-0000-00003C9E0000}"/>
    <cellStyle name="T_Van Ban 2008_bao cao phan bo KHDT 2011(final)_BC nhu cau von doi ung ODA nganh NN (BKH) 6 2 2" xfId="42736" xr:uid="{00000000-0005-0000-0000-00003D9E0000}"/>
    <cellStyle name="T_Van Ban 2008_bao cao phan bo KHDT 2011(final)_BC nhu cau von doi ung ODA nganh NN (BKH) 6 3" xfId="42735" xr:uid="{00000000-0005-0000-0000-00003E9E0000}"/>
    <cellStyle name="T_Van Ban 2008_bao cao phan bo KHDT 2011(final)_BC nhu cau von doi ung ODA nganh NN (BKH) 7" xfId="19301" xr:uid="{00000000-0005-0000-0000-00003F9E0000}"/>
    <cellStyle name="T_Van Ban 2008_bao cao phan bo KHDT 2011(final)_BC nhu cau von doi ung ODA nganh NN (BKH) 7 2" xfId="42737" xr:uid="{00000000-0005-0000-0000-0000409E0000}"/>
    <cellStyle name="T_Van Ban 2008_bao cao phan bo KHDT 2011(final)_BC nhu cau von doi ung ODA nganh NN (BKH) 8" xfId="42710" xr:uid="{00000000-0005-0000-0000-0000419E0000}"/>
    <cellStyle name="T_Van Ban 2008_bao cao phan bo KHDT 2011(final)_BC Tai co cau (bieu TH)" xfId="13275" xr:uid="{00000000-0005-0000-0000-0000429E0000}"/>
    <cellStyle name="T_Van Ban 2008_bao cao phan bo KHDT 2011(final)_BC Tai co cau (bieu TH) 2" xfId="13404" xr:uid="{00000000-0005-0000-0000-0000439E0000}"/>
    <cellStyle name="T_Van Ban 2008_bao cao phan bo KHDT 2011(final)_BC Tai co cau (bieu TH) 2 2" xfId="13405" xr:uid="{00000000-0005-0000-0000-0000449E0000}"/>
    <cellStyle name="T_Van Ban 2008_bao cao phan bo KHDT 2011(final)_BC Tai co cau (bieu TH) 2 2 2" xfId="13406" xr:uid="{00000000-0005-0000-0000-0000459E0000}"/>
    <cellStyle name="T_Van Ban 2008_bao cao phan bo KHDT 2011(final)_BC Tai co cau (bieu TH) 2 2 2 2" xfId="22484" xr:uid="{00000000-0005-0000-0000-0000469E0000}"/>
    <cellStyle name="T_Van Ban 2008_bao cao phan bo KHDT 2011(final)_BC Tai co cau (bieu TH) 2 2 2 2 2" xfId="42742" xr:uid="{00000000-0005-0000-0000-0000479E0000}"/>
    <cellStyle name="T_Van Ban 2008_bao cao phan bo KHDT 2011(final)_BC Tai co cau (bieu TH) 2 2 2 3" xfId="42741" xr:uid="{00000000-0005-0000-0000-0000489E0000}"/>
    <cellStyle name="T_Van Ban 2008_bao cao phan bo KHDT 2011(final)_BC Tai co cau (bieu TH) 2 2 3" xfId="11363" xr:uid="{00000000-0005-0000-0000-0000499E0000}"/>
    <cellStyle name="T_Van Ban 2008_bao cao phan bo KHDT 2011(final)_BC Tai co cau (bieu TH) 2 2 3 2" xfId="20560" xr:uid="{00000000-0005-0000-0000-00004A9E0000}"/>
    <cellStyle name="T_Van Ban 2008_bao cao phan bo KHDT 2011(final)_BC Tai co cau (bieu TH) 2 2 3 2 2" xfId="42744" xr:uid="{00000000-0005-0000-0000-00004B9E0000}"/>
    <cellStyle name="T_Van Ban 2008_bao cao phan bo KHDT 2011(final)_BC Tai co cau (bieu TH) 2 2 3 3" xfId="42743" xr:uid="{00000000-0005-0000-0000-00004C9E0000}"/>
    <cellStyle name="T_Van Ban 2008_bao cao phan bo KHDT 2011(final)_BC Tai co cau (bieu TH) 2 2 4" xfId="22483" xr:uid="{00000000-0005-0000-0000-00004D9E0000}"/>
    <cellStyle name="T_Van Ban 2008_bao cao phan bo KHDT 2011(final)_BC Tai co cau (bieu TH) 2 2 4 2" xfId="42745" xr:uid="{00000000-0005-0000-0000-00004E9E0000}"/>
    <cellStyle name="T_Van Ban 2008_bao cao phan bo KHDT 2011(final)_BC Tai co cau (bieu TH) 2 2 5" xfId="42740" xr:uid="{00000000-0005-0000-0000-00004F9E0000}"/>
    <cellStyle name="T_Van Ban 2008_bao cao phan bo KHDT 2011(final)_BC Tai co cau (bieu TH) 2 3" xfId="13407" xr:uid="{00000000-0005-0000-0000-0000509E0000}"/>
    <cellStyle name="T_Van Ban 2008_bao cao phan bo KHDT 2011(final)_BC Tai co cau (bieu TH) 2 3 2" xfId="22485" xr:uid="{00000000-0005-0000-0000-0000519E0000}"/>
    <cellStyle name="T_Van Ban 2008_bao cao phan bo KHDT 2011(final)_BC Tai co cau (bieu TH) 2 3 2 2" xfId="42747" xr:uid="{00000000-0005-0000-0000-0000529E0000}"/>
    <cellStyle name="T_Van Ban 2008_bao cao phan bo KHDT 2011(final)_BC Tai co cau (bieu TH) 2 3 3" xfId="42746" xr:uid="{00000000-0005-0000-0000-0000539E0000}"/>
    <cellStyle name="T_Van Ban 2008_bao cao phan bo KHDT 2011(final)_BC Tai co cau (bieu TH) 2 4" xfId="13408" xr:uid="{00000000-0005-0000-0000-0000549E0000}"/>
    <cellStyle name="T_Van Ban 2008_bao cao phan bo KHDT 2011(final)_BC Tai co cau (bieu TH) 2 4 2" xfId="22486" xr:uid="{00000000-0005-0000-0000-0000559E0000}"/>
    <cellStyle name="T_Van Ban 2008_bao cao phan bo KHDT 2011(final)_BC Tai co cau (bieu TH) 2 4 2 2" xfId="42749" xr:uid="{00000000-0005-0000-0000-0000569E0000}"/>
    <cellStyle name="T_Van Ban 2008_bao cao phan bo KHDT 2011(final)_BC Tai co cau (bieu TH) 2 4 3" xfId="42748" xr:uid="{00000000-0005-0000-0000-0000579E0000}"/>
    <cellStyle name="T_Van Ban 2008_bao cao phan bo KHDT 2011(final)_BC Tai co cau (bieu TH) 2 5" xfId="22482" xr:uid="{00000000-0005-0000-0000-0000589E0000}"/>
    <cellStyle name="T_Van Ban 2008_bao cao phan bo KHDT 2011(final)_BC Tai co cau (bieu TH) 2 5 2" xfId="42750" xr:uid="{00000000-0005-0000-0000-0000599E0000}"/>
    <cellStyle name="T_Van Ban 2008_bao cao phan bo KHDT 2011(final)_BC Tai co cau (bieu TH) 2 6" xfId="42739" xr:uid="{00000000-0005-0000-0000-00005A9E0000}"/>
    <cellStyle name="T_Van Ban 2008_bao cao phan bo KHDT 2011(final)_BC Tai co cau (bieu TH) 3" xfId="13409" xr:uid="{00000000-0005-0000-0000-00005B9E0000}"/>
    <cellStyle name="T_Van Ban 2008_bao cao phan bo KHDT 2011(final)_BC Tai co cau (bieu TH) 3 2" xfId="13410" xr:uid="{00000000-0005-0000-0000-00005C9E0000}"/>
    <cellStyle name="T_Van Ban 2008_bao cao phan bo KHDT 2011(final)_BC Tai co cau (bieu TH) 3 2 2" xfId="22488" xr:uid="{00000000-0005-0000-0000-00005D9E0000}"/>
    <cellStyle name="T_Van Ban 2008_bao cao phan bo KHDT 2011(final)_BC Tai co cau (bieu TH) 3 2 2 2" xfId="42753" xr:uid="{00000000-0005-0000-0000-00005E9E0000}"/>
    <cellStyle name="T_Van Ban 2008_bao cao phan bo KHDT 2011(final)_BC Tai co cau (bieu TH) 3 2 3" xfId="42752" xr:uid="{00000000-0005-0000-0000-00005F9E0000}"/>
    <cellStyle name="T_Van Ban 2008_bao cao phan bo KHDT 2011(final)_BC Tai co cau (bieu TH) 3 3" xfId="6885" xr:uid="{00000000-0005-0000-0000-0000609E0000}"/>
    <cellStyle name="T_Van Ban 2008_bao cao phan bo KHDT 2011(final)_BC Tai co cau (bieu TH) 3 3 2" xfId="17625" xr:uid="{00000000-0005-0000-0000-0000619E0000}"/>
    <cellStyle name="T_Van Ban 2008_bao cao phan bo KHDT 2011(final)_BC Tai co cau (bieu TH) 3 3 2 2" xfId="42755" xr:uid="{00000000-0005-0000-0000-0000629E0000}"/>
    <cellStyle name="T_Van Ban 2008_bao cao phan bo KHDT 2011(final)_BC Tai co cau (bieu TH) 3 3 3" xfId="42754" xr:uid="{00000000-0005-0000-0000-0000639E0000}"/>
    <cellStyle name="T_Van Ban 2008_bao cao phan bo KHDT 2011(final)_BC Tai co cau (bieu TH) 3 4" xfId="22487" xr:uid="{00000000-0005-0000-0000-0000649E0000}"/>
    <cellStyle name="T_Van Ban 2008_bao cao phan bo KHDT 2011(final)_BC Tai co cau (bieu TH) 3 4 2" xfId="42756" xr:uid="{00000000-0005-0000-0000-0000659E0000}"/>
    <cellStyle name="T_Van Ban 2008_bao cao phan bo KHDT 2011(final)_BC Tai co cau (bieu TH) 3 5" xfId="42751" xr:uid="{00000000-0005-0000-0000-0000669E0000}"/>
    <cellStyle name="T_Van Ban 2008_bao cao phan bo KHDT 2011(final)_BC Tai co cau (bieu TH) 4" xfId="13411" xr:uid="{00000000-0005-0000-0000-0000679E0000}"/>
    <cellStyle name="T_Van Ban 2008_bao cao phan bo KHDT 2011(final)_BC Tai co cau (bieu TH) 4 2" xfId="5830" xr:uid="{00000000-0005-0000-0000-0000689E0000}"/>
    <cellStyle name="T_Van Ban 2008_bao cao phan bo KHDT 2011(final)_BC Tai co cau (bieu TH) 4 2 2" xfId="17223" xr:uid="{00000000-0005-0000-0000-0000699E0000}"/>
    <cellStyle name="T_Van Ban 2008_bao cao phan bo KHDT 2011(final)_BC Tai co cau (bieu TH) 4 2 2 2" xfId="42759" xr:uid="{00000000-0005-0000-0000-00006A9E0000}"/>
    <cellStyle name="T_Van Ban 2008_bao cao phan bo KHDT 2011(final)_BC Tai co cau (bieu TH) 4 2 3" xfId="42758" xr:uid="{00000000-0005-0000-0000-00006B9E0000}"/>
    <cellStyle name="T_Van Ban 2008_bao cao phan bo KHDT 2011(final)_BC Tai co cau (bieu TH) 4 3" xfId="22489" xr:uid="{00000000-0005-0000-0000-00006C9E0000}"/>
    <cellStyle name="T_Van Ban 2008_bao cao phan bo KHDT 2011(final)_BC Tai co cau (bieu TH) 4 3 2" xfId="42760" xr:uid="{00000000-0005-0000-0000-00006D9E0000}"/>
    <cellStyle name="T_Van Ban 2008_bao cao phan bo KHDT 2011(final)_BC Tai co cau (bieu TH) 4 4" xfId="42757" xr:uid="{00000000-0005-0000-0000-00006E9E0000}"/>
    <cellStyle name="T_Van Ban 2008_bao cao phan bo KHDT 2011(final)_BC Tai co cau (bieu TH) 5" xfId="13412" xr:uid="{00000000-0005-0000-0000-00006F9E0000}"/>
    <cellStyle name="T_Van Ban 2008_bao cao phan bo KHDT 2011(final)_BC Tai co cau (bieu TH) 5 2" xfId="22490" xr:uid="{00000000-0005-0000-0000-0000709E0000}"/>
    <cellStyle name="T_Van Ban 2008_bao cao phan bo KHDT 2011(final)_BC Tai co cau (bieu TH) 5 2 2" xfId="42762" xr:uid="{00000000-0005-0000-0000-0000719E0000}"/>
    <cellStyle name="T_Van Ban 2008_bao cao phan bo KHDT 2011(final)_BC Tai co cau (bieu TH) 5 3" xfId="42761" xr:uid="{00000000-0005-0000-0000-0000729E0000}"/>
    <cellStyle name="T_Van Ban 2008_bao cao phan bo KHDT 2011(final)_BC Tai co cau (bieu TH) 6" xfId="13413" xr:uid="{00000000-0005-0000-0000-0000739E0000}"/>
    <cellStyle name="T_Van Ban 2008_bao cao phan bo KHDT 2011(final)_BC Tai co cau (bieu TH) 6 2" xfId="22491" xr:uid="{00000000-0005-0000-0000-0000749E0000}"/>
    <cellStyle name="T_Van Ban 2008_bao cao phan bo KHDT 2011(final)_BC Tai co cau (bieu TH) 6 2 2" xfId="42764" xr:uid="{00000000-0005-0000-0000-0000759E0000}"/>
    <cellStyle name="T_Van Ban 2008_bao cao phan bo KHDT 2011(final)_BC Tai co cau (bieu TH) 6 3" xfId="42763" xr:uid="{00000000-0005-0000-0000-0000769E0000}"/>
    <cellStyle name="T_Van Ban 2008_bao cao phan bo KHDT 2011(final)_BC Tai co cau (bieu TH) 7" xfId="22361" xr:uid="{00000000-0005-0000-0000-0000779E0000}"/>
    <cellStyle name="T_Van Ban 2008_bao cao phan bo KHDT 2011(final)_BC Tai co cau (bieu TH) 7 2" xfId="42765" xr:uid="{00000000-0005-0000-0000-0000789E0000}"/>
    <cellStyle name="T_Van Ban 2008_bao cao phan bo KHDT 2011(final)_BC Tai co cau (bieu TH) 8" xfId="42738" xr:uid="{00000000-0005-0000-0000-0000799E0000}"/>
    <cellStyle name="T_Van Ban 2008_bao cao phan bo KHDT 2011(final)_DK 2014-2015 final" xfId="13414" xr:uid="{00000000-0005-0000-0000-00007A9E0000}"/>
    <cellStyle name="T_Van Ban 2008_bao cao phan bo KHDT 2011(final)_DK 2014-2015 final 2" xfId="13415" xr:uid="{00000000-0005-0000-0000-00007B9E0000}"/>
    <cellStyle name="T_Van Ban 2008_bao cao phan bo KHDT 2011(final)_DK 2014-2015 final 2 2" xfId="13416" xr:uid="{00000000-0005-0000-0000-00007C9E0000}"/>
    <cellStyle name="T_Van Ban 2008_bao cao phan bo KHDT 2011(final)_DK 2014-2015 final 2 2 2" xfId="13417" xr:uid="{00000000-0005-0000-0000-00007D9E0000}"/>
    <cellStyle name="T_Van Ban 2008_bao cao phan bo KHDT 2011(final)_DK 2014-2015 final 2 2 2 2" xfId="22495" xr:uid="{00000000-0005-0000-0000-00007E9E0000}"/>
    <cellStyle name="T_Van Ban 2008_bao cao phan bo KHDT 2011(final)_DK 2014-2015 final 2 2 2 2 2" xfId="42770" xr:uid="{00000000-0005-0000-0000-00007F9E0000}"/>
    <cellStyle name="T_Van Ban 2008_bao cao phan bo KHDT 2011(final)_DK 2014-2015 final 2 2 2 3" xfId="42769" xr:uid="{00000000-0005-0000-0000-0000809E0000}"/>
    <cellStyle name="T_Van Ban 2008_bao cao phan bo KHDT 2011(final)_DK 2014-2015 final 2 2 3" xfId="11831" xr:uid="{00000000-0005-0000-0000-0000819E0000}"/>
    <cellStyle name="T_Van Ban 2008_bao cao phan bo KHDT 2011(final)_DK 2014-2015 final 2 2 3 2" xfId="21019" xr:uid="{00000000-0005-0000-0000-0000829E0000}"/>
    <cellStyle name="T_Van Ban 2008_bao cao phan bo KHDT 2011(final)_DK 2014-2015 final 2 2 3 2 2" xfId="42772" xr:uid="{00000000-0005-0000-0000-0000839E0000}"/>
    <cellStyle name="T_Van Ban 2008_bao cao phan bo KHDT 2011(final)_DK 2014-2015 final 2 2 3 3" xfId="42771" xr:uid="{00000000-0005-0000-0000-0000849E0000}"/>
    <cellStyle name="T_Van Ban 2008_bao cao phan bo KHDT 2011(final)_DK 2014-2015 final 2 2 4" xfId="22494" xr:uid="{00000000-0005-0000-0000-0000859E0000}"/>
    <cellStyle name="T_Van Ban 2008_bao cao phan bo KHDT 2011(final)_DK 2014-2015 final 2 2 4 2" xfId="42773" xr:uid="{00000000-0005-0000-0000-0000869E0000}"/>
    <cellStyle name="T_Van Ban 2008_bao cao phan bo KHDT 2011(final)_DK 2014-2015 final 2 2 5" xfId="42768" xr:uid="{00000000-0005-0000-0000-0000879E0000}"/>
    <cellStyle name="T_Van Ban 2008_bao cao phan bo KHDT 2011(final)_DK 2014-2015 final 2 3" xfId="13418" xr:uid="{00000000-0005-0000-0000-0000889E0000}"/>
    <cellStyle name="T_Van Ban 2008_bao cao phan bo KHDT 2011(final)_DK 2014-2015 final 2 3 2" xfId="22496" xr:uid="{00000000-0005-0000-0000-0000899E0000}"/>
    <cellStyle name="T_Van Ban 2008_bao cao phan bo KHDT 2011(final)_DK 2014-2015 final 2 3 2 2" xfId="42775" xr:uid="{00000000-0005-0000-0000-00008A9E0000}"/>
    <cellStyle name="T_Van Ban 2008_bao cao phan bo KHDT 2011(final)_DK 2014-2015 final 2 3 3" xfId="42774" xr:uid="{00000000-0005-0000-0000-00008B9E0000}"/>
    <cellStyle name="T_Van Ban 2008_bao cao phan bo KHDT 2011(final)_DK 2014-2015 final 2 4" xfId="10660" xr:uid="{00000000-0005-0000-0000-00008C9E0000}"/>
    <cellStyle name="T_Van Ban 2008_bao cao phan bo KHDT 2011(final)_DK 2014-2015 final 2 4 2" xfId="19893" xr:uid="{00000000-0005-0000-0000-00008D9E0000}"/>
    <cellStyle name="T_Van Ban 2008_bao cao phan bo KHDT 2011(final)_DK 2014-2015 final 2 4 2 2" xfId="42777" xr:uid="{00000000-0005-0000-0000-00008E9E0000}"/>
    <cellStyle name="T_Van Ban 2008_bao cao phan bo KHDT 2011(final)_DK 2014-2015 final 2 4 3" xfId="42776" xr:uid="{00000000-0005-0000-0000-00008F9E0000}"/>
    <cellStyle name="T_Van Ban 2008_bao cao phan bo KHDT 2011(final)_DK 2014-2015 final 2 5" xfId="22493" xr:uid="{00000000-0005-0000-0000-0000909E0000}"/>
    <cellStyle name="T_Van Ban 2008_bao cao phan bo KHDT 2011(final)_DK 2014-2015 final 2 5 2" xfId="42778" xr:uid="{00000000-0005-0000-0000-0000919E0000}"/>
    <cellStyle name="T_Van Ban 2008_bao cao phan bo KHDT 2011(final)_DK 2014-2015 final 2 6" xfId="42767" xr:uid="{00000000-0005-0000-0000-0000929E0000}"/>
    <cellStyle name="T_Van Ban 2008_bao cao phan bo KHDT 2011(final)_DK 2014-2015 final 3" xfId="8421" xr:uid="{00000000-0005-0000-0000-0000939E0000}"/>
    <cellStyle name="T_Van Ban 2008_bao cao phan bo KHDT 2011(final)_DK 2014-2015 final 3 2" xfId="13419" xr:uid="{00000000-0005-0000-0000-0000949E0000}"/>
    <cellStyle name="T_Van Ban 2008_bao cao phan bo KHDT 2011(final)_DK 2014-2015 final 3 2 2" xfId="22497" xr:uid="{00000000-0005-0000-0000-0000959E0000}"/>
    <cellStyle name="T_Van Ban 2008_bao cao phan bo KHDT 2011(final)_DK 2014-2015 final 3 2 2 2" xfId="42781" xr:uid="{00000000-0005-0000-0000-0000969E0000}"/>
    <cellStyle name="T_Van Ban 2008_bao cao phan bo KHDT 2011(final)_DK 2014-2015 final 3 2 3" xfId="42780" xr:uid="{00000000-0005-0000-0000-0000979E0000}"/>
    <cellStyle name="T_Van Ban 2008_bao cao phan bo KHDT 2011(final)_DK 2014-2015 final 3 3" xfId="3499" xr:uid="{00000000-0005-0000-0000-0000989E0000}"/>
    <cellStyle name="T_Van Ban 2008_bao cao phan bo KHDT 2011(final)_DK 2014-2015 final 3 3 2" xfId="16411" xr:uid="{00000000-0005-0000-0000-0000999E0000}"/>
    <cellStyle name="T_Van Ban 2008_bao cao phan bo KHDT 2011(final)_DK 2014-2015 final 3 3 2 2" xfId="42783" xr:uid="{00000000-0005-0000-0000-00009A9E0000}"/>
    <cellStyle name="T_Van Ban 2008_bao cao phan bo KHDT 2011(final)_DK 2014-2015 final 3 3 3" xfId="42782" xr:uid="{00000000-0005-0000-0000-00009B9E0000}"/>
    <cellStyle name="T_Van Ban 2008_bao cao phan bo KHDT 2011(final)_DK 2014-2015 final 3 4" xfId="18268" xr:uid="{00000000-0005-0000-0000-00009C9E0000}"/>
    <cellStyle name="T_Van Ban 2008_bao cao phan bo KHDT 2011(final)_DK 2014-2015 final 3 4 2" xfId="42784" xr:uid="{00000000-0005-0000-0000-00009D9E0000}"/>
    <cellStyle name="T_Van Ban 2008_bao cao phan bo KHDT 2011(final)_DK 2014-2015 final 3 5" xfId="42779" xr:uid="{00000000-0005-0000-0000-00009E9E0000}"/>
    <cellStyle name="T_Van Ban 2008_bao cao phan bo KHDT 2011(final)_DK 2014-2015 final 4" xfId="13420" xr:uid="{00000000-0005-0000-0000-00009F9E0000}"/>
    <cellStyle name="T_Van Ban 2008_bao cao phan bo KHDT 2011(final)_DK 2014-2015 final 4 2" xfId="13421" xr:uid="{00000000-0005-0000-0000-0000A09E0000}"/>
    <cellStyle name="T_Van Ban 2008_bao cao phan bo KHDT 2011(final)_DK 2014-2015 final 4 2 2" xfId="22499" xr:uid="{00000000-0005-0000-0000-0000A19E0000}"/>
    <cellStyle name="T_Van Ban 2008_bao cao phan bo KHDT 2011(final)_DK 2014-2015 final 4 2 2 2" xfId="42787" xr:uid="{00000000-0005-0000-0000-0000A29E0000}"/>
    <cellStyle name="T_Van Ban 2008_bao cao phan bo KHDT 2011(final)_DK 2014-2015 final 4 2 3" xfId="42786" xr:uid="{00000000-0005-0000-0000-0000A39E0000}"/>
    <cellStyle name="T_Van Ban 2008_bao cao phan bo KHDT 2011(final)_DK 2014-2015 final 4 3" xfId="22498" xr:uid="{00000000-0005-0000-0000-0000A49E0000}"/>
    <cellStyle name="T_Van Ban 2008_bao cao phan bo KHDT 2011(final)_DK 2014-2015 final 4 3 2" xfId="42788" xr:uid="{00000000-0005-0000-0000-0000A59E0000}"/>
    <cellStyle name="T_Van Ban 2008_bao cao phan bo KHDT 2011(final)_DK 2014-2015 final 4 4" xfId="42785" xr:uid="{00000000-0005-0000-0000-0000A69E0000}"/>
    <cellStyle name="T_Van Ban 2008_bao cao phan bo KHDT 2011(final)_DK 2014-2015 final 5" xfId="13422" xr:uid="{00000000-0005-0000-0000-0000A79E0000}"/>
    <cellStyle name="T_Van Ban 2008_bao cao phan bo KHDT 2011(final)_DK 2014-2015 final 5 2" xfId="22500" xr:uid="{00000000-0005-0000-0000-0000A89E0000}"/>
    <cellStyle name="T_Van Ban 2008_bao cao phan bo KHDT 2011(final)_DK 2014-2015 final 5 2 2" xfId="42790" xr:uid="{00000000-0005-0000-0000-0000A99E0000}"/>
    <cellStyle name="T_Van Ban 2008_bao cao phan bo KHDT 2011(final)_DK 2014-2015 final 5 3" xfId="42789" xr:uid="{00000000-0005-0000-0000-0000AA9E0000}"/>
    <cellStyle name="T_Van Ban 2008_bao cao phan bo KHDT 2011(final)_DK 2014-2015 final 6" xfId="4776" xr:uid="{00000000-0005-0000-0000-0000AB9E0000}"/>
    <cellStyle name="T_Van Ban 2008_bao cao phan bo KHDT 2011(final)_DK 2014-2015 final 6 2" xfId="16848" xr:uid="{00000000-0005-0000-0000-0000AC9E0000}"/>
    <cellStyle name="T_Van Ban 2008_bao cao phan bo KHDT 2011(final)_DK 2014-2015 final 6 2 2" xfId="42792" xr:uid="{00000000-0005-0000-0000-0000AD9E0000}"/>
    <cellStyle name="T_Van Ban 2008_bao cao phan bo KHDT 2011(final)_DK 2014-2015 final 6 3" xfId="42791" xr:uid="{00000000-0005-0000-0000-0000AE9E0000}"/>
    <cellStyle name="T_Van Ban 2008_bao cao phan bo KHDT 2011(final)_DK 2014-2015 final 7" xfId="22492" xr:uid="{00000000-0005-0000-0000-0000AF9E0000}"/>
    <cellStyle name="T_Van Ban 2008_bao cao phan bo KHDT 2011(final)_DK 2014-2015 final 7 2" xfId="42793" xr:uid="{00000000-0005-0000-0000-0000B09E0000}"/>
    <cellStyle name="T_Van Ban 2008_bao cao phan bo KHDT 2011(final)_DK 2014-2015 final 8" xfId="42766" xr:uid="{00000000-0005-0000-0000-0000B19E0000}"/>
    <cellStyle name="T_Van Ban 2008_bao cao phan bo KHDT 2011(final)_DK 2014-2015 new" xfId="13423" xr:uid="{00000000-0005-0000-0000-0000B29E0000}"/>
    <cellStyle name="T_Van Ban 2008_bao cao phan bo KHDT 2011(final)_DK 2014-2015 new 2" xfId="13424" xr:uid="{00000000-0005-0000-0000-0000B39E0000}"/>
    <cellStyle name="T_Van Ban 2008_bao cao phan bo KHDT 2011(final)_DK 2014-2015 new 2 2" xfId="13425" xr:uid="{00000000-0005-0000-0000-0000B49E0000}"/>
    <cellStyle name="T_Van Ban 2008_bao cao phan bo KHDT 2011(final)_DK 2014-2015 new 2 2 2" xfId="1670" xr:uid="{00000000-0005-0000-0000-0000B59E0000}"/>
    <cellStyle name="T_Van Ban 2008_bao cao phan bo KHDT 2011(final)_DK 2014-2015 new 2 2 2 2" xfId="15790" xr:uid="{00000000-0005-0000-0000-0000B69E0000}"/>
    <cellStyle name="T_Van Ban 2008_bao cao phan bo KHDT 2011(final)_DK 2014-2015 new 2 2 2 2 2" xfId="42798" xr:uid="{00000000-0005-0000-0000-0000B79E0000}"/>
    <cellStyle name="T_Van Ban 2008_bao cao phan bo KHDT 2011(final)_DK 2014-2015 new 2 2 2 3" xfId="42797" xr:uid="{00000000-0005-0000-0000-0000B89E0000}"/>
    <cellStyle name="T_Van Ban 2008_bao cao phan bo KHDT 2011(final)_DK 2014-2015 new 2 2 3" xfId="13426" xr:uid="{00000000-0005-0000-0000-0000B99E0000}"/>
    <cellStyle name="T_Van Ban 2008_bao cao phan bo KHDT 2011(final)_DK 2014-2015 new 2 2 3 2" xfId="22504" xr:uid="{00000000-0005-0000-0000-0000BA9E0000}"/>
    <cellStyle name="T_Van Ban 2008_bao cao phan bo KHDT 2011(final)_DK 2014-2015 new 2 2 3 2 2" xfId="42800" xr:uid="{00000000-0005-0000-0000-0000BB9E0000}"/>
    <cellStyle name="T_Van Ban 2008_bao cao phan bo KHDT 2011(final)_DK 2014-2015 new 2 2 3 3" xfId="42799" xr:uid="{00000000-0005-0000-0000-0000BC9E0000}"/>
    <cellStyle name="T_Van Ban 2008_bao cao phan bo KHDT 2011(final)_DK 2014-2015 new 2 2 4" xfId="22503" xr:uid="{00000000-0005-0000-0000-0000BD9E0000}"/>
    <cellStyle name="T_Van Ban 2008_bao cao phan bo KHDT 2011(final)_DK 2014-2015 new 2 2 4 2" xfId="42801" xr:uid="{00000000-0005-0000-0000-0000BE9E0000}"/>
    <cellStyle name="T_Van Ban 2008_bao cao phan bo KHDT 2011(final)_DK 2014-2015 new 2 2 5" xfId="42796" xr:uid="{00000000-0005-0000-0000-0000BF9E0000}"/>
    <cellStyle name="T_Van Ban 2008_bao cao phan bo KHDT 2011(final)_DK 2014-2015 new 2 3" xfId="13427" xr:uid="{00000000-0005-0000-0000-0000C09E0000}"/>
    <cellStyle name="T_Van Ban 2008_bao cao phan bo KHDT 2011(final)_DK 2014-2015 new 2 3 2" xfId="22505" xr:uid="{00000000-0005-0000-0000-0000C19E0000}"/>
    <cellStyle name="T_Van Ban 2008_bao cao phan bo KHDT 2011(final)_DK 2014-2015 new 2 3 2 2" xfId="42803" xr:uid="{00000000-0005-0000-0000-0000C29E0000}"/>
    <cellStyle name="T_Van Ban 2008_bao cao phan bo KHDT 2011(final)_DK 2014-2015 new 2 3 3" xfId="42802" xr:uid="{00000000-0005-0000-0000-0000C39E0000}"/>
    <cellStyle name="T_Van Ban 2008_bao cao phan bo KHDT 2011(final)_DK 2014-2015 new 2 4" xfId="3436" xr:uid="{00000000-0005-0000-0000-0000C49E0000}"/>
    <cellStyle name="T_Van Ban 2008_bao cao phan bo KHDT 2011(final)_DK 2014-2015 new 2 4 2" xfId="16393" xr:uid="{00000000-0005-0000-0000-0000C59E0000}"/>
    <cellStyle name="T_Van Ban 2008_bao cao phan bo KHDT 2011(final)_DK 2014-2015 new 2 4 2 2" xfId="42805" xr:uid="{00000000-0005-0000-0000-0000C69E0000}"/>
    <cellStyle name="T_Van Ban 2008_bao cao phan bo KHDT 2011(final)_DK 2014-2015 new 2 4 3" xfId="42804" xr:uid="{00000000-0005-0000-0000-0000C79E0000}"/>
    <cellStyle name="T_Van Ban 2008_bao cao phan bo KHDT 2011(final)_DK 2014-2015 new 2 5" xfId="22502" xr:uid="{00000000-0005-0000-0000-0000C89E0000}"/>
    <cellStyle name="T_Van Ban 2008_bao cao phan bo KHDT 2011(final)_DK 2014-2015 new 2 5 2" xfId="42806" xr:uid="{00000000-0005-0000-0000-0000C99E0000}"/>
    <cellStyle name="T_Van Ban 2008_bao cao phan bo KHDT 2011(final)_DK 2014-2015 new 2 6" xfId="42795" xr:uid="{00000000-0005-0000-0000-0000CA9E0000}"/>
    <cellStyle name="T_Van Ban 2008_bao cao phan bo KHDT 2011(final)_DK 2014-2015 new 3" xfId="13428" xr:uid="{00000000-0005-0000-0000-0000CB9E0000}"/>
    <cellStyle name="T_Van Ban 2008_bao cao phan bo KHDT 2011(final)_DK 2014-2015 new 3 2" xfId="3445" xr:uid="{00000000-0005-0000-0000-0000CC9E0000}"/>
    <cellStyle name="T_Van Ban 2008_bao cao phan bo KHDT 2011(final)_DK 2014-2015 new 3 2 2" xfId="16398" xr:uid="{00000000-0005-0000-0000-0000CD9E0000}"/>
    <cellStyle name="T_Van Ban 2008_bao cao phan bo KHDT 2011(final)_DK 2014-2015 new 3 2 2 2" xfId="42809" xr:uid="{00000000-0005-0000-0000-0000CE9E0000}"/>
    <cellStyle name="T_Van Ban 2008_bao cao phan bo KHDT 2011(final)_DK 2014-2015 new 3 2 3" xfId="42808" xr:uid="{00000000-0005-0000-0000-0000CF9E0000}"/>
    <cellStyle name="T_Van Ban 2008_bao cao phan bo KHDT 2011(final)_DK 2014-2015 new 3 3" xfId="12873" xr:uid="{00000000-0005-0000-0000-0000D09E0000}"/>
    <cellStyle name="T_Van Ban 2008_bao cao phan bo KHDT 2011(final)_DK 2014-2015 new 3 3 2" xfId="22010" xr:uid="{00000000-0005-0000-0000-0000D19E0000}"/>
    <cellStyle name="T_Van Ban 2008_bao cao phan bo KHDT 2011(final)_DK 2014-2015 new 3 3 2 2" xfId="42811" xr:uid="{00000000-0005-0000-0000-0000D29E0000}"/>
    <cellStyle name="T_Van Ban 2008_bao cao phan bo KHDT 2011(final)_DK 2014-2015 new 3 3 3" xfId="42810" xr:uid="{00000000-0005-0000-0000-0000D39E0000}"/>
    <cellStyle name="T_Van Ban 2008_bao cao phan bo KHDT 2011(final)_DK 2014-2015 new 3 4" xfId="22506" xr:uid="{00000000-0005-0000-0000-0000D49E0000}"/>
    <cellStyle name="T_Van Ban 2008_bao cao phan bo KHDT 2011(final)_DK 2014-2015 new 3 4 2" xfId="42812" xr:uid="{00000000-0005-0000-0000-0000D59E0000}"/>
    <cellStyle name="T_Van Ban 2008_bao cao phan bo KHDT 2011(final)_DK 2014-2015 new 3 5" xfId="42807" xr:uid="{00000000-0005-0000-0000-0000D69E0000}"/>
    <cellStyle name="T_Van Ban 2008_bao cao phan bo KHDT 2011(final)_DK 2014-2015 new 4" xfId="13429" xr:uid="{00000000-0005-0000-0000-0000D79E0000}"/>
    <cellStyle name="T_Van Ban 2008_bao cao phan bo KHDT 2011(final)_DK 2014-2015 new 4 2" xfId="5555" xr:uid="{00000000-0005-0000-0000-0000D89E0000}"/>
    <cellStyle name="T_Van Ban 2008_bao cao phan bo KHDT 2011(final)_DK 2014-2015 new 4 2 2" xfId="17132" xr:uid="{00000000-0005-0000-0000-0000D99E0000}"/>
    <cellStyle name="T_Van Ban 2008_bao cao phan bo KHDT 2011(final)_DK 2014-2015 new 4 2 2 2" xfId="42815" xr:uid="{00000000-0005-0000-0000-0000DA9E0000}"/>
    <cellStyle name="T_Van Ban 2008_bao cao phan bo KHDT 2011(final)_DK 2014-2015 new 4 2 3" xfId="42814" xr:uid="{00000000-0005-0000-0000-0000DB9E0000}"/>
    <cellStyle name="T_Van Ban 2008_bao cao phan bo KHDT 2011(final)_DK 2014-2015 new 4 3" xfId="22507" xr:uid="{00000000-0005-0000-0000-0000DC9E0000}"/>
    <cellStyle name="T_Van Ban 2008_bao cao phan bo KHDT 2011(final)_DK 2014-2015 new 4 3 2" xfId="42816" xr:uid="{00000000-0005-0000-0000-0000DD9E0000}"/>
    <cellStyle name="T_Van Ban 2008_bao cao phan bo KHDT 2011(final)_DK 2014-2015 new 4 4" xfId="42813" xr:uid="{00000000-0005-0000-0000-0000DE9E0000}"/>
    <cellStyle name="T_Van Ban 2008_bao cao phan bo KHDT 2011(final)_DK 2014-2015 new 5" xfId="5569" xr:uid="{00000000-0005-0000-0000-0000DF9E0000}"/>
    <cellStyle name="T_Van Ban 2008_bao cao phan bo KHDT 2011(final)_DK 2014-2015 new 5 2" xfId="17140" xr:uid="{00000000-0005-0000-0000-0000E09E0000}"/>
    <cellStyle name="T_Van Ban 2008_bao cao phan bo KHDT 2011(final)_DK 2014-2015 new 5 2 2" xfId="42818" xr:uid="{00000000-0005-0000-0000-0000E19E0000}"/>
    <cellStyle name="T_Van Ban 2008_bao cao phan bo KHDT 2011(final)_DK 2014-2015 new 5 3" xfId="42817" xr:uid="{00000000-0005-0000-0000-0000E29E0000}"/>
    <cellStyle name="T_Van Ban 2008_bao cao phan bo KHDT 2011(final)_DK 2014-2015 new 6" xfId="13430" xr:uid="{00000000-0005-0000-0000-0000E39E0000}"/>
    <cellStyle name="T_Van Ban 2008_bao cao phan bo KHDT 2011(final)_DK 2014-2015 new 6 2" xfId="22508" xr:uid="{00000000-0005-0000-0000-0000E49E0000}"/>
    <cellStyle name="T_Van Ban 2008_bao cao phan bo KHDT 2011(final)_DK 2014-2015 new 6 2 2" xfId="42820" xr:uid="{00000000-0005-0000-0000-0000E59E0000}"/>
    <cellStyle name="T_Van Ban 2008_bao cao phan bo KHDT 2011(final)_DK 2014-2015 new 6 3" xfId="42819" xr:uid="{00000000-0005-0000-0000-0000E69E0000}"/>
    <cellStyle name="T_Van Ban 2008_bao cao phan bo KHDT 2011(final)_DK 2014-2015 new 7" xfId="22501" xr:uid="{00000000-0005-0000-0000-0000E79E0000}"/>
    <cellStyle name="T_Van Ban 2008_bao cao phan bo KHDT 2011(final)_DK 2014-2015 new 7 2" xfId="42821" xr:uid="{00000000-0005-0000-0000-0000E89E0000}"/>
    <cellStyle name="T_Van Ban 2008_bao cao phan bo KHDT 2011(final)_DK 2014-2015 new 8" xfId="42794" xr:uid="{00000000-0005-0000-0000-0000E99E0000}"/>
    <cellStyle name="T_Van Ban 2008_bao cao phan bo KHDT 2011(final)_DK KH CBDT 2014 11-11-2013" xfId="13431" xr:uid="{00000000-0005-0000-0000-0000EA9E0000}"/>
    <cellStyle name="T_Van Ban 2008_bao cao phan bo KHDT 2011(final)_DK KH CBDT 2014 11-11-2013 2" xfId="13432" xr:uid="{00000000-0005-0000-0000-0000EB9E0000}"/>
    <cellStyle name="T_Van Ban 2008_bao cao phan bo KHDT 2011(final)_DK KH CBDT 2014 11-11-2013 2 2" xfId="12087" xr:uid="{00000000-0005-0000-0000-0000EC9E0000}"/>
    <cellStyle name="T_Van Ban 2008_bao cao phan bo KHDT 2011(final)_DK KH CBDT 2014 11-11-2013 2 2 2" xfId="12323" xr:uid="{00000000-0005-0000-0000-0000ED9E0000}"/>
    <cellStyle name="T_Van Ban 2008_bao cao phan bo KHDT 2011(final)_DK KH CBDT 2014 11-11-2013 2 2 2 2" xfId="21495" xr:uid="{00000000-0005-0000-0000-0000EE9E0000}"/>
    <cellStyle name="T_Van Ban 2008_bao cao phan bo KHDT 2011(final)_DK KH CBDT 2014 11-11-2013 2 2 2 2 2" xfId="42826" xr:uid="{00000000-0005-0000-0000-0000EF9E0000}"/>
    <cellStyle name="T_Van Ban 2008_bao cao phan bo KHDT 2011(final)_DK KH CBDT 2014 11-11-2013 2 2 2 3" xfId="42825" xr:uid="{00000000-0005-0000-0000-0000F09E0000}"/>
    <cellStyle name="T_Van Ban 2008_bao cao phan bo KHDT 2011(final)_DK KH CBDT 2014 11-11-2013 2 2 3" xfId="12325" xr:uid="{00000000-0005-0000-0000-0000F19E0000}"/>
    <cellStyle name="T_Van Ban 2008_bao cao phan bo KHDT 2011(final)_DK KH CBDT 2014 11-11-2013 2 2 3 2" xfId="21497" xr:uid="{00000000-0005-0000-0000-0000F29E0000}"/>
    <cellStyle name="T_Van Ban 2008_bao cao phan bo KHDT 2011(final)_DK KH CBDT 2014 11-11-2013 2 2 3 2 2" xfId="42828" xr:uid="{00000000-0005-0000-0000-0000F39E0000}"/>
    <cellStyle name="T_Van Ban 2008_bao cao phan bo KHDT 2011(final)_DK KH CBDT 2014 11-11-2013 2 2 3 3" xfId="42827" xr:uid="{00000000-0005-0000-0000-0000F49E0000}"/>
    <cellStyle name="T_Van Ban 2008_bao cao phan bo KHDT 2011(final)_DK KH CBDT 2014 11-11-2013 2 2 4" xfId="21267" xr:uid="{00000000-0005-0000-0000-0000F59E0000}"/>
    <cellStyle name="T_Van Ban 2008_bao cao phan bo KHDT 2011(final)_DK KH CBDT 2014 11-11-2013 2 2 4 2" xfId="42829" xr:uid="{00000000-0005-0000-0000-0000F69E0000}"/>
    <cellStyle name="T_Van Ban 2008_bao cao phan bo KHDT 2011(final)_DK KH CBDT 2014 11-11-2013 2 2 5" xfId="42824" xr:uid="{00000000-0005-0000-0000-0000F79E0000}"/>
    <cellStyle name="T_Van Ban 2008_bao cao phan bo KHDT 2011(final)_DK KH CBDT 2014 11-11-2013 2 3" xfId="13433" xr:uid="{00000000-0005-0000-0000-0000F89E0000}"/>
    <cellStyle name="T_Van Ban 2008_bao cao phan bo KHDT 2011(final)_DK KH CBDT 2014 11-11-2013 2 3 2" xfId="22511" xr:uid="{00000000-0005-0000-0000-0000F99E0000}"/>
    <cellStyle name="T_Van Ban 2008_bao cao phan bo KHDT 2011(final)_DK KH CBDT 2014 11-11-2013 2 3 2 2" xfId="42831" xr:uid="{00000000-0005-0000-0000-0000FA9E0000}"/>
    <cellStyle name="T_Van Ban 2008_bao cao phan bo KHDT 2011(final)_DK KH CBDT 2014 11-11-2013 2 3 3" xfId="42830" xr:uid="{00000000-0005-0000-0000-0000FB9E0000}"/>
    <cellStyle name="T_Van Ban 2008_bao cao phan bo KHDT 2011(final)_DK KH CBDT 2014 11-11-2013 2 4" xfId="12866" xr:uid="{00000000-0005-0000-0000-0000FC9E0000}"/>
    <cellStyle name="T_Van Ban 2008_bao cao phan bo KHDT 2011(final)_DK KH CBDT 2014 11-11-2013 2 4 2" xfId="22003" xr:uid="{00000000-0005-0000-0000-0000FD9E0000}"/>
    <cellStyle name="T_Van Ban 2008_bao cao phan bo KHDT 2011(final)_DK KH CBDT 2014 11-11-2013 2 4 2 2" xfId="42833" xr:uid="{00000000-0005-0000-0000-0000FE9E0000}"/>
    <cellStyle name="T_Van Ban 2008_bao cao phan bo KHDT 2011(final)_DK KH CBDT 2014 11-11-2013 2 4 3" xfId="42832" xr:uid="{00000000-0005-0000-0000-0000FF9E0000}"/>
    <cellStyle name="T_Van Ban 2008_bao cao phan bo KHDT 2011(final)_DK KH CBDT 2014 11-11-2013 2 5" xfId="22510" xr:uid="{00000000-0005-0000-0000-0000009F0000}"/>
    <cellStyle name="T_Van Ban 2008_bao cao phan bo KHDT 2011(final)_DK KH CBDT 2014 11-11-2013 2 5 2" xfId="42834" xr:uid="{00000000-0005-0000-0000-0000019F0000}"/>
    <cellStyle name="T_Van Ban 2008_bao cao phan bo KHDT 2011(final)_DK KH CBDT 2014 11-11-2013 2 6" xfId="42823" xr:uid="{00000000-0005-0000-0000-0000029F0000}"/>
    <cellStyle name="T_Van Ban 2008_bao cao phan bo KHDT 2011(final)_DK KH CBDT 2014 11-11-2013 3" xfId="10071" xr:uid="{00000000-0005-0000-0000-0000039F0000}"/>
    <cellStyle name="T_Van Ban 2008_bao cao phan bo KHDT 2011(final)_DK KH CBDT 2014 11-11-2013 3 2" xfId="10073" xr:uid="{00000000-0005-0000-0000-0000049F0000}"/>
    <cellStyle name="T_Van Ban 2008_bao cao phan bo KHDT 2011(final)_DK KH CBDT 2014 11-11-2013 3 2 2" xfId="19338" xr:uid="{00000000-0005-0000-0000-0000059F0000}"/>
    <cellStyle name="T_Van Ban 2008_bao cao phan bo KHDT 2011(final)_DK KH CBDT 2014 11-11-2013 3 2 2 2" xfId="42837" xr:uid="{00000000-0005-0000-0000-0000069F0000}"/>
    <cellStyle name="T_Van Ban 2008_bao cao phan bo KHDT 2011(final)_DK KH CBDT 2014 11-11-2013 3 2 3" xfId="42836" xr:uid="{00000000-0005-0000-0000-0000079F0000}"/>
    <cellStyle name="T_Van Ban 2008_bao cao phan bo KHDT 2011(final)_DK KH CBDT 2014 11-11-2013 3 3" xfId="10075" xr:uid="{00000000-0005-0000-0000-0000089F0000}"/>
    <cellStyle name="T_Van Ban 2008_bao cao phan bo KHDT 2011(final)_DK KH CBDT 2014 11-11-2013 3 3 2" xfId="19340" xr:uid="{00000000-0005-0000-0000-0000099F0000}"/>
    <cellStyle name="T_Van Ban 2008_bao cao phan bo KHDT 2011(final)_DK KH CBDT 2014 11-11-2013 3 3 2 2" xfId="42839" xr:uid="{00000000-0005-0000-0000-00000A9F0000}"/>
    <cellStyle name="T_Van Ban 2008_bao cao phan bo KHDT 2011(final)_DK KH CBDT 2014 11-11-2013 3 3 3" xfId="42838" xr:uid="{00000000-0005-0000-0000-00000B9F0000}"/>
    <cellStyle name="T_Van Ban 2008_bao cao phan bo KHDT 2011(final)_DK KH CBDT 2014 11-11-2013 3 4" xfId="19336" xr:uid="{00000000-0005-0000-0000-00000C9F0000}"/>
    <cellStyle name="T_Van Ban 2008_bao cao phan bo KHDT 2011(final)_DK KH CBDT 2014 11-11-2013 3 4 2" xfId="42840" xr:uid="{00000000-0005-0000-0000-00000D9F0000}"/>
    <cellStyle name="T_Van Ban 2008_bao cao phan bo KHDT 2011(final)_DK KH CBDT 2014 11-11-2013 3 5" xfId="42835" xr:uid="{00000000-0005-0000-0000-00000E9F0000}"/>
    <cellStyle name="T_Van Ban 2008_bao cao phan bo KHDT 2011(final)_DK KH CBDT 2014 11-11-2013 4" xfId="7591" xr:uid="{00000000-0005-0000-0000-00000F9F0000}"/>
    <cellStyle name="T_Van Ban 2008_bao cao phan bo KHDT 2011(final)_DK KH CBDT 2014 11-11-2013 4 2" xfId="7595" xr:uid="{00000000-0005-0000-0000-0000109F0000}"/>
    <cellStyle name="T_Van Ban 2008_bao cao phan bo KHDT 2011(final)_DK KH CBDT 2014 11-11-2013 4 2 2" xfId="17985" xr:uid="{00000000-0005-0000-0000-0000119F0000}"/>
    <cellStyle name="T_Van Ban 2008_bao cao phan bo KHDT 2011(final)_DK KH CBDT 2014 11-11-2013 4 2 2 2" xfId="42843" xr:uid="{00000000-0005-0000-0000-0000129F0000}"/>
    <cellStyle name="T_Van Ban 2008_bao cao phan bo KHDT 2011(final)_DK KH CBDT 2014 11-11-2013 4 2 3" xfId="42842" xr:uid="{00000000-0005-0000-0000-0000139F0000}"/>
    <cellStyle name="T_Van Ban 2008_bao cao phan bo KHDT 2011(final)_DK KH CBDT 2014 11-11-2013 4 3" xfId="17982" xr:uid="{00000000-0005-0000-0000-0000149F0000}"/>
    <cellStyle name="T_Van Ban 2008_bao cao phan bo KHDT 2011(final)_DK KH CBDT 2014 11-11-2013 4 3 2" xfId="42844" xr:uid="{00000000-0005-0000-0000-0000159F0000}"/>
    <cellStyle name="T_Van Ban 2008_bao cao phan bo KHDT 2011(final)_DK KH CBDT 2014 11-11-2013 4 4" xfId="42841" xr:uid="{00000000-0005-0000-0000-0000169F0000}"/>
    <cellStyle name="T_Van Ban 2008_bao cao phan bo KHDT 2011(final)_DK KH CBDT 2014 11-11-2013 5" xfId="7607" xr:uid="{00000000-0005-0000-0000-0000179F0000}"/>
    <cellStyle name="T_Van Ban 2008_bao cao phan bo KHDT 2011(final)_DK KH CBDT 2014 11-11-2013 5 2" xfId="17994" xr:uid="{00000000-0005-0000-0000-0000189F0000}"/>
    <cellStyle name="T_Van Ban 2008_bao cao phan bo KHDT 2011(final)_DK KH CBDT 2014 11-11-2013 5 2 2" xfId="42846" xr:uid="{00000000-0005-0000-0000-0000199F0000}"/>
    <cellStyle name="T_Van Ban 2008_bao cao phan bo KHDT 2011(final)_DK KH CBDT 2014 11-11-2013 5 3" xfId="42845" xr:uid="{00000000-0005-0000-0000-00001A9F0000}"/>
    <cellStyle name="T_Van Ban 2008_bao cao phan bo KHDT 2011(final)_DK KH CBDT 2014 11-11-2013 6" xfId="7613" xr:uid="{00000000-0005-0000-0000-00001B9F0000}"/>
    <cellStyle name="T_Van Ban 2008_bao cao phan bo KHDT 2011(final)_DK KH CBDT 2014 11-11-2013 6 2" xfId="17998" xr:uid="{00000000-0005-0000-0000-00001C9F0000}"/>
    <cellStyle name="T_Van Ban 2008_bao cao phan bo KHDT 2011(final)_DK KH CBDT 2014 11-11-2013 6 2 2" xfId="42848" xr:uid="{00000000-0005-0000-0000-00001D9F0000}"/>
    <cellStyle name="T_Van Ban 2008_bao cao phan bo KHDT 2011(final)_DK KH CBDT 2014 11-11-2013 6 3" xfId="42847" xr:uid="{00000000-0005-0000-0000-00001E9F0000}"/>
    <cellStyle name="T_Van Ban 2008_bao cao phan bo KHDT 2011(final)_DK KH CBDT 2014 11-11-2013 7" xfId="22509" xr:uid="{00000000-0005-0000-0000-00001F9F0000}"/>
    <cellStyle name="T_Van Ban 2008_bao cao phan bo KHDT 2011(final)_DK KH CBDT 2014 11-11-2013 7 2" xfId="42849" xr:uid="{00000000-0005-0000-0000-0000209F0000}"/>
    <cellStyle name="T_Van Ban 2008_bao cao phan bo KHDT 2011(final)_DK KH CBDT 2014 11-11-2013 8" xfId="42822" xr:uid="{00000000-0005-0000-0000-0000219F0000}"/>
    <cellStyle name="T_Van Ban 2008_bao cao phan bo KHDT 2011(final)_DK KH CBDT 2014 11-11-2013(1)" xfId="10819" xr:uid="{00000000-0005-0000-0000-0000229F0000}"/>
    <cellStyle name="T_Van Ban 2008_bao cao phan bo KHDT 2011(final)_DK KH CBDT 2014 11-11-2013(1) 2" xfId="13434" xr:uid="{00000000-0005-0000-0000-0000239F0000}"/>
    <cellStyle name="T_Van Ban 2008_bao cao phan bo KHDT 2011(final)_DK KH CBDT 2014 11-11-2013(1) 2 2" xfId="13435" xr:uid="{00000000-0005-0000-0000-0000249F0000}"/>
    <cellStyle name="T_Van Ban 2008_bao cao phan bo KHDT 2011(final)_DK KH CBDT 2014 11-11-2013(1) 2 2 2" xfId="13436" xr:uid="{00000000-0005-0000-0000-0000259F0000}"/>
    <cellStyle name="T_Van Ban 2008_bao cao phan bo KHDT 2011(final)_DK KH CBDT 2014 11-11-2013(1) 2 2 2 2" xfId="22514" xr:uid="{00000000-0005-0000-0000-0000269F0000}"/>
    <cellStyle name="T_Van Ban 2008_bao cao phan bo KHDT 2011(final)_DK KH CBDT 2014 11-11-2013(1) 2 2 2 2 2" xfId="42854" xr:uid="{00000000-0005-0000-0000-0000279F0000}"/>
    <cellStyle name="T_Van Ban 2008_bao cao phan bo KHDT 2011(final)_DK KH CBDT 2014 11-11-2013(1) 2 2 2 3" xfId="42853" xr:uid="{00000000-0005-0000-0000-0000289F0000}"/>
    <cellStyle name="T_Van Ban 2008_bao cao phan bo KHDT 2011(final)_DK KH CBDT 2014 11-11-2013(1) 2 2 3" xfId="13437" xr:uid="{00000000-0005-0000-0000-0000299F0000}"/>
    <cellStyle name="T_Van Ban 2008_bao cao phan bo KHDT 2011(final)_DK KH CBDT 2014 11-11-2013(1) 2 2 3 2" xfId="22515" xr:uid="{00000000-0005-0000-0000-00002A9F0000}"/>
    <cellStyle name="T_Van Ban 2008_bao cao phan bo KHDT 2011(final)_DK KH CBDT 2014 11-11-2013(1) 2 2 3 2 2" xfId="42856" xr:uid="{00000000-0005-0000-0000-00002B9F0000}"/>
    <cellStyle name="T_Van Ban 2008_bao cao phan bo KHDT 2011(final)_DK KH CBDT 2014 11-11-2013(1) 2 2 3 3" xfId="42855" xr:uid="{00000000-0005-0000-0000-00002C9F0000}"/>
    <cellStyle name="T_Van Ban 2008_bao cao phan bo KHDT 2011(final)_DK KH CBDT 2014 11-11-2013(1) 2 2 4" xfId="22513" xr:uid="{00000000-0005-0000-0000-00002D9F0000}"/>
    <cellStyle name="T_Van Ban 2008_bao cao phan bo KHDT 2011(final)_DK KH CBDT 2014 11-11-2013(1) 2 2 4 2" xfId="42857" xr:uid="{00000000-0005-0000-0000-00002E9F0000}"/>
    <cellStyle name="T_Van Ban 2008_bao cao phan bo KHDT 2011(final)_DK KH CBDT 2014 11-11-2013(1) 2 2 5" xfId="42852" xr:uid="{00000000-0005-0000-0000-00002F9F0000}"/>
    <cellStyle name="T_Van Ban 2008_bao cao phan bo KHDT 2011(final)_DK KH CBDT 2014 11-11-2013(1) 2 3" xfId="13439" xr:uid="{00000000-0005-0000-0000-0000309F0000}"/>
    <cellStyle name="T_Van Ban 2008_bao cao phan bo KHDT 2011(final)_DK KH CBDT 2014 11-11-2013(1) 2 3 2" xfId="22517" xr:uid="{00000000-0005-0000-0000-0000319F0000}"/>
    <cellStyle name="T_Van Ban 2008_bao cao phan bo KHDT 2011(final)_DK KH CBDT 2014 11-11-2013(1) 2 3 2 2" xfId="42859" xr:uid="{00000000-0005-0000-0000-0000329F0000}"/>
    <cellStyle name="T_Van Ban 2008_bao cao phan bo KHDT 2011(final)_DK KH CBDT 2014 11-11-2013(1) 2 3 3" xfId="42858" xr:uid="{00000000-0005-0000-0000-0000339F0000}"/>
    <cellStyle name="T_Van Ban 2008_bao cao phan bo KHDT 2011(final)_DK KH CBDT 2014 11-11-2013(1) 2 4" xfId="13440" xr:uid="{00000000-0005-0000-0000-0000349F0000}"/>
    <cellStyle name="T_Van Ban 2008_bao cao phan bo KHDT 2011(final)_DK KH CBDT 2014 11-11-2013(1) 2 4 2" xfId="22518" xr:uid="{00000000-0005-0000-0000-0000359F0000}"/>
    <cellStyle name="T_Van Ban 2008_bao cao phan bo KHDT 2011(final)_DK KH CBDT 2014 11-11-2013(1) 2 4 2 2" xfId="42861" xr:uid="{00000000-0005-0000-0000-0000369F0000}"/>
    <cellStyle name="T_Van Ban 2008_bao cao phan bo KHDT 2011(final)_DK KH CBDT 2014 11-11-2013(1) 2 4 3" xfId="42860" xr:uid="{00000000-0005-0000-0000-0000379F0000}"/>
    <cellStyle name="T_Van Ban 2008_bao cao phan bo KHDT 2011(final)_DK KH CBDT 2014 11-11-2013(1) 2 5" xfId="22512" xr:uid="{00000000-0005-0000-0000-0000389F0000}"/>
    <cellStyle name="T_Van Ban 2008_bao cao phan bo KHDT 2011(final)_DK KH CBDT 2014 11-11-2013(1) 2 5 2" xfId="42862" xr:uid="{00000000-0005-0000-0000-0000399F0000}"/>
    <cellStyle name="T_Van Ban 2008_bao cao phan bo KHDT 2011(final)_DK KH CBDT 2014 11-11-2013(1) 2 6" xfId="42851" xr:uid="{00000000-0005-0000-0000-00003A9F0000}"/>
    <cellStyle name="T_Van Ban 2008_bao cao phan bo KHDT 2011(final)_DK KH CBDT 2014 11-11-2013(1) 3" xfId="13441" xr:uid="{00000000-0005-0000-0000-00003B9F0000}"/>
    <cellStyle name="T_Van Ban 2008_bao cao phan bo KHDT 2011(final)_DK KH CBDT 2014 11-11-2013(1) 3 2" xfId="13442" xr:uid="{00000000-0005-0000-0000-00003C9F0000}"/>
    <cellStyle name="T_Van Ban 2008_bao cao phan bo KHDT 2011(final)_DK KH CBDT 2014 11-11-2013(1) 3 2 2" xfId="22520" xr:uid="{00000000-0005-0000-0000-00003D9F0000}"/>
    <cellStyle name="T_Van Ban 2008_bao cao phan bo KHDT 2011(final)_DK KH CBDT 2014 11-11-2013(1) 3 2 2 2" xfId="42865" xr:uid="{00000000-0005-0000-0000-00003E9F0000}"/>
    <cellStyle name="T_Van Ban 2008_bao cao phan bo KHDT 2011(final)_DK KH CBDT 2014 11-11-2013(1) 3 2 3" xfId="42864" xr:uid="{00000000-0005-0000-0000-00003F9F0000}"/>
    <cellStyle name="T_Van Ban 2008_bao cao phan bo KHDT 2011(final)_DK KH CBDT 2014 11-11-2013(1) 3 3" xfId="13443" xr:uid="{00000000-0005-0000-0000-0000409F0000}"/>
    <cellStyle name="T_Van Ban 2008_bao cao phan bo KHDT 2011(final)_DK KH CBDT 2014 11-11-2013(1) 3 3 2" xfId="22521" xr:uid="{00000000-0005-0000-0000-0000419F0000}"/>
    <cellStyle name="T_Van Ban 2008_bao cao phan bo KHDT 2011(final)_DK KH CBDT 2014 11-11-2013(1) 3 3 2 2" xfId="42867" xr:uid="{00000000-0005-0000-0000-0000429F0000}"/>
    <cellStyle name="T_Van Ban 2008_bao cao phan bo KHDT 2011(final)_DK KH CBDT 2014 11-11-2013(1) 3 3 3" xfId="42866" xr:uid="{00000000-0005-0000-0000-0000439F0000}"/>
    <cellStyle name="T_Van Ban 2008_bao cao phan bo KHDT 2011(final)_DK KH CBDT 2014 11-11-2013(1) 3 4" xfId="22519" xr:uid="{00000000-0005-0000-0000-0000449F0000}"/>
    <cellStyle name="T_Van Ban 2008_bao cao phan bo KHDT 2011(final)_DK KH CBDT 2014 11-11-2013(1) 3 4 2" xfId="42868" xr:uid="{00000000-0005-0000-0000-0000459F0000}"/>
    <cellStyle name="T_Van Ban 2008_bao cao phan bo KHDT 2011(final)_DK KH CBDT 2014 11-11-2013(1) 3 5" xfId="42863" xr:uid="{00000000-0005-0000-0000-0000469F0000}"/>
    <cellStyle name="T_Van Ban 2008_bao cao phan bo KHDT 2011(final)_DK KH CBDT 2014 11-11-2013(1) 4" xfId="13444" xr:uid="{00000000-0005-0000-0000-0000479F0000}"/>
    <cellStyle name="T_Van Ban 2008_bao cao phan bo KHDT 2011(final)_DK KH CBDT 2014 11-11-2013(1) 4 2" xfId="13445" xr:uid="{00000000-0005-0000-0000-0000489F0000}"/>
    <cellStyle name="T_Van Ban 2008_bao cao phan bo KHDT 2011(final)_DK KH CBDT 2014 11-11-2013(1) 4 2 2" xfId="22523" xr:uid="{00000000-0005-0000-0000-0000499F0000}"/>
    <cellStyle name="T_Van Ban 2008_bao cao phan bo KHDT 2011(final)_DK KH CBDT 2014 11-11-2013(1) 4 2 2 2" xfId="42871" xr:uid="{00000000-0005-0000-0000-00004A9F0000}"/>
    <cellStyle name="T_Van Ban 2008_bao cao phan bo KHDT 2011(final)_DK KH CBDT 2014 11-11-2013(1) 4 2 3" xfId="42870" xr:uid="{00000000-0005-0000-0000-00004B9F0000}"/>
    <cellStyle name="T_Van Ban 2008_bao cao phan bo KHDT 2011(final)_DK KH CBDT 2014 11-11-2013(1) 4 3" xfId="22522" xr:uid="{00000000-0005-0000-0000-00004C9F0000}"/>
    <cellStyle name="T_Van Ban 2008_bao cao phan bo KHDT 2011(final)_DK KH CBDT 2014 11-11-2013(1) 4 3 2" xfId="42872" xr:uid="{00000000-0005-0000-0000-00004D9F0000}"/>
    <cellStyle name="T_Van Ban 2008_bao cao phan bo KHDT 2011(final)_DK KH CBDT 2014 11-11-2013(1) 4 4" xfId="42869" xr:uid="{00000000-0005-0000-0000-00004E9F0000}"/>
    <cellStyle name="T_Van Ban 2008_bao cao phan bo KHDT 2011(final)_DK KH CBDT 2014 11-11-2013(1) 5" xfId="13446" xr:uid="{00000000-0005-0000-0000-00004F9F0000}"/>
    <cellStyle name="T_Van Ban 2008_bao cao phan bo KHDT 2011(final)_DK KH CBDT 2014 11-11-2013(1) 5 2" xfId="22524" xr:uid="{00000000-0005-0000-0000-0000509F0000}"/>
    <cellStyle name="T_Van Ban 2008_bao cao phan bo KHDT 2011(final)_DK KH CBDT 2014 11-11-2013(1) 5 2 2" xfId="42874" xr:uid="{00000000-0005-0000-0000-0000519F0000}"/>
    <cellStyle name="T_Van Ban 2008_bao cao phan bo KHDT 2011(final)_DK KH CBDT 2014 11-11-2013(1) 5 3" xfId="42873" xr:uid="{00000000-0005-0000-0000-0000529F0000}"/>
    <cellStyle name="T_Van Ban 2008_bao cao phan bo KHDT 2011(final)_DK KH CBDT 2014 11-11-2013(1) 6" xfId="13447" xr:uid="{00000000-0005-0000-0000-0000539F0000}"/>
    <cellStyle name="T_Van Ban 2008_bao cao phan bo KHDT 2011(final)_DK KH CBDT 2014 11-11-2013(1) 6 2" xfId="22525" xr:uid="{00000000-0005-0000-0000-0000549F0000}"/>
    <cellStyle name="T_Van Ban 2008_bao cao phan bo KHDT 2011(final)_DK KH CBDT 2014 11-11-2013(1) 6 2 2" xfId="42876" xr:uid="{00000000-0005-0000-0000-0000559F0000}"/>
    <cellStyle name="T_Van Ban 2008_bao cao phan bo KHDT 2011(final)_DK KH CBDT 2014 11-11-2013(1) 6 3" xfId="42875" xr:uid="{00000000-0005-0000-0000-0000569F0000}"/>
    <cellStyle name="T_Van Ban 2008_bao cao phan bo KHDT 2011(final)_DK KH CBDT 2014 11-11-2013(1) 7" xfId="20034" xr:uid="{00000000-0005-0000-0000-0000579F0000}"/>
    <cellStyle name="T_Van Ban 2008_bao cao phan bo KHDT 2011(final)_DK KH CBDT 2014 11-11-2013(1) 7 2" xfId="42877" xr:uid="{00000000-0005-0000-0000-0000589F0000}"/>
    <cellStyle name="T_Van Ban 2008_bao cao phan bo KHDT 2011(final)_DK KH CBDT 2014 11-11-2013(1) 8" xfId="42850" xr:uid="{00000000-0005-0000-0000-0000599F0000}"/>
    <cellStyle name="T_Van Ban 2008_bao cao phan bo KHDT 2011(final)_KH 2011-2015" xfId="13448" xr:uid="{00000000-0005-0000-0000-00005A9F0000}"/>
    <cellStyle name="T_Van Ban 2008_bao cao phan bo KHDT 2011(final)_KH 2011-2015 2" xfId="1897" xr:uid="{00000000-0005-0000-0000-00005B9F0000}"/>
    <cellStyle name="T_Van Ban 2008_bao cao phan bo KHDT 2011(final)_KH 2011-2015 2 2" xfId="10574" xr:uid="{00000000-0005-0000-0000-00005C9F0000}"/>
    <cellStyle name="T_Van Ban 2008_bao cao phan bo KHDT 2011(final)_KH 2011-2015 2 2 2" xfId="10576" xr:uid="{00000000-0005-0000-0000-00005D9F0000}"/>
    <cellStyle name="T_Van Ban 2008_bao cao phan bo KHDT 2011(final)_KH 2011-2015 2 2 2 2" xfId="19824" xr:uid="{00000000-0005-0000-0000-00005E9F0000}"/>
    <cellStyle name="T_Van Ban 2008_bao cao phan bo KHDT 2011(final)_KH 2011-2015 2 2 2 2 2" xfId="42882" xr:uid="{00000000-0005-0000-0000-00005F9F0000}"/>
    <cellStyle name="T_Van Ban 2008_bao cao phan bo KHDT 2011(final)_KH 2011-2015 2 2 2 3" xfId="42881" xr:uid="{00000000-0005-0000-0000-0000609F0000}"/>
    <cellStyle name="T_Van Ban 2008_bao cao phan bo KHDT 2011(final)_KH 2011-2015 2 2 3" xfId="10578" xr:uid="{00000000-0005-0000-0000-0000619F0000}"/>
    <cellStyle name="T_Van Ban 2008_bao cao phan bo KHDT 2011(final)_KH 2011-2015 2 2 3 2" xfId="19826" xr:uid="{00000000-0005-0000-0000-0000629F0000}"/>
    <cellStyle name="T_Van Ban 2008_bao cao phan bo KHDT 2011(final)_KH 2011-2015 2 2 3 2 2" xfId="42884" xr:uid="{00000000-0005-0000-0000-0000639F0000}"/>
    <cellStyle name="T_Van Ban 2008_bao cao phan bo KHDT 2011(final)_KH 2011-2015 2 2 3 3" xfId="42883" xr:uid="{00000000-0005-0000-0000-0000649F0000}"/>
    <cellStyle name="T_Van Ban 2008_bao cao phan bo KHDT 2011(final)_KH 2011-2015 2 2 4" xfId="19822" xr:uid="{00000000-0005-0000-0000-0000659F0000}"/>
    <cellStyle name="T_Van Ban 2008_bao cao phan bo KHDT 2011(final)_KH 2011-2015 2 2 4 2" xfId="42885" xr:uid="{00000000-0005-0000-0000-0000669F0000}"/>
    <cellStyle name="T_Van Ban 2008_bao cao phan bo KHDT 2011(final)_KH 2011-2015 2 2 5" xfId="42880" xr:uid="{00000000-0005-0000-0000-0000679F0000}"/>
    <cellStyle name="T_Van Ban 2008_bao cao phan bo KHDT 2011(final)_KH 2011-2015 2 3" xfId="10580" xr:uid="{00000000-0005-0000-0000-0000689F0000}"/>
    <cellStyle name="T_Van Ban 2008_bao cao phan bo KHDT 2011(final)_KH 2011-2015 2 3 2" xfId="19828" xr:uid="{00000000-0005-0000-0000-0000699F0000}"/>
    <cellStyle name="T_Van Ban 2008_bao cao phan bo KHDT 2011(final)_KH 2011-2015 2 3 2 2" xfId="42887" xr:uid="{00000000-0005-0000-0000-00006A9F0000}"/>
    <cellStyle name="T_Van Ban 2008_bao cao phan bo KHDT 2011(final)_KH 2011-2015 2 3 3" xfId="42886" xr:uid="{00000000-0005-0000-0000-00006B9F0000}"/>
    <cellStyle name="T_Van Ban 2008_bao cao phan bo KHDT 2011(final)_KH 2011-2015 2 4" xfId="933" xr:uid="{00000000-0005-0000-0000-00006C9F0000}"/>
    <cellStyle name="T_Van Ban 2008_bao cao phan bo KHDT 2011(final)_KH 2011-2015 2 4 2" xfId="15522" xr:uid="{00000000-0005-0000-0000-00006D9F0000}"/>
    <cellStyle name="T_Van Ban 2008_bao cao phan bo KHDT 2011(final)_KH 2011-2015 2 4 2 2" xfId="42889" xr:uid="{00000000-0005-0000-0000-00006E9F0000}"/>
    <cellStyle name="T_Van Ban 2008_bao cao phan bo KHDT 2011(final)_KH 2011-2015 2 4 3" xfId="42888" xr:uid="{00000000-0005-0000-0000-00006F9F0000}"/>
    <cellStyle name="T_Van Ban 2008_bao cao phan bo KHDT 2011(final)_KH 2011-2015 2 5" xfId="15876" xr:uid="{00000000-0005-0000-0000-0000709F0000}"/>
    <cellStyle name="T_Van Ban 2008_bao cao phan bo KHDT 2011(final)_KH 2011-2015 2 5 2" xfId="42890" xr:uid="{00000000-0005-0000-0000-0000719F0000}"/>
    <cellStyle name="T_Van Ban 2008_bao cao phan bo KHDT 2011(final)_KH 2011-2015 2 6" xfId="42879" xr:uid="{00000000-0005-0000-0000-0000729F0000}"/>
    <cellStyle name="T_Van Ban 2008_bao cao phan bo KHDT 2011(final)_KH 2011-2015 3" xfId="10437" xr:uid="{00000000-0005-0000-0000-0000739F0000}"/>
    <cellStyle name="T_Van Ban 2008_bao cao phan bo KHDT 2011(final)_KH 2011-2015 3 2" xfId="10364" xr:uid="{00000000-0005-0000-0000-0000749F0000}"/>
    <cellStyle name="T_Van Ban 2008_bao cao phan bo KHDT 2011(final)_KH 2011-2015 3 2 2" xfId="19621" xr:uid="{00000000-0005-0000-0000-0000759F0000}"/>
    <cellStyle name="T_Van Ban 2008_bao cao phan bo KHDT 2011(final)_KH 2011-2015 3 2 2 2" xfId="42893" xr:uid="{00000000-0005-0000-0000-0000769F0000}"/>
    <cellStyle name="T_Van Ban 2008_bao cao phan bo KHDT 2011(final)_KH 2011-2015 3 2 3" xfId="42892" xr:uid="{00000000-0005-0000-0000-0000779F0000}"/>
    <cellStyle name="T_Van Ban 2008_bao cao phan bo KHDT 2011(final)_KH 2011-2015 3 3" xfId="13450" xr:uid="{00000000-0005-0000-0000-0000789F0000}"/>
    <cellStyle name="T_Van Ban 2008_bao cao phan bo KHDT 2011(final)_KH 2011-2015 3 3 2" xfId="22528" xr:uid="{00000000-0005-0000-0000-0000799F0000}"/>
    <cellStyle name="T_Van Ban 2008_bao cao phan bo KHDT 2011(final)_KH 2011-2015 3 3 2 2" xfId="42895" xr:uid="{00000000-0005-0000-0000-00007A9F0000}"/>
    <cellStyle name="T_Van Ban 2008_bao cao phan bo KHDT 2011(final)_KH 2011-2015 3 3 3" xfId="42894" xr:uid="{00000000-0005-0000-0000-00007B9F0000}"/>
    <cellStyle name="T_Van Ban 2008_bao cao phan bo KHDT 2011(final)_KH 2011-2015 3 4" xfId="19692" xr:uid="{00000000-0005-0000-0000-00007C9F0000}"/>
    <cellStyle name="T_Van Ban 2008_bao cao phan bo KHDT 2011(final)_KH 2011-2015 3 4 2" xfId="42896" xr:uid="{00000000-0005-0000-0000-00007D9F0000}"/>
    <cellStyle name="T_Van Ban 2008_bao cao phan bo KHDT 2011(final)_KH 2011-2015 3 5" xfId="42891" xr:uid="{00000000-0005-0000-0000-00007E9F0000}"/>
    <cellStyle name="T_Van Ban 2008_bao cao phan bo KHDT 2011(final)_KH 2011-2015 4" xfId="519" xr:uid="{00000000-0005-0000-0000-00007F9F0000}"/>
    <cellStyle name="T_Van Ban 2008_bao cao phan bo KHDT 2011(final)_KH 2011-2015 4 2" xfId="6743" xr:uid="{00000000-0005-0000-0000-0000809F0000}"/>
    <cellStyle name="T_Van Ban 2008_bao cao phan bo KHDT 2011(final)_KH 2011-2015 4 2 2" xfId="17541" xr:uid="{00000000-0005-0000-0000-0000819F0000}"/>
    <cellStyle name="T_Van Ban 2008_bao cao phan bo KHDT 2011(final)_KH 2011-2015 4 2 2 2" xfId="42899" xr:uid="{00000000-0005-0000-0000-0000829F0000}"/>
    <cellStyle name="T_Van Ban 2008_bao cao phan bo KHDT 2011(final)_KH 2011-2015 4 2 3" xfId="42898" xr:uid="{00000000-0005-0000-0000-0000839F0000}"/>
    <cellStyle name="T_Van Ban 2008_bao cao phan bo KHDT 2011(final)_KH 2011-2015 4 3" xfId="15352" xr:uid="{00000000-0005-0000-0000-0000849F0000}"/>
    <cellStyle name="T_Van Ban 2008_bao cao phan bo KHDT 2011(final)_KH 2011-2015 4 3 2" xfId="42900" xr:uid="{00000000-0005-0000-0000-0000859F0000}"/>
    <cellStyle name="T_Van Ban 2008_bao cao phan bo KHDT 2011(final)_KH 2011-2015 4 4" xfId="42897" xr:uid="{00000000-0005-0000-0000-0000869F0000}"/>
    <cellStyle name="T_Van Ban 2008_bao cao phan bo KHDT 2011(final)_KH 2011-2015 5" xfId="13451" xr:uid="{00000000-0005-0000-0000-0000879F0000}"/>
    <cellStyle name="T_Van Ban 2008_bao cao phan bo KHDT 2011(final)_KH 2011-2015 5 2" xfId="22529" xr:uid="{00000000-0005-0000-0000-0000889F0000}"/>
    <cellStyle name="T_Van Ban 2008_bao cao phan bo KHDT 2011(final)_KH 2011-2015 5 2 2" xfId="42902" xr:uid="{00000000-0005-0000-0000-0000899F0000}"/>
    <cellStyle name="T_Van Ban 2008_bao cao phan bo KHDT 2011(final)_KH 2011-2015 5 3" xfId="42901" xr:uid="{00000000-0005-0000-0000-00008A9F0000}"/>
    <cellStyle name="T_Van Ban 2008_bao cao phan bo KHDT 2011(final)_KH 2011-2015 6" xfId="13452" xr:uid="{00000000-0005-0000-0000-00008B9F0000}"/>
    <cellStyle name="T_Van Ban 2008_bao cao phan bo KHDT 2011(final)_KH 2011-2015 6 2" xfId="22530" xr:uid="{00000000-0005-0000-0000-00008C9F0000}"/>
    <cellStyle name="T_Van Ban 2008_bao cao phan bo KHDT 2011(final)_KH 2011-2015 6 2 2" xfId="42904" xr:uid="{00000000-0005-0000-0000-00008D9F0000}"/>
    <cellStyle name="T_Van Ban 2008_bao cao phan bo KHDT 2011(final)_KH 2011-2015 6 3" xfId="42903" xr:uid="{00000000-0005-0000-0000-00008E9F0000}"/>
    <cellStyle name="T_Van Ban 2008_bao cao phan bo KHDT 2011(final)_KH 2011-2015 7" xfId="22526" xr:uid="{00000000-0005-0000-0000-00008F9F0000}"/>
    <cellStyle name="T_Van Ban 2008_bao cao phan bo KHDT 2011(final)_KH 2011-2015 7 2" xfId="42905" xr:uid="{00000000-0005-0000-0000-0000909F0000}"/>
    <cellStyle name="T_Van Ban 2008_bao cao phan bo KHDT 2011(final)_KH 2011-2015 8" xfId="42878" xr:uid="{00000000-0005-0000-0000-0000919F0000}"/>
    <cellStyle name="T_Van Ban 2008_bao cao phan bo KHDT 2011(final)_tai co cau dau tu (tong hop)1" xfId="4682" xr:uid="{00000000-0005-0000-0000-0000929F0000}"/>
    <cellStyle name="T_Van Ban 2008_bao cao phan bo KHDT 2011(final)_tai co cau dau tu (tong hop)1 2" xfId="13453" xr:uid="{00000000-0005-0000-0000-0000939F0000}"/>
    <cellStyle name="T_Van Ban 2008_bao cao phan bo KHDT 2011(final)_tai co cau dau tu (tong hop)1 2 2" xfId="8899" xr:uid="{00000000-0005-0000-0000-0000949F0000}"/>
    <cellStyle name="T_Van Ban 2008_bao cao phan bo KHDT 2011(final)_tai co cau dau tu (tong hop)1 2 2 2" xfId="13454" xr:uid="{00000000-0005-0000-0000-0000959F0000}"/>
    <cellStyle name="T_Van Ban 2008_bao cao phan bo KHDT 2011(final)_tai co cau dau tu (tong hop)1 2 2 2 2" xfId="22532" xr:uid="{00000000-0005-0000-0000-0000969F0000}"/>
    <cellStyle name="T_Van Ban 2008_bao cao phan bo KHDT 2011(final)_tai co cau dau tu (tong hop)1 2 2 2 2 2" xfId="42910" xr:uid="{00000000-0005-0000-0000-0000979F0000}"/>
    <cellStyle name="T_Van Ban 2008_bao cao phan bo KHDT 2011(final)_tai co cau dau tu (tong hop)1 2 2 2 3" xfId="42909" xr:uid="{00000000-0005-0000-0000-0000989F0000}"/>
    <cellStyle name="T_Van Ban 2008_bao cao phan bo KHDT 2011(final)_tai co cau dau tu (tong hop)1 2 2 3" xfId="13455" xr:uid="{00000000-0005-0000-0000-0000999F0000}"/>
    <cellStyle name="T_Van Ban 2008_bao cao phan bo KHDT 2011(final)_tai co cau dau tu (tong hop)1 2 2 3 2" xfId="22533" xr:uid="{00000000-0005-0000-0000-00009A9F0000}"/>
    <cellStyle name="T_Van Ban 2008_bao cao phan bo KHDT 2011(final)_tai co cau dau tu (tong hop)1 2 2 3 2 2" xfId="42912" xr:uid="{00000000-0005-0000-0000-00009B9F0000}"/>
    <cellStyle name="T_Van Ban 2008_bao cao phan bo KHDT 2011(final)_tai co cau dau tu (tong hop)1 2 2 3 3" xfId="42911" xr:uid="{00000000-0005-0000-0000-00009C9F0000}"/>
    <cellStyle name="T_Van Ban 2008_bao cao phan bo KHDT 2011(final)_tai co cau dau tu (tong hop)1 2 2 4" xfId="18407" xr:uid="{00000000-0005-0000-0000-00009D9F0000}"/>
    <cellStyle name="T_Van Ban 2008_bao cao phan bo KHDT 2011(final)_tai co cau dau tu (tong hop)1 2 2 4 2" xfId="42913" xr:uid="{00000000-0005-0000-0000-00009E9F0000}"/>
    <cellStyle name="T_Van Ban 2008_bao cao phan bo KHDT 2011(final)_tai co cau dau tu (tong hop)1 2 2 5" xfId="42908" xr:uid="{00000000-0005-0000-0000-00009F9F0000}"/>
    <cellStyle name="T_Van Ban 2008_bao cao phan bo KHDT 2011(final)_tai co cau dau tu (tong hop)1 2 3" xfId="4537" xr:uid="{00000000-0005-0000-0000-0000A09F0000}"/>
    <cellStyle name="T_Van Ban 2008_bao cao phan bo KHDT 2011(final)_tai co cau dau tu (tong hop)1 2 3 2" xfId="16783" xr:uid="{00000000-0005-0000-0000-0000A19F0000}"/>
    <cellStyle name="T_Van Ban 2008_bao cao phan bo KHDT 2011(final)_tai co cau dau tu (tong hop)1 2 3 2 2" xfId="42915" xr:uid="{00000000-0005-0000-0000-0000A29F0000}"/>
    <cellStyle name="T_Van Ban 2008_bao cao phan bo KHDT 2011(final)_tai co cau dau tu (tong hop)1 2 3 3" xfId="42914" xr:uid="{00000000-0005-0000-0000-0000A39F0000}"/>
    <cellStyle name="T_Van Ban 2008_bao cao phan bo KHDT 2011(final)_tai co cau dau tu (tong hop)1 2 4" xfId="9719" xr:uid="{00000000-0005-0000-0000-0000A49F0000}"/>
    <cellStyle name="T_Van Ban 2008_bao cao phan bo KHDT 2011(final)_tai co cau dau tu (tong hop)1 2 4 2" xfId="19005" xr:uid="{00000000-0005-0000-0000-0000A59F0000}"/>
    <cellStyle name="T_Van Ban 2008_bao cao phan bo KHDT 2011(final)_tai co cau dau tu (tong hop)1 2 4 2 2" xfId="42917" xr:uid="{00000000-0005-0000-0000-0000A69F0000}"/>
    <cellStyle name="T_Van Ban 2008_bao cao phan bo KHDT 2011(final)_tai co cau dau tu (tong hop)1 2 4 3" xfId="42916" xr:uid="{00000000-0005-0000-0000-0000A79F0000}"/>
    <cellStyle name="T_Van Ban 2008_bao cao phan bo KHDT 2011(final)_tai co cau dau tu (tong hop)1 2 5" xfId="22531" xr:uid="{00000000-0005-0000-0000-0000A89F0000}"/>
    <cellStyle name="T_Van Ban 2008_bao cao phan bo KHDT 2011(final)_tai co cau dau tu (tong hop)1 2 5 2" xfId="42918" xr:uid="{00000000-0005-0000-0000-0000A99F0000}"/>
    <cellStyle name="T_Van Ban 2008_bao cao phan bo KHDT 2011(final)_tai co cau dau tu (tong hop)1 2 6" xfId="42907" xr:uid="{00000000-0005-0000-0000-0000AA9F0000}"/>
    <cellStyle name="T_Van Ban 2008_bao cao phan bo KHDT 2011(final)_tai co cau dau tu (tong hop)1 3" xfId="13456" xr:uid="{00000000-0005-0000-0000-0000AB9F0000}"/>
    <cellStyle name="T_Van Ban 2008_bao cao phan bo KHDT 2011(final)_tai co cau dau tu (tong hop)1 3 2" xfId="8903" xr:uid="{00000000-0005-0000-0000-0000AC9F0000}"/>
    <cellStyle name="T_Van Ban 2008_bao cao phan bo KHDT 2011(final)_tai co cau dau tu (tong hop)1 3 2 2" xfId="18409" xr:uid="{00000000-0005-0000-0000-0000AD9F0000}"/>
    <cellStyle name="T_Van Ban 2008_bao cao phan bo KHDT 2011(final)_tai co cau dau tu (tong hop)1 3 2 2 2" xfId="42921" xr:uid="{00000000-0005-0000-0000-0000AE9F0000}"/>
    <cellStyle name="T_Van Ban 2008_bao cao phan bo KHDT 2011(final)_tai co cau dau tu (tong hop)1 3 2 3" xfId="42920" xr:uid="{00000000-0005-0000-0000-0000AF9F0000}"/>
    <cellStyle name="T_Van Ban 2008_bao cao phan bo KHDT 2011(final)_tai co cau dau tu (tong hop)1 3 3" xfId="13457" xr:uid="{00000000-0005-0000-0000-0000B09F0000}"/>
    <cellStyle name="T_Van Ban 2008_bao cao phan bo KHDT 2011(final)_tai co cau dau tu (tong hop)1 3 3 2" xfId="22535" xr:uid="{00000000-0005-0000-0000-0000B19F0000}"/>
    <cellStyle name="T_Van Ban 2008_bao cao phan bo KHDT 2011(final)_tai co cau dau tu (tong hop)1 3 3 2 2" xfId="42923" xr:uid="{00000000-0005-0000-0000-0000B29F0000}"/>
    <cellStyle name="T_Van Ban 2008_bao cao phan bo KHDT 2011(final)_tai co cau dau tu (tong hop)1 3 3 3" xfId="42922" xr:uid="{00000000-0005-0000-0000-0000B39F0000}"/>
    <cellStyle name="T_Van Ban 2008_bao cao phan bo KHDT 2011(final)_tai co cau dau tu (tong hop)1 3 4" xfId="22534" xr:uid="{00000000-0005-0000-0000-0000B49F0000}"/>
    <cellStyle name="T_Van Ban 2008_bao cao phan bo KHDT 2011(final)_tai co cau dau tu (tong hop)1 3 4 2" xfId="42924" xr:uid="{00000000-0005-0000-0000-0000B59F0000}"/>
    <cellStyle name="T_Van Ban 2008_bao cao phan bo KHDT 2011(final)_tai co cau dau tu (tong hop)1 3 5" xfId="42919" xr:uid="{00000000-0005-0000-0000-0000B69F0000}"/>
    <cellStyle name="T_Van Ban 2008_bao cao phan bo KHDT 2011(final)_tai co cau dau tu (tong hop)1 4" xfId="13458" xr:uid="{00000000-0005-0000-0000-0000B79F0000}"/>
    <cellStyle name="T_Van Ban 2008_bao cao phan bo KHDT 2011(final)_tai co cau dau tu (tong hop)1 4 2" xfId="10733" xr:uid="{00000000-0005-0000-0000-0000B89F0000}"/>
    <cellStyle name="T_Van Ban 2008_bao cao phan bo KHDT 2011(final)_tai co cau dau tu (tong hop)1 4 2 2" xfId="19952" xr:uid="{00000000-0005-0000-0000-0000B99F0000}"/>
    <cellStyle name="T_Van Ban 2008_bao cao phan bo KHDT 2011(final)_tai co cau dau tu (tong hop)1 4 2 2 2" xfId="42927" xr:uid="{00000000-0005-0000-0000-0000BA9F0000}"/>
    <cellStyle name="T_Van Ban 2008_bao cao phan bo KHDT 2011(final)_tai co cau dau tu (tong hop)1 4 2 3" xfId="42926" xr:uid="{00000000-0005-0000-0000-0000BB9F0000}"/>
    <cellStyle name="T_Van Ban 2008_bao cao phan bo KHDT 2011(final)_tai co cau dau tu (tong hop)1 4 3" xfId="22536" xr:uid="{00000000-0005-0000-0000-0000BC9F0000}"/>
    <cellStyle name="T_Van Ban 2008_bao cao phan bo KHDT 2011(final)_tai co cau dau tu (tong hop)1 4 3 2" xfId="42928" xr:uid="{00000000-0005-0000-0000-0000BD9F0000}"/>
    <cellStyle name="T_Van Ban 2008_bao cao phan bo KHDT 2011(final)_tai co cau dau tu (tong hop)1 4 4" xfId="42925" xr:uid="{00000000-0005-0000-0000-0000BE9F0000}"/>
    <cellStyle name="T_Van Ban 2008_bao cao phan bo KHDT 2011(final)_tai co cau dau tu (tong hop)1 5" xfId="10891" xr:uid="{00000000-0005-0000-0000-0000BF9F0000}"/>
    <cellStyle name="T_Van Ban 2008_bao cao phan bo KHDT 2011(final)_tai co cau dau tu (tong hop)1 5 2" xfId="20102" xr:uid="{00000000-0005-0000-0000-0000C09F0000}"/>
    <cellStyle name="T_Van Ban 2008_bao cao phan bo KHDT 2011(final)_tai co cau dau tu (tong hop)1 5 2 2" xfId="42930" xr:uid="{00000000-0005-0000-0000-0000C19F0000}"/>
    <cellStyle name="T_Van Ban 2008_bao cao phan bo KHDT 2011(final)_tai co cau dau tu (tong hop)1 5 3" xfId="42929" xr:uid="{00000000-0005-0000-0000-0000C29F0000}"/>
    <cellStyle name="T_Van Ban 2008_bao cao phan bo KHDT 2011(final)_tai co cau dau tu (tong hop)1 6" xfId="10535" xr:uid="{00000000-0005-0000-0000-0000C39F0000}"/>
    <cellStyle name="T_Van Ban 2008_bao cao phan bo KHDT 2011(final)_tai co cau dau tu (tong hop)1 6 2" xfId="19785" xr:uid="{00000000-0005-0000-0000-0000C49F0000}"/>
    <cellStyle name="T_Van Ban 2008_bao cao phan bo KHDT 2011(final)_tai co cau dau tu (tong hop)1 6 2 2" xfId="42932" xr:uid="{00000000-0005-0000-0000-0000C59F0000}"/>
    <cellStyle name="T_Van Ban 2008_bao cao phan bo KHDT 2011(final)_tai co cau dau tu (tong hop)1 6 3" xfId="42931" xr:uid="{00000000-0005-0000-0000-0000C69F0000}"/>
    <cellStyle name="T_Van Ban 2008_bao cao phan bo KHDT 2011(final)_tai co cau dau tu (tong hop)1 7" xfId="16820" xr:uid="{00000000-0005-0000-0000-0000C79F0000}"/>
    <cellStyle name="T_Van Ban 2008_bao cao phan bo KHDT 2011(final)_tai co cau dau tu (tong hop)1 7 2" xfId="42933" xr:uid="{00000000-0005-0000-0000-0000C89F0000}"/>
    <cellStyle name="T_Van Ban 2008_bao cao phan bo KHDT 2011(final)_tai co cau dau tu (tong hop)1 8" xfId="42906" xr:uid="{00000000-0005-0000-0000-0000C99F0000}"/>
    <cellStyle name="T_Van Ban 2008_BC nhu cau von doi ung ODA nganh NN (BKH)" xfId="13459" xr:uid="{00000000-0005-0000-0000-0000CA9F0000}"/>
    <cellStyle name="T_Van Ban 2008_BC nhu cau von doi ung ODA nganh NN (BKH) 2" xfId="13460" xr:uid="{00000000-0005-0000-0000-0000CB9F0000}"/>
    <cellStyle name="T_Van Ban 2008_BC nhu cau von doi ung ODA nganh NN (BKH) 2 2" xfId="13461" xr:uid="{00000000-0005-0000-0000-0000CC9F0000}"/>
    <cellStyle name="T_Van Ban 2008_BC nhu cau von doi ung ODA nganh NN (BKH) 2 2 2" xfId="13462" xr:uid="{00000000-0005-0000-0000-0000CD9F0000}"/>
    <cellStyle name="T_Van Ban 2008_BC nhu cau von doi ung ODA nganh NN (BKH) 2 2 2 2" xfId="22540" xr:uid="{00000000-0005-0000-0000-0000CE9F0000}"/>
    <cellStyle name="T_Van Ban 2008_BC nhu cau von doi ung ODA nganh NN (BKH) 2 2 2 2 2" xfId="42938" xr:uid="{00000000-0005-0000-0000-0000CF9F0000}"/>
    <cellStyle name="T_Van Ban 2008_BC nhu cau von doi ung ODA nganh NN (BKH) 2 2 2 3" xfId="42937" xr:uid="{00000000-0005-0000-0000-0000D09F0000}"/>
    <cellStyle name="T_Van Ban 2008_BC nhu cau von doi ung ODA nganh NN (BKH) 2 2 3" xfId="13463" xr:uid="{00000000-0005-0000-0000-0000D19F0000}"/>
    <cellStyle name="T_Van Ban 2008_BC nhu cau von doi ung ODA nganh NN (BKH) 2 2 3 2" xfId="22541" xr:uid="{00000000-0005-0000-0000-0000D29F0000}"/>
    <cellStyle name="T_Van Ban 2008_BC nhu cau von doi ung ODA nganh NN (BKH) 2 2 3 2 2" xfId="42940" xr:uid="{00000000-0005-0000-0000-0000D39F0000}"/>
    <cellStyle name="T_Van Ban 2008_BC nhu cau von doi ung ODA nganh NN (BKH) 2 2 3 3" xfId="42939" xr:uid="{00000000-0005-0000-0000-0000D49F0000}"/>
    <cellStyle name="T_Van Ban 2008_BC nhu cau von doi ung ODA nganh NN (BKH) 2 2 4" xfId="22539" xr:uid="{00000000-0005-0000-0000-0000D59F0000}"/>
    <cellStyle name="T_Van Ban 2008_BC nhu cau von doi ung ODA nganh NN (BKH) 2 2 4 2" xfId="42941" xr:uid="{00000000-0005-0000-0000-0000D69F0000}"/>
    <cellStyle name="T_Van Ban 2008_BC nhu cau von doi ung ODA nganh NN (BKH) 2 2 5" xfId="42936" xr:uid="{00000000-0005-0000-0000-0000D79F0000}"/>
    <cellStyle name="T_Van Ban 2008_BC nhu cau von doi ung ODA nganh NN (BKH) 2 3" xfId="13464" xr:uid="{00000000-0005-0000-0000-0000D89F0000}"/>
    <cellStyle name="T_Van Ban 2008_BC nhu cau von doi ung ODA nganh NN (BKH) 2 3 2" xfId="22542" xr:uid="{00000000-0005-0000-0000-0000D99F0000}"/>
    <cellStyle name="T_Van Ban 2008_BC nhu cau von doi ung ODA nganh NN (BKH) 2 3 2 2" xfId="42943" xr:uid="{00000000-0005-0000-0000-0000DA9F0000}"/>
    <cellStyle name="T_Van Ban 2008_BC nhu cau von doi ung ODA nganh NN (BKH) 2 3 3" xfId="42942" xr:uid="{00000000-0005-0000-0000-0000DB9F0000}"/>
    <cellStyle name="T_Van Ban 2008_BC nhu cau von doi ung ODA nganh NN (BKH) 2 4" xfId="13465" xr:uid="{00000000-0005-0000-0000-0000DC9F0000}"/>
    <cellStyle name="T_Van Ban 2008_BC nhu cau von doi ung ODA nganh NN (BKH) 2 4 2" xfId="22543" xr:uid="{00000000-0005-0000-0000-0000DD9F0000}"/>
    <cellStyle name="T_Van Ban 2008_BC nhu cau von doi ung ODA nganh NN (BKH) 2 4 2 2" xfId="42945" xr:uid="{00000000-0005-0000-0000-0000DE9F0000}"/>
    <cellStyle name="T_Van Ban 2008_BC nhu cau von doi ung ODA nganh NN (BKH) 2 4 3" xfId="42944" xr:uid="{00000000-0005-0000-0000-0000DF9F0000}"/>
    <cellStyle name="T_Van Ban 2008_BC nhu cau von doi ung ODA nganh NN (BKH) 2 5" xfId="22538" xr:uid="{00000000-0005-0000-0000-0000E09F0000}"/>
    <cellStyle name="T_Van Ban 2008_BC nhu cau von doi ung ODA nganh NN (BKH) 2 5 2" xfId="42946" xr:uid="{00000000-0005-0000-0000-0000E19F0000}"/>
    <cellStyle name="T_Van Ban 2008_BC nhu cau von doi ung ODA nganh NN (BKH) 2 6" xfId="42935" xr:uid="{00000000-0005-0000-0000-0000E29F0000}"/>
    <cellStyle name="T_Van Ban 2008_BC nhu cau von doi ung ODA nganh NN (BKH) 3" xfId="13466" xr:uid="{00000000-0005-0000-0000-0000E39F0000}"/>
    <cellStyle name="T_Van Ban 2008_BC nhu cau von doi ung ODA nganh NN (BKH) 3 2" xfId="13467" xr:uid="{00000000-0005-0000-0000-0000E49F0000}"/>
    <cellStyle name="T_Van Ban 2008_BC nhu cau von doi ung ODA nganh NN (BKH) 3 2 2" xfId="22545" xr:uid="{00000000-0005-0000-0000-0000E59F0000}"/>
    <cellStyle name="T_Van Ban 2008_BC nhu cau von doi ung ODA nganh NN (BKH) 3 2 2 2" xfId="42949" xr:uid="{00000000-0005-0000-0000-0000E69F0000}"/>
    <cellStyle name="T_Van Ban 2008_BC nhu cau von doi ung ODA nganh NN (BKH) 3 2 3" xfId="42948" xr:uid="{00000000-0005-0000-0000-0000E79F0000}"/>
    <cellStyle name="T_Van Ban 2008_BC nhu cau von doi ung ODA nganh NN (BKH) 3 3" xfId="13468" xr:uid="{00000000-0005-0000-0000-0000E89F0000}"/>
    <cellStyle name="T_Van Ban 2008_BC nhu cau von doi ung ODA nganh NN (BKH) 3 3 2" xfId="22546" xr:uid="{00000000-0005-0000-0000-0000E99F0000}"/>
    <cellStyle name="T_Van Ban 2008_BC nhu cau von doi ung ODA nganh NN (BKH) 3 3 2 2" xfId="42951" xr:uid="{00000000-0005-0000-0000-0000EA9F0000}"/>
    <cellStyle name="T_Van Ban 2008_BC nhu cau von doi ung ODA nganh NN (BKH) 3 3 3" xfId="42950" xr:uid="{00000000-0005-0000-0000-0000EB9F0000}"/>
    <cellStyle name="T_Van Ban 2008_BC nhu cau von doi ung ODA nganh NN (BKH) 3 4" xfId="22544" xr:uid="{00000000-0005-0000-0000-0000EC9F0000}"/>
    <cellStyle name="T_Van Ban 2008_BC nhu cau von doi ung ODA nganh NN (BKH) 3 4 2" xfId="42952" xr:uid="{00000000-0005-0000-0000-0000ED9F0000}"/>
    <cellStyle name="T_Van Ban 2008_BC nhu cau von doi ung ODA nganh NN (BKH) 3 5" xfId="42947" xr:uid="{00000000-0005-0000-0000-0000EE9F0000}"/>
    <cellStyle name="T_Van Ban 2008_BC nhu cau von doi ung ODA nganh NN (BKH) 4" xfId="13469" xr:uid="{00000000-0005-0000-0000-0000EF9F0000}"/>
    <cellStyle name="T_Van Ban 2008_BC nhu cau von doi ung ODA nganh NN (BKH) 4 2" xfId="13470" xr:uid="{00000000-0005-0000-0000-0000F09F0000}"/>
    <cellStyle name="T_Van Ban 2008_BC nhu cau von doi ung ODA nganh NN (BKH) 4 2 2" xfId="22548" xr:uid="{00000000-0005-0000-0000-0000F19F0000}"/>
    <cellStyle name="T_Van Ban 2008_BC nhu cau von doi ung ODA nganh NN (BKH) 4 2 2 2" xfId="42955" xr:uid="{00000000-0005-0000-0000-0000F29F0000}"/>
    <cellStyle name="T_Van Ban 2008_BC nhu cau von doi ung ODA nganh NN (BKH) 4 2 3" xfId="42954" xr:uid="{00000000-0005-0000-0000-0000F39F0000}"/>
    <cellStyle name="T_Van Ban 2008_BC nhu cau von doi ung ODA nganh NN (BKH) 4 3" xfId="22547" xr:uid="{00000000-0005-0000-0000-0000F49F0000}"/>
    <cellStyle name="T_Van Ban 2008_BC nhu cau von doi ung ODA nganh NN (BKH) 4 3 2" xfId="42956" xr:uid="{00000000-0005-0000-0000-0000F59F0000}"/>
    <cellStyle name="T_Van Ban 2008_BC nhu cau von doi ung ODA nganh NN (BKH) 4 4" xfId="42953" xr:uid="{00000000-0005-0000-0000-0000F69F0000}"/>
    <cellStyle name="T_Van Ban 2008_BC nhu cau von doi ung ODA nganh NN (BKH) 5" xfId="13471" xr:uid="{00000000-0005-0000-0000-0000F79F0000}"/>
    <cellStyle name="T_Van Ban 2008_BC nhu cau von doi ung ODA nganh NN (BKH) 5 2" xfId="22549" xr:uid="{00000000-0005-0000-0000-0000F89F0000}"/>
    <cellStyle name="T_Van Ban 2008_BC nhu cau von doi ung ODA nganh NN (BKH) 5 2 2" xfId="42958" xr:uid="{00000000-0005-0000-0000-0000F99F0000}"/>
    <cellStyle name="T_Van Ban 2008_BC nhu cau von doi ung ODA nganh NN (BKH) 5 3" xfId="42957" xr:uid="{00000000-0005-0000-0000-0000FA9F0000}"/>
    <cellStyle name="T_Van Ban 2008_BC nhu cau von doi ung ODA nganh NN (BKH) 6" xfId="13472" xr:uid="{00000000-0005-0000-0000-0000FB9F0000}"/>
    <cellStyle name="T_Van Ban 2008_BC nhu cau von doi ung ODA nganh NN (BKH) 6 2" xfId="22550" xr:uid="{00000000-0005-0000-0000-0000FC9F0000}"/>
    <cellStyle name="T_Van Ban 2008_BC nhu cau von doi ung ODA nganh NN (BKH) 6 2 2" xfId="42960" xr:uid="{00000000-0005-0000-0000-0000FD9F0000}"/>
    <cellStyle name="T_Van Ban 2008_BC nhu cau von doi ung ODA nganh NN (BKH) 6 3" xfId="42959" xr:uid="{00000000-0005-0000-0000-0000FE9F0000}"/>
    <cellStyle name="T_Van Ban 2008_BC nhu cau von doi ung ODA nganh NN (BKH) 7" xfId="22537" xr:uid="{00000000-0005-0000-0000-0000FF9F0000}"/>
    <cellStyle name="T_Van Ban 2008_BC nhu cau von doi ung ODA nganh NN (BKH) 7 2" xfId="42961" xr:uid="{00000000-0005-0000-0000-000000A00000}"/>
    <cellStyle name="T_Van Ban 2008_BC nhu cau von doi ung ODA nganh NN (BKH) 8" xfId="42934" xr:uid="{00000000-0005-0000-0000-000001A00000}"/>
    <cellStyle name="T_Van Ban 2008_BC nhu cau von doi ung ODA nganh NN (BKH)_05-12  KH trung han 2016-2020 - Liem Thinh edited" xfId="13473" xr:uid="{00000000-0005-0000-0000-000002A00000}"/>
    <cellStyle name="T_Van Ban 2008_BC nhu cau von doi ung ODA nganh NN (BKH)_05-12  KH trung han 2016-2020 - Liem Thinh edited 2" xfId="13474" xr:uid="{00000000-0005-0000-0000-000003A00000}"/>
    <cellStyle name="T_Van Ban 2008_BC nhu cau von doi ung ODA nganh NN (BKH)_05-12  KH trung han 2016-2020 - Liem Thinh edited 2 2" xfId="7132" xr:uid="{00000000-0005-0000-0000-000004A00000}"/>
    <cellStyle name="T_Van Ban 2008_BC nhu cau von doi ung ODA nganh NN (BKH)_05-12  KH trung han 2016-2020 - Liem Thinh edited 2 2 2" xfId="7134" xr:uid="{00000000-0005-0000-0000-000005A00000}"/>
    <cellStyle name="T_Van Ban 2008_BC nhu cau von doi ung ODA nganh NN (BKH)_05-12  KH trung han 2016-2020 - Liem Thinh edited 2 2 2 2" xfId="17779" xr:uid="{00000000-0005-0000-0000-000006A00000}"/>
    <cellStyle name="T_Van Ban 2008_BC nhu cau von doi ung ODA nganh NN (BKH)_05-12  KH trung han 2016-2020 - Liem Thinh edited 2 2 2 2 2" xfId="42966" xr:uid="{00000000-0005-0000-0000-000007A00000}"/>
    <cellStyle name="T_Van Ban 2008_BC nhu cau von doi ung ODA nganh NN (BKH)_05-12  KH trung han 2016-2020 - Liem Thinh edited 2 2 2 3" xfId="42965" xr:uid="{00000000-0005-0000-0000-000008A00000}"/>
    <cellStyle name="T_Van Ban 2008_BC nhu cau von doi ung ODA nganh NN (BKH)_05-12  KH trung han 2016-2020 - Liem Thinh edited 2 2 3" xfId="351" xr:uid="{00000000-0005-0000-0000-000009A00000}"/>
    <cellStyle name="T_Van Ban 2008_BC nhu cau von doi ung ODA nganh NN (BKH)_05-12  KH trung han 2016-2020 - Liem Thinh edited 2 2 3 2" xfId="15285" xr:uid="{00000000-0005-0000-0000-00000AA00000}"/>
    <cellStyle name="T_Van Ban 2008_BC nhu cau von doi ung ODA nganh NN (BKH)_05-12  KH trung han 2016-2020 - Liem Thinh edited 2 2 3 2 2" xfId="42968" xr:uid="{00000000-0005-0000-0000-00000BA00000}"/>
    <cellStyle name="T_Van Ban 2008_BC nhu cau von doi ung ODA nganh NN (BKH)_05-12  KH trung han 2016-2020 - Liem Thinh edited 2 2 3 3" xfId="42967" xr:uid="{00000000-0005-0000-0000-00000CA00000}"/>
    <cellStyle name="T_Van Ban 2008_BC nhu cau von doi ung ODA nganh NN (BKH)_05-12  KH trung han 2016-2020 - Liem Thinh edited 2 2 4" xfId="17778" xr:uid="{00000000-0005-0000-0000-00000DA00000}"/>
    <cellStyle name="T_Van Ban 2008_BC nhu cau von doi ung ODA nganh NN (BKH)_05-12  KH trung han 2016-2020 - Liem Thinh edited 2 2 4 2" xfId="42969" xr:uid="{00000000-0005-0000-0000-00000EA00000}"/>
    <cellStyle name="T_Van Ban 2008_BC nhu cau von doi ung ODA nganh NN (BKH)_05-12  KH trung han 2016-2020 - Liem Thinh edited 2 2 5" xfId="42964" xr:uid="{00000000-0005-0000-0000-00000FA00000}"/>
    <cellStyle name="T_Van Ban 2008_BC nhu cau von doi ung ODA nganh NN (BKH)_05-12  KH trung han 2016-2020 - Liem Thinh edited 2 3" xfId="13475" xr:uid="{00000000-0005-0000-0000-000010A00000}"/>
    <cellStyle name="T_Van Ban 2008_BC nhu cau von doi ung ODA nganh NN (BKH)_05-12  KH trung han 2016-2020 - Liem Thinh edited 2 3 2" xfId="22553" xr:uid="{00000000-0005-0000-0000-000011A00000}"/>
    <cellStyle name="T_Van Ban 2008_BC nhu cau von doi ung ODA nganh NN (BKH)_05-12  KH trung han 2016-2020 - Liem Thinh edited 2 3 2 2" xfId="42971" xr:uid="{00000000-0005-0000-0000-000012A00000}"/>
    <cellStyle name="T_Van Ban 2008_BC nhu cau von doi ung ODA nganh NN (BKH)_05-12  KH trung han 2016-2020 - Liem Thinh edited 2 3 3" xfId="42970" xr:uid="{00000000-0005-0000-0000-000013A00000}"/>
    <cellStyle name="T_Van Ban 2008_BC nhu cau von doi ung ODA nganh NN (BKH)_05-12  KH trung han 2016-2020 - Liem Thinh edited 2 4" xfId="13476" xr:uid="{00000000-0005-0000-0000-000014A00000}"/>
    <cellStyle name="T_Van Ban 2008_BC nhu cau von doi ung ODA nganh NN (BKH)_05-12  KH trung han 2016-2020 - Liem Thinh edited 2 4 2" xfId="22554" xr:uid="{00000000-0005-0000-0000-000015A00000}"/>
    <cellStyle name="T_Van Ban 2008_BC nhu cau von doi ung ODA nganh NN (BKH)_05-12  KH trung han 2016-2020 - Liem Thinh edited 2 4 2 2" xfId="42973" xr:uid="{00000000-0005-0000-0000-000016A00000}"/>
    <cellStyle name="T_Van Ban 2008_BC nhu cau von doi ung ODA nganh NN (BKH)_05-12  KH trung han 2016-2020 - Liem Thinh edited 2 4 3" xfId="42972" xr:uid="{00000000-0005-0000-0000-000017A00000}"/>
    <cellStyle name="T_Van Ban 2008_BC nhu cau von doi ung ODA nganh NN (BKH)_05-12  KH trung han 2016-2020 - Liem Thinh edited 2 5" xfId="22552" xr:uid="{00000000-0005-0000-0000-000018A00000}"/>
    <cellStyle name="T_Van Ban 2008_BC nhu cau von doi ung ODA nganh NN (BKH)_05-12  KH trung han 2016-2020 - Liem Thinh edited 2 5 2" xfId="42974" xr:uid="{00000000-0005-0000-0000-000019A00000}"/>
    <cellStyle name="T_Van Ban 2008_BC nhu cau von doi ung ODA nganh NN (BKH)_05-12  KH trung han 2016-2020 - Liem Thinh edited 2 6" xfId="42963" xr:uid="{00000000-0005-0000-0000-00001AA00000}"/>
    <cellStyle name="T_Van Ban 2008_BC nhu cau von doi ung ODA nganh NN (BKH)_05-12  KH trung han 2016-2020 - Liem Thinh edited 3" xfId="13477" xr:uid="{00000000-0005-0000-0000-00001BA00000}"/>
    <cellStyle name="T_Van Ban 2008_BC nhu cau von doi ung ODA nganh NN (BKH)_05-12  KH trung han 2016-2020 - Liem Thinh edited 3 2" xfId="13303" xr:uid="{00000000-0005-0000-0000-00001CA00000}"/>
    <cellStyle name="T_Van Ban 2008_BC nhu cau von doi ung ODA nganh NN (BKH)_05-12  KH trung han 2016-2020 - Liem Thinh edited 3 2 2" xfId="22384" xr:uid="{00000000-0005-0000-0000-00001DA00000}"/>
    <cellStyle name="T_Van Ban 2008_BC nhu cau von doi ung ODA nganh NN (BKH)_05-12  KH trung han 2016-2020 - Liem Thinh edited 3 2 2 2" xfId="42977" xr:uid="{00000000-0005-0000-0000-00001EA00000}"/>
    <cellStyle name="T_Van Ban 2008_BC nhu cau von doi ung ODA nganh NN (BKH)_05-12  KH trung han 2016-2020 - Liem Thinh edited 3 2 3" xfId="42976" xr:uid="{00000000-0005-0000-0000-00001FA00000}"/>
    <cellStyle name="T_Van Ban 2008_BC nhu cau von doi ung ODA nganh NN (BKH)_05-12  KH trung han 2016-2020 - Liem Thinh edited 3 3" xfId="13307" xr:uid="{00000000-0005-0000-0000-000020A00000}"/>
    <cellStyle name="T_Van Ban 2008_BC nhu cau von doi ung ODA nganh NN (BKH)_05-12  KH trung han 2016-2020 - Liem Thinh edited 3 3 2" xfId="22388" xr:uid="{00000000-0005-0000-0000-000021A00000}"/>
    <cellStyle name="T_Van Ban 2008_BC nhu cau von doi ung ODA nganh NN (BKH)_05-12  KH trung han 2016-2020 - Liem Thinh edited 3 3 2 2" xfId="42979" xr:uid="{00000000-0005-0000-0000-000022A00000}"/>
    <cellStyle name="T_Van Ban 2008_BC nhu cau von doi ung ODA nganh NN (BKH)_05-12  KH trung han 2016-2020 - Liem Thinh edited 3 3 3" xfId="42978" xr:uid="{00000000-0005-0000-0000-000023A00000}"/>
    <cellStyle name="T_Van Ban 2008_BC nhu cau von doi ung ODA nganh NN (BKH)_05-12  KH trung han 2016-2020 - Liem Thinh edited 3 4" xfId="22555" xr:uid="{00000000-0005-0000-0000-000024A00000}"/>
    <cellStyle name="T_Van Ban 2008_BC nhu cau von doi ung ODA nganh NN (BKH)_05-12  KH trung han 2016-2020 - Liem Thinh edited 3 4 2" xfId="42980" xr:uid="{00000000-0005-0000-0000-000025A00000}"/>
    <cellStyle name="T_Van Ban 2008_BC nhu cau von doi ung ODA nganh NN (BKH)_05-12  KH trung han 2016-2020 - Liem Thinh edited 3 5" xfId="42975" xr:uid="{00000000-0005-0000-0000-000026A00000}"/>
    <cellStyle name="T_Van Ban 2008_BC nhu cau von doi ung ODA nganh NN (BKH)_05-12  KH trung han 2016-2020 - Liem Thinh edited 4" xfId="13478" xr:uid="{00000000-0005-0000-0000-000027A00000}"/>
    <cellStyle name="T_Van Ban 2008_BC nhu cau von doi ung ODA nganh NN (BKH)_05-12  KH trung han 2016-2020 - Liem Thinh edited 4 2" xfId="11676" xr:uid="{00000000-0005-0000-0000-000028A00000}"/>
    <cellStyle name="T_Van Ban 2008_BC nhu cau von doi ung ODA nganh NN (BKH)_05-12  KH trung han 2016-2020 - Liem Thinh edited 4 2 2" xfId="20866" xr:uid="{00000000-0005-0000-0000-000029A00000}"/>
    <cellStyle name="T_Van Ban 2008_BC nhu cau von doi ung ODA nganh NN (BKH)_05-12  KH trung han 2016-2020 - Liem Thinh edited 4 2 2 2" xfId="42983" xr:uid="{00000000-0005-0000-0000-00002AA00000}"/>
    <cellStyle name="T_Van Ban 2008_BC nhu cau von doi ung ODA nganh NN (BKH)_05-12  KH trung han 2016-2020 - Liem Thinh edited 4 2 3" xfId="42982" xr:uid="{00000000-0005-0000-0000-00002BA00000}"/>
    <cellStyle name="T_Van Ban 2008_BC nhu cau von doi ung ODA nganh NN (BKH)_05-12  KH trung han 2016-2020 - Liem Thinh edited 4 3" xfId="22556" xr:uid="{00000000-0005-0000-0000-00002CA00000}"/>
    <cellStyle name="T_Van Ban 2008_BC nhu cau von doi ung ODA nganh NN (BKH)_05-12  KH trung han 2016-2020 - Liem Thinh edited 4 3 2" xfId="42984" xr:uid="{00000000-0005-0000-0000-00002DA00000}"/>
    <cellStyle name="T_Van Ban 2008_BC nhu cau von doi ung ODA nganh NN (BKH)_05-12  KH trung han 2016-2020 - Liem Thinh edited 4 4" xfId="42981" xr:uid="{00000000-0005-0000-0000-00002EA00000}"/>
    <cellStyle name="T_Van Ban 2008_BC nhu cau von doi ung ODA nganh NN (BKH)_05-12  KH trung han 2016-2020 - Liem Thinh edited 5" xfId="13479" xr:uid="{00000000-0005-0000-0000-00002FA00000}"/>
    <cellStyle name="T_Van Ban 2008_BC nhu cau von doi ung ODA nganh NN (BKH)_05-12  KH trung han 2016-2020 - Liem Thinh edited 5 2" xfId="22557" xr:uid="{00000000-0005-0000-0000-000030A00000}"/>
    <cellStyle name="T_Van Ban 2008_BC nhu cau von doi ung ODA nganh NN (BKH)_05-12  KH trung han 2016-2020 - Liem Thinh edited 5 2 2" xfId="42986" xr:uid="{00000000-0005-0000-0000-000031A00000}"/>
    <cellStyle name="T_Van Ban 2008_BC nhu cau von doi ung ODA nganh NN (BKH)_05-12  KH trung han 2016-2020 - Liem Thinh edited 5 3" xfId="42985" xr:uid="{00000000-0005-0000-0000-000032A00000}"/>
    <cellStyle name="T_Van Ban 2008_BC nhu cau von doi ung ODA nganh NN (BKH)_05-12  KH trung han 2016-2020 - Liem Thinh edited 6" xfId="13480" xr:uid="{00000000-0005-0000-0000-000033A00000}"/>
    <cellStyle name="T_Van Ban 2008_BC nhu cau von doi ung ODA nganh NN (BKH)_05-12  KH trung han 2016-2020 - Liem Thinh edited 6 2" xfId="22558" xr:uid="{00000000-0005-0000-0000-000034A00000}"/>
    <cellStyle name="T_Van Ban 2008_BC nhu cau von doi ung ODA nganh NN (BKH)_05-12  KH trung han 2016-2020 - Liem Thinh edited 6 2 2" xfId="42988" xr:uid="{00000000-0005-0000-0000-000035A00000}"/>
    <cellStyle name="T_Van Ban 2008_BC nhu cau von doi ung ODA nganh NN (BKH)_05-12  KH trung han 2016-2020 - Liem Thinh edited 6 3" xfId="42987" xr:uid="{00000000-0005-0000-0000-000036A00000}"/>
    <cellStyle name="T_Van Ban 2008_BC nhu cau von doi ung ODA nganh NN (BKH)_05-12  KH trung han 2016-2020 - Liem Thinh edited 7" xfId="22551" xr:uid="{00000000-0005-0000-0000-000037A00000}"/>
    <cellStyle name="T_Van Ban 2008_BC nhu cau von doi ung ODA nganh NN (BKH)_05-12  KH trung han 2016-2020 - Liem Thinh edited 7 2" xfId="42989" xr:uid="{00000000-0005-0000-0000-000038A00000}"/>
    <cellStyle name="T_Van Ban 2008_BC nhu cau von doi ung ODA nganh NN (BKH)_05-12  KH trung han 2016-2020 - Liem Thinh edited 8" xfId="42962" xr:uid="{00000000-0005-0000-0000-000039A00000}"/>
    <cellStyle name="T_Van Ban 2008_BC nhu cau von doi ung ODA nganh NN (BKH)_Copy of 05-12  KH trung han 2016-2020 - Liem Thinh edited (1)" xfId="627" xr:uid="{00000000-0005-0000-0000-00003AA00000}"/>
    <cellStyle name="T_Van Ban 2008_BC nhu cau von doi ung ODA nganh NN (BKH)_Copy of 05-12  KH trung han 2016-2020 - Liem Thinh edited (1) 2" xfId="636" xr:uid="{00000000-0005-0000-0000-00003BA00000}"/>
    <cellStyle name="T_Van Ban 2008_BC nhu cau von doi ung ODA nganh NN (BKH)_Copy of 05-12  KH trung han 2016-2020 - Liem Thinh edited (1) 2 2" xfId="9324" xr:uid="{00000000-0005-0000-0000-00003CA00000}"/>
    <cellStyle name="T_Van Ban 2008_BC nhu cau von doi ung ODA nganh NN (BKH)_Copy of 05-12  KH trung han 2016-2020 - Liem Thinh edited (1) 2 2 2" xfId="13008" xr:uid="{00000000-0005-0000-0000-00003DA00000}"/>
    <cellStyle name="T_Van Ban 2008_BC nhu cau von doi ung ODA nganh NN (BKH)_Copy of 05-12  KH trung han 2016-2020 - Liem Thinh edited (1) 2 2 2 2" xfId="22131" xr:uid="{00000000-0005-0000-0000-00003EA00000}"/>
    <cellStyle name="T_Van Ban 2008_BC nhu cau von doi ung ODA nganh NN (BKH)_Copy of 05-12  KH trung han 2016-2020 - Liem Thinh edited (1) 2 2 2 2 2" xfId="42994" xr:uid="{00000000-0005-0000-0000-00003FA00000}"/>
    <cellStyle name="T_Van Ban 2008_BC nhu cau von doi ung ODA nganh NN (BKH)_Copy of 05-12  KH trung han 2016-2020 - Liem Thinh edited (1) 2 2 2 3" xfId="42993" xr:uid="{00000000-0005-0000-0000-000040A00000}"/>
    <cellStyle name="T_Van Ban 2008_BC nhu cau von doi ung ODA nganh NN (BKH)_Copy of 05-12  KH trung han 2016-2020 - Liem Thinh edited (1) 2 2 3" xfId="13481" xr:uid="{00000000-0005-0000-0000-000041A00000}"/>
    <cellStyle name="T_Van Ban 2008_BC nhu cau von doi ung ODA nganh NN (BKH)_Copy of 05-12  KH trung han 2016-2020 - Liem Thinh edited (1) 2 2 3 2" xfId="22559" xr:uid="{00000000-0005-0000-0000-000042A00000}"/>
    <cellStyle name="T_Van Ban 2008_BC nhu cau von doi ung ODA nganh NN (BKH)_Copy of 05-12  KH trung han 2016-2020 - Liem Thinh edited (1) 2 2 3 2 2" xfId="42996" xr:uid="{00000000-0005-0000-0000-000043A00000}"/>
    <cellStyle name="T_Van Ban 2008_BC nhu cau von doi ung ODA nganh NN (BKH)_Copy of 05-12  KH trung han 2016-2020 - Liem Thinh edited (1) 2 2 3 3" xfId="42995" xr:uid="{00000000-0005-0000-0000-000044A00000}"/>
    <cellStyle name="T_Van Ban 2008_BC nhu cau von doi ung ODA nganh NN (BKH)_Copy of 05-12  KH trung han 2016-2020 - Liem Thinh edited (1) 2 2 4" xfId="18625" xr:uid="{00000000-0005-0000-0000-000045A00000}"/>
    <cellStyle name="T_Van Ban 2008_BC nhu cau von doi ung ODA nganh NN (BKH)_Copy of 05-12  KH trung han 2016-2020 - Liem Thinh edited (1) 2 2 4 2" xfId="42997" xr:uid="{00000000-0005-0000-0000-000046A00000}"/>
    <cellStyle name="T_Van Ban 2008_BC nhu cau von doi ung ODA nganh NN (BKH)_Copy of 05-12  KH trung han 2016-2020 - Liem Thinh edited (1) 2 2 5" xfId="42992" xr:uid="{00000000-0005-0000-0000-000047A00000}"/>
    <cellStyle name="T_Van Ban 2008_BC nhu cau von doi ung ODA nganh NN (BKH)_Copy of 05-12  KH trung han 2016-2020 - Liem Thinh edited (1) 2 3" xfId="13482" xr:uid="{00000000-0005-0000-0000-000048A00000}"/>
    <cellStyle name="T_Van Ban 2008_BC nhu cau von doi ung ODA nganh NN (BKH)_Copy of 05-12  KH trung han 2016-2020 - Liem Thinh edited (1) 2 3 2" xfId="22560" xr:uid="{00000000-0005-0000-0000-000049A00000}"/>
    <cellStyle name="T_Van Ban 2008_BC nhu cau von doi ung ODA nganh NN (BKH)_Copy of 05-12  KH trung han 2016-2020 - Liem Thinh edited (1) 2 3 2 2" xfId="42999" xr:uid="{00000000-0005-0000-0000-00004AA00000}"/>
    <cellStyle name="T_Van Ban 2008_BC nhu cau von doi ung ODA nganh NN (BKH)_Copy of 05-12  KH trung han 2016-2020 - Liem Thinh edited (1) 2 3 3" xfId="42998" xr:uid="{00000000-0005-0000-0000-00004BA00000}"/>
    <cellStyle name="T_Van Ban 2008_BC nhu cau von doi ung ODA nganh NN (BKH)_Copy of 05-12  KH trung han 2016-2020 - Liem Thinh edited (1) 2 4" xfId="13483" xr:uid="{00000000-0005-0000-0000-00004CA00000}"/>
    <cellStyle name="T_Van Ban 2008_BC nhu cau von doi ung ODA nganh NN (BKH)_Copy of 05-12  KH trung han 2016-2020 - Liem Thinh edited (1) 2 4 2" xfId="22561" xr:uid="{00000000-0005-0000-0000-00004DA00000}"/>
    <cellStyle name="T_Van Ban 2008_BC nhu cau von doi ung ODA nganh NN (BKH)_Copy of 05-12  KH trung han 2016-2020 - Liem Thinh edited (1) 2 4 2 2" xfId="43001" xr:uid="{00000000-0005-0000-0000-00004EA00000}"/>
    <cellStyle name="T_Van Ban 2008_BC nhu cau von doi ung ODA nganh NN (BKH)_Copy of 05-12  KH trung han 2016-2020 - Liem Thinh edited (1) 2 4 3" xfId="43000" xr:uid="{00000000-0005-0000-0000-00004FA00000}"/>
    <cellStyle name="T_Van Ban 2008_BC nhu cau von doi ung ODA nganh NN (BKH)_Copy of 05-12  KH trung han 2016-2020 - Liem Thinh edited (1) 2 5" xfId="15406" xr:uid="{00000000-0005-0000-0000-000050A00000}"/>
    <cellStyle name="T_Van Ban 2008_BC nhu cau von doi ung ODA nganh NN (BKH)_Copy of 05-12  KH trung han 2016-2020 - Liem Thinh edited (1) 2 5 2" xfId="43002" xr:uid="{00000000-0005-0000-0000-000051A00000}"/>
    <cellStyle name="T_Van Ban 2008_BC nhu cau von doi ung ODA nganh NN (BKH)_Copy of 05-12  KH trung han 2016-2020 - Liem Thinh edited (1) 2 6" xfId="42991" xr:uid="{00000000-0005-0000-0000-000052A00000}"/>
    <cellStyle name="T_Van Ban 2008_BC nhu cau von doi ung ODA nganh NN (BKH)_Copy of 05-12  KH trung han 2016-2020 - Liem Thinh edited (1) 3" xfId="648" xr:uid="{00000000-0005-0000-0000-000053A00000}"/>
    <cellStyle name="T_Van Ban 2008_BC nhu cau von doi ung ODA nganh NN (BKH)_Copy of 05-12  KH trung han 2016-2020 - Liem Thinh edited (1) 3 2" xfId="666" xr:uid="{00000000-0005-0000-0000-000054A00000}"/>
    <cellStyle name="T_Van Ban 2008_BC nhu cau von doi ung ODA nganh NN (BKH)_Copy of 05-12  KH trung han 2016-2020 - Liem Thinh edited (1) 3 2 2" xfId="15419" xr:uid="{00000000-0005-0000-0000-000055A00000}"/>
    <cellStyle name="T_Van Ban 2008_BC nhu cau von doi ung ODA nganh NN (BKH)_Copy of 05-12  KH trung han 2016-2020 - Liem Thinh edited (1) 3 2 2 2" xfId="43005" xr:uid="{00000000-0005-0000-0000-000056A00000}"/>
    <cellStyle name="T_Van Ban 2008_BC nhu cau von doi ung ODA nganh NN (BKH)_Copy of 05-12  KH trung han 2016-2020 - Liem Thinh edited (1) 3 2 3" xfId="43004" xr:uid="{00000000-0005-0000-0000-000057A00000}"/>
    <cellStyle name="T_Van Ban 2008_BC nhu cau von doi ung ODA nganh NN (BKH)_Copy of 05-12  KH trung han 2016-2020 - Liem Thinh edited (1) 3 3" xfId="163" xr:uid="{00000000-0005-0000-0000-000058A00000}"/>
    <cellStyle name="T_Van Ban 2008_BC nhu cau von doi ung ODA nganh NN (BKH)_Copy of 05-12  KH trung han 2016-2020 - Liem Thinh edited (1) 3 3 2" xfId="15217" xr:uid="{00000000-0005-0000-0000-000059A00000}"/>
    <cellStyle name="T_Van Ban 2008_BC nhu cau von doi ung ODA nganh NN (BKH)_Copy of 05-12  KH trung han 2016-2020 - Liem Thinh edited (1) 3 3 2 2" xfId="43007" xr:uid="{00000000-0005-0000-0000-00005AA00000}"/>
    <cellStyle name="T_Van Ban 2008_BC nhu cau von doi ung ODA nganh NN (BKH)_Copy of 05-12  KH trung han 2016-2020 - Liem Thinh edited (1) 3 3 3" xfId="43006" xr:uid="{00000000-0005-0000-0000-00005BA00000}"/>
    <cellStyle name="T_Van Ban 2008_BC nhu cau von doi ung ODA nganh NN (BKH)_Copy of 05-12  KH trung han 2016-2020 - Liem Thinh edited (1) 3 4" xfId="15411" xr:uid="{00000000-0005-0000-0000-00005CA00000}"/>
    <cellStyle name="T_Van Ban 2008_BC nhu cau von doi ung ODA nganh NN (BKH)_Copy of 05-12  KH trung han 2016-2020 - Liem Thinh edited (1) 3 4 2" xfId="43008" xr:uid="{00000000-0005-0000-0000-00005DA00000}"/>
    <cellStyle name="T_Van Ban 2008_BC nhu cau von doi ung ODA nganh NN (BKH)_Copy of 05-12  KH trung han 2016-2020 - Liem Thinh edited (1) 3 5" xfId="43003" xr:uid="{00000000-0005-0000-0000-00005EA00000}"/>
    <cellStyle name="T_Van Ban 2008_BC nhu cau von doi ung ODA nganh NN (BKH)_Copy of 05-12  KH trung han 2016-2020 - Liem Thinh edited (1) 4" xfId="703" xr:uid="{00000000-0005-0000-0000-00005FA00000}"/>
    <cellStyle name="T_Van Ban 2008_BC nhu cau von doi ung ODA nganh NN (BKH)_Copy of 05-12  KH trung han 2016-2020 - Liem Thinh edited (1) 4 2" xfId="709" xr:uid="{00000000-0005-0000-0000-000060A00000}"/>
    <cellStyle name="T_Van Ban 2008_BC nhu cau von doi ung ODA nganh NN (BKH)_Copy of 05-12  KH trung han 2016-2020 - Liem Thinh edited (1) 4 2 2" xfId="15439" xr:uid="{00000000-0005-0000-0000-000061A00000}"/>
    <cellStyle name="T_Van Ban 2008_BC nhu cau von doi ung ODA nganh NN (BKH)_Copy of 05-12  KH trung han 2016-2020 - Liem Thinh edited (1) 4 2 2 2" xfId="43011" xr:uid="{00000000-0005-0000-0000-000062A00000}"/>
    <cellStyle name="T_Van Ban 2008_BC nhu cau von doi ung ODA nganh NN (BKH)_Copy of 05-12  KH trung han 2016-2020 - Liem Thinh edited (1) 4 2 3" xfId="43010" xr:uid="{00000000-0005-0000-0000-000063A00000}"/>
    <cellStyle name="T_Van Ban 2008_BC nhu cau von doi ung ODA nganh NN (BKH)_Copy of 05-12  KH trung han 2016-2020 - Liem Thinh edited (1) 4 3" xfId="15436" xr:uid="{00000000-0005-0000-0000-000064A00000}"/>
    <cellStyle name="T_Van Ban 2008_BC nhu cau von doi ung ODA nganh NN (BKH)_Copy of 05-12  KH trung han 2016-2020 - Liem Thinh edited (1) 4 3 2" xfId="43012" xr:uid="{00000000-0005-0000-0000-000065A00000}"/>
    <cellStyle name="T_Van Ban 2008_BC nhu cau von doi ung ODA nganh NN (BKH)_Copy of 05-12  KH trung han 2016-2020 - Liem Thinh edited (1) 4 4" xfId="43009" xr:uid="{00000000-0005-0000-0000-000066A00000}"/>
    <cellStyle name="T_Van Ban 2008_BC nhu cau von doi ung ODA nganh NN (BKH)_Copy of 05-12  KH trung han 2016-2020 - Liem Thinh edited (1) 5" xfId="13484" xr:uid="{00000000-0005-0000-0000-000067A00000}"/>
    <cellStyle name="T_Van Ban 2008_BC nhu cau von doi ung ODA nganh NN (BKH)_Copy of 05-12  KH trung han 2016-2020 - Liem Thinh edited (1) 5 2" xfId="22562" xr:uid="{00000000-0005-0000-0000-000068A00000}"/>
    <cellStyle name="T_Van Ban 2008_BC nhu cau von doi ung ODA nganh NN (BKH)_Copy of 05-12  KH trung han 2016-2020 - Liem Thinh edited (1) 5 2 2" xfId="43014" xr:uid="{00000000-0005-0000-0000-000069A00000}"/>
    <cellStyle name="T_Van Ban 2008_BC nhu cau von doi ung ODA nganh NN (BKH)_Copy of 05-12  KH trung han 2016-2020 - Liem Thinh edited (1) 5 3" xfId="43013" xr:uid="{00000000-0005-0000-0000-00006AA00000}"/>
    <cellStyle name="T_Van Ban 2008_BC nhu cau von doi ung ODA nganh NN (BKH)_Copy of 05-12  KH trung han 2016-2020 - Liem Thinh edited (1) 6" xfId="1880" xr:uid="{00000000-0005-0000-0000-00006BA00000}"/>
    <cellStyle name="T_Van Ban 2008_BC nhu cau von doi ung ODA nganh NN (BKH)_Copy of 05-12  KH trung han 2016-2020 - Liem Thinh edited (1) 6 2" xfId="15868" xr:uid="{00000000-0005-0000-0000-00006CA00000}"/>
    <cellStyle name="T_Van Ban 2008_BC nhu cau von doi ung ODA nganh NN (BKH)_Copy of 05-12  KH trung han 2016-2020 - Liem Thinh edited (1) 6 2 2" xfId="43016" xr:uid="{00000000-0005-0000-0000-00006DA00000}"/>
    <cellStyle name="T_Van Ban 2008_BC nhu cau von doi ung ODA nganh NN (BKH)_Copy of 05-12  KH trung han 2016-2020 - Liem Thinh edited (1) 6 3" xfId="43015" xr:uid="{00000000-0005-0000-0000-00006EA00000}"/>
    <cellStyle name="T_Van Ban 2008_BC nhu cau von doi ung ODA nganh NN (BKH)_Copy of 05-12  KH trung han 2016-2020 - Liem Thinh edited (1) 7" xfId="15403" xr:uid="{00000000-0005-0000-0000-00006FA00000}"/>
    <cellStyle name="T_Van Ban 2008_BC nhu cau von doi ung ODA nganh NN (BKH)_Copy of 05-12  KH trung han 2016-2020 - Liem Thinh edited (1) 7 2" xfId="43017" xr:uid="{00000000-0005-0000-0000-000070A00000}"/>
    <cellStyle name="T_Van Ban 2008_BC nhu cau von doi ung ODA nganh NN (BKH)_Copy of 05-12  KH trung han 2016-2020 - Liem Thinh edited (1) 8" xfId="42990" xr:uid="{00000000-0005-0000-0000-000071A00000}"/>
    <cellStyle name="T_Van Ban 2008_BC Tai co cau (bieu TH)" xfId="1946" xr:uid="{00000000-0005-0000-0000-000072A00000}"/>
    <cellStyle name="T_Van Ban 2008_BC Tai co cau (bieu TH) 2" xfId="13485" xr:uid="{00000000-0005-0000-0000-000073A00000}"/>
    <cellStyle name="T_Van Ban 2008_BC Tai co cau (bieu TH) 2 2" xfId="13486" xr:uid="{00000000-0005-0000-0000-000074A00000}"/>
    <cellStyle name="T_Van Ban 2008_BC Tai co cau (bieu TH) 2 2 2" xfId="8714" xr:uid="{00000000-0005-0000-0000-000075A00000}"/>
    <cellStyle name="T_Van Ban 2008_BC Tai co cau (bieu TH) 2 2 2 2" xfId="18344" xr:uid="{00000000-0005-0000-0000-000076A00000}"/>
    <cellStyle name="T_Van Ban 2008_BC Tai co cau (bieu TH) 2 2 2 2 2" xfId="43022" xr:uid="{00000000-0005-0000-0000-000077A00000}"/>
    <cellStyle name="T_Van Ban 2008_BC Tai co cau (bieu TH) 2 2 2 3" xfId="43021" xr:uid="{00000000-0005-0000-0000-000078A00000}"/>
    <cellStyle name="T_Van Ban 2008_BC Tai co cau (bieu TH) 2 2 3" xfId="2878" xr:uid="{00000000-0005-0000-0000-000079A00000}"/>
    <cellStyle name="T_Van Ban 2008_BC Tai co cau (bieu TH) 2 2 3 2" xfId="16208" xr:uid="{00000000-0005-0000-0000-00007AA00000}"/>
    <cellStyle name="T_Van Ban 2008_BC Tai co cau (bieu TH) 2 2 3 2 2" xfId="43024" xr:uid="{00000000-0005-0000-0000-00007BA00000}"/>
    <cellStyle name="T_Van Ban 2008_BC Tai co cau (bieu TH) 2 2 3 3" xfId="43023" xr:uid="{00000000-0005-0000-0000-00007CA00000}"/>
    <cellStyle name="T_Van Ban 2008_BC Tai co cau (bieu TH) 2 2 4" xfId="22564" xr:uid="{00000000-0005-0000-0000-00007DA00000}"/>
    <cellStyle name="T_Van Ban 2008_BC Tai co cau (bieu TH) 2 2 4 2" xfId="43025" xr:uid="{00000000-0005-0000-0000-00007EA00000}"/>
    <cellStyle name="T_Van Ban 2008_BC Tai co cau (bieu TH) 2 2 5" xfId="43020" xr:uid="{00000000-0005-0000-0000-00007FA00000}"/>
    <cellStyle name="T_Van Ban 2008_BC Tai co cau (bieu TH) 2 3" xfId="13489" xr:uid="{00000000-0005-0000-0000-000080A00000}"/>
    <cellStyle name="T_Van Ban 2008_BC Tai co cau (bieu TH) 2 3 2" xfId="22567" xr:uid="{00000000-0005-0000-0000-000081A00000}"/>
    <cellStyle name="T_Van Ban 2008_BC Tai co cau (bieu TH) 2 3 2 2" xfId="43027" xr:uid="{00000000-0005-0000-0000-000082A00000}"/>
    <cellStyle name="T_Van Ban 2008_BC Tai co cau (bieu TH) 2 3 3" xfId="43026" xr:uid="{00000000-0005-0000-0000-000083A00000}"/>
    <cellStyle name="T_Van Ban 2008_BC Tai co cau (bieu TH) 2 4" xfId="13492" xr:uid="{00000000-0005-0000-0000-000084A00000}"/>
    <cellStyle name="T_Van Ban 2008_BC Tai co cau (bieu TH) 2 4 2" xfId="22570" xr:uid="{00000000-0005-0000-0000-000085A00000}"/>
    <cellStyle name="T_Van Ban 2008_BC Tai co cau (bieu TH) 2 4 2 2" xfId="43029" xr:uid="{00000000-0005-0000-0000-000086A00000}"/>
    <cellStyle name="T_Van Ban 2008_BC Tai co cau (bieu TH) 2 4 3" xfId="43028" xr:uid="{00000000-0005-0000-0000-000087A00000}"/>
    <cellStyle name="T_Van Ban 2008_BC Tai co cau (bieu TH) 2 5" xfId="22563" xr:uid="{00000000-0005-0000-0000-000088A00000}"/>
    <cellStyle name="T_Van Ban 2008_BC Tai co cau (bieu TH) 2 5 2" xfId="43030" xr:uid="{00000000-0005-0000-0000-000089A00000}"/>
    <cellStyle name="T_Van Ban 2008_BC Tai co cau (bieu TH) 2 6" xfId="43019" xr:uid="{00000000-0005-0000-0000-00008AA00000}"/>
    <cellStyle name="T_Van Ban 2008_BC Tai co cau (bieu TH) 3" xfId="13493" xr:uid="{00000000-0005-0000-0000-00008BA00000}"/>
    <cellStyle name="T_Van Ban 2008_BC Tai co cau (bieu TH) 3 2" xfId="13495" xr:uid="{00000000-0005-0000-0000-00008CA00000}"/>
    <cellStyle name="T_Van Ban 2008_BC Tai co cau (bieu TH) 3 2 2" xfId="22573" xr:uid="{00000000-0005-0000-0000-00008DA00000}"/>
    <cellStyle name="T_Van Ban 2008_BC Tai co cau (bieu TH) 3 2 2 2" xfId="43033" xr:uid="{00000000-0005-0000-0000-00008EA00000}"/>
    <cellStyle name="T_Van Ban 2008_BC Tai co cau (bieu TH) 3 2 3" xfId="43032" xr:uid="{00000000-0005-0000-0000-00008FA00000}"/>
    <cellStyle name="T_Van Ban 2008_BC Tai co cau (bieu TH) 3 3" xfId="13497" xr:uid="{00000000-0005-0000-0000-000090A00000}"/>
    <cellStyle name="T_Van Ban 2008_BC Tai co cau (bieu TH) 3 3 2" xfId="22575" xr:uid="{00000000-0005-0000-0000-000091A00000}"/>
    <cellStyle name="T_Van Ban 2008_BC Tai co cau (bieu TH) 3 3 2 2" xfId="43035" xr:uid="{00000000-0005-0000-0000-000092A00000}"/>
    <cellStyle name="T_Van Ban 2008_BC Tai co cau (bieu TH) 3 3 3" xfId="43034" xr:uid="{00000000-0005-0000-0000-000093A00000}"/>
    <cellStyle name="T_Van Ban 2008_BC Tai co cau (bieu TH) 3 4" xfId="22571" xr:uid="{00000000-0005-0000-0000-000094A00000}"/>
    <cellStyle name="T_Van Ban 2008_BC Tai co cau (bieu TH) 3 4 2" xfId="43036" xr:uid="{00000000-0005-0000-0000-000095A00000}"/>
    <cellStyle name="T_Van Ban 2008_BC Tai co cau (bieu TH) 3 5" xfId="43031" xr:uid="{00000000-0005-0000-0000-000096A00000}"/>
    <cellStyle name="T_Van Ban 2008_BC Tai co cau (bieu TH) 4" xfId="13498" xr:uid="{00000000-0005-0000-0000-000097A00000}"/>
    <cellStyle name="T_Van Ban 2008_BC Tai co cau (bieu TH) 4 2" xfId="13501" xr:uid="{00000000-0005-0000-0000-000098A00000}"/>
    <cellStyle name="T_Van Ban 2008_BC Tai co cau (bieu TH) 4 2 2" xfId="22578" xr:uid="{00000000-0005-0000-0000-000099A00000}"/>
    <cellStyle name="T_Van Ban 2008_BC Tai co cau (bieu TH) 4 2 2 2" xfId="43039" xr:uid="{00000000-0005-0000-0000-00009AA00000}"/>
    <cellStyle name="T_Van Ban 2008_BC Tai co cau (bieu TH) 4 2 3" xfId="43038" xr:uid="{00000000-0005-0000-0000-00009BA00000}"/>
    <cellStyle name="T_Van Ban 2008_BC Tai co cau (bieu TH) 4 3" xfId="22576" xr:uid="{00000000-0005-0000-0000-00009CA00000}"/>
    <cellStyle name="T_Van Ban 2008_BC Tai co cau (bieu TH) 4 3 2" xfId="43040" xr:uid="{00000000-0005-0000-0000-00009DA00000}"/>
    <cellStyle name="T_Van Ban 2008_BC Tai co cau (bieu TH) 4 4" xfId="43037" xr:uid="{00000000-0005-0000-0000-00009EA00000}"/>
    <cellStyle name="T_Van Ban 2008_BC Tai co cau (bieu TH) 5" xfId="13502" xr:uid="{00000000-0005-0000-0000-00009FA00000}"/>
    <cellStyle name="T_Van Ban 2008_BC Tai co cau (bieu TH) 5 2" xfId="22579" xr:uid="{00000000-0005-0000-0000-0000A0A00000}"/>
    <cellStyle name="T_Van Ban 2008_BC Tai co cau (bieu TH) 5 2 2" xfId="43042" xr:uid="{00000000-0005-0000-0000-0000A1A00000}"/>
    <cellStyle name="T_Van Ban 2008_BC Tai co cau (bieu TH) 5 3" xfId="43041" xr:uid="{00000000-0005-0000-0000-0000A2A00000}"/>
    <cellStyle name="T_Van Ban 2008_BC Tai co cau (bieu TH) 6" xfId="9128" xr:uid="{00000000-0005-0000-0000-0000A3A00000}"/>
    <cellStyle name="T_Van Ban 2008_BC Tai co cau (bieu TH) 6 2" xfId="18514" xr:uid="{00000000-0005-0000-0000-0000A4A00000}"/>
    <cellStyle name="T_Van Ban 2008_BC Tai co cau (bieu TH) 6 2 2" xfId="43044" xr:uid="{00000000-0005-0000-0000-0000A5A00000}"/>
    <cellStyle name="T_Van Ban 2008_BC Tai co cau (bieu TH) 6 3" xfId="43043" xr:uid="{00000000-0005-0000-0000-0000A6A00000}"/>
    <cellStyle name="T_Van Ban 2008_BC Tai co cau (bieu TH) 7" xfId="15890" xr:uid="{00000000-0005-0000-0000-0000A7A00000}"/>
    <cellStyle name="T_Van Ban 2008_BC Tai co cau (bieu TH) 7 2" xfId="43045" xr:uid="{00000000-0005-0000-0000-0000A8A00000}"/>
    <cellStyle name="T_Van Ban 2008_BC Tai co cau (bieu TH) 8" xfId="43018" xr:uid="{00000000-0005-0000-0000-0000A9A00000}"/>
    <cellStyle name="T_Van Ban 2008_BC Tai co cau (bieu TH)_05-12  KH trung han 2016-2020 - Liem Thinh edited" xfId="13504" xr:uid="{00000000-0005-0000-0000-0000AAA00000}"/>
    <cellStyle name="T_Van Ban 2008_BC Tai co cau (bieu TH)_05-12  KH trung han 2016-2020 - Liem Thinh edited 2" xfId="13223" xr:uid="{00000000-0005-0000-0000-0000ABA00000}"/>
    <cellStyle name="T_Van Ban 2008_BC Tai co cau (bieu TH)_05-12  KH trung han 2016-2020 - Liem Thinh edited 2 2" xfId="12471" xr:uid="{00000000-0005-0000-0000-0000ACA00000}"/>
    <cellStyle name="T_Van Ban 2008_BC Tai co cau (bieu TH)_05-12  KH trung han 2016-2020 - Liem Thinh edited 2 2 2" xfId="1348" xr:uid="{00000000-0005-0000-0000-0000ADA00000}"/>
    <cellStyle name="T_Van Ban 2008_BC Tai co cau (bieu TH)_05-12  KH trung han 2016-2020 - Liem Thinh edited 2 2 2 2" xfId="15668" xr:uid="{00000000-0005-0000-0000-0000AEA00000}"/>
    <cellStyle name="T_Van Ban 2008_BC Tai co cau (bieu TH)_05-12  KH trung han 2016-2020 - Liem Thinh edited 2 2 2 2 2" xfId="43050" xr:uid="{00000000-0005-0000-0000-0000AFA00000}"/>
    <cellStyle name="T_Van Ban 2008_BC Tai co cau (bieu TH)_05-12  KH trung han 2016-2020 - Liem Thinh edited 2 2 2 3" xfId="43049" xr:uid="{00000000-0005-0000-0000-0000B0A00000}"/>
    <cellStyle name="T_Van Ban 2008_BC Tai co cau (bieu TH)_05-12  KH trung han 2016-2020 - Liem Thinh edited 2 2 3" xfId="13505" xr:uid="{00000000-0005-0000-0000-0000B1A00000}"/>
    <cellStyle name="T_Van Ban 2008_BC Tai co cau (bieu TH)_05-12  KH trung han 2016-2020 - Liem Thinh edited 2 2 3 2" xfId="22581" xr:uid="{00000000-0005-0000-0000-0000B2A00000}"/>
    <cellStyle name="T_Van Ban 2008_BC Tai co cau (bieu TH)_05-12  KH trung han 2016-2020 - Liem Thinh edited 2 2 3 2 2" xfId="43052" xr:uid="{00000000-0005-0000-0000-0000B3A00000}"/>
    <cellStyle name="T_Van Ban 2008_BC Tai co cau (bieu TH)_05-12  KH trung han 2016-2020 - Liem Thinh edited 2 2 3 3" xfId="43051" xr:uid="{00000000-0005-0000-0000-0000B4A00000}"/>
    <cellStyle name="T_Van Ban 2008_BC Tai co cau (bieu TH)_05-12  KH trung han 2016-2020 - Liem Thinh edited 2 2 4" xfId="21634" xr:uid="{00000000-0005-0000-0000-0000B5A00000}"/>
    <cellStyle name="T_Van Ban 2008_BC Tai co cau (bieu TH)_05-12  KH trung han 2016-2020 - Liem Thinh edited 2 2 4 2" xfId="43053" xr:uid="{00000000-0005-0000-0000-0000B6A00000}"/>
    <cellStyle name="T_Van Ban 2008_BC Tai co cau (bieu TH)_05-12  KH trung han 2016-2020 - Liem Thinh edited 2 2 5" xfId="43048" xr:uid="{00000000-0005-0000-0000-0000B7A00000}"/>
    <cellStyle name="T_Van Ban 2008_BC Tai co cau (bieu TH)_05-12  KH trung han 2016-2020 - Liem Thinh edited 2 3" xfId="13506" xr:uid="{00000000-0005-0000-0000-0000B8A00000}"/>
    <cellStyle name="T_Van Ban 2008_BC Tai co cau (bieu TH)_05-12  KH trung han 2016-2020 - Liem Thinh edited 2 3 2" xfId="22582" xr:uid="{00000000-0005-0000-0000-0000B9A00000}"/>
    <cellStyle name="T_Van Ban 2008_BC Tai co cau (bieu TH)_05-12  KH trung han 2016-2020 - Liem Thinh edited 2 3 2 2" xfId="43055" xr:uid="{00000000-0005-0000-0000-0000BAA00000}"/>
    <cellStyle name="T_Van Ban 2008_BC Tai co cau (bieu TH)_05-12  KH trung han 2016-2020 - Liem Thinh edited 2 3 3" xfId="43054" xr:uid="{00000000-0005-0000-0000-0000BBA00000}"/>
    <cellStyle name="T_Van Ban 2008_BC Tai co cau (bieu TH)_05-12  KH trung han 2016-2020 - Liem Thinh edited 2 4" xfId="838" xr:uid="{00000000-0005-0000-0000-0000BCA00000}"/>
    <cellStyle name="T_Van Ban 2008_BC Tai co cau (bieu TH)_05-12  KH trung han 2016-2020 - Liem Thinh edited 2 4 2" xfId="15486" xr:uid="{00000000-0005-0000-0000-0000BDA00000}"/>
    <cellStyle name="T_Van Ban 2008_BC Tai co cau (bieu TH)_05-12  KH trung han 2016-2020 - Liem Thinh edited 2 4 2 2" xfId="43057" xr:uid="{00000000-0005-0000-0000-0000BEA00000}"/>
    <cellStyle name="T_Van Ban 2008_BC Tai co cau (bieu TH)_05-12  KH trung han 2016-2020 - Liem Thinh edited 2 4 3" xfId="43056" xr:uid="{00000000-0005-0000-0000-0000BFA00000}"/>
    <cellStyle name="T_Van Ban 2008_BC Tai co cau (bieu TH)_05-12  KH trung han 2016-2020 - Liem Thinh edited 2 5" xfId="22314" xr:uid="{00000000-0005-0000-0000-0000C0A00000}"/>
    <cellStyle name="T_Van Ban 2008_BC Tai co cau (bieu TH)_05-12  KH trung han 2016-2020 - Liem Thinh edited 2 5 2" xfId="43058" xr:uid="{00000000-0005-0000-0000-0000C1A00000}"/>
    <cellStyle name="T_Van Ban 2008_BC Tai co cau (bieu TH)_05-12  KH trung han 2016-2020 - Liem Thinh edited 2 6" xfId="43047" xr:uid="{00000000-0005-0000-0000-0000C2A00000}"/>
    <cellStyle name="T_Van Ban 2008_BC Tai co cau (bieu TH)_05-12  KH trung han 2016-2020 - Liem Thinh edited 3" xfId="12013" xr:uid="{00000000-0005-0000-0000-0000C3A00000}"/>
    <cellStyle name="T_Van Ban 2008_BC Tai co cau (bieu TH)_05-12  KH trung han 2016-2020 - Liem Thinh edited 3 2" xfId="6429" xr:uid="{00000000-0005-0000-0000-0000C4A00000}"/>
    <cellStyle name="T_Van Ban 2008_BC Tai co cau (bieu TH)_05-12  KH trung han 2016-2020 - Liem Thinh edited 3 2 2" xfId="17406" xr:uid="{00000000-0005-0000-0000-0000C5A00000}"/>
    <cellStyle name="T_Van Ban 2008_BC Tai co cau (bieu TH)_05-12  KH trung han 2016-2020 - Liem Thinh edited 3 2 2 2" xfId="43061" xr:uid="{00000000-0005-0000-0000-0000C6A00000}"/>
    <cellStyle name="T_Van Ban 2008_BC Tai co cau (bieu TH)_05-12  KH trung han 2016-2020 - Liem Thinh edited 3 2 3" xfId="43060" xr:uid="{00000000-0005-0000-0000-0000C7A00000}"/>
    <cellStyle name="T_Van Ban 2008_BC Tai co cau (bieu TH)_05-12  KH trung han 2016-2020 - Liem Thinh edited 3 3" xfId="13507" xr:uid="{00000000-0005-0000-0000-0000C8A00000}"/>
    <cellStyle name="T_Van Ban 2008_BC Tai co cau (bieu TH)_05-12  KH trung han 2016-2020 - Liem Thinh edited 3 3 2" xfId="22583" xr:uid="{00000000-0005-0000-0000-0000C9A00000}"/>
    <cellStyle name="T_Van Ban 2008_BC Tai co cau (bieu TH)_05-12  KH trung han 2016-2020 - Liem Thinh edited 3 3 2 2" xfId="43063" xr:uid="{00000000-0005-0000-0000-0000CAA00000}"/>
    <cellStyle name="T_Van Ban 2008_BC Tai co cau (bieu TH)_05-12  KH trung han 2016-2020 - Liem Thinh edited 3 3 3" xfId="43062" xr:uid="{00000000-0005-0000-0000-0000CBA00000}"/>
    <cellStyle name="T_Van Ban 2008_BC Tai co cau (bieu TH)_05-12  KH trung han 2016-2020 - Liem Thinh edited 3 4" xfId="21196" xr:uid="{00000000-0005-0000-0000-0000CCA00000}"/>
    <cellStyle name="T_Van Ban 2008_BC Tai co cau (bieu TH)_05-12  KH trung han 2016-2020 - Liem Thinh edited 3 4 2" xfId="43064" xr:uid="{00000000-0005-0000-0000-0000CDA00000}"/>
    <cellStyle name="T_Van Ban 2008_BC Tai co cau (bieu TH)_05-12  KH trung han 2016-2020 - Liem Thinh edited 3 5" xfId="43059" xr:uid="{00000000-0005-0000-0000-0000CEA00000}"/>
    <cellStyle name="T_Van Ban 2008_BC Tai co cau (bieu TH)_05-12  KH trung han 2016-2020 - Liem Thinh edited 4" xfId="12015" xr:uid="{00000000-0005-0000-0000-0000CFA00000}"/>
    <cellStyle name="T_Van Ban 2008_BC Tai co cau (bieu TH)_05-12  KH trung han 2016-2020 - Liem Thinh edited 4 2" xfId="1097" xr:uid="{00000000-0005-0000-0000-0000D0A00000}"/>
    <cellStyle name="T_Van Ban 2008_BC Tai co cau (bieu TH)_05-12  KH trung han 2016-2020 - Liem Thinh edited 4 2 2" xfId="15577" xr:uid="{00000000-0005-0000-0000-0000D1A00000}"/>
    <cellStyle name="T_Van Ban 2008_BC Tai co cau (bieu TH)_05-12  KH trung han 2016-2020 - Liem Thinh edited 4 2 2 2" xfId="43067" xr:uid="{00000000-0005-0000-0000-0000D2A00000}"/>
    <cellStyle name="T_Van Ban 2008_BC Tai co cau (bieu TH)_05-12  KH trung han 2016-2020 - Liem Thinh edited 4 2 3" xfId="43066" xr:uid="{00000000-0005-0000-0000-0000D3A00000}"/>
    <cellStyle name="T_Van Ban 2008_BC Tai co cau (bieu TH)_05-12  KH trung han 2016-2020 - Liem Thinh edited 4 3" xfId="21198" xr:uid="{00000000-0005-0000-0000-0000D4A00000}"/>
    <cellStyle name="T_Van Ban 2008_BC Tai co cau (bieu TH)_05-12  KH trung han 2016-2020 - Liem Thinh edited 4 3 2" xfId="43068" xr:uid="{00000000-0005-0000-0000-0000D5A00000}"/>
    <cellStyle name="T_Van Ban 2008_BC Tai co cau (bieu TH)_05-12  KH trung han 2016-2020 - Liem Thinh edited 4 4" xfId="43065" xr:uid="{00000000-0005-0000-0000-0000D6A00000}"/>
    <cellStyle name="T_Van Ban 2008_BC Tai co cau (bieu TH)_05-12  KH trung han 2016-2020 - Liem Thinh edited 5" xfId="13508" xr:uid="{00000000-0005-0000-0000-0000D7A00000}"/>
    <cellStyle name="T_Van Ban 2008_BC Tai co cau (bieu TH)_05-12  KH trung han 2016-2020 - Liem Thinh edited 5 2" xfId="22584" xr:uid="{00000000-0005-0000-0000-0000D8A00000}"/>
    <cellStyle name="T_Van Ban 2008_BC Tai co cau (bieu TH)_05-12  KH trung han 2016-2020 - Liem Thinh edited 5 2 2" xfId="43070" xr:uid="{00000000-0005-0000-0000-0000D9A00000}"/>
    <cellStyle name="T_Van Ban 2008_BC Tai co cau (bieu TH)_05-12  KH trung han 2016-2020 - Liem Thinh edited 5 3" xfId="43069" xr:uid="{00000000-0005-0000-0000-0000DAA00000}"/>
    <cellStyle name="T_Van Ban 2008_BC Tai co cau (bieu TH)_05-12  KH trung han 2016-2020 - Liem Thinh edited 6" xfId="13509" xr:uid="{00000000-0005-0000-0000-0000DBA00000}"/>
    <cellStyle name="T_Van Ban 2008_BC Tai co cau (bieu TH)_05-12  KH trung han 2016-2020 - Liem Thinh edited 6 2" xfId="22585" xr:uid="{00000000-0005-0000-0000-0000DCA00000}"/>
    <cellStyle name="T_Van Ban 2008_BC Tai co cau (bieu TH)_05-12  KH trung han 2016-2020 - Liem Thinh edited 6 2 2" xfId="43072" xr:uid="{00000000-0005-0000-0000-0000DDA00000}"/>
    <cellStyle name="T_Van Ban 2008_BC Tai co cau (bieu TH)_05-12  KH trung han 2016-2020 - Liem Thinh edited 6 3" xfId="43071" xr:uid="{00000000-0005-0000-0000-0000DEA00000}"/>
    <cellStyle name="T_Van Ban 2008_BC Tai co cau (bieu TH)_05-12  KH trung han 2016-2020 - Liem Thinh edited 7" xfId="22580" xr:uid="{00000000-0005-0000-0000-0000DFA00000}"/>
    <cellStyle name="T_Van Ban 2008_BC Tai co cau (bieu TH)_05-12  KH trung han 2016-2020 - Liem Thinh edited 7 2" xfId="43073" xr:uid="{00000000-0005-0000-0000-0000E0A00000}"/>
    <cellStyle name="T_Van Ban 2008_BC Tai co cau (bieu TH)_05-12  KH trung han 2016-2020 - Liem Thinh edited 8" xfId="43046" xr:uid="{00000000-0005-0000-0000-0000E1A00000}"/>
    <cellStyle name="T_Van Ban 2008_BC Tai co cau (bieu TH)_Copy of 05-12  KH trung han 2016-2020 - Liem Thinh edited (1)" xfId="13510" xr:uid="{00000000-0005-0000-0000-0000E2A00000}"/>
    <cellStyle name="T_Van Ban 2008_BC Tai co cau (bieu TH)_Copy of 05-12  KH trung han 2016-2020 - Liem Thinh edited (1) 2" xfId="2812" xr:uid="{00000000-0005-0000-0000-0000E3A00000}"/>
    <cellStyle name="T_Van Ban 2008_BC Tai co cau (bieu TH)_Copy of 05-12  KH trung han 2016-2020 - Liem Thinh edited (1) 2 2" xfId="13511" xr:uid="{00000000-0005-0000-0000-0000E4A00000}"/>
    <cellStyle name="T_Van Ban 2008_BC Tai co cau (bieu TH)_Copy of 05-12  KH trung han 2016-2020 - Liem Thinh edited (1) 2 2 2" xfId="13512" xr:uid="{00000000-0005-0000-0000-0000E5A00000}"/>
    <cellStyle name="T_Van Ban 2008_BC Tai co cau (bieu TH)_Copy of 05-12  KH trung han 2016-2020 - Liem Thinh edited (1) 2 2 2 2" xfId="22588" xr:uid="{00000000-0005-0000-0000-0000E6A00000}"/>
    <cellStyle name="T_Van Ban 2008_BC Tai co cau (bieu TH)_Copy of 05-12  KH trung han 2016-2020 - Liem Thinh edited (1) 2 2 2 2 2" xfId="43078" xr:uid="{00000000-0005-0000-0000-0000E7A00000}"/>
    <cellStyle name="T_Van Ban 2008_BC Tai co cau (bieu TH)_Copy of 05-12  KH trung han 2016-2020 - Liem Thinh edited (1) 2 2 2 3" xfId="43077" xr:uid="{00000000-0005-0000-0000-0000E8A00000}"/>
    <cellStyle name="T_Van Ban 2008_BC Tai co cau (bieu TH)_Copy of 05-12  KH trung han 2016-2020 - Liem Thinh edited (1) 2 2 3" xfId="5092" xr:uid="{00000000-0005-0000-0000-0000E9A00000}"/>
    <cellStyle name="T_Van Ban 2008_BC Tai co cau (bieu TH)_Copy of 05-12  KH trung han 2016-2020 - Liem Thinh edited (1) 2 2 3 2" xfId="16974" xr:uid="{00000000-0005-0000-0000-0000EAA00000}"/>
    <cellStyle name="T_Van Ban 2008_BC Tai co cau (bieu TH)_Copy of 05-12  KH trung han 2016-2020 - Liem Thinh edited (1) 2 2 3 2 2" xfId="43080" xr:uid="{00000000-0005-0000-0000-0000EBA00000}"/>
    <cellStyle name="T_Van Ban 2008_BC Tai co cau (bieu TH)_Copy of 05-12  KH trung han 2016-2020 - Liem Thinh edited (1) 2 2 3 3" xfId="43079" xr:uid="{00000000-0005-0000-0000-0000ECA00000}"/>
    <cellStyle name="T_Van Ban 2008_BC Tai co cau (bieu TH)_Copy of 05-12  KH trung han 2016-2020 - Liem Thinh edited (1) 2 2 4" xfId="22587" xr:uid="{00000000-0005-0000-0000-0000EDA00000}"/>
    <cellStyle name="T_Van Ban 2008_BC Tai co cau (bieu TH)_Copy of 05-12  KH trung han 2016-2020 - Liem Thinh edited (1) 2 2 4 2" xfId="43081" xr:uid="{00000000-0005-0000-0000-0000EEA00000}"/>
    <cellStyle name="T_Van Ban 2008_BC Tai co cau (bieu TH)_Copy of 05-12  KH trung han 2016-2020 - Liem Thinh edited (1) 2 2 5" xfId="43076" xr:uid="{00000000-0005-0000-0000-0000EFA00000}"/>
    <cellStyle name="T_Van Ban 2008_BC Tai co cau (bieu TH)_Copy of 05-12  KH trung han 2016-2020 - Liem Thinh edited (1) 2 3" xfId="450" xr:uid="{00000000-0005-0000-0000-0000F0A00000}"/>
    <cellStyle name="T_Van Ban 2008_BC Tai co cau (bieu TH)_Copy of 05-12  KH trung han 2016-2020 - Liem Thinh edited (1) 2 3 2" xfId="15322" xr:uid="{00000000-0005-0000-0000-0000F1A00000}"/>
    <cellStyle name="T_Van Ban 2008_BC Tai co cau (bieu TH)_Copy of 05-12  KH trung han 2016-2020 - Liem Thinh edited (1) 2 3 2 2" xfId="43083" xr:uid="{00000000-0005-0000-0000-0000F2A00000}"/>
    <cellStyle name="T_Van Ban 2008_BC Tai co cau (bieu TH)_Copy of 05-12  KH trung han 2016-2020 - Liem Thinh edited (1) 2 3 3" xfId="43082" xr:uid="{00000000-0005-0000-0000-0000F3A00000}"/>
    <cellStyle name="T_Van Ban 2008_BC Tai co cau (bieu TH)_Copy of 05-12  KH trung han 2016-2020 - Liem Thinh edited (1) 2 4" xfId="13514" xr:uid="{00000000-0005-0000-0000-0000F4A00000}"/>
    <cellStyle name="T_Van Ban 2008_BC Tai co cau (bieu TH)_Copy of 05-12  KH trung han 2016-2020 - Liem Thinh edited (1) 2 4 2" xfId="22590" xr:uid="{00000000-0005-0000-0000-0000F5A00000}"/>
    <cellStyle name="T_Van Ban 2008_BC Tai co cau (bieu TH)_Copy of 05-12  KH trung han 2016-2020 - Liem Thinh edited (1) 2 4 2 2" xfId="43085" xr:uid="{00000000-0005-0000-0000-0000F6A00000}"/>
    <cellStyle name="T_Van Ban 2008_BC Tai co cau (bieu TH)_Copy of 05-12  KH trung han 2016-2020 - Liem Thinh edited (1) 2 4 3" xfId="43084" xr:uid="{00000000-0005-0000-0000-0000F7A00000}"/>
    <cellStyle name="T_Van Ban 2008_BC Tai co cau (bieu TH)_Copy of 05-12  KH trung han 2016-2020 - Liem Thinh edited (1) 2 5" xfId="16187" xr:uid="{00000000-0005-0000-0000-0000F8A00000}"/>
    <cellStyle name="T_Van Ban 2008_BC Tai co cau (bieu TH)_Copy of 05-12  KH trung han 2016-2020 - Liem Thinh edited (1) 2 5 2" xfId="43086" xr:uid="{00000000-0005-0000-0000-0000F9A00000}"/>
    <cellStyle name="T_Van Ban 2008_BC Tai co cau (bieu TH)_Copy of 05-12  KH trung han 2016-2020 - Liem Thinh edited (1) 2 6" xfId="43075" xr:uid="{00000000-0005-0000-0000-0000FAA00000}"/>
    <cellStyle name="T_Van Ban 2008_BC Tai co cau (bieu TH)_Copy of 05-12  KH trung han 2016-2020 - Liem Thinh edited (1) 3" xfId="13515" xr:uid="{00000000-0005-0000-0000-0000FBA00000}"/>
    <cellStyle name="T_Van Ban 2008_BC Tai co cau (bieu TH)_Copy of 05-12  KH trung han 2016-2020 - Liem Thinh edited (1) 3 2" xfId="8568" xr:uid="{00000000-0005-0000-0000-0000FCA00000}"/>
    <cellStyle name="T_Van Ban 2008_BC Tai co cau (bieu TH)_Copy of 05-12  KH trung han 2016-2020 - Liem Thinh edited (1) 3 2 2" xfId="18308" xr:uid="{00000000-0005-0000-0000-0000FDA00000}"/>
    <cellStyle name="T_Van Ban 2008_BC Tai co cau (bieu TH)_Copy of 05-12  KH trung han 2016-2020 - Liem Thinh edited (1) 3 2 2 2" xfId="43089" xr:uid="{00000000-0005-0000-0000-0000FEA00000}"/>
    <cellStyle name="T_Van Ban 2008_BC Tai co cau (bieu TH)_Copy of 05-12  KH trung han 2016-2020 - Liem Thinh edited (1) 3 2 3" xfId="43088" xr:uid="{00000000-0005-0000-0000-0000FFA00000}"/>
    <cellStyle name="T_Van Ban 2008_BC Tai co cau (bieu TH)_Copy of 05-12  KH trung han 2016-2020 - Liem Thinh edited (1) 3 3" xfId="8570" xr:uid="{00000000-0005-0000-0000-000000A10000}"/>
    <cellStyle name="T_Van Ban 2008_BC Tai co cau (bieu TH)_Copy of 05-12  KH trung han 2016-2020 - Liem Thinh edited (1) 3 3 2" xfId="18309" xr:uid="{00000000-0005-0000-0000-000001A10000}"/>
    <cellStyle name="T_Van Ban 2008_BC Tai co cau (bieu TH)_Copy of 05-12  KH trung han 2016-2020 - Liem Thinh edited (1) 3 3 2 2" xfId="43091" xr:uid="{00000000-0005-0000-0000-000002A10000}"/>
    <cellStyle name="T_Van Ban 2008_BC Tai co cau (bieu TH)_Copy of 05-12  KH trung han 2016-2020 - Liem Thinh edited (1) 3 3 3" xfId="43090" xr:uid="{00000000-0005-0000-0000-000003A10000}"/>
    <cellStyle name="T_Van Ban 2008_BC Tai co cau (bieu TH)_Copy of 05-12  KH trung han 2016-2020 - Liem Thinh edited (1) 3 4" xfId="22591" xr:uid="{00000000-0005-0000-0000-000004A10000}"/>
    <cellStyle name="T_Van Ban 2008_BC Tai co cau (bieu TH)_Copy of 05-12  KH trung han 2016-2020 - Liem Thinh edited (1) 3 4 2" xfId="43092" xr:uid="{00000000-0005-0000-0000-000005A10000}"/>
    <cellStyle name="T_Van Ban 2008_BC Tai co cau (bieu TH)_Copy of 05-12  KH trung han 2016-2020 - Liem Thinh edited (1) 3 5" xfId="43087" xr:uid="{00000000-0005-0000-0000-000006A10000}"/>
    <cellStyle name="T_Van Ban 2008_BC Tai co cau (bieu TH)_Copy of 05-12  KH trung han 2016-2020 - Liem Thinh edited (1) 4" xfId="13516" xr:uid="{00000000-0005-0000-0000-000007A10000}"/>
    <cellStyle name="T_Van Ban 2008_BC Tai co cau (bieu TH)_Copy of 05-12  KH trung han 2016-2020 - Liem Thinh edited (1) 4 2" xfId="8637" xr:uid="{00000000-0005-0000-0000-000008A10000}"/>
    <cellStyle name="T_Van Ban 2008_BC Tai co cau (bieu TH)_Copy of 05-12  KH trung han 2016-2020 - Liem Thinh edited (1) 4 2 2" xfId="18324" xr:uid="{00000000-0005-0000-0000-000009A10000}"/>
    <cellStyle name="T_Van Ban 2008_BC Tai co cau (bieu TH)_Copy of 05-12  KH trung han 2016-2020 - Liem Thinh edited (1) 4 2 2 2" xfId="43095" xr:uid="{00000000-0005-0000-0000-00000AA10000}"/>
    <cellStyle name="T_Van Ban 2008_BC Tai co cau (bieu TH)_Copy of 05-12  KH trung han 2016-2020 - Liem Thinh edited (1) 4 2 3" xfId="43094" xr:uid="{00000000-0005-0000-0000-00000BA10000}"/>
    <cellStyle name="T_Van Ban 2008_BC Tai co cau (bieu TH)_Copy of 05-12  KH trung han 2016-2020 - Liem Thinh edited (1) 4 3" xfId="22592" xr:uid="{00000000-0005-0000-0000-00000CA10000}"/>
    <cellStyle name="T_Van Ban 2008_BC Tai co cau (bieu TH)_Copy of 05-12  KH trung han 2016-2020 - Liem Thinh edited (1) 4 3 2" xfId="43096" xr:uid="{00000000-0005-0000-0000-00000DA10000}"/>
    <cellStyle name="T_Van Ban 2008_BC Tai co cau (bieu TH)_Copy of 05-12  KH trung han 2016-2020 - Liem Thinh edited (1) 4 4" xfId="43093" xr:uid="{00000000-0005-0000-0000-00000EA10000}"/>
    <cellStyle name="T_Van Ban 2008_BC Tai co cau (bieu TH)_Copy of 05-12  KH trung han 2016-2020 - Liem Thinh edited (1) 5" xfId="13517" xr:uid="{00000000-0005-0000-0000-00000FA10000}"/>
    <cellStyle name="T_Van Ban 2008_BC Tai co cau (bieu TH)_Copy of 05-12  KH trung han 2016-2020 - Liem Thinh edited (1) 5 2" xfId="22593" xr:uid="{00000000-0005-0000-0000-000010A10000}"/>
    <cellStyle name="T_Van Ban 2008_BC Tai co cau (bieu TH)_Copy of 05-12  KH trung han 2016-2020 - Liem Thinh edited (1) 5 2 2" xfId="43098" xr:uid="{00000000-0005-0000-0000-000011A10000}"/>
    <cellStyle name="T_Van Ban 2008_BC Tai co cau (bieu TH)_Copy of 05-12  KH trung han 2016-2020 - Liem Thinh edited (1) 5 3" xfId="43097" xr:uid="{00000000-0005-0000-0000-000012A10000}"/>
    <cellStyle name="T_Van Ban 2008_BC Tai co cau (bieu TH)_Copy of 05-12  KH trung han 2016-2020 - Liem Thinh edited (1) 6" xfId="13518" xr:uid="{00000000-0005-0000-0000-000013A10000}"/>
    <cellStyle name="T_Van Ban 2008_BC Tai co cau (bieu TH)_Copy of 05-12  KH trung han 2016-2020 - Liem Thinh edited (1) 6 2" xfId="22594" xr:uid="{00000000-0005-0000-0000-000014A10000}"/>
    <cellStyle name="T_Van Ban 2008_BC Tai co cau (bieu TH)_Copy of 05-12  KH trung han 2016-2020 - Liem Thinh edited (1) 6 2 2" xfId="43100" xr:uid="{00000000-0005-0000-0000-000015A10000}"/>
    <cellStyle name="T_Van Ban 2008_BC Tai co cau (bieu TH)_Copy of 05-12  KH trung han 2016-2020 - Liem Thinh edited (1) 6 3" xfId="43099" xr:uid="{00000000-0005-0000-0000-000016A10000}"/>
    <cellStyle name="T_Van Ban 2008_BC Tai co cau (bieu TH)_Copy of 05-12  KH trung han 2016-2020 - Liem Thinh edited (1) 7" xfId="22586" xr:uid="{00000000-0005-0000-0000-000017A10000}"/>
    <cellStyle name="T_Van Ban 2008_BC Tai co cau (bieu TH)_Copy of 05-12  KH trung han 2016-2020 - Liem Thinh edited (1) 7 2" xfId="43101" xr:uid="{00000000-0005-0000-0000-000018A10000}"/>
    <cellStyle name="T_Van Ban 2008_BC Tai co cau (bieu TH)_Copy of 05-12  KH trung han 2016-2020 - Liem Thinh edited (1) 8" xfId="43074" xr:uid="{00000000-0005-0000-0000-000019A10000}"/>
    <cellStyle name="T_Van Ban 2008_DK 2014-2015 final" xfId="7724" xr:uid="{00000000-0005-0000-0000-00001AA10000}"/>
    <cellStyle name="T_Van Ban 2008_DK 2014-2015 final 2" xfId="6050" xr:uid="{00000000-0005-0000-0000-00001BA10000}"/>
    <cellStyle name="T_Van Ban 2008_DK 2014-2015 final 2 2" xfId="8827" xr:uid="{00000000-0005-0000-0000-00001CA10000}"/>
    <cellStyle name="T_Van Ban 2008_DK 2014-2015 final 2 2 2" xfId="13519" xr:uid="{00000000-0005-0000-0000-00001DA10000}"/>
    <cellStyle name="T_Van Ban 2008_DK 2014-2015 final 2 2 2 2" xfId="22595" xr:uid="{00000000-0005-0000-0000-00001EA10000}"/>
    <cellStyle name="T_Van Ban 2008_DK 2014-2015 final 2 2 2 2 2" xfId="43106" xr:uid="{00000000-0005-0000-0000-00001FA10000}"/>
    <cellStyle name="T_Van Ban 2008_DK 2014-2015 final 2 2 2 3" xfId="43105" xr:uid="{00000000-0005-0000-0000-000020A10000}"/>
    <cellStyle name="T_Van Ban 2008_DK 2014-2015 final 2 2 3" xfId="13520" xr:uid="{00000000-0005-0000-0000-000021A10000}"/>
    <cellStyle name="T_Van Ban 2008_DK 2014-2015 final 2 2 3 2" xfId="22596" xr:uid="{00000000-0005-0000-0000-000022A10000}"/>
    <cellStyle name="T_Van Ban 2008_DK 2014-2015 final 2 2 3 2 2" xfId="43108" xr:uid="{00000000-0005-0000-0000-000023A10000}"/>
    <cellStyle name="T_Van Ban 2008_DK 2014-2015 final 2 2 3 3" xfId="43107" xr:uid="{00000000-0005-0000-0000-000024A10000}"/>
    <cellStyle name="T_Van Ban 2008_DK 2014-2015 final 2 2 4" xfId="18379" xr:uid="{00000000-0005-0000-0000-000025A10000}"/>
    <cellStyle name="T_Van Ban 2008_DK 2014-2015 final 2 2 4 2" xfId="43109" xr:uid="{00000000-0005-0000-0000-000026A10000}"/>
    <cellStyle name="T_Van Ban 2008_DK 2014-2015 final 2 2 5" xfId="43104" xr:uid="{00000000-0005-0000-0000-000027A10000}"/>
    <cellStyle name="T_Van Ban 2008_DK 2014-2015 final 2 3" xfId="8830" xr:uid="{00000000-0005-0000-0000-000028A10000}"/>
    <cellStyle name="T_Van Ban 2008_DK 2014-2015 final 2 3 2" xfId="18381" xr:uid="{00000000-0005-0000-0000-000029A10000}"/>
    <cellStyle name="T_Van Ban 2008_DK 2014-2015 final 2 3 2 2" xfId="43111" xr:uid="{00000000-0005-0000-0000-00002AA10000}"/>
    <cellStyle name="T_Van Ban 2008_DK 2014-2015 final 2 3 3" xfId="43110" xr:uid="{00000000-0005-0000-0000-00002BA10000}"/>
    <cellStyle name="T_Van Ban 2008_DK 2014-2015 final 2 4" xfId="7037" xr:uid="{00000000-0005-0000-0000-00002CA10000}"/>
    <cellStyle name="T_Van Ban 2008_DK 2014-2015 final 2 4 2" xfId="17746" xr:uid="{00000000-0005-0000-0000-00002DA10000}"/>
    <cellStyle name="T_Van Ban 2008_DK 2014-2015 final 2 4 2 2" xfId="43113" xr:uid="{00000000-0005-0000-0000-00002EA10000}"/>
    <cellStyle name="T_Van Ban 2008_DK 2014-2015 final 2 4 3" xfId="43112" xr:uid="{00000000-0005-0000-0000-00002FA10000}"/>
    <cellStyle name="T_Van Ban 2008_DK 2014-2015 final 2 5" xfId="17286" xr:uid="{00000000-0005-0000-0000-000030A10000}"/>
    <cellStyle name="T_Van Ban 2008_DK 2014-2015 final 2 5 2" xfId="43114" xr:uid="{00000000-0005-0000-0000-000031A10000}"/>
    <cellStyle name="T_Van Ban 2008_DK 2014-2015 final 2 6" xfId="43103" xr:uid="{00000000-0005-0000-0000-000032A10000}"/>
    <cellStyle name="T_Van Ban 2008_DK 2014-2015 final 3" xfId="8832" xr:uid="{00000000-0005-0000-0000-000033A10000}"/>
    <cellStyle name="T_Van Ban 2008_DK 2014-2015 final 3 2" xfId="8834" xr:uid="{00000000-0005-0000-0000-000034A10000}"/>
    <cellStyle name="T_Van Ban 2008_DK 2014-2015 final 3 2 2" xfId="18383" xr:uid="{00000000-0005-0000-0000-000035A10000}"/>
    <cellStyle name="T_Van Ban 2008_DK 2014-2015 final 3 2 2 2" xfId="43117" xr:uid="{00000000-0005-0000-0000-000036A10000}"/>
    <cellStyle name="T_Van Ban 2008_DK 2014-2015 final 3 2 3" xfId="43116" xr:uid="{00000000-0005-0000-0000-000037A10000}"/>
    <cellStyle name="T_Van Ban 2008_DK 2014-2015 final 3 3" xfId="8837" xr:uid="{00000000-0005-0000-0000-000038A10000}"/>
    <cellStyle name="T_Van Ban 2008_DK 2014-2015 final 3 3 2" xfId="18385" xr:uid="{00000000-0005-0000-0000-000039A10000}"/>
    <cellStyle name="T_Van Ban 2008_DK 2014-2015 final 3 3 2 2" xfId="43119" xr:uid="{00000000-0005-0000-0000-00003AA10000}"/>
    <cellStyle name="T_Van Ban 2008_DK 2014-2015 final 3 3 3" xfId="43118" xr:uid="{00000000-0005-0000-0000-00003BA10000}"/>
    <cellStyle name="T_Van Ban 2008_DK 2014-2015 final 3 4" xfId="18382" xr:uid="{00000000-0005-0000-0000-00003CA10000}"/>
    <cellStyle name="T_Van Ban 2008_DK 2014-2015 final 3 4 2" xfId="43120" xr:uid="{00000000-0005-0000-0000-00003DA10000}"/>
    <cellStyle name="T_Van Ban 2008_DK 2014-2015 final 3 5" xfId="43115" xr:uid="{00000000-0005-0000-0000-00003EA10000}"/>
    <cellStyle name="T_Van Ban 2008_DK 2014-2015 final 4" xfId="8839" xr:uid="{00000000-0005-0000-0000-00003FA10000}"/>
    <cellStyle name="T_Van Ban 2008_DK 2014-2015 final 4 2" xfId="8843" xr:uid="{00000000-0005-0000-0000-000040A10000}"/>
    <cellStyle name="T_Van Ban 2008_DK 2014-2015 final 4 2 2" xfId="18389" xr:uid="{00000000-0005-0000-0000-000041A10000}"/>
    <cellStyle name="T_Van Ban 2008_DK 2014-2015 final 4 2 2 2" xfId="43123" xr:uid="{00000000-0005-0000-0000-000042A10000}"/>
    <cellStyle name="T_Van Ban 2008_DK 2014-2015 final 4 2 3" xfId="43122" xr:uid="{00000000-0005-0000-0000-000043A10000}"/>
    <cellStyle name="T_Van Ban 2008_DK 2014-2015 final 4 3" xfId="18386" xr:uid="{00000000-0005-0000-0000-000044A10000}"/>
    <cellStyle name="T_Van Ban 2008_DK 2014-2015 final 4 3 2" xfId="43124" xr:uid="{00000000-0005-0000-0000-000045A10000}"/>
    <cellStyle name="T_Van Ban 2008_DK 2014-2015 final 4 4" xfId="43121" xr:uid="{00000000-0005-0000-0000-000046A10000}"/>
    <cellStyle name="T_Van Ban 2008_DK 2014-2015 final 5" xfId="8847" xr:uid="{00000000-0005-0000-0000-000047A10000}"/>
    <cellStyle name="T_Van Ban 2008_DK 2014-2015 final 5 2" xfId="18391" xr:uid="{00000000-0005-0000-0000-000048A10000}"/>
    <cellStyle name="T_Van Ban 2008_DK 2014-2015 final 5 2 2" xfId="43126" xr:uid="{00000000-0005-0000-0000-000049A10000}"/>
    <cellStyle name="T_Van Ban 2008_DK 2014-2015 final 5 3" xfId="43125" xr:uid="{00000000-0005-0000-0000-00004AA10000}"/>
    <cellStyle name="T_Van Ban 2008_DK 2014-2015 final 6" xfId="2667" xr:uid="{00000000-0005-0000-0000-00004BA10000}"/>
    <cellStyle name="T_Van Ban 2008_DK 2014-2015 final 6 2" xfId="16133" xr:uid="{00000000-0005-0000-0000-00004CA10000}"/>
    <cellStyle name="T_Van Ban 2008_DK 2014-2015 final 6 2 2" xfId="43128" xr:uid="{00000000-0005-0000-0000-00004DA10000}"/>
    <cellStyle name="T_Van Ban 2008_DK 2014-2015 final 6 3" xfId="43127" xr:uid="{00000000-0005-0000-0000-00004EA10000}"/>
    <cellStyle name="T_Van Ban 2008_DK 2014-2015 final 7" xfId="18036" xr:uid="{00000000-0005-0000-0000-00004FA10000}"/>
    <cellStyle name="T_Van Ban 2008_DK 2014-2015 final 7 2" xfId="43129" xr:uid="{00000000-0005-0000-0000-000050A10000}"/>
    <cellStyle name="T_Van Ban 2008_DK 2014-2015 final 8" xfId="43102" xr:uid="{00000000-0005-0000-0000-000051A10000}"/>
    <cellStyle name="T_Van Ban 2008_DK 2014-2015 final_05-12  KH trung han 2016-2020 - Liem Thinh edited" xfId="11313" xr:uid="{00000000-0005-0000-0000-000052A10000}"/>
    <cellStyle name="T_Van Ban 2008_DK 2014-2015 final_05-12  KH trung han 2016-2020 - Liem Thinh edited 2" xfId="13521" xr:uid="{00000000-0005-0000-0000-000053A10000}"/>
    <cellStyle name="T_Van Ban 2008_DK 2014-2015 final_05-12  KH trung han 2016-2020 - Liem Thinh edited 2 2" xfId="13522" xr:uid="{00000000-0005-0000-0000-000054A10000}"/>
    <cellStyle name="T_Van Ban 2008_DK 2014-2015 final_05-12  KH trung han 2016-2020 - Liem Thinh edited 2 2 2" xfId="11319" xr:uid="{00000000-0005-0000-0000-000055A10000}"/>
    <cellStyle name="T_Van Ban 2008_DK 2014-2015 final_05-12  KH trung han 2016-2020 - Liem Thinh edited 2 2 2 2" xfId="20518" xr:uid="{00000000-0005-0000-0000-000056A10000}"/>
    <cellStyle name="T_Van Ban 2008_DK 2014-2015 final_05-12  KH trung han 2016-2020 - Liem Thinh edited 2 2 2 2 2" xfId="43134" xr:uid="{00000000-0005-0000-0000-000057A10000}"/>
    <cellStyle name="T_Van Ban 2008_DK 2014-2015 final_05-12  KH trung han 2016-2020 - Liem Thinh edited 2 2 2 3" xfId="43133" xr:uid="{00000000-0005-0000-0000-000058A10000}"/>
    <cellStyle name="T_Van Ban 2008_DK 2014-2015 final_05-12  KH trung han 2016-2020 - Liem Thinh edited 2 2 3" xfId="2230" xr:uid="{00000000-0005-0000-0000-000059A10000}"/>
    <cellStyle name="T_Van Ban 2008_DK 2014-2015 final_05-12  KH trung han 2016-2020 - Liem Thinh edited 2 2 3 2" xfId="15984" xr:uid="{00000000-0005-0000-0000-00005AA10000}"/>
    <cellStyle name="T_Van Ban 2008_DK 2014-2015 final_05-12  KH trung han 2016-2020 - Liem Thinh edited 2 2 3 2 2" xfId="43136" xr:uid="{00000000-0005-0000-0000-00005BA10000}"/>
    <cellStyle name="T_Van Ban 2008_DK 2014-2015 final_05-12  KH trung han 2016-2020 - Liem Thinh edited 2 2 3 3" xfId="43135" xr:uid="{00000000-0005-0000-0000-00005CA10000}"/>
    <cellStyle name="T_Van Ban 2008_DK 2014-2015 final_05-12  KH trung han 2016-2020 - Liem Thinh edited 2 2 4" xfId="22598" xr:uid="{00000000-0005-0000-0000-00005DA10000}"/>
    <cellStyle name="T_Van Ban 2008_DK 2014-2015 final_05-12  KH trung han 2016-2020 - Liem Thinh edited 2 2 4 2" xfId="43137" xr:uid="{00000000-0005-0000-0000-00005EA10000}"/>
    <cellStyle name="T_Van Ban 2008_DK 2014-2015 final_05-12  KH trung han 2016-2020 - Liem Thinh edited 2 2 5" xfId="43132" xr:uid="{00000000-0005-0000-0000-00005FA10000}"/>
    <cellStyle name="T_Van Ban 2008_DK 2014-2015 final_05-12  KH trung han 2016-2020 - Liem Thinh edited 2 3" xfId="13487" xr:uid="{00000000-0005-0000-0000-000060A10000}"/>
    <cellStyle name="T_Van Ban 2008_DK 2014-2015 final_05-12  KH trung han 2016-2020 - Liem Thinh edited 2 3 2" xfId="22565" xr:uid="{00000000-0005-0000-0000-000061A10000}"/>
    <cellStyle name="T_Van Ban 2008_DK 2014-2015 final_05-12  KH trung han 2016-2020 - Liem Thinh edited 2 3 2 2" xfId="43139" xr:uid="{00000000-0005-0000-0000-000062A10000}"/>
    <cellStyle name="T_Van Ban 2008_DK 2014-2015 final_05-12  KH trung han 2016-2020 - Liem Thinh edited 2 3 3" xfId="43138" xr:uid="{00000000-0005-0000-0000-000063A10000}"/>
    <cellStyle name="T_Van Ban 2008_DK 2014-2015 final_05-12  KH trung han 2016-2020 - Liem Thinh edited 2 4" xfId="13490" xr:uid="{00000000-0005-0000-0000-000064A10000}"/>
    <cellStyle name="T_Van Ban 2008_DK 2014-2015 final_05-12  KH trung han 2016-2020 - Liem Thinh edited 2 4 2" xfId="22568" xr:uid="{00000000-0005-0000-0000-000065A10000}"/>
    <cellStyle name="T_Van Ban 2008_DK 2014-2015 final_05-12  KH trung han 2016-2020 - Liem Thinh edited 2 4 2 2" xfId="43141" xr:uid="{00000000-0005-0000-0000-000066A10000}"/>
    <cellStyle name="T_Van Ban 2008_DK 2014-2015 final_05-12  KH trung han 2016-2020 - Liem Thinh edited 2 4 3" xfId="43140" xr:uid="{00000000-0005-0000-0000-000067A10000}"/>
    <cellStyle name="T_Van Ban 2008_DK 2014-2015 final_05-12  KH trung han 2016-2020 - Liem Thinh edited 2 5" xfId="22597" xr:uid="{00000000-0005-0000-0000-000068A10000}"/>
    <cellStyle name="T_Van Ban 2008_DK 2014-2015 final_05-12  KH trung han 2016-2020 - Liem Thinh edited 2 5 2" xfId="43142" xr:uid="{00000000-0005-0000-0000-000069A10000}"/>
    <cellStyle name="T_Van Ban 2008_DK 2014-2015 final_05-12  KH trung han 2016-2020 - Liem Thinh edited 2 6" xfId="43131" xr:uid="{00000000-0005-0000-0000-00006AA10000}"/>
    <cellStyle name="T_Van Ban 2008_DK 2014-2015 final_05-12  KH trung han 2016-2020 - Liem Thinh edited 3" xfId="13524" xr:uid="{00000000-0005-0000-0000-00006BA10000}"/>
    <cellStyle name="T_Van Ban 2008_DK 2014-2015 final_05-12  KH trung han 2016-2020 - Liem Thinh edited 3 2" xfId="13525" xr:uid="{00000000-0005-0000-0000-00006CA10000}"/>
    <cellStyle name="T_Van Ban 2008_DK 2014-2015 final_05-12  KH trung han 2016-2020 - Liem Thinh edited 3 2 2" xfId="22601" xr:uid="{00000000-0005-0000-0000-00006DA10000}"/>
    <cellStyle name="T_Van Ban 2008_DK 2014-2015 final_05-12  KH trung han 2016-2020 - Liem Thinh edited 3 2 2 2" xfId="43145" xr:uid="{00000000-0005-0000-0000-00006EA10000}"/>
    <cellStyle name="T_Van Ban 2008_DK 2014-2015 final_05-12  KH trung han 2016-2020 - Liem Thinh edited 3 2 3" xfId="43144" xr:uid="{00000000-0005-0000-0000-00006FA10000}"/>
    <cellStyle name="T_Van Ban 2008_DK 2014-2015 final_05-12  KH trung han 2016-2020 - Liem Thinh edited 3 3" xfId="13496" xr:uid="{00000000-0005-0000-0000-000070A10000}"/>
    <cellStyle name="T_Van Ban 2008_DK 2014-2015 final_05-12  KH trung han 2016-2020 - Liem Thinh edited 3 3 2" xfId="22574" xr:uid="{00000000-0005-0000-0000-000071A10000}"/>
    <cellStyle name="T_Van Ban 2008_DK 2014-2015 final_05-12  KH trung han 2016-2020 - Liem Thinh edited 3 3 2 2" xfId="43147" xr:uid="{00000000-0005-0000-0000-000072A10000}"/>
    <cellStyle name="T_Van Ban 2008_DK 2014-2015 final_05-12  KH trung han 2016-2020 - Liem Thinh edited 3 3 3" xfId="43146" xr:uid="{00000000-0005-0000-0000-000073A10000}"/>
    <cellStyle name="T_Van Ban 2008_DK 2014-2015 final_05-12  KH trung han 2016-2020 - Liem Thinh edited 3 4" xfId="22600" xr:uid="{00000000-0005-0000-0000-000074A10000}"/>
    <cellStyle name="T_Van Ban 2008_DK 2014-2015 final_05-12  KH trung han 2016-2020 - Liem Thinh edited 3 4 2" xfId="43148" xr:uid="{00000000-0005-0000-0000-000075A10000}"/>
    <cellStyle name="T_Van Ban 2008_DK 2014-2015 final_05-12  KH trung han 2016-2020 - Liem Thinh edited 3 5" xfId="43143" xr:uid="{00000000-0005-0000-0000-000076A10000}"/>
    <cellStyle name="T_Van Ban 2008_DK 2014-2015 final_05-12  KH trung han 2016-2020 - Liem Thinh edited 4" xfId="13527" xr:uid="{00000000-0005-0000-0000-000077A10000}"/>
    <cellStyle name="T_Van Ban 2008_DK 2014-2015 final_05-12  KH trung han 2016-2020 - Liem Thinh edited 4 2" xfId="3705" xr:uid="{00000000-0005-0000-0000-000078A10000}"/>
    <cellStyle name="T_Van Ban 2008_DK 2014-2015 final_05-12  KH trung han 2016-2020 - Liem Thinh edited 4 2 2" xfId="16487" xr:uid="{00000000-0005-0000-0000-000079A10000}"/>
    <cellStyle name="T_Van Ban 2008_DK 2014-2015 final_05-12  KH trung han 2016-2020 - Liem Thinh edited 4 2 2 2" xfId="43151" xr:uid="{00000000-0005-0000-0000-00007AA10000}"/>
    <cellStyle name="T_Van Ban 2008_DK 2014-2015 final_05-12  KH trung han 2016-2020 - Liem Thinh edited 4 2 3" xfId="43150" xr:uid="{00000000-0005-0000-0000-00007BA10000}"/>
    <cellStyle name="T_Van Ban 2008_DK 2014-2015 final_05-12  KH trung han 2016-2020 - Liem Thinh edited 4 3" xfId="22603" xr:uid="{00000000-0005-0000-0000-00007CA10000}"/>
    <cellStyle name="T_Van Ban 2008_DK 2014-2015 final_05-12  KH trung han 2016-2020 - Liem Thinh edited 4 3 2" xfId="43152" xr:uid="{00000000-0005-0000-0000-00007DA10000}"/>
    <cellStyle name="T_Van Ban 2008_DK 2014-2015 final_05-12  KH trung han 2016-2020 - Liem Thinh edited 4 4" xfId="43149" xr:uid="{00000000-0005-0000-0000-00007EA10000}"/>
    <cellStyle name="T_Van Ban 2008_DK 2014-2015 final_05-12  KH trung han 2016-2020 - Liem Thinh edited 5" xfId="13528" xr:uid="{00000000-0005-0000-0000-00007FA10000}"/>
    <cellStyle name="T_Van Ban 2008_DK 2014-2015 final_05-12  KH trung han 2016-2020 - Liem Thinh edited 5 2" xfId="22604" xr:uid="{00000000-0005-0000-0000-000080A10000}"/>
    <cellStyle name="T_Van Ban 2008_DK 2014-2015 final_05-12  KH trung han 2016-2020 - Liem Thinh edited 5 2 2" xfId="43154" xr:uid="{00000000-0005-0000-0000-000081A10000}"/>
    <cellStyle name="T_Van Ban 2008_DK 2014-2015 final_05-12  KH trung han 2016-2020 - Liem Thinh edited 5 3" xfId="43153" xr:uid="{00000000-0005-0000-0000-000082A10000}"/>
    <cellStyle name="T_Van Ban 2008_DK 2014-2015 final_05-12  KH trung han 2016-2020 - Liem Thinh edited 6" xfId="10328" xr:uid="{00000000-0005-0000-0000-000083A10000}"/>
    <cellStyle name="T_Van Ban 2008_DK 2014-2015 final_05-12  KH trung han 2016-2020 - Liem Thinh edited 6 2" xfId="19586" xr:uid="{00000000-0005-0000-0000-000084A10000}"/>
    <cellStyle name="T_Van Ban 2008_DK 2014-2015 final_05-12  KH trung han 2016-2020 - Liem Thinh edited 6 2 2" xfId="43156" xr:uid="{00000000-0005-0000-0000-000085A10000}"/>
    <cellStyle name="T_Van Ban 2008_DK 2014-2015 final_05-12  KH trung han 2016-2020 - Liem Thinh edited 6 3" xfId="43155" xr:uid="{00000000-0005-0000-0000-000086A10000}"/>
    <cellStyle name="T_Van Ban 2008_DK 2014-2015 final_05-12  KH trung han 2016-2020 - Liem Thinh edited 7" xfId="20512" xr:uid="{00000000-0005-0000-0000-000087A10000}"/>
    <cellStyle name="T_Van Ban 2008_DK 2014-2015 final_05-12  KH trung han 2016-2020 - Liem Thinh edited 7 2" xfId="43157" xr:uid="{00000000-0005-0000-0000-000088A10000}"/>
    <cellStyle name="T_Van Ban 2008_DK 2014-2015 final_05-12  KH trung han 2016-2020 - Liem Thinh edited 8" xfId="43130" xr:uid="{00000000-0005-0000-0000-000089A10000}"/>
    <cellStyle name="T_Van Ban 2008_DK 2014-2015 final_Copy of 05-12  KH trung han 2016-2020 - Liem Thinh edited (1)" xfId="13530" xr:uid="{00000000-0005-0000-0000-00008AA10000}"/>
    <cellStyle name="T_Van Ban 2008_DK 2014-2015 final_Copy of 05-12  KH trung han 2016-2020 - Liem Thinh edited (1) 2" xfId="12756" xr:uid="{00000000-0005-0000-0000-00008BA10000}"/>
    <cellStyle name="T_Van Ban 2008_DK 2014-2015 final_Copy of 05-12  KH trung han 2016-2020 - Liem Thinh edited (1) 2 2" xfId="3885" xr:uid="{00000000-0005-0000-0000-00008CA10000}"/>
    <cellStyle name="T_Van Ban 2008_DK 2014-2015 final_Copy of 05-12  KH trung han 2016-2020 - Liem Thinh edited (1) 2 2 2" xfId="3558" xr:uid="{00000000-0005-0000-0000-00008DA10000}"/>
    <cellStyle name="T_Van Ban 2008_DK 2014-2015 final_Copy of 05-12  KH trung han 2016-2020 - Liem Thinh edited (1) 2 2 2 2" xfId="16433" xr:uid="{00000000-0005-0000-0000-00008EA10000}"/>
    <cellStyle name="T_Van Ban 2008_DK 2014-2015 final_Copy of 05-12  KH trung han 2016-2020 - Liem Thinh edited (1) 2 2 2 2 2" xfId="43162" xr:uid="{00000000-0005-0000-0000-00008FA10000}"/>
    <cellStyle name="T_Van Ban 2008_DK 2014-2015 final_Copy of 05-12  KH trung han 2016-2020 - Liem Thinh edited (1) 2 2 2 3" xfId="43161" xr:uid="{00000000-0005-0000-0000-000090A10000}"/>
    <cellStyle name="T_Van Ban 2008_DK 2014-2015 final_Copy of 05-12  KH trung han 2016-2020 - Liem Thinh edited (1) 2 2 3" xfId="3888" xr:uid="{00000000-0005-0000-0000-000091A10000}"/>
    <cellStyle name="T_Van Ban 2008_DK 2014-2015 final_Copy of 05-12  KH trung han 2016-2020 - Liem Thinh edited (1) 2 2 3 2" xfId="16543" xr:uid="{00000000-0005-0000-0000-000092A10000}"/>
    <cellStyle name="T_Van Ban 2008_DK 2014-2015 final_Copy of 05-12  KH trung han 2016-2020 - Liem Thinh edited (1) 2 2 3 2 2" xfId="43164" xr:uid="{00000000-0005-0000-0000-000093A10000}"/>
    <cellStyle name="T_Van Ban 2008_DK 2014-2015 final_Copy of 05-12  KH trung han 2016-2020 - Liem Thinh edited (1) 2 2 3 3" xfId="43163" xr:uid="{00000000-0005-0000-0000-000094A10000}"/>
    <cellStyle name="T_Van Ban 2008_DK 2014-2015 final_Copy of 05-12  KH trung han 2016-2020 - Liem Thinh edited (1) 2 2 4" xfId="16541" xr:uid="{00000000-0005-0000-0000-000095A10000}"/>
    <cellStyle name="T_Van Ban 2008_DK 2014-2015 final_Copy of 05-12  KH trung han 2016-2020 - Liem Thinh edited (1) 2 2 4 2" xfId="43165" xr:uid="{00000000-0005-0000-0000-000096A10000}"/>
    <cellStyle name="T_Van Ban 2008_DK 2014-2015 final_Copy of 05-12  KH trung han 2016-2020 - Liem Thinh edited (1) 2 2 5" xfId="43160" xr:uid="{00000000-0005-0000-0000-000097A10000}"/>
    <cellStyle name="T_Van Ban 2008_DK 2014-2015 final_Copy of 05-12  KH trung han 2016-2020 - Liem Thinh edited (1) 2 3" xfId="6650" xr:uid="{00000000-0005-0000-0000-000098A10000}"/>
    <cellStyle name="T_Van Ban 2008_DK 2014-2015 final_Copy of 05-12  KH trung han 2016-2020 - Liem Thinh edited (1) 2 3 2" xfId="17509" xr:uid="{00000000-0005-0000-0000-000099A10000}"/>
    <cellStyle name="T_Van Ban 2008_DK 2014-2015 final_Copy of 05-12  KH trung han 2016-2020 - Liem Thinh edited (1) 2 3 2 2" xfId="43167" xr:uid="{00000000-0005-0000-0000-00009AA10000}"/>
    <cellStyle name="T_Van Ban 2008_DK 2014-2015 final_Copy of 05-12  KH trung han 2016-2020 - Liem Thinh edited (1) 2 3 3" xfId="43166" xr:uid="{00000000-0005-0000-0000-00009BA10000}"/>
    <cellStyle name="T_Van Ban 2008_DK 2014-2015 final_Copy of 05-12  KH trung han 2016-2020 - Liem Thinh edited (1) 2 4" xfId="6652" xr:uid="{00000000-0005-0000-0000-00009CA10000}"/>
    <cellStyle name="T_Van Ban 2008_DK 2014-2015 final_Copy of 05-12  KH trung han 2016-2020 - Liem Thinh edited (1) 2 4 2" xfId="17510" xr:uid="{00000000-0005-0000-0000-00009DA10000}"/>
    <cellStyle name="T_Van Ban 2008_DK 2014-2015 final_Copy of 05-12  KH trung han 2016-2020 - Liem Thinh edited (1) 2 4 2 2" xfId="43169" xr:uid="{00000000-0005-0000-0000-00009EA10000}"/>
    <cellStyle name="T_Van Ban 2008_DK 2014-2015 final_Copy of 05-12  KH trung han 2016-2020 - Liem Thinh edited (1) 2 4 3" xfId="43168" xr:uid="{00000000-0005-0000-0000-00009FA10000}"/>
    <cellStyle name="T_Van Ban 2008_DK 2014-2015 final_Copy of 05-12  KH trung han 2016-2020 - Liem Thinh edited (1) 2 5" xfId="21895" xr:uid="{00000000-0005-0000-0000-0000A0A10000}"/>
    <cellStyle name="T_Van Ban 2008_DK 2014-2015 final_Copy of 05-12  KH trung han 2016-2020 - Liem Thinh edited (1) 2 5 2" xfId="43170" xr:uid="{00000000-0005-0000-0000-0000A1A10000}"/>
    <cellStyle name="T_Van Ban 2008_DK 2014-2015 final_Copy of 05-12  KH trung han 2016-2020 - Liem Thinh edited (1) 2 6" xfId="43159" xr:uid="{00000000-0005-0000-0000-0000A2A10000}"/>
    <cellStyle name="T_Van Ban 2008_DK 2014-2015 final_Copy of 05-12  KH trung han 2016-2020 - Liem Thinh edited (1) 3" xfId="12758" xr:uid="{00000000-0005-0000-0000-0000A3A10000}"/>
    <cellStyle name="T_Van Ban 2008_DK 2014-2015 final_Copy of 05-12  KH trung han 2016-2020 - Liem Thinh edited (1) 3 2" xfId="11046" xr:uid="{00000000-0005-0000-0000-0000A4A10000}"/>
    <cellStyle name="T_Van Ban 2008_DK 2014-2015 final_Copy of 05-12  KH trung han 2016-2020 - Liem Thinh edited (1) 3 2 2" xfId="20246" xr:uid="{00000000-0005-0000-0000-0000A5A10000}"/>
    <cellStyle name="T_Van Ban 2008_DK 2014-2015 final_Copy of 05-12  KH trung han 2016-2020 - Liem Thinh edited (1) 3 2 2 2" xfId="43173" xr:uid="{00000000-0005-0000-0000-0000A6A10000}"/>
    <cellStyle name="T_Van Ban 2008_DK 2014-2015 final_Copy of 05-12  KH trung han 2016-2020 - Liem Thinh edited (1) 3 2 3" xfId="43172" xr:uid="{00000000-0005-0000-0000-0000A7A10000}"/>
    <cellStyle name="T_Van Ban 2008_DK 2014-2015 final_Copy of 05-12  KH trung han 2016-2020 - Liem Thinh edited (1) 3 3" xfId="2062" xr:uid="{00000000-0005-0000-0000-0000A8A10000}"/>
    <cellStyle name="T_Van Ban 2008_DK 2014-2015 final_Copy of 05-12  KH trung han 2016-2020 - Liem Thinh edited (1) 3 3 2" xfId="15932" xr:uid="{00000000-0005-0000-0000-0000A9A10000}"/>
    <cellStyle name="T_Van Ban 2008_DK 2014-2015 final_Copy of 05-12  KH trung han 2016-2020 - Liem Thinh edited (1) 3 3 2 2" xfId="43175" xr:uid="{00000000-0005-0000-0000-0000AAA10000}"/>
    <cellStyle name="T_Van Ban 2008_DK 2014-2015 final_Copy of 05-12  KH trung han 2016-2020 - Liem Thinh edited (1) 3 3 3" xfId="43174" xr:uid="{00000000-0005-0000-0000-0000ABA10000}"/>
    <cellStyle name="T_Van Ban 2008_DK 2014-2015 final_Copy of 05-12  KH trung han 2016-2020 - Liem Thinh edited (1) 3 4" xfId="21897" xr:uid="{00000000-0005-0000-0000-0000ACA10000}"/>
    <cellStyle name="T_Van Ban 2008_DK 2014-2015 final_Copy of 05-12  KH trung han 2016-2020 - Liem Thinh edited (1) 3 4 2" xfId="43176" xr:uid="{00000000-0005-0000-0000-0000ADA10000}"/>
    <cellStyle name="T_Van Ban 2008_DK 2014-2015 final_Copy of 05-12  KH trung han 2016-2020 - Liem Thinh edited (1) 3 5" xfId="43171" xr:uid="{00000000-0005-0000-0000-0000AEA10000}"/>
    <cellStyle name="T_Van Ban 2008_DK 2014-2015 final_Copy of 05-12  KH trung han 2016-2020 - Liem Thinh edited (1) 4" xfId="13531" xr:uid="{00000000-0005-0000-0000-0000AFA10000}"/>
    <cellStyle name="T_Van Ban 2008_DK 2014-2015 final_Copy of 05-12  KH trung han 2016-2020 - Liem Thinh edited (1) 4 2" xfId="13532" xr:uid="{00000000-0005-0000-0000-0000B0A10000}"/>
    <cellStyle name="T_Van Ban 2008_DK 2014-2015 final_Copy of 05-12  KH trung han 2016-2020 - Liem Thinh edited (1) 4 2 2" xfId="22608" xr:uid="{00000000-0005-0000-0000-0000B1A10000}"/>
    <cellStyle name="T_Van Ban 2008_DK 2014-2015 final_Copy of 05-12  KH trung han 2016-2020 - Liem Thinh edited (1) 4 2 2 2" xfId="43179" xr:uid="{00000000-0005-0000-0000-0000B2A10000}"/>
    <cellStyle name="T_Van Ban 2008_DK 2014-2015 final_Copy of 05-12  KH trung han 2016-2020 - Liem Thinh edited (1) 4 2 3" xfId="43178" xr:uid="{00000000-0005-0000-0000-0000B3A10000}"/>
    <cellStyle name="T_Van Ban 2008_DK 2014-2015 final_Copy of 05-12  KH trung han 2016-2020 - Liem Thinh edited (1) 4 3" xfId="22607" xr:uid="{00000000-0005-0000-0000-0000B4A10000}"/>
    <cellStyle name="T_Van Ban 2008_DK 2014-2015 final_Copy of 05-12  KH trung han 2016-2020 - Liem Thinh edited (1) 4 3 2" xfId="43180" xr:uid="{00000000-0005-0000-0000-0000B5A10000}"/>
    <cellStyle name="T_Van Ban 2008_DK 2014-2015 final_Copy of 05-12  KH trung han 2016-2020 - Liem Thinh edited (1) 4 4" xfId="43177" xr:uid="{00000000-0005-0000-0000-0000B6A10000}"/>
    <cellStyle name="T_Van Ban 2008_DK 2014-2015 final_Copy of 05-12  KH trung han 2016-2020 - Liem Thinh edited (1) 5" xfId="13533" xr:uid="{00000000-0005-0000-0000-0000B7A10000}"/>
    <cellStyle name="T_Van Ban 2008_DK 2014-2015 final_Copy of 05-12  KH trung han 2016-2020 - Liem Thinh edited (1) 5 2" xfId="22609" xr:uid="{00000000-0005-0000-0000-0000B8A10000}"/>
    <cellStyle name="T_Van Ban 2008_DK 2014-2015 final_Copy of 05-12  KH trung han 2016-2020 - Liem Thinh edited (1) 5 2 2" xfId="43182" xr:uid="{00000000-0005-0000-0000-0000B9A10000}"/>
    <cellStyle name="T_Van Ban 2008_DK 2014-2015 final_Copy of 05-12  KH trung han 2016-2020 - Liem Thinh edited (1) 5 3" xfId="43181" xr:uid="{00000000-0005-0000-0000-0000BAA10000}"/>
    <cellStyle name="T_Van Ban 2008_DK 2014-2015 final_Copy of 05-12  KH trung han 2016-2020 - Liem Thinh edited (1) 6" xfId="13534" xr:uid="{00000000-0005-0000-0000-0000BBA10000}"/>
    <cellStyle name="T_Van Ban 2008_DK 2014-2015 final_Copy of 05-12  KH trung han 2016-2020 - Liem Thinh edited (1) 6 2" xfId="22610" xr:uid="{00000000-0005-0000-0000-0000BCA10000}"/>
    <cellStyle name="T_Van Ban 2008_DK 2014-2015 final_Copy of 05-12  KH trung han 2016-2020 - Liem Thinh edited (1) 6 2 2" xfId="43184" xr:uid="{00000000-0005-0000-0000-0000BDA10000}"/>
    <cellStyle name="T_Van Ban 2008_DK 2014-2015 final_Copy of 05-12  KH trung han 2016-2020 - Liem Thinh edited (1) 6 3" xfId="43183" xr:uid="{00000000-0005-0000-0000-0000BEA10000}"/>
    <cellStyle name="T_Van Ban 2008_DK 2014-2015 final_Copy of 05-12  KH trung han 2016-2020 - Liem Thinh edited (1) 7" xfId="22606" xr:uid="{00000000-0005-0000-0000-0000BFA10000}"/>
    <cellStyle name="T_Van Ban 2008_DK 2014-2015 final_Copy of 05-12  KH trung han 2016-2020 - Liem Thinh edited (1) 7 2" xfId="43185" xr:uid="{00000000-0005-0000-0000-0000C0A10000}"/>
    <cellStyle name="T_Van Ban 2008_DK 2014-2015 final_Copy of 05-12  KH trung han 2016-2020 - Liem Thinh edited (1) 8" xfId="43158" xr:uid="{00000000-0005-0000-0000-0000C1A10000}"/>
    <cellStyle name="T_Van Ban 2008_DK 2014-2015 new" xfId="13535" xr:uid="{00000000-0005-0000-0000-0000C2A10000}"/>
    <cellStyle name="T_Van Ban 2008_DK 2014-2015 new 2" xfId="9529" xr:uid="{00000000-0005-0000-0000-0000C3A10000}"/>
    <cellStyle name="T_Van Ban 2008_DK 2014-2015 new 2 2" xfId="9532" xr:uid="{00000000-0005-0000-0000-0000C4A10000}"/>
    <cellStyle name="T_Van Ban 2008_DK 2014-2015 new 2 2 2" xfId="9534" xr:uid="{00000000-0005-0000-0000-0000C5A10000}"/>
    <cellStyle name="T_Van Ban 2008_DK 2014-2015 new 2 2 2 2" xfId="18826" xr:uid="{00000000-0005-0000-0000-0000C6A10000}"/>
    <cellStyle name="T_Van Ban 2008_DK 2014-2015 new 2 2 2 2 2" xfId="43190" xr:uid="{00000000-0005-0000-0000-0000C7A10000}"/>
    <cellStyle name="T_Van Ban 2008_DK 2014-2015 new 2 2 2 3" xfId="43189" xr:uid="{00000000-0005-0000-0000-0000C8A10000}"/>
    <cellStyle name="T_Van Ban 2008_DK 2014-2015 new 2 2 3" xfId="9537" xr:uid="{00000000-0005-0000-0000-0000C9A10000}"/>
    <cellStyle name="T_Van Ban 2008_DK 2014-2015 new 2 2 3 2" xfId="18829" xr:uid="{00000000-0005-0000-0000-0000CAA10000}"/>
    <cellStyle name="T_Van Ban 2008_DK 2014-2015 new 2 2 3 2 2" xfId="43192" xr:uid="{00000000-0005-0000-0000-0000CBA10000}"/>
    <cellStyle name="T_Van Ban 2008_DK 2014-2015 new 2 2 3 3" xfId="43191" xr:uid="{00000000-0005-0000-0000-0000CCA10000}"/>
    <cellStyle name="T_Van Ban 2008_DK 2014-2015 new 2 2 4" xfId="18824" xr:uid="{00000000-0005-0000-0000-0000CDA10000}"/>
    <cellStyle name="T_Van Ban 2008_DK 2014-2015 new 2 2 4 2" xfId="43193" xr:uid="{00000000-0005-0000-0000-0000CEA10000}"/>
    <cellStyle name="T_Van Ban 2008_DK 2014-2015 new 2 2 5" xfId="43188" xr:uid="{00000000-0005-0000-0000-0000CFA10000}"/>
    <cellStyle name="T_Van Ban 2008_DK 2014-2015 new 2 3" xfId="303" xr:uid="{00000000-0005-0000-0000-0000D0A10000}"/>
    <cellStyle name="T_Van Ban 2008_DK 2014-2015 new 2 3 2" xfId="15265" xr:uid="{00000000-0005-0000-0000-0000D1A10000}"/>
    <cellStyle name="T_Van Ban 2008_DK 2014-2015 new 2 3 2 2" xfId="43195" xr:uid="{00000000-0005-0000-0000-0000D2A10000}"/>
    <cellStyle name="T_Van Ban 2008_DK 2014-2015 new 2 3 3" xfId="43194" xr:uid="{00000000-0005-0000-0000-0000D3A10000}"/>
    <cellStyle name="T_Van Ban 2008_DK 2014-2015 new 2 4" xfId="9540" xr:uid="{00000000-0005-0000-0000-0000D4A10000}"/>
    <cellStyle name="T_Van Ban 2008_DK 2014-2015 new 2 4 2" xfId="18832" xr:uid="{00000000-0005-0000-0000-0000D5A10000}"/>
    <cellStyle name="T_Van Ban 2008_DK 2014-2015 new 2 4 2 2" xfId="43197" xr:uid="{00000000-0005-0000-0000-0000D6A10000}"/>
    <cellStyle name="T_Van Ban 2008_DK 2014-2015 new 2 4 3" xfId="43196" xr:uid="{00000000-0005-0000-0000-0000D7A10000}"/>
    <cellStyle name="T_Van Ban 2008_DK 2014-2015 new 2 5" xfId="18821" xr:uid="{00000000-0005-0000-0000-0000D8A10000}"/>
    <cellStyle name="T_Van Ban 2008_DK 2014-2015 new 2 5 2" xfId="43198" xr:uid="{00000000-0005-0000-0000-0000D9A10000}"/>
    <cellStyle name="T_Van Ban 2008_DK 2014-2015 new 2 6" xfId="43187" xr:uid="{00000000-0005-0000-0000-0000DAA10000}"/>
    <cellStyle name="T_Van Ban 2008_DK 2014-2015 new 3" xfId="3361" xr:uid="{00000000-0005-0000-0000-0000DBA10000}"/>
    <cellStyle name="T_Van Ban 2008_DK 2014-2015 new 3 2" xfId="9258" xr:uid="{00000000-0005-0000-0000-0000DCA10000}"/>
    <cellStyle name="T_Van Ban 2008_DK 2014-2015 new 3 2 2" xfId="18560" xr:uid="{00000000-0005-0000-0000-0000DDA10000}"/>
    <cellStyle name="T_Van Ban 2008_DK 2014-2015 new 3 2 2 2" xfId="43201" xr:uid="{00000000-0005-0000-0000-0000DEA10000}"/>
    <cellStyle name="T_Van Ban 2008_DK 2014-2015 new 3 2 3" xfId="43200" xr:uid="{00000000-0005-0000-0000-0000DFA10000}"/>
    <cellStyle name="T_Van Ban 2008_DK 2014-2015 new 3 3" xfId="9261" xr:uid="{00000000-0005-0000-0000-0000E0A10000}"/>
    <cellStyle name="T_Van Ban 2008_DK 2014-2015 new 3 3 2" xfId="18563" xr:uid="{00000000-0005-0000-0000-0000E1A10000}"/>
    <cellStyle name="T_Van Ban 2008_DK 2014-2015 new 3 3 2 2" xfId="43203" xr:uid="{00000000-0005-0000-0000-0000E2A10000}"/>
    <cellStyle name="T_Van Ban 2008_DK 2014-2015 new 3 3 3" xfId="43202" xr:uid="{00000000-0005-0000-0000-0000E3A10000}"/>
    <cellStyle name="T_Van Ban 2008_DK 2014-2015 new 3 4" xfId="16372" xr:uid="{00000000-0005-0000-0000-0000E4A10000}"/>
    <cellStyle name="T_Van Ban 2008_DK 2014-2015 new 3 4 2" xfId="43204" xr:uid="{00000000-0005-0000-0000-0000E5A10000}"/>
    <cellStyle name="T_Van Ban 2008_DK 2014-2015 new 3 5" xfId="43199" xr:uid="{00000000-0005-0000-0000-0000E6A10000}"/>
    <cellStyle name="T_Van Ban 2008_DK 2014-2015 new 4" xfId="9271" xr:uid="{00000000-0005-0000-0000-0000E7A10000}"/>
    <cellStyle name="T_Van Ban 2008_DK 2014-2015 new 4 2" xfId="9274" xr:uid="{00000000-0005-0000-0000-0000E8A10000}"/>
    <cellStyle name="T_Van Ban 2008_DK 2014-2015 new 4 2 2" xfId="18575" xr:uid="{00000000-0005-0000-0000-0000E9A10000}"/>
    <cellStyle name="T_Van Ban 2008_DK 2014-2015 new 4 2 2 2" xfId="43207" xr:uid="{00000000-0005-0000-0000-0000EAA10000}"/>
    <cellStyle name="T_Van Ban 2008_DK 2014-2015 new 4 2 3" xfId="43206" xr:uid="{00000000-0005-0000-0000-0000EBA10000}"/>
    <cellStyle name="T_Van Ban 2008_DK 2014-2015 new 4 3" xfId="18572" xr:uid="{00000000-0005-0000-0000-0000ECA10000}"/>
    <cellStyle name="T_Van Ban 2008_DK 2014-2015 new 4 3 2" xfId="43208" xr:uid="{00000000-0005-0000-0000-0000EDA10000}"/>
    <cellStyle name="T_Van Ban 2008_DK 2014-2015 new 4 4" xfId="43205" xr:uid="{00000000-0005-0000-0000-0000EEA10000}"/>
    <cellStyle name="T_Van Ban 2008_DK 2014-2015 new 5" xfId="9279" xr:uid="{00000000-0005-0000-0000-0000EFA10000}"/>
    <cellStyle name="T_Van Ban 2008_DK 2014-2015 new 5 2" xfId="18580" xr:uid="{00000000-0005-0000-0000-0000F0A10000}"/>
    <cellStyle name="T_Van Ban 2008_DK 2014-2015 new 5 2 2" xfId="43210" xr:uid="{00000000-0005-0000-0000-0000F1A10000}"/>
    <cellStyle name="T_Van Ban 2008_DK 2014-2015 new 5 3" xfId="43209" xr:uid="{00000000-0005-0000-0000-0000F2A10000}"/>
    <cellStyle name="T_Van Ban 2008_DK 2014-2015 new 6" xfId="9286" xr:uid="{00000000-0005-0000-0000-0000F3A10000}"/>
    <cellStyle name="T_Van Ban 2008_DK 2014-2015 new 6 2" xfId="18587" xr:uid="{00000000-0005-0000-0000-0000F4A10000}"/>
    <cellStyle name="T_Van Ban 2008_DK 2014-2015 new 6 2 2" xfId="43212" xr:uid="{00000000-0005-0000-0000-0000F5A10000}"/>
    <cellStyle name="T_Van Ban 2008_DK 2014-2015 new 6 3" xfId="43211" xr:uid="{00000000-0005-0000-0000-0000F6A10000}"/>
    <cellStyle name="T_Van Ban 2008_DK 2014-2015 new 7" xfId="22611" xr:uid="{00000000-0005-0000-0000-0000F7A10000}"/>
    <cellStyle name="T_Van Ban 2008_DK 2014-2015 new 7 2" xfId="43213" xr:uid="{00000000-0005-0000-0000-0000F8A10000}"/>
    <cellStyle name="T_Van Ban 2008_DK 2014-2015 new 8" xfId="43186" xr:uid="{00000000-0005-0000-0000-0000F9A10000}"/>
    <cellStyle name="T_Van Ban 2008_DK 2014-2015 new_05-12  KH trung han 2016-2020 - Liem Thinh edited" xfId="1681" xr:uid="{00000000-0005-0000-0000-0000FAA10000}"/>
    <cellStyle name="T_Van Ban 2008_DK 2014-2015 new_05-12  KH trung han 2016-2020 - Liem Thinh edited 2" xfId="7319" xr:uid="{00000000-0005-0000-0000-0000FBA10000}"/>
    <cellStyle name="T_Van Ban 2008_DK 2014-2015 new_05-12  KH trung han 2016-2020 - Liem Thinh edited 2 2" xfId="2106" xr:uid="{00000000-0005-0000-0000-0000FCA10000}"/>
    <cellStyle name="T_Van Ban 2008_DK 2014-2015 new_05-12  KH trung han 2016-2020 - Liem Thinh edited 2 2 2" xfId="12641" xr:uid="{00000000-0005-0000-0000-0000FDA10000}"/>
    <cellStyle name="T_Van Ban 2008_DK 2014-2015 new_05-12  KH trung han 2016-2020 - Liem Thinh edited 2 2 2 2" xfId="21795" xr:uid="{00000000-0005-0000-0000-0000FEA10000}"/>
    <cellStyle name="T_Van Ban 2008_DK 2014-2015 new_05-12  KH trung han 2016-2020 - Liem Thinh edited 2 2 2 2 2" xfId="43218" xr:uid="{00000000-0005-0000-0000-0000FFA10000}"/>
    <cellStyle name="T_Van Ban 2008_DK 2014-2015 new_05-12  KH trung han 2016-2020 - Liem Thinh edited 2 2 2 3" xfId="43217" xr:uid="{00000000-0005-0000-0000-000000A20000}"/>
    <cellStyle name="T_Van Ban 2008_DK 2014-2015 new_05-12  KH trung han 2016-2020 - Liem Thinh edited 2 2 3" xfId="12643" xr:uid="{00000000-0005-0000-0000-000001A20000}"/>
    <cellStyle name="T_Van Ban 2008_DK 2014-2015 new_05-12  KH trung han 2016-2020 - Liem Thinh edited 2 2 3 2" xfId="21797" xr:uid="{00000000-0005-0000-0000-000002A20000}"/>
    <cellStyle name="T_Van Ban 2008_DK 2014-2015 new_05-12  KH trung han 2016-2020 - Liem Thinh edited 2 2 3 2 2" xfId="43220" xr:uid="{00000000-0005-0000-0000-000003A20000}"/>
    <cellStyle name="T_Van Ban 2008_DK 2014-2015 new_05-12  KH trung han 2016-2020 - Liem Thinh edited 2 2 3 3" xfId="43219" xr:uid="{00000000-0005-0000-0000-000004A20000}"/>
    <cellStyle name="T_Van Ban 2008_DK 2014-2015 new_05-12  KH trung han 2016-2020 - Liem Thinh edited 2 2 4" xfId="15946" xr:uid="{00000000-0005-0000-0000-000005A20000}"/>
    <cellStyle name="T_Van Ban 2008_DK 2014-2015 new_05-12  KH trung han 2016-2020 - Liem Thinh edited 2 2 4 2" xfId="43221" xr:uid="{00000000-0005-0000-0000-000006A20000}"/>
    <cellStyle name="T_Van Ban 2008_DK 2014-2015 new_05-12  KH trung han 2016-2020 - Liem Thinh edited 2 2 5" xfId="43216" xr:uid="{00000000-0005-0000-0000-000007A20000}"/>
    <cellStyle name="T_Van Ban 2008_DK 2014-2015 new_05-12  KH trung han 2016-2020 - Liem Thinh edited 2 3" xfId="4810" xr:uid="{00000000-0005-0000-0000-000008A20000}"/>
    <cellStyle name="T_Van Ban 2008_DK 2014-2015 new_05-12  KH trung han 2016-2020 - Liem Thinh edited 2 3 2" xfId="16859" xr:uid="{00000000-0005-0000-0000-000009A20000}"/>
    <cellStyle name="T_Van Ban 2008_DK 2014-2015 new_05-12  KH trung han 2016-2020 - Liem Thinh edited 2 3 2 2" xfId="43223" xr:uid="{00000000-0005-0000-0000-00000AA20000}"/>
    <cellStyle name="T_Van Ban 2008_DK 2014-2015 new_05-12  KH trung han 2016-2020 - Liem Thinh edited 2 3 3" xfId="43222" xr:uid="{00000000-0005-0000-0000-00000BA20000}"/>
    <cellStyle name="T_Van Ban 2008_DK 2014-2015 new_05-12  KH trung han 2016-2020 - Liem Thinh edited 2 4" xfId="206" xr:uid="{00000000-0005-0000-0000-00000CA20000}"/>
    <cellStyle name="T_Van Ban 2008_DK 2014-2015 new_05-12  KH trung han 2016-2020 - Liem Thinh edited 2 4 2" xfId="15234" xr:uid="{00000000-0005-0000-0000-00000DA20000}"/>
    <cellStyle name="T_Van Ban 2008_DK 2014-2015 new_05-12  KH trung han 2016-2020 - Liem Thinh edited 2 4 2 2" xfId="43225" xr:uid="{00000000-0005-0000-0000-00000EA20000}"/>
    <cellStyle name="T_Van Ban 2008_DK 2014-2015 new_05-12  KH trung han 2016-2020 - Liem Thinh edited 2 4 3" xfId="43224" xr:uid="{00000000-0005-0000-0000-00000FA20000}"/>
    <cellStyle name="T_Van Ban 2008_DK 2014-2015 new_05-12  KH trung han 2016-2020 - Liem Thinh edited 2 5" xfId="17865" xr:uid="{00000000-0005-0000-0000-000010A20000}"/>
    <cellStyle name="T_Van Ban 2008_DK 2014-2015 new_05-12  KH trung han 2016-2020 - Liem Thinh edited 2 5 2" xfId="43226" xr:uid="{00000000-0005-0000-0000-000011A20000}"/>
    <cellStyle name="T_Van Ban 2008_DK 2014-2015 new_05-12  KH trung han 2016-2020 - Liem Thinh edited 2 6" xfId="43215" xr:uid="{00000000-0005-0000-0000-000012A20000}"/>
    <cellStyle name="T_Van Ban 2008_DK 2014-2015 new_05-12  KH trung han 2016-2020 - Liem Thinh edited 3" xfId="12541" xr:uid="{00000000-0005-0000-0000-000013A20000}"/>
    <cellStyle name="T_Van Ban 2008_DK 2014-2015 new_05-12  KH trung han 2016-2020 - Liem Thinh edited 3 2" xfId="12646" xr:uid="{00000000-0005-0000-0000-000014A20000}"/>
    <cellStyle name="T_Van Ban 2008_DK 2014-2015 new_05-12  KH trung han 2016-2020 - Liem Thinh edited 3 2 2" xfId="21800" xr:uid="{00000000-0005-0000-0000-000015A20000}"/>
    <cellStyle name="T_Van Ban 2008_DK 2014-2015 new_05-12  KH trung han 2016-2020 - Liem Thinh edited 3 2 2 2" xfId="43229" xr:uid="{00000000-0005-0000-0000-000016A20000}"/>
    <cellStyle name="T_Van Ban 2008_DK 2014-2015 new_05-12  KH trung han 2016-2020 - Liem Thinh edited 3 2 3" xfId="43228" xr:uid="{00000000-0005-0000-0000-000017A20000}"/>
    <cellStyle name="T_Van Ban 2008_DK 2014-2015 new_05-12  KH trung han 2016-2020 - Liem Thinh edited 3 3" xfId="12649" xr:uid="{00000000-0005-0000-0000-000018A20000}"/>
    <cellStyle name="T_Van Ban 2008_DK 2014-2015 new_05-12  KH trung han 2016-2020 - Liem Thinh edited 3 3 2" xfId="21803" xr:uid="{00000000-0005-0000-0000-000019A20000}"/>
    <cellStyle name="T_Van Ban 2008_DK 2014-2015 new_05-12  KH trung han 2016-2020 - Liem Thinh edited 3 3 2 2" xfId="43231" xr:uid="{00000000-0005-0000-0000-00001AA20000}"/>
    <cellStyle name="T_Van Ban 2008_DK 2014-2015 new_05-12  KH trung han 2016-2020 - Liem Thinh edited 3 3 3" xfId="43230" xr:uid="{00000000-0005-0000-0000-00001BA20000}"/>
    <cellStyle name="T_Van Ban 2008_DK 2014-2015 new_05-12  KH trung han 2016-2020 - Liem Thinh edited 3 4" xfId="21704" xr:uid="{00000000-0005-0000-0000-00001CA20000}"/>
    <cellStyle name="T_Van Ban 2008_DK 2014-2015 new_05-12  KH trung han 2016-2020 - Liem Thinh edited 3 4 2" xfId="43232" xr:uid="{00000000-0005-0000-0000-00001DA20000}"/>
    <cellStyle name="T_Van Ban 2008_DK 2014-2015 new_05-12  KH trung han 2016-2020 - Liem Thinh edited 3 5" xfId="43227" xr:uid="{00000000-0005-0000-0000-00001EA20000}"/>
    <cellStyle name="T_Van Ban 2008_DK 2014-2015 new_05-12  KH trung han 2016-2020 - Liem Thinh edited 4" xfId="12544" xr:uid="{00000000-0005-0000-0000-00001FA20000}"/>
    <cellStyle name="T_Van Ban 2008_DK 2014-2015 new_05-12  KH trung han 2016-2020 - Liem Thinh edited 4 2" xfId="1315" xr:uid="{00000000-0005-0000-0000-000020A20000}"/>
    <cellStyle name="T_Van Ban 2008_DK 2014-2015 new_05-12  KH trung han 2016-2020 - Liem Thinh edited 4 2 2" xfId="15649" xr:uid="{00000000-0005-0000-0000-000021A20000}"/>
    <cellStyle name="T_Van Ban 2008_DK 2014-2015 new_05-12  KH trung han 2016-2020 - Liem Thinh edited 4 2 2 2" xfId="43235" xr:uid="{00000000-0005-0000-0000-000022A20000}"/>
    <cellStyle name="T_Van Ban 2008_DK 2014-2015 new_05-12  KH trung han 2016-2020 - Liem Thinh edited 4 2 3" xfId="43234" xr:uid="{00000000-0005-0000-0000-000023A20000}"/>
    <cellStyle name="T_Van Ban 2008_DK 2014-2015 new_05-12  KH trung han 2016-2020 - Liem Thinh edited 4 3" xfId="21707" xr:uid="{00000000-0005-0000-0000-000024A20000}"/>
    <cellStyle name="T_Van Ban 2008_DK 2014-2015 new_05-12  KH trung han 2016-2020 - Liem Thinh edited 4 3 2" xfId="43236" xr:uid="{00000000-0005-0000-0000-000025A20000}"/>
    <cellStyle name="T_Van Ban 2008_DK 2014-2015 new_05-12  KH trung han 2016-2020 - Liem Thinh edited 4 4" xfId="43233" xr:uid="{00000000-0005-0000-0000-000026A20000}"/>
    <cellStyle name="T_Van Ban 2008_DK 2014-2015 new_05-12  KH trung han 2016-2020 - Liem Thinh edited 5" xfId="12651" xr:uid="{00000000-0005-0000-0000-000027A20000}"/>
    <cellStyle name="T_Van Ban 2008_DK 2014-2015 new_05-12  KH trung han 2016-2020 - Liem Thinh edited 5 2" xfId="21805" xr:uid="{00000000-0005-0000-0000-000028A20000}"/>
    <cellStyle name="T_Van Ban 2008_DK 2014-2015 new_05-12  KH trung han 2016-2020 - Liem Thinh edited 5 2 2" xfId="43238" xr:uid="{00000000-0005-0000-0000-000029A20000}"/>
    <cellStyle name="T_Van Ban 2008_DK 2014-2015 new_05-12  KH trung han 2016-2020 - Liem Thinh edited 5 3" xfId="43237" xr:uid="{00000000-0005-0000-0000-00002AA20000}"/>
    <cellStyle name="T_Van Ban 2008_DK 2014-2015 new_05-12  KH trung han 2016-2020 - Liem Thinh edited 6" xfId="12653" xr:uid="{00000000-0005-0000-0000-00002BA20000}"/>
    <cellStyle name="T_Van Ban 2008_DK 2014-2015 new_05-12  KH trung han 2016-2020 - Liem Thinh edited 6 2" xfId="21807" xr:uid="{00000000-0005-0000-0000-00002CA20000}"/>
    <cellStyle name="T_Van Ban 2008_DK 2014-2015 new_05-12  KH trung han 2016-2020 - Liem Thinh edited 6 2 2" xfId="43240" xr:uid="{00000000-0005-0000-0000-00002DA20000}"/>
    <cellStyle name="T_Van Ban 2008_DK 2014-2015 new_05-12  KH trung han 2016-2020 - Liem Thinh edited 6 3" xfId="43239" xr:uid="{00000000-0005-0000-0000-00002EA20000}"/>
    <cellStyle name="T_Van Ban 2008_DK 2014-2015 new_05-12  KH trung han 2016-2020 - Liem Thinh edited 7" xfId="15794" xr:uid="{00000000-0005-0000-0000-00002FA20000}"/>
    <cellStyle name="T_Van Ban 2008_DK 2014-2015 new_05-12  KH trung han 2016-2020 - Liem Thinh edited 7 2" xfId="43241" xr:uid="{00000000-0005-0000-0000-000030A20000}"/>
    <cellStyle name="T_Van Ban 2008_DK 2014-2015 new_05-12  KH trung han 2016-2020 - Liem Thinh edited 8" xfId="43214" xr:uid="{00000000-0005-0000-0000-000031A20000}"/>
    <cellStyle name="T_Van Ban 2008_DK 2014-2015 new_Copy of 05-12  KH trung han 2016-2020 - Liem Thinh edited (1)" xfId="13536" xr:uid="{00000000-0005-0000-0000-000032A20000}"/>
    <cellStyle name="T_Van Ban 2008_DK 2014-2015 new_Copy of 05-12  KH trung han 2016-2020 - Liem Thinh edited (1) 2" xfId="13537" xr:uid="{00000000-0005-0000-0000-000033A20000}"/>
    <cellStyle name="T_Van Ban 2008_DK 2014-2015 new_Copy of 05-12  KH trung han 2016-2020 - Liem Thinh edited (1) 2 2" xfId="13539" xr:uid="{00000000-0005-0000-0000-000034A20000}"/>
    <cellStyle name="T_Van Ban 2008_DK 2014-2015 new_Copy of 05-12  KH trung han 2016-2020 - Liem Thinh edited (1) 2 2 2" xfId="13541" xr:uid="{00000000-0005-0000-0000-000035A20000}"/>
    <cellStyle name="T_Van Ban 2008_DK 2014-2015 new_Copy of 05-12  KH trung han 2016-2020 - Liem Thinh edited (1) 2 2 2 2" xfId="22615" xr:uid="{00000000-0005-0000-0000-000036A20000}"/>
    <cellStyle name="T_Van Ban 2008_DK 2014-2015 new_Copy of 05-12  KH trung han 2016-2020 - Liem Thinh edited (1) 2 2 2 2 2" xfId="43246" xr:uid="{00000000-0005-0000-0000-000037A20000}"/>
    <cellStyle name="T_Van Ban 2008_DK 2014-2015 new_Copy of 05-12  KH trung han 2016-2020 - Liem Thinh edited (1) 2 2 2 3" xfId="43245" xr:uid="{00000000-0005-0000-0000-000038A20000}"/>
    <cellStyle name="T_Van Ban 2008_DK 2014-2015 new_Copy of 05-12  KH trung han 2016-2020 - Liem Thinh edited (1) 2 2 3" xfId="13542" xr:uid="{00000000-0005-0000-0000-000039A20000}"/>
    <cellStyle name="T_Van Ban 2008_DK 2014-2015 new_Copy of 05-12  KH trung han 2016-2020 - Liem Thinh edited (1) 2 2 3 2" xfId="22616" xr:uid="{00000000-0005-0000-0000-00003AA20000}"/>
    <cellStyle name="T_Van Ban 2008_DK 2014-2015 new_Copy of 05-12  KH trung han 2016-2020 - Liem Thinh edited (1) 2 2 3 2 2" xfId="43248" xr:uid="{00000000-0005-0000-0000-00003BA20000}"/>
    <cellStyle name="T_Van Ban 2008_DK 2014-2015 new_Copy of 05-12  KH trung han 2016-2020 - Liem Thinh edited (1) 2 2 3 3" xfId="43247" xr:uid="{00000000-0005-0000-0000-00003CA20000}"/>
    <cellStyle name="T_Van Ban 2008_DK 2014-2015 new_Copy of 05-12  KH trung han 2016-2020 - Liem Thinh edited (1) 2 2 4" xfId="22614" xr:uid="{00000000-0005-0000-0000-00003DA20000}"/>
    <cellStyle name="T_Van Ban 2008_DK 2014-2015 new_Copy of 05-12  KH trung han 2016-2020 - Liem Thinh edited (1) 2 2 4 2" xfId="43249" xr:uid="{00000000-0005-0000-0000-00003EA20000}"/>
    <cellStyle name="T_Van Ban 2008_DK 2014-2015 new_Copy of 05-12  KH trung han 2016-2020 - Liem Thinh edited (1) 2 2 5" xfId="43244" xr:uid="{00000000-0005-0000-0000-00003FA20000}"/>
    <cellStyle name="T_Van Ban 2008_DK 2014-2015 new_Copy of 05-12  KH trung han 2016-2020 - Liem Thinh edited (1) 2 3" xfId="6525" xr:uid="{00000000-0005-0000-0000-000040A20000}"/>
    <cellStyle name="T_Van Ban 2008_DK 2014-2015 new_Copy of 05-12  KH trung han 2016-2020 - Liem Thinh edited (1) 2 3 2" xfId="17457" xr:uid="{00000000-0005-0000-0000-000041A20000}"/>
    <cellStyle name="T_Van Ban 2008_DK 2014-2015 new_Copy of 05-12  KH trung han 2016-2020 - Liem Thinh edited (1) 2 3 2 2" xfId="43251" xr:uid="{00000000-0005-0000-0000-000042A20000}"/>
    <cellStyle name="T_Van Ban 2008_DK 2014-2015 new_Copy of 05-12  KH trung han 2016-2020 - Liem Thinh edited (1) 2 3 3" xfId="43250" xr:uid="{00000000-0005-0000-0000-000043A20000}"/>
    <cellStyle name="T_Van Ban 2008_DK 2014-2015 new_Copy of 05-12  KH trung han 2016-2020 - Liem Thinh edited (1) 2 4" xfId="1717" xr:uid="{00000000-0005-0000-0000-000044A20000}"/>
    <cellStyle name="T_Van Ban 2008_DK 2014-2015 new_Copy of 05-12  KH trung han 2016-2020 - Liem Thinh edited (1) 2 4 2" xfId="15805" xr:uid="{00000000-0005-0000-0000-000045A20000}"/>
    <cellStyle name="T_Van Ban 2008_DK 2014-2015 new_Copy of 05-12  KH trung han 2016-2020 - Liem Thinh edited (1) 2 4 2 2" xfId="43253" xr:uid="{00000000-0005-0000-0000-000046A20000}"/>
    <cellStyle name="T_Van Ban 2008_DK 2014-2015 new_Copy of 05-12  KH trung han 2016-2020 - Liem Thinh edited (1) 2 4 3" xfId="43252" xr:uid="{00000000-0005-0000-0000-000047A20000}"/>
    <cellStyle name="T_Van Ban 2008_DK 2014-2015 new_Copy of 05-12  KH trung han 2016-2020 - Liem Thinh edited (1) 2 5" xfId="22613" xr:uid="{00000000-0005-0000-0000-000048A20000}"/>
    <cellStyle name="T_Van Ban 2008_DK 2014-2015 new_Copy of 05-12  KH trung han 2016-2020 - Liem Thinh edited (1) 2 5 2" xfId="43254" xr:uid="{00000000-0005-0000-0000-000049A20000}"/>
    <cellStyle name="T_Van Ban 2008_DK 2014-2015 new_Copy of 05-12  KH trung han 2016-2020 - Liem Thinh edited (1) 2 6" xfId="43243" xr:uid="{00000000-0005-0000-0000-00004AA20000}"/>
    <cellStyle name="T_Van Ban 2008_DK 2014-2015 new_Copy of 05-12  KH trung han 2016-2020 - Liem Thinh edited (1) 3" xfId="11903" xr:uid="{00000000-0005-0000-0000-00004BA20000}"/>
    <cellStyle name="T_Van Ban 2008_DK 2014-2015 new_Copy of 05-12  KH trung han 2016-2020 - Liem Thinh edited (1) 3 2" xfId="13543" xr:uid="{00000000-0005-0000-0000-00004CA20000}"/>
    <cellStyle name="T_Van Ban 2008_DK 2014-2015 new_Copy of 05-12  KH trung han 2016-2020 - Liem Thinh edited (1) 3 2 2" xfId="22617" xr:uid="{00000000-0005-0000-0000-00004DA20000}"/>
    <cellStyle name="T_Van Ban 2008_DK 2014-2015 new_Copy of 05-12  KH trung han 2016-2020 - Liem Thinh edited (1) 3 2 2 2" xfId="43257" xr:uid="{00000000-0005-0000-0000-00004EA20000}"/>
    <cellStyle name="T_Van Ban 2008_DK 2014-2015 new_Copy of 05-12  KH trung han 2016-2020 - Liem Thinh edited (1) 3 2 3" xfId="43256" xr:uid="{00000000-0005-0000-0000-00004FA20000}"/>
    <cellStyle name="T_Van Ban 2008_DK 2014-2015 new_Copy of 05-12  KH trung han 2016-2020 - Liem Thinh edited (1) 3 3" xfId="12170" xr:uid="{00000000-0005-0000-0000-000050A20000}"/>
    <cellStyle name="T_Van Ban 2008_DK 2014-2015 new_Copy of 05-12  KH trung han 2016-2020 - Liem Thinh edited (1) 3 3 2" xfId="21348" xr:uid="{00000000-0005-0000-0000-000051A20000}"/>
    <cellStyle name="T_Van Ban 2008_DK 2014-2015 new_Copy of 05-12  KH trung han 2016-2020 - Liem Thinh edited (1) 3 3 2 2" xfId="43259" xr:uid="{00000000-0005-0000-0000-000052A20000}"/>
    <cellStyle name="T_Van Ban 2008_DK 2014-2015 new_Copy of 05-12  KH trung han 2016-2020 - Liem Thinh edited (1) 3 3 3" xfId="43258" xr:uid="{00000000-0005-0000-0000-000053A20000}"/>
    <cellStyle name="T_Van Ban 2008_DK 2014-2015 new_Copy of 05-12  KH trung han 2016-2020 - Liem Thinh edited (1) 3 4" xfId="21090" xr:uid="{00000000-0005-0000-0000-000054A20000}"/>
    <cellStyle name="T_Van Ban 2008_DK 2014-2015 new_Copy of 05-12  KH trung han 2016-2020 - Liem Thinh edited (1) 3 4 2" xfId="43260" xr:uid="{00000000-0005-0000-0000-000055A20000}"/>
    <cellStyle name="T_Van Ban 2008_DK 2014-2015 new_Copy of 05-12  KH trung han 2016-2020 - Liem Thinh edited (1) 3 5" xfId="43255" xr:uid="{00000000-0005-0000-0000-000056A20000}"/>
    <cellStyle name="T_Van Ban 2008_DK 2014-2015 new_Copy of 05-12  KH trung han 2016-2020 - Liem Thinh edited (1) 4" xfId="11906" xr:uid="{00000000-0005-0000-0000-000057A20000}"/>
    <cellStyle name="T_Van Ban 2008_DK 2014-2015 new_Copy of 05-12  KH trung han 2016-2020 - Liem Thinh edited (1) 4 2" xfId="13545" xr:uid="{00000000-0005-0000-0000-000058A20000}"/>
    <cellStyle name="T_Van Ban 2008_DK 2014-2015 new_Copy of 05-12  KH trung han 2016-2020 - Liem Thinh edited (1) 4 2 2" xfId="22618" xr:uid="{00000000-0005-0000-0000-000059A20000}"/>
    <cellStyle name="T_Van Ban 2008_DK 2014-2015 new_Copy of 05-12  KH trung han 2016-2020 - Liem Thinh edited (1) 4 2 2 2" xfId="43263" xr:uid="{00000000-0005-0000-0000-00005AA20000}"/>
    <cellStyle name="T_Van Ban 2008_DK 2014-2015 new_Copy of 05-12  KH trung han 2016-2020 - Liem Thinh edited (1) 4 2 3" xfId="43262" xr:uid="{00000000-0005-0000-0000-00005BA20000}"/>
    <cellStyle name="T_Van Ban 2008_DK 2014-2015 new_Copy of 05-12  KH trung han 2016-2020 - Liem Thinh edited (1) 4 3" xfId="21092" xr:uid="{00000000-0005-0000-0000-00005CA20000}"/>
    <cellStyle name="T_Van Ban 2008_DK 2014-2015 new_Copy of 05-12  KH trung han 2016-2020 - Liem Thinh edited (1) 4 3 2" xfId="43264" xr:uid="{00000000-0005-0000-0000-00005DA20000}"/>
    <cellStyle name="T_Van Ban 2008_DK 2014-2015 new_Copy of 05-12  KH trung han 2016-2020 - Liem Thinh edited (1) 4 4" xfId="43261" xr:uid="{00000000-0005-0000-0000-00005EA20000}"/>
    <cellStyle name="T_Van Ban 2008_DK 2014-2015 new_Copy of 05-12  KH trung han 2016-2020 - Liem Thinh edited (1) 5" xfId="13547" xr:uid="{00000000-0005-0000-0000-00005FA20000}"/>
    <cellStyle name="T_Van Ban 2008_DK 2014-2015 new_Copy of 05-12  KH trung han 2016-2020 - Liem Thinh edited (1) 5 2" xfId="22619" xr:uid="{00000000-0005-0000-0000-000060A20000}"/>
    <cellStyle name="T_Van Ban 2008_DK 2014-2015 new_Copy of 05-12  KH trung han 2016-2020 - Liem Thinh edited (1) 5 2 2" xfId="43266" xr:uid="{00000000-0005-0000-0000-000061A20000}"/>
    <cellStyle name="T_Van Ban 2008_DK 2014-2015 new_Copy of 05-12  KH trung han 2016-2020 - Liem Thinh edited (1) 5 3" xfId="43265" xr:uid="{00000000-0005-0000-0000-000062A20000}"/>
    <cellStyle name="T_Van Ban 2008_DK 2014-2015 new_Copy of 05-12  KH trung han 2016-2020 - Liem Thinh edited (1) 6" xfId="13549" xr:uid="{00000000-0005-0000-0000-000063A20000}"/>
    <cellStyle name="T_Van Ban 2008_DK 2014-2015 new_Copy of 05-12  KH trung han 2016-2020 - Liem Thinh edited (1) 6 2" xfId="22620" xr:uid="{00000000-0005-0000-0000-000064A20000}"/>
    <cellStyle name="T_Van Ban 2008_DK 2014-2015 new_Copy of 05-12  KH trung han 2016-2020 - Liem Thinh edited (1) 6 2 2" xfId="43268" xr:uid="{00000000-0005-0000-0000-000065A20000}"/>
    <cellStyle name="T_Van Ban 2008_DK 2014-2015 new_Copy of 05-12  KH trung han 2016-2020 - Liem Thinh edited (1) 6 3" xfId="43267" xr:uid="{00000000-0005-0000-0000-000066A20000}"/>
    <cellStyle name="T_Van Ban 2008_DK 2014-2015 new_Copy of 05-12  KH trung han 2016-2020 - Liem Thinh edited (1) 7" xfId="22612" xr:uid="{00000000-0005-0000-0000-000067A20000}"/>
    <cellStyle name="T_Van Ban 2008_DK 2014-2015 new_Copy of 05-12  KH trung han 2016-2020 - Liem Thinh edited (1) 7 2" xfId="43269" xr:uid="{00000000-0005-0000-0000-000068A20000}"/>
    <cellStyle name="T_Van Ban 2008_DK 2014-2015 new_Copy of 05-12  KH trung han 2016-2020 - Liem Thinh edited (1) 8" xfId="43242" xr:uid="{00000000-0005-0000-0000-000069A20000}"/>
    <cellStyle name="T_Van Ban 2008_DK KH CBDT 2014 11-11-2013" xfId="5586" xr:uid="{00000000-0005-0000-0000-00006AA20000}"/>
    <cellStyle name="T_Van Ban 2008_DK KH CBDT 2014 11-11-2013 2" xfId="13551" xr:uid="{00000000-0005-0000-0000-00006BA20000}"/>
    <cellStyle name="T_Van Ban 2008_DK KH CBDT 2014 11-11-2013 2 2" xfId="11418" xr:uid="{00000000-0005-0000-0000-00006CA20000}"/>
    <cellStyle name="T_Van Ban 2008_DK KH CBDT 2014 11-11-2013 2 2 2" xfId="13552" xr:uid="{00000000-0005-0000-0000-00006DA20000}"/>
    <cellStyle name="T_Van Ban 2008_DK KH CBDT 2014 11-11-2013 2 2 2 2" xfId="22622" xr:uid="{00000000-0005-0000-0000-00006EA20000}"/>
    <cellStyle name="T_Van Ban 2008_DK KH CBDT 2014 11-11-2013 2 2 2 2 2" xfId="43274" xr:uid="{00000000-0005-0000-0000-00006FA20000}"/>
    <cellStyle name="T_Van Ban 2008_DK KH CBDT 2014 11-11-2013 2 2 2 3" xfId="43273" xr:uid="{00000000-0005-0000-0000-000070A20000}"/>
    <cellStyle name="T_Van Ban 2008_DK KH CBDT 2014 11-11-2013 2 2 3" xfId="13553" xr:uid="{00000000-0005-0000-0000-000071A20000}"/>
    <cellStyle name="T_Van Ban 2008_DK KH CBDT 2014 11-11-2013 2 2 3 2" xfId="22623" xr:uid="{00000000-0005-0000-0000-000072A20000}"/>
    <cellStyle name="T_Van Ban 2008_DK KH CBDT 2014 11-11-2013 2 2 3 2 2" xfId="43276" xr:uid="{00000000-0005-0000-0000-000073A20000}"/>
    <cellStyle name="T_Van Ban 2008_DK KH CBDT 2014 11-11-2013 2 2 3 3" xfId="43275" xr:uid="{00000000-0005-0000-0000-000074A20000}"/>
    <cellStyle name="T_Van Ban 2008_DK KH CBDT 2014 11-11-2013 2 2 4" xfId="20615" xr:uid="{00000000-0005-0000-0000-000075A20000}"/>
    <cellStyle name="T_Van Ban 2008_DK KH CBDT 2014 11-11-2013 2 2 4 2" xfId="43277" xr:uid="{00000000-0005-0000-0000-000076A20000}"/>
    <cellStyle name="T_Van Ban 2008_DK KH CBDT 2014 11-11-2013 2 2 5" xfId="43272" xr:uid="{00000000-0005-0000-0000-000077A20000}"/>
    <cellStyle name="T_Van Ban 2008_DK KH CBDT 2014 11-11-2013 2 3" xfId="13554" xr:uid="{00000000-0005-0000-0000-000078A20000}"/>
    <cellStyle name="T_Van Ban 2008_DK KH CBDT 2014 11-11-2013 2 3 2" xfId="22624" xr:uid="{00000000-0005-0000-0000-000079A20000}"/>
    <cellStyle name="T_Van Ban 2008_DK KH CBDT 2014 11-11-2013 2 3 2 2" xfId="43279" xr:uid="{00000000-0005-0000-0000-00007AA20000}"/>
    <cellStyle name="T_Van Ban 2008_DK KH CBDT 2014 11-11-2013 2 3 3" xfId="43278" xr:uid="{00000000-0005-0000-0000-00007BA20000}"/>
    <cellStyle name="T_Van Ban 2008_DK KH CBDT 2014 11-11-2013 2 4" xfId="13555" xr:uid="{00000000-0005-0000-0000-00007CA20000}"/>
    <cellStyle name="T_Van Ban 2008_DK KH CBDT 2014 11-11-2013 2 4 2" xfId="22625" xr:uid="{00000000-0005-0000-0000-00007DA20000}"/>
    <cellStyle name="T_Van Ban 2008_DK KH CBDT 2014 11-11-2013 2 4 2 2" xfId="43281" xr:uid="{00000000-0005-0000-0000-00007EA20000}"/>
    <cellStyle name="T_Van Ban 2008_DK KH CBDT 2014 11-11-2013 2 4 3" xfId="43280" xr:uid="{00000000-0005-0000-0000-00007FA20000}"/>
    <cellStyle name="T_Van Ban 2008_DK KH CBDT 2014 11-11-2013 2 5" xfId="22621" xr:uid="{00000000-0005-0000-0000-000080A20000}"/>
    <cellStyle name="T_Van Ban 2008_DK KH CBDT 2014 11-11-2013 2 5 2" xfId="43282" xr:uid="{00000000-0005-0000-0000-000081A20000}"/>
    <cellStyle name="T_Van Ban 2008_DK KH CBDT 2014 11-11-2013 2 6" xfId="43271" xr:uid="{00000000-0005-0000-0000-000082A20000}"/>
    <cellStyle name="T_Van Ban 2008_DK KH CBDT 2014 11-11-2013 3" xfId="13556" xr:uid="{00000000-0005-0000-0000-000083A20000}"/>
    <cellStyle name="T_Van Ban 2008_DK KH CBDT 2014 11-11-2013 3 2" xfId="13557" xr:uid="{00000000-0005-0000-0000-000084A20000}"/>
    <cellStyle name="T_Van Ban 2008_DK KH CBDT 2014 11-11-2013 3 2 2" xfId="22627" xr:uid="{00000000-0005-0000-0000-000085A20000}"/>
    <cellStyle name="T_Van Ban 2008_DK KH CBDT 2014 11-11-2013 3 2 2 2" xfId="43285" xr:uid="{00000000-0005-0000-0000-000086A20000}"/>
    <cellStyle name="T_Van Ban 2008_DK KH CBDT 2014 11-11-2013 3 2 3" xfId="43284" xr:uid="{00000000-0005-0000-0000-000087A20000}"/>
    <cellStyle name="T_Van Ban 2008_DK KH CBDT 2014 11-11-2013 3 3" xfId="13558" xr:uid="{00000000-0005-0000-0000-000088A20000}"/>
    <cellStyle name="T_Van Ban 2008_DK KH CBDT 2014 11-11-2013 3 3 2" xfId="22628" xr:uid="{00000000-0005-0000-0000-000089A20000}"/>
    <cellStyle name="T_Van Ban 2008_DK KH CBDT 2014 11-11-2013 3 3 2 2" xfId="43287" xr:uid="{00000000-0005-0000-0000-00008AA20000}"/>
    <cellStyle name="T_Van Ban 2008_DK KH CBDT 2014 11-11-2013 3 3 3" xfId="43286" xr:uid="{00000000-0005-0000-0000-00008BA20000}"/>
    <cellStyle name="T_Van Ban 2008_DK KH CBDT 2014 11-11-2013 3 4" xfId="22626" xr:uid="{00000000-0005-0000-0000-00008CA20000}"/>
    <cellStyle name="T_Van Ban 2008_DK KH CBDT 2014 11-11-2013 3 4 2" xfId="43288" xr:uid="{00000000-0005-0000-0000-00008DA20000}"/>
    <cellStyle name="T_Van Ban 2008_DK KH CBDT 2014 11-11-2013 3 5" xfId="43283" xr:uid="{00000000-0005-0000-0000-00008EA20000}"/>
    <cellStyle name="T_Van Ban 2008_DK KH CBDT 2014 11-11-2013 4" xfId="13559" xr:uid="{00000000-0005-0000-0000-00008FA20000}"/>
    <cellStyle name="T_Van Ban 2008_DK KH CBDT 2014 11-11-2013 4 2" xfId="13560" xr:uid="{00000000-0005-0000-0000-000090A20000}"/>
    <cellStyle name="T_Van Ban 2008_DK KH CBDT 2014 11-11-2013 4 2 2" xfId="22630" xr:uid="{00000000-0005-0000-0000-000091A20000}"/>
    <cellStyle name="T_Van Ban 2008_DK KH CBDT 2014 11-11-2013 4 2 2 2" xfId="43291" xr:uid="{00000000-0005-0000-0000-000092A20000}"/>
    <cellStyle name="T_Van Ban 2008_DK KH CBDT 2014 11-11-2013 4 2 3" xfId="43290" xr:uid="{00000000-0005-0000-0000-000093A20000}"/>
    <cellStyle name="T_Van Ban 2008_DK KH CBDT 2014 11-11-2013 4 3" xfId="22629" xr:uid="{00000000-0005-0000-0000-000094A20000}"/>
    <cellStyle name="T_Van Ban 2008_DK KH CBDT 2014 11-11-2013 4 3 2" xfId="43292" xr:uid="{00000000-0005-0000-0000-000095A20000}"/>
    <cellStyle name="T_Van Ban 2008_DK KH CBDT 2014 11-11-2013 4 4" xfId="43289" xr:uid="{00000000-0005-0000-0000-000096A20000}"/>
    <cellStyle name="T_Van Ban 2008_DK KH CBDT 2014 11-11-2013 5" xfId="13561" xr:uid="{00000000-0005-0000-0000-000097A20000}"/>
    <cellStyle name="T_Van Ban 2008_DK KH CBDT 2014 11-11-2013 5 2" xfId="22631" xr:uid="{00000000-0005-0000-0000-000098A20000}"/>
    <cellStyle name="T_Van Ban 2008_DK KH CBDT 2014 11-11-2013 5 2 2" xfId="43294" xr:uid="{00000000-0005-0000-0000-000099A20000}"/>
    <cellStyle name="T_Van Ban 2008_DK KH CBDT 2014 11-11-2013 5 3" xfId="43293" xr:uid="{00000000-0005-0000-0000-00009AA20000}"/>
    <cellStyle name="T_Van Ban 2008_DK KH CBDT 2014 11-11-2013 6" xfId="13562" xr:uid="{00000000-0005-0000-0000-00009BA20000}"/>
    <cellStyle name="T_Van Ban 2008_DK KH CBDT 2014 11-11-2013 6 2" xfId="22632" xr:uid="{00000000-0005-0000-0000-00009CA20000}"/>
    <cellStyle name="T_Van Ban 2008_DK KH CBDT 2014 11-11-2013 6 2 2" xfId="43296" xr:uid="{00000000-0005-0000-0000-00009DA20000}"/>
    <cellStyle name="T_Van Ban 2008_DK KH CBDT 2014 11-11-2013 6 3" xfId="43295" xr:uid="{00000000-0005-0000-0000-00009EA20000}"/>
    <cellStyle name="T_Van Ban 2008_DK KH CBDT 2014 11-11-2013 7" xfId="17147" xr:uid="{00000000-0005-0000-0000-00009FA20000}"/>
    <cellStyle name="T_Van Ban 2008_DK KH CBDT 2014 11-11-2013 7 2" xfId="43297" xr:uid="{00000000-0005-0000-0000-0000A0A20000}"/>
    <cellStyle name="T_Van Ban 2008_DK KH CBDT 2014 11-11-2013 8" xfId="43270" xr:uid="{00000000-0005-0000-0000-0000A1A20000}"/>
    <cellStyle name="T_Van Ban 2008_DK KH CBDT 2014 11-11-2013(1)" xfId="13563" xr:uid="{00000000-0005-0000-0000-0000A2A20000}"/>
    <cellStyle name="T_Van Ban 2008_DK KH CBDT 2014 11-11-2013(1) 2" xfId="9132" xr:uid="{00000000-0005-0000-0000-0000A3A20000}"/>
    <cellStyle name="T_Van Ban 2008_DK KH CBDT 2014 11-11-2013(1) 2 2" xfId="2979" xr:uid="{00000000-0005-0000-0000-0000A4A20000}"/>
    <cellStyle name="T_Van Ban 2008_DK KH CBDT 2014 11-11-2013(1) 2 2 2" xfId="2239" xr:uid="{00000000-0005-0000-0000-0000A5A20000}"/>
    <cellStyle name="T_Van Ban 2008_DK KH CBDT 2014 11-11-2013(1) 2 2 2 2" xfId="15986" xr:uid="{00000000-0005-0000-0000-0000A6A20000}"/>
    <cellStyle name="T_Van Ban 2008_DK KH CBDT 2014 11-11-2013(1) 2 2 2 2 2" xfId="43302" xr:uid="{00000000-0005-0000-0000-0000A7A20000}"/>
    <cellStyle name="T_Van Ban 2008_DK KH CBDT 2014 11-11-2013(1) 2 2 2 3" xfId="43301" xr:uid="{00000000-0005-0000-0000-0000A8A20000}"/>
    <cellStyle name="T_Van Ban 2008_DK KH CBDT 2014 11-11-2013(1) 2 2 3" xfId="1843" xr:uid="{00000000-0005-0000-0000-0000A9A20000}"/>
    <cellStyle name="T_Van Ban 2008_DK KH CBDT 2014 11-11-2013(1) 2 2 3 2" xfId="15852" xr:uid="{00000000-0005-0000-0000-0000AAA20000}"/>
    <cellStyle name="T_Van Ban 2008_DK KH CBDT 2014 11-11-2013(1) 2 2 3 2 2" xfId="43304" xr:uid="{00000000-0005-0000-0000-0000ABA20000}"/>
    <cellStyle name="T_Van Ban 2008_DK KH CBDT 2014 11-11-2013(1) 2 2 3 3" xfId="43303" xr:uid="{00000000-0005-0000-0000-0000ACA20000}"/>
    <cellStyle name="T_Van Ban 2008_DK KH CBDT 2014 11-11-2013(1) 2 2 4" xfId="16245" xr:uid="{00000000-0005-0000-0000-0000ADA20000}"/>
    <cellStyle name="T_Van Ban 2008_DK KH CBDT 2014 11-11-2013(1) 2 2 4 2" xfId="43305" xr:uid="{00000000-0005-0000-0000-0000AEA20000}"/>
    <cellStyle name="T_Van Ban 2008_DK KH CBDT 2014 11-11-2013(1) 2 2 5" xfId="43300" xr:uid="{00000000-0005-0000-0000-0000AFA20000}"/>
    <cellStyle name="T_Van Ban 2008_DK KH CBDT 2014 11-11-2013(1) 2 3" xfId="13564" xr:uid="{00000000-0005-0000-0000-0000B0A20000}"/>
    <cellStyle name="T_Van Ban 2008_DK KH CBDT 2014 11-11-2013(1) 2 3 2" xfId="22634" xr:uid="{00000000-0005-0000-0000-0000B1A20000}"/>
    <cellStyle name="T_Van Ban 2008_DK KH CBDT 2014 11-11-2013(1) 2 3 2 2" xfId="43307" xr:uid="{00000000-0005-0000-0000-0000B2A20000}"/>
    <cellStyle name="T_Van Ban 2008_DK KH CBDT 2014 11-11-2013(1) 2 3 3" xfId="43306" xr:uid="{00000000-0005-0000-0000-0000B3A20000}"/>
    <cellStyle name="T_Van Ban 2008_DK KH CBDT 2014 11-11-2013(1) 2 4" xfId="13565" xr:uid="{00000000-0005-0000-0000-0000B4A20000}"/>
    <cellStyle name="T_Van Ban 2008_DK KH CBDT 2014 11-11-2013(1) 2 4 2" xfId="22635" xr:uid="{00000000-0005-0000-0000-0000B5A20000}"/>
    <cellStyle name="T_Van Ban 2008_DK KH CBDT 2014 11-11-2013(1) 2 4 2 2" xfId="43309" xr:uid="{00000000-0005-0000-0000-0000B6A20000}"/>
    <cellStyle name="T_Van Ban 2008_DK KH CBDT 2014 11-11-2013(1) 2 4 3" xfId="43308" xr:uid="{00000000-0005-0000-0000-0000B7A20000}"/>
    <cellStyle name="T_Van Ban 2008_DK KH CBDT 2014 11-11-2013(1) 2 5" xfId="18516" xr:uid="{00000000-0005-0000-0000-0000B8A20000}"/>
    <cellStyle name="T_Van Ban 2008_DK KH CBDT 2014 11-11-2013(1) 2 5 2" xfId="43310" xr:uid="{00000000-0005-0000-0000-0000B9A20000}"/>
    <cellStyle name="T_Van Ban 2008_DK KH CBDT 2014 11-11-2013(1) 2 6" xfId="43299" xr:uid="{00000000-0005-0000-0000-0000BAA20000}"/>
    <cellStyle name="T_Van Ban 2008_DK KH CBDT 2014 11-11-2013(1) 3" xfId="13566" xr:uid="{00000000-0005-0000-0000-0000BBA20000}"/>
    <cellStyle name="T_Van Ban 2008_DK KH CBDT 2014 11-11-2013(1) 3 2" xfId="13567" xr:uid="{00000000-0005-0000-0000-0000BCA20000}"/>
    <cellStyle name="T_Van Ban 2008_DK KH CBDT 2014 11-11-2013(1) 3 2 2" xfId="22637" xr:uid="{00000000-0005-0000-0000-0000BDA20000}"/>
    <cellStyle name="T_Van Ban 2008_DK KH CBDT 2014 11-11-2013(1) 3 2 2 2" xfId="43313" xr:uid="{00000000-0005-0000-0000-0000BEA20000}"/>
    <cellStyle name="T_Van Ban 2008_DK KH CBDT 2014 11-11-2013(1) 3 2 3" xfId="43312" xr:uid="{00000000-0005-0000-0000-0000BFA20000}"/>
    <cellStyle name="T_Van Ban 2008_DK KH CBDT 2014 11-11-2013(1) 3 3" xfId="13568" xr:uid="{00000000-0005-0000-0000-0000C0A20000}"/>
    <cellStyle name="T_Van Ban 2008_DK KH CBDT 2014 11-11-2013(1) 3 3 2" xfId="22638" xr:uid="{00000000-0005-0000-0000-0000C1A20000}"/>
    <cellStyle name="T_Van Ban 2008_DK KH CBDT 2014 11-11-2013(1) 3 3 2 2" xfId="43315" xr:uid="{00000000-0005-0000-0000-0000C2A20000}"/>
    <cellStyle name="T_Van Ban 2008_DK KH CBDT 2014 11-11-2013(1) 3 3 3" xfId="43314" xr:uid="{00000000-0005-0000-0000-0000C3A20000}"/>
    <cellStyle name="T_Van Ban 2008_DK KH CBDT 2014 11-11-2013(1) 3 4" xfId="22636" xr:uid="{00000000-0005-0000-0000-0000C4A20000}"/>
    <cellStyle name="T_Van Ban 2008_DK KH CBDT 2014 11-11-2013(1) 3 4 2" xfId="43316" xr:uid="{00000000-0005-0000-0000-0000C5A20000}"/>
    <cellStyle name="T_Van Ban 2008_DK KH CBDT 2014 11-11-2013(1) 3 5" xfId="43311" xr:uid="{00000000-0005-0000-0000-0000C6A20000}"/>
    <cellStyle name="T_Van Ban 2008_DK KH CBDT 2014 11-11-2013(1) 4" xfId="6368" xr:uid="{00000000-0005-0000-0000-0000C7A20000}"/>
    <cellStyle name="T_Van Ban 2008_DK KH CBDT 2014 11-11-2013(1) 4 2" xfId="13003" xr:uid="{00000000-0005-0000-0000-0000C8A20000}"/>
    <cellStyle name="T_Van Ban 2008_DK KH CBDT 2014 11-11-2013(1) 4 2 2" xfId="22126" xr:uid="{00000000-0005-0000-0000-0000C9A20000}"/>
    <cellStyle name="T_Van Ban 2008_DK KH CBDT 2014 11-11-2013(1) 4 2 2 2" xfId="43319" xr:uid="{00000000-0005-0000-0000-0000CAA20000}"/>
    <cellStyle name="T_Van Ban 2008_DK KH CBDT 2014 11-11-2013(1) 4 2 3" xfId="43318" xr:uid="{00000000-0005-0000-0000-0000CBA20000}"/>
    <cellStyle name="T_Van Ban 2008_DK KH CBDT 2014 11-11-2013(1) 4 3" xfId="17376" xr:uid="{00000000-0005-0000-0000-0000CCA20000}"/>
    <cellStyle name="T_Van Ban 2008_DK KH CBDT 2014 11-11-2013(1) 4 3 2" xfId="43320" xr:uid="{00000000-0005-0000-0000-0000CDA20000}"/>
    <cellStyle name="T_Van Ban 2008_DK KH CBDT 2014 11-11-2013(1) 4 4" xfId="43317" xr:uid="{00000000-0005-0000-0000-0000CEA20000}"/>
    <cellStyle name="T_Van Ban 2008_DK KH CBDT 2014 11-11-2013(1) 5" xfId="779" xr:uid="{00000000-0005-0000-0000-0000CFA20000}"/>
    <cellStyle name="T_Van Ban 2008_DK KH CBDT 2014 11-11-2013(1) 5 2" xfId="15463" xr:uid="{00000000-0005-0000-0000-0000D0A20000}"/>
    <cellStyle name="T_Van Ban 2008_DK KH CBDT 2014 11-11-2013(1) 5 2 2" xfId="43322" xr:uid="{00000000-0005-0000-0000-0000D1A20000}"/>
    <cellStyle name="T_Van Ban 2008_DK KH CBDT 2014 11-11-2013(1) 5 3" xfId="43321" xr:uid="{00000000-0005-0000-0000-0000D2A20000}"/>
    <cellStyle name="T_Van Ban 2008_DK KH CBDT 2014 11-11-2013(1) 6" xfId="1819" xr:uid="{00000000-0005-0000-0000-0000D3A20000}"/>
    <cellStyle name="T_Van Ban 2008_DK KH CBDT 2014 11-11-2013(1) 6 2" xfId="15841" xr:uid="{00000000-0005-0000-0000-0000D4A20000}"/>
    <cellStyle name="T_Van Ban 2008_DK KH CBDT 2014 11-11-2013(1) 6 2 2" xfId="43324" xr:uid="{00000000-0005-0000-0000-0000D5A20000}"/>
    <cellStyle name="T_Van Ban 2008_DK KH CBDT 2014 11-11-2013(1) 6 3" xfId="43323" xr:uid="{00000000-0005-0000-0000-0000D6A20000}"/>
    <cellStyle name="T_Van Ban 2008_DK KH CBDT 2014 11-11-2013(1) 7" xfId="22633" xr:uid="{00000000-0005-0000-0000-0000D7A20000}"/>
    <cellStyle name="T_Van Ban 2008_DK KH CBDT 2014 11-11-2013(1) 7 2" xfId="43325" xr:uid="{00000000-0005-0000-0000-0000D8A20000}"/>
    <cellStyle name="T_Van Ban 2008_DK KH CBDT 2014 11-11-2013(1) 8" xfId="43298" xr:uid="{00000000-0005-0000-0000-0000D9A20000}"/>
    <cellStyle name="T_Van Ban 2008_DK KH CBDT 2014 11-11-2013(1)_05-12  KH trung han 2016-2020 - Liem Thinh edited" xfId="13569" xr:uid="{00000000-0005-0000-0000-0000DAA20000}"/>
    <cellStyle name="T_Van Ban 2008_DK KH CBDT 2014 11-11-2013(1)_05-12  KH trung han 2016-2020 - Liem Thinh edited 2" xfId="10021" xr:uid="{00000000-0005-0000-0000-0000DBA20000}"/>
    <cellStyle name="T_Van Ban 2008_DK KH CBDT 2014 11-11-2013(1)_05-12  KH trung han 2016-2020 - Liem Thinh edited 2 2" xfId="13570" xr:uid="{00000000-0005-0000-0000-0000DCA20000}"/>
    <cellStyle name="T_Van Ban 2008_DK KH CBDT 2014 11-11-2013(1)_05-12  KH trung han 2016-2020 - Liem Thinh edited 2 2 2" xfId="13571" xr:uid="{00000000-0005-0000-0000-0000DDA20000}"/>
    <cellStyle name="T_Van Ban 2008_DK KH CBDT 2014 11-11-2013(1)_05-12  KH trung han 2016-2020 - Liem Thinh edited 2 2 2 2" xfId="22641" xr:uid="{00000000-0005-0000-0000-0000DEA20000}"/>
    <cellStyle name="T_Van Ban 2008_DK KH CBDT 2014 11-11-2013(1)_05-12  KH trung han 2016-2020 - Liem Thinh edited 2 2 2 2 2" xfId="43330" xr:uid="{00000000-0005-0000-0000-0000DFA20000}"/>
    <cellStyle name="T_Van Ban 2008_DK KH CBDT 2014 11-11-2013(1)_05-12  KH trung han 2016-2020 - Liem Thinh edited 2 2 2 3" xfId="43329" xr:uid="{00000000-0005-0000-0000-0000E0A20000}"/>
    <cellStyle name="T_Van Ban 2008_DK KH CBDT 2014 11-11-2013(1)_05-12  KH trung han 2016-2020 - Liem Thinh edited 2 2 3" xfId="13572" xr:uid="{00000000-0005-0000-0000-0000E1A20000}"/>
    <cellStyle name="T_Van Ban 2008_DK KH CBDT 2014 11-11-2013(1)_05-12  KH trung han 2016-2020 - Liem Thinh edited 2 2 3 2" xfId="22642" xr:uid="{00000000-0005-0000-0000-0000E2A20000}"/>
    <cellStyle name="T_Van Ban 2008_DK KH CBDT 2014 11-11-2013(1)_05-12  KH trung han 2016-2020 - Liem Thinh edited 2 2 3 2 2" xfId="43332" xr:uid="{00000000-0005-0000-0000-0000E3A20000}"/>
    <cellStyle name="T_Van Ban 2008_DK KH CBDT 2014 11-11-2013(1)_05-12  KH trung han 2016-2020 - Liem Thinh edited 2 2 3 3" xfId="43331" xr:uid="{00000000-0005-0000-0000-0000E4A20000}"/>
    <cellStyle name="T_Van Ban 2008_DK KH CBDT 2014 11-11-2013(1)_05-12  KH trung han 2016-2020 - Liem Thinh edited 2 2 4" xfId="22640" xr:uid="{00000000-0005-0000-0000-0000E5A20000}"/>
    <cellStyle name="T_Van Ban 2008_DK KH CBDT 2014 11-11-2013(1)_05-12  KH trung han 2016-2020 - Liem Thinh edited 2 2 4 2" xfId="43333" xr:uid="{00000000-0005-0000-0000-0000E6A20000}"/>
    <cellStyle name="T_Van Ban 2008_DK KH CBDT 2014 11-11-2013(1)_05-12  KH trung han 2016-2020 - Liem Thinh edited 2 2 5" xfId="43328" xr:uid="{00000000-0005-0000-0000-0000E7A20000}"/>
    <cellStyle name="T_Van Ban 2008_DK KH CBDT 2014 11-11-2013(1)_05-12  KH trung han 2016-2020 - Liem Thinh edited 2 3" xfId="4353" xr:uid="{00000000-0005-0000-0000-0000E8A20000}"/>
    <cellStyle name="T_Van Ban 2008_DK KH CBDT 2014 11-11-2013(1)_05-12  KH trung han 2016-2020 - Liem Thinh edited 2 3 2" xfId="16733" xr:uid="{00000000-0005-0000-0000-0000E9A20000}"/>
    <cellStyle name="T_Van Ban 2008_DK KH CBDT 2014 11-11-2013(1)_05-12  KH trung han 2016-2020 - Liem Thinh edited 2 3 2 2" xfId="43335" xr:uid="{00000000-0005-0000-0000-0000EAA20000}"/>
    <cellStyle name="T_Van Ban 2008_DK KH CBDT 2014 11-11-2013(1)_05-12  KH trung han 2016-2020 - Liem Thinh edited 2 3 3" xfId="43334" xr:uid="{00000000-0005-0000-0000-0000EBA20000}"/>
    <cellStyle name="T_Van Ban 2008_DK KH CBDT 2014 11-11-2013(1)_05-12  KH trung han 2016-2020 - Liem Thinh edited 2 4" xfId="13573" xr:uid="{00000000-0005-0000-0000-0000ECA20000}"/>
    <cellStyle name="T_Van Ban 2008_DK KH CBDT 2014 11-11-2013(1)_05-12  KH trung han 2016-2020 - Liem Thinh edited 2 4 2" xfId="22643" xr:uid="{00000000-0005-0000-0000-0000EDA20000}"/>
    <cellStyle name="T_Van Ban 2008_DK KH CBDT 2014 11-11-2013(1)_05-12  KH trung han 2016-2020 - Liem Thinh edited 2 4 2 2" xfId="43337" xr:uid="{00000000-0005-0000-0000-0000EEA20000}"/>
    <cellStyle name="T_Van Ban 2008_DK KH CBDT 2014 11-11-2013(1)_05-12  KH trung han 2016-2020 - Liem Thinh edited 2 4 3" xfId="43336" xr:uid="{00000000-0005-0000-0000-0000EFA20000}"/>
    <cellStyle name="T_Van Ban 2008_DK KH CBDT 2014 11-11-2013(1)_05-12  KH trung han 2016-2020 - Liem Thinh edited 2 5" xfId="19287" xr:uid="{00000000-0005-0000-0000-0000F0A20000}"/>
    <cellStyle name="T_Van Ban 2008_DK KH CBDT 2014 11-11-2013(1)_05-12  KH trung han 2016-2020 - Liem Thinh edited 2 5 2" xfId="43338" xr:uid="{00000000-0005-0000-0000-0000F1A20000}"/>
    <cellStyle name="T_Van Ban 2008_DK KH CBDT 2014 11-11-2013(1)_05-12  KH trung han 2016-2020 - Liem Thinh edited 2 6" xfId="43327" xr:uid="{00000000-0005-0000-0000-0000F2A20000}"/>
    <cellStyle name="T_Van Ban 2008_DK KH CBDT 2014 11-11-2013(1)_05-12  KH trung han 2016-2020 - Liem Thinh edited 3" xfId="13574" xr:uid="{00000000-0005-0000-0000-0000F3A20000}"/>
    <cellStyle name="T_Van Ban 2008_DK KH CBDT 2014 11-11-2013(1)_05-12  KH trung han 2016-2020 - Liem Thinh edited 3 2" xfId="13575" xr:uid="{00000000-0005-0000-0000-0000F4A20000}"/>
    <cellStyle name="T_Van Ban 2008_DK KH CBDT 2014 11-11-2013(1)_05-12  KH trung han 2016-2020 - Liem Thinh edited 3 2 2" xfId="22645" xr:uid="{00000000-0005-0000-0000-0000F5A20000}"/>
    <cellStyle name="T_Van Ban 2008_DK KH CBDT 2014 11-11-2013(1)_05-12  KH trung han 2016-2020 - Liem Thinh edited 3 2 2 2" xfId="43341" xr:uid="{00000000-0005-0000-0000-0000F6A20000}"/>
    <cellStyle name="T_Van Ban 2008_DK KH CBDT 2014 11-11-2013(1)_05-12  KH trung han 2016-2020 - Liem Thinh edited 3 2 3" xfId="43340" xr:uid="{00000000-0005-0000-0000-0000F7A20000}"/>
    <cellStyle name="T_Van Ban 2008_DK KH CBDT 2014 11-11-2013(1)_05-12  KH trung han 2016-2020 - Liem Thinh edited 3 3" xfId="9250" xr:uid="{00000000-0005-0000-0000-0000F8A20000}"/>
    <cellStyle name="T_Van Ban 2008_DK KH CBDT 2014 11-11-2013(1)_05-12  KH trung han 2016-2020 - Liem Thinh edited 3 3 2" xfId="18553" xr:uid="{00000000-0005-0000-0000-0000F9A20000}"/>
    <cellStyle name="T_Van Ban 2008_DK KH CBDT 2014 11-11-2013(1)_05-12  KH trung han 2016-2020 - Liem Thinh edited 3 3 2 2" xfId="43343" xr:uid="{00000000-0005-0000-0000-0000FAA20000}"/>
    <cellStyle name="T_Van Ban 2008_DK KH CBDT 2014 11-11-2013(1)_05-12  KH trung han 2016-2020 - Liem Thinh edited 3 3 3" xfId="43342" xr:uid="{00000000-0005-0000-0000-0000FBA20000}"/>
    <cellStyle name="T_Van Ban 2008_DK KH CBDT 2014 11-11-2013(1)_05-12  KH trung han 2016-2020 - Liem Thinh edited 3 4" xfId="22644" xr:uid="{00000000-0005-0000-0000-0000FCA20000}"/>
    <cellStyle name="T_Van Ban 2008_DK KH CBDT 2014 11-11-2013(1)_05-12  KH trung han 2016-2020 - Liem Thinh edited 3 4 2" xfId="43344" xr:uid="{00000000-0005-0000-0000-0000FDA20000}"/>
    <cellStyle name="T_Van Ban 2008_DK KH CBDT 2014 11-11-2013(1)_05-12  KH trung han 2016-2020 - Liem Thinh edited 3 5" xfId="43339" xr:uid="{00000000-0005-0000-0000-0000FEA20000}"/>
    <cellStyle name="T_Van Ban 2008_DK KH CBDT 2014 11-11-2013(1)_05-12  KH trung han 2016-2020 - Liem Thinh edited 4" xfId="13576" xr:uid="{00000000-0005-0000-0000-0000FFA20000}"/>
    <cellStyle name="T_Van Ban 2008_DK KH CBDT 2014 11-11-2013(1)_05-12  KH trung han 2016-2020 - Liem Thinh edited 4 2" xfId="13577" xr:uid="{00000000-0005-0000-0000-000000A30000}"/>
    <cellStyle name="T_Van Ban 2008_DK KH CBDT 2014 11-11-2013(1)_05-12  KH trung han 2016-2020 - Liem Thinh edited 4 2 2" xfId="22647" xr:uid="{00000000-0005-0000-0000-000001A30000}"/>
    <cellStyle name="T_Van Ban 2008_DK KH CBDT 2014 11-11-2013(1)_05-12  KH trung han 2016-2020 - Liem Thinh edited 4 2 2 2" xfId="43347" xr:uid="{00000000-0005-0000-0000-000002A30000}"/>
    <cellStyle name="T_Van Ban 2008_DK KH CBDT 2014 11-11-2013(1)_05-12  KH trung han 2016-2020 - Liem Thinh edited 4 2 3" xfId="43346" xr:uid="{00000000-0005-0000-0000-000003A30000}"/>
    <cellStyle name="T_Van Ban 2008_DK KH CBDT 2014 11-11-2013(1)_05-12  KH trung han 2016-2020 - Liem Thinh edited 4 3" xfId="22646" xr:uid="{00000000-0005-0000-0000-000004A30000}"/>
    <cellStyle name="T_Van Ban 2008_DK KH CBDT 2014 11-11-2013(1)_05-12  KH trung han 2016-2020 - Liem Thinh edited 4 3 2" xfId="43348" xr:uid="{00000000-0005-0000-0000-000005A30000}"/>
    <cellStyle name="T_Van Ban 2008_DK KH CBDT 2014 11-11-2013(1)_05-12  KH trung han 2016-2020 - Liem Thinh edited 4 4" xfId="43345" xr:uid="{00000000-0005-0000-0000-000006A30000}"/>
    <cellStyle name="T_Van Ban 2008_DK KH CBDT 2014 11-11-2013(1)_05-12  KH trung han 2016-2020 - Liem Thinh edited 5" xfId="9632" xr:uid="{00000000-0005-0000-0000-000007A30000}"/>
    <cellStyle name="T_Van Ban 2008_DK KH CBDT 2014 11-11-2013(1)_05-12  KH trung han 2016-2020 - Liem Thinh edited 5 2" xfId="18922" xr:uid="{00000000-0005-0000-0000-000008A30000}"/>
    <cellStyle name="T_Van Ban 2008_DK KH CBDT 2014 11-11-2013(1)_05-12  KH trung han 2016-2020 - Liem Thinh edited 5 2 2" xfId="43350" xr:uid="{00000000-0005-0000-0000-000009A30000}"/>
    <cellStyle name="T_Van Ban 2008_DK KH CBDT 2014 11-11-2013(1)_05-12  KH trung han 2016-2020 - Liem Thinh edited 5 3" xfId="43349" xr:uid="{00000000-0005-0000-0000-00000AA30000}"/>
    <cellStyle name="T_Van Ban 2008_DK KH CBDT 2014 11-11-2013(1)_05-12  KH trung han 2016-2020 - Liem Thinh edited 6" xfId="1346" xr:uid="{00000000-0005-0000-0000-00000BA30000}"/>
    <cellStyle name="T_Van Ban 2008_DK KH CBDT 2014 11-11-2013(1)_05-12  KH trung han 2016-2020 - Liem Thinh edited 6 2" xfId="15666" xr:uid="{00000000-0005-0000-0000-00000CA30000}"/>
    <cellStyle name="T_Van Ban 2008_DK KH CBDT 2014 11-11-2013(1)_05-12  KH trung han 2016-2020 - Liem Thinh edited 6 2 2" xfId="43352" xr:uid="{00000000-0005-0000-0000-00000DA30000}"/>
    <cellStyle name="T_Van Ban 2008_DK KH CBDT 2014 11-11-2013(1)_05-12  KH trung han 2016-2020 - Liem Thinh edited 6 3" xfId="43351" xr:uid="{00000000-0005-0000-0000-00000EA30000}"/>
    <cellStyle name="T_Van Ban 2008_DK KH CBDT 2014 11-11-2013(1)_05-12  KH trung han 2016-2020 - Liem Thinh edited 7" xfId="22639" xr:uid="{00000000-0005-0000-0000-00000FA30000}"/>
    <cellStyle name="T_Van Ban 2008_DK KH CBDT 2014 11-11-2013(1)_05-12  KH trung han 2016-2020 - Liem Thinh edited 7 2" xfId="43353" xr:uid="{00000000-0005-0000-0000-000010A30000}"/>
    <cellStyle name="T_Van Ban 2008_DK KH CBDT 2014 11-11-2013(1)_05-12  KH trung han 2016-2020 - Liem Thinh edited 8" xfId="43326" xr:uid="{00000000-0005-0000-0000-000011A30000}"/>
    <cellStyle name="T_Van Ban 2008_DK KH CBDT 2014 11-11-2013(1)_Copy of 05-12  KH trung han 2016-2020 - Liem Thinh edited (1)" xfId="10548" xr:uid="{00000000-0005-0000-0000-000012A30000}"/>
    <cellStyle name="T_Van Ban 2008_DK KH CBDT 2014 11-11-2013(1)_Copy of 05-12  KH trung han 2016-2020 - Liem Thinh edited (1) 2" xfId="13578" xr:uid="{00000000-0005-0000-0000-000013A30000}"/>
    <cellStyle name="T_Van Ban 2008_DK KH CBDT 2014 11-11-2013(1)_Copy of 05-12  KH trung han 2016-2020 - Liem Thinh edited (1) 2 2" xfId="13580" xr:uid="{00000000-0005-0000-0000-000014A30000}"/>
    <cellStyle name="T_Van Ban 2008_DK KH CBDT 2014 11-11-2013(1)_Copy of 05-12  KH trung han 2016-2020 - Liem Thinh edited (1) 2 2 2" xfId="13582" xr:uid="{00000000-0005-0000-0000-000015A30000}"/>
    <cellStyle name="T_Van Ban 2008_DK KH CBDT 2014 11-11-2013(1)_Copy of 05-12  KH trung han 2016-2020 - Liem Thinh edited (1) 2 2 2 2" xfId="22650" xr:uid="{00000000-0005-0000-0000-000016A30000}"/>
    <cellStyle name="T_Van Ban 2008_DK KH CBDT 2014 11-11-2013(1)_Copy of 05-12  KH trung han 2016-2020 - Liem Thinh edited (1) 2 2 2 2 2" xfId="43358" xr:uid="{00000000-0005-0000-0000-000017A30000}"/>
    <cellStyle name="T_Van Ban 2008_DK KH CBDT 2014 11-11-2013(1)_Copy of 05-12  KH trung han 2016-2020 - Liem Thinh edited (1) 2 2 2 3" xfId="43357" xr:uid="{00000000-0005-0000-0000-000018A30000}"/>
    <cellStyle name="T_Van Ban 2008_DK KH CBDT 2014 11-11-2013(1)_Copy of 05-12  KH trung han 2016-2020 - Liem Thinh edited (1) 2 2 3" xfId="12981" xr:uid="{00000000-0005-0000-0000-000019A30000}"/>
    <cellStyle name="T_Van Ban 2008_DK KH CBDT 2014 11-11-2013(1)_Copy of 05-12  KH trung han 2016-2020 - Liem Thinh edited (1) 2 2 3 2" xfId="22111" xr:uid="{00000000-0005-0000-0000-00001AA30000}"/>
    <cellStyle name="T_Van Ban 2008_DK KH CBDT 2014 11-11-2013(1)_Copy of 05-12  KH trung han 2016-2020 - Liem Thinh edited (1) 2 2 3 2 2" xfId="43360" xr:uid="{00000000-0005-0000-0000-00001BA30000}"/>
    <cellStyle name="T_Van Ban 2008_DK KH CBDT 2014 11-11-2013(1)_Copy of 05-12  KH trung han 2016-2020 - Liem Thinh edited (1) 2 2 3 3" xfId="43359" xr:uid="{00000000-0005-0000-0000-00001CA30000}"/>
    <cellStyle name="T_Van Ban 2008_DK KH CBDT 2014 11-11-2013(1)_Copy of 05-12  KH trung han 2016-2020 - Liem Thinh edited (1) 2 2 4" xfId="22649" xr:uid="{00000000-0005-0000-0000-00001DA30000}"/>
    <cellStyle name="T_Van Ban 2008_DK KH CBDT 2014 11-11-2013(1)_Copy of 05-12  KH trung han 2016-2020 - Liem Thinh edited (1) 2 2 4 2" xfId="43361" xr:uid="{00000000-0005-0000-0000-00001EA30000}"/>
    <cellStyle name="T_Van Ban 2008_DK KH CBDT 2014 11-11-2013(1)_Copy of 05-12  KH trung han 2016-2020 - Liem Thinh edited (1) 2 2 5" xfId="43356" xr:uid="{00000000-0005-0000-0000-00001FA30000}"/>
    <cellStyle name="T_Van Ban 2008_DK KH CBDT 2014 11-11-2013(1)_Copy of 05-12  KH trung han 2016-2020 - Liem Thinh edited (1) 2 3" xfId="13584" xr:uid="{00000000-0005-0000-0000-000020A30000}"/>
    <cellStyle name="T_Van Ban 2008_DK KH CBDT 2014 11-11-2013(1)_Copy of 05-12  KH trung han 2016-2020 - Liem Thinh edited (1) 2 3 2" xfId="22651" xr:uid="{00000000-0005-0000-0000-000021A30000}"/>
    <cellStyle name="T_Van Ban 2008_DK KH CBDT 2014 11-11-2013(1)_Copy of 05-12  KH trung han 2016-2020 - Liem Thinh edited (1) 2 3 2 2" xfId="43363" xr:uid="{00000000-0005-0000-0000-000022A30000}"/>
    <cellStyle name="T_Van Ban 2008_DK KH CBDT 2014 11-11-2013(1)_Copy of 05-12  KH trung han 2016-2020 - Liem Thinh edited (1) 2 3 3" xfId="43362" xr:uid="{00000000-0005-0000-0000-000023A30000}"/>
    <cellStyle name="T_Van Ban 2008_DK KH CBDT 2014 11-11-2013(1)_Copy of 05-12  KH trung han 2016-2020 - Liem Thinh edited (1) 2 4" xfId="10244" xr:uid="{00000000-0005-0000-0000-000024A30000}"/>
    <cellStyle name="T_Van Ban 2008_DK KH CBDT 2014 11-11-2013(1)_Copy of 05-12  KH trung han 2016-2020 - Liem Thinh edited (1) 2 4 2" xfId="19504" xr:uid="{00000000-0005-0000-0000-000025A30000}"/>
    <cellStyle name="T_Van Ban 2008_DK KH CBDT 2014 11-11-2013(1)_Copy of 05-12  KH trung han 2016-2020 - Liem Thinh edited (1) 2 4 2 2" xfId="43365" xr:uid="{00000000-0005-0000-0000-000026A30000}"/>
    <cellStyle name="T_Van Ban 2008_DK KH CBDT 2014 11-11-2013(1)_Copy of 05-12  KH trung han 2016-2020 - Liem Thinh edited (1) 2 4 3" xfId="43364" xr:uid="{00000000-0005-0000-0000-000027A30000}"/>
    <cellStyle name="T_Van Ban 2008_DK KH CBDT 2014 11-11-2013(1)_Copy of 05-12  KH trung han 2016-2020 - Liem Thinh edited (1) 2 5" xfId="22648" xr:uid="{00000000-0005-0000-0000-000028A30000}"/>
    <cellStyle name="T_Van Ban 2008_DK KH CBDT 2014 11-11-2013(1)_Copy of 05-12  KH trung han 2016-2020 - Liem Thinh edited (1) 2 5 2" xfId="43366" xr:uid="{00000000-0005-0000-0000-000029A30000}"/>
    <cellStyle name="T_Van Ban 2008_DK KH CBDT 2014 11-11-2013(1)_Copy of 05-12  KH trung han 2016-2020 - Liem Thinh edited (1) 2 6" xfId="43355" xr:uid="{00000000-0005-0000-0000-00002AA30000}"/>
    <cellStyle name="T_Van Ban 2008_DK KH CBDT 2014 11-11-2013(1)_Copy of 05-12  KH trung han 2016-2020 - Liem Thinh edited (1) 3" xfId="13585" xr:uid="{00000000-0005-0000-0000-00002BA30000}"/>
    <cellStyle name="T_Van Ban 2008_DK KH CBDT 2014 11-11-2013(1)_Copy of 05-12  KH trung han 2016-2020 - Liem Thinh edited (1) 3 2" xfId="13587" xr:uid="{00000000-0005-0000-0000-00002CA30000}"/>
    <cellStyle name="T_Van Ban 2008_DK KH CBDT 2014 11-11-2013(1)_Copy of 05-12  KH trung han 2016-2020 - Liem Thinh edited (1) 3 2 2" xfId="22653" xr:uid="{00000000-0005-0000-0000-00002DA30000}"/>
    <cellStyle name="T_Van Ban 2008_DK KH CBDT 2014 11-11-2013(1)_Copy of 05-12  KH trung han 2016-2020 - Liem Thinh edited (1) 3 2 2 2" xfId="43369" xr:uid="{00000000-0005-0000-0000-00002EA30000}"/>
    <cellStyle name="T_Van Ban 2008_DK KH CBDT 2014 11-11-2013(1)_Copy of 05-12  KH trung han 2016-2020 - Liem Thinh edited (1) 3 2 3" xfId="43368" xr:uid="{00000000-0005-0000-0000-00002FA30000}"/>
    <cellStyle name="T_Van Ban 2008_DK KH CBDT 2014 11-11-2013(1)_Copy of 05-12  KH trung han 2016-2020 - Liem Thinh edited (1) 3 3" xfId="13589" xr:uid="{00000000-0005-0000-0000-000030A30000}"/>
    <cellStyle name="T_Van Ban 2008_DK KH CBDT 2014 11-11-2013(1)_Copy of 05-12  KH trung han 2016-2020 - Liem Thinh edited (1) 3 3 2" xfId="22654" xr:uid="{00000000-0005-0000-0000-000031A30000}"/>
    <cellStyle name="T_Van Ban 2008_DK KH CBDT 2014 11-11-2013(1)_Copy of 05-12  KH trung han 2016-2020 - Liem Thinh edited (1) 3 3 2 2" xfId="43371" xr:uid="{00000000-0005-0000-0000-000032A30000}"/>
    <cellStyle name="T_Van Ban 2008_DK KH CBDT 2014 11-11-2013(1)_Copy of 05-12  KH trung han 2016-2020 - Liem Thinh edited (1) 3 3 3" xfId="43370" xr:uid="{00000000-0005-0000-0000-000033A30000}"/>
    <cellStyle name="T_Van Ban 2008_DK KH CBDT 2014 11-11-2013(1)_Copy of 05-12  KH trung han 2016-2020 - Liem Thinh edited (1) 3 4" xfId="22652" xr:uid="{00000000-0005-0000-0000-000034A30000}"/>
    <cellStyle name="T_Van Ban 2008_DK KH CBDT 2014 11-11-2013(1)_Copy of 05-12  KH trung han 2016-2020 - Liem Thinh edited (1) 3 4 2" xfId="43372" xr:uid="{00000000-0005-0000-0000-000035A30000}"/>
    <cellStyle name="T_Van Ban 2008_DK KH CBDT 2014 11-11-2013(1)_Copy of 05-12  KH trung han 2016-2020 - Liem Thinh edited (1) 3 5" xfId="43367" xr:uid="{00000000-0005-0000-0000-000036A30000}"/>
    <cellStyle name="T_Van Ban 2008_DK KH CBDT 2014 11-11-2013(1)_Copy of 05-12  KH trung han 2016-2020 - Liem Thinh edited (1) 4" xfId="13591" xr:uid="{00000000-0005-0000-0000-000037A30000}"/>
    <cellStyle name="T_Van Ban 2008_DK KH CBDT 2014 11-11-2013(1)_Copy of 05-12  KH trung han 2016-2020 - Liem Thinh edited (1) 4 2" xfId="2835" xr:uid="{00000000-0005-0000-0000-000038A30000}"/>
    <cellStyle name="T_Van Ban 2008_DK KH CBDT 2014 11-11-2013(1)_Copy of 05-12  KH trung han 2016-2020 - Liem Thinh edited (1) 4 2 2" xfId="16195" xr:uid="{00000000-0005-0000-0000-000039A30000}"/>
    <cellStyle name="T_Van Ban 2008_DK KH CBDT 2014 11-11-2013(1)_Copy of 05-12  KH trung han 2016-2020 - Liem Thinh edited (1) 4 2 2 2" xfId="43375" xr:uid="{00000000-0005-0000-0000-00003AA30000}"/>
    <cellStyle name="T_Van Ban 2008_DK KH CBDT 2014 11-11-2013(1)_Copy of 05-12  KH trung han 2016-2020 - Liem Thinh edited (1) 4 2 3" xfId="43374" xr:uid="{00000000-0005-0000-0000-00003BA30000}"/>
    <cellStyle name="T_Van Ban 2008_DK KH CBDT 2014 11-11-2013(1)_Copy of 05-12  KH trung han 2016-2020 - Liem Thinh edited (1) 4 3" xfId="22655" xr:uid="{00000000-0005-0000-0000-00003CA30000}"/>
    <cellStyle name="T_Van Ban 2008_DK KH CBDT 2014 11-11-2013(1)_Copy of 05-12  KH trung han 2016-2020 - Liem Thinh edited (1) 4 3 2" xfId="43376" xr:uid="{00000000-0005-0000-0000-00003DA30000}"/>
    <cellStyle name="T_Van Ban 2008_DK KH CBDT 2014 11-11-2013(1)_Copy of 05-12  KH trung han 2016-2020 - Liem Thinh edited (1) 4 4" xfId="43373" xr:uid="{00000000-0005-0000-0000-00003EA30000}"/>
    <cellStyle name="T_Van Ban 2008_DK KH CBDT 2014 11-11-2013(1)_Copy of 05-12  KH trung han 2016-2020 - Liem Thinh edited (1) 5" xfId="13593" xr:uid="{00000000-0005-0000-0000-00003FA30000}"/>
    <cellStyle name="T_Van Ban 2008_DK KH CBDT 2014 11-11-2013(1)_Copy of 05-12  KH trung han 2016-2020 - Liem Thinh edited (1) 5 2" xfId="22656" xr:uid="{00000000-0005-0000-0000-000040A30000}"/>
    <cellStyle name="T_Van Ban 2008_DK KH CBDT 2014 11-11-2013(1)_Copy of 05-12  KH trung han 2016-2020 - Liem Thinh edited (1) 5 2 2" xfId="43378" xr:uid="{00000000-0005-0000-0000-000041A30000}"/>
    <cellStyle name="T_Van Ban 2008_DK KH CBDT 2014 11-11-2013(1)_Copy of 05-12  KH trung han 2016-2020 - Liem Thinh edited (1) 5 3" xfId="43377" xr:uid="{00000000-0005-0000-0000-000042A30000}"/>
    <cellStyle name="T_Van Ban 2008_DK KH CBDT 2014 11-11-2013(1)_Copy of 05-12  KH trung han 2016-2020 - Liem Thinh edited (1) 6" xfId="3738" xr:uid="{00000000-0005-0000-0000-000043A30000}"/>
    <cellStyle name="T_Van Ban 2008_DK KH CBDT 2014 11-11-2013(1)_Copy of 05-12  KH trung han 2016-2020 - Liem Thinh edited (1) 6 2" xfId="16500" xr:uid="{00000000-0005-0000-0000-000044A30000}"/>
    <cellStyle name="T_Van Ban 2008_DK KH CBDT 2014 11-11-2013(1)_Copy of 05-12  KH trung han 2016-2020 - Liem Thinh edited (1) 6 2 2" xfId="43380" xr:uid="{00000000-0005-0000-0000-000045A30000}"/>
    <cellStyle name="T_Van Ban 2008_DK KH CBDT 2014 11-11-2013(1)_Copy of 05-12  KH trung han 2016-2020 - Liem Thinh edited (1) 6 3" xfId="43379" xr:uid="{00000000-0005-0000-0000-000046A30000}"/>
    <cellStyle name="T_Van Ban 2008_DK KH CBDT 2014 11-11-2013(1)_Copy of 05-12  KH trung han 2016-2020 - Liem Thinh edited (1) 7" xfId="19798" xr:uid="{00000000-0005-0000-0000-000047A30000}"/>
    <cellStyle name="T_Van Ban 2008_DK KH CBDT 2014 11-11-2013(1)_Copy of 05-12  KH trung han 2016-2020 - Liem Thinh edited (1) 7 2" xfId="43381" xr:uid="{00000000-0005-0000-0000-000048A30000}"/>
    <cellStyle name="T_Van Ban 2008_DK KH CBDT 2014 11-11-2013(1)_Copy of 05-12  KH trung han 2016-2020 - Liem Thinh edited (1) 8" xfId="43354" xr:uid="{00000000-0005-0000-0000-000049A30000}"/>
    <cellStyle name="T_Van Ban 2008_DK KH CBDT 2014 11-11-2013_05-12  KH trung han 2016-2020 - Liem Thinh edited" xfId="13595" xr:uid="{00000000-0005-0000-0000-00004AA30000}"/>
    <cellStyle name="T_Van Ban 2008_DK KH CBDT 2014 11-11-2013_05-12  KH trung han 2016-2020 - Liem Thinh edited 2" xfId="13597" xr:uid="{00000000-0005-0000-0000-00004BA30000}"/>
    <cellStyle name="T_Van Ban 2008_DK KH CBDT 2014 11-11-2013_05-12  KH trung han 2016-2020 - Liem Thinh edited 2 2" xfId="13598" xr:uid="{00000000-0005-0000-0000-00004CA30000}"/>
    <cellStyle name="T_Van Ban 2008_DK KH CBDT 2014 11-11-2013_05-12  KH trung han 2016-2020 - Liem Thinh edited 2 2 2" xfId="13599" xr:uid="{00000000-0005-0000-0000-00004DA30000}"/>
    <cellStyle name="T_Van Ban 2008_DK KH CBDT 2014 11-11-2013_05-12  KH trung han 2016-2020 - Liem Thinh edited 2 2 2 2" xfId="22661" xr:uid="{00000000-0005-0000-0000-00004EA30000}"/>
    <cellStyle name="T_Van Ban 2008_DK KH CBDT 2014 11-11-2013_05-12  KH trung han 2016-2020 - Liem Thinh edited 2 2 2 2 2" xfId="43386" xr:uid="{00000000-0005-0000-0000-00004FA30000}"/>
    <cellStyle name="T_Van Ban 2008_DK KH CBDT 2014 11-11-2013_05-12  KH trung han 2016-2020 - Liem Thinh edited 2 2 2 3" xfId="43385" xr:uid="{00000000-0005-0000-0000-000050A30000}"/>
    <cellStyle name="T_Van Ban 2008_DK KH CBDT 2014 11-11-2013_05-12  KH trung han 2016-2020 - Liem Thinh edited 2 2 3" xfId="13600" xr:uid="{00000000-0005-0000-0000-000051A30000}"/>
    <cellStyle name="T_Van Ban 2008_DK KH CBDT 2014 11-11-2013_05-12  KH trung han 2016-2020 - Liem Thinh edited 2 2 3 2" xfId="22662" xr:uid="{00000000-0005-0000-0000-000052A30000}"/>
    <cellStyle name="T_Van Ban 2008_DK KH CBDT 2014 11-11-2013_05-12  KH trung han 2016-2020 - Liem Thinh edited 2 2 3 2 2" xfId="43388" xr:uid="{00000000-0005-0000-0000-000053A30000}"/>
    <cellStyle name="T_Van Ban 2008_DK KH CBDT 2014 11-11-2013_05-12  KH trung han 2016-2020 - Liem Thinh edited 2 2 3 3" xfId="43387" xr:uid="{00000000-0005-0000-0000-000054A30000}"/>
    <cellStyle name="T_Van Ban 2008_DK KH CBDT 2014 11-11-2013_05-12  KH trung han 2016-2020 - Liem Thinh edited 2 2 4" xfId="22660" xr:uid="{00000000-0005-0000-0000-000055A30000}"/>
    <cellStyle name="T_Van Ban 2008_DK KH CBDT 2014 11-11-2013_05-12  KH trung han 2016-2020 - Liem Thinh edited 2 2 4 2" xfId="43389" xr:uid="{00000000-0005-0000-0000-000056A30000}"/>
    <cellStyle name="T_Van Ban 2008_DK KH CBDT 2014 11-11-2013_05-12  KH trung han 2016-2020 - Liem Thinh edited 2 2 5" xfId="43384" xr:uid="{00000000-0005-0000-0000-000057A30000}"/>
    <cellStyle name="T_Van Ban 2008_DK KH CBDT 2014 11-11-2013_05-12  KH trung han 2016-2020 - Liem Thinh edited 2 3" xfId="13601" xr:uid="{00000000-0005-0000-0000-000058A30000}"/>
    <cellStyle name="T_Van Ban 2008_DK KH CBDT 2014 11-11-2013_05-12  KH trung han 2016-2020 - Liem Thinh edited 2 3 2" xfId="22663" xr:uid="{00000000-0005-0000-0000-000059A30000}"/>
    <cellStyle name="T_Van Ban 2008_DK KH CBDT 2014 11-11-2013_05-12  KH trung han 2016-2020 - Liem Thinh edited 2 3 2 2" xfId="43391" xr:uid="{00000000-0005-0000-0000-00005AA30000}"/>
    <cellStyle name="T_Van Ban 2008_DK KH CBDT 2014 11-11-2013_05-12  KH trung han 2016-2020 - Liem Thinh edited 2 3 3" xfId="43390" xr:uid="{00000000-0005-0000-0000-00005BA30000}"/>
    <cellStyle name="T_Van Ban 2008_DK KH CBDT 2014 11-11-2013_05-12  KH trung han 2016-2020 - Liem Thinh edited 2 4" xfId="13602" xr:uid="{00000000-0005-0000-0000-00005CA30000}"/>
    <cellStyle name="T_Van Ban 2008_DK KH CBDT 2014 11-11-2013_05-12  KH trung han 2016-2020 - Liem Thinh edited 2 4 2" xfId="22664" xr:uid="{00000000-0005-0000-0000-00005DA30000}"/>
    <cellStyle name="T_Van Ban 2008_DK KH CBDT 2014 11-11-2013_05-12  KH trung han 2016-2020 - Liem Thinh edited 2 4 2 2" xfId="43393" xr:uid="{00000000-0005-0000-0000-00005EA30000}"/>
    <cellStyle name="T_Van Ban 2008_DK KH CBDT 2014 11-11-2013_05-12  KH trung han 2016-2020 - Liem Thinh edited 2 4 3" xfId="43392" xr:uid="{00000000-0005-0000-0000-00005FA30000}"/>
    <cellStyle name="T_Van Ban 2008_DK KH CBDT 2014 11-11-2013_05-12  KH trung han 2016-2020 - Liem Thinh edited 2 5" xfId="22659" xr:uid="{00000000-0005-0000-0000-000060A30000}"/>
    <cellStyle name="T_Van Ban 2008_DK KH CBDT 2014 11-11-2013_05-12  KH trung han 2016-2020 - Liem Thinh edited 2 5 2" xfId="43394" xr:uid="{00000000-0005-0000-0000-000061A30000}"/>
    <cellStyle name="T_Van Ban 2008_DK KH CBDT 2014 11-11-2013_05-12  KH trung han 2016-2020 - Liem Thinh edited 2 6" xfId="43383" xr:uid="{00000000-0005-0000-0000-000062A30000}"/>
    <cellStyle name="T_Van Ban 2008_DK KH CBDT 2014 11-11-2013_05-12  KH trung han 2016-2020 - Liem Thinh edited 3" xfId="13603" xr:uid="{00000000-0005-0000-0000-000063A30000}"/>
    <cellStyle name="T_Van Ban 2008_DK KH CBDT 2014 11-11-2013_05-12  KH trung han 2016-2020 - Liem Thinh edited 3 2" xfId="7144" xr:uid="{00000000-0005-0000-0000-000064A30000}"/>
    <cellStyle name="T_Van Ban 2008_DK KH CBDT 2014 11-11-2013_05-12  KH trung han 2016-2020 - Liem Thinh edited 3 2 2" xfId="17785" xr:uid="{00000000-0005-0000-0000-000065A30000}"/>
    <cellStyle name="T_Van Ban 2008_DK KH CBDT 2014 11-11-2013_05-12  KH trung han 2016-2020 - Liem Thinh edited 3 2 2 2" xfId="43397" xr:uid="{00000000-0005-0000-0000-000066A30000}"/>
    <cellStyle name="T_Van Ban 2008_DK KH CBDT 2014 11-11-2013_05-12  KH trung han 2016-2020 - Liem Thinh edited 3 2 3" xfId="43396" xr:uid="{00000000-0005-0000-0000-000067A30000}"/>
    <cellStyle name="T_Van Ban 2008_DK KH CBDT 2014 11-11-2013_05-12  KH trung han 2016-2020 - Liem Thinh edited 3 3" xfId="13605" xr:uid="{00000000-0005-0000-0000-000068A30000}"/>
    <cellStyle name="T_Van Ban 2008_DK KH CBDT 2014 11-11-2013_05-12  KH trung han 2016-2020 - Liem Thinh edited 3 3 2" xfId="22666" xr:uid="{00000000-0005-0000-0000-000069A30000}"/>
    <cellStyle name="T_Van Ban 2008_DK KH CBDT 2014 11-11-2013_05-12  KH trung han 2016-2020 - Liem Thinh edited 3 3 2 2" xfId="43399" xr:uid="{00000000-0005-0000-0000-00006AA30000}"/>
    <cellStyle name="T_Van Ban 2008_DK KH CBDT 2014 11-11-2013_05-12  KH trung han 2016-2020 - Liem Thinh edited 3 3 3" xfId="43398" xr:uid="{00000000-0005-0000-0000-00006BA30000}"/>
    <cellStyle name="T_Van Ban 2008_DK KH CBDT 2014 11-11-2013_05-12  KH trung han 2016-2020 - Liem Thinh edited 3 4" xfId="22665" xr:uid="{00000000-0005-0000-0000-00006CA30000}"/>
    <cellStyle name="T_Van Ban 2008_DK KH CBDT 2014 11-11-2013_05-12  KH trung han 2016-2020 - Liem Thinh edited 3 4 2" xfId="43400" xr:uid="{00000000-0005-0000-0000-00006DA30000}"/>
    <cellStyle name="T_Van Ban 2008_DK KH CBDT 2014 11-11-2013_05-12  KH trung han 2016-2020 - Liem Thinh edited 3 5" xfId="43395" xr:uid="{00000000-0005-0000-0000-00006EA30000}"/>
    <cellStyle name="T_Van Ban 2008_DK KH CBDT 2014 11-11-2013_05-12  KH trung han 2016-2020 - Liem Thinh edited 4" xfId="2408" xr:uid="{00000000-0005-0000-0000-00006FA30000}"/>
    <cellStyle name="T_Van Ban 2008_DK KH CBDT 2014 11-11-2013_05-12  KH trung han 2016-2020 - Liem Thinh edited 4 2" xfId="3217" xr:uid="{00000000-0005-0000-0000-000070A30000}"/>
    <cellStyle name="T_Van Ban 2008_DK KH CBDT 2014 11-11-2013_05-12  KH trung han 2016-2020 - Liem Thinh edited 4 2 2" xfId="16330" xr:uid="{00000000-0005-0000-0000-000071A30000}"/>
    <cellStyle name="T_Van Ban 2008_DK KH CBDT 2014 11-11-2013_05-12  KH trung han 2016-2020 - Liem Thinh edited 4 2 2 2" xfId="43403" xr:uid="{00000000-0005-0000-0000-000072A30000}"/>
    <cellStyle name="T_Van Ban 2008_DK KH CBDT 2014 11-11-2013_05-12  KH trung han 2016-2020 - Liem Thinh edited 4 2 3" xfId="43402" xr:uid="{00000000-0005-0000-0000-000073A30000}"/>
    <cellStyle name="T_Van Ban 2008_DK KH CBDT 2014 11-11-2013_05-12  KH trung han 2016-2020 - Liem Thinh edited 4 3" xfId="16043" xr:uid="{00000000-0005-0000-0000-000074A30000}"/>
    <cellStyle name="T_Van Ban 2008_DK KH CBDT 2014 11-11-2013_05-12  KH trung han 2016-2020 - Liem Thinh edited 4 3 2" xfId="43404" xr:uid="{00000000-0005-0000-0000-000075A30000}"/>
    <cellStyle name="T_Van Ban 2008_DK KH CBDT 2014 11-11-2013_05-12  KH trung han 2016-2020 - Liem Thinh edited 4 4" xfId="43401" xr:uid="{00000000-0005-0000-0000-000076A30000}"/>
    <cellStyle name="T_Van Ban 2008_DK KH CBDT 2014 11-11-2013_05-12  KH trung han 2016-2020 - Liem Thinh edited 5" xfId="3759" xr:uid="{00000000-0005-0000-0000-000077A30000}"/>
    <cellStyle name="T_Van Ban 2008_DK KH CBDT 2014 11-11-2013_05-12  KH trung han 2016-2020 - Liem Thinh edited 5 2" xfId="16506" xr:uid="{00000000-0005-0000-0000-000078A30000}"/>
    <cellStyle name="T_Van Ban 2008_DK KH CBDT 2014 11-11-2013_05-12  KH trung han 2016-2020 - Liem Thinh edited 5 2 2" xfId="43406" xr:uid="{00000000-0005-0000-0000-000079A30000}"/>
    <cellStyle name="T_Van Ban 2008_DK KH CBDT 2014 11-11-2013_05-12  KH trung han 2016-2020 - Liem Thinh edited 5 3" xfId="43405" xr:uid="{00000000-0005-0000-0000-00007AA30000}"/>
    <cellStyle name="T_Van Ban 2008_DK KH CBDT 2014 11-11-2013_05-12  KH trung han 2016-2020 - Liem Thinh edited 6" xfId="13606" xr:uid="{00000000-0005-0000-0000-00007BA30000}"/>
    <cellStyle name="T_Van Ban 2008_DK KH CBDT 2014 11-11-2013_05-12  KH trung han 2016-2020 - Liem Thinh edited 6 2" xfId="22667" xr:uid="{00000000-0005-0000-0000-00007CA30000}"/>
    <cellStyle name="T_Van Ban 2008_DK KH CBDT 2014 11-11-2013_05-12  KH trung han 2016-2020 - Liem Thinh edited 6 2 2" xfId="43408" xr:uid="{00000000-0005-0000-0000-00007DA30000}"/>
    <cellStyle name="T_Van Ban 2008_DK KH CBDT 2014 11-11-2013_05-12  KH trung han 2016-2020 - Liem Thinh edited 6 3" xfId="43407" xr:uid="{00000000-0005-0000-0000-00007EA30000}"/>
    <cellStyle name="T_Van Ban 2008_DK KH CBDT 2014 11-11-2013_05-12  KH trung han 2016-2020 - Liem Thinh edited 7" xfId="22657" xr:uid="{00000000-0005-0000-0000-00007FA30000}"/>
    <cellStyle name="T_Van Ban 2008_DK KH CBDT 2014 11-11-2013_05-12  KH trung han 2016-2020 - Liem Thinh edited 7 2" xfId="43409" xr:uid="{00000000-0005-0000-0000-000080A30000}"/>
    <cellStyle name="T_Van Ban 2008_DK KH CBDT 2014 11-11-2013_05-12  KH trung han 2016-2020 - Liem Thinh edited 8" xfId="43382" xr:uid="{00000000-0005-0000-0000-000081A30000}"/>
    <cellStyle name="T_Van Ban 2008_DK KH CBDT 2014 11-11-2013_Copy of 05-12  KH trung han 2016-2020 - Liem Thinh edited (1)" xfId="13607" xr:uid="{00000000-0005-0000-0000-000082A30000}"/>
    <cellStyle name="T_Van Ban 2008_DK KH CBDT 2014 11-11-2013_Copy of 05-12  KH trung han 2016-2020 - Liem Thinh edited (1) 2" xfId="13608" xr:uid="{00000000-0005-0000-0000-000083A30000}"/>
    <cellStyle name="T_Van Ban 2008_DK KH CBDT 2014 11-11-2013_Copy of 05-12  KH trung han 2016-2020 - Liem Thinh edited (1) 2 2" xfId="236" xr:uid="{00000000-0005-0000-0000-000084A30000}"/>
    <cellStyle name="T_Van Ban 2008_DK KH CBDT 2014 11-11-2013_Copy of 05-12  KH trung han 2016-2020 - Liem Thinh edited (1) 2 2 2" xfId="13609" xr:uid="{00000000-0005-0000-0000-000085A30000}"/>
    <cellStyle name="T_Van Ban 2008_DK KH CBDT 2014 11-11-2013_Copy of 05-12  KH trung han 2016-2020 - Liem Thinh edited (1) 2 2 2 2" xfId="22670" xr:uid="{00000000-0005-0000-0000-000086A30000}"/>
    <cellStyle name="T_Van Ban 2008_DK KH CBDT 2014 11-11-2013_Copy of 05-12  KH trung han 2016-2020 - Liem Thinh edited (1) 2 2 2 2 2" xfId="43414" xr:uid="{00000000-0005-0000-0000-000087A30000}"/>
    <cellStyle name="T_Van Ban 2008_DK KH CBDT 2014 11-11-2013_Copy of 05-12  KH trung han 2016-2020 - Liem Thinh edited (1) 2 2 2 3" xfId="43413" xr:uid="{00000000-0005-0000-0000-000088A30000}"/>
    <cellStyle name="T_Van Ban 2008_DK KH CBDT 2014 11-11-2013_Copy of 05-12  KH trung han 2016-2020 - Liem Thinh edited (1) 2 2 3" xfId="10539" xr:uid="{00000000-0005-0000-0000-000089A30000}"/>
    <cellStyle name="T_Van Ban 2008_DK KH CBDT 2014 11-11-2013_Copy of 05-12  KH trung han 2016-2020 - Liem Thinh edited (1) 2 2 3 2" xfId="19789" xr:uid="{00000000-0005-0000-0000-00008AA30000}"/>
    <cellStyle name="T_Van Ban 2008_DK KH CBDT 2014 11-11-2013_Copy of 05-12  KH trung han 2016-2020 - Liem Thinh edited (1) 2 2 3 2 2" xfId="43416" xr:uid="{00000000-0005-0000-0000-00008BA30000}"/>
    <cellStyle name="T_Van Ban 2008_DK KH CBDT 2014 11-11-2013_Copy of 05-12  KH trung han 2016-2020 - Liem Thinh edited (1) 2 2 3 3" xfId="43415" xr:uid="{00000000-0005-0000-0000-00008CA30000}"/>
    <cellStyle name="T_Van Ban 2008_DK KH CBDT 2014 11-11-2013_Copy of 05-12  KH trung han 2016-2020 - Liem Thinh edited (1) 2 2 4" xfId="15248" xr:uid="{00000000-0005-0000-0000-00008DA30000}"/>
    <cellStyle name="T_Van Ban 2008_DK KH CBDT 2014 11-11-2013_Copy of 05-12  KH trung han 2016-2020 - Liem Thinh edited (1) 2 2 4 2" xfId="43417" xr:uid="{00000000-0005-0000-0000-00008EA30000}"/>
    <cellStyle name="T_Van Ban 2008_DK KH CBDT 2014 11-11-2013_Copy of 05-12  KH trung han 2016-2020 - Liem Thinh edited (1) 2 2 5" xfId="43412" xr:uid="{00000000-0005-0000-0000-00008FA30000}"/>
    <cellStyle name="T_Van Ban 2008_DK KH CBDT 2014 11-11-2013_Copy of 05-12  KH trung han 2016-2020 - Liem Thinh edited (1) 2 3" xfId="5" xr:uid="{00000000-0005-0000-0000-000090A30000}"/>
    <cellStyle name="T_Van Ban 2008_DK KH CBDT 2014 11-11-2013_Copy of 05-12  KH trung han 2016-2020 - Liem Thinh edited (1) 2 3 2" xfId="15158" xr:uid="{00000000-0005-0000-0000-000091A30000}"/>
    <cellStyle name="T_Van Ban 2008_DK KH CBDT 2014 11-11-2013_Copy of 05-12  KH trung han 2016-2020 - Liem Thinh edited (1) 2 3 2 2" xfId="43419" xr:uid="{00000000-0005-0000-0000-000092A30000}"/>
    <cellStyle name="T_Van Ban 2008_DK KH CBDT 2014 11-11-2013_Copy of 05-12  KH trung han 2016-2020 - Liem Thinh edited (1) 2 3 3" xfId="43418" xr:uid="{00000000-0005-0000-0000-000093A30000}"/>
    <cellStyle name="T_Van Ban 2008_DK KH CBDT 2014 11-11-2013_Copy of 05-12  KH trung han 2016-2020 - Liem Thinh edited (1) 2 4" xfId="13610" xr:uid="{00000000-0005-0000-0000-000094A30000}"/>
    <cellStyle name="T_Van Ban 2008_DK KH CBDT 2014 11-11-2013_Copy of 05-12  KH trung han 2016-2020 - Liem Thinh edited (1) 2 4 2" xfId="22671" xr:uid="{00000000-0005-0000-0000-000095A30000}"/>
    <cellStyle name="T_Van Ban 2008_DK KH CBDT 2014 11-11-2013_Copy of 05-12  KH trung han 2016-2020 - Liem Thinh edited (1) 2 4 2 2" xfId="43421" xr:uid="{00000000-0005-0000-0000-000096A30000}"/>
    <cellStyle name="T_Van Ban 2008_DK KH CBDT 2014 11-11-2013_Copy of 05-12  KH trung han 2016-2020 - Liem Thinh edited (1) 2 4 3" xfId="43420" xr:uid="{00000000-0005-0000-0000-000097A30000}"/>
    <cellStyle name="T_Van Ban 2008_DK KH CBDT 2014 11-11-2013_Copy of 05-12  KH trung han 2016-2020 - Liem Thinh edited (1) 2 5" xfId="22669" xr:uid="{00000000-0005-0000-0000-000098A30000}"/>
    <cellStyle name="T_Van Ban 2008_DK KH CBDT 2014 11-11-2013_Copy of 05-12  KH trung han 2016-2020 - Liem Thinh edited (1) 2 5 2" xfId="43422" xr:uid="{00000000-0005-0000-0000-000099A30000}"/>
    <cellStyle name="T_Van Ban 2008_DK KH CBDT 2014 11-11-2013_Copy of 05-12  KH trung han 2016-2020 - Liem Thinh edited (1) 2 6" xfId="43411" xr:uid="{00000000-0005-0000-0000-00009AA30000}"/>
    <cellStyle name="T_Van Ban 2008_DK KH CBDT 2014 11-11-2013_Copy of 05-12  KH trung han 2016-2020 - Liem Thinh edited (1) 3" xfId="13611" xr:uid="{00000000-0005-0000-0000-00009BA30000}"/>
    <cellStyle name="T_Van Ban 2008_DK KH CBDT 2014 11-11-2013_Copy of 05-12  KH trung han 2016-2020 - Liem Thinh edited (1) 3 2" xfId="13612" xr:uid="{00000000-0005-0000-0000-00009CA30000}"/>
    <cellStyle name="T_Van Ban 2008_DK KH CBDT 2014 11-11-2013_Copy of 05-12  KH trung han 2016-2020 - Liem Thinh edited (1) 3 2 2" xfId="22673" xr:uid="{00000000-0005-0000-0000-00009DA30000}"/>
    <cellStyle name="T_Van Ban 2008_DK KH CBDT 2014 11-11-2013_Copy of 05-12  KH trung han 2016-2020 - Liem Thinh edited (1) 3 2 2 2" xfId="43425" xr:uid="{00000000-0005-0000-0000-00009EA30000}"/>
    <cellStyle name="T_Van Ban 2008_DK KH CBDT 2014 11-11-2013_Copy of 05-12  KH trung han 2016-2020 - Liem Thinh edited (1) 3 2 3" xfId="43424" xr:uid="{00000000-0005-0000-0000-00009FA30000}"/>
    <cellStyle name="T_Van Ban 2008_DK KH CBDT 2014 11-11-2013_Copy of 05-12  KH trung han 2016-2020 - Liem Thinh edited (1) 3 3" xfId="13613" xr:uid="{00000000-0005-0000-0000-0000A0A30000}"/>
    <cellStyle name="T_Van Ban 2008_DK KH CBDT 2014 11-11-2013_Copy of 05-12  KH trung han 2016-2020 - Liem Thinh edited (1) 3 3 2" xfId="22674" xr:uid="{00000000-0005-0000-0000-0000A1A30000}"/>
    <cellStyle name="T_Van Ban 2008_DK KH CBDT 2014 11-11-2013_Copy of 05-12  KH trung han 2016-2020 - Liem Thinh edited (1) 3 3 2 2" xfId="43427" xr:uid="{00000000-0005-0000-0000-0000A2A30000}"/>
    <cellStyle name="T_Van Ban 2008_DK KH CBDT 2014 11-11-2013_Copy of 05-12  KH trung han 2016-2020 - Liem Thinh edited (1) 3 3 3" xfId="43426" xr:uid="{00000000-0005-0000-0000-0000A3A30000}"/>
    <cellStyle name="T_Van Ban 2008_DK KH CBDT 2014 11-11-2013_Copy of 05-12  KH trung han 2016-2020 - Liem Thinh edited (1) 3 4" xfId="22672" xr:uid="{00000000-0005-0000-0000-0000A4A30000}"/>
    <cellStyle name="T_Van Ban 2008_DK KH CBDT 2014 11-11-2013_Copy of 05-12  KH trung han 2016-2020 - Liem Thinh edited (1) 3 4 2" xfId="43428" xr:uid="{00000000-0005-0000-0000-0000A5A30000}"/>
    <cellStyle name="T_Van Ban 2008_DK KH CBDT 2014 11-11-2013_Copy of 05-12  KH trung han 2016-2020 - Liem Thinh edited (1) 3 5" xfId="43423" xr:uid="{00000000-0005-0000-0000-0000A6A30000}"/>
    <cellStyle name="T_Van Ban 2008_DK KH CBDT 2014 11-11-2013_Copy of 05-12  KH trung han 2016-2020 - Liem Thinh edited (1) 4" xfId="13614" xr:uid="{00000000-0005-0000-0000-0000A7A30000}"/>
    <cellStyle name="T_Van Ban 2008_DK KH CBDT 2014 11-11-2013_Copy of 05-12  KH trung han 2016-2020 - Liem Thinh edited (1) 4 2" xfId="13616" xr:uid="{00000000-0005-0000-0000-0000A8A30000}"/>
    <cellStyle name="T_Van Ban 2008_DK KH CBDT 2014 11-11-2013_Copy of 05-12  KH trung han 2016-2020 - Liem Thinh edited (1) 4 2 2" xfId="22676" xr:uid="{00000000-0005-0000-0000-0000A9A30000}"/>
    <cellStyle name="T_Van Ban 2008_DK KH CBDT 2014 11-11-2013_Copy of 05-12  KH trung han 2016-2020 - Liem Thinh edited (1) 4 2 2 2" xfId="43431" xr:uid="{00000000-0005-0000-0000-0000AAA30000}"/>
    <cellStyle name="T_Van Ban 2008_DK KH CBDT 2014 11-11-2013_Copy of 05-12  KH trung han 2016-2020 - Liem Thinh edited (1) 4 2 3" xfId="43430" xr:uid="{00000000-0005-0000-0000-0000ABA30000}"/>
    <cellStyle name="T_Van Ban 2008_DK KH CBDT 2014 11-11-2013_Copy of 05-12  KH trung han 2016-2020 - Liem Thinh edited (1) 4 3" xfId="22675" xr:uid="{00000000-0005-0000-0000-0000ACA30000}"/>
    <cellStyle name="T_Van Ban 2008_DK KH CBDT 2014 11-11-2013_Copy of 05-12  KH trung han 2016-2020 - Liem Thinh edited (1) 4 3 2" xfId="43432" xr:uid="{00000000-0005-0000-0000-0000ADA30000}"/>
    <cellStyle name="T_Van Ban 2008_DK KH CBDT 2014 11-11-2013_Copy of 05-12  KH trung han 2016-2020 - Liem Thinh edited (1) 4 4" xfId="43429" xr:uid="{00000000-0005-0000-0000-0000AEA30000}"/>
    <cellStyle name="T_Van Ban 2008_DK KH CBDT 2014 11-11-2013_Copy of 05-12  KH trung han 2016-2020 - Liem Thinh edited (1) 5" xfId="13617" xr:uid="{00000000-0005-0000-0000-0000AFA30000}"/>
    <cellStyle name="T_Van Ban 2008_DK KH CBDT 2014 11-11-2013_Copy of 05-12  KH trung han 2016-2020 - Liem Thinh edited (1) 5 2" xfId="22677" xr:uid="{00000000-0005-0000-0000-0000B0A30000}"/>
    <cellStyle name="T_Van Ban 2008_DK KH CBDT 2014 11-11-2013_Copy of 05-12  KH trung han 2016-2020 - Liem Thinh edited (1) 5 2 2" xfId="43434" xr:uid="{00000000-0005-0000-0000-0000B1A30000}"/>
    <cellStyle name="T_Van Ban 2008_DK KH CBDT 2014 11-11-2013_Copy of 05-12  KH trung han 2016-2020 - Liem Thinh edited (1) 5 3" xfId="43433" xr:uid="{00000000-0005-0000-0000-0000B2A30000}"/>
    <cellStyle name="T_Van Ban 2008_DK KH CBDT 2014 11-11-2013_Copy of 05-12  KH trung han 2016-2020 - Liem Thinh edited (1) 6" xfId="13619" xr:uid="{00000000-0005-0000-0000-0000B3A30000}"/>
    <cellStyle name="T_Van Ban 2008_DK KH CBDT 2014 11-11-2013_Copy of 05-12  KH trung han 2016-2020 - Liem Thinh edited (1) 6 2" xfId="22678" xr:uid="{00000000-0005-0000-0000-0000B4A30000}"/>
    <cellStyle name="T_Van Ban 2008_DK KH CBDT 2014 11-11-2013_Copy of 05-12  KH trung han 2016-2020 - Liem Thinh edited (1) 6 2 2" xfId="43436" xr:uid="{00000000-0005-0000-0000-0000B5A30000}"/>
    <cellStyle name="T_Van Ban 2008_DK KH CBDT 2014 11-11-2013_Copy of 05-12  KH trung han 2016-2020 - Liem Thinh edited (1) 6 3" xfId="43435" xr:uid="{00000000-0005-0000-0000-0000B6A30000}"/>
    <cellStyle name="T_Van Ban 2008_DK KH CBDT 2014 11-11-2013_Copy of 05-12  KH trung han 2016-2020 - Liem Thinh edited (1) 7" xfId="22668" xr:uid="{00000000-0005-0000-0000-0000B7A30000}"/>
    <cellStyle name="T_Van Ban 2008_DK KH CBDT 2014 11-11-2013_Copy of 05-12  KH trung han 2016-2020 - Liem Thinh edited (1) 7 2" xfId="43437" xr:uid="{00000000-0005-0000-0000-0000B8A30000}"/>
    <cellStyle name="T_Van Ban 2008_DK KH CBDT 2014 11-11-2013_Copy of 05-12  KH trung han 2016-2020 - Liem Thinh edited (1) 8" xfId="43410" xr:uid="{00000000-0005-0000-0000-0000B9A30000}"/>
    <cellStyle name="T_von dau tu tap trung" xfId="12830" xr:uid="{00000000-0005-0000-0000-0000BAA30000}"/>
    <cellStyle name="T_von dau tu tap trung 10" xfId="12876" xr:uid="{00000000-0005-0000-0000-0000BBA30000}"/>
    <cellStyle name="T_von dau tu tap trung 10 2" xfId="22013" xr:uid="{00000000-0005-0000-0000-0000BCA30000}"/>
    <cellStyle name="T_von dau tu tap trung 10 2 2" xfId="43440" xr:uid="{00000000-0005-0000-0000-0000BDA30000}"/>
    <cellStyle name="T_von dau tu tap trung 10 3" xfId="43439" xr:uid="{00000000-0005-0000-0000-0000BEA30000}"/>
    <cellStyle name="T_von dau tu tap trung 11" xfId="12881" xr:uid="{00000000-0005-0000-0000-0000BFA30000}"/>
    <cellStyle name="T_von dau tu tap trung 11 2" xfId="22018" xr:uid="{00000000-0005-0000-0000-0000C0A30000}"/>
    <cellStyle name="T_von dau tu tap trung 11 2 2" xfId="43442" xr:uid="{00000000-0005-0000-0000-0000C1A30000}"/>
    <cellStyle name="T_von dau tu tap trung 11 3" xfId="43441" xr:uid="{00000000-0005-0000-0000-0000C2A30000}"/>
    <cellStyle name="T_von dau tu tap trung 12" xfId="12883" xr:uid="{00000000-0005-0000-0000-0000C3A30000}"/>
    <cellStyle name="T_von dau tu tap trung 12 2" xfId="22020" xr:uid="{00000000-0005-0000-0000-0000C4A30000}"/>
    <cellStyle name="T_von dau tu tap trung 12 2 2" xfId="43444" xr:uid="{00000000-0005-0000-0000-0000C5A30000}"/>
    <cellStyle name="T_von dau tu tap trung 12 3" xfId="43443" xr:uid="{00000000-0005-0000-0000-0000C6A30000}"/>
    <cellStyle name="T_von dau tu tap trung 13" xfId="9099" xr:uid="{00000000-0005-0000-0000-0000C7A30000}"/>
    <cellStyle name="T_von dau tu tap trung 13 2" xfId="18501" xr:uid="{00000000-0005-0000-0000-0000C8A30000}"/>
    <cellStyle name="T_von dau tu tap trung 13 2 2" xfId="43446" xr:uid="{00000000-0005-0000-0000-0000C9A30000}"/>
    <cellStyle name="T_von dau tu tap trung 13 3" xfId="43445" xr:uid="{00000000-0005-0000-0000-0000CAA30000}"/>
    <cellStyle name="T_von dau tu tap trung 14" xfId="12410" xr:uid="{00000000-0005-0000-0000-0000CBA30000}"/>
    <cellStyle name="T_von dau tu tap trung 14 2" xfId="21581" xr:uid="{00000000-0005-0000-0000-0000CCA30000}"/>
    <cellStyle name="T_von dau tu tap trung 14 2 2" xfId="43448" xr:uid="{00000000-0005-0000-0000-0000CDA30000}"/>
    <cellStyle name="T_von dau tu tap trung 14 3" xfId="43447" xr:uid="{00000000-0005-0000-0000-0000CEA30000}"/>
    <cellStyle name="T_von dau tu tap trung 15" xfId="12412" xr:uid="{00000000-0005-0000-0000-0000CFA30000}"/>
    <cellStyle name="T_von dau tu tap trung 15 2" xfId="21583" xr:uid="{00000000-0005-0000-0000-0000D0A30000}"/>
    <cellStyle name="T_von dau tu tap trung 15 2 2" xfId="43450" xr:uid="{00000000-0005-0000-0000-0000D1A30000}"/>
    <cellStyle name="T_von dau tu tap trung 15 3" xfId="43449" xr:uid="{00000000-0005-0000-0000-0000D2A30000}"/>
    <cellStyle name="T_von dau tu tap trung 16" xfId="21967" xr:uid="{00000000-0005-0000-0000-0000D3A30000}"/>
    <cellStyle name="T_von dau tu tap trung 16 2" xfId="43451" xr:uid="{00000000-0005-0000-0000-0000D4A30000}"/>
    <cellStyle name="T_von dau tu tap trung 17" xfId="43438" xr:uid="{00000000-0005-0000-0000-0000D5A30000}"/>
    <cellStyle name="T_von dau tu tap trung 2" xfId="7754" xr:uid="{00000000-0005-0000-0000-0000D6A30000}"/>
    <cellStyle name="T_von dau tu tap trung 2 2" xfId="18045" xr:uid="{00000000-0005-0000-0000-0000D7A30000}"/>
    <cellStyle name="T_von dau tu tap trung 2 2 2" xfId="43453" xr:uid="{00000000-0005-0000-0000-0000D8A30000}"/>
    <cellStyle name="T_von dau tu tap trung 2 3" xfId="43452" xr:uid="{00000000-0005-0000-0000-0000D9A30000}"/>
    <cellStyle name="T_von dau tu tap trung 3" xfId="12837" xr:uid="{00000000-0005-0000-0000-0000DAA30000}"/>
    <cellStyle name="T_von dau tu tap trung 3 2" xfId="21974" xr:uid="{00000000-0005-0000-0000-0000DBA30000}"/>
    <cellStyle name="T_von dau tu tap trung 3 2 2" xfId="43455" xr:uid="{00000000-0005-0000-0000-0000DCA30000}"/>
    <cellStyle name="T_von dau tu tap trung 3 3" xfId="43454" xr:uid="{00000000-0005-0000-0000-0000DDA30000}"/>
    <cellStyle name="T_von dau tu tap trung 4" xfId="12842" xr:uid="{00000000-0005-0000-0000-0000DEA30000}"/>
    <cellStyle name="T_von dau tu tap trung 4 2" xfId="21979" xr:uid="{00000000-0005-0000-0000-0000DFA30000}"/>
    <cellStyle name="T_von dau tu tap trung 4 2 2" xfId="43457" xr:uid="{00000000-0005-0000-0000-0000E0A30000}"/>
    <cellStyle name="T_von dau tu tap trung 4 3" xfId="43456" xr:uid="{00000000-0005-0000-0000-0000E1A30000}"/>
    <cellStyle name="T_von dau tu tap trung 5" xfId="12845" xr:uid="{00000000-0005-0000-0000-0000E2A30000}"/>
    <cellStyle name="T_von dau tu tap trung 5 2" xfId="21982" xr:uid="{00000000-0005-0000-0000-0000E3A30000}"/>
    <cellStyle name="T_von dau tu tap trung 5 2 2" xfId="43459" xr:uid="{00000000-0005-0000-0000-0000E4A30000}"/>
    <cellStyle name="T_von dau tu tap trung 5 3" xfId="43458" xr:uid="{00000000-0005-0000-0000-0000E5A30000}"/>
    <cellStyle name="T_von dau tu tap trung 6" xfId="12847" xr:uid="{00000000-0005-0000-0000-0000E6A30000}"/>
    <cellStyle name="T_von dau tu tap trung 6 2" xfId="21984" xr:uid="{00000000-0005-0000-0000-0000E7A30000}"/>
    <cellStyle name="T_von dau tu tap trung 6 2 2" xfId="43461" xr:uid="{00000000-0005-0000-0000-0000E8A30000}"/>
    <cellStyle name="T_von dau tu tap trung 6 3" xfId="43460" xr:uid="{00000000-0005-0000-0000-0000E9A30000}"/>
    <cellStyle name="T_von dau tu tap trung 7" xfId="12381" xr:uid="{00000000-0005-0000-0000-0000EAA30000}"/>
    <cellStyle name="T_von dau tu tap trung 7 2" xfId="21552" xr:uid="{00000000-0005-0000-0000-0000EBA30000}"/>
    <cellStyle name="T_von dau tu tap trung 7 2 2" xfId="43463" xr:uid="{00000000-0005-0000-0000-0000ECA30000}"/>
    <cellStyle name="T_von dau tu tap trung 7 3" xfId="43462" xr:uid="{00000000-0005-0000-0000-0000EDA30000}"/>
    <cellStyle name="T_von dau tu tap trung 8" xfId="12384" xr:uid="{00000000-0005-0000-0000-0000EEA30000}"/>
    <cellStyle name="T_von dau tu tap trung 8 2" xfId="21555" xr:uid="{00000000-0005-0000-0000-0000EFA30000}"/>
    <cellStyle name="T_von dau tu tap trung 8 2 2" xfId="43465" xr:uid="{00000000-0005-0000-0000-0000F0A30000}"/>
    <cellStyle name="T_von dau tu tap trung 8 3" xfId="43464" xr:uid="{00000000-0005-0000-0000-0000F1A30000}"/>
    <cellStyle name="T_von dau tu tap trung 9" xfId="4115" xr:uid="{00000000-0005-0000-0000-0000F2A30000}"/>
    <cellStyle name="T_von dau tu tap trung 9 2" xfId="16647" xr:uid="{00000000-0005-0000-0000-0000F3A30000}"/>
    <cellStyle name="T_von dau tu tap trung 9 2 2" xfId="43467" xr:uid="{00000000-0005-0000-0000-0000F4A30000}"/>
    <cellStyle name="T_von dau tu tap trung 9 3" xfId="43466" xr:uid="{00000000-0005-0000-0000-0000F5A30000}"/>
    <cellStyle name="T_von dau tu tap trung_1" xfId="4935" xr:uid="{00000000-0005-0000-0000-0000F6A30000}"/>
    <cellStyle name="T_von dau tu tap trung_1 10" xfId="11075" xr:uid="{00000000-0005-0000-0000-0000F7A30000}"/>
    <cellStyle name="T_von dau tu tap trung_1 10 2" xfId="20275" xr:uid="{00000000-0005-0000-0000-0000F8A30000}"/>
    <cellStyle name="T_von dau tu tap trung_1 10 2 2" xfId="43470" xr:uid="{00000000-0005-0000-0000-0000F9A30000}"/>
    <cellStyle name="T_von dau tu tap trung_1 10 3" xfId="43469" xr:uid="{00000000-0005-0000-0000-0000FAA30000}"/>
    <cellStyle name="T_von dau tu tap trung_1 11" xfId="12617" xr:uid="{00000000-0005-0000-0000-0000FBA30000}"/>
    <cellStyle name="T_von dau tu tap trung_1 11 2" xfId="21771" xr:uid="{00000000-0005-0000-0000-0000FCA30000}"/>
    <cellStyle name="T_von dau tu tap trung_1 11 2 2" xfId="43472" xr:uid="{00000000-0005-0000-0000-0000FDA30000}"/>
    <cellStyle name="T_von dau tu tap trung_1 11 3" xfId="43471" xr:uid="{00000000-0005-0000-0000-0000FEA30000}"/>
    <cellStyle name="T_von dau tu tap trung_1 12" xfId="3665" xr:uid="{00000000-0005-0000-0000-0000FFA30000}"/>
    <cellStyle name="T_von dau tu tap trung_1 12 2" xfId="16471" xr:uid="{00000000-0005-0000-0000-000000A40000}"/>
    <cellStyle name="T_von dau tu tap trung_1 12 2 2" xfId="43474" xr:uid="{00000000-0005-0000-0000-000001A40000}"/>
    <cellStyle name="T_von dau tu tap trung_1 12 3" xfId="43473" xr:uid="{00000000-0005-0000-0000-000002A40000}"/>
    <cellStyle name="T_von dau tu tap trung_1 13" xfId="9959" xr:uid="{00000000-0005-0000-0000-000003A40000}"/>
    <cellStyle name="T_von dau tu tap trung_1 13 2" xfId="19232" xr:uid="{00000000-0005-0000-0000-000004A40000}"/>
    <cellStyle name="T_von dau tu tap trung_1 13 2 2" xfId="43476" xr:uid="{00000000-0005-0000-0000-000005A40000}"/>
    <cellStyle name="T_von dau tu tap trung_1 13 3" xfId="43475" xr:uid="{00000000-0005-0000-0000-000006A40000}"/>
    <cellStyle name="T_von dau tu tap trung_1 14" xfId="9961" xr:uid="{00000000-0005-0000-0000-000007A40000}"/>
    <cellStyle name="T_von dau tu tap trung_1 14 2" xfId="19234" xr:uid="{00000000-0005-0000-0000-000008A40000}"/>
    <cellStyle name="T_von dau tu tap trung_1 14 2 2" xfId="43478" xr:uid="{00000000-0005-0000-0000-000009A40000}"/>
    <cellStyle name="T_von dau tu tap trung_1 14 3" xfId="43477" xr:uid="{00000000-0005-0000-0000-00000AA40000}"/>
    <cellStyle name="T_von dau tu tap trung_1 15" xfId="13620" xr:uid="{00000000-0005-0000-0000-00000BA40000}"/>
    <cellStyle name="T_von dau tu tap trung_1 15 2" xfId="22679" xr:uid="{00000000-0005-0000-0000-00000CA40000}"/>
    <cellStyle name="T_von dau tu tap trung_1 15 2 2" xfId="43480" xr:uid="{00000000-0005-0000-0000-00000DA40000}"/>
    <cellStyle name="T_von dau tu tap trung_1 15 3" xfId="43479" xr:uid="{00000000-0005-0000-0000-00000EA40000}"/>
    <cellStyle name="T_von dau tu tap trung_1 16" xfId="16898" xr:uid="{00000000-0005-0000-0000-00000FA40000}"/>
    <cellStyle name="T_von dau tu tap trung_1 16 2" xfId="43481" xr:uid="{00000000-0005-0000-0000-000010A40000}"/>
    <cellStyle name="T_von dau tu tap trung_1 17" xfId="43468" xr:uid="{00000000-0005-0000-0000-000011A40000}"/>
    <cellStyle name="T_von dau tu tap trung_1 2" xfId="2244" xr:uid="{00000000-0005-0000-0000-000012A40000}"/>
    <cellStyle name="T_von dau tu tap trung_1 2 2" xfId="15988" xr:uid="{00000000-0005-0000-0000-000013A40000}"/>
    <cellStyle name="T_von dau tu tap trung_1 2 2 2" xfId="43483" xr:uid="{00000000-0005-0000-0000-000014A40000}"/>
    <cellStyle name="T_von dau tu tap trung_1 2 3" xfId="43482" xr:uid="{00000000-0005-0000-0000-000015A40000}"/>
    <cellStyle name="T_von dau tu tap trung_1 3" xfId="11886" xr:uid="{00000000-0005-0000-0000-000016A40000}"/>
    <cellStyle name="T_von dau tu tap trung_1 3 2" xfId="21073" xr:uid="{00000000-0005-0000-0000-000017A40000}"/>
    <cellStyle name="T_von dau tu tap trung_1 3 2 2" xfId="43485" xr:uid="{00000000-0005-0000-0000-000018A40000}"/>
    <cellStyle name="T_von dau tu tap trung_1 3 3" xfId="43484" xr:uid="{00000000-0005-0000-0000-000019A40000}"/>
    <cellStyle name="T_von dau tu tap trung_1 4" xfId="11888" xr:uid="{00000000-0005-0000-0000-00001AA40000}"/>
    <cellStyle name="T_von dau tu tap trung_1 4 2" xfId="21075" xr:uid="{00000000-0005-0000-0000-00001BA40000}"/>
    <cellStyle name="T_von dau tu tap trung_1 4 2 2" xfId="43487" xr:uid="{00000000-0005-0000-0000-00001CA40000}"/>
    <cellStyle name="T_von dau tu tap trung_1 4 3" xfId="43486" xr:uid="{00000000-0005-0000-0000-00001DA40000}"/>
    <cellStyle name="T_von dau tu tap trung_1 5" xfId="13621" xr:uid="{00000000-0005-0000-0000-00001EA40000}"/>
    <cellStyle name="T_von dau tu tap trung_1 5 2" xfId="22680" xr:uid="{00000000-0005-0000-0000-00001FA40000}"/>
    <cellStyle name="T_von dau tu tap trung_1 5 2 2" xfId="43489" xr:uid="{00000000-0005-0000-0000-000020A40000}"/>
    <cellStyle name="T_von dau tu tap trung_1 5 3" xfId="43488" xr:uid="{00000000-0005-0000-0000-000021A40000}"/>
    <cellStyle name="T_von dau tu tap trung_1 6" xfId="13622" xr:uid="{00000000-0005-0000-0000-000022A40000}"/>
    <cellStyle name="T_von dau tu tap trung_1 6 2" xfId="22681" xr:uid="{00000000-0005-0000-0000-000023A40000}"/>
    <cellStyle name="T_von dau tu tap trung_1 6 2 2" xfId="43491" xr:uid="{00000000-0005-0000-0000-000024A40000}"/>
    <cellStyle name="T_von dau tu tap trung_1 6 3" xfId="43490" xr:uid="{00000000-0005-0000-0000-000025A40000}"/>
    <cellStyle name="T_von dau tu tap trung_1 7" xfId="13623" xr:uid="{00000000-0005-0000-0000-000026A40000}"/>
    <cellStyle name="T_von dau tu tap trung_1 7 2" xfId="22682" xr:uid="{00000000-0005-0000-0000-000027A40000}"/>
    <cellStyle name="T_von dau tu tap trung_1 7 2 2" xfId="43493" xr:uid="{00000000-0005-0000-0000-000028A40000}"/>
    <cellStyle name="T_von dau tu tap trung_1 7 3" xfId="43492" xr:uid="{00000000-0005-0000-0000-000029A40000}"/>
    <cellStyle name="T_von dau tu tap trung_1 8" xfId="13624" xr:uid="{00000000-0005-0000-0000-00002AA40000}"/>
    <cellStyle name="T_von dau tu tap trung_1 8 2" xfId="22683" xr:uid="{00000000-0005-0000-0000-00002BA40000}"/>
    <cellStyle name="T_von dau tu tap trung_1 8 2 2" xfId="43495" xr:uid="{00000000-0005-0000-0000-00002CA40000}"/>
    <cellStyle name="T_von dau tu tap trung_1 8 3" xfId="43494" xr:uid="{00000000-0005-0000-0000-00002DA40000}"/>
    <cellStyle name="T_von dau tu tap trung_1 9" xfId="13625" xr:uid="{00000000-0005-0000-0000-00002EA40000}"/>
    <cellStyle name="T_von dau tu tap trung_1 9 2" xfId="22684" xr:uid="{00000000-0005-0000-0000-00002FA40000}"/>
    <cellStyle name="T_von dau tu tap trung_1 9 2 2" xfId="43497" xr:uid="{00000000-0005-0000-0000-000030A40000}"/>
    <cellStyle name="T_von dau tu tap trung_1 9 3" xfId="43496" xr:uid="{00000000-0005-0000-0000-000031A40000}"/>
    <cellStyle name="T_XDCB thang 12.2010" xfId="11915" xr:uid="{00000000-0005-0000-0000-000032A40000}"/>
    <cellStyle name="T_XDCB thang 12.2010 2" xfId="13626" xr:uid="{00000000-0005-0000-0000-000033A40000}"/>
    <cellStyle name="T_XDCB thang 12.2010 2 2" xfId="13628" xr:uid="{00000000-0005-0000-0000-000034A40000}"/>
    <cellStyle name="T_XDCB thang 12.2010 2 2 2" xfId="13630" xr:uid="{00000000-0005-0000-0000-000035A40000}"/>
    <cellStyle name="T_XDCB thang 12.2010 2 2 2 2" xfId="13631" xr:uid="{00000000-0005-0000-0000-000036A40000}"/>
    <cellStyle name="T_XDCB thang 12.2010 2 2 2 2 2" xfId="22690" xr:uid="{00000000-0005-0000-0000-000037A40000}"/>
    <cellStyle name="T_XDCB thang 12.2010 2 2 2 2 2 2" xfId="43503" xr:uid="{00000000-0005-0000-0000-000038A40000}"/>
    <cellStyle name="T_XDCB thang 12.2010 2 2 2 2 3" xfId="43502" xr:uid="{00000000-0005-0000-0000-000039A40000}"/>
    <cellStyle name="T_XDCB thang 12.2010 2 2 2 3" xfId="13632" xr:uid="{00000000-0005-0000-0000-00003AA40000}"/>
    <cellStyle name="T_XDCB thang 12.2010 2 2 2 3 2" xfId="22691" xr:uid="{00000000-0005-0000-0000-00003BA40000}"/>
    <cellStyle name="T_XDCB thang 12.2010 2 2 2 3 2 2" xfId="43505" xr:uid="{00000000-0005-0000-0000-00003CA40000}"/>
    <cellStyle name="T_XDCB thang 12.2010 2 2 2 3 3" xfId="43504" xr:uid="{00000000-0005-0000-0000-00003DA40000}"/>
    <cellStyle name="T_XDCB thang 12.2010 2 2 2 4" xfId="22689" xr:uid="{00000000-0005-0000-0000-00003EA40000}"/>
    <cellStyle name="T_XDCB thang 12.2010 2 2 2 4 2" xfId="43506" xr:uid="{00000000-0005-0000-0000-00003FA40000}"/>
    <cellStyle name="T_XDCB thang 12.2010 2 2 2 5" xfId="43501" xr:uid="{00000000-0005-0000-0000-000040A40000}"/>
    <cellStyle name="T_XDCB thang 12.2010 2 2 3" xfId="11156" xr:uid="{00000000-0005-0000-0000-000041A40000}"/>
    <cellStyle name="T_XDCB thang 12.2010 2 2 3 2" xfId="20356" xr:uid="{00000000-0005-0000-0000-000042A40000}"/>
    <cellStyle name="T_XDCB thang 12.2010 2 2 3 2 2" xfId="43508" xr:uid="{00000000-0005-0000-0000-000043A40000}"/>
    <cellStyle name="T_XDCB thang 12.2010 2 2 3 3" xfId="43507" xr:uid="{00000000-0005-0000-0000-000044A40000}"/>
    <cellStyle name="T_XDCB thang 12.2010 2 2 4" xfId="11167" xr:uid="{00000000-0005-0000-0000-000045A40000}"/>
    <cellStyle name="T_XDCB thang 12.2010 2 2 4 2" xfId="20367" xr:uid="{00000000-0005-0000-0000-000046A40000}"/>
    <cellStyle name="T_XDCB thang 12.2010 2 2 4 2 2" xfId="43510" xr:uid="{00000000-0005-0000-0000-000047A40000}"/>
    <cellStyle name="T_XDCB thang 12.2010 2 2 4 3" xfId="43509" xr:uid="{00000000-0005-0000-0000-000048A40000}"/>
    <cellStyle name="T_XDCB thang 12.2010 2 2 5" xfId="22687" xr:uid="{00000000-0005-0000-0000-000049A40000}"/>
    <cellStyle name="T_XDCB thang 12.2010 2 2 5 2" xfId="43511" xr:uid="{00000000-0005-0000-0000-00004AA40000}"/>
    <cellStyle name="T_XDCB thang 12.2010 2 2 6" xfId="43500" xr:uid="{00000000-0005-0000-0000-00004BA40000}"/>
    <cellStyle name="T_XDCB thang 12.2010 2 3" xfId="2955" xr:uid="{00000000-0005-0000-0000-00004CA40000}"/>
    <cellStyle name="T_XDCB thang 12.2010 2 3 2" xfId="13634" xr:uid="{00000000-0005-0000-0000-00004DA40000}"/>
    <cellStyle name="T_XDCB thang 12.2010 2 3 2 2" xfId="22692" xr:uid="{00000000-0005-0000-0000-00004EA40000}"/>
    <cellStyle name="T_XDCB thang 12.2010 2 3 2 2 2" xfId="43514" xr:uid="{00000000-0005-0000-0000-00004FA40000}"/>
    <cellStyle name="T_XDCB thang 12.2010 2 3 2 3" xfId="43513" xr:uid="{00000000-0005-0000-0000-000050A40000}"/>
    <cellStyle name="T_XDCB thang 12.2010 2 3 3" xfId="13635" xr:uid="{00000000-0005-0000-0000-000051A40000}"/>
    <cellStyle name="T_XDCB thang 12.2010 2 3 3 2" xfId="22693" xr:uid="{00000000-0005-0000-0000-000052A40000}"/>
    <cellStyle name="T_XDCB thang 12.2010 2 3 3 2 2" xfId="43516" xr:uid="{00000000-0005-0000-0000-000053A40000}"/>
    <cellStyle name="T_XDCB thang 12.2010 2 3 3 3" xfId="43515" xr:uid="{00000000-0005-0000-0000-000054A40000}"/>
    <cellStyle name="T_XDCB thang 12.2010 2 3 4" xfId="16237" xr:uid="{00000000-0005-0000-0000-000055A40000}"/>
    <cellStyle name="T_XDCB thang 12.2010 2 3 4 2" xfId="43517" xr:uid="{00000000-0005-0000-0000-000056A40000}"/>
    <cellStyle name="T_XDCB thang 12.2010 2 3 5" xfId="43512" xr:uid="{00000000-0005-0000-0000-000057A40000}"/>
    <cellStyle name="T_XDCB thang 12.2010 2 4" xfId="13636" xr:uid="{00000000-0005-0000-0000-000058A40000}"/>
    <cellStyle name="T_XDCB thang 12.2010 2 4 2" xfId="10625" xr:uid="{00000000-0005-0000-0000-000059A40000}"/>
    <cellStyle name="T_XDCB thang 12.2010 2 4 2 2" xfId="19862" xr:uid="{00000000-0005-0000-0000-00005AA40000}"/>
    <cellStyle name="T_XDCB thang 12.2010 2 4 2 2 2" xfId="43520" xr:uid="{00000000-0005-0000-0000-00005BA40000}"/>
    <cellStyle name="T_XDCB thang 12.2010 2 4 2 3" xfId="43519" xr:uid="{00000000-0005-0000-0000-00005CA40000}"/>
    <cellStyle name="T_XDCB thang 12.2010 2 4 3" xfId="22694" xr:uid="{00000000-0005-0000-0000-00005DA40000}"/>
    <cellStyle name="T_XDCB thang 12.2010 2 4 3 2" xfId="43521" xr:uid="{00000000-0005-0000-0000-00005EA40000}"/>
    <cellStyle name="T_XDCB thang 12.2010 2 4 4" xfId="43518" xr:uid="{00000000-0005-0000-0000-00005FA40000}"/>
    <cellStyle name="T_XDCB thang 12.2010 2 5" xfId="12851" xr:uid="{00000000-0005-0000-0000-000060A40000}"/>
    <cellStyle name="T_XDCB thang 12.2010 2 5 2" xfId="21988" xr:uid="{00000000-0005-0000-0000-000061A40000}"/>
    <cellStyle name="T_XDCB thang 12.2010 2 5 2 2" xfId="43523" xr:uid="{00000000-0005-0000-0000-000062A40000}"/>
    <cellStyle name="T_XDCB thang 12.2010 2 5 3" xfId="43522" xr:uid="{00000000-0005-0000-0000-000063A40000}"/>
    <cellStyle name="T_XDCB thang 12.2010 2 6" xfId="12855" xr:uid="{00000000-0005-0000-0000-000064A40000}"/>
    <cellStyle name="T_XDCB thang 12.2010 2 6 2" xfId="21992" xr:uid="{00000000-0005-0000-0000-000065A40000}"/>
    <cellStyle name="T_XDCB thang 12.2010 2 6 2 2" xfId="43525" xr:uid="{00000000-0005-0000-0000-000066A40000}"/>
    <cellStyle name="T_XDCB thang 12.2010 2 6 3" xfId="43524" xr:uid="{00000000-0005-0000-0000-000067A40000}"/>
    <cellStyle name="T_XDCB thang 12.2010 2 7" xfId="22685" xr:uid="{00000000-0005-0000-0000-000068A40000}"/>
    <cellStyle name="T_XDCB thang 12.2010 2 7 2" xfId="43526" xr:uid="{00000000-0005-0000-0000-000069A40000}"/>
    <cellStyle name="T_XDCB thang 12.2010 2 8" xfId="43499" xr:uid="{00000000-0005-0000-0000-00006AA40000}"/>
    <cellStyle name="T_XDCB thang 12.2010 3" xfId="13637" xr:uid="{00000000-0005-0000-0000-00006BA40000}"/>
    <cellStyle name="T_XDCB thang 12.2010 3 2" xfId="13639" xr:uid="{00000000-0005-0000-0000-00006CA40000}"/>
    <cellStyle name="T_XDCB thang 12.2010 3 2 2" xfId="13640" xr:uid="{00000000-0005-0000-0000-00006DA40000}"/>
    <cellStyle name="T_XDCB thang 12.2010 3 2 2 2" xfId="22698" xr:uid="{00000000-0005-0000-0000-00006EA40000}"/>
    <cellStyle name="T_XDCB thang 12.2010 3 2 2 2 2" xfId="43530" xr:uid="{00000000-0005-0000-0000-00006FA40000}"/>
    <cellStyle name="T_XDCB thang 12.2010 3 2 2 3" xfId="43529" xr:uid="{00000000-0005-0000-0000-000070A40000}"/>
    <cellStyle name="T_XDCB thang 12.2010 3 2 3" xfId="13641" xr:uid="{00000000-0005-0000-0000-000071A40000}"/>
    <cellStyle name="T_XDCB thang 12.2010 3 2 3 2" xfId="22699" xr:uid="{00000000-0005-0000-0000-000072A40000}"/>
    <cellStyle name="T_XDCB thang 12.2010 3 2 3 2 2" xfId="43532" xr:uid="{00000000-0005-0000-0000-000073A40000}"/>
    <cellStyle name="T_XDCB thang 12.2010 3 2 3 3" xfId="43531" xr:uid="{00000000-0005-0000-0000-000074A40000}"/>
    <cellStyle name="T_XDCB thang 12.2010 3 2 4" xfId="22697" xr:uid="{00000000-0005-0000-0000-000075A40000}"/>
    <cellStyle name="T_XDCB thang 12.2010 3 2 4 2" xfId="43533" xr:uid="{00000000-0005-0000-0000-000076A40000}"/>
    <cellStyle name="T_XDCB thang 12.2010 3 2 5" xfId="43528" xr:uid="{00000000-0005-0000-0000-000077A40000}"/>
    <cellStyle name="T_XDCB thang 12.2010 3 3" xfId="13642" xr:uid="{00000000-0005-0000-0000-000078A40000}"/>
    <cellStyle name="T_XDCB thang 12.2010 3 3 2" xfId="22700" xr:uid="{00000000-0005-0000-0000-000079A40000}"/>
    <cellStyle name="T_XDCB thang 12.2010 3 3 2 2" xfId="43535" xr:uid="{00000000-0005-0000-0000-00007AA40000}"/>
    <cellStyle name="T_XDCB thang 12.2010 3 3 3" xfId="43534" xr:uid="{00000000-0005-0000-0000-00007BA40000}"/>
    <cellStyle name="T_XDCB thang 12.2010 3 4" xfId="13643" xr:uid="{00000000-0005-0000-0000-00007CA40000}"/>
    <cellStyle name="T_XDCB thang 12.2010 3 4 2" xfId="22701" xr:uid="{00000000-0005-0000-0000-00007DA40000}"/>
    <cellStyle name="T_XDCB thang 12.2010 3 4 2 2" xfId="43537" xr:uid="{00000000-0005-0000-0000-00007EA40000}"/>
    <cellStyle name="T_XDCB thang 12.2010 3 4 3" xfId="43536" xr:uid="{00000000-0005-0000-0000-00007FA40000}"/>
    <cellStyle name="T_XDCB thang 12.2010 3 5" xfId="22695" xr:uid="{00000000-0005-0000-0000-000080A40000}"/>
    <cellStyle name="T_XDCB thang 12.2010 3 5 2" xfId="43538" xr:uid="{00000000-0005-0000-0000-000081A40000}"/>
    <cellStyle name="T_XDCB thang 12.2010 3 6" xfId="43527" xr:uid="{00000000-0005-0000-0000-000082A40000}"/>
    <cellStyle name="T_XDCB thang 12.2010 4" xfId="13644" xr:uid="{00000000-0005-0000-0000-000083A40000}"/>
    <cellStyle name="T_XDCB thang 12.2010 4 2" xfId="13646" xr:uid="{00000000-0005-0000-0000-000084A40000}"/>
    <cellStyle name="T_XDCB thang 12.2010 4 2 2" xfId="22704" xr:uid="{00000000-0005-0000-0000-000085A40000}"/>
    <cellStyle name="T_XDCB thang 12.2010 4 2 2 2" xfId="43541" xr:uid="{00000000-0005-0000-0000-000086A40000}"/>
    <cellStyle name="T_XDCB thang 12.2010 4 2 3" xfId="43540" xr:uid="{00000000-0005-0000-0000-000087A40000}"/>
    <cellStyle name="T_XDCB thang 12.2010 4 3" xfId="9535" xr:uid="{00000000-0005-0000-0000-000088A40000}"/>
    <cellStyle name="T_XDCB thang 12.2010 4 3 2" xfId="18827" xr:uid="{00000000-0005-0000-0000-000089A40000}"/>
    <cellStyle name="T_XDCB thang 12.2010 4 3 2 2" xfId="43543" xr:uid="{00000000-0005-0000-0000-00008AA40000}"/>
    <cellStyle name="T_XDCB thang 12.2010 4 3 3" xfId="43542" xr:uid="{00000000-0005-0000-0000-00008BA40000}"/>
    <cellStyle name="T_XDCB thang 12.2010 4 4" xfId="22702" xr:uid="{00000000-0005-0000-0000-00008CA40000}"/>
    <cellStyle name="T_XDCB thang 12.2010 4 4 2" xfId="43544" xr:uid="{00000000-0005-0000-0000-00008DA40000}"/>
    <cellStyle name="T_XDCB thang 12.2010 4 5" xfId="43539" xr:uid="{00000000-0005-0000-0000-00008EA40000}"/>
    <cellStyle name="T_XDCB thang 12.2010 5" xfId="13647" xr:uid="{00000000-0005-0000-0000-00008FA40000}"/>
    <cellStyle name="T_XDCB thang 12.2010 5 2" xfId="13648" xr:uid="{00000000-0005-0000-0000-000090A40000}"/>
    <cellStyle name="T_XDCB thang 12.2010 5 2 2" xfId="22706" xr:uid="{00000000-0005-0000-0000-000091A40000}"/>
    <cellStyle name="T_XDCB thang 12.2010 5 2 2 2" xfId="43547" xr:uid="{00000000-0005-0000-0000-000092A40000}"/>
    <cellStyle name="T_XDCB thang 12.2010 5 2 3" xfId="43546" xr:uid="{00000000-0005-0000-0000-000093A40000}"/>
    <cellStyle name="T_XDCB thang 12.2010 5 3" xfId="22705" xr:uid="{00000000-0005-0000-0000-000094A40000}"/>
    <cellStyle name="T_XDCB thang 12.2010 5 3 2" xfId="43548" xr:uid="{00000000-0005-0000-0000-000095A40000}"/>
    <cellStyle name="T_XDCB thang 12.2010 5 4" xfId="43545" xr:uid="{00000000-0005-0000-0000-000096A40000}"/>
    <cellStyle name="T_XDCB thang 12.2010 6" xfId="791" xr:uid="{00000000-0005-0000-0000-000097A40000}"/>
    <cellStyle name="T_XDCB thang 12.2010 6 2" xfId="15470" xr:uid="{00000000-0005-0000-0000-000098A40000}"/>
    <cellStyle name="T_XDCB thang 12.2010 6 2 2" xfId="43550" xr:uid="{00000000-0005-0000-0000-000099A40000}"/>
    <cellStyle name="T_XDCB thang 12.2010 6 3" xfId="43549" xr:uid="{00000000-0005-0000-0000-00009AA40000}"/>
    <cellStyle name="T_XDCB thang 12.2010 7" xfId="4328" xr:uid="{00000000-0005-0000-0000-00009BA40000}"/>
    <cellStyle name="T_XDCB thang 12.2010 7 2" xfId="16723" xr:uid="{00000000-0005-0000-0000-00009CA40000}"/>
    <cellStyle name="T_XDCB thang 12.2010 7 2 2" xfId="43552" xr:uid="{00000000-0005-0000-0000-00009DA40000}"/>
    <cellStyle name="T_XDCB thang 12.2010 7 3" xfId="43551" xr:uid="{00000000-0005-0000-0000-00009EA40000}"/>
    <cellStyle name="T_XDCB thang 12.2010 8" xfId="21100" xr:uid="{00000000-0005-0000-0000-00009FA40000}"/>
    <cellStyle name="T_XDCB thang 12.2010 8 2" xfId="43553" xr:uid="{00000000-0005-0000-0000-0000A0A40000}"/>
    <cellStyle name="T_XDCB thang 12.2010 9" xfId="43498" xr:uid="{00000000-0005-0000-0000-0000A1A40000}"/>
    <cellStyle name="T_XDCB thang 12.2010_!1 1 bao cao giao KH ve HTCMT vung TNB   12-12-2011" xfId="13649" xr:uid="{00000000-0005-0000-0000-0000A2A40000}"/>
    <cellStyle name="T_XDCB thang 12.2010_!1 1 bao cao giao KH ve HTCMT vung TNB   12-12-2011 2" xfId="13650" xr:uid="{00000000-0005-0000-0000-0000A3A40000}"/>
    <cellStyle name="T_XDCB thang 12.2010_!1 1 bao cao giao KH ve HTCMT vung TNB   12-12-2011 2 2" xfId="13651" xr:uid="{00000000-0005-0000-0000-0000A4A40000}"/>
    <cellStyle name="T_XDCB thang 12.2010_!1 1 bao cao giao KH ve HTCMT vung TNB   12-12-2011 2 2 2" xfId="13652" xr:uid="{00000000-0005-0000-0000-0000A5A40000}"/>
    <cellStyle name="T_XDCB thang 12.2010_!1 1 bao cao giao KH ve HTCMT vung TNB   12-12-2011 2 2 2 2" xfId="13653" xr:uid="{00000000-0005-0000-0000-0000A6A40000}"/>
    <cellStyle name="T_XDCB thang 12.2010_!1 1 bao cao giao KH ve HTCMT vung TNB   12-12-2011 2 2 2 2 2" xfId="22711" xr:uid="{00000000-0005-0000-0000-0000A7A40000}"/>
    <cellStyle name="T_XDCB thang 12.2010_!1 1 bao cao giao KH ve HTCMT vung TNB   12-12-2011 2 2 2 2 2 2" xfId="43559" xr:uid="{00000000-0005-0000-0000-0000A8A40000}"/>
    <cellStyle name="T_XDCB thang 12.2010_!1 1 bao cao giao KH ve HTCMT vung TNB   12-12-2011 2 2 2 2 3" xfId="43558" xr:uid="{00000000-0005-0000-0000-0000A9A40000}"/>
    <cellStyle name="T_XDCB thang 12.2010_!1 1 bao cao giao KH ve HTCMT vung TNB   12-12-2011 2 2 2 3" xfId="5156" xr:uid="{00000000-0005-0000-0000-0000AAA40000}"/>
    <cellStyle name="T_XDCB thang 12.2010_!1 1 bao cao giao KH ve HTCMT vung TNB   12-12-2011 2 2 2 3 2" xfId="17000" xr:uid="{00000000-0005-0000-0000-0000ABA40000}"/>
    <cellStyle name="T_XDCB thang 12.2010_!1 1 bao cao giao KH ve HTCMT vung TNB   12-12-2011 2 2 2 3 2 2" xfId="43561" xr:uid="{00000000-0005-0000-0000-0000ACA40000}"/>
    <cellStyle name="T_XDCB thang 12.2010_!1 1 bao cao giao KH ve HTCMT vung TNB   12-12-2011 2 2 2 3 3" xfId="43560" xr:uid="{00000000-0005-0000-0000-0000ADA40000}"/>
    <cellStyle name="T_XDCB thang 12.2010_!1 1 bao cao giao KH ve HTCMT vung TNB   12-12-2011 2 2 2 4" xfId="22710" xr:uid="{00000000-0005-0000-0000-0000AEA40000}"/>
    <cellStyle name="T_XDCB thang 12.2010_!1 1 bao cao giao KH ve HTCMT vung TNB   12-12-2011 2 2 2 4 2" xfId="43562" xr:uid="{00000000-0005-0000-0000-0000AFA40000}"/>
    <cellStyle name="T_XDCB thang 12.2010_!1 1 bao cao giao KH ve HTCMT vung TNB   12-12-2011 2 2 2 5" xfId="43557" xr:uid="{00000000-0005-0000-0000-0000B0A40000}"/>
    <cellStyle name="T_XDCB thang 12.2010_!1 1 bao cao giao KH ve HTCMT vung TNB   12-12-2011 2 2 3" xfId="9898" xr:uid="{00000000-0005-0000-0000-0000B1A40000}"/>
    <cellStyle name="T_XDCB thang 12.2010_!1 1 bao cao giao KH ve HTCMT vung TNB   12-12-2011 2 2 3 2" xfId="19173" xr:uid="{00000000-0005-0000-0000-0000B2A40000}"/>
    <cellStyle name="T_XDCB thang 12.2010_!1 1 bao cao giao KH ve HTCMT vung TNB   12-12-2011 2 2 3 2 2" xfId="43564" xr:uid="{00000000-0005-0000-0000-0000B3A40000}"/>
    <cellStyle name="T_XDCB thang 12.2010_!1 1 bao cao giao KH ve HTCMT vung TNB   12-12-2011 2 2 3 3" xfId="43563" xr:uid="{00000000-0005-0000-0000-0000B4A40000}"/>
    <cellStyle name="T_XDCB thang 12.2010_!1 1 bao cao giao KH ve HTCMT vung TNB   12-12-2011 2 2 4" xfId="8718" xr:uid="{00000000-0005-0000-0000-0000B5A40000}"/>
    <cellStyle name="T_XDCB thang 12.2010_!1 1 bao cao giao KH ve HTCMT vung TNB   12-12-2011 2 2 4 2" xfId="18346" xr:uid="{00000000-0005-0000-0000-0000B6A40000}"/>
    <cellStyle name="T_XDCB thang 12.2010_!1 1 bao cao giao KH ve HTCMT vung TNB   12-12-2011 2 2 4 2 2" xfId="43566" xr:uid="{00000000-0005-0000-0000-0000B7A40000}"/>
    <cellStyle name="T_XDCB thang 12.2010_!1 1 bao cao giao KH ve HTCMT vung TNB   12-12-2011 2 2 4 3" xfId="43565" xr:uid="{00000000-0005-0000-0000-0000B8A40000}"/>
    <cellStyle name="T_XDCB thang 12.2010_!1 1 bao cao giao KH ve HTCMT vung TNB   12-12-2011 2 2 5" xfId="22709" xr:uid="{00000000-0005-0000-0000-0000B9A40000}"/>
    <cellStyle name="T_XDCB thang 12.2010_!1 1 bao cao giao KH ve HTCMT vung TNB   12-12-2011 2 2 5 2" xfId="43567" xr:uid="{00000000-0005-0000-0000-0000BAA40000}"/>
    <cellStyle name="T_XDCB thang 12.2010_!1 1 bao cao giao KH ve HTCMT vung TNB   12-12-2011 2 2 6" xfId="43556" xr:uid="{00000000-0005-0000-0000-0000BBA40000}"/>
    <cellStyle name="T_XDCB thang 12.2010_!1 1 bao cao giao KH ve HTCMT vung TNB   12-12-2011 2 3" xfId="13654" xr:uid="{00000000-0005-0000-0000-0000BCA40000}"/>
    <cellStyle name="T_XDCB thang 12.2010_!1 1 bao cao giao KH ve HTCMT vung TNB   12-12-2011 2 3 2" xfId="13655" xr:uid="{00000000-0005-0000-0000-0000BDA40000}"/>
    <cellStyle name="T_XDCB thang 12.2010_!1 1 bao cao giao KH ve HTCMT vung TNB   12-12-2011 2 3 2 2" xfId="22713" xr:uid="{00000000-0005-0000-0000-0000BEA40000}"/>
    <cellStyle name="T_XDCB thang 12.2010_!1 1 bao cao giao KH ve HTCMT vung TNB   12-12-2011 2 3 2 2 2" xfId="43570" xr:uid="{00000000-0005-0000-0000-0000BFA40000}"/>
    <cellStyle name="T_XDCB thang 12.2010_!1 1 bao cao giao KH ve HTCMT vung TNB   12-12-2011 2 3 2 3" xfId="43569" xr:uid="{00000000-0005-0000-0000-0000C0A40000}"/>
    <cellStyle name="T_XDCB thang 12.2010_!1 1 bao cao giao KH ve HTCMT vung TNB   12-12-2011 2 3 3" xfId="13656" xr:uid="{00000000-0005-0000-0000-0000C1A40000}"/>
    <cellStyle name="T_XDCB thang 12.2010_!1 1 bao cao giao KH ve HTCMT vung TNB   12-12-2011 2 3 3 2" xfId="22714" xr:uid="{00000000-0005-0000-0000-0000C2A40000}"/>
    <cellStyle name="T_XDCB thang 12.2010_!1 1 bao cao giao KH ve HTCMT vung TNB   12-12-2011 2 3 3 2 2" xfId="43572" xr:uid="{00000000-0005-0000-0000-0000C3A40000}"/>
    <cellStyle name="T_XDCB thang 12.2010_!1 1 bao cao giao KH ve HTCMT vung TNB   12-12-2011 2 3 3 3" xfId="43571" xr:uid="{00000000-0005-0000-0000-0000C4A40000}"/>
    <cellStyle name="T_XDCB thang 12.2010_!1 1 bao cao giao KH ve HTCMT vung TNB   12-12-2011 2 3 4" xfId="22712" xr:uid="{00000000-0005-0000-0000-0000C5A40000}"/>
    <cellStyle name="T_XDCB thang 12.2010_!1 1 bao cao giao KH ve HTCMT vung TNB   12-12-2011 2 3 4 2" xfId="43573" xr:uid="{00000000-0005-0000-0000-0000C6A40000}"/>
    <cellStyle name="T_XDCB thang 12.2010_!1 1 bao cao giao KH ve HTCMT vung TNB   12-12-2011 2 3 5" xfId="43568" xr:uid="{00000000-0005-0000-0000-0000C7A40000}"/>
    <cellStyle name="T_XDCB thang 12.2010_!1 1 bao cao giao KH ve HTCMT vung TNB   12-12-2011 2 4" xfId="3349" xr:uid="{00000000-0005-0000-0000-0000C8A40000}"/>
    <cellStyle name="T_XDCB thang 12.2010_!1 1 bao cao giao KH ve HTCMT vung TNB   12-12-2011 2 4 2" xfId="4561" xr:uid="{00000000-0005-0000-0000-0000C9A40000}"/>
    <cellStyle name="T_XDCB thang 12.2010_!1 1 bao cao giao KH ve HTCMT vung TNB   12-12-2011 2 4 2 2" xfId="16788" xr:uid="{00000000-0005-0000-0000-0000CAA40000}"/>
    <cellStyle name="T_XDCB thang 12.2010_!1 1 bao cao giao KH ve HTCMT vung TNB   12-12-2011 2 4 2 2 2" xfId="43576" xr:uid="{00000000-0005-0000-0000-0000CBA40000}"/>
    <cellStyle name="T_XDCB thang 12.2010_!1 1 bao cao giao KH ve HTCMT vung TNB   12-12-2011 2 4 2 3" xfId="43575" xr:uid="{00000000-0005-0000-0000-0000CCA40000}"/>
    <cellStyle name="T_XDCB thang 12.2010_!1 1 bao cao giao KH ve HTCMT vung TNB   12-12-2011 2 4 3" xfId="16365" xr:uid="{00000000-0005-0000-0000-0000CDA40000}"/>
    <cellStyle name="T_XDCB thang 12.2010_!1 1 bao cao giao KH ve HTCMT vung TNB   12-12-2011 2 4 3 2" xfId="43577" xr:uid="{00000000-0005-0000-0000-0000CEA40000}"/>
    <cellStyle name="T_XDCB thang 12.2010_!1 1 bao cao giao KH ve HTCMT vung TNB   12-12-2011 2 4 4" xfId="43574" xr:uid="{00000000-0005-0000-0000-0000CFA40000}"/>
    <cellStyle name="T_XDCB thang 12.2010_!1 1 bao cao giao KH ve HTCMT vung TNB   12-12-2011 2 5" xfId="13657" xr:uid="{00000000-0005-0000-0000-0000D0A40000}"/>
    <cellStyle name="T_XDCB thang 12.2010_!1 1 bao cao giao KH ve HTCMT vung TNB   12-12-2011 2 5 2" xfId="22715" xr:uid="{00000000-0005-0000-0000-0000D1A40000}"/>
    <cellStyle name="T_XDCB thang 12.2010_!1 1 bao cao giao KH ve HTCMT vung TNB   12-12-2011 2 5 2 2" xfId="43579" xr:uid="{00000000-0005-0000-0000-0000D2A40000}"/>
    <cellStyle name="T_XDCB thang 12.2010_!1 1 bao cao giao KH ve HTCMT vung TNB   12-12-2011 2 5 3" xfId="43578" xr:uid="{00000000-0005-0000-0000-0000D3A40000}"/>
    <cellStyle name="T_XDCB thang 12.2010_!1 1 bao cao giao KH ve HTCMT vung TNB   12-12-2011 2 6" xfId="13658" xr:uid="{00000000-0005-0000-0000-0000D4A40000}"/>
    <cellStyle name="T_XDCB thang 12.2010_!1 1 bao cao giao KH ve HTCMT vung TNB   12-12-2011 2 6 2" xfId="22716" xr:uid="{00000000-0005-0000-0000-0000D5A40000}"/>
    <cellStyle name="T_XDCB thang 12.2010_!1 1 bao cao giao KH ve HTCMT vung TNB   12-12-2011 2 6 2 2" xfId="43581" xr:uid="{00000000-0005-0000-0000-0000D6A40000}"/>
    <cellStyle name="T_XDCB thang 12.2010_!1 1 bao cao giao KH ve HTCMT vung TNB   12-12-2011 2 6 3" xfId="43580" xr:uid="{00000000-0005-0000-0000-0000D7A40000}"/>
    <cellStyle name="T_XDCB thang 12.2010_!1 1 bao cao giao KH ve HTCMT vung TNB   12-12-2011 2 7" xfId="22708" xr:uid="{00000000-0005-0000-0000-0000D8A40000}"/>
    <cellStyle name="T_XDCB thang 12.2010_!1 1 bao cao giao KH ve HTCMT vung TNB   12-12-2011 2 7 2" xfId="43582" xr:uid="{00000000-0005-0000-0000-0000D9A40000}"/>
    <cellStyle name="T_XDCB thang 12.2010_!1 1 bao cao giao KH ve HTCMT vung TNB   12-12-2011 2 8" xfId="43555" xr:uid="{00000000-0005-0000-0000-0000DAA40000}"/>
    <cellStyle name="T_XDCB thang 12.2010_!1 1 bao cao giao KH ve HTCMT vung TNB   12-12-2011 3" xfId="12035" xr:uid="{00000000-0005-0000-0000-0000DBA40000}"/>
    <cellStyle name="T_XDCB thang 12.2010_!1 1 bao cao giao KH ve HTCMT vung TNB   12-12-2011 3 2" xfId="1877" xr:uid="{00000000-0005-0000-0000-0000DCA40000}"/>
    <cellStyle name="T_XDCB thang 12.2010_!1 1 bao cao giao KH ve HTCMT vung TNB   12-12-2011 3 2 2" xfId="12039" xr:uid="{00000000-0005-0000-0000-0000DDA40000}"/>
    <cellStyle name="T_XDCB thang 12.2010_!1 1 bao cao giao KH ve HTCMT vung TNB   12-12-2011 3 2 2 2" xfId="21219" xr:uid="{00000000-0005-0000-0000-0000DEA40000}"/>
    <cellStyle name="T_XDCB thang 12.2010_!1 1 bao cao giao KH ve HTCMT vung TNB   12-12-2011 3 2 2 2 2" xfId="43586" xr:uid="{00000000-0005-0000-0000-0000DFA40000}"/>
    <cellStyle name="T_XDCB thang 12.2010_!1 1 bao cao giao KH ve HTCMT vung TNB   12-12-2011 3 2 2 3" xfId="43585" xr:uid="{00000000-0005-0000-0000-0000E0A40000}"/>
    <cellStyle name="T_XDCB thang 12.2010_!1 1 bao cao giao KH ve HTCMT vung TNB   12-12-2011 3 2 3" xfId="12046" xr:uid="{00000000-0005-0000-0000-0000E1A40000}"/>
    <cellStyle name="T_XDCB thang 12.2010_!1 1 bao cao giao KH ve HTCMT vung TNB   12-12-2011 3 2 3 2" xfId="21226" xr:uid="{00000000-0005-0000-0000-0000E2A40000}"/>
    <cellStyle name="T_XDCB thang 12.2010_!1 1 bao cao giao KH ve HTCMT vung TNB   12-12-2011 3 2 3 2 2" xfId="43588" xr:uid="{00000000-0005-0000-0000-0000E3A40000}"/>
    <cellStyle name="T_XDCB thang 12.2010_!1 1 bao cao giao KH ve HTCMT vung TNB   12-12-2011 3 2 3 3" xfId="43587" xr:uid="{00000000-0005-0000-0000-0000E4A40000}"/>
    <cellStyle name="T_XDCB thang 12.2010_!1 1 bao cao giao KH ve HTCMT vung TNB   12-12-2011 3 2 4" xfId="15866" xr:uid="{00000000-0005-0000-0000-0000E5A40000}"/>
    <cellStyle name="T_XDCB thang 12.2010_!1 1 bao cao giao KH ve HTCMT vung TNB   12-12-2011 3 2 4 2" xfId="43589" xr:uid="{00000000-0005-0000-0000-0000E6A40000}"/>
    <cellStyle name="T_XDCB thang 12.2010_!1 1 bao cao giao KH ve HTCMT vung TNB   12-12-2011 3 2 5" xfId="43584" xr:uid="{00000000-0005-0000-0000-0000E7A40000}"/>
    <cellStyle name="T_XDCB thang 12.2010_!1 1 bao cao giao KH ve HTCMT vung TNB   12-12-2011 3 3" xfId="10555" xr:uid="{00000000-0005-0000-0000-0000E8A40000}"/>
    <cellStyle name="T_XDCB thang 12.2010_!1 1 bao cao giao KH ve HTCMT vung TNB   12-12-2011 3 3 2" xfId="19804" xr:uid="{00000000-0005-0000-0000-0000E9A40000}"/>
    <cellStyle name="T_XDCB thang 12.2010_!1 1 bao cao giao KH ve HTCMT vung TNB   12-12-2011 3 3 2 2" xfId="43591" xr:uid="{00000000-0005-0000-0000-0000EAA40000}"/>
    <cellStyle name="T_XDCB thang 12.2010_!1 1 bao cao giao KH ve HTCMT vung TNB   12-12-2011 3 3 3" xfId="43590" xr:uid="{00000000-0005-0000-0000-0000EBA40000}"/>
    <cellStyle name="T_XDCB thang 12.2010_!1 1 bao cao giao KH ve HTCMT vung TNB   12-12-2011 3 4" xfId="2025" xr:uid="{00000000-0005-0000-0000-0000ECA40000}"/>
    <cellStyle name="T_XDCB thang 12.2010_!1 1 bao cao giao KH ve HTCMT vung TNB   12-12-2011 3 4 2" xfId="15920" xr:uid="{00000000-0005-0000-0000-0000EDA40000}"/>
    <cellStyle name="T_XDCB thang 12.2010_!1 1 bao cao giao KH ve HTCMT vung TNB   12-12-2011 3 4 2 2" xfId="43593" xr:uid="{00000000-0005-0000-0000-0000EEA40000}"/>
    <cellStyle name="T_XDCB thang 12.2010_!1 1 bao cao giao KH ve HTCMT vung TNB   12-12-2011 3 4 3" xfId="43592" xr:uid="{00000000-0005-0000-0000-0000EFA40000}"/>
    <cellStyle name="T_XDCB thang 12.2010_!1 1 bao cao giao KH ve HTCMT vung TNB   12-12-2011 3 5" xfId="21215" xr:uid="{00000000-0005-0000-0000-0000F0A40000}"/>
    <cellStyle name="T_XDCB thang 12.2010_!1 1 bao cao giao KH ve HTCMT vung TNB   12-12-2011 3 5 2" xfId="43594" xr:uid="{00000000-0005-0000-0000-0000F1A40000}"/>
    <cellStyle name="T_XDCB thang 12.2010_!1 1 bao cao giao KH ve HTCMT vung TNB   12-12-2011 3 6" xfId="43583" xr:uid="{00000000-0005-0000-0000-0000F2A40000}"/>
    <cellStyle name="T_XDCB thang 12.2010_!1 1 bao cao giao KH ve HTCMT vung TNB   12-12-2011 4" xfId="13659" xr:uid="{00000000-0005-0000-0000-0000F3A40000}"/>
    <cellStyle name="T_XDCB thang 12.2010_!1 1 bao cao giao KH ve HTCMT vung TNB   12-12-2011 4 2" xfId="750" xr:uid="{00000000-0005-0000-0000-0000F4A40000}"/>
    <cellStyle name="T_XDCB thang 12.2010_!1 1 bao cao giao KH ve HTCMT vung TNB   12-12-2011 4 2 2" xfId="15455" xr:uid="{00000000-0005-0000-0000-0000F5A40000}"/>
    <cellStyle name="T_XDCB thang 12.2010_!1 1 bao cao giao KH ve HTCMT vung TNB   12-12-2011 4 2 2 2" xfId="43597" xr:uid="{00000000-0005-0000-0000-0000F6A40000}"/>
    <cellStyle name="T_XDCB thang 12.2010_!1 1 bao cao giao KH ve HTCMT vung TNB   12-12-2011 4 2 3" xfId="43596" xr:uid="{00000000-0005-0000-0000-0000F7A40000}"/>
    <cellStyle name="T_XDCB thang 12.2010_!1 1 bao cao giao KH ve HTCMT vung TNB   12-12-2011 4 3" xfId="7822" xr:uid="{00000000-0005-0000-0000-0000F8A40000}"/>
    <cellStyle name="T_XDCB thang 12.2010_!1 1 bao cao giao KH ve HTCMT vung TNB   12-12-2011 4 3 2" xfId="18068" xr:uid="{00000000-0005-0000-0000-0000F9A40000}"/>
    <cellStyle name="T_XDCB thang 12.2010_!1 1 bao cao giao KH ve HTCMT vung TNB   12-12-2011 4 3 2 2" xfId="43599" xr:uid="{00000000-0005-0000-0000-0000FAA40000}"/>
    <cellStyle name="T_XDCB thang 12.2010_!1 1 bao cao giao KH ve HTCMT vung TNB   12-12-2011 4 3 3" xfId="43598" xr:uid="{00000000-0005-0000-0000-0000FBA40000}"/>
    <cellStyle name="T_XDCB thang 12.2010_!1 1 bao cao giao KH ve HTCMT vung TNB   12-12-2011 4 4" xfId="22717" xr:uid="{00000000-0005-0000-0000-0000FCA40000}"/>
    <cellStyle name="T_XDCB thang 12.2010_!1 1 bao cao giao KH ve HTCMT vung TNB   12-12-2011 4 4 2" xfId="43600" xr:uid="{00000000-0005-0000-0000-0000FDA40000}"/>
    <cellStyle name="T_XDCB thang 12.2010_!1 1 bao cao giao KH ve HTCMT vung TNB   12-12-2011 4 5" xfId="43595" xr:uid="{00000000-0005-0000-0000-0000FEA40000}"/>
    <cellStyle name="T_XDCB thang 12.2010_!1 1 bao cao giao KH ve HTCMT vung TNB   12-12-2011 5" xfId="8816" xr:uid="{00000000-0005-0000-0000-0000FFA40000}"/>
    <cellStyle name="T_XDCB thang 12.2010_!1 1 bao cao giao KH ve HTCMT vung TNB   12-12-2011 5 2" xfId="13660" xr:uid="{00000000-0005-0000-0000-000000A50000}"/>
    <cellStyle name="T_XDCB thang 12.2010_!1 1 bao cao giao KH ve HTCMT vung TNB   12-12-2011 5 2 2" xfId="22718" xr:uid="{00000000-0005-0000-0000-000001A50000}"/>
    <cellStyle name="T_XDCB thang 12.2010_!1 1 bao cao giao KH ve HTCMT vung TNB   12-12-2011 5 2 2 2" xfId="43603" xr:uid="{00000000-0005-0000-0000-000002A50000}"/>
    <cellStyle name="T_XDCB thang 12.2010_!1 1 bao cao giao KH ve HTCMT vung TNB   12-12-2011 5 2 3" xfId="43602" xr:uid="{00000000-0005-0000-0000-000003A50000}"/>
    <cellStyle name="T_XDCB thang 12.2010_!1 1 bao cao giao KH ve HTCMT vung TNB   12-12-2011 5 3" xfId="18374" xr:uid="{00000000-0005-0000-0000-000004A50000}"/>
    <cellStyle name="T_XDCB thang 12.2010_!1 1 bao cao giao KH ve HTCMT vung TNB   12-12-2011 5 3 2" xfId="43604" xr:uid="{00000000-0005-0000-0000-000005A50000}"/>
    <cellStyle name="T_XDCB thang 12.2010_!1 1 bao cao giao KH ve HTCMT vung TNB   12-12-2011 5 4" xfId="43601" xr:uid="{00000000-0005-0000-0000-000006A50000}"/>
    <cellStyle name="T_XDCB thang 12.2010_!1 1 bao cao giao KH ve HTCMT vung TNB   12-12-2011 6" xfId="8823" xr:uid="{00000000-0005-0000-0000-000007A50000}"/>
    <cellStyle name="T_XDCB thang 12.2010_!1 1 bao cao giao KH ve HTCMT vung TNB   12-12-2011 6 2" xfId="18378" xr:uid="{00000000-0005-0000-0000-000008A50000}"/>
    <cellStyle name="T_XDCB thang 12.2010_!1 1 bao cao giao KH ve HTCMT vung TNB   12-12-2011 6 2 2" xfId="43606" xr:uid="{00000000-0005-0000-0000-000009A50000}"/>
    <cellStyle name="T_XDCB thang 12.2010_!1 1 bao cao giao KH ve HTCMT vung TNB   12-12-2011 6 3" xfId="43605" xr:uid="{00000000-0005-0000-0000-00000AA50000}"/>
    <cellStyle name="T_XDCB thang 12.2010_!1 1 bao cao giao KH ve HTCMT vung TNB   12-12-2011 7" xfId="13661" xr:uid="{00000000-0005-0000-0000-00000BA50000}"/>
    <cellStyle name="T_XDCB thang 12.2010_!1 1 bao cao giao KH ve HTCMT vung TNB   12-12-2011 7 2" xfId="22719" xr:uid="{00000000-0005-0000-0000-00000CA50000}"/>
    <cellStyle name="T_XDCB thang 12.2010_!1 1 bao cao giao KH ve HTCMT vung TNB   12-12-2011 7 2 2" xfId="43608" xr:uid="{00000000-0005-0000-0000-00000DA50000}"/>
    <cellStyle name="T_XDCB thang 12.2010_!1 1 bao cao giao KH ve HTCMT vung TNB   12-12-2011 7 3" xfId="43607" xr:uid="{00000000-0005-0000-0000-00000EA50000}"/>
    <cellStyle name="T_XDCB thang 12.2010_!1 1 bao cao giao KH ve HTCMT vung TNB   12-12-2011 8" xfId="22707" xr:uid="{00000000-0005-0000-0000-00000FA50000}"/>
    <cellStyle name="T_XDCB thang 12.2010_!1 1 bao cao giao KH ve HTCMT vung TNB   12-12-2011 8 2" xfId="43609" xr:uid="{00000000-0005-0000-0000-000010A50000}"/>
    <cellStyle name="T_XDCB thang 12.2010_!1 1 bao cao giao KH ve HTCMT vung TNB   12-12-2011 9" xfId="43554" xr:uid="{00000000-0005-0000-0000-000011A50000}"/>
    <cellStyle name="T_XDCB thang 12.2010_KH TPCP vung TNB (03-1-2012)" xfId="13663" xr:uid="{00000000-0005-0000-0000-000012A50000}"/>
    <cellStyle name="T_XDCB thang 12.2010_KH TPCP vung TNB (03-1-2012) 2" xfId="13664" xr:uid="{00000000-0005-0000-0000-000013A50000}"/>
    <cellStyle name="T_XDCB thang 12.2010_KH TPCP vung TNB (03-1-2012) 2 2" xfId="13665" xr:uid="{00000000-0005-0000-0000-000014A50000}"/>
    <cellStyle name="T_XDCB thang 12.2010_KH TPCP vung TNB (03-1-2012) 2 2 2" xfId="13666" xr:uid="{00000000-0005-0000-0000-000015A50000}"/>
    <cellStyle name="T_XDCB thang 12.2010_KH TPCP vung TNB (03-1-2012) 2 2 2 2" xfId="1691" xr:uid="{00000000-0005-0000-0000-000016A50000}"/>
    <cellStyle name="T_XDCB thang 12.2010_KH TPCP vung TNB (03-1-2012) 2 2 2 2 2" xfId="15797" xr:uid="{00000000-0005-0000-0000-000017A50000}"/>
    <cellStyle name="T_XDCB thang 12.2010_KH TPCP vung TNB (03-1-2012) 2 2 2 2 2 2" xfId="43615" xr:uid="{00000000-0005-0000-0000-000018A50000}"/>
    <cellStyle name="T_XDCB thang 12.2010_KH TPCP vung TNB (03-1-2012) 2 2 2 2 3" xfId="43614" xr:uid="{00000000-0005-0000-0000-000019A50000}"/>
    <cellStyle name="T_XDCB thang 12.2010_KH TPCP vung TNB (03-1-2012) 2 2 2 3" xfId="13667" xr:uid="{00000000-0005-0000-0000-00001AA50000}"/>
    <cellStyle name="T_XDCB thang 12.2010_KH TPCP vung TNB (03-1-2012) 2 2 2 3 2" xfId="22724" xr:uid="{00000000-0005-0000-0000-00001BA50000}"/>
    <cellStyle name="T_XDCB thang 12.2010_KH TPCP vung TNB (03-1-2012) 2 2 2 3 2 2" xfId="43617" xr:uid="{00000000-0005-0000-0000-00001CA50000}"/>
    <cellStyle name="T_XDCB thang 12.2010_KH TPCP vung TNB (03-1-2012) 2 2 2 3 3" xfId="43616" xr:uid="{00000000-0005-0000-0000-00001DA50000}"/>
    <cellStyle name="T_XDCB thang 12.2010_KH TPCP vung TNB (03-1-2012) 2 2 2 4" xfId="22723" xr:uid="{00000000-0005-0000-0000-00001EA50000}"/>
    <cellStyle name="T_XDCB thang 12.2010_KH TPCP vung TNB (03-1-2012) 2 2 2 4 2" xfId="43618" xr:uid="{00000000-0005-0000-0000-00001FA50000}"/>
    <cellStyle name="T_XDCB thang 12.2010_KH TPCP vung TNB (03-1-2012) 2 2 2 5" xfId="43613" xr:uid="{00000000-0005-0000-0000-000020A50000}"/>
    <cellStyle name="T_XDCB thang 12.2010_KH TPCP vung TNB (03-1-2012) 2 2 3" xfId="13668" xr:uid="{00000000-0005-0000-0000-000021A50000}"/>
    <cellStyle name="T_XDCB thang 12.2010_KH TPCP vung TNB (03-1-2012) 2 2 3 2" xfId="22725" xr:uid="{00000000-0005-0000-0000-000022A50000}"/>
    <cellStyle name="T_XDCB thang 12.2010_KH TPCP vung TNB (03-1-2012) 2 2 3 2 2" xfId="43620" xr:uid="{00000000-0005-0000-0000-000023A50000}"/>
    <cellStyle name="T_XDCB thang 12.2010_KH TPCP vung TNB (03-1-2012) 2 2 3 3" xfId="43619" xr:uid="{00000000-0005-0000-0000-000024A50000}"/>
    <cellStyle name="T_XDCB thang 12.2010_KH TPCP vung TNB (03-1-2012) 2 2 4" xfId="13669" xr:uid="{00000000-0005-0000-0000-000025A50000}"/>
    <cellStyle name="T_XDCB thang 12.2010_KH TPCP vung TNB (03-1-2012) 2 2 4 2" xfId="22726" xr:uid="{00000000-0005-0000-0000-000026A50000}"/>
    <cellStyle name="T_XDCB thang 12.2010_KH TPCP vung TNB (03-1-2012) 2 2 4 2 2" xfId="43622" xr:uid="{00000000-0005-0000-0000-000027A50000}"/>
    <cellStyle name="T_XDCB thang 12.2010_KH TPCP vung TNB (03-1-2012) 2 2 4 3" xfId="43621" xr:uid="{00000000-0005-0000-0000-000028A50000}"/>
    <cellStyle name="T_XDCB thang 12.2010_KH TPCP vung TNB (03-1-2012) 2 2 5" xfId="22722" xr:uid="{00000000-0005-0000-0000-000029A50000}"/>
    <cellStyle name="T_XDCB thang 12.2010_KH TPCP vung TNB (03-1-2012) 2 2 5 2" xfId="43623" xr:uid="{00000000-0005-0000-0000-00002AA50000}"/>
    <cellStyle name="T_XDCB thang 12.2010_KH TPCP vung TNB (03-1-2012) 2 2 6" xfId="43612" xr:uid="{00000000-0005-0000-0000-00002BA50000}"/>
    <cellStyle name="T_XDCB thang 12.2010_KH TPCP vung TNB (03-1-2012) 2 3" xfId="13670" xr:uid="{00000000-0005-0000-0000-00002CA50000}"/>
    <cellStyle name="T_XDCB thang 12.2010_KH TPCP vung TNB (03-1-2012) 2 3 2" xfId="13671" xr:uid="{00000000-0005-0000-0000-00002DA50000}"/>
    <cellStyle name="T_XDCB thang 12.2010_KH TPCP vung TNB (03-1-2012) 2 3 2 2" xfId="22728" xr:uid="{00000000-0005-0000-0000-00002EA50000}"/>
    <cellStyle name="T_XDCB thang 12.2010_KH TPCP vung TNB (03-1-2012) 2 3 2 2 2" xfId="43626" xr:uid="{00000000-0005-0000-0000-00002FA50000}"/>
    <cellStyle name="T_XDCB thang 12.2010_KH TPCP vung TNB (03-1-2012) 2 3 2 3" xfId="43625" xr:uid="{00000000-0005-0000-0000-000030A50000}"/>
    <cellStyle name="T_XDCB thang 12.2010_KH TPCP vung TNB (03-1-2012) 2 3 3" xfId="6728" xr:uid="{00000000-0005-0000-0000-000031A50000}"/>
    <cellStyle name="T_XDCB thang 12.2010_KH TPCP vung TNB (03-1-2012) 2 3 3 2" xfId="17537" xr:uid="{00000000-0005-0000-0000-000032A50000}"/>
    <cellStyle name="T_XDCB thang 12.2010_KH TPCP vung TNB (03-1-2012) 2 3 3 2 2" xfId="43628" xr:uid="{00000000-0005-0000-0000-000033A50000}"/>
    <cellStyle name="T_XDCB thang 12.2010_KH TPCP vung TNB (03-1-2012) 2 3 3 3" xfId="43627" xr:uid="{00000000-0005-0000-0000-000034A50000}"/>
    <cellStyle name="T_XDCB thang 12.2010_KH TPCP vung TNB (03-1-2012) 2 3 4" xfId="22727" xr:uid="{00000000-0005-0000-0000-000035A50000}"/>
    <cellStyle name="T_XDCB thang 12.2010_KH TPCP vung TNB (03-1-2012) 2 3 4 2" xfId="43629" xr:uid="{00000000-0005-0000-0000-000036A50000}"/>
    <cellStyle name="T_XDCB thang 12.2010_KH TPCP vung TNB (03-1-2012) 2 3 5" xfId="43624" xr:uid="{00000000-0005-0000-0000-000037A50000}"/>
    <cellStyle name="T_XDCB thang 12.2010_KH TPCP vung TNB (03-1-2012) 2 4" xfId="13672" xr:uid="{00000000-0005-0000-0000-000038A50000}"/>
    <cellStyle name="T_XDCB thang 12.2010_KH TPCP vung TNB (03-1-2012) 2 4 2" xfId="13673" xr:uid="{00000000-0005-0000-0000-000039A50000}"/>
    <cellStyle name="T_XDCB thang 12.2010_KH TPCP vung TNB (03-1-2012) 2 4 2 2" xfId="22730" xr:uid="{00000000-0005-0000-0000-00003AA50000}"/>
    <cellStyle name="T_XDCB thang 12.2010_KH TPCP vung TNB (03-1-2012) 2 4 2 2 2" xfId="43632" xr:uid="{00000000-0005-0000-0000-00003BA50000}"/>
    <cellStyle name="T_XDCB thang 12.2010_KH TPCP vung TNB (03-1-2012) 2 4 2 3" xfId="43631" xr:uid="{00000000-0005-0000-0000-00003CA50000}"/>
    <cellStyle name="T_XDCB thang 12.2010_KH TPCP vung TNB (03-1-2012) 2 4 3" xfId="22729" xr:uid="{00000000-0005-0000-0000-00003DA50000}"/>
    <cellStyle name="T_XDCB thang 12.2010_KH TPCP vung TNB (03-1-2012) 2 4 3 2" xfId="43633" xr:uid="{00000000-0005-0000-0000-00003EA50000}"/>
    <cellStyle name="T_XDCB thang 12.2010_KH TPCP vung TNB (03-1-2012) 2 4 4" xfId="43630" xr:uid="{00000000-0005-0000-0000-00003FA50000}"/>
    <cellStyle name="T_XDCB thang 12.2010_KH TPCP vung TNB (03-1-2012) 2 5" xfId="13674" xr:uid="{00000000-0005-0000-0000-000040A50000}"/>
    <cellStyle name="T_XDCB thang 12.2010_KH TPCP vung TNB (03-1-2012) 2 5 2" xfId="22731" xr:uid="{00000000-0005-0000-0000-000041A50000}"/>
    <cellStyle name="T_XDCB thang 12.2010_KH TPCP vung TNB (03-1-2012) 2 5 2 2" xfId="43635" xr:uid="{00000000-0005-0000-0000-000042A50000}"/>
    <cellStyle name="T_XDCB thang 12.2010_KH TPCP vung TNB (03-1-2012) 2 5 3" xfId="43634" xr:uid="{00000000-0005-0000-0000-000043A50000}"/>
    <cellStyle name="T_XDCB thang 12.2010_KH TPCP vung TNB (03-1-2012) 2 6" xfId="13675" xr:uid="{00000000-0005-0000-0000-000044A50000}"/>
    <cellStyle name="T_XDCB thang 12.2010_KH TPCP vung TNB (03-1-2012) 2 6 2" xfId="22732" xr:uid="{00000000-0005-0000-0000-000045A50000}"/>
    <cellStyle name="T_XDCB thang 12.2010_KH TPCP vung TNB (03-1-2012) 2 6 2 2" xfId="43637" xr:uid="{00000000-0005-0000-0000-000046A50000}"/>
    <cellStyle name="T_XDCB thang 12.2010_KH TPCP vung TNB (03-1-2012) 2 6 3" xfId="43636" xr:uid="{00000000-0005-0000-0000-000047A50000}"/>
    <cellStyle name="T_XDCB thang 12.2010_KH TPCP vung TNB (03-1-2012) 2 7" xfId="22721" xr:uid="{00000000-0005-0000-0000-000048A50000}"/>
    <cellStyle name="T_XDCB thang 12.2010_KH TPCP vung TNB (03-1-2012) 2 7 2" xfId="43638" xr:uid="{00000000-0005-0000-0000-000049A50000}"/>
    <cellStyle name="T_XDCB thang 12.2010_KH TPCP vung TNB (03-1-2012) 2 8" xfId="43611" xr:uid="{00000000-0005-0000-0000-00004AA50000}"/>
    <cellStyle name="T_XDCB thang 12.2010_KH TPCP vung TNB (03-1-2012) 3" xfId="13676" xr:uid="{00000000-0005-0000-0000-00004BA50000}"/>
    <cellStyle name="T_XDCB thang 12.2010_KH TPCP vung TNB (03-1-2012) 3 2" xfId="13678" xr:uid="{00000000-0005-0000-0000-00004CA50000}"/>
    <cellStyle name="T_XDCB thang 12.2010_KH TPCP vung TNB (03-1-2012) 3 2 2" xfId="13680" xr:uid="{00000000-0005-0000-0000-00004DA50000}"/>
    <cellStyle name="T_XDCB thang 12.2010_KH TPCP vung TNB (03-1-2012) 3 2 2 2" xfId="22737" xr:uid="{00000000-0005-0000-0000-00004EA50000}"/>
    <cellStyle name="T_XDCB thang 12.2010_KH TPCP vung TNB (03-1-2012) 3 2 2 2 2" xfId="43642" xr:uid="{00000000-0005-0000-0000-00004FA50000}"/>
    <cellStyle name="T_XDCB thang 12.2010_KH TPCP vung TNB (03-1-2012) 3 2 2 3" xfId="43641" xr:uid="{00000000-0005-0000-0000-000050A50000}"/>
    <cellStyle name="T_XDCB thang 12.2010_KH TPCP vung TNB (03-1-2012) 3 2 3" xfId="6228" xr:uid="{00000000-0005-0000-0000-000051A50000}"/>
    <cellStyle name="T_XDCB thang 12.2010_KH TPCP vung TNB (03-1-2012) 3 2 3 2" xfId="17327" xr:uid="{00000000-0005-0000-0000-000052A50000}"/>
    <cellStyle name="T_XDCB thang 12.2010_KH TPCP vung TNB (03-1-2012) 3 2 3 2 2" xfId="43644" xr:uid="{00000000-0005-0000-0000-000053A50000}"/>
    <cellStyle name="T_XDCB thang 12.2010_KH TPCP vung TNB (03-1-2012) 3 2 3 3" xfId="43643" xr:uid="{00000000-0005-0000-0000-000054A50000}"/>
    <cellStyle name="T_XDCB thang 12.2010_KH TPCP vung TNB (03-1-2012) 3 2 4" xfId="22735" xr:uid="{00000000-0005-0000-0000-000055A50000}"/>
    <cellStyle name="T_XDCB thang 12.2010_KH TPCP vung TNB (03-1-2012) 3 2 4 2" xfId="43645" xr:uid="{00000000-0005-0000-0000-000056A50000}"/>
    <cellStyle name="T_XDCB thang 12.2010_KH TPCP vung TNB (03-1-2012) 3 2 5" xfId="43640" xr:uid="{00000000-0005-0000-0000-000057A50000}"/>
    <cellStyle name="T_XDCB thang 12.2010_KH TPCP vung TNB (03-1-2012) 3 3" xfId="13681" xr:uid="{00000000-0005-0000-0000-000058A50000}"/>
    <cellStyle name="T_XDCB thang 12.2010_KH TPCP vung TNB (03-1-2012) 3 3 2" xfId="22738" xr:uid="{00000000-0005-0000-0000-000059A50000}"/>
    <cellStyle name="T_XDCB thang 12.2010_KH TPCP vung TNB (03-1-2012) 3 3 2 2" xfId="43647" xr:uid="{00000000-0005-0000-0000-00005AA50000}"/>
    <cellStyle name="T_XDCB thang 12.2010_KH TPCP vung TNB (03-1-2012) 3 3 3" xfId="43646" xr:uid="{00000000-0005-0000-0000-00005BA50000}"/>
    <cellStyle name="T_XDCB thang 12.2010_KH TPCP vung TNB (03-1-2012) 3 4" xfId="13683" xr:uid="{00000000-0005-0000-0000-00005CA50000}"/>
    <cellStyle name="T_XDCB thang 12.2010_KH TPCP vung TNB (03-1-2012) 3 4 2" xfId="22740" xr:uid="{00000000-0005-0000-0000-00005DA50000}"/>
    <cellStyle name="T_XDCB thang 12.2010_KH TPCP vung TNB (03-1-2012) 3 4 2 2" xfId="43649" xr:uid="{00000000-0005-0000-0000-00005EA50000}"/>
    <cellStyle name="T_XDCB thang 12.2010_KH TPCP vung TNB (03-1-2012) 3 4 3" xfId="43648" xr:uid="{00000000-0005-0000-0000-00005FA50000}"/>
    <cellStyle name="T_XDCB thang 12.2010_KH TPCP vung TNB (03-1-2012) 3 5" xfId="22733" xr:uid="{00000000-0005-0000-0000-000060A50000}"/>
    <cellStyle name="T_XDCB thang 12.2010_KH TPCP vung TNB (03-1-2012) 3 5 2" xfId="43650" xr:uid="{00000000-0005-0000-0000-000061A50000}"/>
    <cellStyle name="T_XDCB thang 12.2010_KH TPCP vung TNB (03-1-2012) 3 6" xfId="43639" xr:uid="{00000000-0005-0000-0000-000062A50000}"/>
    <cellStyle name="T_XDCB thang 12.2010_KH TPCP vung TNB (03-1-2012) 4" xfId="1435" xr:uid="{00000000-0005-0000-0000-000063A50000}"/>
    <cellStyle name="T_XDCB thang 12.2010_KH TPCP vung TNB (03-1-2012) 4 2" xfId="13685" xr:uid="{00000000-0005-0000-0000-000064A50000}"/>
    <cellStyle name="T_XDCB thang 12.2010_KH TPCP vung TNB (03-1-2012) 4 2 2" xfId="22742" xr:uid="{00000000-0005-0000-0000-000065A50000}"/>
    <cellStyle name="T_XDCB thang 12.2010_KH TPCP vung TNB (03-1-2012) 4 2 2 2" xfId="43653" xr:uid="{00000000-0005-0000-0000-000066A50000}"/>
    <cellStyle name="T_XDCB thang 12.2010_KH TPCP vung TNB (03-1-2012) 4 2 3" xfId="43652" xr:uid="{00000000-0005-0000-0000-000067A50000}"/>
    <cellStyle name="T_XDCB thang 12.2010_KH TPCP vung TNB (03-1-2012) 4 3" xfId="13688" xr:uid="{00000000-0005-0000-0000-000068A50000}"/>
    <cellStyle name="T_XDCB thang 12.2010_KH TPCP vung TNB (03-1-2012) 4 3 2" xfId="22745" xr:uid="{00000000-0005-0000-0000-000069A50000}"/>
    <cellStyle name="T_XDCB thang 12.2010_KH TPCP vung TNB (03-1-2012) 4 3 2 2" xfId="43655" xr:uid="{00000000-0005-0000-0000-00006AA50000}"/>
    <cellStyle name="T_XDCB thang 12.2010_KH TPCP vung TNB (03-1-2012) 4 3 3" xfId="43654" xr:uid="{00000000-0005-0000-0000-00006BA50000}"/>
    <cellStyle name="T_XDCB thang 12.2010_KH TPCP vung TNB (03-1-2012) 4 4" xfId="15704" xr:uid="{00000000-0005-0000-0000-00006CA50000}"/>
    <cellStyle name="T_XDCB thang 12.2010_KH TPCP vung TNB (03-1-2012) 4 4 2" xfId="43656" xr:uid="{00000000-0005-0000-0000-00006DA50000}"/>
    <cellStyle name="T_XDCB thang 12.2010_KH TPCP vung TNB (03-1-2012) 4 5" xfId="43651" xr:uid="{00000000-0005-0000-0000-00006EA50000}"/>
    <cellStyle name="T_XDCB thang 12.2010_KH TPCP vung TNB (03-1-2012) 5" xfId="229" xr:uid="{00000000-0005-0000-0000-00006FA50000}"/>
    <cellStyle name="T_XDCB thang 12.2010_KH TPCP vung TNB (03-1-2012) 5 2" xfId="3279" xr:uid="{00000000-0005-0000-0000-000070A50000}"/>
    <cellStyle name="T_XDCB thang 12.2010_KH TPCP vung TNB (03-1-2012) 5 2 2" xfId="16345" xr:uid="{00000000-0005-0000-0000-000071A50000}"/>
    <cellStyle name="T_XDCB thang 12.2010_KH TPCP vung TNB (03-1-2012) 5 2 2 2" xfId="43659" xr:uid="{00000000-0005-0000-0000-000072A50000}"/>
    <cellStyle name="T_XDCB thang 12.2010_KH TPCP vung TNB (03-1-2012) 5 2 3" xfId="43658" xr:uid="{00000000-0005-0000-0000-000073A50000}"/>
    <cellStyle name="T_XDCB thang 12.2010_KH TPCP vung TNB (03-1-2012) 5 3" xfId="15246" xr:uid="{00000000-0005-0000-0000-000074A50000}"/>
    <cellStyle name="T_XDCB thang 12.2010_KH TPCP vung TNB (03-1-2012) 5 3 2" xfId="43660" xr:uid="{00000000-0005-0000-0000-000075A50000}"/>
    <cellStyle name="T_XDCB thang 12.2010_KH TPCP vung TNB (03-1-2012) 5 4" xfId="43657" xr:uid="{00000000-0005-0000-0000-000076A50000}"/>
    <cellStyle name="T_XDCB thang 12.2010_KH TPCP vung TNB (03-1-2012) 6" xfId="6475" xr:uid="{00000000-0005-0000-0000-000077A50000}"/>
    <cellStyle name="T_XDCB thang 12.2010_KH TPCP vung TNB (03-1-2012) 6 2" xfId="17435" xr:uid="{00000000-0005-0000-0000-000078A50000}"/>
    <cellStyle name="T_XDCB thang 12.2010_KH TPCP vung TNB (03-1-2012) 6 2 2" xfId="43662" xr:uid="{00000000-0005-0000-0000-000079A50000}"/>
    <cellStyle name="T_XDCB thang 12.2010_KH TPCP vung TNB (03-1-2012) 6 3" xfId="43661" xr:uid="{00000000-0005-0000-0000-00007AA50000}"/>
    <cellStyle name="T_XDCB thang 12.2010_KH TPCP vung TNB (03-1-2012) 7" xfId="13689" xr:uid="{00000000-0005-0000-0000-00007BA50000}"/>
    <cellStyle name="T_XDCB thang 12.2010_KH TPCP vung TNB (03-1-2012) 7 2" xfId="22746" xr:uid="{00000000-0005-0000-0000-00007CA50000}"/>
    <cellStyle name="T_XDCB thang 12.2010_KH TPCP vung TNB (03-1-2012) 7 2 2" xfId="43664" xr:uid="{00000000-0005-0000-0000-00007DA50000}"/>
    <cellStyle name="T_XDCB thang 12.2010_KH TPCP vung TNB (03-1-2012) 7 3" xfId="43663" xr:uid="{00000000-0005-0000-0000-00007EA50000}"/>
    <cellStyle name="T_XDCB thang 12.2010_KH TPCP vung TNB (03-1-2012) 8" xfId="22720" xr:uid="{00000000-0005-0000-0000-00007FA50000}"/>
    <cellStyle name="T_XDCB thang 12.2010_KH TPCP vung TNB (03-1-2012) 8 2" xfId="43665" xr:uid="{00000000-0005-0000-0000-000080A50000}"/>
    <cellStyle name="T_XDCB thang 12.2010_KH TPCP vung TNB (03-1-2012) 9" xfId="43610" xr:uid="{00000000-0005-0000-0000-000081A50000}"/>
    <cellStyle name="T_ÿÿÿÿÿ" xfId="13691" xr:uid="{00000000-0005-0000-0000-000082A50000}"/>
    <cellStyle name="T_ÿÿÿÿÿ 2" xfId="13692" xr:uid="{00000000-0005-0000-0000-000083A50000}"/>
    <cellStyle name="T_ÿÿÿÿÿ 2 2" xfId="13693" xr:uid="{00000000-0005-0000-0000-000084A50000}"/>
    <cellStyle name="T_ÿÿÿÿÿ 2 2 2" xfId="13694" xr:uid="{00000000-0005-0000-0000-000085A50000}"/>
    <cellStyle name="T_ÿÿÿÿÿ 2 2 2 2" xfId="13695" xr:uid="{00000000-0005-0000-0000-000086A50000}"/>
    <cellStyle name="T_ÿÿÿÿÿ 2 2 2 2 2" xfId="22752" xr:uid="{00000000-0005-0000-0000-000087A50000}"/>
    <cellStyle name="T_ÿÿÿÿÿ 2 2 2 2 2 2" xfId="43671" xr:uid="{00000000-0005-0000-0000-000088A50000}"/>
    <cellStyle name="T_ÿÿÿÿÿ 2 2 2 2 3" xfId="43670" xr:uid="{00000000-0005-0000-0000-000089A50000}"/>
    <cellStyle name="T_ÿÿÿÿÿ 2 2 2 3" xfId="13696" xr:uid="{00000000-0005-0000-0000-00008AA50000}"/>
    <cellStyle name="T_ÿÿÿÿÿ 2 2 2 3 2" xfId="22753" xr:uid="{00000000-0005-0000-0000-00008BA50000}"/>
    <cellStyle name="T_ÿÿÿÿÿ 2 2 2 3 2 2" xfId="43673" xr:uid="{00000000-0005-0000-0000-00008CA50000}"/>
    <cellStyle name="T_ÿÿÿÿÿ 2 2 2 3 3" xfId="43672" xr:uid="{00000000-0005-0000-0000-00008DA50000}"/>
    <cellStyle name="T_ÿÿÿÿÿ 2 2 2 4" xfId="22751" xr:uid="{00000000-0005-0000-0000-00008EA50000}"/>
    <cellStyle name="T_ÿÿÿÿÿ 2 2 2 4 2" xfId="43674" xr:uid="{00000000-0005-0000-0000-00008FA50000}"/>
    <cellStyle name="T_ÿÿÿÿÿ 2 2 2 5" xfId="43669" xr:uid="{00000000-0005-0000-0000-000090A50000}"/>
    <cellStyle name="T_ÿÿÿÿÿ 2 2 3" xfId="13697" xr:uid="{00000000-0005-0000-0000-000091A50000}"/>
    <cellStyle name="T_ÿÿÿÿÿ 2 2 3 2" xfId="22754" xr:uid="{00000000-0005-0000-0000-000092A50000}"/>
    <cellStyle name="T_ÿÿÿÿÿ 2 2 3 2 2" xfId="43676" xr:uid="{00000000-0005-0000-0000-000093A50000}"/>
    <cellStyle name="T_ÿÿÿÿÿ 2 2 3 3" xfId="43675" xr:uid="{00000000-0005-0000-0000-000094A50000}"/>
    <cellStyle name="T_ÿÿÿÿÿ 2 2 4" xfId="13698" xr:uid="{00000000-0005-0000-0000-000095A50000}"/>
    <cellStyle name="T_ÿÿÿÿÿ 2 2 4 2" xfId="22755" xr:uid="{00000000-0005-0000-0000-000096A50000}"/>
    <cellStyle name="T_ÿÿÿÿÿ 2 2 4 2 2" xfId="43678" xr:uid="{00000000-0005-0000-0000-000097A50000}"/>
    <cellStyle name="T_ÿÿÿÿÿ 2 2 4 3" xfId="43677" xr:uid="{00000000-0005-0000-0000-000098A50000}"/>
    <cellStyle name="T_ÿÿÿÿÿ 2 2 5" xfId="22750" xr:uid="{00000000-0005-0000-0000-000099A50000}"/>
    <cellStyle name="T_ÿÿÿÿÿ 2 2 5 2" xfId="43679" xr:uid="{00000000-0005-0000-0000-00009AA50000}"/>
    <cellStyle name="T_ÿÿÿÿÿ 2 2 6" xfId="43668" xr:uid="{00000000-0005-0000-0000-00009BA50000}"/>
    <cellStyle name="T_ÿÿÿÿÿ 2 3" xfId="13699" xr:uid="{00000000-0005-0000-0000-00009CA50000}"/>
    <cellStyle name="T_ÿÿÿÿÿ 2 3 2" xfId="13700" xr:uid="{00000000-0005-0000-0000-00009DA50000}"/>
    <cellStyle name="T_ÿÿÿÿÿ 2 3 2 2" xfId="22757" xr:uid="{00000000-0005-0000-0000-00009EA50000}"/>
    <cellStyle name="T_ÿÿÿÿÿ 2 3 2 2 2" xfId="43682" xr:uid="{00000000-0005-0000-0000-00009FA50000}"/>
    <cellStyle name="T_ÿÿÿÿÿ 2 3 2 3" xfId="43681" xr:uid="{00000000-0005-0000-0000-0000A0A50000}"/>
    <cellStyle name="T_ÿÿÿÿÿ 2 3 3" xfId="7842" xr:uid="{00000000-0005-0000-0000-0000A1A50000}"/>
    <cellStyle name="T_ÿÿÿÿÿ 2 3 3 2" xfId="18077" xr:uid="{00000000-0005-0000-0000-0000A2A50000}"/>
    <cellStyle name="T_ÿÿÿÿÿ 2 3 3 2 2" xfId="43684" xr:uid="{00000000-0005-0000-0000-0000A3A50000}"/>
    <cellStyle name="T_ÿÿÿÿÿ 2 3 3 3" xfId="43683" xr:uid="{00000000-0005-0000-0000-0000A4A50000}"/>
    <cellStyle name="T_ÿÿÿÿÿ 2 3 4" xfId="22756" xr:uid="{00000000-0005-0000-0000-0000A5A50000}"/>
    <cellStyle name="T_ÿÿÿÿÿ 2 3 4 2" xfId="43685" xr:uid="{00000000-0005-0000-0000-0000A6A50000}"/>
    <cellStyle name="T_ÿÿÿÿÿ 2 3 5" xfId="43680" xr:uid="{00000000-0005-0000-0000-0000A7A50000}"/>
    <cellStyle name="T_ÿÿÿÿÿ 2 4" xfId="13701" xr:uid="{00000000-0005-0000-0000-0000A8A50000}"/>
    <cellStyle name="T_ÿÿÿÿÿ 2 4 2" xfId="13702" xr:uid="{00000000-0005-0000-0000-0000A9A50000}"/>
    <cellStyle name="T_ÿÿÿÿÿ 2 4 2 2" xfId="22759" xr:uid="{00000000-0005-0000-0000-0000AAA50000}"/>
    <cellStyle name="T_ÿÿÿÿÿ 2 4 2 2 2" xfId="43688" xr:uid="{00000000-0005-0000-0000-0000ABA50000}"/>
    <cellStyle name="T_ÿÿÿÿÿ 2 4 2 3" xfId="43687" xr:uid="{00000000-0005-0000-0000-0000ACA50000}"/>
    <cellStyle name="T_ÿÿÿÿÿ 2 4 3" xfId="22758" xr:uid="{00000000-0005-0000-0000-0000ADA50000}"/>
    <cellStyle name="T_ÿÿÿÿÿ 2 4 3 2" xfId="43689" xr:uid="{00000000-0005-0000-0000-0000AEA50000}"/>
    <cellStyle name="T_ÿÿÿÿÿ 2 4 4" xfId="43686" xr:uid="{00000000-0005-0000-0000-0000AFA50000}"/>
    <cellStyle name="T_ÿÿÿÿÿ 2 5" xfId="8901" xr:uid="{00000000-0005-0000-0000-0000B0A50000}"/>
    <cellStyle name="T_ÿÿÿÿÿ 2 5 2" xfId="18408" xr:uid="{00000000-0005-0000-0000-0000B1A50000}"/>
    <cellStyle name="T_ÿÿÿÿÿ 2 5 2 2" xfId="43691" xr:uid="{00000000-0005-0000-0000-0000B2A50000}"/>
    <cellStyle name="T_ÿÿÿÿÿ 2 5 3" xfId="43690" xr:uid="{00000000-0005-0000-0000-0000B3A50000}"/>
    <cellStyle name="T_ÿÿÿÿÿ 2 6" xfId="8904" xr:uid="{00000000-0005-0000-0000-0000B4A50000}"/>
    <cellStyle name="T_ÿÿÿÿÿ 2 6 2" xfId="18410" xr:uid="{00000000-0005-0000-0000-0000B5A50000}"/>
    <cellStyle name="T_ÿÿÿÿÿ 2 6 2 2" xfId="43693" xr:uid="{00000000-0005-0000-0000-0000B6A50000}"/>
    <cellStyle name="T_ÿÿÿÿÿ 2 6 3" xfId="43692" xr:uid="{00000000-0005-0000-0000-0000B7A50000}"/>
    <cellStyle name="T_ÿÿÿÿÿ 2 7" xfId="22749" xr:uid="{00000000-0005-0000-0000-0000B8A50000}"/>
    <cellStyle name="T_ÿÿÿÿÿ 2 7 2" xfId="43694" xr:uid="{00000000-0005-0000-0000-0000B9A50000}"/>
    <cellStyle name="T_ÿÿÿÿÿ 2 8" xfId="43667" xr:uid="{00000000-0005-0000-0000-0000BAA50000}"/>
    <cellStyle name="T_ÿÿÿÿÿ 3" xfId="10713" xr:uid="{00000000-0005-0000-0000-0000BBA50000}"/>
    <cellStyle name="T_ÿÿÿÿÿ 3 2" xfId="10715" xr:uid="{00000000-0005-0000-0000-0000BCA50000}"/>
    <cellStyle name="T_ÿÿÿÿÿ 3 2 2" xfId="10717" xr:uid="{00000000-0005-0000-0000-0000BDA50000}"/>
    <cellStyle name="T_ÿÿÿÿÿ 3 2 2 2" xfId="19936" xr:uid="{00000000-0005-0000-0000-0000BEA50000}"/>
    <cellStyle name="T_ÿÿÿÿÿ 3 2 2 2 2" xfId="43698" xr:uid="{00000000-0005-0000-0000-0000BFA50000}"/>
    <cellStyle name="T_ÿÿÿÿÿ 3 2 2 3" xfId="43697" xr:uid="{00000000-0005-0000-0000-0000C0A50000}"/>
    <cellStyle name="T_ÿÿÿÿÿ 3 2 3" xfId="10719" xr:uid="{00000000-0005-0000-0000-0000C1A50000}"/>
    <cellStyle name="T_ÿÿÿÿÿ 3 2 3 2" xfId="19938" xr:uid="{00000000-0005-0000-0000-0000C2A50000}"/>
    <cellStyle name="T_ÿÿÿÿÿ 3 2 3 2 2" xfId="43700" xr:uid="{00000000-0005-0000-0000-0000C3A50000}"/>
    <cellStyle name="T_ÿÿÿÿÿ 3 2 3 3" xfId="43699" xr:uid="{00000000-0005-0000-0000-0000C4A50000}"/>
    <cellStyle name="T_ÿÿÿÿÿ 3 2 4" xfId="19934" xr:uid="{00000000-0005-0000-0000-0000C5A50000}"/>
    <cellStyle name="T_ÿÿÿÿÿ 3 2 4 2" xfId="43701" xr:uid="{00000000-0005-0000-0000-0000C6A50000}"/>
    <cellStyle name="T_ÿÿÿÿÿ 3 2 5" xfId="43696" xr:uid="{00000000-0005-0000-0000-0000C7A50000}"/>
    <cellStyle name="T_ÿÿÿÿÿ 3 3" xfId="10724" xr:uid="{00000000-0005-0000-0000-0000C8A50000}"/>
    <cellStyle name="T_ÿÿÿÿÿ 3 3 2" xfId="19943" xr:uid="{00000000-0005-0000-0000-0000C9A50000}"/>
    <cellStyle name="T_ÿÿÿÿÿ 3 3 2 2" xfId="43703" xr:uid="{00000000-0005-0000-0000-0000CAA50000}"/>
    <cellStyle name="T_ÿÿÿÿÿ 3 3 3" xfId="43702" xr:uid="{00000000-0005-0000-0000-0000CBA50000}"/>
    <cellStyle name="T_ÿÿÿÿÿ 3 4" xfId="10729" xr:uid="{00000000-0005-0000-0000-0000CCA50000}"/>
    <cellStyle name="T_ÿÿÿÿÿ 3 4 2" xfId="19948" xr:uid="{00000000-0005-0000-0000-0000CDA50000}"/>
    <cellStyle name="T_ÿÿÿÿÿ 3 4 2 2" xfId="43705" xr:uid="{00000000-0005-0000-0000-0000CEA50000}"/>
    <cellStyle name="T_ÿÿÿÿÿ 3 4 3" xfId="43704" xr:uid="{00000000-0005-0000-0000-0000CFA50000}"/>
    <cellStyle name="T_ÿÿÿÿÿ 3 5" xfId="19932" xr:uid="{00000000-0005-0000-0000-0000D0A50000}"/>
    <cellStyle name="T_ÿÿÿÿÿ 3 5 2" xfId="43706" xr:uid="{00000000-0005-0000-0000-0000D1A50000}"/>
    <cellStyle name="T_ÿÿÿÿÿ 3 6" xfId="43695" xr:uid="{00000000-0005-0000-0000-0000D2A50000}"/>
    <cellStyle name="T_ÿÿÿÿÿ 4" xfId="12900" xr:uid="{00000000-0005-0000-0000-0000D3A50000}"/>
    <cellStyle name="T_ÿÿÿÿÿ 4 2" xfId="1251" xr:uid="{00000000-0005-0000-0000-0000D4A50000}"/>
    <cellStyle name="T_ÿÿÿÿÿ 4 2 2" xfId="15626" xr:uid="{00000000-0005-0000-0000-0000D5A50000}"/>
    <cellStyle name="T_ÿÿÿÿÿ 4 2 2 2" xfId="43709" xr:uid="{00000000-0005-0000-0000-0000D6A50000}"/>
    <cellStyle name="T_ÿÿÿÿÿ 4 2 3" xfId="43708" xr:uid="{00000000-0005-0000-0000-0000D7A50000}"/>
    <cellStyle name="T_ÿÿÿÿÿ 4 3" xfId="13703" xr:uid="{00000000-0005-0000-0000-0000D8A50000}"/>
    <cellStyle name="T_ÿÿÿÿÿ 4 3 2" xfId="22760" xr:uid="{00000000-0005-0000-0000-0000D9A50000}"/>
    <cellStyle name="T_ÿÿÿÿÿ 4 3 2 2" xfId="43711" xr:uid="{00000000-0005-0000-0000-0000DAA50000}"/>
    <cellStyle name="T_ÿÿÿÿÿ 4 3 3" xfId="43710" xr:uid="{00000000-0005-0000-0000-0000DBA50000}"/>
    <cellStyle name="T_ÿÿÿÿÿ 4 4" xfId="22037" xr:uid="{00000000-0005-0000-0000-0000DCA50000}"/>
    <cellStyle name="T_ÿÿÿÿÿ 4 4 2" xfId="43712" xr:uid="{00000000-0005-0000-0000-0000DDA50000}"/>
    <cellStyle name="T_ÿÿÿÿÿ 4 5" xfId="43707" xr:uid="{00000000-0005-0000-0000-0000DEA50000}"/>
    <cellStyle name="T_ÿÿÿÿÿ 5" xfId="13704" xr:uid="{00000000-0005-0000-0000-0000DFA50000}"/>
    <cellStyle name="T_ÿÿÿÿÿ 5 2" xfId="6395" xr:uid="{00000000-0005-0000-0000-0000E0A50000}"/>
    <cellStyle name="T_ÿÿÿÿÿ 5 2 2" xfId="17394" xr:uid="{00000000-0005-0000-0000-0000E1A50000}"/>
    <cellStyle name="T_ÿÿÿÿÿ 5 2 2 2" xfId="43715" xr:uid="{00000000-0005-0000-0000-0000E2A50000}"/>
    <cellStyle name="T_ÿÿÿÿÿ 5 2 3" xfId="43714" xr:uid="{00000000-0005-0000-0000-0000E3A50000}"/>
    <cellStyle name="T_ÿÿÿÿÿ 5 3" xfId="22761" xr:uid="{00000000-0005-0000-0000-0000E4A50000}"/>
    <cellStyle name="T_ÿÿÿÿÿ 5 3 2" xfId="43716" xr:uid="{00000000-0005-0000-0000-0000E5A50000}"/>
    <cellStyle name="T_ÿÿÿÿÿ 5 4" xfId="43713" xr:uid="{00000000-0005-0000-0000-0000E6A50000}"/>
    <cellStyle name="T_ÿÿÿÿÿ 6" xfId="13705" xr:uid="{00000000-0005-0000-0000-0000E7A50000}"/>
    <cellStyle name="T_ÿÿÿÿÿ 6 2" xfId="22762" xr:uid="{00000000-0005-0000-0000-0000E8A50000}"/>
    <cellStyle name="T_ÿÿÿÿÿ 6 2 2" xfId="43718" xr:uid="{00000000-0005-0000-0000-0000E9A50000}"/>
    <cellStyle name="T_ÿÿÿÿÿ 6 3" xfId="43717" xr:uid="{00000000-0005-0000-0000-0000EAA50000}"/>
    <cellStyle name="T_ÿÿÿÿÿ 7" xfId="6809" xr:uid="{00000000-0005-0000-0000-0000EBA50000}"/>
    <cellStyle name="T_ÿÿÿÿÿ 7 2" xfId="17575" xr:uid="{00000000-0005-0000-0000-0000ECA50000}"/>
    <cellStyle name="T_ÿÿÿÿÿ 7 2 2" xfId="43720" xr:uid="{00000000-0005-0000-0000-0000EDA50000}"/>
    <cellStyle name="T_ÿÿÿÿÿ 7 3" xfId="43719" xr:uid="{00000000-0005-0000-0000-0000EEA50000}"/>
    <cellStyle name="T_ÿÿÿÿÿ 8" xfId="22748" xr:uid="{00000000-0005-0000-0000-0000EFA50000}"/>
    <cellStyle name="T_ÿÿÿÿÿ 8 2" xfId="43721" xr:uid="{00000000-0005-0000-0000-0000F0A50000}"/>
    <cellStyle name="T_ÿÿÿÿÿ 9" xfId="43666" xr:uid="{00000000-0005-0000-0000-0000F1A50000}"/>
    <cellStyle name="T_ÿÿÿÿÿ_!1 1 bao cao giao KH ve HTCMT vung TNB   12-12-2011" xfId="1240" xr:uid="{00000000-0005-0000-0000-0000F2A50000}"/>
    <cellStyle name="T_ÿÿÿÿÿ_!1 1 bao cao giao KH ve HTCMT vung TNB   12-12-2011 2" xfId="13707" xr:uid="{00000000-0005-0000-0000-0000F3A50000}"/>
    <cellStyle name="T_ÿÿÿÿÿ_!1 1 bao cao giao KH ve HTCMT vung TNB   12-12-2011 2 2" xfId="13708" xr:uid="{00000000-0005-0000-0000-0000F4A50000}"/>
    <cellStyle name="T_ÿÿÿÿÿ_!1 1 bao cao giao KH ve HTCMT vung TNB   12-12-2011 2 2 2" xfId="11163" xr:uid="{00000000-0005-0000-0000-0000F5A50000}"/>
    <cellStyle name="T_ÿÿÿÿÿ_!1 1 bao cao giao KH ve HTCMT vung TNB   12-12-2011 2 2 2 2" xfId="13709" xr:uid="{00000000-0005-0000-0000-0000F6A50000}"/>
    <cellStyle name="T_ÿÿÿÿÿ_!1 1 bao cao giao KH ve HTCMT vung TNB   12-12-2011 2 2 2 2 2" xfId="22766" xr:uid="{00000000-0005-0000-0000-0000F7A50000}"/>
    <cellStyle name="T_ÿÿÿÿÿ_!1 1 bao cao giao KH ve HTCMT vung TNB   12-12-2011 2 2 2 2 2 2" xfId="43727" xr:uid="{00000000-0005-0000-0000-0000F8A50000}"/>
    <cellStyle name="T_ÿÿÿÿÿ_!1 1 bao cao giao KH ve HTCMT vung TNB   12-12-2011 2 2 2 2 3" xfId="43726" xr:uid="{00000000-0005-0000-0000-0000F9A50000}"/>
    <cellStyle name="T_ÿÿÿÿÿ_!1 1 bao cao giao KH ve HTCMT vung TNB   12-12-2011 2 2 2 3" xfId="7746" xr:uid="{00000000-0005-0000-0000-0000FAA50000}"/>
    <cellStyle name="T_ÿÿÿÿÿ_!1 1 bao cao giao KH ve HTCMT vung TNB   12-12-2011 2 2 2 3 2" xfId="18043" xr:uid="{00000000-0005-0000-0000-0000FBA50000}"/>
    <cellStyle name="T_ÿÿÿÿÿ_!1 1 bao cao giao KH ve HTCMT vung TNB   12-12-2011 2 2 2 3 2 2" xfId="43729" xr:uid="{00000000-0005-0000-0000-0000FCA50000}"/>
    <cellStyle name="T_ÿÿÿÿÿ_!1 1 bao cao giao KH ve HTCMT vung TNB   12-12-2011 2 2 2 3 3" xfId="43728" xr:uid="{00000000-0005-0000-0000-0000FDA50000}"/>
    <cellStyle name="T_ÿÿÿÿÿ_!1 1 bao cao giao KH ve HTCMT vung TNB   12-12-2011 2 2 2 4" xfId="20363" xr:uid="{00000000-0005-0000-0000-0000FEA50000}"/>
    <cellStyle name="T_ÿÿÿÿÿ_!1 1 bao cao giao KH ve HTCMT vung TNB   12-12-2011 2 2 2 4 2" xfId="43730" xr:uid="{00000000-0005-0000-0000-0000FFA50000}"/>
    <cellStyle name="T_ÿÿÿÿÿ_!1 1 bao cao giao KH ve HTCMT vung TNB   12-12-2011 2 2 2 5" xfId="43725" xr:uid="{00000000-0005-0000-0000-000000A60000}"/>
    <cellStyle name="T_ÿÿÿÿÿ_!1 1 bao cao giao KH ve HTCMT vung TNB   12-12-2011 2 2 3" xfId="11165" xr:uid="{00000000-0005-0000-0000-000001A60000}"/>
    <cellStyle name="T_ÿÿÿÿÿ_!1 1 bao cao giao KH ve HTCMT vung TNB   12-12-2011 2 2 3 2" xfId="20365" xr:uid="{00000000-0005-0000-0000-000002A60000}"/>
    <cellStyle name="T_ÿÿÿÿÿ_!1 1 bao cao giao KH ve HTCMT vung TNB   12-12-2011 2 2 3 2 2" xfId="43732" xr:uid="{00000000-0005-0000-0000-000003A60000}"/>
    <cellStyle name="T_ÿÿÿÿÿ_!1 1 bao cao giao KH ve HTCMT vung TNB   12-12-2011 2 2 3 3" xfId="43731" xr:uid="{00000000-0005-0000-0000-000004A60000}"/>
    <cellStyle name="T_ÿÿÿÿÿ_!1 1 bao cao giao KH ve HTCMT vung TNB   12-12-2011 2 2 4" xfId="13710" xr:uid="{00000000-0005-0000-0000-000005A60000}"/>
    <cellStyle name="T_ÿÿÿÿÿ_!1 1 bao cao giao KH ve HTCMT vung TNB   12-12-2011 2 2 4 2" xfId="22767" xr:uid="{00000000-0005-0000-0000-000006A60000}"/>
    <cellStyle name="T_ÿÿÿÿÿ_!1 1 bao cao giao KH ve HTCMT vung TNB   12-12-2011 2 2 4 2 2" xfId="43734" xr:uid="{00000000-0005-0000-0000-000007A60000}"/>
    <cellStyle name="T_ÿÿÿÿÿ_!1 1 bao cao giao KH ve HTCMT vung TNB   12-12-2011 2 2 4 3" xfId="43733" xr:uid="{00000000-0005-0000-0000-000008A60000}"/>
    <cellStyle name="T_ÿÿÿÿÿ_!1 1 bao cao giao KH ve HTCMT vung TNB   12-12-2011 2 2 5" xfId="22765" xr:uid="{00000000-0005-0000-0000-000009A60000}"/>
    <cellStyle name="T_ÿÿÿÿÿ_!1 1 bao cao giao KH ve HTCMT vung TNB   12-12-2011 2 2 5 2" xfId="43735" xr:uid="{00000000-0005-0000-0000-00000AA60000}"/>
    <cellStyle name="T_ÿÿÿÿÿ_!1 1 bao cao giao KH ve HTCMT vung TNB   12-12-2011 2 2 6" xfId="43724" xr:uid="{00000000-0005-0000-0000-00000BA60000}"/>
    <cellStyle name="T_ÿÿÿÿÿ_!1 1 bao cao giao KH ve HTCMT vung TNB   12-12-2011 2 3" xfId="13711" xr:uid="{00000000-0005-0000-0000-00000CA60000}"/>
    <cellStyle name="T_ÿÿÿÿÿ_!1 1 bao cao giao KH ve HTCMT vung TNB   12-12-2011 2 3 2" xfId="13712" xr:uid="{00000000-0005-0000-0000-00000DA60000}"/>
    <cellStyle name="T_ÿÿÿÿÿ_!1 1 bao cao giao KH ve HTCMT vung TNB   12-12-2011 2 3 2 2" xfId="22769" xr:uid="{00000000-0005-0000-0000-00000EA60000}"/>
    <cellStyle name="T_ÿÿÿÿÿ_!1 1 bao cao giao KH ve HTCMT vung TNB   12-12-2011 2 3 2 2 2" xfId="43738" xr:uid="{00000000-0005-0000-0000-00000FA60000}"/>
    <cellStyle name="T_ÿÿÿÿÿ_!1 1 bao cao giao KH ve HTCMT vung TNB   12-12-2011 2 3 2 3" xfId="43737" xr:uid="{00000000-0005-0000-0000-000010A60000}"/>
    <cellStyle name="T_ÿÿÿÿÿ_!1 1 bao cao giao KH ve HTCMT vung TNB   12-12-2011 2 3 3" xfId="11027" xr:uid="{00000000-0005-0000-0000-000011A60000}"/>
    <cellStyle name="T_ÿÿÿÿÿ_!1 1 bao cao giao KH ve HTCMT vung TNB   12-12-2011 2 3 3 2" xfId="20228" xr:uid="{00000000-0005-0000-0000-000012A60000}"/>
    <cellStyle name="T_ÿÿÿÿÿ_!1 1 bao cao giao KH ve HTCMT vung TNB   12-12-2011 2 3 3 2 2" xfId="43740" xr:uid="{00000000-0005-0000-0000-000013A60000}"/>
    <cellStyle name="T_ÿÿÿÿÿ_!1 1 bao cao giao KH ve HTCMT vung TNB   12-12-2011 2 3 3 3" xfId="43739" xr:uid="{00000000-0005-0000-0000-000014A60000}"/>
    <cellStyle name="T_ÿÿÿÿÿ_!1 1 bao cao giao KH ve HTCMT vung TNB   12-12-2011 2 3 4" xfId="22768" xr:uid="{00000000-0005-0000-0000-000015A60000}"/>
    <cellStyle name="T_ÿÿÿÿÿ_!1 1 bao cao giao KH ve HTCMT vung TNB   12-12-2011 2 3 4 2" xfId="43741" xr:uid="{00000000-0005-0000-0000-000016A60000}"/>
    <cellStyle name="T_ÿÿÿÿÿ_!1 1 bao cao giao KH ve HTCMT vung TNB   12-12-2011 2 3 5" xfId="43736" xr:uid="{00000000-0005-0000-0000-000017A60000}"/>
    <cellStyle name="T_ÿÿÿÿÿ_!1 1 bao cao giao KH ve HTCMT vung TNB   12-12-2011 2 4" xfId="13523" xr:uid="{00000000-0005-0000-0000-000018A60000}"/>
    <cellStyle name="T_ÿÿÿÿÿ_!1 1 bao cao giao KH ve HTCMT vung TNB   12-12-2011 2 4 2" xfId="11320" xr:uid="{00000000-0005-0000-0000-000019A60000}"/>
    <cellStyle name="T_ÿÿÿÿÿ_!1 1 bao cao giao KH ve HTCMT vung TNB   12-12-2011 2 4 2 2" xfId="20519" xr:uid="{00000000-0005-0000-0000-00001AA60000}"/>
    <cellStyle name="T_ÿÿÿÿÿ_!1 1 bao cao giao KH ve HTCMT vung TNB   12-12-2011 2 4 2 2 2" xfId="43744" xr:uid="{00000000-0005-0000-0000-00001BA60000}"/>
    <cellStyle name="T_ÿÿÿÿÿ_!1 1 bao cao giao KH ve HTCMT vung TNB   12-12-2011 2 4 2 3" xfId="43743" xr:uid="{00000000-0005-0000-0000-00001CA60000}"/>
    <cellStyle name="T_ÿÿÿÿÿ_!1 1 bao cao giao KH ve HTCMT vung TNB   12-12-2011 2 4 3" xfId="22599" xr:uid="{00000000-0005-0000-0000-00001DA60000}"/>
    <cellStyle name="T_ÿÿÿÿÿ_!1 1 bao cao giao KH ve HTCMT vung TNB   12-12-2011 2 4 3 2" xfId="43745" xr:uid="{00000000-0005-0000-0000-00001EA60000}"/>
    <cellStyle name="T_ÿÿÿÿÿ_!1 1 bao cao giao KH ve HTCMT vung TNB   12-12-2011 2 4 4" xfId="43742" xr:uid="{00000000-0005-0000-0000-00001FA60000}"/>
    <cellStyle name="T_ÿÿÿÿÿ_!1 1 bao cao giao KH ve HTCMT vung TNB   12-12-2011 2 5" xfId="13488" xr:uid="{00000000-0005-0000-0000-000020A60000}"/>
    <cellStyle name="T_ÿÿÿÿÿ_!1 1 bao cao giao KH ve HTCMT vung TNB   12-12-2011 2 5 2" xfId="22566" xr:uid="{00000000-0005-0000-0000-000021A60000}"/>
    <cellStyle name="T_ÿÿÿÿÿ_!1 1 bao cao giao KH ve HTCMT vung TNB   12-12-2011 2 5 2 2" xfId="43747" xr:uid="{00000000-0005-0000-0000-000022A60000}"/>
    <cellStyle name="T_ÿÿÿÿÿ_!1 1 bao cao giao KH ve HTCMT vung TNB   12-12-2011 2 5 3" xfId="43746" xr:uid="{00000000-0005-0000-0000-000023A60000}"/>
    <cellStyle name="T_ÿÿÿÿÿ_!1 1 bao cao giao KH ve HTCMT vung TNB   12-12-2011 2 6" xfId="13491" xr:uid="{00000000-0005-0000-0000-000024A60000}"/>
    <cellStyle name="T_ÿÿÿÿÿ_!1 1 bao cao giao KH ve HTCMT vung TNB   12-12-2011 2 6 2" xfId="22569" xr:uid="{00000000-0005-0000-0000-000025A60000}"/>
    <cellStyle name="T_ÿÿÿÿÿ_!1 1 bao cao giao KH ve HTCMT vung TNB   12-12-2011 2 6 2 2" xfId="43749" xr:uid="{00000000-0005-0000-0000-000026A60000}"/>
    <cellStyle name="T_ÿÿÿÿÿ_!1 1 bao cao giao KH ve HTCMT vung TNB   12-12-2011 2 6 3" xfId="43748" xr:uid="{00000000-0005-0000-0000-000027A60000}"/>
    <cellStyle name="T_ÿÿÿÿÿ_!1 1 bao cao giao KH ve HTCMT vung TNB   12-12-2011 2 7" xfId="22764" xr:uid="{00000000-0005-0000-0000-000028A60000}"/>
    <cellStyle name="T_ÿÿÿÿÿ_!1 1 bao cao giao KH ve HTCMT vung TNB   12-12-2011 2 7 2" xfId="43750" xr:uid="{00000000-0005-0000-0000-000029A60000}"/>
    <cellStyle name="T_ÿÿÿÿÿ_!1 1 bao cao giao KH ve HTCMT vung TNB   12-12-2011 2 8" xfId="43723" xr:uid="{00000000-0005-0000-0000-00002AA60000}"/>
    <cellStyle name="T_ÿÿÿÿÿ_!1 1 bao cao giao KH ve HTCMT vung TNB   12-12-2011 3" xfId="13713" xr:uid="{00000000-0005-0000-0000-00002BA60000}"/>
    <cellStyle name="T_ÿÿÿÿÿ_!1 1 bao cao giao KH ve HTCMT vung TNB   12-12-2011 3 2" xfId="13714" xr:uid="{00000000-0005-0000-0000-00002CA60000}"/>
    <cellStyle name="T_ÿÿÿÿÿ_!1 1 bao cao giao KH ve HTCMT vung TNB   12-12-2011 3 2 2" xfId="13715" xr:uid="{00000000-0005-0000-0000-00002DA60000}"/>
    <cellStyle name="T_ÿÿÿÿÿ_!1 1 bao cao giao KH ve HTCMT vung TNB   12-12-2011 3 2 2 2" xfId="22772" xr:uid="{00000000-0005-0000-0000-00002EA60000}"/>
    <cellStyle name="T_ÿÿÿÿÿ_!1 1 bao cao giao KH ve HTCMT vung TNB   12-12-2011 3 2 2 2 2" xfId="43754" xr:uid="{00000000-0005-0000-0000-00002FA60000}"/>
    <cellStyle name="T_ÿÿÿÿÿ_!1 1 bao cao giao KH ve HTCMT vung TNB   12-12-2011 3 2 2 3" xfId="43753" xr:uid="{00000000-0005-0000-0000-000030A60000}"/>
    <cellStyle name="T_ÿÿÿÿÿ_!1 1 bao cao giao KH ve HTCMT vung TNB   12-12-2011 3 2 3" xfId="3430" xr:uid="{00000000-0005-0000-0000-000031A60000}"/>
    <cellStyle name="T_ÿÿÿÿÿ_!1 1 bao cao giao KH ve HTCMT vung TNB   12-12-2011 3 2 3 2" xfId="16391" xr:uid="{00000000-0005-0000-0000-000032A60000}"/>
    <cellStyle name="T_ÿÿÿÿÿ_!1 1 bao cao giao KH ve HTCMT vung TNB   12-12-2011 3 2 3 2 2" xfId="43756" xr:uid="{00000000-0005-0000-0000-000033A60000}"/>
    <cellStyle name="T_ÿÿÿÿÿ_!1 1 bao cao giao KH ve HTCMT vung TNB   12-12-2011 3 2 3 3" xfId="43755" xr:uid="{00000000-0005-0000-0000-000034A60000}"/>
    <cellStyle name="T_ÿÿÿÿÿ_!1 1 bao cao giao KH ve HTCMT vung TNB   12-12-2011 3 2 4" xfId="22771" xr:uid="{00000000-0005-0000-0000-000035A60000}"/>
    <cellStyle name="T_ÿÿÿÿÿ_!1 1 bao cao giao KH ve HTCMT vung TNB   12-12-2011 3 2 4 2" xfId="43757" xr:uid="{00000000-0005-0000-0000-000036A60000}"/>
    <cellStyle name="T_ÿÿÿÿÿ_!1 1 bao cao giao KH ve HTCMT vung TNB   12-12-2011 3 2 5" xfId="43752" xr:uid="{00000000-0005-0000-0000-000037A60000}"/>
    <cellStyle name="T_ÿÿÿÿÿ_!1 1 bao cao giao KH ve HTCMT vung TNB   12-12-2011 3 3" xfId="13716" xr:uid="{00000000-0005-0000-0000-000038A60000}"/>
    <cellStyle name="T_ÿÿÿÿÿ_!1 1 bao cao giao KH ve HTCMT vung TNB   12-12-2011 3 3 2" xfId="22773" xr:uid="{00000000-0005-0000-0000-000039A60000}"/>
    <cellStyle name="T_ÿÿÿÿÿ_!1 1 bao cao giao KH ve HTCMT vung TNB   12-12-2011 3 3 2 2" xfId="43759" xr:uid="{00000000-0005-0000-0000-00003AA60000}"/>
    <cellStyle name="T_ÿÿÿÿÿ_!1 1 bao cao giao KH ve HTCMT vung TNB   12-12-2011 3 3 3" xfId="43758" xr:uid="{00000000-0005-0000-0000-00003BA60000}"/>
    <cellStyle name="T_ÿÿÿÿÿ_!1 1 bao cao giao KH ve HTCMT vung TNB   12-12-2011 3 4" xfId="13526" xr:uid="{00000000-0005-0000-0000-00003CA60000}"/>
    <cellStyle name="T_ÿÿÿÿÿ_!1 1 bao cao giao KH ve HTCMT vung TNB   12-12-2011 3 4 2" xfId="22602" xr:uid="{00000000-0005-0000-0000-00003DA60000}"/>
    <cellStyle name="T_ÿÿÿÿÿ_!1 1 bao cao giao KH ve HTCMT vung TNB   12-12-2011 3 4 2 2" xfId="43761" xr:uid="{00000000-0005-0000-0000-00003EA60000}"/>
    <cellStyle name="T_ÿÿÿÿÿ_!1 1 bao cao giao KH ve HTCMT vung TNB   12-12-2011 3 4 3" xfId="43760" xr:uid="{00000000-0005-0000-0000-00003FA60000}"/>
    <cellStyle name="T_ÿÿÿÿÿ_!1 1 bao cao giao KH ve HTCMT vung TNB   12-12-2011 3 5" xfId="22770" xr:uid="{00000000-0005-0000-0000-000040A60000}"/>
    <cellStyle name="T_ÿÿÿÿÿ_!1 1 bao cao giao KH ve HTCMT vung TNB   12-12-2011 3 5 2" xfId="43762" xr:uid="{00000000-0005-0000-0000-000041A60000}"/>
    <cellStyle name="T_ÿÿÿÿÿ_!1 1 bao cao giao KH ve HTCMT vung TNB   12-12-2011 3 6" xfId="43751" xr:uid="{00000000-0005-0000-0000-000042A60000}"/>
    <cellStyle name="T_ÿÿÿÿÿ_!1 1 bao cao giao KH ve HTCMT vung TNB   12-12-2011 4" xfId="3584" xr:uid="{00000000-0005-0000-0000-000043A60000}"/>
    <cellStyle name="T_ÿÿÿÿÿ_!1 1 bao cao giao KH ve HTCMT vung TNB   12-12-2011 4 2" xfId="7923" xr:uid="{00000000-0005-0000-0000-000044A60000}"/>
    <cellStyle name="T_ÿÿÿÿÿ_!1 1 bao cao giao KH ve HTCMT vung TNB   12-12-2011 4 2 2" xfId="18097" xr:uid="{00000000-0005-0000-0000-000045A60000}"/>
    <cellStyle name="T_ÿÿÿÿÿ_!1 1 bao cao giao KH ve HTCMT vung TNB   12-12-2011 4 2 2 2" xfId="43765" xr:uid="{00000000-0005-0000-0000-000046A60000}"/>
    <cellStyle name="T_ÿÿÿÿÿ_!1 1 bao cao giao KH ve HTCMT vung TNB   12-12-2011 4 2 3" xfId="43764" xr:uid="{00000000-0005-0000-0000-000047A60000}"/>
    <cellStyle name="T_ÿÿÿÿÿ_!1 1 bao cao giao KH ve HTCMT vung TNB   12-12-2011 4 3" xfId="3048" xr:uid="{00000000-0005-0000-0000-000048A60000}"/>
    <cellStyle name="T_ÿÿÿÿÿ_!1 1 bao cao giao KH ve HTCMT vung TNB   12-12-2011 4 3 2" xfId="16267" xr:uid="{00000000-0005-0000-0000-000049A60000}"/>
    <cellStyle name="T_ÿÿÿÿÿ_!1 1 bao cao giao KH ve HTCMT vung TNB   12-12-2011 4 3 2 2" xfId="43767" xr:uid="{00000000-0005-0000-0000-00004AA60000}"/>
    <cellStyle name="T_ÿÿÿÿÿ_!1 1 bao cao giao KH ve HTCMT vung TNB   12-12-2011 4 3 3" xfId="43766" xr:uid="{00000000-0005-0000-0000-00004BA60000}"/>
    <cellStyle name="T_ÿÿÿÿÿ_!1 1 bao cao giao KH ve HTCMT vung TNB   12-12-2011 4 4" xfId="16439" xr:uid="{00000000-0005-0000-0000-00004CA60000}"/>
    <cellStyle name="T_ÿÿÿÿÿ_!1 1 bao cao giao KH ve HTCMT vung TNB   12-12-2011 4 4 2" xfId="43768" xr:uid="{00000000-0005-0000-0000-00004DA60000}"/>
    <cellStyle name="T_ÿÿÿÿÿ_!1 1 bao cao giao KH ve HTCMT vung TNB   12-12-2011 4 5" xfId="43763" xr:uid="{00000000-0005-0000-0000-00004EA60000}"/>
    <cellStyle name="T_ÿÿÿÿÿ_!1 1 bao cao giao KH ve HTCMT vung TNB   12-12-2011 5" xfId="13717" xr:uid="{00000000-0005-0000-0000-00004FA60000}"/>
    <cellStyle name="T_ÿÿÿÿÿ_!1 1 bao cao giao KH ve HTCMT vung TNB   12-12-2011 5 2" xfId="1361" xr:uid="{00000000-0005-0000-0000-000050A60000}"/>
    <cellStyle name="T_ÿÿÿÿÿ_!1 1 bao cao giao KH ve HTCMT vung TNB   12-12-2011 5 2 2" xfId="15674" xr:uid="{00000000-0005-0000-0000-000051A60000}"/>
    <cellStyle name="T_ÿÿÿÿÿ_!1 1 bao cao giao KH ve HTCMT vung TNB   12-12-2011 5 2 2 2" xfId="43771" xr:uid="{00000000-0005-0000-0000-000052A60000}"/>
    <cellStyle name="T_ÿÿÿÿÿ_!1 1 bao cao giao KH ve HTCMT vung TNB   12-12-2011 5 2 3" xfId="43770" xr:uid="{00000000-0005-0000-0000-000053A60000}"/>
    <cellStyle name="T_ÿÿÿÿÿ_!1 1 bao cao giao KH ve HTCMT vung TNB   12-12-2011 5 3" xfId="22774" xr:uid="{00000000-0005-0000-0000-000054A60000}"/>
    <cellStyle name="T_ÿÿÿÿÿ_!1 1 bao cao giao KH ve HTCMT vung TNB   12-12-2011 5 3 2" xfId="43772" xr:uid="{00000000-0005-0000-0000-000055A60000}"/>
    <cellStyle name="T_ÿÿÿÿÿ_!1 1 bao cao giao KH ve HTCMT vung TNB   12-12-2011 5 4" xfId="43769" xr:uid="{00000000-0005-0000-0000-000056A60000}"/>
    <cellStyle name="T_ÿÿÿÿÿ_!1 1 bao cao giao KH ve HTCMT vung TNB   12-12-2011 6" xfId="13718" xr:uid="{00000000-0005-0000-0000-000057A60000}"/>
    <cellStyle name="T_ÿÿÿÿÿ_!1 1 bao cao giao KH ve HTCMT vung TNB   12-12-2011 6 2" xfId="22775" xr:uid="{00000000-0005-0000-0000-000058A60000}"/>
    <cellStyle name="T_ÿÿÿÿÿ_!1 1 bao cao giao KH ve HTCMT vung TNB   12-12-2011 6 2 2" xfId="43774" xr:uid="{00000000-0005-0000-0000-000059A60000}"/>
    <cellStyle name="T_ÿÿÿÿÿ_!1 1 bao cao giao KH ve HTCMT vung TNB   12-12-2011 6 3" xfId="43773" xr:uid="{00000000-0005-0000-0000-00005AA60000}"/>
    <cellStyle name="T_ÿÿÿÿÿ_!1 1 bao cao giao KH ve HTCMT vung TNB   12-12-2011 7" xfId="13719" xr:uid="{00000000-0005-0000-0000-00005BA60000}"/>
    <cellStyle name="T_ÿÿÿÿÿ_!1 1 bao cao giao KH ve HTCMT vung TNB   12-12-2011 7 2" xfId="22776" xr:uid="{00000000-0005-0000-0000-00005CA60000}"/>
    <cellStyle name="T_ÿÿÿÿÿ_!1 1 bao cao giao KH ve HTCMT vung TNB   12-12-2011 7 2 2" xfId="43776" xr:uid="{00000000-0005-0000-0000-00005DA60000}"/>
    <cellStyle name="T_ÿÿÿÿÿ_!1 1 bao cao giao KH ve HTCMT vung TNB   12-12-2011 7 3" xfId="43775" xr:uid="{00000000-0005-0000-0000-00005EA60000}"/>
    <cellStyle name="T_ÿÿÿÿÿ_!1 1 bao cao giao KH ve HTCMT vung TNB   12-12-2011 8" xfId="15623" xr:uid="{00000000-0005-0000-0000-00005FA60000}"/>
    <cellStyle name="T_ÿÿÿÿÿ_!1 1 bao cao giao KH ve HTCMT vung TNB   12-12-2011 8 2" xfId="43777" xr:uid="{00000000-0005-0000-0000-000060A60000}"/>
    <cellStyle name="T_ÿÿÿÿÿ_!1 1 bao cao giao KH ve HTCMT vung TNB   12-12-2011 9" xfId="43722" xr:uid="{00000000-0005-0000-0000-000061A60000}"/>
    <cellStyle name="T_ÿÿÿÿÿ_Bieu mau cong trinh khoi cong moi 3-4" xfId="2683" xr:uid="{00000000-0005-0000-0000-000062A60000}"/>
    <cellStyle name="T_ÿÿÿÿÿ_Bieu mau cong trinh khoi cong moi 3-4 2" xfId="13720" xr:uid="{00000000-0005-0000-0000-000063A60000}"/>
    <cellStyle name="T_ÿÿÿÿÿ_Bieu mau cong trinh khoi cong moi 3-4 2 2" xfId="12848" xr:uid="{00000000-0005-0000-0000-000064A60000}"/>
    <cellStyle name="T_ÿÿÿÿÿ_Bieu mau cong trinh khoi cong moi 3-4 2 2 2" xfId="569" xr:uid="{00000000-0005-0000-0000-000065A60000}"/>
    <cellStyle name="T_ÿÿÿÿÿ_Bieu mau cong trinh khoi cong moi 3-4 2 2 2 2" xfId="13721" xr:uid="{00000000-0005-0000-0000-000066A60000}"/>
    <cellStyle name="T_ÿÿÿÿÿ_Bieu mau cong trinh khoi cong moi 3-4 2 2 2 2 2" xfId="22778" xr:uid="{00000000-0005-0000-0000-000067A60000}"/>
    <cellStyle name="T_ÿÿÿÿÿ_Bieu mau cong trinh khoi cong moi 3-4 2 2 2 2 2 2" xfId="43783" xr:uid="{00000000-0005-0000-0000-000068A60000}"/>
    <cellStyle name="T_ÿÿÿÿÿ_Bieu mau cong trinh khoi cong moi 3-4 2 2 2 2 3" xfId="43782" xr:uid="{00000000-0005-0000-0000-000069A60000}"/>
    <cellStyle name="T_ÿÿÿÿÿ_Bieu mau cong trinh khoi cong moi 3-4 2 2 2 3" xfId="6997" xr:uid="{00000000-0005-0000-0000-00006AA60000}"/>
    <cellStyle name="T_ÿÿÿÿÿ_Bieu mau cong trinh khoi cong moi 3-4 2 2 2 3 2" xfId="17723" xr:uid="{00000000-0005-0000-0000-00006BA60000}"/>
    <cellStyle name="T_ÿÿÿÿÿ_Bieu mau cong trinh khoi cong moi 3-4 2 2 2 3 2 2" xfId="43785" xr:uid="{00000000-0005-0000-0000-00006CA60000}"/>
    <cellStyle name="T_ÿÿÿÿÿ_Bieu mau cong trinh khoi cong moi 3-4 2 2 2 3 3" xfId="43784" xr:uid="{00000000-0005-0000-0000-00006DA60000}"/>
    <cellStyle name="T_ÿÿÿÿÿ_Bieu mau cong trinh khoi cong moi 3-4 2 2 2 4" xfId="15374" xr:uid="{00000000-0005-0000-0000-00006EA60000}"/>
    <cellStyle name="T_ÿÿÿÿÿ_Bieu mau cong trinh khoi cong moi 3-4 2 2 2 4 2" xfId="43786" xr:uid="{00000000-0005-0000-0000-00006FA60000}"/>
    <cellStyle name="T_ÿÿÿÿÿ_Bieu mau cong trinh khoi cong moi 3-4 2 2 2 5" xfId="43781" xr:uid="{00000000-0005-0000-0000-000070A60000}"/>
    <cellStyle name="T_ÿÿÿÿÿ_Bieu mau cong trinh khoi cong moi 3-4 2 2 3" xfId="13722" xr:uid="{00000000-0005-0000-0000-000071A60000}"/>
    <cellStyle name="T_ÿÿÿÿÿ_Bieu mau cong trinh khoi cong moi 3-4 2 2 3 2" xfId="22779" xr:uid="{00000000-0005-0000-0000-000072A60000}"/>
    <cellStyle name="T_ÿÿÿÿÿ_Bieu mau cong trinh khoi cong moi 3-4 2 2 3 2 2" xfId="43788" xr:uid="{00000000-0005-0000-0000-000073A60000}"/>
    <cellStyle name="T_ÿÿÿÿÿ_Bieu mau cong trinh khoi cong moi 3-4 2 2 3 3" xfId="43787" xr:uid="{00000000-0005-0000-0000-000074A60000}"/>
    <cellStyle name="T_ÿÿÿÿÿ_Bieu mau cong trinh khoi cong moi 3-4 2 2 4" xfId="13723" xr:uid="{00000000-0005-0000-0000-000075A60000}"/>
    <cellStyle name="T_ÿÿÿÿÿ_Bieu mau cong trinh khoi cong moi 3-4 2 2 4 2" xfId="22780" xr:uid="{00000000-0005-0000-0000-000076A60000}"/>
    <cellStyle name="T_ÿÿÿÿÿ_Bieu mau cong trinh khoi cong moi 3-4 2 2 4 2 2" xfId="43790" xr:uid="{00000000-0005-0000-0000-000077A60000}"/>
    <cellStyle name="T_ÿÿÿÿÿ_Bieu mau cong trinh khoi cong moi 3-4 2 2 4 3" xfId="43789" xr:uid="{00000000-0005-0000-0000-000078A60000}"/>
    <cellStyle name="T_ÿÿÿÿÿ_Bieu mau cong trinh khoi cong moi 3-4 2 2 5" xfId="21985" xr:uid="{00000000-0005-0000-0000-000079A60000}"/>
    <cellStyle name="T_ÿÿÿÿÿ_Bieu mau cong trinh khoi cong moi 3-4 2 2 5 2" xfId="43791" xr:uid="{00000000-0005-0000-0000-00007AA60000}"/>
    <cellStyle name="T_ÿÿÿÿÿ_Bieu mau cong trinh khoi cong moi 3-4 2 2 6" xfId="43780" xr:uid="{00000000-0005-0000-0000-00007BA60000}"/>
    <cellStyle name="T_ÿÿÿÿÿ_Bieu mau cong trinh khoi cong moi 3-4 2 3" xfId="12382" xr:uid="{00000000-0005-0000-0000-00007CA60000}"/>
    <cellStyle name="T_ÿÿÿÿÿ_Bieu mau cong trinh khoi cong moi 3-4 2 3 2" xfId="587" xr:uid="{00000000-0005-0000-0000-00007DA60000}"/>
    <cellStyle name="T_ÿÿÿÿÿ_Bieu mau cong trinh khoi cong moi 3-4 2 3 2 2" xfId="15383" xr:uid="{00000000-0005-0000-0000-00007EA60000}"/>
    <cellStyle name="T_ÿÿÿÿÿ_Bieu mau cong trinh khoi cong moi 3-4 2 3 2 2 2" xfId="43794" xr:uid="{00000000-0005-0000-0000-00007FA60000}"/>
    <cellStyle name="T_ÿÿÿÿÿ_Bieu mau cong trinh khoi cong moi 3-4 2 3 2 3" xfId="43793" xr:uid="{00000000-0005-0000-0000-000080A60000}"/>
    <cellStyle name="T_ÿÿÿÿÿ_Bieu mau cong trinh khoi cong moi 3-4 2 3 3" xfId="2403" xr:uid="{00000000-0005-0000-0000-000081A60000}"/>
    <cellStyle name="T_ÿÿÿÿÿ_Bieu mau cong trinh khoi cong moi 3-4 2 3 3 2" xfId="16041" xr:uid="{00000000-0005-0000-0000-000082A60000}"/>
    <cellStyle name="T_ÿÿÿÿÿ_Bieu mau cong trinh khoi cong moi 3-4 2 3 3 2 2" xfId="43796" xr:uid="{00000000-0005-0000-0000-000083A60000}"/>
    <cellStyle name="T_ÿÿÿÿÿ_Bieu mau cong trinh khoi cong moi 3-4 2 3 3 3" xfId="43795" xr:uid="{00000000-0005-0000-0000-000084A60000}"/>
    <cellStyle name="T_ÿÿÿÿÿ_Bieu mau cong trinh khoi cong moi 3-4 2 3 4" xfId="21553" xr:uid="{00000000-0005-0000-0000-000085A60000}"/>
    <cellStyle name="T_ÿÿÿÿÿ_Bieu mau cong trinh khoi cong moi 3-4 2 3 4 2" xfId="43797" xr:uid="{00000000-0005-0000-0000-000086A60000}"/>
    <cellStyle name="T_ÿÿÿÿÿ_Bieu mau cong trinh khoi cong moi 3-4 2 3 5" xfId="43792" xr:uid="{00000000-0005-0000-0000-000087A60000}"/>
    <cellStyle name="T_ÿÿÿÿÿ_Bieu mau cong trinh khoi cong moi 3-4 2 4" xfId="12385" xr:uid="{00000000-0005-0000-0000-000088A60000}"/>
    <cellStyle name="T_ÿÿÿÿÿ_Bieu mau cong trinh khoi cong moi 3-4 2 4 2" xfId="13724" xr:uid="{00000000-0005-0000-0000-000089A60000}"/>
    <cellStyle name="T_ÿÿÿÿÿ_Bieu mau cong trinh khoi cong moi 3-4 2 4 2 2" xfId="22781" xr:uid="{00000000-0005-0000-0000-00008AA60000}"/>
    <cellStyle name="T_ÿÿÿÿÿ_Bieu mau cong trinh khoi cong moi 3-4 2 4 2 2 2" xfId="43800" xr:uid="{00000000-0005-0000-0000-00008BA60000}"/>
    <cellStyle name="T_ÿÿÿÿÿ_Bieu mau cong trinh khoi cong moi 3-4 2 4 2 3" xfId="43799" xr:uid="{00000000-0005-0000-0000-00008CA60000}"/>
    <cellStyle name="T_ÿÿÿÿÿ_Bieu mau cong trinh khoi cong moi 3-4 2 4 3" xfId="21556" xr:uid="{00000000-0005-0000-0000-00008DA60000}"/>
    <cellStyle name="T_ÿÿÿÿÿ_Bieu mau cong trinh khoi cong moi 3-4 2 4 3 2" xfId="43801" xr:uid="{00000000-0005-0000-0000-00008EA60000}"/>
    <cellStyle name="T_ÿÿÿÿÿ_Bieu mau cong trinh khoi cong moi 3-4 2 4 4" xfId="43798" xr:uid="{00000000-0005-0000-0000-00008FA60000}"/>
    <cellStyle name="T_ÿÿÿÿÿ_Bieu mau cong trinh khoi cong moi 3-4 2 5" xfId="4114" xr:uid="{00000000-0005-0000-0000-000090A60000}"/>
    <cellStyle name="T_ÿÿÿÿÿ_Bieu mau cong trinh khoi cong moi 3-4 2 5 2" xfId="16646" xr:uid="{00000000-0005-0000-0000-000091A60000}"/>
    <cellStyle name="T_ÿÿÿÿÿ_Bieu mau cong trinh khoi cong moi 3-4 2 5 2 2" xfId="43803" xr:uid="{00000000-0005-0000-0000-000092A60000}"/>
    <cellStyle name="T_ÿÿÿÿÿ_Bieu mau cong trinh khoi cong moi 3-4 2 5 3" xfId="43802" xr:uid="{00000000-0005-0000-0000-000093A60000}"/>
    <cellStyle name="T_ÿÿÿÿÿ_Bieu mau cong trinh khoi cong moi 3-4 2 6" xfId="4119" xr:uid="{00000000-0005-0000-0000-000094A60000}"/>
    <cellStyle name="T_ÿÿÿÿÿ_Bieu mau cong trinh khoi cong moi 3-4 2 6 2" xfId="16651" xr:uid="{00000000-0005-0000-0000-000095A60000}"/>
    <cellStyle name="T_ÿÿÿÿÿ_Bieu mau cong trinh khoi cong moi 3-4 2 6 2 2" xfId="43805" xr:uid="{00000000-0005-0000-0000-000096A60000}"/>
    <cellStyle name="T_ÿÿÿÿÿ_Bieu mau cong trinh khoi cong moi 3-4 2 6 3" xfId="43804" xr:uid="{00000000-0005-0000-0000-000097A60000}"/>
    <cellStyle name="T_ÿÿÿÿÿ_Bieu mau cong trinh khoi cong moi 3-4 2 7" xfId="22777" xr:uid="{00000000-0005-0000-0000-000098A60000}"/>
    <cellStyle name="T_ÿÿÿÿÿ_Bieu mau cong trinh khoi cong moi 3-4 2 7 2" xfId="43806" xr:uid="{00000000-0005-0000-0000-000099A60000}"/>
    <cellStyle name="T_ÿÿÿÿÿ_Bieu mau cong trinh khoi cong moi 3-4 2 8" xfId="43779" xr:uid="{00000000-0005-0000-0000-00009AA60000}"/>
    <cellStyle name="T_ÿÿÿÿÿ_Bieu mau cong trinh khoi cong moi 3-4 3" xfId="13725" xr:uid="{00000000-0005-0000-0000-00009BA60000}"/>
    <cellStyle name="T_ÿÿÿÿÿ_Bieu mau cong trinh khoi cong moi 3-4 3 2" xfId="13726" xr:uid="{00000000-0005-0000-0000-00009CA60000}"/>
    <cellStyle name="T_ÿÿÿÿÿ_Bieu mau cong trinh khoi cong moi 3-4 3 2 2" xfId="13727" xr:uid="{00000000-0005-0000-0000-00009DA60000}"/>
    <cellStyle name="T_ÿÿÿÿÿ_Bieu mau cong trinh khoi cong moi 3-4 3 2 2 2" xfId="22784" xr:uid="{00000000-0005-0000-0000-00009EA60000}"/>
    <cellStyle name="T_ÿÿÿÿÿ_Bieu mau cong trinh khoi cong moi 3-4 3 2 2 2 2" xfId="43810" xr:uid="{00000000-0005-0000-0000-00009FA60000}"/>
    <cellStyle name="T_ÿÿÿÿÿ_Bieu mau cong trinh khoi cong moi 3-4 3 2 2 3" xfId="43809" xr:uid="{00000000-0005-0000-0000-0000A0A60000}"/>
    <cellStyle name="T_ÿÿÿÿÿ_Bieu mau cong trinh khoi cong moi 3-4 3 2 3" xfId="3780" xr:uid="{00000000-0005-0000-0000-0000A1A60000}"/>
    <cellStyle name="T_ÿÿÿÿÿ_Bieu mau cong trinh khoi cong moi 3-4 3 2 3 2" xfId="16510" xr:uid="{00000000-0005-0000-0000-0000A2A60000}"/>
    <cellStyle name="T_ÿÿÿÿÿ_Bieu mau cong trinh khoi cong moi 3-4 3 2 3 2 2" xfId="43812" xr:uid="{00000000-0005-0000-0000-0000A3A60000}"/>
    <cellStyle name="T_ÿÿÿÿÿ_Bieu mau cong trinh khoi cong moi 3-4 3 2 3 3" xfId="43811" xr:uid="{00000000-0005-0000-0000-0000A4A60000}"/>
    <cellStyle name="T_ÿÿÿÿÿ_Bieu mau cong trinh khoi cong moi 3-4 3 2 4" xfId="22783" xr:uid="{00000000-0005-0000-0000-0000A5A60000}"/>
    <cellStyle name="T_ÿÿÿÿÿ_Bieu mau cong trinh khoi cong moi 3-4 3 2 4 2" xfId="43813" xr:uid="{00000000-0005-0000-0000-0000A6A60000}"/>
    <cellStyle name="T_ÿÿÿÿÿ_Bieu mau cong trinh khoi cong moi 3-4 3 2 5" xfId="43808" xr:uid="{00000000-0005-0000-0000-0000A7A60000}"/>
    <cellStyle name="T_ÿÿÿÿÿ_Bieu mau cong trinh khoi cong moi 3-4 3 3" xfId="13728" xr:uid="{00000000-0005-0000-0000-0000A8A60000}"/>
    <cellStyle name="T_ÿÿÿÿÿ_Bieu mau cong trinh khoi cong moi 3-4 3 3 2" xfId="22785" xr:uid="{00000000-0005-0000-0000-0000A9A60000}"/>
    <cellStyle name="T_ÿÿÿÿÿ_Bieu mau cong trinh khoi cong moi 3-4 3 3 2 2" xfId="43815" xr:uid="{00000000-0005-0000-0000-0000AAA60000}"/>
    <cellStyle name="T_ÿÿÿÿÿ_Bieu mau cong trinh khoi cong moi 3-4 3 3 3" xfId="43814" xr:uid="{00000000-0005-0000-0000-0000ABA60000}"/>
    <cellStyle name="T_ÿÿÿÿÿ_Bieu mau cong trinh khoi cong moi 3-4 3 4" xfId="13729" xr:uid="{00000000-0005-0000-0000-0000ACA60000}"/>
    <cellStyle name="T_ÿÿÿÿÿ_Bieu mau cong trinh khoi cong moi 3-4 3 4 2" xfId="22786" xr:uid="{00000000-0005-0000-0000-0000ADA60000}"/>
    <cellStyle name="T_ÿÿÿÿÿ_Bieu mau cong trinh khoi cong moi 3-4 3 4 2 2" xfId="43817" xr:uid="{00000000-0005-0000-0000-0000AEA60000}"/>
    <cellStyle name="T_ÿÿÿÿÿ_Bieu mau cong trinh khoi cong moi 3-4 3 4 3" xfId="43816" xr:uid="{00000000-0005-0000-0000-0000AFA60000}"/>
    <cellStyle name="T_ÿÿÿÿÿ_Bieu mau cong trinh khoi cong moi 3-4 3 5" xfId="22782" xr:uid="{00000000-0005-0000-0000-0000B0A60000}"/>
    <cellStyle name="T_ÿÿÿÿÿ_Bieu mau cong trinh khoi cong moi 3-4 3 5 2" xfId="43818" xr:uid="{00000000-0005-0000-0000-0000B1A60000}"/>
    <cellStyle name="T_ÿÿÿÿÿ_Bieu mau cong trinh khoi cong moi 3-4 3 6" xfId="43807" xr:uid="{00000000-0005-0000-0000-0000B2A60000}"/>
    <cellStyle name="T_ÿÿÿÿÿ_Bieu mau cong trinh khoi cong moi 3-4 4" xfId="13513" xr:uid="{00000000-0005-0000-0000-0000B3A60000}"/>
    <cellStyle name="T_ÿÿÿÿÿ_Bieu mau cong trinh khoi cong moi 3-4 4 2" xfId="13730" xr:uid="{00000000-0005-0000-0000-0000B4A60000}"/>
    <cellStyle name="T_ÿÿÿÿÿ_Bieu mau cong trinh khoi cong moi 3-4 4 2 2" xfId="22787" xr:uid="{00000000-0005-0000-0000-0000B5A60000}"/>
    <cellStyle name="T_ÿÿÿÿÿ_Bieu mau cong trinh khoi cong moi 3-4 4 2 2 2" xfId="43821" xr:uid="{00000000-0005-0000-0000-0000B6A60000}"/>
    <cellStyle name="T_ÿÿÿÿÿ_Bieu mau cong trinh khoi cong moi 3-4 4 2 3" xfId="43820" xr:uid="{00000000-0005-0000-0000-0000B7A60000}"/>
    <cellStyle name="T_ÿÿÿÿÿ_Bieu mau cong trinh khoi cong moi 3-4 4 3" xfId="13731" xr:uid="{00000000-0005-0000-0000-0000B8A60000}"/>
    <cellStyle name="T_ÿÿÿÿÿ_Bieu mau cong trinh khoi cong moi 3-4 4 3 2" xfId="22788" xr:uid="{00000000-0005-0000-0000-0000B9A60000}"/>
    <cellStyle name="T_ÿÿÿÿÿ_Bieu mau cong trinh khoi cong moi 3-4 4 3 2 2" xfId="43823" xr:uid="{00000000-0005-0000-0000-0000BAA60000}"/>
    <cellStyle name="T_ÿÿÿÿÿ_Bieu mau cong trinh khoi cong moi 3-4 4 3 3" xfId="43822" xr:uid="{00000000-0005-0000-0000-0000BBA60000}"/>
    <cellStyle name="T_ÿÿÿÿÿ_Bieu mau cong trinh khoi cong moi 3-4 4 4" xfId="22589" xr:uid="{00000000-0005-0000-0000-0000BCA60000}"/>
    <cellStyle name="T_ÿÿÿÿÿ_Bieu mau cong trinh khoi cong moi 3-4 4 4 2" xfId="43824" xr:uid="{00000000-0005-0000-0000-0000BDA60000}"/>
    <cellStyle name="T_ÿÿÿÿÿ_Bieu mau cong trinh khoi cong moi 3-4 4 5" xfId="43819" xr:uid="{00000000-0005-0000-0000-0000BEA60000}"/>
    <cellStyle name="T_ÿÿÿÿÿ_Bieu mau cong trinh khoi cong moi 3-4 5" xfId="5091" xr:uid="{00000000-0005-0000-0000-0000BFA60000}"/>
    <cellStyle name="T_ÿÿÿÿÿ_Bieu mau cong trinh khoi cong moi 3-4 5 2" xfId="5096" xr:uid="{00000000-0005-0000-0000-0000C0A60000}"/>
    <cellStyle name="T_ÿÿÿÿÿ_Bieu mau cong trinh khoi cong moi 3-4 5 2 2" xfId="16976" xr:uid="{00000000-0005-0000-0000-0000C1A60000}"/>
    <cellStyle name="T_ÿÿÿÿÿ_Bieu mau cong trinh khoi cong moi 3-4 5 2 2 2" xfId="43827" xr:uid="{00000000-0005-0000-0000-0000C2A60000}"/>
    <cellStyle name="T_ÿÿÿÿÿ_Bieu mau cong trinh khoi cong moi 3-4 5 2 3" xfId="43826" xr:uid="{00000000-0005-0000-0000-0000C3A60000}"/>
    <cellStyle name="T_ÿÿÿÿÿ_Bieu mau cong trinh khoi cong moi 3-4 5 3" xfId="16973" xr:uid="{00000000-0005-0000-0000-0000C4A60000}"/>
    <cellStyle name="T_ÿÿÿÿÿ_Bieu mau cong trinh khoi cong moi 3-4 5 3 2" xfId="43828" xr:uid="{00000000-0005-0000-0000-0000C5A60000}"/>
    <cellStyle name="T_ÿÿÿÿÿ_Bieu mau cong trinh khoi cong moi 3-4 5 4" xfId="43825" xr:uid="{00000000-0005-0000-0000-0000C6A60000}"/>
    <cellStyle name="T_ÿÿÿÿÿ_Bieu mau cong trinh khoi cong moi 3-4 6" xfId="5113" xr:uid="{00000000-0005-0000-0000-0000C7A60000}"/>
    <cellStyle name="T_ÿÿÿÿÿ_Bieu mau cong trinh khoi cong moi 3-4 6 2" xfId="16983" xr:uid="{00000000-0005-0000-0000-0000C8A60000}"/>
    <cellStyle name="T_ÿÿÿÿÿ_Bieu mau cong trinh khoi cong moi 3-4 6 2 2" xfId="43830" xr:uid="{00000000-0005-0000-0000-0000C9A60000}"/>
    <cellStyle name="T_ÿÿÿÿÿ_Bieu mau cong trinh khoi cong moi 3-4 6 3" xfId="43829" xr:uid="{00000000-0005-0000-0000-0000CAA60000}"/>
    <cellStyle name="T_ÿÿÿÿÿ_Bieu mau cong trinh khoi cong moi 3-4 7" xfId="5118" xr:uid="{00000000-0005-0000-0000-0000CBA60000}"/>
    <cellStyle name="T_ÿÿÿÿÿ_Bieu mau cong trinh khoi cong moi 3-4 7 2" xfId="16984" xr:uid="{00000000-0005-0000-0000-0000CCA60000}"/>
    <cellStyle name="T_ÿÿÿÿÿ_Bieu mau cong trinh khoi cong moi 3-4 7 2 2" xfId="43832" xr:uid="{00000000-0005-0000-0000-0000CDA60000}"/>
    <cellStyle name="T_ÿÿÿÿÿ_Bieu mau cong trinh khoi cong moi 3-4 7 3" xfId="43831" xr:uid="{00000000-0005-0000-0000-0000CEA60000}"/>
    <cellStyle name="T_ÿÿÿÿÿ_Bieu mau cong trinh khoi cong moi 3-4 8" xfId="16139" xr:uid="{00000000-0005-0000-0000-0000CFA60000}"/>
    <cellStyle name="T_ÿÿÿÿÿ_Bieu mau cong trinh khoi cong moi 3-4 8 2" xfId="43833" xr:uid="{00000000-0005-0000-0000-0000D0A60000}"/>
    <cellStyle name="T_ÿÿÿÿÿ_Bieu mau cong trinh khoi cong moi 3-4 9" xfId="43778" xr:uid="{00000000-0005-0000-0000-0000D1A60000}"/>
    <cellStyle name="T_ÿÿÿÿÿ_Bieu mau cong trinh khoi cong moi 3-4_!1 1 bao cao giao KH ve HTCMT vung TNB   12-12-2011" xfId="12201" xr:uid="{00000000-0005-0000-0000-0000D2A60000}"/>
    <cellStyle name="T_ÿÿÿÿÿ_Bieu mau cong trinh khoi cong moi 3-4_!1 1 bao cao giao KH ve HTCMT vung TNB   12-12-2011 2" xfId="6909" xr:uid="{00000000-0005-0000-0000-0000D3A60000}"/>
    <cellStyle name="T_ÿÿÿÿÿ_Bieu mau cong trinh khoi cong moi 3-4_!1 1 bao cao giao KH ve HTCMT vung TNB   12-12-2011 2 2" xfId="4982" xr:uid="{00000000-0005-0000-0000-0000D4A60000}"/>
    <cellStyle name="T_ÿÿÿÿÿ_Bieu mau cong trinh khoi cong moi 3-4_!1 1 bao cao giao KH ve HTCMT vung TNB   12-12-2011 2 2 2" xfId="5870" xr:uid="{00000000-0005-0000-0000-0000D5A60000}"/>
    <cellStyle name="T_ÿÿÿÿÿ_Bieu mau cong trinh khoi cong moi 3-4_!1 1 bao cao giao KH ve HTCMT vung TNB   12-12-2011 2 2 2 2" xfId="6854" xr:uid="{00000000-0005-0000-0000-0000D6A60000}"/>
    <cellStyle name="T_ÿÿÿÿÿ_Bieu mau cong trinh khoi cong moi 3-4_!1 1 bao cao giao KH ve HTCMT vung TNB   12-12-2011 2 2 2 2 2" xfId="17607" xr:uid="{00000000-0005-0000-0000-0000D7A60000}"/>
    <cellStyle name="T_ÿÿÿÿÿ_Bieu mau cong trinh khoi cong moi 3-4_!1 1 bao cao giao KH ve HTCMT vung TNB   12-12-2011 2 2 2 2 2 2" xfId="43839" xr:uid="{00000000-0005-0000-0000-0000D8A60000}"/>
    <cellStyle name="T_ÿÿÿÿÿ_Bieu mau cong trinh khoi cong moi 3-4_!1 1 bao cao giao KH ve HTCMT vung TNB   12-12-2011 2 2 2 2 3" xfId="43838" xr:uid="{00000000-0005-0000-0000-0000D9A60000}"/>
    <cellStyle name="T_ÿÿÿÿÿ_Bieu mau cong trinh khoi cong moi 3-4_!1 1 bao cao giao KH ve HTCMT vung TNB   12-12-2011 2 2 2 3" xfId="13732" xr:uid="{00000000-0005-0000-0000-0000DAA60000}"/>
    <cellStyle name="T_ÿÿÿÿÿ_Bieu mau cong trinh khoi cong moi 3-4_!1 1 bao cao giao KH ve HTCMT vung TNB   12-12-2011 2 2 2 3 2" xfId="22789" xr:uid="{00000000-0005-0000-0000-0000DBA60000}"/>
    <cellStyle name="T_ÿÿÿÿÿ_Bieu mau cong trinh khoi cong moi 3-4_!1 1 bao cao giao KH ve HTCMT vung TNB   12-12-2011 2 2 2 3 2 2" xfId="43841" xr:uid="{00000000-0005-0000-0000-0000DCA60000}"/>
    <cellStyle name="T_ÿÿÿÿÿ_Bieu mau cong trinh khoi cong moi 3-4_!1 1 bao cao giao KH ve HTCMT vung TNB   12-12-2011 2 2 2 3 3" xfId="43840" xr:uid="{00000000-0005-0000-0000-0000DDA60000}"/>
    <cellStyle name="T_ÿÿÿÿÿ_Bieu mau cong trinh khoi cong moi 3-4_!1 1 bao cao giao KH ve HTCMT vung TNB   12-12-2011 2 2 2 4" xfId="17238" xr:uid="{00000000-0005-0000-0000-0000DEA60000}"/>
    <cellStyle name="T_ÿÿÿÿÿ_Bieu mau cong trinh khoi cong moi 3-4_!1 1 bao cao giao KH ve HTCMT vung TNB   12-12-2011 2 2 2 4 2" xfId="43842" xr:uid="{00000000-0005-0000-0000-0000DFA60000}"/>
    <cellStyle name="T_ÿÿÿÿÿ_Bieu mau cong trinh khoi cong moi 3-4_!1 1 bao cao giao KH ve HTCMT vung TNB   12-12-2011 2 2 2 5" xfId="43837" xr:uid="{00000000-0005-0000-0000-0000E0A60000}"/>
    <cellStyle name="T_ÿÿÿÿÿ_Bieu mau cong trinh khoi cong moi 3-4_!1 1 bao cao giao KH ve HTCMT vung TNB   12-12-2011 2 2 3" xfId="9884" xr:uid="{00000000-0005-0000-0000-0000E1A60000}"/>
    <cellStyle name="T_ÿÿÿÿÿ_Bieu mau cong trinh khoi cong moi 3-4_!1 1 bao cao giao KH ve HTCMT vung TNB   12-12-2011 2 2 3 2" xfId="19159" xr:uid="{00000000-0005-0000-0000-0000E2A60000}"/>
    <cellStyle name="T_ÿÿÿÿÿ_Bieu mau cong trinh khoi cong moi 3-4_!1 1 bao cao giao KH ve HTCMT vung TNB   12-12-2011 2 2 3 2 2" xfId="43844" xr:uid="{00000000-0005-0000-0000-0000E3A60000}"/>
    <cellStyle name="T_ÿÿÿÿÿ_Bieu mau cong trinh khoi cong moi 3-4_!1 1 bao cao giao KH ve HTCMT vung TNB   12-12-2011 2 2 3 3" xfId="43843" xr:uid="{00000000-0005-0000-0000-0000E4A60000}"/>
    <cellStyle name="T_ÿÿÿÿÿ_Bieu mau cong trinh khoi cong moi 3-4_!1 1 bao cao giao KH ve HTCMT vung TNB   12-12-2011 2 2 4" xfId="13733" xr:uid="{00000000-0005-0000-0000-0000E5A60000}"/>
    <cellStyle name="T_ÿÿÿÿÿ_Bieu mau cong trinh khoi cong moi 3-4_!1 1 bao cao giao KH ve HTCMT vung TNB   12-12-2011 2 2 4 2" xfId="22790" xr:uid="{00000000-0005-0000-0000-0000E6A60000}"/>
    <cellStyle name="T_ÿÿÿÿÿ_Bieu mau cong trinh khoi cong moi 3-4_!1 1 bao cao giao KH ve HTCMT vung TNB   12-12-2011 2 2 4 2 2" xfId="43846" xr:uid="{00000000-0005-0000-0000-0000E7A60000}"/>
    <cellStyle name="T_ÿÿÿÿÿ_Bieu mau cong trinh khoi cong moi 3-4_!1 1 bao cao giao KH ve HTCMT vung TNB   12-12-2011 2 2 4 3" xfId="43845" xr:uid="{00000000-0005-0000-0000-0000E8A60000}"/>
    <cellStyle name="T_ÿÿÿÿÿ_Bieu mau cong trinh khoi cong moi 3-4_!1 1 bao cao giao KH ve HTCMT vung TNB   12-12-2011 2 2 5" xfId="16923" xr:uid="{00000000-0005-0000-0000-0000E9A60000}"/>
    <cellStyle name="T_ÿÿÿÿÿ_Bieu mau cong trinh khoi cong moi 3-4_!1 1 bao cao giao KH ve HTCMT vung TNB   12-12-2011 2 2 5 2" xfId="43847" xr:uid="{00000000-0005-0000-0000-0000EAA60000}"/>
    <cellStyle name="T_ÿÿÿÿÿ_Bieu mau cong trinh khoi cong moi 3-4_!1 1 bao cao giao KH ve HTCMT vung TNB   12-12-2011 2 2 6" xfId="43836" xr:uid="{00000000-0005-0000-0000-0000EBA60000}"/>
    <cellStyle name="T_ÿÿÿÿÿ_Bieu mau cong trinh khoi cong moi 3-4_!1 1 bao cao giao KH ve HTCMT vung TNB   12-12-2011 2 3" xfId="13734" xr:uid="{00000000-0005-0000-0000-0000ECA60000}"/>
    <cellStyle name="T_ÿÿÿÿÿ_Bieu mau cong trinh khoi cong moi 3-4_!1 1 bao cao giao KH ve HTCMT vung TNB   12-12-2011 2 3 2" xfId="1523" xr:uid="{00000000-0005-0000-0000-0000EDA60000}"/>
    <cellStyle name="T_ÿÿÿÿÿ_Bieu mau cong trinh khoi cong moi 3-4_!1 1 bao cao giao KH ve HTCMT vung TNB   12-12-2011 2 3 2 2" xfId="15737" xr:uid="{00000000-0005-0000-0000-0000EEA60000}"/>
    <cellStyle name="T_ÿÿÿÿÿ_Bieu mau cong trinh khoi cong moi 3-4_!1 1 bao cao giao KH ve HTCMT vung TNB   12-12-2011 2 3 2 2 2" xfId="43850" xr:uid="{00000000-0005-0000-0000-0000EFA60000}"/>
    <cellStyle name="T_ÿÿÿÿÿ_Bieu mau cong trinh khoi cong moi 3-4_!1 1 bao cao giao KH ve HTCMT vung TNB   12-12-2011 2 3 2 3" xfId="43849" xr:uid="{00000000-0005-0000-0000-0000F0A60000}"/>
    <cellStyle name="T_ÿÿÿÿÿ_Bieu mau cong trinh khoi cong moi 3-4_!1 1 bao cao giao KH ve HTCMT vung TNB   12-12-2011 2 3 3" xfId="13735" xr:uid="{00000000-0005-0000-0000-0000F1A60000}"/>
    <cellStyle name="T_ÿÿÿÿÿ_Bieu mau cong trinh khoi cong moi 3-4_!1 1 bao cao giao KH ve HTCMT vung TNB   12-12-2011 2 3 3 2" xfId="22792" xr:uid="{00000000-0005-0000-0000-0000F2A60000}"/>
    <cellStyle name="T_ÿÿÿÿÿ_Bieu mau cong trinh khoi cong moi 3-4_!1 1 bao cao giao KH ve HTCMT vung TNB   12-12-2011 2 3 3 2 2" xfId="43852" xr:uid="{00000000-0005-0000-0000-0000F3A60000}"/>
    <cellStyle name="T_ÿÿÿÿÿ_Bieu mau cong trinh khoi cong moi 3-4_!1 1 bao cao giao KH ve HTCMT vung TNB   12-12-2011 2 3 3 3" xfId="43851" xr:uid="{00000000-0005-0000-0000-0000F4A60000}"/>
    <cellStyle name="T_ÿÿÿÿÿ_Bieu mau cong trinh khoi cong moi 3-4_!1 1 bao cao giao KH ve HTCMT vung TNB   12-12-2011 2 3 4" xfId="22791" xr:uid="{00000000-0005-0000-0000-0000F5A60000}"/>
    <cellStyle name="T_ÿÿÿÿÿ_Bieu mau cong trinh khoi cong moi 3-4_!1 1 bao cao giao KH ve HTCMT vung TNB   12-12-2011 2 3 4 2" xfId="43853" xr:uid="{00000000-0005-0000-0000-0000F6A60000}"/>
    <cellStyle name="T_ÿÿÿÿÿ_Bieu mau cong trinh khoi cong moi 3-4_!1 1 bao cao giao KH ve HTCMT vung TNB   12-12-2011 2 3 5" xfId="43848" xr:uid="{00000000-0005-0000-0000-0000F7A60000}"/>
    <cellStyle name="T_ÿÿÿÿÿ_Bieu mau cong trinh khoi cong moi 3-4_!1 1 bao cao giao KH ve HTCMT vung TNB   12-12-2011 2 4" xfId="8230" xr:uid="{00000000-0005-0000-0000-0000F8A60000}"/>
    <cellStyle name="T_ÿÿÿÿÿ_Bieu mau cong trinh khoi cong moi 3-4_!1 1 bao cao giao KH ve HTCMT vung TNB   12-12-2011 2 4 2" xfId="13736" xr:uid="{00000000-0005-0000-0000-0000F9A60000}"/>
    <cellStyle name="T_ÿÿÿÿÿ_Bieu mau cong trinh khoi cong moi 3-4_!1 1 bao cao giao KH ve HTCMT vung TNB   12-12-2011 2 4 2 2" xfId="22793" xr:uid="{00000000-0005-0000-0000-0000FAA60000}"/>
    <cellStyle name="T_ÿÿÿÿÿ_Bieu mau cong trinh khoi cong moi 3-4_!1 1 bao cao giao KH ve HTCMT vung TNB   12-12-2011 2 4 2 2 2" xfId="43856" xr:uid="{00000000-0005-0000-0000-0000FBA60000}"/>
    <cellStyle name="T_ÿÿÿÿÿ_Bieu mau cong trinh khoi cong moi 3-4_!1 1 bao cao giao KH ve HTCMT vung TNB   12-12-2011 2 4 2 3" xfId="43855" xr:uid="{00000000-0005-0000-0000-0000FCA60000}"/>
    <cellStyle name="T_ÿÿÿÿÿ_Bieu mau cong trinh khoi cong moi 3-4_!1 1 bao cao giao KH ve HTCMT vung TNB   12-12-2011 2 4 3" xfId="18197" xr:uid="{00000000-0005-0000-0000-0000FDA60000}"/>
    <cellStyle name="T_ÿÿÿÿÿ_Bieu mau cong trinh khoi cong moi 3-4_!1 1 bao cao giao KH ve HTCMT vung TNB   12-12-2011 2 4 3 2" xfId="43857" xr:uid="{00000000-0005-0000-0000-0000FEA60000}"/>
    <cellStyle name="T_ÿÿÿÿÿ_Bieu mau cong trinh khoi cong moi 3-4_!1 1 bao cao giao KH ve HTCMT vung TNB   12-12-2011 2 4 4" xfId="43854" xr:uid="{00000000-0005-0000-0000-0000FFA60000}"/>
    <cellStyle name="T_ÿÿÿÿÿ_Bieu mau cong trinh khoi cong moi 3-4_!1 1 bao cao giao KH ve HTCMT vung TNB   12-12-2011 2 5" xfId="13737" xr:uid="{00000000-0005-0000-0000-000000A70000}"/>
    <cellStyle name="T_ÿÿÿÿÿ_Bieu mau cong trinh khoi cong moi 3-4_!1 1 bao cao giao KH ve HTCMT vung TNB   12-12-2011 2 5 2" xfId="22794" xr:uid="{00000000-0005-0000-0000-000001A70000}"/>
    <cellStyle name="T_ÿÿÿÿÿ_Bieu mau cong trinh khoi cong moi 3-4_!1 1 bao cao giao KH ve HTCMT vung TNB   12-12-2011 2 5 2 2" xfId="43859" xr:uid="{00000000-0005-0000-0000-000002A70000}"/>
    <cellStyle name="T_ÿÿÿÿÿ_Bieu mau cong trinh khoi cong moi 3-4_!1 1 bao cao giao KH ve HTCMT vung TNB   12-12-2011 2 5 3" xfId="43858" xr:uid="{00000000-0005-0000-0000-000003A70000}"/>
    <cellStyle name="T_ÿÿÿÿÿ_Bieu mau cong trinh khoi cong moi 3-4_!1 1 bao cao giao KH ve HTCMT vung TNB   12-12-2011 2 6" xfId="13393" xr:uid="{00000000-0005-0000-0000-000004A70000}"/>
    <cellStyle name="T_ÿÿÿÿÿ_Bieu mau cong trinh khoi cong moi 3-4_!1 1 bao cao giao KH ve HTCMT vung TNB   12-12-2011 2 6 2" xfId="22471" xr:uid="{00000000-0005-0000-0000-000005A70000}"/>
    <cellStyle name="T_ÿÿÿÿÿ_Bieu mau cong trinh khoi cong moi 3-4_!1 1 bao cao giao KH ve HTCMT vung TNB   12-12-2011 2 6 2 2" xfId="43861" xr:uid="{00000000-0005-0000-0000-000006A70000}"/>
    <cellStyle name="T_ÿÿÿÿÿ_Bieu mau cong trinh khoi cong moi 3-4_!1 1 bao cao giao KH ve HTCMT vung TNB   12-12-2011 2 6 3" xfId="43860" xr:uid="{00000000-0005-0000-0000-000007A70000}"/>
    <cellStyle name="T_ÿÿÿÿÿ_Bieu mau cong trinh khoi cong moi 3-4_!1 1 bao cao giao KH ve HTCMT vung TNB   12-12-2011 2 7" xfId="17645" xr:uid="{00000000-0005-0000-0000-000008A70000}"/>
    <cellStyle name="T_ÿÿÿÿÿ_Bieu mau cong trinh khoi cong moi 3-4_!1 1 bao cao giao KH ve HTCMT vung TNB   12-12-2011 2 7 2" xfId="43862" xr:uid="{00000000-0005-0000-0000-000009A70000}"/>
    <cellStyle name="T_ÿÿÿÿÿ_Bieu mau cong trinh khoi cong moi 3-4_!1 1 bao cao giao KH ve HTCMT vung TNB   12-12-2011 2 8" xfId="43835" xr:uid="{00000000-0005-0000-0000-00000AA70000}"/>
    <cellStyle name="T_ÿÿÿÿÿ_Bieu mau cong trinh khoi cong moi 3-4_!1 1 bao cao giao KH ve HTCMT vung TNB   12-12-2011 3" xfId="6911" xr:uid="{00000000-0005-0000-0000-00000BA70000}"/>
    <cellStyle name="T_ÿÿÿÿÿ_Bieu mau cong trinh khoi cong moi 3-4_!1 1 bao cao giao KH ve HTCMT vung TNB   12-12-2011 3 2" xfId="9655" xr:uid="{00000000-0005-0000-0000-00000CA70000}"/>
    <cellStyle name="T_ÿÿÿÿÿ_Bieu mau cong trinh khoi cong moi 3-4_!1 1 bao cao giao KH ve HTCMT vung TNB   12-12-2011 3 2 2" xfId="9658" xr:uid="{00000000-0005-0000-0000-00000DA70000}"/>
    <cellStyle name="T_ÿÿÿÿÿ_Bieu mau cong trinh khoi cong moi 3-4_!1 1 bao cao giao KH ve HTCMT vung TNB   12-12-2011 3 2 2 2" xfId="18948" xr:uid="{00000000-0005-0000-0000-00000EA70000}"/>
    <cellStyle name="T_ÿÿÿÿÿ_Bieu mau cong trinh khoi cong moi 3-4_!1 1 bao cao giao KH ve HTCMT vung TNB   12-12-2011 3 2 2 2 2" xfId="43866" xr:uid="{00000000-0005-0000-0000-00000FA70000}"/>
    <cellStyle name="T_ÿÿÿÿÿ_Bieu mau cong trinh khoi cong moi 3-4_!1 1 bao cao giao KH ve HTCMT vung TNB   12-12-2011 3 2 2 3" xfId="43865" xr:uid="{00000000-0005-0000-0000-000010A70000}"/>
    <cellStyle name="T_ÿÿÿÿÿ_Bieu mau cong trinh khoi cong moi 3-4_!1 1 bao cao giao KH ve HTCMT vung TNB   12-12-2011 3 2 3" xfId="9666" xr:uid="{00000000-0005-0000-0000-000011A70000}"/>
    <cellStyle name="T_ÿÿÿÿÿ_Bieu mau cong trinh khoi cong moi 3-4_!1 1 bao cao giao KH ve HTCMT vung TNB   12-12-2011 3 2 3 2" xfId="18956" xr:uid="{00000000-0005-0000-0000-000012A70000}"/>
    <cellStyle name="T_ÿÿÿÿÿ_Bieu mau cong trinh khoi cong moi 3-4_!1 1 bao cao giao KH ve HTCMT vung TNB   12-12-2011 3 2 3 2 2" xfId="43868" xr:uid="{00000000-0005-0000-0000-000013A70000}"/>
    <cellStyle name="T_ÿÿÿÿÿ_Bieu mau cong trinh khoi cong moi 3-4_!1 1 bao cao giao KH ve HTCMT vung TNB   12-12-2011 3 2 3 3" xfId="43867" xr:uid="{00000000-0005-0000-0000-000014A70000}"/>
    <cellStyle name="T_ÿÿÿÿÿ_Bieu mau cong trinh khoi cong moi 3-4_!1 1 bao cao giao KH ve HTCMT vung TNB   12-12-2011 3 2 4" xfId="18945" xr:uid="{00000000-0005-0000-0000-000015A70000}"/>
    <cellStyle name="T_ÿÿÿÿÿ_Bieu mau cong trinh khoi cong moi 3-4_!1 1 bao cao giao KH ve HTCMT vung TNB   12-12-2011 3 2 4 2" xfId="43869" xr:uid="{00000000-0005-0000-0000-000016A70000}"/>
    <cellStyle name="T_ÿÿÿÿÿ_Bieu mau cong trinh khoi cong moi 3-4_!1 1 bao cao giao KH ve HTCMT vung TNB   12-12-2011 3 2 5" xfId="43864" xr:uid="{00000000-0005-0000-0000-000017A70000}"/>
    <cellStyle name="T_ÿÿÿÿÿ_Bieu mau cong trinh khoi cong moi 3-4_!1 1 bao cao giao KH ve HTCMT vung TNB   12-12-2011 3 3" xfId="13738" xr:uid="{00000000-0005-0000-0000-000018A70000}"/>
    <cellStyle name="T_ÿÿÿÿÿ_Bieu mau cong trinh khoi cong moi 3-4_!1 1 bao cao giao KH ve HTCMT vung TNB   12-12-2011 3 3 2" xfId="22795" xr:uid="{00000000-0005-0000-0000-000019A70000}"/>
    <cellStyle name="T_ÿÿÿÿÿ_Bieu mau cong trinh khoi cong moi 3-4_!1 1 bao cao giao KH ve HTCMT vung TNB   12-12-2011 3 3 2 2" xfId="43871" xr:uid="{00000000-0005-0000-0000-00001AA70000}"/>
    <cellStyle name="T_ÿÿÿÿÿ_Bieu mau cong trinh khoi cong moi 3-4_!1 1 bao cao giao KH ve HTCMT vung TNB   12-12-2011 3 3 3" xfId="43870" xr:uid="{00000000-0005-0000-0000-00001BA70000}"/>
    <cellStyle name="T_ÿÿÿÿÿ_Bieu mau cong trinh khoi cong moi 3-4_!1 1 bao cao giao KH ve HTCMT vung TNB   12-12-2011 3 4" xfId="10139" xr:uid="{00000000-0005-0000-0000-00001CA70000}"/>
    <cellStyle name="T_ÿÿÿÿÿ_Bieu mau cong trinh khoi cong moi 3-4_!1 1 bao cao giao KH ve HTCMT vung TNB   12-12-2011 3 4 2" xfId="19404" xr:uid="{00000000-0005-0000-0000-00001DA70000}"/>
    <cellStyle name="T_ÿÿÿÿÿ_Bieu mau cong trinh khoi cong moi 3-4_!1 1 bao cao giao KH ve HTCMT vung TNB   12-12-2011 3 4 2 2" xfId="43873" xr:uid="{00000000-0005-0000-0000-00001EA70000}"/>
    <cellStyle name="T_ÿÿÿÿÿ_Bieu mau cong trinh khoi cong moi 3-4_!1 1 bao cao giao KH ve HTCMT vung TNB   12-12-2011 3 4 3" xfId="43872" xr:uid="{00000000-0005-0000-0000-00001FA70000}"/>
    <cellStyle name="T_ÿÿÿÿÿ_Bieu mau cong trinh khoi cong moi 3-4_!1 1 bao cao giao KH ve HTCMT vung TNB   12-12-2011 3 5" xfId="17647" xr:uid="{00000000-0005-0000-0000-000020A70000}"/>
    <cellStyle name="T_ÿÿÿÿÿ_Bieu mau cong trinh khoi cong moi 3-4_!1 1 bao cao giao KH ve HTCMT vung TNB   12-12-2011 3 5 2" xfId="43874" xr:uid="{00000000-0005-0000-0000-000021A70000}"/>
    <cellStyle name="T_ÿÿÿÿÿ_Bieu mau cong trinh khoi cong moi 3-4_!1 1 bao cao giao KH ve HTCMT vung TNB   12-12-2011 3 6" xfId="43863" xr:uid="{00000000-0005-0000-0000-000022A70000}"/>
    <cellStyle name="T_ÿÿÿÿÿ_Bieu mau cong trinh khoi cong moi 3-4_!1 1 bao cao giao KH ve HTCMT vung TNB   12-12-2011 4" xfId="6913" xr:uid="{00000000-0005-0000-0000-000023A70000}"/>
    <cellStyle name="T_ÿÿÿÿÿ_Bieu mau cong trinh khoi cong moi 3-4_!1 1 bao cao giao KH ve HTCMT vung TNB   12-12-2011 4 2" xfId="13739" xr:uid="{00000000-0005-0000-0000-000024A70000}"/>
    <cellStyle name="T_ÿÿÿÿÿ_Bieu mau cong trinh khoi cong moi 3-4_!1 1 bao cao giao KH ve HTCMT vung TNB   12-12-2011 4 2 2" xfId="22796" xr:uid="{00000000-0005-0000-0000-000025A70000}"/>
    <cellStyle name="T_ÿÿÿÿÿ_Bieu mau cong trinh khoi cong moi 3-4_!1 1 bao cao giao KH ve HTCMT vung TNB   12-12-2011 4 2 2 2" xfId="43877" xr:uid="{00000000-0005-0000-0000-000026A70000}"/>
    <cellStyle name="T_ÿÿÿÿÿ_Bieu mau cong trinh khoi cong moi 3-4_!1 1 bao cao giao KH ve HTCMT vung TNB   12-12-2011 4 2 3" xfId="43876" xr:uid="{00000000-0005-0000-0000-000027A70000}"/>
    <cellStyle name="T_ÿÿÿÿÿ_Bieu mau cong trinh khoi cong moi 3-4_!1 1 bao cao giao KH ve HTCMT vung TNB   12-12-2011 4 3" xfId="13740" xr:uid="{00000000-0005-0000-0000-000028A70000}"/>
    <cellStyle name="T_ÿÿÿÿÿ_Bieu mau cong trinh khoi cong moi 3-4_!1 1 bao cao giao KH ve HTCMT vung TNB   12-12-2011 4 3 2" xfId="22797" xr:uid="{00000000-0005-0000-0000-000029A70000}"/>
    <cellStyle name="T_ÿÿÿÿÿ_Bieu mau cong trinh khoi cong moi 3-4_!1 1 bao cao giao KH ve HTCMT vung TNB   12-12-2011 4 3 2 2" xfId="43879" xr:uid="{00000000-0005-0000-0000-00002AA70000}"/>
    <cellStyle name="T_ÿÿÿÿÿ_Bieu mau cong trinh khoi cong moi 3-4_!1 1 bao cao giao KH ve HTCMT vung TNB   12-12-2011 4 3 3" xfId="43878" xr:uid="{00000000-0005-0000-0000-00002BA70000}"/>
    <cellStyle name="T_ÿÿÿÿÿ_Bieu mau cong trinh khoi cong moi 3-4_!1 1 bao cao giao KH ve HTCMT vung TNB   12-12-2011 4 4" xfId="17649" xr:uid="{00000000-0005-0000-0000-00002CA70000}"/>
    <cellStyle name="T_ÿÿÿÿÿ_Bieu mau cong trinh khoi cong moi 3-4_!1 1 bao cao giao KH ve HTCMT vung TNB   12-12-2011 4 4 2" xfId="43880" xr:uid="{00000000-0005-0000-0000-00002DA70000}"/>
    <cellStyle name="T_ÿÿÿÿÿ_Bieu mau cong trinh khoi cong moi 3-4_!1 1 bao cao giao KH ve HTCMT vung TNB   12-12-2011 4 5" xfId="43875" xr:uid="{00000000-0005-0000-0000-00002EA70000}"/>
    <cellStyle name="T_ÿÿÿÿÿ_Bieu mau cong trinh khoi cong moi 3-4_!1 1 bao cao giao KH ve HTCMT vung TNB   12-12-2011 5" xfId="13741" xr:uid="{00000000-0005-0000-0000-00002FA70000}"/>
    <cellStyle name="T_ÿÿÿÿÿ_Bieu mau cong trinh khoi cong moi 3-4_!1 1 bao cao giao KH ve HTCMT vung TNB   12-12-2011 5 2" xfId="10239" xr:uid="{00000000-0005-0000-0000-000030A70000}"/>
    <cellStyle name="T_ÿÿÿÿÿ_Bieu mau cong trinh khoi cong moi 3-4_!1 1 bao cao giao KH ve HTCMT vung TNB   12-12-2011 5 2 2" xfId="19499" xr:uid="{00000000-0005-0000-0000-000031A70000}"/>
    <cellStyle name="T_ÿÿÿÿÿ_Bieu mau cong trinh khoi cong moi 3-4_!1 1 bao cao giao KH ve HTCMT vung TNB   12-12-2011 5 2 2 2" xfId="43883" xr:uid="{00000000-0005-0000-0000-000032A70000}"/>
    <cellStyle name="T_ÿÿÿÿÿ_Bieu mau cong trinh khoi cong moi 3-4_!1 1 bao cao giao KH ve HTCMT vung TNB   12-12-2011 5 2 3" xfId="43882" xr:uid="{00000000-0005-0000-0000-000033A70000}"/>
    <cellStyle name="T_ÿÿÿÿÿ_Bieu mau cong trinh khoi cong moi 3-4_!1 1 bao cao giao KH ve HTCMT vung TNB   12-12-2011 5 3" xfId="22798" xr:uid="{00000000-0005-0000-0000-000034A70000}"/>
    <cellStyle name="T_ÿÿÿÿÿ_Bieu mau cong trinh khoi cong moi 3-4_!1 1 bao cao giao KH ve HTCMT vung TNB   12-12-2011 5 3 2" xfId="43884" xr:uid="{00000000-0005-0000-0000-000035A70000}"/>
    <cellStyle name="T_ÿÿÿÿÿ_Bieu mau cong trinh khoi cong moi 3-4_!1 1 bao cao giao KH ve HTCMT vung TNB   12-12-2011 5 4" xfId="43881" xr:uid="{00000000-0005-0000-0000-000036A70000}"/>
    <cellStyle name="T_ÿÿÿÿÿ_Bieu mau cong trinh khoi cong moi 3-4_!1 1 bao cao giao KH ve HTCMT vung TNB   12-12-2011 6" xfId="13742" xr:uid="{00000000-0005-0000-0000-000037A70000}"/>
    <cellStyle name="T_ÿÿÿÿÿ_Bieu mau cong trinh khoi cong moi 3-4_!1 1 bao cao giao KH ve HTCMT vung TNB   12-12-2011 6 2" xfId="22799" xr:uid="{00000000-0005-0000-0000-000038A70000}"/>
    <cellStyle name="T_ÿÿÿÿÿ_Bieu mau cong trinh khoi cong moi 3-4_!1 1 bao cao giao KH ve HTCMT vung TNB   12-12-2011 6 2 2" xfId="43886" xr:uid="{00000000-0005-0000-0000-000039A70000}"/>
    <cellStyle name="T_ÿÿÿÿÿ_Bieu mau cong trinh khoi cong moi 3-4_!1 1 bao cao giao KH ve HTCMT vung TNB   12-12-2011 6 3" xfId="43885" xr:uid="{00000000-0005-0000-0000-00003AA70000}"/>
    <cellStyle name="T_ÿÿÿÿÿ_Bieu mau cong trinh khoi cong moi 3-4_!1 1 bao cao giao KH ve HTCMT vung TNB   12-12-2011 7" xfId="13743" xr:uid="{00000000-0005-0000-0000-00003BA70000}"/>
    <cellStyle name="T_ÿÿÿÿÿ_Bieu mau cong trinh khoi cong moi 3-4_!1 1 bao cao giao KH ve HTCMT vung TNB   12-12-2011 7 2" xfId="22800" xr:uid="{00000000-0005-0000-0000-00003CA70000}"/>
    <cellStyle name="T_ÿÿÿÿÿ_Bieu mau cong trinh khoi cong moi 3-4_!1 1 bao cao giao KH ve HTCMT vung TNB   12-12-2011 7 2 2" xfId="43888" xr:uid="{00000000-0005-0000-0000-00003DA70000}"/>
    <cellStyle name="T_ÿÿÿÿÿ_Bieu mau cong trinh khoi cong moi 3-4_!1 1 bao cao giao KH ve HTCMT vung TNB   12-12-2011 7 3" xfId="43887" xr:uid="{00000000-0005-0000-0000-00003EA70000}"/>
    <cellStyle name="T_ÿÿÿÿÿ_Bieu mau cong trinh khoi cong moi 3-4_!1 1 bao cao giao KH ve HTCMT vung TNB   12-12-2011 8" xfId="21377" xr:uid="{00000000-0005-0000-0000-00003FA70000}"/>
    <cellStyle name="T_ÿÿÿÿÿ_Bieu mau cong trinh khoi cong moi 3-4_!1 1 bao cao giao KH ve HTCMT vung TNB   12-12-2011 8 2" xfId="43889" xr:uid="{00000000-0005-0000-0000-000040A70000}"/>
    <cellStyle name="T_ÿÿÿÿÿ_Bieu mau cong trinh khoi cong moi 3-4_!1 1 bao cao giao KH ve HTCMT vung TNB   12-12-2011 9" xfId="43834" xr:uid="{00000000-0005-0000-0000-000041A70000}"/>
    <cellStyle name="T_ÿÿÿÿÿ_Bieu mau cong trinh khoi cong moi 3-4_KH TPCP vung TNB (03-1-2012)" xfId="13033" xr:uid="{00000000-0005-0000-0000-000042A70000}"/>
    <cellStyle name="T_ÿÿÿÿÿ_Bieu mau cong trinh khoi cong moi 3-4_KH TPCP vung TNB (03-1-2012) 2" xfId="11479" xr:uid="{00000000-0005-0000-0000-000043A70000}"/>
    <cellStyle name="T_ÿÿÿÿÿ_Bieu mau cong trinh khoi cong moi 3-4_KH TPCP vung TNB (03-1-2012) 2 2" xfId="13744" xr:uid="{00000000-0005-0000-0000-000044A70000}"/>
    <cellStyle name="T_ÿÿÿÿÿ_Bieu mau cong trinh khoi cong moi 3-4_KH TPCP vung TNB (03-1-2012) 2 2 2" xfId="2213" xr:uid="{00000000-0005-0000-0000-000045A70000}"/>
    <cellStyle name="T_ÿÿÿÿÿ_Bieu mau cong trinh khoi cong moi 3-4_KH TPCP vung TNB (03-1-2012) 2 2 2 2" xfId="13745" xr:uid="{00000000-0005-0000-0000-000046A70000}"/>
    <cellStyle name="T_ÿÿÿÿÿ_Bieu mau cong trinh khoi cong moi 3-4_KH TPCP vung TNB (03-1-2012) 2 2 2 2 2" xfId="22802" xr:uid="{00000000-0005-0000-0000-000047A70000}"/>
    <cellStyle name="T_ÿÿÿÿÿ_Bieu mau cong trinh khoi cong moi 3-4_KH TPCP vung TNB (03-1-2012) 2 2 2 2 2 2" xfId="43895" xr:uid="{00000000-0005-0000-0000-000048A70000}"/>
    <cellStyle name="T_ÿÿÿÿÿ_Bieu mau cong trinh khoi cong moi 3-4_KH TPCP vung TNB (03-1-2012) 2 2 2 2 3" xfId="43894" xr:uid="{00000000-0005-0000-0000-000049A70000}"/>
    <cellStyle name="T_ÿÿÿÿÿ_Bieu mau cong trinh khoi cong moi 3-4_KH TPCP vung TNB (03-1-2012) 2 2 2 3" xfId="13746" xr:uid="{00000000-0005-0000-0000-00004AA70000}"/>
    <cellStyle name="T_ÿÿÿÿÿ_Bieu mau cong trinh khoi cong moi 3-4_KH TPCP vung TNB (03-1-2012) 2 2 2 3 2" xfId="22803" xr:uid="{00000000-0005-0000-0000-00004BA70000}"/>
    <cellStyle name="T_ÿÿÿÿÿ_Bieu mau cong trinh khoi cong moi 3-4_KH TPCP vung TNB (03-1-2012) 2 2 2 3 2 2" xfId="43897" xr:uid="{00000000-0005-0000-0000-00004CA70000}"/>
    <cellStyle name="T_ÿÿÿÿÿ_Bieu mau cong trinh khoi cong moi 3-4_KH TPCP vung TNB (03-1-2012) 2 2 2 3 3" xfId="43896" xr:uid="{00000000-0005-0000-0000-00004DA70000}"/>
    <cellStyle name="T_ÿÿÿÿÿ_Bieu mau cong trinh khoi cong moi 3-4_KH TPCP vung TNB (03-1-2012) 2 2 2 4" xfId="15978" xr:uid="{00000000-0005-0000-0000-00004EA70000}"/>
    <cellStyle name="T_ÿÿÿÿÿ_Bieu mau cong trinh khoi cong moi 3-4_KH TPCP vung TNB (03-1-2012) 2 2 2 4 2" xfId="43898" xr:uid="{00000000-0005-0000-0000-00004FA70000}"/>
    <cellStyle name="T_ÿÿÿÿÿ_Bieu mau cong trinh khoi cong moi 3-4_KH TPCP vung TNB (03-1-2012) 2 2 2 5" xfId="43893" xr:uid="{00000000-0005-0000-0000-000050A70000}"/>
    <cellStyle name="T_ÿÿÿÿÿ_Bieu mau cong trinh khoi cong moi 3-4_KH TPCP vung TNB (03-1-2012) 2 2 3" xfId="13747" xr:uid="{00000000-0005-0000-0000-000051A70000}"/>
    <cellStyle name="T_ÿÿÿÿÿ_Bieu mau cong trinh khoi cong moi 3-4_KH TPCP vung TNB (03-1-2012) 2 2 3 2" xfId="22804" xr:uid="{00000000-0005-0000-0000-000052A70000}"/>
    <cellStyle name="T_ÿÿÿÿÿ_Bieu mau cong trinh khoi cong moi 3-4_KH TPCP vung TNB (03-1-2012) 2 2 3 2 2" xfId="43900" xr:uid="{00000000-0005-0000-0000-000053A70000}"/>
    <cellStyle name="T_ÿÿÿÿÿ_Bieu mau cong trinh khoi cong moi 3-4_KH TPCP vung TNB (03-1-2012) 2 2 3 3" xfId="43899" xr:uid="{00000000-0005-0000-0000-000054A70000}"/>
    <cellStyle name="T_ÿÿÿÿÿ_Bieu mau cong trinh khoi cong moi 3-4_KH TPCP vung TNB (03-1-2012) 2 2 4" xfId="13686" xr:uid="{00000000-0005-0000-0000-000055A70000}"/>
    <cellStyle name="T_ÿÿÿÿÿ_Bieu mau cong trinh khoi cong moi 3-4_KH TPCP vung TNB (03-1-2012) 2 2 4 2" xfId="22743" xr:uid="{00000000-0005-0000-0000-000056A70000}"/>
    <cellStyle name="T_ÿÿÿÿÿ_Bieu mau cong trinh khoi cong moi 3-4_KH TPCP vung TNB (03-1-2012) 2 2 4 2 2" xfId="43902" xr:uid="{00000000-0005-0000-0000-000057A70000}"/>
    <cellStyle name="T_ÿÿÿÿÿ_Bieu mau cong trinh khoi cong moi 3-4_KH TPCP vung TNB (03-1-2012) 2 2 4 3" xfId="43901" xr:uid="{00000000-0005-0000-0000-000058A70000}"/>
    <cellStyle name="T_ÿÿÿÿÿ_Bieu mau cong trinh khoi cong moi 3-4_KH TPCP vung TNB (03-1-2012) 2 2 5" xfId="22801" xr:uid="{00000000-0005-0000-0000-000059A70000}"/>
    <cellStyle name="T_ÿÿÿÿÿ_Bieu mau cong trinh khoi cong moi 3-4_KH TPCP vung TNB (03-1-2012) 2 2 5 2" xfId="43903" xr:uid="{00000000-0005-0000-0000-00005AA70000}"/>
    <cellStyle name="T_ÿÿÿÿÿ_Bieu mau cong trinh khoi cong moi 3-4_KH TPCP vung TNB (03-1-2012) 2 2 6" xfId="43892" xr:uid="{00000000-0005-0000-0000-00005BA70000}"/>
    <cellStyle name="T_ÿÿÿÿÿ_Bieu mau cong trinh khoi cong moi 3-4_KH TPCP vung TNB (03-1-2012) 2 3" xfId="13748" xr:uid="{00000000-0005-0000-0000-00005CA70000}"/>
    <cellStyle name="T_ÿÿÿÿÿ_Bieu mau cong trinh khoi cong moi 3-4_KH TPCP vung TNB (03-1-2012) 2 3 2" xfId="13749" xr:uid="{00000000-0005-0000-0000-00005DA70000}"/>
    <cellStyle name="T_ÿÿÿÿÿ_Bieu mau cong trinh khoi cong moi 3-4_KH TPCP vung TNB (03-1-2012) 2 3 2 2" xfId="22806" xr:uid="{00000000-0005-0000-0000-00005EA70000}"/>
    <cellStyle name="T_ÿÿÿÿÿ_Bieu mau cong trinh khoi cong moi 3-4_KH TPCP vung TNB (03-1-2012) 2 3 2 2 2" xfId="43906" xr:uid="{00000000-0005-0000-0000-00005FA70000}"/>
    <cellStyle name="T_ÿÿÿÿÿ_Bieu mau cong trinh khoi cong moi 3-4_KH TPCP vung TNB (03-1-2012) 2 3 2 3" xfId="43905" xr:uid="{00000000-0005-0000-0000-000060A70000}"/>
    <cellStyle name="T_ÿÿÿÿÿ_Bieu mau cong trinh khoi cong moi 3-4_KH TPCP vung TNB (03-1-2012) 2 3 3" xfId="13750" xr:uid="{00000000-0005-0000-0000-000061A70000}"/>
    <cellStyle name="T_ÿÿÿÿÿ_Bieu mau cong trinh khoi cong moi 3-4_KH TPCP vung TNB (03-1-2012) 2 3 3 2" xfId="22807" xr:uid="{00000000-0005-0000-0000-000062A70000}"/>
    <cellStyle name="T_ÿÿÿÿÿ_Bieu mau cong trinh khoi cong moi 3-4_KH TPCP vung TNB (03-1-2012) 2 3 3 2 2" xfId="43908" xr:uid="{00000000-0005-0000-0000-000063A70000}"/>
    <cellStyle name="T_ÿÿÿÿÿ_Bieu mau cong trinh khoi cong moi 3-4_KH TPCP vung TNB (03-1-2012) 2 3 3 3" xfId="43907" xr:uid="{00000000-0005-0000-0000-000064A70000}"/>
    <cellStyle name="T_ÿÿÿÿÿ_Bieu mau cong trinh khoi cong moi 3-4_KH TPCP vung TNB (03-1-2012) 2 3 4" xfId="22805" xr:uid="{00000000-0005-0000-0000-000065A70000}"/>
    <cellStyle name="T_ÿÿÿÿÿ_Bieu mau cong trinh khoi cong moi 3-4_KH TPCP vung TNB (03-1-2012) 2 3 4 2" xfId="43909" xr:uid="{00000000-0005-0000-0000-000066A70000}"/>
    <cellStyle name="T_ÿÿÿÿÿ_Bieu mau cong trinh khoi cong moi 3-4_KH TPCP vung TNB (03-1-2012) 2 3 5" xfId="43904" xr:uid="{00000000-0005-0000-0000-000067A70000}"/>
    <cellStyle name="T_ÿÿÿÿÿ_Bieu mau cong trinh khoi cong moi 3-4_KH TPCP vung TNB (03-1-2012) 2 4" xfId="9397" xr:uid="{00000000-0005-0000-0000-000068A70000}"/>
    <cellStyle name="T_ÿÿÿÿÿ_Bieu mau cong trinh khoi cong moi 3-4_KH TPCP vung TNB (03-1-2012) 2 4 2" xfId="6431" xr:uid="{00000000-0005-0000-0000-000069A70000}"/>
    <cellStyle name="T_ÿÿÿÿÿ_Bieu mau cong trinh khoi cong moi 3-4_KH TPCP vung TNB (03-1-2012) 2 4 2 2" xfId="17408" xr:uid="{00000000-0005-0000-0000-00006AA70000}"/>
    <cellStyle name="T_ÿÿÿÿÿ_Bieu mau cong trinh khoi cong moi 3-4_KH TPCP vung TNB (03-1-2012) 2 4 2 2 2" xfId="43912" xr:uid="{00000000-0005-0000-0000-00006BA70000}"/>
    <cellStyle name="T_ÿÿÿÿÿ_Bieu mau cong trinh khoi cong moi 3-4_KH TPCP vung TNB (03-1-2012) 2 4 2 3" xfId="43911" xr:uid="{00000000-0005-0000-0000-00006CA70000}"/>
    <cellStyle name="T_ÿÿÿÿÿ_Bieu mau cong trinh khoi cong moi 3-4_KH TPCP vung TNB (03-1-2012) 2 4 3" xfId="18694" xr:uid="{00000000-0005-0000-0000-00006DA70000}"/>
    <cellStyle name="T_ÿÿÿÿÿ_Bieu mau cong trinh khoi cong moi 3-4_KH TPCP vung TNB (03-1-2012) 2 4 3 2" xfId="43913" xr:uid="{00000000-0005-0000-0000-00006EA70000}"/>
    <cellStyle name="T_ÿÿÿÿÿ_Bieu mau cong trinh khoi cong moi 3-4_KH TPCP vung TNB (03-1-2012) 2 4 4" xfId="43910" xr:uid="{00000000-0005-0000-0000-00006FA70000}"/>
    <cellStyle name="T_ÿÿÿÿÿ_Bieu mau cong trinh khoi cong moi 3-4_KH TPCP vung TNB (03-1-2012) 2 5" xfId="9402" xr:uid="{00000000-0005-0000-0000-000070A70000}"/>
    <cellStyle name="T_ÿÿÿÿÿ_Bieu mau cong trinh khoi cong moi 3-4_KH TPCP vung TNB (03-1-2012) 2 5 2" xfId="18699" xr:uid="{00000000-0005-0000-0000-000071A70000}"/>
    <cellStyle name="T_ÿÿÿÿÿ_Bieu mau cong trinh khoi cong moi 3-4_KH TPCP vung TNB (03-1-2012) 2 5 2 2" xfId="43915" xr:uid="{00000000-0005-0000-0000-000072A70000}"/>
    <cellStyle name="T_ÿÿÿÿÿ_Bieu mau cong trinh khoi cong moi 3-4_KH TPCP vung TNB (03-1-2012) 2 5 3" xfId="43914" xr:uid="{00000000-0005-0000-0000-000073A70000}"/>
    <cellStyle name="T_ÿÿÿÿÿ_Bieu mau cong trinh khoi cong moi 3-4_KH TPCP vung TNB (03-1-2012) 2 6" xfId="2330" xr:uid="{00000000-0005-0000-0000-000074A70000}"/>
    <cellStyle name="T_ÿÿÿÿÿ_Bieu mau cong trinh khoi cong moi 3-4_KH TPCP vung TNB (03-1-2012) 2 6 2" xfId="16017" xr:uid="{00000000-0005-0000-0000-000075A70000}"/>
    <cellStyle name="T_ÿÿÿÿÿ_Bieu mau cong trinh khoi cong moi 3-4_KH TPCP vung TNB (03-1-2012) 2 6 2 2" xfId="43917" xr:uid="{00000000-0005-0000-0000-000076A70000}"/>
    <cellStyle name="T_ÿÿÿÿÿ_Bieu mau cong trinh khoi cong moi 3-4_KH TPCP vung TNB (03-1-2012) 2 6 3" xfId="43916" xr:uid="{00000000-0005-0000-0000-000077A70000}"/>
    <cellStyle name="T_ÿÿÿÿÿ_Bieu mau cong trinh khoi cong moi 3-4_KH TPCP vung TNB (03-1-2012) 2 7" xfId="20674" xr:uid="{00000000-0005-0000-0000-000078A70000}"/>
    <cellStyle name="T_ÿÿÿÿÿ_Bieu mau cong trinh khoi cong moi 3-4_KH TPCP vung TNB (03-1-2012) 2 7 2" xfId="43918" xr:uid="{00000000-0005-0000-0000-000079A70000}"/>
    <cellStyle name="T_ÿÿÿÿÿ_Bieu mau cong trinh khoi cong moi 3-4_KH TPCP vung TNB (03-1-2012) 2 8" xfId="43891" xr:uid="{00000000-0005-0000-0000-00007AA70000}"/>
    <cellStyle name="T_ÿÿÿÿÿ_Bieu mau cong trinh khoi cong moi 3-4_KH TPCP vung TNB (03-1-2012) 3" xfId="717" xr:uid="{00000000-0005-0000-0000-00007BA70000}"/>
    <cellStyle name="T_ÿÿÿÿÿ_Bieu mau cong trinh khoi cong moi 3-4_KH TPCP vung TNB (03-1-2012) 3 2" xfId="13751" xr:uid="{00000000-0005-0000-0000-00007CA70000}"/>
    <cellStyle name="T_ÿÿÿÿÿ_Bieu mau cong trinh khoi cong moi 3-4_KH TPCP vung TNB (03-1-2012) 3 2 2" xfId="13752" xr:uid="{00000000-0005-0000-0000-00007DA70000}"/>
    <cellStyle name="T_ÿÿÿÿÿ_Bieu mau cong trinh khoi cong moi 3-4_KH TPCP vung TNB (03-1-2012) 3 2 2 2" xfId="22809" xr:uid="{00000000-0005-0000-0000-00007EA70000}"/>
    <cellStyle name="T_ÿÿÿÿÿ_Bieu mau cong trinh khoi cong moi 3-4_KH TPCP vung TNB (03-1-2012) 3 2 2 2 2" xfId="43922" xr:uid="{00000000-0005-0000-0000-00007FA70000}"/>
    <cellStyle name="T_ÿÿÿÿÿ_Bieu mau cong trinh khoi cong moi 3-4_KH TPCP vung TNB (03-1-2012) 3 2 2 3" xfId="43921" xr:uid="{00000000-0005-0000-0000-000080A70000}"/>
    <cellStyle name="T_ÿÿÿÿÿ_Bieu mau cong trinh khoi cong moi 3-4_KH TPCP vung TNB (03-1-2012) 3 2 3" xfId="13753" xr:uid="{00000000-0005-0000-0000-000081A70000}"/>
    <cellStyle name="T_ÿÿÿÿÿ_Bieu mau cong trinh khoi cong moi 3-4_KH TPCP vung TNB (03-1-2012) 3 2 3 2" xfId="22810" xr:uid="{00000000-0005-0000-0000-000082A70000}"/>
    <cellStyle name="T_ÿÿÿÿÿ_Bieu mau cong trinh khoi cong moi 3-4_KH TPCP vung TNB (03-1-2012) 3 2 3 2 2" xfId="43924" xr:uid="{00000000-0005-0000-0000-000083A70000}"/>
    <cellStyle name="T_ÿÿÿÿÿ_Bieu mau cong trinh khoi cong moi 3-4_KH TPCP vung TNB (03-1-2012) 3 2 3 3" xfId="43923" xr:uid="{00000000-0005-0000-0000-000084A70000}"/>
    <cellStyle name="T_ÿÿÿÿÿ_Bieu mau cong trinh khoi cong moi 3-4_KH TPCP vung TNB (03-1-2012) 3 2 4" xfId="22808" xr:uid="{00000000-0005-0000-0000-000085A70000}"/>
    <cellStyle name="T_ÿÿÿÿÿ_Bieu mau cong trinh khoi cong moi 3-4_KH TPCP vung TNB (03-1-2012) 3 2 4 2" xfId="43925" xr:uid="{00000000-0005-0000-0000-000086A70000}"/>
    <cellStyle name="T_ÿÿÿÿÿ_Bieu mau cong trinh khoi cong moi 3-4_KH TPCP vung TNB (03-1-2012) 3 2 5" xfId="43920" xr:uid="{00000000-0005-0000-0000-000087A70000}"/>
    <cellStyle name="T_ÿÿÿÿÿ_Bieu mau cong trinh khoi cong moi 3-4_KH TPCP vung TNB (03-1-2012) 3 3" xfId="13754" xr:uid="{00000000-0005-0000-0000-000088A70000}"/>
    <cellStyle name="T_ÿÿÿÿÿ_Bieu mau cong trinh khoi cong moi 3-4_KH TPCP vung TNB (03-1-2012) 3 3 2" xfId="22811" xr:uid="{00000000-0005-0000-0000-000089A70000}"/>
    <cellStyle name="T_ÿÿÿÿÿ_Bieu mau cong trinh khoi cong moi 3-4_KH TPCP vung TNB (03-1-2012) 3 3 2 2" xfId="43927" xr:uid="{00000000-0005-0000-0000-00008AA70000}"/>
    <cellStyle name="T_ÿÿÿÿÿ_Bieu mau cong trinh khoi cong moi 3-4_KH TPCP vung TNB (03-1-2012) 3 3 3" xfId="43926" xr:uid="{00000000-0005-0000-0000-00008BA70000}"/>
    <cellStyle name="T_ÿÿÿÿÿ_Bieu mau cong trinh khoi cong moi 3-4_KH TPCP vung TNB (03-1-2012) 3 4" xfId="9409" xr:uid="{00000000-0005-0000-0000-00008CA70000}"/>
    <cellStyle name="T_ÿÿÿÿÿ_Bieu mau cong trinh khoi cong moi 3-4_KH TPCP vung TNB (03-1-2012) 3 4 2" xfId="18706" xr:uid="{00000000-0005-0000-0000-00008DA70000}"/>
    <cellStyle name="T_ÿÿÿÿÿ_Bieu mau cong trinh khoi cong moi 3-4_KH TPCP vung TNB (03-1-2012) 3 4 2 2" xfId="43929" xr:uid="{00000000-0005-0000-0000-00008EA70000}"/>
    <cellStyle name="T_ÿÿÿÿÿ_Bieu mau cong trinh khoi cong moi 3-4_KH TPCP vung TNB (03-1-2012) 3 4 3" xfId="43928" xr:uid="{00000000-0005-0000-0000-00008FA70000}"/>
    <cellStyle name="T_ÿÿÿÿÿ_Bieu mau cong trinh khoi cong moi 3-4_KH TPCP vung TNB (03-1-2012) 3 5" xfId="15442" xr:uid="{00000000-0005-0000-0000-000090A70000}"/>
    <cellStyle name="T_ÿÿÿÿÿ_Bieu mau cong trinh khoi cong moi 3-4_KH TPCP vung TNB (03-1-2012) 3 5 2" xfId="43930" xr:uid="{00000000-0005-0000-0000-000091A70000}"/>
    <cellStyle name="T_ÿÿÿÿÿ_Bieu mau cong trinh khoi cong moi 3-4_KH TPCP vung TNB (03-1-2012) 3 6" xfId="43919" xr:uid="{00000000-0005-0000-0000-000092A70000}"/>
    <cellStyle name="T_ÿÿÿÿÿ_Bieu mau cong trinh khoi cong moi 3-4_KH TPCP vung TNB (03-1-2012) 4" xfId="13755" xr:uid="{00000000-0005-0000-0000-000093A70000}"/>
    <cellStyle name="T_ÿÿÿÿÿ_Bieu mau cong trinh khoi cong moi 3-4_KH TPCP vung TNB (03-1-2012) 4 2" xfId="2804" xr:uid="{00000000-0005-0000-0000-000094A70000}"/>
    <cellStyle name="T_ÿÿÿÿÿ_Bieu mau cong trinh khoi cong moi 3-4_KH TPCP vung TNB (03-1-2012) 4 2 2" xfId="16184" xr:uid="{00000000-0005-0000-0000-000095A70000}"/>
    <cellStyle name="T_ÿÿÿÿÿ_Bieu mau cong trinh khoi cong moi 3-4_KH TPCP vung TNB (03-1-2012) 4 2 2 2" xfId="43933" xr:uid="{00000000-0005-0000-0000-000096A70000}"/>
    <cellStyle name="T_ÿÿÿÿÿ_Bieu mau cong trinh khoi cong moi 3-4_KH TPCP vung TNB (03-1-2012) 4 2 3" xfId="43932" xr:uid="{00000000-0005-0000-0000-000097A70000}"/>
    <cellStyle name="T_ÿÿÿÿÿ_Bieu mau cong trinh khoi cong moi 3-4_KH TPCP vung TNB (03-1-2012) 4 3" xfId="13756" xr:uid="{00000000-0005-0000-0000-000098A70000}"/>
    <cellStyle name="T_ÿÿÿÿÿ_Bieu mau cong trinh khoi cong moi 3-4_KH TPCP vung TNB (03-1-2012) 4 3 2" xfId="22813" xr:uid="{00000000-0005-0000-0000-000099A70000}"/>
    <cellStyle name="T_ÿÿÿÿÿ_Bieu mau cong trinh khoi cong moi 3-4_KH TPCP vung TNB (03-1-2012) 4 3 2 2" xfId="43935" xr:uid="{00000000-0005-0000-0000-00009AA70000}"/>
    <cellStyle name="T_ÿÿÿÿÿ_Bieu mau cong trinh khoi cong moi 3-4_KH TPCP vung TNB (03-1-2012) 4 3 3" xfId="43934" xr:uid="{00000000-0005-0000-0000-00009BA70000}"/>
    <cellStyle name="T_ÿÿÿÿÿ_Bieu mau cong trinh khoi cong moi 3-4_KH TPCP vung TNB (03-1-2012) 4 4" xfId="22812" xr:uid="{00000000-0005-0000-0000-00009CA70000}"/>
    <cellStyle name="T_ÿÿÿÿÿ_Bieu mau cong trinh khoi cong moi 3-4_KH TPCP vung TNB (03-1-2012) 4 4 2" xfId="43936" xr:uid="{00000000-0005-0000-0000-00009DA70000}"/>
    <cellStyle name="T_ÿÿÿÿÿ_Bieu mau cong trinh khoi cong moi 3-4_KH TPCP vung TNB (03-1-2012) 4 5" xfId="43931" xr:uid="{00000000-0005-0000-0000-00009EA70000}"/>
    <cellStyle name="T_ÿÿÿÿÿ_Bieu mau cong trinh khoi cong moi 3-4_KH TPCP vung TNB (03-1-2012) 5" xfId="13757" xr:uid="{00000000-0005-0000-0000-00009FA70000}"/>
    <cellStyle name="T_ÿÿÿÿÿ_Bieu mau cong trinh khoi cong moi 3-4_KH TPCP vung TNB (03-1-2012) 5 2" xfId="13758" xr:uid="{00000000-0005-0000-0000-0000A0A70000}"/>
    <cellStyle name="T_ÿÿÿÿÿ_Bieu mau cong trinh khoi cong moi 3-4_KH TPCP vung TNB (03-1-2012) 5 2 2" xfId="22815" xr:uid="{00000000-0005-0000-0000-0000A1A70000}"/>
    <cellStyle name="T_ÿÿÿÿÿ_Bieu mau cong trinh khoi cong moi 3-4_KH TPCP vung TNB (03-1-2012) 5 2 2 2" xfId="43939" xr:uid="{00000000-0005-0000-0000-0000A2A70000}"/>
    <cellStyle name="T_ÿÿÿÿÿ_Bieu mau cong trinh khoi cong moi 3-4_KH TPCP vung TNB (03-1-2012) 5 2 3" xfId="43938" xr:uid="{00000000-0005-0000-0000-0000A3A70000}"/>
    <cellStyle name="T_ÿÿÿÿÿ_Bieu mau cong trinh khoi cong moi 3-4_KH TPCP vung TNB (03-1-2012) 5 3" xfId="22814" xr:uid="{00000000-0005-0000-0000-0000A4A70000}"/>
    <cellStyle name="T_ÿÿÿÿÿ_Bieu mau cong trinh khoi cong moi 3-4_KH TPCP vung TNB (03-1-2012) 5 3 2" xfId="43940" xr:uid="{00000000-0005-0000-0000-0000A5A70000}"/>
    <cellStyle name="T_ÿÿÿÿÿ_Bieu mau cong trinh khoi cong moi 3-4_KH TPCP vung TNB (03-1-2012) 5 4" xfId="43937" xr:uid="{00000000-0005-0000-0000-0000A6A70000}"/>
    <cellStyle name="T_ÿÿÿÿÿ_Bieu mau cong trinh khoi cong moi 3-4_KH TPCP vung TNB (03-1-2012) 6" xfId="13759" xr:uid="{00000000-0005-0000-0000-0000A7A70000}"/>
    <cellStyle name="T_ÿÿÿÿÿ_Bieu mau cong trinh khoi cong moi 3-4_KH TPCP vung TNB (03-1-2012) 6 2" xfId="22816" xr:uid="{00000000-0005-0000-0000-0000A8A70000}"/>
    <cellStyle name="T_ÿÿÿÿÿ_Bieu mau cong trinh khoi cong moi 3-4_KH TPCP vung TNB (03-1-2012) 6 2 2" xfId="43942" xr:uid="{00000000-0005-0000-0000-0000A9A70000}"/>
    <cellStyle name="T_ÿÿÿÿÿ_Bieu mau cong trinh khoi cong moi 3-4_KH TPCP vung TNB (03-1-2012) 6 3" xfId="43941" xr:uid="{00000000-0005-0000-0000-0000AAA70000}"/>
    <cellStyle name="T_ÿÿÿÿÿ_Bieu mau cong trinh khoi cong moi 3-4_KH TPCP vung TNB (03-1-2012) 7" xfId="2161" xr:uid="{00000000-0005-0000-0000-0000ABA70000}"/>
    <cellStyle name="T_ÿÿÿÿÿ_Bieu mau cong trinh khoi cong moi 3-4_KH TPCP vung TNB (03-1-2012) 7 2" xfId="15960" xr:uid="{00000000-0005-0000-0000-0000ACA70000}"/>
    <cellStyle name="T_ÿÿÿÿÿ_Bieu mau cong trinh khoi cong moi 3-4_KH TPCP vung TNB (03-1-2012) 7 2 2" xfId="43944" xr:uid="{00000000-0005-0000-0000-0000ADA70000}"/>
    <cellStyle name="T_ÿÿÿÿÿ_Bieu mau cong trinh khoi cong moi 3-4_KH TPCP vung TNB (03-1-2012) 7 3" xfId="43943" xr:uid="{00000000-0005-0000-0000-0000AEA70000}"/>
    <cellStyle name="T_ÿÿÿÿÿ_Bieu mau cong trinh khoi cong moi 3-4_KH TPCP vung TNB (03-1-2012) 8" xfId="22156" xr:uid="{00000000-0005-0000-0000-0000AFA70000}"/>
    <cellStyle name="T_ÿÿÿÿÿ_Bieu mau cong trinh khoi cong moi 3-4_KH TPCP vung TNB (03-1-2012) 8 2" xfId="43945" xr:uid="{00000000-0005-0000-0000-0000B0A70000}"/>
    <cellStyle name="T_ÿÿÿÿÿ_Bieu mau cong trinh khoi cong moi 3-4_KH TPCP vung TNB (03-1-2012) 9" xfId="43890" xr:uid="{00000000-0005-0000-0000-0000B1A70000}"/>
    <cellStyle name="T_ÿÿÿÿÿ_Bieu3ODA" xfId="13760" xr:uid="{00000000-0005-0000-0000-0000B2A70000}"/>
    <cellStyle name="T_ÿÿÿÿÿ_Bieu3ODA 2" xfId="13761" xr:uid="{00000000-0005-0000-0000-0000B3A70000}"/>
    <cellStyle name="T_ÿÿÿÿÿ_Bieu3ODA 2 2" xfId="13762" xr:uid="{00000000-0005-0000-0000-0000B4A70000}"/>
    <cellStyle name="T_ÿÿÿÿÿ_Bieu3ODA 2 2 2" xfId="12654" xr:uid="{00000000-0005-0000-0000-0000B5A70000}"/>
    <cellStyle name="T_ÿÿÿÿÿ_Bieu3ODA 2 2 2 2" xfId="12884" xr:uid="{00000000-0005-0000-0000-0000B6A70000}"/>
    <cellStyle name="T_ÿÿÿÿÿ_Bieu3ODA 2 2 2 2 2" xfId="22021" xr:uid="{00000000-0005-0000-0000-0000B7A70000}"/>
    <cellStyle name="T_ÿÿÿÿÿ_Bieu3ODA 2 2 2 2 2 2" xfId="43951" xr:uid="{00000000-0005-0000-0000-0000B8A70000}"/>
    <cellStyle name="T_ÿÿÿÿÿ_Bieu3ODA 2 2 2 2 3" xfId="43950" xr:uid="{00000000-0005-0000-0000-0000B9A70000}"/>
    <cellStyle name="T_ÿÿÿÿÿ_Bieu3ODA 2 2 2 3" xfId="9100" xr:uid="{00000000-0005-0000-0000-0000BAA70000}"/>
    <cellStyle name="T_ÿÿÿÿÿ_Bieu3ODA 2 2 2 3 2" xfId="18502" xr:uid="{00000000-0005-0000-0000-0000BBA70000}"/>
    <cellStyle name="T_ÿÿÿÿÿ_Bieu3ODA 2 2 2 3 2 2" xfId="43953" xr:uid="{00000000-0005-0000-0000-0000BCA70000}"/>
    <cellStyle name="T_ÿÿÿÿÿ_Bieu3ODA 2 2 2 3 3" xfId="43952" xr:uid="{00000000-0005-0000-0000-0000BDA70000}"/>
    <cellStyle name="T_ÿÿÿÿÿ_Bieu3ODA 2 2 2 4" xfId="21808" xr:uid="{00000000-0005-0000-0000-0000BEA70000}"/>
    <cellStyle name="T_ÿÿÿÿÿ_Bieu3ODA 2 2 2 4 2" xfId="43954" xr:uid="{00000000-0005-0000-0000-0000BFA70000}"/>
    <cellStyle name="T_ÿÿÿÿÿ_Bieu3ODA 2 2 2 5" xfId="43949" xr:uid="{00000000-0005-0000-0000-0000C0A70000}"/>
    <cellStyle name="T_ÿÿÿÿÿ_Bieu3ODA 2 2 3" xfId="13763" xr:uid="{00000000-0005-0000-0000-0000C1A70000}"/>
    <cellStyle name="T_ÿÿÿÿÿ_Bieu3ODA 2 2 3 2" xfId="22820" xr:uid="{00000000-0005-0000-0000-0000C2A70000}"/>
    <cellStyle name="T_ÿÿÿÿÿ_Bieu3ODA 2 2 3 2 2" xfId="43956" xr:uid="{00000000-0005-0000-0000-0000C3A70000}"/>
    <cellStyle name="T_ÿÿÿÿÿ_Bieu3ODA 2 2 3 3" xfId="43955" xr:uid="{00000000-0005-0000-0000-0000C4A70000}"/>
    <cellStyle name="T_ÿÿÿÿÿ_Bieu3ODA 2 2 4" xfId="13764" xr:uid="{00000000-0005-0000-0000-0000C5A70000}"/>
    <cellStyle name="T_ÿÿÿÿÿ_Bieu3ODA 2 2 4 2" xfId="22821" xr:uid="{00000000-0005-0000-0000-0000C6A70000}"/>
    <cellStyle name="T_ÿÿÿÿÿ_Bieu3ODA 2 2 4 2 2" xfId="43958" xr:uid="{00000000-0005-0000-0000-0000C7A70000}"/>
    <cellStyle name="T_ÿÿÿÿÿ_Bieu3ODA 2 2 4 3" xfId="43957" xr:uid="{00000000-0005-0000-0000-0000C8A70000}"/>
    <cellStyle name="T_ÿÿÿÿÿ_Bieu3ODA 2 2 5" xfId="22819" xr:uid="{00000000-0005-0000-0000-0000C9A70000}"/>
    <cellStyle name="T_ÿÿÿÿÿ_Bieu3ODA 2 2 5 2" xfId="43959" xr:uid="{00000000-0005-0000-0000-0000CAA70000}"/>
    <cellStyle name="T_ÿÿÿÿÿ_Bieu3ODA 2 2 6" xfId="43948" xr:uid="{00000000-0005-0000-0000-0000CBA70000}"/>
    <cellStyle name="T_ÿÿÿÿÿ_Bieu3ODA 2 3" xfId="1222" xr:uid="{00000000-0005-0000-0000-0000CCA70000}"/>
    <cellStyle name="T_ÿÿÿÿÿ_Bieu3ODA 2 3 2" xfId="13765" xr:uid="{00000000-0005-0000-0000-0000CDA70000}"/>
    <cellStyle name="T_ÿÿÿÿÿ_Bieu3ODA 2 3 2 2" xfId="22822" xr:uid="{00000000-0005-0000-0000-0000CEA70000}"/>
    <cellStyle name="T_ÿÿÿÿÿ_Bieu3ODA 2 3 2 2 2" xfId="43962" xr:uid="{00000000-0005-0000-0000-0000CFA70000}"/>
    <cellStyle name="T_ÿÿÿÿÿ_Bieu3ODA 2 3 2 3" xfId="43961" xr:uid="{00000000-0005-0000-0000-0000D0A70000}"/>
    <cellStyle name="T_ÿÿÿÿÿ_Bieu3ODA 2 3 3" xfId="13766" xr:uid="{00000000-0005-0000-0000-0000D1A70000}"/>
    <cellStyle name="T_ÿÿÿÿÿ_Bieu3ODA 2 3 3 2" xfId="22823" xr:uid="{00000000-0005-0000-0000-0000D2A70000}"/>
    <cellStyle name="T_ÿÿÿÿÿ_Bieu3ODA 2 3 3 2 2" xfId="43964" xr:uid="{00000000-0005-0000-0000-0000D3A70000}"/>
    <cellStyle name="T_ÿÿÿÿÿ_Bieu3ODA 2 3 3 3" xfId="43963" xr:uid="{00000000-0005-0000-0000-0000D4A70000}"/>
    <cellStyle name="T_ÿÿÿÿÿ_Bieu3ODA 2 3 4" xfId="15620" xr:uid="{00000000-0005-0000-0000-0000D5A70000}"/>
    <cellStyle name="T_ÿÿÿÿÿ_Bieu3ODA 2 3 4 2" xfId="43965" xr:uid="{00000000-0005-0000-0000-0000D6A70000}"/>
    <cellStyle name="T_ÿÿÿÿÿ_Bieu3ODA 2 3 5" xfId="43960" xr:uid="{00000000-0005-0000-0000-0000D7A70000}"/>
    <cellStyle name="T_ÿÿÿÿÿ_Bieu3ODA 2 4" xfId="13767" xr:uid="{00000000-0005-0000-0000-0000D8A70000}"/>
    <cellStyle name="T_ÿÿÿÿÿ_Bieu3ODA 2 4 2" xfId="13768" xr:uid="{00000000-0005-0000-0000-0000D9A70000}"/>
    <cellStyle name="T_ÿÿÿÿÿ_Bieu3ODA 2 4 2 2" xfId="22825" xr:uid="{00000000-0005-0000-0000-0000DAA70000}"/>
    <cellStyle name="T_ÿÿÿÿÿ_Bieu3ODA 2 4 2 2 2" xfId="43968" xr:uid="{00000000-0005-0000-0000-0000DBA70000}"/>
    <cellStyle name="T_ÿÿÿÿÿ_Bieu3ODA 2 4 2 3" xfId="43967" xr:uid="{00000000-0005-0000-0000-0000DCA70000}"/>
    <cellStyle name="T_ÿÿÿÿÿ_Bieu3ODA 2 4 3" xfId="22824" xr:uid="{00000000-0005-0000-0000-0000DDA70000}"/>
    <cellStyle name="T_ÿÿÿÿÿ_Bieu3ODA 2 4 3 2" xfId="43969" xr:uid="{00000000-0005-0000-0000-0000DEA70000}"/>
    <cellStyle name="T_ÿÿÿÿÿ_Bieu3ODA 2 4 4" xfId="43966" xr:uid="{00000000-0005-0000-0000-0000DFA70000}"/>
    <cellStyle name="T_ÿÿÿÿÿ_Bieu3ODA 2 5" xfId="13769" xr:uid="{00000000-0005-0000-0000-0000E0A70000}"/>
    <cellStyle name="T_ÿÿÿÿÿ_Bieu3ODA 2 5 2" xfId="22826" xr:uid="{00000000-0005-0000-0000-0000E1A70000}"/>
    <cellStyle name="T_ÿÿÿÿÿ_Bieu3ODA 2 5 2 2" xfId="43971" xr:uid="{00000000-0005-0000-0000-0000E2A70000}"/>
    <cellStyle name="T_ÿÿÿÿÿ_Bieu3ODA 2 5 3" xfId="43970" xr:uid="{00000000-0005-0000-0000-0000E3A70000}"/>
    <cellStyle name="T_ÿÿÿÿÿ_Bieu3ODA 2 6" xfId="13770" xr:uid="{00000000-0005-0000-0000-0000E4A70000}"/>
    <cellStyle name="T_ÿÿÿÿÿ_Bieu3ODA 2 6 2" xfId="22827" xr:uid="{00000000-0005-0000-0000-0000E5A70000}"/>
    <cellStyle name="T_ÿÿÿÿÿ_Bieu3ODA 2 6 2 2" xfId="43973" xr:uid="{00000000-0005-0000-0000-0000E6A70000}"/>
    <cellStyle name="T_ÿÿÿÿÿ_Bieu3ODA 2 6 3" xfId="43972" xr:uid="{00000000-0005-0000-0000-0000E7A70000}"/>
    <cellStyle name="T_ÿÿÿÿÿ_Bieu3ODA 2 7" xfId="22818" xr:uid="{00000000-0005-0000-0000-0000E8A70000}"/>
    <cellStyle name="T_ÿÿÿÿÿ_Bieu3ODA 2 7 2" xfId="43974" xr:uid="{00000000-0005-0000-0000-0000E9A70000}"/>
    <cellStyle name="T_ÿÿÿÿÿ_Bieu3ODA 2 8" xfId="43947" xr:uid="{00000000-0005-0000-0000-0000EAA70000}"/>
    <cellStyle name="T_ÿÿÿÿÿ_Bieu3ODA 3" xfId="10513" xr:uid="{00000000-0005-0000-0000-0000EBA70000}"/>
    <cellStyle name="T_ÿÿÿÿÿ_Bieu3ODA 3 2" xfId="1555" xr:uid="{00000000-0005-0000-0000-0000ECA70000}"/>
    <cellStyle name="T_ÿÿÿÿÿ_Bieu3ODA 3 2 2" xfId="13771" xr:uid="{00000000-0005-0000-0000-0000EDA70000}"/>
    <cellStyle name="T_ÿÿÿÿÿ_Bieu3ODA 3 2 2 2" xfId="22828" xr:uid="{00000000-0005-0000-0000-0000EEA70000}"/>
    <cellStyle name="T_ÿÿÿÿÿ_Bieu3ODA 3 2 2 2 2" xfId="43978" xr:uid="{00000000-0005-0000-0000-0000EFA70000}"/>
    <cellStyle name="T_ÿÿÿÿÿ_Bieu3ODA 3 2 2 3" xfId="43977" xr:uid="{00000000-0005-0000-0000-0000F0A70000}"/>
    <cellStyle name="T_ÿÿÿÿÿ_Bieu3ODA 3 2 3" xfId="13772" xr:uid="{00000000-0005-0000-0000-0000F1A70000}"/>
    <cellStyle name="T_ÿÿÿÿÿ_Bieu3ODA 3 2 3 2" xfId="22829" xr:uid="{00000000-0005-0000-0000-0000F2A70000}"/>
    <cellStyle name="T_ÿÿÿÿÿ_Bieu3ODA 3 2 3 2 2" xfId="43980" xr:uid="{00000000-0005-0000-0000-0000F3A70000}"/>
    <cellStyle name="T_ÿÿÿÿÿ_Bieu3ODA 3 2 3 3" xfId="43979" xr:uid="{00000000-0005-0000-0000-0000F4A70000}"/>
    <cellStyle name="T_ÿÿÿÿÿ_Bieu3ODA 3 2 4" xfId="15749" xr:uid="{00000000-0005-0000-0000-0000F5A70000}"/>
    <cellStyle name="T_ÿÿÿÿÿ_Bieu3ODA 3 2 4 2" xfId="43981" xr:uid="{00000000-0005-0000-0000-0000F6A70000}"/>
    <cellStyle name="T_ÿÿÿÿÿ_Bieu3ODA 3 2 5" xfId="43976" xr:uid="{00000000-0005-0000-0000-0000F7A70000}"/>
    <cellStyle name="T_ÿÿÿÿÿ_Bieu3ODA 3 3" xfId="10515" xr:uid="{00000000-0005-0000-0000-0000F8A70000}"/>
    <cellStyle name="T_ÿÿÿÿÿ_Bieu3ODA 3 3 2" xfId="19765" xr:uid="{00000000-0005-0000-0000-0000F9A70000}"/>
    <cellStyle name="T_ÿÿÿÿÿ_Bieu3ODA 3 3 2 2" xfId="43983" xr:uid="{00000000-0005-0000-0000-0000FAA70000}"/>
    <cellStyle name="T_ÿÿÿÿÿ_Bieu3ODA 3 3 3" xfId="43982" xr:uid="{00000000-0005-0000-0000-0000FBA70000}"/>
    <cellStyle name="T_ÿÿÿÿÿ_Bieu3ODA 3 4" xfId="13773" xr:uid="{00000000-0005-0000-0000-0000FCA70000}"/>
    <cellStyle name="T_ÿÿÿÿÿ_Bieu3ODA 3 4 2" xfId="22830" xr:uid="{00000000-0005-0000-0000-0000FDA70000}"/>
    <cellStyle name="T_ÿÿÿÿÿ_Bieu3ODA 3 4 2 2" xfId="43985" xr:uid="{00000000-0005-0000-0000-0000FEA70000}"/>
    <cellStyle name="T_ÿÿÿÿÿ_Bieu3ODA 3 4 3" xfId="43984" xr:uid="{00000000-0005-0000-0000-0000FFA70000}"/>
    <cellStyle name="T_ÿÿÿÿÿ_Bieu3ODA 3 5" xfId="19763" xr:uid="{00000000-0005-0000-0000-000000A80000}"/>
    <cellStyle name="T_ÿÿÿÿÿ_Bieu3ODA 3 5 2" xfId="43986" xr:uid="{00000000-0005-0000-0000-000001A80000}"/>
    <cellStyle name="T_ÿÿÿÿÿ_Bieu3ODA 3 6" xfId="43975" xr:uid="{00000000-0005-0000-0000-000002A80000}"/>
    <cellStyle name="T_ÿÿÿÿÿ_Bieu3ODA 4" xfId="10517" xr:uid="{00000000-0005-0000-0000-000003A80000}"/>
    <cellStyle name="T_ÿÿÿÿÿ_Bieu3ODA 4 2" xfId="10519" xr:uid="{00000000-0005-0000-0000-000004A80000}"/>
    <cellStyle name="T_ÿÿÿÿÿ_Bieu3ODA 4 2 2" xfId="19769" xr:uid="{00000000-0005-0000-0000-000005A80000}"/>
    <cellStyle name="T_ÿÿÿÿÿ_Bieu3ODA 4 2 2 2" xfId="43989" xr:uid="{00000000-0005-0000-0000-000006A80000}"/>
    <cellStyle name="T_ÿÿÿÿÿ_Bieu3ODA 4 2 3" xfId="43988" xr:uid="{00000000-0005-0000-0000-000007A80000}"/>
    <cellStyle name="T_ÿÿÿÿÿ_Bieu3ODA 4 3" xfId="3427" xr:uid="{00000000-0005-0000-0000-000008A80000}"/>
    <cellStyle name="T_ÿÿÿÿÿ_Bieu3ODA 4 3 2" xfId="16389" xr:uid="{00000000-0005-0000-0000-000009A80000}"/>
    <cellStyle name="T_ÿÿÿÿÿ_Bieu3ODA 4 3 2 2" xfId="43991" xr:uid="{00000000-0005-0000-0000-00000AA80000}"/>
    <cellStyle name="T_ÿÿÿÿÿ_Bieu3ODA 4 3 3" xfId="43990" xr:uid="{00000000-0005-0000-0000-00000BA80000}"/>
    <cellStyle name="T_ÿÿÿÿÿ_Bieu3ODA 4 4" xfId="19767" xr:uid="{00000000-0005-0000-0000-00000CA80000}"/>
    <cellStyle name="T_ÿÿÿÿÿ_Bieu3ODA 4 4 2" xfId="43992" xr:uid="{00000000-0005-0000-0000-00000DA80000}"/>
    <cellStyle name="T_ÿÿÿÿÿ_Bieu3ODA 4 5" xfId="43987" xr:uid="{00000000-0005-0000-0000-00000EA80000}"/>
    <cellStyle name="T_ÿÿÿÿÿ_Bieu3ODA 5" xfId="10521" xr:uid="{00000000-0005-0000-0000-00000FA80000}"/>
    <cellStyle name="T_ÿÿÿÿÿ_Bieu3ODA 5 2" xfId="13774" xr:uid="{00000000-0005-0000-0000-000010A80000}"/>
    <cellStyle name="T_ÿÿÿÿÿ_Bieu3ODA 5 2 2" xfId="22831" xr:uid="{00000000-0005-0000-0000-000011A80000}"/>
    <cellStyle name="T_ÿÿÿÿÿ_Bieu3ODA 5 2 2 2" xfId="43995" xr:uid="{00000000-0005-0000-0000-000012A80000}"/>
    <cellStyle name="T_ÿÿÿÿÿ_Bieu3ODA 5 2 3" xfId="43994" xr:uid="{00000000-0005-0000-0000-000013A80000}"/>
    <cellStyle name="T_ÿÿÿÿÿ_Bieu3ODA 5 3" xfId="19771" xr:uid="{00000000-0005-0000-0000-000014A80000}"/>
    <cellStyle name="T_ÿÿÿÿÿ_Bieu3ODA 5 3 2" xfId="43996" xr:uid="{00000000-0005-0000-0000-000015A80000}"/>
    <cellStyle name="T_ÿÿÿÿÿ_Bieu3ODA 5 4" xfId="43993" xr:uid="{00000000-0005-0000-0000-000016A80000}"/>
    <cellStyle name="T_ÿÿÿÿÿ_Bieu3ODA 6" xfId="10523" xr:uid="{00000000-0005-0000-0000-000017A80000}"/>
    <cellStyle name="T_ÿÿÿÿÿ_Bieu3ODA 6 2" xfId="19773" xr:uid="{00000000-0005-0000-0000-000018A80000}"/>
    <cellStyle name="T_ÿÿÿÿÿ_Bieu3ODA 6 2 2" xfId="43998" xr:uid="{00000000-0005-0000-0000-000019A80000}"/>
    <cellStyle name="T_ÿÿÿÿÿ_Bieu3ODA 6 3" xfId="43997" xr:uid="{00000000-0005-0000-0000-00001AA80000}"/>
    <cellStyle name="T_ÿÿÿÿÿ_Bieu3ODA 7" xfId="1828" xr:uid="{00000000-0005-0000-0000-00001BA80000}"/>
    <cellStyle name="T_ÿÿÿÿÿ_Bieu3ODA 7 2" xfId="15847" xr:uid="{00000000-0005-0000-0000-00001CA80000}"/>
    <cellStyle name="T_ÿÿÿÿÿ_Bieu3ODA 7 2 2" xfId="44000" xr:uid="{00000000-0005-0000-0000-00001DA80000}"/>
    <cellStyle name="T_ÿÿÿÿÿ_Bieu3ODA 7 3" xfId="43999" xr:uid="{00000000-0005-0000-0000-00001EA80000}"/>
    <cellStyle name="T_ÿÿÿÿÿ_Bieu3ODA 8" xfId="22817" xr:uid="{00000000-0005-0000-0000-00001FA80000}"/>
    <cellStyle name="T_ÿÿÿÿÿ_Bieu3ODA 8 2" xfId="44001" xr:uid="{00000000-0005-0000-0000-000020A80000}"/>
    <cellStyle name="T_ÿÿÿÿÿ_Bieu3ODA 9" xfId="43946" xr:uid="{00000000-0005-0000-0000-000021A80000}"/>
    <cellStyle name="T_ÿÿÿÿÿ_Bieu3ODA_!1 1 bao cao giao KH ve HTCMT vung TNB   12-12-2011" xfId="13775" xr:uid="{00000000-0005-0000-0000-000022A80000}"/>
    <cellStyle name="T_ÿÿÿÿÿ_Bieu3ODA_!1 1 bao cao giao KH ve HTCMT vung TNB   12-12-2011 2" xfId="13776" xr:uid="{00000000-0005-0000-0000-000023A80000}"/>
    <cellStyle name="T_ÿÿÿÿÿ_Bieu3ODA_!1 1 bao cao giao KH ve HTCMT vung TNB   12-12-2011 2 2" xfId="4519" xr:uid="{00000000-0005-0000-0000-000024A80000}"/>
    <cellStyle name="T_ÿÿÿÿÿ_Bieu3ODA_!1 1 bao cao giao KH ve HTCMT vung TNB   12-12-2011 2 2 2" xfId="916" xr:uid="{00000000-0005-0000-0000-000025A80000}"/>
    <cellStyle name="T_ÿÿÿÿÿ_Bieu3ODA_!1 1 bao cao giao KH ve HTCMT vung TNB   12-12-2011 2 2 2 2" xfId="13777" xr:uid="{00000000-0005-0000-0000-000026A80000}"/>
    <cellStyle name="T_ÿÿÿÿÿ_Bieu3ODA_!1 1 bao cao giao KH ve HTCMT vung TNB   12-12-2011 2 2 2 2 2" xfId="22834" xr:uid="{00000000-0005-0000-0000-000027A80000}"/>
    <cellStyle name="T_ÿÿÿÿÿ_Bieu3ODA_!1 1 bao cao giao KH ve HTCMT vung TNB   12-12-2011 2 2 2 2 2 2" xfId="44007" xr:uid="{00000000-0005-0000-0000-000028A80000}"/>
    <cellStyle name="T_ÿÿÿÿÿ_Bieu3ODA_!1 1 bao cao giao KH ve HTCMT vung TNB   12-12-2011 2 2 2 2 3" xfId="44006" xr:uid="{00000000-0005-0000-0000-000029A80000}"/>
    <cellStyle name="T_ÿÿÿÿÿ_Bieu3ODA_!1 1 bao cao giao KH ve HTCMT vung TNB   12-12-2011 2 2 2 3" xfId="13778" xr:uid="{00000000-0005-0000-0000-00002AA80000}"/>
    <cellStyle name="T_ÿÿÿÿÿ_Bieu3ODA_!1 1 bao cao giao KH ve HTCMT vung TNB   12-12-2011 2 2 2 3 2" xfId="22835" xr:uid="{00000000-0005-0000-0000-00002BA80000}"/>
    <cellStyle name="T_ÿÿÿÿÿ_Bieu3ODA_!1 1 bao cao giao KH ve HTCMT vung TNB   12-12-2011 2 2 2 3 2 2" xfId="44009" xr:uid="{00000000-0005-0000-0000-00002CA80000}"/>
    <cellStyle name="T_ÿÿÿÿÿ_Bieu3ODA_!1 1 bao cao giao KH ve HTCMT vung TNB   12-12-2011 2 2 2 3 3" xfId="44008" xr:uid="{00000000-0005-0000-0000-00002DA80000}"/>
    <cellStyle name="T_ÿÿÿÿÿ_Bieu3ODA_!1 1 bao cao giao KH ve HTCMT vung TNB   12-12-2011 2 2 2 4" xfId="15514" xr:uid="{00000000-0005-0000-0000-00002EA80000}"/>
    <cellStyle name="T_ÿÿÿÿÿ_Bieu3ODA_!1 1 bao cao giao KH ve HTCMT vung TNB   12-12-2011 2 2 2 4 2" xfId="44010" xr:uid="{00000000-0005-0000-0000-00002FA80000}"/>
    <cellStyle name="T_ÿÿÿÿÿ_Bieu3ODA_!1 1 bao cao giao KH ve HTCMT vung TNB   12-12-2011 2 2 2 5" xfId="44005" xr:uid="{00000000-0005-0000-0000-000030A80000}"/>
    <cellStyle name="T_ÿÿÿÿÿ_Bieu3ODA_!1 1 bao cao giao KH ve HTCMT vung TNB   12-12-2011 2 2 3" xfId="918" xr:uid="{00000000-0005-0000-0000-000031A80000}"/>
    <cellStyle name="T_ÿÿÿÿÿ_Bieu3ODA_!1 1 bao cao giao KH ve HTCMT vung TNB   12-12-2011 2 2 3 2" xfId="15515" xr:uid="{00000000-0005-0000-0000-000032A80000}"/>
    <cellStyle name="T_ÿÿÿÿÿ_Bieu3ODA_!1 1 bao cao giao KH ve HTCMT vung TNB   12-12-2011 2 2 3 2 2" xfId="44012" xr:uid="{00000000-0005-0000-0000-000033A80000}"/>
    <cellStyle name="T_ÿÿÿÿÿ_Bieu3ODA_!1 1 bao cao giao KH ve HTCMT vung TNB   12-12-2011 2 2 3 3" xfId="44011" xr:uid="{00000000-0005-0000-0000-000034A80000}"/>
    <cellStyle name="T_ÿÿÿÿÿ_Bieu3ODA_!1 1 bao cao giao KH ve HTCMT vung TNB   12-12-2011 2 2 4" xfId="921" xr:uid="{00000000-0005-0000-0000-000035A80000}"/>
    <cellStyle name="T_ÿÿÿÿÿ_Bieu3ODA_!1 1 bao cao giao KH ve HTCMT vung TNB   12-12-2011 2 2 4 2" xfId="15516" xr:uid="{00000000-0005-0000-0000-000036A80000}"/>
    <cellStyle name="T_ÿÿÿÿÿ_Bieu3ODA_!1 1 bao cao giao KH ve HTCMT vung TNB   12-12-2011 2 2 4 2 2" xfId="44014" xr:uid="{00000000-0005-0000-0000-000037A80000}"/>
    <cellStyle name="T_ÿÿÿÿÿ_Bieu3ODA_!1 1 bao cao giao KH ve HTCMT vung TNB   12-12-2011 2 2 4 3" xfId="44013" xr:uid="{00000000-0005-0000-0000-000038A80000}"/>
    <cellStyle name="T_ÿÿÿÿÿ_Bieu3ODA_!1 1 bao cao giao KH ve HTCMT vung TNB   12-12-2011 2 2 5" xfId="16776" xr:uid="{00000000-0005-0000-0000-000039A80000}"/>
    <cellStyle name="T_ÿÿÿÿÿ_Bieu3ODA_!1 1 bao cao giao KH ve HTCMT vung TNB   12-12-2011 2 2 5 2" xfId="44015" xr:uid="{00000000-0005-0000-0000-00003AA80000}"/>
    <cellStyle name="T_ÿÿÿÿÿ_Bieu3ODA_!1 1 bao cao giao KH ve HTCMT vung TNB   12-12-2011 2 2 6" xfId="44004" xr:uid="{00000000-0005-0000-0000-00003BA80000}"/>
    <cellStyle name="T_ÿÿÿÿÿ_Bieu3ODA_!1 1 bao cao giao KH ve HTCMT vung TNB   12-12-2011 2 3" xfId="4522" xr:uid="{00000000-0005-0000-0000-00003CA80000}"/>
    <cellStyle name="T_ÿÿÿÿÿ_Bieu3ODA_!1 1 bao cao giao KH ve HTCMT vung TNB   12-12-2011 2 3 2" xfId="1793" xr:uid="{00000000-0005-0000-0000-00003DA80000}"/>
    <cellStyle name="T_ÿÿÿÿÿ_Bieu3ODA_!1 1 bao cao giao KH ve HTCMT vung TNB   12-12-2011 2 3 2 2" xfId="15832" xr:uid="{00000000-0005-0000-0000-00003EA80000}"/>
    <cellStyle name="T_ÿÿÿÿÿ_Bieu3ODA_!1 1 bao cao giao KH ve HTCMT vung TNB   12-12-2011 2 3 2 2 2" xfId="44018" xr:uid="{00000000-0005-0000-0000-00003FA80000}"/>
    <cellStyle name="T_ÿÿÿÿÿ_Bieu3ODA_!1 1 bao cao giao KH ve HTCMT vung TNB   12-12-2011 2 3 2 3" xfId="44017" xr:uid="{00000000-0005-0000-0000-000040A80000}"/>
    <cellStyle name="T_ÿÿÿÿÿ_Bieu3ODA_!1 1 bao cao giao KH ve HTCMT vung TNB   12-12-2011 2 3 3" xfId="4047" xr:uid="{00000000-0005-0000-0000-000041A80000}"/>
    <cellStyle name="T_ÿÿÿÿÿ_Bieu3ODA_!1 1 bao cao giao KH ve HTCMT vung TNB   12-12-2011 2 3 3 2" xfId="16625" xr:uid="{00000000-0005-0000-0000-000042A80000}"/>
    <cellStyle name="T_ÿÿÿÿÿ_Bieu3ODA_!1 1 bao cao giao KH ve HTCMT vung TNB   12-12-2011 2 3 3 2 2" xfId="44020" xr:uid="{00000000-0005-0000-0000-000043A80000}"/>
    <cellStyle name="T_ÿÿÿÿÿ_Bieu3ODA_!1 1 bao cao giao KH ve HTCMT vung TNB   12-12-2011 2 3 3 3" xfId="44019" xr:uid="{00000000-0005-0000-0000-000044A80000}"/>
    <cellStyle name="T_ÿÿÿÿÿ_Bieu3ODA_!1 1 bao cao giao KH ve HTCMT vung TNB   12-12-2011 2 3 4" xfId="16777" xr:uid="{00000000-0005-0000-0000-000045A80000}"/>
    <cellStyle name="T_ÿÿÿÿÿ_Bieu3ODA_!1 1 bao cao giao KH ve HTCMT vung TNB   12-12-2011 2 3 4 2" xfId="44021" xr:uid="{00000000-0005-0000-0000-000046A80000}"/>
    <cellStyle name="T_ÿÿÿÿÿ_Bieu3ODA_!1 1 bao cao giao KH ve HTCMT vung TNB   12-12-2011 2 3 5" xfId="44016" xr:uid="{00000000-0005-0000-0000-000047A80000}"/>
    <cellStyle name="T_ÿÿÿÿÿ_Bieu3ODA_!1 1 bao cao giao KH ve HTCMT vung TNB   12-12-2011 2 4" xfId="12319" xr:uid="{00000000-0005-0000-0000-000048A80000}"/>
    <cellStyle name="T_ÿÿÿÿÿ_Bieu3ODA_!1 1 bao cao giao KH ve HTCMT vung TNB   12-12-2011 2 4 2" xfId="10251" xr:uid="{00000000-0005-0000-0000-000049A80000}"/>
    <cellStyle name="T_ÿÿÿÿÿ_Bieu3ODA_!1 1 bao cao giao KH ve HTCMT vung TNB   12-12-2011 2 4 2 2" xfId="19511" xr:uid="{00000000-0005-0000-0000-00004AA80000}"/>
    <cellStyle name="T_ÿÿÿÿÿ_Bieu3ODA_!1 1 bao cao giao KH ve HTCMT vung TNB   12-12-2011 2 4 2 2 2" xfId="44024" xr:uid="{00000000-0005-0000-0000-00004BA80000}"/>
    <cellStyle name="T_ÿÿÿÿÿ_Bieu3ODA_!1 1 bao cao giao KH ve HTCMT vung TNB   12-12-2011 2 4 2 3" xfId="44023" xr:uid="{00000000-0005-0000-0000-00004CA80000}"/>
    <cellStyle name="T_ÿÿÿÿÿ_Bieu3ODA_!1 1 bao cao giao KH ve HTCMT vung TNB   12-12-2011 2 4 3" xfId="21491" xr:uid="{00000000-0005-0000-0000-00004DA80000}"/>
    <cellStyle name="T_ÿÿÿÿÿ_Bieu3ODA_!1 1 bao cao giao KH ve HTCMT vung TNB   12-12-2011 2 4 3 2" xfId="44025" xr:uid="{00000000-0005-0000-0000-00004EA80000}"/>
    <cellStyle name="T_ÿÿÿÿÿ_Bieu3ODA_!1 1 bao cao giao KH ve HTCMT vung TNB   12-12-2011 2 4 4" xfId="44022" xr:uid="{00000000-0005-0000-0000-00004FA80000}"/>
    <cellStyle name="T_ÿÿÿÿÿ_Bieu3ODA_!1 1 bao cao giao KH ve HTCMT vung TNB   12-12-2011 2 5" xfId="12321" xr:uid="{00000000-0005-0000-0000-000050A80000}"/>
    <cellStyle name="T_ÿÿÿÿÿ_Bieu3ODA_!1 1 bao cao giao KH ve HTCMT vung TNB   12-12-2011 2 5 2" xfId="21493" xr:uid="{00000000-0005-0000-0000-000051A80000}"/>
    <cellStyle name="T_ÿÿÿÿÿ_Bieu3ODA_!1 1 bao cao giao KH ve HTCMT vung TNB   12-12-2011 2 5 2 2" xfId="44027" xr:uid="{00000000-0005-0000-0000-000052A80000}"/>
    <cellStyle name="T_ÿÿÿÿÿ_Bieu3ODA_!1 1 bao cao giao KH ve HTCMT vung TNB   12-12-2011 2 5 3" xfId="44026" xr:uid="{00000000-0005-0000-0000-000053A80000}"/>
    <cellStyle name="T_ÿÿÿÿÿ_Bieu3ODA_!1 1 bao cao giao KH ve HTCMT vung TNB   12-12-2011 2 6" xfId="12693" xr:uid="{00000000-0005-0000-0000-000054A80000}"/>
    <cellStyle name="T_ÿÿÿÿÿ_Bieu3ODA_!1 1 bao cao giao KH ve HTCMT vung TNB   12-12-2011 2 6 2" xfId="21833" xr:uid="{00000000-0005-0000-0000-000055A80000}"/>
    <cellStyle name="T_ÿÿÿÿÿ_Bieu3ODA_!1 1 bao cao giao KH ve HTCMT vung TNB   12-12-2011 2 6 2 2" xfId="44029" xr:uid="{00000000-0005-0000-0000-000056A80000}"/>
    <cellStyle name="T_ÿÿÿÿÿ_Bieu3ODA_!1 1 bao cao giao KH ve HTCMT vung TNB   12-12-2011 2 6 3" xfId="44028" xr:uid="{00000000-0005-0000-0000-000057A80000}"/>
    <cellStyle name="T_ÿÿÿÿÿ_Bieu3ODA_!1 1 bao cao giao KH ve HTCMT vung TNB   12-12-2011 2 7" xfId="22833" xr:uid="{00000000-0005-0000-0000-000058A80000}"/>
    <cellStyle name="T_ÿÿÿÿÿ_Bieu3ODA_!1 1 bao cao giao KH ve HTCMT vung TNB   12-12-2011 2 7 2" xfId="44030" xr:uid="{00000000-0005-0000-0000-000059A80000}"/>
    <cellStyle name="T_ÿÿÿÿÿ_Bieu3ODA_!1 1 bao cao giao KH ve HTCMT vung TNB   12-12-2011 2 8" xfId="44003" xr:uid="{00000000-0005-0000-0000-00005AA80000}"/>
    <cellStyle name="T_ÿÿÿÿÿ_Bieu3ODA_!1 1 bao cao giao KH ve HTCMT vung TNB   12-12-2011 3" xfId="13779" xr:uid="{00000000-0005-0000-0000-00005BA80000}"/>
    <cellStyle name="T_ÿÿÿÿÿ_Bieu3ODA_!1 1 bao cao giao KH ve HTCMT vung TNB   12-12-2011 3 2" xfId="12241" xr:uid="{00000000-0005-0000-0000-00005CA80000}"/>
    <cellStyle name="T_ÿÿÿÿÿ_Bieu3ODA_!1 1 bao cao giao KH ve HTCMT vung TNB   12-12-2011 3 2 2" xfId="2988" xr:uid="{00000000-0005-0000-0000-00005DA80000}"/>
    <cellStyle name="T_ÿÿÿÿÿ_Bieu3ODA_!1 1 bao cao giao KH ve HTCMT vung TNB   12-12-2011 3 2 2 2" xfId="16251" xr:uid="{00000000-0005-0000-0000-00005EA80000}"/>
    <cellStyle name="T_ÿÿÿÿÿ_Bieu3ODA_!1 1 bao cao giao KH ve HTCMT vung TNB   12-12-2011 3 2 2 2 2" xfId="44034" xr:uid="{00000000-0005-0000-0000-00005FA80000}"/>
    <cellStyle name="T_ÿÿÿÿÿ_Bieu3ODA_!1 1 bao cao giao KH ve HTCMT vung TNB   12-12-2011 3 2 2 3" xfId="44033" xr:uid="{00000000-0005-0000-0000-000060A80000}"/>
    <cellStyle name="T_ÿÿÿÿÿ_Bieu3ODA_!1 1 bao cao giao KH ve HTCMT vung TNB   12-12-2011 3 2 3" xfId="7409" xr:uid="{00000000-0005-0000-0000-000061A80000}"/>
    <cellStyle name="T_ÿÿÿÿÿ_Bieu3ODA_!1 1 bao cao giao KH ve HTCMT vung TNB   12-12-2011 3 2 3 2" xfId="17904" xr:uid="{00000000-0005-0000-0000-000062A80000}"/>
    <cellStyle name="T_ÿÿÿÿÿ_Bieu3ODA_!1 1 bao cao giao KH ve HTCMT vung TNB   12-12-2011 3 2 3 2 2" xfId="44036" xr:uid="{00000000-0005-0000-0000-000063A80000}"/>
    <cellStyle name="T_ÿÿÿÿÿ_Bieu3ODA_!1 1 bao cao giao KH ve HTCMT vung TNB   12-12-2011 3 2 3 3" xfId="44035" xr:uid="{00000000-0005-0000-0000-000064A80000}"/>
    <cellStyle name="T_ÿÿÿÿÿ_Bieu3ODA_!1 1 bao cao giao KH ve HTCMT vung TNB   12-12-2011 3 2 4" xfId="21413" xr:uid="{00000000-0005-0000-0000-000065A80000}"/>
    <cellStyle name="T_ÿÿÿÿÿ_Bieu3ODA_!1 1 bao cao giao KH ve HTCMT vung TNB   12-12-2011 3 2 4 2" xfId="44037" xr:uid="{00000000-0005-0000-0000-000066A80000}"/>
    <cellStyle name="T_ÿÿÿÿÿ_Bieu3ODA_!1 1 bao cao giao KH ve HTCMT vung TNB   12-12-2011 3 2 5" xfId="44032" xr:uid="{00000000-0005-0000-0000-000067A80000}"/>
    <cellStyle name="T_ÿÿÿÿÿ_Bieu3ODA_!1 1 bao cao giao KH ve HTCMT vung TNB   12-12-2011 3 3" xfId="12243" xr:uid="{00000000-0005-0000-0000-000068A80000}"/>
    <cellStyle name="T_ÿÿÿÿÿ_Bieu3ODA_!1 1 bao cao giao KH ve HTCMT vung TNB   12-12-2011 3 3 2" xfId="21415" xr:uid="{00000000-0005-0000-0000-000069A80000}"/>
    <cellStyle name="T_ÿÿÿÿÿ_Bieu3ODA_!1 1 bao cao giao KH ve HTCMT vung TNB   12-12-2011 3 3 2 2" xfId="44039" xr:uid="{00000000-0005-0000-0000-00006AA80000}"/>
    <cellStyle name="T_ÿÿÿÿÿ_Bieu3ODA_!1 1 bao cao giao KH ve HTCMT vung TNB   12-12-2011 3 3 3" xfId="44038" xr:uid="{00000000-0005-0000-0000-00006BA80000}"/>
    <cellStyle name="T_ÿÿÿÿÿ_Bieu3ODA_!1 1 bao cao giao KH ve HTCMT vung TNB   12-12-2011 3 4" xfId="12246" xr:uid="{00000000-0005-0000-0000-00006CA80000}"/>
    <cellStyle name="T_ÿÿÿÿÿ_Bieu3ODA_!1 1 bao cao giao KH ve HTCMT vung TNB   12-12-2011 3 4 2" xfId="21418" xr:uid="{00000000-0005-0000-0000-00006DA80000}"/>
    <cellStyle name="T_ÿÿÿÿÿ_Bieu3ODA_!1 1 bao cao giao KH ve HTCMT vung TNB   12-12-2011 3 4 2 2" xfId="44041" xr:uid="{00000000-0005-0000-0000-00006EA80000}"/>
    <cellStyle name="T_ÿÿÿÿÿ_Bieu3ODA_!1 1 bao cao giao KH ve HTCMT vung TNB   12-12-2011 3 4 3" xfId="44040" xr:uid="{00000000-0005-0000-0000-00006FA80000}"/>
    <cellStyle name="T_ÿÿÿÿÿ_Bieu3ODA_!1 1 bao cao giao KH ve HTCMT vung TNB   12-12-2011 3 5" xfId="22836" xr:uid="{00000000-0005-0000-0000-000070A80000}"/>
    <cellStyle name="T_ÿÿÿÿÿ_Bieu3ODA_!1 1 bao cao giao KH ve HTCMT vung TNB   12-12-2011 3 5 2" xfId="44042" xr:uid="{00000000-0005-0000-0000-000071A80000}"/>
    <cellStyle name="T_ÿÿÿÿÿ_Bieu3ODA_!1 1 bao cao giao KH ve HTCMT vung TNB   12-12-2011 3 6" xfId="44031" xr:uid="{00000000-0005-0000-0000-000072A80000}"/>
    <cellStyle name="T_ÿÿÿÿÿ_Bieu3ODA_!1 1 bao cao giao KH ve HTCMT vung TNB   12-12-2011 4" xfId="13780" xr:uid="{00000000-0005-0000-0000-000073A80000}"/>
    <cellStyle name="T_ÿÿÿÿÿ_Bieu3ODA_!1 1 bao cao giao KH ve HTCMT vung TNB   12-12-2011 4 2" xfId="342" xr:uid="{00000000-0005-0000-0000-000074A80000}"/>
    <cellStyle name="T_ÿÿÿÿÿ_Bieu3ODA_!1 1 bao cao giao KH ve HTCMT vung TNB   12-12-2011 4 2 2" xfId="15280" xr:uid="{00000000-0005-0000-0000-000075A80000}"/>
    <cellStyle name="T_ÿÿÿÿÿ_Bieu3ODA_!1 1 bao cao giao KH ve HTCMT vung TNB   12-12-2011 4 2 2 2" xfId="44045" xr:uid="{00000000-0005-0000-0000-000076A80000}"/>
    <cellStyle name="T_ÿÿÿÿÿ_Bieu3ODA_!1 1 bao cao giao KH ve HTCMT vung TNB   12-12-2011 4 2 3" xfId="44044" xr:uid="{00000000-0005-0000-0000-000077A80000}"/>
    <cellStyle name="T_ÿÿÿÿÿ_Bieu3ODA_!1 1 bao cao giao KH ve HTCMT vung TNB   12-12-2011 4 3" xfId="363" xr:uid="{00000000-0005-0000-0000-000078A80000}"/>
    <cellStyle name="T_ÿÿÿÿÿ_Bieu3ODA_!1 1 bao cao giao KH ve HTCMT vung TNB   12-12-2011 4 3 2" xfId="15289" xr:uid="{00000000-0005-0000-0000-000079A80000}"/>
    <cellStyle name="T_ÿÿÿÿÿ_Bieu3ODA_!1 1 bao cao giao KH ve HTCMT vung TNB   12-12-2011 4 3 2 2" xfId="44047" xr:uid="{00000000-0005-0000-0000-00007AA80000}"/>
    <cellStyle name="T_ÿÿÿÿÿ_Bieu3ODA_!1 1 bao cao giao KH ve HTCMT vung TNB   12-12-2011 4 3 3" xfId="44046" xr:uid="{00000000-0005-0000-0000-00007BA80000}"/>
    <cellStyle name="T_ÿÿÿÿÿ_Bieu3ODA_!1 1 bao cao giao KH ve HTCMT vung TNB   12-12-2011 4 4" xfId="22837" xr:uid="{00000000-0005-0000-0000-00007CA80000}"/>
    <cellStyle name="T_ÿÿÿÿÿ_Bieu3ODA_!1 1 bao cao giao KH ve HTCMT vung TNB   12-12-2011 4 4 2" xfId="44048" xr:uid="{00000000-0005-0000-0000-00007DA80000}"/>
    <cellStyle name="T_ÿÿÿÿÿ_Bieu3ODA_!1 1 bao cao giao KH ve HTCMT vung TNB   12-12-2011 4 5" xfId="44043" xr:uid="{00000000-0005-0000-0000-00007EA80000}"/>
    <cellStyle name="T_ÿÿÿÿÿ_Bieu3ODA_!1 1 bao cao giao KH ve HTCMT vung TNB   12-12-2011 5" xfId="3037" xr:uid="{00000000-0005-0000-0000-00007FA80000}"/>
    <cellStyle name="T_ÿÿÿÿÿ_Bieu3ODA_!1 1 bao cao giao KH ve HTCMT vung TNB   12-12-2011 5 2" xfId="9336" xr:uid="{00000000-0005-0000-0000-000080A80000}"/>
    <cellStyle name="T_ÿÿÿÿÿ_Bieu3ODA_!1 1 bao cao giao KH ve HTCMT vung TNB   12-12-2011 5 2 2" xfId="18637" xr:uid="{00000000-0005-0000-0000-000081A80000}"/>
    <cellStyle name="T_ÿÿÿÿÿ_Bieu3ODA_!1 1 bao cao giao KH ve HTCMT vung TNB   12-12-2011 5 2 2 2" xfId="44051" xr:uid="{00000000-0005-0000-0000-000082A80000}"/>
    <cellStyle name="T_ÿÿÿÿÿ_Bieu3ODA_!1 1 bao cao giao KH ve HTCMT vung TNB   12-12-2011 5 2 3" xfId="44050" xr:uid="{00000000-0005-0000-0000-000083A80000}"/>
    <cellStyle name="T_ÿÿÿÿÿ_Bieu3ODA_!1 1 bao cao giao KH ve HTCMT vung TNB   12-12-2011 5 3" xfId="16265" xr:uid="{00000000-0005-0000-0000-000084A80000}"/>
    <cellStyle name="T_ÿÿÿÿÿ_Bieu3ODA_!1 1 bao cao giao KH ve HTCMT vung TNB   12-12-2011 5 3 2" xfId="44052" xr:uid="{00000000-0005-0000-0000-000085A80000}"/>
    <cellStyle name="T_ÿÿÿÿÿ_Bieu3ODA_!1 1 bao cao giao KH ve HTCMT vung TNB   12-12-2011 5 4" xfId="44049" xr:uid="{00000000-0005-0000-0000-000086A80000}"/>
    <cellStyle name="T_ÿÿÿÿÿ_Bieu3ODA_!1 1 bao cao giao KH ve HTCMT vung TNB   12-12-2011 6" xfId="13781" xr:uid="{00000000-0005-0000-0000-000087A80000}"/>
    <cellStyle name="T_ÿÿÿÿÿ_Bieu3ODA_!1 1 bao cao giao KH ve HTCMT vung TNB   12-12-2011 6 2" xfId="22838" xr:uid="{00000000-0005-0000-0000-000088A80000}"/>
    <cellStyle name="T_ÿÿÿÿÿ_Bieu3ODA_!1 1 bao cao giao KH ve HTCMT vung TNB   12-12-2011 6 2 2" xfId="44054" xr:uid="{00000000-0005-0000-0000-000089A80000}"/>
    <cellStyle name="T_ÿÿÿÿÿ_Bieu3ODA_!1 1 bao cao giao KH ve HTCMT vung TNB   12-12-2011 6 3" xfId="44053" xr:uid="{00000000-0005-0000-0000-00008AA80000}"/>
    <cellStyle name="T_ÿÿÿÿÿ_Bieu3ODA_!1 1 bao cao giao KH ve HTCMT vung TNB   12-12-2011 7" xfId="13782" xr:uid="{00000000-0005-0000-0000-00008BA80000}"/>
    <cellStyle name="T_ÿÿÿÿÿ_Bieu3ODA_!1 1 bao cao giao KH ve HTCMT vung TNB   12-12-2011 7 2" xfId="22839" xr:uid="{00000000-0005-0000-0000-00008CA80000}"/>
    <cellStyle name="T_ÿÿÿÿÿ_Bieu3ODA_!1 1 bao cao giao KH ve HTCMT vung TNB   12-12-2011 7 2 2" xfId="44056" xr:uid="{00000000-0005-0000-0000-00008DA80000}"/>
    <cellStyle name="T_ÿÿÿÿÿ_Bieu3ODA_!1 1 bao cao giao KH ve HTCMT vung TNB   12-12-2011 7 3" xfId="44055" xr:uid="{00000000-0005-0000-0000-00008EA80000}"/>
    <cellStyle name="T_ÿÿÿÿÿ_Bieu3ODA_!1 1 bao cao giao KH ve HTCMT vung TNB   12-12-2011 8" xfId="22832" xr:uid="{00000000-0005-0000-0000-00008FA80000}"/>
    <cellStyle name="T_ÿÿÿÿÿ_Bieu3ODA_!1 1 bao cao giao KH ve HTCMT vung TNB   12-12-2011 8 2" xfId="44057" xr:uid="{00000000-0005-0000-0000-000090A80000}"/>
    <cellStyle name="T_ÿÿÿÿÿ_Bieu3ODA_!1 1 bao cao giao KH ve HTCMT vung TNB   12-12-2011 9" xfId="44002" xr:uid="{00000000-0005-0000-0000-000091A80000}"/>
    <cellStyle name="T_ÿÿÿÿÿ_Bieu3ODA_KH TPCP vung TNB (03-1-2012)" xfId="13684" xr:uid="{00000000-0005-0000-0000-000092A80000}"/>
    <cellStyle name="T_ÿÿÿÿÿ_Bieu3ODA_KH TPCP vung TNB (03-1-2012) 2" xfId="13783" xr:uid="{00000000-0005-0000-0000-000093A80000}"/>
    <cellStyle name="T_ÿÿÿÿÿ_Bieu3ODA_KH TPCP vung TNB (03-1-2012) 2 2" xfId="13784" xr:uid="{00000000-0005-0000-0000-000094A80000}"/>
    <cellStyle name="T_ÿÿÿÿÿ_Bieu3ODA_KH TPCP vung TNB (03-1-2012) 2 2 2" xfId="13193" xr:uid="{00000000-0005-0000-0000-000095A80000}"/>
    <cellStyle name="T_ÿÿÿÿÿ_Bieu3ODA_KH TPCP vung TNB (03-1-2012) 2 2 2 2" xfId="13195" xr:uid="{00000000-0005-0000-0000-000096A80000}"/>
    <cellStyle name="T_ÿÿÿÿÿ_Bieu3ODA_KH TPCP vung TNB (03-1-2012) 2 2 2 2 2" xfId="22287" xr:uid="{00000000-0005-0000-0000-000097A80000}"/>
    <cellStyle name="T_ÿÿÿÿÿ_Bieu3ODA_KH TPCP vung TNB (03-1-2012) 2 2 2 2 2 2" xfId="44063" xr:uid="{00000000-0005-0000-0000-000098A80000}"/>
    <cellStyle name="T_ÿÿÿÿÿ_Bieu3ODA_KH TPCP vung TNB (03-1-2012) 2 2 2 2 3" xfId="44062" xr:uid="{00000000-0005-0000-0000-000099A80000}"/>
    <cellStyle name="T_ÿÿÿÿÿ_Bieu3ODA_KH TPCP vung TNB (03-1-2012) 2 2 2 3" xfId="13197" xr:uid="{00000000-0005-0000-0000-00009AA80000}"/>
    <cellStyle name="T_ÿÿÿÿÿ_Bieu3ODA_KH TPCP vung TNB (03-1-2012) 2 2 2 3 2" xfId="22289" xr:uid="{00000000-0005-0000-0000-00009BA80000}"/>
    <cellStyle name="T_ÿÿÿÿÿ_Bieu3ODA_KH TPCP vung TNB (03-1-2012) 2 2 2 3 2 2" xfId="44065" xr:uid="{00000000-0005-0000-0000-00009CA80000}"/>
    <cellStyle name="T_ÿÿÿÿÿ_Bieu3ODA_KH TPCP vung TNB (03-1-2012) 2 2 2 3 3" xfId="44064" xr:uid="{00000000-0005-0000-0000-00009DA80000}"/>
    <cellStyle name="T_ÿÿÿÿÿ_Bieu3ODA_KH TPCP vung TNB (03-1-2012) 2 2 2 4" xfId="22285" xr:uid="{00000000-0005-0000-0000-00009EA80000}"/>
    <cellStyle name="T_ÿÿÿÿÿ_Bieu3ODA_KH TPCP vung TNB (03-1-2012) 2 2 2 4 2" xfId="44066" xr:uid="{00000000-0005-0000-0000-00009FA80000}"/>
    <cellStyle name="T_ÿÿÿÿÿ_Bieu3ODA_KH TPCP vung TNB (03-1-2012) 2 2 2 5" xfId="44061" xr:uid="{00000000-0005-0000-0000-0000A0A80000}"/>
    <cellStyle name="T_ÿÿÿÿÿ_Bieu3ODA_KH TPCP vung TNB (03-1-2012) 2 2 3" xfId="13199" xr:uid="{00000000-0005-0000-0000-0000A1A80000}"/>
    <cellStyle name="T_ÿÿÿÿÿ_Bieu3ODA_KH TPCP vung TNB (03-1-2012) 2 2 3 2" xfId="22291" xr:uid="{00000000-0005-0000-0000-0000A2A80000}"/>
    <cellStyle name="T_ÿÿÿÿÿ_Bieu3ODA_KH TPCP vung TNB (03-1-2012) 2 2 3 2 2" xfId="44068" xr:uid="{00000000-0005-0000-0000-0000A3A80000}"/>
    <cellStyle name="T_ÿÿÿÿÿ_Bieu3ODA_KH TPCP vung TNB (03-1-2012) 2 2 3 3" xfId="44067" xr:uid="{00000000-0005-0000-0000-0000A4A80000}"/>
    <cellStyle name="T_ÿÿÿÿÿ_Bieu3ODA_KH TPCP vung TNB (03-1-2012) 2 2 4" xfId="5031" xr:uid="{00000000-0005-0000-0000-0000A5A80000}"/>
    <cellStyle name="T_ÿÿÿÿÿ_Bieu3ODA_KH TPCP vung TNB (03-1-2012) 2 2 4 2" xfId="16945" xr:uid="{00000000-0005-0000-0000-0000A6A80000}"/>
    <cellStyle name="T_ÿÿÿÿÿ_Bieu3ODA_KH TPCP vung TNB (03-1-2012) 2 2 4 2 2" xfId="44070" xr:uid="{00000000-0005-0000-0000-0000A7A80000}"/>
    <cellStyle name="T_ÿÿÿÿÿ_Bieu3ODA_KH TPCP vung TNB (03-1-2012) 2 2 4 3" xfId="44069" xr:uid="{00000000-0005-0000-0000-0000A8A80000}"/>
    <cellStyle name="T_ÿÿÿÿÿ_Bieu3ODA_KH TPCP vung TNB (03-1-2012) 2 2 5" xfId="22841" xr:uid="{00000000-0005-0000-0000-0000A9A80000}"/>
    <cellStyle name="T_ÿÿÿÿÿ_Bieu3ODA_KH TPCP vung TNB (03-1-2012) 2 2 5 2" xfId="44071" xr:uid="{00000000-0005-0000-0000-0000AAA80000}"/>
    <cellStyle name="T_ÿÿÿÿÿ_Bieu3ODA_KH TPCP vung TNB (03-1-2012) 2 2 6" xfId="44060" xr:uid="{00000000-0005-0000-0000-0000ABA80000}"/>
    <cellStyle name="T_ÿÿÿÿÿ_Bieu3ODA_KH TPCP vung TNB (03-1-2012) 2 3" xfId="13785" xr:uid="{00000000-0005-0000-0000-0000ACA80000}"/>
    <cellStyle name="T_ÿÿÿÿÿ_Bieu3ODA_KH TPCP vung TNB (03-1-2012) 2 3 2" xfId="13786" xr:uid="{00000000-0005-0000-0000-0000ADA80000}"/>
    <cellStyle name="T_ÿÿÿÿÿ_Bieu3ODA_KH TPCP vung TNB (03-1-2012) 2 3 2 2" xfId="22843" xr:uid="{00000000-0005-0000-0000-0000AEA80000}"/>
    <cellStyle name="T_ÿÿÿÿÿ_Bieu3ODA_KH TPCP vung TNB (03-1-2012) 2 3 2 2 2" xfId="44074" xr:uid="{00000000-0005-0000-0000-0000AFA80000}"/>
    <cellStyle name="T_ÿÿÿÿÿ_Bieu3ODA_KH TPCP vung TNB (03-1-2012) 2 3 2 3" xfId="44073" xr:uid="{00000000-0005-0000-0000-0000B0A80000}"/>
    <cellStyle name="T_ÿÿÿÿÿ_Bieu3ODA_KH TPCP vung TNB (03-1-2012) 2 3 3" xfId="13787" xr:uid="{00000000-0005-0000-0000-0000B1A80000}"/>
    <cellStyle name="T_ÿÿÿÿÿ_Bieu3ODA_KH TPCP vung TNB (03-1-2012) 2 3 3 2" xfId="22844" xr:uid="{00000000-0005-0000-0000-0000B2A80000}"/>
    <cellStyle name="T_ÿÿÿÿÿ_Bieu3ODA_KH TPCP vung TNB (03-1-2012) 2 3 3 2 2" xfId="44076" xr:uid="{00000000-0005-0000-0000-0000B3A80000}"/>
    <cellStyle name="T_ÿÿÿÿÿ_Bieu3ODA_KH TPCP vung TNB (03-1-2012) 2 3 3 3" xfId="44075" xr:uid="{00000000-0005-0000-0000-0000B4A80000}"/>
    <cellStyle name="T_ÿÿÿÿÿ_Bieu3ODA_KH TPCP vung TNB (03-1-2012) 2 3 4" xfId="22842" xr:uid="{00000000-0005-0000-0000-0000B5A80000}"/>
    <cellStyle name="T_ÿÿÿÿÿ_Bieu3ODA_KH TPCP vung TNB (03-1-2012) 2 3 4 2" xfId="44077" xr:uid="{00000000-0005-0000-0000-0000B6A80000}"/>
    <cellStyle name="T_ÿÿÿÿÿ_Bieu3ODA_KH TPCP vung TNB (03-1-2012) 2 3 5" xfId="44072" xr:uid="{00000000-0005-0000-0000-0000B7A80000}"/>
    <cellStyle name="T_ÿÿÿÿÿ_Bieu3ODA_KH TPCP vung TNB (03-1-2012) 2 4" xfId="13627" xr:uid="{00000000-0005-0000-0000-0000B8A80000}"/>
    <cellStyle name="T_ÿÿÿÿÿ_Bieu3ODA_KH TPCP vung TNB (03-1-2012) 2 4 2" xfId="13629" xr:uid="{00000000-0005-0000-0000-0000B9A80000}"/>
    <cellStyle name="T_ÿÿÿÿÿ_Bieu3ODA_KH TPCP vung TNB (03-1-2012) 2 4 2 2" xfId="22688" xr:uid="{00000000-0005-0000-0000-0000BAA80000}"/>
    <cellStyle name="T_ÿÿÿÿÿ_Bieu3ODA_KH TPCP vung TNB (03-1-2012) 2 4 2 2 2" xfId="44080" xr:uid="{00000000-0005-0000-0000-0000BBA80000}"/>
    <cellStyle name="T_ÿÿÿÿÿ_Bieu3ODA_KH TPCP vung TNB (03-1-2012) 2 4 2 3" xfId="44079" xr:uid="{00000000-0005-0000-0000-0000BCA80000}"/>
    <cellStyle name="T_ÿÿÿÿÿ_Bieu3ODA_KH TPCP vung TNB (03-1-2012) 2 4 3" xfId="22686" xr:uid="{00000000-0005-0000-0000-0000BDA80000}"/>
    <cellStyle name="T_ÿÿÿÿÿ_Bieu3ODA_KH TPCP vung TNB (03-1-2012) 2 4 3 2" xfId="44081" xr:uid="{00000000-0005-0000-0000-0000BEA80000}"/>
    <cellStyle name="T_ÿÿÿÿÿ_Bieu3ODA_KH TPCP vung TNB (03-1-2012) 2 4 4" xfId="44078" xr:uid="{00000000-0005-0000-0000-0000BFA80000}"/>
    <cellStyle name="T_ÿÿÿÿÿ_Bieu3ODA_KH TPCP vung TNB (03-1-2012) 2 5" xfId="13638" xr:uid="{00000000-0005-0000-0000-0000C0A80000}"/>
    <cellStyle name="T_ÿÿÿÿÿ_Bieu3ODA_KH TPCP vung TNB (03-1-2012) 2 5 2" xfId="22696" xr:uid="{00000000-0005-0000-0000-0000C1A80000}"/>
    <cellStyle name="T_ÿÿÿÿÿ_Bieu3ODA_KH TPCP vung TNB (03-1-2012) 2 5 2 2" xfId="44083" xr:uid="{00000000-0005-0000-0000-0000C2A80000}"/>
    <cellStyle name="T_ÿÿÿÿÿ_Bieu3ODA_KH TPCP vung TNB (03-1-2012) 2 5 3" xfId="44082" xr:uid="{00000000-0005-0000-0000-0000C3A80000}"/>
    <cellStyle name="T_ÿÿÿÿÿ_Bieu3ODA_KH TPCP vung TNB (03-1-2012) 2 6" xfId="13645" xr:uid="{00000000-0005-0000-0000-0000C4A80000}"/>
    <cellStyle name="T_ÿÿÿÿÿ_Bieu3ODA_KH TPCP vung TNB (03-1-2012) 2 6 2" xfId="22703" xr:uid="{00000000-0005-0000-0000-0000C5A80000}"/>
    <cellStyle name="T_ÿÿÿÿÿ_Bieu3ODA_KH TPCP vung TNB (03-1-2012) 2 6 2 2" xfId="44085" xr:uid="{00000000-0005-0000-0000-0000C6A80000}"/>
    <cellStyle name="T_ÿÿÿÿÿ_Bieu3ODA_KH TPCP vung TNB (03-1-2012) 2 6 3" xfId="44084" xr:uid="{00000000-0005-0000-0000-0000C7A80000}"/>
    <cellStyle name="T_ÿÿÿÿÿ_Bieu3ODA_KH TPCP vung TNB (03-1-2012) 2 7" xfId="22840" xr:uid="{00000000-0005-0000-0000-0000C8A80000}"/>
    <cellStyle name="T_ÿÿÿÿÿ_Bieu3ODA_KH TPCP vung TNB (03-1-2012) 2 7 2" xfId="44086" xr:uid="{00000000-0005-0000-0000-0000C9A80000}"/>
    <cellStyle name="T_ÿÿÿÿÿ_Bieu3ODA_KH TPCP vung TNB (03-1-2012) 2 8" xfId="44059" xr:uid="{00000000-0005-0000-0000-0000CAA80000}"/>
    <cellStyle name="T_ÿÿÿÿÿ_Bieu3ODA_KH TPCP vung TNB (03-1-2012) 3" xfId="189" xr:uid="{00000000-0005-0000-0000-0000CBA80000}"/>
    <cellStyle name="T_ÿÿÿÿÿ_Bieu3ODA_KH TPCP vung TNB (03-1-2012) 3 2" xfId="13788" xr:uid="{00000000-0005-0000-0000-0000CCA80000}"/>
    <cellStyle name="T_ÿÿÿÿÿ_Bieu3ODA_KH TPCP vung TNB (03-1-2012) 3 2 2" xfId="2926" xr:uid="{00000000-0005-0000-0000-0000CDA80000}"/>
    <cellStyle name="T_ÿÿÿÿÿ_Bieu3ODA_KH TPCP vung TNB (03-1-2012) 3 2 2 2" xfId="16224" xr:uid="{00000000-0005-0000-0000-0000CEA80000}"/>
    <cellStyle name="T_ÿÿÿÿÿ_Bieu3ODA_KH TPCP vung TNB (03-1-2012) 3 2 2 2 2" xfId="44090" xr:uid="{00000000-0005-0000-0000-0000CFA80000}"/>
    <cellStyle name="T_ÿÿÿÿÿ_Bieu3ODA_KH TPCP vung TNB (03-1-2012) 3 2 2 3" xfId="44089" xr:uid="{00000000-0005-0000-0000-0000D0A80000}"/>
    <cellStyle name="T_ÿÿÿÿÿ_Bieu3ODA_KH TPCP vung TNB (03-1-2012) 3 2 3" xfId="13789" xr:uid="{00000000-0005-0000-0000-0000D1A80000}"/>
    <cellStyle name="T_ÿÿÿÿÿ_Bieu3ODA_KH TPCP vung TNB (03-1-2012) 3 2 3 2" xfId="22846" xr:uid="{00000000-0005-0000-0000-0000D2A80000}"/>
    <cellStyle name="T_ÿÿÿÿÿ_Bieu3ODA_KH TPCP vung TNB (03-1-2012) 3 2 3 2 2" xfId="44092" xr:uid="{00000000-0005-0000-0000-0000D3A80000}"/>
    <cellStyle name="T_ÿÿÿÿÿ_Bieu3ODA_KH TPCP vung TNB (03-1-2012) 3 2 3 3" xfId="44091" xr:uid="{00000000-0005-0000-0000-0000D4A80000}"/>
    <cellStyle name="T_ÿÿÿÿÿ_Bieu3ODA_KH TPCP vung TNB (03-1-2012) 3 2 4" xfId="22845" xr:uid="{00000000-0005-0000-0000-0000D5A80000}"/>
    <cellStyle name="T_ÿÿÿÿÿ_Bieu3ODA_KH TPCP vung TNB (03-1-2012) 3 2 4 2" xfId="44093" xr:uid="{00000000-0005-0000-0000-0000D6A80000}"/>
    <cellStyle name="T_ÿÿÿÿÿ_Bieu3ODA_KH TPCP vung TNB (03-1-2012) 3 2 5" xfId="44088" xr:uid="{00000000-0005-0000-0000-0000D7A80000}"/>
    <cellStyle name="T_ÿÿÿÿÿ_Bieu3ODA_KH TPCP vung TNB (03-1-2012) 3 3" xfId="13790" xr:uid="{00000000-0005-0000-0000-0000D8A80000}"/>
    <cellStyle name="T_ÿÿÿÿÿ_Bieu3ODA_KH TPCP vung TNB (03-1-2012) 3 3 2" xfId="22847" xr:uid="{00000000-0005-0000-0000-0000D9A80000}"/>
    <cellStyle name="T_ÿÿÿÿÿ_Bieu3ODA_KH TPCP vung TNB (03-1-2012) 3 3 2 2" xfId="44095" xr:uid="{00000000-0005-0000-0000-0000DAA80000}"/>
    <cellStyle name="T_ÿÿÿÿÿ_Bieu3ODA_KH TPCP vung TNB (03-1-2012) 3 3 3" xfId="44094" xr:uid="{00000000-0005-0000-0000-0000DBA80000}"/>
    <cellStyle name="T_ÿÿÿÿÿ_Bieu3ODA_KH TPCP vung TNB (03-1-2012) 3 4" xfId="13791" xr:uid="{00000000-0005-0000-0000-0000DCA80000}"/>
    <cellStyle name="T_ÿÿÿÿÿ_Bieu3ODA_KH TPCP vung TNB (03-1-2012) 3 4 2" xfId="22848" xr:uid="{00000000-0005-0000-0000-0000DDA80000}"/>
    <cellStyle name="T_ÿÿÿÿÿ_Bieu3ODA_KH TPCP vung TNB (03-1-2012) 3 4 2 2" xfId="44097" xr:uid="{00000000-0005-0000-0000-0000DEA80000}"/>
    <cellStyle name="T_ÿÿÿÿÿ_Bieu3ODA_KH TPCP vung TNB (03-1-2012) 3 4 3" xfId="44096" xr:uid="{00000000-0005-0000-0000-0000DFA80000}"/>
    <cellStyle name="T_ÿÿÿÿÿ_Bieu3ODA_KH TPCP vung TNB (03-1-2012) 3 5" xfId="15230" xr:uid="{00000000-0005-0000-0000-0000E0A80000}"/>
    <cellStyle name="T_ÿÿÿÿÿ_Bieu3ODA_KH TPCP vung TNB (03-1-2012) 3 5 2" xfId="44098" xr:uid="{00000000-0005-0000-0000-0000E1A80000}"/>
    <cellStyle name="T_ÿÿÿÿÿ_Bieu3ODA_KH TPCP vung TNB (03-1-2012) 3 6" xfId="44087" xr:uid="{00000000-0005-0000-0000-0000E2A80000}"/>
    <cellStyle name="T_ÿÿÿÿÿ_Bieu3ODA_KH TPCP vung TNB (03-1-2012) 4" xfId="6237" xr:uid="{00000000-0005-0000-0000-0000E3A80000}"/>
    <cellStyle name="T_ÿÿÿÿÿ_Bieu3ODA_KH TPCP vung TNB (03-1-2012) 4 2" xfId="399" xr:uid="{00000000-0005-0000-0000-0000E4A80000}"/>
    <cellStyle name="T_ÿÿÿÿÿ_Bieu3ODA_KH TPCP vung TNB (03-1-2012) 4 2 2" xfId="15300" xr:uid="{00000000-0005-0000-0000-0000E5A80000}"/>
    <cellStyle name="T_ÿÿÿÿÿ_Bieu3ODA_KH TPCP vung TNB (03-1-2012) 4 2 2 2" xfId="44101" xr:uid="{00000000-0005-0000-0000-0000E6A80000}"/>
    <cellStyle name="T_ÿÿÿÿÿ_Bieu3ODA_KH TPCP vung TNB (03-1-2012) 4 2 3" xfId="44100" xr:uid="{00000000-0005-0000-0000-0000E7A80000}"/>
    <cellStyle name="T_ÿÿÿÿÿ_Bieu3ODA_KH TPCP vung TNB (03-1-2012) 4 3" xfId="3321" xr:uid="{00000000-0005-0000-0000-0000E8A80000}"/>
    <cellStyle name="T_ÿÿÿÿÿ_Bieu3ODA_KH TPCP vung TNB (03-1-2012) 4 3 2" xfId="16356" xr:uid="{00000000-0005-0000-0000-0000E9A80000}"/>
    <cellStyle name="T_ÿÿÿÿÿ_Bieu3ODA_KH TPCP vung TNB (03-1-2012) 4 3 2 2" xfId="44103" xr:uid="{00000000-0005-0000-0000-0000EAA80000}"/>
    <cellStyle name="T_ÿÿÿÿÿ_Bieu3ODA_KH TPCP vung TNB (03-1-2012) 4 3 3" xfId="44102" xr:uid="{00000000-0005-0000-0000-0000EBA80000}"/>
    <cellStyle name="T_ÿÿÿÿÿ_Bieu3ODA_KH TPCP vung TNB (03-1-2012) 4 4" xfId="17331" xr:uid="{00000000-0005-0000-0000-0000ECA80000}"/>
    <cellStyle name="T_ÿÿÿÿÿ_Bieu3ODA_KH TPCP vung TNB (03-1-2012) 4 4 2" xfId="44104" xr:uid="{00000000-0005-0000-0000-0000EDA80000}"/>
    <cellStyle name="T_ÿÿÿÿÿ_Bieu3ODA_KH TPCP vung TNB (03-1-2012) 4 5" xfId="44099" xr:uid="{00000000-0005-0000-0000-0000EEA80000}"/>
    <cellStyle name="T_ÿÿÿÿÿ_Bieu3ODA_KH TPCP vung TNB (03-1-2012) 5" xfId="11654" xr:uid="{00000000-0005-0000-0000-0000EFA80000}"/>
    <cellStyle name="T_ÿÿÿÿÿ_Bieu3ODA_KH TPCP vung TNB (03-1-2012) 5 2" xfId="11656" xr:uid="{00000000-0005-0000-0000-0000F0A80000}"/>
    <cellStyle name="T_ÿÿÿÿÿ_Bieu3ODA_KH TPCP vung TNB (03-1-2012) 5 2 2" xfId="20846" xr:uid="{00000000-0005-0000-0000-0000F1A80000}"/>
    <cellStyle name="T_ÿÿÿÿÿ_Bieu3ODA_KH TPCP vung TNB (03-1-2012) 5 2 2 2" xfId="44107" xr:uid="{00000000-0005-0000-0000-0000F2A80000}"/>
    <cellStyle name="T_ÿÿÿÿÿ_Bieu3ODA_KH TPCP vung TNB (03-1-2012) 5 2 3" xfId="44106" xr:uid="{00000000-0005-0000-0000-0000F3A80000}"/>
    <cellStyle name="T_ÿÿÿÿÿ_Bieu3ODA_KH TPCP vung TNB (03-1-2012) 5 3" xfId="20844" xr:uid="{00000000-0005-0000-0000-0000F4A80000}"/>
    <cellStyle name="T_ÿÿÿÿÿ_Bieu3ODA_KH TPCP vung TNB (03-1-2012) 5 3 2" xfId="44108" xr:uid="{00000000-0005-0000-0000-0000F5A80000}"/>
    <cellStyle name="T_ÿÿÿÿÿ_Bieu3ODA_KH TPCP vung TNB (03-1-2012) 5 4" xfId="44105" xr:uid="{00000000-0005-0000-0000-0000F6A80000}"/>
    <cellStyle name="T_ÿÿÿÿÿ_Bieu3ODA_KH TPCP vung TNB (03-1-2012) 6" xfId="13792" xr:uid="{00000000-0005-0000-0000-0000F7A80000}"/>
    <cellStyle name="T_ÿÿÿÿÿ_Bieu3ODA_KH TPCP vung TNB (03-1-2012) 6 2" xfId="22849" xr:uid="{00000000-0005-0000-0000-0000F8A80000}"/>
    <cellStyle name="T_ÿÿÿÿÿ_Bieu3ODA_KH TPCP vung TNB (03-1-2012) 6 2 2" xfId="44110" xr:uid="{00000000-0005-0000-0000-0000F9A80000}"/>
    <cellStyle name="T_ÿÿÿÿÿ_Bieu3ODA_KH TPCP vung TNB (03-1-2012) 6 3" xfId="44109" xr:uid="{00000000-0005-0000-0000-0000FAA80000}"/>
    <cellStyle name="T_ÿÿÿÿÿ_Bieu3ODA_KH TPCP vung TNB (03-1-2012) 7" xfId="13793" xr:uid="{00000000-0005-0000-0000-0000FBA80000}"/>
    <cellStyle name="T_ÿÿÿÿÿ_Bieu3ODA_KH TPCP vung TNB (03-1-2012) 7 2" xfId="22850" xr:uid="{00000000-0005-0000-0000-0000FCA80000}"/>
    <cellStyle name="T_ÿÿÿÿÿ_Bieu3ODA_KH TPCP vung TNB (03-1-2012) 7 2 2" xfId="44112" xr:uid="{00000000-0005-0000-0000-0000FDA80000}"/>
    <cellStyle name="T_ÿÿÿÿÿ_Bieu3ODA_KH TPCP vung TNB (03-1-2012) 7 3" xfId="44111" xr:uid="{00000000-0005-0000-0000-0000FEA80000}"/>
    <cellStyle name="T_ÿÿÿÿÿ_Bieu3ODA_KH TPCP vung TNB (03-1-2012) 8" xfId="22741" xr:uid="{00000000-0005-0000-0000-0000FFA80000}"/>
    <cellStyle name="T_ÿÿÿÿÿ_Bieu3ODA_KH TPCP vung TNB (03-1-2012) 8 2" xfId="44113" xr:uid="{00000000-0005-0000-0000-000000A90000}"/>
    <cellStyle name="T_ÿÿÿÿÿ_Bieu3ODA_KH TPCP vung TNB (03-1-2012) 9" xfId="44058" xr:uid="{00000000-0005-0000-0000-000001A90000}"/>
    <cellStyle name="T_ÿÿÿÿÿ_Bieu4HTMT" xfId="13794" xr:uid="{00000000-0005-0000-0000-000002A90000}"/>
    <cellStyle name="T_ÿÿÿÿÿ_Bieu4HTMT 2" xfId="13795" xr:uid="{00000000-0005-0000-0000-000003A90000}"/>
    <cellStyle name="T_ÿÿÿÿÿ_Bieu4HTMT 2 2" xfId="12216" xr:uid="{00000000-0005-0000-0000-000004A90000}"/>
    <cellStyle name="T_ÿÿÿÿÿ_Bieu4HTMT 2 2 2" xfId="4952" xr:uid="{00000000-0005-0000-0000-000005A90000}"/>
    <cellStyle name="T_ÿÿÿÿÿ_Bieu4HTMT 2 2 2 2" xfId="9272" xr:uid="{00000000-0005-0000-0000-000006A90000}"/>
    <cellStyle name="T_ÿÿÿÿÿ_Bieu4HTMT 2 2 2 2 2" xfId="18573" xr:uid="{00000000-0005-0000-0000-000007A90000}"/>
    <cellStyle name="T_ÿÿÿÿÿ_Bieu4HTMT 2 2 2 2 2 2" xfId="44119" xr:uid="{00000000-0005-0000-0000-000008A90000}"/>
    <cellStyle name="T_ÿÿÿÿÿ_Bieu4HTMT 2 2 2 2 3" xfId="44118" xr:uid="{00000000-0005-0000-0000-000009A90000}"/>
    <cellStyle name="T_ÿÿÿÿÿ_Bieu4HTMT 2 2 2 3" xfId="9280" xr:uid="{00000000-0005-0000-0000-00000AA90000}"/>
    <cellStyle name="T_ÿÿÿÿÿ_Bieu4HTMT 2 2 2 3 2" xfId="18581" xr:uid="{00000000-0005-0000-0000-00000BA90000}"/>
    <cellStyle name="T_ÿÿÿÿÿ_Bieu4HTMT 2 2 2 3 2 2" xfId="44121" xr:uid="{00000000-0005-0000-0000-00000CA90000}"/>
    <cellStyle name="T_ÿÿÿÿÿ_Bieu4HTMT 2 2 2 3 3" xfId="44120" xr:uid="{00000000-0005-0000-0000-00000DA90000}"/>
    <cellStyle name="T_ÿÿÿÿÿ_Bieu4HTMT 2 2 2 4" xfId="16907" xr:uid="{00000000-0005-0000-0000-00000EA90000}"/>
    <cellStyle name="T_ÿÿÿÿÿ_Bieu4HTMT 2 2 2 4 2" xfId="44122" xr:uid="{00000000-0005-0000-0000-00000FA90000}"/>
    <cellStyle name="T_ÿÿÿÿÿ_Bieu4HTMT 2 2 2 5" xfId="44117" xr:uid="{00000000-0005-0000-0000-000010A90000}"/>
    <cellStyle name="T_ÿÿÿÿÿ_Bieu4HTMT 2 2 3" xfId="4957" xr:uid="{00000000-0005-0000-0000-000011A90000}"/>
    <cellStyle name="T_ÿÿÿÿÿ_Bieu4HTMT 2 2 3 2" xfId="16911" xr:uid="{00000000-0005-0000-0000-000012A90000}"/>
    <cellStyle name="T_ÿÿÿÿÿ_Bieu4HTMT 2 2 3 2 2" xfId="44124" xr:uid="{00000000-0005-0000-0000-000013A90000}"/>
    <cellStyle name="T_ÿÿÿÿÿ_Bieu4HTMT 2 2 3 3" xfId="44123" xr:uid="{00000000-0005-0000-0000-000014A90000}"/>
    <cellStyle name="T_ÿÿÿÿÿ_Bieu4HTMT 2 2 4" xfId="9472" xr:uid="{00000000-0005-0000-0000-000015A90000}"/>
    <cellStyle name="T_ÿÿÿÿÿ_Bieu4HTMT 2 2 4 2" xfId="18769" xr:uid="{00000000-0005-0000-0000-000016A90000}"/>
    <cellStyle name="T_ÿÿÿÿÿ_Bieu4HTMT 2 2 4 2 2" xfId="44126" xr:uid="{00000000-0005-0000-0000-000017A90000}"/>
    <cellStyle name="T_ÿÿÿÿÿ_Bieu4HTMT 2 2 4 3" xfId="44125" xr:uid="{00000000-0005-0000-0000-000018A90000}"/>
    <cellStyle name="T_ÿÿÿÿÿ_Bieu4HTMT 2 2 5" xfId="21392" xr:uid="{00000000-0005-0000-0000-000019A90000}"/>
    <cellStyle name="T_ÿÿÿÿÿ_Bieu4HTMT 2 2 5 2" xfId="44127" xr:uid="{00000000-0005-0000-0000-00001AA90000}"/>
    <cellStyle name="T_ÿÿÿÿÿ_Bieu4HTMT 2 2 6" xfId="44116" xr:uid="{00000000-0005-0000-0000-00001BA90000}"/>
    <cellStyle name="T_ÿÿÿÿÿ_Bieu4HTMT 2 3" xfId="13796" xr:uid="{00000000-0005-0000-0000-00001CA90000}"/>
    <cellStyle name="T_ÿÿÿÿÿ_Bieu4HTMT 2 3 2" xfId="3129" xr:uid="{00000000-0005-0000-0000-00001DA90000}"/>
    <cellStyle name="T_ÿÿÿÿÿ_Bieu4HTMT 2 3 2 2" xfId="16299" xr:uid="{00000000-0005-0000-0000-00001EA90000}"/>
    <cellStyle name="T_ÿÿÿÿÿ_Bieu4HTMT 2 3 2 2 2" xfId="44130" xr:uid="{00000000-0005-0000-0000-00001FA90000}"/>
    <cellStyle name="T_ÿÿÿÿÿ_Bieu4HTMT 2 3 2 3" xfId="44129" xr:uid="{00000000-0005-0000-0000-000020A90000}"/>
    <cellStyle name="T_ÿÿÿÿÿ_Bieu4HTMT 2 3 3" xfId="10952" xr:uid="{00000000-0005-0000-0000-000021A90000}"/>
    <cellStyle name="T_ÿÿÿÿÿ_Bieu4HTMT 2 3 3 2" xfId="20157" xr:uid="{00000000-0005-0000-0000-000022A90000}"/>
    <cellStyle name="T_ÿÿÿÿÿ_Bieu4HTMT 2 3 3 2 2" xfId="44132" xr:uid="{00000000-0005-0000-0000-000023A90000}"/>
    <cellStyle name="T_ÿÿÿÿÿ_Bieu4HTMT 2 3 3 3" xfId="44131" xr:uid="{00000000-0005-0000-0000-000024A90000}"/>
    <cellStyle name="T_ÿÿÿÿÿ_Bieu4HTMT 2 3 4" xfId="22853" xr:uid="{00000000-0005-0000-0000-000025A90000}"/>
    <cellStyle name="T_ÿÿÿÿÿ_Bieu4HTMT 2 3 4 2" xfId="44133" xr:uid="{00000000-0005-0000-0000-000026A90000}"/>
    <cellStyle name="T_ÿÿÿÿÿ_Bieu4HTMT 2 3 5" xfId="44128" xr:uid="{00000000-0005-0000-0000-000027A90000}"/>
    <cellStyle name="T_ÿÿÿÿÿ_Bieu4HTMT 2 4" xfId="2734" xr:uid="{00000000-0005-0000-0000-000028A90000}"/>
    <cellStyle name="T_ÿÿÿÿÿ_Bieu4HTMT 2 4 2" xfId="13028" xr:uid="{00000000-0005-0000-0000-000029A90000}"/>
    <cellStyle name="T_ÿÿÿÿÿ_Bieu4HTMT 2 4 2 2" xfId="22151" xr:uid="{00000000-0005-0000-0000-00002AA90000}"/>
    <cellStyle name="T_ÿÿÿÿÿ_Bieu4HTMT 2 4 2 2 2" xfId="44136" xr:uid="{00000000-0005-0000-0000-00002BA90000}"/>
    <cellStyle name="T_ÿÿÿÿÿ_Bieu4HTMT 2 4 2 3" xfId="44135" xr:uid="{00000000-0005-0000-0000-00002CA90000}"/>
    <cellStyle name="T_ÿÿÿÿÿ_Bieu4HTMT 2 4 3" xfId="16154" xr:uid="{00000000-0005-0000-0000-00002DA90000}"/>
    <cellStyle name="T_ÿÿÿÿÿ_Bieu4HTMT 2 4 3 2" xfId="44137" xr:uid="{00000000-0005-0000-0000-00002EA90000}"/>
    <cellStyle name="T_ÿÿÿÿÿ_Bieu4HTMT 2 4 4" xfId="44134" xr:uid="{00000000-0005-0000-0000-00002FA90000}"/>
    <cellStyle name="T_ÿÿÿÿÿ_Bieu4HTMT 2 5" xfId="13797" xr:uid="{00000000-0005-0000-0000-000030A90000}"/>
    <cellStyle name="T_ÿÿÿÿÿ_Bieu4HTMT 2 5 2" xfId="22854" xr:uid="{00000000-0005-0000-0000-000031A90000}"/>
    <cellStyle name="T_ÿÿÿÿÿ_Bieu4HTMT 2 5 2 2" xfId="44139" xr:uid="{00000000-0005-0000-0000-000032A90000}"/>
    <cellStyle name="T_ÿÿÿÿÿ_Bieu4HTMT 2 5 3" xfId="44138" xr:uid="{00000000-0005-0000-0000-000033A90000}"/>
    <cellStyle name="T_ÿÿÿÿÿ_Bieu4HTMT 2 6" xfId="13104" xr:uid="{00000000-0005-0000-0000-000034A90000}"/>
    <cellStyle name="T_ÿÿÿÿÿ_Bieu4HTMT 2 6 2" xfId="22214" xr:uid="{00000000-0005-0000-0000-000035A90000}"/>
    <cellStyle name="T_ÿÿÿÿÿ_Bieu4HTMT 2 6 2 2" xfId="44141" xr:uid="{00000000-0005-0000-0000-000036A90000}"/>
    <cellStyle name="T_ÿÿÿÿÿ_Bieu4HTMT 2 6 3" xfId="44140" xr:uid="{00000000-0005-0000-0000-000037A90000}"/>
    <cellStyle name="T_ÿÿÿÿÿ_Bieu4HTMT 2 7" xfId="22852" xr:uid="{00000000-0005-0000-0000-000038A90000}"/>
    <cellStyle name="T_ÿÿÿÿÿ_Bieu4HTMT 2 7 2" xfId="44142" xr:uid="{00000000-0005-0000-0000-000039A90000}"/>
    <cellStyle name="T_ÿÿÿÿÿ_Bieu4HTMT 2 8" xfId="44115" xr:uid="{00000000-0005-0000-0000-00003AA90000}"/>
    <cellStyle name="T_ÿÿÿÿÿ_Bieu4HTMT 3" xfId="13798" xr:uid="{00000000-0005-0000-0000-00003BA90000}"/>
    <cellStyle name="T_ÿÿÿÿÿ_Bieu4HTMT 3 2" xfId="13799" xr:uid="{00000000-0005-0000-0000-00003CA90000}"/>
    <cellStyle name="T_ÿÿÿÿÿ_Bieu4HTMT 3 2 2" xfId="13690" xr:uid="{00000000-0005-0000-0000-00003DA90000}"/>
    <cellStyle name="T_ÿÿÿÿÿ_Bieu4HTMT 3 2 2 2" xfId="22747" xr:uid="{00000000-0005-0000-0000-00003EA90000}"/>
    <cellStyle name="T_ÿÿÿÿÿ_Bieu4HTMT 3 2 2 2 2" xfId="44146" xr:uid="{00000000-0005-0000-0000-00003FA90000}"/>
    <cellStyle name="T_ÿÿÿÿÿ_Bieu4HTMT 3 2 2 3" xfId="44145" xr:uid="{00000000-0005-0000-0000-000040A90000}"/>
    <cellStyle name="T_ÿÿÿÿÿ_Bieu4HTMT 3 2 3" xfId="13800" xr:uid="{00000000-0005-0000-0000-000041A90000}"/>
    <cellStyle name="T_ÿÿÿÿÿ_Bieu4HTMT 3 2 3 2" xfId="22857" xr:uid="{00000000-0005-0000-0000-000042A90000}"/>
    <cellStyle name="T_ÿÿÿÿÿ_Bieu4HTMT 3 2 3 2 2" xfId="44148" xr:uid="{00000000-0005-0000-0000-000043A90000}"/>
    <cellStyle name="T_ÿÿÿÿÿ_Bieu4HTMT 3 2 3 3" xfId="44147" xr:uid="{00000000-0005-0000-0000-000044A90000}"/>
    <cellStyle name="T_ÿÿÿÿÿ_Bieu4HTMT 3 2 4" xfId="22856" xr:uid="{00000000-0005-0000-0000-000045A90000}"/>
    <cellStyle name="T_ÿÿÿÿÿ_Bieu4HTMT 3 2 4 2" xfId="44149" xr:uid="{00000000-0005-0000-0000-000046A90000}"/>
    <cellStyle name="T_ÿÿÿÿÿ_Bieu4HTMT 3 2 5" xfId="44144" xr:uid="{00000000-0005-0000-0000-000047A90000}"/>
    <cellStyle name="T_ÿÿÿÿÿ_Bieu4HTMT 3 3" xfId="10428" xr:uid="{00000000-0005-0000-0000-000048A90000}"/>
    <cellStyle name="T_ÿÿÿÿÿ_Bieu4HTMT 3 3 2" xfId="19683" xr:uid="{00000000-0005-0000-0000-000049A90000}"/>
    <cellStyle name="T_ÿÿÿÿÿ_Bieu4HTMT 3 3 2 2" xfId="44151" xr:uid="{00000000-0005-0000-0000-00004AA90000}"/>
    <cellStyle name="T_ÿÿÿÿÿ_Bieu4HTMT 3 3 3" xfId="44150" xr:uid="{00000000-0005-0000-0000-00004BA90000}"/>
    <cellStyle name="T_ÿÿÿÿÿ_Bieu4HTMT 3 4" xfId="10430" xr:uid="{00000000-0005-0000-0000-00004CA90000}"/>
    <cellStyle name="T_ÿÿÿÿÿ_Bieu4HTMT 3 4 2" xfId="19685" xr:uid="{00000000-0005-0000-0000-00004DA90000}"/>
    <cellStyle name="T_ÿÿÿÿÿ_Bieu4HTMT 3 4 2 2" xfId="44153" xr:uid="{00000000-0005-0000-0000-00004EA90000}"/>
    <cellStyle name="T_ÿÿÿÿÿ_Bieu4HTMT 3 4 3" xfId="44152" xr:uid="{00000000-0005-0000-0000-00004FA90000}"/>
    <cellStyle name="T_ÿÿÿÿÿ_Bieu4HTMT 3 5" xfId="22855" xr:uid="{00000000-0005-0000-0000-000050A90000}"/>
    <cellStyle name="T_ÿÿÿÿÿ_Bieu4HTMT 3 5 2" xfId="44154" xr:uid="{00000000-0005-0000-0000-000051A90000}"/>
    <cellStyle name="T_ÿÿÿÿÿ_Bieu4HTMT 3 6" xfId="44143" xr:uid="{00000000-0005-0000-0000-000052A90000}"/>
    <cellStyle name="T_ÿÿÿÿÿ_Bieu4HTMT 4" xfId="13801" xr:uid="{00000000-0005-0000-0000-000053A90000}"/>
    <cellStyle name="T_ÿÿÿÿÿ_Bieu4HTMT 4 2" xfId="9318" xr:uid="{00000000-0005-0000-0000-000054A90000}"/>
    <cellStyle name="T_ÿÿÿÿÿ_Bieu4HTMT 4 2 2" xfId="18619" xr:uid="{00000000-0005-0000-0000-000055A90000}"/>
    <cellStyle name="T_ÿÿÿÿÿ_Bieu4HTMT 4 2 2 2" xfId="44157" xr:uid="{00000000-0005-0000-0000-000056A90000}"/>
    <cellStyle name="T_ÿÿÿÿÿ_Bieu4HTMT 4 2 3" xfId="44156" xr:uid="{00000000-0005-0000-0000-000057A90000}"/>
    <cellStyle name="T_ÿÿÿÿÿ_Bieu4HTMT 4 3" xfId="79" xr:uid="{00000000-0005-0000-0000-000058A90000}"/>
    <cellStyle name="T_ÿÿÿÿÿ_Bieu4HTMT 4 3 2" xfId="15187" xr:uid="{00000000-0005-0000-0000-000059A90000}"/>
    <cellStyle name="T_ÿÿÿÿÿ_Bieu4HTMT 4 3 2 2" xfId="44159" xr:uid="{00000000-0005-0000-0000-00005AA90000}"/>
    <cellStyle name="T_ÿÿÿÿÿ_Bieu4HTMT 4 3 3" xfId="44158" xr:uid="{00000000-0005-0000-0000-00005BA90000}"/>
    <cellStyle name="T_ÿÿÿÿÿ_Bieu4HTMT 4 4" xfId="22858" xr:uid="{00000000-0005-0000-0000-00005CA90000}"/>
    <cellStyle name="T_ÿÿÿÿÿ_Bieu4HTMT 4 4 2" xfId="44160" xr:uid="{00000000-0005-0000-0000-00005DA90000}"/>
    <cellStyle name="T_ÿÿÿÿÿ_Bieu4HTMT 4 5" xfId="44155" xr:uid="{00000000-0005-0000-0000-00005EA90000}"/>
    <cellStyle name="T_ÿÿÿÿÿ_Bieu4HTMT 5" xfId="13802" xr:uid="{00000000-0005-0000-0000-00005FA90000}"/>
    <cellStyle name="T_ÿÿÿÿÿ_Bieu4HTMT 5 2" xfId="13803" xr:uid="{00000000-0005-0000-0000-000060A90000}"/>
    <cellStyle name="T_ÿÿÿÿÿ_Bieu4HTMT 5 2 2" xfId="22860" xr:uid="{00000000-0005-0000-0000-000061A90000}"/>
    <cellStyle name="T_ÿÿÿÿÿ_Bieu4HTMT 5 2 2 2" xfId="44163" xr:uid="{00000000-0005-0000-0000-000062A90000}"/>
    <cellStyle name="T_ÿÿÿÿÿ_Bieu4HTMT 5 2 3" xfId="44162" xr:uid="{00000000-0005-0000-0000-000063A90000}"/>
    <cellStyle name="T_ÿÿÿÿÿ_Bieu4HTMT 5 3" xfId="22859" xr:uid="{00000000-0005-0000-0000-000064A90000}"/>
    <cellStyle name="T_ÿÿÿÿÿ_Bieu4HTMT 5 3 2" xfId="44164" xr:uid="{00000000-0005-0000-0000-000065A90000}"/>
    <cellStyle name="T_ÿÿÿÿÿ_Bieu4HTMT 5 4" xfId="44161" xr:uid="{00000000-0005-0000-0000-000066A90000}"/>
    <cellStyle name="T_ÿÿÿÿÿ_Bieu4HTMT 6" xfId="13804" xr:uid="{00000000-0005-0000-0000-000067A90000}"/>
    <cellStyle name="T_ÿÿÿÿÿ_Bieu4HTMT 6 2" xfId="22861" xr:uid="{00000000-0005-0000-0000-000068A90000}"/>
    <cellStyle name="T_ÿÿÿÿÿ_Bieu4HTMT 6 2 2" xfId="44166" xr:uid="{00000000-0005-0000-0000-000069A90000}"/>
    <cellStyle name="T_ÿÿÿÿÿ_Bieu4HTMT 6 3" xfId="44165" xr:uid="{00000000-0005-0000-0000-00006AA90000}"/>
    <cellStyle name="T_ÿÿÿÿÿ_Bieu4HTMT 7" xfId="13805" xr:uid="{00000000-0005-0000-0000-00006BA90000}"/>
    <cellStyle name="T_ÿÿÿÿÿ_Bieu4HTMT 7 2" xfId="22862" xr:uid="{00000000-0005-0000-0000-00006CA90000}"/>
    <cellStyle name="T_ÿÿÿÿÿ_Bieu4HTMT 7 2 2" xfId="44168" xr:uid="{00000000-0005-0000-0000-00006DA90000}"/>
    <cellStyle name="T_ÿÿÿÿÿ_Bieu4HTMT 7 3" xfId="44167" xr:uid="{00000000-0005-0000-0000-00006EA90000}"/>
    <cellStyle name="T_ÿÿÿÿÿ_Bieu4HTMT 8" xfId="22851" xr:uid="{00000000-0005-0000-0000-00006FA90000}"/>
    <cellStyle name="T_ÿÿÿÿÿ_Bieu4HTMT 8 2" xfId="44169" xr:uid="{00000000-0005-0000-0000-000070A90000}"/>
    <cellStyle name="T_ÿÿÿÿÿ_Bieu4HTMT 9" xfId="44114" xr:uid="{00000000-0005-0000-0000-000071A90000}"/>
    <cellStyle name="T_ÿÿÿÿÿ_Bieu4HTMT_!1 1 bao cao giao KH ve HTCMT vung TNB   12-12-2011" xfId="11042" xr:uid="{00000000-0005-0000-0000-000072A90000}"/>
    <cellStyle name="T_ÿÿÿÿÿ_Bieu4HTMT_!1 1 bao cao giao KH ve HTCMT vung TNB   12-12-2011 2" xfId="13806" xr:uid="{00000000-0005-0000-0000-000073A90000}"/>
    <cellStyle name="T_ÿÿÿÿÿ_Bieu4HTMT_!1 1 bao cao giao KH ve HTCMT vung TNB   12-12-2011 2 2" xfId="13706" xr:uid="{00000000-0005-0000-0000-000074A90000}"/>
    <cellStyle name="T_ÿÿÿÿÿ_Bieu4HTMT_!1 1 bao cao giao KH ve HTCMT vung TNB   12-12-2011 2 2 2" xfId="10311" xr:uid="{00000000-0005-0000-0000-000075A90000}"/>
    <cellStyle name="T_ÿÿÿÿÿ_Bieu4HTMT_!1 1 bao cao giao KH ve HTCMT vung TNB   12-12-2011 2 2 2 2" xfId="13807" xr:uid="{00000000-0005-0000-0000-000076A90000}"/>
    <cellStyle name="T_ÿÿÿÿÿ_Bieu4HTMT_!1 1 bao cao giao KH ve HTCMT vung TNB   12-12-2011 2 2 2 2 2" xfId="22864" xr:uid="{00000000-0005-0000-0000-000077A90000}"/>
    <cellStyle name="T_ÿÿÿÿÿ_Bieu4HTMT_!1 1 bao cao giao KH ve HTCMT vung TNB   12-12-2011 2 2 2 2 2 2" xfId="44175" xr:uid="{00000000-0005-0000-0000-000078A90000}"/>
    <cellStyle name="T_ÿÿÿÿÿ_Bieu4HTMT_!1 1 bao cao giao KH ve HTCMT vung TNB   12-12-2011 2 2 2 2 3" xfId="44174" xr:uid="{00000000-0005-0000-0000-000079A90000}"/>
    <cellStyle name="T_ÿÿÿÿÿ_Bieu4HTMT_!1 1 bao cao giao KH ve HTCMT vung TNB   12-12-2011 2 2 2 3" xfId="13808" xr:uid="{00000000-0005-0000-0000-00007AA90000}"/>
    <cellStyle name="T_ÿÿÿÿÿ_Bieu4HTMT_!1 1 bao cao giao KH ve HTCMT vung TNB   12-12-2011 2 2 2 3 2" xfId="22865" xr:uid="{00000000-0005-0000-0000-00007BA90000}"/>
    <cellStyle name="T_ÿÿÿÿÿ_Bieu4HTMT_!1 1 bao cao giao KH ve HTCMT vung TNB   12-12-2011 2 2 2 3 2 2" xfId="44177" xr:uid="{00000000-0005-0000-0000-00007CA90000}"/>
    <cellStyle name="T_ÿÿÿÿÿ_Bieu4HTMT_!1 1 bao cao giao KH ve HTCMT vung TNB   12-12-2011 2 2 2 3 3" xfId="44176" xr:uid="{00000000-0005-0000-0000-00007DA90000}"/>
    <cellStyle name="T_ÿÿÿÿÿ_Bieu4HTMT_!1 1 bao cao giao KH ve HTCMT vung TNB   12-12-2011 2 2 2 4" xfId="19569" xr:uid="{00000000-0005-0000-0000-00007EA90000}"/>
    <cellStyle name="T_ÿÿÿÿÿ_Bieu4HTMT_!1 1 bao cao giao KH ve HTCMT vung TNB   12-12-2011 2 2 2 4 2" xfId="44178" xr:uid="{00000000-0005-0000-0000-00007FA90000}"/>
    <cellStyle name="T_ÿÿÿÿÿ_Bieu4HTMT_!1 1 bao cao giao KH ve HTCMT vung TNB   12-12-2011 2 2 2 5" xfId="44173" xr:uid="{00000000-0005-0000-0000-000080A90000}"/>
    <cellStyle name="T_ÿÿÿÿÿ_Bieu4HTMT_!1 1 bao cao giao KH ve HTCMT vung TNB   12-12-2011 2 2 3" xfId="13809" xr:uid="{00000000-0005-0000-0000-000081A90000}"/>
    <cellStyle name="T_ÿÿÿÿÿ_Bieu4HTMT_!1 1 bao cao giao KH ve HTCMT vung TNB   12-12-2011 2 2 3 2" xfId="22866" xr:uid="{00000000-0005-0000-0000-000082A90000}"/>
    <cellStyle name="T_ÿÿÿÿÿ_Bieu4HTMT_!1 1 bao cao giao KH ve HTCMT vung TNB   12-12-2011 2 2 3 2 2" xfId="44180" xr:uid="{00000000-0005-0000-0000-000083A90000}"/>
    <cellStyle name="T_ÿÿÿÿÿ_Bieu4HTMT_!1 1 bao cao giao KH ve HTCMT vung TNB   12-12-2011 2 2 3 3" xfId="44179" xr:uid="{00000000-0005-0000-0000-000084A90000}"/>
    <cellStyle name="T_ÿÿÿÿÿ_Bieu4HTMT_!1 1 bao cao giao KH ve HTCMT vung TNB   12-12-2011 2 2 4" xfId="8545" xr:uid="{00000000-0005-0000-0000-000085A90000}"/>
    <cellStyle name="T_ÿÿÿÿÿ_Bieu4HTMT_!1 1 bao cao giao KH ve HTCMT vung TNB   12-12-2011 2 2 4 2" xfId="18303" xr:uid="{00000000-0005-0000-0000-000086A90000}"/>
    <cellStyle name="T_ÿÿÿÿÿ_Bieu4HTMT_!1 1 bao cao giao KH ve HTCMT vung TNB   12-12-2011 2 2 4 2 2" xfId="44182" xr:uid="{00000000-0005-0000-0000-000087A90000}"/>
    <cellStyle name="T_ÿÿÿÿÿ_Bieu4HTMT_!1 1 bao cao giao KH ve HTCMT vung TNB   12-12-2011 2 2 4 3" xfId="44181" xr:uid="{00000000-0005-0000-0000-000088A90000}"/>
    <cellStyle name="T_ÿÿÿÿÿ_Bieu4HTMT_!1 1 bao cao giao KH ve HTCMT vung TNB   12-12-2011 2 2 5" xfId="22763" xr:uid="{00000000-0005-0000-0000-000089A90000}"/>
    <cellStyle name="T_ÿÿÿÿÿ_Bieu4HTMT_!1 1 bao cao giao KH ve HTCMT vung TNB   12-12-2011 2 2 5 2" xfId="44183" xr:uid="{00000000-0005-0000-0000-00008AA90000}"/>
    <cellStyle name="T_ÿÿÿÿÿ_Bieu4HTMT_!1 1 bao cao giao KH ve HTCMT vung TNB   12-12-2011 2 2 6" xfId="44172" xr:uid="{00000000-0005-0000-0000-00008BA90000}"/>
    <cellStyle name="T_ÿÿÿÿÿ_Bieu4HTMT_!1 1 bao cao giao KH ve HTCMT vung TNB   12-12-2011 2 3" xfId="6808" xr:uid="{00000000-0005-0000-0000-00008CA90000}"/>
    <cellStyle name="T_ÿÿÿÿÿ_Bieu4HTMT_!1 1 bao cao giao KH ve HTCMT vung TNB   12-12-2011 2 3 2" xfId="6812" xr:uid="{00000000-0005-0000-0000-00008DA90000}"/>
    <cellStyle name="T_ÿÿÿÿÿ_Bieu4HTMT_!1 1 bao cao giao KH ve HTCMT vung TNB   12-12-2011 2 3 2 2" xfId="17578" xr:uid="{00000000-0005-0000-0000-00008EA90000}"/>
    <cellStyle name="T_ÿÿÿÿÿ_Bieu4HTMT_!1 1 bao cao giao KH ve HTCMT vung TNB   12-12-2011 2 3 2 2 2" xfId="44186" xr:uid="{00000000-0005-0000-0000-00008FA90000}"/>
    <cellStyle name="T_ÿÿÿÿÿ_Bieu4HTMT_!1 1 bao cao giao KH ve HTCMT vung TNB   12-12-2011 2 3 2 3" xfId="44185" xr:uid="{00000000-0005-0000-0000-000090A90000}"/>
    <cellStyle name="T_ÿÿÿÿÿ_Bieu4HTMT_!1 1 bao cao giao KH ve HTCMT vung TNB   12-12-2011 2 3 3" xfId="6816" xr:uid="{00000000-0005-0000-0000-000091A90000}"/>
    <cellStyle name="T_ÿÿÿÿÿ_Bieu4HTMT_!1 1 bao cao giao KH ve HTCMT vung TNB   12-12-2011 2 3 3 2" xfId="17582" xr:uid="{00000000-0005-0000-0000-000092A90000}"/>
    <cellStyle name="T_ÿÿÿÿÿ_Bieu4HTMT_!1 1 bao cao giao KH ve HTCMT vung TNB   12-12-2011 2 3 3 2 2" xfId="44188" xr:uid="{00000000-0005-0000-0000-000093A90000}"/>
    <cellStyle name="T_ÿÿÿÿÿ_Bieu4HTMT_!1 1 bao cao giao KH ve HTCMT vung TNB   12-12-2011 2 3 3 3" xfId="44187" xr:uid="{00000000-0005-0000-0000-000094A90000}"/>
    <cellStyle name="T_ÿÿÿÿÿ_Bieu4HTMT_!1 1 bao cao giao KH ve HTCMT vung TNB   12-12-2011 2 3 4" xfId="17574" xr:uid="{00000000-0005-0000-0000-000095A90000}"/>
    <cellStyle name="T_ÿÿÿÿÿ_Bieu4HTMT_!1 1 bao cao giao KH ve HTCMT vung TNB   12-12-2011 2 3 4 2" xfId="44189" xr:uid="{00000000-0005-0000-0000-000096A90000}"/>
    <cellStyle name="T_ÿÿÿÿÿ_Bieu4HTMT_!1 1 bao cao giao KH ve HTCMT vung TNB   12-12-2011 2 3 5" xfId="44184" xr:uid="{00000000-0005-0000-0000-000097A90000}"/>
    <cellStyle name="T_ÿÿÿÿÿ_Bieu4HTMT_!1 1 bao cao giao KH ve HTCMT vung TNB   12-12-2011 2 4" xfId="3457" xr:uid="{00000000-0005-0000-0000-000098A90000}"/>
    <cellStyle name="T_ÿÿÿÿÿ_Bieu4HTMT_!1 1 bao cao giao KH ve HTCMT vung TNB   12-12-2011 2 4 2" xfId="2256" xr:uid="{00000000-0005-0000-0000-000099A90000}"/>
    <cellStyle name="T_ÿÿÿÿÿ_Bieu4HTMT_!1 1 bao cao giao KH ve HTCMT vung TNB   12-12-2011 2 4 2 2" xfId="15993" xr:uid="{00000000-0005-0000-0000-00009AA90000}"/>
    <cellStyle name="T_ÿÿÿÿÿ_Bieu4HTMT_!1 1 bao cao giao KH ve HTCMT vung TNB   12-12-2011 2 4 2 2 2" xfId="44192" xr:uid="{00000000-0005-0000-0000-00009BA90000}"/>
    <cellStyle name="T_ÿÿÿÿÿ_Bieu4HTMT_!1 1 bao cao giao KH ve HTCMT vung TNB   12-12-2011 2 4 2 3" xfId="44191" xr:uid="{00000000-0005-0000-0000-00009CA90000}"/>
    <cellStyle name="T_ÿÿÿÿÿ_Bieu4HTMT_!1 1 bao cao giao KH ve HTCMT vung TNB   12-12-2011 2 4 3" xfId="16403" xr:uid="{00000000-0005-0000-0000-00009DA90000}"/>
    <cellStyle name="T_ÿÿÿÿÿ_Bieu4HTMT_!1 1 bao cao giao KH ve HTCMT vung TNB   12-12-2011 2 4 3 2" xfId="44193" xr:uid="{00000000-0005-0000-0000-00009EA90000}"/>
    <cellStyle name="T_ÿÿÿÿÿ_Bieu4HTMT_!1 1 bao cao giao KH ve HTCMT vung TNB   12-12-2011 2 4 4" xfId="44190" xr:uid="{00000000-0005-0000-0000-00009FA90000}"/>
    <cellStyle name="T_ÿÿÿÿÿ_Bieu4HTMT_!1 1 bao cao giao KH ve HTCMT vung TNB   12-12-2011 2 5" xfId="6828" xr:uid="{00000000-0005-0000-0000-0000A0A90000}"/>
    <cellStyle name="T_ÿÿÿÿÿ_Bieu4HTMT_!1 1 bao cao giao KH ve HTCMT vung TNB   12-12-2011 2 5 2" xfId="17593" xr:uid="{00000000-0005-0000-0000-0000A1A90000}"/>
    <cellStyle name="T_ÿÿÿÿÿ_Bieu4HTMT_!1 1 bao cao giao KH ve HTCMT vung TNB   12-12-2011 2 5 2 2" xfId="44195" xr:uid="{00000000-0005-0000-0000-0000A2A90000}"/>
    <cellStyle name="T_ÿÿÿÿÿ_Bieu4HTMT_!1 1 bao cao giao KH ve HTCMT vung TNB   12-12-2011 2 5 3" xfId="44194" xr:uid="{00000000-0005-0000-0000-0000A3A90000}"/>
    <cellStyle name="T_ÿÿÿÿÿ_Bieu4HTMT_!1 1 bao cao giao KH ve HTCMT vung TNB   12-12-2011 2 6" xfId="6753" xr:uid="{00000000-0005-0000-0000-0000A4A90000}"/>
    <cellStyle name="T_ÿÿÿÿÿ_Bieu4HTMT_!1 1 bao cao giao KH ve HTCMT vung TNB   12-12-2011 2 6 2" xfId="17546" xr:uid="{00000000-0005-0000-0000-0000A5A90000}"/>
    <cellStyle name="T_ÿÿÿÿÿ_Bieu4HTMT_!1 1 bao cao giao KH ve HTCMT vung TNB   12-12-2011 2 6 2 2" xfId="44197" xr:uid="{00000000-0005-0000-0000-0000A6A90000}"/>
    <cellStyle name="T_ÿÿÿÿÿ_Bieu4HTMT_!1 1 bao cao giao KH ve HTCMT vung TNB   12-12-2011 2 6 3" xfId="44196" xr:uid="{00000000-0005-0000-0000-0000A7A90000}"/>
    <cellStyle name="T_ÿÿÿÿÿ_Bieu4HTMT_!1 1 bao cao giao KH ve HTCMT vung TNB   12-12-2011 2 7" xfId="22863" xr:uid="{00000000-0005-0000-0000-0000A8A90000}"/>
    <cellStyle name="T_ÿÿÿÿÿ_Bieu4HTMT_!1 1 bao cao giao KH ve HTCMT vung TNB   12-12-2011 2 7 2" xfId="44198" xr:uid="{00000000-0005-0000-0000-0000A9A90000}"/>
    <cellStyle name="T_ÿÿÿÿÿ_Bieu4HTMT_!1 1 bao cao giao KH ve HTCMT vung TNB   12-12-2011 2 8" xfId="44171" xr:uid="{00000000-0005-0000-0000-0000AAA90000}"/>
    <cellStyle name="T_ÿÿÿÿÿ_Bieu4HTMT_!1 1 bao cao giao KH ve HTCMT vung TNB   12-12-2011 3" xfId="13810" xr:uid="{00000000-0005-0000-0000-0000ABA90000}"/>
    <cellStyle name="T_ÿÿÿÿÿ_Bieu4HTMT_!1 1 bao cao giao KH ve HTCMT vung TNB   12-12-2011 3 2" xfId="13811" xr:uid="{00000000-0005-0000-0000-0000ACA90000}"/>
    <cellStyle name="T_ÿÿÿÿÿ_Bieu4HTMT_!1 1 bao cao giao KH ve HTCMT vung TNB   12-12-2011 3 2 2" xfId="11104" xr:uid="{00000000-0005-0000-0000-0000ADA90000}"/>
    <cellStyle name="T_ÿÿÿÿÿ_Bieu4HTMT_!1 1 bao cao giao KH ve HTCMT vung TNB   12-12-2011 3 2 2 2" xfId="20304" xr:uid="{00000000-0005-0000-0000-0000AEA90000}"/>
    <cellStyle name="T_ÿÿÿÿÿ_Bieu4HTMT_!1 1 bao cao giao KH ve HTCMT vung TNB   12-12-2011 3 2 2 2 2" xfId="44202" xr:uid="{00000000-0005-0000-0000-0000AFA90000}"/>
    <cellStyle name="T_ÿÿÿÿÿ_Bieu4HTMT_!1 1 bao cao giao KH ve HTCMT vung TNB   12-12-2011 3 2 2 3" xfId="44201" xr:uid="{00000000-0005-0000-0000-0000B0A90000}"/>
    <cellStyle name="T_ÿÿÿÿÿ_Bieu4HTMT_!1 1 bao cao giao KH ve HTCMT vung TNB   12-12-2011 3 2 3" xfId="11107" xr:uid="{00000000-0005-0000-0000-0000B1A90000}"/>
    <cellStyle name="T_ÿÿÿÿÿ_Bieu4HTMT_!1 1 bao cao giao KH ve HTCMT vung TNB   12-12-2011 3 2 3 2" xfId="20307" xr:uid="{00000000-0005-0000-0000-0000B2A90000}"/>
    <cellStyle name="T_ÿÿÿÿÿ_Bieu4HTMT_!1 1 bao cao giao KH ve HTCMT vung TNB   12-12-2011 3 2 3 2 2" xfId="44204" xr:uid="{00000000-0005-0000-0000-0000B3A90000}"/>
    <cellStyle name="T_ÿÿÿÿÿ_Bieu4HTMT_!1 1 bao cao giao KH ve HTCMT vung TNB   12-12-2011 3 2 3 3" xfId="44203" xr:uid="{00000000-0005-0000-0000-0000B4A90000}"/>
    <cellStyle name="T_ÿÿÿÿÿ_Bieu4HTMT_!1 1 bao cao giao KH ve HTCMT vung TNB   12-12-2011 3 2 4" xfId="22868" xr:uid="{00000000-0005-0000-0000-0000B5A90000}"/>
    <cellStyle name="T_ÿÿÿÿÿ_Bieu4HTMT_!1 1 bao cao giao KH ve HTCMT vung TNB   12-12-2011 3 2 4 2" xfId="44205" xr:uid="{00000000-0005-0000-0000-0000B6A90000}"/>
    <cellStyle name="T_ÿÿÿÿÿ_Bieu4HTMT_!1 1 bao cao giao KH ve HTCMT vung TNB   12-12-2011 3 2 5" xfId="44200" xr:uid="{00000000-0005-0000-0000-0000B7A90000}"/>
    <cellStyle name="T_ÿÿÿÿÿ_Bieu4HTMT_!1 1 bao cao giao KH ve HTCMT vung TNB   12-12-2011 3 3" xfId="11063" xr:uid="{00000000-0005-0000-0000-0000B8A90000}"/>
    <cellStyle name="T_ÿÿÿÿÿ_Bieu4HTMT_!1 1 bao cao giao KH ve HTCMT vung TNB   12-12-2011 3 3 2" xfId="20263" xr:uid="{00000000-0005-0000-0000-0000B9A90000}"/>
    <cellStyle name="T_ÿÿÿÿÿ_Bieu4HTMT_!1 1 bao cao giao KH ve HTCMT vung TNB   12-12-2011 3 3 2 2" xfId="44207" xr:uid="{00000000-0005-0000-0000-0000BAA90000}"/>
    <cellStyle name="T_ÿÿÿÿÿ_Bieu4HTMT_!1 1 bao cao giao KH ve HTCMT vung TNB   12-12-2011 3 3 3" xfId="44206" xr:uid="{00000000-0005-0000-0000-0000BBA90000}"/>
    <cellStyle name="T_ÿÿÿÿÿ_Bieu4HTMT_!1 1 bao cao giao KH ve HTCMT vung TNB   12-12-2011 3 4" xfId="13812" xr:uid="{00000000-0005-0000-0000-0000BCA90000}"/>
    <cellStyle name="T_ÿÿÿÿÿ_Bieu4HTMT_!1 1 bao cao giao KH ve HTCMT vung TNB   12-12-2011 3 4 2" xfId="22869" xr:uid="{00000000-0005-0000-0000-0000BDA90000}"/>
    <cellStyle name="T_ÿÿÿÿÿ_Bieu4HTMT_!1 1 bao cao giao KH ve HTCMT vung TNB   12-12-2011 3 4 2 2" xfId="44209" xr:uid="{00000000-0005-0000-0000-0000BEA90000}"/>
    <cellStyle name="T_ÿÿÿÿÿ_Bieu4HTMT_!1 1 bao cao giao KH ve HTCMT vung TNB   12-12-2011 3 4 3" xfId="44208" xr:uid="{00000000-0005-0000-0000-0000BFA90000}"/>
    <cellStyle name="T_ÿÿÿÿÿ_Bieu4HTMT_!1 1 bao cao giao KH ve HTCMT vung TNB   12-12-2011 3 5" xfId="22867" xr:uid="{00000000-0005-0000-0000-0000C0A90000}"/>
    <cellStyle name="T_ÿÿÿÿÿ_Bieu4HTMT_!1 1 bao cao giao KH ve HTCMT vung TNB   12-12-2011 3 5 2" xfId="44210" xr:uid="{00000000-0005-0000-0000-0000C1A90000}"/>
    <cellStyle name="T_ÿÿÿÿÿ_Bieu4HTMT_!1 1 bao cao giao KH ve HTCMT vung TNB   12-12-2011 3 6" xfId="44199" xr:uid="{00000000-0005-0000-0000-0000C2A90000}"/>
    <cellStyle name="T_ÿÿÿÿÿ_Bieu4HTMT_!1 1 bao cao giao KH ve HTCMT vung TNB   12-12-2011 4" xfId="875" xr:uid="{00000000-0005-0000-0000-0000C3A90000}"/>
    <cellStyle name="T_ÿÿÿÿÿ_Bieu4HTMT_!1 1 bao cao giao KH ve HTCMT vung TNB   12-12-2011 4 2" xfId="941" xr:uid="{00000000-0005-0000-0000-0000C4A90000}"/>
    <cellStyle name="T_ÿÿÿÿÿ_Bieu4HTMT_!1 1 bao cao giao KH ve HTCMT vung TNB   12-12-2011 4 2 2" xfId="15526" xr:uid="{00000000-0005-0000-0000-0000C5A90000}"/>
    <cellStyle name="T_ÿÿÿÿÿ_Bieu4HTMT_!1 1 bao cao giao KH ve HTCMT vung TNB   12-12-2011 4 2 2 2" xfId="44213" xr:uid="{00000000-0005-0000-0000-0000C6A90000}"/>
    <cellStyle name="T_ÿÿÿÿÿ_Bieu4HTMT_!1 1 bao cao giao KH ve HTCMT vung TNB   12-12-2011 4 2 3" xfId="44212" xr:uid="{00000000-0005-0000-0000-0000C7A90000}"/>
    <cellStyle name="T_ÿÿÿÿÿ_Bieu4HTMT_!1 1 bao cao giao KH ve HTCMT vung TNB   12-12-2011 4 3" xfId="11212" xr:uid="{00000000-0005-0000-0000-0000C8A90000}"/>
    <cellStyle name="T_ÿÿÿÿÿ_Bieu4HTMT_!1 1 bao cao giao KH ve HTCMT vung TNB   12-12-2011 4 3 2" xfId="20411" xr:uid="{00000000-0005-0000-0000-0000C9A90000}"/>
    <cellStyle name="T_ÿÿÿÿÿ_Bieu4HTMT_!1 1 bao cao giao KH ve HTCMT vung TNB   12-12-2011 4 3 2 2" xfId="44215" xr:uid="{00000000-0005-0000-0000-0000CAA90000}"/>
    <cellStyle name="T_ÿÿÿÿÿ_Bieu4HTMT_!1 1 bao cao giao KH ve HTCMT vung TNB   12-12-2011 4 3 3" xfId="44214" xr:uid="{00000000-0005-0000-0000-0000CBA90000}"/>
    <cellStyle name="T_ÿÿÿÿÿ_Bieu4HTMT_!1 1 bao cao giao KH ve HTCMT vung TNB   12-12-2011 4 4" xfId="15499" xr:uid="{00000000-0005-0000-0000-0000CCA90000}"/>
    <cellStyle name="T_ÿÿÿÿÿ_Bieu4HTMT_!1 1 bao cao giao KH ve HTCMT vung TNB   12-12-2011 4 4 2" xfId="44216" xr:uid="{00000000-0005-0000-0000-0000CDA90000}"/>
    <cellStyle name="T_ÿÿÿÿÿ_Bieu4HTMT_!1 1 bao cao giao KH ve HTCMT vung TNB   12-12-2011 4 5" xfId="44211" xr:uid="{00000000-0005-0000-0000-0000CEA90000}"/>
    <cellStyle name="T_ÿÿÿÿÿ_Bieu4HTMT_!1 1 bao cao giao KH ve HTCMT vung TNB   12-12-2011 5" xfId="13813" xr:uid="{00000000-0005-0000-0000-0000CFA90000}"/>
    <cellStyle name="T_ÿÿÿÿÿ_Bieu4HTMT_!1 1 bao cao giao KH ve HTCMT vung TNB   12-12-2011 5 2" xfId="2617" xr:uid="{00000000-0005-0000-0000-0000D0A90000}"/>
    <cellStyle name="T_ÿÿÿÿÿ_Bieu4HTMT_!1 1 bao cao giao KH ve HTCMT vung TNB   12-12-2011 5 2 2" xfId="16116" xr:uid="{00000000-0005-0000-0000-0000D1A90000}"/>
    <cellStyle name="T_ÿÿÿÿÿ_Bieu4HTMT_!1 1 bao cao giao KH ve HTCMT vung TNB   12-12-2011 5 2 2 2" xfId="44219" xr:uid="{00000000-0005-0000-0000-0000D2A90000}"/>
    <cellStyle name="T_ÿÿÿÿÿ_Bieu4HTMT_!1 1 bao cao giao KH ve HTCMT vung TNB   12-12-2011 5 2 3" xfId="44218" xr:uid="{00000000-0005-0000-0000-0000D3A90000}"/>
    <cellStyle name="T_ÿÿÿÿÿ_Bieu4HTMT_!1 1 bao cao giao KH ve HTCMT vung TNB   12-12-2011 5 3" xfId="22870" xr:uid="{00000000-0005-0000-0000-0000D4A90000}"/>
    <cellStyle name="T_ÿÿÿÿÿ_Bieu4HTMT_!1 1 bao cao giao KH ve HTCMT vung TNB   12-12-2011 5 3 2" xfId="44220" xr:uid="{00000000-0005-0000-0000-0000D5A90000}"/>
    <cellStyle name="T_ÿÿÿÿÿ_Bieu4HTMT_!1 1 bao cao giao KH ve HTCMT vung TNB   12-12-2011 5 4" xfId="44217" xr:uid="{00000000-0005-0000-0000-0000D6A90000}"/>
    <cellStyle name="T_ÿÿÿÿÿ_Bieu4HTMT_!1 1 bao cao giao KH ve HTCMT vung TNB   12-12-2011 6" xfId="13814" xr:uid="{00000000-0005-0000-0000-0000D7A90000}"/>
    <cellStyle name="T_ÿÿÿÿÿ_Bieu4HTMT_!1 1 bao cao giao KH ve HTCMT vung TNB   12-12-2011 6 2" xfId="22871" xr:uid="{00000000-0005-0000-0000-0000D8A90000}"/>
    <cellStyle name="T_ÿÿÿÿÿ_Bieu4HTMT_!1 1 bao cao giao KH ve HTCMT vung TNB   12-12-2011 6 2 2" xfId="44222" xr:uid="{00000000-0005-0000-0000-0000D9A90000}"/>
    <cellStyle name="T_ÿÿÿÿÿ_Bieu4HTMT_!1 1 bao cao giao KH ve HTCMT vung TNB   12-12-2011 6 3" xfId="44221" xr:uid="{00000000-0005-0000-0000-0000DAA90000}"/>
    <cellStyle name="T_ÿÿÿÿÿ_Bieu4HTMT_!1 1 bao cao giao KH ve HTCMT vung TNB   12-12-2011 7" xfId="13815" xr:uid="{00000000-0005-0000-0000-0000DBA90000}"/>
    <cellStyle name="T_ÿÿÿÿÿ_Bieu4HTMT_!1 1 bao cao giao KH ve HTCMT vung TNB   12-12-2011 7 2" xfId="22872" xr:uid="{00000000-0005-0000-0000-0000DCA90000}"/>
    <cellStyle name="T_ÿÿÿÿÿ_Bieu4HTMT_!1 1 bao cao giao KH ve HTCMT vung TNB   12-12-2011 7 2 2" xfId="44224" xr:uid="{00000000-0005-0000-0000-0000DDA90000}"/>
    <cellStyle name="T_ÿÿÿÿÿ_Bieu4HTMT_!1 1 bao cao giao KH ve HTCMT vung TNB   12-12-2011 7 3" xfId="44223" xr:uid="{00000000-0005-0000-0000-0000DEA90000}"/>
    <cellStyle name="T_ÿÿÿÿÿ_Bieu4HTMT_!1 1 bao cao giao KH ve HTCMT vung TNB   12-12-2011 8" xfId="20242" xr:uid="{00000000-0005-0000-0000-0000DFA90000}"/>
    <cellStyle name="T_ÿÿÿÿÿ_Bieu4HTMT_!1 1 bao cao giao KH ve HTCMT vung TNB   12-12-2011 8 2" xfId="44225" xr:uid="{00000000-0005-0000-0000-0000E0A90000}"/>
    <cellStyle name="T_ÿÿÿÿÿ_Bieu4HTMT_!1 1 bao cao giao KH ve HTCMT vung TNB   12-12-2011 9" xfId="44170" xr:uid="{00000000-0005-0000-0000-0000E1A90000}"/>
    <cellStyle name="T_ÿÿÿÿÿ_Bieu4HTMT_KH TPCP vung TNB (03-1-2012)" xfId="5995" xr:uid="{00000000-0005-0000-0000-0000E2A90000}"/>
    <cellStyle name="T_ÿÿÿÿÿ_Bieu4HTMT_KH TPCP vung TNB (03-1-2012) 2" xfId="7898" xr:uid="{00000000-0005-0000-0000-0000E3A90000}"/>
    <cellStyle name="T_ÿÿÿÿÿ_Bieu4HTMT_KH TPCP vung TNB (03-1-2012) 2 2" xfId="3469" xr:uid="{00000000-0005-0000-0000-0000E4A90000}"/>
    <cellStyle name="T_ÿÿÿÿÿ_Bieu4HTMT_KH TPCP vung TNB (03-1-2012) 2 2 2" xfId="90" xr:uid="{00000000-0005-0000-0000-0000E5A90000}"/>
    <cellStyle name="T_ÿÿÿÿÿ_Bieu4HTMT_KH TPCP vung TNB (03-1-2012) 2 2 2 2" xfId="12679" xr:uid="{00000000-0005-0000-0000-0000E6A90000}"/>
    <cellStyle name="T_ÿÿÿÿÿ_Bieu4HTMT_KH TPCP vung TNB (03-1-2012) 2 2 2 2 2" xfId="21828" xr:uid="{00000000-0005-0000-0000-0000E7A90000}"/>
    <cellStyle name="T_ÿÿÿÿÿ_Bieu4HTMT_KH TPCP vung TNB (03-1-2012) 2 2 2 2 2 2" xfId="44231" xr:uid="{00000000-0005-0000-0000-0000E8A90000}"/>
    <cellStyle name="T_ÿÿÿÿÿ_Bieu4HTMT_KH TPCP vung TNB (03-1-2012) 2 2 2 2 3" xfId="44230" xr:uid="{00000000-0005-0000-0000-0000E9A90000}"/>
    <cellStyle name="T_ÿÿÿÿÿ_Bieu4HTMT_KH TPCP vung TNB (03-1-2012) 2 2 2 3" xfId="12681" xr:uid="{00000000-0005-0000-0000-0000EAA90000}"/>
    <cellStyle name="T_ÿÿÿÿÿ_Bieu4HTMT_KH TPCP vung TNB (03-1-2012) 2 2 2 3 2" xfId="21829" xr:uid="{00000000-0005-0000-0000-0000EBA90000}"/>
    <cellStyle name="T_ÿÿÿÿÿ_Bieu4HTMT_KH TPCP vung TNB (03-1-2012) 2 2 2 3 2 2" xfId="44233" xr:uid="{00000000-0005-0000-0000-0000ECA90000}"/>
    <cellStyle name="T_ÿÿÿÿÿ_Bieu4HTMT_KH TPCP vung TNB (03-1-2012) 2 2 2 3 3" xfId="44232" xr:uid="{00000000-0005-0000-0000-0000EDA90000}"/>
    <cellStyle name="T_ÿÿÿÿÿ_Bieu4HTMT_KH TPCP vung TNB (03-1-2012) 2 2 2 4" xfId="15191" xr:uid="{00000000-0005-0000-0000-0000EEA90000}"/>
    <cellStyle name="T_ÿÿÿÿÿ_Bieu4HTMT_KH TPCP vung TNB (03-1-2012) 2 2 2 4 2" xfId="44234" xr:uid="{00000000-0005-0000-0000-0000EFA90000}"/>
    <cellStyle name="T_ÿÿÿÿÿ_Bieu4HTMT_KH TPCP vung TNB (03-1-2012) 2 2 2 5" xfId="44229" xr:uid="{00000000-0005-0000-0000-0000F0A90000}"/>
    <cellStyle name="T_ÿÿÿÿÿ_Bieu4HTMT_KH TPCP vung TNB (03-1-2012) 2 2 3" xfId="6493" xr:uid="{00000000-0005-0000-0000-0000F1A90000}"/>
    <cellStyle name="T_ÿÿÿÿÿ_Bieu4HTMT_KH TPCP vung TNB (03-1-2012) 2 2 3 2" xfId="17445" xr:uid="{00000000-0005-0000-0000-0000F2A90000}"/>
    <cellStyle name="T_ÿÿÿÿÿ_Bieu4HTMT_KH TPCP vung TNB (03-1-2012) 2 2 3 2 2" xfId="44236" xr:uid="{00000000-0005-0000-0000-0000F3A90000}"/>
    <cellStyle name="T_ÿÿÿÿÿ_Bieu4HTMT_KH TPCP vung TNB (03-1-2012) 2 2 3 3" xfId="44235" xr:uid="{00000000-0005-0000-0000-0000F4A90000}"/>
    <cellStyle name="T_ÿÿÿÿÿ_Bieu4HTMT_KH TPCP vung TNB (03-1-2012) 2 2 4" xfId="150" xr:uid="{00000000-0005-0000-0000-0000F5A90000}"/>
    <cellStyle name="T_ÿÿÿÿÿ_Bieu4HTMT_KH TPCP vung TNB (03-1-2012) 2 2 4 2" xfId="15212" xr:uid="{00000000-0005-0000-0000-0000F6A90000}"/>
    <cellStyle name="T_ÿÿÿÿÿ_Bieu4HTMT_KH TPCP vung TNB (03-1-2012) 2 2 4 2 2" xfId="44238" xr:uid="{00000000-0005-0000-0000-0000F7A90000}"/>
    <cellStyle name="T_ÿÿÿÿÿ_Bieu4HTMT_KH TPCP vung TNB (03-1-2012) 2 2 4 3" xfId="44237" xr:uid="{00000000-0005-0000-0000-0000F8A90000}"/>
    <cellStyle name="T_ÿÿÿÿÿ_Bieu4HTMT_KH TPCP vung TNB (03-1-2012) 2 2 5" xfId="16406" xr:uid="{00000000-0005-0000-0000-0000F9A90000}"/>
    <cellStyle name="T_ÿÿÿÿÿ_Bieu4HTMT_KH TPCP vung TNB (03-1-2012) 2 2 5 2" xfId="44239" xr:uid="{00000000-0005-0000-0000-0000FAA90000}"/>
    <cellStyle name="T_ÿÿÿÿÿ_Bieu4HTMT_KH TPCP vung TNB (03-1-2012) 2 2 6" xfId="44228" xr:uid="{00000000-0005-0000-0000-0000FBA90000}"/>
    <cellStyle name="T_ÿÿÿÿÿ_Bieu4HTMT_KH TPCP vung TNB (03-1-2012) 2 3" xfId="5430" xr:uid="{00000000-0005-0000-0000-0000FCA90000}"/>
    <cellStyle name="T_ÿÿÿÿÿ_Bieu4HTMT_KH TPCP vung TNB (03-1-2012) 2 3 2" xfId="7900" xr:uid="{00000000-0005-0000-0000-0000FDA90000}"/>
    <cellStyle name="T_ÿÿÿÿÿ_Bieu4HTMT_KH TPCP vung TNB (03-1-2012) 2 3 2 2" xfId="18087" xr:uid="{00000000-0005-0000-0000-0000FEA90000}"/>
    <cellStyle name="T_ÿÿÿÿÿ_Bieu4HTMT_KH TPCP vung TNB (03-1-2012) 2 3 2 2 2" xfId="44242" xr:uid="{00000000-0005-0000-0000-0000FFA90000}"/>
    <cellStyle name="T_ÿÿÿÿÿ_Bieu4HTMT_KH TPCP vung TNB (03-1-2012) 2 3 2 3" xfId="44241" xr:uid="{00000000-0005-0000-0000-000000AA0000}"/>
    <cellStyle name="T_ÿÿÿÿÿ_Bieu4HTMT_KH TPCP vung TNB (03-1-2012) 2 3 3" xfId="13816" xr:uid="{00000000-0005-0000-0000-000001AA0000}"/>
    <cellStyle name="T_ÿÿÿÿÿ_Bieu4HTMT_KH TPCP vung TNB (03-1-2012) 2 3 3 2" xfId="22873" xr:uid="{00000000-0005-0000-0000-000002AA0000}"/>
    <cellStyle name="T_ÿÿÿÿÿ_Bieu4HTMT_KH TPCP vung TNB (03-1-2012) 2 3 3 2 2" xfId="44244" xr:uid="{00000000-0005-0000-0000-000003AA0000}"/>
    <cellStyle name="T_ÿÿÿÿÿ_Bieu4HTMT_KH TPCP vung TNB (03-1-2012) 2 3 3 3" xfId="44243" xr:uid="{00000000-0005-0000-0000-000004AA0000}"/>
    <cellStyle name="T_ÿÿÿÿÿ_Bieu4HTMT_KH TPCP vung TNB (03-1-2012) 2 3 4" xfId="17078" xr:uid="{00000000-0005-0000-0000-000005AA0000}"/>
    <cellStyle name="T_ÿÿÿÿÿ_Bieu4HTMT_KH TPCP vung TNB (03-1-2012) 2 3 4 2" xfId="44245" xr:uid="{00000000-0005-0000-0000-000006AA0000}"/>
    <cellStyle name="T_ÿÿÿÿÿ_Bieu4HTMT_KH TPCP vung TNB (03-1-2012) 2 3 5" xfId="44240" xr:uid="{00000000-0005-0000-0000-000007AA0000}"/>
    <cellStyle name="T_ÿÿÿÿÿ_Bieu4HTMT_KH TPCP vung TNB (03-1-2012) 2 4" xfId="5434" xr:uid="{00000000-0005-0000-0000-000008AA0000}"/>
    <cellStyle name="T_ÿÿÿÿÿ_Bieu4HTMT_KH TPCP vung TNB (03-1-2012) 2 4 2" xfId="13817" xr:uid="{00000000-0005-0000-0000-000009AA0000}"/>
    <cellStyle name="T_ÿÿÿÿÿ_Bieu4HTMT_KH TPCP vung TNB (03-1-2012) 2 4 2 2" xfId="22874" xr:uid="{00000000-0005-0000-0000-00000AAA0000}"/>
    <cellStyle name="T_ÿÿÿÿÿ_Bieu4HTMT_KH TPCP vung TNB (03-1-2012) 2 4 2 2 2" xfId="44248" xr:uid="{00000000-0005-0000-0000-00000BAA0000}"/>
    <cellStyle name="T_ÿÿÿÿÿ_Bieu4HTMT_KH TPCP vung TNB (03-1-2012) 2 4 2 3" xfId="44247" xr:uid="{00000000-0005-0000-0000-00000CAA0000}"/>
    <cellStyle name="T_ÿÿÿÿÿ_Bieu4HTMT_KH TPCP vung TNB (03-1-2012) 2 4 3" xfId="17080" xr:uid="{00000000-0005-0000-0000-00000DAA0000}"/>
    <cellStyle name="T_ÿÿÿÿÿ_Bieu4HTMT_KH TPCP vung TNB (03-1-2012) 2 4 3 2" xfId="44249" xr:uid="{00000000-0005-0000-0000-00000EAA0000}"/>
    <cellStyle name="T_ÿÿÿÿÿ_Bieu4HTMT_KH TPCP vung TNB (03-1-2012) 2 4 4" xfId="44246" xr:uid="{00000000-0005-0000-0000-00000FAA0000}"/>
    <cellStyle name="T_ÿÿÿÿÿ_Bieu4HTMT_KH TPCP vung TNB (03-1-2012) 2 5" xfId="7902" xr:uid="{00000000-0005-0000-0000-000010AA0000}"/>
    <cellStyle name="T_ÿÿÿÿÿ_Bieu4HTMT_KH TPCP vung TNB (03-1-2012) 2 5 2" xfId="18088" xr:uid="{00000000-0005-0000-0000-000011AA0000}"/>
    <cellStyle name="T_ÿÿÿÿÿ_Bieu4HTMT_KH TPCP vung TNB (03-1-2012) 2 5 2 2" xfId="44251" xr:uid="{00000000-0005-0000-0000-000012AA0000}"/>
    <cellStyle name="T_ÿÿÿÿÿ_Bieu4HTMT_KH TPCP vung TNB (03-1-2012) 2 5 3" xfId="44250" xr:uid="{00000000-0005-0000-0000-000013AA0000}"/>
    <cellStyle name="T_ÿÿÿÿÿ_Bieu4HTMT_KH TPCP vung TNB (03-1-2012) 2 6" xfId="7915" xr:uid="{00000000-0005-0000-0000-000014AA0000}"/>
    <cellStyle name="T_ÿÿÿÿÿ_Bieu4HTMT_KH TPCP vung TNB (03-1-2012) 2 6 2" xfId="18093" xr:uid="{00000000-0005-0000-0000-000015AA0000}"/>
    <cellStyle name="T_ÿÿÿÿÿ_Bieu4HTMT_KH TPCP vung TNB (03-1-2012) 2 6 2 2" xfId="44253" xr:uid="{00000000-0005-0000-0000-000016AA0000}"/>
    <cellStyle name="T_ÿÿÿÿÿ_Bieu4HTMT_KH TPCP vung TNB (03-1-2012) 2 6 3" xfId="44252" xr:uid="{00000000-0005-0000-0000-000017AA0000}"/>
    <cellStyle name="T_ÿÿÿÿÿ_Bieu4HTMT_KH TPCP vung TNB (03-1-2012) 2 7" xfId="18086" xr:uid="{00000000-0005-0000-0000-000018AA0000}"/>
    <cellStyle name="T_ÿÿÿÿÿ_Bieu4HTMT_KH TPCP vung TNB (03-1-2012) 2 7 2" xfId="44254" xr:uid="{00000000-0005-0000-0000-000019AA0000}"/>
    <cellStyle name="T_ÿÿÿÿÿ_Bieu4HTMT_KH TPCP vung TNB (03-1-2012) 2 8" xfId="44227" xr:uid="{00000000-0005-0000-0000-00001AAA0000}"/>
    <cellStyle name="T_ÿÿÿÿÿ_Bieu4HTMT_KH TPCP vung TNB (03-1-2012) 3" xfId="7936" xr:uid="{00000000-0005-0000-0000-00001BAA0000}"/>
    <cellStyle name="T_ÿÿÿÿÿ_Bieu4HTMT_KH TPCP vung TNB (03-1-2012) 3 2" xfId="5807" xr:uid="{00000000-0005-0000-0000-00001CAA0000}"/>
    <cellStyle name="T_ÿÿÿÿÿ_Bieu4HTMT_KH TPCP vung TNB (03-1-2012) 3 2 2" xfId="13818" xr:uid="{00000000-0005-0000-0000-00001DAA0000}"/>
    <cellStyle name="T_ÿÿÿÿÿ_Bieu4HTMT_KH TPCP vung TNB (03-1-2012) 3 2 2 2" xfId="22875" xr:uid="{00000000-0005-0000-0000-00001EAA0000}"/>
    <cellStyle name="T_ÿÿÿÿÿ_Bieu4HTMT_KH TPCP vung TNB (03-1-2012) 3 2 2 2 2" xfId="44258" xr:uid="{00000000-0005-0000-0000-00001FAA0000}"/>
    <cellStyle name="T_ÿÿÿÿÿ_Bieu4HTMT_KH TPCP vung TNB (03-1-2012) 3 2 2 3" xfId="44257" xr:uid="{00000000-0005-0000-0000-000020AA0000}"/>
    <cellStyle name="T_ÿÿÿÿÿ_Bieu4HTMT_KH TPCP vung TNB (03-1-2012) 3 2 3" xfId="13819" xr:uid="{00000000-0005-0000-0000-000021AA0000}"/>
    <cellStyle name="T_ÿÿÿÿÿ_Bieu4HTMT_KH TPCP vung TNB (03-1-2012) 3 2 3 2" xfId="22876" xr:uid="{00000000-0005-0000-0000-000022AA0000}"/>
    <cellStyle name="T_ÿÿÿÿÿ_Bieu4HTMT_KH TPCP vung TNB (03-1-2012) 3 2 3 2 2" xfId="44260" xr:uid="{00000000-0005-0000-0000-000023AA0000}"/>
    <cellStyle name="T_ÿÿÿÿÿ_Bieu4HTMT_KH TPCP vung TNB (03-1-2012) 3 2 3 3" xfId="44259" xr:uid="{00000000-0005-0000-0000-000024AA0000}"/>
    <cellStyle name="T_ÿÿÿÿÿ_Bieu4HTMT_KH TPCP vung TNB (03-1-2012) 3 2 4" xfId="17215" xr:uid="{00000000-0005-0000-0000-000025AA0000}"/>
    <cellStyle name="T_ÿÿÿÿÿ_Bieu4HTMT_KH TPCP vung TNB (03-1-2012) 3 2 4 2" xfId="44261" xr:uid="{00000000-0005-0000-0000-000026AA0000}"/>
    <cellStyle name="T_ÿÿÿÿÿ_Bieu4HTMT_KH TPCP vung TNB (03-1-2012) 3 2 5" xfId="44256" xr:uid="{00000000-0005-0000-0000-000027AA0000}"/>
    <cellStyle name="T_ÿÿÿÿÿ_Bieu4HTMT_KH TPCP vung TNB (03-1-2012) 3 3" xfId="4856" xr:uid="{00000000-0005-0000-0000-000028AA0000}"/>
    <cellStyle name="T_ÿÿÿÿÿ_Bieu4HTMT_KH TPCP vung TNB (03-1-2012) 3 3 2" xfId="16876" xr:uid="{00000000-0005-0000-0000-000029AA0000}"/>
    <cellStyle name="T_ÿÿÿÿÿ_Bieu4HTMT_KH TPCP vung TNB (03-1-2012) 3 3 2 2" xfId="44263" xr:uid="{00000000-0005-0000-0000-00002AAA0000}"/>
    <cellStyle name="T_ÿÿÿÿÿ_Bieu4HTMT_KH TPCP vung TNB (03-1-2012) 3 3 3" xfId="44262" xr:uid="{00000000-0005-0000-0000-00002BAA0000}"/>
    <cellStyle name="T_ÿÿÿÿÿ_Bieu4HTMT_KH TPCP vung TNB (03-1-2012) 3 4" xfId="4860" xr:uid="{00000000-0005-0000-0000-00002CAA0000}"/>
    <cellStyle name="T_ÿÿÿÿÿ_Bieu4HTMT_KH TPCP vung TNB (03-1-2012) 3 4 2" xfId="16878" xr:uid="{00000000-0005-0000-0000-00002DAA0000}"/>
    <cellStyle name="T_ÿÿÿÿÿ_Bieu4HTMT_KH TPCP vung TNB (03-1-2012) 3 4 2 2" xfId="44265" xr:uid="{00000000-0005-0000-0000-00002EAA0000}"/>
    <cellStyle name="T_ÿÿÿÿÿ_Bieu4HTMT_KH TPCP vung TNB (03-1-2012) 3 4 3" xfId="44264" xr:uid="{00000000-0005-0000-0000-00002FAA0000}"/>
    <cellStyle name="T_ÿÿÿÿÿ_Bieu4HTMT_KH TPCP vung TNB (03-1-2012) 3 5" xfId="18102" xr:uid="{00000000-0005-0000-0000-000030AA0000}"/>
    <cellStyle name="T_ÿÿÿÿÿ_Bieu4HTMT_KH TPCP vung TNB (03-1-2012) 3 5 2" xfId="44266" xr:uid="{00000000-0005-0000-0000-000031AA0000}"/>
    <cellStyle name="T_ÿÿÿÿÿ_Bieu4HTMT_KH TPCP vung TNB (03-1-2012) 3 6" xfId="44255" xr:uid="{00000000-0005-0000-0000-000032AA0000}"/>
    <cellStyle name="T_ÿÿÿÿÿ_Bieu4HTMT_KH TPCP vung TNB (03-1-2012) 4" xfId="6094" xr:uid="{00000000-0005-0000-0000-000033AA0000}"/>
    <cellStyle name="T_ÿÿÿÿÿ_Bieu4HTMT_KH TPCP vung TNB (03-1-2012) 4 2" xfId="7938" xr:uid="{00000000-0005-0000-0000-000034AA0000}"/>
    <cellStyle name="T_ÿÿÿÿÿ_Bieu4HTMT_KH TPCP vung TNB (03-1-2012) 4 2 2" xfId="18103" xr:uid="{00000000-0005-0000-0000-000035AA0000}"/>
    <cellStyle name="T_ÿÿÿÿÿ_Bieu4HTMT_KH TPCP vung TNB (03-1-2012) 4 2 2 2" xfId="44269" xr:uid="{00000000-0005-0000-0000-000036AA0000}"/>
    <cellStyle name="T_ÿÿÿÿÿ_Bieu4HTMT_KH TPCP vung TNB (03-1-2012) 4 2 3" xfId="44268" xr:uid="{00000000-0005-0000-0000-000037AA0000}"/>
    <cellStyle name="T_ÿÿÿÿÿ_Bieu4HTMT_KH TPCP vung TNB (03-1-2012) 4 3" xfId="5443" xr:uid="{00000000-0005-0000-0000-000038AA0000}"/>
    <cellStyle name="T_ÿÿÿÿÿ_Bieu4HTMT_KH TPCP vung TNB (03-1-2012) 4 3 2" xfId="17085" xr:uid="{00000000-0005-0000-0000-000039AA0000}"/>
    <cellStyle name="T_ÿÿÿÿÿ_Bieu4HTMT_KH TPCP vung TNB (03-1-2012) 4 3 2 2" xfId="44271" xr:uid="{00000000-0005-0000-0000-00003AAA0000}"/>
    <cellStyle name="T_ÿÿÿÿÿ_Bieu4HTMT_KH TPCP vung TNB (03-1-2012) 4 3 3" xfId="44270" xr:uid="{00000000-0005-0000-0000-00003BAA0000}"/>
    <cellStyle name="T_ÿÿÿÿÿ_Bieu4HTMT_KH TPCP vung TNB (03-1-2012) 4 4" xfId="17301" xr:uid="{00000000-0005-0000-0000-00003CAA0000}"/>
    <cellStyle name="T_ÿÿÿÿÿ_Bieu4HTMT_KH TPCP vung TNB (03-1-2012) 4 4 2" xfId="44272" xr:uid="{00000000-0005-0000-0000-00003DAA0000}"/>
    <cellStyle name="T_ÿÿÿÿÿ_Bieu4HTMT_KH TPCP vung TNB (03-1-2012) 4 5" xfId="44267" xr:uid="{00000000-0005-0000-0000-00003EAA0000}"/>
    <cellStyle name="T_ÿÿÿÿÿ_Bieu4HTMT_KH TPCP vung TNB (03-1-2012) 5" xfId="6098" xr:uid="{00000000-0005-0000-0000-00003FAA0000}"/>
    <cellStyle name="T_ÿÿÿÿÿ_Bieu4HTMT_KH TPCP vung TNB (03-1-2012) 5 2" xfId="13438" xr:uid="{00000000-0005-0000-0000-000040AA0000}"/>
    <cellStyle name="T_ÿÿÿÿÿ_Bieu4HTMT_KH TPCP vung TNB (03-1-2012) 5 2 2" xfId="22516" xr:uid="{00000000-0005-0000-0000-000041AA0000}"/>
    <cellStyle name="T_ÿÿÿÿÿ_Bieu4HTMT_KH TPCP vung TNB (03-1-2012) 5 2 2 2" xfId="44275" xr:uid="{00000000-0005-0000-0000-000042AA0000}"/>
    <cellStyle name="T_ÿÿÿÿÿ_Bieu4HTMT_KH TPCP vung TNB (03-1-2012) 5 2 3" xfId="44274" xr:uid="{00000000-0005-0000-0000-000043AA0000}"/>
    <cellStyle name="T_ÿÿÿÿÿ_Bieu4HTMT_KH TPCP vung TNB (03-1-2012) 5 3" xfId="17302" xr:uid="{00000000-0005-0000-0000-000044AA0000}"/>
    <cellStyle name="T_ÿÿÿÿÿ_Bieu4HTMT_KH TPCP vung TNB (03-1-2012) 5 3 2" xfId="44276" xr:uid="{00000000-0005-0000-0000-000045AA0000}"/>
    <cellStyle name="T_ÿÿÿÿÿ_Bieu4HTMT_KH TPCP vung TNB (03-1-2012) 5 4" xfId="44273" xr:uid="{00000000-0005-0000-0000-000046AA0000}"/>
    <cellStyle name="T_ÿÿÿÿÿ_Bieu4HTMT_KH TPCP vung TNB (03-1-2012) 6" xfId="1889" xr:uid="{00000000-0005-0000-0000-000047AA0000}"/>
    <cellStyle name="T_ÿÿÿÿÿ_Bieu4HTMT_KH TPCP vung TNB (03-1-2012) 6 2" xfId="15872" xr:uid="{00000000-0005-0000-0000-000048AA0000}"/>
    <cellStyle name="T_ÿÿÿÿÿ_Bieu4HTMT_KH TPCP vung TNB (03-1-2012) 6 2 2" xfId="44278" xr:uid="{00000000-0005-0000-0000-000049AA0000}"/>
    <cellStyle name="T_ÿÿÿÿÿ_Bieu4HTMT_KH TPCP vung TNB (03-1-2012) 6 3" xfId="44277" xr:uid="{00000000-0005-0000-0000-00004AAA0000}"/>
    <cellStyle name="T_ÿÿÿÿÿ_Bieu4HTMT_KH TPCP vung TNB (03-1-2012) 7" xfId="414" xr:uid="{00000000-0005-0000-0000-00004BAA0000}"/>
    <cellStyle name="T_ÿÿÿÿÿ_Bieu4HTMT_KH TPCP vung TNB (03-1-2012) 7 2" xfId="15307" xr:uid="{00000000-0005-0000-0000-00004CAA0000}"/>
    <cellStyle name="T_ÿÿÿÿÿ_Bieu4HTMT_KH TPCP vung TNB (03-1-2012) 7 2 2" xfId="44280" xr:uid="{00000000-0005-0000-0000-00004DAA0000}"/>
    <cellStyle name="T_ÿÿÿÿÿ_Bieu4HTMT_KH TPCP vung TNB (03-1-2012) 7 3" xfId="44279" xr:uid="{00000000-0005-0000-0000-00004EAA0000}"/>
    <cellStyle name="T_ÿÿÿÿÿ_Bieu4HTMT_KH TPCP vung TNB (03-1-2012) 8" xfId="17271" xr:uid="{00000000-0005-0000-0000-00004FAA0000}"/>
    <cellStyle name="T_ÿÿÿÿÿ_Bieu4HTMT_KH TPCP vung TNB (03-1-2012) 8 2" xfId="44281" xr:uid="{00000000-0005-0000-0000-000050AA0000}"/>
    <cellStyle name="T_ÿÿÿÿÿ_Bieu4HTMT_KH TPCP vung TNB (03-1-2012) 9" xfId="44226" xr:uid="{00000000-0005-0000-0000-000051AA0000}"/>
    <cellStyle name="T_ÿÿÿÿÿ_KH TPCP vung TNB (03-1-2012)" xfId="8145" xr:uid="{00000000-0005-0000-0000-000052AA0000}"/>
    <cellStyle name="T_ÿÿÿÿÿ_KH TPCP vung TNB (03-1-2012) 2" xfId="10872" xr:uid="{00000000-0005-0000-0000-000053AA0000}"/>
    <cellStyle name="T_ÿÿÿÿÿ_KH TPCP vung TNB (03-1-2012) 2 2" xfId="13820" xr:uid="{00000000-0005-0000-0000-000054AA0000}"/>
    <cellStyle name="T_ÿÿÿÿÿ_KH TPCP vung TNB (03-1-2012) 2 2 2" xfId="2883" xr:uid="{00000000-0005-0000-0000-000055AA0000}"/>
    <cellStyle name="T_ÿÿÿÿÿ_KH TPCP vung TNB (03-1-2012) 2 2 2 2" xfId="13362" xr:uid="{00000000-0005-0000-0000-000056AA0000}"/>
    <cellStyle name="T_ÿÿÿÿÿ_KH TPCP vung TNB (03-1-2012) 2 2 2 2 2" xfId="22441" xr:uid="{00000000-0005-0000-0000-000057AA0000}"/>
    <cellStyle name="T_ÿÿÿÿÿ_KH TPCP vung TNB (03-1-2012) 2 2 2 2 2 2" xfId="44287" xr:uid="{00000000-0005-0000-0000-000058AA0000}"/>
    <cellStyle name="T_ÿÿÿÿÿ_KH TPCP vung TNB (03-1-2012) 2 2 2 2 3" xfId="44286" xr:uid="{00000000-0005-0000-0000-000059AA0000}"/>
    <cellStyle name="T_ÿÿÿÿÿ_KH TPCP vung TNB (03-1-2012) 2 2 2 3" xfId="13821" xr:uid="{00000000-0005-0000-0000-00005AAA0000}"/>
    <cellStyle name="T_ÿÿÿÿÿ_KH TPCP vung TNB (03-1-2012) 2 2 2 3 2" xfId="22878" xr:uid="{00000000-0005-0000-0000-00005BAA0000}"/>
    <cellStyle name="T_ÿÿÿÿÿ_KH TPCP vung TNB (03-1-2012) 2 2 2 3 2 2" xfId="44289" xr:uid="{00000000-0005-0000-0000-00005CAA0000}"/>
    <cellStyle name="T_ÿÿÿÿÿ_KH TPCP vung TNB (03-1-2012) 2 2 2 3 3" xfId="44288" xr:uid="{00000000-0005-0000-0000-00005DAA0000}"/>
    <cellStyle name="T_ÿÿÿÿÿ_KH TPCP vung TNB (03-1-2012) 2 2 2 4" xfId="16210" xr:uid="{00000000-0005-0000-0000-00005EAA0000}"/>
    <cellStyle name="T_ÿÿÿÿÿ_KH TPCP vung TNB (03-1-2012) 2 2 2 4 2" xfId="44290" xr:uid="{00000000-0005-0000-0000-00005FAA0000}"/>
    <cellStyle name="T_ÿÿÿÿÿ_KH TPCP vung TNB (03-1-2012) 2 2 2 5" xfId="44285" xr:uid="{00000000-0005-0000-0000-000060AA0000}"/>
    <cellStyle name="T_ÿÿÿÿÿ_KH TPCP vung TNB (03-1-2012) 2 2 3" xfId="10325" xr:uid="{00000000-0005-0000-0000-000061AA0000}"/>
    <cellStyle name="T_ÿÿÿÿÿ_KH TPCP vung TNB (03-1-2012) 2 2 3 2" xfId="19583" xr:uid="{00000000-0005-0000-0000-000062AA0000}"/>
    <cellStyle name="T_ÿÿÿÿÿ_KH TPCP vung TNB (03-1-2012) 2 2 3 2 2" xfId="44292" xr:uid="{00000000-0005-0000-0000-000063AA0000}"/>
    <cellStyle name="T_ÿÿÿÿÿ_KH TPCP vung TNB (03-1-2012) 2 2 3 3" xfId="44291" xr:uid="{00000000-0005-0000-0000-000064AA0000}"/>
    <cellStyle name="T_ÿÿÿÿÿ_KH TPCP vung TNB (03-1-2012) 2 2 4" xfId="7247" xr:uid="{00000000-0005-0000-0000-000065AA0000}"/>
    <cellStyle name="T_ÿÿÿÿÿ_KH TPCP vung TNB (03-1-2012) 2 2 4 2" xfId="17820" xr:uid="{00000000-0005-0000-0000-000066AA0000}"/>
    <cellStyle name="T_ÿÿÿÿÿ_KH TPCP vung TNB (03-1-2012) 2 2 4 2 2" xfId="44294" xr:uid="{00000000-0005-0000-0000-000067AA0000}"/>
    <cellStyle name="T_ÿÿÿÿÿ_KH TPCP vung TNB (03-1-2012) 2 2 4 3" xfId="44293" xr:uid="{00000000-0005-0000-0000-000068AA0000}"/>
    <cellStyle name="T_ÿÿÿÿÿ_KH TPCP vung TNB (03-1-2012) 2 2 5" xfId="22877" xr:uid="{00000000-0005-0000-0000-000069AA0000}"/>
    <cellStyle name="T_ÿÿÿÿÿ_KH TPCP vung TNB (03-1-2012) 2 2 5 2" xfId="44295" xr:uid="{00000000-0005-0000-0000-00006AAA0000}"/>
    <cellStyle name="T_ÿÿÿÿÿ_KH TPCP vung TNB (03-1-2012) 2 2 6" xfId="44284" xr:uid="{00000000-0005-0000-0000-00006BAA0000}"/>
    <cellStyle name="T_ÿÿÿÿÿ_KH TPCP vung TNB (03-1-2012) 2 3" xfId="13822" xr:uid="{00000000-0005-0000-0000-00006CAA0000}"/>
    <cellStyle name="T_ÿÿÿÿÿ_KH TPCP vung TNB (03-1-2012) 2 3 2" xfId="13529" xr:uid="{00000000-0005-0000-0000-00006DAA0000}"/>
    <cellStyle name="T_ÿÿÿÿÿ_KH TPCP vung TNB (03-1-2012) 2 3 2 2" xfId="22605" xr:uid="{00000000-0005-0000-0000-00006EAA0000}"/>
    <cellStyle name="T_ÿÿÿÿÿ_KH TPCP vung TNB (03-1-2012) 2 3 2 2 2" xfId="44298" xr:uid="{00000000-0005-0000-0000-00006FAA0000}"/>
    <cellStyle name="T_ÿÿÿÿÿ_KH TPCP vung TNB (03-1-2012) 2 3 2 3" xfId="44297" xr:uid="{00000000-0005-0000-0000-000070AA0000}"/>
    <cellStyle name="T_ÿÿÿÿÿ_KH TPCP vung TNB (03-1-2012) 2 3 3" xfId="10329" xr:uid="{00000000-0005-0000-0000-000071AA0000}"/>
    <cellStyle name="T_ÿÿÿÿÿ_KH TPCP vung TNB (03-1-2012) 2 3 3 2" xfId="19587" xr:uid="{00000000-0005-0000-0000-000072AA0000}"/>
    <cellStyle name="T_ÿÿÿÿÿ_KH TPCP vung TNB (03-1-2012) 2 3 3 2 2" xfId="44300" xr:uid="{00000000-0005-0000-0000-000073AA0000}"/>
    <cellStyle name="T_ÿÿÿÿÿ_KH TPCP vung TNB (03-1-2012) 2 3 3 3" xfId="44299" xr:uid="{00000000-0005-0000-0000-000074AA0000}"/>
    <cellStyle name="T_ÿÿÿÿÿ_KH TPCP vung TNB (03-1-2012) 2 3 4" xfId="22879" xr:uid="{00000000-0005-0000-0000-000075AA0000}"/>
    <cellStyle name="T_ÿÿÿÿÿ_KH TPCP vung TNB (03-1-2012) 2 3 4 2" xfId="44301" xr:uid="{00000000-0005-0000-0000-000076AA0000}"/>
    <cellStyle name="T_ÿÿÿÿÿ_KH TPCP vung TNB (03-1-2012) 2 3 5" xfId="44296" xr:uid="{00000000-0005-0000-0000-000077AA0000}"/>
    <cellStyle name="T_ÿÿÿÿÿ_KH TPCP vung TNB (03-1-2012) 2 4" xfId="10981" xr:uid="{00000000-0005-0000-0000-000078AA0000}"/>
    <cellStyle name="T_ÿÿÿÿÿ_KH TPCP vung TNB (03-1-2012) 2 4 2" xfId="10983" xr:uid="{00000000-0005-0000-0000-000079AA0000}"/>
    <cellStyle name="T_ÿÿÿÿÿ_KH TPCP vung TNB (03-1-2012) 2 4 2 2" xfId="20188" xr:uid="{00000000-0005-0000-0000-00007AAA0000}"/>
    <cellStyle name="T_ÿÿÿÿÿ_KH TPCP vung TNB (03-1-2012) 2 4 2 2 2" xfId="44304" xr:uid="{00000000-0005-0000-0000-00007BAA0000}"/>
    <cellStyle name="T_ÿÿÿÿÿ_KH TPCP vung TNB (03-1-2012) 2 4 2 3" xfId="44303" xr:uid="{00000000-0005-0000-0000-00007CAA0000}"/>
    <cellStyle name="T_ÿÿÿÿÿ_KH TPCP vung TNB (03-1-2012) 2 4 3" xfId="20186" xr:uid="{00000000-0005-0000-0000-00007DAA0000}"/>
    <cellStyle name="T_ÿÿÿÿÿ_KH TPCP vung TNB (03-1-2012) 2 4 3 2" xfId="44305" xr:uid="{00000000-0005-0000-0000-00007EAA0000}"/>
    <cellStyle name="T_ÿÿÿÿÿ_KH TPCP vung TNB (03-1-2012) 2 4 4" xfId="44302" xr:uid="{00000000-0005-0000-0000-00007FAA0000}"/>
    <cellStyle name="T_ÿÿÿÿÿ_KH TPCP vung TNB (03-1-2012) 2 5" xfId="10987" xr:uid="{00000000-0005-0000-0000-000080AA0000}"/>
    <cellStyle name="T_ÿÿÿÿÿ_KH TPCP vung TNB (03-1-2012) 2 5 2" xfId="20191" xr:uid="{00000000-0005-0000-0000-000081AA0000}"/>
    <cellStyle name="T_ÿÿÿÿÿ_KH TPCP vung TNB (03-1-2012) 2 5 2 2" xfId="44307" xr:uid="{00000000-0005-0000-0000-000082AA0000}"/>
    <cellStyle name="T_ÿÿÿÿÿ_KH TPCP vung TNB (03-1-2012) 2 5 3" xfId="44306" xr:uid="{00000000-0005-0000-0000-000083AA0000}"/>
    <cellStyle name="T_ÿÿÿÿÿ_KH TPCP vung TNB (03-1-2012) 2 6" xfId="10990" xr:uid="{00000000-0005-0000-0000-000084AA0000}"/>
    <cellStyle name="T_ÿÿÿÿÿ_KH TPCP vung TNB (03-1-2012) 2 6 2" xfId="20194" xr:uid="{00000000-0005-0000-0000-000085AA0000}"/>
    <cellStyle name="T_ÿÿÿÿÿ_KH TPCP vung TNB (03-1-2012) 2 6 2 2" xfId="44309" xr:uid="{00000000-0005-0000-0000-000086AA0000}"/>
    <cellStyle name="T_ÿÿÿÿÿ_KH TPCP vung TNB (03-1-2012) 2 6 3" xfId="44308" xr:uid="{00000000-0005-0000-0000-000087AA0000}"/>
    <cellStyle name="T_ÿÿÿÿÿ_KH TPCP vung TNB (03-1-2012) 2 7" xfId="20085" xr:uid="{00000000-0005-0000-0000-000088AA0000}"/>
    <cellStyle name="T_ÿÿÿÿÿ_KH TPCP vung TNB (03-1-2012) 2 7 2" xfId="44310" xr:uid="{00000000-0005-0000-0000-000089AA0000}"/>
    <cellStyle name="T_ÿÿÿÿÿ_KH TPCP vung TNB (03-1-2012) 2 8" xfId="44283" xr:uid="{00000000-0005-0000-0000-00008AAA0000}"/>
    <cellStyle name="T_ÿÿÿÿÿ_KH TPCP vung TNB (03-1-2012) 3" xfId="13823" xr:uid="{00000000-0005-0000-0000-00008BAA0000}"/>
    <cellStyle name="T_ÿÿÿÿÿ_KH TPCP vung TNB (03-1-2012) 3 2" xfId="12448" xr:uid="{00000000-0005-0000-0000-00008CAA0000}"/>
    <cellStyle name="T_ÿÿÿÿÿ_KH TPCP vung TNB (03-1-2012) 3 2 2" xfId="13824" xr:uid="{00000000-0005-0000-0000-00008DAA0000}"/>
    <cellStyle name="T_ÿÿÿÿÿ_KH TPCP vung TNB (03-1-2012) 3 2 2 2" xfId="22881" xr:uid="{00000000-0005-0000-0000-00008EAA0000}"/>
    <cellStyle name="T_ÿÿÿÿÿ_KH TPCP vung TNB (03-1-2012) 3 2 2 2 2" xfId="44314" xr:uid="{00000000-0005-0000-0000-00008FAA0000}"/>
    <cellStyle name="T_ÿÿÿÿÿ_KH TPCP vung TNB (03-1-2012) 3 2 2 3" xfId="44313" xr:uid="{00000000-0005-0000-0000-000090AA0000}"/>
    <cellStyle name="T_ÿÿÿÿÿ_KH TPCP vung TNB (03-1-2012) 3 2 3" xfId="13825" xr:uid="{00000000-0005-0000-0000-000091AA0000}"/>
    <cellStyle name="T_ÿÿÿÿÿ_KH TPCP vung TNB (03-1-2012) 3 2 3 2" xfId="22882" xr:uid="{00000000-0005-0000-0000-000092AA0000}"/>
    <cellStyle name="T_ÿÿÿÿÿ_KH TPCP vung TNB (03-1-2012) 3 2 3 2 2" xfId="44316" xr:uid="{00000000-0005-0000-0000-000093AA0000}"/>
    <cellStyle name="T_ÿÿÿÿÿ_KH TPCP vung TNB (03-1-2012) 3 2 3 3" xfId="44315" xr:uid="{00000000-0005-0000-0000-000094AA0000}"/>
    <cellStyle name="T_ÿÿÿÿÿ_KH TPCP vung TNB (03-1-2012) 3 2 4" xfId="21617" xr:uid="{00000000-0005-0000-0000-000095AA0000}"/>
    <cellStyle name="T_ÿÿÿÿÿ_KH TPCP vung TNB (03-1-2012) 3 2 4 2" xfId="44317" xr:uid="{00000000-0005-0000-0000-000096AA0000}"/>
    <cellStyle name="T_ÿÿÿÿÿ_KH TPCP vung TNB (03-1-2012) 3 2 5" xfId="44312" xr:uid="{00000000-0005-0000-0000-000097AA0000}"/>
    <cellStyle name="T_ÿÿÿÿÿ_KH TPCP vung TNB (03-1-2012) 3 3" xfId="13826" xr:uid="{00000000-0005-0000-0000-000098AA0000}"/>
    <cellStyle name="T_ÿÿÿÿÿ_KH TPCP vung TNB (03-1-2012) 3 3 2" xfId="22883" xr:uid="{00000000-0005-0000-0000-000099AA0000}"/>
    <cellStyle name="T_ÿÿÿÿÿ_KH TPCP vung TNB (03-1-2012) 3 3 2 2" xfId="44319" xr:uid="{00000000-0005-0000-0000-00009AAA0000}"/>
    <cellStyle name="T_ÿÿÿÿÿ_KH TPCP vung TNB (03-1-2012) 3 3 3" xfId="44318" xr:uid="{00000000-0005-0000-0000-00009BAA0000}"/>
    <cellStyle name="T_ÿÿÿÿÿ_KH TPCP vung TNB (03-1-2012) 3 4" xfId="10993" xr:uid="{00000000-0005-0000-0000-00009CAA0000}"/>
    <cellStyle name="T_ÿÿÿÿÿ_KH TPCP vung TNB (03-1-2012) 3 4 2" xfId="20197" xr:uid="{00000000-0005-0000-0000-00009DAA0000}"/>
    <cellStyle name="T_ÿÿÿÿÿ_KH TPCP vung TNB (03-1-2012) 3 4 2 2" xfId="44321" xr:uid="{00000000-0005-0000-0000-00009EAA0000}"/>
    <cellStyle name="T_ÿÿÿÿÿ_KH TPCP vung TNB (03-1-2012) 3 4 3" xfId="44320" xr:uid="{00000000-0005-0000-0000-00009FAA0000}"/>
    <cellStyle name="T_ÿÿÿÿÿ_KH TPCP vung TNB (03-1-2012) 3 5" xfId="22880" xr:uid="{00000000-0005-0000-0000-0000A0AA0000}"/>
    <cellStyle name="T_ÿÿÿÿÿ_KH TPCP vung TNB (03-1-2012) 3 5 2" xfId="44322" xr:uid="{00000000-0005-0000-0000-0000A1AA0000}"/>
    <cellStyle name="T_ÿÿÿÿÿ_KH TPCP vung TNB (03-1-2012) 3 6" xfId="44311" xr:uid="{00000000-0005-0000-0000-0000A2AA0000}"/>
    <cellStyle name="T_ÿÿÿÿÿ_KH TPCP vung TNB (03-1-2012) 4" xfId="3628" xr:uid="{00000000-0005-0000-0000-0000A3AA0000}"/>
    <cellStyle name="T_ÿÿÿÿÿ_KH TPCP vung TNB (03-1-2012) 4 2" xfId="13828" xr:uid="{00000000-0005-0000-0000-0000A4AA0000}"/>
    <cellStyle name="T_ÿÿÿÿÿ_KH TPCP vung TNB (03-1-2012) 4 2 2" xfId="22884" xr:uid="{00000000-0005-0000-0000-0000A5AA0000}"/>
    <cellStyle name="T_ÿÿÿÿÿ_KH TPCP vung TNB (03-1-2012) 4 2 2 2" xfId="44325" xr:uid="{00000000-0005-0000-0000-0000A6AA0000}"/>
    <cellStyle name="T_ÿÿÿÿÿ_KH TPCP vung TNB (03-1-2012) 4 2 3" xfId="44324" xr:uid="{00000000-0005-0000-0000-0000A7AA0000}"/>
    <cellStyle name="T_ÿÿÿÿÿ_KH TPCP vung TNB (03-1-2012) 4 3" xfId="13830" xr:uid="{00000000-0005-0000-0000-0000A8AA0000}"/>
    <cellStyle name="T_ÿÿÿÿÿ_KH TPCP vung TNB (03-1-2012) 4 3 2" xfId="22885" xr:uid="{00000000-0005-0000-0000-0000A9AA0000}"/>
    <cellStyle name="T_ÿÿÿÿÿ_KH TPCP vung TNB (03-1-2012) 4 3 2 2" xfId="44327" xr:uid="{00000000-0005-0000-0000-0000AAAA0000}"/>
    <cellStyle name="T_ÿÿÿÿÿ_KH TPCP vung TNB (03-1-2012) 4 3 3" xfId="44326" xr:uid="{00000000-0005-0000-0000-0000ABAA0000}"/>
    <cellStyle name="T_ÿÿÿÿÿ_KH TPCP vung TNB (03-1-2012) 4 4" xfId="16454" xr:uid="{00000000-0005-0000-0000-0000ACAA0000}"/>
    <cellStyle name="T_ÿÿÿÿÿ_KH TPCP vung TNB (03-1-2012) 4 4 2" xfId="44328" xr:uid="{00000000-0005-0000-0000-0000ADAA0000}"/>
    <cellStyle name="T_ÿÿÿÿÿ_KH TPCP vung TNB (03-1-2012) 4 5" xfId="44323" xr:uid="{00000000-0005-0000-0000-0000AEAA0000}"/>
    <cellStyle name="T_ÿÿÿÿÿ_KH TPCP vung TNB (03-1-2012) 5" xfId="2050" xr:uid="{00000000-0005-0000-0000-0000AFAA0000}"/>
    <cellStyle name="T_ÿÿÿÿÿ_KH TPCP vung TNB (03-1-2012) 5 2" xfId="13831" xr:uid="{00000000-0005-0000-0000-0000B0AA0000}"/>
    <cellStyle name="T_ÿÿÿÿÿ_KH TPCP vung TNB (03-1-2012) 5 2 2" xfId="22886" xr:uid="{00000000-0005-0000-0000-0000B1AA0000}"/>
    <cellStyle name="T_ÿÿÿÿÿ_KH TPCP vung TNB (03-1-2012) 5 2 2 2" xfId="44331" xr:uid="{00000000-0005-0000-0000-0000B2AA0000}"/>
    <cellStyle name="T_ÿÿÿÿÿ_KH TPCP vung TNB (03-1-2012) 5 2 3" xfId="44330" xr:uid="{00000000-0005-0000-0000-0000B3AA0000}"/>
    <cellStyle name="T_ÿÿÿÿÿ_KH TPCP vung TNB (03-1-2012) 5 3" xfId="15927" xr:uid="{00000000-0005-0000-0000-0000B4AA0000}"/>
    <cellStyle name="T_ÿÿÿÿÿ_KH TPCP vung TNB (03-1-2012) 5 3 2" xfId="44332" xr:uid="{00000000-0005-0000-0000-0000B5AA0000}"/>
    <cellStyle name="T_ÿÿÿÿÿ_KH TPCP vung TNB (03-1-2012) 5 4" xfId="44329" xr:uid="{00000000-0005-0000-0000-0000B6AA0000}"/>
    <cellStyle name="T_ÿÿÿÿÿ_KH TPCP vung TNB (03-1-2012) 6" xfId="2058" xr:uid="{00000000-0005-0000-0000-0000B7AA0000}"/>
    <cellStyle name="T_ÿÿÿÿÿ_KH TPCP vung TNB (03-1-2012) 6 2" xfId="15930" xr:uid="{00000000-0005-0000-0000-0000B8AA0000}"/>
    <cellStyle name="T_ÿÿÿÿÿ_KH TPCP vung TNB (03-1-2012) 6 2 2" xfId="44334" xr:uid="{00000000-0005-0000-0000-0000B9AA0000}"/>
    <cellStyle name="T_ÿÿÿÿÿ_KH TPCP vung TNB (03-1-2012) 6 3" xfId="44333" xr:uid="{00000000-0005-0000-0000-0000BAAA0000}"/>
    <cellStyle name="T_ÿÿÿÿÿ_KH TPCP vung TNB (03-1-2012) 7" xfId="1078" xr:uid="{00000000-0005-0000-0000-0000BBAA0000}"/>
    <cellStyle name="T_ÿÿÿÿÿ_KH TPCP vung TNB (03-1-2012) 7 2" xfId="15568" xr:uid="{00000000-0005-0000-0000-0000BCAA0000}"/>
    <cellStyle name="T_ÿÿÿÿÿ_KH TPCP vung TNB (03-1-2012) 7 2 2" xfId="44336" xr:uid="{00000000-0005-0000-0000-0000BDAA0000}"/>
    <cellStyle name="T_ÿÿÿÿÿ_KH TPCP vung TNB (03-1-2012) 7 3" xfId="44335" xr:uid="{00000000-0005-0000-0000-0000BEAA0000}"/>
    <cellStyle name="T_ÿÿÿÿÿ_KH TPCP vung TNB (03-1-2012) 8" xfId="18174" xr:uid="{00000000-0005-0000-0000-0000BFAA0000}"/>
    <cellStyle name="T_ÿÿÿÿÿ_KH TPCP vung TNB (03-1-2012) 8 2" xfId="44337" xr:uid="{00000000-0005-0000-0000-0000C0AA0000}"/>
    <cellStyle name="T_ÿÿÿÿÿ_KH TPCP vung TNB (03-1-2012) 9" xfId="44282" xr:uid="{00000000-0005-0000-0000-0000C1AA0000}"/>
    <cellStyle name="T_ÿÿÿÿÿ_kien giang 2" xfId="6969" xr:uid="{00000000-0005-0000-0000-0000C2AA0000}"/>
    <cellStyle name="T_ÿÿÿÿÿ_kien giang 2 2" xfId="13832" xr:uid="{00000000-0005-0000-0000-0000C3AA0000}"/>
    <cellStyle name="T_ÿÿÿÿÿ_kien giang 2 2 2" xfId="8760" xr:uid="{00000000-0005-0000-0000-0000C4AA0000}"/>
    <cellStyle name="T_ÿÿÿÿÿ_kien giang 2 2 2 2" xfId="13833" xr:uid="{00000000-0005-0000-0000-0000C5AA0000}"/>
    <cellStyle name="T_ÿÿÿÿÿ_kien giang 2 2 2 2 2" xfId="13834" xr:uid="{00000000-0005-0000-0000-0000C6AA0000}"/>
    <cellStyle name="T_ÿÿÿÿÿ_kien giang 2 2 2 2 2 2" xfId="22889" xr:uid="{00000000-0005-0000-0000-0000C7AA0000}"/>
    <cellStyle name="T_ÿÿÿÿÿ_kien giang 2 2 2 2 2 2 2" xfId="44343" xr:uid="{00000000-0005-0000-0000-0000C8AA0000}"/>
    <cellStyle name="T_ÿÿÿÿÿ_kien giang 2 2 2 2 2 3" xfId="44342" xr:uid="{00000000-0005-0000-0000-0000C9AA0000}"/>
    <cellStyle name="T_ÿÿÿÿÿ_kien giang 2 2 2 2 3" xfId="2886" xr:uid="{00000000-0005-0000-0000-0000CAAA0000}"/>
    <cellStyle name="T_ÿÿÿÿÿ_kien giang 2 2 2 2 3 2" xfId="16213" xr:uid="{00000000-0005-0000-0000-0000CBAA0000}"/>
    <cellStyle name="T_ÿÿÿÿÿ_kien giang 2 2 2 2 3 2 2" xfId="44345" xr:uid="{00000000-0005-0000-0000-0000CCAA0000}"/>
    <cellStyle name="T_ÿÿÿÿÿ_kien giang 2 2 2 2 3 3" xfId="44344" xr:uid="{00000000-0005-0000-0000-0000CDAA0000}"/>
    <cellStyle name="T_ÿÿÿÿÿ_kien giang 2 2 2 2 4" xfId="22888" xr:uid="{00000000-0005-0000-0000-0000CEAA0000}"/>
    <cellStyle name="T_ÿÿÿÿÿ_kien giang 2 2 2 2 4 2" xfId="44346" xr:uid="{00000000-0005-0000-0000-0000CFAA0000}"/>
    <cellStyle name="T_ÿÿÿÿÿ_kien giang 2 2 2 2 5" xfId="44341" xr:uid="{00000000-0005-0000-0000-0000D0AA0000}"/>
    <cellStyle name="T_ÿÿÿÿÿ_kien giang 2 2 2 3" xfId="13835" xr:uid="{00000000-0005-0000-0000-0000D1AA0000}"/>
    <cellStyle name="T_ÿÿÿÿÿ_kien giang 2 2 2 3 2" xfId="22890" xr:uid="{00000000-0005-0000-0000-0000D2AA0000}"/>
    <cellStyle name="T_ÿÿÿÿÿ_kien giang 2 2 2 3 2 2" xfId="44348" xr:uid="{00000000-0005-0000-0000-0000D3AA0000}"/>
    <cellStyle name="T_ÿÿÿÿÿ_kien giang 2 2 2 3 3" xfId="44347" xr:uid="{00000000-0005-0000-0000-0000D4AA0000}"/>
    <cellStyle name="T_ÿÿÿÿÿ_kien giang 2 2 2 4" xfId="11246" xr:uid="{00000000-0005-0000-0000-0000D5AA0000}"/>
    <cellStyle name="T_ÿÿÿÿÿ_kien giang 2 2 2 4 2" xfId="20445" xr:uid="{00000000-0005-0000-0000-0000D6AA0000}"/>
    <cellStyle name="T_ÿÿÿÿÿ_kien giang 2 2 2 4 2 2" xfId="44350" xr:uid="{00000000-0005-0000-0000-0000D7AA0000}"/>
    <cellStyle name="T_ÿÿÿÿÿ_kien giang 2 2 2 4 3" xfId="44349" xr:uid="{00000000-0005-0000-0000-0000D8AA0000}"/>
    <cellStyle name="T_ÿÿÿÿÿ_kien giang 2 2 2 5" xfId="18362" xr:uid="{00000000-0005-0000-0000-0000D9AA0000}"/>
    <cellStyle name="T_ÿÿÿÿÿ_kien giang 2 2 2 5 2" xfId="44351" xr:uid="{00000000-0005-0000-0000-0000DAAA0000}"/>
    <cellStyle name="T_ÿÿÿÿÿ_kien giang 2 2 2 6" xfId="44340" xr:uid="{00000000-0005-0000-0000-0000DBAA0000}"/>
    <cellStyle name="T_ÿÿÿÿÿ_kien giang 2 2 3" xfId="9592" xr:uid="{00000000-0005-0000-0000-0000DCAA0000}"/>
    <cellStyle name="T_ÿÿÿÿÿ_kien giang 2 2 3 2" xfId="13836" xr:uid="{00000000-0005-0000-0000-0000DDAA0000}"/>
    <cellStyle name="T_ÿÿÿÿÿ_kien giang 2 2 3 2 2" xfId="22891" xr:uid="{00000000-0005-0000-0000-0000DEAA0000}"/>
    <cellStyle name="T_ÿÿÿÿÿ_kien giang 2 2 3 2 2 2" xfId="44354" xr:uid="{00000000-0005-0000-0000-0000DFAA0000}"/>
    <cellStyle name="T_ÿÿÿÿÿ_kien giang 2 2 3 2 3" xfId="44353" xr:uid="{00000000-0005-0000-0000-0000E0AA0000}"/>
    <cellStyle name="T_ÿÿÿÿÿ_kien giang 2 2 3 3" xfId="13837" xr:uid="{00000000-0005-0000-0000-0000E1AA0000}"/>
    <cellStyle name="T_ÿÿÿÿÿ_kien giang 2 2 3 3 2" xfId="22892" xr:uid="{00000000-0005-0000-0000-0000E2AA0000}"/>
    <cellStyle name="T_ÿÿÿÿÿ_kien giang 2 2 3 3 2 2" xfId="44356" xr:uid="{00000000-0005-0000-0000-0000E3AA0000}"/>
    <cellStyle name="T_ÿÿÿÿÿ_kien giang 2 2 3 3 3" xfId="44355" xr:uid="{00000000-0005-0000-0000-0000E4AA0000}"/>
    <cellStyle name="T_ÿÿÿÿÿ_kien giang 2 2 3 4" xfId="18882" xr:uid="{00000000-0005-0000-0000-0000E5AA0000}"/>
    <cellStyle name="T_ÿÿÿÿÿ_kien giang 2 2 3 4 2" xfId="44357" xr:uid="{00000000-0005-0000-0000-0000E6AA0000}"/>
    <cellStyle name="T_ÿÿÿÿÿ_kien giang 2 2 3 5" xfId="44352" xr:uid="{00000000-0005-0000-0000-0000E7AA0000}"/>
    <cellStyle name="T_ÿÿÿÿÿ_kien giang 2 2 4" xfId="13838" xr:uid="{00000000-0005-0000-0000-0000E8AA0000}"/>
    <cellStyle name="T_ÿÿÿÿÿ_kien giang 2 2 4 2" xfId="13310" xr:uid="{00000000-0005-0000-0000-0000E9AA0000}"/>
    <cellStyle name="T_ÿÿÿÿÿ_kien giang 2 2 4 2 2" xfId="22391" xr:uid="{00000000-0005-0000-0000-0000EAAA0000}"/>
    <cellStyle name="T_ÿÿÿÿÿ_kien giang 2 2 4 2 2 2" xfId="44360" xr:uid="{00000000-0005-0000-0000-0000EBAA0000}"/>
    <cellStyle name="T_ÿÿÿÿÿ_kien giang 2 2 4 2 3" xfId="44359" xr:uid="{00000000-0005-0000-0000-0000ECAA0000}"/>
    <cellStyle name="T_ÿÿÿÿÿ_kien giang 2 2 4 3" xfId="22893" xr:uid="{00000000-0005-0000-0000-0000EDAA0000}"/>
    <cellStyle name="T_ÿÿÿÿÿ_kien giang 2 2 4 3 2" xfId="44361" xr:uid="{00000000-0005-0000-0000-0000EEAA0000}"/>
    <cellStyle name="T_ÿÿÿÿÿ_kien giang 2 2 4 4" xfId="44358" xr:uid="{00000000-0005-0000-0000-0000EFAA0000}"/>
    <cellStyle name="T_ÿÿÿÿÿ_kien giang 2 2 5" xfId="13839" xr:uid="{00000000-0005-0000-0000-0000F0AA0000}"/>
    <cellStyle name="T_ÿÿÿÿÿ_kien giang 2 2 5 2" xfId="22894" xr:uid="{00000000-0005-0000-0000-0000F1AA0000}"/>
    <cellStyle name="T_ÿÿÿÿÿ_kien giang 2 2 5 2 2" xfId="44363" xr:uid="{00000000-0005-0000-0000-0000F2AA0000}"/>
    <cellStyle name="T_ÿÿÿÿÿ_kien giang 2 2 5 3" xfId="44362" xr:uid="{00000000-0005-0000-0000-0000F3AA0000}"/>
    <cellStyle name="T_ÿÿÿÿÿ_kien giang 2 2 6" xfId="4348" xr:uid="{00000000-0005-0000-0000-0000F4AA0000}"/>
    <cellStyle name="T_ÿÿÿÿÿ_kien giang 2 2 6 2" xfId="16730" xr:uid="{00000000-0005-0000-0000-0000F5AA0000}"/>
    <cellStyle name="T_ÿÿÿÿÿ_kien giang 2 2 6 2 2" xfId="44365" xr:uid="{00000000-0005-0000-0000-0000F6AA0000}"/>
    <cellStyle name="T_ÿÿÿÿÿ_kien giang 2 2 6 3" xfId="44364" xr:uid="{00000000-0005-0000-0000-0000F7AA0000}"/>
    <cellStyle name="T_ÿÿÿÿÿ_kien giang 2 2 7" xfId="22887" xr:uid="{00000000-0005-0000-0000-0000F8AA0000}"/>
    <cellStyle name="T_ÿÿÿÿÿ_kien giang 2 2 7 2" xfId="44366" xr:uid="{00000000-0005-0000-0000-0000F9AA0000}"/>
    <cellStyle name="T_ÿÿÿÿÿ_kien giang 2 2 8" xfId="44339" xr:uid="{00000000-0005-0000-0000-0000FAAA0000}"/>
    <cellStyle name="T_ÿÿÿÿÿ_kien giang 2 3" xfId="13840" xr:uid="{00000000-0005-0000-0000-0000FBAA0000}"/>
    <cellStyle name="T_ÿÿÿÿÿ_kien giang 2 3 2" xfId="9596" xr:uid="{00000000-0005-0000-0000-0000FCAA0000}"/>
    <cellStyle name="T_ÿÿÿÿÿ_kien giang 2 3 2 2" xfId="2418" xr:uid="{00000000-0005-0000-0000-0000FDAA0000}"/>
    <cellStyle name="T_ÿÿÿÿÿ_kien giang 2 3 2 2 2" xfId="16045" xr:uid="{00000000-0005-0000-0000-0000FEAA0000}"/>
    <cellStyle name="T_ÿÿÿÿÿ_kien giang 2 3 2 2 2 2" xfId="44370" xr:uid="{00000000-0005-0000-0000-0000FFAA0000}"/>
    <cellStyle name="T_ÿÿÿÿÿ_kien giang 2 3 2 2 3" xfId="44369" xr:uid="{00000000-0005-0000-0000-000000AB0000}"/>
    <cellStyle name="T_ÿÿÿÿÿ_kien giang 2 3 2 3" xfId="2492" xr:uid="{00000000-0005-0000-0000-000001AB0000}"/>
    <cellStyle name="T_ÿÿÿÿÿ_kien giang 2 3 2 3 2" xfId="16067" xr:uid="{00000000-0005-0000-0000-000002AB0000}"/>
    <cellStyle name="T_ÿÿÿÿÿ_kien giang 2 3 2 3 2 2" xfId="44372" xr:uid="{00000000-0005-0000-0000-000003AB0000}"/>
    <cellStyle name="T_ÿÿÿÿÿ_kien giang 2 3 2 3 3" xfId="44371" xr:uid="{00000000-0005-0000-0000-000004AB0000}"/>
    <cellStyle name="T_ÿÿÿÿÿ_kien giang 2 3 2 4" xfId="18886" xr:uid="{00000000-0005-0000-0000-000005AB0000}"/>
    <cellStyle name="T_ÿÿÿÿÿ_kien giang 2 3 2 4 2" xfId="44373" xr:uid="{00000000-0005-0000-0000-000006AB0000}"/>
    <cellStyle name="T_ÿÿÿÿÿ_kien giang 2 3 2 5" xfId="44368" xr:uid="{00000000-0005-0000-0000-000007AB0000}"/>
    <cellStyle name="T_ÿÿÿÿÿ_kien giang 2 3 3" xfId="9598" xr:uid="{00000000-0005-0000-0000-000008AB0000}"/>
    <cellStyle name="T_ÿÿÿÿÿ_kien giang 2 3 3 2" xfId="18888" xr:uid="{00000000-0005-0000-0000-000009AB0000}"/>
    <cellStyle name="T_ÿÿÿÿÿ_kien giang 2 3 3 2 2" xfId="44375" xr:uid="{00000000-0005-0000-0000-00000AAB0000}"/>
    <cellStyle name="T_ÿÿÿÿÿ_kien giang 2 3 3 3" xfId="44374" xr:uid="{00000000-0005-0000-0000-00000BAB0000}"/>
    <cellStyle name="T_ÿÿÿÿÿ_kien giang 2 3 4" xfId="2298" xr:uid="{00000000-0005-0000-0000-00000CAB0000}"/>
    <cellStyle name="T_ÿÿÿÿÿ_kien giang 2 3 4 2" xfId="16007" xr:uid="{00000000-0005-0000-0000-00000DAB0000}"/>
    <cellStyle name="T_ÿÿÿÿÿ_kien giang 2 3 4 2 2" xfId="44377" xr:uid="{00000000-0005-0000-0000-00000EAB0000}"/>
    <cellStyle name="T_ÿÿÿÿÿ_kien giang 2 3 4 3" xfId="44376" xr:uid="{00000000-0005-0000-0000-00000FAB0000}"/>
    <cellStyle name="T_ÿÿÿÿÿ_kien giang 2 3 5" xfId="22895" xr:uid="{00000000-0005-0000-0000-000010AB0000}"/>
    <cellStyle name="T_ÿÿÿÿÿ_kien giang 2 3 5 2" xfId="44378" xr:uid="{00000000-0005-0000-0000-000011AB0000}"/>
    <cellStyle name="T_ÿÿÿÿÿ_kien giang 2 3 6" xfId="44367" xr:uid="{00000000-0005-0000-0000-000012AB0000}"/>
    <cellStyle name="T_ÿÿÿÿÿ_kien giang 2 4" xfId="8609" xr:uid="{00000000-0005-0000-0000-000013AB0000}"/>
    <cellStyle name="T_ÿÿÿÿÿ_kien giang 2 4 2" xfId="9603" xr:uid="{00000000-0005-0000-0000-000014AB0000}"/>
    <cellStyle name="T_ÿÿÿÿÿ_kien giang 2 4 2 2" xfId="18893" xr:uid="{00000000-0005-0000-0000-000015AB0000}"/>
    <cellStyle name="T_ÿÿÿÿÿ_kien giang 2 4 2 2 2" xfId="44381" xr:uid="{00000000-0005-0000-0000-000016AB0000}"/>
    <cellStyle name="T_ÿÿÿÿÿ_kien giang 2 4 2 3" xfId="44380" xr:uid="{00000000-0005-0000-0000-000017AB0000}"/>
    <cellStyle name="T_ÿÿÿÿÿ_kien giang 2 4 3" xfId="9605" xr:uid="{00000000-0005-0000-0000-000018AB0000}"/>
    <cellStyle name="T_ÿÿÿÿÿ_kien giang 2 4 3 2" xfId="18895" xr:uid="{00000000-0005-0000-0000-000019AB0000}"/>
    <cellStyle name="T_ÿÿÿÿÿ_kien giang 2 4 3 2 2" xfId="44383" xr:uid="{00000000-0005-0000-0000-00001AAB0000}"/>
    <cellStyle name="T_ÿÿÿÿÿ_kien giang 2 4 3 3" xfId="44382" xr:uid="{00000000-0005-0000-0000-00001BAB0000}"/>
    <cellStyle name="T_ÿÿÿÿÿ_kien giang 2 4 4" xfId="18317" xr:uid="{00000000-0005-0000-0000-00001CAB0000}"/>
    <cellStyle name="T_ÿÿÿÿÿ_kien giang 2 4 4 2" xfId="44384" xr:uid="{00000000-0005-0000-0000-00001DAB0000}"/>
    <cellStyle name="T_ÿÿÿÿÿ_kien giang 2 4 5" xfId="44379" xr:uid="{00000000-0005-0000-0000-00001EAB0000}"/>
    <cellStyle name="T_ÿÿÿÿÿ_kien giang 2 5" xfId="9056" xr:uid="{00000000-0005-0000-0000-00001FAB0000}"/>
    <cellStyle name="T_ÿÿÿÿÿ_kien giang 2 5 2" xfId="6857" xr:uid="{00000000-0005-0000-0000-000020AB0000}"/>
    <cellStyle name="T_ÿÿÿÿÿ_kien giang 2 5 2 2" xfId="17608" xr:uid="{00000000-0005-0000-0000-000021AB0000}"/>
    <cellStyle name="T_ÿÿÿÿÿ_kien giang 2 5 2 2 2" xfId="44387" xr:uid="{00000000-0005-0000-0000-000022AB0000}"/>
    <cellStyle name="T_ÿÿÿÿÿ_kien giang 2 5 2 3" xfId="44386" xr:uid="{00000000-0005-0000-0000-000023AB0000}"/>
    <cellStyle name="T_ÿÿÿÿÿ_kien giang 2 5 3" xfId="18479" xr:uid="{00000000-0005-0000-0000-000024AB0000}"/>
    <cellStyle name="T_ÿÿÿÿÿ_kien giang 2 5 3 2" xfId="44388" xr:uid="{00000000-0005-0000-0000-000025AB0000}"/>
    <cellStyle name="T_ÿÿÿÿÿ_kien giang 2 5 4" xfId="44385" xr:uid="{00000000-0005-0000-0000-000026AB0000}"/>
    <cellStyle name="T_ÿÿÿÿÿ_kien giang 2 6" xfId="13842" xr:uid="{00000000-0005-0000-0000-000027AB0000}"/>
    <cellStyle name="T_ÿÿÿÿÿ_kien giang 2 6 2" xfId="22897" xr:uid="{00000000-0005-0000-0000-000028AB0000}"/>
    <cellStyle name="T_ÿÿÿÿÿ_kien giang 2 6 2 2" xfId="44390" xr:uid="{00000000-0005-0000-0000-000029AB0000}"/>
    <cellStyle name="T_ÿÿÿÿÿ_kien giang 2 6 3" xfId="44389" xr:uid="{00000000-0005-0000-0000-00002AAB0000}"/>
    <cellStyle name="T_ÿÿÿÿÿ_kien giang 2 7" xfId="2902" xr:uid="{00000000-0005-0000-0000-00002BAB0000}"/>
    <cellStyle name="T_ÿÿÿÿÿ_kien giang 2 7 2" xfId="16217" xr:uid="{00000000-0005-0000-0000-00002CAB0000}"/>
    <cellStyle name="T_ÿÿÿÿÿ_kien giang 2 7 2 2" xfId="44392" xr:uid="{00000000-0005-0000-0000-00002DAB0000}"/>
    <cellStyle name="T_ÿÿÿÿÿ_kien giang 2 7 3" xfId="44391" xr:uid="{00000000-0005-0000-0000-00002EAB0000}"/>
    <cellStyle name="T_ÿÿÿÿÿ_kien giang 2 8" xfId="17697" xr:uid="{00000000-0005-0000-0000-00002FAB0000}"/>
    <cellStyle name="T_ÿÿÿÿÿ_kien giang 2 8 2" xfId="44393" xr:uid="{00000000-0005-0000-0000-000030AB0000}"/>
    <cellStyle name="T_ÿÿÿÿÿ_kien giang 2 9" xfId="44338" xr:uid="{00000000-0005-0000-0000-000031AB0000}"/>
    <cellStyle name="Text Indent A" xfId="9980" xr:uid="{00000000-0005-0000-0000-000032AB0000}"/>
    <cellStyle name="Text Indent A 2" xfId="5754" xr:uid="{00000000-0005-0000-0000-000033AB0000}"/>
    <cellStyle name="Text Indent A 2 2" xfId="44395" xr:uid="{00000000-0005-0000-0000-000034AB0000}"/>
    <cellStyle name="Text Indent A 3" xfId="44394" xr:uid="{00000000-0005-0000-0000-000035AB0000}"/>
    <cellStyle name="Text Indent B" xfId="9985" xr:uid="{00000000-0005-0000-0000-000036AB0000}"/>
    <cellStyle name="Text Indent B 10" xfId="13843" xr:uid="{00000000-0005-0000-0000-000037AB0000}"/>
    <cellStyle name="Text Indent B 10 2" xfId="7222" xr:uid="{00000000-0005-0000-0000-000038AB0000}"/>
    <cellStyle name="Text Indent B 10 2 2" xfId="44398" xr:uid="{00000000-0005-0000-0000-000039AB0000}"/>
    <cellStyle name="Text Indent B 10 3" xfId="44397" xr:uid="{00000000-0005-0000-0000-00003AAB0000}"/>
    <cellStyle name="Text Indent B 11" xfId="13844" xr:uid="{00000000-0005-0000-0000-00003BAB0000}"/>
    <cellStyle name="Text Indent B 11 2" xfId="13845" xr:uid="{00000000-0005-0000-0000-00003CAB0000}"/>
    <cellStyle name="Text Indent B 11 2 2" xfId="44400" xr:uid="{00000000-0005-0000-0000-00003DAB0000}"/>
    <cellStyle name="Text Indent B 11 3" xfId="44399" xr:uid="{00000000-0005-0000-0000-00003EAB0000}"/>
    <cellStyle name="Text Indent B 12" xfId="6577" xr:uid="{00000000-0005-0000-0000-00003FAB0000}"/>
    <cellStyle name="Text Indent B 12 2" xfId="13846" xr:uid="{00000000-0005-0000-0000-000040AB0000}"/>
    <cellStyle name="Text Indent B 12 2 2" xfId="44402" xr:uid="{00000000-0005-0000-0000-000041AB0000}"/>
    <cellStyle name="Text Indent B 12 3" xfId="44401" xr:uid="{00000000-0005-0000-0000-000042AB0000}"/>
    <cellStyle name="Text Indent B 13" xfId="6579" xr:uid="{00000000-0005-0000-0000-000043AB0000}"/>
    <cellStyle name="Text Indent B 13 2" xfId="13847" xr:uid="{00000000-0005-0000-0000-000044AB0000}"/>
    <cellStyle name="Text Indent B 13 2 2" xfId="44404" xr:uid="{00000000-0005-0000-0000-000045AB0000}"/>
    <cellStyle name="Text Indent B 13 3" xfId="44403" xr:uid="{00000000-0005-0000-0000-000046AB0000}"/>
    <cellStyle name="Text Indent B 14" xfId="6581" xr:uid="{00000000-0005-0000-0000-000047AB0000}"/>
    <cellStyle name="Text Indent B 14 2" xfId="13848" xr:uid="{00000000-0005-0000-0000-000048AB0000}"/>
    <cellStyle name="Text Indent B 14 2 2" xfId="44406" xr:uid="{00000000-0005-0000-0000-000049AB0000}"/>
    <cellStyle name="Text Indent B 14 3" xfId="44405" xr:uid="{00000000-0005-0000-0000-00004AAB0000}"/>
    <cellStyle name="Text Indent B 15" xfId="6583" xr:uid="{00000000-0005-0000-0000-00004BAB0000}"/>
    <cellStyle name="Text Indent B 15 2" xfId="6315" xr:uid="{00000000-0005-0000-0000-00004CAB0000}"/>
    <cellStyle name="Text Indent B 15 2 2" xfId="44408" xr:uid="{00000000-0005-0000-0000-00004DAB0000}"/>
    <cellStyle name="Text Indent B 15 3" xfId="44407" xr:uid="{00000000-0005-0000-0000-00004EAB0000}"/>
    <cellStyle name="Text Indent B 16" xfId="6585" xr:uid="{00000000-0005-0000-0000-00004FAB0000}"/>
    <cellStyle name="Text Indent B 16 2" xfId="13849" xr:uid="{00000000-0005-0000-0000-000050AB0000}"/>
    <cellStyle name="Text Indent B 16 2 2" xfId="44410" xr:uid="{00000000-0005-0000-0000-000051AB0000}"/>
    <cellStyle name="Text Indent B 16 3" xfId="44409" xr:uid="{00000000-0005-0000-0000-000052AB0000}"/>
    <cellStyle name="Text Indent B 17" xfId="640" xr:uid="{00000000-0005-0000-0000-000053AB0000}"/>
    <cellStyle name="Text Indent B 17 2" xfId="5762" xr:uid="{00000000-0005-0000-0000-000054AB0000}"/>
    <cellStyle name="Text Indent B 17 2 2" xfId="44412" xr:uid="{00000000-0005-0000-0000-000055AB0000}"/>
    <cellStyle name="Text Indent B 17 3" xfId="44411" xr:uid="{00000000-0005-0000-0000-000056AB0000}"/>
    <cellStyle name="Text Indent B 18" xfId="700" xr:uid="{00000000-0005-0000-0000-000057AB0000}"/>
    <cellStyle name="Text Indent B 18 2" xfId="44413" xr:uid="{00000000-0005-0000-0000-000058AB0000}"/>
    <cellStyle name="Text Indent B 19" xfId="6587" xr:uid="{00000000-0005-0000-0000-000059AB0000}"/>
    <cellStyle name="Text Indent B 19 2" xfId="44414" xr:uid="{00000000-0005-0000-0000-00005AAB0000}"/>
    <cellStyle name="Text Indent B 2" xfId="9987" xr:uid="{00000000-0005-0000-0000-00005BAB0000}"/>
    <cellStyle name="Text Indent B 2 2" xfId="13850" xr:uid="{00000000-0005-0000-0000-00005CAB0000}"/>
    <cellStyle name="Text Indent B 2 2 2" xfId="44416" xr:uid="{00000000-0005-0000-0000-00005DAB0000}"/>
    <cellStyle name="Text Indent B 2 3" xfId="44415" xr:uid="{00000000-0005-0000-0000-00005EAB0000}"/>
    <cellStyle name="Text Indent B 20" xfId="44396" xr:uid="{00000000-0005-0000-0000-00005FAB0000}"/>
    <cellStyle name="Text Indent B 3" xfId="9990" xr:uid="{00000000-0005-0000-0000-000060AB0000}"/>
    <cellStyle name="Text Indent B 3 2" xfId="13851" xr:uid="{00000000-0005-0000-0000-000061AB0000}"/>
    <cellStyle name="Text Indent B 3 2 2" xfId="44418" xr:uid="{00000000-0005-0000-0000-000062AB0000}"/>
    <cellStyle name="Text Indent B 3 3" xfId="44417" xr:uid="{00000000-0005-0000-0000-000063AB0000}"/>
    <cellStyle name="Text Indent B 4" xfId="3232" xr:uid="{00000000-0005-0000-0000-000064AB0000}"/>
    <cellStyle name="Text Indent B 4 2" xfId="10609" xr:uid="{00000000-0005-0000-0000-000065AB0000}"/>
    <cellStyle name="Text Indent B 4 2 2" xfId="44420" xr:uid="{00000000-0005-0000-0000-000066AB0000}"/>
    <cellStyle name="Text Indent B 4 3" xfId="44419" xr:uid="{00000000-0005-0000-0000-000067AB0000}"/>
    <cellStyle name="Text Indent B 5" xfId="13852" xr:uid="{00000000-0005-0000-0000-000068AB0000}"/>
    <cellStyle name="Text Indent B 5 2" xfId="13853" xr:uid="{00000000-0005-0000-0000-000069AB0000}"/>
    <cellStyle name="Text Indent B 5 2 2" xfId="44422" xr:uid="{00000000-0005-0000-0000-00006AAB0000}"/>
    <cellStyle name="Text Indent B 5 3" xfId="44421" xr:uid="{00000000-0005-0000-0000-00006BAB0000}"/>
    <cellStyle name="Text Indent B 6" xfId="13854" xr:uid="{00000000-0005-0000-0000-00006CAB0000}"/>
    <cellStyle name="Text Indent B 6 2" xfId="13855" xr:uid="{00000000-0005-0000-0000-00006DAB0000}"/>
    <cellStyle name="Text Indent B 6 2 2" xfId="44424" xr:uid="{00000000-0005-0000-0000-00006EAB0000}"/>
    <cellStyle name="Text Indent B 6 3" xfId="44423" xr:uid="{00000000-0005-0000-0000-00006FAB0000}"/>
    <cellStyle name="Text Indent B 7" xfId="13856" xr:uid="{00000000-0005-0000-0000-000070AB0000}"/>
    <cellStyle name="Text Indent B 7 2" xfId="13290" xr:uid="{00000000-0005-0000-0000-000071AB0000}"/>
    <cellStyle name="Text Indent B 7 2 2" xfId="44426" xr:uid="{00000000-0005-0000-0000-000072AB0000}"/>
    <cellStyle name="Text Indent B 7 3" xfId="44425" xr:uid="{00000000-0005-0000-0000-000073AB0000}"/>
    <cellStyle name="Text Indent B 8" xfId="13857" xr:uid="{00000000-0005-0000-0000-000074AB0000}"/>
    <cellStyle name="Text Indent B 8 2" xfId="13858" xr:uid="{00000000-0005-0000-0000-000075AB0000}"/>
    <cellStyle name="Text Indent B 8 2 2" xfId="44428" xr:uid="{00000000-0005-0000-0000-000076AB0000}"/>
    <cellStyle name="Text Indent B 8 3" xfId="44427" xr:uid="{00000000-0005-0000-0000-000077AB0000}"/>
    <cellStyle name="Text Indent B 9" xfId="13859" xr:uid="{00000000-0005-0000-0000-000078AB0000}"/>
    <cellStyle name="Text Indent B 9 2" xfId="13860" xr:uid="{00000000-0005-0000-0000-000079AB0000}"/>
    <cellStyle name="Text Indent B 9 2 2" xfId="44430" xr:uid="{00000000-0005-0000-0000-00007AAB0000}"/>
    <cellStyle name="Text Indent B 9 3" xfId="44429" xr:uid="{00000000-0005-0000-0000-00007BAB0000}"/>
    <cellStyle name="Text Indent C" xfId="9993" xr:uid="{00000000-0005-0000-0000-00007CAB0000}"/>
    <cellStyle name="Text Indent C 10" xfId="13861" xr:uid="{00000000-0005-0000-0000-00007DAB0000}"/>
    <cellStyle name="Text Indent C 10 2" xfId="13862" xr:uid="{00000000-0005-0000-0000-00007EAB0000}"/>
    <cellStyle name="Text Indent C 10 2 2" xfId="44433" xr:uid="{00000000-0005-0000-0000-00007FAB0000}"/>
    <cellStyle name="Text Indent C 10 3" xfId="44432" xr:uid="{00000000-0005-0000-0000-000080AB0000}"/>
    <cellStyle name="Text Indent C 11" xfId="5115" xr:uid="{00000000-0005-0000-0000-000081AB0000}"/>
    <cellStyle name="Text Indent C 11 2" xfId="13863" xr:uid="{00000000-0005-0000-0000-000082AB0000}"/>
    <cellStyle name="Text Indent C 11 2 2" xfId="44435" xr:uid="{00000000-0005-0000-0000-000083AB0000}"/>
    <cellStyle name="Text Indent C 11 3" xfId="44434" xr:uid="{00000000-0005-0000-0000-000084AB0000}"/>
    <cellStyle name="Text Indent C 12" xfId="13864" xr:uid="{00000000-0005-0000-0000-000085AB0000}"/>
    <cellStyle name="Text Indent C 12 2" xfId="13038" xr:uid="{00000000-0005-0000-0000-000086AB0000}"/>
    <cellStyle name="Text Indent C 12 2 2" xfId="44437" xr:uid="{00000000-0005-0000-0000-000087AB0000}"/>
    <cellStyle name="Text Indent C 12 3" xfId="44436" xr:uid="{00000000-0005-0000-0000-000088AB0000}"/>
    <cellStyle name="Text Indent C 13" xfId="13865" xr:uid="{00000000-0005-0000-0000-000089AB0000}"/>
    <cellStyle name="Text Indent C 13 2" xfId="13046" xr:uid="{00000000-0005-0000-0000-00008AAB0000}"/>
    <cellStyle name="Text Indent C 13 2 2" xfId="44439" xr:uid="{00000000-0005-0000-0000-00008BAB0000}"/>
    <cellStyle name="Text Indent C 13 3" xfId="44438" xr:uid="{00000000-0005-0000-0000-00008CAB0000}"/>
    <cellStyle name="Text Indent C 14" xfId="13866" xr:uid="{00000000-0005-0000-0000-00008DAB0000}"/>
    <cellStyle name="Text Indent C 14 2" xfId="10503" xr:uid="{00000000-0005-0000-0000-00008EAB0000}"/>
    <cellStyle name="Text Indent C 14 2 2" xfId="44441" xr:uid="{00000000-0005-0000-0000-00008FAB0000}"/>
    <cellStyle name="Text Indent C 14 3" xfId="44440" xr:uid="{00000000-0005-0000-0000-000090AB0000}"/>
    <cellStyle name="Text Indent C 15" xfId="13867" xr:uid="{00000000-0005-0000-0000-000091AB0000}"/>
    <cellStyle name="Text Indent C 15 2" xfId="13868" xr:uid="{00000000-0005-0000-0000-000092AB0000}"/>
    <cellStyle name="Text Indent C 15 2 2" xfId="44443" xr:uid="{00000000-0005-0000-0000-000093AB0000}"/>
    <cellStyle name="Text Indent C 15 3" xfId="44442" xr:uid="{00000000-0005-0000-0000-000094AB0000}"/>
    <cellStyle name="Text Indent C 16" xfId="13869" xr:uid="{00000000-0005-0000-0000-000095AB0000}"/>
    <cellStyle name="Text Indent C 16 2" xfId="7881" xr:uid="{00000000-0005-0000-0000-000096AB0000}"/>
    <cellStyle name="Text Indent C 16 2 2" xfId="44445" xr:uid="{00000000-0005-0000-0000-000097AB0000}"/>
    <cellStyle name="Text Indent C 16 3" xfId="44444" xr:uid="{00000000-0005-0000-0000-000098AB0000}"/>
    <cellStyle name="Text Indent C 17" xfId="13870" xr:uid="{00000000-0005-0000-0000-000099AB0000}"/>
    <cellStyle name="Text Indent C 17 2" xfId="13871" xr:uid="{00000000-0005-0000-0000-00009AAB0000}"/>
    <cellStyle name="Text Indent C 17 2 2" xfId="44447" xr:uid="{00000000-0005-0000-0000-00009BAB0000}"/>
    <cellStyle name="Text Indent C 17 3" xfId="44446" xr:uid="{00000000-0005-0000-0000-00009CAB0000}"/>
    <cellStyle name="Text Indent C 18" xfId="13872" xr:uid="{00000000-0005-0000-0000-00009DAB0000}"/>
    <cellStyle name="Text Indent C 18 2" xfId="44448" xr:uid="{00000000-0005-0000-0000-00009EAB0000}"/>
    <cellStyle name="Text Indent C 19" xfId="13873" xr:uid="{00000000-0005-0000-0000-00009FAB0000}"/>
    <cellStyle name="Text Indent C 19 2" xfId="44449" xr:uid="{00000000-0005-0000-0000-0000A0AB0000}"/>
    <cellStyle name="Text Indent C 2" xfId="9995" xr:uid="{00000000-0005-0000-0000-0000A1AB0000}"/>
    <cellStyle name="Text Indent C 2 2" xfId="3669" xr:uid="{00000000-0005-0000-0000-0000A2AB0000}"/>
    <cellStyle name="Text Indent C 2 2 2" xfId="44451" xr:uid="{00000000-0005-0000-0000-0000A3AB0000}"/>
    <cellStyle name="Text Indent C 2 3" xfId="44450" xr:uid="{00000000-0005-0000-0000-0000A4AB0000}"/>
    <cellStyle name="Text Indent C 20" xfId="44431" xr:uid="{00000000-0005-0000-0000-0000A5AB0000}"/>
    <cellStyle name="Text Indent C 3" xfId="13874" xr:uid="{00000000-0005-0000-0000-0000A6AB0000}"/>
    <cellStyle name="Text Indent C 3 2" xfId="7086" xr:uid="{00000000-0005-0000-0000-0000A7AB0000}"/>
    <cellStyle name="Text Indent C 3 2 2" xfId="44453" xr:uid="{00000000-0005-0000-0000-0000A8AB0000}"/>
    <cellStyle name="Text Indent C 3 3" xfId="44452" xr:uid="{00000000-0005-0000-0000-0000A9AB0000}"/>
    <cellStyle name="Text Indent C 4" xfId="13875" xr:uid="{00000000-0005-0000-0000-0000AAAB0000}"/>
    <cellStyle name="Text Indent C 4 2" xfId="13876" xr:uid="{00000000-0005-0000-0000-0000ABAB0000}"/>
    <cellStyle name="Text Indent C 4 2 2" xfId="44455" xr:uid="{00000000-0005-0000-0000-0000ACAB0000}"/>
    <cellStyle name="Text Indent C 4 3" xfId="44454" xr:uid="{00000000-0005-0000-0000-0000ADAB0000}"/>
    <cellStyle name="Text Indent C 5" xfId="13877" xr:uid="{00000000-0005-0000-0000-0000AEAB0000}"/>
    <cellStyle name="Text Indent C 5 2" xfId="10051" xr:uid="{00000000-0005-0000-0000-0000AFAB0000}"/>
    <cellStyle name="Text Indent C 5 2 2" xfId="44457" xr:uid="{00000000-0005-0000-0000-0000B0AB0000}"/>
    <cellStyle name="Text Indent C 5 3" xfId="44456" xr:uid="{00000000-0005-0000-0000-0000B1AB0000}"/>
    <cellStyle name="Text Indent C 6" xfId="13878" xr:uid="{00000000-0005-0000-0000-0000B2AB0000}"/>
    <cellStyle name="Text Indent C 6 2" xfId="922" xr:uid="{00000000-0005-0000-0000-0000B3AB0000}"/>
    <cellStyle name="Text Indent C 6 2 2" xfId="44459" xr:uid="{00000000-0005-0000-0000-0000B4AB0000}"/>
    <cellStyle name="Text Indent C 6 3" xfId="44458" xr:uid="{00000000-0005-0000-0000-0000B5AB0000}"/>
    <cellStyle name="Text Indent C 7" xfId="13879" xr:uid="{00000000-0005-0000-0000-0000B6AB0000}"/>
    <cellStyle name="Text Indent C 7 2" xfId="13880" xr:uid="{00000000-0005-0000-0000-0000B7AB0000}"/>
    <cellStyle name="Text Indent C 7 2 2" xfId="44461" xr:uid="{00000000-0005-0000-0000-0000B8AB0000}"/>
    <cellStyle name="Text Indent C 7 3" xfId="44460" xr:uid="{00000000-0005-0000-0000-0000B9AB0000}"/>
    <cellStyle name="Text Indent C 8" xfId="13881" xr:uid="{00000000-0005-0000-0000-0000BAAB0000}"/>
    <cellStyle name="Text Indent C 8 2" xfId="6310" xr:uid="{00000000-0005-0000-0000-0000BBAB0000}"/>
    <cellStyle name="Text Indent C 8 2 2" xfId="44463" xr:uid="{00000000-0005-0000-0000-0000BCAB0000}"/>
    <cellStyle name="Text Indent C 8 3" xfId="44462" xr:uid="{00000000-0005-0000-0000-0000BDAB0000}"/>
    <cellStyle name="Text Indent C 9" xfId="13882" xr:uid="{00000000-0005-0000-0000-0000BEAB0000}"/>
    <cellStyle name="Text Indent C 9 2" xfId="12173" xr:uid="{00000000-0005-0000-0000-0000BFAB0000}"/>
    <cellStyle name="Text Indent C 9 2 2" xfId="44465" xr:uid="{00000000-0005-0000-0000-0000C0AB0000}"/>
    <cellStyle name="Text Indent C 9 3" xfId="44464" xr:uid="{00000000-0005-0000-0000-0000C1AB0000}"/>
    <cellStyle name="th" xfId="13883" xr:uid="{00000000-0005-0000-0000-0000C2AB0000}"/>
    <cellStyle name="th 10" xfId="4366" xr:uid="{00000000-0005-0000-0000-0000C3AB0000}"/>
    <cellStyle name="th 10 2" xfId="16738" xr:uid="{00000000-0005-0000-0000-0000C4AB0000}"/>
    <cellStyle name="th 10 2 2" xfId="44468" xr:uid="{00000000-0005-0000-0000-0000C5AB0000}"/>
    <cellStyle name="th 10 3" xfId="44467" xr:uid="{00000000-0005-0000-0000-0000C6AB0000}"/>
    <cellStyle name="th 11" xfId="13884" xr:uid="{00000000-0005-0000-0000-0000C7AB0000}"/>
    <cellStyle name="th 11 2" xfId="22899" xr:uid="{00000000-0005-0000-0000-0000C8AB0000}"/>
    <cellStyle name="th 11 2 2" xfId="44470" xr:uid="{00000000-0005-0000-0000-0000C9AB0000}"/>
    <cellStyle name="th 11 3" xfId="44469" xr:uid="{00000000-0005-0000-0000-0000CAAB0000}"/>
    <cellStyle name="th 12" xfId="13885" xr:uid="{00000000-0005-0000-0000-0000CBAB0000}"/>
    <cellStyle name="th 12 2" xfId="22900" xr:uid="{00000000-0005-0000-0000-0000CCAB0000}"/>
    <cellStyle name="th 12 2 2" xfId="44472" xr:uid="{00000000-0005-0000-0000-0000CDAB0000}"/>
    <cellStyle name="th 12 3" xfId="44471" xr:uid="{00000000-0005-0000-0000-0000CEAB0000}"/>
    <cellStyle name="th 13" xfId="4044" xr:uid="{00000000-0005-0000-0000-0000CFAB0000}"/>
    <cellStyle name="th 13 2" xfId="16624" xr:uid="{00000000-0005-0000-0000-0000D0AB0000}"/>
    <cellStyle name="th 13 2 2" xfId="44474" xr:uid="{00000000-0005-0000-0000-0000D1AB0000}"/>
    <cellStyle name="th 13 3" xfId="44473" xr:uid="{00000000-0005-0000-0000-0000D2AB0000}"/>
    <cellStyle name="th 14" xfId="6538" xr:uid="{00000000-0005-0000-0000-0000D3AB0000}"/>
    <cellStyle name="th 14 2" xfId="17464" xr:uid="{00000000-0005-0000-0000-0000D4AB0000}"/>
    <cellStyle name="th 14 2 2" xfId="44476" xr:uid="{00000000-0005-0000-0000-0000D5AB0000}"/>
    <cellStyle name="th 14 3" xfId="44475" xr:uid="{00000000-0005-0000-0000-0000D6AB0000}"/>
    <cellStyle name="th 15" xfId="6541" xr:uid="{00000000-0005-0000-0000-0000D7AB0000}"/>
    <cellStyle name="th 15 2" xfId="17465" xr:uid="{00000000-0005-0000-0000-0000D8AB0000}"/>
    <cellStyle name="th 15 2 2" xfId="44478" xr:uid="{00000000-0005-0000-0000-0000D9AB0000}"/>
    <cellStyle name="th 15 3" xfId="44477" xr:uid="{00000000-0005-0000-0000-0000DAAB0000}"/>
    <cellStyle name="th 16" xfId="13886" xr:uid="{00000000-0005-0000-0000-0000DBAB0000}"/>
    <cellStyle name="th 16 2" xfId="22901" xr:uid="{00000000-0005-0000-0000-0000DCAB0000}"/>
    <cellStyle name="th 16 2 2" xfId="44480" xr:uid="{00000000-0005-0000-0000-0000DDAB0000}"/>
    <cellStyle name="th 16 3" xfId="44479" xr:uid="{00000000-0005-0000-0000-0000DEAB0000}"/>
    <cellStyle name="th 17" xfId="22898" xr:uid="{00000000-0005-0000-0000-0000DFAB0000}"/>
    <cellStyle name="th 17 2" xfId="44481" xr:uid="{00000000-0005-0000-0000-0000E0AB0000}"/>
    <cellStyle name="th 18" xfId="44466" xr:uid="{00000000-0005-0000-0000-0000E1AB0000}"/>
    <cellStyle name="th 2" xfId="13887" xr:uid="{00000000-0005-0000-0000-0000E2AB0000}"/>
    <cellStyle name="th 2 2" xfId="13888" xr:uid="{00000000-0005-0000-0000-0000E3AB0000}"/>
    <cellStyle name="th 2 2 2" xfId="13889" xr:uid="{00000000-0005-0000-0000-0000E4AB0000}"/>
    <cellStyle name="th 2 2 2 2" xfId="12337" xr:uid="{00000000-0005-0000-0000-0000E5AB0000}"/>
    <cellStyle name="th 2 2 2 2 2" xfId="21509" xr:uid="{00000000-0005-0000-0000-0000E6AB0000}"/>
    <cellStyle name="th 2 2 2 2 2 2" xfId="44486" xr:uid="{00000000-0005-0000-0000-0000E7AB0000}"/>
    <cellStyle name="th 2 2 2 2 3" xfId="44485" xr:uid="{00000000-0005-0000-0000-0000E8AB0000}"/>
    <cellStyle name="th 2 2 2 3" xfId="12339" xr:uid="{00000000-0005-0000-0000-0000E9AB0000}"/>
    <cellStyle name="th 2 2 2 3 2" xfId="21511" xr:uid="{00000000-0005-0000-0000-0000EAAB0000}"/>
    <cellStyle name="th 2 2 2 3 2 2" xfId="44488" xr:uid="{00000000-0005-0000-0000-0000EBAB0000}"/>
    <cellStyle name="th 2 2 2 3 3" xfId="44487" xr:uid="{00000000-0005-0000-0000-0000ECAB0000}"/>
    <cellStyle name="th 2 2 2 4" xfId="22904" xr:uid="{00000000-0005-0000-0000-0000EDAB0000}"/>
    <cellStyle name="th 2 2 2 4 2" xfId="44489" xr:uid="{00000000-0005-0000-0000-0000EEAB0000}"/>
    <cellStyle name="th 2 2 2 5" xfId="44484" xr:uid="{00000000-0005-0000-0000-0000EFAB0000}"/>
    <cellStyle name="th 2 2 3" xfId="7728" xr:uid="{00000000-0005-0000-0000-0000F0AB0000}"/>
    <cellStyle name="th 2 2 3 2" xfId="18038" xr:uid="{00000000-0005-0000-0000-0000F1AB0000}"/>
    <cellStyle name="th 2 2 3 2 2" xfId="44491" xr:uid="{00000000-0005-0000-0000-0000F2AB0000}"/>
    <cellStyle name="th 2 2 3 3" xfId="44490" xr:uid="{00000000-0005-0000-0000-0000F3AB0000}"/>
    <cellStyle name="th 2 2 4" xfId="3027" xr:uid="{00000000-0005-0000-0000-0000F4AB0000}"/>
    <cellStyle name="th 2 2 4 2" xfId="16261" xr:uid="{00000000-0005-0000-0000-0000F5AB0000}"/>
    <cellStyle name="th 2 2 4 2 2" xfId="44493" xr:uid="{00000000-0005-0000-0000-0000F6AB0000}"/>
    <cellStyle name="th 2 2 4 3" xfId="44492" xr:uid="{00000000-0005-0000-0000-0000F7AB0000}"/>
    <cellStyle name="th 2 2 5" xfId="22903" xr:uid="{00000000-0005-0000-0000-0000F8AB0000}"/>
    <cellStyle name="th 2 2 5 2" xfId="44494" xr:uid="{00000000-0005-0000-0000-0000F9AB0000}"/>
    <cellStyle name="th 2 2 6" xfId="44483" xr:uid="{00000000-0005-0000-0000-0000FAAB0000}"/>
    <cellStyle name="th 2 3" xfId="13890" xr:uid="{00000000-0005-0000-0000-0000FBAB0000}"/>
    <cellStyle name="th 2 3 2" xfId="9707" xr:uid="{00000000-0005-0000-0000-0000FCAB0000}"/>
    <cellStyle name="th 2 3 2 2" xfId="18993" xr:uid="{00000000-0005-0000-0000-0000FDAB0000}"/>
    <cellStyle name="th 2 3 2 2 2" xfId="44497" xr:uid="{00000000-0005-0000-0000-0000FEAB0000}"/>
    <cellStyle name="th 2 3 2 3" xfId="44496" xr:uid="{00000000-0005-0000-0000-0000FFAB0000}"/>
    <cellStyle name="th 2 3 3" xfId="8911" xr:uid="{00000000-0005-0000-0000-000000AC0000}"/>
    <cellStyle name="th 2 3 3 2" xfId="18414" xr:uid="{00000000-0005-0000-0000-000001AC0000}"/>
    <cellStyle name="th 2 3 3 2 2" xfId="44499" xr:uid="{00000000-0005-0000-0000-000002AC0000}"/>
    <cellStyle name="th 2 3 3 3" xfId="44498" xr:uid="{00000000-0005-0000-0000-000003AC0000}"/>
    <cellStyle name="th 2 3 4" xfId="22905" xr:uid="{00000000-0005-0000-0000-000004AC0000}"/>
    <cellStyle name="th 2 3 4 2" xfId="44500" xr:uid="{00000000-0005-0000-0000-000005AC0000}"/>
    <cellStyle name="th 2 3 5" xfId="44495" xr:uid="{00000000-0005-0000-0000-000006AC0000}"/>
    <cellStyle name="th 2 4" xfId="13891" xr:uid="{00000000-0005-0000-0000-000007AC0000}"/>
    <cellStyle name="th 2 4 2" xfId="13892" xr:uid="{00000000-0005-0000-0000-000008AC0000}"/>
    <cellStyle name="th 2 4 2 2" xfId="22907" xr:uid="{00000000-0005-0000-0000-000009AC0000}"/>
    <cellStyle name="th 2 4 2 2 2" xfId="44503" xr:uid="{00000000-0005-0000-0000-00000AAC0000}"/>
    <cellStyle name="th 2 4 2 3" xfId="44502" xr:uid="{00000000-0005-0000-0000-00000BAC0000}"/>
    <cellStyle name="th 2 4 3" xfId="22906" xr:uid="{00000000-0005-0000-0000-00000CAC0000}"/>
    <cellStyle name="th 2 4 3 2" xfId="44504" xr:uid="{00000000-0005-0000-0000-00000DAC0000}"/>
    <cellStyle name="th 2 4 4" xfId="44501" xr:uid="{00000000-0005-0000-0000-00000EAC0000}"/>
    <cellStyle name="th 2 5" xfId="13893" xr:uid="{00000000-0005-0000-0000-00000FAC0000}"/>
    <cellStyle name="th 2 5 2" xfId="22908" xr:uid="{00000000-0005-0000-0000-000010AC0000}"/>
    <cellStyle name="th 2 5 2 2" xfId="44506" xr:uid="{00000000-0005-0000-0000-000011AC0000}"/>
    <cellStyle name="th 2 5 3" xfId="44505" xr:uid="{00000000-0005-0000-0000-000012AC0000}"/>
    <cellStyle name="th 2 6" xfId="13894" xr:uid="{00000000-0005-0000-0000-000013AC0000}"/>
    <cellStyle name="th 2 6 2" xfId="22909" xr:uid="{00000000-0005-0000-0000-000014AC0000}"/>
    <cellStyle name="th 2 6 2 2" xfId="44508" xr:uid="{00000000-0005-0000-0000-000015AC0000}"/>
    <cellStyle name="th 2 6 3" xfId="44507" xr:uid="{00000000-0005-0000-0000-000016AC0000}"/>
    <cellStyle name="th 2 7" xfId="22902" xr:uid="{00000000-0005-0000-0000-000017AC0000}"/>
    <cellStyle name="th 2 7 2" xfId="44509" xr:uid="{00000000-0005-0000-0000-000018AC0000}"/>
    <cellStyle name="th 2 8" xfId="44482" xr:uid="{00000000-0005-0000-0000-000019AC0000}"/>
    <cellStyle name="th 3" xfId="13895" xr:uid="{00000000-0005-0000-0000-00001AAC0000}"/>
    <cellStyle name="th 3 2" xfId="13896" xr:uid="{00000000-0005-0000-0000-00001BAC0000}"/>
    <cellStyle name="th 3 2 2" xfId="13897" xr:uid="{00000000-0005-0000-0000-00001CAC0000}"/>
    <cellStyle name="th 3 2 2 2" xfId="22912" xr:uid="{00000000-0005-0000-0000-00001DAC0000}"/>
    <cellStyle name="th 3 2 2 2 2" xfId="44513" xr:uid="{00000000-0005-0000-0000-00001EAC0000}"/>
    <cellStyle name="th 3 2 2 3" xfId="44512" xr:uid="{00000000-0005-0000-0000-00001FAC0000}"/>
    <cellStyle name="th 3 2 3" xfId="13898" xr:uid="{00000000-0005-0000-0000-000020AC0000}"/>
    <cellStyle name="th 3 2 3 2" xfId="22913" xr:uid="{00000000-0005-0000-0000-000021AC0000}"/>
    <cellStyle name="th 3 2 3 2 2" xfId="44515" xr:uid="{00000000-0005-0000-0000-000022AC0000}"/>
    <cellStyle name="th 3 2 3 3" xfId="44514" xr:uid="{00000000-0005-0000-0000-000023AC0000}"/>
    <cellStyle name="th 3 2 4" xfId="22911" xr:uid="{00000000-0005-0000-0000-000024AC0000}"/>
    <cellStyle name="th 3 2 4 2" xfId="44516" xr:uid="{00000000-0005-0000-0000-000025AC0000}"/>
    <cellStyle name="th 3 2 5" xfId="44511" xr:uid="{00000000-0005-0000-0000-000026AC0000}"/>
    <cellStyle name="th 3 3" xfId="9846" xr:uid="{00000000-0005-0000-0000-000027AC0000}"/>
    <cellStyle name="th 3 3 2" xfId="13899" xr:uid="{00000000-0005-0000-0000-000028AC0000}"/>
    <cellStyle name="th 3 3 2 2" xfId="22914" xr:uid="{00000000-0005-0000-0000-000029AC0000}"/>
    <cellStyle name="th 3 3 2 2 2" xfId="44519" xr:uid="{00000000-0005-0000-0000-00002AAC0000}"/>
    <cellStyle name="th 3 3 2 3" xfId="44518" xr:uid="{00000000-0005-0000-0000-00002BAC0000}"/>
    <cellStyle name="th 3 3 3" xfId="19121" xr:uid="{00000000-0005-0000-0000-00002CAC0000}"/>
    <cellStyle name="th 3 3 3 2" xfId="44520" xr:uid="{00000000-0005-0000-0000-00002DAC0000}"/>
    <cellStyle name="th 3 3 4" xfId="44517" xr:uid="{00000000-0005-0000-0000-00002EAC0000}"/>
    <cellStyle name="th 3 4" xfId="9848" xr:uid="{00000000-0005-0000-0000-00002FAC0000}"/>
    <cellStyle name="th 3 4 2" xfId="19123" xr:uid="{00000000-0005-0000-0000-000030AC0000}"/>
    <cellStyle name="th 3 4 2 2" xfId="44522" xr:uid="{00000000-0005-0000-0000-000031AC0000}"/>
    <cellStyle name="th 3 4 3" xfId="44521" xr:uid="{00000000-0005-0000-0000-000032AC0000}"/>
    <cellStyle name="th 3 5" xfId="13900" xr:uid="{00000000-0005-0000-0000-000033AC0000}"/>
    <cellStyle name="th 3 5 2" xfId="22915" xr:uid="{00000000-0005-0000-0000-000034AC0000}"/>
    <cellStyle name="th 3 5 2 2" xfId="44524" xr:uid="{00000000-0005-0000-0000-000035AC0000}"/>
    <cellStyle name="th 3 5 3" xfId="44523" xr:uid="{00000000-0005-0000-0000-000036AC0000}"/>
    <cellStyle name="th 3 6" xfId="22910" xr:uid="{00000000-0005-0000-0000-000037AC0000}"/>
    <cellStyle name="th 3 6 2" xfId="44525" xr:uid="{00000000-0005-0000-0000-000038AC0000}"/>
    <cellStyle name="th 3 7" xfId="44510" xr:uid="{00000000-0005-0000-0000-000039AC0000}"/>
    <cellStyle name="th 4" xfId="13901" xr:uid="{00000000-0005-0000-0000-00003AAC0000}"/>
    <cellStyle name="th 4 2" xfId="13902" xr:uid="{00000000-0005-0000-0000-00003BAC0000}"/>
    <cellStyle name="th 4 2 2" xfId="6788" xr:uid="{00000000-0005-0000-0000-00003CAC0000}"/>
    <cellStyle name="th 4 2 2 2" xfId="17560" xr:uid="{00000000-0005-0000-0000-00003DAC0000}"/>
    <cellStyle name="th 4 2 2 2 2" xfId="44529" xr:uid="{00000000-0005-0000-0000-00003EAC0000}"/>
    <cellStyle name="th 4 2 2 3" xfId="44528" xr:uid="{00000000-0005-0000-0000-00003FAC0000}"/>
    <cellStyle name="th 4 2 3" xfId="22917" xr:uid="{00000000-0005-0000-0000-000040AC0000}"/>
    <cellStyle name="th 4 2 3 2" xfId="44530" xr:uid="{00000000-0005-0000-0000-000041AC0000}"/>
    <cellStyle name="th 4 2 4" xfId="44527" xr:uid="{00000000-0005-0000-0000-000042AC0000}"/>
    <cellStyle name="th 4 3" xfId="9850" xr:uid="{00000000-0005-0000-0000-000043AC0000}"/>
    <cellStyle name="th 4 3 2" xfId="19125" xr:uid="{00000000-0005-0000-0000-000044AC0000}"/>
    <cellStyle name="th 4 3 2 2" xfId="44532" xr:uid="{00000000-0005-0000-0000-000045AC0000}"/>
    <cellStyle name="th 4 3 3" xfId="44531" xr:uid="{00000000-0005-0000-0000-000046AC0000}"/>
    <cellStyle name="th 4 4" xfId="10208" xr:uid="{00000000-0005-0000-0000-000047AC0000}"/>
    <cellStyle name="th 4 4 2" xfId="19472" xr:uid="{00000000-0005-0000-0000-000048AC0000}"/>
    <cellStyle name="th 4 4 2 2" xfId="44534" xr:uid="{00000000-0005-0000-0000-000049AC0000}"/>
    <cellStyle name="th 4 4 3" xfId="44533" xr:uid="{00000000-0005-0000-0000-00004AAC0000}"/>
    <cellStyle name="th 4 5" xfId="22916" xr:uid="{00000000-0005-0000-0000-00004BAC0000}"/>
    <cellStyle name="th 4 5 2" xfId="44535" xr:uid="{00000000-0005-0000-0000-00004CAC0000}"/>
    <cellStyle name="th 4 6" xfId="44526" xr:uid="{00000000-0005-0000-0000-00004DAC0000}"/>
    <cellStyle name="th 5" xfId="13903" xr:uid="{00000000-0005-0000-0000-00004EAC0000}"/>
    <cellStyle name="th 5 2" xfId="13904" xr:uid="{00000000-0005-0000-0000-00004FAC0000}"/>
    <cellStyle name="th 5 2 2" xfId="22919" xr:uid="{00000000-0005-0000-0000-000050AC0000}"/>
    <cellStyle name="th 5 2 2 2" xfId="44538" xr:uid="{00000000-0005-0000-0000-000051AC0000}"/>
    <cellStyle name="th 5 2 3" xfId="44537" xr:uid="{00000000-0005-0000-0000-000052AC0000}"/>
    <cellStyle name="th 5 3" xfId="13905" xr:uid="{00000000-0005-0000-0000-000053AC0000}"/>
    <cellStyle name="th 5 3 2" xfId="22920" xr:uid="{00000000-0005-0000-0000-000054AC0000}"/>
    <cellStyle name="th 5 3 2 2" xfId="44540" xr:uid="{00000000-0005-0000-0000-000055AC0000}"/>
    <cellStyle name="th 5 3 3" xfId="44539" xr:uid="{00000000-0005-0000-0000-000056AC0000}"/>
    <cellStyle name="th 5 4" xfId="22918" xr:uid="{00000000-0005-0000-0000-000057AC0000}"/>
    <cellStyle name="th 5 4 2" xfId="44541" xr:uid="{00000000-0005-0000-0000-000058AC0000}"/>
    <cellStyle name="th 5 5" xfId="44536" xr:uid="{00000000-0005-0000-0000-000059AC0000}"/>
    <cellStyle name="th 6" xfId="7052" xr:uid="{00000000-0005-0000-0000-00005AAC0000}"/>
    <cellStyle name="th 6 2" xfId="17751" xr:uid="{00000000-0005-0000-0000-00005BAC0000}"/>
    <cellStyle name="th 6 2 2" xfId="44543" xr:uid="{00000000-0005-0000-0000-00005CAC0000}"/>
    <cellStyle name="th 6 3" xfId="44542" xr:uid="{00000000-0005-0000-0000-00005DAC0000}"/>
    <cellStyle name="th 7" xfId="6621" xr:uid="{00000000-0005-0000-0000-00005EAC0000}"/>
    <cellStyle name="th 7 2" xfId="17499" xr:uid="{00000000-0005-0000-0000-00005FAC0000}"/>
    <cellStyle name="th 7 2 2" xfId="44545" xr:uid="{00000000-0005-0000-0000-000060AC0000}"/>
    <cellStyle name="th 7 3" xfId="44544" xr:uid="{00000000-0005-0000-0000-000061AC0000}"/>
    <cellStyle name="th 8" xfId="5125" xr:uid="{00000000-0005-0000-0000-000062AC0000}"/>
    <cellStyle name="th 8 2" xfId="16987" xr:uid="{00000000-0005-0000-0000-000063AC0000}"/>
    <cellStyle name="th 8 2 2" xfId="44547" xr:uid="{00000000-0005-0000-0000-000064AC0000}"/>
    <cellStyle name="th 8 3" xfId="44546" xr:uid="{00000000-0005-0000-0000-000065AC0000}"/>
    <cellStyle name="th 9" xfId="5130" xr:uid="{00000000-0005-0000-0000-000066AC0000}"/>
    <cellStyle name="th 9 2" xfId="16989" xr:uid="{00000000-0005-0000-0000-000067AC0000}"/>
    <cellStyle name="th 9 2 2" xfId="44549" xr:uid="{00000000-0005-0000-0000-000068AC0000}"/>
    <cellStyle name="th 9 3" xfId="44548" xr:uid="{00000000-0005-0000-0000-000069AC0000}"/>
    <cellStyle name="þ_x005f_x001d_ð¤_x005f_x000c_¯þ_x005f_x0014__x005f_x000d_¨þU_x005f_x0001_À_x005f_x0004_ _x005f_x0015__x005f_x000f__x005f_x0001__x005f_x0001_" xfId="10549" xr:uid="{00000000-0005-0000-0000-00006AAC0000}"/>
    <cellStyle name="þ_x005f_x001d_ð¤_x005f_x000c_¯þ_x005f_x0014__x005f_x000d_¨þU_x005f_x0001_À_x005f_x0004_ _x005f_x0015__x005f_x000f__x005f_x0001__x005f_x0001_ 2" xfId="13579" xr:uid="{00000000-0005-0000-0000-00006BAC0000}"/>
    <cellStyle name="þ_x005f_x001d_ð¤_x005f_x000c_¯þ_x005f_x0014__x005f_x000d_¨þU_x005f_x0001_À_x005f_x0004_ _x005f_x0015__x005f_x000f__x005f_x0001__x005f_x0001_ 2 2" xfId="13581" xr:uid="{00000000-0005-0000-0000-00006CAC0000}"/>
    <cellStyle name="þ_x005f_x001d_ð¤_x005f_x000c_¯þ_x005f_x0014__x005f_x000d_¨þU_x005f_x0001_À_x005f_x0004_ _x005f_x0015__x005f_x000f__x005f_x0001__x005f_x0001_ 2 2 2" xfId="13583" xr:uid="{00000000-0005-0000-0000-00006DAC0000}"/>
    <cellStyle name="þ_x005f_x001d_ð¤_x005f_x000c_¯þ_x005f_x0014__x005f_x000d_¨þU_x005f_x0001_À_x005f_x0004_ _x005f_x0015__x005f_x000f__x005f_x0001__x005f_x0001_ 2 2 2 2" xfId="44553" xr:uid="{00000000-0005-0000-0000-00006EAC0000}"/>
    <cellStyle name="þ_x005f_x001d_ð¤_x005f_x000c_¯þ_x005f_x0014__x005f_x000d_¨þU_x005f_x0001_À_x005f_x0004_ _x005f_x0015__x005f_x000f__x005f_x0001__x005f_x0001_ 2 2 3" xfId="12982" xr:uid="{00000000-0005-0000-0000-00006FAC0000}"/>
    <cellStyle name="þ_x005f_x001d_ð¤_x005f_x000c_¯þ_x005f_x0014__x005f_x000d_¨þU_x005f_x0001_À_x005f_x0004_ _x005f_x0015__x005f_x000f__x005f_x0001__x005f_x0001_ 2 2 3 2" xfId="44554" xr:uid="{00000000-0005-0000-0000-000070AC0000}"/>
    <cellStyle name="þ_x005f_x001d_ð¤_x005f_x000c_¯þ_x005f_x0014__x005f_x000d_¨þU_x005f_x0001_À_x005f_x0004_ _x005f_x0015__x005f_x000f__x005f_x0001__x005f_x0001_ 2 2 4" xfId="44552" xr:uid="{00000000-0005-0000-0000-000071AC0000}"/>
    <cellStyle name="þ_x005f_x001d_ð¤_x005f_x000c_¯þ_x005f_x0014__x005f_x000d_¨þU_x005f_x0001_À_x005f_x0004_ _x005f_x0015__x005f_x000f__x005f_x0001__x005f_x0001_ 2 3" xfId="44551" xr:uid="{00000000-0005-0000-0000-000072AC0000}"/>
    <cellStyle name="þ_x005f_x001d_ð¤_x005f_x000c_¯þ_x005f_x0014__x005f_x000d_¨þU_x005f_x0001_À_x005f_x0004_ _x005f_x0015__x005f_x000f__x005f_x0001__x005f_x0001_ 3" xfId="13586" xr:uid="{00000000-0005-0000-0000-000073AC0000}"/>
    <cellStyle name="þ_x005f_x001d_ð¤_x005f_x000c_¯þ_x005f_x0014__x005f_x000d_¨þU_x005f_x0001_À_x005f_x0004_ _x005f_x0015__x005f_x000f__x005f_x0001__x005f_x0001_ 3 2" xfId="13588" xr:uid="{00000000-0005-0000-0000-000074AC0000}"/>
    <cellStyle name="þ_x005f_x001d_ð¤_x005f_x000c_¯þ_x005f_x0014__x005f_x000d_¨þU_x005f_x0001_À_x005f_x0004_ _x005f_x0015__x005f_x000f__x005f_x0001__x005f_x0001_ 3 2 2" xfId="44556" xr:uid="{00000000-0005-0000-0000-000075AC0000}"/>
    <cellStyle name="þ_x005f_x001d_ð¤_x005f_x000c_¯þ_x005f_x0014__x005f_x000d_¨þU_x005f_x0001_À_x005f_x0004_ _x005f_x0015__x005f_x000f__x005f_x0001__x005f_x0001_ 3 3" xfId="13590" xr:uid="{00000000-0005-0000-0000-000076AC0000}"/>
    <cellStyle name="þ_x005f_x001d_ð¤_x005f_x000c_¯þ_x005f_x0014__x005f_x000d_¨þU_x005f_x0001_À_x005f_x0004_ _x005f_x0015__x005f_x000f__x005f_x0001__x005f_x0001_ 3 3 2" xfId="44557" xr:uid="{00000000-0005-0000-0000-000077AC0000}"/>
    <cellStyle name="þ_x005f_x001d_ð¤_x005f_x000c_¯þ_x005f_x0014__x005f_x000d_¨þU_x005f_x0001_À_x005f_x0004_ _x005f_x0015__x005f_x000f__x005f_x0001__x005f_x0001_ 3 4" xfId="44555" xr:uid="{00000000-0005-0000-0000-000078AC0000}"/>
    <cellStyle name="þ_x005f_x001d_ð¤_x005f_x000c_¯þ_x005f_x0014__x005f_x000d_¨þU_x005f_x0001_À_x005f_x0004_ _x005f_x0015__x005f_x000f__x005f_x0001__x005f_x0001_ 4" xfId="13592" xr:uid="{00000000-0005-0000-0000-000079AC0000}"/>
    <cellStyle name="þ_x005f_x001d_ð¤_x005f_x000c_¯þ_x005f_x0014__x005f_x000d_¨þU_x005f_x0001_À_x005f_x0004_ _x005f_x0015__x005f_x000f__x005f_x0001__x005f_x0001_ 4 2" xfId="44558" xr:uid="{00000000-0005-0000-0000-00007AAC0000}"/>
    <cellStyle name="þ_x005f_x001d_ð¤_x005f_x000c_¯þ_x005f_x0014__x005f_x000d_¨þU_x005f_x0001_À_x005f_x0004_ _x005f_x0015__x005f_x000f__x005f_x0001__x005f_x0001_ 5" xfId="44550" xr:uid="{00000000-0005-0000-0000-00007BAC0000}"/>
    <cellStyle name="þ_x005f_x001d_ð·_x005f_x000c_æþ'_x005f_x000d_ßþU_x005f_x0001_Ø_x005f_x0005_ü_x005f_x0014__x005f_x0007__x005f_x0001__x005f_x0001_" xfId="13906" xr:uid="{00000000-0005-0000-0000-00007CAC0000}"/>
    <cellStyle name="þ_x005f_x001d_ð·_x005f_x000c_æþ'_x005f_x000d_ßþU_x005f_x0001_Ø_x005f_x0005_ü_x005f_x0014__x005f_x0007__x005f_x0001__x005f_x0001_ 2" xfId="13230" xr:uid="{00000000-0005-0000-0000-00007DAC0000}"/>
    <cellStyle name="þ_x005f_x001d_ð·_x005f_x000c_æþ'_x005f_x000d_ßþU_x005f_x0001_Ø_x005f_x0005_ü_x005f_x0014__x005f_x0007__x005f_x0001__x005f_x0001_ 2 2" xfId="44560" xr:uid="{00000000-0005-0000-0000-00007EAC0000}"/>
    <cellStyle name="þ_x005f_x001d_ð·_x005f_x000c_æþ'_x005f_x000d_ßþU_x005f_x0001_Ø_x005f_x0005_ü_x005f_x0014__x005f_x0007__x005f_x0001__x005f_x0001_ 3" xfId="44559" xr:uid="{00000000-0005-0000-0000-00007FAC0000}"/>
    <cellStyle name="þ_x005f_x001d_ðÇ%Uý—&amp;Hý9_x005f_x0008_Ÿ s_x005f_x000a__x005f_x0007__x005f_x0001__x005f_x0001_" xfId="8689" xr:uid="{00000000-0005-0000-0000-000080AC0000}"/>
    <cellStyle name="þ_x005f_x001d_ðÇ%Uý—&amp;Hý9_x005f_x0008_Ÿ s_x005f_x000a__x005f_x0007__x005f_x0001__x005f_x0001_ 2" xfId="13907" xr:uid="{00000000-0005-0000-0000-000081AC0000}"/>
    <cellStyle name="þ_x005f_x001d_ðÇ%Uý—&amp;Hý9_x005f_x0008_Ÿ s_x005f_x000a__x005f_x0007__x005f_x0001__x005f_x0001_ 2 2" xfId="44562" xr:uid="{00000000-0005-0000-0000-000082AC0000}"/>
    <cellStyle name="þ_x005f_x001d_ðÇ%Uý—&amp;Hý9_x005f_x0008_Ÿ s_x005f_x000a__x005f_x0007__x005f_x0001__x005f_x0001_ 3" xfId="44561" xr:uid="{00000000-0005-0000-0000-000083AC0000}"/>
    <cellStyle name="þ_x005f_x001d_ðK_x005f_x000c_Fý_x005f_x001b__x005f_x000d_9ýU_x005f_x0001_Ð_x005f_x0008_¦)_x005f_x0007__x005f_x0001__x005f_x0001_" xfId="13908" xr:uid="{00000000-0005-0000-0000-000084AC0000}"/>
    <cellStyle name="þ_x005f_x001d_ðK_x005f_x000c_Fý_x005f_x001b__x005f_x000d_9ýU_x005f_x0001_Ð_x005f_x0008_¦)_x005f_x0007__x005f_x0001__x005f_x0001_ 2" xfId="13909" xr:uid="{00000000-0005-0000-0000-000085AC0000}"/>
    <cellStyle name="þ_x005f_x001d_ðK_x005f_x000c_Fý_x005f_x001b__x005f_x000d_9ýU_x005f_x0001_Ð_x005f_x0008_¦)_x005f_x0007__x005f_x0001__x005f_x0001_ 2 2" xfId="44564" xr:uid="{00000000-0005-0000-0000-000086AC0000}"/>
    <cellStyle name="þ_x005f_x001d_ðK_x005f_x000c_Fý_x005f_x001b__x005f_x000d_9ýU_x005f_x0001_Ð_x005f_x0008_¦)_x005f_x0007__x005f_x0001__x005f_x0001_ 3" xfId="44563" xr:uid="{00000000-0005-0000-0000-000087AC0000}"/>
    <cellStyle name="þ_x005f_x005f_x005f_x001d_ð¤_x005f_x005f_x005f_x000c_¯þ_x005f_x005f_x005f_x0014__x005f_x005f_x005f_x000d_¨þU_x005f_x005f_x005f_x0001_À_x005f_x005f_x005f_x0004_ _x005f_x005f_x005f_x0015__x005f_x005f_x005f_x000f__x005f_x005f_x005f_x0001__x005f_x005f_x" xfId="13910" xr:uid="{00000000-0005-0000-0000-000088AC0000}"/>
    <cellStyle name="þ_x005f_x005f_x005f_x001d_ð¤_x005f_x005f_x005f_x000c_¯þ_x005f_x005f_x005f_x0014__x005f_x005f_x005f_x000d_¨þU_x005f_x005f_x005f_x0001_À_x005f_x005f_x005f_x0004_ _x005f_x005f_x005f_x0015__x005f_x005f_x005f_x000f__x005f_x005f_x005f_x0001__x005f_x005f_x 2" xfId="3724" xr:uid="{00000000-0005-0000-0000-000089AC0000}"/>
    <cellStyle name="þ_x005f_x005f_x005f_x001d_ð¤_x005f_x005f_x005f_x000c_¯þ_x005f_x005f_x005f_x0014__x005f_x005f_x005f_x000d_¨þU_x005f_x005f_x005f_x0001_À_x005f_x005f_x005f_x0004_ _x005f_x005f_x005f_x0015__x005f_x005f_x005f_x000f__x005f_x005f_x005f_x0001__x005f_x005f_x 2 2" xfId="13911" xr:uid="{00000000-0005-0000-0000-00008AAC0000}"/>
    <cellStyle name="þ_x005f_x005f_x005f_x001d_ð¤_x005f_x005f_x005f_x000c_¯þ_x005f_x005f_x005f_x0014__x005f_x005f_x005f_x000d_¨þU_x005f_x005f_x005f_x0001_À_x005f_x005f_x005f_x0004_ _x005f_x005f_x005f_x0015__x005f_x005f_x005f_x000f__x005f_x005f_x005f_x0001__x005f_x005f_x 2 2 2" xfId="44567" xr:uid="{00000000-0005-0000-0000-00008BAC0000}"/>
    <cellStyle name="þ_x005f_x005f_x005f_x001d_ð¤_x005f_x005f_x005f_x000c_¯þ_x005f_x005f_x005f_x0014__x005f_x005f_x005f_x000d_¨þU_x005f_x005f_x005f_x0001_À_x005f_x005f_x005f_x0004_ _x005f_x005f_x005f_x0015__x005f_x005f_x005f_x000f__x005f_x005f_x005f_x0001__x005f_x005f_x 2 3" xfId="44566" xr:uid="{00000000-0005-0000-0000-00008CAC0000}"/>
    <cellStyle name="þ_x005f_x005f_x005f_x001d_ð¤_x005f_x005f_x005f_x000c_¯þ_x005f_x005f_x005f_x0014__x005f_x005f_x005f_x000d_¨þU_x005f_x005f_x005f_x0001_À_x005f_x005f_x005f_x0004_ _x005f_x005f_x005f_x0015__x005f_x005f_x005f_x000f__x005f_x005f_x005f_x0001__x005f_x005f_x 3" xfId="6626" xr:uid="{00000000-0005-0000-0000-00008DAC0000}"/>
    <cellStyle name="þ_x005f_x005f_x005f_x001d_ð¤_x005f_x005f_x005f_x000c_¯þ_x005f_x005f_x005f_x0014__x005f_x005f_x005f_x000d_¨þU_x005f_x005f_x005f_x0001_À_x005f_x005f_x005f_x0004_ _x005f_x005f_x005f_x0015__x005f_x005f_x005f_x000f__x005f_x005f_x005f_x0001__x005f_x005f_x 3 2" xfId="44568" xr:uid="{00000000-0005-0000-0000-00008EAC0000}"/>
    <cellStyle name="þ_x005f_x005f_x005f_x001d_ð¤_x005f_x005f_x005f_x000c_¯þ_x005f_x005f_x005f_x0014__x005f_x005f_x005f_x000d_¨þU_x005f_x005f_x005f_x0001_À_x005f_x005f_x005f_x0004_ _x005f_x005f_x005f_x0015__x005f_x005f_x005f_x000f__x005f_x005f_x005f_x0001__x005f_x005f_x 4" xfId="6628" xr:uid="{00000000-0005-0000-0000-00008FAC0000}"/>
    <cellStyle name="þ_x005f_x005f_x005f_x001d_ð¤_x005f_x005f_x005f_x000c_¯þ_x005f_x005f_x005f_x0014__x005f_x005f_x005f_x000d_¨þU_x005f_x005f_x005f_x0001_À_x005f_x005f_x005f_x0004_ _x005f_x005f_x005f_x0015__x005f_x005f_x005f_x000f__x005f_x005f_x005f_x0001__x005f_x005f_x 4 2" xfId="44569" xr:uid="{00000000-0005-0000-0000-000090AC0000}"/>
    <cellStyle name="þ_x005f_x005f_x005f_x001d_ð¤_x005f_x005f_x005f_x000c_¯þ_x005f_x005f_x005f_x0014__x005f_x005f_x005f_x000d_¨þU_x005f_x005f_x005f_x0001_À_x005f_x005f_x005f_x0004_ _x005f_x005f_x005f_x0015__x005f_x005f_x005f_x000f__x005f_x005f_x005f_x0001__x005f_x005f_x 5" xfId="44565" xr:uid="{00000000-0005-0000-0000-000091AC0000}"/>
    <cellStyle name="þ_x005f_x005f_x005f_x001d_ð·_x005f_x005f_x005f_x000c_æþ'_x005f_x005f_x005f_x000d_ßþU_x005f_x005f_x005f_x0001_Ø_x005f_x005f_x005f_x0005_ü_x005f_x005f_x005f_x0014__x005f_x005f_x005f_x0007__x005f_x005f_x005f_x0001__x005f_x005f_x005f_x0001_" xfId="13912" xr:uid="{00000000-0005-0000-0000-000092AC0000}"/>
    <cellStyle name="þ_x005f_x005f_x005f_x001d_ð·_x005f_x005f_x005f_x000c_æþ'_x005f_x005f_x005f_x000d_ßþU_x005f_x005f_x005f_x0001_Ø_x005f_x005f_x005f_x0005_ü_x005f_x005f_x005f_x0014__x005f_x005f_x005f_x0007__x005f_x005f_x005f_x0001__x005f_x005f_x005f_x0001_ 2" xfId="13913" xr:uid="{00000000-0005-0000-0000-000093AC0000}"/>
    <cellStyle name="þ_x005f_x005f_x005f_x001d_ð·_x005f_x005f_x005f_x000c_æþ'_x005f_x005f_x005f_x000d_ßþU_x005f_x005f_x005f_x0001_Ø_x005f_x005f_x005f_x0005_ü_x005f_x005f_x005f_x0014__x005f_x005f_x005f_x0007__x005f_x005f_x005f_x0001__x005f_x005f_x005f_x0001_ 2 2" xfId="44571" xr:uid="{00000000-0005-0000-0000-000094AC0000}"/>
    <cellStyle name="þ_x005f_x005f_x005f_x001d_ð·_x005f_x005f_x005f_x000c_æþ'_x005f_x005f_x005f_x000d_ßþU_x005f_x005f_x005f_x0001_Ø_x005f_x005f_x005f_x0005_ü_x005f_x005f_x005f_x0014__x005f_x005f_x005f_x0007__x005f_x005f_x005f_x0001__x005f_x005f_x005f_x0001_ 3" xfId="44570" xr:uid="{00000000-0005-0000-0000-000095AC0000}"/>
    <cellStyle name="þ_x005f_x005f_x005f_x001d_ðÇ%Uý—&amp;Hý9_x005f_x005f_x005f_x0008_Ÿ s_x005f_x005f_x005f_x000a__x005f_x005f_x005f_x0007__x005f_x005f_x005f_x0001__x005f_x005f_x005f_x0001_" xfId="12577" xr:uid="{00000000-0005-0000-0000-000096AC0000}"/>
    <cellStyle name="þ_x005f_x005f_x005f_x001d_ðÇ%Uý—&amp;Hý9_x005f_x005f_x005f_x0008_Ÿ s_x005f_x005f_x005f_x000a__x005f_x005f_x005f_x0007__x005f_x005f_x005f_x0001__x005f_x005f_x005f_x0001_ 2" xfId="2800" xr:uid="{00000000-0005-0000-0000-000097AC0000}"/>
    <cellStyle name="þ_x005f_x005f_x005f_x001d_ðÇ%Uý—&amp;Hý9_x005f_x005f_x005f_x0008_Ÿ s_x005f_x005f_x005f_x000a__x005f_x005f_x005f_x0007__x005f_x005f_x005f_x0001__x005f_x005f_x005f_x0001_ 2 2" xfId="44573" xr:uid="{00000000-0005-0000-0000-000098AC0000}"/>
    <cellStyle name="þ_x005f_x005f_x005f_x001d_ðÇ%Uý—&amp;Hý9_x005f_x005f_x005f_x0008_Ÿ s_x005f_x005f_x005f_x000a__x005f_x005f_x005f_x0007__x005f_x005f_x005f_x0001__x005f_x005f_x005f_x0001_ 3" xfId="44572" xr:uid="{00000000-0005-0000-0000-000099AC0000}"/>
    <cellStyle name="þ_x005f_x005f_x005f_x001d_ðK_x005f_x005f_x005f_x000c_Fý_x005f_x005f_x005f_x001b__x005f_x005f_x005f_x000d_9ýU_x005f_x005f_x005f_x0001_Ð_x005f_x005f_x005f_x0008_¦)_x005f_x005f_x005f_x0007__x005f_x005f_x005f_x0001__x005f_x005f_x005f_x0001_" xfId="9058" xr:uid="{00000000-0005-0000-0000-00009AAC0000}"/>
    <cellStyle name="þ_x005f_x005f_x005f_x001d_ðK_x005f_x005f_x005f_x000c_Fý_x005f_x005f_x005f_x001b__x005f_x005f_x005f_x000d_9ýU_x005f_x005f_x005f_x0001_Ð_x005f_x005f_x005f_x0008_¦)_x005f_x005f_x005f_x0007__x005f_x005f_x005f_x0001__x005f_x005f_x005f_x0001_ 2" xfId="9062" xr:uid="{00000000-0005-0000-0000-00009BAC0000}"/>
    <cellStyle name="þ_x005f_x005f_x005f_x001d_ðK_x005f_x005f_x005f_x000c_Fý_x005f_x005f_x005f_x001b__x005f_x005f_x005f_x000d_9ýU_x005f_x005f_x005f_x0001_Ð_x005f_x005f_x005f_x0008_¦)_x005f_x005f_x005f_x0007__x005f_x005f_x005f_x0001__x005f_x005f_x005f_x0001_ 2 2" xfId="44575" xr:uid="{00000000-0005-0000-0000-00009CAC0000}"/>
    <cellStyle name="þ_x005f_x005f_x005f_x001d_ðK_x005f_x005f_x005f_x000c_Fý_x005f_x005f_x005f_x001b__x005f_x005f_x005f_x000d_9ýU_x005f_x005f_x005f_x0001_Ð_x005f_x005f_x005f_x0008_¦)_x005f_x005f_x005f_x0007__x005f_x005f_x005f_x0001__x005f_x005f_x005f_x0001_ 3" xfId="44574" xr:uid="{00000000-0005-0000-0000-00009DAC0000}"/>
    <cellStyle name="than" xfId="13914" xr:uid="{00000000-0005-0000-0000-00009EAC0000}"/>
    <cellStyle name="than 2" xfId="13915" xr:uid="{00000000-0005-0000-0000-00009FAC0000}"/>
    <cellStyle name="than 2 2" xfId="44577" xr:uid="{00000000-0005-0000-0000-0000A0AC0000}"/>
    <cellStyle name="than 3" xfId="44576" xr:uid="{00000000-0005-0000-0000-0000A1AC0000}"/>
    <cellStyle name="Thanh" xfId="2190" xr:uid="{00000000-0005-0000-0000-0000A2AC0000}"/>
    <cellStyle name="Thanh 2" xfId="13916" xr:uid="{00000000-0005-0000-0000-0000A3AC0000}"/>
    <cellStyle name="Thanh 2 2" xfId="4101" xr:uid="{00000000-0005-0000-0000-0000A4AC0000}"/>
    <cellStyle name="Thanh 2 2 2" xfId="4104" xr:uid="{00000000-0005-0000-0000-0000A5AC0000}"/>
    <cellStyle name="Thanh 2 2 2 2" xfId="44581" xr:uid="{00000000-0005-0000-0000-0000A6AC0000}"/>
    <cellStyle name="Thanh 2 2 3" xfId="13917" xr:uid="{00000000-0005-0000-0000-0000A7AC0000}"/>
    <cellStyle name="Thanh 2 2 3 2" xfId="44582" xr:uid="{00000000-0005-0000-0000-0000A8AC0000}"/>
    <cellStyle name="Thanh 2 2 4" xfId="44580" xr:uid="{00000000-0005-0000-0000-0000A9AC0000}"/>
    <cellStyle name="Thanh 2 3" xfId="44579" xr:uid="{00000000-0005-0000-0000-0000AAAC0000}"/>
    <cellStyle name="Thanh 3" xfId="13918" xr:uid="{00000000-0005-0000-0000-0000ABAC0000}"/>
    <cellStyle name="Thanh 3 2" xfId="13919" xr:uid="{00000000-0005-0000-0000-0000ACAC0000}"/>
    <cellStyle name="Thanh 3 2 2" xfId="44584" xr:uid="{00000000-0005-0000-0000-0000ADAC0000}"/>
    <cellStyle name="Thanh 3 3" xfId="13920" xr:uid="{00000000-0005-0000-0000-0000AEAC0000}"/>
    <cellStyle name="Thanh 3 3 2" xfId="44585" xr:uid="{00000000-0005-0000-0000-0000AFAC0000}"/>
    <cellStyle name="Thanh 3 4" xfId="44583" xr:uid="{00000000-0005-0000-0000-0000B0AC0000}"/>
    <cellStyle name="Thanh 4" xfId="44578" xr:uid="{00000000-0005-0000-0000-0000B1AC0000}"/>
    <cellStyle name="þ_x001d_ð¤_x000c_¯þ_x0014__x000a_¨þU_x0001_À_x0004_ _x0015__x000f__x0001__x0001_" xfId="13921" xr:uid="{00000000-0005-0000-0000-0000B2AC0000}"/>
    <cellStyle name="þ_x001d_ð¤_x000c_¯þ_x0014__x000a_¨þU_x0001_À_x0004_ _x0015__x000f__x0001__x0001_ 2" xfId="13922" xr:uid="{00000000-0005-0000-0000-0000B3AC0000}"/>
    <cellStyle name="þ_x001d_ð¤_x000c_¯þ_x0014__x000a_¨þU_x0001_À_x0004_ _x0015__x000f__x0001__x0001_ 2 2" xfId="1763" xr:uid="{00000000-0005-0000-0000-0000B4AC0000}"/>
    <cellStyle name="þ_x001d_ð¤_x000c_¯þ_x0014__x000a_¨þU_x0001_À_x0004_ _x0015__x000f__x0001__x0001_ 2 2 2" xfId="13923" xr:uid="{00000000-0005-0000-0000-0000B5AC0000}"/>
    <cellStyle name="þ_x001d_ð¤_x000c_¯þ_x0014__x000a_¨þU_x0001_À_x0004_ _x0015__x000f__x0001__x0001_ 2 2 2 2" xfId="44589" xr:uid="{00000000-0005-0000-0000-0000B6AC0000}"/>
    <cellStyle name="þ_x001d_ð¤_x000c_¯þ_x0014__x000a_¨þU_x0001_À_x0004_ _x0015__x000f__x0001__x0001_ 2 2 3" xfId="1685" xr:uid="{00000000-0005-0000-0000-0000B7AC0000}"/>
    <cellStyle name="þ_x001d_ð¤_x000c_¯þ_x0014__x000a_¨þU_x0001_À_x0004_ _x0015__x000f__x0001__x0001_ 2 2 3 2" xfId="44590" xr:uid="{00000000-0005-0000-0000-0000B8AC0000}"/>
    <cellStyle name="þ_x001d_ð¤_x000c_¯þ_x0014__x000a_¨þU_x0001_À_x0004_ _x0015__x000f__x0001__x0001_ 2 2 4" xfId="44588" xr:uid="{00000000-0005-0000-0000-0000B9AC0000}"/>
    <cellStyle name="þ_x001d_ð¤_x000c_¯þ_x0014__x000a_¨þU_x0001_À_x0004_ _x0015__x000f__x0001__x0001_ 2 3" xfId="44587" xr:uid="{00000000-0005-0000-0000-0000BAAC0000}"/>
    <cellStyle name="þ_x001d_ð¤_x000c_¯þ_x0014__x000a_¨þU_x0001_À_x0004_ _x0015__x000f__x0001__x0001_ 3" xfId="13924" xr:uid="{00000000-0005-0000-0000-0000BBAC0000}"/>
    <cellStyle name="þ_x001d_ð¤_x000c_¯þ_x0014__x000a_¨þU_x0001_À_x0004_ _x0015__x000f__x0001__x0001_ 3 2" xfId="13925" xr:uid="{00000000-0005-0000-0000-0000BCAC0000}"/>
    <cellStyle name="þ_x001d_ð¤_x000c_¯þ_x0014__x000a_¨þU_x0001_À_x0004_ _x0015__x000f__x0001__x0001_ 3 2 2" xfId="44592" xr:uid="{00000000-0005-0000-0000-0000BDAC0000}"/>
    <cellStyle name="þ_x001d_ð¤_x000c_¯þ_x0014__x000a_¨þU_x0001_À_x0004_ _x0015__x000f__x0001__x0001_ 3 3" xfId="13926" xr:uid="{00000000-0005-0000-0000-0000BEAC0000}"/>
    <cellStyle name="þ_x001d_ð¤_x000c_¯þ_x0014__x000a_¨þU_x0001_À_x0004_ _x0015__x000f__x0001__x0001_ 3 3 2" xfId="44593" xr:uid="{00000000-0005-0000-0000-0000BFAC0000}"/>
    <cellStyle name="þ_x001d_ð¤_x000c_¯þ_x0014__x000a_¨þU_x0001_À_x0004_ _x0015__x000f__x0001__x0001_ 3 4" xfId="44591" xr:uid="{00000000-0005-0000-0000-0000C0AC0000}"/>
    <cellStyle name="þ_x001d_ð¤_x000c_¯þ_x0014__x000a_¨þU_x0001_À_x0004_ _x0015__x000f__x0001__x0001_ 4" xfId="13927" xr:uid="{00000000-0005-0000-0000-0000C1AC0000}"/>
    <cellStyle name="þ_x001d_ð¤_x000c_¯þ_x0014__x000a_¨þU_x0001_À_x0004_ _x0015__x000f__x0001__x0001_ 4 2" xfId="44594" xr:uid="{00000000-0005-0000-0000-0000C2AC0000}"/>
    <cellStyle name="þ_x001d_ð¤_x000c_¯þ_x0014__x000a_¨þU_x0001_À_x0004_ _x0015__x000f__x0001__x0001_ 5" xfId="44586" xr:uid="{00000000-0005-0000-0000-0000C3AC0000}"/>
    <cellStyle name="þ_x001d_ð¤_x000c_¯þ_x0014__x000d_¨þU_x0001_À_x0004_ _x0015__x000f__x0001__x0001_" xfId="13928" xr:uid="{00000000-0005-0000-0000-0000C4AC0000}"/>
    <cellStyle name="þ_x001d_ð¤_x000c_¯þ_x0014__x000d_¨þU_x0001_À_x0004_ _x0015__x000f__x0001__x0001_ 2" xfId="5810" xr:uid="{00000000-0005-0000-0000-0000C5AC0000}"/>
    <cellStyle name="þ_x001d_ð¤_x000c_¯þ_x0014__x000d_¨þU_x0001_À_x0004_ _x0015__x000f__x0001__x0001_ 2 2" xfId="13929" xr:uid="{00000000-0005-0000-0000-0000C6AC0000}"/>
    <cellStyle name="þ_x001d_ð¤_x000c_¯þ_x0014__x000d_¨þU_x0001_À_x0004_ _x0015__x000f__x0001__x0001_ 2 2 2" xfId="13930" xr:uid="{00000000-0005-0000-0000-0000C7AC0000}"/>
    <cellStyle name="þ_x001d_ð¤_x000c_¯þ_x0014__x000d_¨þU_x0001_À_x0004_ _x0015__x000f__x0001__x0001_ 2 2 2 2" xfId="44598" xr:uid="{00000000-0005-0000-0000-0000C8AC0000}"/>
    <cellStyle name="þ_x001d_ð¤_x000c_¯þ_x0014__x000d_¨þU_x0001_À_x0004_ _x0015__x000f__x0001__x0001_ 2 2 3" xfId="13931" xr:uid="{00000000-0005-0000-0000-0000C9AC0000}"/>
    <cellStyle name="þ_x001d_ð¤_x000c_¯þ_x0014__x000d_¨þU_x0001_À_x0004_ _x0015__x000f__x0001__x0001_ 2 2 3 2" xfId="44599" xr:uid="{00000000-0005-0000-0000-0000CAAC0000}"/>
    <cellStyle name="þ_x001d_ð¤_x000c_¯þ_x0014__x000d_¨þU_x0001_À_x0004_ _x0015__x000f__x0001__x0001_ 2 2 4" xfId="44597" xr:uid="{00000000-0005-0000-0000-0000CBAC0000}"/>
    <cellStyle name="þ_x001d_ð¤_x000c_¯þ_x0014__x000d_¨þU_x0001_À_x0004_ _x0015__x000f__x0001__x0001_ 2 3" xfId="44596" xr:uid="{00000000-0005-0000-0000-0000CCAC0000}"/>
    <cellStyle name="þ_x001d_ð¤_x000c_¯þ_x0014__x000d_¨þU_x0001_À_x0004_ _x0015__x000f__x0001__x0001_ 3" xfId="13932" xr:uid="{00000000-0005-0000-0000-0000CDAC0000}"/>
    <cellStyle name="þ_x001d_ð¤_x000c_¯þ_x0014__x000d_¨þU_x0001_À_x0004_ _x0015__x000f__x0001__x0001_ 3 2" xfId="13933" xr:uid="{00000000-0005-0000-0000-0000CEAC0000}"/>
    <cellStyle name="þ_x001d_ð¤_x000c_¯þ_x0014__x000d_¨þU_x0001_À_x0004_ _x0015__x000f__x0001__x0001_ 3 2 2" xfId="44601" xr:uid="{00000000-0005-0000-0000-0000CFAC0000}"/>
    <cellStyle name="þ_x001d_ð¤_x000c_¯þ_x0014__x000d_¨þU_x0001_À_x0004_ _x0015__x000f__x0001__x0001_ 3 3" xfId="1253" xr:uid="{00000000-0005-0000-0000-0000D0AC0000}"/>
    <cellStyle name="þ_x001d_ð¤_x000c_¯þ_x0014__x000d_¨þU_x0001_À_x0004_ _x0015__x000f__x0001__x0001_ 3 3 2" xfId="44602" xr:uid="{00000000-0005-0000-0000-0000D1AC0000}"/>
    <cellStyle name="þ_x001d_ð¤_x000c_¯þ_x0014__x000d_¨þU_x0001_À_x0004_ _x0015__x000f__x0001__x0001_ 3 4" xfId="44600" xr:uid="{00000000-0005-0000-0000-0000D2AC0000}"/>
    <cellStyle name="þ_x001d_ð¤_x000c_¯þ_x0014__x000d_¨þU_x0001_À_x0004_ _x0015__x000f__x0001__x0001_ 4" xfId="13934" xr:uid="{00000000-0005-0000-0000-0000D3AC0000}"/>
    <cellStyle name="þ_x001d_ð¤_x000c_¯þ_x0014__x000d_¨þU_x0001_À_x0004_ _x0015__x000f__x0001__x0001_ 4 2" xfId="44603" xr:uid="{00000000-0005-0000-0000-0000D4AC0000}"/>
    <cellStyle name="þ_x001d_ð¤_x000c_¯þ_x0014__x000d_¨þU_x0001_À_x0004_ _x0015__x000f__x0001__x0001_ 5" xfId="44595" xr:uid="{00000000-0005-0000-0000-0000D5AC0000}"/>
    <cellStyle name="þ_x001d_ð·_x000c_æþ'_x000a_ßþU_x0001_Ø_x0005_ü_x0014__x0007__x0001__x0001_" xfId="13935" xr:uid="{00000000-0005-0000-0000-0000D6AC0000}"/>
    <cellStyle name="þ_x001d_ð·_x000c_æþ'_x000a_ßþU_x0001_Ø_x0005_ü_x0014__x0007__x0001__x0001_ 2" xfId="773" xr:uid="{00000000-0005-0000-0000-0000D7AC0000}"/>
    <cellStyle name="þ_x001d_ð·_x000c_æþ'_x000a_ßþU_x0001_Ø_x0005_ü_x0014__x0007__x0001__x0001_ 2 2" xfId="44605" xr:uid="{00000000-0005-0000-0000-0000D8AC0000}"/>
    <cellStyle name="þ_x001d_ð·_x000c_æþ'_x000a_ßþU_x0001_Ø_x0005_ü_x0014__x0007__x0001__x0001_ 3" xfId="44604" xr:uid="{00000000-0005-0000-0000-0000D9AC0000}"/>
    <cellStyle name="þ_x001d_ð·_x000c_æþ'_x000d_ßþU_x0001_Ø_x0005_ü_x0014__x0007__x0001__x0001_" xfId="13936" xr:uid="{00000000-0005-0000-0000-0000DAAC0000}"/>
    <cellStyle name="þ_x001d_ð·_x000c_æþ'_x000d_ßþU_x0001_Ø_x0005_ü_x0014__x0007__x0001__x0001_ 2" xfId="12231" xr:uid="{00000000-0005-0000-0000-0000DBAC0000}"/>
    <cellStyle name="þ_x001d_ð·_x000c_æþ'_x000d_ßþU_x0001_Ø_x0005_ü_x0014__x0007__x0001__x0001_ 2 2" xfId="44607" xr:uid="{00000000-0005-0000-0000-0000DCAC0000}"/>
    <cellStyle name="þ_x001d_ð·_x000c_æþ'_x000d_ßþU_x0001_Ø_x0005_ü_x0014__x0007__x0001__x0001_ 3" xfId="44606" xr:uid="{00000000-0005-0000-0000-0000DDAC0000}"/>
    <cellStyle name="þ_x001d_ðÇ%Uý—&amp;Hý9_x0008_Ÿ s_x000a__x0007__x0001__x0001_" xfId="13937" xr:uid="{00000000-0005-0000-0000-0000DEAC0000}"/>
    <cellStyle name="þ_x001d_ðÇ%Uý—&amp;Hý9_x0008_Ÿ s_x000a__x0007__x0001__x0001_ 2" xfId="13938" xr:uid="{00000000-0005-0000-0000-0000DFAC0000}"/>
    <cellStyle name="þ_x001d_ðÇ%Uý—&amp;Hý9_x0008_Ÿ s_x000a__x0007__x0001__x0001_ 2 2" xfId="13939" xr:uid="{00000000-0005-0000-0000-0000E0AC0000}"/>
    <cellStyle name="þ_x001d_ðÇ%Uý—&amp;Hý9_x0008_Ÿ s_x000a__x0007__x0001__x0001_ 2 2 2" xfId="44610" xr:uid="{00000000-0005-0000-0000-0000E1AC0000}"/>
    <cellStyle name="þ_x001d_ðÇ%Uý—&amp;Hý9_x0008_Ÿ s_x000a__x0007__x0001__x0001_ 2 3" xfId="44609" xr:uid="{00000000-0005-0000-0000-0000E2AC0000}"/>
    <cellStyle name="þ_x001d_ðÇ%Uý—&amp;Hý9_x0008_Ÿ s_x000a__x0007__x0001__x0001_ 3" xfId="13940" xr:uid="{00000000-0005-0000-0000-0000E3AC0000}"/>
    <cellStyle name="þ_x001d_ðÇ%Uý—&amp;Hý9_x0008_Ÿ s_x000a__x0007__x0001__x0001_ 3 2" xfId="44611" xr:uid="{00000000-0005-0000-0000-0000E4AC0000}"/>
    <cellStyle name="þ_x001d_ðÇ%Uý—&amp;Hý9_x0008_Ÿ s_x000a__x0007__x0001__x0001_ 4" xfId="13941" xr:uid="{00000000-0005-0000-0000-0000E5AC0000}"/>
    <cellStyle name="þ_x001d_ðÇ%Uý—&amp;Hý9_x0008_Ÿ s_x000a__x0007__x0001__x0001_ 4 2" xfId="44612" xr:uid="{00000000-0005-0000-0000-0000E6AC0000}"/>
    <cellStyle name="þ_x001d_ðÇ%Uý—&amp;Hý9_x0008_Ÿ s_x000a__x0007__x0001__x0001_ 5" xfId="44608" xr:uid="{00000000-0005-0000-0000-0000E7AC0000}"/>
    <cellStyle name="þ_x001d_ðK_x000c_Fý_x001b__x000a_9ýU_x0001_Ð_x0008_¦)_x0007__x0001__x0001_" xfId="13942" xr:uid="{00000000-0005-0000-0000-0000E8AC0000}"/>
    <cellStyle name="þ_x001d_ðK_x000c_Fý_x001b__x000a_9ýU_x0001_Ð_x0008_¦)_x0007__x0001__x0001_ 2" xfId="13943" xr:uid="{00000000-0005-0000-0000-0000E9AC0000}"/>
    <cellStyle name="þ_x001d_ðK_x000c_Fý_x001b__x000a_9ýU_x0001_Ð_x0008_¦)_x0007__x0001__x0001_ 2 2" xfId="44614" xr:uid="{00000000-0005-0000-0000-0000EAAC0000}"/>
    <cellStyle name="þ_x001d_ðK_x000c_Fý_x001b__x000a_9ýU_x0001_Ð_x0008_¦)_x0007__x0001__x0001_ 3" xfId="44613" xr:uid="{00000000-0005-0000-0000-0000EBAC0000}"/>
    <cellStyle name="þ_x001d_ðK_x000c_Fý_x001b__x000d_9ýU_x0001_Ð_x0008_¦)_x0007__x0001__x0001_" xfId="2307" xr:uid="{00000000-0005-0000-0000-0000ECAC0000}"/>
    <cellStyle name="þ_x001d_ðK_x000c_Fý_x001b__x000d_9ýU_x0001_Ð_x0008_¦)_x0007__x0001__x0001_ 2" xfId="13123" xr:uid="{00000000-0005-0000-0000-0000EDAC0000}"/>
    <cellStyle name="þ_x001d_ðK_x000c_Fý_x001b__x000d_9ýU_x0001_Ð_x0008_¦)_x0007__x0001__x0001_ 2 2" xfId="44616" xr:uid="{00000000-0005-0000-0000-0000EEAC0000}"/>
    <cellStyle name="þ_x001d_ðK_x000c_Fý_x001b__x000d_9ýU_x0001_Ð_x0008_¦)_x0007__x0001__x0001_ 3" xfId="44615" xr:uid="{00000000-0005-0000-0000-0000EFAC0000}"/>
    <cellStyle name="thuong-10" xfId="13944" xr:uid="{00000000-0005-0000-0000-0000F0AC0000}"/>
    <cellStyle name="thuong-10 2" xfId="13945" xr:uid="{00000000-0005-0000-0000-0000F1AC0000}"/>
    <cellStyle name="thuong-10 2 2" xfId="1282" xr:uid="{00000000-0005-0000-0000-0000F2AC0000}"/>
    <cellStyle name="thuong-10 2 2 2" xfId="13946" xr:uid="{00000000-0005-0000-0000-0000F3AC0000}"/>
    <cellStyle name="thuong-10 2 2 2 2" xfId="44620" xr:uid="{00000000-0005-0000-0000-0000F4AC0000}"/>
    <cellStyle name="thuong-10 2 2 3" xfId="13947" xr:uid="{00000000-0005-0000-0000-0000F5AC0000}"/>
    <cellStyle name="thuong-10 2 2 3 2" xfId="44621" xr:uid="{00000000-0005-0000-0000-0000F6AC0000}"/>
    <cellStyle name="thuong-10 2 2 4" xfId="44619" xr:uid="{00000000-0005-0000-0000-0000F7AC0000}"/>
    <cellStyle name="thuong-10 2 3" xfId="13948" xr:uid="{00000000-0005-0000-0000-0000F8AC0000}"/>
    <cellStyle name="thuong-10 2 3 2" xfId="44622" xr:uid="{00000000-0005-0000-0000-0000F9AC0000}"/>
    <cellStyle name="thuong-10 2 4" xfId="13949" xr:uid="{00000000-0005-0000-0000-0000FAAC0000}"/>
    <cellStyle name="thuong-10 2 4 2" xfId="44623" xr:uid="{00000000-0005-0000-0000-0000FBAC0000}"/>
    <cellStyle name="thuong-10 2 5" xfId="44618" xr:uid="{00000000-0005-0000-0000-0000FCAC0000}"/>
    <cellStyle name="thuong-10 3" xfId="13950" xr:uid="{00000000-0005-0000-0000-0000FDAC0000}"/>
    <cellStyle name="thuong-10 3 2" xfId="13951" xr:uid="{00000000-0005-0000-0000-0000FEAC0000}"/>
    <cellStyle name="thuong-10 3 2 2" xfId="44625" xr:uid="{00000000-0005-0000-0000-0000FFAC0000}"/>
    <cellStyle name="thuong-10 3 3" xfId="13952" xr:uid="{00000000-0005-0000-0000-000000AD0000}"/>
    <cellStyle name="thuong-10 3 3 2" xfId="44626" xr:uid="{00000000-0005-0000-0000-000001AD0000}"/>
    <cellStyle name="thuong-10 3 4" xfId="44624" xr:uid="{00000000-0005-0000-0000-000002AD0000}"/>
    <cellStyle name="thuong-10 4" xfId="13953" xr:uid="{00000000-0005-0000-0000-000003AD0000}"/>
    <cellStyle name="thuong-10 4 2" xfId="13954" xr:uid="{00000000-0005-0000-0000-000004AD0000}"/>
    <cellStyle name="thuong-10 4 2 2" xfId="44628" xr:uid="{00000000-0005-0000-0000-000005AD0000}"/>
    <cellStyle name="thuong-10 4 3" xfId="44627" xr:uid="{00000000-0005-0000-0000-000006AD0000}"/>
    <cellStyle name="thuong-10 5" xfId="13955" xr:uid="{00000000-0005-0000-0000-000007AD0000}"/>
    <cellStyle name="thuong-10 5 2" xfId="44629" xr:uid="{00000000-0005-0000-0000-000008AD0000}"/>
    <cellStyle name="thuong-10 6" xfId="13956" xr:uid="{00000000-0005-0000-0000-000009AD0000}"/>
    <cellStyle name="thuong-10 6 2" xfId="44630" xr:uid="{00000000-0005-0000-0000-00000AAD0000}"/>
    <cellStyle name="thuong-10 7" xfId="44617" xr:uid="{00000000-0005-0000-0000-00000BAD0000}"/>
    <cellStyle name="thuong-11" xfId="13957" xr:uid="{00000000-0005-0000-0000-00000CAD0000}"/>
    <cellStyle name="thuong-11 2" xfId="13958" xr:uid="{00000000-0005-0000-0000-00000DAD0000}"/>
    <cellStyle name="thuong-11 2 2" xfId="13959" xr:uid="{00000000-0005-0000-0000-00000EAD0000}"/>
    <cellStyle name="thuong-11 2 2 2" xfId="5305" xr:uid="{00000000-0005-0000-0000-00000FAD0000}"/>
    <cellStyle name="thuong-11 2 2 2 2" xfId="13961" xr:uid="{00000000-0005-0000-0000-000010AD0000}"/>
    <cellStyle name="thuong-11 2 2 2 2 2" xfId="22924" xr:uid="{00000000-0005-0000-0000-000011AD0000}"/>
    <cellStyle name="thuong-11 2 2 2 2 2 2" xfId="44636" xr:uid="{00000000-0005-0000-0000-000012AD0000}"/>
    <cellStyle name="thuong-11 2 2 2 2 3" xfId="44635" xr:uid="{00000000-0005-0000-0000-000013AD0000}"/>
    <cellStyle name="thuong-11 2 2 2 3" xfId="13962" xr:uid="{00000000-0005-0000-0000-000014AD0000}"/>
    <cellStyle name="thuong-11 2 2 2 3 2" xfId="22925" xr:uid="{00000000-0005-0000-0000-000015AD0000}"/>
    <cellStyle name="thuong-11 2 2 2 3 2 2" xfId="44638" xr:uid="{00000000-0005-0000-0000-000016AD0000}"/>
    <cellStyle name="thuong-11 2 2 2 3 3" xfId="44637" xr:uid="{00000000-0005-0000-0000-000017AD0000}"/>
    <cellStyle name="thuong-11 2 2 2 4" xfId="17037" xr:uid="{00000000-0005-0000-0000-000018AD0000}"/>
    <cellStyle name="thuong-11 2 2 2 4 2" xfId="44639" xr:uid="{00000000-0005-0000-0000-000019AD0000}"/>
    <cellStyle name="thuong-11 2 2 2 5" xfId="44634" xr:uid="{00000000-0005-0000-0000-00001AAD0000}"/>
    <cellStyle name="thuong-11 2 2 3" xfId="22923" xr:uid="{00000000-0005-0000-0000-00001BAD0000}"/>
    <cellStyle name="thuong-11 2 2 3 2" xfId="44640" xr:uid="{00000000-0005-0000-0000-00001CAD0000}"/>
    <cellStyle name="thuong-11 2 2 4" xfId="44633" xr:uid="{00000000-0005-0000-0000-00001DAD0000}"/>
    <cellStyle name="thuong-11 2 3" xfId="2" xr:uid="{00000000-0005-0000-0000-00001EAD0000}"/>
    <cellStyle name="thuong-11 2 3 2" xfId="7757" xr:uid="{00000000-0005-0000-0000-00001FAD0000}"/>
    <cellStyle name="thuong-11 2 3 2 2" xfId="18047" xr:uid="{00000000-0005-0000-0000-000020AD0000}"/>
    <cellStyle name="thuong-11 2 3 2 2 2" xfId="44643" xr:uid="{00000000-0005-0000-0000-000021AD0000}"/>
    <cellStyle name="thuong-11 2 3 2 3" xfId="44642" xr:uid="{00000000-0005-0000-0000-000022AD0000}"/>
    <cellStyle name="thuong-11 2 3 3" xfId="7760" xr:uid="{00000000-0005-0000-0000-000023AD0000}"/>
    <cellStyle name="thuong-11 2 3 3 2" xfId="18049" xr:uid="{00000000-0005-0000-0000-000024AD0000}"/>
    <cellStyle name="thuong-11 2 3 3 2 2" xfId="44645" xr:uid="{00000000-0005-0000-0000-000025AD0000}"/>
    <cellStyle name="thuong-11 2 3 3 3" xfId="44644" xr:uid="{00000000-0005-0000-0000-000026AD0000}"/>
    <cellStyle name="thuong-11 2 3 4" xfId="15155" xr:uid="{00000000-0005-0000-0000-000027AD0000}"/>
    <cellStyle name="thuong-11 2 3 4 2" xfId="44646" xr:uid="{00000000-0005-0000-0000-000028AD0000}"/>
    <cellStyle name="thuong-11 2 3 5" xfId="44641" xr:uid="{00000000-0005-0000-0000-000029AD0000}"/>
    <cellStyle name="thuong-11 2 4" xfId="11547" xr:uid="{00000000-0005-0000-0000-00002AAD0000}"/>
    <cellStyle name="thuong-11 2 4 2" xfId="20741" xr:uid="{00000000-0005-0000-0000-00002BAD0000}"/>
    <cellStyle name="thuong-11 2 4 2 2" xfId="44648" xr:uid="{00000000-0005-0000-0000-00002CAD0000}"/>
    <cellStyle name="thuong-11 2 4 3" xfId="44647" xr:uid="{00000000-0005-0000-0000-00002DAD0000}"/>
    <cellStyle name="thuong-11 2 5" xfId="22922" xr:uid="{00000000-0005-0000-0000-00002EAD0000}"/>
    <cellStyle name="thuong-11 2 5 2" xfId="44649" xr:uid="{00000000-0005-0000-0000-00002FAD0000}"/>
    <cellStyle name="thuong-11 2 6" xfId="44632" xr:uid="{00000000-0005-0000-0000-000030AD0000}"/>
    <cellStyle name="thuong-11 3" xfId="13963" xr:uid="{00000000-0005-0000-0000-000031AD0000}"/>
    <cellStyle name="thuong-11 3 2" xfId="13964" xr:uid="{00000000-0005-0000-0000-000032AD0000}"/>
    <cellStyle name="thuong-11 3 2 2" xfId="5426" xr:uid="{00000000-0005-0000-0000-000033AD0000}"/>
    <cellStyle name="thuong-11 3 2 2 2" xfId="17076" xr:uid="{00000000-0005-0000-0000-000034AD0000}"/>
    <cellStyle name="thuong-11 3 2 2 2 2" xfId="44653" xr:uid="{00000000-0005-0000-0000-000035AD0000}"/>
    <cellStyle name="thuong-11 3 2 2 3" xfId="44652" xr:uid="{00000000-0005-0000-0000-000036AD0000}"/>
    <cellStyle name="thuong-11 3 2 3" xfId="3874" xr:uid="{00000000-0005-0000-0000-000037AD0000}"/>
    <cellStyle name="thuong-11 3 2 3 2" xfId="16538" xr:uid="{00000000-0005-0000-0000-000038AD0000}"/>
    <cellStyle name="thuong-11 3 2 3 2 2" xfId="44655" xr:uid="{00000000-0005-0000-0000-000039AD0000}"/>
    <cellStyle name="thuong-11 3 2 3 3" xfId="44654" xr:uid="{00000000-0005-0000-0000-00003AAD0000}"/>
    <cellStyle name="thuong-11 3 2 4" xfId="22927" xr:uid="{00000000-0005-0000-0000-00003BAD0000}"/>
    <cellStyle name="thuong-11 3 2 4 2" xfId="44656" xr:uid="{00000000-0005-0000-0000-00003CAD0000}"/>
    <cellStyle name="thuong-11 3 2 5" xfId="44651" xr:uid="{00000000-0005-0000-0000-00003DAD0000}"/>
    <cellStyle name="thuong-11 3 3" xfId="22926" xr:uid="{00000000-0005-0000-0000-00003EAD0000}"/>
    <cellStyle name="thuong-11 3 3 2" xfId="44657" xr:uid="{00000000-0005-0000-0000-00003FAD0000}"/>
    <cellStyle name="thuong-11 3 4" xfId="44650" xr:uid="{00000000-0005-0000-0000-000040AD0000}"/>
    <cellStyle name="thuong-11 4" xfId="13966" xr:uid="{00000000-0005-0000-0000-000041AD0000}"/>
    <cellStyle name="thuong-11 4 2" xfId="1083" xr:uid="{00000000-0005-0000-0000-000042AD0000}"/>
    <cellStyle name="thuong-11 4 2 2" xfId="15570" xr:uid="{00000000-0005-0000-0000-000043AD0000}"/>
    <cellStyle name="thuong-11 4 2 2 2" xfId="44660" xr:uid="{00000000-0005-0000-0000-000044AD0000}"/>
    <cellStyle name="thuong-11 4 2 3" xfId="44659" xr:uid="{00000000-0005-0000-0000-000045AD0000}"/>
    <cellStyle name="thuong-11 4 3" xfId="8495" xr:uid="{00000000-0005-0000-0000-000046AD0000}"/>
    <cellStyle name="thuong-11 4 3 2" xfId="18289" xr:uid="{00000000-0005-0000-0000-000047AD0000}"/>
    <cellStyle name="thuong-11 4 3 2 2" xfId="44662" xr:uid="{00000000-0005-0000-0000-000048AD0000}"/>
    <cellStyle name="thuong-11 4 3 3" xfId="44661" xr:uid="{00000000-0005-0000-0000-000049AD0000}"/>
    <cellStyle name="thuong-11 4 4" xfId="22928" xr:uid="{00000000-0005-0000-0000-00004AAD0000}"/>
    <cellStyle name="thuong-11 4 4 2" xfId="44663" xr:uid="{00000000-0005-0000-0000-00004BAD0000}"/>
    <cellStyle name="thuong-11 4 5" xfId="44658" xr:uid="{00000000-0005-0000-0000-00004CAD0000}"/>
    <cellStyle name="thuong-11 5" xfId="13967" xr:uid="{00000000-0005-0000-0000-00004DAD0000}"/>
    <cellStyle name="thuong-11 5 2" xfId="22929" xr:uid="{00000000-0005-0000-0000-00004EAD0000}"/>
    <cellStyle name="thuong-11 5 2 2" xfId="44665" xr:uid="{00000000-0005-0000-0000-00004FAD0000}"/>
    <cellStyle name="thuong-11 5 3" xfId="44664" xr:uid="{00000000-0005-0000-0000-000050AD0000}"/>
    <cellStyle name="thuong-11 6" xfId="22921" xr:uid="{00000000-0005-0000-0000-000051AD0000}"/>
    <cellStyle name="thuong-11 6 2" xfId="44666" xr:uid="{00000000-0005-0000-0000-000052AD0000}"/>
    <cellStyle name="thuong-11 7" xfId="44631" xr:uid="{00000000-0005-0000-0000-000053AD0000}"/>
    <cellStyle name="Thuyet minh" xfId="13968" xr:uid="{00000000-0005-0000-0000-000054AD0000}"/>
    <cellStyle name="Thuyet minh 2" xfId="13969" xr:uid="{00000000-0005-0000-0000-000055AD0000}"/>
    <cellStyle name="Thuyet minh 2 2" xfId="44668" xr:uid="{00000000-0005-0000-0000-000056AD0000}"/>
    <cellStyle name="Thuyet minh 3" xfId="44667" xr:uid="{00000000-0005-0000-0000-000057AD0000}"/>
    <cellStyle name="Tickmark" xfId="7455" xr:uid="{00000000-0005-0000-0000-000058AD0000}"/>
    <cellStyle name="Tickmark 2" xfId="7220" xr:uid="{00000000-0005-0000-0000-000059AD0000}"/>
    <cellStyle name="Tickmark 2 2" xfId="44670" xr:uid="{00000000-0005-0000-0000-00005AAD0000}"/>
    <cellStyle name="Tickmark 3" xfId="44669" xr:uid="{00000000-0005-0000-0000-00005BAD0000}"/>
    <cellStyle name="Tien1" xfId="3687" xr:uid="{00000000-0005-0000-0000-00005CAD0000}"/>
    <cellStyle name="Tien1 2" xfId="7238" xr:uid="{00000000-0005-0000-0000-00005DAD0000}"/>
    <cellStyle name="Tien1 2 2" xfId="2992" xr:uid="{00000000-0005-0000-0000-00005EAD0000}"/>
    <cellStyle name="Tien1 2 2 2" xfId="13970" xr:uid="{00000000-0005-0000-0000-00005FAD0000}"/>
    <cellStyle name="Tien1 2 2 2 2" xfId="44674" xr:uid="{00000000-0005-0000-0000-000060AD0000}"/>
    <cellStyle name="Tien1 2 2 3" xfId="13971" xr:uid="{00000000-0005-0000-0000-000061AD0000}"/>
    <cellStyle name="Tien1 2 2 3 2" xfId="44675" xr:uid="{00000000-0005-0000-0000-000062AD0000}"/>
    <cellStyle name="Tien1 2 2 4" xfId="44673" xr:uid="{00000000-0005-0000-0000-000063AD0000}"/>
    <cellStyle name="Tien1 2 3" xfId="13972" xr:uid="{00000000-0005-0000-0000-000064AD0000}"/>
    <cellStyle name="Tien1 2 3 2" xfId="44676" xr:uid="{00000000-0005-0000-0000-000065AD0000}"/>
    <cellStyle name="Tien1 2 4" xfId="13973" xr:uid="{00000000-0005-0000-0000-000066AD0000}"/>
    <cellStyle name="Tien1 2 4 2" xfId="44677" xr:uid="{00000000-0005-0000-0000-000067AD0000}"/>
    <cellStyle name="Tien1 2 5" xfId="44672" xr:uid="{00000000-0005-0000-0000-000068AD0000}"/>
    <cellStyle name="Tien1 3" xfId="7240" xr:uid="{00000000-0005-0000-0000-000069AD0000}"/>
    <cellStyle name="Tien1 3 2" xfId="7804" xr:uid="{00000000-0005-0000-0000-00006AAD0000}"/>
    <cellStyle name="Tien1 3 2 2" xfId="44679" xr:uid="{00000000-0005-0000-0000-00006BAD0000}"/>
    <cellStyle name="Tien1 3 3" xfId="7807" xr:uid="{00000000-0005-0000-0000-00006CAD0000}"/>
    <cellStyle name="Tien1 3 3 2" xfId="44680" xr:uid="{00000000-0005-0000-0000-00006DAD0000}"/>
    <cellStyle name="Tien1 3 4" xfId="44678" xr:uid="{00000000-0005-0000-0000-00006EAD0000}"/>
    <cellStyle name="Tien1 4" xfId="10644" xr:uid="{00000000-0005-0000-0000-00006FAD0000}"/>
    <cellStyle name="Tien1 4 2" xfId="10647" xr:uid="{00000000-0005-0000-0000-000070AD0000}"/>
    <cellStyle name="Tien1 4 2 2" xfId="44682" xr:uid="{00000000-0005-0000-0000-000071AD0000}"/>
    <cellStyle name="Tien1 4 3" xfId="44681" xr:uid="{00000000-0005-0000-0000-000072AD0000}"/>
    <cellStyle name="Tien1 5" xfId="10651" xr:uid="{00000000-0005-0000-0000-000073AD0000}"/>
    <cellStyle name="Tien1 5 2" xfId="44683" xr:uid="{00000000-0005-0000-0000-000074AD0000}"/>
    <cellStyle name="Tien1 6" xfId="10654" xr:uid="{00000000-0005-0000-0000-000075AD0000}"/>
    <cellStyle name="Tien1 6 2" xfId="44684" xr:uid="{00000000-0005-0000-0000-000076AD0000}"/>
    <cellStyle name="Tien1 7" xfId="44671" xr:uid="{00000000-0005-0000-0000-000077AD0000}"/>
    <cellStyle name="Tiêu đề" xfId="1236" xr:uid="{00000000-0005-0000-0000-000078AD0000}"/>
    <cellStyle name="Tiêu đề 2" xfId="44685" xr:uid="{00000000-0005-0000-0000-000079AD0000}"/>
    <cellStyle name="Tieu_de_2" xfId="13974" xr:uid="{00000000-0005-0000-0000-00007AAD0000}"/>
    <cellStyle name="Times New Roman" xfId="13975" xr:uid="{00000000-0005-0000-0000-00007BAD0000}"/>
    <cellStyle name="Times New Roman 2" xfId="13976" xr:uid="{00000000-0005-0000-0000-00007CAD0000}"/>
    <cellStyle name="Times New Roman 2 2" xfId="44687" xr:uid="{00000000-0005-0000-0000-00007DAD0000}"/>
    <cellStyle name="Times New Roman 3" xfId="44686" xr:uid="{00000000-0005-0000-0000-00007EAD0000}"/>
    <cellStyle name="Tính toán" xfId="13977" xr:uid="{00000000-0005-0000-0000-00007FAD0000}"/>
    <cellStyle name="Tính toán 10" xfId="10913" xr:uid="{00000000-0005-0000-0000-000080AD0000}"/>
    <cellStyle name="Tính toán 10 2" xfId="7273" xr:uid="{00000000-0005-0000-0000-000081AD0000}"/>
    <cellStyle name="Tính toán 10 2 2" xfId="44690" xr:uid="{00000000-0005-0000-0000-000082AD0000}"/>
    <cellStyle name="Tính toán 10 2 3" xfId="46063" xr:uid="{00000000-0005-0000-0000-000083AD0000}"/>
    <cellStyle name="Tính toán 10 3" xfId="44689" xr:uid="{00000000-0005-0000-0000-000084AD0000}"/>
    <cellStyle name="Tính toán 10 4" xfId="46400" xr:uid="{00000000-0005-0000-0000-000085AD0000}"/>
    <cellStyle name="Tính toán 11" xfId="13978" xr:uid="{00000000-0005-0000-0000-000086AD0000}"/>
    <cellStyle name="Tính toán 11 2" xfId="13980" xr:uid="{00000000-0005-0000-0000-000087AD0000}"/>
    <cellStyle name="Tính toán 11 2 2" xfId="44692" xr:uid="{00000000-0005-0000-0000-000088AD0000}"/>
    <cellStyle name="Tính toán 11 2 3" xfId="46433" xr:uid="{00000000-0005-0000-0000-000089AD0000}"/>
    <cellStyle name="Tính toán 11 3" xfId="44691" xr:uid="{00000000-0005-0000-0000-00008AAD0000}"/>
    <cellStyle name="Tính toán 11 4" xfId="46432" xr:uid="{00000000-0005-0000-0000-00008BAD0000}"/>
    <cellStyle name="Tính toán 12" xfId="1831" xr:uid="{00000000-0005-0000-0000-00008CAD0000}"/>
    <cellStyle name="Tính toán 12 2" xfId="13268" xr:uid="{00000000-0005-0000-0000-00008DAD0000}"/>
    <cellStyle name="Tính toán 12 2 2" xfId="44694" xr:uid="{00000000-0005-0000-0000-00008EAD0000}"/>
    <cellStyle name="Tính toán 12 2 3" xfId="46418" xr:uid="{00000000-0005-0000-0000-00008FAD0000}"/>
    <cellStyle name="Tính toán 12 3" xfId="44693" xr:uid="{00000000-0005-0000-0000-000090AD0000}"/>
    <cellStyle name="Tính toán 12 4" xfId="45519" xr:uid="{00000000-0005-0000-0000-000091AD0000}"/>
    <cellStyle name="Tính toán 13" xfId="1990" xr:uid="{00000000-0005-0000-0000-000092AD0000}"/>
    <cellStyle name="Tính toán 13 2" xfId="13051" xr:uid="{00000000-0005-0000-0000-000093AD0000}"/>
    <cellStyle name="Tính toán 13 2 2" xfId="44696" xr:uid="{00000000-0005-0000-0000-000094AD0000}"/>
    <cellStyle name="Tính toán 13 2 3" xfId="46417" xr:uid="{00000000-0005-0000-0000-000095AD0000}"/>
    <cellStyle name="Tính toán 13 3" xfId="44695" xr:uid="{00000000-0005-0000-0000-000096AD0000}"/>
    <cellStyle name="Tính toán 13 4" xfId="45533" xr:uid="{00000000-0005-0000-0000-000097AD0000}"/>
    <cellStyle name="Tính toán 14" xfId="13277" xr:uid="{00000000-0005-0000-0000-000098AD0000}"/>
    <cellStyle name="Tính toán 14 2" xfId="13279" xr:uid="{00000000-0005-0000-0000-000099AD0000}"/>
    <cellStyle name="Tính toán 14 2 2" xfId="44698" xr:uid="{00000000-0005-0000-0000-00009AAD0000}"/>
    <cellStyle name="Tính toán 14 2 3" xfId="46420" xr:uid="{00000000-0005-0000-0000-00009BAD0000}"/>
    <cellStyle name="Tính toán 14 3" xfId="44697" xr:uid="{00000000-0005-0000-0000-00009CAD0000}"/>
    <cellStyle name="Tính toán 14 4" xfId="46419" xr:uid="{00000000-0005-0000-0000-00009DAD0000}"/>
    <cellStyle name="Tính toán 15" xfId="9681" xr:uid="{00000000-0005-0000-0000-00009EAD0000}"/>
    <cellStyle name="Tính toán 15 2" xfId="9684" xr:uid="{00000000-0005-0000-0000-00009FAD0000}"/>
    <cellStyle name="Tính toán 15 2 2" xfId="44700" xr:uid="{00000000-0005-0000-0000-0000A0AD0000}"/>
    <cellStyle name="Tính toán 15 2 3" xfId="46386" xr:uid="{00000000-0005-0000-0000-0000A1AD0000}"/>
    <cellStyle name="Tính toán 15 3" xfId="44699" xr:uid="{00000000-0005-0000-0000-0000A2AD0000}"/>
    <cellStyle name="Tính toán 15 4" xfId="46384" xr:uid="{00000000-0005-0000-0000-0000A3AD0000}"/>
    <cellStyle name="Tính toán 16" xfId="13281" xr:uid="{00000000-0005-0000-0000-0000A4AD0000}"/>
    <cellStyle name="Tính toán 16 2" xfId="3602" xr:uid="{00000000-0005-0000-0000-0000A5AD0000}"/>
    <cellStyle name="Tính toán 16 2 2" xfId="44702" xr:uid="{00000000-0005-0000-0000-0000A6AD0000}"/>
    <cellStyle name="Tính toán 16 2 3" xfId="45631" xr:uid="{00000000-0005-0000-0000-0000A7AD0000}"/>
    <cellStyle name="Tính toán 16 3" xfId="44701" xr:uid="{00000000-0005-0000-0000-0000A8AD0000}"/>
    <cellStyle name="Tính toán 16 4" xfId="46421" xr:uid="{00000000-0005-0000-0000-0000A9AD0000}"/>
    <cellStyle name="Tính toán 17" xfId="13982" xr:uid="{00000000-0005-0000-0000-0000AAAD0000}"/>
    <cellStyle name="Tính toán 17 2" xfId="2694" xr:uid="{00000000-0005-0000-0000-0000ABAD0000}"/>
    <cellStyle name="Tính toán 17 2 2" xfId="44704" xr:uid="{00000000-0005-0000-0000-0000ACAD0000}"/>
    <cellStyle name="Tính toán 17 2 3" xfId="45577" xr:uid="{00000000-0005-0000-0000-0000ADAD0000}"/>
    <cellStyle name="Tính toán 17 3" xfId="44703" xr:uid="{00000000-0005-0000-0000-0000AEAD0000}"/>
    <cellStyle name="Tính toán 17 4" xfId="46434" xr:uid="{00000000-0005-0000-0000-0000AFAD0000}"/>
    <cellStyle name="Tính toán 18" xfId="13983" xr:uid="{00000000-0005-0000-0000-0000B0AD0000}"/>
    <cellStyle name="Tính toán 18 2" xfId="170" xr:uid="{00000000-0005-0000-0000-0000B1AD0000}"/>
    <cellStyle name="Tính toán 18 2 2" xfId="44706" xr:uid="{00000000-0005-0000-0000-0000B2AD0000}"/>
    <cellStyle name="Tính toán 18 2 3" xfId="45250" xr:uid="{00000000-0005-0000-0000-0000B3AD0000}"/>
    <cellStyle name="Tính toán 18 3" xfId="44705" xr:uid="{00000000-0005-0000-0000-0000B4AD0000}"/>
    <cellStyle name="Tính toán 18 4" xfId="46435" xr:uid="{00000000-0005-0000-0000-0000B5AD0000}"/>
    <cellStyle name="Tính toán 19" xfId="13984" xr:uid="{00000000-0005-0000-0000-0000B6AD0000}"/>
    <cellStyle name="Tính toán 19 2" xfId="3166" xr:uid="{00000000-0005-0000-0000-0000B7AD0000}"/>
    <cellStyle name="Tính toán 19 2 2" xfId="44708" xr:uid="{00000000-0005-0000-0000-0000B8AD0000}"/>
    <cellStyle name="Tính toán 19 2 3" xfId="45599" xr:uid="{00000000-0005-0000-0000-0000B9AD0000}"/>
    <cellStyle name="Tính toán 19 3" xfId="44707" xr:uid="{00000000-0005-0000-0000-0000BAAD0000}"/>
    <cellStyle name="Tính toán 19 4" xfId="46436" xr:uid="{00000000-0005-0000-0000-0000BBAD0000}"/>
    <cellStyle name="Tính toán 2" xfId="13985" xr:uid="{00000000-0005-0000-0000-0000BCAD0000}"/>
    <cellStyle name="Tính toán 2 2" xfId="1244" xr:uid="{00000000-0005-0000-0000-0000BDAD0000}"/>
    <cellStyle name="Tính toán 2 2 2" xfId="44710" xr:uid="{00000000-0005-0000-0000-0000BEAD0000}"/>
    <cellStyle name="Tính toán 2 2 3" xfId="45487" xr:uid="{00000000-0005-0000-0000-0000BFAD0000}"/>
    <cellStyle name="Tính toán 2 3" xfId="44709" xr:uid="{00000000-0005-0000-0000-0000C0AD0000}"/>
    <cellStyle name="Tính toán 2 4" xfId="46437" xr:uid="{00000000-0005-0000-0000-0000C1AD0000}"/>
    <cellStyle name="Tính toán 20" xfId="9682" xr:uid="{00000000-0005-0000-0000-0000C2AD0000}"/>
    <cellStyle name="Tính toán 20 2" xfId="9685" xr:uid="{00000000-0005-0000-0000-0000C3AD0000}"/>
    <cellStyle name="Tính toán 20 2 2" xfId="44712" xr:uid="{00000000-0005-0000-0000-0000C4AD0000}"/>
    <cellStyle name="Tính toán 20 2 3" xfId="46387" xr:uid="{00000000-0005-0000-0000-0000C5AD0000}"/>
    <cellStyle name="Tính toán 20 3" xfId="44711" xr:uid="{00000000-0005-0000-0000-0000C6AD0000}"/>
    <cellStyle name="Tính toán 20 4" xfId="46385" xr:uid="{00000000-0005-0000-0000-0000C7AD0000}"/>
    <cellStyle name="Tính toán 21" xfId="13282" xr:uid="{00000000-0005-0000-0000-0000C8AD0000}"/>
    <cellStyle name="Tính toán 21 2" xfId="44713" xr:uid="{00000000-0005-0000-0000-0000C9AD0000}"/>
    <cellStyle name="Tính toán 21 3" xfId="46422" xr:uid="{00000000-0005-0000-0000-0000CAAD0000}"/>
    <cellStyle name="Tính toán 22" xfId="44688" xr:uid="{00000000-0005-0000-0000-0000CBAD0000}"/>
    <cellStyle name="Tính toán 23" xfId="46431" xr:uid="{00000000-0005-0000-0000-0000CCAD0000}"/>
    <cellStyle name="Tính toán 3" xfId="13986" xr:uid="{00000000-0005-0000-0000-0000CDAD0000}"/>
    <cellStyle name="Tính toán 3 2" xfId="13987" xr:uid="{00000000-0005-0000-0000-0000CEAD0000}"/>
    <cellStyle name="Tính toán 3 2 2" xfId="44715" xr:uid="{00000000-0005-0000-0000-0000CFAD0000}"/>
    <cellStyle name="Tính toán 3 2 3" xfId="46439" xr:uid="{00000000-0005-0000-0000-0000D0AD0000}"/>
    <cellStyle name="Tính toán 3 3" xfId="44714" xr:uid="{00000000-0005-0000-0000-0000D1AD0000}"/>
    <cellStyle name="Tính toán 3 4" xfId="46438" xr:uid="{00000000-0005-0000-0000-0000D2AD0000}"/>
    <cellStyle name="Tính toán 4" xfId="10569" xr:uid="{00000000-0005-0000-0000-0000D3AD0000}"/>
    <cellStyle name="Tính toán 4 2" xfId="3647" xr:uid="{00000000-0005-0000-0000-0000D4AD0000}"/>
    <cellStyle name="Tính toán 4 2 2" xfId="44717" xr:uid="{00000000-0005-0000-0000-0000D5AD0000}"/>
    <cellStyle name="Tính toán 4 2 3" xfId="45635" xr:uid="{00000000-0005-0000-0000-0000D6AD0000}"/>
    <cellStyle name="Tính toán 4 3" xfId="44716" xr:uid="{00000000-0005-0000-0000-0000D7AD0000}"/>
    <cellStyle name="Tính toán 4 4" xfId="46398" xr:uid="{00000000-0005-0000-0000-0000D8AD0000}"/>
    <cellStyle name="Tính toán 5" xfId="10362" xr:uid="{00000000-0005-0000-0000-0000D9AD0000}"/>
    <cellStyle name="Tính toán 5 2" xfId="552" xr:uid="{00000000-0005-0000-0000-0000DAAD0000}"/>
    <cellStyle name="Tính toán 5 2 2" xfId="44719" xr:uid="{00000000-0005-0000-0000-0000DBAD0000}"/>
    <cellStyle name="Tính toán 5 2 3" xfId="27349" xr:uid="{00000000-0005-0000-0000-0000DCAD0000}"/>
    <cellStyle name="Tính toán 5 3" xfId="44718" xr:uid="{00000000-0005-0000-0000-0000DDAD0000}"/>
    <cellStyle name="Tính toán 5 4" xfId="46395" xr:uid="{00000000-0005-0000-0000-0000DEAD0000}"/>
    <cellStyle name="Tính toán 6" xfId="9950" xr:uid="{00000000-0005-0000-0000-0000DFAD0000}"/>
    <cellStyle name="Tính toán 6 2" xfId="7503" xr:uid="{00000000-0005-0000-0000-0000E0AD0000}"/>
    <cellStyle name="Tính toán 6 2 2" xfId="44721" xr:uid="{00000000-0005-0000-0000-0000E1AD0000}"/>
    <cellStyle name="Tính toán 6 2 3" xfId="46066" xr:uid="{00000000-0005-0000-0000-0000E2AD0000}"/>
    <cellStyle name="Tính toán 6 3" xfId="44720" xr:uid="{00000000-0005-0000-0000-0000E3AD0000}"/>
    <cellStyle name="Tính toán 6 4" xfId="46390" xr:uid="{00000000-0005-0000-0000-0000E4AD0000}"/>
    <cellStyle name="Tính toán 7" xfId="3168" xr:uid="{00000000-0005-0000-0000-0000E5AD0000}"/>
    <cellStyle name="Tính toán 7 2" xfId="58" xr:uid="{00000000-0005-0000-0000-0000E6AD0000}"/>
    <cellStyle name="Tính toán 7 2 2" xfId="44723" xr:uid="{00000000-0005-0000-0000-0000E7AD0000}"/>
    <cellStyle name="Tính toán 7 2 3" xfId="45324" xr:uid="{00000000-0005-0000-0000-0000E8AD0000}"/>
    <cellStyle name="Tính toán 7 3" xfId="44722" xr:uid="{00000000-0005-0000-0000-0000E9AD0000}"/>
    <cellStyle name="Tính toán 7 4" xfId="45600" xr:uid="{00000000-0005-0000-0000-0000EAAD0000}"/>
    <cellStyle name="Tính toán 8" xfId="4807" xr:uid="{00000000-0005-0000-0000-0000EBAD0000}"/>
    <cellStyle name="Tính toán 8 2" xfId="7324" xr:uid="{00000000-0005-0000-0000-0000ECAD0000}"/>
    <cellStyle name="Tính toán 8 2 2" xfId="44725" xr:uid="{00000000-0005-0000-0000-0000EDAD0000}"/>
    <cellStyle name="Tính toán 8 2 3" xfId="46065" xr:uid="{00000000-0005-0000-0000-0000EEAD0000}"/>
    <cellStyle name="Tính toán 8 3" xfId="44724" xr:uid="{00000000-0005-0000-0000-0000EFAD0000}"/>
    <cellStyle name="Tính toán 8 4" xfId="45764" xr:uid="{00000000-0005-0000-0000-0000F0AD0000}"/>
    <cellStyle name="Tính toán 9" xfId="13988" xr:uid="{00000000-0005-0000-0000-0000F1AD0000}"/>
    <cellStyle name="Tính toán 9 2" xfId="11720" xr:uid="{00000000-0005-0000-0000-0000F2AD0000}"/>
    <cellStyle name="Tính toán 9 2 2" xfId="44727" xr:uid="{00000000-0005-0000-0000-0000F3AD0000}"/>
    <cellStyle name="Tính toán 9 2 3" xfId="46406" xr:uid="{00000000-0005-0000-0000-0000F4AD0000}"/>
    <cellStyle name="Tính toán 9 3" xfId="44726" xr:uid="{00000000-0005-0000-0000-0000F5AD0000}"/>
    <cellStyle name="Tính toán 9 4" xfId="46440" xr:uid="{00000000-0005-0000-0000-0000F6AD0000}"/>
    <cellStyle name="tit1" xfId="13989" xr:uid="{00000000-0005-0000-0000-0000F7AD0000}"/>
    <cellStyle name="tit1 2" xfId="13990" xr:uid="{00000000-0005-0000-0000-0000F8AD0000}"/>
    <cellStyle name="tit1 2 2" xfId="8750" xr:uid="{00000000-0005-0000-0000-0000F9AD0000}"/>
    <cellStyle name="tit1 2 2 2" xfId="9587" xr:uid="{00000000-0005-0000-0000-0000FAAD0000}"/>
    <cellStyle name="tit1 2 2 2 2" xfId="44731" xr:uid="{00000000-0005-0000-0000-0000FBAD0000}"/>
    <cellStyle name="tit1 2 2 3" xfId="13991" xr:uid="{00000000-0005-0000-0000-0000FCAD0000}"/>
    <cellStyle name="tit1 2 2 3 2" xfId="44732" xr:uid="{00000000-0005-0000-0000-0000FDAD0000}"/>
    <cellStyle name="tit1 2 2 4" xfId="44730" xr:uid="{00000000-0005-0000-0000-0000FEAD0000}"/>
    <cellStyle name="tit1 2 3" xfId="44729" xr:uid="{00000000-0005-0000-0000-0000FFAD0000}"/>
    <cellStyle name="tit1 3" xfId="13992" xr:uid="{00000000-0005-0000-0000-000000AE0000}"/>
    <cellStyle name="tit1 3 2" xfId="8757" xr:uid="{00000000-0005-0000-0000-000001AE0000}"/>
    <cellStyle name="tit1 3 2 2" xfId="44734" xr:uid="{00000000-0005-0000-0000-000002AE0000}"/>
    <cellStyle name="tit1 3 3" xfId="8761" xr:uid="{00000000-0005-0000-0000-000003AE0000}"/>
    <cellStyle name="tit1 3 3 2" xfId="44735" xr:uid="{00000000-0005-0000-0000-000004AE0000}"/>
    <cellStyle name="tit1 3 4" xfId="44733" xr:uid="{00000000-0005-0000-0000-000005AE0000}"/>
    <cellStyle name="tit1 4" xfId="44728" xr:uid="{00000000-0005-0000-0000-000006AE0000}"/>
    <cellStyle name="tit2" xfId="13993" xr:uid="{00000000-0005-0000-0000-000007AE0000}"/>
    <cellStyle name="tit2 2" xfId="13994" xr:uid="{00000000-0005-0000-0000-000008AE0000}"/>
    <cellStyle name="tit2 2 2" xfId="13996" xr:uid="{00000000-0005-0000-0000-000009AE0000}"/>
    <cellStyle name="tit2 2 2 2" xfId="11484" xr:uid="{00000000-0005-0000-0000-00000AAE0000}"/>
    <cellStyle name="tit2 2 2 2 2" xfId="13998" xr:uid="{00000000-0005-0000-0000-00000BAE0000}"/>
    <cellStyle name="tit2 2 2 2 2 2" xfId="22935" xr:uid="{00000000-0005-0000-0000-00000CAE0000}"/>
    <cellStyle name="tit2 2 2 2 2 2 2" xfId="44741" xr:uid="{00000000-0005-0000-0000-00000DAE0000}"/>
    <cellStyle name="tit2 2 2 2 2 3" xfId="44740" xr:uid="{00000000-0005-0000-0000-00000EAE0000}"/>
    <cellStyle name="tit2 2 2 2 3" xfId="14000" xr:uid="{00000000-0005-0000-0000-00000FAE0000}"/>
    <cellStyle name="tit2 2 2 2 3 2" xfId="22937" xr:uid="{00000000-0005-0000-0000-000010AE0000}"/>
    <cellStyle name="tit2 2 2 2 3 2 2" xfId="44743" xr:uid="{00000000-0005-0000-0000-000011AE0000}"/>
    <cellStyle name="tit2 2 2 2 3 3" xfId="44742" xr:uid="{00000000-0005-0000-0000-000012AE0000}"/>
    <cellStyle name="tit2 2 2 2 4" xfId="20679" xr:uid="{00000000-0005-0000-0000-000013AE0000}"/>
    <cellStyle name="tit2 2 2 2 4 2" xfId="44744" xr:uid="{00000000-0005-0000-0000-000014AE0000}"/>
    <cellStyle name="tit2 2 2 2 5" xfId="44739" xr:uid="{00000000-0005-0000-0000-000015AE0000}"/>
    <cellStyle name="tit2 2 2 3" xfId="14002" xr:uid="{00000000-0005-0000-0000-000016AE0000}"/>
    <cellStyle name="tit2 2 2 3 2" xfId="14004" xr:uid="{00000000-0005-0000-0000-000017AE0000}"/>
    <cellStyle name="tit2 2 2 3 2 2" xfId="22941" xr:uid="{00000000-0005-0000-0000-000018AE0000}"/>
    <cellStyle name="tit2 2 2 3 2 2 2" xfId="44747" xr:uid="{00000000-0005-0000-0000-000019AE0000}"/>
    <cellStyle name="tit2 2 2 3 2 3" xfId="44746" xr:uid="{00000000-0005-0000-0000-00001AAE0000}"/>
    <cellStyle name="tit2 2 2 3 3" xfId="22939" xr:uid="{00000000-0005-0000-0000-00001BAE0000}"/>
    <cellStyle name="tit2 2 2 3 3 2" xfId="44748" xr:uid="{00000000-0005-0000-0000-00001CAE0000}"/>
    <cellStyle name="tit2 2 2 3 4" xfId="44745" xr:uid="{00000000-0005-0000-0000-00001DAE0000}"/>
    <cellStyle name="tit2 2 2 4" xfId="3206" xr:uid="{00000000-0005-0000-0000-00001EAE0000}"/>
    <cellStyle name="tit2 2 2 4 2" xfId="16325" xr:uid="{00000000-0005-0000-0000-00001FAE0000}"/>
    <cellStyle name="tit2 2 2 4 2 2" xfId="44750" xr:uid="{00000000-0005-0000-0000-000020AE0000}"/>
    <cellStyle name="tit2 2 2 4 3" xfId="44749" xr:uid="{00000000-0005-0000-0000-000021AE0000}"/>
    <cellStyle name="tit2 2 2 5" xfId="5166" xr:uid="{00000000-0005-0000-0000-000022AE0000}"/>
    <cellStyle name="tit2 2 2 5 2" xfId="17004" xr:uid="{00000000-0005-0000-0000-000023AE0000}"/>
    <cellStyle name="tit2 2 2 5 2 2" xfId="44752" xr:uid="{00000000-0005-0000-0000-000024AE0000}"/>
    <cellStyle name="tit2 2 2 5 3" xfId="44751" xr:uid="{00000000-0005-0000-0000-000025AE0000}"/>
    <cellStyle name="tit2 2 2 6" xfId="22933" xr:uid="{00000000-0005-0000-0000-000026AE0000}"/>
    <cellStyle name="tit2 2 2 6 2" xfId="44753" xr:uid="{00000000-0005-0000-0000-000027AE0000}"/>
    <cellStyle name="tit2 2 2 7" xfId="44738" xr:uid="{00000000-0005-0000-0000-000028AE0000}"/>
    <cellStyle name="tit2 2 3" xfId="2178" xr:uid="{00000000-0005-0000-0000-000029AE0000}"/>
    <cellStyle name="tit2 2 3 2" xfId="14006" xr:uid="{00000000-0005-0000-0000-00002AAE0000}"/>
    <cellStyle name="tit2 2 3 2 2" xfId="22943" xr:uid="{00000000-0005-0000-0000-00002BAE0000}"/>
    <cellStyle name="tit2 2 3 2 2 2" xfId="44756" xr:uid="{00000000-0005-0000-0000-00002CAE0000}"/>
    <cellStyle name="tit2 2 3 2 3" xfId="44755" xr:uid="{00000000-0005-0000-0000-00002DAE0000}"/>
    <cellStyle name="tit2 2 3 3" xfId="14008" xr:uid="{00000000-0005-0000-0000-00002EAE0000}"/>
    <cellStyle name="tit2 2 3 3 2" xfId="22945" xr:uid="{00000000-0005-0000-0000-00002FAE0000}"/>
    <cellStyle name="tit2 2 3 3 2 2" xfId="44758" xr:uid="{00000000-0005-0000-0000-000030AE0000}"/>
    <cellStyle name="tit2 2 3 3 3" xfId="44757" xr:uid="{00000000-0005-0000-0000-000031AE0000}"/>
    <cellStyle name="tit2 2 3 4" xfId="15968" xr:uid="{00000000-0005-0000-0000-000032AE0000}"/>
    <cellStyle name="tit2 2 3 4 2" xfId="44759" xr:uid="{00000000-0005-0000-0000-000033AE0000}"/>
    <cellStyle name="tit2 2 3 5" xfId="44754" xr:uid="{00000000-0005-0000-0000-000034AE0000}"/>
    <cellStyle name="tit2 2 4" xfId="14010" xr:uid="{00000000-0005-0000-0000-000035AE0000}"/>
    <cellStyle name="tit2 2 4 2" xfId="960" xr:uid="{00000000-0005-0000-0000-000036AE0000}"/>
    <cellStyle name="tit2 2 4 2 2" xfId="15536" xr:uid="{00000000-0005-0000-0000-000037AE0000}"/>
    <cellStyle name="tit2 2 4 2 2 2" xfId="44762" xr:uid="{00000000-0005-0000-0000-000038AE0000}"/>
    <cellStyle name="tit2 2 4 2 3" xfId="44761" xr:uid="{00000000-0005-0000-0000-000039AE0000}"/>
    <cellStyle name="tit2 2 4 3" xfId="22947" xr:uid="{00000000-0005-0000-0000-00003AAE0000}"/>
    <cellStyle name="tit2 2 4 3 2" xfId="44763" xr:uid="{00000000-0005-0000-0000-00003BAE0000}"/>
    <cellStyle name="tit2 2 4 4" xfId="44760" xr:uid="{00000000-0005-0000-0000-00003CAE0000}"/>
    <cellStyle name="tit2 2 5" xfId="14012" xr:uid="{00000000-0005-0000-0000-00003DAE0000}"/>
    <cellStyle name="tit2 2 5 2" xfId="22949" xr:uid="{00000000-0005-0000-0000-00003EAE0000}"/>
    <cellStyle name="tit2 2 5 2 2" xfId="44765" xr:uid="{00000000-0005-0000-0000-00003FAE0000}"/>
    <cellStyle name="tit2 2 5 3" xfId="44764" xr:uid="{00000000-0005-0000-0000-000040AE0000}"/>
    <cellStyle name="tit2 2 6" xfId="7864" xr:uid="{00000000-0005-0000-0000-000041AE0000}"/>
    <cellStyle name="tit2 2 6 2" xfId="18080" xr:uid="{00000000-0005-0000-0000-000042AE0000}"/>
    <cellStyle name="tit2 2 6 2 2" xfId="44767" xr:uid="{00000000-0005-0000-0000-000043AE0000}"/>
    <cellStyle name="tit2 2 6 3" xfId="44766" xr:uid="{00000000-0005-0000-0000-000044AE0000}"/>
    <cellStyle name="tit2 2 7" xfId="22931" xr:uid="{00000000-0005-0000-0000-000045AE0000}"/>
    <cellStyle name="tit2 2 7 2" xfId="44768" xr:uid="{00000000-0005-0000-0000-000046AE0000}"/>
    <cellStyle name="tit2 2 8" xfId="44737" xr:uid="{00000000-0005-0000-0000-000047AE0000}"/>
    <cellStyle name="tit2 3" xfId="3594" xr:uid="{00000000-0005-0000-0000-000048AE0000}"/>
    <cellStyle name="tit2 3 2" xfId="14014" xr:uid="{00000000-0005-0000-0000-000049AE0000}"/>
    <cellStyle name="tit2 3 2 2" xfId="14015" xr:uid="{00000000-0005-0000-0000-00004AAE0000}"/>
    <cellStyle name="tit2 3 2 2 2" xfId="22952" xr:uid="{00000000-0005-0000-0000-00004BAE0000}"/>
    <cellStyle name="tit2 3 2 2 2 2" xfId="44772" xr:uid="{00000000-0005-0000-0000-00004CAE0000}"/>
    <cellStyle name="tit2 3 2 2 3" xfId="44771" xr:uid="{00000000-0005-0000-0000-00004DAE0000}"/>
    <cellStyle name="tit2 3 2 3" xfId="14016" xr:uid="{00000000-0005-0000-0000-00004EAE0000}"/>
    <cellStyle name="tit2 3 2 3 2" xfId="22953" xr:uid="{00000000-0005-0000-0000-00004FAE0000}"/>
    <cellStyle name="tit2 3 2 3 2 2" xfId="44774" xr:uid="{00000000-0005-0000-0000-000050AE0000}"/>
    <cellStyle name="tit2 3 2 3 3" xfId="44773" xr:uid="{00000000-0005-0000-0000-000051AE0000}"/>
    <cellStyle name="tit2 3 2 4" xfId="22951" xr:uid="{00000000-0005-0000-0000-000052AE0000}"/>
    <cellStyle name="tit2 3 2 4 2" xfId="44775" xr:uid="{00000000-0005-0000-0000-000053AE0000}"/>
    <cellStyle name="tit2 3 2 5" xfId="44770" xr:uid="{00000000-0005-0000-0000-000054AE0000}"/>
    <cellStyle name="tit2 3 3" xfId="14017" xr:uid="{00000000-0005-0000-0000-000055AE0000}"/>
    <cellStyle name="tit2 3 3 2" xfId="2507" xr:uid="{00000000-0005-0000-0000-000056AE0000}"/>
    <cellStyle name="tit2 3 3 2 2" xfId="16071" xr:uid="{00000000-0005-0000-0000-000057AE0000}"/>
    <cellStyle name="tit2 3 3 2 2 2" xfId="44778" xr:uid="{00000000-0005-0000-0000-000058AE0000}"/>
    <cellStyle name="tit2 3 3 2 3" xfId="44777" xr:uid="{00000000-0005-0000-0000-000059AE0000}"/>
    <cellStyle name="tit2 3 3 3" xfId="22954" xr:uid="{00000000-0005-0000-0000-00005AAE0000}"/>
    <cellStyle name="tit2 3 3 3 2" xfId="44779" xr:uid="{00000000-0005-0000-0000-00005BAE0000}"/>
    <cellStyle name="tit2 3 3 4" xfId="44776" xr:uid="{00000000-0005-0000-0000-00005CAE0000}"/>
    <cellStyle name="tit2 3 4" xfId="14018" xr:uid="{00000000-0005-0000-0000-00005DAE0000}"/>
    <cellStyle name="tit2 3 4 2" xfId="22955" xr:uid="{00000000-0005-0000-0000-00005EAE0000}"/>
    <cellStyle name="tit2 3 4 2 2" xfId="44781" xr:uid="{00000000-0005-0000-0000-00005FAE0000}"/>
    <cellStyle name="tit2 3 4 3" xfId="44780" xr:uid="{00000000-0005-0000-0000-000060AE0000}"/>
    <cellStyle name="tit2 3 5" xfId="14019" xr:uid="{00000000-0005-0000-0000-000061AE0000}"/>
    <cellStyle name="tit2 3 5 2" xfId="22956" xr:uid="{00000000-0005-0000-0000-000062AE0000}"/>
    <cellStyle name="tit2 3 5 2 2" xfId="44783" xr:uid="{00000000-0005-0000-0000-000063AE0000}"/>
    <cellStyle name="tit2 3 5 3" xfId="44782" xr:uid="{00000000-0005-0000-0000-000064AE0000}"/>
    <cellStyle name="tit2 3 6" xfId="16444" xr:uid="{00000000-0005-0000-0000-000065AE0000}"/>
    <cellStyle name="tit2 3 6 2" xfId="44784" xr:uid="{00000000-0005-0000-0000-000066AE0000}"/>
    <cellStyle name="tit2 3 7" xfId="44769" xr:uid="{00000000-0005-0000-0000-000067AE0000}"/>
    <cellStyle name="tit2 4" xfId="14020" xr:uid="{00000000-0005-0000-0000-000068AE0000}"/>
    <cellStyle name="tit2 4 2" xfId="14021" xr:uid="{00000000-0005-0000-0000-000069AE0000}"/>
    <cellStyle name="tit2 4 2 2" xfId="22958" xr:uid="{00000000-0005-0000-0000-00006AAE0000}"/>
    <cellStyle name="tit2 4 2 2 2" xfId="44787" xr:uid="{00000000-0005-0000-0000-00006BAE0000}"/>
    <cellStyle name="tit2 4 2 3" xfId="44786" xr:uid="{00000000-0005-0000-0000-00006CAE0000}"/>
    <cellStyle name="tit2 4 3" xfId="14022" xr:uid="{00000000-0005-0000-0000-00006DAE0000}"/>
    <cellStyle name="tit2 4 3 2" xfId="22959" xr:uid="{00000000-0005-0000-0000-00006EAE0000}"/>
    <cellStyle name="tit2 4 3 2 2" xfId="44789" xr:uid="{00000000-0005-0000-0000-00006FAE0000}"/>
    <cellStyle name="tit2 4 3 3" xfId="44788" xr:uid="{00000000-0005-0000-0000-000070AE0000}"/>
    <cellStyle name="tit2 4 4" xfId="22957" xr:uid="{00000000-0005-0000-0000-000071AE0000}"/>
    <cellStyle name="tit2 4 4 2" xfId="44790" xr:uid="{00000000-0005-0000-0000-000072AE0000}"/>
    <cellStyle name="tit2 4 5" xfId="44785" xr:uid="{00000000-0005-0000-0000-000073AE0000}"/>
    <cellStyle name="tit2 5" xfId="14023" xr:uid="{00000000-0005-0000-0000-000074AE0000}"/>
    <cellStyle name="tit2 5 2" xfId="2588" xr:uid="{00000000-0005-0000-0000-000075AE0000}"/>
    <cellStyle name="tit2 5 2 2" xfId="16108" xr:uid="{00000000-0005-0000-0000-000076AE0000}"/>
    <cellStyle name="tit2 5 2 2 2" xfId="44793" xr:uid="{00000000-0005-0000-0000-000077AE0000}"/>
    <cellStyle name="tit2 5 2 3" xfId="44792" xr:uid="{00000000-0005-0000-0000-000078AE0000}"/>
    <cellStyle name="tit2 5 3" xfId="22960" xr:uid="{00000000-0005-0000-0000-000079AE0000}"/>
    <cellStyle name="tit2 5 3 2" xfId="44794" xr:uid="{00000000-0005-0000-0000-00007AAE0000}"/>
    <cellStyle name="tit2 5 4" xfId="44791" xr:uid="{00000000-0005-0000-0000-00007BAE0000}"/>
    <cellStyle name="tit2 6" xfId="2153" xr:uid="{00000000-0005-0000-0000-00007CAE0000}"/>
    <cellStyle name="tit2 6 2" xfId="15956" xr:uid="{00000000-0005-0000-0000-00007DAE0000}"/>
    <cellStyle name="tit2 6 2 2" xfId="44796" xr:uid="{00000000-0005-0000-0000-00007EAE0000}"/>
    <cellStyle name="tit2 6 3" xfId="44795" xr:uid="{00000000-0005-0000-0000-00007FAE0000}"/>
    <cellStyle name="tit2 7" xfId="2706" xr:uid="{00000000-0005-0000-0000-000080AE0000}"/>
    <cellStyle name="tit2 7 2" xfId="16147" xr:uid="{00000000-0005-0000-0000-000081AE0000}"/>
    <cellStyle name="tit2 7 2 2" xfId="44798" xr:uid="{00000000-0005-0000-0000-000082AE0000}"/>
    <cellStyle name="tit2 7 3" xfId="44797" xr:uid="{00000000-0005-0000-0000-000083AE0000}"/>
    <cellStyle name="tit2 8" xfId="22930" xr:uid="{00000000-0005-0000-0000-000084AE0000}"/>
    <cellStyle name="tit2 8 2" xfId="44799" xr:uid="{00000000-0005-0000-0000-000085AE0000}"/>
    <cellStyle name="tit2 9" xfId="44736" xr:uid="{00000000-0005-0000-0000-000086AE0000}"/>
    <cellStyle name="tit3" xfId="5680" xr:uid="{00000000-0005-0000-0000-000087AE0000}"/>
    <cellStyle name="tit3 2" xfId="13069" xr:uid="{00000000-0005-0000-0000-000088AE0000}"/>
    <cellStyle name="tit3 2 2" xfId="13072" xr:uid="{00000000-0005-0000-0000-000089AE0000}"/>
    <cellStyle name="tit3 2 2 2" xfId="10837" xr:uid="{00000000-0005-0000-0000-00008AAE0000}"/>
    <cellStyle name="tit3 2 2 2 2" xfId="44803" xr:uid="{00000000-0005-0000-0000-00008BAE0000}"/>
    <cellStyle name="tit3 2 2 3" xfId="10840" xr:uid="{00000000-0005-0000-0000-00008CAE0000}"/>
    <cellStyle name="tit3 2 2 3 2" xfId="44804" xr:uid="{00000000-0005-0000-0000-00008DAE0000}"/>
    <cellStyle name="tit3 2 2 4" xfId="44802" xr:uid="{00000000-0005-0000-0000-00008EAE0000}"/>
    <cellStyle name="tit3 2 3" xfId="44801" xr:uid="{00000000-0005-0000-0000-00008FAE0000}"/>
    <cellStyle name="tit3 3" xfId="8431" xr:uid="{00000000-0005-0000-0000-000090AE0000}"/>
    <cellStyle name="tit3 3 2" xfId="1024" xr:uid="{00000000-0005-0000-0000-000091AE0000}"/>
    <cellStyle name="tit3 3 2 2" xfId="44806" xr:uid="{00000000-0005-0000-0000-000092AE0000}"/>
    <cellStyle name="tit3 3 3" xfId="13076" xr:uid="{00000000-0005-0000-0000-000093AE0000}"/>
    <cellStyle name="tit3 3 3 2" xfId="44807" xr:uid="{00000000-0005-0000-0000-000094AE0000}"/>
    <cellStyle name="tit3 3 4" xfId="44805" xr:uid="{00000000-0005-0000-0000-000095AE0000}"/>
    <cellStyle name="tit3 4" xfId="44800" xr:uid="{00000000-0005-0000-0000-000096AE0000}"/>
    <cellStyle name="tit4" xfId="5684" xr:uid="{00000000-0005-0000-0000-000097AE0000}"/>
    <cellStyle name="tit4 2" xfId="13080" xr:uid="{00000000-0005-0000-0000-000098AE0000}"/>
    <cellStyle name="tit4 2 2" xfId="9792" xr:uid="{00000000-0005-0000-0000-000099AE0000}"/>
    <cellStyle name="tit4 2 2 2" xfId="14024" xr:uid="{00000000-0005-0000-0000-00009AAE0000}"/>
    <cellStyle name="tit4 2 2 2 2" xfId="44811" xr:uid="{00000000-0005-0000-0000-00009BAE0000}"/>
    <cellStyle name="tit4 2 2 3" xfId="14025" xr:uid="{00000000-0005-0000-0000-00009CAE0000}"/>
    <cellStyle name="tit4 2 2 3 2" xfId="44812" xr:uid="{00000000-0005-0000-0000-00009DAE0000}"/>
    <cellStyle name="tit4 2 2 4" xfId="44810" xr:uid="{00000000-0005-0000-0000-00009EAE0000}"/>
    <cellStyle name="tit4 2 3" xfId="13082" xr:uid="{00000000-0005-0000-0000-00009FAE0000}"/>
    <cellStyle name="tit4 2 3 2" xfId="44813" xr:uid="{00000000-0005-0000-0000-0000A0AE0000}"/>
    <cellStyle name="tit4 2 4" xfId="14026" xr:uid="{00000000-0005-0000-0000-0000A1AE0000}"/>
    <cellStyle name="tit4 2 4 2" xfId="44814" xr:uid="{00000000-0005-0000-0000-0000A2AE0000}"/>
    <cellStyle name="tit4 2 5" xfId="44809" xr:uid="{00000000-0005-0000-0000-0000A3AE0000}"/>
    <cellStyle name="tit4 3" xfId="13084" xr:uid="{00000000-0005-0000-0000-0000A4AE0000}"/>
    <cellStyle name="tit4 3 2" xfId="14027" xr:uid="{00000000-0005-0000-0000-0000A5AE0000}"/>
    <cellStyle name="tit4 3 2 2" xfId="44816" xr:uid="{00000000-0005-0000-0000-0000A6AE0000}"/>
    <cellStyle name="tit4 3 3" xfId="14028" xr:uid="{00000000-0005-0000-0000-0000A7AE0000}"/>
    <cellStyle name="tit4 3 3 2" xfId="44817" xr:uid="{00000000-0005-0000-0000-0000A8AE0000}"/>
    <cellStyle name="tit4 3 4" xfId="44815" xr:uid="{00000000-0005-0000-0000-0000A9AE0000}"/>
    <cellStyle name="tit4 4" xfId="13086" xr:uid="{00000000-0005-0000-0000-0000AAAE0000}"/>
    <cellStyle name="tit4 4 2" xfId="44818" xr:uid="{00000000-0005-0000-0000-0000ABAE0000}"/>
    <cellStyle name="tit4 5" xfId="11938" xr:uid="{00000000-0005-0000-0000-0000ACAE0000}"/>
    <cellStyle name="tit4 5 2" xfId="44819" xr:uid="{00000000-0005-0000-0000-0000ADAE0000}"/>
    <cellStyle name="tit4 6" xfId="11942" xr:uid="{00000000-0005-0000-0000-0000AEAE0000}"/>
    <cellStyle name="tit4 6 2" xfId="44820" xr:uid="{00000000-0005-0000-0000-0000AFAE0000}"/>
    <cellStyle name="tit4 7" xfId="44808" xr:uid="{00000000-0005-0000-0000-0000B0AE0000}"/>
    <cellStyle name="Title 2" xfId="7514" xr:uid="{00000000-0005-0000-0000-0000B1AE0000}"/>
    <cellStyle name="Title 2 2" xfId="14029" xr:uid="{00000000-0005-0000-0000-0000B2AE0000}"/>
    <cellStyle name="Title 2 2 2" xfId="14030" xr:uid="{00000000-0005-0000-0000-0000B3AE0000}"/>
    <cellStyle name="Title 2 2 2 2" xfId="44823" xr:uid="{00000000-0005-0000-0000-0000B4AE0000}"/>
    <cellStyle name="Title 2 2 3" xfId="44822" xr:uid="{00000000-0005-0000-0000-0000B5AE0000}"/>
    <cellStyle name="Title 2 3" xfId="14031" xr:uid="{00000000-0005-0000-0000-0000B6AE0000}"/>
    <cellStyle name="Title 2 3 2" xfId="44824" xr:uid="{00000000-0005-0000-0000-0000B7AE0000}"/>
    <cellStyle name="Title 2 4" xfId="14032" xr:uid="{00000000-0005-0000-0000-0000B8AE0000}"/>
    <cellStyle name="Title 2 4 2" xfId="44825" xr:uid="{00000000-0005-0000-0000-0000B9AE0000}"/>
    <cellStyle name="Title 2 5" xfId="44821" xr:uid="{00000000-0005-0000-0000-0000BAAE0000}"/>
    <cellStyle name="Tổng" xfId="7623" xr:uid="{00000000-0005-0000-0000-0000BBAE0000}"/>
    <cellStyle name="Tổng 10" xfId="4647" xr:uid="{00000000-0005-0000-0000-0000BCAE0000}"/>
    <cellStyle name="Tổng 10 2" xfId="1679" xr:uid="{00000000-0005-0000-0000-0000BDAE0000}"/>
    <cellStyle name="Tổng 10 2 2" xfId="44828" xr:uid="{00000000-0005-0000-0000-0000BEAE0000}"/>
    <cellStyle name="Tổng 10 2 3" xfId="45511" xr:uid="{00000000-0005-0000-0000-0000BFAE0000}"/>
    <cellStyle name="Tổng 10 3" xfId="7225" xr:uid="{00000000-0005-0000-0000-0000C0AE0000}"/>
    <cellStyle name="Tổng 10 3 2" xfId="44829" xr:uid="{00000000-0005-0000-0000-0000C1AE0000}"/>
    <cellStyle name="Tổng 10 3 3" xfId="46062" xr:uid="{00000000-0005-0000-0000-0000C2AE0000}"/>
    <cellStyle name="Tổng 10 4" xfId="44827" xr:uid="{00000000-0005-0000-0000-0000C3AE0000}"/>
    <cellStyle name="Tổng 10 5" xfId="45733" xr:uid="{00000000-0005-0000-0000-0000C4AE0000}"/>
    <cellStyle name="Tổng 11" xfId="14033" xr:uid="{00000000-0005-0000-0000-0000C5AE0000}"/>
    <cellStyle name="Tổng 11 2" xfId="13499" xr:uid="{00000000-0005-0000-0000-0000C6AE0000}"/>
    <cellStyle name="Tổng 11 2 2" xfId="44831" xr:uid="{00000000-0005-0000-0000-0000C7AE0000}"/>
    <cellStyle name="Tổng 11 2 3" xfId="46425" xr:uid="{00000000-0005-0000-0000-0000C8AE0000}"/>
    <cellStyle name="Tổng 11 3" xfId="13503" xr:uid="{00000000-0005-0000-0000-0000C9AE0000}"/>
    <cellStyle name="Tổng 11 3 2" xfId="44832" xr:uid="{00000000-0005-0000-0000-0000CAAE0000}"/>
    <cellStyle name="Tổng 11 3 3" xfId="46426" xr:uid="{00000000-0005-0000-0000-0000CBAE0000}"/>
    <cellStyle name="Tổng 11 4" xfId="44830" xr:uid="{00000000-0005-0000-0000-0000CCAE0000}"/>
    <cellStyle name="Tổng 11 5" xfId="46441" xr:uid="{00000000-0005-0000-0000-0000CDAE0000}"/>
    <cellStyle name="Tổng 12" xfId="14034" xr:uid="{00000000-0005-0000-0000-0000CEAE0000}"/>
    <cellStyle name="Tổng 12 2" xfId="14035" xr:uid="{00000000-0005-0000-0000-0000CFAE0000}"/>
    <cellStyle name="Tổng 12 2 2" xfId="44834" xr:uid="{00000000-0005-0000-0000-0000D0AE0000}"/>
    <cellStyle name="Tổng 12 2 3" xfId="46443" xr:uid="{00000000-0005-0000-0000-0000D1AE0000}"/>
    <cellStyle name="Tổng 12 3" xfId="12956" xr:uid="{00000000-0005-0000-0000-0000D2AE0000}"/>
    <cellStyle name="Tổng 12 3 2" xfId="44835" xr:uid="{00000000-0005-0000-0000-0000D3AE0000}"/>
    <cellStyle name="Tổng 12 3 3" xfId="46414" xr:uid="{00000000-0005-0000-0000-0000D4AE0000}"/>
    <cellStyle name="Tổng 12 4" xfId="44833" xr:uid="{00000000-0005-0000-0000-0000D5AE0000}"/>
    <cellStyle name="Tổng 12 5" xfId="46442" xr:uid="{00000000-0005-0000-0000-0000D6AE0000}"/>
    <cellStyle name="Tổng 13" xfId="2580" xr:uid="{00000000-0005-0000-0000-0000D7AE0000}"/>
    <cellStyle name="Tổng 13 2" xfId="14036" xr:uid="{00000000-0005-0000-0000-0000D8AE0000}"/>
    <cellStyle name="Tổng 13 2 2" xfId="44837" xr:uid="{00000000-0005-0000-0000-0000D9AE0000}"/>
    <cellStyle name="Tổng 13 2 3" xfId="46444" xr:uid="{00000000-0005-0000-0000-0000DAAE0000}"/>
    <cellStyle name="Tổng 13 3" xfId="12961" xr:uid="{00000000-0005-0000-0000-0000DBAE0000}"/>
    <cellStyle name="Tổng 13 3 2" xfId="44838" xr:uid="{00000000-0005-0000-0000-0000DCAE0000}"/>
    <cellStyle name="Tổng 13 3 3" xfId="46415" xr:uid="{00000000-0005-0000-0000-0000DDAE0000}"/>
    <cellStyle name="Tổng 13 4" xfId="44836" xr:uid="{00000000-0005-0000-0000-0000DEAE0000}"/>
    <cellStyle name="Tổng 13 5" xfId="45571" xr:uid="{00000000-0005-0000-0000-0000DFAE0000}"/>
    <cellStyle name="Tổng 14" xfId="14037" xr:uid="{00000000-0005-0000-0000-0000E0AE0000}"/>
    <cellStyle name="Tổng 14 2" xfId="13604" xr:uid="{00000000-0005-0000-0000-0000E1AE0000}"/>
    <cellStyle name="Tổng 14 2 2" xfId="44840" xr:uid="{00000000-0005-0000-0000-0000E2AE0000}"/>
    <cellStyle name="Tổng 14 2 3" xfId="46428" xr:uid="{00000000-0005-0000-0000-0000E3AE0000}"/>
    <cellStyle name="Tổng 14 3" xfId="2409" xr:uid="{00000000-0005-0000-0000-0000E4AE0000}"/>
    <cellStyle name="Tổng 14 3 2" xfId="44841" xr:uid="{00000000-0005-0000-0000-0000E5AE0000}"/>
    <cellStyle name="Tổng 14 3 3" xfId="45559" xr:uid="{00000000-0005-0000-0000-0000E6AE0000}"/>
    <cellStyle name="Tổng 14 4" xfId="44839" xr:uid="{00000000-0005-0000-0000-0000E7AE0000}"/>
    <cellStyle name="Tổng 14 5" xfId="46445" xr:uid="{00000000-0005-0000-0000-0000E8AE0000}"/>
    <cellStyle name="Tổng 15" xfId="14038" xr:uid="{00000000-0005-0000-0000-0000E9AE0000}"/>
    <cellStyle name="Tổng 15 2" xfId="14040" xr:uid="{00000000-0005-0000-0000-0000EAAE0000}"/>
    <cellStyle name="Tổng 15 2 2" xfId="44843" xr:uid="{00000000-0005-0000-0000-0000EBAE0000}"/>
    <cellStyle name="Tổng 15 2 3" xfId="46448" xr:uid="{00000000-0005-0000-0000-0000ECAE0000}"/>
    <cellStyle name="Tổng 15 3" xfId="14042" xr:uid="{00000000-0005-0000-0000-0000EDAE0000}"/>
    <cellStyle name="Tổng 15 3 2" xfId="44844" xr:uid="{00000000-0005-0000-0000-0000EEAE0000}"/>
    <cellStyle name="Tổng 15 3 3" xfId="46450" xr:uid="{00000000-0005-0000-0000-0000EFAE0000}"/>
    <cellStyle name="Tổng 15 4" xfId="44842" xr:uid="{00000000-0005-0000-0000-0000F0AE0000}"/>
    <cellStyle name="Tổng 15 5" xfId="46446" xr:uid="{00000000-0005-0000-0000-0000F1AE0000}"/>
    <cellStyle name="Tổng 16" xfId="651" xr:uid="{00000000-0005-0000-0000-0000F2AE0000}"/>
    <cellStyle name="Tổng 16 2" xfId="4107" xr:uid="{00000000-0005-0000-0000-0000F3AE0000}"/>
    <cellStyle name="Tổng 16 2 2" xfId="44846" xr:uid="{00000000-0005-0000-0000-0000F4AE0000}"/>
    <cellStyle name="Tổng 16 2 3" xfId="45672" xr:uid="{00000000-0005-0000-0000-0000F5AE0000}"/>
    <cellStyle name="Tổng 16 3" xfId="4110" xr:uid="{00000000-0005-0000-0000-0000F6AE0000}"/>
    <cellStyle name="Tổng 16 3 2" xfId="44847" xr:uid="{00000000-0005-0000-0000-0000F7AE0000}"/>
    <cellStyle name="Tổng 16 3 3" xfId="45674" xr:uid="{00000000-0005-0000-0000-0000F8AE0000}"/>
    <cellStyle name="Tổng 16 4" xfId="44845" xr:uid="{00000000-0005-0000-0000-0000F9AE0000}"/>
    <cellStyle name="Tổng 16 5" xfId="27322" xr:uid="{00000000-0005-0000-0000-0000FAAE0000}"/>
    <cellStyle name="Tổng 17" xfId="4614" xr:uid="{00000000-0005-0000-0000-0000FBAE0000}"/>
    <cellStyle name="Tổng 17 2" xfId="14044" xr:uid="{00000000-0005-0000-0000-0000FCAE0000}"/>
    <cellStyle name="Tổng 17 2 2" xfId="44849" xr:uid="{00000000-0005-0000-0000-0000FDAE0000}"/>
    <cellStyle name="Tổng 17 2 3" xfId="46452" xr:uid="{00000000-0005-0000-0000-0000FEAE0000}"/>
    <cellStyle name="Tổng 17 3" xfId="14046" xr:uid="{00000000-0005-0000-0000-0000FFAE0000}"/>
    <cellStyle name="Tổng 17 3 2" xfId="44850" xr:uid="{00000000-0005-0000-0000-000000AF0000}"/>
    <cellStyle name="Tổng 17 3 3" xfId="46454" xr:uid="{00000000-0005-0000-0000-000001AF0000}"/>
    <cellStyle name="Tổng 17 4" xfId="44848" xr:uid="{00000000-0005-0000-0000-000002AF0000}"/>
    <cellStyle name="Tổng 17 5" xfId="45730" xr:uid="{00000000-0005-0000-0000-000003AF0000}"/>
    <cellStyle name="Tổng 18" xfId="14048" xr:uid="{00000000-0005-0000-0000-000004AF0000}"/>
    <cellStyle name="Tổng 18 2" xfId="14051" xr:uid="{00000000-0005-0000-0000-000005AF0000}"/>
    <cellStyle name="Tổng 18 2 2" xfId="44852" xr:uid="{00000000-0005-0000-0000-000006AF0000}"/>
    <cellStyle name="Tổng 18 2 3" xfId="46458" xr:uid="{00000000-0005-0000-0000-000007AF0000}"/>
    <cellStyle name="Tổng 18 3" xfId="14053" xr:uid="{00000000-0005-0000-0000-000008AF0000}"/>
    <cellStyle name="Tổng 18 3 2" xfId="44853" xr:uid="{00000000-0005-0000-0000-000009AF0000}"/>
    <cellStyle name="Tổng 18 3 3" xfId="46460" xr:uid="{00000000-0005-0000-0000-00000AAF0000}"/>
    <cellStyle name="Tổng 18 4" xfId="44851" xr:uid="{00000000-0005-0000-0000-00000BAF0000}"/>
    <cellStyle name="Tổng 18 5" xfId="46456" xr:uid="{00000000-0005-0000-0000-00000CAF0000}"/>
    <cellStyle name="Tổng 19" xfId="14055" xr:uid="{00000000-0005-0000-0000-00000DAF0000}"/>
    <cellStyle name="Tổng 19 2" xfId="14057" xr:uid="{00000000-0005-0000-0000-00000EAF0000}"/>
    <cellStyle name="Tổng 19 2 2" xfId="44855" xr:uid="{00000000-0005-0000-0000-00000FAF0000}"/>
    <cellStyle name="Tổng 19 2 3" xfId="46464" xr:uid="{00000000-0005-0000-0000-000010AF0000}"/>
    <cellStyle name="Tổng 19 3" xfId="10225" xr:uid="{00000000-0005-0000-0000-000011AF0000}"/>
    <cellStyle name="Tổng 19 3 2" xfId="44856" xr:uid="{00000000-0005-0000-0000-000012AF0000}"/>
    <cellStyle name="Tổng 19 3 3" xfId="46391" xr:uid="{00000000-0005-0000-0000-000013AF0000}"/>
    <cellStyle name="Tổng 19 4" xfId="44854" xr:uid="{00000000-0005-0000-0000-000014AF0000}"/>
    <cellStyle name="Tổng 19 5" xfId="46462" xr:uid="{00000000-0005-0000-0000-000015AF0000}"/>
    <cellStyle name="Tổng 2" xfId="7627" xr:uid="{00000000-0005-0000-0000-000016AF0000}"/>
    <cellStyle name="Tổng 2 2" xfId="7630" xr:uid="{00000000-0005-0000-0000-000017AF0000}"/>
    <cellStyle name="Tổng 2 2 2" xfId="44858" xr:uid="{00000000-0005-0000-0000-000018AF0000}"/>
    <cellStyle name="Tổng 2 2 3" xfId="46069" xr:uid="{00000000-0005-0000-0000-000019AF0000}"/>
    <cellStyle name="Tổng 2 3" xfId="11017" xr:uid="{00000000-0005-0000-0000-00001AAF0000}"/>
    <cellStyle name="Tổng 2 3 2" xfId="44859" xr:uid="{00000000-0005-0000-0000-00001BAF0000}"/>
    <cellStyle name="Tổng 2 3 3" xfId="46403" xr:uid="{00000000-0005-0000-0000-00001CAF0000}"/>
    <cellStyle name="Tổng 2 4" xfId="44857" xr:uid="{00000000-0005-0000-0000-00001DAF0000}"/>
    <cellStyle name="Tổng 2 5" xfId="46068" xr:uid="{00000000-0005-0000-0000-00001EAF0000}"/>
    <cellStyle name="Tổng 20" xfId="14039" xr:uid="{00000000-0005-0000-0000-00001FAF0000}"/>
    <cellStyle name="Tổng 20 2" xfId="14041" xr:uid="{00000000-0005-0000-0000-000020AF0000}"/>
    <cellStyle name="Tổng 20 2 2" xfId="44861" xr:uid="{00000000-0005-0000-0000-000021AF0000}"/>
    <cellStyle name="Tổng 20 2 3" xfId="46449" xr:uid="{00000000-0005-0000-0000-000022AF0000}"/>
    <cellStyle name="Tổng 20 3" xfId="14043" xr:uid="{00000000-0005-0000-0000-000023AF0000}"/>
    <cellStyle name="Tổng 20 3 2" xfId="44862" xr:uid="{00000000-0005-0000-0000-000024AF0000}"/>
    <cellStyle name="Tổng 20 3 3" xfId="46451" xr:uid="{00000000-0005-0000-0000-000025AF0000}"/>
    <cellStyle name="Tổng 20 4" xfId="44860" xr:uid="{00000000-0005-0000-0000-000026AF0000}"/>
    <cellStyle name="Tổng 20 5" xfId="46447" xr:uid="{00000000-0005-0000-0000-000027AF0000}"/>
    <cellStyle name="Tổng 21" xfId="652" xr:uid="{00000000-0005-0000-0000-000028AF0000}"/>
    <cellStyle name="Tổng 21 2" xfId="4106" xr:uid="{00000000-0005-0000-0000-000029AF0000}"/>
    <cellStyle name="Tổng 21 2 2" xfId="44864" xr:uid="{00000000-0005-0000-0000-00002AAF0000}"/>
    <cellStyle name="Tổng 21 2 3" xfId="45671" xr:uid="{00000000-0005-0000-0000-00002BAF0000}"/>
    <cellStyle name="Tổng 21 3" xfId="4109" xr:uid="{00000000-0005-0000-0000-00002CAF0000}"/>
    <cellStyle name="Tổng 21 3 2" xfId="44865" xr:uid="{00000000-0005-0000-0000-00002DAF0000}"/>
    <cellStyle name="Tổng 21 3 3" xfId="45673" xr:uid="{00000000-0005-0000-0000-00002EAF0000}"/>
    <cellStyle name="Tổng 21 4" xfId="44863" xr:uid="{00000000-0005-0000-0000-00002FAF0000}"/>
    <cellStyle name="Tổng 21 5" xfId="27321" xr:uid="{00000000-0005-0000-0000-000030AF0000}"/>
    <cellStyle name="Tổng 22" xfId="4613" xr:uid="{00000000-0005-0000-0000-000031AF0000}"/>
    <cellStyle name="Tổng 22 2" xfId="14045" xr:uid="{00000000-0005-0000-0000-000032AF0000}"/>
    <cellStyle name="Tổng 22 2 2" xfId="44867" xr:uid="{00000000-0005-0000-0000-000033AF0000}"/>
    <cellStyle name="Tổng 22 2 3" xfId="46453" xr:uid="{00000000-0005-0000-0000-000034AF0000}"/>
    <cellStyle name="Tổng 22 3" xfId="14047" xr:uid="{00000000-0005-0000-0000-000035AF0000}"/>
    <cellStyle name="Tổng 22 3 2" xfId="44868" xr:uid="{00000000-0005-0000-0000-000036AF0000}"/>
    <cellStyle name="Tổng 22 3 3" xfId="46455" xr:uid="{00000000-0005-0000-0000-000037AF0000}"/>
    <cellStyle name="Tổng 22 4" xfId="44866" xr:uid="{00000000-0005-0000-0000-000038AF0000}"/>
    <cellStyle name="Tổng 22 5" xfId="45729" xr:uid="{00000000-0005-0000-0000-000039AF0000}"/>
    <cellStyle name="Tổng 23" xfId="14049" xr:uid="{00000000-0005-0000-0000-00003AAF0000}"/>
    <cellStyle name="Tổng 23 2" xfId="14052" xr:uid="{00000000-0005-0000-0000-00003BAF0000}"/>
    <cellStyle name="Tổng 23 2 2" xfId="44870" xr:uid="{00000000-0005-0000-0000-00003CAF0000}"/>
    <cellStyle name="Tổng 23 2 3" xfId="46459" xr:uid="{00000000-0005-0000-0000-00003DAF0000}"/>
    <cellStyle name="Tổng 23 3" xfId="14054" xr:uid="{00000000-0005-0000-0000-00003EAF0000}"/>
    <cellStyle name="Tổng 23 3 2" xfId="44871" xr:uid="{00000000-0005-0000-0000-00003FAF0000}"/>
    <cellStyle name="Tổng 23 3 3" xfId="46461" xr:uid="{00000000-0005-0000-0000-000040AF0000}"/>
    <cellStyle name="Tổng 23 4" xfId="44869" xr:uid="{00000000-0005-0000-0000-000041AF0000}"/>
    <cellStyle name="Tổng 23 5" xfId="46457" xr:uid="{00000000-0005-0000-0000-000042AF0000}"/>
    <cellStyle name="Tổng 24" xfId="14056" xr:uid="{00000000-0005-0000-0000-000043AF0000}"/>
    <cellStyle name="Tổng 24 2" xfId="14058" xr:uid="{00000000-0005-0000-0000-000044AF0000}"/>
    <cellStyle name="Tổng 24 2 2" xfId="44873" xr:uid="{00000000-0005-0000-0000-000045AF0000}"/>
    <cellStyle name="Tổng 24 2 3" xfId="46465" xr:uid="{00000000-0005-0000-0000-000046AF0000}"/>
    <cellStyle name="Tổng 24 3" xfId="10226" xr:uid="{00000000-0005-0000-0000-000047AF0000}"/>
    <cellStyle name="Tổng 24 3 2" xfId="44874" xr:uid="{00000000-0005-0000-0000-000048AF0000}"/>
    <cellStyle name="Tổng 24 3 3" xfId="46392" xr:uid="{00000000-0005-0000-0000-000049AF0000}"/>
    <cellStyle name="Tổng 24 4" xfId="44872" xr:uid="{00000000-0005-0000-0000-00004AAF0000}"/>
    <cellStyle name="Tổng 24 5" xfId="46463" xr:uid="{00000000-0005-0000-0000-00004BAF0000}"/>
    <cellStyle name="Tổng 25" xfId="14059" xr:uid="{00000000-0005-0000-0000-00004CAF0000}"/>
    <cellStyle name="Tổng 25 2" xfId="14061" xr:uid="{00000000-0005-0000-0000-00004DAF0000}"/>
    <cellStyle name="Tổng 25 2 2" xfId="44876" xr:uid="{00000000-0005-0000-0000-00004EAF0000}"/>
    <cellStyle name="Tổng 25 2 3" xfId="46468" xr:uid="{00000000-0005-0000-0000-00004FAF0000}"/>
    <cellStyle name="Tổng 25 3" xfId="10229" xr:uid="{00000000-0005-0000-0000-000050AF0000}"/>
    <cellStyle name="Tổng 25 3 2" xfId="44877" xr:uid="{00000000-0005-0000-0000-000051AF0000}"/>
    <cellStyle name="Tổng 25 3 3" xfId="46393" xr:uid="{00000000-0005-0000-0000-000052AF0000}"/>
    <cellStyle name="Tổng 25 4" xfId="44875" xr:uid="{00000000-0005-0000-0000-000053AF0000}"/>
    <cellStyle name="Tổng 25 5" xfId="46466" xr:uid="{00000000-0005-0000-0000-000054AF0000}"/>
    <cellStyle name="Tổng 26" xfId="14062" xr:uid="{00000000-0005-0000-0000-000055AF0000}"/>
    <cellStyle name="Tổng 26 2" xfId="14064" xr:uid="{00000000-0005-0000-0000-000056AF0000}"/>
    <cellStyle name="Tổng 26 2 2" xfId="44879" xr:uid="{00000000-0005-0000-0000-000057AF0000}"/>
    <cellStyle name="Tổng 26 2 3" xfId="46471" xr:uid="{00000000-0005-0000-0000-000058AF0000}"/>
    <cellStyle name="Tổng 26 3" xfId="14065" xr:uid="{00000000-0005-0000-0000-000059AF0000}"/>
    <cellStyle name="Tổng 26 3 2" xfId="44880" xr:uid="{00000000-0005-0000-0000-00005AAF0000}"/>
    <cellStyle name="Tổng 26 3 3" xfId="46472" xr:uid="{00000000-0005-0000-0000-00005BAF0000}"/>
    <cellStyle name="Tổng 26 4" xfId="44878" xr:uid="{00000000-0005-0000-0000-00005CAF0000}"/>
    <cellStyle name="Tổng 26 5" xfId="46469" xr:uid="{00000000-0005-0000-0000-00005DAF0000}"/>
    <cellStyle name="Tổng 27" xfId="12553" xr:uid="{00000000-0005-0000-0000-00005EAF0000}"/>
    <cellStyle name="Tổng 27 2" xfId="14066" xr:uid="{00000000-0005-0000-0000-00005FAF0000}"/>
    <cellStyle name="Tổng 27 2 2" xfId="44882" xr:uid="{00000000-0005-0000-0000-000060AF0000}"/>
    <cellStyle name="Tổng 27 2 3" xfId="46473" xr:uid="{00000000-0005-0000-0000-000061AF0000}"/>
    <cellStyle name="Tổng 27 3" xfId="14067" xr:uid="{00000000-0005-0000-0000-000062AF0000}"/>
    <cellStyle name="Tổng 27 3 2" xfId="44883" xr:uid="{00000000-0005-0000-0000-000063AF0000}"/>
    <cellStyle name="Tổng 27 3 3" xfId="46474" xr:uid="{00000000-0005-0000-0000-000064AF0000}"/>
    <cellStyle name="Tổng 27 4" xfId="44881" xr:uid="{00000000-0005-0000-0000-000065AF0000}"/>
    <cellStyle name="Tổng 27 5" xfId="46412" xr:uid="{00000000-0005-0000-0000-000066AF0000}"/>
    <cellStyle name="Tổng 28" xfId="12555" xr:uid="{00000000-0005-0000-0000-000067AF0000}"/>
    <cellStyle name="Tổng 28 2" xfId="14068" xr:uid="{00000000-0005-0000-0000-000068AF0000}"/>
    <cellStyle name="Tổng 28 2 2" xfId="44885" xr:uid="{00000000-0005-0000-0000-000069AF0000}"/>
    <cellStyle name="Tổng 28 2 3" xfId="46475" xr:uid="{00000000-0005-0000-0000-00006AAF0000}"/>
    <cellStyle name="Tổng 28 3" xfId="4227" xr:uid="{00000000-0005-0000-0000-00006BAF0000}"/>
    <cellStyle name="Tổng 28 3 2" xfId="44886" xr:uid="{00000000-0005-0000-0000-00006CAF0000}"/>
    <cellStyle name="Tổng 28 3 3" xfId="45684" xr:uid="{00000000-0005-0000-0000-00006DAF0000}"/>
    <cellStyle name="Tổng 28 4" xfId="44884" xr:uid="{00000000-0005-0000-0000-00006EAF0000}"/>
    <cellStyle name="Tổng 28 5" xfId="46413" xr:uid="{00000000-0005-0000-0000-00006FAF0000}"/>
    <cellStyle name="Tổng 29" xfId="14069" xr:uid="{00000000-0005-0000-0000-000070AF0000}"/>
    <cellStyle name="Tổng 29 2" xfId="6420" xr:uid="{00000000-0005-0000-0000-000071AF0000}"/>
    <cellStyle name="Tổng 29 2 2" xfId="44888" xr:uid="{00000000-0005-0000-0000-000072AF0000}"/>
    <cellStyle name="Tổng 29 2 3" xfId="45960" xr:uid="{00000000-0005-0000-0000-000073AF0000}"/>
    <cellStyle name="Tổng 29 3" xfId="14070" xr:uid="{00000000-0005-0000-0000-000074AF0000}"/>
    <cellStyle name="Tổng 29 3 2" xfId="44889" xr:uid="{00000000-0005-0000-0000-000075AF0000}"/>
    <cellStyle name="Tổng 29 3 3" xfId="46477" xr:uid="{00000000-0005-0000-0000-000076AF0000}"/>
    <cellStyle name="Tổng 29 4" xfId="44887" xr:uid="{00000000-0005-0000-0000-000077AF0000}"/>
    <cellStyle name="Tổng 29 5" xfId="46476" xr:uid="{00000000-0005-0000-0000-000078AF0000}"/>
    <cellStyle name="Tổng 3" xfId="7023" xr:uid="{00000000-0005-0000-0000-000079AF0000}"/>
    <cellStyle name="Tổng 3 2" xfId="14071" xr:uid="{00000000-0005-0000-0000-00007AAF0000}"/>
    <cellStyle name="Tổng 3 2 2" xfId="44891" xr:uid="{00000000-0005-0000-0000-00007BAF0000}"/>
    <cellStyle name="Tổng 3 2 3" xfId="46478" xr:uid="{00000000-0005-0000-0000-00007CAF0000}"/>
    <cellStyle name="Tổng 3 3" xfId="13960" xr:uid="{00000000-0005-0000-0000-00007DAF0000}"/>
    <cellStyle name="Tổng 3 3 2" xfId="44892" xr:uid="{00000000-0005-0000-0000-00007EAF0000}"/>
    <cellStyle name="Tổng 3 3 3" xfId="46429" xr:uid="{00000000-0005-0000-0000-00007FAF0000}"/>
    <cellStyle name="Tổng 3 4" xfId="44890" xr:uid="{00000000-0005-0000-0000-000080AF0000}"/>
    <cellStyle name="Tổng 3 5" xfId="46014" xr:uid="{00000000-0005-0000-0000-000081AF0000}"/>
    <cellStyle name="Tổng 30" xfId="14060" xr:uid="{00000000-0005-0000-0000-000082AF0000}"/>
    <cellStyle name="Tổng 30 2" xfId="44893" xr:uid="{00000000-0005-0000-0000-000083AF0000}"/>
    <cellStyle name="Tổng 30 3" xfId="46467" xr:uid="{00000000-0005-0000-0000-000084AF0000}"/>
    <cellStyle name="Tổng 31" xfId="14063" xr:uid="{00000000-0005-0000-0000-000085AF0000}"/>
    <cellStyle name="Tổng 31 2" xfId="44894" xr:uid="{00000000-0005-0000-0000-000086AF0000}"/>
    <cellStyle name="Tổng 31 3" xfId="46470" xr:uid="{00000000-0005-0000-0000-000087AF0000}"/>
    <cellStyle name="Tổng 32" xfId="44826" xr:uid="{00000000-0005-0000-0000-000088AF0000}"/>
    <cellStyle name="Tổng 33" xfId="46067" xr:uid="{00000000-0005-0000-0000-000089AF0000}"/>
    <cellStyle name="Tổng 4" xfId="14072" xr:uid="{00000000-0005-0000-0000-00008AAF0000}"/>
    <cellStyle name="Tổng 4 2" xfId="14073" xr:uid="{00000000-0005-0000-0000-00008BAF0000}"/>
    <cellStyle name="Tổng 4 2 2" xfId="44896" xr:uid="{00000000-0005-0000-0000-00008CAF0000}"/>
    <cellStyle name="Tổng 4 2 3" xfId="46480" xr:uid="{00000000-0005-0000-0000-00008DAF0000}"/>
    <cellStyle name="Tổng 4 3" xfId="13965" xr:uid="{00000000-0005-0000-0000-00008EAF0000}"/>
    <cellStyle name="Tổng 4 3 2" xfId="44897" xr:uid="{00000000-0005-0000-0000-00008FAF0000}"/>
    <cellStyle name="Tổng 4 3 3" xfId="46430" xr:uid="{00000000-0005-0000-0000-000090AF0000}"/>
    <cellStyle name="Tổng 4 4" xfId="44895" xr:uid="{00000000-0005-0000-0000-000091AF0000}"/>
    <cellStyle name="Tổng 4 5" xfId="46479" xr:uid="{00000000-0005-0000-0000-000092AF0000}"/>
    <cellStyle name="Tổng 5" xfId="14074" xr:uid="{00000000-0005-0000-0000-000093AF0000}"/>
    <cellStyle name="Tổng 5 2" xfId="8484" xr:uid="{00000000-0005-0000-0000-000094AF0000}"/>
    <cellStyle name="Tổng 5 2 2" xfId="44899" xr:uid="{00000000-0005-0000-0000-000095AF0000}"/>
    <cellStyle name="Tổng 5 2 3" xfId="46179" xr:uid="{00000000-0005-0000-0000-000096AF0000}"/>
    <cellStyle name="Tổng 5 3" xfId="1082" xr:uid="{00000000-0005-0000-0000-000097AF0000}"/>
    <cellStyle name="Tổng 5 3 2" xfId="44900" xr:uid="{00000000-0005-0000-0000-000098AF0000}"/>
    <cellStyle name="Tổng 5 3 3" xfId="23377" xr:uid="{00000000-0005-0000-0000-000099AF0000}"/>
    <cellStyle name="Tổng 5 4" xfId="44898" xr:uid="{00000000-0005-0000-0000-00009AAF0000}"/>
    <cellStyle name="Tổng 5 5" xfId="46481" xr:uid="{00000000-0005-0000-0000-00009BAF0000}"/>
    <cellStyle name="Tổng 6" xfId="14075" xr:uid="{00000000-0005-0000-0000-00009CAF0000}"/>
    <cellStyle name="Tổng 6 2" xfId="12984" xr:uid="{00000000-0005-0000-0000-00009DAF0000}"/>
    <cellStyle name="Tổng 6 2 2" xfId="44902" xr:uid="{00000000-0005-0000-0000-00009EAF0000}"/>
    <cellStyle name="Tổng 6 2 3" xfId="46416" xr:uid="{00000000-0005-0000-0000-00009FAF0000}"/>
    <cellStyle name="Tổng 6 3" xfId="14076" xr:uid="{00000000-0005-0000-0000-0000A0AF0000}"/>
    <cellStyle name="Tổng 6 3 2" xfId="44903" xr:uid="{00000000-0005-0000-0000-0000A1AF0000}"/>
    <cellStyle name="Tổng 6 3 3" xfId="46483" xr:uid="{00000000-0005-0000-0000-0000A2AF0000}"/>
    <cellStyle name="Tổng 6 4" xfId="44901" xr:uid="{00000000-0005-0000-0000-0000A3AF0000}"/>
    <cellStyle name="Tổng 6 5" xfId="46482" xr:uid="{00000000-0005-0000-0000-0000A4AF0000}"/>
    <cellStyle name="Tổng 7" xfId="14077" xr:uid="{00000000-0005-0000-0000-0000A5AF0000}"/>
    <cellStyle name="Tổng 7 2" xfId="14078" xr:uid="{00000000-0005-0000-0000-0000A6AF0000}"/>
    <cellStyle name="Tổng 7 2 2" xfId="44905" xr:uid="{00000000-0005-0000-0000-0000A7AF0000}"/>
    <cellStyle name="Tổng 7 2 3" xfId="46485" xr:uid="{00000000-0005-0000-0000-0000A8AF0000}"/>
    <cellStyle name="Tổng 7 3" xfId="3872" xr:uid="{00000000-0005-0000-0000-0000A9AF0000}"/>
    <cellStyle name="Tổng 7 3 2" xfId="44906" xr:uid="{00000000-0005-0000-0000-0000AAAF0000}"/>
    <cellStyle name="Tổng 7 3 3" xfId="45657" xr:uid="{00000000-0005-0000-0000-0000ABAF0000}"/>
    <cellStyle name="Tổng 7 4" xfId="44904" xr:uid="{00000000-0005-0000-0000-0000ACAF0000}"/>
    <cellStyle name="Tổng 7 5" xfId="46484" xr:uid="{00000000-0005-0000-0000-0000ADAF0000}"/>
    <cellStyle name="Tổng 8" xfId="14079" xr:uid="{00000000-0005-0000-0000-0000AEAF0000}"/>
    <cellStyle name="Tổng 8 2" xfId="7917" xr:uid="{00000000-0005-0000-0000-0000AFAF0000}"/>
    <cellStyle name="Tổng 8 2 2" xfId="44908" xr:uid="{00000000-0005-0000-0000-0000B0AF0000}"/>
    <cellStyle name="Tổng 8 2 3" xfId="46082" xr:uid="{00000000-0005-0000-0000-0000B1AF0000}"/>
    <cellStyle name="Tổng 8 3" xfId="7929" xr:uid="{00000000-0005-0000-0000-0000B2AF0000}"/>
    <cellStyle name="Tổng 8 3 2" xfId="44909" xr:uid="{00000000-0005-0000-0000-0000B3AF0000}"/>
    <cellStyle name="Tổng 8 3 3" xfId="46083" xr:uid="{00000000-0005-0000-0000-0000B4AF0000}"/>
    <cellStyle name="Tổng 8 4" xfId="44907" xr:uid="{00000000-0005-0000-0000-0000B5AF0000}"/>
    <cellStyle name="Tổng 8 5" xfId="46486" xr:uid="{00000000-0005-0000-0000-0000B6AF0000}"/>
    <cellStyle name="Tổng 9" xfId="14080" xr:uid="{00000000-0005-0000-0000-0000B7AF0000}"/>
    <cellStyle name="Tổng 9 2" xfId="10286" xr:uid="{00000000-0005-0000-0000-0000B8AF0000}"/>
    <cellStyle name="Tổng 9 2 2" xfId="44911" xr:uid="{00000000-0005-0000-0000-0000B9AF0000}"/>
    <cellStyle name="Tổng 9 2 3" xfId="46394" xr:uid="{00000000-0005-0000-0000-0000BAAF0000}"/>
    <cellStyle name="Tổng 9 3" xfId="14081" xr:uid="{00000000-0005-0000-0000-0000BBAF0000}"/>
    <cellStyle name="Tổng 9 3 2" xfId="44912" xr:uid="{00000000-0005-0000-0000-0000BCAF0000}"/>
    <cellStyle name="Tổng 9 3 3" xfId="46488" xr:uid="{00000000-0005-0000-0000-0000BDAF0000}"/>
    <cellStyle name="Tổng 9 4" xfId="44910" xr:uid="{00000000-0005-0000-0000-0000BEAF0000}"/>
    <cellStyle name="Tổng 9 5" xfId="46487" xr:uid="{00000000-0005-0000-0000-0000BFAF0000}"/>
    <cellStyle name="Tong so" xfId="71" xr:uid="{00000000-0005-0000-0000-0000C0AF0000}"/>
    <cellStyle name="tong so 1" xfId="6561" xr:uid="{00000000-0005-0000-0000-0000C1AF0000}"/>
    <cellStyle name="tong so 1 2" xfId="12444" xr:uid="{00000000-0005-0000-0000-0000C2AF0000}"/>
    <cellStyle name="tong so 1 2 2" xfId="12446" xr:uid="{00000000-0005-0000-0000-0000C3AF0000}"/>
    <cellStyle name="tong so 1 2 2 2" xfId="14082" xr:uid="{00000000-0005-0000-0000-0000C4AF0000}"/>
    <cellStyle name="tong so 1 2 2 2 2" xfId="44917" xr:uid="{00000000-0005-0000-0000-0000C5AF0000}"/>
    <cellStyle name="tong so 1 2 2 3" xfId="14083" xr:uid="{00000000-0005-0000-0000-0000C6AF0000}"/>
    <cellStyle name="tong so 1 2 2 3 2" xfId="44918" xr:uid="{00000000-0005-0000-0000-0000C7AF0000}"/>
    <cellStyle name="tong so 1 2 2 4" xfId="44916" xr:uid="{00000000-0005-0000-0000-0000C8AF0000}"/>
    <cellStyle name="tong so 1 2 3" xfId="12449" xr:uid="{00000000-0005-0000-0000-0000C9AF0000}"/>
    <cellStyle name="tong so 1 2 3 2" xfId="44919" xr:uid="{00000000-0005-0000-0000-0000CAAF0000}"/>
    <cellStyle name="tong so 1 2 4" xfId="13827" xr:uid="{00000000-0005-0000-0000-0000CBAF0000}"/>
    <cellStyle name="tong so 1 2 4 2" xfId="44920" xr:uid="{00000000-0005-0000-0000-0000CCAF0000}"/>
    <cellStyle name="tong so 1 2 5" xfId="44915" xr:uid="{00000000-0005-0000-0000-0000CDAF0000}"/>
    <cellStyle name="tong so 1 3" xfId="12451" xr:uid="{00000000-0005-0000-0000-0000CEAF0000}"/>
    <cellStyle name="tong so 1 3 2" xfId="4264" xr:uid="{00000000-0005-0000-0000-0000CFAF0000}"/>
    <cellStyle name="tong so 1 3 2 2" xfId="44922" xr:uid="{00000000-0005-0000-0000-0000D0AF0000}"/>
    <cellStyle name="tong so 1 3 3" xfId="13829" xr:uid="{00000000-0005-0000-0000-0000D1AF0000}"/>
    <cellStyle name="tong so 1 3 3 2" xfId="44923" xr:uid="{00000000-0005-0000-0000-0000D2AF0000}"/>
    <cellStyle name="tong so 1 3 4" xfId="44921" xr:uid="{00000000-0005-0000-0000-0000D3AF0000}"/>
    <cellStyle name="tong so 1 4" xfId="12453" xr:uid="{00000000-0005-0000-0000-0000D4AF0000}"/>
    <cellStyle name="tong so 1 4 2" xfId="14084" xr:uid="{00000000-0005-0000-0000-0000D5AF0000}"/>
    <cellStyle name="tong so 1 4 2 2" xfId="44925" xr:uid="{00000000-0005-0000-0000-0000D6AF0000}"/>
    <cellStyle name="tong so 1 4 3" xfId="44924" xr:uid="{00000000-0005-0000-0000-0000D7AF0000}"/>
    <cellStyle name="tong so 1 5" xfId="491" xr:uid="{00000000-0005-0000-0000-0000D8AF0000}"/>
    <cellStyle name="tong so 1 5 2" xfId="44926" xr:uid="{00000000-0005-0000-0000-0000D9AF0000}"/>
    <cellStyle name="tong so 1 6" xfId="14085" xr:uid="{00000000-0005-0000-0000-0000DAAF0000}"/>
    <cellStyle name="tong so 1 6 2" xfId="44927" xr:uid="{00000000-0005-0000-0000-0000DBAF0000}"/>
    <cellStyle name="tong so 1 7" xfId="44914" xr:uid="{00000000-0005-0000-0000-0000DCAF0000}"/>
    <cellStyle name="Tong so 2" xfId="3908" xr:uid="{00000000-0005-0000-0000-0000DDAF0000}"/>
    <cellStyle name="Tong so 2 2" xfId="44928" xr:uid="{00000000-0005-0000-0000-0000DEAF0000}"/>
    <cellStyle name="Tong so 3" xfId="44913" xr:uid="{00000000-0005-0000-0000-0000DFAF0000}"/>
    <cellStyle name="Tong so_Bieu KHPTLN 2016-2020" xfId="14086" xr:uid="{00000000-0005-0000-0000-0000E0AF0000}"/>
    <cellStyle name="Tongcong" xfId="14087" xr:uid="{00000000-0005-0000-0000-0000E1AF0000}"/>
    <cellStyle name="Tongcong 2" xfId="5152" xr:uid="{00000000-0005-0000-0000-0000E2AF0000}"/>
    <cellStyle name="Tongcong 2 2" xfId="14088" xr:uid="{00000000-0005-0000-0000-0000E3AF0000}"/>
    <cellStyle name="Tongcong 2 2 2" xfId="13206" xr:uid="{00000000-0005-0000-0000-0000E4AF0000}"/>
    <cellStyle name="Tongcong 2 2 2 2" xfId="44932" xr:uid="{00000000-0005-0000-0000-0000E5AF0000}"/>
    <cellStyle name="Tongcong 2 2 3" xfId="14089" xr:uid="{00000000-0005-0000-0000-0000E6AF0000}"/>
    <cellStyle name="Tongcong 2 2 3 2" xfId="44933" xr:uid="{00000000-0005-0000-0000-0000E7AF0000}"/>
    <cellStyle name="Tongcong 2 2 4" xfId="44931" xr:uid="{00000000-0005-0000-0000-0000E8AF0000}"/>
    <cellStyle name="Tongcong 2 3" xfId="14090" xr:uid="{00000000-0005-0000-0000-0000E9AF0000}"/>
    <cellStyle name="Tongcong 2 3 2" xfId="44934" xr:uid="{00000000-0005-0000-0000-0000EAAF0000}"/>
    <cellStyle name="Tongcong 2 4" xfId="44930" xr:uid="{00000000-0005-0000-0000-0000EBAF0000}"/>
    <cellStyle name="Tongcong 3" xfId="3588" xr:uid="{00000000-0005-0000-0000-0000ECAF0000}"/>
    <cellStyle name="Tongcong 3 2" xfId="7661" xr:uid="{00000000-0005-0000-0000-0000EDAF0000}"/>
    <cellStyle name="Tongcong 3 2 2" xfId="44936" xr:uid="{00000000-0005-0000-0000-0000EEAF0000}"/>
    <cellStyle name="Tongcong 3 3" xfId="1390" xr:uid="{00000000-0005-0000-0000-0000EFAF0000}"/>
    <cellStyle name="Tongcong 3 3 2" xfId="44937" xr:uid="{00000000-0005-0000-0000-0000F0AF0000}"/>
    <cellStyle name="Tongcong 3 4" xfId="44935" xr:uid="{00000000-0005-0000-0000-0000F1AF0000}"/>
    <cellStyle name="Tongcong 4" xfId="14091" xr:uid="{00000000-0005-0000-0000-0000F2AF0000}"/>
    <cellStyle name="Tongcong 4 2" xfId="44938" xr:uid="{00000000-0005-0000-0000-0000F3AF0000}"/>
    <cellStyle name="Tongcong 5" xfId="14092" xr:uid="{00000000-0005-0000-0000-0000F4AF0000}"/>
    <cellStyle name="Tongcong 5 2" xfId="44939" xr:uid="{00000000-0005-0000-0000-0000F5AF0000}"/>
    <cellStyle name="Tongcong 6" xfId="44929" xr:uid="{00000000-0005-0000-0000-0000F6AF0000}"/>
    <cellStyle name="Tốt" xfId="14093" xr:uid="{00000000-0005-0000-0000-0000F7AF0000}"/>
    <cellStyle name="Tốt 2" xfId="44940" xr:uid="{00000000-0005-0000-0000-0000F8AF0000}"/>
    <cellStyle name="Total 2" xfId="3280" xr:uid="{00000000-0005-0000-0000-0000F9AF0000}"/>
    <cellStyle name="Total 2 10" xfId="14094" xr:uid="{00000000-0005-0000-0000-0000FAAF0000}"/>
    <cellStyle name="Total 2 10 2" xfId="12158" xr:uid="{00000000-0005-0000-0000-0000FBAF0000}"/>
    <cellStyle name="Total 2 10 2 2" xfId="44943" xr:uid="{00000000-0005-0000-0000-0000FCAF0000}"/>
    <cellStyle name="Total 2 10 2 3" xfId="46410" xr:uid="{00000000-0005-0000-0000-0000FDAF0000}"/>
    <cellStyle name="Total 2 10 3" xfId="12160" xr:uid="{00000000-0005-0000-0000-0000FEAF0000}"/>
    <cellStyle name="Total 2 10 3 2" xfId="44944" xr:uid="{00000000-0005-0000-0000-0000FFAF0000}"/>
    <cellStyle name="Total 2 10 3 3" xfId="46411" xr:uid="{00000000-0005-0000-0000-000000B00000}"/>
    <cellStyle name="Total 2 10 4" xfId="44942" xr:uid="{00000000-0005-0000-0000-000001B00000}"/>
    <cellStyle name="Total 2 10 5" xfId="46489" xr:uid="{00000000-0005-0000-0000-000002B00000}"/>
    <cellStyle name="Total 2 11" xfId="14095" xr:uid="{00000000-0005-0000-0000-000003B00000}"/>
    <cellStyle name="Total 2 11 2" xfId="14096" xr:uid="{00000000-0005-0000-0000-000004B00000}"/>
    <cellStyle name="Total 2 11 2 2" xfId="44946" xr:uid="{00000000-0005-0000-0000-000005B00000}"/>
    <cellStyle name="Total 2 11 2 3" xfId="46491" xr:uid="{00000000-0005-0000-0000-000006B00000}"/>
    <cellStyle name="Total 2 11 3" xfId="14097" xr:uid="{00000000-0005-0000-0000-000007B00000}"/>
    <cellStyle name="Total 2 11 3 2" xfId="44947" xr:uid="{00000000-0005-0000-0000-000008B00000}"/>
    <cellStyle name="Total 2 11 3 3" xfId="46492" xr:uid="{00000000-0005-0000-0000-000009B00000}"/>
    <cellStyle name="Total 2 11 4" xfId="44945" xr:uid="{00000000-0005-0000-0000-00000AB00000}"/>
    <cellStyle name="Total 2 11 5" xfId="46490" xr:uid="{00000000-0005-0000-0000-00000BB00000}"/>
    <cellStyle name="Total 2 12" xfId="4620" xr:uid="{00000000-0005-0000-0000-00000CB00000}"/>
    <cellStyle name="Total 2 12 2" xfId="12020" xr:uid="{00000000-0005-0000-0000-00000DB00000}"/>
    <cellStyle name="Total 2 12 2 2" xfId="44949" xr:uid="{00000000-0005-0000-0000-00000EB00000}"/>
    <cellStyle name="Total 2 12 2 3" xfId="46408" xr:uid="{00000000-0005-0000-0000-00000FB00000}"/>
    <cellStyle name="Total 2 12 3" xfId="12022" xr:uid="{00000000-0005-0000-0000-000010B00000}"/>
    <cellStyle name="Total 2 12 3 2" xfId="44950" xr:uid="{00000000-0005-0000-0000-000011B00000}"/>
    <cellStyle name="Total 2 12 3 3" xfId="46409" xr:uid="{00000000-0005-0000-0000-000012B00000}"/>
    <cellStyle name="Total 2 12 4" xfId="44948" xr:uid="{00000000-0005-0000-0000-000013B00000}"/>
    <cellStyle name="Total 2 12 5" xfId="45731" xr:uid="{00000000-0005-0000-0000-000014B00000}"/>
    <cellStyle name="Total 2 13" xfId="4624" xr:uid="{00000000-0005-0000-0000-000015B00000}"/>
    <cellStyle name="Total 2 13 2" xfId="302" xr:uid="{00000000-0005-0000-0000-000016B00000}"/>
    <cellStyle name="Total 2 13 2 2" xfId="44952" xr:uid="{00000000-0005-0000-0000-000017B00000}"/>
    <cellStyle name="Total 2 13 2 3" xfId="29733" xr:uid="{00000000-0005-0000-0000-000018B00000}"/>
    <cellStyle name="Total 2 13 3" xfId="9541" xr:uid="{00000000-0005-0000-0000-000019B00000}"/>
    <cellStyle name="Total 2 13 3 2" xfId="44953" xr:uid="{00000000-0005-0000-0000-00001AB00000}"/>
    <cellStyle name="Total 2 13 3 3" xfId="46383" xr:uid="{00000000-0005-0000-0000-00001BB00000}"/>
    <cellStyle name="Total 2 13 4" xfId="44951" xr:uid="{00000000-0005-0000-0000-00001CB00000}"/>
    <cellStyle name="Total 2 13 5" xfId="45732" xr:uid="{00000000-0005-0000-0000-00001DB00000}"/>
    <cellStyle name="Total 2 14" xfId="14098" xr:uid="{00000000-0005-0000-0000-00001EB00000}"/>
    <cellStyle name="Total 2 14 2" xfId="9262" xr:uid="{00000000-0005-0000-0000-00001FB00000}"/>
    <cellStyle name="Total 2 14 2 2" xfId="44955" xr:uid="{00000000-0005-0000-0000-000020B00000}"/>
    <cellStyle name="Total 2 14 2 3" xfId="46382" xr:uid="{00000000-0005-0000-0000-000021B00000}"/>
    <cellStyle name="Total 2 14 3" xfId="4212" xr:uid="{00000000-0005-0000-0000-000022B00000}"/>
    <cellStyle name="Total 2 14 3 2" xfId="44956" xr:uid="{00000000-0005-0000-0000-000023B00000}"/>
    <cellStyle name="Total 2 14 3 3" xfId="45682" xr:uid="{00000000-0005-0000-0000-000024B00000}"/>
    <cellStyle name="Total 2 14 4" xfId="44954" xr:uid="{00000000-0005-0000-0000-000025B00000}"/>
    <cellStyle name="Total 2 14 5" xfId="46493" xr:uid="{00000000-0005-0000-0000-000026B00000}"/>
    <cellStyle name="Total 2 15" xfId="14099" xr:uid="{00000000-0005-0000-0000-000027B00000}"/>
    <cellStyle name="Total 2 15 2" xfId="4318" xr:uid="{00000000-0005-0000-0000-000028B00000}"/>
    <cellStyle name="Total 2 15 2 2" xfId="44958" xr:uid="{00000000-0005-0000-0000-000029B00000}"/>
    <cellStyle name="Total 2 15 2 3" xfId="45694" xr:uid="{00000000-0005-0000-0000-00002AB00000}"/>
    <cellStyle name="Total 2 15 3" xfId="8795" xr:uid="{00000000-0005-0000-0000-00002BB00000}"/>
    <cellStyle name="Total 2 15 3 2" xfId="44959" xr:uid="{00000000-0005-0000-0000-00002CB00000}"/>
    <cellStyle name="Total 2 15 3 3" xfId="46251" xr:uid="{00000000-0005-0000-0000-00002DB00000}"/>
    <cellStyle name="Total 2 15 4" xfId="44957" xr:uid="{00000000-0005-0000-0000-00002EB00000}"/>
    <cellStyle name="Total 2 15 5" xfId="46494" xr:uid="{00000000-0005-0000-0000-00002FB00000}"/>
    <cellStyle name="Total 2 16" xfId="14101" xr:uid="{00000000-0005-0000-0000-000030B00000}"/>
    <cellStyle name="Total 2 16 2" xfId="8803" xr:uid="{00000000-0005-0000-0000-000031B00000}"/>
    <cellStyle name="Total 2 16 2 2" xfId="44961" xr:uid="{00000000-0005-0000-0000-000032B00000}"/>
    <cellStyle name="Total 2 16 2 3" xfId="46256" xr:uid="{00000000-0005-0000-0000-000033B00000}"/>
    <cellStyle name="Total 2 16 3" xfId="14103" xr:uid="{00000000-0005-0000-0000-000034B00000}"/>
    <cellStyle name="Total 2 16 3 2" xfId="44962" xr:uid="{00000000-0005-0000-0000-000035B00000}"/>
    <cellStyle name="Total 2 16 3 3" xfId="46498" xr:uid="{00000000-0005-0000-0000-000036B00000}"/>
    <cellStyle name="Total 2 16 4" xfId="44960" xr:uid="{00000000-0005-0000-0000-000037B00000}"/>
    <cellStyle name="Total 2 16 5" xfId="46496" xr:uid="{00000000-0005-0000-0000-000038B00000}"/>
    <cellStyle name="Total 2 17" xfId="14105" xr:uid="{00000000-0005-0000-0000-000039B00000}"/>
    <cellStyle name="Total 2 17 2" xfId="8812" xr:uid="{00000000-0005-0000-0000-00003AB00000}"/>
    <cellStyle name="Total 2 17 2 2" xfId="44964" xr:uid="{00000000-0005-0000-0000-00003BB00000}"/>
    <cellStyle name="Total 2 17 2 3" xfId="46262" xr:uid="{00000000-0005-0000-0000-00003CB00000}"/>
    <cellStyle name="Total 2 17 3" xfId="8819" xr:uid="{00000000-0005-0000-0000-00003DB00000}"/>
    <cellStyle name="Total 2 17 3 2" xfId="44965" xr:uid="{00000000-0005-0000-0000-00003EB00000}"/>
    <cellStyle name="Total 2 17 3 3" xfId="46265" xr:uid="{00000000-0005-0000-0000-00003FB00000}"/>
    <cellStyle name="Total 2 17 4" xfId="44963" xr:uid="{00000000-0005-0000-0000-000040B00000}"/>
    <cellStyle name="Total 2 17 5" xfId="46500" xr:uid="{00000000-0005-0000-0000-000041B00000}"/>
    <cellStyle name="Total 2 18" xfId="14107" xr:uid="{00000000-0005-0000-0000-000042B00000}"/>
    <cellStyle name="Total 2 18 2" xfId="11560" xr:uid="{00000000-0005-0000-0000-000043B00000}"/>
    <cellStyle name="Total 2 18 2 2" xfId="44967" xr:uid="{00000000-0005-0000-0000-000044B00000}"/>
    <cellStyle name="Total 2 18 2 3" xfId="46404" xr:uid="{00000000-0005-0000-0000-000045B00000}"/>
    <cellStyle name="Total 2 18 3" xfId="13314" xr:uid="{00000000-0005-0000-0000-000046B00000}"/>
    <cellStyle name="Total 2 18 3 2" xfId="44968" xr:uid="{00000000-0005-0000-0000-000047B00000}"/>
    <cellStyle name="Total 2 18 3 3" xfId="46423" xr:uid="{00000000-0005-0000-0000-000048B00000}"/>
    <cellStyle name="Total 2 18 4" xfId="44966" xr:uid="{00000000-0005-0000-0000-000049B00000}"/>
    <cellStyle name="Total 2 18 5" xfId="46502" xr:uid="{00000000-0005-0000-0000-00004AB00000}"/>
    <cellStyle name="Total 2 19" xfId="14109" xr:uid="{00000000-0005-0000-0000-00004BB00000}"/>
    <cellStyle name="Total 2 19 2" xfId="5792" xr:uid="{00000000-0005-0000-0000-00004CB00000}"/>
    <cellStyle name="Total 2 19 2 2" xfId="44970" xr:uid="{00000000-0005-0000-0000-00004DB00000}"/>
    <cellStyle name="Total 2 19 2 3" xfId="45802" xr:uid="{00000000-0005-0000-0000-00004EB00000}"/>
    <cellStyle name="Total 2 19 3" xfId="10446" xr:uid="{00000000-0005-0000-0000-00004FB00000}"/>
    <cellStyle name="Total 2 19 3 2" xfId="44971" xr:uid="{00000000-0005-0000-0000-000050B00000}"/>
    <cellStyle name="Total 2 19 3 3" xfId="46396" xr:uid="{00000000-0005-0000-0000-000051B00000}"/>
    <cellStyle name="Total 2 19 4" xfId="44969" xr:uid="{00000000-0005-0000-0000-000052B00000}"/>
    <cellStyle name="Total 2 19 5" xfId="46504" xr:uid="{00000000-0005-0000-0000-000053B00000}"/>
    <cellStyle name="Total 2 2" xfId="14111" xr:uid="{00000000-0005-0000-0000-000054B00000}"/>
    <cellStyle name="Total 2 2 2" xfId="14112" xr:uid="{00000000-0005-0000-0000-000055B00000}"/>
    <cellStyle name="Total 2 2 2 2" xfId="1296" xr:uid="{00000000-0005-0000-0000-000056B00000}"/>
    <cellStyle name="Total 2 2 2 2 2" xfId="44974" xr:uid="{00000000-0005-0000-0000-000057B00000}"/>
    <cellStyle name="Total 2 2 2 2 3" xfId="45490" xr:uid="{00000000-0005-0000-0000-000058B00000}"/>
    <cellStyle name="Total 2 2 2 3" xfId="44973" xr:uid="{00000000-0005-0000-0000-000059B00000}"/>
    <cellStyle name="Total 2 2 2 4" xfId="46507" xr:uid="{00000000-0005-0000-0000-00005AB00000}"/>
    <cellStyle name="Total 2 2 3" xfId="14113" xr:uid="{00000000-0005-0000-0000-00005BB00000}"/>
    <cellStyle name="Total 2 2 3 2" xfId="10996" xr:uid="{00000000-0005-0000-0000-00005CB00000}"/>
    <cellStyle name="Total 2 2 3 2 2" xfId="44976" xr:uid="{00000000-0005-0000-0000-00005DB00000}"/>
    <cellStyle name="Total 2 2 3 2 3" xfId="46401" xr:uid="{00000000-0005-0000-0000-00005EB00000}"/>
    <cellStyle name="Total 2 2 3 3" xfId="10999" xr:uid="{00000000-0005-0000-0000-00005FB00000}"/>
    <cellStyle name="Total 2 2 3 3 2" xfId="44977" xr:uid="{00000000-0005-0000-0000-000060B00000}"/>
    <cellStyle name="Total 2 2 3 3 3" xfId="46402" xr:uid="{00000000-0005-0000-0000-000061B00000}"/>
    <cellStyle name="Total 2 2 3 4" xfId="44975" xr:uid="{00000000-0005-0000-0000-000062B00000}"/>
    <cellStyle name="Total 2 2 3 5" xfId="46508" xr:uid="{00000000-0005-0000-0000-000063B00000}"/>
    <cellStyle name="Total 2 2 4" xfId="14114" xr:uid="{00000000-0005-0000-0000-000064B00000}"/>
    <cellStyle name="Total 2 2 4 2" xfId="44978" xr:uid="{00000000-0005-0000-0000-000065B00000}"/>
    <cellStyle name="Total 2 2 4 3" xfId="46509" xr:uid="{00000000-0005-0000-0000-000066B00000}"/>
    <cellStyle name="Total 2 2 5" xfId="14115" xr:uid="{00000000-0005-0000-0000-000067B00000}"/>
    <cellStyle name="Total 2 2 5 2" xfId="44979" xr:uid="{00000000-0005-0000-0000-000068B00000}"/>
    <cellStyle name="Total 2 2 5 3" xfId="46510" xr:uid="{00000000-0005-0000-0000-000069B00000}"/>
    <cellStyle name="Total 2 2 6" xfId="44972" xr:uid="{00000000-0005-0000-0000-00006AB00000}"/>
    <cellStyle name="Total 2 2 7" xfId="46506" xr:uid="{00000000-0005-0000-0000-00006BB00000}"/>
    <cellStyle name="Total 2 20" xfId="14100" xr:uid="{00000000-0005-0000-0000-00006CB00000}"/>
    <cellStyle name="Total 2 20 2" xfId="4317" xr:uid="{00000000-0005-0000-0000-00006DB00000}"/>
    <cellStyle name="Total 2 20 2 2" xfId="44981" xr:uid="{00000000-0005-0000-0000-00006EB00000}"/>
    <cellStyle name="Total 2 20 2 3" xfId="45693" xr:uid="{00000000-0005-0000-0000-00006FB00000}"/>
    <cellStyle name="Total 2 20 3" xfId="8796" xr:uid="{00000000-0005-0000-0000-000070B00000}"/>
    <cellStyle name="Total 2 20 3 2" xfId="44982" xr:uid="{00000000-0005-0000-0000-000071B00000}"/>
    <cellStyle name="Total 2 20 3 3" xfId="46252" xr:uid="{00000000-0005-0000-0000-000072B00000}"/>
    <cellStyle name="Total 2 20 4" xfId="44980" xr:uid="{00000000-0005-0000-0000-000073B00000}"/>
    <cellStyle name="Total 2 20 5" xfId="46495" xr:uid="{00000000-0005-0000-0000-000074B00000}"/>
    <cellStyle name="Total 2 21" xfId="14102" xr:uid="{00000000-0005-0000-0000-000075B00000}"/>
    <cellStyle name="Total 2 21 2" xfId="8804" xr:uid="{00000000-0005-0000-0000-000076B00000}"/>
    <cellStyle name="Total 2 21 2 2" xfId="44984" xr:uid="{00000000-0005-0000-0000-000077B00000}"/>
    <cellStyle name="Total 2 21 2 3" xfId="46257" xr:uid="{00000000-0005-0000-0000-000078B00000}"/>
    <cellStyle name="Total 2 21 3" xfId="14104" xr:uid="{00000000-0005-0000-0000-000079B00000}"/>
    <cellStyle name="Total 2 21 3 2" xfId="44985" xr:uid="{00000000-0005-0000-0000-00007AB00000}"/>
    <cellStyle name="Total 2 21 3 3" xfId="46499" xr:uid="{00000000-0005-0000-0000-00007BB00000}"/>
    <cellStyle name="Total 2 21 4" xfId="44983" xr:uid="{00000000-0005-0000-0000-00007CB00000}"/>
    <cellStyle name="Total 2 21 5" xfId="46497" xr:uid="{00000000-0005-0000-0000-00007DB00000}"/>
    <cellStyle name="Total 2 22" xfId="14106" xr:uid="{00000000-0005-0000-0000-00007EB00000}"/>
    <cellStyle name="Total 2 22 2" xfId="8813" xr:uid="{00000000-0005-0000-0000-00007FB00000}"/>
    <cellStyle name="Total 2 22 2 2" xfId="44987" xr:uid="{00000000-0005-0000-0000-000080B00000}"/>
    <cellStyle name="Total 2 22 2 3" xfId="46263" xr:uid="{00000000-0005-0000-0000-000081B00000}"/>
    <cellStyle name="Total 2 22 3" xfId="8820" xr:uid="{00000000-0005-0000-0000-000082B00000}"/>
    <cellStyle name="Total 2 22 3 2" xfId="44988" xr:uid="{00000000-0005-0000-0000-000083B00000}"/>
    <cellStyle name="Total 2 22 3 3" xfId="46266" xr:uid="{00000000-0005-0000-0000-000084B00000}"/>
    <cellStyle name="Total 2 22 4" xfId="44986" xr:uid="{00000000-0005-0000-0000-000085B00000}"/>
    <cellStyle name="Total 2 22 5" xfId="46501" xr:uid="{00000000-0005-0000-0000-000086B00000}"/>
    <cellStyle name="Total 2 23" xfId="14108" xr:uid="{00000000-0005-0000-0000-000087B00000}"/>
    <cellStyle name="Total 2 23 2" xfId="11561" xr:uid="{00000000-0005-0000-0000-000088B00000}"/>
    <cellStyle name="Total 2 23 2 2" xfId="44990" xr:uid="{00000000-0005-0000-0000-000089B00000}"/>
    <cellStyle name="Total 2 23 2 3" xfId="46405" xr:uid="{00000000-0005-0000-0000-00008AB00000}"/>
    <cellStyle name="Total 2 23 3" xfId="13315" xr:uid="{00000000-0005-0000-0000-00008BB00000}"/>
    <cellStyle name="Total 2 23 3 2" xfId="44991" xr:uid="{00000000-0005-0000-0000-00008CB00000}"/>
    <cellStyle name="Total 2 23 3 3" xfId="46424" xr:uid="{00000000-0005-0000-0000-00008DB00000}"/>
    <cellStyle name="Total 2 23 4" xfId="44989" xr:uid="{00000000-0005-0000-0000-00008EB00000}"/>
    <cellStyle name="Total 2 23 5" xfId="46503" xr:uid="{00000000-0005-0000-0000-00008FB00000}"/>
    <cellStyle name="Total 2 24" xfId="14110" xr:uid="{00000000-0005-0000-0000-000090B00000}"/>
    <cellStyle name="Total 2 24 2" xfId="5791" xr:uid="{00000000-0005-0000-0000-000091B00000}"/>
    <cellStyle name="Total 2 24 2 2" xfId="44993" xr:uid="{00000000-0005-0000-0000-000092B00000}"/>
    <cellStyle name="Total 2 24 2 3" xfId="45801" xr:uid="{00000000-0005-0000-0000-000093B00000}"/>
    <cellStyle name="Total 2 24 3" xfId="10447" xr:uid="{00000000-0005-0000-0000-000094B00000}"/>
    <cellStyle name="Total 2 24 3 2" xfId="44994" xr:uid="{00000000-0005-0000-0000-000095B00000}"/>
    <cellStyle name="Total 2 24 3 3" xfId="46397" xr:uid="{00000000-0005-0000-0000-000096B00000}"/>
    <cellStyle name="Total 2 24 4" xfId="44992" xr:uid="{00000000-0005-0000-0000-000097B00000}"/>
    <cellStyle name="Total 2 24 5" xfId="46505" xr:uid="{00000000-0005-0000-0000-000098B00000}"/>
    <cellStyle name="Total 2 25" xfId="14116" xr:uid="{00000000-0005-0000-0000-000099B00000}"/>
    <cellStyle name="Total 2 25 2" xfId="10900" xr:uid="{00000000-0005-0000-0000-00009AB00000}"/>
    <cellStyle name="Total 2 25 2 2" xfId="44996" xr:uid="{00000000-0005-0000-0000-00009BB00000}"/>
    <cellStyle name="Total 2 25 2 3" xfId="46399" xr:uid="{00000000-0005-0000-0000-00009CB00000}"/>
    <cellStyle name="Total 2 25 3" xfId="14118" xr:uid="{00000000-0005-0000-0000-00009DB00000}"/>
    <cellStyle name="Total 2 25 3 2" xfId="44997" xr:uid="{00000000-0005-0000-0000-00009EB00000}"/>
    <cellStyle name="Total 2 25 3 3" xfId="46513" xr:uid="{00000000-0005-0000-0000-00009FB00000}"/>
    <cellStyle name="Total 2 25 4" xfId="44995" xr:uid="{00000000-0005-0000-0000-0000A0B00000}"/>
    <cellStyle name="Total 2 25 5" xfId="46511" xr:uid="{00000000-0005-0000-0000-0000A1B00000}"/>
    <cellStyle name="Total 2 26" xfId="14119" xr:uid="{00000000-0005-0000-0000-0000A2B00000}"/>
    <cellStyle name="Total 2 26 2" xfId="9830" xr:uid="{00000000-0005-0000-0000-0000A3B00000}"/>
    <cellStyle name="Total 2 26 2 2" xfId="44999" xr:uid="{00000000-0005-0000-0000-0000A4B00000}"/>
    <cellStyle name="Total 2 26 2 3" xfId="46388" xr:uid="{00000000-0005-0000-0000-0000A5B00000}"/>
    <cellStyle name="Total 2 26 3" xfId="9833" xr:uid="{00000000-0005-0000-0000-0000A6B00000}"/>
    <cellStyle name="Total 2 26 3 2" xfId="45000" xr:uid="{00000000-0005-0000-0000-0000A7B00000}"/>
    <cellStyle name="Total 2 26 3 3" xfId="46389" xr:uid="{00000000-0005-0000-0000-0000A8B00000}"/>
    <cellStyle name="Total 2 26 4" xfId="44998" xr:uid="{00000000-0005-0000-0000-0000A9B00000}"/>
    <cellStyle name="Total 2 26 5" xfId="46514" xr:uid="{00000000-0005-0000-0000-0000AAB00000}"/>
    <cellStyle name="Total 2 27" xfId="2637" xr:uid="{00000000-0005-0000-0000-0000ABB00000}"/>
    <cellStyle name="Total 2 27 2" xfId="8548" xr:uid="{00000000-0005-0000-0000-0000ACB00000}"/>
    <cellStyle name="Total 2 27 2 2" xfId="45002" xr:uid="{00000000-0005-0000-0000-0000ADB00000}"/>
    <cellStyle name="Total 2 27 2 3" xfId="46208" xr:uid="{00000000-0005-0000-0000-0000AEB00000}"/>
    <cellStyle name="Total 2 27 3" xfId="8550" xr:uid="{00000000-0005-0000-0000-0000AFB00000}"/>
    <cellStyle name="Total 2 27 3 2" xfId="45003" xr:uid="{00000000-0005-0000-0000-0000B0B00000}"/>
    <cellStyle name="Total 2 27 3 3" xfId="46209" xr:uid="{00000000-0005-0000-0000-0000B1B00000}"/>
    <cellStyle name="Total 2 27 4" xfId="45001" xr:uid="{00000000-0005-0000-0000-0000B2B00000}"/>
    <cellStyle name="Total 2 27 5" xfId="45573" xr:uid="{00000000-0005-0000-0000-0000B3B00000}"/>
    <cellStyle name="Total 2 28" xfId="14121" xr:uid="{00000000-0005-0000-0000-0000B4B00000}"/>
    <cellStyle name="Total 2 28 2" xfId="14122" xr:uid="{00000000-0005-0000-0000-0000B5B00000}"/>
    <cellStyle name="Total 2 28 2 2" xfId="45005" xr:uid="{00000000-0005-0000-0000-0000B6B00000}"/>
    <cellStyle name="Total 2 28 2 3" xfId="46517" xr:uid="{00000000-0005-0000-0000-0000B7B00000}"/>
    <cellStyle name="Total 2 28 3" xfId="14123" xr:uid="{00000000-0005-0000-0000-0000B8B00000}"/>
    <cellStyle name="Total 2 28 3 2" xfId="45006" xr:uid="{00000000-0005-0000-0000-0000B9B00000}"/>
    <cellStyle name="Total 2 28 3 3" xfId="46518" xr:uid="{00000000-0005-0000-0000-0000BAB00000}"/>
    <cellStyle name="Total 2 28 4" xfId="45004" xr:uid="{00000000-0005-0000-0000-0000BBB00000}"/>
    <cellStyle name="Total 2 28 5" xfId="46516" xr:uid="{00000000-0005-0000-0000-0000BCB00000}"/>
    <cellStyle name="Total 2 29" xfId="14124" xr:uid="{00000000-0005-0000-0000-0000BDB00000}"/>
    <cellStyle name="Total 2 29 2" xfId="13594" xr:uid="{00000000-0005-0000-0000-0000BEB00000}"/>
    <cellStyle name="Total 2 29 2 2" xfId="45008" xr:uid="{00000000-0005-0000-0000-0000BFB00000}"/>
    <cellStyle name="Total 2 29 2 3" xfId="46427" xr:uid="{00000000-0005-0000-0000-0000C0B00000}"/>
    <cellStyle name="Total 2 29 3" xfId="3739" xr:uid="{00000000-0005-0000-0000-0000C1B00000}"/>
    <cellStyle name="Total 2 29 3 2" xfId="45009" xr:uid="{00000000-0005-0000-0000-0000C2B00000}"/>
    <cellStyle name="Total 2 29 3 3" xfId="45644" xr:uid="{00000000-0005-0000-0000-0000C3B00000}"/>
    <cellStyle name="Total 2 29 4" xfId="45007" xr:uid="{00000000-0005-0000-0000-0000C4B00000}"/>
    <cellStyle name="Total 2 29 5" xfId="46519" xr:uid="{00000000-0005-0000-0000-0000C5B00000}"/>
    <cellStyle name="Total 2 3" xfId="14125" xr:uid="{00000000-0005-0000-0000-0000C6B00000}"/>
    <cellStyle name="Total 2 3 2" xfId="3761" xr:uid="{00000000-0005-0000-0000-0000C7B00000}"/>
    <cellStyle name="Total 2 3 2 2" xfId="45011" xr:uid="{00000000-0005-0000-0000-0000C8B00000}"/>
    <cellStyle name="Total 2 3 2 3" xfId="45646" xr:uid="{00000000-0005-0000-0000-0000C9B00000}"/>
    <cellStyle name="Total 2 3 3" xfId="14126" xr:uid="{00000000-0005-0000-0000-0000CAB00000}"/>
    <cellStyle name="Total 2 3 3 2" xfId="45012" xr:uid="{00000000-0005-0000-0000-0000CBB00000}"/>
    <cellStyle name="Total 2 3 3 3" xfId="46521" xr:uid="{00000000-0005-0000-0000-0000CCB00000}"/>
    <cellStyle name="Total 2 3 4" xfId="45010" xr:uid="{00000000-0005-0000-0000-0000CDB00000}"/>
    <cellStyle name="Total 2 3 5" xfId="46520" xr:uid="{00000000-0005-0000-0000-0000CEB00000}"/>
    <cellStyle name="Total 2 30" xfId="14117" xr:uid="{00000000-0005-0000-0000-0000CFB00000}"/>
    <cellStyle name="Total 2 30 2" xfId="45013" xr:uid="{00000000-0005-0000-0000-0000D0B00000}"/>
    <cellStyle name="Total 2 30 3" xfId="46512" xr:uid="{00000000-0005-0000-0000-0000D1B00000}"/>
    <cellStyle name="Total 2 31" xfId="14120" xr:uid="{00000000-0005-0000-0000-0000D2B00000}"/>
    <cellStyle name="Total 2 31 2" xfId="45014" xr:uid="{00000000-0005-0000-0000-0000D3B00000}"/>
    <cellStyle name="Total 2 31 3" xfId="46515" xr:uid="{00000000-0005-0000-0000-0000D4B00000}"/>
    <cellStyle name="Total 2 32" xfId="2638" xr:uid="{00000000-0005-0000-0000-0000D5B00000}"/>
    <cellStyle name="Total 2 32 2" xfId="45015" xr:uid="{00000000-0005-0000-0000-0000D6B00000}"/>
    <cellStyle name="Total 2 32 3" xfId="45574" xr:uid="{00000000-0005-0000-0000-0000D7B00000}"/>
    <cellStyle name="Total 2 33" xfId="44941" xr:uid="{00000000-0005-0000-0000-0000D8B00000}"/>
    <cellStyle name="Total 2 34" xfId="45606" xr:uid="{00000000-0005-0000-0000-0000D9B00000}"/>
    <cellStyle name="Total 2 4" xfId="14127" xr:uid="{00000000-0005-0000-0000-0000DAB00000}"/>
    <cellStyle name="Total 2 4 2" xfId="14128" xr:uid="{00000000-0005-0000-0000-0000DBB00000}"/>
    <cellStyle name="Total 2 4 2 2" xfId="45017" xr:uid="{00000000-0005-0000-0000-0000DCB00000}"/>
    <cellStyle name="Total 2 4 2 3" xfId="46523" xr:uid="{00000000-0005-0000-0000-0000DDB00000}"/>
    <cellStyle name="Total 2 4 3" xfId="14129" xr:uid="{00000000-0005-0000-0000-0000DEB00000}"/>
    <cellStyle name="Total 2 4 3 2" xfId="45018" xr:uid="{00000000-0005-0000-0000-0000DFB00000}"/>
    <cellStyle name="Total 2 4 3 3" xfId="46524" xr:uid="{00000000-0005-0000-0000-0000E0B00000}"/>
    <cellStyle name="Total 2 4 4" xfId="14130" xr:uid="{00000000-0005-0000-0000-0000E1B00000}"/>
    <cellStyle name="Total 2 4 4 2" xfId="45019" xr:uid="{00000000-0005-0000-0000-0000E2B00000}"/>
    <cellStyle name="Total 2 4 4 3" xfId="46525" xr:uid="{00000000-0005-0000-0000-0000E3B00000}"/>
    <cellStyle name="Total 2 4 5" xfId="45016" xr:uid="{00000000-0005-0000-0000-0000E4B00000}"/>
    <cellStyle name="Total 2 4 6" xfId="46522" xr:uid="{00000000-0005-0000-0000-0000E5B00000}"/>
    <cellStyle name="Total 2 5" xfId="14131" xr:uid="{00000000-0005-0000-0000-0000E6B00000}"/>
    <cellStyle name="Total 2 5 2" xfId="14132" xr:uid="{00000000-0005-0000-0000-0000E7B00000}"/>
    <cellStyle name="Total 2 5 2 2" xfId="45021" xr:uid="{00000000-0005-0000-0000-0000E8B00000}"/>
    <cellStyle name="Total 2 5 2 3" xfId="46527" xr:uid="{00000000-0005-0000-0000-0000E9B00000}"/>
    <cellStyle name="Total 2 5 3" xfId="14133" xr:uid="{00000000-0005-0000-0000-0000EAB00000}"/>
    <cellStyle name="Total 2 5 3 2" xfId="45022" xr:uid="{00000000-0005-0000-0000-0000EBB00000}"/>
    <cellStyle name="Total 2 5 3 3" xfId="46528" xr:uid="{00000000-0005-0000-0000-0000ECB00000}"/>
    <cellStyle name="Total 2 5 4" xfId="45020" xr:uid="{00000000-0005-0000-0000-0000EDB00000}"/>
    <cellStyle name="Total 2 5 5" xfId="46526" xr:uid="{00000000-0005-0000-0000-0000EEB00000}"/>
    <cellStyle name="Total 2 6" xfId="1936" xr:uid="{00000000-0005-0000-0000-0000EFB00000}"/>
    <cellStyle name="Total 2 6 2" xfId="14134" xr:uid="{00000000-0005-0000-0000-0000F0B00000}"/>
    <cellStyle name="Total 2 6 2 2" xfId="45024" xr:uid="{00000000-0005-0000-0000-0000F1B00000}"/>
    <cellStyle name="Total 2 6 2 3" xfId="46529" xr:uid="{00000000-0005-0000-0000-0000F2B00000}"/>
    <cellStyle name="Total 2 6 3" xfId="14135" xr:uid="{00000000-0005-0000-0000-0000F3B00000}"/>
    <cellStyle name="Total 2 6 3 2" xfId="45025" xr:uid="{00000000-0005-0000-0000-0000F4B00000}"/>
    <cellStyle name="Total 2 6 3 3" xfId="46530" xr:uid="{00000000-0005-0000-0000-0000F5B00000}"/>
    <cellStyle name="Total 2 6 4" xfId="45023" xr:uid="{00000000-0005-0000-0000-0000F6B00000}"/>
    <cellStyle name="Total 2 6 5" xfId="45526" xr:uid="{00000000-0005-0000-0000-0000F7B00000}"/>
    <cellStyle name="Total 2 7" xfId="14136" xr:uid="{00000000-0005-0000-0000-0000F8B00000}"/>
    <cellStyle name="Total 2 7 2" xfId="11874" xr:uid="{00000000-0005-0000-0000-0000F9B00000}"/>
    <cellStyle name="Total 2 7 2 2" xfId="45027" xr:uid="{00000000-0005-0000-0000-0000FAB00000}"/>
    <cellStyle name="Total 2 7 2 3" xfId="46407" xr:uid="{00000000-0005-0000-0000-0000FBB00000}"/>
    <cellStyle name="Total 2 7 3" xfId="3642" xr:uid="{00000000-0005-0000-0000-0000FCB00000}"/>
    <cellStyle name="Total 2 7 3 2" xfId="45028" xr:uid="{00000000-0005-0000-0000-0000FDB00000}"/>
    <cellStyle name="Total 2 7 3 3" xfId="45634" xr:uid="{00000000-0005-0000-0000-0000FEB00000}"/>
    <cellStyle name="Total 2 7 4" xfId="45026" xr:uid="{00000000-0005-0000-0000-0000FFB00000}"/>
    <cellStyle name="Total 2 7 5" xfId="46531" xr:uid="{00000000-0005-0000-0000-000000B10000}"/>
    <cellStyle name="Total 2 8" xfId="6296" xr:uid="{00000000-0005-0000-0000-000001B10000}"/>
    <cellStyle name="Total 2 8 2" xfId="14137" xr:uid="{00000000-0005-0000-0000-000002B10000}"/>
    <cellStyle name="Total 2 8 2 2" xfId="45030" xr:uid="{00000000-0005-0000-0000-000003B10000}"/>
    <cellStyle name="Total 2 8 2 3" xfId="46532" xr:uid="{00000000-0005-0000-0000-000004B10000}"/>
    <cellStyle name="Total 2 8 3" xfId="14138" xr:uid="{00000000-0005-0000-0000-000005B10000}"/>
    <cellStyle name="Total 2 8 3 2" xfId="45031" xr:uid="{00000000-0005-0000-0000-000006B10000}"/>
    <cellStyle name="Total 2 8 3 3" xfId="46533" xr:uid="{00000000-0005-0000-0000-000007B10000}"/>
    <cellStyle name="Total 2 8 4" xfId="45029" xr:uid="{00000000-0005-0000-0000-000008B10000}"/>
    <cellStyle name="Total 2 8 5" xfId="45950" xr:uid="{00000000-0005-0000-0000-000009B10000}"/>
    <cellStyle name="Total 2 9" xfId="6301" xr:uid="{00000000-0005-0000-0000-00000AB10000}"/>
    <cellStyle name="Total 2 9 2" xfId="14139" xr:uid="{00000000-0005-0000-0000-00000BB10000}"/>
    <cellStyle name="Total 2 9 2 2" xfId="45033" xr:uid="{00000000-0005-0000-0000-00000CB10000}"/>
    <cellStyle name="Total 2 9 2 3" xfId="46534" xr:uid="{00000000-0005-0000-0000-00000DB10000}"/>
    <cellStyle name="Total 2 9 3" xfId="1996" xr:uid="{00000000-0005-0000-0000-00000EB10000}"/>
    <cellStyle name="Total 2 9 3 2" xfId="45034" xr:uid="{00000000-0005-0000-0000-00000FB10000}"/>
    <cellStyle name="Total 2 9 3 3" xfId="45534" xr:uid="{00000000-0005-0000-0000-000010B10000}"/>
    <cellStyle name="Total 2 9 4" xfId="45032" xr:uid="{00000000-0005-0000-0000-000011B10000}"/>
    <cellStyle name="Total 2 9 5" xfId="45951" xr:uid="{00000000-0005-0000-0000-000012B10000}"/>
    <cellStyle name="trang" xfId="14140" xr:uid="{00000000-0005-0000-0000-000013B10000}"/>
    <cellStyle name="trang 2" xfId="14141" xr:uid="{00000000-0005-0000-0000-000014B10000}"/>
    <cellStyle name="trang 2 2" xfId="14142" xr:uid="{00000000-0005-0000-0000-000015B10000}"/>
    <cellStyle name="trang 2 2 2" xfId="14143" xr:uid="{00000000-0005-0000-0000-000016B10000}"/>
    <cellStyle name="trang 2 2 2 2" xfId="45038" xr:uid="{00000000-0005-0000-0000-000017B10000}"/>
    <cellStyle name="trang 2 2 3" xfId="14144" xr:uid="{00000000-0005-0000-0000-000018B10000}"/>
    <cellStyle name="trang 2 2 3 2" xfId="45039" xr:uid="{00000000-0005-0000-0000-000019B10000}"/>
    <cellStyle name="trang 2 2 4" xfId="45037" xr:uid="{00000000-0005-0000-0000-00001AB10000}"/>
    <cellStyle name="trang 2 3" xfId="11348" xr:uid="{00000000-0005-0000-0000-00001BB10000}"/>
    <cellStyle name="trang 2 3 2" xfId="45040" xr:uid="{00000000-0005-0000-0000-00001CB10000}"/>
    <cellStyle name="trang 2 4" xfId="11450" xr:uid="{00000000-0005-0000-0000-00001DB10000}"/>
    <cellStyle name="trang 2 4 2" xfId="45041" xr:uid="{00000000-0005-0000-0000-00001EB10000}"/>
    <cellStyle name="trang 2 5" xfId="45036" xr:uid="{00000000-0005-0000-0000-00001FB10000}"/>
    <cellStyle name="trang 3" xfId="14145" xr:uid="{00000000-0005-0000-0000-000020B10000}"/>
    <cellStyle name="trang 3 2" xfId="1920" xr:uid="{00000000-0005-0000-0000-000021B10000}"/>
    <cellStyle name="trang 3 2 2" xfId="45043" xr:uid="{00000000-0005-0000-0000-000022B10000}"/>
    <cellStyle name="trang 3 3" xfId="11453" xr:uid="{00000000-0005-0000-0000-000023B10000}"/>
    <cellStyle name="trang 3 3 2" xfId="45044" xr:uid="{00000000-0005-0000-0000-000024B10000}"/>
    <cellStyle name="trang 3 4" xfId="45042" xr:uid="{00000000-0005-0000-0000-000025B10000}"/>
    <cellStyle name="trang 4" xfId="1256" xr:uid="{00000000-0005-0000-0000-000026B10000}"/>
    <cellStyle name="trang 4 2" xfId="45045" xr:uid="{00000000-0005-0000-0000-000027B10000}"/>
    <cellStyle name="trang 5" xfId="1909" xr:uid="{00000000-0005-0000-0000-000028B10000}"/>
    <cellStyle name="trang 5 2" xfId="45046" xr:uid="{00000000-0005-0000-0000-000029B10000}"/>
    <cellStyle name="trang 6" xfId="459" xr:uid="{00000000-0005-0000-0000-00002AB10000}"/>
    <cellStyle name="trang 6 2" xfId="45047" xr:uid="{00000000-0005-0000-0000-00002BB10000}"/>
    <cellStyle name="trang 7" xfId="45035" xr:uid="{00000000-0005-0000-0000-00002CB10000}"/>
    <cellStyle name="Trung tính" xfId="10984" xr:uid="{00000000-0005-0000-0000-00002DB10000}"/>
    <cellStyle name="Trung tính 2" xfId="45048" xr:uid="{00000000-0005-0000-0000-00002EB10000}"/>
    <cellStyle name="tt1" xfId="14146" xr:uid="{00000000-0005-0000-0000-00002FB10000}"/>
    <cellStyle name="tt1 2" xfId="13979" xr:uid="{00000000-0005-0000-0000-000030B10000}"/>
    <cellStyle name="tt1 2 2" xfId="13981" xr:uid="{00000000-0005-0000-0000-000031B10000}"/>
    <cellStyle name="tt1 2 2 2" xfId="14147" xr:uid="{00000000-0005-0000-0000-000032B10000}"/>
    <cellStyle name="tt1 2 2 2 2" xfId="45052" xr:uid="{00000000-0005-0000-0000-000033B10000}"/>
    <cellStyle name="tt1 2 2 3" xfId="14148" xr:uid="{00000000-0005-0000-0000-000034B10000}"/>
    <cellStyle name="tt1 2 2 3 2" xfId="45053" xr:uid="{00000000-0005-0000-0000-000035B10000}"/>
    <cellStyle name="tt1 2 2 4" xfId="45051" xr:uid="{00000000-0005-0000-0000-000036B10000}"/>
    <cellStyle name="tt1 2 3" xfId="45050" xr:uid="{00000000-0005-0000-0000-000037B10000}"/>
    <cellStyle name="tt1 3" xfId="1830" xr:uid="{00000000-0005-0000-0000-000038B10000}"/>
    <cellStyle name="tt1 3 2" xfId="13269" xr:uid="{00000000-0005-0000-0000-000039B10000}"/>
    <cellStyle name="tt1 3 2 2" xfId="45055" xr:uid="{00000000-0005-0000-0000-00003AB10000}"/>
    <cellStyle name="tt1 3 3" xfId="13273" xr:uid="{00000000-0005-0000-0000-00003BB10000}"/>
    <cellStyle name="tt1 3 3 2" xfId="45056" xr:uid="{00000000-0005-0000-0000-00003CB10000}"/>
    <cellStyle name="tt1 3 4" xfId="45054" xr:uid="{00000000-0005-0000-0000-00003DB10000}"/>
    <cellStyle name="tt1 4" xfId="45049" xr:uid="{00000000-0005-0000-0000-00003EB10000}"/>
    <cellStyle name="Tusental (0)_pldt" xfId="14149" xr:uid="{00000000-0005-0000-0000-00003FB10000}"/>
    <cellStyle name="Tusental_pldt" xfId="4688" xr:uid="{00000000-0005-0000-0000-000040B10000}"/>
    <cellStyle name="ux_3_¼­¿ï-¾È»ê" xfId="14150" xr:uid="{00000000-0005-0000-0000-000041B10000}"/>
    <cellStyle name="Valuta (0)_CALPREZZ" xfId="10782" xr:uid="{00000000-0005-0000-0000-000042B10000}"/>
    <cellStyle name="Valuta_ PESO ELETTR." xfId="14151" xr:uid="{00000000-0005-0000-0000-000043B10000}"/>
    <cellStyle name="Văn bản Cảnh báo" xfId="14152" xr:uid="{00000000-0005-0000-0000-000044B10000}"/>
    <cellStyle name="Văn bản Cảnh báo 2" xfId="45057" xr:uid="{00000000-0005-0000-0000-000045B10000}"/>
    <cellStyle name="Văn bản Giải thích" xfId="13662" xr:uid="{00000000-0005-0000-0000-000046B10000}"/>
    <cellStyle name="Văn bản Giải thích 2" xfId="45058" xr:uid="{00000000-0005-0000-0000-000047B10000}"/>
    <cellStyle name="VANG1" xfId="14153" xr:uid="{00000000-0005-0000-0000-000048B10000}"/>
    <cellStyle name="VANG1 2" xfId="4763" xr:uid="{00000000-0005-0000-0000-000049B10000}"/>
    <cellStyle name="VANG1 2 2" xfId="7854" xr:uid="{00000000-0005-0000-0000-00004AB10000}"/>
    <cellStyle name="VANG1 2 2 2" xfId="14154" xr:uid="{00000000-0005-0000-0000-00004BB10000}"/>
    <cellStyle name="VANG1 2 2 2 2" xfId="14155" xr:uid="{00000000-0005-0000-0000-00004CB10000}"/>
    <cellStyle name="VANG1 2 2 2 2 2" xfId="45063" xr:uid="{00000000-0005-0000-0000-00004DB10000}"/>
    <cellStyle name="VANG1 2 2 2 3" xfId="8726" xr:uid="{00000000-0005-0000-0000-00004EB10000}"/>
    <cellStyle name="VANG1 2 2 2 3 2" xfId="45064" xr:uid="{00000000-0005-0000-0000-00004FB10000}"/>
    <cellStyle name="VANG1 2 2 2 4" xfId="45062" xr:uid="{00000000-0005-0000-0000-000050B10000}"/>
    <cellStyle name="VANG1 2 2 3" xfId="14156" xr:uid="{00000000-0005-0000-0000-000051B10000}"/>
    <cellStyle name="VANG1 2 2 3 2" xfId="45065" xr:uid="{00000000-0005-0000-0000-000052B10000}"/>
    <cellStyle name="VANG1 2 2 4" xfId="14157" xr:uid="{00000000-0005-0000-0000-000053B10000}"/>
    <cellStyle name="VANG1 2 2 4 2" xfId="45066" xr:uid="{00000000-0005-0000-0000-000054B10000}"/>
    <cellStyle name="VANG1 2 2 5" xfId="45061" xr:uid="{00000000-0005-0000-0000-000055B10000}"/>
    <cellStyle name="VANG1 2 3" xfId="14158" xr:uid="{00000000-0005-0000-0000-000056B10000}"/>
    <cellStyle name="VANG1 2 3 2" xfId="14159" xr:uid="{00000000-0005-0000-0000-000057B10000}"/>
    <cellStyle name="VANG1 2 3 2 2" xfId="45068" xr:uid="{00000000-0005-0000-0000-000058B10000}"/>
    <cellStyle name="VANG1 2 3 3" xfId="14160" xr:uid="{00000000-0005-0000-0000-000059B10000}"/>
    <cellStyle name="VANG1 2 3 3 2" xfId="45069" xr:uid="{00000000-0005-0000-0000-00005AB10000}"/>
    <cellStyle name="VANG1 2 3 4" xfId="45067" xr:uid="{00000000-0005-0000-0000-00005BB10000}"/>
    <cellStyle name="VANG1 2 4" xfId="14161" xr:uid="{00000000-0005-0000-0000-00005CB10000}"/>
    <cellStyle name="VANG1 2 4 2" xfId="45070" xr:uid="{00000000-0005-0000-0000-00005DB10000}"/>
    <cellStyle name="VANG1 2 5" xfId="14162" xr:uid="{00000000-0005-0000-0000-00005EB10000}"/>
    <cellStyle name="VANG1 2 5 2" xfId="45071" xr:uid="{00000000-0005-0000-0000-00005FB10000}"/>
    <cellStyle name="VANG1 2 6" xfId="14163" xr:uid="{00000000-0005-0000-0000-000060B10000}"/>
    <cellStyle name="VANG1 2 6 2" xfId="45072" xr:uid="{00000000-0005-0000-0000-000061B10000}"/>
    <cellStyle name="VANG1 2 7" xfId="45060" xr:uid="{00000000-0005-0000-0000-000062B10000}"/>
    <cellStyle name="VANG1 3" xfId="7195" xr:uid="{00000000-0005-0000-0000-000063B10000}"/>
    <cellStyle name="VANG1 3 2" xfId="14164" xr:uid="{00000000-0005-0000-0000-000064B10000}"/>
    <cellStyle name="VANG1 3 2 2" xfId="14165" xr:uid="{00000000-0005-0000-0000-000065B10000}"/>
    <cellStyle name="VANG1 3 2 2 2" xfId="45075" xr:uid="{00000000-0005-0000-0000-000066B10000}"/>
    <cellStyle name="VANG1 3 2 3" xfId="12809" xr:uid="{00000000-0005-0000-0000-000067B10000}"/>
    <cellStyle name="VANG1 3 2 3 2" xfId="45076" xr:uid="{00000000-0005-0000-0000-000068B10000}"/>
    <cellStyle name="VANG1 3 2 4" xfId="45074" xr:uid="{00000000-0005-0000-0000-000069B10000}"/>
    <cellStyle name="VANG1 3 3" xfId="14166" xr:uid="{00000000-0005-0000-0000-00006AB10000}"/>
    <cellStyle name="VANG1 3 3 2" xfId="45077" xr:uid="{00000000-0005-0000-0000-00006BB10000}"/>
    <cellStyle name="VANG1 3 4" xfId="14167" xr:uid="{00000000-0005-0000-0000-00006CB10000}"/>
    <cellStyle name="VANG1 3 4 2" xfId="45078" xr:uid="{00000000-0005-0000-0000-00006DB10000}"/>
    <cellStyle name="VANG1 3 5" xfId="45073" xr:uid="{00000000-0005-0000-0000-00006EB10000}"/>
    <cellStyle name="VANG1 4" xfId="7198" xr:uid="{00000000-0005-0000-0000-00006FB10000}"/>
    <cellStyle name="VANG1 4 2" xfId="14168" xr:uid="{00000000-0005-0000-0000-000070B10000}"/>
    <cellStyle name="VANG1 4 2 2" xfId="45080" xr:uid="{00000000-0005-0000-0000-000071B10000}"/>
    <cellStyle name="VANG1 4 3" xfId="14169" xr:uid="{00000000-0005-0000-0000-000072B10000}"/>
    <cellStyle name="VANG1 4 3 2" xfId="45081" xr:uid="{00000000-0005-0000-0000-000073B10000}"/>
    <cellStyle name="VANG1 4 4" xfId="45079" xr:uid="{00000000-0005-0000-0000-000074B10000}"/>
    <cellStyle name="VANG1 5" xfId="14170" xr:uid="{00000000-0005-0000-0000-000075B10000}"/>
    <cellStyle name="VANG1 5 2" xfId="45082" xr:uid="{00000000-0005-0000-0000-000076B10000}"/>
    <cellStyle name="VANG1 6" xfId="4617" xr:uid="{00000000-0005-0000-0000-000077B10000}"/>
    <cellStyle name="VANG1 6 2" xfId="45083" xr:uid="{00000000-0005-0000-0000-000078B10000}"/>
    <cellStyle name="VANG1 7" xfId="14171" xr:uid="{00000000-0005-0000-0000-000079B10000}"/>
    <cellStyle name="VANG1 7 2" xfId="45084" xr:uid="{00000000-0005-0000-0000-00007AB10000}"/>
    <cellStyle name="VANG1 8" xfId="45059" xr:uid="{00000000-0005-0000-0000-00007BB10000}"/>
    <cellStyle name="viet" xfId="11339" xr:uid="{00000000-0005-0000-0000-00007CB10000}"/>
    <cellStyle name="viet 2" xfId="12575" xr:uid="{00000000-0005-0000-0000-00007DB10000}"/>
    <cellStyle name="viet 2 2" xfId="45086" xr:uid="{00000000-0005-0000-0000-00007EB10000}"/>
    <cellStyle name="viet 3" xfId="45085" xr:uid="{00000000-0005-0000-0000-00007FB10000}"/>
    <cellStyle name="viet2" xfId="4323" xr:uid="{00000000-0005-0000-0000-000080B10000}"/>
    <cellStyle name="viet2 10" xfId="14172" xr:uid="{00000000-0005-0000-0000-000081B10000}"/>
    <cellStyle name="viet2 10 2" xfId="14173" xr:uid="{00000000-0005-0000-0000-000082B10000}"/>
    <cellStyle name="viet2 10 2 2" xfId="22963" xr:uid="{00000000-0005-0000-0000-000083B10000}"/>
    <cellStyle name="viet2 10 2 2 2" xfId="45090" xr:uid="{00000000-0005-0000-0000-000084B10000}"/>
    <cellStyle name="viet2 10 2 3" xfId="45089" xr:uid="{00000000-0005-0000-0000-000085B10000}"/>
    <cellStyle name="viet2 10 3" xfId="22962" xr:uid="{00000000-0005-0000-0000-000086B10000}"/>
    <cellStyle name="viet2 10 3 2" xfId="45091" xr:uid="{00000000-0005-0000-0000-000087B10000}"/>
    <cellStyle name="viet2 10 4" xfId="45088" xr:uid="{00000000-0005-0000-0000-000088B10000}"/>
    <cellStyle name="viet2 11" xfId="14174" xr:uid="{00000000-0005-0000-0000-000089B10000}"/>
    <cellStyle name="viet2 11 2" xfId="14175" xr:uid="{00000000-0005-0000-0000-00008AB10000}"/>
    <cellStyle name="viet2 11 2 2" xfId="22965" xr:uid="{00000000-0005-0000-0000-00008BB10000}"/>
    <cellStyle name="viet2 11 2 2 2" xfId="45094" xr:uid="{00000000-0005-0000-0000-00008CB10000}"/>
    <cellStyle name="viet2 11 2 3" xfId="45093" xr:uid="{00000000-0005-0000-0000-00008DB10000}"/>
    <cellStyle name="viet2 11 3" xfId="22964" xr:uid="{00000000-0005-0000-0000-00008EB10000}"/>
    <cellStyle name="viet2 11 3 2" xfId="45095" xr:uid="{00000000-0005-0000-0000-00008FB10000}"/>
    <cellStyle name="viet2 11 4" xfId="45092" xr:uid="{00000000-0005-0000-0000-000090B10000}"/>
    <cellStyle name="viet2 12" xfId="8025" xr:uid="{00000000-0005-0000-0000-000091B10000}"/>
    <cellStyle name="viet2 12 2" xfId="13841" xr:uid="{00000000-0005-0000-0000-000092B10000}"/>
    <cellStyle name="viet2 12 2 2" xfId="22896" xr:uid="{00000000-0005-0000-0000-000093B10000}"/>
    <cellStyle name="viet2 12 2 2 2" xfId="45098" xr:uid="{00000000-0005-0000-0000-000094B10000}"/>
    <cellStyle name="viet2 12 2 3" xfId="45097" xr:uid="{00000000-0005-0000-0000-000095B10000}"/>
    <cellStyle name="viet2 12 3" xfId="18133" xr:uid="{00000000-0005-0000-0000-000096B10000}"/>
    <cellStyle name="viet2 12 3 2" xfId="45099" xr:uid="{00000000-0005-0000-0000-000097B10000}"/>
    <cellStyle name="viet2 12 4" xfId="45096" xr:uid="{00000000-0005-0000-0000-000098B10000}"/>
    <cellStyle name="viet2 13" xfId="8029" xr:uid="{00000000-0005-0000-0000-000099B10000}"/>
    <cellStyle name="viet2 13 2" xfId="8033" xr:uid="{00000000-0005-0000-0000-00009AB10000}"/>
    <cellStyle name="viet2 13 2 2" xfId="18137" xr:uid="{00000000-0005-0000-0000-00009BB10000}"/>
    <cellStyle name="viet2 13 2 2 2" xfId="45102" xr:uid="{00000000-0005-0000-0000-00009CB10000}"/>
    <cellStyle name="viet2 13 2 3" xfId="45101" xr:uid="{00000000-0005-0000-0000-00009DB10000}"/>
    <cellStyle name="viet2 13 3" xfId="18135" xr:uid="{00000000-0005-0000-0000-00009EB10000}"/>
    <cellStyle name="viet2 13 3 2" xfId="45103" xr:uid="{00000000-0005-0000-0000-00009FB10000}"/>
    <cellStyle name="viet2 13 4" xfId="45100" xr:uid="{00000000-0005-0000-0000-0000A0B10000}"/>
    <cellStyle name="viet2 14" xfId="8037" xr:uid="{00000000-0005-0000-0000-0000A1B10000}"/>
    <cellStyle name="viet2 14 2" xfId="2376" xr:uid="{00000000-0005-0000-0000-0000A2B10000}"/>
    <cellStyle name="viet2 14 2 2" xfId="16029" xr:uid="{00000000-0005-0000-0000-0000A3B10000}"/>
    <cellStyle name="viet2 14 2 2 2" xfId="45106" xr:uid="{00000000-0005-0000-0000-0000A4B10000}"/>
    <cellStyle name="viet2 14 2 3" xfId="45105" xr:uid="{00000000-0005-0000-0000-0000A5B10000}"/>
    <cellStyle name="viet2 14 3" xfId="18140" xr:uid="{00000000-0005-0000-0000-0000A6B10000}"/>
    <cellStyle name="viet2 14 3 2" xfId="45107" xr:uid="{00000000-0005-0000-0000-0000A7B10000}"/>
    <cellStyle name="viet2 14 4" xfId="45104" xr:uid="{00000000-0005-0000-0000-0000A8B10000}"/>
    <cellStyle name="viet2 15" xfId="8043" xr:uid="{00000000-0005-0000-0000-0000A9B10000}"/>
    <cellStyle name="viet2 15 2" xfId="14176" xr:uid="{00000000-0005-0000-0000-0000AAB10000}"/>
    <cellStyle name="viet2 15 2 2" xfId="22966" xr:uid="{00000000-0005-0000-0000-0000ABB10000}"/>
    <cellStyle name="viet2 15 2 2 2" xfId="45110" xr:uid="{00000000-0005-0000-0000-0000ACB10000}"/>
    <cellStyle name="viet2 15 2 3" xfId="45109" xr:uid="{00000000-0005-0000-0000-0000ADB10000}"/>
    <cellStyle name="viet2 15 3" xfId="18143" xr:uid="{00000000-0005-0000-0000-0000AEB10000}"/>
    <cellStyle name="viet2 15 3 2" xfId="45111" xr:uid="{00000000-0005-0000-0000-0000AFB10000}"/>
    <cellStyle name="viet2 15 4" xfId="45108" xr:uid="{00000000-0005-0000-0000-0000B0B10000}"/>
    <cellStyle name="viet2 16" xfId="14177" xr:uid="{00000000-0005-0000-0000-0000B1B10000}"/>
    <cellStyle name="viet2 16 2" xfId="22967" xr:uid="{00000000-0005-0000-0000-0000B2B10000}"/>
    <cellStyle name="viet2 16 2 2" xfId="45113" xr:uid="{00000000-0005-0000-0000-0000B3B10000}"/>
    <cellStyle name="viet2 16 3" xfId="45112" xr:uid="{00000000-0005-0000-0000-0000B4B10000}"/>
    <cellStyle name="viet2 17" xfId="14178" xr:uid="{00000000-0005-0000-0000-0000B5B10000}"/>
    <cellStyle name="viet2 17 2" xfId="22968" xr:uid="{00000000-0005-0000-0000-0000B6B10000}"/>
    <cellStyle name="viet2 17 2 2" xfId="45115" xr:uid="{00000000-0005-0000-0000-0000B7B10000}"/>
    <cellStyle name="viet2 17 3" xfId="45114" xr:uid="{00000000-0005-0000-0000-0000B8B10000}"/>
    <cellStyle name="viet2 18" xfId="16722" xr:uid="{00000000-0005-0000-0000-0000B9B10000}"/>
    <cellStyle name="viet2 18 2" xfId="45116" xr:uid="{00000000-0005-0000-0000-0000BAB10000}"/>
    <cellStyle name="viet2 19" xfId="45087" xr:uid="{00000000-0005-0000-0000-0000BBB10000}"/>
    <cellStyle name="viet2 2" xfId="1666" xr:uid="{00000000-0005-0000-0000-0000BCB10000}"/>
    <cellStyle name="viet2 2 2" xfId="14179" xr:uid="{00000000-0005-0000-0000-0000BDB10000}"/>
    <cellStyle name="viet2 2 2 2" xfId="371" xr:uid="{00000000-0005-0000-0000-0000BEB10000}"/>
    <cellStyle name="viet2 2 2 2 2" xfId="2020" xr:uid="{00000000-0005-0000-0000-0000BFB10000}"/>
    <cellStyle name="viet2 2 2 2 2 2" xfId="15917" xr:uid="{00000000-0005-0000-0000-0000C0B10000}"/>
    <cellStyle name="viet2 2 2 2 2 2 2" xfId="45121" xr:uid="{00000000-0005-0000-0000-0000C1B10000}"/>
    <cellStyle name="viet2 2 2 2 2 3" xfId="45120" xr:uid="{00000000-0005-0000-0000-0000C2B10000}"/>
    <cellStyle name="viet2 2 2 2 3" xfId="5185" xr:uid="{00000000-0005-0000-0000-0000C3B10000}"/>
    <cellStyle name="viet2 2 2 2 3 2" xfId="17009" xr:uid="{00000000-0005-0000-0000-0000C4B10000}"/>
    <cellStyle name="viet2 2 2 2 3 2 2" xfId="45123" xr:uid="{00000000-0005-0000-0000-0000C5B10000}"/>
    <cellStyle name="viet2 2 2 2 3 3" xfId="45122" xr:uid="{00000000-0005-0000-0000-0000C6B10000}"/>
    <cellStyle name="viet2 2 2 2 4" xfId="15291" xr:uid="{00000000-0005-0000-0000-0000C7B10000}"/>
    <cellStyle name="viet2 2 2 2 4 2" xfId="45124" xr:uid="{00000000-0005-0000-0000-0000C8B10000}"/>
    <cellStyle name="viet2 2 2 2 5" xfId="45119" xr:uid="{00000000-0005-0000-0000-0000C9B10000}"/>
    <cellStyle name="viet2 2 2 3" xfId="1678" xr:uid="{00000000-0005-0000-0000-0000CAB10000}"/>
    <cellStyle name="viet2 2 2 3 2" xfId="13360" xr:uid="{00000000-0005-0000-0000-0000CBB10000}"/>
    <cellStyle name="viet2 2 2 3 2 2" xfId="22439" xr:uid="{00000000-0005-0000-0000-0000CCB10000}"/>
    <cellStyle name="viet2 2 2 3 2 2 2" xfId="45127" xr:uid="{00000000-0005-0000-0000-0000CDB10000}"/>
    <cellStyle name="viet2 2 2 3 2 3" xfId="45126" xr:uid="{00000000-0005-0000-0000-0000CEB10000}"/>
    <cellStyle name="viet2 2 2 3 3" xfId="15793" xr:uid="{00000000-0005-0000-0000-0000CFB10000}"/>
    <cellStyle name="viet2 2 2 3 3 2" xfId="45128" xr:uid="{00000000-0005-0000-0000-0000D0B10000}"/>
    <cellStyle name="viet2 2 2 3 4" xfId="45125" xr:uid="{00000000-0005-0000-0000-0000D1B10000}"/>
    <cellStyle name="viet2 2 2 4" xfId="7224" xr:uid="{00000000-0005-0000-0000-0000D2B10000}"/>
    <cellStyle name="viet2 2 2 4 2" xfId="17815" xr:uid="{00000000-0005-0000-0000-0000D3B10000}"/>
    <cellStyle name="viet2 2 2 4 2 2" xfId="45130" xr:uid="{00000000-0005-0000-0000-0000D4B10000}"/>
    <cellStyle name="viet2 2 2 4 3" xfId="45129" xr:uid="{00000000-0005-0000-0000-0000D5B10000}"/>
    <cellStyle name="viet2 2 2 5" xfId="7232" xr:uid="{00000000-0005-0000-0000-0000D6B10000}"/>
    <cellStyle name="viet2 2 2 5 2" xfId="17819" xr:uid="{00000000-0005-0000-0000-0000D7B10000}"/>
    <cellStyle name="viet2 2 2 5 2 2" xfId="45132" xr:uid="{00000000-0005-0000-0000-0000D8B10000}"/>
    <cellStyle name="viet2 2 2 5 3" xfId="45131" xr:uid="{00000000-0005-0000-0000-0000D9B10000}"/>
    <cellStyle name="viet2 2 2 6" xfId="22969" xr:uid="{00000000-0005-0000-0000-0000DAB10000}"/>
    <cellStyle name="viet2 2 2 6 2" xfId="45133" xr:uid="{00000000-0005-0000-0000-0000DBB10000}"/>
    <cellStyle name="viet2 2 2 7" xfId="45118" xr:uid="{00000000-0005-0000-0000-0000DCB10000}"/>
    <cellStyle name="viet2 2 3" xfId="14180" xr:uid="{00000000-0005-0000-0000-0000DDB10000}"/>
    <cellStyle name="viet2 2 3 2" xfId="13494" xr:uid="{00000000-0005-0000-0000-0000DEB10000}"/>
    <cellStyle name="viet2 2 3 2 2" xfId="22572" xr:uid="{00000000-0005-0000-0000-0000DFB10000}"/>
    <cellStyle name="viet2 2 3 2 2 2" xfId="45136" xr:uid="{00000000-0005-0000-0000-0000E0B10000}"/>
    <cellStyle name="viet2 2 3 2 3" xfId="45135" xr:uid="{00000000-0005-0000-0000-0000E1B10000}"/>
    <cellStyle name="viet2 2 3 3" xfId="13500" xr:uid="{00000000-0005-0000-0000-0000E2B10000}"/>
    <cellStyle name="viet2 2 3 3 2" xfId="22577" xr:uid="{00000000-0005-0000-0000-0000E3B10000}"/>
    <cellStyle name="viet2 2 3 3 2 2" xfId="45138" xr:uid="{00000000-0005-0000-0000-0000E4B10000}"/>
    <cellStyle name="viet2 2 3 3 3" xfId="45137" xr:uid="{00000000-0005-0000-0000-0000E5B10000}"/>
    <cellStyle name="viet2 2 3 4" xfId="22970" xr:uid="{00000000-0005-0000-0000-0000E6B10000}"/>
    <cellStyle name="viet2 2 3 4 2" xfId="45139" xr:uid="{00000000-0005-0000-0000-0000E7B10000}"/>
    <cellStyle name="viet2 2 3 5" xfId="45134" xr:uid="{00000000-0005-0000-0000-0000E8B10000}"/>
    <cellStyle name="viet2 2 4" xfId="14181" xr:uid="{00000000-0005-0000-0000-0000E9B10000}"/>
    <cellStyle name="viet2 2 4 2" xfId="14182" xr:uid="{00000000-0005-0000-0000-0000EAB10000}"/>
    <cellStyle name="viet2 2 4 2 2" xfId="22972" xr:uid="{00000000-0005-0000-0000-0000EBB10000}"/>
    <cellStyle name="viet2 2 4 2 2 2" xfId="45142" xr:uid="{00000000-0005-0000-0000-0000ECB10000}"/>
    <cellStyle name="viet2 2 4 2 3" xfId="45141" xr:uid="{00000000-0005-0000-0000-0000EDB10000}"/>
    <cellStyle name="viet2 2 4 3" xfId="22971" xr:uid="{00000000-0005-0000-0000-0000EEB10000}"/>
    <cellStyle name="viet2 2 4 3 2" xfId="45143" xr:uid="{00000000-0005-0000-0000-0000EFB10000}"/>
    <cellStyle name="viet2 2 4 4" xfId="45140" xr:uid="{00000000-0005-0000-0000-0000F0B10000}"/>
    <cellStyle name="viet2 2 5" xfId="14183" xr:uid="{00000000-0005-0000-0000-0000F1B10000}"/>
    <cellStyle name="viet2 2 5 2" xfId="22973" xr:uid="{00000000-0005-0000-0000-0000F2B10000}"/>
    <cellStyle name="viet2 2 5 2 2" xfId="45145" xr:uid="{00000000-0005-0000-0000-0000F3B10000}"/>
    <cellStyle name="viet2 2 5 3" xfId="45144" xr:uid="{00000000-0005-0000-0000-0000F4B10000}"/>
    <cellStyle name="viet2 2 6" xfId="13596" xr:uid="{00000000-0005-0000-0000-0000F5B10000}"/>
    <cellStyle name="viet2 2 6 2" xfId="22658" xr:uid="{00000000-0005-0000-0000-0000F6B10000}"/>
    <cellStyle name="viet2 2 6 2 2" xfId="45147" xr:uid="{00000000-0005-0000-0000-0000F7B10000}"/>
    <cellStyle name="viet2 2 6 3" xfId="45146" xr:uid="{00000000-0005-0000-0000-0000F8B10000}"/>
    <cellStyle name="viet2 2 7" xfId="15789" xr:uid="{00000000-0005-0000-0000-0000F9B10000}"/>
    <cellStyle name="viet2 2 7 2" xfId="45148" xr:uid="{00000000-0005-0000-0000-0000FAB10000}"/>
    <cellStyle name="viet2 2 8" xfId="45117" xr:uid="{00000000-0005-0000-0000-0000FBB10000}"/>
    <cellStyle name="viet2 3" xfId="2876" xr:uid="{00000000-0005-0000-0000-0000FCB10000}"/>
    <cellStyle name="viet2 3 2" xfId="14184" xr:uid="{00000000-0005-0000-0000-0000FDB10000}"/>
    <cellStyle name="viet2 3 2 2" xfId="4919" xr:uid="{00000000-0005-0000-0000-0000FEB10000}"/>
    <cellStyle name="viet2 3 2 2 2" xfId="14185" xr:uid="{00000000-0005-0000-0000-0000FFB10000}"/>
    <cellStyle name="viet2 3 2 2 2 2" xfId="22975" xr:uid="{00000000-0005-0000-0000-000000B20000}"/>
    <cellStyle name="viet2 3 2 2 2 2 2" xfId="45153" xr:uid="{00000000-0005-0000-0000-000001B20000}"/>
    <cellStyle name="viet2 3 2 2 2 3" xfId="45152" xr:uid="{00000000-0005-0000-0000-000002B20000}"/>
    <cellStyle name="viet2 3 2 2 3" xfId="16894" xr:uid="{00000000-0005-0000-0000-000003B20000}"/>
    <cellStyle name="viet2 3 2 2 3 2" xfId="45154" xr:uid="{00000000-0005-0000-0000-000004B20000}"/>
    <cellStyle name="viet2 3 2 2 4" xfId="45151" xr:uid="{00000000-0005-0000-0000-000005B20000}"/>
    <cellStyle name="viet2 3 2 3" xfId="3895" xr:uid="{00000000-0005-0000-0000-000006B20000}"/>
    <cellStyle name="viet2 3 2 3 2" xfId="16545" xr:uid="{00000000-0005-0000-0000-000007B20000}"/>
    <cellStyle name="viet2 3 2 3 2 2" xfId="45156" xr:uid="{00000000-0005-0000-0000-000008B20000}"/>
    <cellStyle name="viet2 3 2 3 3" xfId="45155" xr:uid="{00000000-0005-0000-0000-000009B20000}"/>
    <cellStyle name="viet2 3 2 4" xfId="579" xr:uid="{00000000-0005-0000-0000-00000AB20000}"/>
    <cellStyle name="viet2 3 2 4 2" xfId="15378" xr:uid="{00000000-0005-0000-0000-00000BB20000}"/>
    <cellStyle name="viet2 3 2 4 2 2" xfId="45158" xr:uid="{00000000-0005-0000-0000-00000CB20000}"/>
    <cellStyle name="viet2 3 2 4 3" xfId="45157" xr:uid="{00000000-0005-0000-0000-00000DB20000}"/>
    <cellStyle name="viet2 3 2 5" xfId="22974" xr:uid="{00000000-0005-0000-0000-00000EB20000}"/>
    <cellStyle name="viet2 3 2 5 2" xfId="45159" xr:uid="{00000000-0005-0000-0000-00000FB20000}"/>
    <cellStyle name="viet2 3 2 6" xfId="45150" xr:uid="{00000000-0005-0000-0000-000010B20000}"/>
    <cellStyle name="viet2 3 3" xfId="14186" xr:uid="{00000000-0005-0000-0000-000011B20000}"/>
    <cellStyle name="viet2 3 3 2" xfId="2545" xr:uid="{00000000-0005-0000-0000-000012B20000}"/>
    <cellStyle name="viet2 3 3 2 2" xfId="16089" xr:uid="{00000000-0005-0000-0000-000013B20000}"/>
    <cellStyle name="viet2 3 3 2 2 2" xfId="45162" xr:uid="{00000000-0005-0000-0000-000014B20000}"/>
    <cellStyle name="viet2 3 3 2 3" xfId="45161" xr:uid="{00000000-0005-0000-0000-000015B20000}"/>
    <cellStyle name="viet2 3 3 3" xfId="22976" xr:uid="{00000000-0005-0000-0000-000016B20000}"/>
    <cellStyle name="viet2 3 3 3 2" xfId="45163" xr:uid="{00000000-0005-0000-0000-000017B20000}"/>
    <cellStyle name="viet2 3 3 4" xfId="45160" xr:uid="{00000000-0005-0000-0000-000018B20000}"/>
    <cellStyle name="viet2 3 4" xfId="14187" xr:uid="{00000000-0005-0000-0000-000019B20000}"/>
    <cellStyle name="viet2 3 4 2" xfId="22977" xr:uid="{00000000-0005-0000-0000-00001AB20000}"/>
    <cellStyle name="viet2 3 4 2 2" xfId="45165" xr:uid="{00000000-0005-0000-0000-00001BB20000}"/>
    <cellStyle name="viet2 3 4 3" xfId="45164" xr:uid="{00000000-0005-0000-0000-00001CB20000}"/>
    <cellStyle name="viet2 3 5" xfId="14188" xr:uid="{00000000-0005-0000-0000-00001DB20000}"/>
    <cellStyle name="viet2 3 5 2" xfId="22978" xr:uid="{00000000-0005-0000-0000-00001EB20000}"/>
    <cellStyle name="viet2 3 5 2 2" xfId="45167" xr:uid="{00000000-0005-0000-0000-00001FB20000}"/>
    <cellStyle name="viet2 3 5 3" xfId="45166" xr:uid="{00000000-0005-0000-0000-000020B20000}"/>
    <cellStyle name="viet2 3 6" xfId="16207" xr:uid="{00000000-0005-0000-0000-000021B20000}"/>
    <cellStyle name="viet2 3 6 2" xfId="45168" xr:uid="{00000000-0005-0000-0000-000022B20000}"/>
    <cellStyle name="viet2 3 7" xfId="45149" xr:uid="{00000000-0005-0000-0000-000023B20000}"/>
    <cellStyle name="viet2 4" xfId="4530" xr:uid="{00000000-0005-0000-0000-000024B20000}"/>
    <cellStyle name="viet2 4 2" xfId="13449" xr:uid="{00000000-0005-0000-0000-000025B20000}"/>
    <cellStyle name="viet2 4 2 2" xfId="1896" xr:uid="{00000000-0005-0000-0000-000026B20000}"/>
    <cellStyle name="viet2 4 2 2 2" xfId="15875" xr:uid="{00000000-0005-0000-0000-000027B20000}"/>
    <cellStyle name="viet2 4 2 2 2 2" xfId="45172" xr:uid="{00000000-0005-0000-0000-000028B20000}"/>
    <cellStyle name="viet2 4 2 2 3" xfId="45171" xr:uid="{00000000-0005-0000-0000-000029B20000}"/>
    <cellStyle name="viet2 4 2 3" xfId="10438" xr:uid="{00000000-0005-0000-0000-00002AB20000}"/>
    <cellStyle name="viet2 4 2 3 2" xfId="19693" xr:uid="{00000000-0005-0000-0000-00002BB20000}"/>
    <cellStyle name="viet2 4 2 3 2 2" xfId="45174" xr:uid="{00000000-0005-0000-0000-00002CB20000}"/>
    <cellStyle name="viet2 4 2 3 3" xfId="45173" xr:uid="{00000000-0005-0000-0000-00002DB20000}"/>
    <cellStyle name="viet2 4 2 4" xfId="22527" xr:uid="{00000000-0005-0000-0000-00002EB20000}"/>
    <cellStyle name="viet2 4 2 4 2" xfId="45175" xr:uid="{00000000-0005-0000-0000-00002FB20000}"/>
    <cellStyle name="viet2 4 2 5" xfId="45170" xr:uid="{00000000-0005-0000-0000-000030B20000}"/>
    <cellStyle name="viet2 4 3" xfId="1334" xr:uid="{00000000-0005-0000-0000-000031B20000}"/>
    <cellStyle name="viet2 4 3 2" xfId="15659" xr:uid="{00000000-0005-0000-0000-000032B20000}"/>
    <cellStyle name="viet2 4 3 2 2" xfId="45177" xr:uid="{00000000-0005-0000-0000-000033B20000}"/>
    <cellStyle name="viet2 4 3 3" xfId="45176" xr:uid="{00000000-0005-0000-0000-000034B20000}"/>
    <cellStyle name="viet2 4 4" xfId="2029" xr:uid="{00000000-0005-0000-0000-000035B20000}"/>
    <cellStyle name="viet2 4 4 2" xfId="15922" xr:uid="{00000000-0005-0000-0000-000036B20000}"/>
    <cellStyle name="viet2 4 4 2 2" xfId="45179" xr:uid="{00000000-0005-0000-0000-000037B20000}"/>
    <cellStyle name="viet2 4 4 3" xfId="45178" xr:uid="{00000000-0005-0000-0000-000038B20000}"/>
    <cellStyle name="viet2 4 5" xfId="16780" xr:uid="{00000000-0005-0000-0000-000039B20000}"/>
    <cellStyle name="viet2 4 5 2" xfId="45180" xr:uid="{00000000-0005-0000-0000-00003AB20000}"/>
    <cellStyle name="viet2 4 6" xfId="45169" xr:uid="{00000000-0005-0000-0000-00003BB20000}"/>
    <cellStyle name="viet2 5" xfId="4224" xr:uid="{00000000-0005-0000-0000-00003CB20000}"/>
    <cellStyle name="viet2 5 2" xfId="14189" xr:uid="{00000000-0005-0000-0000-00003DB20000}"/>
    <cellStyle name="viet2 5 2 2" xfId="22979" xr:uid="{00000000-0005-0000-0000-00003EB20000}"/>
    <cellStyle name="viet2 5 2 2 2" xfId="45183" xr:uid="{00000000-0005-0000-0000-00003FB20000}"/>
    <cellStyle name="viet2 5 2 3" xfId="45182" xr:uid="{00000000-0005-0000-0000-000040B20000}"/>
    <cellStyle name="viet2 5 3" xfId="964" xr:uid="{00000000-0005-0000-0000-000041B20000}"/>
    <cellStyle name="viet2 5 3 2" xfId="15538" xr:uid="{00000000-0005-0000-0000-000042B20000}"/>
    <cellStyle name="viet2 5 3 2 2" xfId="45185" xr:uid="{00000000-0005-0000-0000-000043B20000}"/>
    <cellStyle name="viet2 5 3 3" xfId="45184" xr:uid="{00000000-0005-0000-0000-000044B20000}"/>
    <cellStyle name="viet2 5 4" xfId="16691" xr:uid="{00000000-0005-0000-0000-000045B20000}"/>
    <cellStyle name="viet2 5 4 2" xfId="45186" xr:uid="{00000000-0005-0000-0000-000046B20000}"/>
    <cellStyle name="viet2 5 5" xfId="45181" xr:uid="{00000000-0005-0000-0000-000047B20000}"/>
    <cellStyle name="viet2 6" xfId="6275" xr:uid="{00000000-0005-0000-0000-000048B20000}"/>
    <cellStyle name="viet2 6 2" xfId="14190" xr:uid="{00000000-0005-0000-0000-000049B20000}"/>
    <cellStyle name="viet2 6 2 2" xfId="22980" xr:uid="{00000000-0005-0000-0000-00004AB20000}"/>
    <cellStyle name="viet2 6 2 2 2" xfId="45189" xr:uid="{00000000-0005-0000-0000-00004BB20000}"/>
    <cellStyle name="viet2 6 2 3" xfId="45188" xr:uid="{00000000-0005-0000-0000-00004CB20000}"/>
    <cellStyle name="viet2 6 3" xfId="17342" xr:uid="{00000000-0005-0000-0000-00004DB20000}"/>
    <cellStyle name="viet2 6 3 2" xfId="45190" xr:uid="{00000000-0005-0000-0000-00004EB20000}"/>
    <cellStyle name="viet2 6 4" xfId="45187" xr:uid="{00000000-0005-0000-0000-00004FB20000}"/>
    <cellStyle name="viet2 7" xfId="1775" xr:uid="{00000000-0005-0000-0000-000050B20000}"/>
    <cellStyle name="viet2 7 2" xfId="5275" xr:uid="{00000000-0005-0000-0000-000051B20000}"/>
    <cellStyle name="viet2 7 2 2" xfId="17030" xr:uid="{00000000-0005-0000-0000-000052B20000}"/>
    <cellStyle name="viet2 7 2 2 2" xfId="45193" xr:uid="{00000000-0005-0000-0000-000053B20000}"/>
    <cellStyle name="viet2 7 2 3" xfId="45192" xr:uid="{00000000-0005-0000-0000-000054B20000}"/>
    <cellStyle name="viet2 7 3" xfId="15826" xr:uid="{00000000-0005-0000-0000-000055B20000}"/>
    <cellStyle name="viet2 7 3 2" xfId="45194" xr:uid="{00000000-0005-0000-0000-000056B20000}"/>
    <cellStyle name="viet2 7 4" xfId="45191" xr:uid="{00000000-0005-0000-0000-000057B20000}"/>
    <cellStyle name="viet2 8" xfId="14191" xr:uid="{00000000-0005-0000-0000-000058B20000}"/>
    <cellStyle name="viet2 8 2" xfId="14192" xr:uid="{00000000-0005-0000-0000-000059B20000}"/>
    <cellStyle name="viet2 8 2 2" xfId="22982" xr:uid="{00000000-0005-0000-0000-00005AB20000}"/>
    <cellStyle name="viet2 8 2 2 2" xfId="45197" xr:uid="{00000000-0005-0000-0000-00005BB20000}"/>
    <cellStyle name="viet2 8 2 3" xfId="45196" xr:uid="{00000000-0005-0000-0000-00005CB20000}"/>
    <cellStyle name="viet2 8 3" xfId="22981" xr:uid="{00000000-0005-0000-0000-00005DB20000}"/>
    <cellStyle name="viet2 8 3 2" xfId="45198" xr:uid="{00000000-0005-0000-0000-00005EB20000}"/>
    <cellStyle name="viet2 8 4" xfId="45195" xr:uid="{00000000-0005-0000-0000-00005FB20000}"/>
    <cellStyle name="viet2 9" xfId="14193" xr:uid="{00000000-0005-0000-0000-000060B20000}"/>
    <cellStyle name="viet2 9 2" xfId="14194" xr:uid="{00000000-0005-0000-0000-000061B20000}"/>
    <cellStyle name="viet2 9 2 2" xfId="22984" xr:uid="{00000000-0005-0000-0000-000062B20000}"/>
    <cellStyle name="viet2 9 2 2 2" xfId="45201" xr:uid="{00000000-0005-0000-0000-000063B20000}"/>
    <cellStyle name="viet2 9 2 3" xfId="45200" xr:uid="{00000000-0005-0000-0000-000064B20000}"/>
    <cellStyle name="viet2 9 3" xfId="22983" xr:uid="{00000000-0005-0000-0000-000065B20000}"/>
    <cellStyle name="viet2 9 3 2" xfId="45202" xr:uid="{00000000-0005-0000-0000-000066B20000}"/>
    <cellStyle name="viet2 9 4" xfId="45199" xr:uid="{00000000-0005-0000-0000-000067B20000}"/>
    <cellStyle name="VLB-GTKÕ" xfId="5679" xr:uid="{00000000-0005-0000-0000-000068B20000}"/>
    <cellStyle name="VLB-GTKÕ 2" xfId="13070" xr:uid="{00000000-0005-0000-0000-000069B20000}"/>
    <cellStyle name="VLB-GTKÕ 2 2" xfId="13073" xr:uid="{00000000-0005-0000-0000-00006AB20000}"/>
    <cellStyle name="VLB-GTKÕ 2 2 2" xfId="45205" xr:uid="{00000000-0005-0000-0000-00006BB20000}"/>
    <cellStyle name="VLB-GTKÕ 2 3" xfId="45204" xr:uid="{00000000-0005-0000-0000-00006CB20000}"/>
    <cellStyle name="VLB-GTKÕ 3" xfId="8432" xr:uid="{00000000-0005-0000-0000-00006DB20000}"/>
    <cellStyle name="VLB-GTKÕ 3 2" xfId="45206" xr:uid="{00000000-0005-0000-0000-00006EB20000}"/>
    <cellStyle name="VLB-GTKÕ 4" xfId="13078" xr:uid="{00000000-0005-0000-0000-00006FB20000}"/>
    <cellStyle name="VLB-GTKÕ 4 2" xfId="45207" xr:uid="{00000000-0005-0000-0000-000070B20000}"/>
    <cellStyle name="VLB-GTKÕ 5" xfId="3148" xr:uid="{00000000-0005-0000-0000-000071B20000}"/>
    <cellStyle name="VLB-GTKÕ 5 2" xfId="45208" xr:uid="{00000000-0005-0000-0000-000072B20000}"/>
    <cellStyle name="VLB-GTKÕ 6" xfId="45203" xr:uid="{00000000-0005-0000-0000-000073B20000}"/>
    <cellStyle name="VN new romanNormal" xfId="6457" xr:uid="{00000000-0005-0000-0000-000074B20000}"/>
    <cellStyle name="VN new romanNormal 2" xfId="1885" xr:uid="{00000000-0005-0000-0000-000075B20000}"/>
    <cellStyle name="VN new romanNormal 2 2" xfId="9759" xr:uid="{00000000-0005-0000-0000-000076B20000}"/>
    <cellStyle name="VN new romanNormal 2 2 2" xfId="9761" xr:uid="{00000000-0005-0000-0000-000077B20000}"/>
    <cellStyle name="VN new romanNormal 2 2 2 2" xfId="14195" xr:uid="{00000000-0005-0000-0000-000078B20000}"/>
    <cellStyle name="VN new romanNormal 2 2 3" xfId="9763" xr:uid="{00000000-0005-0000-0000-000079B20000}"/>
    <cellStyle name="VN new romanNormal 2 2 4" xfId="7588" xr:uid="{00000000-0005-0000-0000-00007AB20000}"/>
    <cellStyle name="VN new romanNormal 2 3" xfId="9765" xr:uid="{00000000-0005-0000-0000-00007BB20000}"/>
    <cellStyle name="VN new romanNormal 3" xfId="4876" xr:uid="{00000000-0005-0000-0000-00007CB20000}"/>
    <cellStyle name="VN new romanNormal 3 2" xfId="9769" xr:uid="{00000000-0005-0000-0000-00007DB20000}"/>
    <cellStyle name="VN new romanNormal 3 2 2" xfId="13633" xr:uid="{00000000-0005-0000-0000-00007EB20000}"/>
    <cellStyle name="VN new romanNormal 3 2 3" xfId="1076" xr:uid="{00000000-0005-0000-0000-00007FB20000}"/>
    <cellStyle name="VN new romanNormal 3 2 3 2" xfId="45211" xr:uid="{00000000-0005-0000-0000-000080B20000}"/>
    <cellStyle name="VN new romanNormal 3 2 4" xfId="2673" xr:uid="{00000000-0005-0000-0000-000081B20000}"/>
    <cellStyle name="VN new romanNormal 3 2 4 2" xfId="45212" xr:uid="{00000000-0005-0000-0000-000082B20000}"/>
    <cellStyle name="VN new romanNormal 3 2 5" xfId="7301" xr:uid="{00000000-0005-0000-0000-000083B20000}"/>
    <cellStyle name="VN new romanNormal 3 2 5 2" xfId="45213" xr:uid="{00000000-0005-0000-0000-000084B20000}"/>
    <cellStyle name="VN new romanNormal 3 2 6" xfId="45209" xr:uid="{00000000-0005-0000-0000-000085B20000}"/>
    <cellStyle name="VN new romanNormal 3 3" xfId="9771" xr:uid="{00000000-0005-0000-0000-000086B20000}"/>
    <cellStyle name="VN new romanNormal 3 4" xfId="14196" xr:uid="{00000000-0005-0000-0000-000087B20000}"/>
    <cellStyle name="VN new romanNormal 3 5" xfId="14197" xr:uid="{00000000-0005-0000-0000-000088B20000}"/>
    <cellStyle name="VN new romanNormal 3 6" xfId="14198" xr:uid="{00000000-0005-0000-0000-000089B20000}"/>
    <cellStyle name="VN new romanNormal 3 7" xfId="14199" xr:uid="{00000000-0005-0000-0000-00008AB20000}"/>
    <cellStyle name="VN new romanNormal 4" xfId="4880" xr:uid="{00000000-0005-0000-0000-00008BB20000}"/>
    <cellStyle name="VN new romanNormal_05-12  KH trung han 2016-2020 - Liem Thinh edited" xfId="12970" xr:uid="{00000000-0005-0000-0000-00008CB20000}"/>
    <cellStyle name="Vn Time 13" xfId="14200" xr:uid="{00000000-0005-0000-0000-00008DB20000}"/>
    <cellStyle name="Vn Time 13 2" xfId="14202" xr:uid="{00000000-0005-0000-0000-00008EB20000}"/>
    <cellStyle name="Vn Time 13 2 2" xfId="45215" xr:uid="{00000000-0005-0000-0000-00008FB20000}"/>
    <cellStyle name="Vn Time 13 3" xfId="45214" xr:uid="{00000000-0005-0000-0000-000090B20000}"/>
    <cellStyle name="Vn Time 14" xfId="14203" xr:uid="{00000000-0005-0000-0000-000091B20000}"/>
    <cellStyle name="Vn Time 14 2" xfId="12341" xr:uid="{00000000-0005-0000-0000-000092B20000}"/>
    <cellStyle name="Vn Time 14 2 2" xfId="14204" xr:uid="{00000000-0005-0000-0000-000093B20000}"/>
    <cellStyle name="Vn Time 14 2 2 2" xfId="14205" xr:uid="{00000000-0005-0000-0000-000094B20000}"/>
    <cellStyle name="Vn Time 14 2 2 2 2" xfId="13615" xr:uid="{00000000-0005-0000-0000-000095B20000}"/>
    <cellStyle name="Vn Time 14 2 2 2 2 2" xfId="45220" xr:uid="{00000000-0005-0000-0000-000096B20000}"/>
    <cellStyle name="Vn Time 14 2 2 2 3" xfId="13618" xr:uid="{00000000-0005-0000-0000-000097B20000}"/>
    <cellStyle name="Vn Time 14 2 2 2 3 2" xfId="45221" xr:uid="{00000000-0005-0000-0000-000098B20000}"/>
    <cellStyle name="Vn Time 14 2 2 2 4" xfId="45219" xr:uid="{00000000-0005-0000-0000-000099B20000}"/>
    <cellStyle name="Vn Time 14 2 2 3" xfId="45218" xr:uid="{00000000-0005-0000-0000-00009AB20000}"/>
    <cellStyle name="Vn Time 14 2 3" xfId="14206" xr:uid="{00000000-0005-0000-0000-00009BB20000}"/>
    <cellStyle name="Vn Time 14 2 3 2" xfId="10505" xr:uid="{00000000-0005-0000-0000-00009CB20000}"/>
    <cellStyle name="Vn Time 14 2 3 2 2" xfId="45223" xr:uid="{00000000-0005-0000-0000-00009DB20000}"/>
    <cellStyle name="Vn Time 14 2 3 3" xfId="10508" xr:uid="{00000000-0005-0000-0000-00009EB20000}"/>
    <cellStyle name="Vn Time 14 2 3 3 2" xfId="45224" xr:uid="{00000000-0005-0000-0000-00009FB20000}"/>
    <cellStyle name="Vn Time 14 2 3 4" xfId="45222" xr:uid="{00000000-0005-0000-0000-0000A0B20000}"/>
    <cellStyle name="Vn Time 14 2 4" xfId="14207" xr:uid="{00000000-0005-0000-0000-0000A1B20000}"/>
    <cellStyle name="Vn Time 14 2 4 2" xfId="45225" xr:uid="{00000000-0005-0000-0000-0000A2B20000}"/>
    <cellStyle name="Vn Time 14 2 5" xfId="45217" xr:uid="{00000000-0005-0000-0000-0000A3B20000}"/>
    <cellStyle name="Vn Time 14 3" xfId="14208" xr:uid="{00000000-0005-0000-0000-0000A4B20000}"/>
    <cellStyle name="Vn Time 14 3 2" xfId="4883" xr:uid="{00000000-0005-0000-0000-0000A5B20000}"/>
    <cellStyle name="Vn Time 14 3 2 2" xfId="14209" xr:uid="{00000000-0005-0000-0000-0000A6B20000}"/>
    <cellStyle name="Vn Time 14 3 2 2 2" xfId="14210" xr:uid="{00000000-0005-0000-0000-0000A7B20000}"/>
    <cellStyle name="Vn Time 14 3 2 2 2 2" xfId="45229" xr:uid="{00000000-0005-0000-0000-0000A8B20000}"/>
    <cellStyle name="Vn Time 14 3 2 2 3" xfId="14211" xr:uid="{00000000-0005-0000-0000-0000A9B20000}"/>
    <cellStyle name="Vn Time 14 3 2 2 3 2" xfId="45230" xr:uid="{00000000-0005-0000-0000-0000AAB20000}"/>
    <cellStyle name="Vn Time 14 3 2 2 4" xfId="45228" xr:uid="{00000000-0005-0000-0000-0000ABB20000}"/>
    <cellStyle name="Vn Time 14 3 2 3" xfId="45227" xr:uid="{00000000-0005-0000-0000-0000ACB20000}"/>
    <cellStyle name="Vn Time 14 3 3" xfId="4915" xr:uid="{00000000-0005-0000-0000-0000ADB20000}"/>
    <cellStyle name="Vn Time 14 3 3 2" xfId="14212" xr:uid="{00000000-0005-0000-0000-0000AEB20000}"/>
    <cellStyle name="Vn Time 14 3 3 2 2" xfId="45232" xr:uid="{00000000-0005-0000-0000-0000AFB20000}"/>
    <cellStyle name="Vn Time 14 3 3 3" xfId="1286" xr:uid="{00000000-0005-0000-0000-0000B0B20000}"/>
    <cellStyle name="Vn Time 14 3 3 3 2" xfId="45233" xr:uid="{00000000-0005-0000-0000-0000B1B20000}"/>
    <cellStyle name="Vn Time 14 3 3 4" xfId="45231" xr:uid="{00000000-0005-0000-0000-0000B2B20000}"/>
    <cellStyle name="Vn Time 14 3 4" xfId="14213" xr:uid="{00000000-0005-0000-0000-0000B3B20000}"/>
    <cellStyle name="Vn Time 14 3 4 2" xfId="45234" xr:uid="{00000000-0005-0000-0000-0000B4B20000}"/>
    <cellStyle name="Vn Time 14 3 5" xfId="45226" xr:uid="{00000000-0005-0000-0000-0000B5B20000}"/>
    <cellStyle name="Vn Time 14 4" xfId="14214" xr:uid="{00000000-0005-0000-0000-0000B6B20000}"/>
    <cellStyle name="Vn Time 14 4 2" xfId="13262" xr:uid="{00000000-0005-0000-0000-0000B7B20000}"/>
    <cellStyle name="Vn Time 14 4 2 2" xfId="13389" xr:uid="{00000000-0005-0000-0000-0000B8B20000}"/>
    <cellStyle name="Vn Time 14 4 2 2 2" xfId="45237" xr:uid="{00000000-0005-0000-0000-0000B9B20000}"/>
    <cellStyle name="Vn Time 14 4 2 3" xfId="14215" xr:uid="{00000000-0005-0000-0000-0000BAB20000}"/>
    <cellStyle name="Vn Time 14 4 2 3 2" xfId="45238" xr:uid="{00000000-0005-0000-0000-0000BBB20000}"/>
    <cellStyle name="Vn Time 14 4 2 4" xfId="45236" xr:uid="{00000000-0005-0000-0000-0000BCB20000}"/>
    <cellStyle name="Vn Time 14 4 3" xfId="45235" xr:uid="{00000000-0005-0000-0000-0000BDB20000}"/>
    <cellStyle name="Vn Time 14 5" xfId="14216" xr:uid="{00000000-0005-0000-0000-0000BEB20000}"/>
    <cellStyle name="Vn Time 14 5 2" xfId="5801" xr:uid="{00000000-0005-0000-0000-0000BFB20000}"/>
    <cellStyle name="Vn Time 14 5 2 2" xfId="45240" xr:uid="{00000000-0005-0000-0000-0000C0B20000}"/>
    <cellStyle name="Vn Time 14 5 3" xfId="1171" xr:uid="{00000000-0005-0000-0000-0000C1B20000}"/>
    <cellStyle name="Vn Time 14 5 3 2" xfId="45241" xr:uid="{00000000-0005-0000-0000-0000C2B20000}"/>
    <cellStyle name="Vn Time 14 5 4" xfId="45239" xr:uid="{00000000-0005-0000-0000-0000C3B20000}"/>
    <cellStyle name="Vn Time 14 6" xfId="4940" xr:uid="{00000000-0005-0000-0000-0000C4B20000}"/>
    <cellStyle name="Vn Time 14 6 2" xfId="45242" xr:uid="{00000000-0005-0000-0000-0000C5B20000}"/>
    <cellStyle name="Vn Time 14 7" xfId="45216" xr:uid="{00000000-0005-0000-0000-0000C6B20000}"/>
    <cellStyle name="VN time new roman" xfId="5638" xr:uid="{00000000-0005-0000-0000-0000C7B20000}"/>
    <cellStyle name="VN time new roman 2" xfId="5662" xr:uid="{00000000-0005-0000-0000-0000C8B20000}"/>
    <cellStyle name="VN time new roman 2 2" xfId="128" xr:uid="{00000000-0005-0000-0000-0000C9B20000}"/>
    <cellStyle name="VN time new roman 2 2 2" xfId="2855" xr:uid="{00000000-0005-0000-0000-0000CAB20000}"/>
    <cellStyle name="VN time new roman 2 2 2 2" xfId="14218" xr:uid="{00000000-0005-0000-0000-0000CBB20000}"/>
    <cellStyle name="VN time new roman 2 2 3" xfId="14219" xr:uid="{00000000-0005-0000-0000-0000CCB20000}"/>
    <cellStyle name="VN time new roman 2 2 4" xfId="14220" xr:uid="{00000000-0005-0000-0000-0000CDB20000}"/>
    <cellStyle name="VN time new roman 2 3" xfId="110" xr:uid="{00000000-0005-0000-0000-0000CEB20000}"/>
    <cellStyle name="VN time new roman 3" xfId="5697" xr:uid="{00000000-0005-0000-0000-0000CFB20000}"/>
    <cellStyle name="VN time new roman 3 2" xfId="4336" xr:uid="{00000000-0005-0000-0000-0000D0B20000}"/>
    <cellStyle name="VN time new roman 3 2 2" xfId="14221" xr:uid="{00000000-0005-0000-0000-0000D1B20000}"/>
    <cellStyle name="VN time new roman 3 2 3" xfId="12224" xr:uid="{00000000-0005-0000-0000-0000D2B20000}"/>
    <cellStyle name="VN time new roman 3 2 3 2" xfId="45244" xr:uid="{00000000-0005-0000-0000-0000D3B20000}"/>
    <cellStyle name="VN time new roman 3 2 4" xfId="12606" xr:uid="{00000000-0005-0000-0000-0000D4B20000}"/>
    <cellStyle name="VN time new roman 3 2 4 2" xfId="45245" xr:uid="{00000000-0005-0000-0000-0000D5B20000}"/>
    <cellStyle name="VN time new roman 3 2 5" xfId="12614" xr:uid="{00000000-0005-0000-0000-0000D6B20000}"/>
    <cellStyle name="VN time new roman 3 2 5 2" xfId="45246" xr:uid="{00000000-0005-0000-0000-0000D7B20000}"/>
    <cellStyle name="VN time new roman 3 2 6" xfId="45243" xr:uid="{00000000-0005-0000-0000-0000D8B20000}"/>
    <cellStyle name="VN time new roman 3 3" xfId="2519" xr:uid="{00000000-0005-0000-0000-0000D9B20000}"/>
    <cellStyle name="VN time new roman 3 4" xfId="9337" xr:uid="{00000000-0005-0000-0000-0000DAB20000}"/>
    <cellStyle name="VN time new roman 3 5" xfId="12989" xr:uid="{00000000-0005-0000-0000-0000DBB20000}"/>
    <cellStyle name="VN time new roman 3 6" xfId="12992" xr:uid="{00000000-0005-0000-0000-0000DCB20000}"/>
    <cellStyle name="VN time new roman 3 7" xfId="1629" xr:uid="{00000000-0005-0000-0000-0000DDB20000}"/>
    <cellStyle name="VN time new roman 4" xfId="5699" xr:uid="{00000000-0005-0000-0000-0000DEB20000}"/>
    <cellStyle name="VN time new roman_05-12  KH trung han 2016-2020 - Liem Thinh edited" xfId="5707" xr:uid="{00000000-0005-0000-0000-0000DFB20000}"/>
    <cellStyle name="vn_time" xfId="12971" xr:uid="{00000000-0005-0000-0000-0000E0B20000}"/>
    <cellStyle name="vnbo" xfId="13995" xr:uid="{00000000-0005-0000-0000-0000E1B20000}"/>
    <cellStyle name="vnbo 2" xfId="13997" xr:uid="{00000000-0005-0000-0000-0000E2B20000}"/>
    <cellStyle name="vnbo 2 2" xfId="11485" xr:uid="{00000000-0005-0000-0000-0000E3B20000}"/>
    <cellStyle name="vnbo 2 2 2" xfId="13999" xr:uid="{00000000-0005-0000-0000-0000E4B20000}"/>
    <cellStyle name="vnbo 2 2 2 2" xfId="14223" xr:uid="{00000000-0005-0000-0000-0000E5B20000}"/>
    <cellStyle name="vnbo 2 2 2 2 2" xfId="22986" xr:uid="{00000000-0005-0000-0000-0000E6B20000}"/>
    <cellStyle name="vnbo 2 2 2 3" xfId="14224" xr:uid="{00000000-0005-0000-0000-0000E7B20000}"/>
    <cellStyle name="vnbo 2 2 2 3 2" xfId="22987" xr:uid="{00000000-0005-0000-0000-0000E8B20000}"/>
    <cellStyle name="vnbo 2 2 2 4" xfId="22936" xr:uid="{00000000-0005-0000-0000-0000E9B20000}"/>
    <cellStyle name="vnbo 2 2 3" xfId="14001" xr:uid="{00000000-0005-0000-0000-0000EAB20000}"/>
    <cellStyle name="vnbo 2 2 3 2" xfId="14225" xr:uid="{00000000-0005-0000-0000-0000EBB20000}"/>
    <cellStyle name="vnbo 2 2 3 2 2" xfId="22988" xr:uid="{00000000-0005-0000-0000-0000ECB20000}"/>
    <cellStyle name="vnbo 2 2 3 3" xfId="22938" xr:uid="{00000000-0005-0000-0000-0000EDB20000}"/>
    <cellStyle name="vnbo 2 2 4" xfId="14226" xr:uid="{00000000-0005-0000-0000-0000EEB20000}"/>
    <cellStyle name="vnbo 2 2 4 2" xfId="22989" xr:uid="{00000000-0005-0000-0000-0000EFB20000}"/>
    <cellStyle name="vnbo 2 2 5" xfId="10200" xr:uid="{00000000-0005-0000-0000-0000F0B20000}"/>
    <cellStyle name="vnbo 2 2 5 2" xfId="19464" xr:uid="{00000000-0005-0000-0000-0000F1B20000}"/>
    <cellStyle name="vnbo 2 2 6" xfId="20680" xr:uid="{00000000-0005-0000-0000-0000F2B20000}"/>
    <cellStyle name="vnbo 2 3" xfId="14003" xr:uid="{00000000-0005-0000-0000-0000F3B20000}"/>
    <cellStyle name="vnbo 2 3 2" xfId="14005" xr:uid="{00000000-0005-0000-0000-0000F4B20000}"/>
    <cellStyle name="vnbo 2 3 2 2" xfId="22942" xr:uid="{00000000-0005-0000-0000-0000F5B20000}"/>
    <cellStyle name="vnbo 2 3 3" xfId="14227" xr:uid="{00000000-0005-0000-0000-0000F6B20000}"/>
    <cellStyle name="vnbo 2 3 3 2" xfId="22990" xr:uid="{00000000-0005-0000-0000-0000F7B20000}"/>
    <cellStyle name="vnbo 2 3 4" xfId="22940" xr:uid="{00000000-0005-0000-0000-0000F8B20000}"/>
    <cellStyle name="vnbo 2 4" xfId="3207" xr:uid="{00000000-0005-0000-0000-0000F9B20000}"/>
    <cellStyle name="vnbo 2 4 2" xfId="3202" xr:uid="{00000000-0005-0000-0000-0000FAB20000}"/>
    <cellStyle name="vnbo 2 4 2 2" xfId="16324" xr:uid="{00000000-0005-0000-0000-0000FBB20000}"/>
    <cellStyle name="vnbo 2 4 3" xfId="16326" xr:uid="{00000000-0005-0000-0000-0000FCB20000}"/>
    <cellStyle name="vnbo 2 5" xfId="5165" xr:uid="{00000000-0005-0000-0000-0000FDB20000}"/>
    <cellStyle name="vnbo 2 5 2" xfId="17003" xr:uid="{00000000-0005-0000-0000-0000FEB20000}"/>
    <cellStyle name="vnbo 2 6" xfId="3352" xr:uid="{00000000-0005-0000-0000-0000FFB20000}"/>
    <cellStyle name="vnbo 2 6 2" xfId="16366" xr:uid="{00000000-0005-0000-0000-000000B30000}"/>
    <cellStyle name="vnbo 2 7" xfId="22934" xr:uid="{00000000-0005-0000-0000-000001B30000}"/>
    <cellStyle name="vnbo 3" xfId="2179" xr:uid="{00000000-0005-0000-0000-000002B30000}"/>
    <cellStyle name="vnbo 3 2" xfId="14007" xr:uid="{00000000-0005-0000-0000-000003B30000}"/>
    <cellStyle name="vnbo 3 2 2" xfId="11408" xr:uid="{00000000-0005-0000-0000-000004B30000}"/>
    <cellStyle name="vnbo 3 2 2 2" xfId="5241" xr:uid="{00000000-0005-0000-0000-000005B30000}"/>
    <cellStyle name="vnbo 3 2 2 2 2" xfId="17027" xr:uid="{00000000-0005-0000-0000-000006B30000}"/>
    <cellStyle name="vnbo 3 2 2 3" xfId="4901" xr:uid="{00000000-0005-0000-0000-000007B30000}"/>
    <cellStyle name="vnbo 3 2 2 3 2" xfId="16888" xr:uid="{00000000-0005-0000-0000-000008B30000}"/>
    <cellStyle name="vnbo 3 2 2 4" xfId="20605" xr:uid="{00000000-0005-0000-0000-000009B30000}"/>
    <cellStyle name="vnbo 3 2 3" xfId="6448" xr:uid="{00000000-0005-0000-0000-00000AB30000}"/>
    <cellStyle name="vnbo 3 2 3 2" xfId="9464" xr:uid="{00000000-0005-0000-0000-00000BB30000}"/>
    <cellStyle name="vnbo 3 2 3 2 2" xfId="18761" xr:uid="{00000000-0005-0000-0000-00000CB30000}"/>
    <cellStyle name="vnbo 3 2 3 3" xfId="17417" xr:uid="{00000000-0005-0000-0000-00000DB30000}"/>
    <cellStyle name="vnbo 3 2 4" xfId="6450" xr:uid="{00000000-0005-0000-0000-00000EB30000}"/>
    <cellStyle name="vnbo 3 2 4 2" xfId="17418" xr:uid="{00000000-0005-0000-0000-00000FB30000}"/>
    <cellStyle name="vnbo 3 2 5" xfId="7840" xr:uid="{00000000-0005-0000-0000-000010B30000}"/>
    <cellStyle name="vnbo 3 2 5 2" xfId="18076" xr:uid="{00000000-0005-0000-0000-000011B30000}"/>
    <cellStyle name="vnbo 3 2 6" xfId="22944" xr:uid="{00000000-0005-0000-0000-000012B30000}"/>
    <cellStyle name="vnbo 3 3" xfId="14009" xr:uid="{00000000-0005-0000-0000-000013B30000}"/>
    <cellStyle name="vnbo 3 3 2" xfId="14228" xr:uid="{00000000-0005-0000-0000-000014B30000}"/>
    <cellStyle name="vnbo 3 3 2 2" xfId="22991" xr:uid="{00000000-0005-0000-0000-000015B30000}"/>
    <cellStyle name="vnbo 3 3 3" xfId="14229" xr:uid="{00000000-0005-0000-0000-000016B30000}"/>
    <cellStyle name="vnbo 3 3 3 2" xfId="22992" xr:uid="{00000000-0005-0000-0000-000017B30000}"/>
    <cellStyle name="vnbo 3 3 4" xfId="22946" xr:uid="{00000000-0005-0000-0000-000018B30000}"/>
    <cellStyle name="vnbo 3 4" xfId="1874" xr:uid="{00000000-0005-0000-0000-000019B30000}"/>
    <cellStyle name="vnbo 3 4 2" xfId="5176" xr:uid="{00000000-0005-0000-0000-00001AB30000}"/>
    <cellStyle name="vnbo 3 4 2 2" xfId="17006" xr:uid="{00000000-0005-0000-0000-00001BB30000}"/>
    <cellStyle name="vnbo 3 4 3" xfId="15864" xr:uid="{00000000-0005-0000-0000-00001CB30000}"/>
    <cellStyle name="vnbo 3 5" xfId="1336" xr:uid="{00000000-0005-0000-0000-00001DB30000}"/>
    <cellStyle name="vnbo 3 5 2" xfId="15660" xr:uid="{00000000-0005-0000-0000-00001EB30000}"/>
    <cellStyle name="vnbo 3 6" xfId="2027" xr:uid="{00000000-0005-0000-0000-00001FB30000}"/>
    <cellStyle name="vnbo 3 6 2" xfId="15921" xr:uid="{00000000-0005-0000-0000-000020B30000}"/>
    <cellStyle name="vnbo 3 7" xfId="15969" xr:uid="{00000000-0005-0000-0000-000021B30000}"/>
    <cellStyle name="vnbo 4" xfId="14011" xr:uid="{00000000-0005-0000-0000-000022B30000}"/>
    <cellStyle name="vnbo 4 2" xfId="961" xr:uid="{00000000-0005-0000-0000-000023B30000}"/>
    <cellStyle name="vnbo 4 2 2" xfId="14230" xr:uid="{00000000-0005-0000-0000-000024B30000}"/>
    <cellStyle name="vnbo 4 2 2 2" xfId="22993" xr:uid="{00000000-0005-0000-0000-000025B30000}"/>
    <cellStyle name="vnbo 4 2 3" xfId="9893" xr:uid="{00000000-0005-0000-0000-000026B30000}"/>
    <cellStyle name="vnbo 4 2 3 2" xfId="19168" xr:uid="{00000000-0005-0000-0000-000027B30000}"/>
    <cellStyle name="vnbo 4 2 4" xfId="15537" xr:uid="{00000000-0005-0000-0000-000028B30000}"/>
    <cellStyle name="vnbo 4 3" xfId="440" xr:uid="{00000000-0005-0000-0000-000029B30000}"/>
    <cellStyle name="vnbo 4 3 2" xfId="14231" xr:uid="{00000000-0005-0000-0000-00002AB30000}"/>
    <cellStyle name="vnbo 4 3 2 2" xfId="22994" xr:uid="{00000000-0005-0000-0000-00002BB30000}"/>
    <cellStyle name="vnbo 4 3 3" xfId="15316" xr:uid="{00000000-0005-0000-0000-00002CB30000}"/>
    <cellStyle name="vnbo 4 4" xfId="755" xr:uid="{00000000-0005-0000-0000-00002DB30000}"/>
    <cellStyle name="vnbo 4 4 2" xfId="15457" xr:uid="{00000000-0005-0000-0000-00002EB30000}"/>
    <cellStyle name="vnbo 4 5" xfId="969" xr:uid="{00000000-0005-0000-0000-00002FB30000}"/>
    <cellStyle name="vnbo 4 5 2" xfId="15539" xr:uid="{00000000-0005-0000-0000-000030B30000}"/>
    <cellStyle name="vnbo 4 6" xfId="22948" xr:uid="{00000000-0005-0000-0000-000031B30000}"/>
    <cellStyle name="vnbo 5" xfId="14013" xr:uid="{00000000-0005-0000-0000-000032B30000}"/>
    <cellStyle name="vnbo 5 2" xfId="14232" xr:uid="{00000000-0005-0000-0000-000033B30000}"/>
    <cellStyle name="vnbo 5 2 2" xfId="22995" xr:uid="{00000000-0005-0000-0000-000034B30000}"/>
    <cellStyle name="vnbo 5 3" xfId="14233" xr:uid="{00000000-0005-0000-0000-000035B30000}"/>
    <cellStyle name="vnbo 5 3 2" xfId="22996" xr:uid="{00000000-0005-0000-0000-000036B30000}"/>
    <cellStyle name="vnbo 5 4" xfId="22950" xr:uid="{00000000-0005-0000-0000-000037B30000}"/>
    <cellStyle name="vnbo 6" xfId="7863" xr:uid="{00000000-0005-0000-0000-000038B30000}"/>
    <cellStyle name="vnbo 6 2" xfId="14234" xr:uid="{00000000-0005-0000-0000-000039B30000}"/>
    <cellStyle name="vnbo 6 2 2" xfId="22997" xr:uid="{00000000-0005-0000-0000-00003AB30000}"/>
    <cellStyle name="vnbo 6 3" xfId="18079" xr:uid="{00000000-0005-0000-0000-00003BB30000}"/>
    <cellStyle name="vnbo 7" xfId="2007" xr:uid="{00000000-0005-0000-0000-00003CB30000}"/>
    <cellStyle name="vnbo 7 2" xfId="15912" xr:uid="{00000000-0005-0000-0000-00003DB30000}"/>
    <cellStyle name="vnbo 8" xfId="14235" xr:uid="{00000000-0005-0000-0000-00003EB30000}"/>
    <cellStyle name="vnbo 8 2" xfId="22998" xr:uid="{00000000-0005-0000-0000-00003FB30000}"/>
    <cellStyle name="vnbo 9" xfId="22932" xr:uid="{00000000-0005-0000-0000-000040B30000}"/>
    <cellStyle name="vnhead1" xfId="14236" xr:uid="{00000000-0005-0000-0000-000041B30000}"/>
    <cellStyle name="vnhead1 2" xfId="7516" xr:uid="{00000000-0005-0000-0000-000042B30000}"/>
    <cellStyle name="vnhead1 2 2" xfId="14237" xr:uid="{00000000-0005-0000-0000-000043B30000}"/>
    <cellStyle name="vnhead1 2 2 2" xfId="1427" xr:uid="{00000000-0005-0000-0000-000044B30000}"/>
    <cellStyle name="vnhead1 2 2 2 2" xfId="14238" xr:uid="{00000000-0005-0000-0000-000045B30000}"/>
    <cellStyle name="vnhead1 2 2 2 2 2" xfId="23001" xr:uid="{00000000-0005-0000-0000-000046B30000}"/>
    <cellStyle name="vnhead1 2 2 2 2 2 2" xfId="45261" xr:uid="{00000000-0005-0000-0000-000047B30000}"/>
    <cellStyle name="vnhead1 2 2 2 2 3" xfId="45260" xr:uid="{00000000-0005-0000-0000-000048B30000}"/>
    <cellStyle name="vnhead1 2 2 2 3" xfId="3111" xr:uid="{00000000-0005-0000-0000-000049B30000}"/>
    <cellStyle name="vnhead1 2 2 2 3 2" xfId="16291" xr:uid="{00000000-0005-0000-0000-00004AB30000}"/>
    <cellStyle name="vnhead1 2 2 2 3 2 2" xfId="45263" xr:uid="{00000000-0005-0000-0000-00004BB30000}"/>
    <cellStyle name="vnhead1 2 2 2 3 3" xfId="45262" xr:uid="{00000000-0005-0000-0000-00004CB30000}"/>
    <cellStyle name="vnhead1 2 2 2 4" xfId="15700" xr:uid="{00000000-0005-0000-0000-00004DB30000}"/>
    <cellStyle name="vnhead1 2 2 2 4 2" xfId="45264" xr:uid="{00000000-0005-0000-0000-00004EB30000}"/>
    <cellStyle name="vnhead1 2 2 2 5" xfId="45259" xr:uid="{00000000-0005-0000-0000-00004FB30000}"/>
    <cellStyle name="vnhead1 2 2 3" xfId="1344" xr:uid="{00000000-0005-0000-0000-000050B30000}"/>
    <cellStyle name="vnhead1 2 2 3 2" xfId="1962" xr:uid="{00000000-0005-0000-0000-000051B30000}"/>
    <cellStyle name="vnhead1 2 2 3 2 2" xfId="15896" xr:uid="{00000000-0005-0000-0000-000052B30000}"/>
    <cellStyle name="vnhead1 2 2 3 2 2 2" xfId="45267" xr:uid="{00000000-0005-0000-0000-000053B30000}"/>
    <cellStyle name="vnhead1 2 2 3 2 3" xfId="45266" xr:uid="{00000000-0005-0000-0000-000054B30000}"/>
    <cellStyle name="vnhead1 2 2 3 3" xfId="15665" xr:uid="{00000000-0005-0000-0000-000055B30000}"/>
    <cellStyle name="vnhead1 2 2 3 3 2" xfId="45268" xr:uid="{00000000-0005-0000-0000-000056B30000}"/>
    <cellStyle name="vnhead1 2 2 3 4" xfId="45265" xr:uid="{00000000-0005-0000-0000-000057B30000}"/>
    <cellStyle name="vnhead1 2 2 4" xfId="14239" xr:uid="{00000000-0005-0000-0000-000058B30000}"/>
    <cellStyle name="vnhead1 2 2 4 2" xfId="23002" xr:uid="{00000000-0005-0000-0000-000059B30000}"/>
    <cellStyle name="vnhead1 2 2 4 2 2" xfId="45270" xr:uid="{00000000-0005-0000-0000-00005AB30000}"/>
    <cellStyle name="vnhead1 2 2 4 3" xfId="45269" xr:uid="{00000000-0005-0000-0000-00005BB30000}"/>
    <cellStyle name="vnhead1 2 2 5" xfId="14240" xr:uid="{00000000-0005-0000-0000-00005CB30000}"/>
    <cellStyle name="vnhead1 2 2 5 2" xfId="23003" xr:uid="{00000000-0005-0000-0000-00005DB30000}"/>
    <cellStyle name="vnhead1 2 2 5 2 2" xfId="45272" xr:uid="{00000000-0005-0000-0000-00005EB30000}"/>
    <cellStyle name="vnhead1 2 2 5 3" xfId="45271" xr:uid="{00000000-0005-0000-0000-00005FB30000}"/>
    <cellStyle name="vnhead1 2 2 6" xfId="23000" xr:uid="{00000000-0005-0000-0000-000060B30000}"/>
    <cellStyle name="vnhead1 2 2 6 2" xfId="45273" xr:uid="{00000000-0005-0000-0000-000061B30000}"/>
    <cellStyle name="vnhead1 2 2 7" xfId="45258" xr:uid="{00000000-0005-0000-0000-000062B30000}"/>
    <cellStyle name="vnhead1 2 3" xfId="14241" xr:uid="{00000000-0005-0000-0000-000063B30000}"/>
    <cellStyle name="vnhead1 2 3 2" xfId="4243" xr:uid="{00000000-0005-0000-0000-000064B30000}"/>
    <cellStyle name="vnhead1 2 3 2 2" xfId="16697" xr:uid="{00000000-0005-0000-0000-000065B30000}"/>
    <cellStyle name="vnhead1 2 3 2 2 2" xfId="45276" xr:uid="{00000000-0005-0000-0000-000066B30000}"/>
    <cellStyle name="vnhead1 2 3 2 3" xfId="45275" xr:uid="{00000000-0005-0000-0000-000067B30000}"/>
    <cellStyle name="vnhead1 2 3 3" xfId="14242" xr:uid="{00000000-0005-0000-0000-000068B30000}"/>
    <cellStyle name="vnhead1 2 3 3 2" xfId="23005" xr:uid="{00000000-0005-0000-0000-000069B30000}"/>
    <cellStyle name="vnhead1 2 3 3 2 2" xfId="45278" xr:uid="{00000000-0005-0000-0000-00006AB30000}"/>
    <cellStyle name="vnhead1 2 3 3 3" xfId="45277" xr:uid="{00000000-0005-0000-0000-00006BB30000}"/>
    <cellStyle name="vnhead1 2 3 4" xfId="23004" xr:uid="{00000000-0005-0000-0000-00006CB30000}"/>
    <cellStyle name="vnhead1 2 3 4 2" xfId="45279" xr:uid="{00000000-0005-0000-0000-00006DB30000}"/>
    <cellStyle name="vnhead1 2 3 5" xfId="45274" xr:uid="{00000000-0005-0000-0000-00006EB30000}"/>
    <cellStyle name="vnhead1 2 4" xfId="14243" xr:uid="{00000000-0005-0000-0000-00006FB30000}"/>
    <cellStyle name="vnhead1 2 4 2" xfId="14244" xr:uid="{00000000-0005-0000-0000-000070B30000}"/>
    <cellStyle name="vnhead1 2 4 2 2" xfId="23007" xr:uid="{00000000-0005-0000-0000-000071B30000}"/>
    <cellStyle name="vnhead1 2 4 2 2 2" xfId="45282" xr:uid="{00000000-0005-0000-0000-000072B30000}"/>
    <cellStyle name="vnhead1 2 4 2 3" xfId="45281" xr:uid="{00000000-0005-0000-0000-000073B30000}"/>
    <cellStyle name="vnhead1 2 4 3" xfId="23006" xr:uid="{00000000-0005-0000-0000-000074B30000}"/>
    <cellStyle name="vnhead1 2 4 3 2" xfId="45283" xr:uid="{00000000-0005-0000-0000-000075B30000}"/>
    <cellStyle name="vnhead1 2 4 4" xfId="45280" xr:uid="{00000000-0005-0000-0000-000076B30000}"/>
    <cellStyle name="vnhead1 2 5" xfId="14245" xr:uid="{00000000-0005-0000-0000-000077B30000}"/>
    <cellStyle name="vnhead1 2 5 2" xfId="23008" xr:uid="{00000000-0005-0000-0000-000078B30000}"/>
    <cellStyle name="vnhead1 2 5 2 2" xfId="45285" xr:uid="{00000000-0005-0000-0000-000079B30000}"/>
    <cellStyle name="vnhead1 2 5 3" xfId="45284" xr:uid="{00000000-0005-0000-0000-00007AB30000}"/>
    <cellStyle name="vnhead1 2 6" xfId="14246" xr:uid="{00000000-0005-0000-0000-00007BB30000}"/>
    <cellStyle name="vnhead1 2 6 2" xfId="23009" xr:uid="{00000000-0005-0000-0000-00007CB30000}"/>
    <cellStyle name="vnhead1 2 6 2 2" xfId="45287" xr:uid="{00000000-0005-0000-0000-00007DB30000}"/>
    <cellStyle name="vnhead1 2 6 3" xfId="45286" xr:uid="{00000000-0005-0000-0000-00007EB30000}"/>
    <cellStyle name="vnhead1 2 7" xfId="17947" xr:uid="{00000000-0005-0000-0000-00007FB30000}"/>
    <cellStyle name="vnhead1 2 7 2" xfId="45288" xr:uid="{00000000-0005-0000-0000-000080B30000}"/>
    <cellStyle name="vnhead1 2 8" xfId="45257" xr:uid="{00000000-0005-0000-0000-000081B30000}"/>
    <cellStyle name="vnhead1 3" xfId="7518" xr:uid="{00000000-0005-0000-0000-000082B30000}"/>
    <cellStyle name="vnhead1 3 2" xfId="7520" xr:uid="{00000000-0005-0000-0000-000083B30000}"/>
    <cellStyle name="vnhead1 3 2 2" xfId="4612" xr:uid="{00000000-0005-0000-0000-000084B30000}"/>
    <cellStyle name="vnhead1 3 2 2 2" xfId="16803" xr:uid="{00000000-0005-0000-0000-000085B30000}"/>
    <cellStyle name="vnhead1 3 2 2 2 2" xfId="45292" xr:uid="{00000000-0005-0000-0000-000086B30000}"/>
    <cellStyle name="vnhead1 3 2 2 3" xfId="45291" xr:uid="{00000000-0005-0000-0000-000087B30000}"/>
    <cellStyle name="vnhead1 3 2 3" xfId="14050" xr:uid="{00000000-0005-0000-0000-000088B30000}"/>
    <cellStyle name="vnhead1 3 2 3 2" xfId="22961" xr:uid="{00000000-0005-0000-0000-000089B30000}"/>
    <cellStyle name="vnhead1 3 2 3 2 2" xfId="45294" xr:uid="{00000000-0005-0000-0000-00008AB30000}"/>
    <cellStyle name="vnhead1 3 2 3 3" xfId="45293" xr:uid="{00000000-0005-0000-0000-00008BB30000}"/>
    <cellStyle name="vnhead1 3 2 4" xfId="17949" xr:uid="{00000000-0005-0000-0000-00008CB30000}"/>
    <cellStyle name="vnhead1 3 2 4 2" xfId="45295" xr:uid="{00000000-0005-0000-0000-00008DB30000}"/>
    <cellStyle name="vnhead1 3 2 5" xfId="45290" xr:uid="{00000000-0005-0000-0000-00008EB30000}"/>
    <cellStyle name="vnhead1 3 3" xfId="7522" xr:uid="{00000000-0005-0000-0000-00008FB30000}"/>
    <cellStyle name="vnhead1 3 3 2" xfId="14247" xr:uid="{00000000-0005-0000-0000-000090B30000}"/>
    <cellStyle name="vnhead1 3 3 2 2" xfId="23010" xr:uid="{00000000-0005-0000-0000-000091B30000}"/>
    <cellStyle name="vnhead1 3 3 2 2 2" xfId="45298" xr:uid="{00000000-0005-0000-0000-000092B30000}"/>
    <cellStyle name="vnhead1 3 3 2 3" xfId="45297" xr:uid="{00000000-0005-0000-0000-000093B30000}"/>
    <cellStyle name="vnhead1 3 3 3" xfId="17950" xr:uid="{00000000-0005-0000-0000-000094B30000}"/>
    <cellStyle name="vnhead1 3 3 3 2" xfId="45299" xr:uid="{00000000-0005-0000-0000-000095B30000}"/>
    <cellStyle name="vnhead1 3 3 4" xfId="45296" xr:uid="{00000000-0005-0000-0000-000096B30000}"/>
    <cellStyle name="vnhead1 3 4" xfId="14248" xr:uid="{00000000-0005-0000-0000-000097B30000}"/>
    <cellStyle name="vnhead1 3 4 2" xfId="23011" xr:uid="{00000000-0005-0000-0000-000098B30000}"/>
    <cellStyle name="vnhead1 3 4 2 2" xfId="45301" xr:uid="{00000000-0005-0000-0000-000099B30000}"/>
    <cellStyle name="vnhead1 3 4 3" xfId="45300" xr:uid="{00000000-0005-0000-0000-00009AB30000}"/>
    <cellStyle name="vnhead1 3 5" xfId="14249" xr:uid="{00000000-0005-0000-0000-00009BB30000}"/>
    <cellStyle name="vnhead1 3 5 2" xfId="23012" xr:uid="{00000000-0005-0000-0000-00009CB30000}"/>
    <cellStyle name="vnhead1 3 5 2 2" xfId="45303" xr:uid="{00000000-0005-0000-0000-00009DB30000}"/>
    <cellStyle name="vnhead1 3 5 3" xfId="45302" xr:uid="{00000000-0005-0000-0000-00009EB30000}"/>
    <cellStyle name="vnhead1 3 6" xfId="17948" xr:uid="{00000000-0005-0000-0000-00009FB30000}"/>
    <cellStyle name="vnhead1 3 6 2" xfId="45304" xr:uid="{00000000-0005-0000-0000-0000A0B30000}"/>
    <cellStyle name="vnhead1 3 7" xfId="45289" xr:uid="{00000000-0005-0000-0000-0000A1B30000}"/>
    <cellStyle name="vnhead1 4" xfId="7524" xr:uid="{00000000-0005-0000-0000-0000A2B30000}"/>
    <cellStyle name="vnhead1 4 2" xfId="14217" xr:uid="{00000000-0005-0000-0000-0000A3B30000}"/>
    <cellStyle name="vnhead1 4 2 2" xfId="22985" xr:uid="{00000000-0005-0000-0000-0000A4B30000}"/>
    <cellStyle name="vnhead1 4 2 2 2" xfId="45307" xr:uid="{00000000-0005-0000-0000-0000A5B30000}"/>
    <cellStyle name="vnhead1 4 2 3" xfId="45306" xr:uid="{00000000-0005-0000-0000-0000A6B30000}"/>
    <cellStyle name="vnhead1 4 3" xfId="4939" xr:uid="{00000000-0005-0000-0000-0000A7B30000}"/>
    <cellStyle name="vnhead1 4 3 2" xfId="16900" xr:uid="{00000000-0005-0000-0000-0000A8B30000}"/>
    <cellStyle name="vnhead1 4 3 2 2" xfId="45309" xr:uid="{00000000-0005-0000-0000-0000A9B30000}"/>
    <cellStyle name="vnhead1 4 3 3" xfId="45308" xr:uid="{00000000-0005-0000-0000-0000AAB30000}"/>
    <cellStyle name="vnhead1 4 4" xfId="17951" xr:uid="{00000000-0005-0000-0000-0000ABB30000}"/>
    <cellStyle name="vnhead1 4 4 2" xfId="45310" xr:uid="{00000000-0005-0000-0000-0000ACB30000}"/>
    <cellStyle name="vnhead1 4 5" xfId="45305" xr:uid="{00000000-0005-0000-0000-0000ADB30000}"/>
    <cellStyle name="vnhead1 5" xfId="7526" xr:uid="{00000000-0005-0000-0000-0000AEB30000}"/>
    <cellStyle name="vnhead1 5 2" xfId="14250" xr:uid="{00000000-0005-0000-0000-0000AFB30000}"/>
    <cellStyle name="vnhead1 5 2 2" xfId="23013" xr:uid="{00000000-0005-0000-0000-0000B0B30000}"/>
    <cellStyle name="vnhead1 5 2 2 2" xfId="45313" xr:uid="{00000000-0005-0000-0000-0000B1B30000}"/>
    <cellStyle name="vnhead1 5 2 3" xfId="45312" xr:uid="{00000000-0005-0000-0000-0000B2B30000}"/>
    <cellStyle name="vnhead1 5 3" xfId="17952" xr:uid="{00000000-0005-0000-0000-0000B3B30000}"/>
    <cellStyle name="vnhead1 5 3 2" xfId="45314" xr:uid="{00000000-0005-0000-0000-0000B4B30000}"/>
    <cellStyle name="vnhead1 5 4" xfId="45311" xr:uid="{00000000-0005-0000-0000-0000B5B30000}"/>
    <cellStyle name="vnhead1 6" xfId="14251" xr:uid="{00000000-0005-0000-0000-0000B6B30000}"/>
    <cellStyle name="vnhead1 6 2" xfId="23014" xr:uid="{00000000-0005-0000-0000-0000B7B30000}"/>
    <cellStyle name="vnhead1 6 2 2" xfId="45316" xr:uid="{00000000-0005-0000-0000-0000B8B30000}"/>
    <cellStyle name="vnhead1 6 3" xfId="45315" xr:uid="{00000000-0005-0000-0000-0000B9B30000}"/>
    <cellStyle name="vnhead1 7" xfId="1340" xr:uid="{00000000-0005-0000-0000-0000BAB30000}"/>
    <cellStyle name="vnhead1 7 2" xfId="15662" xr:uid="{00000000-0005-0000-0000-0000BBB30000}"/>
    <cellStyle name="vnhead1 7 2 2" xfId="45318" xr:uid="{00000000-0005-0000-0000-0000BCB30000}"/>
    <cellStyle name="vnhead1 7 3" xfId="45317" xr:uid="{00000000-0005-0000-0000-0000BDB30000}"/>
    <cellStyle name="vnhead1 8" xfId="22999" xr:uid="{00000000-0005-0000-0000-0000BEB30000}"/>
    <cellStyle name="vnhead1 8 2" xfId="45319" xr:uid="{00000000-0005-0000-0000-0000BFB30000}"/>
    <cellStyle name="vnhead1 9" xfId="45256" xr:uid="{00000000-0005-0000-0000-0000C0B30000}"/>
    <cellStyle name="vnhead2" xfId="1174" xr:uid="{00000000-0005-0000-0000-0000C1B30000}"/>
    <cellStyle name="vnhead2 2" xfId="7528" xr:uid="{00000000-0005-0000-0000-0000C2B30000}"/>
    <cellStyle name="vnhead2 2 2" xfId="12906" xr:uid="{00000000-0005-0000-0000-0000C3B30000}"/>
    <cellStyle name="vnhead2 2 2 2" xfId="14252" xr:uid="{00000000-0005-0000-0000-0000C4B30000}"/>
    <cellStyle name="vnhead2 2 2 2 2" xfId="14253" xr:uid="{00000000-0005-0000-0000-0000C5B30000}"/>
    <cellStyle name="vnhead2 2 2 2 2 2" xfId="23016" xr:uid="{00000000-0005-0000-0000-0000C6B30000}"/>
    <cellStyle name="vnhead2 2 2 2 3" xfId="3682" xr:uid="{00000000-0005-0000-0000-0000C7B30000}"/>
    <cellStyle name="vnhead2 2 2 2 3 2" xfId="16475" xr:uid="{00000000-0005-0000-0000-0000C8B30000}"/>
    <cellStyle name="vnhead2 2 2 2 4" xfId="23015" xr:uid="{00000000-0005-0000-0000-0000C9B30000}"/>
    <cellStyle name="vnhead2 2 2 3" xfId="14254" xr:uid="{00000000-0005-0000-0000-0000CAB30000}"/>
    <cellStyle name="vnhead2 2 2 3 2" xfId="14255" xr:uid="{00000000-0005-0000-0000-0000CBB30000}"/>
    <cellStyle name="vnhead2 2 2 3 2 2" xfId="23018" xr:uid="{00000000-0005-0000-0000-0000CCB30000}"/>
    <cellStyle name="vnhead2 2 2 3 3" xfId="23017" xr:uid="{00000000-0005-0000-0000-0000CDB30000}"/>
    <cellStyle name="vnhead2 2 2 4" xfId="14256" xr:uid="{00000000-0005-0000-0000-0000CEB30000}"/>
    <cellStyle name="vnhead2 2 2 4 2" xfId="23019" xr:uid="{00000000-0005-0000-0000-0000CFB30000}"/>
    <cellStyle name="vnhead2 2 2 5" xfId="7058" xr:uid="{00000000-0005-0000-0000-0000D0B30000}"/>
    <cellStyle name="vnhead2 2 2 5 2" xfId="17752" xr:uid="{00000000-0005-0000-0000-0000D1B30000}"/>
    <cellStyle name="vnhead2 2 2 6" xfId="22043" xr:uid="{00000000-0005-0000-0000-0000D2B30000}"/>
    <cellStyle name="vnhead2 2 3" xfId="14257" xr:uid="{00000000-0005-0000-0000-0000D3B30000}"/>
    <cellStyle name="vnhead2 2 3 2" xfId="8204" xr:uid="{00000000-0005-0000-0000-0000D4B30000}"/>
    <cellStyle name="vnhead2 2 3 2 2" xfId="18189" xr:uid="{00000000-0005-0000-0000-0000D5B30000}"/>
    <cellStyle name="vnhead2 2 3 3" xfId="14258" xr:uid="{00000000-0005-0000-0000-0000D6B30000}"/>
    <cellStyle name="vnhead2 2 3 3 2" xfId="23021" xr:uid="{00000000-0005-0000-0000-0000D7B30000}"/>
    <cellStyle name="vnhead2 2 3 4" xfId="23020" xr:uid="{00000000-0005-0000-0000-0000D8B30000}"/>
    <cellStyle name="vnhead2 2 4" xfId="14259" xr:uid="{00000000-0005-0000-0000-0000D9B30000}"/>
    <cellStyle name="vnhead2 2 4 2" xfId="14260" xr:uid="{00000000-0005-0000-0000-0000DAB30000}"/>
    <cellStyle name="vnhead2 2 4 2 2" xfId="23023" xr:uid="{00000000-0005-0000-0000-0000DBB30000}"/>
    <cellStyle name="vnhead2 2 4 3" xfId="23022" xr:uid="{00000000-0005-0000-0000-0000DCB30000}"/>
    <cellStyle name="vnhead2 2 5" xfId="1308" xr:uid="{00000000-0005-0000-0000-0000DDB30000}"/>
    <cellStyle name="vnhead2 2 5 2" xfId="15646" xr:uid="{00000000-0005-0000-0000-0000DEB30000}"/>
    <cellStyle name="vnhead2 2 6" xfId="14261" xr:uid="{00000000-0005-0000-0000-0000DFB30000}"/>
    <cellStyle name="vnhead2 2 6 2" xfId="23024" xr:uid="{00000000-0005-0000-0000-0000E0B30000}"/>
    <cellStyle name="vnhead2 2 7" xfId="17953" xr:uid="{00000000-0005-0000-0000-0000E1B30000}"/>
    <cellStyle name="vnhead2 3" xfId="7532" xr:uid="{00000000-0005-0000-0000-0000E2B30000}"/>
    <cellStyle name="vnhead2 3 2" xfId="7536" xr:uid="{00000000-0005-0000-0000-0000E3B30000}"/>
    <cellStyle name="vnhead2 3 2 2" xfId="14262" xr:uid="{00000000-0005-0000-0000-0000E4B30000}"/>
    <cellStyle name="vnhead2 3 2 2 2" xfId="14263" xr:uid="{00000000-0005-0000-0000-0000E5B30000}"/>
    <cellStyle name="vnhead2 3 2 2 2 2" xfId="23026" xr:uid="{00000000-0005-0000-0000-0000E6B30000}"/>
    <cellStyle name="vnhead2 3 2 2 3" xfId="14264" xr:uid="{00000000-0005-0000-0000-0000E7B30000}"/>
    <cellStyle name="vnhead2 3 2 2 3 2" xfId="23027" xr:uid="{00000000-0005-0000-0000-0000E8B30000}"/>
    <cellStyle name="vnhead2 3 2 2 4" xfId="23025" xr:uid="{00000000-0005-0000-0000-0000E9B30000}"/>
    <cellStyle name="vnhead2 3 2 3" xfId="14265" xr:uid="{00000000-0005-0000-0000-0000EAB30000}"/>
    <cellStyle name="vnhead2 3 2 3 2" xfId="14266" xr:uid="{00000000-0005-0000-0000-0000EBB30000}"/>
    <cellStyle name="vnhead2 3 2 3 2 2" xfId="23029" xr:uid="{00000000-0005-0000-0000-0000ECB30000}"/>
    <cellStyle name="vnhead2 3 2 3 3" xfId="23028" xr:uid="{00000000-0005-0000-0000-0000EDB30000}"/>
    <cellStyle name="vnhead2 3 2 4" xfId="14267" xr:uid="{00000000-0005-0000-0000-0000EEB30000}"/>
    <cellStyle name="vnhead2 3 2 4 2" xfId="23030" xr:uid="{00000000-0005-0000-0000-0000EFB30000}"/>
    <cellStyle name="vnhead2 3 2 5" xfId="3590" xr:uid="{00000000-0005-0000-0000-0000F0B30000}"/>
    <cellStyle name="vnhead2 3 2 5 2" xfId="16442" xr:uid="{00000000-0005-0000-0000-0000F1B30000}"/>
    <cellStyle name="vnhead2 3 2 6" xfId="17957" xr:uid="{00000000-0005-0000-0000-0000F2B30000}"/>
    <cellStyle name="vnhead2 3 3" xfId="4574" xr:uid="{00000000-0005-0000-0000-0000F3B30000}"/>
    <cellStyle name="vnhead2 3 3 2" xfId="3807" xr:uid="{00000000-0005-0000-0000-0000F4B30000}"/>
    <cellStyle name="vnhead2 3 3 2 2" xfId="16518" xr:uid="{00000000-0005-0000-0000-0000F5B30000}"/>
    <cellStyle name="vnhead2 3 3 3" xfId="14268" xr:uid="{00000000-0005-0000-0000-0000F6B30000}"/>
    <cellStyle name="vnhead2 3 3 3 2" xfId="23031" xr:uid="{00000000-0005-0000-0000-0000F7B30000}"/>
    <cellStyle name="vnhead2 3 3 4" xfId="16792" xr:uid="{00000000-0005-0000-0000-0000F8B30000}"/>
    <cellStyle name="vnhead2 3 4" xfId="3240" xr:uid="{00000000-0005-0000-0000-0000F9B30000}"/>
    <cellStyle name="vnhead2 3 4 2" xfId="14269" xr:uid="{00000000-0005-0000-0000-0000FAB30000}"/>
    <cellStyle name="vnhead2 3 4 2 2" xfId="23032" xr:uid="{00000000-0005-0000-0000-0000FBB30000}"/>
    <cellStyle name="vnhead2 3 4 3" xfId="16333" xr:uid="{00000000-0005-0000-0000-0000FCB30000}"/>
    <cellStyle name="vnhead2 3 5" xfId="7538" xr:uid="{00000000-0005-0000-0000-0000FDB30000}"/>
    <cellStyle name="vnhead2 3 5 2" xfId="17958" xr:uid="{00000000-0005-0000-0000-0000FEB30000}"/>
    <cellStyle name="vnhead2 3 6" xfId="14270" xr:uid="{00000000-0005-0000-0000-0000FFB30000}"/>
    <cellStyle name="vnhead2 3 6 2" xfId="23033" xr:uid="{00000000-0005-0000-0000-000000B40000}"/>
    <cellStyle name="vnhead2 3 7" xfId="17955" xr:uid="{00000000-0005-0000-0000-000001B40000}"/>
    <cellStyle name="vnhead2 4" xfId="7541" xr:uid="{00000000-0005-0000-0000-000002B40000}"/>
    <cellStyle name="vnhead2 4 2" xfId="13677" xr:uid="{00000000-0005-0000-0000-000003B40000}"/>
    <cellStyle name="vnhead2 4 2 2" xfId="13679" xr:uid="{00000000-0005-0000-0000-000004B40000}"/>
    <cellStyle name="vnhead2 4 2 2 2" xfId="22736" xr:uid="{00000000-0005-0000-0000-000005B40000}"/>
    <cellStyle name="vnhead2 4 2 3" xfId="13682" xr:uid="{00000000-0005-0000-0000-000006B40000}"/>
    <cellStyle name="vnhead2 4 2 3 2" xfId="22739" xr:uid="{00000000-0005-0000-0000-000007B40000}"/>
    <cellStyle name="vnhead2 4 2 4" xfId="22734" xr:uid="{00000000-0005-0000-0000-000008B40000}"/>
    <cellStyle name="vnhead2 4 3" xfId="1434" xr:uid="{00000000-0005-0000-0000-000009B40000}"/>
    <cellStyle name="vnhead2 4 3 2" xfId="13687" xr:uid="{00000000-0005-0000-0000-00000AB40000}"/>
    <cellStyle name="vnhead2 4 3 2 2" xfId="22744" xr:uid="{00000000-0005-0000-0000-00000BB40000}"/>
    <cellStyle name="vnhead2 4 3 3" xfId="15703" xr:uid="{00000000-0005-0000-0000-00000CB40000}"/>
    <cellStyle name="vnhead2 4 4" xfId="228" xr:uid="{00000000-0005-0000-0000-00000DB40000}"/>
    <cellStyle name="vnhead2 4 4 2" xfId="15245" xr:uid="{00000000-0005-0000-0000-00000EB40000}"/>
    <cellStyle name="vnhead2 4 5" xfId="6474" xr:uid="{00000000-0005-0000-0000-00000FB40000}"/>
    <cellStyle name="vnhead2 4 5 2" xfId="17434" xr:uid="{00000000-0005-0000-0000-000010B40000}"/>
    <cellStyle name="vnhead2 4 6" xfId="17960" xr:uid="{00000000-0005-0000-0000-000011B40000}"/>
    <cellStyle name="vnhead2 5" xfId="14271" xr:uid="{00000000-0005-0000-0000-000012B40000}"/>
    <cellStyle name="vnhead2 5 2" xfId="14272" xr:uid="{00000000-0005-0000-0000-000013B40000}"/>
    <cellStyle name="vnhead2 5 2 2" xfId="23035" xr:uid="{00000000-0005-0000-0000-000014B40000}"/>
    <cellStyle name="vnhead2 5 3" xfId="14273" xr:uid="{00000000-0005-0000-0000-000015B40000}"/>
    <cellStyle name="vnhead2 5 3 2" xfId="23036" xr:uid="{00000000-0005-0000-0000-000016B40000}"/>
    <cellStyle name="vnhead2 5 4" xfId="23034" xr:uid="{00000000-0005-0000-0000-000017B40000}"/>
    <cellStyle name="vnhead2 6" xfId="4247" xr:uid="{00000000-0005-0000-0000-000018B40000}"/>
    <cellStyle name="vnhead2 6 2" xfId="2721" xr:uid="{00000000-0005-0000-0000-000019B40000}"/>
    <cellStyle name="vnhead2 6 2 2" xfId="16150" xr:uid="{00000000-0005-0000-0000-00001AB40000}"/>
    <cellStyle name="vnhead2 6 3" xfId="16700" xr:uid="{00000000-0005-0000-0000-00001BB40000}"/>
    <cellStyle name="vnhead2 7" xfId="2539" xr:uid="{00000000-0005-0000-0000-00001CB40000}"/>
    <cellStyle name="vnhead2 7 2" xfId="16086" xr:uid="{00000000-0005-0000-0000-00001DB40000}"/>
    <cellStyle name="vnhead2 8" xfId="5506" xr:uid="{00000000-0005-0000-0000-00001EB40000}"/>
    <cellStyle name="vnhead2 8 2" xfId="17106" xr:uid="{00000000-0005-0000-0000-00001FB40000}"/>
    <cellStyle name="vnhead2 9" xfId="15602" xr:uid="{00000000-0005-0000-0000-000020B40000}"/>
    <cellStyle name="vnhead3" xfId="14274" xr:uid="{00000000-0005-0000-0000-000021B40000}"/>
    <cellStyle name="vnhead3 10" xfId="45329" xr:uid="{00000000-0005-0000-0000-000022B40000}"/>
    <cellStyle name="vnhead3 2" xfId="7559" xr:uid="{00000000-0005-0000-0000-000023B40000}"/>
    <cellStyle name="vnhead3 2 2" xfId="14275" xr:uid="{00000000-0005-0000-0000-000024B40000}"/>
    <cellStyle name="vnhead3 2 2 2" xfId="14276" xr:uid="{00000000-0005-0000-0000-000025B40000}"/>
    <cellStyle name="vnhead3 2 2 2 2" xfId="7127" xr:uid="{00000000-0005-0000-0000-000026B40000}"/>
    <cellStyle name="vnhead3 2 2 2 2 2" xfId="17775" xr:uid="{00000000-0005-0000-0000-000027B40000}"/>
    <cellStyle name="vnhead3 2 2 2 2 2 2" xfId="45334" xr:uid="{00000000-0005-0000-0000-000028B40000}"/>
    <cellStyle name="vnhead3 2 2 2 2 3" xfId="45333" xr:uid="{00000000-0005-0000-0000-000029B40000}"/>
    <cellStyle name="vnhead3 2 2 2 3" xfId="8873" xr:uid="{00000000-0005-0000-0000-00002AB40000}"/>
    <cellStyle name="vnhead3 2 2 2 3 2" xfId="18403" xr:uid="{00000000-0005-0000-0000-00002BB40000}"/>
    <cellStyle name="vnhead3 2 2 2 3 2 2" xfId="45336" xr:uid="{00000000-0005-0000-0000-00002CB40000}"/>
    <cellStyle name="vnhead3 2 2 2 3 3" xfId="45335" xr:uid="{00000000-0005-0000-0000-00002DB40000}"/>
    <cellStyle name="vnhead3 2 2 2 4" xfId="23039" xr:uid="{00000000-0005-0000-0000-00002EB40000}"/>
    <cellStyle name="vnhead3 2 2 2 4 2" xfId="45337" xr:uid="{00000000-0005-0000-0000-00002FB40000}"/>
    <cellStyle name="vnhead3 2 2 2 5" xfId="45332" xr:uid="{00000000-0005-0000-0000-000030B40000}"/>
    <cellStyle name="vnhead3 2 2 3" xfId="1294" xr:uid="{00000000-0005-0000-0000-000031B40000}"/>
    <cellStyle name="vnhead3 2 2 3 2" xfId="14277" xr:uid="{00000000-0005-0000-0000-000032B40000}"/>
    <cellStyle name="vnhead3 2 2 3 2 2" xfId="23040" xr:uid="{00000000-0005-0000-0000-000033B40000}"/>
    <cellStyle name="vnhead3 2 2 3 2 2 2" xfId="45340" xr:uid="{00000000-0005-0000-0000-000034B40000}"/>
    <cellStyle name="vnhead3 2 2 3 2 3" xfId="45339" xr:uid="{00000000-0005-0000-0000-000035B40000}"/>
    <cellStyle name="vnhead3 2 2 3 3" xfId="15639" xr:uid="{00000000-0005-0000-0000-000036B40000}"/>
    <cellStyle name="vnhead3 2 2 3 3 2" xfId="45341" xr:uid="{00000000-0005-0000-0000-000037B40000}"/>
    <cellStyle name="vnhead3 2 2 3 4" xfId="45338" xr:uid="{00000000-0005-0000-0000-000038B40000}"/>
    <cellStyle name="vnhead3 2 2 4" xfId="2574" xr:uid="{00000000-0005-0000-0000-000039B40000}"/>
    <cellStyle name="vnhead3 2 2 4 2" xfId="16103" xr:uid="{00000000-0005-0000-0000-00003AB40000}"/>
    <cellStyle name="vnhead3 2 2 4 2 2" xfId="45343" xr:uid="{00000000-0005-0000-0000-00003BB40000}"/>
    <cellStyle name="vnhead3 2 2 4 3" xfId="45342" xr:uid="{00000000-0005-0000-0000-00003CB40000}"/>
    <cellStyle name="vnhead3 2 2 5" xfId="7796" xr:uid="{00000000-0005-0000-0000-00003DB40000}"/>
    <cellStyle name="vnhead3 2 2 5 2" xfId="18062" xr:uid="{00000000-0005-0000-0000-00003EB40000}"/>
    <cellStyle name="vnhead3 2 2 5 2 2" xfId="45345" xr:uid="{00000000-0005-0000-0000-00003FB40000}"/>
    <cellStyle name="vnhead3 2 2 5 3" xfId="45344" xr:uid="{00000000-0005-0000-0000-000040B40000}"/>
    <cellStyle name="vnhead3 2 2 6" xfId="23038" xr:uid="{00000000-0005-0000-0000-000041B40000}"/>
    <cellStyle name="vnhead3 2 2 6 2" xfId="45346" xr:uid="{00000000-0005-0000-0000-000042B40000}"/>
    <cellStyle name="vnhead3 2 2 7" xfId="45331" xr:uid="{00000000-0005-0000-0000-000043B40000}"/>
    <cellStyle name="vnhead3 2 3" xfId="14278" xr:uid="{00000000-0005-0000-0000-000044B40000}"/>
    <cellStyle name="vnhead3 2 3 2" xfId="14279" xr:uid="{00000000-0005-0000-0000-000045B40000}"/>
    <cellStyle name="vnhead3 2 3 2 2" xfId="23042" xr:uid="{00000000-0005-0000-0000-000046B40000}"/>
    <cellStyle name="vnhead3 2 3 2 2 2" xfId="45349" xr:uid="{00000000-0005-0000-0000-000047B40000}"/>
    <cellStyle name="vnhead3 2 3 2 3" xfId="45348" xr:uid="{00000000-0005-0000-0000-000048B40000}"/>
    <cellStyle name="vnhead3 2 3 3" xfId="9690" xr:uid="{00000000-0005-0000-0000-000049B40000}"/>
    <cellStyle name="vnhead3 2 3 3 2" xfId="18976" xr:uid="{00000000-0005-0000-0000-00004AB40000}"/>
    <cellStyle name="vnhead3 2 3 3 2 2" xfId="45351" xr:uid="{00000000-0005-0000-0000-00004BB40000}"/>
    <cellStyle name="vnhead3 2 3 3 3" xfId="45350" xr:uid="{00000000-0005-0000-0000-00004CB40000}"/>
    <cellStyle name="vnhead3 2 3 4" xfId="23041" xr:uid="{00000000-0005-0000-0000-00004DB40000}"/>
    <cellStyle name="vnhead3 2 3 4 2" xfId="45352" xr:uid="{00000000-0005-0000-0000-00004EB40000}"/>
    <cellStyle name="vnhead3 2 3 5" xfId="45347" xr:uid="{00000000-0005-0000-0000-00004FB40000}"/>
    <cellStyle name="vnhead3 2 4" xfId="14280" xr:uid="{00000000-0005-0000-0000-000050B40000}"/>
    <cellStyle name="vnhead3 2 4 2" xfId="14281" xr:uid="{00000000-0005-0000-0000-000051B40000}"/>
    <cellStyle name="vnhead3 2 4 2 2" xfId="23044" xr:uid="{00000000-0005-0000-0000-000052B40000}"/>
    <cellStyle name="vnhead3 2 4 2 2 2" xfId="45355" xr:uid="{00000000-0005-0000-0000-000053B40000}"/>
    <cellStyle name="vnhead3 2 4 2 3" xfId="45354" xr:uid="{00000000-0005-0000-0000-000054B40000}"/>
    <cellStyle name="vnhead3 2 4 3" xfId="23043" xr:uid="{00000000-0005-0000-0000-000055B40000}"/>
    <cellStyle name="vnhead3 2 4 3 2" xfId="45356" xr:uid="{00000000-0005-0000-0000-000056B40000}"/>
    <cellStyle name="vnhead3 2 4 4" xfId="45353" xr:uid="{00000000-0005-0000-0000-000057B40000}"/>
    <cellStyle name="vnhead3 2 5" xfId="14282" xr:uid="{00000000-0005-0000-0000-000058B40000}"/>
    <cellStyle name="vnhead3 2 5 2" xfId="23045" xr:uid="{00000000-0005-0000-0000-000059B40000}"/>
    <cellStyle name="vnhead3 2 5 2 2" xfId="45358" xr:uid="{00000000-0005-0000-0000-00005AB40000}"/>
    <cellStyle name="vnhead3 2 5 3" xfId="45357" xr:uid="{00000000-0005-0000-0000-00005BB40000}"/>
    <cellStyle name="vnhead3 2 6" xfId="1721" xr:uid="{00000000-0005-0000-0000-00005CB40000}"/>
    <cellStyle name="vnhead3 2 6 2" xfId="15808" xr:uid="{00000000-0005-0000-0000-00005DB40000}"/>
    <cellStyle name="vnhead3 2 6 2 2" xfId="45360" xr:uid="{00000000-0005-0000-0000-00005EB40000}"/>
    <cellStyle name="vnhead3 2 6 3" xfId="45359" xr:uid="{00000000-0005-0000-0000-00005FB40000}"/>
    <cellStyle name="vnhead3 2 7" xfId="17966" xr:uid="{00000000-0005-0000-0000-000060B40000}"/>
    <cellStyle name="vnhead3 2 7 2" xfId="45361" xr:uid="{00000000-0005-0000-0000-000061B40000}"/>
    <cellStyle name="vnhead3 2 8" xfId="45330" xr:uid="{00000000-0005-0000-0000-000062B40000}"/>
    <cellStyle name="vnhead3 3" xfId="7563" xr:uid="{00000000-0005-0000-0000-000063B40000}"/>
    <cellStyle name="vnhead3 3 2" xfId="7565" xr:uid="{00000000-0005-0000-0000-000064B40000}"/>
    <cellStyle name="vnhead3 3 2 2" xfId="7567" xr:uid="{00000000-0005-0000-0000-000065B40000}"/>
    <cellStyle name="vnhead3 3 2 2 2" xfId="565" xr:uid="{00000000-0005-0000-0000-000066B40000}"/>
    <cellStyle name="vnhead3 3 2 2 2 2" xfId="15373" xr:uid="{00000000-0005-0000-0000-000067B40000}"/>
    <cellStyle name="vnhead3 3 2 2 3" xfId="14283" xr:uid="{00000000-0005-0000-0000-000068B40000}"/>
    <cellStyle name="vnhead3 3 2 2 3 2" xfId="23046" xr:uid="{00000000-0005-0000-0000-000069B40000}"/>
    <cellStyle name="vnhead3 3 2 2 4" xfId="17970" xr:uid="{00000000-0005-0000-0000-00006AB40000}"/>
    <cellStyle name="vnhead3 3 2 3" xfId="7569" xr:uid="{00000000-0005-0000-0000-00006BB40000}"/>
    <cellStyle name="vnhead3 3 2 3 2" xfId="14284" xr:uid="{00000000-0005-0000-0000-00006CB40000}"/>
    <cellStyle name="vnhead3 3 2 3 2 2" xfId="23047" xr:uid="{00000000-0005-0000-0000-00006DB40000}"/>
    <cellStyle name="vnhead3 3 2 3 3" xfId="17971" xr:uid="{00000000-0005-0000-0000-00006EB40000}"/>
    <cellStyle name="vnhead3 3 2 4" xfId="14285" xr:uid="{00000000-0005-0000-0000-00006FB40000}"/>
    <cellStyle name="vnhead3 3 2 4 2" xfId="23048" xr:uid="{00000000-0005-0000-0000-000070B40000}"/>
    <cellStyle name="vnhead3 3 2 5" xfId="14286" xr:uid="{00000000-0005-0000-0000-000071B40000}"/>
    <cellStyle name="vnhead3 3 2 5 2" xfId="23049" xr:uid="{00000000-0005-0000-0000-000072B40000}"/>
    <cellStyle name="vnhead3 3 2 6" xfId="17969" xr:uid="{00000000-0005-0000-0000-000073B40000}"/>
    <cellStyle name="vnhead3 3 3" xfId="7388" xr:uid="{00000000-0005-0000-0000-000074B40000}"/>
    <cellStyle name="vnhead3 3 3 2" xfId="5521" xr:uid="{00000000-0005-0000-0000-000075B40000}"/>
    <cellStyle name="vnhead3 3 3 2 2" xfId="17115" xr:uid="{00000000-0005-0000-0000-000076B40000}"/>
    <cellStyle name="vnhead3 3 3 3" xfId="5526" xr:uid="{00000000-0005-0000-0000-000077B40000}"/>
    <cellStyle name="vnhead3 3 3 3 2" xfId="17117" xr:uid="{00000000-0005-0000-0000-000078B40000}"/>
    <cellStyle name="vnhead3 3 3 4" xfId="17899" xr:uid="{00000000-0005-0000-0000-000079B40000}"/>
    <cellStyle name="vnhead3 3 4" xfId="7391" xr:uid="{00000000-0005-0000-0000-00007AB40000}"/>
    <cellStyle name="vnhead3 3 4 2" xfId="14287" xr:uid="{00000000-0005-0000-0000-00007BB40000}"/>
    <cellStyle name="vnhead3 3 4 2 2" xfId="23050" xr:uid="{00000000-0005-0000-0000-00007CB40000}"/>
    <cellStyle name="vnhead3 3 4 3" xfId="17900" xr:uid="{00000000-0005-0000-0000-00007DB40000}"/>
    <cellStyle name="vnhead3 3 5" xfId="14288" xr:uid="{00000000-0005-0000-0000-00007EB40000}"/>
    <cellStyle name="vnhead3 3 5 2" xfId="23051" xr:uid="{00000000-0005-0000-0000-00007FB40000}"/>
    <cellStyle name="vnhead3 3 6" xfId="602" xr:uid="{00000000-0005-0000-0000-000080B40000}"/>
    <cellStyle name="vnhead3 3 6 2" xfId="15389" xr:uid="{00000000-0005-0000-0000-000081B40000}"/>
    <cellStyle name="vnhead3 3 7" xfId="17968" xr:uid="{00000000-0005-0000-0000-000082B40000}"/>
    <cellStyle name="vnhead3 4" xfId="7571" xr:uid="{00000000-0005-0000-0000-000083B40000}"/>
    <cellStyle name="vnhead3 4 2" xfId="7573" xr:uid="{00000000-0005-0000-0000-000084B40000}"/>
    <cellStyle name="vnhead3 4 2 2" xfId="7575" xr:uid="{00000000-0005-0000-0000-000085B40000}"/>
    <cellStyle name="vnhead3 4 2 2 2" xfId="17974" xr:uid="{00000000-0005-0000-0000-000086B40000}"/>
    <cellStyle name="vnhead3 4 2 2 2 2" xfId="45366" xr:uid="{00000000-0005-0000-0000-000087B40000}"/>
    <cellStyle name="vnhead3 4 2 2 3" xfId="45365" xr:uid="{00000000-0005-0000-0000-000088B40000}"/>
    <cellStyle name="vnhead3 4 2 3" xfId="7578" xr:uid="{00000000-0005-0000-0000-000089B40000}"/>
    <cellStyle name="vnhead3 4 2 3 2" xfId="17975" xr:uid="{00000000-0005-0000-0000-00008AB40000}"/>
    <cellStyle name="vnhead3 4 2 3 2 2" xfId="45368" xr:uid="{00000000-0005-0000-0000-00008BB40000}"/>
    <cellStyle name="vnhead3 4 2 3 3" xfId="45367" xr:uid="{00000000-0005-0000-0000-00008CB40000}"/>
    <cellStyle name="vnhead3 4 2 4" xfId="17973" xr:uid="{00000000-0005-0000-0000-00008DB40000}"/>
    <cellStyle name="vnhead3 4 2 4 2" xfId="45369" xr:uid="{00000000-0005-0000-0000-00008EB40000}"/>
    <cellStyle name="vnhead3 4 2 5" xfId="45364" xr:uid="{00000000-0005-0000-0000-00008FB40000}"/>
    <cellStyle name="vnhead3 4 3" xfId="7580" xr:uid="{00000000-0005-0000-0000-000090B40000}"/>
    <cellStyle name="vnhead3 4 3 2" xfId="2959" xr:uid="{00000000-0005-0000-0000-000091B40000}"/>
    <cellStyle name="vnhead3 4 3 2 2" xfId="16239" xr:uid="{00000000-0005-0000-0000-000092B40000}"/>
    <cellStyle name="vnhead3 4 3 2 2 2" xfId="45372" xr:uid="{00000000-0005-0000-0000-000093B40000}"/>
    <cellStyle name="vnhead3 4 3 2 3" xfId="45371" xr:uid="{00000000-0005-0000-0000-000094B40000}"/>
    <cellStyle name="vnhead3 4 3 3" xfId="17976" xr:uid="{00000000-0005-0000-0000-000095B40000}"/>
    <cellStyle name="vnhead3 4 3 3 2" xfId="45373" xr:uid="{00000000-0005-0000-0000-000096B40000}"/>
    <cellStyle name="vnhead3 4 3 4" xfId="45370" xr:uid="{00000000-0005-0000-0000-000097B40000}"/>
    <cellStyle name="vnhead3 4 4" xfId="7583" xr:uid="{00000000-0005-0000-0000-000098B40000}"/>
    <cellStyle name="vnhead3 4 4 2" xfId="17978" xr:uid="{00000000-0005-0000-0000-000099B40000}"/>
    <cellStyle name="vnhead3 4 4 2 2" xfId="45375" xr:uid="{00000000-0005-0000-0000-00009AB40000}"/>
    <cellStyle name="vnhead3 4 4 3" xfId="45374" xr:uid="{00000000-0005-0000-0000-00009BB40000}"/>
    <cellStyle name="vnhead3 4 5" xfId="11923" xr:uid="{00000000-0005-0000-0000-00009CB40000}"/>
    <cellStyle name="vnhead3 4 5 2" xfId="21108" xr:uid="{00000000-0005-0000-0000-00009DB40000}"/>
    <cellStyle name="vnhead3 4 5 2 2" xfId="45377" xr:uid="{00000000-0005-0000-0000-00009EB40000}"/>
    <cellStyle name="vnhead3 4 5 3" xfId="45376" xr:uid="{00000000-0005-0000-0000-00009FB40000}"/>
    <cellStyle name="vnhead3 4 6" xfId="17972" xr:uid="{00000000-0005-0000-0000-0000A0B40000}"/>
    <cellStyle name="vnhead3 4 6 2" xfId="45378" xr:uid="{00000000-0005-0000-0000-0000A1B40000}"/>
    <cellStyle name="vnhead3 4 7" xfId="45363" xr:uid="{00000000-0005-0000-0000-0000A2B40000}"/>
    <cellStyle name="vnhead3 5" xfId="7586" xr:uid="{00000000-0005-0000-0000-0000A3B40000}"/>
    <cellStyle name="vnhead3 5 2" xfId="3541" xr:uid="{00000000-0005-0000-0000-0000A4B40000}"/>
    <cellStyle name="vnhead3 5 2 2" xfId="16426" xr:uid="{00000000-0005-0000-0000-0000A5B40000}"/>
    <cellStyle name="vnhead3 5 2 2 2" xfId="45381" xr:uid="{00000000-0005-0000-0000-0000A6B40000}"/>
    <cellStyle name="vnhead3 5 2 3" xfId="45380" xr:uid="{00000000-0005-0000-0000-0000A7B40000}"/>
    <cellStyle name="vnhead3 5 3" xfId="14289" xr:uid="{00000000-0005-0000-0000-0000A8B40000}"/>
    <cellStyle name="vnhead3 5 3 2" xfId="23052" xr:uid="{00000000-0005-0000-0000-0000A9B40000}"/>
    <cellStyle name="vnhead3 5 3 2 2" xfId="45383" xr:uid="{00000000-0005-0000-0000-0000AAB40000}"/>
    <cellStyle name="vnhead3 5 3 3" xfId="45382" xr:uid="{00000000-0005-0000-0000-0000ABB40000}"/>
    <cellStyle name="vnhead3 5 4" xfId="17980" xr:uid="{00000000-0005-0000-0000-0000ACB40000}"/>
    <cellStyle name="vnhead3 5 4 2" xfId="45384" xr:uid="{00000000-0005-0000-0000-0000ADB40000}"/>
    <cellStyle name="vnhead3 5 5" xfId="45379" xr:uid="{00000000-0005-0000-0000-0000AEB40000}"/>
    <cellStyle name="vnhead3 6" xfId="14290" xr:uid="{00000000-0005-0000-0000-0000AFB40000}"/>
    <cellStyle name="vnhead3 6 2" xfId="14291" xr:uid="{00000000-0005-0000-0000-0000B0B40000}"/>
    <cellStyle name="vnhead3 6 2 2" xfId="23054" xr:uid="{00000000-0005-0000-0000-0000B1B40000}"/>
    <cellStyle name="vnhead3 6 2 2 2" xfId="45387" xr:uid="{00000000-0005-0000-0000-0000B2B40000}"/>
    <cellStyle name="vnhead3 6 2 3" xfId="45386" xr:uid="{00000000-0005-0000-0000-0000B3B40000}"/>
    <cellStyle name="vnhead3 6 3" xfId="23053" xr:uid="{00000000-0005-0000-0000-0000B4B40000}"/>
    <cellStyle name="vnhead3 6 3 2" xfId="45388" xr:uid="{00000000-0005-0000-0000-0000B5B40000}"/>
    <cellStyle name="vnhead3 6 4" xfId="45385" xr:uid="{00000000-0005-0000-0000-0000B6B40000}"/>
    <cellStyle name="vnhead3 7" xfId="12638" xr:uid="{00000000-0005-0000-0000-0000B7B40000}"/>
    <cellStyle name="vnhead3 7 2" xfId="21792" xr:uid="{00000000-0005-0000-0000-0000B8B40000}"/>
    <cellStyle name="vnhead3 7 2 2" xfId="45390" xr:uid="{00000000-0005-0000-0000-0000B9B40000}"/>
    <cellStyle name="vnhead3 7 3" xfId="45389" xr:uid="{00000000-0005-0000-0000-0000BAB40000}"/>
    <cellStyle name="vnhead3 8" xfId="14292" xr:uid="{00000000-0005-0000-0000-0000BBB40000}"/>
    <cellStyle name="vnhead3 8 2" xfId="23055" xr:uid="{00000000-0005-0000-0000-0000BCB40000}"/>
    <cellStyle name="vnhead3 8 2 2" xfId="45392" xr:uid="{00000000-0005-0000-0000-0000BDB40000}"/>
    <cellStyle name="vnhead3 8 3" xfId="45391" xr:uid="{00000000-0005-0000-0000-0000BEB40000}"/>
    <cellStyle name="vnhead3 9" xfId="23037" xr:uid="{00000000-0005-0000-0000-0000BFB40000}"/>
    <cellStyle name="vnhead3 9 2" xfId="45393" xr:uid="{00000000-0005-0000-0000-0000C0B40000}"/>
    <cellStyle name="vnhead4" xfId="12196" xr:uid="{00000000-0005-0000-0000-0000C1B40000}"/>
    <cellStyle name="vnhead4 2" xfId="2339" xr:uid="{00000000-0005-0000-0000-0000C2B40000}"/>
    <cellStyle name="vnhead4 2 2" xfId="45395" xr:uid="{00000000-0005-0000-0000-0000C3B40000}"/>
    <cellStyle name="vnhead4 3" xfId="45394" xr:uid="{00000000-0005-0000-0000-0000C4B40000}"/>
    <cellStyle name="vntxt1" xfId="9" xr:uid="{00000000-0005-0000-0000-0000C5B40000}"/>
    <cellStyle name="vntxt1 10" xfId="14293" xr:uid="{00000000-0005-0000-0000-0000C6B40000}"/>
    <cellStyle name="vntxt1 10 2" xfId="14294" xr:uid="{00000000-0005-0000-0000-0000C7B40000}"/>
    <cellStyle name="vntxt1 10 2 2" xfId="45398" xr:uid="{00000000-0005-0000-0000-0000C8B40000}"/>
    <cellStyle name="vntxt1 10 3" xfId="45397" xr:uid="{00000000-0005-0000-0000-0000C9B40000}"/>
    <cellStyle name="vntxt1 11" xfId="14295" xr:uid="{00000000-0005-0000-0000-0000CAB40000}"/>
    <cellStyle name="vntxt1 11 2" xfId="14296" xr:uid="{00000000-0005-0000-0000-0000CBB40000}"/>
    <cellStyle name="vntxt1 11 2 2" xfId="45400" xr:uid="{00000000-0005-0000-0000-0000CCB40000}"/>
    <cellStyle name="vntxt1 11 3" xfId="45399" xr:uid="{00000000-0005-0000-0000-0000CDB40000}"/>
    <cellStyle name="vntxt1 12" xfId="14297" xr:uid="{00000000-0005-0000-0000-0000CEB40000}"/>
    <cellStyle name="vntxt1 12 2" xfId="14298" xr:uid="{00000000-0005-0000-0000-0000CFB40000}"/>
    <cellStyle name="vntxt1 12 2 2" xfId="45402" xr:uid="{00000000-0005-0000-0000-0000D0B40000}"/>
    <cellStyle name="vntxt1 12 3" xfId="45401" xr:uid="{00000000-0005-0000-0000-0000D1B40000}"/>
    <cellStyle name="vntxt1 13" xfId="13538" xr:uid="{00000000-0005-0000-0000-0000D2B40000}"/>
    <cellStyle name="vntxt1 13 2" xfId="13540" xr:uid="{00000000-0005-0000-0000-0000D3B40000}"/>
    <cellStyle name="vntxt1 13 2 2" xfId="45404" xr:uid="{00000000-0005-0000-0000-0000D4B40000}"/>
    <cellStyle name="vntxt1 13 3" xfId="45403" xr:uid="{00000000-0005-0000-0000-0000D5B40000}"/>
    <cellStyle name="vntxt1 14" xfId="11904" xr:uid="{00000000-0005-0000-0000-0000D6B40000}"/>
    <cellStyle name="vntxt1 14 2" xfId="13544" xr:uid="{00000000-0005-0000-0000-0000D7B40000}"/>
    <cellStyle name="vntxt1 14 2 2" xfId="45406" xr:uid="{00000000-0005-0000-0000-0000D8B40000}"/>
    <cellStyle name="vntxt1 14 3" xfId="45405" xr:uid="{00000000-0005-0000-0000-0000D9B40000}"/>
    <cellStyle name="vntxt1 15" xfId="11907" xr:uid="{00000000-0005-0000-0000-0000DAB40000}"/>
    <cellStyle name="vntxt1 15 2" xfId="13546" xr:uid="{00000000-0005-0000-0000-0000DBB40000}"/>
    <cellStyle name="vntxt1 15 2 2" xfId="45408" xr:uid="{00000000-0005-0000-0000-0000DCB40000}"/>
    <cellStyle name="vntxt1 15 3" xfId="45407" xr:uid="{00000000-0005-0000-0000-0000DDB40000}"/>
    <cellStyle name="vntxt1 16" xfId="13548" xr:uid="{00000000-0005-0000-0000-0000DEB40000}"/>
    <cellStyle name="vntxt1 16 2" xfId="6830" xr:uid="{00000000-0005-0000-0000-0000DFB40000}"/>
    <cellStyle name="vntxt1 16 2 2" xfId="14299" xr:uid="{00000000-0005-0000-0000-0000E0B40000}"/>
    <cellStyle name="vntxt1 16 3" xfId="14300" xr:uid="{00000000-0005-0000-0000-0000E1B40000}"/>
    <cellStyle name="vntxt1 16 4" xfId="3910" xr:uid="{00000000-0005-0000-0000-0000E2B40000}"/>
    <cellStyle name="vntxt1 17" xfId="13550" xr:uid="{00000000-0005-0000-0000-0000E3B40000}"/>
    <cellStyle name="vntxt1 17 2" xfId="45409" xr:uid="{00000000-0005-0000-0000-0000E4B40000}"/>
    <cellStyle name="vntxt1 18" xfId="45396" xr:uid="{00000000-0005-0000-0000-0000E5B40000}"/>
    <cellStyle name="vntxt1 2" xfId="4399" xr:uid="{00000000-0005-0000-0000-0000E6B40000}"/>
    <cellStyle name="vntxt1 2 2" xfId="4407" xr:uid="{00000000-0005-0000-0000-0000E7B40000}"/>
    <cellStyle name="vntxt1 2 2 2" xfId="45411" xr:uid="{00000000-0005-0000-0000-0000E8B40000}"/>
    <cellStyle name="vntxt1 2 3" xfId="45410" xr:uid="{00000000-0005-0000-0000-0000E9B40000}"/>
    <cellStyle name="vntxt1 3" xfId="7098" xr:uid="{00000000-0005-0000-0000-0000EAB40000}"/>
    <cellStyle name="vntxt1 3 2" xfId="6892" xr:uid="{00000000-0005-0000-0000-0000EBB40000}"/>
    <cellStyle name="vntxt1 3 2 2" xfId="45413" xr:uid="{00000000-0005-0000-0000-0000ECB40000}"/>
    <cellStyle name="vntxt1 3 3" xfId="45412" xr:uid="{00000000-0005-0000-0000-0000EDB40000}"/>
    <cellStyle name="vntxt1 4" xfId="7101" xr:uid="{00000000-0005-0000-0000-0000EEB40000}"/>
    <cellStyle name="vntxt1 4 2" xfId="14301" xr:uid="{00000000-0005-0000-0000-0000EFB40000}"/>
    <cellStyle name="vntxt1 4 2 2" xfId="45415" xr:uid="{00000000-0005-0000-0000-0000F0B40000}"/>
    <cellStyle name="vntxt1 4 3" xfId="45414" xr:uid="{00000000-0005-0000-0000-0000F1B40000}"/>
    <cellStyle name="vntxt1 5" xfId="2268" xr:uid="{00000000-0005-0000-0000-0000F2B40000}"/>
    <cellStyle name="vntxt1 5 2" xfId="14302" xr:uid="{00000000-0005-0000-0000-0000F3B40000}"/>
    <cellStyle name="vntxt1 5 2 2" xfId="45417" xr:uid="{00000000-0005-0000-0000-0000F4B40000}"/>
    <cellStyle name="vntxt1 5 3" xfId="45416" xr:uid="{00000000-0005-0000-0000-0000F5B40000}"/>
    <cellStyle name="vntxt1 6" xfId="10213" xr:uid="{00000000-0005-0000-0000-0000F6B40000}"/>
    <cellStyle name="vntxt1 6 2" xfId="14303" xr:uid="{00000000-0005-0000-0000-0000F7B40000}"/>
    <cellStyle name="vntxt1 6 2 2" xfId="45419" xr:uid="{00000000-0005-0000-0000-0000F8B40000}"/>
    <cellStyle name="vntxt1 6 3" xfId="45418" xr:uid="{00000000-0005-0000-0000-0000F9B40000}"/>
    <cellStyle name="vntxt1 7" xfId="14304" xr:uid="{00000000-0005-0000-0000-0000FAB40000}"/>
    <cellStyle name="vntxt1 7 2" xfId="14305" xr:uid="{00000000-0005-0000-0000-0000FBB40000}"/>
    <cellStyle name="vntxt1 7 2 2" xfId="45421" xr:uid="{00000000-0005-0000-0000-0000FCB40000}"/>
    <cellStyle name="vntxt1 7 3" xfId="45420" xr:uid="{00000000-0005-0000-0000-0000FDB40000}"/>
    <cellStyle name="vntxt1 8" xfId="11574" xr:uid="{00000000-0005-0000-0000-0000FEB40000}"/>
    <cellStyle name="vntxt1 8 2" xfId="621" xr:uid="{00000000-0005-0000-0000-0000FFB40000}"/>
    <cellStyle name="vntxt1 8 2 2" xfId="45423" xr:uid="{00000000-0005-0000-0000-000000B50000}"/>
    <cellStyle name="vntxt1 8 3" xfId="45422" xr:uid="{00000000-0005-0000-0000-000001B50000}"/>
    <cellStyle name="vntxt1 9" xfId="14306" xr:uid="{00000000-0005-0000-0000-000002B50000}"/>
    <cellStyle name="vntxt1 9 2" xfId="14307" xr:uid="{00000000-0005-0000-0000-000003B50000}"/>
    <cellStyle name="vntxt1 9 2 2" xfId="45425" xr:uid="{00000000-0005-0000-0000-000004B50000}"/>
    <cellStyle name="vntxt1 9 3" xfId="45424" xr:uid="{00000000-0005-0000-0000-000005B50000}"/>
    <cellStyle name="vntxt1_05-12  KH trung han 2016-2020 - Liem Thinh edited" xfId="14308" xr:uid="{00000000-0005-0000-0000-000006B50000}"/>
    <cellStyle name="vntxt2" xfId="126" xr:uid="{00000000-0005-0000-0000-000007B50000}"/>
    <cellStyle name="vntxt2 2" xfId="2857" xr:uid="{00000000-0005-0000-0000-000008B50000}"/>
    <cellStyle name="vntxt2 2 2" xfId="45427" xr:uid="{00000000-0005-0000-0000-000009B50000}"/>
    <cellStyle name="vntxt2 3" xfId="45426" xr:uid="{00000000-0005-0000-0000-00000AB50000}"/>
    <cellStyle name="W?hrung [0]_35ERI8T2gbIEMixb4v26icuOo" xfId="14309" xr:uid="{00000000-0005-0000-0000-00000BB50000}"/>
    <cellStyle name="W?hrung_35ERI8T2gbIEMixb4v26icuOo" xfId="1274" xr:uid="{00000000-0005-0000-0000-00000CB50000}"/>
    <cellStyle name="Währung [0]_68574_Materialbedarfsliste" xfId="6263" xr:uid="{00000000-0005-0000-0000-00000DB50000}"/>
    <cellStyle name="Währung_68574_Materialbedarfsliste" xfId="14310" xr:uid="{00000000-0005-0000-0000-00000EB50000}"/>
    <cellStyle name="Walutowy [0]_Invoices2001Slovakia" xfId="8814" xr:uid="{00000000-0005-0000-0000-00000FB50000}"/>
    <cellStyle name="Walutowy_Invoices2001Slovakia" xfId="14311" xr:uid="{00000000-0005-0000-0000-000010B50000}"/>
    <cellStyle name="Warning Text 2" xfId="1016" xr:uid="{00000000-0005-0000-0000-000011B50000}"/>
    <cellStyle name="Warning Text 2 2" xfId="14312" xr:uid="{00000000-0005-0000-0000-000012B50000}"/>
    <cellStyle name="Warning Text 2 2 2" xfId="14313" xr:uid="{00000000-0005-0000-0000-000013B50000}"/>
    <cellStyle name="Warning Text 2 2 2 2" xfId="45430" xr:uid="{00000000-0005-0000-0000-000014B50000}"/>
    <cellStyle name="Warning Text 2 2 3" xfId="45429" xr:uid="{00000000-0005-0000-0000-000015B50000}"/>
    <cellStyle name="Warning Text 2 3" xfId="14314" xr:uid="{00000000-0005-0000-0000-000016B50000}"/>
    <cellStyle name="Warning Text 2 3 2" xfId="45431" xr:uid="{00000000-0005-0000-0000-000017B50000}"/>
    <cellStyle name="Warning Text 2 4" xfId="14315" xr:uid="{00000000-0005-0000-0000-000018B50000}"/>
    <cellStyle name="Warning Text 2 4 2" xfId="45432" xr:uid="{00000000-0005-0000-0000-000019B50000}"/>
    <cellStyle name="Warning Text 2 5" xfId="45428" xr:uid="{00000000-0005-0000-0000-00001AB50000}"/>
    <cellStyle name="wrap" xfId="14316" xr:uid="{00000000-0005-0000-0000-00001BB50000}"/>
    <cellStyle name="wrap 2" xfId="14317" xr:uid="{00000000-0005-0000-0000-00001CB50000}"/>
    <cellStyle name="wrap 2 2" xfId="14318" xr:uid="{00000000-0005-0000-0000-00001DB50000}"/>
    <cellStyle name="wrap 3" xfId="3549" xr:uid="{00000000-0005-0000-0000-00001EB50000}"/>
    <cellStyle name="wrap 4" xfId="3846" xr:uid="{00000000-0005-0000-0000-00001FB50000}"/>
    <cellStyle name="Wไhrung [0]_35ERI8T2gbIEMixb4v26icuOo" xfId="3030" xr:uid="{00000000-0005-0000-0000-000020B50000}"/>
    <cellStyle name="Wไhrung_35ERI8T2gbIEMixb4v26icuOo" xfId="11579" xr:uid="{00000000-0005-0000-0000-000021B50000}"/>
    <cellStyle name="xan1" xfId="10788" xr:uid="{00000000-0005-0000-0000-000022B50000}"/>
    <cellStyle name="xan1 2" xfId="10790" xr:uid="{00000000-0005-0000-0000-000023B50000}"/>
    <cellStyle name="xan1 2 2" xfId="14319" xr:uid="{00000000-0005-0000-0000-000024B50000}"/>
    <cellStyle name="xan1 2 2 2" xfId="14320" xr:uid="{00000000-0005-0000-0000-000025B50000}"/>
    <cellStyle name="xan1 2 2 2 2" xfId="45436" xr:uid="{00000000-0005-0000-0000-000026B50000}"/>
    <cellStyle name="xan1 2 2 3" xfId="10746" xr:uid="{00000000-0005-0000-0000-000027B50000}"/>
    <cellStyle name="xan1 2 2 3 2" xfId="45437" xr:uid="{00000000-0005-0000-0000-000028B50000}"/>
    <cellStyle name="xan1 2 2 4" xfId="45435" xr:uid="{00000000-0005-0000-0000-000029B50000}"/>
    <cellStyle name="xan1 2 3" xfId="45434" xr:uid="{00000000-0005-0000-0000-00002AB50000}"/>
    <cellStyle name="xan1 3" xfId="14321" xr:uid="{00000000-0005-0000-0000-00002BB50000}"/>
    <cellStyle name="xan1 3 2" xfId="14322" xr:uid="{00000000-0005-0000-0000-00002CB50000}"/>
    <cellStyle name="xan1 3 2 2" xfId="45439" xr:uid="{00000000-0005-0000-0000-00002DB50000}"/>
    <cellStyle name="xan1 3 3" xfId="14323" xr:uid="{00000000-0005-0000-0000-00002EB50000}"/>
    <cellStyle name="xan1 3 3 2" xfId="45440" xr:uid="{00000000-0005-0000-0000-00002FB50000}"/>
    <cellStyle name="xan1 3 4" xfId="45438" xr:uid="{00000000-0005-0000-0000-000030B50000}"/>
    <cellStyle name="xan1 4" xfId="45433" xr:uid="{00000000-0005-0000-0000-000031B50000}"/>
    <cellStyle name="Xấu" xfId="14324" xr:uid="{00000000-0005-0000-0000-000032B50000}"/>
    <cellStyle name="Xấu 2" xfId="45441" xr:uid="{00000000-0005-0000-0000-000033B50000}"/>
    <cellStyle name="xuan" xfId="9479" xr:uid="{00000000-0005-0000-0000-000034B50000}"/>
    <cellStyle name="xuan 2" xfId="9481" xr:uid="{00000000-0005-0000-0000-000035B50000}"/>
    <cellStyle name="xuan 2 2" xfId="6182" xr:uid="{00000000-0005-0000-0000-000036B50000}"/>
    <cellStyle name="xuan 2 2 2" xfId="3482" xr:uid="{00000000-0005-0000-0000-000037B50000}"/>
    <cellStyle name="xuan 2 2 2 2" xfId="45445" xr:uid="{00000000-0005-0000-0000-000038B50000}"/>
    <cellStyle name="xuan 2 2 3" xfId="266" xr:uid="{00000000-0005-0000-0000-000039B50000}"/>
    <cellStyle name="xuan 2 2 3 2" xfId="45446" xr:uid="{00000000-0005-0000-0000-00003AB50000}"/>
    <cellStyle name="xuan 2 2 4" xfId="45444" xr:uid="{00000000-0005-0000-0000-00003BB50000}"/>
    <cellStyle name="xuan 2 3" xfId="45443" xr:uid="{00000000-0005-0000-0000-00003CB50000}"/>
    <cellStyle name="xuan 3" xfId="9483" xr:uid="{00000000-0005-0000-0000-00003DB50000}"/>
    <cellStyle name="xuan 3 2" xfId="9486" xr:uid="{00000000-0005-0000-0000-00003EB50000}"/>
    <cellStyle name="xuan 3 2 2" xfId="45448" xr:uid="{00000000-0005-0000-0000-00003FB50000}"/>
    <cellStyle name="xuan 3 3" xfId="3474" xr:uid="{00000000-0005-0000-0000-000040B50000}"/>
    <cellStyle name="xuan 3 3 2" xfId="45449" xr:uid="{00000000-0005-0000-0000-000041B50000}"/>
    <cellStyle name="xuan 3 4" xfId="45447" xr:uid="{00000000-0005-0000-0000-000042B50000}"/>
    <cellStyle name="xuan 4" xfId="45442" xr:uid="{00000000-0005-0000-0000-000043B50000}"/>
    <cellStyle name="y" xfId="11199" xr:uid="{00000000-0005-0000-0000-000044B50000}"/>
    <cellStyle name="y 2" xfId="2599" xr:uid="{00000000-0005-0000-0000-000045B50000}"/>
    <cellStyle name="y 2 2" xfId="14325" xr:uid="{00000000-0005-0000-0000-000046B50000}"/>
    <cellStyle name="y 2 2 2" xfId="14326" xr:uid="{00000000-0005-0000-0000-000047B50000}"/>
    <cellStyle name="y 2 2 2 2" xfId="3774" xr:uid="{00000000-0005-0000-0000-000048B50000}"/>
    <cellStyle name="y 2 2 2 2 2" xfId="45454" xr:uid="{00000000-0005-0000-0000-000049B50000}"/>
    <cellStyle name="y 2 2 2 3" xfId="14327" xr:uid="{00000000-0005-0000-0000-00004AB50000}"/>
    <cellStyle name="y 2 2 2 3 2" xfId="45455" xr:uid="{00000000-0005-0000-0000-00004BB50000}"/>
    <cellStyle name="y 2 2 2 4" xfId="45453" xr:uid="{00000000-0005-0000-0000-00004CB50000}"/>
    <cellStyle name="y 2 2 3" xfId="14328" xr:uid="{00000000-0005-0000-0000-00004DB50000}"/>
    <cellStyle name="y 2 2 3 2" xfId="45456" xr:uid="{00000000-0005-0000-0000-00004EB50000}"/>
    <cellStyle name="y 2 2 4" xfId="14329" xr:uid="{00000000-0005-0000-0000-00004FB50000}"/>
    <cellStyle name="y 2 2 4 2" xfId="45457" xr:uid="{00000000-0005-0000-0000-000050B50000}"/>
    <cellStyle name="y 2 2 5" xfId="45452" xr:uid="{00000000-0005-0000-0000-000051B50000}"/>
    <cellStyle name="y 2 3" xfId="14330" xr:uid="{00000000-0005-0000-0000-000052B50000}"/>
    <cellStyle name="y 2 3 2" xfId="14331" xr:uid="{00000000-0005-0000-0000-000053B50000}"/>
    <cellStyle name="y 2 3 2 2" xfId="45459" xr:uid="{00000000-0005-0000-0000-000054B50000}"/>
    <cellStyle name="y 2 3 3" xfId="14332" xr:uid="{00000000-0005-0000-0000-000055B50000}"/>
    <cellStyle name="y 2 3 3 2" xfId="45460" xr:uid="{00000000-0005-0000-0000-000056B50000}"/>
    <cellStyle name="y 2 3 4" xfId="45458" xr:uid="{00000000-0005-0000-0000-000057B50000}"/>
    <cellStyle name="y 2 4" xfId="14333" xr:uid="{00000000-0005-0000-0000-000058B50000}"/>
    <cellStyle name="y 2 4 2" xfId="14334" xr:uid="{00000000-0005-0000-0000-000059B50000}"/>
    <cellStyle name="y 2 4 2 2" xfId="45462" xr:uid="{00000000-0005-0000-0000-00005AB50000}"/>
    <cellStyle name="y 2 4 3" xfId="45461" xr:uid="{00000000-0005-0000-0000-00005BB50000}"/>
    <cellStyle name="y 2 5" xfId="14335" xr:uid="{00000000-0005-0000-0000-00005CB50000}"/>
    <cellStyle name="y 2 5 2" xfId="45463" xr:uid="{00000000-0005-0000-0000-00005DB50000}"/>
    <cellStyle name="y 2 6" xfId="14336" xr:uid="{00000000-0005-0000-0000-00005EB50000}"/>
    <cellStyle name="y 2 6 2" xfId="45464" xr:uid="{00000000-0005-0000-0000-00005FB50000}"/>
    <cellStyle name="y 2 7" xfId="45451" xr:uid="{00000000-0005-0000-0000-000060B50000}"/>
    <cellStyle name="y 3" xfId="14337" xr:uid="{00000000-0005-0000-0000-000061B50000}"/>
    <cellStyle name="y 3 2" xfId="2120" xr:uid="{00000000-0005-0000-0000-000062B50000}"/>
    <cellStyle name="y 3 2 2" xfId="13164" xr:uid="{00000000-0005-0000-0000-000063B50000}"/>
    <cellStyle name="y 3 2 2 2" xfId="45467" xr:uid="{00000000-0005-0000-0000-000064B50000}"/>
    <cellStyle name="y 3 2 3" xfId="13166" xr:uid="{00000000-0005-0000-0000-000065B50000}"/>
    <cellStyle name="y 3 2 3 2" xfId="45468" xr:uid="{00000000-0005-0000-0000-000066B50000}"/>
    <cellStyle name="y 3 2 4" xfId="45466" xr:uid="{00000000-0005-0000-0000-000067B50000}"/>
    <cellStyle name="y 3 3" xfId="10382" xr:uid="{00000000-0005-0000-0000-000068B50000}"/>
    <cellStyle name="y 3 3 2" xfId="45469" xr:uid="{00000000-0005-0000-0000-000069B50000}"/>
    <cellStyle name="y 3 4" xfId="6234" xr:uid="{00000000-0005-0000-0000-00006AB50000}"/>
    <cellStyle name="y 3 4 2" xfId="45470" xr:uid="{00000000-0005-0000-0000-00006BB50000}"/>
    <cellStyle name="y 3 5" xfId="45465" xr:uid="{00000000-0005-0000-0000-00006CB50000}"/>
    <cellStyle name="y 4" xfId="14338" xr:uid="{00000000-0005-0000-0000-00006DB50000}"/>
    <cellStyle name="y 4 2" xfId="9255" xr:uid="{00000000-0005-0000-0000-00006EB50000}"/>
    <cellStyle name="y 4 2 2" xfId="45472" xr:uid="{00000000-0005-0000-0000-00006FB50000}"/>
    <cellStyle name="y 4 3" xfId="10385" xr:uid="{00000000-0005-0000-0000-000070B50000}"/>
    <cellStyle name="y 4 3 2" xfId="45473" xr:uid="{00000000-0005-0000-0000-000071B50000}"/>
    <cellStyle name="y 4 4" xfId="45471" xr:uid="{00000000-0005-0000-0000-000072B50000}"/>
    <cellStyle name="y 5" xfId="14339" xr:uid="{00000000-0005-0000-0000-000073B50000}"/>
    <cellStyle name="y 5 2" xfId="14340" xr:uid="{00000000-0005-0000-0000-000074B50000}"/>
    <cellStyle name="y 5 2 2" xfId="45475" xr:uid="{00000000-0005-0000-0000-000075B50000}"/>
    <cellStyle name="y 5 3" xfId="45474" xr:uid="{00000000-0005-0000-0000-000076B50000}"/>
    <cellStyle name="y 6" xfId="10897" xr:uid="{00000000-0005-0000-0000-000077B50000}"/>
    <cellStyle name="y 6 2" xfId="45476" xr:uid="{00000000-0005-0000-0000-000078B50000}"/>
    <cellStyle name="y 7" xfId="14341" xr:uid="{00000000-0005-0000-0000-000079B50000}"/>
    <cellStyle name="y 7 2" xfId="45477" xr:uid="{00000000-0005-0000-0000-00007AB50000}"/>
    <cellStyle name="y 8" xfId="45450" xr:uid="{00000000-0005-0000-0000-00007BB50000}"/>
    <cellStyle name="Ý kh¸c_B¶ng 1 (2)" xfId="4086" xr:uid="{00000000-0005-0000-0000-00007CB50000}"/>
    <cellStyle name="เครื่องหมายสกุลเงิน [0]_FTC_OFFER" xfId="14201" xr:uid="{00000000-0005-0000-0000-00007DB50000}"/>
    <cellStyle name="เครื่องหมายสกุลเงิน_FTC_OFFER" xfId="9942" xr:uid="{00000000-0005-0000-0000-00007EB50000}"/>
    <cellStyle name="ปกติ_FTC_OFFER" xfId="14342" xr:uid="{00000000-0005-0000-0000-00007FB50000}"/>
    <cellStyle name=" [0.00]_ Att. 1- Cover" xfId="14343" xr:uid="{00000000-0005-0000-0000-000080B50000}"/>
    <cellStyle name="_ Att. 1- Cover" xfId="14344" xr:uid="{00000000-0005-0000-0000-000081B50000}"/>
    <cellStyle name="?_ Att. 1- Cover" xfId="7350" xr:uid="{00000000-0005-0000-0000-000082B50000}"/>
    <cellStyle name="똿뗦먛귟 [0.00]_PRODUCT DETAIL Q1" xfId="3720" xr:uid="{00000000-0005-0000-0000-000083B50000}"/>
    <cellStyle name="똿뗦먛귟_PRODUCT DETAIL Q1" xfId="14345" xr:uid="{00000000-0005-0000-0000-000084B50000}"/>
    <cellStyle name="믅됞 [0.00]_PRODUCT DETAIL Q1" xfId="9522" xr:uid="{00000000-0005-0000-0000-000085B50000}"/>
    <cellStyle name="믅됞_PRODUCT DETAIL Q1" xfId="5616" xr:uid="{00000000-0005-0000-0000-000086B50000}"/>
    <cellStyle name="백분율_††††† " xfId="7005" xr:uid="{00000000-0005-0000-0000-000087B50000}"/>
    <cellStyle name="뷭?_BOOKSHIP" xfId="14346" xr:uid="{00000000-0005-0000-0000-000088B50000}"/>
    <cellStyle name="안건회계법인" xfId="10879" xr:uid="{00000000-0005-0000-0000-000089B50000}"/>
    <cellStyle name="안건회계법인 2" xfId="10881" xr:uid="{00000000-0005-0000-0000-00008AB50000}"/>
    <cellStyle name="안건회계법인 2 2" xfId="12784" xr:uid="{00000000-0005-0000-0000-00008BB50000}"/>
    <cellStyle name="안건회계법인 3" xfId="14347" xr:uid="{00000000-0005-0000-0000-00008CB50000}"/>
    <cellStyle name="안건회계법인 4" xfId="14348" xr:uid="{00000000-0005-0000-0000-00008DB50000}"/>
    <cellStyle name="콤맀_Sheet1_총괄표 (수출입) (2)" xfId="7984" xr:uid="{00000000-0005-0000-0000-00008EB50000}"/>
    <cellStyle name="콤마 [ - 유형1" xfId="8141" xr:uid="{00000000-0005-0000-0000-00008FB50000}"/>
    <cellStyle name="콤마 [ - 유형1 2" xfId="14349" xr:uid="{00000000-0005-0000-0000-000090B50000}"/>
    <cellStyle name="콤마 [ - 유형1 2 2" xfId="14350" xr:uid="{00000000-0005-0000-0000-000091B50000}"/>
    <cellStyle name="콤마 [ - 유형1 3" xfId="12221" xr:uid="{00000000-0005-0000-0000-000092B50000}"/>
    <cellStyle name="콤마 [ - 유형1 4" xfId="4657" xr:uid="{00000000-0005-0000-0000-000093B50000}"/>
    <cellStyle name="콤마 [ - 유형2" xfId="4335" xr:uid="{00000000-0005-0000-0000-000094B50000}"/>
    <cellStyle name="콤마 [ - 유형2 2" xfId="14222" xr:uid="{00000000-0005-0000-0000-000095B50000}"/>
    <cellStyle name="콤마 [ - 유형2 2 2" xfId="14351" xr:uid="{00000000-0005-0000-0000-000096B50000}"/>
    <cellStyle name="콤마 [ - 유형2 3" xfId="12225" xr:uid="{00000000-0005-0000-0000-000097B50000}"/>
    <cellStyle name="콤마 [ - 유형2 4" xfId="12607" xr:uid="{00000000-0005-0000-0000-000098B50000}"/>
    <cellStyle name="콤마 [ - 유형3" xfId="2520" xr:uid="{00000000-0005-0000-0000-000099B50000}"/>
    <cellStyle name="콤마 [ - 유형3 2" xfId="11708" xr:uid="{00000000-0005-0000-0000-00009AB50000}"/>
    <cellStyle name="콤마 [ - 유형3 2 2" xfId="8479" xr:uid="{00000000-0005-0000-0000-00009BB50000}"/>
    <cellStyle name="콤마 [ - 유형3 3" xfId="12979" xr:uid="{00000000-0005-0000-0000-00009CB50000}"/>
    <cellStyle name="콤마 [ - 유형3 4" xfId="12986" xr:uid="{00000000-0005-0000-0000-00009DB50000}"/>
    <cellStyle name="콤마 [ - 유형4" xfId="9338" xr:uid="{00000000-0005-0000-0000-00009EB50000}"/>
    <cellStyle name="콤마 [ - 유형4 2" xfId="5344" xr:uid="{00000000-0005-0000-0000-00009FB50000}"/>
    <cellStyle name="콤마 [ - 유형4 2 2" xfId="4131" xr:uid="{00000000-0005-0000-0000-0000A0B50000}"/>
    <cellStyle name="콤마 [ - 유형4 3" xfId="9347" xr:uid="{00000000-0005-0000-0000-0000A1B50000}"/>
    <cellStyle name="콤마 [ - 유형4 4" xfId="9352" xr:uid="{00000000-0005-0000-0000-0000A2B50000}"/>
    <cellStyle name="콤마 [ - 유형5" xfId="12990" xr:uid="{00000000-0005-0000-0000-0000A3B50000}"/>
    <cellStyle name="콤마 [ - 유형5 2" xfId="10940" xr:uid="{00000000-0005-0000-0000-0000A4B50000}"/>
    <cellStyle name="콤마 [ - 유형5 2 2" xfId="4515" xr:uid="{00000000-0005-0000-0000-0000A5B50000}"/>
    <cellStyle name="콤마 [ - 유형5 3" xfId="10145" xr:uid="{00000000-0005-0000-0000-0000A6B50000}"/>
    <cellStyle name="콤마 [ - 유형5 4" xfId="10943" xr:uid="{00000000-0005-0000-0000-0000A7B50000}"/>
    <cellStyle name="콤마 [ - 유형6" xfId="12993" xr:uid="{00000000-0005-0000-0000-0000A8B50000}"/>
    <cellStyle name="콤마 [ - 유형6 2" xfId="4724" xr:uid="{00000000-0005-0000-0000-0000A9B50000}"/>
    <cellStyle name="콤마 [ - 유형6 2 2" xfId="4737" xr:uid="{00000000-0005-0000-0000-0000AAB50000}"/>
    <cellStyle name="콤마 [ - 유형6 3" xfId="14352" xr:uid="{00000000-0005-0000-0000-0000ABB50000}"/>
    <cellStyle name="콤마 [ - 유형6 4" xfId="12025" xr:uid="{00000000-0005-0000-0000-0000ACB50000}"/>
    <cellStyle name="콤마 [ - 유형7" xfId="1628" xr:uid="{00000000-0005-0000-0000-0000ADB50000}"/>
    <cellStyle name="콤마 [ - 유형7 2" xfId="14353" xr:uid="{00000000-0005-0000-0000-0000AEB50000}"/>
    <cellStyle name="콤마 [ - 유형7 2 2" xfId="2182" xr:uid="{00000000-0005-0000-0000-0000AFB50000}"/>
    <cellStyle name="콤마 [ - 유형7 3" xfId="14354" xr:uid="{00000000-0005-0000-0000-0000B0B50000}"/>
    <cellStyle name="콤마 [ - 유형7 4" xfId="14355" xr:uid="{00000000-0005-0000-0000-0000B1B50000}"/>
    <cellStyle name="콤마 [ - 유형8" xfId="12709" xr:uid="{00000000-0005-0000-0000-0000B2B50000}"/>
    <cellStyle name="콤마 [ - 유형8 2" xfId="14356" xr:uid="{00000000-0005-0000-0000-0000B3B50000}"/>
    <cellStyle name="콤마 [ - 유형8 2 2" xfId="4374" xr:uid="{00000000-0005-0000-0000-0000B4B50000}"/>
    <cellStyle name="콤마 [ - 유형8 3" xfId="14357" xr:uid="{00000000-0005-0000-0000-0000B5B50000}"/>
    <cellStyle name="콤마 [ - 유형8 4" xfId="2378" xr:uid="{00000000-0005-0000-0000-0000B6B50000}"/>
    <cellStyle name="콤마 [0]_ 비목별 월별기술 " xfId="14358" xr:uid="{00000000-0005-0000-0000-0000B7B50000}"/>
    <cellStyle name="콤마_ 비목별 월별기술 " xfId="14359" xr:uid="{00000000-0005-0000-0000-0000B8B50000}"/>
    <cellStyle name="통화 [0]_††††† " xfId="14360" xr:uid="{00000000-0005-0000-0000-0000B9B50000}"/>
    <cellStyle name="통화_††††† " xfId="296" xr:uid="{00000000-0005-0000-0000-0000BAB50000}"/>
    <cellStyle name="표섀_변경(최종)" xfId="14361" xr:uid="{00000000-0005-0000-0000-0000BBB50000}"/>
    <cellStyle name="표준_ 97년 경영분석(안)" xfId="4799" xr:uid="{00000000-0005-0000-0000-0000BCB50000}"/>
    <cellStyle name="표줠_Sheet1_1_총괄표 (수출입) (2)" xfId="9752" xr:uid="{00000000-0005-0000-0000-0000BDB50000}"/>
    <cellStyle name="一般_00Q3902REV.1" xfId="11519" xr:uid="{00000000-0005-0000-0000-0000BEB50000}"/>
    <cellStyle name="千分位[0]_00Q3902REV.1" xfId="14362" xr:uid="{00000000-0005-0000-0000-0000BFB50000}"/>
    <cellStyle name="千分位_00Q3902REV.1" xfId="14363" xr:uid="{00000000-0005-0000-0000-0000C0B50000}"/>
    <cellStyle name="桁区切り [0.00]_BE-BQ" xfId="6851" xr:uid="{00000000-0005-0000-0000-0000C1B50000}"/>
    <cellStyle name="桁区切り_BE-BQ" xfId="14364" xr:uid="{00000000-0005-0000-0000-0000C2B50000}"/>
    <cellStyle name="標準_(A1)BOQ " xfId="14365" xr:uid="{00000000-0005-0000-0000-0000C3B50000}"/>
    <cellStyle name="貨幣 [0]_00Q3902REV.1" xfId="14366" xr:uid="{00000000-0005-0000-0000-0000C4B50000}"/>
    <cellStyle name="貨幣[0]_BRE" xfId="9988" xr:uid="{00000000-0005-0000-0000-0000C5B50000}"/>
    <cellStyle name="貨幣_00Q3902REV.1" xfId="14367" xr:uid="{00000000-0005-0000-0000-0000C6B50000}"/>
    <cellStyle name="通貨 [0.00]_BE-BQ" xfId="14368" xr:uid="{00000000-0005-0000-0000-0000C7B50000}"/>
    <cellStyle name="通貨_BE-BQ" xfId="14369" xr:uid="{00000000-0005-0000-0000-0000C8B50000}"/>
  </cellStyles>
  <dxfs count="0"/>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1845812</xdr:colOff>
      <xdr:row>4</xdr:row>
      <xdr:rowOff>57150</xdr:rowOff>
    </xdr:from>
    <xdr:to>
      <xdr:col>3</xdr:col>
      <xdr:colOff>20074</xdr:colOff>
      <xdr:row>4</xdr:row>
      <xdr:rowOff>57150</xdr:rowOff>
    </xdr:to>
    <xdr:sp macro="" textlink="">
      <xdr:nvSpPr>
        <xdr:cNvPr id="2" name="Line 7">
          <a:extLst>
            <a:ext uri="{FF2B5EF4-FFF2-40B4-BE49-F238E27FC236}">
              <a16:creationId xmlns:a16="http://schemas.microsoft.com/office/drawing/2014/main" id="{59C35B10-5180-4286-A364-5351C0B80F50}"/>
            </a:ext>
          </a:extLst>
        </xdr:cNvPr>
        <xdr:cNvSpPr>
          <a:spLocks noChangeShapeType="1"/>
        </xdr:cNvSpPr>
      </xdr:nvSpPr>
      <xdr:spPr bwMode="auto">
        <a:xfrm>
          <a:off x="2264912" y="819150"/>
          <a:ext cx="13460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1048937</xdr:colOff>
      <xdr:row>4</xdr:row>
      <xdr:rowOff>80282</xdr:rowOff>
    </xdr:from>
    <xdr:to>
      <xdr:col>14</xdr:col>
      <xdr:colOff>90540</xdr:colOff>
      <xdr:row>4</xdr:row>
      <xdr:rowOff>81642</xdr:rowOff>
    </xdr:to>
    <xdr:sp macro="" textlink="">
      <xdr:nvSpPr>
        <xdr:cNvPr id="3" name="Line 7">
          <a:extLst>
            <a:ext uri="{FF2B5EF4-FFF2-40B4-BE49-F238E27FC236}">
              <a16:creationId xmlns:a16="http://schemas.microsoft.com/office/drawing/2014/main" id="{3AD06041-E274-4F12-8C31-ACA79210F7B3}"/>
            </a:ext>
          </a:extLst>
        </xdr:cNvPr>
        <xdr:cNvSpPr>
          <a:spLocks noChangeShapeType="1"/>
        </xdr:cNvSpPr>
      </xdr:nvSpPr>
      <xdr:spPr bwMode="auto">
        <a:xfrm>
          <a:off x="10793012" y="842282"/>
          <a:ext cx="2356303" cy="136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1845812</xdr:colOff>
      <xdr:row>4</xdr:row>
      <xdr:rowOff>57150</xdr:rowOff>
    </xdr:from>
    <xdr:to>
      <xdr:col>3</xdr:col>
      <xdr:colOff>20074</xdr:colOff>
      <xdr:row>4</xdr:row>
      <xdr:rowOff>57150</xdr:rowOff>
    </xdr:to>
    <xdr:sp macro="" textlink="">
      <xdr:nvSpPr>
        <xdr:cNvPr id="2" name="Line 7">
          <a:extLst>
            <a:ext uri="{FF2B5EF4-FFF2-40B4-BE49-F238E27FC236}">
              <a16:creationId xmlns:a16="http://schemas.microsoft.com/office/drawing/2014/main" id="{E9F99B84-D5EB-4366-BF62-7E563F642BFD}"/>
            </a:ext>
          </a:extLst>
        </xdr:cNvPr>
        <xdr:cNvSpPr>
          <a:spLocks noChangeShapeType="1"/>
        </xdr:cNvSpPr>
      </xdr:nvSpPr>
      <xdr:spPr bwMode="auto">
        <a:xfrm>
          <a:off x="2280152" y="758190"/>
          <a:ext cx="143562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1048937</xdr:colOff>
      <xdr:row>4</xdr:row>
      <xdr:rowOff>80282</xdr:rowOff>
    </xdr:from>
    <xdr:to>
      <xdr:col>14</xdr:col>
      <xdr:colOff>90540</xdr:colOff>
      <xdr:row>4</xdr:row>
      <xdr:rowOff>81642</xdr:rowOff>
    </xdr:to>
    <xdr:sp macro="" textlink="">
      <xdr:nvSpPr>
        <xdr:cNvPr id="3" name="Line 7">
          <a:extLst>
            <a:ext uri="{FF2B5EF4-FFF2-40B4-BE49-F238E27FC236}">
              <a16:creationId xmlns:a16="http://schemas.microsoft.com/office/drawing/2014/main" id="{C43B2AAC-EBA8-4B81-A961-667B132DC552}"/>
            </a:ext>
          </a:extLst>
        </xdr:cNvPr>
        <xdr:cNvSpPr>
          <a:spLocks noChangeShapeType="1"/>
        </xdr:cNvSpPr>
      </xdr:nvSpPr>
      <xdr:spPr bwMode="auto">
        <a:xfrm>
          <a:off x="11076857" y="781322"/>
          <a:ext cx="2447743" cy="136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1747839</xdr:colOff>
      <xdr:row>4</xdr:row>
      <xdr:rowOff>57150</xdr:rowOff>
    </xdr:from>
    <xdr:to>
      <xdr:col>2</xdr:col>
      <xdr:colOff>411958</xdr:colOff>
      <xdr:row>4</xdr:row>
      <xdr:rowOff>57150</xdr:rowOff>
    </xdr:to>
    <xdr:sp macro="" textlink="">
      <xdr:nvSpPr>
        <xdr:cNvPr id="2" name="Line 7">
          <a:extLst>
            <a:ext uri="{FF2B5EF4-FFF2-40B4-BE49-F238E27FC236}">
              <a16:creationId xmlns:a16="http://schemas.microsoft.com/office/drawing/2014/main" id="{00000000-0008-0000-0200-000002000000}"/>
            </a:ext>
          </a:extLst>
        </xdr:cNvPr>
        <xdr:cNvSpPr>
          <a:spLocks noChangeShapeType="1"/>
        </xdr:cNvSpPr>
      </xdr:nvSpPr>
      <xdr:spPr bwMode="auto">
        <a:xfrm>
          <a:off x="2309814" y="1047750"/>
          <a:ext cx="99774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104776</xdr:colOff>
      <xdr:row>4</xdr:row>
      <xdr:rowOff>66675</xdr:rowOff>
    </xdr:from>
    <xdr:to>
      <xdr:col>19</xdr:col>
      <xdr:colOff>549388</xdr:colOff>
      <xdr:row>4</xdr:row>
      <xdr:rowOff>66675</xdr:rowOff>
    </xdr:to>
    <xdr:sp macro="" textlink="">
      <xdr:nvSpPr>
        <xdr:cNvPr id="3" name="Line 7">
          <a:extLst>
            <a:ext uri="{FF2B5EF4-FFF2-40B4-BE49-F238E27FC236}">
              <a16:creationId xmlns:a16="http://schemas.microsoft.com/office/drawing/2014/main" id="{00000000-0008-0000-0200-000003000000}"/>
            </a:ext>
          </a:extLst>
        </xdr:cNvPr>
        <xdr:cNvSpPr>
          <a:spLocks noChangeShapeType="1"/>
        </xdr:cNvSpPr>
      </xdr:nvSpPr>
      <xdr:spPr bwMode="auto">
        <a:xfrm>
          <a:off x="14297026" y="1057275"/>
          <a:ext cx="257821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3F016-F40D-4BC9-B5BB-13B8C00ECA8F}">
  <sheetPr>
    <tabColor rgb="FFFFFF00"/>
  </sheetPr>
  <dimension ref="A1:NV1178"/>
  <sheetViews>
    <sheetView showZeros="0" tabSelected="1" topLeftCell="A12" zoomScale="60" zoomScaleNormal="60" workbookViewId="0">
      <pane xSplit="2" ySplit="6" topLeftCell="C18" activePane="bottomRight" state="frozen"/>
      <selection activeCell="A12" sqref="A12"/>
      <selection pane="topRight" activeCell="C12" sqref="C12"/>
      <selection pane="bottomLeft" activeCell="A18" sqref="A18"/>
      <selection pane="bottomRight" activeCell="A10" sqref="A10"/>
    </sheetView>
  </sheetViews>
  <sheetFormatPr defaultColWidth="9" defaultRowHeight="13.8"/>
  <cols>
    <col min="1" max="1" width="6.33203125" style="42" customWidth="1"/>
    <col min="2" max="2" width="40.44140625" style="42" customWidth="1"/>
    <col min="3" max="3" width="7.109375" style="42" customWidth="1"/>
    <col min="4" max="4" width="11.33203125" style="37" customWidth="1"/>
    <col min="5" max="5" width="10.6640625" style="1534" customWidth="1"/>
    <col min="6" max="6" width="12.6640625" style="1585" customWidth="1"/>
    <col min="7" max="7" width="8.5546875" style="1546" customWidth="1"/>
    <col min="8" max="8" width="15.33203125" style="1585" customWidth="1"/>
    <col min="9" max="9" width="13.33203125" style="1586" customWidth="1"/>
    <col min="10" max="10" width="10.5546875" style="1582" customWidth="1"/>
    <col min="11" max="11" width="9.88671875" style="1546" customWidth="1"/>
    <col min="12" max="12" width="25.6640625" style="1581" customWidth="1"/>
    <col min="13" max="13" width="11.33203125" style="1563" customWidth="1"/>
    <col min="14" max="14" width="12.6640625" style="1564" customWidth="1"/>
    <col min="15" max="15" width="13.109375" style="1564" customWidth="1"/>
    <col min="16" max="16" width="9.33203125" style="1564" customWidth="1"/>
    <col min="17" max="18" width="11.6640625" style="1565" customWidth="1"/>
    <col min="19" max="19" width="10.6640625" style="1565" customWidth="1"/>
    <col min="20" max="20" width="9.33203125" style="1565" customWidth="1"/>
    <col min="21" max="21" width="8" style="42" customWidth="1"/>
    <col min="22" max="22" width="7.109375" style="42" hidden="1" customWidth="1"/>
    <col min="23" max="23" width="11.88671875" style="1627" hidden="1" customWidth="1"/>
    <col min="24" max="24" width="12.88671875" style="1569" hidden="1" customWidth="1"/>
    <col min="25" max="25" width="12.77734375" style="2000" hidden="1" customWidth="1"/>
    <col min="26" max="26" width="11.5546875" style="1627" hidden="1" customWidth="1"/>
    <col min="27" max="27" width="11.44140625" style="1569" hidden="1" customWidth="1"/>
    <col min="28" max="28" width="11.33203125" style="1551" hidden="1" customWidth="1"/>
    <col min="29" max="29" width="11.77734375" style="1551" hidden="1" customWidth="1"/>
    <col min="30" max="30" width="13.109375" style="2000" hidden="1" customWidth="1"/>
    <col min="31" max="31" width="12.33203125" style="1986" hidden="1" customWidth="1"/>
    <col min="32" max="32" width="16" style="1566" hidden="1" customWidth="1"/>
    <col min="33" max="33" width="16.88671875" style="1566" hidden="1" customWidth="1"/>
    <col min="34" max="34" width="13.33203125" style="1566" hidden="1" customWidth="1"/>
    <col min="35" max="35" width="19.44140625" style="1566" hidden="1" customWidth="1"/>
    <col min="36" max="36" width="16" style="1566" hidden="1" customWidth="1"/>
    <col min="37" max="37" width="16.88671875" style="1566" hidden="1" customWidth="1"/>
    <col min="38" max="38" width="13.33203125" style="1566" hidden="1" customWidth="1"/>
    <col min="39" max="39" width="19.44140625" style="1566" hidden="1" customWidth="1"/>
    <col min="40" max="156" width="9" style="8"/>
    <col min="157" max="157" width="9" style="1600"/>
    <col min="158" max="386" width="9" style="1551"/>
    <col min="387" max="16384" width="9" style="42"/>
  </cols>
  <sheetData>
    <row r="1" spans="1:386" s="3" customFormat="1">
      <c r="D1" s="8"/>
      <c r="E1" s="1594"/>
      <c r="F1" s="1654"/>
      <c r="G1" s="1655"/>
      <c r="H1" s="1654"/>
      <c r="I1" s="471"/>
      <c r="J1" s="1656"/>
      <c r="K1" s="1655"/>
      <c r="L1" s="1657"/>
      <c r="M1" s="1658"/>
      <c r="N1" s="1598"/>
      <c r="O1" s="1598"/>
      <c r="P1" s="1598"/>
      <c r="Q1" s="1659"/>
      <c r="R1" s="1659"/>
      <c r="S1" s="1659"/>
      <c r="T1" s="1659"/>
      <c r="W1" s="1631"/>
      <c r="X1" s="1625"/>
      <c r="Y1" s="1983"/>
      <c r="Z1" s="1631"/>
      <c r="AA1" s="1625"/>
      <c r="AB1" s="8"/>
      <c r="AC1" s="8"/>
      <c r="AD1" s="1983"/>
      <c r="AE1" s="1984"/>
      <c r="AF1" s="1561"/>
      <c r="AG1" s="1561"/>
      <c r="AH1" s="1561"/>
      <c r="AI1" s="1561"/>
      <c r="AJ1" s="1561"/>
      <c r="AK1" s="1561"/>
      <c r="AL1" s="1561"/>
      <c r="AM1" s="1561"/>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row>
    <row r="2" spans="1:386" s="3" customFormat="1">
      <c r="D2" s="8"/>
      <c r="E2" s="1594"/>
      <c r="F2" s="1654"/>
      <c r="G2" s="1655"/>
      <c r="H2" s="1654"/>
      <c r="I2" s="471"/>
      <c r="J2" s="1656"/>
      <c r="K2" s="1655"/>
      <c r="L2" s="1657"/>
      <c r="M2" s="1658"/>
      <c r="N2" s="1598"/>
      <c r="O2" s="1598"/>
      <c r="P2" s="1598"/>
      <c r="Q2" s="1659"/>
      <c r="R2" s="1659"/>
      <c r="S2" s="1659"/>
      <c r="T2" s="1659"/>
      <c r="W2" s="1631"/>
      <c r="X2" s="1625"/>
      <c r="Y2" s="1983"/>
      <c r="Z2" s="1631"/>
      <c r="AA2" s="1625"/>
      <c r="AB2" s="8"/>
      <c r="AC2" s="8"/>
      <c r="AD2" s="1983"/>
      <c r="AE2" s="1984"/>
      <c r="AF2" s="1561"/>
      <c r="AG2" s="1561"/>
      <c r="AH2" s="1561"/>
      <c r="AI2" s="1561"/>
      <c r="AJ2" s="1561"/>
      <c r="AK2" s="1561"/>
      <c r="AL2" s="1561"/>
      <c r="AM2" s="1561"/>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row>
    <row r="3" spans="1:386" s="3" customFormat="1">
      <c r="A3" s="2164" t="s">
        <v>23</v>
      </c>
      <c r="B3" s="2164"/>
      <c r="C3" s="2164"/>
      <c r="D3" s="2164"/>
      <c r="E3" s="2164"/>
      <c r="F3" s="2164"/>
      <c r="G3" s="2165" t="s">
        <v>25</v>
      </c>
      <c r="H3" s="2165"/>
      <c r="I3" s="2165"/>
      <c r="J3" s="2165"/>
      <c r="K3" s="2165"/>
      <c r="L3" s="2165"/>
      <c r="M3" s="2165"/>
      <c r="N3" s="2165"/>
      <c r="O3" s="2165"/>
      <c r="P3" s="2165"/>
      <c r="Q3" s="2165"/>
      <c r="R3" s="2165"/>
      <c r="S3" s="2165"/>
      <c r="T3" s="2165"/>
      <c r="U3" s="2165"/>
      <c r="V3" s="1660"/>
      <c r="W3" s="1631"/>
      <c r="X3" s="1625"/>
      <c r="Y3" s="1983"/>
      <c r="Z3" s="1631"/>
      <c r="AA3" s="1625"/>
      <c r="AB3" s="8"/>
      <c r="AC3" s="8"/>
      <c r="AD3" s="1983"/>
      <c r="AE3" s="1984"/>
      <c r="AF3" s="1561"/>
      <c r="AG3" s="1561"/>
      <c r="AH3" s="1561"/>
      <c r="AI3" s="1561"/>
      <c r="AJ3" s="1561"/>
      <c r="AK3" s="1561"/>
      <c r="AL3" s="1561"/>
      <c r="AM3" s="1561"/>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row>
    <row r="4" spans="1:386" s="3" customFormat="1">
      <c r="A4" s="2166" t="s">
        <v>24</v>
      </c>
      <c r="B4" s="2166"/>
      <c r="C4" s="2166"/>
      <c r="D4" s="2166"/>
      <c r="E4" s="2166"/>
      <c r="F4" s="2166"/>
      <c r="G4" s="2165" t="s">
        <v>26</v>
      </c>
      <c r="H4" s="2165"/>
      <c r="I4" s="2165"/>
      <c r="J4" s="2165"/>
      <c r="K4" s="2165"/>
      <c r="L4" s="2165"/>
      <c r="M4" s="2165"/>
      <c r="N4" s="2165"/>
      <c r="O4" s="2165"/>
      <c r="P4" s="2165"/>
      <c r="Q4" s="2165"/>
      <c r="R4" s="2165"/>
      <c r="S4" s="2165"/>
      <c r="T4" s="2165"/>
      <c r="U4" s="2165"/>
      <c r="V4" s="1660"/>
      <c r="W4" s="1631"/>
      <c r="X4" s="1625"/>
      <c r="Y4" s="1983"/>
      <c r="Z4" s="1631"/>
      <c r="AA4" s="1625"/>
      <c r="AB4" s="8"/>
      <c r="AC4" s="8"/>
      <c r="AD4" s="1983"/>
      <c r="AE4" s="1984"/>
      <c r="AF4" s="1561"/>
      <c r="AG4" s="1561"/>
      <c r="AH4" s="1561"/>
      <c r="AI4" s="1561"/>
      <c r="AJ4" s="1561"/>
      <c r="AK4" s="1561"/>
      <c r="AL4" s="1561"/>
      <c r="AM4" s="1561"/>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row>
    <row r="5" spans="1:386" s="3" customFormat="1">
      <c r="A5" s="641"/>
      <c r="B5" s="641"/>
      <c r="C5" s="641"/>
      <c r="D5" s="1661"/>
      <c r="E5" s="1662"/>
      <c r="F5" s="641"/>
      <c r="G5" s="1663"/>
      <c r="H5" s="641"/>
      <c r="I5" s="1664"/>
      <c r="J5" s="1665"/>
      <c r="K5" s="1663"/>
      <c r="L5" s="1661"/>
      <c r="M5" s="1666"/>
      <c r="N5" s="1667"/>
      <c r="O5" s="1667"/>
      <c r="P5" s="1667"/>
      <c r="Q5" s="1668"/>
      <c r="R5" s="1668"/>
      <c r="S5" s="1668"/>
      <c r="T5" s="1668"/>
      <c r="U5" s="641"/>
      <c r="V5" s="641"/>
      <c r="W5" s="1631"/>
      <c r="X5" s="1625"/>
      <c r="Y5" s="1983"/>
      <c r="Z5" s="1631"/>
      <c r="AA5" s="1625"/>
      <c r="AB5" s="8"/>
      <c r="AC5" s="8"/>
      <c r="AD5" s="1983"/>
      <c r="AE5" s="1984"/>
      <c r="AF5" s="1561"/>
      <c r="AG5" s="1561"/>
      <c r="AH5" s="1561"/>
      <c r="AI5" s="1561"/>
      <c r="AJ5" s="1561"/>
      <c r="AK5" s="1561"/>
      <c r="AL5" s="1561"/>
      <c r="AM5" s="1561"/>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row>
    <row r="6" spans="1:386" s="3" customFormat="1">
      <c r="A6" s="641"/>
      <c r="B6" s="641"/>
      <c r="C6" s="641"/>
      <c r="D6" s="1661"/>
      <c r="E6" s="1662"/>
      <c r="F6" s="641"/>
      <c r="G6" s="1663"/>
      <c r="H6" s="641"/>
      <c r="I6" s="1664"/>
      <c r="J6" s="1665"/>
      <c r="K6" s="1663"/>
      <c r="L6" s="1661"/>
      <c r="M6" s="1666"/>
      <c r="N6" s="1667"/>
      <c r="O6" s="1667"/>
      <c r="P6" s="1667"/>
      <c r="Q6" s="1668"/>
      <c r="R6" s="1668"/>
      <c r="S6" s="1668"/>
      <c r="T6" s="1668"/>
      <c r="U6" s="641"/>
      <c r="V6" s="641"/>
      <c r="W6" s="1631"/>
      <c r="X6" s="1625"/>
      <c r="Y6" s="1983"/>
      <c r="Z6" s="1631"/>
      <c r="AA6" s="1625"/>
      <c r="AB6" s="8"/>
      <c r="AC6" s="8"/>
      <c r="AD6" s="1983"/>
      <c r="AE6" s="1984"/>
      <c r="AF6" s="1561"/>
      <c r="AG6" s="1561"/>
      <c r="AH6" s="1561"/>
      <c r="AI6" s="1561"/>
      <c r="AJ6" s="1561"/>
      <c r="AK6" s="1561"/>
      <c r="AL6" s="1561"/>
      <c r="AM6" s="1561"/>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row>
    <row r="7" spans="1:386" s="3" customFormat="1">
      <c r="A7" s="2163" t="s">
        <v>750</v>
      </c>
      <c r="B7" s="2163"/>
      <c r="C7" s="2163"/>
      <c r="D7" s="2163"/>
      <c r="E7" s="2163"/>
      <c r="F7" s="2163"/>
      <c r="G7" s="2163"/>
      <c r="H7" s="2163"/>
      <c r="I7" s="2163"/>
      <c r="J7" s="2163"/>
      <c r="K7" s="2163"/>
      <c r="L7" s="2163"/>
      <c r="M7" s="2163"/>
      <c r="N7" s="2163"/>
      <c r="O7" s="2163"/>
      <c r="P7" s="2163"/>
      <c r="Q7" s="2163"/>
      <c r="R7" s="2163"/>
      <c r="S7" s="2163"/>
      <c r="T7" s="2163"/>
      <c r="U7" s="2163"/>
      <c r="V7" s="641"/>
      <c r="W7" s="1631"/>
      <c r="X7" s="1625"/>
      <c r="Y7" s="1983"/>
      <c r="Z7" s="1631"/>
      <c r="AA7" s="1625"/>
      <c r="AB7" s="8"/>
      <c r="AC7" s="8"/>
      <c r="AD7" s="1983"/>
      <c r="AE7" s="1984"/>
      <c r="AF7" s="1561"/>
      <c r="AG7" s="1561"/>
      <c r="AH7" s="1561"/>
      <c r="AI7" s="1561"/>
      <c r="AJ7" s="1561"/>
      <c r="AK7" s="1561"/>
      <c r="AL7" s="1561"/>
      <c r="AM7" s="1561"/>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row>
    <row r="8" spans="1:386" s="3" customFormat="1">
      <c r="A8" s="2163" t="s">
        <v>1247</v>
      </c>
      <c r="B8" s="2163"/>
      <c r="C8" s="2163"/>
      <c r="D8" s="2163"/>
      <c r="E8" s="2163"/>
      <c r="F8" s="2163"/>
      <c r="G8" s="2163"/>
      <c r="H8" s="2163"/>
      <c r="I8" s="2163"/>
      <c r="J8" s="2163"/>
      <c r="K8" s="2163"/>
      <c r="L8" s="2163"/>
      <c r="M8" s="2163"/>
      <c r="N8" s="2163"/>
      <c r="O8" s="2163"/>
      <c r="P8" s="2163"/>
      <c r="Q8" s="2163"/>
      <c r="R8" s="2163"/>
      <c r="S8" s="2163"/>
      <c r="T8" s="2163"/>
      <c r="U8" s="2163"/>
      <c r="V8" s="641"/>
      <c r="W8" s="1631"/>
      <c r="X8" s="1625"/>
      <c r="Y8" s="1983"/>
      <c r="Z8" s="1631"/>
      <c r="AA8" s="1625"/>
      <c r="AB8" s="8"/>
      <c r="AC8" s="8"/>
      <c r="AD8" s="1983"/>
      <c r="AE8" s="1984"/>
      <c r="AF8" s="1561"/>
      <c r="AG8" s="1561"/>
      <c r="AH8" s="1561"/>
      <c r="AI8" s="1561"/>
      <c r="AJ8" s="1561"/>
      <c r="AK8" s="1561"/>
      <c r="AL8" s="1561"/>
      <c r="AM8" s="1561"/>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row>
    <row r="9" spans="1:386" s="3" customFormat="1">
      <c r="A9" s="2167" t="s">
        <v>1359</v>
      </c>
      <c r="B9" s="2167"/>
      <c r="C9" s="2167"/>
      <c r="D9" s="2167"/>
      <c r="E9" s="2167"/>
      <c r="F9" s="2167"/>
      <c r="G9" s="2167"/>
      <c r="H9" s="2167"/>
      <c r="I9" s="2167"/>
      <c r="J9" s="2167"/>
      <c r="K9" s="2167"/>
      <c r="L9" s="2167"/>
      <c r="M9" s="2167"/>
      <c r="N9" s="2167"/>
      <c r="O9" s="2167"/>
      <c r="P9" s="2167"/>
      <c r="Q9" s="2167"/>
      <c r="R9" s="2167"/>
      <c r="S9" s="2167"/>
      <c r="T9" s="2167"/>
      <c r="U9" s="2167"/>
      <c r="V9" s="1669"/>
      <c r="W9" s="1631"/>
      <c r="X9" s="1625"/>
      <c r="Y9" s="1983"/>
      <c r="Z9" s="1631"/>
      <c r="AA9" s="1625"/>
      <c r="AB9" s="8"/>
      <c r="AC9" s="8"/>
      <c r="AD9" s="1983"/>
      <c r="AE9" s="1984"/>
      <c r="AF9" s="1561"/>
      <c r="AG9" s="1561"/>
      <c r="AH9" s="1561"/>
      <c r="AI9" s="1561"/>
      <c r="AJ9" s="1561"/>
      <c r="AK9" s="1561"/>
      <c r="AL9" s="1561"/>
      <c r="AM9" s="1561"/>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row>
    <row r="10" spans="1:386" s="3" customFormat="1">
      <c r="D10" s="8"/>
      <c r="E10" s="1594"/>
      <c r="F10" s="1654"/>
      <c r="G10" s="1655"/>
      <c r="H10" s="1654"/>
      <c r="I10" s="471"/>
      <c r="J10" s="1656"/>
      <c r="K10" s="1655"/>
      <c r="L10" s="1657"/>
      <c r="M10" s="1658"/>
      <c r="N10" s="1598"/>
      <c r="O10" s="1598"/>
      <c r="P10" s="1598"/>
      <c r="Q10" s="1659"/>
      <c r="R10" s="1659"/>
      <c r="S10" s="1659"/>
      <c r="T10" s="1659"/>
      <c r="W10" s="1631"/>
      <c r="X10" s="1625"/>
      <c r="Y10" s="1983"/>
      <c r="Z10" s="1631"/>
      <c r="AA10" s="1625"/>
      <c r="AB10" s="8"/>
      <c r="AC10" s="8"/>
      <c r="AD10" s="1983"/>
      <c r="AE10" s="1984"/>
      <c r="AF10" s="1561"/>
      <c r="AG10" s="1561"/>
      <c r="AH10" s="1561"/>
      <c r="AI10" s="1561"/>
      <c r="AJ10" s="1561"/>
      <c r="AK10" s="1561"/>
      <c r="AL10" s="1561"/>
      <c r="AM10" s="1561"/>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row>
    <row r="11" spans="1:386" s="3" customFormat="1">
      <c r="A11" s="2168" t="s">
        <v>1</v>
      </c>
      <c r="B11" s="2168"/>
      <c r="C11" s="2168"/>
      <c r="D11" s="2169"/>
      <c r="E11" s="2168"/>
      <c r="F11" s="2168"/>
      <c r="G11" s="2168"/>
      <c r="H11" s="2168"/>
      <c r="I11" s="2168"/>
      <c r="J11" s="2168"/>
      <c r="K11" s="2168"/>
      <c r="L11" s="2168"/>
      <c r="M11" s="2168"/>
      <c r="N11" s="2168"/>
      <c r="O11" s="2168"/>
      <c r="P11" s="2168"/>
      <c r="Q11" s="2168"/>
      <c r="R11" s="2168"/>
      <c r="S11" s="2168"/>
      <c r="T11" s="2168"/>
      <c r="U11" s="2168"/>
      <c r="V11" s="2079"/>
      <c r="W11" s="1979"/>
      <c r="X11" s="1980"/>
      <c r="Y11" s="1985"/>
      <c r="Z11" s="1979"/>
      <c r="AA11" s="1980"/>
      <c r="AB11" s="1982"/>
      <c r="AC11" s="1982"/>
      <c r="AD11" s="1985"/>
      <c r="AE11" s="1986"/>
      <c r="AF11" s="1981"/>
      <c r="AG11" s="1981"/>
      <c r="AH11" s="1981"/>
      <c r="AI11" s="1981"/>
      <c r="AJ11" s="1981"/>
      <c r="AK11" s="1981"/>
      <c r="AL11" s="1981"/>
      <c r="AM11" s="1981"/>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row>
    <row r="12" spans="1:386" s="1653" customFormat="1">
      <c r="A12" s="2170" t="s">
        <v>2</v>
      </c>
      <c r="B12" s="2170" t="s">
        <v>21</v>
      </c>
      <c r="C12" s="2170" t="s">
        <v>19</v>
      </c>
      <c r="D12" s="2170" t="s">
        <v>7</v>
      </c>
      <c r="E12" s="2170"/>
      <c r="F12" s="2170"/>
      <c r="G12" s="2170"/>
      <c r="H12" s="2170" t="s">
        <v>20</v>
      </c>
      <c r="I12" s="2170"/>
      <c r="J12" s="2170"/>
      <c r="K12" s="2170"/>
      <c r="L12" s="2170"/>
      <c r="M12" s="2170" t="s">
        <v>568</v>
      </c>
      <c r="N12" s="2170"/>
      <c r="O12" s="2170"/>
      <c r="P12" s="2170"/>
      <c r="Q12" s="2171" t="s">
        <v>569</v>
      </c>
      <c r="R12" s="2171"/>
      <c r="S12" s="2171"/>
      <c r="T12" s="2171"/>
      <c r="U12" s="2170" t="s">
        <v>3</v>
      </c>
      <c r="V12" s="675"/>
      <c r="W12" s="2174" t="s">
        <v>480</v>
      </c>
      <c r="X12" s="2175" t="s">
        <v>481</v>
      </c>
      <c r="Y12" s="2176" t="s">
        <v>536</v>
      </c>
      <c r="Z12" s="2174" t="s">
        <v>482</v>
      </c>
      <c r="AA12" s="2175" t="s">
        <v>693</v>
      </c>
      <c r="AB12" s="2173" t="s">
        <v>483</v>
      </c>
      <c r="AC12" s="2173" t="s">
        <v>694</v>
      </c>
      <c r="AD12" s="2176" t="s">
        <v>696</v>
      </c>
      <c r="AE12" s="2177" t="s">
        <v>695</v>
      </c>
      <c r="AF12" s="2173" t="s">
        <v>502</v>
      </c>
      <c r="AG12" s="2173" t="s">
        <v>534</v>
      </c>
      <c r="AH12" s="2173" t="s">
        <v>479</v>
      </c>
      <c r="AI12" s="2173" t="s">
        <v>535</v>
      </c>
      <c r="AJ12" s="2173" t="s">
        <v>503</v>
      </c>
      <c r="AK12" s="2173" t="s">
        <v>534</v>
      </c>
      <c r="AL12" s="2173" t="s">
        <v>479</v>
      </c>
      <c r="AM12" s="2173" t="s">
        <v>535</v>
      </c>
      <c r="AN12" s="1550"/>
      <c r="AO12" s="1550"/>
      <c r="AP12" s="1550"/>
      <c r="AQ12" s="1550"/>
      <c r="AR12" s="1550"/>
      <c r="AS12" s="1550"/>
      <c r="AT12" s="1550"/>
      <c r="AU12" s="1550"/>
      <c r="AV12" s="1550"/>
      <c r="AW12" s="1550"/>
      <c r="AX12" s="1550"/>
      <c r="AY12" s="1550"/>
      <c r="AZ12" s="1550"/>
      <c r="BA12" s="1550"/>
      <c r="BB12" s="1550"/>
      <c r="BC12" s="1550"/>
      <c r="BD12" s="1550"/>
      <c r="BE12" s="1550"/>
      <c r="BF12" s="1550"/>
      <c r="BG12" s="1550"/>
      <c r="BH12" s="1550"/>
      <c r="BI12" s="1550"/>
      <c r="BJ12" s="1550"/>
      <c r="BK12" s="1550"/>
      <c r="BL12" s="1550"/>
      <c r="BM12" s="1550"/>
      <c r="BN12" s="1550"/>
      <c r="BO12" s="1550"/>
      <c r="BP12" s="1550"/>
      <c r="BQ12" s="1550"/>
      <c r="BR12" s="1550"/>
      <c r="BS12" s="1550"/>
      <c r="BT12" s="1550"/>
      <c r="BU12" s="1550"/>
      <c r="BV12" s="1550"/>
      <c r="BW12" s="1550"/>
      <c r="BX12" s="1550"/>
      <c r="BY12" s="1550"/>
      <c r="BZ12" s="1550"/>
      <c r="CA12" s="1550"/>
      <c r="CB12" s="1550"/>
      <c r="CC12" s="1550"/>
      <c r="CD12" s="1550"/>
      <c r="CE12" s="1550"/>
      <c r="CF12" s="1550"/>
      <c r="CG12" s="1550"/>
      <c r="CH12" s="1550"/>
      <c r="CI12" s="1550"/>
      <c r="CJ12" s="1550"/>
      <c r="CK12" s="1550"/>
      <c r="CL12" s="1550"/>
      <c r="CM12" s="1550"/>
      <c r="CN12" s="1550"/>
      <c r="CO12" s="1550"/>
      <c r="CP12" s="1550"/>
      <c r="CQ12" s="1550"/>
      <c r="CR12" s="1550"/>
      <c r="CS12" s="1550"/>
      <c r="CT12" s="1550"/>
      <c r="CU12" s="1550"/>
      <c r="CV12" s="1550"/>
      <c r="CW12" s="1550"/>
      <c r="CX12" s="1550"/>
      <c r="CY12" s="1550"/>
      <c r="CZ12" s="1550"/>
      <c r="DA12" s="1550"/>
      <c r="DB12" s="1550"/>
      <c r="DC12" s="1550"/>
      <c r="DD12" s="1550"/>
      <c r="DE12" s="1550"/>
      <c r="DF12" s="1550"/>
      <c r="DG12" s="1550"/>
      <c r="DH12" s="1550"/>
      <c r="DI12" s="1550"/>
      <c r="DJ12" s="1550"/>
      <c r="DK12" s="1550"/>
      <c r="DL12" s="1550"/>
      <c r="DM12" s="1550"/>
      <c r="DN12" s="1550"/>
      <c r="DO12" s="1550"/>
      <c r="DP12" s="1550"/>
      <c r="DQ12" s="1550"/>
      <c r="DR12" s="1550"/>
      <c r="DS12" s="1550"/>
      <c r="DT12" s="1550"/>
      <c r="DU12" s="1550"/>
      <c r="DV12" s="1550"/>
      <c r="DW12" s="1550"/>
      <c r="DX12" s="1550"/>
      <c r="DY12" s="1550"/>
      <c r="DZ12" s="1550"/>
      <c r="EA12" s="1550"/>
      <c r="EB12" s="1550"/>
      <c r="EC12" s="1550"/>
      <c r="ED12" s="1550"/>
      <c r="EE12" s="1550"/>
      <c r="EF12" s="1550"/>
      <c r="EG12" s="1550"/>
      <c r="EH12" s="1550"/>
      <c r="EI12" s="1550"/>
      <c r="EJ12" s="1550"/>
      <c r="EK12" s="1550"/>
      <c r="EL12" s="1550"/>
      <c r="EM12" s="1550"/>
      <c r="EN12" s="1550"/>
      <c r="EO12" s="1550"/>
      <c r="EP12" s="1550"/>
      <c r="EQ12" s="1550"/>
      <c r="ER12" s="1550"/>
      <c r="ES12" s="1550"/>
      <c r="ET12" s="1550"/>
      <c r="EU12" s="1550"/>
      <c r="EV12" s="1550"/>
      <c r="EW12" s="1550"/>
      <c r="EX12" s="1550"/>
      <c r="EY12" s="1550"/>
      <c r="EZ12" s="1550"/>
      <c r="FA12" s="1651"/>
      <c r="FB12" s="1652"/>
      <c r="FC12" s="1652"/>
      <c r="FD12" s="1652"/>
      <c r="FE12" s="1652"/>
      <c r="FF12" s="1652"/>
      <c r="FG12" s="1652"/>
      <c r="FH12" s="1652"/>
      <c r="FI12" s="1652"/>
      <c r="FJ12" s="1652"/>
      <c r="FK12" s="1652"/>
      <c r="FL12" s="1652"/>
      <c r="FM12" s="1652"/>
      <c r="FN12" s="1652"/>
      <c r="FO12" s="1652"/>
      <c r="FP12" s="1652"/>
      <c r="FQ12" s="1652"/>
      <c r="FR12" s="1652"/>
      <c r="FS12" s="1652"/>
      <c r="FT12" s="1652"/>
      <c r="FU12" s="1652"/>
      <c r="FV12" s="1652"/>
      <c r="FW12" s="1652"/>
      <c r="FX12" s="1652"/>
      <c r="FY12" s="1652"/>
      <c r="FZ12" s="1652"/>
      <c r="GA12" s="1652"/>
      <c r="GB12" s="1652"/>
      <c r="GC12" s="1652"/>
      <c r="GD12" s="1652"/>
      <c r="GE12" s="1652"/>
      <c r="GF12" s="1652"/>
      <c r="GG12" s="1652"/>
      <c r="GH12" s="1652"/>
      <c r="GI12" s="1652"/>
      <c r="GJ12" s="1652"/>
      <c r="GK12" s="1652"/>
      <c r="GL12" s="1652"/>
      <c r="GM12" s="1652"/>
      <c r="GN12" s="1652"/>
      <c r="GO12" s="1652"/>
      <c r="GP12" s="1652"/>
      <c r="GQ12" s="1652"/>
      <c r="GR12" s="1652"/>
      <c r="GS12" s="1652"/>
      <c r="GT12" s="1652"/>
      <c r="GU12" s="1652"/>
      <c r="GV12" s="1652"/>
      <c r="GW12" s="1652"/>
      <c r="GX12" s="1652"/>
      <c r="GY12" s="1652"/>
      <c r="GZ12" s="1652"/>
      <c r="HA12" s="1652"/>
      <c r="HB12" s="1652"/>
      <c r="HC12" s="1652"/>
      <c r="HD12" s="1652"/>
      <c r="HE12" s="1652"/>
      <c r="HF12" s="1652"/>
      <c r="HG12" s="1652"/>
      <c r="HH12" s="1652"/>
      <c r="HI12" s="1652"/>
      <c r="HJ12" s="1652"/>
      <c r="HK12" s="1652"/>
      <c r="HL12" s="1652"/>
      <c r="HM12" s="1652"/>
      <c r="HN12" s="1652"/>
      <c r="HO12" s="1652"/>
      <c r="HP12" s="1652"/>
      <c r="HQ12" s="1652"/>
      <c r="HR12" s="1652"/>
      <c r="HS12" s="1652"/>
      <c r="HT12" s="1652"/>
      <c r="HU12" s="1652"/>
      <c r="HV12" s="1652"/>
      <c r="HW12" s="1652"/>
      <c r="HX12" s="1652"/>
      <c r="HY12" s="1652"/>
      <c r="HZ12" s="1652"/>
      <c r="IA12" s="1652"/>
      <c r="IB12" s="1652"/>
      <c r="IC12" s="1652"/>
      <c r="ID12" s="1652"/>
      <c r="IE12" s="1652"/>
      <c r="IF12" s="1652"/>
      <c r="IG12" s="1652"/>
      <c r="IH12" s="1652"/>
      <c r="II12" s="1652"/>
      <c r="IJ12" s="1652"/>
      <c r="IK12" s="1652"/>
      <c r="IL12" s="1652"/>
      <c r="IM12" s="1652"/>
      <c r="IN12" s="1652"/>
      <c r="IO12" s="1652"/>
      <c r="IP12" s="1652"/>
      <c r="IQ12" s="1652"/>
      <c r="IR12" s="1652"/>
      <c r="IS12" s="1652"/>
      <c r="IT12" s="1652"/>
      <c r="IU12" s="1652"/>
      <c r="IV12" s="1652"/>
      <c r="IW12" s="1652"/>
      <c r="IX12" s="1652"/>
      <c r="IY12" s="1652"/>
      <c r="IZ12" s="1652"/>
      <c r="JA12" s="1652"/>
      <c r="JB12" s="1652"/>
      <c r="JC12" s="1652"/>
      <c r="JD12" s="1652"/>
      <c r="JE12" s="1652"/>
      <c r="JF12" s="1652"/>
      <c r="JG12" s="1652"/>
      <c r="JH12" s="1652"/>
      <c r="JI12" s="1652"/>
      <c r="JJ12" s="1652"/>
      <c r="JK12" s="1652"/>
      <c r="JL12" s="1652"/>
      <c r="JM12" s="1652"/>
      <c r="JN12" s="1652"/>
      <c r="JO12" s="1652"/>
      <c r="JP12" s="1652"/>
      <c r="JQ12" s="1652"/>
      <c r="JR12" s="1652"/>
      <c r="JS12" s="1652"/>
      <c r="JT12" s="1652"/>
      <c r="JU12" s="1652"/>
      <c r="JV12" s="1652"/>
      <c r="JW12" s="1652"/>
      <c r="JX12" s="1652"/>
      <c r="JY12" s="1652"/>
      <c r="JZ12" s="1652"/>
      <c r="KA12" s="1652"/>
      <c r="KB12" s="1652"/>
      <c r="KC12" s="1652"/>
      <c r="KD12" s="1652"/>
      <c r="KE12" s="1652"/>
      <c r="KF12" s="1652"/>
      <c r="KG12" s="1652"/>
      <c r="KH12" s="1652"/>
      <c r="KI12" s="1652"/>
      <c r="KJ12" s="1652"/>
      <c r="KK12" s="1652"/>
      <c r="KL12" s="1652"/>
      <c r="KM12" s="1652"/>
      <c r="KN12" s="1652"/>
      <c r="KO12" s="1652"/>
      <c r="KP12" s="1652"/>
      <c r="KQ12" s="1652"/>
      <c r="KR12" s="1652"/>
      <c r="KS12" s="1652"/>
      <c r="KT12" s="1652"/>
      <c r="KU12" s="1652"/>
      <c r="KV12" s="1652"/>
      <c r="KW12" s="1652"/>
      <c r="KX12" s="1652"/>
      <c r="KY12" s="1652"/>
      <c r="KZ12" s="1652"/>
      <c r="LA12" s="1652"/>
      <c r="LB12" s="1652"/>
      <c r="LC12" s="1652"/>
      <c r="LD12" s="1652"/>
      <c r="LE12" s="1652"/>
      <c r="LF12" s="1652"/>
      <c r="LG12" s="1652"/>
      <c r="LH12" s="1652"/>
      <c r="LI12" s="1652"/>
      <c r="LJ12" s="1652"/>
      <c r="LK12" s="1652"/>
      <c r="LL12" s="1652"/>
      <c r="LM12" s="1652"/>
      <c r="LN12" s="1652"/>
      <c r="LO12" s="1652"/>
      <c r="LP12" s="1652"/>
      <c r="LQ12" s="1652"/>
      <c r="LR12" s="1652"/>
      <c r="LS12" s="1652"/>
      <c r="LT12" s="1652"/>
      <c r="LU12" s="1652"/>
      <c r="LV12" s="1652"/>
      <c r="LW12" s="1652"/>
      <c r="LX12" s="1652"/>
      <c r="LY12" s="1652"/>
      <c r="LZ12" s="1652"/>
      <c r="MA12" s="1652"/>
      <c r="MB12" s="1652"/>
      <c r="MC12" s="1652"/>
      <c r="MD12" s="1652"/>
      <c r="ME12" s="1652"/>
      <c r="MF12" s="1652"/>
      <c r="MG12" s="1652"/>
      <c r="MH12" s="1652"/>
      <c r="MI12" s="1652"/>
      <c r="MJ12" s="1652"/>
      <c r="MK12" s="1652"/>
      <c r="ML12" s="1652"/>
      <c r="MM12" s="1652"/>
      <c r="MN12" s="1652"/>
      <c r="MO12" s="1652"/>
      <c r="MP12" s="1652"/>
      <c r="MQ12" s="1652"/>
      <c r="MR12" s="1652"/>
      <c r="MS12" s="1652"/>
      <c r="MT12" s="1652"/>
      <c r="MU12" s="1652"/>
      <c r="MV12" s="1652"/>
      <c r="MW12" s="1652"/>
      <c r="MX12" s="1652"/>
      <c r="MY12" s="1652"/>
      <c r="MZ12" s="1652"/>
      <c r="NA12" s="1652"/>
      <c r="NB12" s="1652"/>
      <c r="NC12" s="1652"/>
      <c r="ND12" s="1652"/>
      <c r="NE12" s="1652"/>
      <c r="NF12" s="1652"/>
      <c r="NG12" s="1652"/>
      <c r="NH12" s="1652"/>
      <c r="NI12" s="1652"/>
      <c r="NJ12" s="1652"/>
      <c r="NK12" s="1652"/>
      <c r="NL12" s="1652"/>
      <c r="NM12" s="1652"/>
      <c r="NN12" s="1652"/>
      <c r="NO12" s="1652"/>
      <c r="NP12" s="1652"/>
      <c r="NQ12" s="1652"/>
      <c r="NR12" s="1652"/>
      <c r="NS12" s="1652"/>
      <c r="NT12" s="1652"/>
      <c r="NU12" s="1652"/>
      <c r="NV12" s="1652"/>
    </row>
    <row r="13" spans="1:386" s="1568" customFormat="1">
      <c r="A13" s="2170"/>
      <c r="B13" s="2170"/>
      <c r="C13" s="2170"/>
      <c r="D13" s="2172" t="s">
        <v>4</v>
      </c>
      <c r="E13" s="2170" t="s">
        <v>8</v>
      </c>
      <c r="F13" s="2170"/>
      <c r="G13" s="2170"/>
      <c r="H13" s="2170" t="s">
        <v>22</v>
      </c>
      <c r="I13" s="2170" t="s">
        <v>18</v>
      </c>
      <c r="J13" s="2170"/>
      <c r="K13" s="2170"/>
      <c r="L13" s="2170"/>
      <c r="M13" s="2170" t="s">
        <v>5</v>
      </c>
      <c r="N13" s="2172" t="s">
        <v>8</v>
      </c>
      <c r="O13" s="2172"/>
      <c r="P13" s="2172"/>
      <c r="Q13" s="2171" t="s">
        <v>5</v>
      </c>
      <c r="R13" s="2171" t="s">
        <v>8</v>
      </c>
      <c r="S13" s="2171"/>
      <c r="T13" s="2171"/>
      <c r="U13" s="2170"/>
      <c r="V13" s="675"/>
      <c r="W13" s="2174"/>
      <c r="X13" s="2175"/>
      <c r="Y13" s="2176"/>
      <c r="Z13" s="2174"/>
      <c r="AA13" s="2175"/>
      <c r="AB13" s="2173"/>
      <c r="AC13" s="2173"/>
      <c r="AD13" s="2176"/>
      <c r="AE13" s="2177"/>
      <c r="AF13" s="2173"/>
      <c r="AG13" s="2173"/>
      <c r="AH13" s="2173"/>
      <c r="AI13" s="2173"/>
      <c r="AJ13" s="2173"/>
      <c r="AK13" s="2173"/>
      <c r="AL13" s="2173"/>
      <c r="AM13" s="2173"/>
      <c r="AN13" s="1550"/>
      <c r="AO13" s="1550"/>
      <c r="AP13" s="1550"/>
      <c r="AQ13" s="1550"/>
      <c r="AR13" s="1550"/>
      <c r="AS13" s="1550"/>
      <c r="AT13" s="1550"/>
      <c r="AU13" s="1550"/>
      <c r="AV13" s="1550"/>
      <c r="AW13" s="1550"/>
      <c r="AX13" s="1550"/>
      <c r="AY13" s="1550"/>
      <c r="AZ13" s="1550"/>
      <c r="BA13" s="1550"/>
      <c r="BB13" s="1550"/>
      <c r="BC13" s="1550"/>
      <c r="BD13" s="1550"/>
      <c r="BE13" s="1550"/>
      <c r="BF13" s="1550"/>
      <c r="BG13" s="1550"/>
      <c r="BH13" s="1550"/>
      <c r="BI13" s="1550"/>
      <c r="BJ13" s="1550"/>
      <c r="BK13" s="1550"/>
      <c r="BL13" s="1550"/>
      <c r="BM13" s="1550"/>
      <c r="BN13" s="1550"/>
      <c r="BO13" s="1550"/>
      <c r="BP13" s="1550"/>
      <c r="BQ13" s="1550"/>
      <c r="BR13" s="1550"/>
      <c r="BS13" s="1550"/>
      <c r="BT13" s="1550"/>
      <c r="BU13" s="1550"/>
      <c r="BV13" s="1550"/>
      <c r="BW13" s="1550"/>
      <c r="BX13" s="1550"/>
      <c r="BY13" s="1550"/>
      <c r="BZ13" s="1550"/>
      <c r="CA13" s="1550"/>
      <c r="CB13" s="1550"/>
      <c r="CC13" s="1550"/>
      <c r="CD13" s="1550"/>
      <c r="CE13" s="1550"/>
      <c r="CF13" s="1550"/>
      <c r="CG13" s="1550"/>
      <c r="CH13" s="1550"/>
      <c r="CI13" s="1550"/>
      <c r="CJ13" s="1550"/>
      <c r="CK13" s="1550"/>
      <c r="CL13" s="1550"/>
      <c r="CM13" s="1550"/>
      <c r="CN13" s="1550"/>
      <c r="CO13" s="1550"/>
      <c r="CP13" s="1550"/>
      <c r="CQ13" s="1550"/>
      <c r="CR13" s="1550"/>
      <c r="CS13" s="1550"/>
      <c r="CT13" s="1550"/>
      <c r="CU13" s="1550"/>
      <c r="CV13" s="1550"/>
      <c r="CW13" s="1550"/>
      <c r="CX13" s="1550"/>
      <c r="CY13" s="1550"/>
      <c r="CZ13" s="1550"/>
      <c r="DA13" s="1550"/>
      <c r="DB13" s="1550"/>
      <c r="DC13" s="1550"/>
      <c r="DD13" s="1550"/>
      <c r="DE13" s="1550"/>
      <c r="DF13" s="1550"/>
      <c r="DG13" s="1550"/>
      <c r="DH13" s="1550"/>
      <c r="DI13" s="1550"/>
      <c r="DJ13" s="1550"/>
      <c r="DK13" s="1550"/>
      <c r="DL13" s="1550"/>
      <c r="DM13" s="1550"/>
      <c r="DN13" s="1550"/>
      <c r="DO13" s="1550"/>
      <c r="DP13" s="1550"/>
      <c r="DQ13" s="1550"/>
      <c r="DR13" s="1550"/>
      <c r="DS13" s="1550"/>
      <c r="DT13" s="1550"/>
      <c r="DU13" s="1550"/>
      <c r="DV13" s="1550"/>
      <c r="DW13" s="1550"/>
      <c r="DX13" s="1550"/>
      <c r="DY13" s="1550"/>
      <c r="DZ13" s="1550"/>
      <c r="EA13" s="1550"/>
      <c r="EB13" s="1550"/>
      <c r="EC13" s="1550"/>
      <c r="ED13" s="1550"/>
      <c r="EE13" s="1550"/>
      <c r="EF13" s="1550"/>
      <c r="EG13" s="1550"/>
      <c r="EH13" s="1550"/>
      <c r="EI13" s="1550"/>
      <c r="EJ13" s="1550"/>
      <c r="EK13" s="1550"/>
      <c r="EL13" s="1550"/>
      <c r="EM13" s="1550"/>
      <c r="EN13" s="1550"/>
      <c r="EO13" s="1550"/>
      <c r="EP13" s="1550"/>
      <c r="EQ13" s="1550"/>
      <c r="ER13" s="1550"/>
      <c r="ES13" s="1550"/>
      <c r="ET13" s="1550"/>
      <c r="EU13" s="1550"/>
      <c r="EV13" s="1550"/>
      <c r="EW13" s="1550"/>
      <c r="EX13" s="1550"/>
      <c r="EY13" s="1550"/>
      <c r="EZ13" s="1550"/>
      <c r="FA13" s="1601"/>
      <c r="FB13" s="1567"/>
      <c r="FC13" s="1567"/>
      <c r="FD13" s="1567"/>
      <c r="FE13" s="1567"/>
      <c r="FF13" s="1567"/>
      <c r="FG13" s="1567"/>
      <c r="FH13" s="1567"/>
      <c r="FI13" s="1567"/>
      <c r="FJ13" s="1567"/>
      <c r="FK13" s="1567"/>
      <c r="FL13" s="1567"/>
      <c r="FM13" s="1567"/>
      <c r="FN13" s="1567"/>
      <c r="FO13" s="1567"/>
      <c r="FP13" s="1567"/>
      <c r="FQ13" s="1567"/>
      <c r="FR13" s="1567"/>
      <c r="FS13" s="1567"/>
      <c r="FT13" s="1567"/>
      <c r="FU13" s="1567"/>
      <c r="FV13" s="1567"/>
      <c r="FW13" s="1567"/>
      <c r="FX13" s="1567"/>
      <c r="FY13" s="1567"/>
      <c r="FZ13" s="1567"/>
      <c r="GA13" s="1567"/>
      <c r="GB13" s="1567"/>
      <c r="GC13" s="1567"/>
      <c r="GD13" s="1567"/>
      <c r="GE13" s="1567"/>
      <c r="GF13" s="1567"/>
      <c r="GG13" s="1567"/>
      <c r="GH13" s="1567"/>
      <c r="GI13" s="1567"/>
      <c r="GJ13" s="1567"/>
      <c r="GK13" s="1567"/>
      <c r="GL13" s="1567"/>
      <c r="GM13" s="1567"/>
      <c r="GN13" s="1567"/>
      <c r="GO13" s="1567"/>
      <c r="GP13" s="1567"/>
      <c r="GQ13" s="1567"/>
      <c r="GR13" s="1567"/>
      <c r="GS13" s="1567"/>
      <c r="GT13" s="1567"/>
      <c r="GU13" s="1567"/>
      <c r="GV13" s="1567"/>
      <c r="GW13" s="1567"/>
      <c r="GX13" s="1567"/>
      <c r="GY13" s="1567"/>
      <c r="GZ13" s="1567"/>
      <c r="HA13" s="1567"/>
      <c r="HB13" s="1567"/>
      <c r="HC13" s="1567"/>
      <c r="HD13" s="1567"/>
      <c r="HE13" s="1567"/>
      <c r="HF13" s="1567"/>
      <c r="HG13" s="1567"/>
      <c r="HH13" s="1567"/>
      <c r="HI13" s="1567"/>
      <c r="HJ13" s="1567"/>
      <c r="HK13" s="1567"/>
      <c r="HL13" s="1567"/>
      <c r="HM13" s="1567"/>
      <c r="HN13" s="1567"/>
      <c r="HO13" s="1567"/>
      <c r="HP13" s="1567"/>
      <c r="HQ13" s="1567"/>
      <c r="HR13" s="1567"/>
      <c r="HS13" s="1567"/>
      <c r="HT13" s="1567"/>
      <c r="HU13" s="1567"/>
      <c r="HV13" s="1567"/>
      <c r="HW13" s="1567"/>
      <c r="HX13" s="1567"/>
      <c r="HY13" s="1567"/>
      <c r="HZ13" s="1567"/>
      <c r="IA13" s="1567"/>
      <c r="IB13" s="1567"/>
      <c r="IC13" s="1567"/>
      <c r="ID13" s="1567"/>
      <c r="IE13" s="1567"/>
      <c r="IF13" s="1567"/>
      <c r="IG13" s="1567"/>
      <c r="IH13" s="1567"/>
      <c r="II13" s="1567"/>
      <c r="IJ13" s="1567"/>
      <c r="IK13" s="1567"/>
      <c r="IL13" s="1567"/>
      <c r="IM13" s="1567"/>
      <c r="IN13" s="1567"/>
      <c r="IO13" s="1567"/>
      <c r="IP13" s="1567"/>
      <c r="IQ13" s="1567"/>
      <c r="IR13" s="1567"/>
      <c r="IS13" s="1567"/>
      <c r="IT13" s="1567"/>
      <c r="IU13" s="1567"/>
      <c r="IV13" s="1567"/>
      <c r="IW13" s="1567"/>
      <c r="IX13" s="1567"/>
      <c r="IY13" s="1567"/>
      <c r="IZ13" s="1567"/>
      <c r="JA13" s="1567"/>
      <c r="JB13" s="1567"/>
      <c r="JC13" s="1567"/>
      <c r="JD13" s="1567"/>
      <c r="JE13" s="1567"/>
      <c r="JF13" s="1567"/>
      <c r="JG13" s="1567"/>
      <c r="JH13" s="1567"/>
      <c r="JI13" s="1567"/>
      <c r="JJ13" s="1567"/>
      <c r="JK13" s="1567"/>
      <c r="JL13" s="1567"/>
      <c r="JM13" s="1567"/>
      <c r="JN13" s="1567"/>
      <c r="JO13" s="1567"/>
      <c r="JP13" s="1567"/>
      <c r="JQ13" s="1567"/>
      <c r="JR13" s="1567"/>
      <c r="JS13" s="1567"/>
      <c r="JT13" s="1567"/>
      <c r="JU13" s="1567"/>
      <c r="JV13" s="1567"/>
      <c r="JW13" s="1567"/>
      <c r="JX13" s="1567"/>
      <c r="JY13" s="1567"/>
      <c r="JZ13" s="1567"/>
      <c r="KA13" s="1567"/>
      <c r="KB13" s="1567"/>
      <c r="KC13" s="1567"/>
      <c r="KD13" s="1567"/>
      <c r="KE13" s="1567"/>
      <c r="KF13" s="1567"/>
      <c r="KG13" s="1567"/>
      <c r="KH13" s="1567"/>
      <c r="KI13" s="1567"/>
      <c r="KJ13" s="1567"/>
      <c r="KK13" s="1567"/>
      <c r="KL13" s="1567"/>
      <c r="KM13" s="1567"/>
      <c r="KN13" s="1567"/>
      <c r="KO13" s="1567"/>
      <c r="KP13" s="1567"/>
      <c r="KQ13" s="1567"/>
      <c r="KR13" s="1567"/>
      <c r="KS13" s="1567"/>
      <c r="KT13" s="1567"/>
      <c r="KU13" s="1567"/>
      <c r="KV13" s="1567"/>
      <c r="KW13" s="1567"/>
      <c r="KX13" s="1567"/>
      <c r="KY13" s="1567"/>
      <c r="KZ13" s="1567"/>
      <c r="LA13" s="1567"/>
      <c r="LB13" s="1567"/>
      <c r="LC13" s="1567"/>
      <c r="LD13" s="1567"/>
      <c r="LE13" s="1567"/>
      <c r="LF13" s="1567"/>
      <c r="LG13" s="1567"/>
      <c r="LH13" s="1567"/>
      <c r="LI13" s="1567"/>
      <c r="LJ13" s="1567"/>
      <c r="LK13" s="1567"/>
      <c r="LL13" s="1567"/>
      <c r="LM13" s="1567"/>
      <c r="LN13" s="1567"/>
      <c r="LO13" s="1567"/>
      <c r="LP13" s="1567"/>
      <c r="LQ13" s="1567"/>
      <c r="LR13" s="1567"/>
      <c r="LS13" s="1567"/>
      <c r="LT13" s="1567"/>
      <c r="LU13" s="1567"/>
      <c r="LV13" s="1567"/>
      <c r="LW13" s="1567"/>
      <c r="LX13" s="1567"/>
      <c r="LY13" s="1567"/>
      <c r="LZ13" s="1567"/>
      <c r="MA13" s="1567"/>
      <c r="MB13" s="1567"/>
      <c r="MC13" s="1567"/>
      <c r="MD13" s="1567"/>
      <c r="ME13" s="1567"/>
      <c r="MF13" s="1567"/>
      <c r="MG13" s="1567"/>
      <c r="MH13" s="1567"/>
      <c r="MI13" s="1567"/>
      <c r="MJ13" s="1567"/>
      <c r="MK13" s="1567"/>
      <c r="ML13" s="1567"/>
      <c r="MM13" s="1567"/>
      <c r="MN13" s="1567"/>
      <c r="MO13" s="1567"/>
      <c r="MP13" s="1567"/>
      <c r="MQ13" s="1567"/>
      <c r="MR13" s="1567"/>
      <c r="MS13" s="1567"/>
      <c r="MT13" s="1567"/>
      <c r="MU13" s="1567"/>
      <c r="MV13" s="1567"/>
      <c r="MW13" s="1567"/>
      <c r="MX13" s="1567"/>
      <c r="MY13" s="1567"/>
      <c r="MZ13" s="1567"/>
      <c r="NA13" s="1567"/>
      <c r="NB13" s="1567"/>
      <c r="NC13" s="1567"/>
      <c r="ND13" s="1567"/>
      <c r="NE13" s="1567"/>
      <c r="NF13" s="1567"/>
      <c r="NG13" s="1567"/>
      <c r="NH13" s="1567"/>
      <c r="NI13" s="1567"/>
      <c r="NJ13" s="1567"/>
      <c r="NK13" s="1567"/>
      <c r="NL13" s="1567"/>
      <c r="NM13" s="1567"/>
      <c r="NN13" s="1567"/>
      <c r="NO13" s="1567"/>
      <c r="NP13" s="1567"/>
      <c r="NQ13" s="1567"/>
      <c r="NR13" s="1567"/>
      <c r="NS13" s="1567"/>
      <c r="NT13" s="1567"/>
      <c r="NU13" s="1567"/>
      <c r="NV13" s="1567"/>
    </row>
    <row r="14" spans="1:386" s="1568" customFormat="1">
      <c r="A14" s="2170"/>
      <c r="B14" s="2170"/>
      <c r="C14" s="2170"/>
      <c r="D14" s="2172"/>
      <c r="E14" s="2172" t="s">
        <v>9</v>
      </c>
      <c r="F14" s="2170" t="s">
        <v>10</v>
      </c>
      <c r="G14" s="2170" t="s">
        <v>128</v>
      </c>
      <c r="H14" s="2170"/>
      <c r="I14" s="2171" t="s">
        <v>17</v>
      </c>
      <c r="J14" s="2170" t="s">
        <v>8</v>
      </c>
      <c r="K14" s="2170"/>
      <c r="L14" s="2170"/>
      <c r="M14" s="2170"/>
      <c r="N14" s="2172" t="s">
        <v>13</v>
      </c>
      <c r="O14" s="2172" t="s">
        <v>6</v>
      </c>
      <c r="P14" s="2172" t="s">
        <v>12</v>
      </c>
      <c r="Q14" s="2171"/>
      <c r="R14" s="2171" t="s">
        <v>13</v>
      </c>
      <c r="S14" s="2171" t="s">
        <v>6</v>
      </c>
      <c r="T14" s="2171" t="s">
        <v>12</v>
      </c>
      <c r="U14" s="2170"/>
      <c r="V14" s="675"/>
      <c r="W14" s="2174"/>
      <c r="X14" s="2175"/>
      <c r="Y14" s="2176"/>
      <c r="Z14" s="2174"/>
      <c r="AA14" s="2175"/>
      <c r="AB14" s="2173"/>
      <c r="AC14" s="2173"/>
      <c r="AD14" s="2176"/>
      <c r="AE14" s="2177"/>
      <c r="AF14" s="2173"/>
      <c r="AG14" s="2173"/>
      <c r="AH14" s="2173"/>
      <c r="AI14" s="2173"/>
      <c r="AJ14" s="2173"/>
      <c r="AK14" s="2173"/>
      <c r="AL14" s="2173"/>
      <c r="AM14" s="2173"/>
      <c r="AN14" s="1550"/>
      <c r="AO14" s="1550"/>
      <c r="AP14" s="1550"/>
      <c r="AQ14" s="1550"/>
      <c r="AR14" s="1550"/>
      <c r="AS14" s="1550"/>
      <c r="AT14" s="1550"/>
      <c r="AU14" s="1550"/>
      <c r="AV14" s="1550"/>
      <c r="AW14" s="1550"/>
      <c r="AX14" s="1550"/>
      <c r="AY14" s="1550"/>
      <c r="AZ14" s="1550"/>
      <c r="BA14" s="1550"/>
      <c r="BB14" s="1550"/>
      <c r="BC14" s="1550"/>
      <c r="BD14" s="1550"/>
      <c r="BE14" s="1550"/>
      <c r="BF14" s="1550"/>
      <c r="BG14" s="1550"/>
      <c r="BH14" s="1550"/>
      <c r="BI14" s="1550"/>
      <c r="BJ14" s="1550"/>
      <c r="BK14" s="1550"/>
      <c r="BL14" s="1550"/>
      <c r="BM14" s="1550"/>
      <c r="BN14" s="1550"/>
      <c r="BO14" s="1550"/>
      <c r="BP14" s="1550"/>
      <c r="BQ14" s="1550"/>
      <c r="BR14" s="1550"/>
      <c r="BS14" s="1550"/>
      <c r="BT14" s="1550"/>
      <c r="BU14" s="1550"/>
      <c r="BV14" s="1550"/>
      <c r="BW14" s="1550"/>
      <c r="BX14" s="1550"/>
      <c r="BY14" s="1550"/>
      <c r="BZ14" s="1550"/>
      <c r="CA14" s="1550"/>
      <c r="CB14" s="1550"/>
      <c r="CC14" s="1550"/>
      <c r="CD14" s="1550"/>
      <c r="CE14" s="1550"/>
      <c r="CF14" s="1550"/>
      <c r="CG14" s="1550"/>
      <c r="CH14" s="1550"/>
      <c r="CI14" s="1550"/>
      <c r="CJ14" s="1550"/>
      <c r="CK14" s="1550"/>
      <c r="CL14" s="1550"/>
      <c r="CM14" s="1550"/>
      <c r="CN14" s="1550"/>
      <c r="CO14" s="1550"/>
      <c r="CP14" s="1550"/>
      <c r="CQ14" s="1550"/>
      <c r="CR14" s="1550"/>
      <c r="CS14" s="1550"/>
      <c r="CT14" s="1550"/>
      <c r="CU14" s="1550"/>
      <c r="CV14" s="1550"/>
      <c r="CW14" s="1550"/>
      <c r="CX14" s="1550"/>
      <c r="CY14" s="1550"/>
      <c r="CZ14" s="1550"/>
      <c r="DA14" s="1550"/>
      <c r="DB14" s="1550"/>
      <c r="DC14" s="1550"/>
      <c r="DD14" s="1550"/>
      <c r="DE14" s="1550"/>
      <c r="DF14" s="1550"/>
      <c r="DG14" s="1550"/>
      <c r="DH14" s="1550"/>
      <c r="DI14" s="1550"/>
      <c r="DJ14" s="1550"/>
      <c r="DK14" s="1550"/>
      <c r="DL14" s="1550"/>
      <c r="DM14" s="1550"/>
      <c r="DN14" s="1550"/>
      <c r="DO14" s="1550"/>
      <c r="DP14" s="1550"/>
      <c r="DQ14" s="1550"/>
      <c r="DR14" s="1550"/>
      <c r="DS14" s="1550"/>
      <c r="DT14" s="1550"/>
      <c r="DU14" s="1550"/>
      <c r="DV14" s="1550"/>
      <c r="DW14" s="1550"/>
      <c r="DX14" s="1550"/>
      <c r="DY14" s="1550"/>
      <c r="DZ14" s="1550"/>
      <c r="EA14" s="1550"/>
      <c r="EB14" s="1550"/>
      <c r="EC14" s="1550"/>
      <c r="ED14" s="1550"/>
      <c r="EE14" s="1550"/>
      <c r="EF14" s="1550"/>
      <c r="EG14" s="1550"/>
      <c r="EH14" s="1550"/>
      <c r="EI14" s="1550"/>
      <c r="EJ14" s="1550"/>
      <c r="EK14" s="1550"/>
      <c r="EL14" s="1550"/>
      <c r="EM14" s="1550"/>
      <c r="EN14" s="1550"/>
      <c r="EO14" s="1550"/>
      <c r="EP14" s="1550"/>
      <c r="EQ14" s="1550"/>
      <c r="ER14" s="1550"/>
      <c r="ES14" s="1550"/>
      <c r="ET14" s="1550"/>
      <c r="EU14" s="1550"/>
      <c r="EV14" s="1550"/>
      <c r="EW14" s="1550"/>
      <c r="EX14" s="1550"/>
      <c r="EY14" s="1550"/>
      <c r="EZ14" s="1550"/>
      <c r="FA14" s="1601"/>
      <c r="FB14" s="1567"/>
      <c r="FC14" s="1567"/>
      <c r="FD14" s="1567"/>
      <c r="FE14" s="1567"/>
      <c r="FF14" s="1567"/>
      <c r="FG14" s="1567"/>
      <c r="FH14" s="1567"/>
      <c r="FI14" s="1567"/>
      <c r="FJ14" s="1567"/>
      <c r="FK14" s="1567"/>
      <c r="FL14" s="1567"/>
      <c r="FM14" s="1567"/>
      <c r="FN14" s="1567"/>
      <c r="FO14" s="1567"/>
      <c r="FP14" s="1567"/>
      <c r="FQ14" s="1567"/>
      <c r="FR14" s="1567"/>
      <c r="FS14" s="1567"/>
      <c r="FT14" s="1567"/>
      <c r="FU14" s="1567"/>
      <c r="FV14" s="1567"/>
      <c r="FW14" s="1567"/>
      <c r="FX14" s="1567"/>
      <c r="FY14" s="1567"/>
      <c r="FZ14" s="1567"/>
      <c r="GA14" s="1567"/>
      <c r="GB14" s="1567"/>
      <c r="GC14" s="1567"/>
      <c r="GD14" s="1567"/>
      <c r="GE14" s="1567"/>
      <c r="GF14" s="1567"/>
      <c r="GG14" s="1567"/>
      <c r="GH14" s="1567"/>
      <c r="GI14" s="1567"/>
      <c r="GJ14" s="1567"/>
      <c r="GK14" s="1567"/>
      <c r="GL14" s="1567"/>
      <c r="GM14" s="1567"/>
      <c r="GN14" s="1567"/>
      <c r="GO14" s="1567"/>
      <c r="GP14" s="1567"/>
      <c r="GQ14" s="1567"/>
      <c r="GR14" s="1567"/>
      <c r="GS14" s="1567"/>
      <c r="GT14" s="1567"/>
      <c r="GU14" s="1567"/>
      <c r="GV14" s="1567"/>
      <c r="GW14" s="1567"/>
      <c r="GX14" s="1567"/>
      <c r="GY14" s="1567"/>
      <c r="GZ14" s="1567"/>
      <c r="HA14" s="1567"/>
      <c r="HB14" s="1567"/>
      <c r="HC14" s="1567"/>
      <c r="HD14" s="1567"/>
      <c r="HE14" s="1567"/>
      <c r="HF14" s="1567"/>
      <c r="HG14" s="1567"/>
      <c r="HH14" s="1567"/>
      <c r="HI14" s="1567"/>
      <c r="HJ14" s="1567"/>
      <c r="HK14" s="1567"/>
      <c r="HL14" s="1567"/>
      <c r="HM14" s="1567"/>
      <c r="HN14" s="1567"/>
      <c r="HO14" s="1567"/>
      <c r="HP14" s="1567"/>
      <c r="HQ14" s="1567"/>
      <c r="HR14" s="1567"/>
      <c r="HS14" s="1567"/>
      <c r="HT14" s="1567"/>
      <c r="HU14" s="1567"/>
      <c r="HV14" s="1567"/>
      <c r="HW14" s="1567"/>
      <c r="HX14" s="1567"/>
      <c r="HY14" s="1567"/>
      <c r="HZ14" s="1567"/>
      <c r="IA14" s="1567"/>
      <c r="IB14" s="1567"/>
      <c r="IC14" s="1567"/>
      <c r="ID14" s="1567"/>
      <c r="IE14" s="1567"/>
      <c r="IF14" s="1567"/>
      <c r="IG14" s="1567"/>
      <c r="IH14" s="1567"/>
      <c r="II14" s="1567"/>
      <c r="IJ14" s="1567"/>
      <c r="IK14" s="1567"/>
      <c r="IL14" s="1567"/>
      <c r="IM14" s="1567"/>
      <c r="IN14" s="1567"/>
      <c r="IO14" s="1567"/>
      <c r="IP14" s="1567"/>
      <c r="IQ14" s="1567"/>
      <c r="IR14" s="1567"/>
      <c r="IS14" s="1567"/>
      <c r="IT14" s="1567"/>
      <c r="IU14" s="1567"/>
      <c r="IV14" s="1567"/>
      <c r="IW14" s="1567"/>
      <c r="IX14" s="1567"/>
      <c r="IY14" s="1567"/>
      <c r="IZ14" s="1567"/>
      <c r="JA14" s="1567"/>
      <c r="JB14" s="1567"/>
      <c r="JC14" s="1567"/>
      <c r="JD14" s="1567"/>
      <c r="JE14" s="1567"/>
      <c r="JF14" s="1567"/>
      <c r="JG14" s="1567"/>
      <c r="JH14" s="1567"/>
      <c r="JI14" s="1567"/>
      <c r="JJ14" s="1567"/>
      <c r="JK14" s="1567"/>
      <c r="JL14" s="1567"/>
      <c r="JM14" s="1567"/>
      <c r="JN14" s="1567"/>
      <c r="JO14" s="1567"/>
      <c r="JP14" s="1567"/>
      <c r="JQ14" s="1567"/>
      <c r="JR14" s="1567"/>
      <c r="JS14" s="1567"/>
      <c r="JT14" s="1567"/>
      <c r="JU14" s="1567"/>
      <c r="JV14" s="1567"/>
      <c r="JW14" s="1567"/>
      <c r="JX14" s="1567"/>
      <c r="JY14" s="1567"/>
      <c r="JZ14" s="1567"/>
      <c r="KA14" s="1567"/>
      <c r="KB14" s="1567"/>
      <c r="KC14" s="1567"/>
      <c r="KD14" s="1567"/>
      <c r="KE14" s="1567"/>
      <c r="KF14" s="1567"/>
      <c r="KG14" s="1567"/>
      <c r="KH14" s="1567"/>
      <c r="KI14" s="1567"/>
      <c r="KJ14" s="1567"/>
      <c r="KK14" s="1567"/>
      <c r="KL14" s="1567"/>
      <c r="KM14" s="1567"/>
      <c r="KN14" s="1567"/>
      <c r="KO14" s="1567"/>
      <c r="KP14" s="1567"/>
      <c r="KQ14" s="1567"/>
      <c r="KR14" s="1567"/>
      <c r="KS14" s="1567"/>
      <c r="KT14" s="1567"/>
      <c r="KU14" s="1567"/>
      <c r="KV14" s="1567"/>
      <c r="KW14" s="1567"/>
      <c r="KX14" s="1567"/>
      <c r="KY14" s="1567"/>
      <c r="KZ14" s="1567"/>
      <c r="LA14" s="1567"/>
      <c r="LB14" s="1567"/>
      <c r="LC14" s="1567"/>
      <c r="LD14" s="1567"/>
      <c r="LE14" s="1567"/>
      <c r="LF14" s="1567"/>
      <c r="LG14" s="1567"/>
      <c r="LH14" s="1567"/>
      <c r="LI14" s="1567"/>
      <c r="LJ14" s="1567"/>
      <c r="LK14" s="1567"/>
      <c r="LL14" s="1567"/>
      <c r="LM14" s="1567"/>
      <c r="LN14" s="1567"/>
      <c r="LO14" s="1567"/>
      <c r="LP14" s="1567"/>
      <c r="LQ14" s="1567"/>
      <c r="LR14" s="1567"/>
      <c r="LS14" s="1567"/>
      <c r="LT14" s="1567"/>
      <c r="LU14" s="1567"/>
      <c r="LV14" s="1567"/>
      <c r="LW14" s="1567"/>
      <c r="LX14" s="1567"/>
      <c r="LY14" s="1567"/>
      <c r="LZ14" s="1567"/>
      <c r="MA14" s="1567"/>
      <c r="MB14" s="1567"/>
      <c r="MC14" s="1567"/>
      <c r="MD14" s="1567"/>
      <c r="ME14" s="1567"/>
      <c r="MF14" s="1567"/>
      <c r="MG14" s="1567"/>
      <c r="MH14" s="1567"/>
      <c r="MI14" s="1567"/>
      <c r="MJ14" s="1567"/>
      <c r="MK14" s="1567"/>
      <c r="ML14" s="1567"/>
      <c r="MM14" s="1567"/>
      <c r="MN14" s="1567"/>
      <c r="MO14" s="1567"/>
      <c r="MP14" s="1567"/>
      <c r="MQ14" s="1567"/>
      <c r="MR14" s="1567"/>
      <c r="MS14" s="1567"/>
      <c r="MT14" s="1567"/>
      <c r="MU14" s="1567"/>
      <c r="MV14" s="1567"/>
      <c r="MW14" s="1567"/>
      <c r="MX14" s="1567"/>
      <c r="MY14" s="1567"/>
      <c r="MZ14" s="1567"/>
      <c r="NA14" s="1567"/>
      <c r="NB14" s="1567"/>
      <c r="NC14" s="1567"/>
      <c r="ND14" s="1567"/>
      <c r="NE14" s="1567"/>
      <c r="NF14" s="1567"/>
      <c r="NG14" s="1567"/>
      <c r="NH14" s="1567"/>
      <c r="NI14" s="1567"/>
      <c r="NJ14" s="1567"/>
      <c r="NK14" s="1567"/>
      <c r="NL14" s="1567"/>
      <c r="NM14" s="1567"/>
      <c r="NN14" s="1567"/>
      <c r="NO14" s="1567"/>
      <c r="NP14" s="1567"/>
      <c r="NQ14" s="1567"/>
      <c r="NR14" s="1567"/>
      <c r="NS14" s="1567"/>
      <c r="NT14" s="1567"/>
      <c r="NU14" s="1567"/>
      <c r="NV14" s="1567"/>
    </row>
    <row r="15" spans="1:386" s="1568" customFormat="1" ht="38.4" customHeight="1">
      <c r="A15" s="2170"/>
      <c r="B15" s="2170"/>
      <c r="C15" s="2170"/>
      <c r="D15" s="2172"/>
      <c r="E15" s="2172"/>
      <c r="F15" s="2178"/>
      <c r="G15" s="2170"/>
      <c r="H15" s="2170"/>
      <c r="I15" s="2171"/>
      <c r="J15" s="2172" t="s">
        <v>11</v>
      </c>
      <c r="K15" s="2170" t="s">
        <v>128</v>
      </c>
      <c r="L15" s="2172" t="s">
        <v>16</v>
      </c>
      <c r="M15" s="2170"/>
      <c r="N15" s="2172"/>
      <c r="O15" s="2172"/>
      <c r="P15" s="2172"/>
      <c r="Q15" s="2171"/>
      <c r="R15" s="2171"/>
      <c r="S15" s="2171"/>
      <c r="T15" s="2171"/>
      <c r="U15" s="2170"/>
      <c r="V15" s="675"/>
      <c r="W15" s="2174"/>
      <c r="X15" s="2175"/>
      <c r="Y15" s="2176"/>
      <c r="Z15" s="2174"/>
      <c r="AA15" s="2175"/>
      <c r="AB15" s="2173"/>
      <c r="AC15" s="2173"/>
      <c r="AD15" s="2176"/>
      <c r="AE15" s="2177"/>
      <c r="AF15" s="2173"/>
      <c r="AG15" s="2173"/>
      <c r="AH15" s="2173"/>
      <c r="AI15" s="2173"/>
      <c r="AJ15" s="2173"/>
      <c r="AK15" s="2173"/>
      <c r="AL15" s="2173"/>
      <c r="AM15" s="2173"/>
      <c r="AN15" s="1550"/>
      <c r="AO15" s="1550"/>
      <c r="AP15" s="1550"/>
      <c r="AQ15" s="1550"/>
      <c r="AR15" s="1550"/>
      <c r="AS15" s="1550"/>
      <c r="AT15" s="1550"/>
      <c r="AU15" s="1550"/>
      <c r="AV15" s="1550"/>
      <c r="AW15" s="1550"/>
      <c r="AX15" s="1550"/>
      <c r="AY15" s="1550"/>
      <c r="AZ15" s="1550"/>
      <c r="BA15" s="1550"/>
      <c r="BB15" s="1550"/>
      <c r="BC15" s="1550"/>
      <c r="BD15" s="1550"/>
      <c r="BE15" s="1550"/>
      <c r="BF15" s="1550"/>
      <c r="BG15" s="1550"/>
      <c r="BH15" s="1550"/>
      <c r="BI15" s="1550"/>
      <c r="BJ15" s="1550"/>
      <c r="BK15" s="1550"/>
      <c r="BL15" s="1550"/>
      <c r="BM15" s="1550"/>
      <c r="BN15" s="1550"/>
      <c r="BO15" s="1550"/>
      <c r="BP15" s="1550"/>
      <c r="BQ15" s="1550"/>
      <c r="BR15" s="1550"/>
      <c r="BS15" s="1550"/>
      <c r="BT15" s="1550"/>
      <c r="BU15" s="1550"/>
      <c r="BV15" s="1550"/>
      <c r="BW15" s="1550"/>
      <c r="BX15" s="1550"/>
      <c r="BY15" s="1550"/>
      <c r="BZ15" s="1550"/>
      <c r="CA15" s="1550"/>
      <c r="CB15" s="1550"/>
      <c r="CC15" s="1550"/>
      <c r="CD15" s="1550"/>
      <c r="CE15" s="1550"/>
      <c r="CF15" s="1550"/>
      <c r="CG15" s="1550"/>
      <c r="CH15" s="1550"/>
      <c r="CI15" s="1550"/>
      <c r="CJ15" s="1550"/>
      <c r="CK15" s="1550"/>
      <c r="CL15" s="1550"/>
      <c r="CM15" s="1550"/>
      <c r="CN15" s="1550"/>
      <c r="CO15" s="1550"/>
      <c r="CP15" s="1550"/>
      <c r="CQ15" s="1550"/>
      <c r="CR15" s="1550"/>
      <c r="CS15" s="1550"/>
      <c r="CT15" s="1550"/>
      <c r="CU15" s="1550"/>
      <c r="CV15" s="1550"/>
      <c r="CW15" s="1550"/>
      <c r="CX15" s="1550"/>
      <c r="CY15" s="1550"/>
      <c r="CZ15" s="1550"/>
      <c r="DA15" s="1550"/>
      <c r="DB15" s="1550"/>
      <c r="DC15" s="1550"/>
      <c r="DD15" s="1550"/>
      <c r="DE15" s="1550"/>
      <c r="DF15" s="1550"/>
      <c r="DG15" s="1550"/>
      <c r="DH15" s="1550"/>
      <c r="DI15" s="1550"/>
      <c r="DJ15" s="1550"/>
      <c r="DK15" s="1550"/>
      <c r="DL15" s="1550"/>
      <c r="DM15" s="1550"/>
      <c r="DN15" s="1550"/>
      <c r="DO15" s="1550"/>
      <c r="DP15" s="1550"/>
      <c r="DQ15" s="1550"/>
      <c r="DR15" s="1550"/>
      <c r="DS15" s="1550"/>
      <c r="DT15" s="1550"/>
      <c r="DU15" s="1550"/>
      <c r="DV15" s="1550"/>
      <c r="DW15" s="1550"/>
      <c r="DX15" s="1550"/>
      <c r="DY15" s="1550"/>
      <c r="DZ15" s="1550"/>
      <c r="EA15" s="1550"/>
      <c r="EB15" s="1550"/>
      <c r="EC15" s="1550"/>
      <c r="ED15" s="1550"/>
      <c r="EE15" s="1550"/>
      <c r="EF15" s="1550"/>
      <c r="EG15" s="1550"/>
      <c r="EH15" s="1550"/>
      <c r="EI15" s="1550"/>
      <c r="EJ15" s="1550"/>
      <c r="EK15" s="1550"/>
      <c r="EL15" s="1550"/>
      <c r="EM15" s="1550"/>
      <c r="EN15" s="1550"/>
      <c r="EO15" s="1550"/>
      <c r="EP15" s="1550"/>
      <c r="EQ15" s="1550"/>
      <c r="ER15" s="1550"/>
      <c r="ES15" s="1550"/>
      <c r="ET15" s="1550"/>
      <c r="EU15" s="1550"/>
      <c r="EV15" s="1550"/>
      <c r="EW15" s="1550"/>
      <c r="EX15" s="1550"/>
      <c r="EY15" s="1550"/>
      <c r="EZ15" s="1550"/>
      <c r="FA15" s="1601"/>
      <c r="FB15" s="1567"/>
      <c r="FC15" s="1567"/>
      <c r="FD15" s="1567"/>
      <c r="FE15" s="1567"/>
      <c r="FF15" s="1567"/>
      <c r="FG15" s="1567"/>
      <c r="FH15" s="1567"/>
      <c r="FI15" s="1567"/>
      <c r="FJ15" s="1567"/>
      <c r="FK15" s="1567"/>
      <c r="FL15" s="1567"/>
      <c r="FM15" s="1567"/>
      <c r="FN15" s="1567"/>
      <c r="FO15" s="1567"/>
      <c r="FP15" s="1567"/>
      <c r="FQ15" s="1567"/>
      <c r="FR15" s="1567"/>
      <c r="FS15" s="1567"/>
      <c r="FT15" s="1567"/>
      <c r="FU15" s="1567"/>
      <c r="FV15" s="1567"/>
      <c r="FW15" s="1567"/>
      <c r="FX15" s="1567"/>
      <c r="FY15" s="1567"/>
      <c r="FZ15" s="1567"/>
      <c r="GA15" s="1567"/>
      <c r="GB15" s="1567"/>
      <c r="GC15" s="1567"/>
      <c r="GD15" s="1567"/>
      <c r="GE15" s="1567"/>
      <c r="GF15" s="1567"/>
      <c r="GG15" s="1567"/>
      <c r="GH15" s="1567"/>
      <c r="GI15" s="1567"/>
      <c r="GJ15" s="1567"/>
      <c r="GK15" s="1567"/>
      <c r="GL15" s="1567"/>
      <c r="GM15" s="1567"/>
      <c r="GN15" s="1567"/>
      <c r="GO15" s="1567"/>
      <c r="GP15" s="1567"/>
      <c r="GQ15" s="1567"/>
      <c r="GR15" s="1567"/>
      <c r="GS15" s="1567"/>
      <c r="GT15" s="1567"/>
      <c r="GU15" s="1567"/>
      <c r="GV15" s="1567"/>
      <c r="GW15" s="1567"/>
      <c r="GX15" s="1567"/>
      <c r="GY15" s="1567"/>
      <c r="GZ15" s="1567"/>
      <c r="HA15" s="1567"/>
      <c r="HB15" s="1567"/>
      <c r="HC15" s="1567"/>
      <c r="HD15" s="1567"/>
      <c r="HE15" s="1567"/>
      <c r="HF15" s="1567"/>
      <c r="HG15" s="1567"/>
      <c r="HH15" s="1567"/>
      <c r="HI15" s="1567"/>
      <c r="HJ15" s="1567"/>
      <c r="HK15" s="1567"/>
      <c r="HL15" s="1567"/>
      <c r="HM15" s="1567"/>
      <c r="HN15" s="1567"/>
      <c r="HO15" s="1567"/>
      <c r="HP15" s="1567"/>
      <c r="HQ15" s="1567"/>
      <c r="HR15" s="1567"/>
      <c r="HS15" s="1567"/>
      <c r="HT15" s="1567"/>
      <c r="HU15" s="1567"/>
      <c r="HV15" s="1567"/>
      <c r="HW15" s="1567"/>
      <c r="HX15" s="1567"/>
      <c r="HY15" s="1567"/>
      <c r="HZ15" s="1567"/>
      <c r="IA15" s="1567"/>
      <c r="IB15" s="1567"/>
      <c r="IC15" s="1567"/>
      <c r="ID15" s="1567"/>
      <c r="IE15" s="1567"/>
      <c r="IF15" s="1567"/>
      <c r="IG15" s="1567"/>
      <c r="IH15" s="1567"/>
      <c r="II15" s="1567"/>
      <c r="IJ15" s="1567"/>
      <c r="IK15" s="1567"/>
      <c r="IL15" s="1567"/>
      <c r="IM15" s="1567"/>
      <c r="IN15" s="1567"/>
      <c r="IO15" s="1567"/>
      <c r="IP15" s="1567"/>
      <c r="IQ15" s="1567"/>
      <c r="IR15" s="1567"/>
      <c r="IS15" s="1567"/>
      <c r="IT15" s="1567"/>
      <c r="IU15" s="1567"/>
      <c r="IV15" s="1567"/>
      <c r="IW15" s="1567"/>
      <c r="IX15" s="1567"/>
      <c r="IY15" s="1567"/>
      <c r="IZ15" s="1567"/>
      <c r="JA15" s="1567"/>
      <c r="JB15" s="1567"/>
      <c r="JC15" s="1567"/>
      <c r="JD15" s="1567"/>
      <c r="JE15" s="1567"/>
      <c r="JF15" s="1567"/>
      <c r="JG15" s="1567"/>
      <c r="JH15" s="1567"/>
      <c r="JI15" s="1567"/>
      <c r="JJ15" s="1567"/>
      <c r="JK15" s="1567"/>
      <c r="JL15" s="1567"/>
      <c r="JM15" s="1567"/>
      <c r="JN15" s="1567"/>
      <c r="JO15" s="1567"/>
      <c r="JP15" s="1567"/>
      <c r="JQ15" s="1567"/>
      <c r="JR15" s="1567"/>
      <c r="JS15" s="1567"/>
      <c r="JT15" s="1567"/>
      <c r="JU15" s="1567"/>
      <c r="JV15" s="1567"/>
      <c r="JW15" s="1567"/>
      <c r="JX15" s="1567"/>
      <c r="JY15" s="1567"/>
      <c r="JZ15" s="1567"/>
      <c r="KA15" s="1567"/>
      <c r="KB15" s="1567"/>
      <c r="KC15" s="1567"/>
      <c r="KD15" s="1567"/>
      <c r="KE15" s="1567"/>
      <c r="KF15" s="1567"/>
      <c r="KG15" s="1567"/>
      <c r="KH15" s="1567"/>
      <c r="KI15" s="1567"/>
      <c r="KJ15" s="1567"/>
      <c r="KK15" s="1567"/>
      <c r="KL15" s="1567"/>
      <c r="KM15" s="1567"/>
      <c r="KN15" s="1567"/>
      <c r="KO15" s="1567"/>
      <c r="KP15" s="1567"/>
      <c r="KQ15" s="1567"/>
      <c r="KR15" s="1567"/>
      <c r="KS15" s="1567"/>
      <c r="KT15" s="1567"/>
      <c r="KU15" s="1567"/>
      <c r="KV15" s="1567"/>
      <c r="KW15" s="1567"/>
      <c r="KX15" s="1567"/>
      <c r="KY15" s="1567"/>
      <c r="KZ15" s="1567"/>
      <c r="LA15" s="1567"/>
      <c r="LB15" s="1567"/>
      <c r="LC15" s="1567"/>
      <c r="LD15" s="1567"/>
      <c r="LE15" s="1567"/>
      <c r="LF15" s="1567"/>
      <c r="LG15" s="1567"/>
      <c r="LH15" s="1567"/>
      <c r="LI15" s="1567"/>
      <c r="LJ15" s="1567"/>
      <c r="LK15" s="1567"/>
      <c r="LL15" s="1567"/>
      <c r="LM15" s="1567"/>
      <c r="LN15" s="1567"/>
      <c r="LO15" s="1567"/>
      <c r="LP15" s="1567"/>
      <c r="LQ15" s="1567"/>
      <c r="LR15" s="1567"/>
      <c r="LS15" s="1567"/>
      <c r="LT15" s="1567"/>
      <c r="LU15" s="1567"/>
      <c r="LV15" s="1567"/>
      <c r="LW15" s="1567"/>
      <c r="LX15" s="1567"/>
      <c r="LY15" s="1567"/>
      <c r="LZ15" s="1567"/>
      <c r="MA15" s="1567"/>
      <c r="MB15" s="1567"/>
      <c r="MC15" s="1567"/>
      <c r="MD15" s="1567"/>
      <c r="ME15" s="1567"/>
      <c r="MF15" s="1567"/>
      <c r="MG15" s="1567"/>
      <c r="MH15" s="1567"/>
      <c r="MI15" s="1567"/>
      <c r="MJ15" s="1567"/>
      <c r="MK15" s="1567"/>
      <c r="ML15" s="1567"/>
      <c r="MM15" s="1567"/>
      <c r="MN15" s="1567"/>
      <c r="MO15" s="1567"/>
      <c r="MP15" s="1567"/>
      <c r="MQ15" s="1567"/>
      <c r="MR15" s="1567"/>
      <c r="MS15" s="1567"/>
      <c r="MT15" s="1567"/>
      <c r="MU15" s="1567"/>
      <c r="MV15" s="1567"/>
      <c r="MW15" s="1567"/>
      <c r="MX15" s="1567"/>
      <c r="MY15" s="1567"/>
      <c r="MZ15" s="1567"/>
      <c r="NA15" s="1567"/>
      <c r="NB15" s="1567"/>
      <c r="NC15" s="1567"/>
      <c r="ND15" s="1567"/>
      <c r="NE15" s="1567"/>
      <c r="NF15" s="1567"/>
      <c r="NG15" s="1567"/>
      <c r="NH15" s="1567"/>
      <c r="NI15" s="1567"/>
      <c r="NJ15" s="1567"/>
      <c r="NK15" s="1567"/>
      <c r="NL15" s="1567"/>
      <c r="NM15" s="1567"/>
      <c r="NN15" s="1567"/>
      <c r="NO15" s="1567"/>
      <c r="NP15" s="1567"/>
      <c r="NQ15" s="1567"/>
      <c r="NR15" s="1567"/>
      <c r="NS15" s="1567"/>
      <c r="NT15" s="1567"/>
      <c r="NU15" s="1567"/>
      <c r="NV15" s="1567"/>
    </row>
    <row r="16" spans="1:386" s="1568" customFormat="1" ht="64.95" customHeight="1">
      <c r="A16" s="2170"/>
      <c r="B16" s="2170"/>
      <c r="C16" s="2170"/>
      <c r="D16" s="2172"/>
      <c r="E16" s="2172"/>
      <c r="F16" s="2178"/>
      <c r="G16" s="2170"/>
      <c r="H16" s="2170"/>
      <c r="I16" s="2171"/>
      <c r="J16" s="2172"/>
      <c r="K16" s="2170"/>
      <c r="L16" s="2172"/>
      <c r="M16" s="2170"/>
      <c r="N16" s="2172"/>
      <c r="O16" s="2172"/>
      <c r="P16" s="2172"/>
      <c r="Q16" s="2171"/>
      <c r="R16" s="2171"/>
      <c r="S16" s="2171"/>
      <c r="T16" s="2171"/>
      <c r="U16" s="2170"/>
      <c r="V16" s="675"/>
      <c r="W16" s="2174"/>
      <c r="X16" s="2175"/>
      <c r="Y16" s="2176"/>
      <c r="Z16" s="2174"/>
      <c r="AA16" s="2175"/>
      <c r="AB16" s="2173"/>
      <c r="AC16" s="2173"/>
      <c r="AD16" s="2176"/>
      <c r="AE16" s="2177"/>
      <c r="AF16" s="2173"/>
      <c r="AG16" s="2173"/>
      <c r="AH16" s="2173"/>
      <c r="AI16" s="2173"/>
      <c r="AJ16" s="2173"/>
      <c r="AK16" s="2173"/>
      <c r="AL16" s="2173"/>
      <c r="AM16" s="2173"/>
      <c r="AN16" s="1550"/>
      <c r="AO16" s="1550"/>
      <c r="AP16" s="1550"/>
      <c r="AQ16" s="1550"/>
      <c r="AR16" s="1550"/>
      <c r="AS16" s="1550"/>
      <c r="AT16" s="1550"/>
      <c r="AU16" s="1550"/>
      <c r="AV16" s="1550"/>
      <c r="AW16" s="1550"/>
      <c r="AX16" s="1550"/>
      <c r="AY16" s="1550"/>
      <c r="AZ16" s="1550"/>
      <c r="BA16" s="1550"/>
      <c r="BB16" s="1550"/>
      <c r="BC16" s="1550"/>
      <c r="BD16" s="1550"/>
      <c r="BE16" s="1550"/>
      <c r="BF16" s="1550"/>
      <c r="BG16" s="1550"/>
      <c r="BH16" s="1550"/>
      <c r="BI16" s="1550"/>
      <c r="BJ16" s="1550"/>
      <c r="BK16" s="1550"/>
      <c r="BL16" s="1550"/>
      <c r="BM16" s="1550"/>
      <c r="BN16" s="1550"/>
      <c r="BO16" s="1550"/>
      <c r="BP16" s="1550"/>
      <c r="BQ16" s="1550"/>
      <c r="BR16" s="1550"/>
      <c r="BS16" s="1550"/>
      <c r="BT16" s="1550"/>
      <c r="BU16" s="1550"/>
      <c r="BV16" s="1550"/>
      <c r="BW16" s="1550"/>
      <c r="BX16" s="1550"/>
      <c r="BY16" s="1550"/>
      <c r="BZ16" s="1550"/>
      <c r="CA16" s="1550"/>
      <c r="CB16" s="1550"/>
      <c r="CC16" s="1550"/>
      <c r="CD16" s="1550"/>
      <c r="CE16" s="1550"/>
      <c r="CF16" s="1550"/>
      <c r="CG16" s="1550"/>
      <c r="CH16" s="1550"/>
      <c r="CI16" s="1550"/>
      <c r="CJ16" s="1550"/>
      <c r="CK16" s="1550"/>
      <c r="CL16" s="1550"/>
      <c r="CM16" s="1550"/>
      <c r="CN16" s="1550"/>
      <c r="CO16" s="1550"/>
      <c r="CP16" s="1550"/>
      <c r="CQ16" s="1550"/>
      <c r="CR16" s="1550"/>
      <c r="CS16" s="1550"/>
      <c r="CT16" s="1550"/>
      <c r="CU16" s="1550"/>
      <c r="CV16" s="1550"/>
      <c r="CW16" s="1550"/>
      <c r="CX16" s="1550"/>
      <c r="CY16" s="1550"/>
      <c r="CZ16" s="1550"/>
      <c r="DA16" s="1550"/>
      <c r="DB16" s="1550"/>
      <c r="DC16" s="1550"/>
      <c r="DD16" s="1550"/>
      <c r="DE16" s="1550"/>
      <c r="DF16" s="1550"/>
      <c r="DG16" s="1550"/>
      <c r="DH16" s="1550"/>
      <c r="DI16" s="1550"/>
      <c r="DJ16" s="1550"/>
      <c r="DK16" s="1550"/>
      <c r="DL16" s="1550"/>
      <c r="DM16" s="1550"/>
      <c r="DN16" s="1550"/>
      <c r="DO16" s="1550"/>
      <c r="DP16" s="1550"/>
      <c r="DQ16" s="1550"/>
      <c r="DR16" s="1550"/>
      <c r="DS16" s="1550"/>
      <c r="DT16" s="1550"/>
      <c r="DU16" s="1550"/>
      <c r="DV16" s="1550"/>
      <c r="DW16" s="1550"/>
      <c r="DX16" s="1550"/>
      <c r="DY16" s="1550"/>
      <c r="DZ16" s="1550"/>
      <c r="EA16" s="1550"/>
      <c r="EB16" s="1550"/>
      <c r="EC16" s="1550"/>
      <c r="ED16" s="1550"/>
      <c r="EE16" s="1550"/>
      <c r="EF16" s="1550"/>
      <c r="EG16" s="1550"/>
      <c r="EH16" s="1550"/>
      <c r="EI16" s="1550"/>
      <c r="EJ16" s="1550"/>
      <c r="EK16" s="1550"/>
      <c r="EL16" s="1550"/>
      <c r="EM16" s="1550"/>
      <c r="EN16" s="1550"/>
      <c r="EO16" s="1550"/>
      <c r="EP16" s="1550"/>
      <c r="EQ16" s="1550"/>
      <c r="ER16" s="1550"/>
      <c r="ES16" s="1550"/>
      <c r="ET16" s="1550"/>
      <c r="EU16" s="1550"/>
      <c r="EV16" s="1550"/>
      <c r="EW16" s="1550"/>
      <c r="EX16" s="1550"/>
      <c r="EY16" s="1550"/>
      <c r="EZ16" s="1550"/>
      <c r="FA16" s="1601"/>
      <c r="FB16" s="1567"/>
      <c r="FC16" s="1567"/>
      <c r="FD16" s="1567"/>
      <c r="FE16" s="1567"/>
      <c r="FF16" s="1567"/>
      <c r="FG16" s="1567"/>
      <c r="FH16" s="1567"/>
      <c r="FI16" s="1567"/>
      <c r="FJ16" s="1567"/>
      <c r="FK16" s="1567"/>
      <c r="FL16" s="1567"/>
      <c r="FM16" s="1567"/>
      <c r="FN16" s="1567"/>
      <c r="FO16" s="1567"/>
      <c r="FP16" s="1567"/>
      <c r="FQ16" s="1567"/>
      <c r="FR16" s="1567"/>
      <c r="FS16" s="1567"/>
      <c r="FT16" s="1567"/>
      <c r="FU16" s="1567"/>
      <c r="FV16" s="1567"/>
      <c r="FW16" s="1567"/>
      <c r="FX16" s="1567"/>
      <c r="FY16" s="1567"/>
      <c r="FZ16" s="1567"/>
      <c r="GA16" s="1567"/>
      <c r="GB16" s="1567"/>
      <c r="GC16" s="1567"/>
      <c r="GD16" s="1567"/>
      <c r="GE16" s="1567"/>
      <c r="GF16" s="1567"/>
      <c r="GG16" s="1567"/>
      <c r="GH16" s="1567"/>
      <c r="GI16" s="1567"/>
      <c r="GJ16" s="1567"/>
      <c r="GK16" s="1567"/>
      <c r="GL16" s="1567"/>
      <c r="GM16" s="1567"/>
      <c r="GN16" s="1567"/>
      <c r="GO16" s="1567"/>
      <c r="GP16" s="1567"/>
      <c r="GQ16" s="1567"/>
      <c r="GR16" s="1567"/>
      <c r="GS16" s="1567"/>
      <c r="GT16" s="1567"/>
      <c r="GU16" s="1567"/>
      <c r="GV16" s="1567"/>
      <c r="GW16" s="1567"/>
      <c r="GX16" s="1567"/>
      <c r="GY16" s="1567"/>
      <c r="GZ16" s="1567"/>
      <c r="HA16" s="1567"/>
      <c r="HB16" s="1567"/>
      <c r="HC16" s="1567"/>
      <c r="HD16" s="1567"/>
      <c r="HE16" s="1567"/>
      <c r="HF16" s="1567"/>
      <c r="HG16" s="1567"/>
      <c r="HH16" s="1567"/>
      <c r="HI16" s="1567"/>
      <c r="HJ16" s="1567"/>
      <c r="HK16" s="1567"/>
      <c r="HL16" s="1567"/>
      <c r="HM16" s="1567"/>
      <c r="HN16" s="1567"/>
      <c r="HO16" s="1567"/>
      <c r="HP16" s="1567"/>
      <c r="HQ16" s="1567"/>
      <c r="HR16" s="1567"/>
      <c r="HS16" s="1567"/>
      <c r="HT16" s="1567"/>
      <c r="HU16" s="1567"/>
      <c r="HV16" s="1567"/>
      <c r="HW16" s="1567"/>
      <c r="HX16" s="1567"/>
      <c r="HY16" s="1567"/>
      <c r="HZ16" s="1567"/>
      <c r="IA16" s="1567"/>
      <c r="IB16" s="1567"/>
      <c r="IC16" s="1567"/>
      <c r="ID16" s="1567"/>
      <c r="IE16" s="1567"/>
      <c r="IF16" s="1567"/>
      <c r="IG16" s="1567"/>
      <c r="IH16" s="1567"/>
      <c r="II16" s="1567"/>
      <c r="IJ16" s="1567"/>
      <c r="IK16" s="1567"/>
      <c r="IL16" s="1567"/>
      <c r="IM16" s="1567"/>
      <c r="IN16" s="1567"/>
      <c r="IO16" s="1567"/>
      <c r="IP16" s="1567"/>
      <c r="IQ16" s="1567"/>
      <c r="IR16" s="1567"/>
      <c r="IS16" s="1567"/>
      <c r="IT16" s="1567"/>
      <c r="IU16" s="1567"/>
      <c r="IV16" s="1567"/>
      <c r="IW16" s="1567"/>
      <c r="IX16" s="1567"/>
      <c r="IY16" s="1567"/>
      <c r="IZ16" s="1567"/>
      <c r="JA16" s="1567"/>
      <c r="JB16" s="1567"/>
      <c r="JC16" s="1567"/>
      <c r="JD16" s="1567"/>
      <c r="JE16" s="1567"/>
      <c r="JF16" s="1567"/>
      <c r="JG16" s="1567"/>
      <c r="JH16" s="1567"/>
      <c r="JI16" s="1567"/>
      <c r="JJ16" s="1567"/>
      <c r="JK16" s="1567"/>
      <c r="JL16" s="1567"/>
      <c r="JM16" s="1567"/>
      <c r="JN16" s="1567"/>
      <c r="JO16" s="1567"/>
      <c r="JP16" s="1567"/>
      <c r="JQ16" s="1567"/>
      <c r="JR16" s="1567"/>
      <c r="JS16" s="1567"/>
      <c r="JT16" s="1567"/>
      <c r="JU16" s="1567"/>
      <c r="JV16" s="1567"/>
      <c r="JW16" s="1567"/>
      <c r="JX16" s="1567"/>
      <c r="JY16" s="1567"/>
      <c r="JZ16" s="1567"/>
      <c r="KA16" s="1567"/>
      <c r="KB16" s="1567"/>
      <c r="KC16" s="1567"/>
      <c r="KD16" s="1567"/>
      <c r="KE16" s="1567"/>
      <c r="KF16" s="1567"/>
      <c r="KG16" s="1567"/>
      <c r="KH16" s="1567"/>
      <c r="KI16" s="1567"/>
      <c r="KJ16" s="1567"/>
      <c r="KK16" s="1567"/>
      <c r="KL16" s="1567"/>
      <c r="KM16" s="1567"/>
      <c r="KN16" s="1567"/>
      <c r="KO16" s="1567"/>
      <c r="KP16" s="1567"/>
      <c r="KQ16" s="1567"/>
      <c r="KR16" s="1567"/>
      <c r="KS16" s="1567"/>
      <c r="KT16" s="1567"/>
      <c r="KU16" s="1567"/>
      <c r="KV16" s="1567"/>
      <c r="KW16" s="1567"/>
      <c r="KX16" s="1567"/>
      <c r="KY16" s="1567"/>
      <c r="KZ16" s="1567"/>
      <c r="LA16" s="1567"/>
      <c r="LB16" s="1567"/>
      <c r="LC16" s="1567"/>
      <c r="LD16" s="1567"/>
      <c r="LE16" s="1567"/>
      <c r="LF16" s="1567"/>
      <c r="LG16" s="1567"/>
      <c r="LH16" s="1567"/>
      <c r="LI16" s="1567"/>
      <c r="LJ16" s="1567"/>
      <c r="LK16" s="1567"/>
      <c r="LL16" s="1567"/>
      <c r="LM16" s="1567"/>
      <c r="LN16" s="1567"/>
      <c r="LO16" s="1567"/>
      <c r="LP16" s="1567"/>
      <c r="LQ16" s="1567"/>
      <c r="LR16" s="1567"/>
      <c r="LS16" s="1567"/>
      <c r="LT16" s="1567"/>
      <c r="LU16" s="1567"/>
      <c r="LV16" s="1567"/>
      <c r="LW16" s="1567"/>
      <c r="LX16" s="1567"/>
      <c r="LY16" s="1567"/>
      <c r="LZ16" s="1567"/>
      <c r="MA16" s="1567"/>
      <c r="MB16" s="1567"/>
      <c r="MC16" s="1567"/>
      <c r="MD16" s="1567"/>
      <c r="ME16" s="1567"/>
      <c r="MF16" s="1567"/>
      <c r="MG16" s="1567"/>
      <c r="MH16" s="1567"/>
      <c r="MI16" s="1567"/>
      <c r="MJ16" s="1567"/>
      <c r="MK16" s="1567"/>
      <c r="ML16" s="1567"/>
      <c r="MM16" s="1567"/>
      <c r="MN16" s="1567"/>
      <c r="MO16" s="1567"/>
      <c r="MP16" s="1567"/>
      <c r="MQ16" s="1567"/>
      <c r="MR16" s="1567"/>
      <c r="MS16" s="1567"/>
      <c r="MT16" s="1567"/>
      <c r="MU16" s="1567"/>
      <c r="MV16" s="1567"/>
      <c r="MW16" s="1567"/>
      <c r="MX16" s="1567"/>
      <c r="MY16" s="1567"/>
      <c r="MZ16" s="1567"/>
      <c r="NA16" s="1567"/>
      <c r="NB16" s="1567"/>
      <c r="NC16" s="1567"/>
      <c r="ND16" s="1567"/>
      <c r="NE16" s="1567"/>
      <c r="NF16" s="1567"/>
      <c r="NG16" s="1567"/>
      <c r="NH16" s="1567"/>
      <c r="NI16" s="1567"/>
      <c r="NJ16" s="1567"/>
      <c r="NK16" s="1567"/>
      <c r="NL16" s="1567"/>
      <c r="NM16" s="1567"/>
      <c r="NN16" s="1567"/>
      <c r="NO16" s="1567"/>
      <c r="NP16" s="1567"/>
      <c r="NQ16" s="1567"/>
      <c r="NR16" s="1567"/>
      <c r="NS16" s="1567"/>
      <c r="NT16" s="1567"/>
      <c r="NU16" s="1567"/>
      <c r="NV16" s="1567"/>
    </row>
    <row r="17" spans="1:386" ht="27.6">
      <c r="A17" s="430">
        <v>1</v>
      </c>
      <c r="B17" s="430">
        <v>2</v>
      </c>
      <c r="C17" s="430">
        <v>3</v>
      </c>
      <c r="D17" s="2139">
        <v>4</v>
      </c>
      <c r="E17" s="2139">
        <v>5</v>
      </c>
      <c r="F17" s="430">
        <v>6</v>
      </c>
      <c r="G17" s="2160">
        <v>7</v>
      </c>
      <c r="H17" s="430">
        <v>8</v>
      </c>
      <c r="I17" s="2161">
        <v>9</v>
      </c>
      <c r="J17" s="2162">
        <v>10</v>
      </c>
      <c r="K17" s="2160">
        <v>11</v>
      </c>
      <c r="L17" s="2139">
        <v>12</v>
      </c>
      <c r="M17" s="2160" t="s">
        <v>14</v>
      </c>
      <c r="N17" s="2162">
        <v>14</v>
      </c>
      <c r="O17" s="2139">
        <v>15</v>
      </c>
      <c r="P17" s="2139">
        <v>16</v>
      </c>
      <c r="Q17" s="2161" t="s">
        <v>15</v>
      </c>
      <c r="R17" s="2161">
        <v>18</v>
      </c>
      <c r="S17" s="2161">
        <v>19</v>
      </c>
      <c r="T17" s="2161">
        <v>20</v>
      </c>
      <c r="U17" s="430">
        <v>21</v>
      </c>
      <c r="V17" s="156">
        <v>9</v>
      </c>
      <c r="W17" s="2174"/>
      <c r="X17" s="2175"/>
      <c r="Y17" s="2176"/>
      <c r="Z17" s="2174"/>
      <c r="AA17" s="2175"/>
      <c r="AB17" s="2173"/>
      <c r="AC17" s="2173"/>
      <c r="AD17" s="2176"/>
      <c r="AE17" s="2177"/>
      <c r="AF17" s="2173"/>
      <c r="AG17" s="2173"/>
      <c r="AH17" s="2173"/>
      <c r="AI17" s="2173"/>
      <c r="AJ17" s="2173"/>
      <c r="AK17" s="2173"/>
      <c r="AL17" s="2173"/>
      <c r="AM17" s="2173"/>
    </row>
    <row r="18" spans="1:386">
      <c r="A18" s="2179" t="s">
        <v>68</v>
      </c>
      <c r="B18" s="2179"/>
      <c r="C18" s="2142"/>
      <c r="D18" s="2142"/>
      <c r="E18" s="2143">
        <f>E20+E135</f>
        <v>3598821.7939999998</v>
      </c>
      <c r="F18" s="2143">
        <f>F20+F135</f>
        <v>0</v>
      </c>
      <c r="G18" s="2143"/>
      <c r="H18" s="2143">
        <f t="shared" ref="H18:T18" si="0">H20+H135</f>
        <v>0</v>
      </c>
      <c r="I18" s="2143">
        <f t="shared" si="0"/>
        <v>0</v>
      </c>
      <c r="J18" s="2143">
        <f t="shared" si="0"/>
        <v>1570173.4512399998</v>
      </c>
      <c r="K18" s="2143">
        <f t="shared" si="0"/>
        <v>1200</v>
      </c>
      <c r="L18" s="2143">
        <f t="shared" si="0"/>
        <v>0</v>
      </c>
      <c r="M18" s="2143">
        <f t="shared" si="0"/>
        <v>5548917</v>
      </c>
      <c r="N18" s="2143">
        <f t="shared" si="0"/>
        <v>3882666</v>
      </c>
      <c r="O18" s="2143">
        <f t="shared" si="0"/>
        <v>1527874</v>
      </c>
      <c r="P18" s="2143">
        <f t="shared" si="0"/>
        <v>138377</v>
      </c>
      <c r="Q18" s="2143">
        <f t="shared" si="0"/>
        <v>5046335.835244</v>
      </c>
      <c r="R18" s="2143">
        <f t="shared" si="0"/>
        <v>3827231</v>
      </c>
      <c r="S18" s="2143">
        <f t="shared" si="0"/>
        <v>1139615.5557500001</v>
      </c>
      <c r="T18" s="2143">
        <f t="shared" si="0"/>
        <v>79489.279494000002</v>
      </c>
      <c r="U18" s="2142"/>
      <c r="V18" s="1536"/>
      <c r="W18" s="1628">
        <f t="shared" ref="W18:AD18" si="1">W21+W46+W93+W103+W108+W113+W118+W136+W144+W155+W194+W215+W262+W284+W324+W371+W392+W416+W123</f>
        <v>64</v>
      </c>
      <c r="X18" s="1628">
        <f t="shared" si="1"/>
        <v>39</v>
      </c>
      <c r="Y18" s="1987">
        <f t="shared" si="1"/>
        <v>103</v>
      </c>
      <c r="Z18" s="1628">
        <f t="shared" si="1"/>
        <v>61</v>
      </c>
      <c r="AA18" s="1628">
        <f t="shared" si="1"/>
        <v>3</v>
      </c>
      <c r="AB18" s="1628">
        <f t="shared" si="1"/>
        <v>39</v>
      </c>
      <c r="AC18" s="1628">
        <f t="shared" si="1"/>
        <v>0</v>
      </c>
      <c r="AD18" s="1987">
        <f t="shared" si="1"/>
        <v>100</v>
      </c>
      <c r="AE18" s="1988">
        <f>AD18/Y18</f>
        <v>0.970873786407767</v>
      </c>
      <c r="AF18" s="1628">
        <f t="shared" ref="AF18:AM18" si="2">AF21+AF46+AF93+AF103+AF108+AF113+AF118+AF136+AF144+AF155+AF194+AF215+AF262+AF284+AF324+AF371+AF392+AF416+AF123</f>
        <v>156</v>
      </c>
      <c r="AG18" s="1628">
        <f t="shared" si="2"/>
        <v>3256031.2970000007</v>
      </c>
      <c r="AH18" s="1628">
        <f t="shared" si="2"/>
        <v>106</v>
      </c>
      <c r="AI18" s="1628">
        <f t="shared" si="2"/>
        <v>1449974.06724</v>
      </c>
      <c r="AJ18" s="1628">
        <f t="shared" si="2"/>
        <v>66</v>
      </c>
      <c r="AK18" s="1628">
        <f t="shared" si="2"/>
        <v>327977.49700000003</v>
      </c>
      <c r="AL18" s="1628">
        <f t="shared" si="2"/>
        <v>27</v>
      </c>
      <c r="AM18" s="1628">
        <f t="shared" si="2"/>
        <v>110012.599</v>
      </c>
    </row>
    <row r="19" spans="1:386">
      <c r="A19" s="2180" t="s">
        <v>32</v>
      </c>
      <c r="B19" s="2180"/>
      <c r="C19" s="2009"/>
      <c r="D19" s="2009"/>
      <c r="E19" s="2010" t="s">
        <v>33</v>
      </c>
      <c r="F19" s="2009"/>
      <c r="G19" s="2010"/>
      <c r="H19" s="2009"/>
      <c r="I19" s="2011"/>
      <c r="J19" s="2010"/>
      <c r="K19" s="2010"/>
      <c r="L19" s="2009"/>
      <c r="M19" s="2010"/>
      <c r="N19" s="2010"/>
      <c r="O19" s="2010"/>
      <c r="P19" s="2010"/>
      <c r="Q19" s="2012"/>
      <c r="R19" s="2012"/>
      <c r="S19" s="2012"/>
      <c r="T19" s="2012"/>
      <c r="U19" s="2009"/>
      <c r="V19" s="1538"/>
      <c r="W19" s="1628"/>
      <c r="X19" s="1622"/>
      <c r="Y19" s="1987"/>
      <c r="Z19" s="1628"/>
      <c r="AA19" s="1622"/>
      <c r="AB19" s="1537"/>
      <c r="AC19" s="1537"/>
      <c r="AD19" s="1987"/>
      <c r="AE19" s="1988"/>
      <c r="AF19" s="1537"/>
      <c r="AG19" s="1537"/>
      <c r="AH19" s="1537"/>
      <c r="AI19" s="1537"/>
      <c r="AJ19" s="1537"/>
      <c r="AK19" s="1537"/>
      <c r="AL19" s="1537"/>
      <c r="AM19" s="1537"/>
    </row>
    <row r="20" spans="1:386" s="1551" customFormat="1">
      <c r="A20" s="2181" t="s">
        <v>68</v>
      </c>
      <c r="B20" s="2181"/>
      <c r="C20" s="1670"/>
      <c r="D20" s="1670"/>
      <c r="E20" s="1671">
        <f>SUM(E21,E46,E93,E103,E108,E113,E118,E123)</f>
        <v>1526597.186</v>
      </c>
      <c r="F20" s="1671">
        <f t="shared" ref="F20:T20" si="3">SUM(F21,F46,F93,F103,F108,F113,F118,F123)</f>
        <v>0</v>
      </c>
      <c r="G20" s="1671">
        <f t="shared" si="3"/>
        <v>9445</v>
      </c>
      <c r="H20" s="1671">
        <f t="shared" si="3"/>
        <v>0</v>
      </c>
      <c r="I20" s="1671">
        <f t="shared" si="3"/>
        <v>0</v>
      </c>
      <c r="J20" s="1671">
        <f t="shared" si="3"/>
        <v>642272.18400000001</v>
      </c>
      <c r="K20" s="1671">
        <f t="shared" si="3"/>
        <v>1200</v>
      </c>
      <c r="L20" s="1671">
        <f t="shared" si="3"/>
        <v>0</v>
      </c>
      <c r="M20" s="1671">
        <f t="shared" si="3"/>
        <v>4471388</v>
      </c>
      <c r="N20" s="1671">
        <f t="shared" si="3"/>
        <v>3704061</v>
      </c>
      <c r="O20" s="1671">
        <f t="shared" si="3"/>
        <v>767327</v>
      </c>
      <c r="P20" s="1671">
        <f t="shared" si="3"/>
        <v>0</v>
      </c>
      <c r="Q20" s="1671">
        <f t="shared" si="3"/>
        <v>4342780</v>
      </c>
      <c r="R20" s="1671">
        <f t="shared" si="3"/>
        <v>3689570</v>
      </c>
      <c r="S20" s="1671">
        <f t="shared" si="3"/>
        <v>653210</v>
      </c>
      <c r="T20" s="1671">
        <f t="shared" si="3"/>
        <v>0</v>
      </c>
      <c r="U20" s="1670"/>
      <c r="V20" s="563"/>
      <c r="W20" s="1628"/>
      <c r="X20" s="1622"/>
      <c r="Y20" s="1987"/>
      <c r="Z20" s="1628"/>
      <c r="AA20" s="1622"/>
      <c r="AB20" s="1537"/>
      <c r="AC20" s="1537"/>
      <c r="AD20" s="1987"/>
      <c r="AE20" s="1988"/>
      <c r="AF20" s="1537"/>
      <c r="AG20" s="1539"/>
      <c r="AH20" s="1537"/>
      <c r="AI20" s="1539"/>
      <c r="AJ20" s="1537"/>
      <c r="AK20" s="1539"/>
      <c r="AL20" s="1537"/>
      <c r="AM20" s="1539"/>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1600"/>
    </row>
    <row r="21" spans="1:386" s="1569" customFormat="1">
      <c r="A21" s="1672">
        <v>1</v>
      </c>
      <c r="B21" s="1673" t="s">
        <v>106</v>
      </c>
      <c r="C21" s="2013"/>
      <c r="D21" s="2013"/>
      <c r="E21" s="1674">
        <f>SUM(E22:E45)</f>
        <v>826774.05</v>
      </c>
      <c r="F21" s="1674">
        <f t="shared" ref="F21:L21" si="4">SUM(F22:F42)</f>
        <v>0</v>
      </c>
      <c r="G21" s="1674"/>
      <c r="H21" s="1674">
        <f t="shared" si="4"/>
        <v>0</v>
      </c>
      <c r="I21" s="1674">
        <f t="shared" si="4"/>
        <v>0</v>
      </c>
      <c r="J21" s="1674">
        <f>SUM(J22:J45)</f>
        <v>185909.00699999998</v>
      </c>
      <c r="K21" s="1674"/>
      <c r="L21" s="1674">
        <f t="shared" si="4"/>
        <v>0</v>
      </c>
      <c r="M21" s="1674">
        <f>SUM(M22:M45)</f>
        <v>4142611</v>
      </c>
      <c r="N21" s="1674">
        <f t="shared" ref="N21:T21" si="5">SUM(N22:N45)</f>
        <v>3698730</v>
      </c>
      <c r="O21" s="1674">
        <f t="shared" si="5"/>
        <v>443881</v>
      </c>
      <c r="P21" s="1674">
        <f t="shared" si="5"/>
        <v>0</v>
      </c>
      <c r="Q21" s="1674">
        <f t="shared" si="5"/>
        <v>4121921</v>
      </c>
      <c r="R21" s="1674">
        <f t="shared" si="5"/>
        <v>3686899</v>
      </c>
      <c r="S21" s="1674">
        <f t="shared" si="5"/>
        <v>435022</v>
      </c>
      <c r="T21" s="1674">
        <f t="shared" si="5"/>
        <v>0</v>
      </c>
      <c r="U21" s="2013"/>
      <c r="V21" s="1540"/>
      <c r="W21" s="1628">
        <f>SUM(W22:W45)</f>
        <v>2</v>
      </c>
      <c r="X21" s="1628">
        <f>SUM(X22:X45)</f>
        <v>3</v>
      </c>
      <c r="Y21" s="1987">
        <f>W21+X21</f>
        <v>5</v>
      </c>
      <c r="Z21" s="1628">
        <f>SUM(Z22:Z45)</f>
        <v>2</v>
      </c>
      <c r="AA21" s="1628">
        <f t="shared" ref="AA21:AC21" si="6">SUM(AA22:AA45)</f>
        <v>0</v>
      </c>
      <c r="AB21" s="1628">
        <f t="shared" si="6"/>
        <v>3</v>
      </c>
      <c r="AC21" s="1628">
        <f t="shared" si="6"/>
        <v>0</v>
      </c>
      <c r="AD21" s="1989">
        <f>Z21+AB21</f>
        <v>5</v>
      </c>
      <c r="AE21" s="1988">
        <f>AD21/Y21</f>
        <v>1</v>
      </c>
      <c r="AF21" s="1628">
        <f t="shared" ref="AF21:AM21" si="7">SUM(AF22:AF45)</f>
        <v>16</v>
      </c>
      <c r="AG21" s="1628">
        <f t="shared" si="7"/>
        <v>826774.05</v>
      </c>
      <c r="AH21" s="1628">
        <f t="shared" si="7"/>
        <v>12</v>
      </c>
      <c r="AI21" s="1628">
        <f t="shared" si="7"/>
        <v>185909.00699999998</v>
      </c>
      <c r="AJ21" s="1628">
        <f t="shared" si="7"/>
        <v>0</v>
      </c>
      <c r="AK21" s="1628">
        <f t="shared" si="7"/>
        <v>0</v>
      </c>
      <c r="AL21" s="1628">
        <f t="shared" si="7"/>
        <v>0</v>
      </c>
      <c r="AM21" s="1628">
        <f t="shared" si="7"/>
        <v>0</v>
      </c>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1600"/>
      <c r="FB21" s="1551"/>
      <c r="FC21" s="1551"/>
      <c r="FD21" s="1551"/>
      <c r="FE21" s="1551"/>
      <c r="FF21" s="1551"/>
      <c r="FG21" s="1551"/>
      <c r="FH21" s="1551"/>
      <c r="FI21" s="1551"/>
      <c r="FJ21" s="1551"/>
      <c r="FK21" s="1551"/>
      <c r="FL21" s="1551"/>
      <c r="FM21" s="1551"/>
      <c r="FN21" s="1551"/>
      <c r="FO21" s="1551"/>
      <c r="FP21" s="1551"/>
      <c r="FQ21" s="1551"/>
      <c r="FR21" s="1551"/>
      <c r="FS21" s="1551"/>
      <c r="FT21" s="1551"/>
      <c r="FU21" s="1551"/>
      <c r="FV21" s="1551"/>
      <c r="FW21" s="1551"/>
      <c r="FX21" s="1551"/>
      <c r="FY21" s="1551"/>
      <c r="FZ21" s="1551"/>
      <c r="GA21" s="1551"/>
      <c r="GB21" s="1551"/>
      <c r="GC21" s="1551"/>
      <c r="GD21" s="1551"/>
      <c r="GE21" s="1551"/>
      <c r="GF21" s="1551"/>
      <c r="GG21" s="1551"/>
      <c r="GH21" s="1551"/>
      <c r="GI21" s="1551"/>
      <c r="GJ21" s="1551"/>
      <c r="GK21" s="1551"/>
      <c r="GL21" s="1551"/>
      <c r="GM21" s="1551"/>
      <c r="GN21" s="1551"/>
      <c r="GO21" s="1551"/>
      <c r="GP21" s="1551"/>
      <c r="GQ21" s="1551"/>
      <c r="GR21" s="1551"/>
      <c r="GS21" s="1551"/>
      <c r="GT21" s="1551"/>
      <c r="GU21" s="1551"/>
      <c r="GV21" s="1551"/>
      <c r="GW21" s="1551"/>
      <c r="GX21" s="1551"/>
      <c r="GY21" s="1551"/>
      <c r="GZ21" s="1551"/>
      <c r="HA21" s="1551"/>
      <c r="HB21" s="1551"/>
      <c r="HC21" s="1551"/>
      <c r="HD21" s="1551"/>
      <c r="HE21" s="1551"/>
      <c r="HF21" s="1551"/>
      <c r="HG21" s="1551"/>
      <c r="HH21" s="1551"/>
      <c r="HI21" s="1551"/>
      <c r="HJ21" s="1551"/>
      <c r="HK21" s="1551"/>
      <c r="HL21" s="1551"/>
      <c r="HM21" s="1551"/>
      <c r="HN21" s="1551"/>
      <c r="HO21" s="1551"/>
      <c r="HP21" s="1551"/>
      <c r="HQ21" s="1551"/>
      <c r="HR21" s="1551"/>
      <c r="HS21" s="1551"/>
      <c r="HT21" s="1551"/>
      <c r="HU21" s="1551"/>
      <c r="HV21" s="1551"/>
      <c r="HW21" s="1551"/>
      <c r="HX21" s="1551"/>
      <c r="HY21" s="1551"/>
      <c r="HZ21" s="1551"/>
      <c r="IA21" s="1551"/>
      <c r="IB21" s="1551"/>
      <c r="IC21" s="1551"/>
      <c r="ID21" s="1551"/>
      <c r="IE21" s="1551"/>
      <c r="IF21" s="1551"/>
      <c r="IG21" s="1551"/>
      <c r="IH21" s="1551"/>
      <c r="II21" s="1551"/>
      <c r="IJ21" s="1551"/>
      <c r="IK21" s="1551"/>
      <c r="IL21" s="1551"/>
      <c r="IM21" s="1551"/>
      <c r="IN21" s="1551"/>
      <c r="IO21" s="1551"/>
      <c r="IP21" s="1551"/>
      <c r="IQ21" s="1551"/>
      <c r="IR21" s="1551"/>
      <c r="IS21" s="1551"/>
      <c r="IT21" s="1551"/>
      <c r="IU21" s="1551"/>
      <c r="IV21" s="1551"/>
      <c r="IW21" s="1551"/>
      <c r="IX21" s="1551"/>
      <c r="IY21" s="1551"/>
      <c r="IZ21" s="1551"/>
      <c r="JA21" s="1551"/>
      <c r="JB21" s="1551"/>
      <c r="JC21" s="1551"/>
      <c r="JD21" s="1551"/>
      <c r="JE21" s="1551"/>
      <c r="JF21" s="1551"/>
      <c r="JG21" s="1551"/>
      <c r="JH21" s="1551"/>
      <c r="JI21" s="1551"/>
      <c r="JJ21" s="1551"/>
      <c r="JK21" s="1551"/>
      <c r="JL21" s="1551"/>
      <c r="JM21" s="1551"/>
      <c r="JN21" s="1551"/>
      <c r="JO21" s="1551"/>
      <c r="JP21" s="1551"/>
      <c r="JQ21" s="1551"/>
      <c r="JR21" s="1551"/>
      <c r="JS21" s="1551"/>
      <c r="JT21" s="1551"/>
      <c r="JU21" s="1551"/>
      <c r="JV21" s="1551"/>
      <c r="JW21" s="1551"/>
      <c r="JX21" s="1551"/>
      <c r="JY21" s="1551"/>
      <c r="JZ21" s="1551"/>
      <c r="KA21" s="1551"/>
      <c r="KB21" s="1551"/>
      <c r="KC21" s="1551"/>
      <c r="KD21" s="1551"/>
      <c r="KE21" s="1551"/>
      <c r="KF21" s="1551"/>
      <c r="KG21" s="1551"/>
      <c r="KH21" s="1551"/>
      <c r="KI21" s="1551"/>
      <c r="KJ21" s="1551"/>
      <c r="KK21" s="1551"/>
      <c r="KL21" s="1551"/>
      <c r="KM21" s="1551"/>
      <c r="KN21" s="1551"/>
      <c r="KO21" s="1551"/>
      <c r="KP21" s="1551"/>
      <c r="KQ21" s="1551"/>
      <c r="KR21" s="1551"/>
      <c r="KS21" s="1551"/>
      <c r="KT21" s="1551"/>
      <c r="KU21" s="1551"/>
      <c r="KV21" s="1551"/>
      <c r="KW21" s="1551"/>
      <c r="KX21" s="1551"/>
      <c r="KY21" s="1551"/>
      <c r="KZ21" s="1551"/>
      <c r="LA21" s="1551"/>
      <c r="LB21" s="1551"/>
      <c r="LC21" s="1551"/>
      <c r="LD21" s="1551"/>
      <c r="LE21" s="1551"/>
      <c r="LF21" s="1551"/>
      <c r="LG21" s="1551"/>
      <c r="LH21" s="1551"/>
      <c r="LI21" s="1551"/>
      <c r="LJ21" s="1551"/>
      <c r="LK21" s="1551"/>
      <c r="LL21" s="1551"/>
      <c r="LM21" s="1551"/>
      <c r="LN21" s="1551"/>
      <c r="LO21" s="1551"/>
      <c r="LP21" s="1551"/>
      <c r="LQ21" s="1551"/>
      <c r="LR21" s="1551"/>
      <c r="LS21" s="1551"/>
      <c r="LT21" s="1551"/>
      <c r="LU21" s="1551"/>
      <c r="LV21" s="1551"/>
      <c r="LW21" s="1551"/>
      <c r="LX21" s="1551"/>
      <c r="LY21" s="1551"/>
      <c r="LZ21" s="1551"/>
      <c r="MA21" s="1551"/>
      <c r="MB21" s="1551"/>
      <c r="MC21" s="1551"/>
      <c r="MD21" s="1551"/>
      <c r="ME21" s="1551"/>
      <c r="MF21" s="1551"/>
      <c r="MG21" s="1551"/>
      <c r="MH21" s="1551"/>
      <c r="MI21" s="1551"/>
      <c r="MJ21" s="1551"/>
      <c r="MK21" s="1551"/>
      <c r="ML21" s="1551"/>
      <c r="MM21" s="1551"/>
      <c r="MN21" s="1551"/>
      <c r="MO21" s="1551"/>
      <c r="MP21" s="1551"/>
      <c r="MQ21" s="1551"/>
      <c r="MR21" s="1551"/>
      <c r="MS21" s="1551"/>
      <c r="MT21" s="1551"/>
      <c r="MU21" s="1551"/>
      <c r="MV21" s="1551"/>
      <c r="MW21" s="1551"/>
      <c r="MX21" s="1551"/>
      <c r="MY21" s="1551"/>
      <c r="MZ21" s="1551"/>
      <c r="NA21" s="1551"/>
      <c r="NB21" s="1551"/>
      <c r="NC21" s="1551"/>
      <c r="ND21" s="1551"/>
      <c r="NE21" s="1551"/>
      <c r="NF21" s="1551"/>
      <c r="NG21" s="1551"/>
      <c r="NH21" s="1551"/>
      <c r="NI21" s="1551"/>
      <c r="NJ21" s="1551"/>
      <c r="NK21" s="1551"/>
      <c r="NL21" s="1551"/>
      <c r="NM21" s="1551"/>
      <c r="NN21" s="1551"/>
      <c r="NO21" s="1551"/>
      <c r="NP21" s="1551"/>
      <c r="NQ21" s="1551"/>
      <c r="NR21" s="1551"/>
      <c r="NS21" s="1551"/>
      <c r="NT21" s="1551"/>
      <c r="NU21" s="1551"/>
      <c r="NV21" s="1551"/>
    </row>
    <row r="22" spans="1:386">
      <c r="A22" s="1675"/>
      <c r="B22" s="1676" t="s">
        <v>79</v>
      </c>
      <c r="C22" s="1677"/>
      <c r="D22" s="1675"/>
      <c r="E22" s="1678"/>
      <c r="F22" s="1675"/>
      <c r="G22" s="1678" t="s">
        <v>33</v>
      </c>
      <c r="H22" s="1675" t="s">
        <v>33</v>
      </c>
      <c r="I22" s="1679"/>
      <c r="J22" s="1678"/>
      <c r="K22" s="1678"/>
      <c r="L22" s="1675"/>
      <c r="M22" s="1678"/>
      <c r="N22" s="1678"/>
      <c r="O22" s="1678"/>
      <c r="P22" s="1678"/>
      <c r="Q22" s="1680"/>
      <c r="R22" s="1680"/>
      <c r="S22" s="1680"/>
      <c r="T22" s="1680"/>
      <c r="U22" s="1681" t="s">
        <v>33</v>
      </c>
      <c r="V22" s="156"/>
      <c r="W22" s="1633"/>
      <c r="X22" s="1623"/>
      <c r="Y22" s="1989"/>
      <c r="Z22" s="1629"/>
      <c r="AA22" s="1623"/>
      <c r="AB22" s="1535"/>
      <c r="AC22" s="1535"/>
      <c r="AD22" s="1989"/>
      <c r="AE22" s="1990"/>
      <c r="AF22" s="1543"/>
      <c r="AG22" s="1543"/>
      <c r="AH22" s="1543"/>
      <c r="AI22" s="1543"/>
      <c r="AJ22" s="1543"/>
      <c r="AK22" s="1543"/>
      <c r="AL22" s="1543"/>
      <c r="AM22" s="1543"/>
    </row>
    <row r="23" spans="1:386">
      <c r="A23" s="1615"/>
      <c r="B23" s="1676" t="s">
        <v>549</v>
      </c>
      <c r="C23" s="1615"/>
      <c r="D23" s="1801"/>
      <c r="E23" s="1685"/>
      <c r="F23" s="1615"/>
      <c r="G23" s="1685"/>
      <c r="H23" s="1709"/>
      <c r="I23" s="1875"/>
      <c r="J23" s="1685"/>
      <c r="K23" s="1685"/>
      <c r="L23" s="1615"/>
      <c r="M23" s="1685"/>
      <c r="N23" s="1685"/>
      <c r="O23" s="1685"/>
      <c r="P23" s="1685"/>
      <c r="Q23" s="1680"/>
      <c r="R23" s="2014"/>
      <c r="S23" s="2014"/>
      <c r="T23" s="2014"/>
      <c r="U23" s="1681"/>
      <c r="V23" s="156"/>
      <c r="W23" s="1633"/>
      <c r="X23" s="1623"/>
      <c r="Y23" s="1989"/>
      <c r="Z23" s="1629"/>
      <c r="AA23" s="1623"/>
      <c r="AB23" s="1535"/>
      <c r="AC23" s="1535"/>
      <c r="AD23" s="1989"/>
      <c r="AE23" s="1990"/>
      <c r="AF23" s="1543"/>
      <c r="AG23" s="1543"/>
      <c r="AH23" s="1543"/>
      <c r="AI23" s="1543"/>
      <c r="AJ23" s="1543"/>
      <c r="AK23" s="1543"/>
      <c r="AL23" s="1543"/>
      <c r="AM23" s="1543"/>
    </row>
    <row r="24" spans="1:386" s="1558" customFormat="1" ht="41.4">
      <c r="A24" s="1700"/>
      <c r="B24" s="1705" t="s">
        <v>550</v>
      </c>
      <c r="C24" s="1693" t="s">
        <v>706</v>
      </c>
      <c r="D24" s="1760" t="s">
        <v>524</v>
      </c>
      <c r="E24" s="1694"/>
      <c r="F24" s="1693"/>
      <c r="G24" s="1694"/>
      <c r="H24" s="1707"/>
      <c r="I24" s="1707"/>
      <c r="J24" s="1719"/>
      <c r="K24" s="1719"/>
      <c r="L24" s="1707"/>
      <c r="M24" s="1692">
        <f>SUM(N24:P24)</f>
        <v>3750195</v>
      </c>
      <c r="N24" s="1692">
        <v>3388414</v>
      </c>
      <c r="O24" s="1692">
        <v>361781</v>
      </c>
      <c r="P24" s="1692"/>
      <c r="Q24" s="1694">
        <f>SUM(R24:T24)</f>
        <v>3750195</v>
      </c>
      <c r="R24" s="1692">
        <v>3388414</v>
      </c>
      <c r="S24" s="1692">
        <v>361781</v>
      </c>
      <c r="T24" s="2015"/>
      <c r="U24" s="1689" t="s">
        <v>618</v>
      </c>
      <c r="V24" s="1556"/>
      <c r="W24" s="1633"/>
      <c r="X24" s="1623">
        <v>1</v>
      </c>
      <c r="Y24" s="1989"/>
      <c r="Z24" s="1629"/>
      <c r="AA24" s="1623"/>
      <c r="AB24" s="1535">
        <v>1</v>
      </c>
      <c r="AC24" s="1535"/>
      <c r="AD24" s="1989"/>
      <c r="AE24" s="1990"/>
      <c r="AF24" s="1543"/>
      <c r="AG24" s="1543"/>
      <c r="AH24" s="1543"/>
      <c r="AI24" s="1543"/>
      <c r="AJ24" s="1543"/>
      <c r="AK24" s="1543"/>
      <c r="AL24" s="1543"/>
      <c r="AM24" s="1543"/>
      <c r="AN24" s="1553"/>
      <c r="AO24" s="1553"/>
      <c r="AP24" s="1553"/>
      <c r="AQ24" s="1553"/>
      <c r="AR24" s="1553"/>
      <c r="AS24" s="1553"/>
      <c r="AT24" s="1553"/>
      <c r="AU24" s="1553"/>
      <c r="AV24" s="1553"/>
      <c r="AW24" s="1553"/>
      <c r="AX24" s="1553"/>
      <c r="AY24" s="1553"/>
      <c r="AZ24" s="1553"/>
      <c r="BA24" s="1553"/>
      <c r="BB24" s="1553"/>
      <c r="BC24" s="1553"/>
      <c r="BD24" s="1553"/>
      <c r="BE24" s="1553"/>
      <c r="BF24" s="1553"/>
      <c r="BG24" s="1553"/>
      <c r="BH24" s="1553"/>
      <c r="BI24" s="1553"/>
      <c r="BJ24" s="1553"/>
      <c r="BK24" s="1553"/>
      <c r="BL24" s="1553"/>
      <c r="BM24" s="1553"/>
      <c r="BN24" s="1553"/>
      <c r="BO24" s="1553"/>
      <c r="BP24" s="1553"/>
      <c r="BQ24" s="1553"/>
      <c r="BR24" s="1553"/>
      <c r="BS24" s="1553"/>
      <c r="BT24" s="1553"/>
      <c r="BU24" s="1553"/>
      <c r="BV24" s="1553"/>
      <c r="BW24" s="1553"/>
      <c r="BX24" s="1553"/>
      <c r="BY24" s="1553"/>
      <c r="BZ24" s="1553"/>
      <c r="CA24" s="1553"/>
      <c r="CB24" s="1553"/>
      <c r="CC24" s="1553"/>
      <c r="CD24" s="1553"/>
      <c r="CE24" s="1553"/>
      <c r="CF24" s="1553"/>
      <c r="CG24" s="1553"/>
      <c r="CH24" s="1553"/>
      <c r="CI24" s="1553"/>
      <c r="CJ24" s="1553"/>
      <c r="CK24" s="1553"/>
      <c r="CL24" s="1553"/>
      <c r="CM24" s="1553"/>
      <c r="CN24" s="1553"/>
      <c r="CO24" s="1553"/>
      <c r="CP24" s="1553"/>
      <c r="CQ24" s="1553"/>
      <c r="CR24" s="1553"/>
      <c r="CS24" s="1553"/>
      <c r="CT24" s="1553"/>
      <c r="CU24" s="1553"/>
      <c r="CV24" s="1553"/>
      <c r="CW24" s="1553"/>
      <c r="CX24" s="1553"/>
      <c r="CY24" s="1553"/>
      <c r="CZ24" s="1553"/>
      <c r="DA24" s="1553"/>
      <c r="DB24" s="1553"/>
      <c r="DC24" s="1553"/>
      <c r="DD24" s="1553"/>
      <c r="DE24" s="1553"/>
      <c r="DF24" s="1553"/>
      <c r="DG24" s="1553"/>
      <c r="DH24" s="1553"/>
      <c r="DI24" s="1553"/>
      <c r="DJ24" s="1553"/>
      <c r="DK24" s="1553"/>
      <c r="DL24" s="1553"/>
      <c r="DM24" s="1553"/>
      <c r="DN24" s="1553"/>
      <c r="DO24" s="1553"/>
      <c r="DP24" s="1553"/>
      <c r="DQ24" s="1553"/>
      <c r="DR24" s="1553"/>
      <c r="DS24" s="1553"/>
      <c r="DT24" s="1553"/>
      <c r="DU24" s="1553"/>
      <c r="DV24" s="1553"/>
      <c r="DW24" s="1553"/>
      <c r="DX24" s="1553"/>
      <c r="DY24" s="1553"/>
      <c r="DZ24" s="1553"/>
      <c r="EA24" s="1553"/>
      <c r="EB24" s="1553"/>
      <c r="EC24" s="1553"/>
      <c r="ED24" s="1553"/>
      <c r="EE24" s="1553"/>
      <c r="EF24" s="1553"/>
      <c r="EG24" s="1553"/>
      <c r="EH24" s="1553"/>
      <c r="EI24" s="1553"/>
      <c r="EJ24" s="1553"/>
      <c r="EK24" s="1553"/>
      <c r="EL24" s="1553"/>
      <c r="EM24" s="1553"/>
      <c r="EN24" s="1553"/>
      <c r="EO24" s="1553"/>
      <c r="EP24" s="1553"/>
      <c r="EQ24" s="1553"/>
      <c r="ER24" s="1553"/>
      <c r="ES24" s="1553"/>
      <c r="ET24" s="1553"/>
      <c r="EU24" s="1553"/>
      <c r="EV24" s="1553"/>
      <c r="EW24" s="1553"/>
      <c r="EX24" s="1553"/>
      <c r="EY24" s="1553"/>
      <c r="EZ24" s="1553"/>
      <c r="FA24" s="1602"/>
      <c r="FB24" s="1570"/>
      <c r="FC24" s="1570"/>
      <c r="FD24" s="1570"/>
      <c r="FE24" s="1570"/>
      <c r="FF24" s="1570"/>
      <c r="FG24" s="1570"/>
      <c r="FH24" s="1570"/>
      <c r="FI24" s="1570"/>
      <c r="FJ24" s="1570"/>
      <c r="FK24" s="1570"/>
      <c r="FL24" s="1570"/>
      <c r="FM24" s="1570"/>
      <c r="FN24" s="1570"/>
      <c r="FO24" s="1570"/>
      <c r="FP24" s="1570"/>
      <c r="FQ24" s="1570"/>
      <c r="FR24" s="1570"/>
      <c r="FS24" s="1570"/>
      <c r="FT24" s="1570"/>
      <c r="FU24" s="1570"/>
      <c r="FV24" s="1570"/>
      <c r="FW24" s="1570"/>
      <c r="FX24" s="1570"/>
      <c r="FY24" s="1570"/>
      <c r="FZ24" s="1570"/>
      <c r="GA24" s="1570"/>
      <c r="GB24" s="1570"/>
      <c r="GC24" s="1570"/>
      <c r="GD24" s="1570"/>
      <c r="GE24" s="1570"/>
      <c r="GF24" s="1570"/>
      <c r="GG24" s="1570"/>
      <c r="GH24" s="1570"/>
      <c r="GI24" s="1570"/>
      <c r="GJ24" s="1570"/>
      <c r="GK24" s="1570"/>
      <c r="GL24" s="1570"/>
      <c r="GM24" s="1570"/>
      <c r="GN24" s="1570"/>
      <c r="GO24" s="1570"/>
      <c r="GP24" s="1570"/>
      <c r="GQ24" s="1570"/>
      <c r="GR24" s="1570"/>
      <c r="GS24" s="1570"/>
      <c r="GT24" s="1570"/>
      <c r="GU24" s="1570"/>
      <c r="GV24" s="1570"/>
      <c r="GW24" s="1570"/>
      <c r="GX24" s="1570"/>
      <c r="GY24" s="1570"/>
      <c r="GZ24" s="1570"/>
      <c r="HA24" s="1570"/>
      <c r="HB24" s="1570"/>
      <c r="HC24" s="1570"/>
      <c r="HD24" s="1570"/>
      <c r="HE24" s="1570"/>
      <c r="HF24" s="1570"/>
      <c r="HG24" s="1570"/>
      <c r="HH24" s="1570"/>
      <c r="HI24" s="1570"/>
      <c r="HJ24" s="1570"/>
      <c r="HK24" s="1570"/>
      <c r="HL24" s="1570"/>
      <c r="HM24" s="1570"/>
      <c r="HN24" s="1570"/>
      <c r="HO24" s="1570"/>
      <c r="HP24" s="1570"/>
      <c r="HQ24" s="1570"/>
      <c r="HR24" s="1570"/>
      <c r="HS24" s="1570"/>
      <c r="HT24" s="1570"/>
      <c r="HU24" s="1570"/>
      <c r="HV24" s="1570"/>
      <c r="HW24" s="1570"/>
      <c r="HX24" s="1570"/>
      <c r="HY24" s="1570"/>
      <c r="HZ24" s="1570"/>
      <c r="IA24" s="1570"/>
      <c r="IB24" s="1570"/>
      <c r="IC24" s="1570"/>
      <c r="ID24" s="1570"/>
      <c r="IE24" s="1570"/>
      <c r="IF24" s="1570"/>
      <c r="IG24" s="1570"/>
      <c r="IH24" s="1570"/>
      <c r="II24" s="1570"/>
      <c r="IJ24" s="1570"/>
      <c r="IK24" s="1570"/>
      <c r="IL24" s="1570"/>
      <c r="IM24" s="1570"/>
      <c r="IN24" s="1570"/>
      <c r="IO24" s="1570"/>
      <c r="IP24" s="1570"/>
      <c r="IQ24" s="1570"/>
      <c r="IR24" s="1570"/>
      <c r="IS24" s="1570"/>
      <c r="IT24" s="1570"/>
      <c r="IU24" s="1570"/>
      <c r="IV24" s="1570"/>
      <c r="IW24" s="1570"/>
      <c r="IX24" s="1570"/>
      <c r="IY24" s="1570"/>
      <c r="IZ24" s="1570"/>
      <c r="JA24" s="1570"/>
      <c r="JB24" s="1570"/>
      <c r="JC24" s="1570"/>
      <c r="JD24" s="1570"/>
      <c r="JE24" s="1570"/>
      <c r="JF24" s="1570"/>
      <c r="JG24" s="1570"/>
      <c r="JH24" s="1570"/>
      <c r="JI24" s="1570"/>
      <c r="JJ24" s="1570"/>
      <c r="JK24" s="1570"/>
      <c r="JL24" s="1570"/>
      <c r="JM24" s="1570"/>
      <c r="JN24" s="1570"/>
      <c r="JO24" s="1570"/>
      <c r="JP24" s="1570"/>
      <c r="JQ24" s="1570"/>
      <c r="JR24" s="1570"/>
      <c r="JS24" s="1570"/>
      <c r="JT24" s="1570"/>
      <c r="JU24" s="1570"/>
      <c r="JV24" s="1570"/>
      <c r="JW24" s="1570"/>
      <c r="JX24" s="1570"/>
      <c r="JY24" s="1570"/>
      <c r="JZ24" s="1570"/>
      <c r="KA24" s="1570"/>
      <c r="KB24" s="1570"/>
      <c r="KC24" s="1570"/>
      <c r="KD24" s="1570"/>
      <c r="KE24" s="1570"/>
      <c r="KF24" s="1570"/>
      <c r="KG24" s="1570"/>
      <c r="KH24" s="1570"/>
      <c r="KI24" s="1570"/>
      <c r="KJ24" s="1570"/>
      <c r="KK24" s="1570"/>
      <c r="KL24" s="1570"/>
      <c r="KM24" s="1570"/>
      <c r="KN24" s="1570"/>
      <c r="KO24" s="1570"/>
      <c r="KP24" s="1570"/>
      <c r="KQ24" s="1570"/>
      <c r="KR24" s="1570"/>
      <c r="KS24" s="1570"/>
      <c r="KT24" s="1570"/>
      <c r="KU24" s="1570"/>
      <c r="KV24" s="1570"/>
      <c r="KW24" s="1570"/>
      <c r="KX24" s="1570"/>
      <c r="KY24" s="1570"/>
      <c r="KZ24" s="1570"/>
      <c r="LA24" s="1570"/>
      <c r="LB24" s="1570"/>
      <c r="LC24" s="1570"/>
      <c r="LD24" s="1570"/>
      <c r="LE24" s="1570"/>
      <c r="LF24" s="1570"/>
      <c r="LG24" s="1570"/>
      <c r="LH24" s="1570"/>
      <c r="LI24" s="1570"/>
      <c r="LJ24" s="1570"/>
      <c r="LK24" s="1570"/>
      <c r="LL24" s="1570"/>
      <c r="LM24" s="1570"/>
      <c r="LN24" s="1570"/>
      <c r="LO24" s="1570"/>
      <c r="LP24" s="1570"/>
      <c r="LQ24" s="1570"/>
      <c r="LR24" s="1570"/>
      <c r="LS24" s="1570"/>
      <c r="LT24" s="1570"/>
      <c r="LU24" s="1570"/>
      <c r="LV24" s="1570"/>
      <c r="LW24" s="1570"/>
      <c r="LX24" s="1570"/>
      <c r="LY24" s="1570"/>
      <c r="LZ24" s="1570"/>
      <c r="MA24" s="1570"/>
      <c r="MB24" s="1570"/>
      <c r="MC24" s="1570"/>
      <c r="MD24" s="1570"/>
      <c r="ME24" s="1570"/>
      <c r="MF24" s="1570"/>
      <c r="MG24" s="1570"/>
      <c r="MH24" s="1570"/>
      <c r="MI24" s="1570"/>
      <c r="MJ24" s="1570"/>
      <c r="MK24" s="1570"/>
      <c r="ML24" s="1570"/>
      <c r="MM24" s="1570"/>
      <c r="MN24" s="1570"/>
      <c r="MO24" s="1570"/>
      <c r="MP24" s="1570"/>
      <c r="MQ24" s="1570"/>
      <c r="MR24" s="1570"/>
      <c r="MS24" s="1570"/>
      <c r="MT24" s="1570"/>
      <c r="MU24" s="1570"/>
      <c r="MV24" s="1570"/>
      <c r="MW24" s="1570"/>
      <c r="MX24" s="1570"/>
      <c r="MY24" s="1570"/>
      <c r="MZ24" s="1570"/>
      <c r="NA24" s="1570"/>
      <c r="NB24" s="1570"/>
      <c r="NC24" s="1570"/>
      <c r="ND24" s="1570"/>
      <c r="NE24" s="1570"/>
      <c r="NF24" s="1570"/>
      <c r="NG24" s="1570"/>
      <c r="NH24" s="1570"/>
      <c r="NI24" s="1570"/>
      <c r="NJ24" s="1570"/>
      <c r="NK24" s="1570"/>
      <c r="NL24" s="1570"/>
      <c r="NM24" s="1570"/>
      <c r="NN24" s="1570"/>
      <c r="NO24" s="1570"/>
      <c r="NP24" s="1570"/>
      <c r="NQ24" s="1570"/>
      <c r="NR24" s="1570"/>
      <c r="NS24" s="1570"/>
      <c r="NT24" s="1570"/>
      <c r="NU24" s="1570"/>
      <c r="NV24" s="1570"/>
    </row>
    <row r="25" spans="1:386" ht="69">
      <c r="A25" s="1701"/>
      <c r="B25" s="1775" t="s">
        <v>447</v>
      </c>
      <c r="C25" s="1615"/>
      <c r="D25" s="1617"/>
      <c r="E25" s="1685">
        <v>87359</v>
      </c>
      <c r="F25" s="1617" t="s">
        <v>699</v>
      </c>
      <c r="G25" s="1616">
        <v>180</v>
      </c>
      <c r="H25" s="2081" t="s">
        <v>700</v>
      </c>
      <c r="I25" s="1709" t="s">
        <v>701</v>
      </c>
      <c r="J25" s="1714">
        <v>83173.191000000006</v>
      </c>
      <c r="K25" s="2082" t="s">
        <v>718</v>
      </c>
      <c r="L25" s="1709" t="s">
        <v>702</v>
      </c>
      <c r="M25" s="1714"/>
      <c r="N25" s="1714"/>
      <c r="O25" s="1714"/>
      <c r="P25" s="1714"/>
      <c r="Q25" s="1710"/>
      <c r="R25" s="1716"/>
      <c r="S25" s="1716"/>
      <c r="T25" s="1716"/>
      <c r="U25" s="1681"/>
      <c r="V25" s="156">
        <f>E25-J25</f>
        <v>4185.8089999999938</v>
      </c>
      <c r="W25" s="1629"/>
      <c r="X25" s="1623"/>
      <c r="Y25" s="1989"/>
      <c r="Z25" s="1629"/>
      <c r="AA25" s="1623"/>
      <c r="AB25" s="1535"/>
      <c r="AC25" s="1535"/>
      <c r="AD25" s="1989"/>
      <c r="AE25" s="1990"/>
      <c r="AF25" s="1543">
        <v>1</v>
      </c>
      <c r="AG25" s="1543">
        <f>AF25*E25</f>
        <v>87359</v>
      </c>
      <c r="AH25" s="1543">
        <v>1</v>
      </c>
      <c r="AI25" s="1543">
        <f>AH25*J25</f>
        <v>83173.191000000006</v>
      </c>
      <c r="AJ25" s="1543"/>
      <c r="AK25" s="1543">
        <f>AJ25*E25</f>
        <v>0</v>
      </c>
      <c r="AL25" s="1543"/>
      <c r="AM25" s="1543">
        <f t="shared" ref="AM25:AM44" si="8">AL25*J25</f>
        <v>0</v>
      </c>
    </row>
    <row r="26" spans="1:386" ht="55.2">
      <c r="A26" s="1701"/>
      <c r="B26" s="1775" t="s">
        <v>448</v>
      </c>
      <c r="C26" s="1615"/>
      <c r="D26" s="1617"/>
      <c r="E26" s="1685">
        <v>10979</v>
      </c>
      <c r="F26" s="1617" t="s">
        <v>699</v>
      </c>
      <c r="G26" s="1616">
        <v>180</v>
      </c>
      <c r="H26" s="2081" t="s">
        <v>700</v>
      </c>
      <c r="I26" s="1709" t="s">
        <v>703</v>
      </c>
      <c r="J26" s="1714">
        <v>10403.204</v>
      </c>
      <c r="K26" s="2082" t="s">
        <v>718</v>
      </c>
      <c r="L26" s="1709" t="s">
        <v>704</v>
      </c>
      <c r="M26" s="1714"/>
      <c r="N26" s="1714"/>
      <c r="O26" s="1714"/>
      <c r="P26" s="1714"/>
      <c r="Q26" s="1710"/>
      <c r="R26" s="1716"/>
      <c r="S26" s="1716"/>
      <c r="T26" s="1716"/>
      <c r="U26" s="1681"/>
      <c r="V26" s="156">
        <f t="shared" ref="V26:V89" si="9">E26-J26</f>
        <v>575.79600000000028</v>
      </c>
      <c r="W26" s="1629"/>
      <c r="X26" s="1623"/>
      <c r="Y26" s="1989"/>
      <c r="Z26" s="1629"/>
      <c r="AA26" s="1623"/>
      <c r="AB26" s="1535"/>
      <c r="AC26" s="1535"/>
      <c r="AD26" s="1989"/>
      <c r="AE26" s="1990"/>
      <c r="AF26" s="1543">
        <v>1</v>
      </c>
      <c r="AG26" s="1543">
        <f t="shared" ref="AG26:AG45" si="10">AF26*E26</f>
        <v>10979</v>
      </c>
      <c r="AH26" s="1543">
        <v>1</v>
      </c>
      <c r="AI26" s="1543">
        <f t="shared" ref="AI26:AI45" si="11">AH26*J26</f>
        <v>10403.204</v>
      </c>
      <c r="AJ26" s="1543"/>
      <c r="AK26" s="1543">
        <f t="shared" ref="AK26:AK45" si="12">AJ26*E26</f>
        <v>0</v>
      </c>
      <c r="AL26" s="1543"/>
      <c r="AM26" s="1543">
        <f t="shared" si="8"/>
        <v>0</v>
      </c>
    </row>
    <row r="27" spans="1:386" ht="69">
      <c r="A27" s="1701"/>
      <c r="B27" s="1775" t="s">
        <v>449</v>
      </c>
      <c r="C27" s="1724"/>
      <c r="D27" s="1617" t="s">
        <v>1046</v>
      </c>
      <c r="E27" s="1616">
        <v>63464.7</v>
      </c>
      <c r="F27" s="1617" t="s">
        <v>705</v>
      </c>
      <c r="G27" s="1616">
        <v>360</v>
      </c>
      <c r="H27" s="2081" t="s">
        <v>1083</v>
      </c>
      <c r="I27" s="1709" t="s">
        <v>1047</v>
      </c>
      <c r="J27" s="1714">
        <v>22580.653999999999</v>
      </c>
      <c r="K27" s="1712" t="s">
        <v>43</v>
      </c>
      <c r="L27" s="1709" t="s">
        <v>1048</v>
      </c>
      <c r="M27" s="1714"/>
      <c r="N27" s="1714"/>
      <c r="O27" s="1714"/>
      <c r="P27" s="1714"/>
      <c r="Q27" s="1710"/>
      <c r="R27" s="1716"/>
      <c r="S27" s="1716"/>
      <c r="T27" s="1716"/>
      <c r="U27" s="1681"/>
      <c r="V27" s="156">
        <f t="shared" si="9"/>
        <v>40884.046000000002</v>
      </c>
      <c r="W27" s="1629"/>
      <c r="X27" s="1623"/>
      <c r="Y27" s="1989"/>
      <c r="Z27" s="1629"/>
      <c r="AA27" s="1623"/>
      <c r="AB27" s="1535"/>
      <c r="AC27" s="1535"/>
      <c r="AD27" s="1989"/>
      <c r="AE27" s="1990"/>
      <c r="AF27" s="1543">
        <v>1</v>
      </c>
      <c r="AG27" s="1543">
        <f t="shared" si="10"/>
        <v>63464.7</v>
      </c>
      <c r="AH27" s="1543">
        <v>1</v>
      </c>
      <c r="AI27" s="1543">
        <f t="shared" si="11"/>
        <v>22580.653999999999</v>
      </c>
      <c r="AJ27" s="1543"/>
      <c r="AK27" s="1543">
        <f t="shared" si="12"/>
        <v>0</v>
      </c>
      <c r="AL27" s="1543"/>
      <c r="AM27" s="1543">
        <f t="shared" si="8"/>
        <v>0</v>
      </c>
    </row>
    <row r="28" spans="1:386" ht="66" customHeight="1">
      <c r="A28" s="1701"/>
      <c r="B28" s="1775" t="s">
        <v>1043</v>
      </c>
      <c r="C28" s="1615"/>
      <c r="D28" s="1617" t="s">
        <v>1045</v>
      </c>
      <c r="E28" s="1616">
        <v>37647</v>
      </c>
      <c r="F28" s="1617" t="s">
        <v>1044</v>
      </c>
      <c r="G28" s="1616">
        <v>120</v>
      </c>
      <c r="H28" s="2081" t="s">
        <v>1084</v>
      </c>
      <c r="I28" s="1709"/>
      <c r="J28" s="1714"/>
      <c r="K28" s="1616"/>
      <c r="L28" s="1709"/>
      <c r="M28" s="1714"/>
      <c r="N28" s="1714"/>
      <c r="O28" s="1714"/>
      <c r="P28" s="1714"/>
      <c r="Q28" s="1710"/>
      <c r="R28" s="1716"/>
      <c r="S28" s="1716"/>
      <c r="T28" s="1716"/>
      <c r="U28" s="1681"/>
      <c r="V28" s="156">
        <f t="shared" si="9"/>
        <v>37647</v>
      </c>
      <c r="W28" s="1629"/>
      <c r="X28" s="1623"/>
      <c r="Y28" s="1989"/>
      <c r="Z28" s="1629"/>
      <c r="AA28" s="1623"/>
      <c r="AB28" s="1535"/>
      <c r="AC28" s="1535"/>
      <c r="AD28" s="1989"/>
      <c r="AE28" s="1990"/>
      <c r="AF28" s="1543">
        <v>1</v>
      </c>
      <c r="AG28" s="1543">
        <f t="shared" si="10"/>
        <v>37647</v>
      </c>
      <c r="AH28" s="1543"/>
      <c r="AI28" s="1543">
        <f t="shared" si="11"/>
        <v>0</v>
      </c>
      <c r="AJ28" s="1543"/>
      <c r="AK28" s="1543">
        <f t="shared" si="12"/>
        <v>0</v>
      </c>
      <c r="AL28" s="1543"/>
      <c r="AM28" s="1543">
        <f t="shared" si="8"/>
        <v>0</v>
      </c>
    </row>
    <row r="29" spans="1:386" ht="49.8" customHeight="1">
      <c r="A29" s="1701"/>
      <c r="B29" s="1775" t="s">
        <v>1352</v>
      </c>
      <c r="C29" s="1615"/>
      <c r="D29" s="1870" t="s">
        <v>1154</v>
      </c>
      <c r="E29" s="2091">
        <v>51</v>
      </c>
      <c r="F29" s="1617" t="s">
        <v>1044</v>
      </c>
      <c r="G29" s="1616">
        <v>30</v>
      </c>
      <c r="H29" s="2081"/>
      <c r="I29" s="1709"/>
      <c r="J29" s="1714"/>
      <c r="K29" s="1616"/>
      <c r="L29" s="1709"/>
      <c r="M29" s="1714"/>
      <c r="N29" s="1714"/>
      <c r="O29" s="1714"/>
      <c r="P29" s="1714"/>
      <c r="Q29" s="1710"/>
      <c r="R29" s="1716"/>
      <c r="S29" s="1716"/>
      <c r="T29" s="1716"/>
      <c r="U29" s="1681"/>
      <c r="V29" s="156">
        <f t="shared" si="9"/>
        <v>51</v>
      </c>
      <c r="W29" s="1629"/>
      <c r="X29" s="1623"/>
      <c r="Y29" s="1989"/>
      <c r="Z29" s="1629"/>
      <c r="AA29" s="1623"/>
      <c r="AB29" s="1535"/>
      <c r="AC29" s="1535"/>
      <c r="AD29" s="1989"/>
      <c r="AE29" s="1990"/>
      <c r="AF29" s="1543">
        <v>1</v>
      </c>
      <c r="AG29" s="1543">
        <f t="shared" si="10"/>
        <v>51</v>
      </c>
      <c r="AH29" s="1543"/>
      <c r="AI29" s="1543">
        <f t="shared" si="11"/>
        <v>0</v>
      </c>
      <c r="AJ29" s="1543"/>
      <c r="AK29" s="1543">
        <f t="shared" si="12"/>
        <v>0</v>
      </c>
      <c r="AL29" s="1543"/>
      <c r="AM29" s="1543">
        <f t="shared" si="8"/>
        <v>0</v>
      </c>
    </row>
    <row r="30" spans="1:386" s="1558" customFormat="1" ht="41.4">
      <c r="A30" s="1700"/>
      <c r="B30" s="1705" t="s">
        <v>551</v>
      </c>
      <c r="C30" s="1693" t="s">
        <v>53</v>
      </c>
      <c r="D30" s="1691" t="s">
        <v>523</v>
      </c>
      <c r="E30" s="1694"/>
      <c r="F30" s="1693"/>
      <c r="G30" s="1694" t="s">
        <v>33</v>
      </c>
      <c r="H30" s="1707"/>
      <c r="I30" s="1707"/>
      <c r="J30" s="1719"/>
      <c r="K30" s="1719"/>
      <c r="L30" s="1707"/>
      <c r="M30" s="1692">
        <f>SUM(N30:P30)</f>
        <v>124000</v>
      </c>
      <c r="N30" s="1692">
        <v>124000</v>
      </c>
      <c r="O30" s="1692"/>
      <c r="P30" s="1692"/>
      <c r="Q30" s="1692">
        <f>R30</f>
        <v>112169</v>
      </c>
      <c r="R30" s="1692">
        <v>112169</v>
      </c>
      <c r="S30" s="2015"/>
      <c r="T30" s="2015"/>
      <c r="U30" s="1689"/>
      <c r="V30" s="156">
        <f t="shared" si="9"/>
        <v>0</v>
      </c>
      <c r="W30" s="1629"/>
      <c r="X30" s="1623">
        <v>1</v>
      </c>
      <c r="Y30" s="1989"/>
      <c r="Z30" s="1629"/>
      <c r="AA30" s="1623"/>
      <c r="AB30" s="1535">
        <v>1</v>
      </c>
      <c r="AC30" s="1535"/>
      <c r="AD30" s="1989"/>
      <c r="AE30" s="1990"/>
      <c r="AF30" s="1543"/>
      <c r="AG30" s="1543">
        <f t="shared" si="10"/>
        <v>0</v>
      </c>
      <c r="AH30" s="1543"/>
      <c r="AI30" s="1543">
        <f t="shared" si="11"/>
        <v>0</v>
      </c>
      <c r="AJ30" s="1543"/>
      <c r="AK30" s="1543">
        <f t="shared" si="12"/>
        <v>0</v>
      </c>
      <c r="AL30" s="1543"/>
      <c r="AM30" s="1543">
        <f t="shared" si="8"/>
        <v>0</v>
      </c>
      <c r="AN30" s="1553"/>
      <c r="AO30" s="1553"/>
      <c r="AP30" s="1553"/>
      <c r="AQ30" s="1553"/>
      <c r="AR30" s="1553"/>
      <c r="AS30" s="1553"/>
      <c r="AT30" s="1553"/>
      <c r="AU30" s="1553"/>
      <c r="AV30" s="1553"/>
      <c r="AW30" s="1553"/>
      <c r="AX30" s="1553"/>
      <c r="AY30" s="1553"/>
      <c r="AZ30" s="1553"/>
      <c r="BA30" s="1553"/>
      <c r="BB30" s="1553"/>
      <c r="BC30" s="1553"/>
      <c r="BD30" s="1553"/>
      <c r="BE30" s="1553"/>
      <c r="BF30" s="1553"/>
      <c r="BG30" s="1553"/>
      <c r="BH30" s="1553"/>
      <c r="BI30" s="1553"/>
      <c r="BJ30" s="1553"/>
      <c r="BK30" s="1553"/>
      <c r="BL30" s="1553"/>
      <c r="BM30" s="1553"/>
      <c r="BN30" s="1553"/>
      <c r="BO30" s="1553"/>
      <c r="BP30" s="1553"/>
      <c r="BQ30" s="1553"/>
      <c r="BR30" s="1553"/>
      <c r="BS30" s="1553"/>
      <c r="BT30" s="1553"/>
      <c r="BU30" s="1553"/>
      <c r="BV30" s="1553"/>
      <c r="BW30" s="1553"/>
      <c r="BX30" s="1553"/>
      <c r="BY30" s="1553"/>
      <c r="BZ30" s="1553"/>
      <c r="CA30" s="1553"/>
      <c r="CB30" s="1553"/>
      <c r="CC30" s="1553"/>
      <c r="CD30" s="1553"/>
      <c r="CE30" s="1553"/>
      <c r="CF30" s="1553"/>
      <c r="CG30" s="1553"/>
      <c r="CH30" s="1553"/>
      <c r="CI30" s="1553"/>
      <c r="CJ30" s="1553"/>
      <c r="CK30" s="1553"/>
      <c r="CL30" s="1553"/>
      <c r="CM30" s="1553"/>
      <c r="CN30" s="1553"/>
      <c r="CO30" s="1553"/>
      <c r="CP30" s="1553"/>
      <c r="CQ30" s="1553"/>
      <c r="CR30" s="1553"/>
      <c r="CS30" s="1553"/>
      <c r="CT30" s="1553"/>
      <c r="CU30" s="1553"/>
      <c r="CV30" s="1553"/>
      <c r="CW30" s="1553"/>
      <c r="CX30" s="1553"/>
      <c r="CY30" s="1553"/>
      <c r="CZ30" s="1553"/>
      <c r="DA30" s="1553"/>
      <c r="DB30" s="1553"/>
      <c r="DC30" s="1553"/>
      <c r="DD30" s="1553"/>
      <c r="DE30" s="1553"/>
      <c r="DF30" s="1553"/>
      <c r="DG30" s="1553"/>
      <c r="DH30" s="1553"/>
      <c r="DI30" s="1553"/>
      <c r="DJ30" s="1553"/>
      <c r="DK30" s="1553"/>
      <c r="DL30" s="1553"/>
      <c r="DM30" s="1553"/>
      <c r="DN30" s="1553"/>
      <c r="DO30" s="1553"/>
      <c r="DP30" s="1553"/>
      <c r="DQ30" s="1553"/>
      <c r="DR30" s="1553"/>
      <c r="DS30" s="1553"/>
      <c r="DT30" s="1553"/>
      <c r="DU30" s="1553"/>
      <c r="DV30" s="1553"/>
      <c r="DW30" s="1553"/>
      <c r="DX30" s="1553"/>
      <c r="DY30" s="1553"/>
      <c r="DZ30" s="1553"/>
      <c r="EA30" s="1553"/>
      <c r="EB30" s="1553"/>
      <c r="EC30" s="1553"/>
      <c r="ED30" s="1553"/>
      <c r="EE30" s="1553"/>
      <c r="EF30" s="1553"/>
      <c r="EG30" s="1553"/>
      <c r="EH30" s="1553"/>
      <c r="EI30" s="1553"/>
      <c r="EJ30" s="1553"/>
      <c r="EK30" s="1553"/>
      <c r="EL30" s="1553"/>
      <c r="EM30" s="1553"/>
      <c r="EN30" s="1553"/>
      <c r="EO30" s="1553"/>
      <c r="EP30" s="1553"/>
      <c r="EQ30" s="1553"/>
      <c r="ER30" s="1553"/>
      <c r="ES30" s="1553"/>
      <c r="ET30" s="1553"/>
      <c r="EU30" s="1553"/>
      <c r="EV30" s="1553"/>
      <c r="EW30" s="1553"/>
      <c r="EX30" s="1553"/>
      <c r="EY30" s="1553"/>
      <c r="EZ30" s="1553"/>
      <c r="FA30" s="1602"/>
      <c r="FB30" s="1570"/>
      <c r="FC30" s="1570"/>
      <c r="FD30" s="1570"/>
      <c r="FE30" s="1570"/>
      <c r="FF30" s="1570"/>
      <c r="FG30" s="1570"/>
      <c r="FH30" s="1570"/>
      <c r="FI30" s="1570"/>
      <c r="FJ30" s="1570"/>
      <c r="FK30" s="1570"/>
      <c r="FL30" s="1570"/>
      <c r="FM30" s="1570"/>
      <c r="FN30" s="1570"/>
      <c r="FO30" s="1570"/>
      <c r="FP30" s="1570"/>
      <c r="FQ30" s="1570"/>
      <c r="FR30" s="1570"/>
      <c r="FS30" s="1570"/>
      <c r="FT30" s="1570"/>
      <c r="FU30" s="1570"/>
      <c r="FV30" s="1570"/>
      <c r="FW30" s="1570"/>
      <c r="FX30" s="1570"/>
      <c r="FY30" s="1570"/>
      <c r="FZ30" s="1570"/>
      <c r="GA30" s="1570"/>
      <c r="GB30" s="1570"/>
      <c r="GC30" s="1570"/>
      <c r="GD30" s="1570"/>
      <c r="GE30" s="1570"/>
      <c r="GF30" s="1570"/>
      <c r="GG30" s="1570"/>
      <c r="GH30" s="1570"/>
      <c r="GI30" s="1570"/>
      <c r="GJ30" s="1570"/>
      <c r="GK30" s="1570"/>
      <c r="GL30" s="1570"/>
      <c r="GM30" s="1570"/>
      <c r="GN30" s="1570"/>
      <c r="GO30" s="1570"/>
      <c r="GP30" s="1570"/>
      <c r="GQ30" s="1570"/>
      <c r="GR30" s="1570"/>
      <c r="GS30" s="1570"/>
      <c r="GT30" s="1570"/>
      <c r="GU30" s="1570"/>
      <c r="GV30" s="1570"/>
      <c r="GW30" s="1570"/>
      <c r="GX30" s="1570"/>
      <c r="GY30" s="1570"/>
      <c r="GZ30" s="1570"/>
      <c r="HA30" s="1570"/>
      <c r="HB30" s="1570"/>
      <c r="HC30" s="1570"/>
      <c r="HD30" s="1570"/>
      <c r="HE30" s="1570"/>
      <c r="HF30" s="1570"/>
      <c r="HG30" s="1570"/>
      <c r="HH30" s="1570"/>
      <c r="HI30" s="1570"/>
      <c r="HJ30" s="1570"/>
      <c r="HK30" s="1570"/>
      <c r="HL30" s="1570"/>
      <c r="HM30" s="1570"/>
      <c r="HN30" s="1570"/>
      <c r="HO30" s="1570"/>
      <c r="HP30" s="1570"/>
      <c r="HQ30" s="1570"/>
      <c r="HR30" s="1570"/>
      <c r="HS30" s="1570"/>
      <c r="HT30" s="1570"/>
      <c r="HU30" s="1570"/>
      <c r="HV30" s="1570"/>
      <c r="HW30" s="1570"/>
      <c r="HX30" s="1570"/>
      <c r="HY30" s="1570"/>
      <c r="HZ30" s="1570"/>
      <c r="IA30" s="1570"/>
      <c r="IB30" s="1570"/>
      <c r="IC30" s="1570"/>
      <c r="ID30" s="1570"/>
      <c r="IE30" s="1570"/>
      <c r="IF30" s="1570"/>
      <c r="IG30" s="1570"/>
      <c r="IH30" s="1570"/>
      <c r="II30" s="1570"/>
      <c r="IJ30" s="1570"/>
      <c r="IK30" s="1570"/>
      <c r="IL30" s="1570"/>
      <c r="IM30" s="1570"/>
      <c r="IN30" s="1570"/>
      <c r="IO30" s="1570"/>
      <c r="IP30" s="1570"/>
      <c r="IQ30" s="1570"/>
      <c r="IR30" s="1570"/>
      <c r="IS30" s="1570"/>
      <c r="IT30" s="1570"/>
      <c r="IU30" s="1570"/>
      <c r="IV30" s="1570"/>
      <c r="IW30" s="1570"/>
      <c r="IX30" s="1570"/>
      <c r="IY30" s="1570"/>
      <c r="IZ30" s="1570"/>
      <c r="JA30" s="1570"/>
      <c r="JB30" s="1570"/>
      <c r="JC30" s="1570"/>
      <c r="JD30" s="1570"/>
      <c r="JE30" s="1570"/>
      <c r="JF30" s="1570"/>
      <c r="JG30" s="1570"/>
      <c r="JH30" s="1570"/>
      <c r="JI30" s="1570"/>
      <c r="JJ30" s="1570"/>
      <c r="JK30" s="1570"/>
      <c r="JL30" s="1570"/>
      <c r="JM30" s="1570"/>
      <c r="JN30" s="1570"/>
      <c r="JO30" s="1570"/>
      <c r="JP30" s="1570"/>
      <c r="JQ30" s="1570"/>
      <c r="JR30" s="1570"/>
      <c r="JS30" s="1570"/>
      <c r="JT30" s="1570"/>
      <c r="JU30" s="1570"/>
      <c r="JV30" s="1570"/>
      <c r="JW30" s="1570"/>
      <c r="JX30" s="1570"/>
      <c r="JY30" s="1570"/>
      <c r="JZ30" s="1570"/>
      <c r="KA30" s="1570"/>
      <c r="KB30" s="1570"/>
      <c r="KC30" s="1570"/>
      <c r="KD30" s="1570"/>
      <c r="KE30" s="1570"/>
      <c r="KF30" s="1570"/>
      <c r="KG30" s="1570"/>
      <c r="KH30" s="1570"/>
      <c r="KI30" s="1570"/>
      <c r="KJ30" s="1570"/>
      <c r="KK30" s="1570"/>
      <c r="KL30" s="1570"/>
      <c r="KM30" s="1570"/>
      <c r="KN30" s="1570"/>
      <c r="KO30" s="1570"/>
      <c r="KP30" s="1570"/>
      <c r="KQ30" s="1570"/>
      <c r="KR30" s="1570"/>
      <c r="KS30" s="1570"/>
      <c r="KT30" s="1570"/>
      <c r="KU30" s="1570"/>
      <c r="KV30" s="1570"/>
      <c r="KW30" s="1570"/>
      <c r="KX30" s="1570"/>
      <c r="KY30" s="1570"/>
      <c r="KZ30" s="1570"/>
      <c r="LA30" s="1570"/>
      <c r="LB30" s="1570"/>
      <c r="LC30" s="1570"/>
      <c r="LD30" s="1570"/>
      <c r="LE30" s="1570"/>
      <c r="LF30" s="1570"/>
      <c r="LG30" s="1570"/>
      <c r="LH30" s="1570"/>
      <c r="LI30" s="1570"/>
      <c r="LJ30" s="1570"/>
      <c r="LK30" s="1570"/>
      <c r="LL30" s="1570"/>
      <c r="LM30" s="1570"/>
      <c r="LN30" s="1570"/>
      <c r="LO30" s="1570"/>
      <c r="LP30" s="1570"/>
      <c r="LQ30" s="1570"/>
      <c r="LR30" s="1570"/>
      <c r="LS30" s="1570"/>
      <c r="LT30" s="1570"/>
      <c r="LU30" s="1570"/>
      <c r="LV30" s="1570"/>
      <c r="LW30" s="1570"/>
      <c r="LX30" s="1570"/>
      <c r="LY30" s="1570"/>
      <c r="LZ30" s="1570"/>
      <c r="MA30" s="1570"/>
      <c r="MB30" s="1570"/>
      <c r="MC30" s="1570"/>
      <c r="MD30" s="1570"/>
      <c r="ME30" s="1570"/>
      <c r="MF30" s="1570"/>
      <c r="MG30" s="1570"/>
      <c r="MH30" s="1570"/>
      <c r="MI30" s="1570"/>
      <c r="MJ30" s="1570"/>
      <c r="MK30" s="1570"/>
      <c r="ML30" s="1570"/>
      <c r="MM30" s="1570"/>
      <c r="MN30" s="1570"/>
      <c r="MO30" s="1570"/>
      <c r="MP30" s="1570"/>
      <c r="MQ30" s="1570"/>
      <c r="MR30" s="1570"/>
      <c r="MS30" s="1570"/>
      <c r="MT30" s="1570"/>
      <c r="MU30" s="1570"/>
      <c r="MV30" s="1570"/>
      <c r="MW30" s="1570"/>
      <c r="MX30" s="1570"/>
      <c r="MY30" s="1570"/>
      <c r="MZ30" s="1570"/>
      <c r="NA30" s="1570"/>
      <c r="NB30" s="1570"/>
      <c r="NC30" s="1570"/>
      <c r="ND30" s="1570"/>
      <c r="NE30" s="1570"/>
      <c r="NF30" s="1570"/>
      <c r="NG30" s="1570"/>
      <c r="NH30" s="1570"/>
      <c r="NI30" s="1570"/>
      <c r="NJ30" s="1570"/>
      <c r="NK30" s="1570"/>
      <c r="NL30" s="1570"/>
      <c r="NM30" s="1570"/>
      <c r="NN30" s="1570"/>
      <c r="NO30" s="1570"/>
      <c r="NP30" s="1570"/>
      <c r="NQ30" s="1570"/>
      <c r="NR30" s="1570"/>
      <c r="NS30" s="1570"/>
      <c r="NT30" s="1570"/>
      <c r="NU30" s="1570"/>
      <c r="NV30" s="1570"/>
    </row>
    <row r="31" spans="1:386" ht="41.4">
      <c r="A31" s="1701"/>
      <c r="B31" s="1775" t="s">
        <v>225</v>
      </c>
      <c r="C31" s="1615"/>
      <c r="D31" s="1801"/>
      <c r="E31" s="1616">
        <v>3014.0630000000001</v>
      </c>
      <c r="F31" s="1617" t="s">
        <v>515</v>
      </c>
      <c r="G31" s="1685">
        <v>90</v>
      </c>
      <c r="H31" s="2081" t="s">
        <v>700</v>
      </c>
      <c r="I31" s="1709" t="s">
        <v>930</v>
      </c>
      <c r="J31" s="1684">
        <v>2669.7080000000001</v>
      </c>
      <c r="K31" s="1684">
        <v>90</v>
      </c>
      <c r="L31" s="2081" t="s">
        <v>767</v>
      </c>
      <c r="M31" s="1714"/>
      <c r="N31" s="1714"/>
      <c r="O31" s="1714"/>
      <c r="P31" s="1714"/>
      <c r="Q31" s="1710"/>
      <c r="R31" s="1716"/>
      <c r="S31" s="1716"/>
      <c r="T31" s="1716"/>
      <c r="U31" s="1681"/>
      <c r="V31" s="156">
        <f t="shared" si="9"/>
        <v>344.35500000000002</v>
      </c>
      <c r="W31" s="1629"/>
      <c r="X31" s="1623"/>
      <c r="Y31" s="1989"/>
      <c r="Z31" s="1629"/>
      <c r="AA31" s="1623"/>
      <c r="AB31" s="1535"/>
      <c r="AC31" s="1535"/>
      <c r="AD31" s="1989"/>
      <c r="AE31" s="1990"/>
      <c r="AF31" s="1543">
        <v>1</v>
      </c>
      <c r="AG31" s="1543">
        <f t="shared" si="10"/>
        <v>3014.0630000000001</v>
      </c>
      <c r="AH31" s="1543">
        <v>1</v>
      </c>
      <c r="AI31" s="1543">
        <f t="shared" si="11"/>
        <v>2669.7080000000001</v>
      </c>
      <c r="AJ31" s="1543"/>
      <c r="AK31" s="1543">
        <f t="shared" si="12"/>
        <v>0</v>
      </c>
      <c r="AL31" s="1543"/>
      <c r="AM31" s="1543">
        <f t="shared" si="8"/>
        <v>0</v>
      </c>
    </row>
    <row r="32" spans="1:386" ht="41.4">
      <c r="A32" s="1701"/>
      <c r="B32" s="1775" t="s">
        <v>226</v>
      </c>
      <c r="C32" s="1615"/>
      <c r="D32" s="1801"/>
      <c r="E32" s="1616">
        <v>13167.669</v>
      </c>
      <c r="F32" s="1617" t="s">
        <v>515</v>
      </c>
      <c r="G32" s="1685">
        <v>90</v>
      </c>
      <c r="H32" s="2081" t="s">
        <v>700</v>
      </c>
      <c r="I32" s="1709" t="s">
        <v>929</v>
      </c>
      <c r="J32" s="1684">
        <v>7462.7110000000002</v>
      </c>
      <c r="K32" s="1684">
        <v>90</v>
      </c>
      <c r="L32" s="2081" t="s">
        <v>768</v>
      </c>
      <c r="M32" s="1714"/>
      <c r="N32" s="1714"/>
      <c r="O32" s="1714"/>
      <c r="P32" s="1714"/>
      <c r="Q32" s="1710"/>
      <c r="R32" s="1716"/>
      <c r="S32" s="1716"/>
      <c r="T32" s="1716"/>
      <c r="U32" s="1681"/>
      <c r="V32" s="156">
        <f t="shared" si="9"/>
        <v>5704.9579999999996</v>
      </c>
      <c r="W32" s="1629"/>
      <c r="X32" s="1623"/>
      <c r="Y32" s="1989"/>
      <c r="Z32" s="1629"/>
      <c r="AA32" s="1623"/>
      <c r="AB32" s="1535"/>
      <c r="AC32" s="1535"/>
      <c r="AD32" s="1989"/>
      <c r="AE32" s="1990"/>
      <c r="AF32" s="1543">
        <v>1</v>
      </c>
      <c r="AG32" s="1543">
        <f t="shared" si="10"/>
        <v>13167.669</v>
      </c>
      <c r="AH32" s="1543">
        <v>1</v>
      </c>
      <c r="AI32" s="1543">
        <f t="shared" si="11"/>
        <v>7462.7110000000002</v>
      </c>
      <c r="AJ32" s="1543"/>
      <c r="AK32" s="1543">
        <f t="shared" si="12"/>
        <v>0</v>
      </c>
      <c r="AL32" s="1543"/>
      <c r="AM32" s="1543">
        <f t="shared" si="8"/>
        <v>0</v>
      </c>
    </row>
    <row r="33" spans="1:386" ht="55.2">
      <c r="A33" s="1701"/>
      <c r="B33" s="1775" t="s">
        <v>1049</v>
      </c>
      <c r="C33" s="1971"/>
      <c r="D33" s="1617" t="s">
        <v>1050</v>
      </c>
      <c r="E33" s="1616">
        <v>12885</v>
      </c>
      <c r="F33" s="1617" t="s">
        <v>515</v>
      </c>
      <c r="G33" s="1616">
        <v>90</v>
      </c>
      <c r="H33" s="2081" t="s">
        <v>700</v>
      </c>
      <c r="I33" s="1709" t="s">
        <v>1051</v>
      </c>
      <c r="J33" s="1685">
        <v>8891.6610000000001</v>
      </c>
      <c r="K33" s="1684" t="s">
        <v>38</v>
      </c>
      <c r="L33" s="2081" t="s">
        <v>1052</v>
      </c>
      <c r="M33" s="1714"/>
      <c r="N33" s="1714"/>
      <c r="O33" s="1714"/>
      <c r="P33" s="1714"/>
      <c r="Q33" s="1710"/>
      <c r="R33" s="1716"/>
      <c r="S33" s="1716"/>
      <c r="T33" s="1716"/>
      <c r="U33" s="1681"/>
      <c r="V33" s="156">
        <f t="shared" si="9"/>
        <v>3993.3389999999999</v>
      </c>
      <c r="W33" s="1629"/>
      <c r="X33" s="1623"/>
      <c r="Y33" s="1989"/>
      <c r="Z33" s="1629"/>
      <c r="AA33" s="1623"/>
      <c r="AB33" s="1535"/>
      <c r="AC33" s="1535"/>
      <c r="AD33" s="1989"/>
      <c r="AE33" s="1990"/>
      <c r="AF33" s="1543">
        <v>1</v>
      </c>
      <c r="AG33" s="1543">
        <f t="shared" si="10"/>
        <v>12885</v>
      </c>
      <c r="AH33" s="1543">
        <v>1</v>
      </c>
      <c r="AI33" s="1543">
        <f t="shared" si="11"/>
        <v>8891.6610000000001</v>
      </c>
      <c r="AJ33" s="1543"/>
      <c r="AK33" s="1543">
        <f t="shared" si="12"/>
        <v>0</v>
      </c>
      <c r="AL33" s="1543"/>
      <c r="AM33" s="1543">
        <f t="shared" si="8"/>
        <v>0</v>
      </c>
    </row>
    <row r="34" spans="1:386" s="1558" customFormat="1" ht="61.2" customHeight="1">
      <c r="A34" s="1689"/>
      <c r="B34" s="1804" t="s">
        <v>552</v>
      </c>
      <c r="C34" s="1690" t="s">
        <v>53</v>
      </c>
      <c r="D34" s="1691" t="s">
        <v>522</v>
      </c>
      <c r="E34" s="1692"/>
      <c r="F34" s="1690"/>
      <c r="G34" s="1692"/>
      <c r="H34" s="1695"/>
      <c r="I34" s="1695"/>
      <c r="J34" s="1696"/>
      <c r="K34" s="1696"/>
      <c r="L34" s="1695"/>
      <c r="M34" s="1692">
        <f>SUM(N34:P34)</f>
        <v>76000</v>
      </c>
      <c r="N34" s="1692"/>
      <c r="O34" s="1692">
        <v>76000</v>
      </c>
      <c r="P34" s="1696"/>
      <c r="Q34" s="1696">
        <f>SUM(R34:T34)</f>
        <v>71663</v>
      </c>
      <c r="R34" s="1696"/>
      <c r="S34" s="1692">
        <v>71663</v>
      </c>
      <c r="T34" s="1696"/>
      <c r="U34" s="1689"/>
      <c r="V34" s="156">
        <f t="shared" si="9"/>
        <v>0</v>
      </c>
      <c r="W34" s="1629"/>
      <c r="X34" s="1623">
        <v>1</v>
      </c>
      <c r="Y34" s="1989"/>
      <c r="Z34" s="1629"/>
      <c r="AA34" s="1623"/>
      <c r="AB34" s="1578">
        <v>1</v>
      </c>
      <c r="AC34" s="1578"/>
      <c r="AD34" s="1989"/>
      <c r="AE34" s="1990"/>
      <c r="AF34" s="1545"/>
      <c r="AG34" s="1543">
        <f t="shared" si="10"/>
        <v>0</v>
      </c>
      <c r="AH34" s="1545"/>
      <c r="AI34" s="1543">
        <f t="shared" si="11"/>
        <v>0</v>
      </c>
      <c r="AJ34" s="1545"/>
      <c r="AK34" s="1543">
        <f t="shared" si="12"/>
        <v>0</v>
      </c>
      <c r="AL34" s="1545"/>
      <c r="AM34" s="1543">
        <f t="shared" si="8"/>
        <v>0</v>
      </c>
      <c r="AN34" s="1553"/>
      <c r="AO34" s="1553"/>
      <c r="AP34" s="1553"/>
      <c r="AQ34" s="1553"/>
      <c r="AR34" s="1553"/>
      <c r="AS34" s="1553"/>
      <c r="AT34" s="1553"/>
      <c r="AU34" s="1553"/>
      <c r="AV34" s="1553"/>
      <c r="AW34" s="1553"/>
      <c r="AX34" s="1553"/>
      <c r="AY34" s="1553"/>
      <c r="AZ34" s="1553"/>
      <c r="BA34" s="1553"/>
      <c r="BB34" s="1553"/>
      <c r="BC34" s="1553"/>
      <c r="BD34" s="1553"/>
      <c r="BE34" s="1553"/>
      <c r="BF34" s="1553"/>
      <c r="BG34" s="1553"/>
      <c r="BH34" s="1553"/>
      <c r="BI34" s="1553"/>
      <c r="BJ34" s="1553"/>
      <c r="BK34" s="1553"/>
      <c r="BL34" s="1553"/>
      <c r="BM34" s="1553"/>
      <c r="BN34" s="1553"/>
      <c r="BO34" s="1553"/>
      <c r="BP34" s="1553"/>
      <c r="BQ34" s="1553"/>
      <c r="BR34" s="1553"/>
      <c r="BS34" s="1553"/>
      <c r="BT34" s="1553"/>
      <c r="BU34" s="1553"/>
      <c r="BV34" s="1553"/>
      <c r="BW34" s="1553"/>
      <c r="BX34" s="1553"/>
      <c r="BY34" s="1553"/>
      <c r="BZ34" s="1553"/>
      <c r="CA34" s="1553"/>
      <c r="CB34" s="1553"/>
      <c r="CC34" s="1553"/>
      <c r="CD34" s="1553"/>
      <c r="CE34" s="1553"/>
      <c r="CF34" s="1553"/>
      <c r="CG34" s="1553"/>
      <c r="CH34" s="1553"/>
      <c r="CI34" s="1553"/>
      <c r="CJ34" s="1553"/>
      <c r="CK34" s="1553"/>
      <c r="CL34" s="1553"/>
      <c r="CM34" s="1553"/>
      <c r="CN34" s="1553"/>
      <c r="CO34" s="1553"/>
      <c r="CP34" s="1553"/>
      <c r="CQ34" s="1553"/>
      <c r="CR34" s="1553"/>
      <c r="CS34" s="1553"/>
      <c r="CT34" s="1553"/>
      <c r="CU34" s="1553"/>
      <c r="CV34" s="1553"/>
      <c r="CW34" s="1553"/>
      <c r="CX34" s="1553"/>
      <c r="CY34" s="1553"/>
      <c r="CZ34" s="1553"/>
      <c r="DA34" s="1553"/>
      <c r="DB34" s="1553"/>
      <c r="DC34" s="1553"/>
      <c r="DD34" s="1553"/>
      <c r="DE34" s="1553"/>
      <c r="DF34" s="1553"/>
      <c r="DG34" s="1553"/>
      <c r="DH34" s="1553"/>
      <c r="DI34" s="1553"/>
      <c r="DJ34" s="1553"/>
      <c r="DK34" s="1553"/>
      <c r="DL34" s="1553"/>
      <c r="DM34" s="1553"/>
      <c r="DN34" s="1553"/>
      <c r="DO34" s="1553"/>
      <c r="DP34" s="1553"/>
      <c r="DQ34" s="1553"/>
      <c r="DR34" s="1553"/>
      <c r="DS34" s="1553"/>
      <c r="DT34" s="1553"/>
      <c r="DU34" s="1553"/>
      <c r="DV34" s="1553"/>
      <c r="DW34" s="1553"/>
      <c r="DX34" s="1553"/>
      <c r="DY34" s="1553"/>
      <c r="DZ34" s="1553"/>
      <c r="EA34" s="1553"/>
      <c r="EB34" s="1553"/>
      <c r="EC34" s="1553"/>
      <c r="ED34" s="1553"/>
      <c r="EE34" s="1553"/>
      <c r="EF34" s="1553"/>
      <c r="EG34" s="1553"/>
      <c r="EH34" s="1553"/>
      <c r="EI34" s="1553"/>
      <c r="EJ34" s="1553"/>
      <c r="EK34" s="1553"/>
      <c r="EL34" s="1553"/>
      <c r="EM34" s="1553"/>
      <c r="EN34" s="1553"/>
      <c r="EO34" s="1553"/>
      <c r="EP34" s="1553"/>
      <c r="EQ34" s="1553"/>
      <c r="ER34" s="1553"/>
      <c r="ES34" s="1553"/>
      <c r="ET34" s="1553"/>
      <c r="EU34" s="1553"/>
      <c r="EV34" s="1553"/>
      <c r="EW34" s="1553"/>
      <c r="EX34" s="1553"/>
      <c r="EY34" s="1553"/>
      <c r="EZ34" s="1553"/>
      <c r="FA34" s="1602"/>
      <c r="FB34" s="1570"/>
      <c r="FC34" s="1570"/>
      <c r="FD34" s="1570"/>
      <c r="FE34" s="1570"/>
      <c r="FF34" s="1570"/>
      <c r="FG34" s="1570"/>
      <c r="FH34" s="1570"/>
      <c r="FI34" s="1570"/>
      <c r="FJ34" s="1570"/>
      <c r="FK34" s="1570"/>
      <c r="FL34" s="1570"/>
      <c r="FM34" s="1570"/>
      <c r="FN34" s="1570"/>
      <c r="FO34" s="1570"/>
      <c r="FP34" s="1570"/>
      <c r="FQ34" s="1570"/>
      <c r="FR34" s="1570"/>
      <c r="FS34" s="1570"/>
      <c r="FT34" s="1570"/>
      <c r="FU34" s="1570"/>
      <c r="FV34" s="1570"/>
      <c r="FW34" s="1570"/>
      <c r="FX34" s="1570"/>
      <c r="FY34" s="1570"/>
      <c r="FZ34" s="1570"/>
      <c r="GA34" s="1570"/>
      <c r="GB34" s="1570"/>
      <c r="GC34" s="1570"/>
      <c r="GD34" s="1570"/>
      <c r="GE34" s="1570"/>
      <c r="GF34" s="1570"/>
      <c r="GG34" s="1570"/>
      <c r="GH34" s="1570"/>
      <c r="GI34" s="1570"/>
      <c r="GJ34" s="1570"/>
      <c r="GK34" s="1570"/>
      <c r="GL34" s="1570"/>
      <c r="GM34" s="1570"/>
      <c r="GN34" s="1570"/>
      <c r="GO34" s="1570"/>
      <c r="GP34" s="1570"/>
      <c r="GQ34" s="1570"/>
      <c r="GR34" s="1570"/>
      <c r="GS34" s="1570"/>
      <c r="GT34" s="1570"/>
      <c r="GU34" s="1570"/>
      <c r="GV34" s="1570"/>
      <c r="GW34" s="1570"/>
      <c r="GX34" s="1570"/>
      <c r="GY34" s="1570"/>
      <c r="GZ34" s="1570"/>
      <c r="HA34" s="1570"/>
      <c r="HB34" s="1570"/>
      <c r="HC34" s="1570"/>
      <c r="HD34" s="1570"/>
      <c r="HE34" s="1570"/>
      <c r="HF34" s="1570"/>
      <c r="HG34" s="1570"/>
      <c r="HH34" s="1570"/>
      <c r="HI34" s="1570"/>
      <c r="HJ34" s="1570"/>
      <c r="HK34" s="1570"/>
      <c r="HL34" s="1570"/>
      <c r="HM34" s="1570"/>
      <c r="HN34" s="1570"/>
      <c r="HO34" s="1570"/>
      <c r="HP34" s="1570"/>
      <c r="HQ34" s="1570"/>
      <c r="HR34" s="1570"/>
      <c r="HS34" s="1570"/>
      <c r="HT34" s="1570"/>
      <c r="HU34" s="1570"/>
      <c r="HV34" s="1570"/>
      <c r="HW34" s="1570"/>
      <c r="HX34" s="1570"/>
      <c r="HY34" s="1570"/>
      <c r="HZ34" s="1570"/>
      <c r="IA34" s="1570"/>
      <c r="IB34" s="1570"/>
      <c r="IC34" s="1570"/>
      <c r="ID34" s="1570"/>
      <c r="IE34" s="1570"/>
      <c r="IF34" s="1570"/>
      <c r="IG34" s="1570"/>
      <c r="IH34" s="1570"/>
      <c r="II34" s="1570"/>
      <c r="IJ34" s="1570"/>
      <c r="IK34" s="1570"/>
      <c r="IL34" s="1570"/>
      <c r="IM34" s="1570"/>
      <c r="IN34" s="1570"/>
      <c r="IO34" s="1570"/>
      <c r="IP34" s="1570"/>
      <c r="IQ34" s="1570"/>
      <c r="IR34" s="1570"/>
      <c r="IS34" s="1570"/>
      <c r="IT34" s="1570"/>
      <c r="IU34" s="1570"/>
      <c r="IV34" s="1570"/>
      <c r="IW34" s="1570"/>
      <c r="IX34" s="1570"/>
      <c r="IY34" s="1570"/>
      <c r="IZ34" s="1570"/>
      <c r="JA34" s="1570"/>
      <c r="JB34" s="1570"/>
      <c r="JC34" s="1570"/>
      <c r="JD34" s="1570"/>
      <c r="JE34" s="1570"/>
      <c r="JF34" s="1570"/>
      <c r="JG34" s="1570"/>
      <c r="JH34" s="1570"/>
      <c r="JI34" s="1570"/>
      <c r="JJ34" s="1570"/>
      <c r="JK34" s="1570"/>
      <c r="JL34" s="1570"/>
      <c r="JM34" s="1570"/>
      <c r="JN34" s="1570"/>
      <c r="JO34" s="1570"/>
      <c r="JP34" s="1570"/>
      <c r="JQ34" s="1570"/>
      <c r="JR34" s="1570"/>
      <c r="JS34" s="1570"/>
      <c r="JT34" s="1570"/>
      <c r="JU34" s="1570"/>
      <c r="JV34" s="1570"/>
      <c r="JW34" s="1570"/>
      <c r="JX34" s="1570"/>
      <c r="JY34" s="1570"/>
      <c r="JZ34" s="1570"/>
      <c r="KA34" s="1570"/>
      <c r="KB34" s="1570"/>
      <c r="KC34" s="1570"/>
      <c r="KD34" s="1570"/>
      <c r="KE34" s="1570"/>
      <c r="KF34" s="1570"/>
      <c r="KG34" s="1570"/>
      <c r="KH34" s="1570"/>
      <c r="KI34" s="1570"/>
      <c r="KJ34" s="1570"/>
      <c r="KK34" s="1570"/>
      <c r="KL34" s="1570"/>
      <c r="KM34" s="1570"/>
      <c r="KN34" s="1570"/>
      <c r="KO34" s="1570"/>
      <c r="KP34" s="1570"/>
      <c r="KQ34" s="1570"/>
      <c r="KR34" s="1570"/>
      <c r="KS34" s="1570"/>
      <c r="KT34" s="1570"/>
      <c r="KU34" s="1570"/>
      <c r="KV34" s="1570"/>
      <c r="KW34" s="1570"/>
      <c r="KX34" s="1570"/>
      <c r="KY34" s="1570"/>
      <c r="KZ34" s="1570"/>
      <c r="LA34" s="1570"/>
      <c r="LB34" s="1570"/>
      <c r="LC34" s="1570"/>
      <c r="LD34" s="1570"/>
      <c r="LE34" s="1570"/>
      <c r="LF34" s="1570"/>
      <c r="LG34" s="1570"/>
      <c r="LH34" s="1570"/>
      <c r="LI34" s="1570"/>
      <c r="LJ34" s="1570"/>
      <c r="LK34" s="1570"/>
      <c r="LL34" s="1570"/>
      <c r="LM34" s="1570"/>
      <c r="LN34" s="1570"/>
      <c r="LO34" s="1570"/>
      <c r="LP34" s="1570"/>
      <c r="LQ34" s="1570"/>
      <c r="LR34" s="1570"/>
      <c r="LS34" s="1570"/>
      <c r="LT34" s="1570"/>
      <c r="LU34" s="1570"/>
      <c r="LV34" s="1570"/>
      <c r="LW34" s="1570"/>
      <c r="LX34" s="1570"/>
      <c r="LY34" s="1570"/>
      <c r="LZ34" s="1570"/>
      <c r="MA34" s="1570"/>
      <c r="MB34" s="1570"/>
      <c r="MC34" s="1570"/>
      <c r="MD34" s="1570"/>
      <c r="ME34" s="1570"/>
      <c r="MF34" s="1570"/>
      <c r="MG34" s="1570"/>
      <c r="MH34" s="1570"/>
      <c r="MI34" s="1570"/>
      <c r="MJ34" s="1570"/>
      <c r="MK34" s="1570"/>
      <c r="ML34" s="1570"/>
      <c r="MM34" s="1570"/>
      <c r="MN34" s="1570"/>
      <c r="MO34" s="1570"/>
      <c r="MP34" s="1570"/>
      <c r="MQ34" s="1570"/>
      <c r="MR34" s="1570"/>
      <c r="MS34" s="1570"/>
      <c r="MT34" s="1570"/>
      <c r="MU34" s="1570"/>
      <c r="MV34" s="1570"/>
      <c r="MW34" s="1570"/>
      <c r="MX34" s="1570"/>
      <c r="MY34" s="1570"/>
      <c r="MZ34" s="1570"/>
      <c r="NA34" s="1570"/>
      <c r="NB34" s="1570"/>
      <c r="NC34" s="1570"/>
      <c r="ND34" s="1570"/>
      <c r="NE34" s="1570"/>
      <c r="NF34" s="1570"/>
      <c r="NG34" s="1570"/>
      <c r="NH34" s="1570"/>
      <c r="NI34" s="1570"/>
      <c r="NJ34" s="1570"/>
      <c r="NK34" s="1570"/>
      <c r="NL34" s="1570"/>
      <c r="NM34" s="1570"/>
      <c r="NN34" s="1570"/>
      <c r="NO34" s="1570"/>
      <c r="NP34" s="1570"/>
      <c r="NQ34" s="1570"/>
      <c r="NR34" s="1570"/>
      <c r="NS34" s="1570"/>
      <c r="NT34" s="1570"/>
      <c r="NU34" s="1570"/>
      <c r="NV34" s="1570"/>
    </row>
    <row r="35" spans="1:386" ht="69">
      <c r="A35" s="1681"/>
      <c r="B35" s="2016" t="s">
        <v>467</v>
      </c>
      <c r="C35" s="1682"/>
      <c r="D35" s="1683"/>
      <c r="E35" s="1616">
        <v>45862.639000000003</v>
      </c>
      <c r="F35" s="1615" t="s">
        <v>946</v>
      </c>
      <c r="G35" s="1685">
        <v>365</v>
      </c>
      <c r="H35" s="2081" t="s">
        <v>700</v>
      </c>
      <c r="I35" s="1709" t="s">
        <v>931</v>
      </c>
      <c r="J35" s="1714">
        <v>36691.987000000001</v>
      </c>
      <c r="K35" s="2082" t="s">
        <v>719</v>
      </c>
      <c r="L35" s="1709" t="s">
        <v>708</v>
      </c>
      <c r="M35" s="1687"/>
      <c r="N35" s="1687"/>
      <c r="O35" s="1795"/>
      <c r="P35" s="1687"/>
      <c r="Q35" s="1688"/>
      <c r="R35" s="2017"/>
      <c r="S35" s="2017"/>
      <c r="T35" s="2017"/>
      <c r="U35" s="1681"/>
      <c r="V35" s="156">
        <f t="shared" si="9"/>
        <v>9170.6520000000019</v>
      </c>
      <c r="W35" s="1629"/>
      <c r="X35" s="1623"/>
      <c r="Y35" s="1989"/>
      <c r="Z35" s="1629"/>
      <c r="AA35" s="1623"/>
      <c r="AB35" s="1578"/>
      <c r="AC35" s="1578"/>
      <c r="AD35" s="1989"/>
      <c r="AE35" s="1990"/>
      <c r="AF35" s="1545">
        <v>1</v>
      </c>
      <c r="AG35" s="1543">
        <f t="shared" si="10"/>
        <v>45862.639000000003</v>
      </c>
      <c r="AH35" s="1545">
        <v>1</v>
      </c>
      <c r="AI35" s="1543">
        <f t="shared" si="11"/>
        <v>36691.987000000001</v>
      </c>
      <c r="AJ35" s="1545"/>
      <c r="AK35" s="1543">
        <f t="shared" si="12"/>
        <v>0</v>
      </c>
      <c r="AL35" s="1545"/>
      <c r="AM35" s="1543">
        <f t="shared" si="8"/>
        <v>0</v>
      </c>
    </row>
    <row r="36" spans="1:386" ht="41.4">
      <c r="A36" s="1681"/>
      <c r="B36" s="2016" t="s">
        <v>468</v>
      </c>
      <c r="C36" s="1682"/>
      <c r="D36" s="1683"/>
      <c r="E36" s="1616">
        <v>970</v>
      </c>
      <c r="F36" s="1615" t="s">
        <v>947</v>
      </c>
      <c r="G36" s="1685">
        <v>90</v>
      </c>
      <c r="H36" s="2081" t="s">
        <v>700</v>
      </c>
      <c r="I36" s="1709" t="s">
        <v>932</v>
      </c>
      <c r="J36" s="1714">
        <v>970</v>
      </c>
      <c r="K36" s="2082" t="s">
        <v>720</v>
      </c>
      <c r="L36" s="1709" t="s">
        <v>709</v>
      </c>
      <c r="M36" s="1687"/>
      <c r="N36" s="1687"/>
      <c r="O36" s="1795"/>
      <c r="P36" s="1687"/>
      <c r="Q36" s="1688"/>
      <c r="R36" s="2017"/>
      <c r="S36" s="2017"/>
      <c r="T36" s="2017"/>
      <c r="U36" s="1681"/>
      <c r="V36" s="1556">
        <f t="shared" si="9"/>
        <v>0</v>
      </c>
      <c r="W36" s="1629"/>
      <c r="X36" s="1623"/>
      <c r="Y36" s="1989"/>
      <c r="Z36" s="1629"/>
      <c r="AA36" s="1623"/>
      <c r="AB36" s="1578"/>
      <c r="AC36" s="1578"/>
      <c r="AD36" s="1989"/>
      <c r="AE36" s="1990"/>
      <c r="AF36" s="1545">
        <v>1</v>
      </c>
      <c r="AG36" s="1543">
        <f t="shared" si="10"/>
        <v>970</v>
      </c>
      <c r="AH36" s="1545">
        <v>1</v>
      </c>
      <c r="AI36" s="1543">
        <f t="shared" si="11"/>
        <v>970</v>
      </c>
      <c r="AJ36" s="1545"/>
      <c r="AK36" s="1543">
        <f t="shared" si="12"/>
        <v>0</v>
      </c>
      <c r="AL36" s="1545"/>
      <c r="AM36" s="1543">
        <f t="shared" si="8"/>
        <v>0</v>
      </c>
    </row>
    <row r="37" spans="1:386" ht="41.4">
      <c r="A37" s="1681"/>
      <c r="B37" s="2016" t="s">
        <v>469</v>
      </c>
      <c r="C37" s="1682"/>
      <c r="D37" s="1683"/>
      <c r="E37" s="1616">
        <v>2081.9490000000001</v>
      </c>
      <c r="F37" s="1615" t="s">
        <v>947</v>
      </c>
      <c r="G37" s="1685">
        <v>90</v>
      </c>
      <c r="H37" s="2081" t="s">
        <v>700</v>
      </c>
      <c r="I37" s="1709" t="s">
        <v>933</v>
      </c>
      <c r="J37" s="1714">
        <v>2035.222</v>
      </c>
      <c r="K37" s="2082" t="s">
        <v>720</v>
      </c>
      <c r="L37" s="1709" t="s">
        <v>710</v>
      </c>
      <c r="M37" s="1687"/>
      <c r="N37" s="1687"/>
      <c r="O37" s="1795"/>
      <c r="P37" s="1687"/>
      <c r="Q37" s="1688"/>
      <c r="R37" s="2017"/>
      <c r="S37" s="2017"/>
      <c r="T37" s="2017"/>
      <c r="U37" s="1681"/>
      <c r="V37" s="156">
        <f t="shared" si="9"/>
        <v>46.727000000000089</v>
      </c>
      <c r="W37" s="1629"/>
      <c r="X37" s="1623"/>
      <c r="Y37" s="1989"/>
      <c r="Z37" s="1629"/>
      <c r="AA37" s="1623"/>
      <c r="AB37" s="1578"/>
      <c r="AC37" s="1578"/>
      <c r="AD37" s="1989"/>
      <c r="AE37" s="1990"/>
      <c r="AF37" s="1545">
        <v>1</v>
      </c>
      <c r="AG37" s="1543">
        <f t="shared" si="10"/>
        <v>2081.9490000000001</v>
      </c>
      <c r="AH37" s="1545">
        <v>1</v>
      </c>
      <c r="AI37" s="1543">
        <f t="shared" si="11"/>
        <v>2035.222</v>
      </c>
      <c r="AJ37" s="1545"/>
      <c r="AK37" s="1543">
        <f t="shared" si="12"/>
        <v>0</v>
      </c>
      <c r="AL37" s="1545"/>
      <c r="AM37" s="1543">
        <f t="shared" si="8"/>
        <v>0</v>
      </c>
    </row>
    <row r="38" spans="1:386" ht="41.4">
      <c r="A38" s="1681"/>
      <c r="B38" s="2016" t="s">
        <v>470</v>
      </c>
      <c r="C38" s="1682"/>
      <c r="D38" s="1683"/>
      <c r="E38" s="1616">
        <v>794.66899999999998</v>
      </c>
      <c r="F38" s="1615" t="s">
        <v>947</v>
      </c>
      <c r="G38" s="1685">
        <v>60</v>
      </c>
      <c r="H38" s="2081" t="s">
        <v>700</v>
      </c>
      <c r="I38" s="1709" t="s">
        <v>934</v>
      </c>
      <c r="J38" s="1714">
        <v>574.59299999999996</v>
      </c>
      <c r="K38" s="2082" t="s">
        <v>721</v>
      </c>
      <c r="L38" s="1709" t="s">
        <v>437</v>
      </c>
      <c r="M38" s="1687"/>
      <c r="N38" s="1687"/>
      <c r="O38" s="1687"/>
      <c r="P38" s="1687"/>
      <c r="Q38" s="1688"/>
      <c r="R38" s="2017"/>
      <c r="S38" s="2017"/>
      <c r="T38" s="2017"/>
      <c r="U38" s="1681"/>
      <c r="V38" s="156">
        <f t="shared" si="9"/>
        <v>220.07600000000002</v>
      </c>
      <c r="W38" s="1629"/>
      <c r="X38" s="1623"/>
      <c r="Y38" s="1989"/>
      <c r="Z38" s="1629"/>
      <c r="AA38" s="1623"/>
      <c r="AB38" s="1578"/>
      <c r="AC38" s="1578"/>
      <c r="AD38" s="1989"/>
      <c r="AE38" s="1990"/>
      <c r="AF38" s="1545">
        <v>1</v>
      </c>
      <c r="AG38" s="1543">
        <f t="shared" si="10"/>
        <v>794.66899999999998</v>
      </c>
      <c r="AH38" s="1545">
        <v>1</v>
      </c>
      <c r="AI38" s="1543">
        <f t="shared" si="11"/>
        <v>574.59299999999996</v>
      </c>
      <c r="AJ38" s="1545"/>
      <c r="AK38" s="1543">
        <f t="shared" si="12"/>
        <v>0</v>
      </c>
      <c r="AL38" s="1545"/>
      <c r="AM38" s="1543">
        <f t="shared" si="8"/>
        <v>0</v>
      </c>
    </row>
    <row r="39" spans="1:386">
      <c r="A39" s="1681"/>
      <c r="B39" s="1676" t="s">
        <v>548</v>
      </c>
      <c r="C39" s="1682"/>
      <c r="D39" s="1683"/>
      <c r="E39" s="1684"/>
      <c r="F39" s="1615"/>
      <c r="G39" s="1685"/>
      <c r="H39" s="1686"/>
      <c r="I39" s="2018"/>
      <c r="J39" s="1687"/>
      <c r="K39" s="1687"/>
      <c r="L39" s="1686"/>
      <c r="M39" s="1687"/>
      <c r="N39" s="1687"/>
      <c r="O39" s="1687"/>
      <c r="P39" s="1687"/>
      <c r="Q39" s="1688"/>
      <c r="R39" s="2017"/>
      <c r="S39" s="2017"/>
      <c r="T39" s="2017"/>
      <c r="U39" s="1681"/>
      <c r="V39" s="156">
        <f t="shared" si="9"/>
        <v>0</v>
      </c>
      <c r="W39" s="1629"/>
      <c r="X39" s="1623"/>
      <c r="Y39" s="1989"/>
      <c r="Z39" s="1629"/>
      <c r="AA39" s="1623"/>
      <c r="AB39" s="1578"/>
      <c r="AC39" s="1578"/>
      <c r="AD39" s="1989"/>
      <c r="AE39" s="1990"/>
      <c r="AF39" s="1545"/>
      <c r="AG39" s="1543">
        <f t="shared" si="10"/>
        <v>0</v>
      </c>
      <c r="AH39" s="1545"/>
      <c r="AI39" s="1543">
        <f t="shared" si="11"/>
        <v>0</v>
      </c>
      <c r="AJ39" s="1545"/>
      <c r="AK39" s="1543">
        <f t="shared" si="12"/>
        <v>0</v>
      </c>
      <c r="AL39" s="1545"/>
      <c r="AM39" s="1543">
        <f t="shared" si="8"/>
        <v>0</v>
      </c>
    </row>
    <row r="40" spans="1:386" s="1558" customFormat="1" ht="41.4">
      <c r="A40" s="1689"/>
      <c r="B40" s="2019" t="s">
        <v>560</v>
      </c>
      <c r="C40" s="1690" t="s">
        <v>53</v>
      </c>
      <c r="D40" s="1691" t="s">
        <v>722</v>
      </c>
      <c r="E40" s="1692"/>
      <c r="F40" s="1693"/>
      <c r="G40" s="1694"/>
      <c r="H40" s="1695"/>
      <c r="I40" s="1695"/>
      <c r="J40" s="1696"/>
      <c r="K40" s="1696"/>
      <c r="L40" s="1695"/>
      <c r="M40" s="1692">
        <f>SUM(N40:P40)</f>
        <v>186316</v>
      </c>
      <c r="N40" s="1692">
        <v>186316</v>
      </c>
      <c r="O40" s="1696"/>
      <c r="P40" s="1696"/>
      <c r="Q40" s="1696">
        <f>SUM(R40:T40)</f>
        <v>186316</v>
      </c>
      <c r="R40" s="1692">
        <v>186316</v>
      </c>
      <c r="S40" s="2083"/>
      <c r="T40" s="1696"/>
      <c r="U40" s="1689"/>
      <c r="V40" s="156">
        <f t="shared" si="9"/>
        <v>0</v>
      </c>
      <c r="W40" s="1629">
        <v>1</v>
      </c>
      <c r="X40" s="1623"/>
      <c r="Y40" s="1989"/>
      <c r="Z40" s="1629">
        <v>1</v>
      </c>
      <c r="AA40" s="1623"/>
      <c r="AB40" s="1578"/>
      <c r="AC40" s="1578"/>
      <c r="AD40" s="1989"/>
      <c r="AE40" s="1990"/>
      <c r="AF40" s="1545"/>
      <c r="AG40" s="1543">
        <f t="shared" si="10"/>
        <v>0</v>
      </c>
      <c r="AH40" s="1545"/>
      <c r="AI40" s="1543">
        <f t="shared" si="11"/>
        <v>0</v>
      </c>
      <c r="AJ40" s="1545"/>
      <c r="AK40" s="1543">
        <f t="shared" si="12"/>
        <v>0</v>
      </c>
      <c r="AL40" s="1545"/>
      <c r="AM40" s="1543">
        <f t="shared" si="8"/>
        <v>0</v>
      </c>
      <c r="AN40" s="1553"/>
      <c r="AO40" s="1553"/>
      <c r="AP40" s="1553"/>
      <c r="AQ40" s="1553"/>
      <c r="AR40" s="1553"/>
      <c r="AS40" s="1553"/>
      <c r="AT40" s="1553"/>
      <c r="AU40" s="1553"/>
      <c r="AV40" s="1553"/>
      <c r="AW40" s="1553"/>
      <c r="AX40" s="1553"/>
      <c r="AY40" s="1553"/>
      <c r="AZ40" s="1553"/>
      <c r="BA40" s="1553"/>
      <c r="BB40" s="1553"/>
      <c r="BC40" s="1553"/>
      <c r="BD40" s="1553"/>
      <c r="BE40" s="1553"/>
      <c r="BF40" s="1553"/>
      <c r="BG40" s="1553"/>
      <c r="BH40" s="1553"/>
      <c r="BI40" s="1553"/>
      <c r="BJ40" s="1553"/>
      <c r="BK40" s="1553"/>
      <c r="BL40" s="1553"/>
      <c r="BM40" s="1553"/>
      <c r="BN40" s="1553"/>
      <c r="BO40" s="1553"/>
      <c r="BP40" s="1553"/>
      <c r="BQ40" s="1553"/>
      <c r="BR40" s="1553"/>
      <c r="BS40" s="1553"/>
      <c r="BT40" s="1553"/>
      <c r="BU40" s="1553"/>
      <c r="BV40" s="1553"/>
      <c r="BW40" s="1553"/>
      <c r="BX40" s="1553"/>
      <c r="BY40" s="1553"/>
      <c r="BZ40" s="1553"/>
      <c r="CA40" s="1553"/>
      <c r="CB40" s="1553"/>
      <c r="CC40" s="1553"/>
      <c r="CD40" s="1553"/>
      <c r="CE40" s="1553"/>
      <c r="CF40" s="1553"/>
      <c r="CG40" s="1553"/>
      <c r="CH40" s="1553"/>
      <c r="CI40" s="1553"/>
      <c r="CJ40" s="1553"/>
      <c r="CK40" s="1553"/>
      <c r="CL40" s="1553"/>
      <c r="CM40" s="1553"/>
      <c r="CN40" s="1553"/>
      <c r="CO40" s="1553"/>
      <c r="CP40" s="1553"/>
      <c r="CQ40" s="1553"/>
      <c r="CR40" s="1553"/>
      <c r="CS40" s="1553"/>
      <c r="CT40" s="1553"/>
      <c r="CU40" s="1553"/>
      <c r="CV40" s="1553"/>
      <c r="CW40" s="1553"/>
      <c r="CX40" s="1553"/>
      <c r="CY40" s="1553"/>
      <c r="CZ40" s="1553"/>
      <c r="DA40" s="1553"/>
      <c r="DB40" s="1553"/>
      <c r="DC40" s="1553"/>
      <c r="DD40" s="1553"/>
      <c r="DE40" s="1553"/>
      <c r="DF40" s="1553"/>
      <c r="DG40" s="1553"/>
      <c r="DH40" s="1553"/>
      <c r="DI40" s="1553"/>
      <c r="DJ40" s="1553"/>
      <c r="DK40" s="1553"/>
      <c r="DL40" s="1553"/>
      <c r="DM40" s="1553"/>
      <c r="DN40" s="1553"/>
      <c r="DO40" s="1553"/>
      <c r="DP40" s="1553"/>
      <c r="DQ40" s="1553"/>
      <c r="DR40" s="1553"/>
      <c r="DS40" s="1553"/>
      <c r="DT40" s="1553"/>
      <c r="DU40" s="1553"/>
      <c r="DV40" s="1553"/>
      <c r="DW40" s="1553"/>
      <c r="DX40" s="1553"/>
      <c r="DY40" s="1553"/>
      <c r="DZ40" s="1553"/>
      <c r="EA40" s="1553"/>
      <c r="EB40" s="1553"/>
      <c r="EC40" s="1553"/>
      <c r="ED40" s="1553"/>
      <c r="EE40" s="1553"/>
      <c r="EF40" s="1553"/>
      <c r="EG40" s="1553"/>
      <c r="EH40" s="1553"/>
      <c r="EI40" s="1553"/>
      <c r="EJ40" s="1553"/>
      <c r="EK40" s="1553"/>
      <c r="EL40" s="1553"/>
      <c r="EM40" s="1553"/>
      <c r="EN40" s="1553"/>
      <c r="EO40" s="1553"/>
      <c r="EP40" s="1553"/>
      <c r="EQ40" s="1553"/>
      <c r="ER40" s="1553"/>
      <c r="ES40" s="1553"/>
      <c r="ET40" s="1553"/>
      <c r="EU40" s="1553"/>
      <c r="EV40" s="1553"/>
      <c r="EW40" s="1553"/>
      <c r="EX40" s="1553"/>
      <c r="EY40" s="1553"/>
      <c r="EZ40" s="1553"/>
      <c r="FA40" s="1602"/>
      <c r="FB40" s="1570"/>
      <c r="FC40" s="1570"/>
      <c r="FD40" s="1570"/>
      <c r="FE40" s="1570"/>
      <c r="FF40" s="1570"/>
      <c r="FG40" s="1570"/>
      <c r="FH40" s="1570"/>
      <c r="FI40" s="1570"/>
      <c r="FJ40" s="1570"/>
      <c r="FK40" s="1570"/>
      <c r="FL40" s="1570"/>
      <c r="FM40" s="1570"/>
      <c r="FN40" s="1570"/>
      <c r="FO40" s="1570"/>
      <c r="FP40" s="1570"/>
      <c r="FQ40" s="1570"/>
      <c r="FR40" s="1570"/>
      <c r="FS40" s="1570"/>
      <c r="FT40" s="1570"/>
      <c r="FU40" s="1570"/>
      <c r="FV40" s="1570"/>
      <c r="FW40" s="1570"/>
      <c r="FX40" s="1570"/>
      <c r="FY40" s="1570"/>
      <c r="FZ40" s="1570"/>
      <c r="GA40" s="1570"/>
      <c r="GB40" s="1570"/>
      <c r="GC40" s="1570"/>
      <c r="GD40" s="1570"/>
      <c r="GE40" s="1570"/>
      <c r="GF40" s="1570"/>
      <c r="GG40" s="1570"/>
      <c r="GH40" s="1570"/>
      <c r="GI40" s="1570"/>
      <c r="GJ40" s="1570"/>
      <c r="GK40" s="1570"/>
      <c r="GL40" s="1570"/>
      <c r="GM40" s="1570"/>
      <c r="GN40" s="1570"/>
      <c r="GO40" s="1570"/>
      <c r="GP40" s="1570"/>
      <c r="GQ40" s="1570"/>
      <c r="GR40" s="1570"/>
      <c r="GS40" s="1570"/>
      <c r="GT40" s="1570"/>
      <c r="GU40" s="1570"/>
      <c r="GV40" s="1570"/>
      <c r="GW40" s="1570"/>
      <c r="GX40" s="1570"/>
      <c r="GY40" s="1570"/>
      <c r="GZ40" s="1570"/>
      <c r="HA40" s="1570"/>
      <c r="HB40" s="1570"/>
      <c r="HC40" s="1570"/>
      <c r="HD40" s="1570"/>
      <c r="HE40" s="1570"/>
      <c r="HF40" s="1570"/>
      <c r="HG40" s="1570"/>
      <c r="HH40" s="1570"/>
      <c r="HI40" s="1570"/>
      <c r="HJ40" s="1570"/>
      <c r="HK40" s="1570"/>
      <c r="HL40" s="1570"/>
      <c r="HM40" s="1570"/>
      <c r="HN40" s="1570"/>
      <c r="HO40" s="1570"/>
      <c r="HP40" s="1570"/>
      <c r="HQ40" s="1570"/>
      <c r="HR40" s="1570"/>
      <c r="HS40" s="1570"/>
      <c r="HT40" s="1570"/>
      <c r="HU40" s="1570"/>
      <c r="HV40" s="1570"/>
      <c r="HW40" s="1570"/>
      <c r="HX40" s="1570"/>
      <c r="HY40" s="1570"/>
      <c r="HZ40" s="1570"/>
      <c r="IA40" s="1570"/>
      <c r="IB40" s="1570"/>
      <c r="IC40" s="1570"/>
      <c r="ID40" s="1570"/>
      <c r="IE40" s="1570"/>
      <c r="IF40" s="1570"/>
      <c r="IG40" s="1570"/>
      <c r="IH40" s="1570"/>
      <c r="II40" s="1570"/>
      <c r="IJ40" s="1570"/>
      <c r="IK40" s="1570"/>
      <c r="IL40" s="1570"/>
      <c r="IM40" s="1570"/>
      <c r="IN40" s="1570"/>
      <c r="IO40" s="1570"/>
      <c r="IP40" s="1570"/>
      <c r="IQ40" s="1570"/>
      <c r="IR40" s="1570"/>
      <c r="IS40" s="1570"/>
      <c r="IT40" s="1570"/>
      <c r="IU40" s="1570"/>
      <c r="IV40" s="1570"/>
      <c r="IW40" s="1570"/>
      <c r="IX40" s="1570"/>
      <c r="IY40" s="1570"/>
      <c r="IZ40" s="1570"/>
      <c r="JA40" s="1570"/>
      <c r="JB40" s="1570"/>
      <c r="JC40" s="1570"/>
      <c r="JD40" s="1570"/>
      <c r="JE40" s="1570"/>
      <c r="JF40" s="1570"/>
      <c r="JG40" s="1570"/>
      <c r="JH40" s="1570"/>
      <c r="JI40" s="1570"/>
      <c r="JJ40" s="1570"/>
      <c r="JK40" s="1570"/>
      <c r="JL40" s="1570"/>
      <c r="JM40" s="1570"/>
      <c r="JN40" s="1570"/>
      <c r="JO40" s="1570"/>
      <c r="JP40" s="1570"/>
      <c r="JQ40" s="1570"/>
      <c r="JR40" s="1570"/>
      <c r="JS40" s="1570"/>
      <c r="JT40" s="1570"/>
      <c r="JU40" s="1570"/>
      <c r="JV40" s="1570"/>
      <c r="JW40" s="1570"/>
      <c r="JX40" s="1570"/>
      <c r="JY40" s="1570"/>
      <c r="JZ40" s="1570"/>
      <c r="KA40" s="1570"/>
      <c r="KB40" s="1570"/>
      <c r="KC40" s="1570"/>
      <c r="KD40" s="1570"/>
      <c r="KE40" s="1570"/>
      <c r="KF40" s="1570"/>
      <c r="KG40" s="1570"/>
      <c r="KH40" s="1570"/>
      <c r="KI40" s="1570"/>
      <c r="KJ40" s="1570"/>
      <c r="KK40" s="1570"/>
      <c r="KL40" s="1570"/>
      <c r="KM40" s="1570"/>
      <c r="KN40" s="1570"/>
      <c r="KO40" s="1570"/>
      <c r="KP40" s="1570"/>
      <c r="KQ40" s="1570"/>
      <c r="KR40" s="1570"/>
      <c r="KS40" s="1570"/>
      <c r="KT40" s="1570"/>
      <c r="KU40" s="1570"/>
      <c r="KV40" s="1570"/>
      <c r="KW40" s="1570"/>
      <c r="KX40" s="1570"/>
      <c r="KY40" s="1570"/>
      <c r="KZ40" s="1570"/>
      <c r="LA40" s="1570"/>
      <c r="LB40" s="1570"/>
      <c r="LC40" s="1570"/>
      <c r="LD40" s="1570"/>
      <c r="LE40" s="1570"/>
      <c r="LF40" s="1570"/>
      <c r="LG40" s="1570"/>
      <c r="LH40" s="1570"/>
      <c r="LI40" s="1570"/>
      <c r="LJ40" s="1570"/>
      <c r="LK40" s="1570"/>
      <c r="LL40" s="1570"/>
      <c r="LM40" s="1570"/>
      <c r="LN40" s="1570"/>
      <c r="LO40" s="1570"/>
      <c r="LP40" s="1570"/>
      <c r="LQ40" s="1570"/>
      <c r="LR40" s="1570"/>
      <c r="LS40" s="1570"/>
      <c r="LT40" s="1570"/>
      <c r="LU40" s="1570"/>
      <c r="LV40" s="1570"/>
      <c r="LW40" s="1570"/>
      <c r="LX40" s="1570"/>
      <c r="LY40" s="1570"/>
      <c r="LZ40" s="1570"/>
      <c r="MA40" s="1570"/>
      <c r="MB40" s="1570"/>
      <c r="MC40" s="1570"/>
      <c r="MD40" s="1570"/>
      <c r="ME40" s="1570"/>
      <c r="MF40" s="1570"/>
      <c r="MG40" s="1570"/>
      <c r="MH40" s="1570"/>
      <c r="MI40" s="1570"/>
      <c r="MJ40" s="1570"/>
      <c r="MK40" s="1570"/>
      <c r="ML40" s="1570"/>
      <c r="MM40" s="1570"/>
      <c r="MN40" s="1570"/>
      <c r="MO40" s="1570"/>
      <c r="MP40" s="1570"/>
      <c r="MQ40" s="1570"/>
      <c r="MR40" s="1570"/>
      <c r="MS40" s="1570"/>
      <c r="MT40" s="1570"/>
      <c r="MU40" s="1570"/>
      <c r="MV40" s="1570"/>
      <c r="MW40" s="1570"/>
      <c r="MX40" s="1570"/>
      <c r="MY40" s="1570"/>
      <c r="MZ40" s="1570"/>
      <c r="NA40" s="1570"/>
      <c r="NB40" s="1570"/>
      <c r="NC40" s="1570"/>
      <c r="ND40" s="1570"/>
      <c r="NE40" s="1570"/>
      <c r="NF40" s="1570"/>
      <c r="NG40" s="1570"/>
      <c r="NH40" s="1570"/>
      <c r="NI40" s="1570"/>
      <c r="NJ40" s="1570"/>
      <c r="NK40" s="1570"/>
      <c r="NL40" s="1570"/>
      <c r="NM40" s="1570"/>
      <c r="NN40" s="1570"/>
      <c r="NO40" s="1570"/>
      <c r="NP40" s="1570"/>
      <c r="NQ40" s="1570"/>
      <c r="NR40" s="1570"/>
      <c r="NS40" s="1570"/>
      <c r="NT40" s="1570"/>
      <c r="NU40" s="1570"/>
      <c r="NV40" s="1570"/>
    </row>
    <row r="41" spans="1:386" ht="41.4">
      <c r="A41" s="1681"/>
      <c r="B41" s="1698" t="s">
        <v>622</v>
      </c>
      <c r="C41" s="1682"/>
      <c r="D41" s="1683"/>
      <c r="E41" s="1616">
        <v>280254</v>
      </c>
      <c r="F41" s="1617" t="s">
        <v>948</v>
      </c>
      <c r="G41" s="1616">
        <v>660</v>
      </c>
      <c r="H41" s="2081" t="s">
        <v>707</v>
      </c>
      <c r="I41" s="2018"/>
      <c r="J41" s="1687"/>
      <c r="K41" s="1687"/>
      <c r="L41" s="1686"/>
      <c r="M41" s="1687"/>
      <c r="N41" s="1687"/>
      <c r="O41" s="1687"/>
      <c r="P41" s="1687"/>
      <c r="Q41" s="1688"/>
      <c r="R41" s="2017"/>
      <c r="S41" s="2017"/>
      <c r="T41" s="2017"/>
      <c r="U41" s="1681"/>
      <c r="V41" s="156">
        <f t="shared" si="9"/>
        <v>280254</v>
      </c>
      <c r="W41" s="1629"/>
      <c r="X41" s="1623"/>
      <c r="Y41" s="1989"/>
      <c r="Z41" s="1629"/>
      <c r="AA41" s="1623"/>
      <c r="AB41" s="1578"/>
      <c r="AC41" s="1578"/>
      <c r="AD41" s="1989"/>
      <c r="AE41" s="1990"/>
      <c r="AF41" s="1545">
        <v>1</v>
      </c>
      <c r="AG41" s="1543">
        <f t="shared" si="10"/>
        <v>280254</v>
      </c>
      <c r="AH41" s="1545"/>
      <c r="AI41" s="1543">
        <f t="shared" si="11"/>
        <v>0</v>
      </c>
      <c r="AJ41" s="1545"/>
      <c r="AK41" s="1543">
        <f t="shared" si="12"/>
        <v>0</v>
      </c>
      <c r="AL41" s="1545"/>
      <c r="AM41" s="1543">
        <f t="shared" si="8"/>
        <v>0</v>
      </c>
    </row>
    <row r="42" spans="1:386" ht="41.4">
      <c r="A42" s="1681"/>
      <c r="B42" s="1698" t="s">
        <v>623</v>
      </c>
      <c r="C42" s="1682"/>
      <c r="D42" s="1683"/>
      <c r="E42" s="1616">
        <v>254687</v>
      </c>
      <c r="F42" s="1617" t="s">
        <v>948</v>
      </c>
      <c r="G42" s="1616">
        <v>660</v>
      </c>
      <c r="H42" s="2081" t="s">
        <v>707</v>
      </c>
      <c r="I42" s="2018"/>
      <c r="J42" s="1687"/>
      <c r="K42" s="1687"/>
      <c r="L42" s="1686"/>
      <c r="M42" s="1687"/>
      <c r="N42" s="1687"/>
      <c r="O42" s="1687"/>
      <c r="P42" s="1687"/>
      <c r="Q42" s="1688"/>
      <c r="R42" s="2017"/>
      <c r="S42" s="2017"/>
      <c r="T42" s="2017"/>
      <c r="U42" s="1681"/>
      <c r="V42" s="156">
        <f t="shared" si="9"/>
        <v>254687</v>
      </c>
      <c r="W42" s="1629"/>
      <c r="X42" s="1623"/>
      <c r="Y42" s="1989"/>
      <c r="Z42" s="1629"/>
      <c r="AA42" s="1623"/>
      <c r="AB42" s="1578"/>
      <c r="AC42" s="1578"/>
      <c r="AD42" s="1989"/>
      <c r="AE42" s="1990"/>
      <c r="AF42" s="1545">
        <v>1</v>
      </c>
      <c r="AG42" s="1543">
        <f t="shared" si="10"/>
        <v>254687</v>
      </c>
      <c r="AH42" s="1545"/>
      <c r="AI42" s="1543">
        <f t="shared" si="11"/>
        <v>0</v>
      </c>
      <c r="AJ42" s="1545"/>
      <c r="AK42" s="1543">
        <f t="shared" si="12"/>
        <v>0</v>
      </c>
      <c r="AL42" s="1545"/>
      <c r="AM42" s="1543">
        <f t="shared" si="8"/>
        <v>0</v>
      </c>
    </row>
    <row r="43" spans="1:386" ht="41.4">
      <c r="A43" s="1681"/>
      <c r="B43" s="1698" t="s">
        <v>1248</v>
      </c>
      <c r="C43" s="2144"/>
      <c r="D43" s="2145"/>
      <c r="E43" s="1616">
        <v>2512</v>
      </c>
      <c r="F43" s="1617" t="s">
        <v>1249</v>
      </c>
      <c r="G43" s="1616">
        <v>60</v>
      </c>
      <c r="H43" s="2081" t="s">
        <v>1250</v>
      </c>
      <c r="I43" s="1709" t="s">
        <v>1252</v>
      </c>
      <c r="J43" s="1714">
        <v>1989</v>
      </c>
      <c r="K43" s="2082" t="s">
        <v>1253</v>
      </c>
      <c r="L43" s="2027" t="s">
        <v>1251</v>
      </c>
      <c r="M43" s="1687"/>
      <c r="N43" s="1687"/>
      <c r="O43" s="1687"/>
      <c r="P43" s="1687"/>
      <c r="Q43" s="1688"/>
      <c r="R43" s="2017"/>
      <c r="S43" s="2017"/>
      <c r="T43" s="2017"/>
      <c r="U43" s="1681"/>
      <c r="V43" s="156">
        <f t="shared" si="9"/>
        <v>523</v>
      </c>
      <c r="W43" s="1629"/>
      <c r="X43" s="1623"/>
      <c r="Y43" s="1989"/>
      <c r="Z43" s="1629"/>
      <c r="AA43" s="1623"/>
      <c r="AB43" s="1578"/>
      <c r="AC43" s="1578"/>
      <c r="AD43" s="1989"/>
      <c r="AE43" s="1990"/>
      <c r="AF43" s="1545">
        <v>1</v>
      </c>
      <c r="AG43" s="1543">
        <f t="shared" si="10"/>
        <v>2512</v>
      </c>
      <c r="AH43" s="1545">
        <v>1</v>
      </c>
      <c r="AI43" s="1543">
        <f t="shared" si="11"/>
        <v>1989</v>
      </c>
      <c r="AJ43" s="1545"/>
      <c r="AK43" s="1543"/>
      <c r="AL43" s="1545"/>
      <c r="AM43" s="1543"/>
    </row>
    <row r="44" spans="1:386" ht="72" customHeight="1">
      <c r="A44" s="1681"/>
      <c r="B44" s="1804" t="s">
        <v>827</v>
      </c>
      <c r="C44" s="1690" t="s">
        <v>359</v>
      </c>
      <c r="D44" s="1691" t="s">
        <v>935</v>
      </c>
      <c r="E44" s="1616"/>
      <c r="F44" s="1617"/>
      <c r="G44" s="1616"/>
      <c r="H44" s="2081"/>
      <c r="I44" s="2018"/>
      <c r="J44" s="1687"/>
      <c r="K44" s="1687"/>
      <c r="L44" s="1686"/>
      <c r="M44" s="1692">
        <f>SUM(N44:P44)</f>
        <v>6100</v>
      </c>
      <c r="N44" s="1687"/>
      <c r="O44" s="1687">
        <v>6100</v>
      </c>
      <c r="P44" s="1687"/>
      <c r="Q44" s="1696">
        <f>SUM(R44:T44)</f>
        <v>1578</v>
      </c>
      <c r="R44" s="1692"/>
      <c r="S44" s="2083">
        <v>1578</v>
      </c>
      <c r="T44" s="1696"/>
      <c r="U44" s="1681"/>
      <c r="V44" s="156">
        <f t="shared" si="9"/>
        <v>0</v>
      </c>
      <c r="W44" s="1629">
        <v>1</v>
      </c>
      <c r="X44" s="1623"/>
      <c r="Y44" s="1989"/>
      <c r="Z44" s="1629">
        <v>1</v>
      </c>
      <c r="AA44" s="1623"/>
      <c r="AB44" s="1578"/>
      <c r="AC44" s="1578"/>
      <c r="AD44" s="1989"/>
      <c r="AE44" s="1990"/>
      <c r="AF44" s="1545"/>
      <c r="AG44" s="1543">
        <f t="shared" si="10"/>
        <v>0</v>
      </c>
      <c r="AH44" s="1545"/>
      <c r="AI44" s="1543">
        <f t="shared" si="11"/>
        <v>0</v>
      </c>
      <c r="AJ44" s="1545"/>
      <c r="AK44" s="1543">
        <f t="shared" si="12"/>
        <v>0</v>
      </c>
      <c r="AL44" s="1545"/>
      <c r="AM44" s="1543">
        <f t="shared" si="8"/>
        <v>0</v>
      </c>
    </row>
    <row r="45" spans="1:386" ht="82.8">
      <c r="A45" s="1681"/>
      <c r="B45" s="1698" t="s">
        <v>47</v>
      </c>
      <c r="C45" s="1682"/>
      <c r="D45" s="1617"/>
      <c r="E45" s="1616">
        <v>11044.361000000001</v>
      </c>
      <c r="F45" s="1617" t="s">
        <v>882</v>
      </c>
      <c r="G45" s="1616">
        <v>90</v>
      </c>
      <c r="H45" s="2081" t="s">
        <v>1155</v>
      </c>
      <c r="I45" s="1709" t="s">
        <v>1157</v>
      </c>
      <c r="J45" s="1714">
        <v>8467.0759999999991</v>
      </c>
      <c r="K45" s="2082" t="s">
        <v>720</v>
      </c>
      <c r="L45" s="2027" t="s">
        <v>1156</v>
      </c>
      <c r="M45" s="1687"/>
      <c r="N45" s="1687"/>
      <c r="O45" s="1687"/>
      <c r="P45" s="1687"/>
      <c r="Q45" s="1688"/>
      <c r="R45" s="2017"/>
      <c r="S45" s="2017"/>
      <c r="T45" s="2017"/>
      <c r="U45" s="1681"/>
      <c r="V45" s="156">
        <f t="shared" si="9"/>
        <v>2577.2850000000017</v>
      </c>
      <c r="W45" s="1629"/>
      <c r="X45" s="1623"/>
      <c r="Y45" s="1989"/>
      <c r="Z45" s="1629"/>
      <c r="AA45" s="1623"/>
      <c r="AB45" s="1578"/>
      <c r="AC45" s="1578"/>
      <c r="AD45" s="1989"/>
      <c r="AE45" s="1990"/>
      <c r="AF45" s="1545">
        <v>1</v>
      </c>
      <c r="AG45" s="1543">
        <f t="shared" si="10"/>
        <v>11044.361000000001</v>
      </c>
      <c r="AH45" s="1545">
        <v>1</v>
      </c>
      <c r="AI45" s="1543">
        <f t="shared" si="11"/>
        <v>8467.0759999999991</v>
      </c>
      <c r="AJ45" s="1545"/>
      <c r="AK45" s="1543">
        <f t="shared" si="12"/>
        <v>0</v>
      </c>
      <c r="AL45" s="1545"/>
      <c r="AM45" s="1543">
        <f t="shared" ref="AM45" si="13">AL45*J45</f>
        <v>0</v>
      </c>
    </row>
    <row r="46" spans="1:386" s="1569" customFormat="1">
      <c r="A46" s="1672">
        <v>2</v>
      </c>
      <c r="B46" s="1673" t="s">
        <v>107</v>
      </c>
      <c r="C46" s="2013"/>
      <c r="D46" s="2013"/>
      <c r="E46" s="1674">
        <f>SUM(E47:E92)</f>
        <v>540179.13599999994</v>
      </c>
      <c r="F46" s="1674">
        <f t="shared" ref="F46:I46" si="14">SUM(F47:F92)</f>
        <v>0</v>
      </c>
      <c r="G46" s="1674">
        <f t="shared" si="14"/>
        <v>8390</v>
      </c>
      <c r="H46" s="1674">
        <f t="shared" si="14"/>
        <v>0</v>
      </c>
      <c r="I46" s="1674">
        <f t="shared" si="14"/>
        <v>0</v>
      </c>
      <c r="J46" s="1674">
        <f>SUM(J47:J92)</f>
        <v>366273.60700000002</v>
      </c>
      <c r="K46" s="1674"/>
      <c r="L46" s="1674">
        <f t="shared" ref="L46:T46" si="15">SUM(L47:L92)</f>
        <v>0</v>
      </c>
      <c r="M46" s="1674">
        <f t="shared" si="15"/>
        <v>199593</v>
      </c>
      <c r="N46" s="1674">
        <f t="shared" si="15"/>
        <v>0</v>
      </c>
      <c r="O46" s="1674">
        <f t="shared" si="15"/>
        <v>199593</v>
      </c>
      <c r="P46" s="1674">
        <f t="shared" si="15"/>
        <v>0</v>
      </c>
      <c r="Q46" s="1674">
        <f t="shared" si="15"/>
        <v>156702</v>
      </c>
      <c r="R46" s="1674">
        <f t="shared" si="15"/>
        <v>0</v>
      </c>
      <c r="S46" s="1674">
        <f t="shared" si="15"/>
        <v>156702</v>
      </c>
      <c r="T46" s="1674">
        <f t="shared" si="15"/>
        <v>0</v>
      </c>
      <c r="U46" s="2013"/>
      <c r="V46" s="156">
        <f t="shared" si="9"/>
        <v>173905.52899999992</v>
      </c>
      <c r="W46" s="1630">
        <f>SUM(W47:W92)</f>
        <v>6</v>
      </c>
      <c r="X46" s="1630">
        <f>SUM(X47:X92)</f>
        <v>5</v>
      </c>
      <c r="Y46" s="1989">
        <f>W46+X46</f>
        <v>11</v>
      </c>
      <c r="Z46" s="1630">
        <f>SUM(Z47:Z92)</f>
        <v>6</v>
      </c>
      <c r="AA46" s="1624">
        <f>SUM(AA47:AA92)</f>
        <v>0</v>
      </c>
      <c r="AB46" s="1543">
        <f>SUM(AB47:AB91)</f>
        <v>5</v>
      </c>
      <c r="AC46" s="1543">
        <f>SUM(AC47:AC91)</f>
        <v>0</v>
      </c>
      <c r="AD46" s="1989">
        <f>Z46+AB46</f>
        <v>11</v>
      </c>
      <c r="AE46" s="1988">
        <f>AD46/Y46</f>
        <v>1</v>
      </c>
      <c r="AF46" s="1543">
        <f t="shared" ref="AF46:AM46" si="16">SUM(AF47:AF91)</f>
        <v>13</v>
      </c>
      <c r="AG46" s="1543">
        <f t="shared" si="16"/>
        <v>472580.99199999997</v>
      </c>
      <c r="AH46" s="1543">
        <f>SUM(AH47:AH91)</f>
        <v>9</v>
      </c>
      <c r="AI46" s="1543">
        <f t="shared" si="16"/>
        <v>337157.00300000003</v>
      </c>
      <c r="AJ46" s="1543">
        <f t="shared" si="16"/>
        <v>10</v>
      </c>
      <c r="AK46" s="1543">
        <f t="shared" si="16"/>
        <v>59259.144</v>
      </c>
      <c r="AL46" s="1543">
        <f t="shared" si="16"/>
        <v>4</v>
      </c>
      <c r="AM46" s="1543">
        <f t="shared" si="16"/>
        <v>21117.819</v>
      </c>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1600"/>
      <c r="FB46" s="1551"/>
      <c r="FC46" s="1551"/>
      <c r="FD46" s="1551"/>
      <c r="FE46" s="1551"/>
      <c r="FF46" s="1551"/>
      <c r="FG46" s="1551"/>
      <c r="FH46" s="1551"/>
      <c r="FI46" s="1551"/>
      <c r="FJ46" s="1551"/>
      <c r="FK46" s="1551"/>
      <c r="FL46" s="1551"/>
      <c r="FM46" s="1551"/>
      <c r="FN46" s="1551"/>
      <c r="FO46" s="1551"/>
      <c r="FP46" s="1551"/>
      <c r="FQ46" s="1551"/>
      <c r="FR46" s="1551"/>
      <c r="FS46" s="1551"/>
      <c r="FT46" s="1551"/>
      <c r="FU46" s="1551"/>
      <c r="FV46" s="1551"/>
      <c r="FW46" s="1551"/>
      <c r="FX46" s="1551"/>
      <c r="FY46" s="1551"/>
      <c r="FZ46" s="1551"/>
      <c r="GA46" s="1551"/>
      <c r="GB46" s="1551"/>
      <c r="GC46" s="1551"/>
      <c r="GD46" s="1551"/>
      <c r="GE46" s="1551"/>
      <c r="GF46" s="1551"/>
      <c r="GG46" s="1551"/>
      <c r="GH46" s="1551"/>
      <c r="GI46" s="1551"/>
      <c r="GJ46" s="1551"/>
      <c r="GK46" s="1551"/>
      <c r="GL46" s="1551"/>
      <c r="GM46" s="1551"/>
      <c r="GN46" s="1551"/>
      <c r="GO46" s="1551"/>
      <c r="GP46" s="1551"/>
      <c r="GQ46" s="1551"/>
      <c r="GR46" s="1551"/>
      <c r="GS46" s="1551"/>
      <c r="GT46" s="1551"/>
      <c r="GU46" s="1551"/>
      <c r="GV46" s="1551"/>
      <c r="GW46" s="1551"/>
      <c r="GX46" s="1551"/>
      <c r="GY46" s="1551"/>
      <c r="GZ46" s="1551"/>
      <c r="HA46" s="1551"/>
      <c r="HB46" s="1551"/>
      <c r="HC46" s="1551"/>
      <c r="HD46" s="1551"/>
      <c r="HE46" s="1551"/>
      <c r="HF46" s="1551"/>
      <c r="HG46" s="1551"/>
      <c r="HH46" s="1551"/>
      <c r="HI46" s="1551"/>
      <c r="HJ46" s="1551"/>
      <c r="HK46" s="1551"/>
      <c r="HL46" s="1551"/>
      <c r="HM46" s="1551"/>
      <c r="HN46" s="1551"/>
      <c r="HO46" s="1551"/>
      <c r="HP46" s="1551"/>
      <c r="HQ46" s="1551"/>
      <c r="HR46" s="1551"/>
      <c r="HS46" s="1551"/>
      <c r="HT46" s="1551"/>
      <c r="HU46" s="1551"/>
      <c r="HV46" s="1551"/>
      <c r="HW46" s="1551"/>
      <c r="HX46" s="1551"/>
      <c r="HY46" s="1551"/>
      <c r="HZ46" s="1551"/>
      <c r="IA46" s="1551"/>
      <c r="IB46" s="1551"/>
      <c r="IC46" s="1551"/>
      <c r="ID46" s="1551"/>
      <c r="IE46" s="1551"/>
      <c r="IF46" s="1551"/>
      <c r="IG46" s="1551"/>
      <c r="IH46" s="1551"/>
      <c r="II46" s="1551"/>
      <c r="IJ46" s="1551"/>
      <c r="IK46" s="1551"/>
      <c r="IL46" s="1551"/>
      <c r="IM46" s="1551"/>
      <c r="IN46" s="1551"/>
      <c r="IO46" s="1551"/>
      <c r="IP46" s="1551"/>
      <c r="IQ46" s="1551"/>
      <c r="IR46" s="1551"/>
      <c r="IS46" s="1551"/>
      <c r="IT46" s="1551"/>
      <c r="IU46" s="1551"/>
      <c r="IV46" s="1551"/>
      <c r="IW46" s="1551"/>
      <c r="IX46" s="1551"/>
      <c r="IY46" s="1551"/>
      <c r="IZ46" s="1551"/>
      <c r="JA46" s="1551"/>
      <c r="JB46" s="1551"/>
      <c r="JC46" s="1551"/>
      <c r="JD46" s="1551"/>
      <c r="JE46" s="1551"/>
      <c r="JF46" s="1551"/>
      <c r="JG46" s="1551"/>
      <c r="JH46" s="1551"/>
      <c r="JI46" s="1551"/>
      <c r="JJ46" s="1551"/>
      <c r="JK46" s="1551"/>
      <c r="JL46" s="1551"/>
      <c r="JM46" s="1551"/>
      <c r="JN46" s="1551"/>
      <c r="JO46" s="1551"/>
      <c r="JP46" s="1551"/>
      <c r="JQ46" s="1551"/>
      <c r="JR46" s="1551"/>
      <c r="JS46" s="1551"/>
      <c r="JT46" s="1551"/>
      <c r="JU46" s="1551"/>
      <c r="JV46" s="1551"/>
      <c r="JW46" s="1551"/>
      <c r="JX46" s="1551"/>
      <c r="JY46" s="1551"/>
      <c r="JZ46" s="1551"/>
      <c r="KA46" s="1551"/>
      <c r="KB46" s="1551"/>
      <c r="KC46" s="1551"/>
      <c r="KD46" s="1551"/>
      <c r="KE46" s="1551"/>
      <c r="KF46" s="1551"/>
      <c r="KG46" s="1551"/>
      <c r="KH46" s="1551"/>
      <c r="KI46" s="1551"/>
      <c r="KJ46" s="1551"/>
      <c r="KK46" s="1551"/>
      <c r="KL46" s="1551"/>
      <c r="KM46" s="1551"/>
      <c r="KN46" s="1551"/>
      <c r="KO46" s="1551"/>
      <c r="KP46" s="1551"/>
      <c r="KQ46" s="1551"/>
      <c r="KR46" s="1551"/>
      <c r="KS46" s="1551"/>
      <c r="KT46" s="1551"/>
      <c r="KU46" s="1551"/>
      <c r="KV46" s="1551"/>
      <c r="KW46" s="1551"/>
      <c r="KX46" s="1551"/>
      <c r="KY46" s="1551"/>
      <c r="KZ46" s="1551"/>
      <c r="LA46" s="1551"/>
      <c r="LB46" s="1551"/>
      <c r="LC46" s="1551"/>
      <c r="LD46" s="1551"/>
      <c r="LE46" s="1551"/>
      <c r="LF46" s="1551"/>
      <c r="LG46" s="1551"/>
      <c r="LH46" s="1551"/>
      <c r="LI46" s="1551"/>
      <c r="LJ46" s="1551"/>
      <c r="LK46" s="1551"/>
      <c r="LL46" s="1551"/>
      <c r="LM46" s="1551"/>
      <c r="LN46" s="1551"/>
      <c r="LO46" s="1551"/>
      <c r="LP46" s="1551"/>
      <c r="LQ46" s="1551"/>
      <c r="LR46" s="1551"/>
      <c r="LS46" s="1551"/>
      <c r="LT46" s="1551"/>
      <c r="LU46" s="1551"/>
      <c r="LV46" s="1551"/>
      <c r="LW46" s="1551"/>
      <c r="LX46" s="1551"/>
      <c r="LY46" s="1551"/>
      <c r="LZ46" s="1551"/>
      <c r="MA46" s="1551"/>
      <c r="MB46" s="1551"/>
      <c r="MC46" s="1551"/>
      <c r="MD46" s="1551"/>
      <c r="ME46" s="1551"/>
      <c r="MF46" s="1551"/>
      <c r="MG46" s="1551"/>
      <c r="MH46" s="1551"/>
      <c r="MI46" s="1551"/>
      <c r="MJ46" s="1551"/>
      <c r="MK46" s="1551"/>
      <c r="ML46" s="1551"/>
      <c r="MM46" s="1551"/>
      <c r="MN46" s="1551"/>
      <c r="MO46" s="1551"/>
      <c r="MP46" s="1551"/>
      <c r="MQ46" s="1551"/>
      <c r="MR46" s="1551"/>
      <c r="MS46" s="1551"/>
      <c r="MT46" s="1551"/>
      <c r="MU46" s="1551"/>
      <c r="MV46" s="1551"/>
      <c r="MW46" s="1551"/>
      <c r="MX46" s="1551"/>
      <c r="MY46" s="1551"/>
      <c r="MZ46" s="1551"/>
      <c r="NA46" s="1551"/>
      <c r="NB46" s="1551"/>
      <c r="NC46" s="1551"/>
      <c r="ND46" s="1551"/>
      <c r="NE46" s="1551"/>
      <c r="NF46" s="1551"/>
      <c r="NG46" s="1551"/>
      <c r="NH46" s="1551"/>
      <c r="NI46" s="1551"/>
      <c r="NJ46" s="1551"/>
      <c r="NK46" s="1551"/>
      <c r="NL46" s="1551"/>
      <c r="NM46" s="1551"/>
      <c r="NN46" s="1551"/>
      <c r="NO46" s="1551"/>
      <c r="NP46" s="1551"/>
      <c r="NQ46" s="1551"/>
      <c r="NR46" s="1551"/>
      <c r="NS46" s="1551"/>
      <c r="NT46" s="1551"/>
      <c r="NU46" s="1551"/>
      <c r="NV46" s="1551"/>
    </row>
    <row r="47" spans="1:386" s="39" customFormat="1" ht="27.6">
      <c r="A47" s="1675"/>
      <c r="B47" s="2020" t="s">
        <v>81</v>
      </c>
      <c r="C47" s="1677"/>
      <c r="D47" s="1675"/>
      <c r="E47" s="1678"/>
      <c r="F47" s="1677"/>
      <c r="G47" s="1699"/>
      <c r="H47" s="1677"/>
      <c r="I47" s="2021"/>
      <c r="J47" s="1678"/>
      <c r="K47" s="1699"/>
      <c r="L47" s="1675"/>
      <c r="M47" s="1699"/>
      <c r="N47" s="1699"/>
      <c r="O47" s="1699"/>
      <c r="P47" s="1699"/>
      <c r="Q47" s="2022"/>
      <c r="R47" s="2022"/>
      <c r="S47" s="2022"/>
      <c r="T47" s="2022"/>
      <c r="U47" s="1677"/>
      <c r="V47" s="156">
        <f t="shared" si="9"/>
        <v>0</v>
      </c>
      <c r="W47" s="1630"/>
      <c r="X47" s="1624"/>
      <c r="Y47" s="1989"/>
      <c r="Z47" s="1630"/>
      <c r="AA47" s="1624"/>
      <c r="AB47" s="1543"/>
      <c r="AC47" s="1543"/>
      <c r="AD47" s="1989"/>
      <c r="AE47" s="1990"/>
      <c r="AF47" s="1543"/>
      <c r="AG47" s="1543"/>
      <c r="AH47" s="1543"/>
      <c r="AI47" s="1543"/>
      <c r="AJ47" s="1543"/>
      <c r="AK47" s="1543"/>
      <c r="AL47" s="1543"/>
      <c r="AM47" s="1543"/>
      <c r="AN47" s="1549"/>
      <c r="AO47" s="1549"/>
      <c r="AP47" s="1549"/>
      <c r="AQ47" s="1549"/>
      <c r="AR47" s="1549"/>
      <c r="AS47" s="1549"/>
      <c r="AT47" s="1549"/>
      <c r="AU47" s="1549"/>
      <c r="AV47" s="1549"/>
      <c r="AW47" s="1549"/>
      <c r="AX47" s="1549"/>
      <c r="AY47" s="1549"/>
      <c r="AZ47" s="1549"/>
      <c r="BA47" s="1549"/>
      <c r="BB47" s="1549"/>
      <c r="BC47" s="1549"/>
      <c r="BD47" s="1549"/>
      <c r="BE47" s="1549"/>
      <c r="BF47" s="1549"/>
      <c r="BG47" s="1549"/>
      <c r="BH47" s="1549"/>
      <c r="BI47" s="1549"/>
      <c r="BJ47" s="1549"/>
      <c r="BK47" s="1549"/>
      <c r="BL47" s="1549"/>
      <c r="BM47" s="1549"/>
      <c r="BN47" s="1549"/>
      <c r="BO47" s="1549"/>
      <c r="BP47" s="1549"/>
      <c r="BQ47" s="1549"/>
      <c r="BR47" s="1549"/>
      <c r="BS47" s="1549"/>
      <c r="BT47" s="1549"/>
      <c r="BU47" s="1549"/>
      <c r="BV47" s="1549"/>
      <c r="BW47" s="1549"/>
      <c r="BX47" s="1549"/>
      <c r="BY47" s="1549"/>
      <c r="BZ47" s="1549"/>
      <c r="CA47" s="1549"/>
      <c r="CB47" s="1549"/>
      <c r="CC47" s="1549"/>
      <c r="CD47" s="1549"/>
      <c r="CE47" s="1549"/>
      <c r="CF47" s="1549"/>
      <c r="CG47" s="1549"/>
      <c r="CH47" s="1549"/>
      <c r="CI47" s="1549"/>
      <c r="CJ47" s="1549"/>
      <c r="CK47" s="1549"/>
      <c r="CL47" s="1549"/>
      <c r="CM47" s="1549"/>
      <c r="CN47" s="1549"/>
      <c r="CO47" s="1549"/>
      <c r="CP47" s="1549"/>
      <c r="CQ47" s="1549"/>
      <c r="CR47" s="1549"/>
      <c r="CS47" s="1549"/>
      <c r="CT47" s="1549"/>
      <c r="CU47" s="1549"/>
      <c r="CV47" s="1549"/>
      <c r="CW47" s="1549"/>
      <c r="CX47" s="1549"/>
      <c r="CY47" s="1549"/>
      <c r="CZ47" s="1549"/>
      <c r="DA47" s="1549"/>
      <c r="DB47" s="1549"/>
      <c r="DC47" s="1549"/>
      <c r="DD47" s="1549"/>
      <c r="DE47" s="1549"/>
      <c r="DF47" s="1549"/>
      <c r="DG47" s="1549"/>
      <c r="DH47" s="1549"/>
      <c r="DI47" s="1549"/>
      <c r="DJ47" s="1549"/>
      <c r="DK47" s="1549"/>
      <c r="DL47" s="1549"/>
      <c r="DM47" s="1549"/>
      <c r="DN47" s="1549"/>
      <c r="DO47" s="1549"/>
      <c r="DP47" s="1549"/>
      <c r="DQ47" s="1549"/>
      <c r="DR47" s="1549"/>
      <c r="DS47" s="1549"/>
      <c r="DT47" s="1549"/>
      <c r="DU47" s="1549"/>
      <c r="DV47" s="1549"/>
      <c r="DW47" s="1549"/>
      <c r="DX47" s="1549"/>
      <c r="DY47" s="1549"/>
      <c r="DZ47" s="1549"/>
      <c r="EA47" s="1549"/>
      <c r="EB47" s="1549"/>
      <c r="EC47" s="1549"/>
      <c r="ED47" s="1549"/>
      <c r="EE47" s="1549"/>
      <c r="EF47" s="1549"/>
      <c r="EG47" s="1549"/>
      <c r="EH47" s="1549"/>
      <c r="EI47" s="1549"/>
      <c r="EJ47" s="1549"/>
      <c r="EK47" s="1549"/>
      <c r="EL47" s="1549"/>
      <c r="EM47" s="1549"/>
      <c r="EN47" s="1549"/>
      <c r="EO47" s="1549"/>
      <c r="EP47" s="1549"/>
      <c r="EQ47" s="1549"/>
      <c r="ER47" s="1549"/>
      <c r="ES47" s="1549"/>
      <c r="ET47" s="1549"/>
      <c r="EU47" s="1549"/>
      <c r="EV47" s="1549"/>
      <c r="EW47" s="1549"/>
      <c r="EX47" s="1549"/>
      <c r="EY47" s="1549"/>
      <c r="EZ47" s="1549"/>
      <c r="FA47" s="1603"/>
      <c r="FB47" s="329"/>
      <c r="FC47" s="329"/>
      <c r="FD47" s="329"/>
      <c r="FE47" s="329"/>
      <c r="FF47" s="329"/>
      <c r="FG47" s="329"/>
      <c r="FH47" s="329"/>
      <c r="FI47" s="329"/>
      <c r="FJ47" s="329"/>
      <c r="FK47" s="329"/>
      <c r="FL47" s="329"/>
      <c r="FM47" s="329"/>
      <c r="FN47" s="329"/>
      <c r="FO47" s="329"/>
      <c r="FP47" s="329"/>
      <c r="FQ47" s="329"/>
      <c r="FR47" s="329"/>
      <c r="FS47" s="329"/>
      <c r="FT47" s="329"/>
      <c r="FU47" s="329"/>
      <c r="FV47" s="329"/>
      <c r="FW47" s="329"/>
      <c r="FX47" s="329"/>
      <c r="FY47" s="329"/>
      <c r="FZ47" s="329"/>
      <c r="GA47" s="329"/>
      <c r="GB47" s="329"/>
      <c r="GC47" s="329"/>
      <c r="GD47" s="329"/>
      <c r="GE47" s="329"/>
      <c r="GF47" s="329"/>
      <c r="GG47" s="329"/>
      <c r="GH47" s="329"/>
      <c r="GI47" s="329"/>
      <c r="GJ47" s="329"/>
      <c r="GK47" s="329"/>
      <c r="GL47" s="329"/>
      <c r="GM47" s="329"/>
      <c r="GN47" s="329"/>
      <c r="GO47" s="329"/>
      <c r="GP47" s="329"/>
      <c r="GQ47" s="329"/>
      <c r="GR47" s="329"/>
      <c r="GS47" s="329"/>
      <c r="GT47" s="329"/>
      <c r="GU47" s="329"/>
      <c r="GV47" s="329"/>
      <c r="GW47" s="329"/>
      <c r="GX47" s="329"/>
      <c r="GY47" s="329"/>
      <c r="GZ47" s="329"/>
      <c r="HA47" s="329"/>
      <c r="HB47" s="329"/>
      <c r="HC47" s="329"/>
      <c r="HD47" s="329"/>
      <c r="HE47" s="329"/>
      <c r="HF47" s="329"/>
      <c r="HG47" s="329"/>
      <c r="HH47" s="329"/>
      <c r="HI47" s="329"/>
      <c r="HJ47" s="329"/>
      <c r="HK47" s="329"/>
      <c r="HL47" s="329"/>
      <c r="HM47" s="329"/>
      <c r="HN47" s="329"/>
      <c r="HO47" s="329"/>
      <c r="HP47" s="329"/>
      <c r="HQ47" s="329"/>
      <c r="HR47" s="329"/>
      <c r="HS47" s="329"/>
      <c r="HT47" s="329"/>
      <c r="HU47" s="329"/>
      <c r="HV47" s="329"/>
      <c r="HW47" s="329"/>
      <c r="HX47" s="329"/>
      <c r="HY47" s="329"/>
      <c r="HZ47" s="329"/>
      <c r="IA47" s="329"/>
      <c r="IB47" s="329"/>
      <c r="IC47" s="329"/>
      <c r="ID47" s="329"/>
      <c r="IE47" s="329"/>
      <c r="IF47" s="329"/>
      <c r="IG47" s="329"/>
      <c r="IH47" s="329"/>
      <c r="II47" s="329"/>
      <c r="IJ47" s="329"/>
      <c r="IK47" s="329"/>
      <c r="IL47" s="329"/>
      <c r="IM47" s="329"/>
      <c r="IN47" s="329"/>
      <c r="IO47" s="329"/>
      <c r="IP47" s="329"/>
      <c r="IQ47" s="329"/>
      <c r="IR47" s="329"/>
      <c r="IS47" s="329"/>
      <c r="IT47" s="329"/>
      <c r="IU47" s="329"/>
      <c r="IV47" s="329"/>
      <c r="IW47" s="329"/>
      <c r="IX47" s="329"/>
      <c r="IY47" s="329"/>
      <c r="IZ47" s="329"/>
      <c r="JA47" s="329"/>
      <c r="JB47" s="329"/>
      <c r="JC47" s="329"/>
      <c r="JD47" s="329"/>
      <c r="JE47" s="329"/>
      <c r="JF47" s="329"/>
      <c r="JG47" s="329"/>
      <c r="JH47" s="329"/>
      <c r="JI47" s="329"/>
      <c r="JJ47" s="329"/>
      <c r="JK47" s="329"/>
      <c r="JL47" s="329"/>
      <c r="JM47" s="329"/>
      <c r="JN47" s="329"/>
      <c r="JO47" s="329"/>
      <c r="JP47" s="329"/>
      <c r="JQ47" s="329"/>
      <c r="JR47" s="329"/>
      <c r="JS47" s="329"/>
      <c r="JT47" s="329"/>
      <c r="JU47" s="329"/>
      <c r="JV47" s="329"/>
      <c r="JW47" s="329"/>
      <c r="JX47" s="329"/>
      <c r="JY47" s="329"/>
      <c r="JZ47" s="329"/>
      <c r="KA47" s="329"/>
      <c r="KB47" s="329"/>
      <c r="KC47" s="329"/>
      <c r="KD47" s="329"/>
      <c r="KE47" s="329"/>
      <c r="KF47" s="329"/>
      <c r="KG47" s="329"/>
      <c r="KH47" s="329"/>
      <c r="KI47" s="329"/>
      <c r="KJ47" s="329"/>
      <c r="KK47" s="329"/>
      <c r="KL47" s="329"/>
      <c r="KM47" s="329"/>
      <c r="KN47" s="329"/>
      <c r="KO47" s="329"/>
      <c r="KP47" s="329"/>
      <c r="KQ47" s="329"/>
      <c r="KR47" s="329"/>
      <c r="KS47" s="329"/>
      <c r="KT47" s="329"/>
      <c r="KU47" s="329"/>
      <c r="KV47" s="329"/>
      <c r="KW47" s="329"/>
      <c r="KX47" s="329"/>
      <c r="KY47" s="329"/>
      <c r="KZ47" s="329"/>
      <c r="LA47" s="329"/>
      <c r="LB47" s="329"/>
      <c r="LC47" s="329"/>
      <c r="LD47" s="329"/>
      <c r="LE47" s="329"/>
      <c r="LF47" s="329"/>
      <c r="LG47" s="329"/>
      <c r="LH47" s="329"/>
      <c r="LI47" s="329"/>
      <c r="LJ47" s="329"/>
      <c r="LK47" s="329"/>
      <c r="LL47" s="329"/>
      <c r="LM47" s="329"/>
      <c r="LN47" s="329"/>
      <c r="LO47" s="329"/>
      <c r="LP47" s="329"/>
      <c r="LQ47" s="329"/>
      <c r="LR47" s="329"/>
      <c r="LS47" s="329"/>
      <c r="LT47" s="329"/>
      <c r="LU47" s="329"/>
      <c r="LV47" s="329"/>
      <c r="LW47" s="329"/>
      <c r="LX47" s="329"/>
      <c r="LY47" s="329"/>
      <c r="LZ47" s="329"/>
      <c r="MA47" s="329"/>
      <c r="MB47" s="329"/>
      <c r="MC47" s="329"/>
      <c r="MD47" s="329"/>
      <c r="ME47" s="329"/>
      <c r="MF47" s="329"/>
      <c r="MG47" s="329"/>
      <c r="MH47" s="329"/>
      <c r="MI47" s="329"/>
      <c r="MJ47" s="329"/>
      <c r="MK47" s="329"/>
      <c r="ML47" s="329"/>
      <c r="MM47" s="329"/>
      <c r="MN47" s="329"/>
      <c r="MO47" s="329"/>
      <c r="MP47" s="329"/>
      <c r="MQ47" s="329"/>
      <c r="MR47" s="329"/>
      <c r="MS47" s="329"/>
      <c r="MT47" s="329"/>
      <c r="MU47" s="329"/>
      <c r="MV47" s="329"/>
      <c r="MW47" s="329"/>
      <c r="MX47" s="329"/>
      <c r="MY47" s="329"/>
      <c r="MZ47" s="329"/>
      <c r="NA47" s="329"/>
      <c r="NB47" s="329"/>
      <c r="NC47" s="329"/>
      <c r="ND47" s="329"/>
      <c r="NE47" s="329"/>
      <c r="NF47" s="329"/>
      <c r="NG47" s="329"/>
      <c r="NH47" s="329"/>
      <c r="NI47" s="329"/>
      <c r="NJ47" s="329"/>
      <c r="NK47" s="329"/>
      <c r="NL47" s="329"/>
      <c r="NM47" s="329"/>
      <c r="NN47" s="329"/>
      <c r="NO47" s="329"/>
      <c r="NP47" s="329"/>
      <c r="NQ47" s="329"/>
      <c r="NR47" s="329"/>
      <c r="NS47" s="329"/>
      <c r="NT47" s="329"/>
      <c r="NU47" s="329"/>
      <c r="NV47" s="329"/>
    </row>
    <row r="48" spans="1:386" s="39" customFormat="1">
      <c r="A48" s="1675"/>
      <c r="B48" s="1676" t="s">
        <v>554</v>
      </c>
      <c r="C48" s="1677"/>
      <c r="D48" s="1675"/>
      <c r="E48" s="1678"/>
      <c r="F48" s="1677"/>
      <c r="G48" s="1699"/>
      <c r="H48" s="1677"/>
      <c r="I48" s="2021"/>
      <c r="J48" s="1678"/>
      <c r="K48" s="1699"/>
      <c r="L48" s="1675"/>
      <c r="M48" s="1699"/>
      <c r="N48" s="1699"/>
      <c r="O48" s="1699"/>
      <c r="P48" s="1699"/>
      <c r="Q48" s="2022"/>
      <c r="R48" s="2022"/>
      <c r="S48" s="2022"/>
      <c r="T48" s="2022"/>
      <c r="U48" s="1677"/>
      <c r="V48" s="156">
        <f t="shared" si="9"/>
        <v>0</v>
      </c>
      <c r="W48" s="1630"/>
      <c r="X48" s="1624"/>
      <c r="Y48" s="1989"/>
      <c r="Z48" s="1630"/>
      <c r="AA48" s="1624"/>
      <c r="AB48" s="1543"/>
      <c r="AC48" s="1543"/>
      <c r="AD48" s="1989"/>
      <c r="AE48" s="1990"/>
      <c r="AF48" s="1543"/>
      <c r="AG48" s="1543"/>
      <c r="AH48" s="1543"/>
      <c r="AI48" s="1543"/>
      <c r="AJ48" s="1543"/>
      <c r="AK48" s="1543"/>
      <c r="AL48" s="1543"/>
      <c r="AM48" s="1543"/>
      <c r="AN48" s="1549"/>
      <c r="AO48" s="1549"/>
      <c r="AP48" s="1549"/>
      <c r="AQ48" s="1549"/>
      <c r="AR48" s="1549"/>
      <c r="AS48" s="1549"/>
      <c r="AT48" s="1549"/>
      <c r="AU48" s="1549"/>
      <c r="AV48" s="1549"/>
      <c r="AW48" s="1549"/>
      <c r="AX48" s="1549"/>
      <c r="AY48" s="1549"/>
      <c r="AZ48" s="1549"/>
      <c r="BA48" s="1549"/>
      <c r="BB48" s="1549"/>
      <c r="BC48" s="1549"/>
      <c r="BD48" s="1549"/>
      <c r="BE48" s="1549"/>
      <c r="BF48" s="1549"/>
      <c r="BG48" s="1549"/>
      <c r="BH48" s="1549"/>
      <c r="BI48" s="1549"/>
      <c r="BJ48" s="1549"/>
      <c r="BK48" s="1549"/>
      <c r="BL48" s="1549"/>
      <c r="BM48" s="1549"/>
      <c r="BN48" s="1549"/>
      <c r="BO48" s="1549"/>
      <c r="BP48" s="1549"/>
      <c r="BQ48" s="1549"/>
      <c r="BR48" s="1549"/>
      <c r="BS48" s="1549"/>
      <c r="BT48" s="1549"/>
      <c r="BU48" s="1549"/>
      <c r="BV48" s="1549"/>
      <c r="BW48" s="1549"/>
      <c r="BX48" s="1549"/>
      <c r="BY48" s="1549"/>
      <c r="BZ48" s="1549"/>
      <c r="CA48" s="1549"/>
      <c r="CB48" s="1549"/>
      <c r="CC48" s="1549"/>
      <c r="CD48" s="1549"/>
      <c r="CE48" s="1549"/>
      <c r="CF48" s="1549"/>
      <c r="CG48" s="1549"/>
      <c r="CH48" s="1549"/>
      <c r="CI48" s="1549"/>
      <c r="CJ48" s="1549"/>
      <c r="CK48" s="1549"/>
      <c r="CL48" s="1549"/>
      <c r="CM48" s="1549"/>
      <c r="CN48" s="1549"/>
      <c r="CO48" s="1549"/>
      <c r="CP48" s="1549"/>
      <c r="CQ48" s="1549"/>
      <c r="CR48" s="1549"/>
      <c r="CS48" s="1549"/>
      <c r="CT48" s="1549"/>
      <c r="CU48" s="1549"/>
      <c r="CV48" s="1549"/>
      <c r="CW48" s="1549"/>
      <c r="CX48" s="1549"/>
      <c r="CY48" s="1549"/>
      <c r="CZ48" s="1549"/>
      <c r="DA48" s="1549"/>
      <c r="DB48" s="1549"/>
      <c r="DC48" s="1549"/>
      <c r="DD48" s="1549"/>
      <c r="DE48" s="1549"/>
      <c r="DF48" s="1549"/>
      <c r="DG48" s="1549"/>
      <c r="DH48" s="1549"/>
      <c r="DI48" s="1549"/>
      <c r="DJ48" s="1549"/>
      <c r="DK48" s="1549"/>
      <c r="DL48" s="1549"/>
      <c r="DM48" s="1549"/>
      <c r="DN48" s="1549"/>
      <c r="DO48" s="1549"/>
      <c r="DP48" s="1549"/>
      <c r="DQ48" s="1549"/>
      <c r="DR48" s="1549"/>
      <c r="DS48" s="1549"/>
      <c r="DT48" s="1549"/>
      <c r="DU48" s="1549"/>
      <c r="DV48" s="1549"/>
      <c r="DW48" s="1549"/>
      <c r="DX48" s="1549"/>
      <c r="DY48" s="1549"/>
      <c r="DZ48" s="1549"/>
      <c r="EA48" s="1549"/>
      <c r="EB48" s="1549"/>
      <c r="EC48" s="1549"/>
      <c r="ED48" s="1549"/>
      <c r="EE48" s="1549"/>
      <c r="EF48" s="1549"/>
      <c r="EG48" s="1549"/>
      <c r="EH48" s="1549"/>
      <c r="EI48" s="1549"/>
      <c r="EJ48" s="1549"/>
      <c r="EK48" s="1549"/>
      <c r="EL48" s="1549"/>
      <c r="EM48" s="1549"/>
      <c r="EN48" s="1549"/>
      <c r="EO48" s="1549"/>
      <c r="EP48" s="1549"/>
      <c r="EQ48" s="1549"/>
      <c r="ER48" s="1549"/>
      <c r="ES48" s="1549"/>
      <c r="ET48" s="1549"/>
      <c r="EU48" s="1549"/>
      <c r="EV48" s="1549"/>
      <c r="EW48" s="1549"/>
      <c r="EX48" s="1549"/>
      <c r="EY48" s="1549"/>
      <c r="EZ48" s="1549"/>
      <c r="FA48" s="1603"/>
      <c r="FB48" s="329"/>
      <c r="FC48" s="329"/>
      <c r="FD48" s="329"/>
      <c r="FE48" s="329"/>
      <c r="FF48" s="329"/>
      <c r="FG48" s="329"/>
      <c r="FH48" s="329"/>
      <c r="FI48" s="329"/>
      <c r="FJ48" s="329"/>
      <c r="FK48" s="329"/>
      <c r="FL48" s="329"/>
      <c r="FM48" s="329"/>
      <c r="FN48" s="329"/>
      <c r="FO48" s="329"/>
      <c r="FP48" s="329"/>
      <c r="FQ48" s="329"/>
      <c r="FR48" s="329"/>
      <c r="FS48" s="329"/>
      <c r="FT48" s="329"/>
      <c r="FU48" s="329"/>
      <c r="FV48" s="329"/>
      <c r="FW48" s="329"/>
      <c r="FX48" s="329"/>
      <c r="FY48" s="329"/>
      <c r="FZ48" s="329"/>
      <c r="GA48" s="329"/>
      <c r="GB48" s="329"/>
      <c r="GC48" s="329"/>
      <c r="GD48" s="329"/>
      <c r="GE48" s="329"/>
      <c r="GF48" s="329"/>
      <c r="GG48" s="329"/>
      <c r="GH48" s="329"/>
      <c r="GI48" s="329"/>
      <c r="GJ48" s="329"/>
      <c r="GK48" s="329"/>
      <c r="GL48" s="329"/>
      <c r="GM48" s="329"/>
      <c r="GN48" s="329"/>
      <c r="GO48" s="329"/>
      <c r="GP48" s="329"/>
      <c r="GQ48" s="329"/>
      <c r="GR48" s="329"/>
      <c r="GS48" s="329"/>
      <c r="GT48" s="329"/>
      <c r="GU48" s="329"/>
      <c r="GV48" s="329"/>
      <c r="GW48" s="329"/>
      <c r="GX48" s="329"/>
      <c r="GY48" s="329"/>
      <c r="GZ48" s="329"/>
      <c r="HA48" s="329"/>
      <c r="HB48" s="329"/>
      <c r="HC48" s="329"/>
      <c r="HD48" s="329"/>
      <c r="HE48" s="329"/>
      <c r="HF48" s="329"/>
      <c r="HG48" s="329"/>
      <c r="HH48" s="329"/>
      <c r="HI48" s="329"/>
      <c r="HJ48" s="329"/>
      <c r="HK48" s="329"/>
      <c r="HL48" s="329"/>
      <c r="HM48" s="329"/>
      <c r="HN48" s="329"/>
      <c r="HO48" s="329"/>
      <c r="HP48" s="329"/>
      <c r="HQ48" s="329"/>
      <c r="HR48" s="329"/>
      <c r="HS48" s="329"/>
      <c r="HT48" s="329"/>
      <c r="HU48" s="329"/>
      <c r="HV48" s="329"/>
      <c r="HW48" s="329"/>
      <c r="HX48" s="329"/>
      <c r="HY48" s="329"/>
      <c r="HZ48" s="329"/>
      <c r="IA48" s="329"/>
      <c r="IB48" s="329"/>
      <c r="IC48" s="329"/>
      <c r="ID48" s="329"/>
      <c r="IE48" s="329"/>
      <c r="IF48" s="329"/>
      <c r="IG48" s="329"/>
      <c r="IH48" s="329"/>
      <c r="II48" s="329"/>
      <c r="IJ48" s="329"/>
      <c r="IK48" s="329"/>
      <c r="IL48" s="329"/>
      <c r="IM48" s="329"/>
      <c r="IN48" s="329"/>
      <c r="IO48" s="329"/>
      <c r="IP48" s="329"/>
      <c r="IQ48" s="329"/>
      <c r="IR48" s="329"/>
      <c r="IS48" s="329"/>
      <c r="IT48" s="329"/>
      <c r="IU48" s="329"/>
      <c r="IV48" s="329"/>
      <c r="IW48" s="329"/>
      <c r="IX48" s="329"/>
      <c r="IY48" s="329"/>
      <c r="IZ48" s="329"/>
      <c r="JA48" s="329"/>
      <c r="JB48" s="329"/>
      <c r="JC48" s="329"/>
      <c r="JD48" s="329"/>
      <c r="JE48" s="329"/>
      <c r="JF48" s="329"/>
      <c r="JG48" s="329"/>
      <c r="JH48" s="329"/>
      <c r="JI48" s="329"/>
      <c r="JJ48" s="329"/>
      <c r="JK48" s="329"/>
      <c r="JL48" s="329"/>
      <c r="JM48" s="329"/>
      <c r="JN48" s="329"/>
      <c r="JO48" s="329"/>
      <c r="JP48" s="329"/>
      <c r="JQ48" s="329"/>
      <c r="JR48" s="329"/>
      <c r="JS48" s="329"/>
      <c r="JT48" s="329"/>
      <c r="JU48" s="329"/>
      <c r="JV48" s="329"/>
      <c r="JW48" s="329"/>
      <c r="JX48" s="329"/>
      <c r="JY48" s="329"/>
      <c r="JZ48" s="329"/>
      <c r="KA48" s="329"/>
      <c r="KB48" s="329"/>
      <c r="KC48" s="329"/>
      <c r="KD48" s="329"/>
      <c r="KE48" s="329"/>
      <c r="KF48" s="329"/>
      <c r="KG48" s="329"/>
      <c r="KH48" s="329"/>
      <c r="KI48" s="329"/>
      <c r="KJ48" s="329"/>
      <c r="KK48" s="329"/>
      <c r="KL48" s="329"/>
      <c r="KM48" s="329"/>
      <c r="KN48" s="329"/>
      <c r="KO48" s="329"/>
      <c r="KP48" s="329"/>
      <c r="KQ48" s="329"/>
      <c r="KR48" s="329"/>
      <c r="KS48" s="329"/>
      <c r="KT48" s="329"/>
      <c r="KU48" s="329"/>
      <c r="KV48" s="329"/>
      <c r="KW48" s="329"/>
      <c r="KX48" s="329"/>
      <c r="KY48" s="329"/>
      <c r="KZ48" s="329"/>
      <c r="LA48" s="329"/>
      <c r="LB48" s="329"/>
      <c r="LC48" s="329"/>
      <c r="LD48" s="329"/>
      <c r="LE48" s="329"/>
      <c r="LF48" s="329"/>
      <c r="LG48" s="329"/>
      <c r="LH48" s="329"/>
      <c r="LI48" s="329"/>
      <c r="LJ48" s="329"/>
      <c r="LK48" s="329"/>
      <c r="LL48" s="329"/>
      <c r="LM48" s="329"/>
      <c r="LN48" s="329"/>
      <c r="LO48" s="329"/>
      <c r="LP48" s="329"/>
      <c r="LQ48" s="329"/>
      <c r="LR48" s="329"/>
      <c r="LS48" s="329"/>
      <c r="LT48" s="329"/>
      <c r="LU48" s="329"/>
      <c r="LV48" s="329"/>
      <c r="LW48" s="329"/>
      <c r="LX48" s="329"/>
      <c r="LY48" s="329"/>
      <c r="LZ48" s="329"/>
      <c r="MA48" s="329"/>
      <c r="MB48" s="329"/>
      <c r="MC48" s="329"/>
      <c r="MD48" s="329"/>
      <c r="ME48" s="329"/>
      <c r="MF48" s="329"/>
      <c r="MG48" s="329"/>
      <c r="MH48" s="329"/>
      <c r="MI48" s="329"/>
      <c r="MJ48" s="329"/>
      <c r="MK48" s="329"/>
      <c r="ML48" s="329"/>
      <c r="MM48" s="329"/>
      <c r="MN48" s="329"/>
      <c r="MO48" s="329"/>
      <c r="MP48" s="329"/>
      <c r="MQ48" s="329"/>
      <c r="MR48" s="329"/>
      <c r="MS48" s="329"/>
      <c r="MT48" s="329"/>
      <c r="MU48" s="329"/>
      <c r="MV48" s="329"/>
      <c r="MW48" s="329"/>
      <c r="MX48" s="329"/>
      <c r="MY48" s="329"/>
      <c r="MZ48" s="329"/>
      <c r="NA48" s="329"/>
      <c r="NB48" s="329"/>
      <c r="NC48" s="329"/>
      <c r="ND48" s="329"/>
      <c r="NE48" s="329"/>
      <c r="NF48" s="329"/>
      <c r="NG48" s="329"/>
      <c r="NH48" s="329"/>
      <c r="NI48" s="329"/>
      <c r="NJ48" s="329"/>
      <c r="NK48" s="329"/>
      <c r="NL48" s="329"/>
      <c r="NM48" s="329"/>
      <c r="NN48" s="329"/>
      <c r="NO48" s="329"/>
      <c r="NP48" s="329"/>
      <c r="NQ48" s="329"/>
      <c r="NR48" s="329"/>
      <c r="NS48" s="329"/>
      <c r="NT48" s="329"/>
      <c r="NU48" s="329"/>
      <c r="NV48" s="329"/>
    </row>
    <row r="49" spans="1:386" s="1558" customFormat="1" ht="89.4" customHeight="1">
      <c r="A49" s="1700"/>
      <c r="B49" s="2019" t="s">
        <v>171</v>
      </c>
      <c r="C49" s="1693" t="s">
        <v>248</v>
      </c>
      <c r="D49" s="1691" t="s">
        <v>1042</v>
      </c>
      <c r="E49" s="1717"/>
      <c r="F49" s="1718"/>
      <c r="G49" s="1717"/>
      <c r="H49" s="1709"/>
      <c r="I49" s="1707"/>
      <c r="J49" s="1719"/>
      <c r="K49" s="1719"/>
      <c r="L49" s="1707"/>
      <c r="M49" s="2023">
        <f>SUM(N49:P49)</f>
        <v>20000</v>
      </c>
      <c r="N49" s="2023"/>
      <c r="O49" s="2023">
        <v>20000</v>
      </c>
      <c r="P49" s="2023"/>
      <c r="Q49" s="2023">
        <f>SUM(R49:T49)</f>
        <v>18912</v>
      </c>
      <c r="R49" s="2023"/>
      <c r="S49" s="1719">
        <v>18912</v>
      </c>
      <c r="T49" s="1704"/>
      <c r="U49" s="1708"/>
      <c r="V49" s="156">
        <f t="shared" si="9"/>
        <v>0</v>
      </c>
      <c r="W49" s="1629"/>
      <c r="X49" s="1623">
        <v>1</v>
      </c>
      <c r="Y49" s="1989"/>
      <c r="Z49" s="1629"/>
      <c r="AA49" s="1623"/>
      <c r="AB49" s="1535">
        <v>1</v>
      </c>
      <c r="AC49" s="1535"/>
      <c r="AD49" s="1989"/>
      <c r="AE49" s="1990"/>
      <c r="AF49" s="1543"/>
      <c r="AG49" s="1543"/>
      <c r="AH49" s="1543"/>
      <c r="AI49" s="1543"/>
      <c r="AJ49" s="1543"/>
      <c r="AK49" s="1543">
        <f t="shared" ref="AK49:AK92" si="17">AJ49*E49</f>
        <v>0</v>
      </c>
      <c r="AL49" s="1543"/>
      <c r="AM49" s="1543">
        <f t="shared" ref="AM49:AM82" si="18">AL49*J49</f>
        <v>0</v>
      </c>
      <c r="AN49" s="1553"/>
      <c r="AO49" s="1553"/>
      <c r="AP49" s="1553"/>
      <c r="AQ49" s="1553"/>
      <c r="AR49" s="1553"/>
      <c r="AS49" s="1553"/>
      <c r="AT49" s="1553"/>
      <c r="AU49" s="1553"/>
      <c r="AV49" s="1553"/>
      <c r="AW49" s="1553"/>
      <c r="AX49" s="1553"/>
      <c r="AY49" s="1553"/>
      <c r="AZ49" s="1553"/>
      <c r="BA49" s="1553"/>
      <c r="BB49" s="1553"/>
      <c r="BC49" s="1553"/>
      <c r="BD49" s="1553"/>
      <c r="BE49" s="1553"/>
      <c r="BF49" s="1553"/>
      <c r="BG49" s="1553"/>
      <c r="BH49" s="1553"/>
      <c r="BI49" s="1553"/>
      <c r="BJ49" s="1553"/>
      <c r="BK49" s="1553"/>
      <c r="BL49" s="1553"/>
      <c r="BM49" s="1553"/>
      <c r="BN49" s="1553"/>
      <c r="BO49" s="1553"/>
      <c r="BP49" s="1553"/>
      <c r="BQ49" s="1553"/>
      <c r="BR49" s="1553"/>
      <c r="BS49" s="1553"/>
      <c r="BT49" s="1553"/>
      <c r="BU49" s="1553"/>
      <c r="BV49" s="1553"/>
      <c r="BW49" s="1553"/>
      <c r="BX49" s="1553"/>
      <c r="BY49" s="1553"/>
      <c r="BZ49" s="1553"/>
      <c r="CA49" s="1553"/>
      <c r="CB49" s="1553"/>
      <c r="CC49" s="1553"/>
      <c r="CD49" s="1553"/>
      <c r="CE49" s="1553"/>
      <c r="CF49" s="1553"/>
      <c r="CG49" s="1553"/>
      <c r="CH49" s="1553"/>
      <c r="CI49" s="1553"/>
      <c r="CJ49" s="1553"/>
      <c r="CK49" s="1553"/>
      <c r="CL49" s="1553"/>
      <c r="CM49" s="1553"/>
      <c r="CN49" s="1553"/>
      <c r="CO49" s="1553"/>
      <c r="CP49" s="1553"/>
      <c r="CQ49" s="1553"/>
      <c r="CR49" s="1553"/>
      <c r="CS49" s="1553"/>
      <c r="CT49" s="1553"/>
      <c r="CU49" s="1553"/>
      <c r="CV49" s="1553"/>
      <c r="CW49" s="1553"/>
      <c r="CX49" s="1553"/>
      <c r="CY49" s="1553"/>
      <c r="CZ49" s="1553"/>
      <c r="DA49" s="1553"/>
      <c r="DB49" s="1553"/>
      <c r="DC49" s="1553"/>
      <c r="DD49" s="1553"/>
      <c r="DE49" s="1553"/>
      <c r="DF49" s="1553"/>
      <c r="DG49" s="1553"/>
      <c r="DH49" s="1553"/>
      <c r="DI49" s="1553"/>
      <c r="DJ49" s="1553"/>
      <c r="DK49" s="1553"/>
      <c r="DL49" s="1553"/>
      <c r="DM49" s="1553"/>
      <c r="DN49" s="1553"/>
      <c r="DO49" s="1553"/>
      <c r="DP49" s="1553"/>
      <c r="DQ49" s="1553"/>
      <c r="DR49" s="1553"/>
      <c r="DS49" s="1553"/>
      <c r="DT49" s="1553"/>
      <c r="DU49" s="1553"/>
      <c r="DV49" s="1553"/>
      <c r="DW49" s="1553"/>
      <c r="DX49" s="1553"/>
      <c r="DY49" s="1553"/>
      <c r="DZ49" s="1553"/>
      <c r="EA49" s="1553"/>
      <c r="EB49" s="1553"/>
      <c r="EC49" s="1553"/>
      <c r="ED49" s="1553"/>
      <c r="EE49" s="1553"/>
      <c r="EF49" s="1553"/>
      <c r="EG49" s="1553"/>
      <c r="EH49" s="1553"/>
      <c r="EI49" s="1553"/>
      <c r="EJ49" s="1553"/>
      <c r="EK49" s="1553"/>
      <c r="EL49" s="1553"/>
      <c r="EM49" s="1553"/>
      <c r="EN49" s="1553"/>
      <c r="EO49" s="1553"/>
      <c r="EP49" s="1553"/>
      <c r="EQ49" s="1553"/>
      <c r="ER49" s="1553"/>
      <c r="ES49" s="1553"/>
      <c r="ET49" s="1553"/>
      <c r="EU49" s="1553"/>
      <c r="EV49" s="1553"/>
      <c r="EW49" s="1553"/>
      <c r="EX49" s="1553"/>
      <c r="EY49" s="1553"/>
      <c r="EZ49" s="1553"/>
      <c r="FA49" s="1602"/>
      <c r="FB49" s="1570"/>
      <c r="FC49" s="1570"/>
      <c r="FD49" s="1570"/>
      <c r="FE49" s="1570"/>
      <c r="FF49" s="1570"/>
      <c r="FG49" s="1570"/>
      <c r="FH49" s="1570"/>
      <c r="FI49" s="1570"/>
      <c r="FJ49" s="1570"/>
      <c r="FK49" s="1570"/>
      <c r="FL49" s="1570"/>
      <c r="FM49" s="1570"/>
      <c r="FN49" s="1570"/>
      <c r="FO49" s="1570"/>
      <c r="FP49" s="1570"/>
      <c r="FQ49" s="1570"/>
      <c r="FR49" s="1570"/>
      <c r="FS49" s="1570"/>
      <c r="FT49" s="1570"/>
      <c r="FU49" s="1570"/>
      <c r="FV49" s="1570"/>
      <c r="FW49" s="1570"/>
      <c r="FX49" s="1570"/>
      <c r="FY49" s="1570"/>
      <c r="FZ49" s="1570"/>
      <c r="GA49" s="1570"/>
      <c r="GB49" s="1570"/>
      <c r="GC49" s="1570"/>
      <c r="GD49" s="1570"/>
      <c r="GE49" s="1570"/>
      <c r="GF49" s="1570"/>
      <c r="GG49" s="1570"/>
      <c r="GH49" s="1570"/>
      <c r="GI49" s="1570"/>
      <c r="GJ49" s="1570"/>
      <c r="GK49" s="1570"/>
      <c r="GL49" s="1570"/>
      <c r="GM49" s="1570"/>
      <c r="GN49" s="1570"/>
      <c r="GO49" s="1570"/>
      <c r="GP49" s="1570"/>
      <c r="GQ49" s="1570"/>
      <c r="GR49" s="1570"/>
      <c r="GS49" s="1570"/>
      <c r="GT49" s="1570"/>
      <c r="GU49" s="1570"/>
      <c r="GV49" s="1570"/>
      <c r="GW49" s="1570"/>
      <c r="GX49" s="1570"/>
      <c r="GY49" s="1570"/>
      <c r="GZ49" s="1570"/>
      <c r="HA49" s="1570"/>
      <c r="HB49" s="1570"/>
      <c r="HC49" s="1570"/>
      <c r="HD49" s="1570"/>
      <c r="HE49" s="1570"/>
      <c r="HF49" s="1570"/>
      <c r="HG49" s="1570"/>
      <c r="HH49" s="1570"/>
      <c r="HI49" s="1570"/>
      <c r="HJ49" s="1570"/>
      <c r="HK49" s="1570"/>
      <c r="HL49" s="1570"/>
      <c r="HM49" s="1570"/>
      <c r="HN49" s="1570"/>
      <c r="HO49" s="1570"/>
      <c r="HP49" s="1570"/>
      <c r="HQ49" s="1570"/>
      <c r="HR49" s="1570"/>
      <c r="HS49" s="1570"/>
      <c r="HT49" s="1570"/>
      <c r="HU49" s="1570"/>
      <c r="HV49" s="1570"/>
      <c r="HW49" s="1570"/>
      <c r="HX49" s="1570"/>
      <c r="HY49" s="1570"/>
      <c r="HZ49" s="1570"/>
      <c r="IA49" s="1570"/>
      <c r="IB49" s="1570"/>
      <c r="IC49" s="1570"/>
      <c r="ID49" s="1570"/>
      <c r="IE49" s="1570"/>
      <c r="IF49" s="1570"/>
      <c r="IG49" s="1570"/>
      <c r="IH49" s="1570"/>
      <c r="II49" s="1570"/>
      <c r="IJ49" s="1570"/>
      <c r="IK49" s="1570"/>
      <c r="IL49" s="1570"/>
      <c r="IM49" s="1570"/>
      <c r="IN49" s="1570"/>
      <c r="IO49" s="1570"/>
      <c r="IP49" s="1570"/>
      <c r="IQ49" s="1570"/>
      <c r="IR49" s="1570"/>
      <c r="IS49" s="1570"/>
      <c r="IT49" s="1570"/>
      <c r="IU49" s="1570"/>
      <c r="IV49" s="1570"/>
      <c r="IW49" s="1570"/>
      <c r="IX49" s="1570"/>
      <c r="IY49" s="1570"/>
      <c r="IZ49" s="1570"/>
      <c r="JA49" s="1570"/>
      <c r="JB49" s="1570"/>
      <c r="JC49" s="1570"/>
      <c r="JD49" s="1570"/>
      <c r="JE49" s="1570"/>
      <c r="JF49" s="1570"/>
      <c r="JG49" s="1570"/>
      <c r="JH49" s="1570"/>
      <c r="JI49" s="1570"/>
      <c r="JJ49" s="1570"/>
      <c r="JK49" s="1570"/>
      <c r="JL49" s="1570"/>
      <c r="JM49" s="1570"/>
      <c r="JN49" s="1570"/>
      <c r="JO49" s="1570"/>
      <c r="JP49" s="1570"/>
      <c r="JQ49" s="1570"/>
      <c r="JR49" s="1570"/>
      <c r="JS49" s="1570"/>
      <c r="JT49" s="1570"/>
      <c r="JU49" s="1570"/>
      <c r="JV49" s="1570"/>
      <c r="JW49" s="1570"/>
      <c r="JX49" s="1570"/>
      <c r="JY49" s="1570"/>
      <c r="JZ49" s="1570"/>
      <c r="KA49" s="1570"/>
      <c r="KB49" s="1570"/>
      <c r="KC49" s="1570"/>
      <c r="KD49" s="1570"/>
      <c r="KE49" s="1570"/>
      <c r="KF49" s="1570"/>
      <c r="KG49" s="1570"/>
      <c r="KH49" s="1570"/>
      <c r="KI49" s="1570"/>
      <c r="KJ49" s="1570"/>
      <c r="KK49" s="1570"/>
      <c r="KL49" s="1570"/>
      <c r="KM49" s="1570"/>
      <c r="KN49" s="1570"/>
      <c r="KO49" s="1570"/>
      <c r="KP49" s="1570"/>
      <c r="KQ49" s="1570"/>
      <c r="KR49" s="1570"/>
      <c r="KS49" s="1570"/>
      <c r="KT49" s="1570"/>
      <c r="KU49" s="1570"/>
      <c r="KV49" s="1570"/>
      <c r="KW49" s="1570"/>
      <c r="KX49" s="1570"/>
      <c r="KY49" s="1570"/>
      <c r="KZ49" s="1570"/>
      <c r="LA49" s="1570"/>
      <c r="LB49" s="1570"/>
      <c r="LC49" s="1570"/>
      <c r="LD49" s="1570"/>
      <c r="LE49" s="1570"/>
      <c r="LF49" s="1570"/>
      <c r="LG49" s="1570"/>
      <c r="LH49" s="1570"/>
      <c r="LI49" s="1570"/>
      <c r="LJ49" s="1570"/>
      <c r="LK49" s="1570"/>
      <c r="LL49" s="1570"/>
      <c r="LM49" s="1570"/>
      <c r="LN49" s="1570"/>
      <c r="LO49" s="1570"/>
      <c r="LP49" s="1570"/>
      <c r="LQ49" s="1570"/>
      <c r="LR49" s="1570"/>
      <c r="LS49" s="1570"/>
      <c r="LT49" s="1570"/>
      <c r="LU49" s="1570"/>
      <c r="LV49" s="1570"/>
      <c r="LW49" s="1570"/>
      <c r="LX49" s="1570"/>
      <c r="LY49" s="1570"/>
      <c r="LZ49" s="1570"/>
      <c r="MA49" s="1570"/>
      <c r="MB49" s="1570"/>
      <c r="MC49" s="1570"/>
      <c r="MD49" s="1570"/>
      <c r="ME49" s="1570"/>
      <c r="MF49" s="1570"/>
      <c r="MG49" s="1570"/>
      <c r="MH49" s="1570"/>
      <c r="MI49" s="1570"/>
      <c r="MJ49" s="1570"/>
      <c r="MK49" s="1570"/>
      <c r="ML49" s="1570"/>
      <c r="MM49" s="1570"/>
      <c r="MN49" s="1570"/>
      <c r="MO49" s="1570"/>
      <c r="MP49" s="1570"/>
      <c r="MQ49" s="1570"/>
      <c r="MR49" s="1570"/>
      <c r="MS49" s="1570"/>
      <c r="MT49" s="1570"/>
      <c r="MU49" s="1570"/>
      <c r="MV49" s="1570"/>
      <c r="MW49" s="1570"/>
      <c r="MX49" s="1570"/>
      <c r="MY49" s="1570"/>
      <c r="MZ49" s="1570"/>
      <c r="NA49" s="1570"/>
      <c r="NB49" s="1570"/>
      <c r="NC49" s="1570"/>
      <c r="ND49" s="1570"/>
      <c r="NE49" s="1570"/>
      <c r="NF49" s="1570"/>
      <c r="NG49" s="1570"/>
      <c r="NH49" s="1570"/>
      <c r="NI49" s="1570"/>
      <c r="NJ49" s="1570"/>
      <c r="NK49" s="1570"/>
      <c r="NL49" s="1570"/>
      <c r="NM49" s="1570"/>
      <c r="NN49" s="1570"/>
      <c r="NO49" s="1570"/>
      <c r="NP49" s="1570"/>
      <c r="NQ49" s="1570"/>
      <c r="NR49" s="1570"/>
      <c r="NS49" s="1570"/>
      <c r="NT49" s="1570"/>
      <c r="NU49" s="1570"/>
      <c r="NV49" s="1570"/>
    </row>
    <row r="50" spans="1:386" ht="41.4">
      <c r="A50" s="1701"/>
      <c r="B50" s="1775" t="s">
        <v>251</v>
      </c>
      <c r="C50" s="1615"/>
      <c r="D50" s="1617"/>
      <c r="E50" s="2024">
        <v>1301</v>
      </c>
      <c r="F50" s="2025" t="s">
        <v>944</v>
      </c>
      <c r="G50" s="2026">
        <v>180</v>
      </c>
      <c r="H50" s="2027" t="s">
        <v>33</v>
      </c>
      <c r="I50" s="2028"/>
      <c r="J50" s="2028">
        <v>0</v>
      </c>
      <c r="K50" s="2028"/>
      <c r="L50" s="2027"/>
      <c r="M50" s="1714"/>
      <c r="N50" s="1714"/>
      <c r="O50" s="1715"/>
      <c r="P50" s="1714"/>
      <c r="Q50" s="1716"/>
      <c r="R50" s="1688"/>
      <c r="S50" s="1688"/>
      <c r="T50" s="1688"/>
      <c r="U50" s="1677"/>
      <c r="V50" s="156">
        <f t="shared" si="9"/>
        <v>1301</v>
      </c>
      <c r="W50" s="1629"/>
      <c r="X50" s="1623"/>
      <c r="Y50" s="1989"/>
      <c r="Z50" s="1629"/>
      <c r="AA50" s="1623"/>
      <c r="AB50" s="1535"/>
      <c r="AC50" s="1535"/>
      <c r="AD50" s="1989"/>
      <c r="AE50" s="1990"/>
      <c r="AF50" s="1543">
        <v>1</v>
      </c>
      <c r="AG50" s="1543">
        <f t="shared" ref="AG50:AG83" si="19">AF50*E50</f>
        <v>1301</v>
      </c>
      <c r="AH50" s="1543"/>
      <c r="AI50" s="1543">
        <f t="shared" ref="AI50:AI92" si="20">AH50*J50</f>
        <v>0</v>
      </c>
      <c r="AJ50" s="1543"/>
      <c r="AK50" s="1543">
        <f t="shared" si="17"/>
        <v>0</v>
      </c>
      <c r="AL50" s="1543"/>
      <c r="AM50" s="1543">
        <f t="shared" si="18"/>
        <v>0</v>
      </c>
    </row>
    <row r="51" spans="1:386" ht="41.4">
      <c r="A51" s="1701"/>
      <c r="B51" s="1775" t="s">
        <v>457</v>
      </c>
      <c r="C51" s="1615"/>
      <c r="D51" s="1617"/>
      <c r="E51" s="2024">
        <v>22063.145</v>
      </c>
      <c r="F51" s="2025" t="s">
        <v>949</v>
      </c>
      <c r="G51" s="2026">
        <v>510</v>
      </c>
      <c r="H51" s="2027" t="s">
        <v>883</v>
      </c>
      <c r="I51" s="2027" t="s">
        <v>936</v>
      </c>
      <c r="J51" s="2028">
        <v>18865.355</v>
      </c>
      <c r="K51" s="2028">
        <v>510</v>
      </c>
      <c r="L51" s="2027" t="s">
        <v>884</v>
      </c>
      <c r="M51" s="1714"/>
      <c r="N51" s="1714"/>
      <c r="O51" s="1715"/>
      <c r="P51" s="1714"/>
      <c r="Q51" s="1716"/>
      <c r="R51" s="1688"/>
      <c r="S51" s="1688"/>
      <c r="T51" s="1688"/>
      <c r="U51" s="1677"/>
      <c r="V51" s="156">
        <f t="shared" si="9"/>
        <v>3197.7900000000009</v>
      </c>
      <c r="W51" s="1629"/>
      <c r="X51" s="1623"/>
      <c r="Y51" s="1989"/>
      <c r="Z51" s="1629"/>
      <c r="AA51" s="1623"/>
      <c r="AB51" s="1535"/>
      <c r="AC51" s="1535"/>
      <c r="AD51" s="1989"/>
      <c r="AE51" s="1990"/>
      <c r="AF51" s="1543">
        <v>1</v>
      </c>
      <c r="AG51" s="1543">
        <f t="shared" si="19"/>
        <v>22063.145</v>
      </c>
      <c r="AH51" s="1543">
        <v>1</v>
      </c>
      <c r="AI51" s="1543">
        <f t="shared" si="20"/>
        <v>18865.355</v>
      </c>
      <c r="AJ51" s="1543"/>
      <c r="AK51" s="1543">
        <f t="shared" si="17"/>
        <v>0</v>
      </c>
      <c r="AL51" s="1543"/>
      <c r="AM51" s="1543">
        <f t="shared" si="18"/>
        <v>0</v>
      </c>
    </row>
    <row r="52" spans="1:386" ht="41.4">
      <c r="A52" s="1701"/>
      <c r="B52" s="1775" t="s">
        <v>255</v>
      </c>
      <c r="C52" s="1615"/>
      <c r="D52" s="1617"/>
      <c r="E52" s="2029">
        <v>1283</v>
      </c>
      <c r="F52" s="2025" t="s">
        <v>949</v>
      </c>
      <c r="G52" s="2026">
        <v>600</v>
      </c>
      <c r="H52" s="2027" t="s">
        <v>883</v>
      </c>
      <c r="I52" s="2027" t="s">
        <v>937</v>
      </c>
      <c r="J52" s="2028">
        <v>1216</v>
      </c>
      <c r="K52" s="2028">
        <v>600</v>
      </c>
      <c r="L52" s="2027" t="s">
        <v>885</v>
      </c>
      <c r="M52" s="1714"/>
      <c r="N52" s="1714"/>
      <c r="O52" s="1715"/>
      <c r="P52" s="1714"/>
      <c r="Q52" s="1716"/>
      <c r="R52" s="1688"/>
      <c r="S52" s="1688"/>
      <c r="T52" s="1688"/>
      <c r="U52" s="1677"/>
      <c r="V52" s="156">
        <f t="shared" si="9"/>
        <v>67</v>
      </c>
      <c r="W52" s="1629"/>
      <c r="X52" s="1623"/>
      <c r="Y52" s="1989"/>
      <c r="Z52" s="1629"/>
      <c r="AA52" s="1623"/>
      <c r="AB52" s="1535"/>
      <c r="AC52" s="1535"/>
      <c r="AD52" s="1989"/>
      <c r="AE52" s="1990"/>
      <c r="AF52" s="1543">
        <v>1</v>
      </c>
      <c r="AG52" s="1543">
        <f t="shared" si="19"/>
        <v>1283</v>
      </c>
      <c r="AH52" s="1543">
        <v>1</v>
      </c>
      <c r="AI52" s="1543">
        <f t="shared" si="20"/>
        <v>1216</v>
      </c>
      <c r="AJ52" s="1543"/>
      <c r="AK52" s="1543">
        <f t="shared" si="17"/>
        <v>0</v>
      </c>
      <c r="AL52" s="1543"/>
      <c r="AM52" s="1543">
        <f t="shared" si="18"/>
        <v>0</v>
      </c>
    </row>
    <row r="53" spans="1:386" ht="82.8">
      <c r="A53" s="1701"/>
      <c r="B53" s="2030" t="s">
        <v>458</v>
      </c>
      <c r="C53" s="1615"/>
      <c r="D53" s="1617"/>
      <c r="E53" s="2029">
        <v>6824.4</v>
      </c>
      <c r="F53" s="2025" t="s">
        <v>950</v>
      </c>
      <c r="G53" s="2026">
        <v>300</v>
      </c>
      <c r="H53" s="2027"/>
      <c r="I53" s="2028"/>
      <c r="J53" s="2028">
        <v>0</v>
      </c>
      <c r="K53" s="2028"/>
      <c r="L53" s="2027"/>
      <c r="M53" s="1714"/>
      <c r="N53" s="1714"/>
      <c r="O53" s="1715"/>
      <c r="P53" s="1714"/>
      <c r="Q53" s="1716"/>
      <c r="R53" s="1688"/>
      <c r="S53" s="1688"/>
      <c r="T53" s="1688"/>
      <c r="U53" s="1677"/>
      <c r="V53" s="156">
        <f t="shared" si="9"/>
        <v>6824.4</v>
      </c>
      <c r="W53" s="1629"/>
      <c r="X53" s="1623"/>
      <c r="Y53" s="1989"/>
      <c r="Z53" s="1629"/>
      <c r="AA53" s="1623"/>
      <c r="AB53" s="1535"/>
      <c r="AC53" s="1535"/>
      <c r="AD53" s="1989"/>
      <c r="AE53" s="1990"/>
      <c r="AF53" s="1543">
        <v>1</v>
      </c>
      <c r="AG53" s="1543">
        <f t="shared" si="19"/>
        <v>6824.4</v>
      </c>
      <c r="AH53" s="1543"/>
      <c r="AI53" s="1543">
        <f t="shared" si="20"/>
        <v>0</v>
      </c>
      <c r="AJ53" s="1543"/>
      <c r="AK53" s="1543">
        <f t="shared" si="17"/>
        <v>0</v>
      </c>
      <c r="AL53" s="1543"/>
      <c r="AM53" s="1543">
        <f t="shared" si="18"/>
        <v>0</v>
      </c>
    </row>
    <row r="54" spans="1:386" ht="27.6">
      <c r="A54" s="1701"/>
      <c r="B54" s="1775" t="s">
        <v>259</v>
      </c>
      <c r="C54" s="1615"/>
      <c r="D54" s="1617"/>
      <c r="E54" s="2029">
        <v>5325.1</v>
      </c>
      <c r="F54" s="2025" t="s">
        <v>951</v>
      </c>
      <c r="G54" s="2026">
        <v>210</v>
      </c>
      <c r="H54" s="2027"/>
      <c r="I54" s="2028"/>
      <c r="J54" s="2028">
        <v>0</v>
      </c>
      <c r="K54" s="2028"/>
      <c r="L54" s="2027"/>
      <c r="M54" s="1714"/>
      <c r="N54" s="1714"/>
      <c r="O54" s="1715"/>
      <c r="P54" s="1714"/>
      <c r="Q54" s="1716"/>
      <c r="R54" s="1688"/>
      <c r="S54" s="1688"/>
      <c r="T54" s="1688"/>
      <c r="U54" s="1677"/>
      <c r="V54" s="156">
        <f t="shared" si="9"/>
        <v>5325.1</v>
      </c>
      <c r="W54" s="1629"/>
      <c r="X54" s="1623"/>
      <c r="Y54" s="1989"/>
      <c r="Z54" s="1629"/>
      <c r="AA54" s="1623"/>
      <c r="AB54" s="1535"/>
      <c r="AC54" s="1535"/>
      <c r="AD54" s="1989"/>
      <c r="AE54" s="1990"/>
      <c r="AF54" s="1543"/>
      <c r="AG54" s="1543">
        <f t="shared" si="19"/>
        <v>0</v>
      </c>
      <c r="AH54" s="1543"/>
      <c r="AI54" s="1543">
        <f t="shared" si="20"/>
        <v>0</v>
      </c>
      <c r="AJ54" s="1543">
        <v>1</v>
      </c>
      <c r="AK54" s="1543">
        <f t="shared" si="17"/>
        <v>5325.1</v>
      </c>
      <c r="AL54" s="1543"/>
      <c r="AM54" s="1543">
        <f t="shared" si="18"/>
        <v>0</v>
      </c>
    </row>
    <row r="55" spans="1:386" s="1570" customFormat="1" ht="82.8">
      <c r="A55" s="1700"/>
      <c r="B55" s="1862" t="s">
        <v>517</v>
      </c>
      <c r="C55" s="1693" t="s">
        <v>248</v>
      </c>
      <c r="D55" s="1691" t="s">
        <v>1041</v>
      </c>
      <c r="E55" s="1706"/>
      <c r="F55" s="1693"/>
      <c r="G55" s="1771"/>
      <c r="H55" s="1709"/>
      <c r="I55" s="1691"/>
      <c r="J55" s="1719"/>
      <c r="K55" s="1719"/>
      <c r="L55" s="1707"/>
      <c r="M55" s="1704">
        <f>SUM(N55:P55)</f>
        <v>18968</v>
      </c>
      <c r="N55" s="2023"/>
      <c r="O55" s="1704">
        <v>18968</v>
      </c>
      <c r="P55" s="1719"/>
      <c r="Q55" s="1719">
        <f>SUM(R55:T55)</f>
        <v>15212</v>
      </c>
      <c r="R55" s="1704"/>
      <c r="S55" s="1771">
        <v>15212</v>
      </c>
      <c r="T55" s="1704"/>
      <c r="U55" s="1708"/>
      <c r="V55" s="156">
        <f t="shared" si="9"/>
        <v>0</v>
      </c>
      <c r="W55" s="1629"/>
      <c r="X55" s="1623">
        <v>1</v>
      </c>
      <c r="Y55" s="1989"/>
      <c r="Z55" s="1629"/>
      <c r="AA55" s="1623"/>
      <c r="AB55" s="1535">
        <v>1</v>
      </c>
      <c r="AC55" s="1535"/>
      <c r="AD55" s="1989"/>
      <c r="AE55" s="1990"/>
      <c r="AF55" s="1543"/>
      <c r="AG55" s="1543">
        <f t="shared" si="19"/>
        <v>0</v>
      </c>
      <c r="AH55" s="1543"/>
      <c r="AI55" s="1543">
        <f t="shared" si="20"/>
        <v>0</v>
      </c>
      <c r="AJ55" s="1543"/>
      <c r="AK55" s="1543">
        <f t="shared" si="17"/>
        <v>0</v>
      </c>
      <c r="AL55" s="1543"/>
      <c r="AM55" s="1543">
        <f t="shared" si="18"/>
        <v>0</v>
      </c>
      <c r="AN55" s="1553"/>
      <c r="AO55" s="1553"/>
      <c r="AP55" s="1553"/>
      <c r="AQ55" s="1553"/>
      <c r="AR55" s="1553"/>
      <c r="AS55" s="1553"/>
      <c r="AT55" s="1553"/>
      <c r="AU55" s="1553"/>
      <c r="AV55" s="1553"/>
      <c r="AW55" s="1553"/>
      <c r="AX55" s="1553"/>
      <c r="AY55" s="1553"/>
      <c r="AZ55" s="1553"/>
      <c r="BA55" s="1553"/>
      <c r="BB55" s="1553"/>
      <c r="BC55" s="1553"/>
      <c r="BD55" s="1553"/>
      <c r="BE55" s="1553"/>
      <c r="BF55" s="1553"/>
      <c r="BG55" s="1553"/>
      <c r="BH55" s="1553"/>
      <c r="BI55" s="1553"/>
      <c r="BJ55" s="1553"/>
      <c r="BK55" s="1553"/>
      <c r="BL55" s="1553"/>
      <c r="BM55" s="1553"/>
      <c r="BN55" s="1553"/>
      <c r="BO55" s="1553"/>
      <c r="BP55" s="1553"/>
      <c r="BQ55" s="1553"/>
      <c r="BR55" s="1553"/>
      <c r="BS55" s="1553"/>
      <c r="BT55" s="1553"/>
      <c r="BU55" s="1553"/>
      <c r="BV55" s="1553"/>
      <c r="BW55" s="1553"/>
      <c r="BX55" s="1553"/>
      <c r="BY55" s="1553"/>
      <c r="BZ55" s="1553"/>
      <c r="CA55" s="1553"/>
      <c r="CB55" s="1553"/>
      <c r="CC55" s="1553"/>
      <c r="CD55" s="1553"/>
      <c r="CE55" s="1553"/>
      <c r="CF55" s="1553"/>
      <c r="CG55" s="1553"/>
      <c r="CH55" s="1553"/>
      <c r="CI55" s="1553"/>
      <c r="CJ55" s="1553"/>
      <c r="CK55" s="1553"/>
      <c r="CL55" s="1553"/>
      <c r="CM55" s="1553"/>
      <c r="CN55" s="1553"/>
      <c r="CO55" s="1553"/>
      <c r="CP55" s="1553"/>
      <c r="CQ55" s="1553"/>
      <c r="CR55" s="1553"/>
      <c r="CS55" s="1553"/>
      <c r="CT55" s="1553"/>
      <c r="CU55" s="1553"/>
      <c r="CV55" s="1553"/>
      <c r="CW55" s="1553"/>
      <c r="CX55" s="1553"/>
      <c r="CY55" s="1553"/>
      <c r="CZ55" s="1553"/>
      <c r="DA55" s="1553"/>
      <c r="DB55" s="1553"/>
      <c r="DC55" s="1553"/>
      <c r="DD55" s="1553"/>
      <c r="DE55" s="1553"/>
      <c r="DF55" s="1553"/>
      <c r="DG55" s="1553"/>
      <c r="DH55" s="1553"/>
      <c r="DI55" s="1553"/>
      <c r="DJ55" s="1553"/>
      <c r="DK55" s="1553"/>
      <c r="DL55" s="1553"/>
      <c r="DM55" s="1553"/>
      <c r="DN55" s="1553"/>
      <c r="DO55" s="1553"/>
      <c r="DP55" s="1553"/>
      <c r="DQ55" s="1553"/>
      <c r="DR55" s="1553"/>
      <c r="DS55" s="1553"/>
      <c r="DT55" s="1553"/>
      <c r="DU55" s="1553"/>
      <c r="DV55" s="1553"/>
      <c r="DW55" s="1553"/>
      <c r="DX55" s="1553"/>
      <c r="DY55" s="1553"/>
      <c r="DZ55" s="1553"/>
      <c r="EA55" s="1553"/>
      <c r="EB55" s="1553"/>
      <c r="EC55" s="1553"/>
      <c r="ED55" s="1553"/>
      <c r="EE55" s="1553"/>
      <c r="EF55" s="1553"/>
      <c r="EG55" s="1553"/>
      <c r="EH55" s="1553"/>
      <c r="EI55" s="1553"/>
      <c r="EJ55" s="1553"/>
      <c r="EK55" s="1553"/>
      <c r="EL55" s="1553"/>
      <c r="EM55" s="1553"/>
      <c r="EN55" s="1553"/>
      <c r="EO55" s="1553"/>
      <c r="EP55" s="1553"/>
      <c r="EQ55" s="1553"/>
      <c r="ER55" s="1553"/>
      <c r="ES55" s="1553"/>
      <c r="ET55" s="1553"/>
      <c r="EU55" s="1553"/>
      <c r="EV55" s="1553"/>
      <c r="EW55" s="1553"/>
      <c r="EX55" s="1553"/>
      <c r="EY55" s="1553"/>
      <c r="EZ55" s="1553"/>
      <c r="FA55" s="1602"/>
    </row>
    <row r="56" spans="1:386" ht="82.8">
      <c r="A56" s="1701"/>
      <c r="B56" s="1775" t="s">
        <v>624</v>
      </c>
      <c r="C56" s="1615"/>
      <c r="D56" s="1617"/>
      <c r="E56" s="1618">
        <v>35955.553999999996</v>
      </c>
      <c r="F56" s="1615" t="s">
        <v>1053</v>
      </c>
      <c r="G56" s="1715">
        <v>720</v>
      </c>
      <c r="H56" s="1709" t="s">
        <v>1054</v>
      </c>
      <c r="I56" s="1714" t="s">
        <v>1055</v>
      </c>
      <c r="J56" s="1714">
        <v>28948</v>
      </c>
      <c r="K56" s="1714">
        <v>720</v>
      </c>
      <c r="L56" s="1709" t="s">
        <v>1056</v>
      </c>
      <c r="M56" s="1714"/>
      <c r="N56" s="1714"/>
      <c r="O56" s="1715"/>
      <c r="P56" s="1714"/>
      <c r="Q56" s="1716"/>
      <c r="R56" s="1688"/>
      <c r="S56" s="1688"/>
      <c r="T56" s="1688"/>
      <c r="U56" s="1677"/>
      <c r="V56" s="156">
        <f t="shared" si="9"/>
        <v>7007.5539999999964</v>
      </c>
      <c r="W56" s="1629"/>
      <c r="X56" s="1623"/>
      <c r="Y56" s="1989"/>
      <c r="Z56" s="1629"/>
      <c r="AA56" s="1623"/>
      <c r="AB56" s="1535"/>
      <c r="AC56" s="1535"/>
      <c r="AD56" s="1989"/>
      <c r="AE56" s="1990"/>
      <c r="AF56" s="1543">
        <v>1</v>
      </c>
      <c r="AG56" s="1543">
        <f t="shared" si="19"/>
        <v>35955.553999999996</v>
      </c>
      <c r="AH56" s="1543">
        <v>1</v>
      </c>
      <c r="AI56" s="1543">
        <f t="shared" si="20"/>
        <v>28948</v>
      </c>
      <c r="AJ56" s="1543"/>
      <c r="AK56" s="1543">
        <f t="shared" si="17"/>
        <v>0</v>
      </c>
      <c r="AL56" s="1543"/>
      <c r="AM56" s="1543">
        <f t="shared" si="18"/>
        <v>0</v>
      </c>
    </row>
    <row r="57" spans="1:386" ht="27.6">
      <c r="A57" s="1701"/>
      <c r="B57" s="1775" t="s">
        <v>625</v>
      </c>
      <c r="C57" s="1615"/>
      <c r="D57" s="1617"/>
      <c r="E57" s="2029">
        <v>225</v>
      </c>
      <c r="F57" s="2025" t="s">
        <v>952</v>
      </c>
      <c r="G57" s="2026">
        <v>120</v>
      </c>
      <c r="H57" s="2027" t="s">
        <v>886</v>
      </c>
      <c r="I57" s="1713"/>
      <c r="J57" s="1714"/>
      <c r="K57" s="1714"/>
      <c r="L57" s="1709"/>
      <c r="M57" s="1714"/>
      <c r="N57" s="1714"/>
      <c r="O57" s="1715"/>
      <c r="P57" s="1714"/>
      <c r="Q57" s="1716"/>
      <c r="R57" s="1688"/>
      <c r="S57" s="1688"/>
      <c r="T57" s="1688"/>
      <c r="U57" s="1677"/>
      <c r="V57" s="156">
        <f t="shared" si="9"/>
        <v>225</v>
      </c>
      <c r="W57" s="1629"/>
      <c r="X57" s="1623"/>
      <c r="Y57" s="1989"/>
      <c r="Z57" s="1629"/>
      <c r="AA57" s="1623"/>
      <c r="AB57" s="1535"/>
      <c r="AC57" s="1535"/>
      <c r="AD57" s="1989"/>
      <c r="AE57" s="1990"/>
      <c r="AF57" s="1543">
        <v>1</v>
      </c>
      <c r="AG57" s="1543">
        <f t="shared" si="19"/>
        <v>225</v>
      </c>
      <c r="AH57" s="1543"/>
      <c r="AI57" s="1543">
        <f t="shared" si="20"/>
        <v>0</v>
      </c>
      <c r="AJ57" s="1543"/>
      <c r="AK57" s="1543">
        <f t="shared" si="17"/>
        <v>0</v>
      </c>
      <c r="AL57" s="1543"/>
      <c r="AM57" s="1543">
        <f t="shared" si="18"/>
        <v>0</v>
      </c>
    </row>
    <row r="58" spans="1:386" ht="27.6">
      <c r="A58" s="1701"/>
      <c r="B58" s="1775" t="s">
        <v>626</v>
      </c>
      <c r="C58" s="1615"/>
      <c r="D58" s="1617"/>
      <c r="E58" s="2029">
        <v>8226</v>
      </c>
      <c r="F58" s="2025" t="s">
        <v>953</v>
      </c>
      <c r="G58" s="2026">
        <v>150</v>
      </c>
      <c r="H58" s="2027" t="s">
        <v>886</v>
      </c>
      <c r="I58" s="1713"/>
      <c r="J58" s="1714"/>
      <c r="K58" s="1714"/>
      <c r="L58" s="1709"/>
      <c r="M58" s="1714"/>
      <c r="N58" s="1714"/>
      <c r="O58" s="1715"/>
      <c r="P58" s="1714"/>
      <c r="Q58" s="1716"/>
      <c r="R58" s="1688"/>
      <c r="S58" s="1688"/>
      <c r="T58" s="1688"/>
      <c r="U58" s="1677"/>
      <c r="V58" s="156">
        <f t="shared" si="9"/>
        <v>8226</v>
      </c>
      <c r="W58" s="1629"/>
      <c r="X58" s="1623"/>
      <c r="Y58" s="1989"/>
      <c r="Z58" s="1629"/>
      <c r="AA58" s="1623"/>
      <c r="AB58" s="1535"/>
      <c r="AC58" s="1535"/>
      <c r="AD58" s="1989"/>
      <c r="AE58" s="1990"/>
      <c r="AF58" s="1543"/>
      <c r="AG58" s="1543">
        <f t="shared" si="19"/>
        <v>0</v>
      </c>
      <c r="AH58" s="1543"/>
      <c r="AI58" s="1543">
        <f t="shared" si="20"/>
        <v>0</v>
      </c>
      <c r="AJ58" s="1543">
        <v>1</v>
      </c>
      <c r="AK58" s="1543">
        <f t="shared" si="17"/>
        <v>8226</v>
      </c>
      <c r="AL58" s="1543"/>
      <c r="AM58" s="1543">
        <f t="shared" si="18"/>
        <v>0</v>
      </c>
    </row>
    <row r="59" spans="1:386" s="1558" customFormat="1" ht="41.4">
      <c r="A59" s="1700"/>
      <c r="B59" s="1862" t="s">
        <v>555</v>
      </c>
      <c r="C59" s="1693" t="s">
        <v>31</v>
      </c>
      <c r="D59" s="1691" t="s">
        <v>519</v>
      </c>
      <c r="E59" s="1694"/>
      <c r="F59" s="1693"/>
      <c r="G59" s="1694"/>
      <c r="H59" s="1761"/>
      <c r="I59" s="1693"/>
      <c r="J59" s="1694"/>
      <c r="K59" s="1694"/>
      <c r="L59" s="1693"/>
      <c r="M59" s="1704">
        <f>SUM(N59:P59)</f>
        <v>19711</v>
      </c>
      <c r="N59" s="1704"/>
      <c r="O59" s="1704">
        <v>19711</v>
      </c>
      <c r="P59" s="1704"/>
      <c r="Q59" s="1719">
        <f>SUM(R59:T59)</f>
        <v>8823</v>
      </c>
      <c r="R59" s="1704"/>
      <c r="S59" s="1771">
        <v>8823</v>
      </c>
      <c r="T59" s="1704"/>
      <c r="U59" s="1708"/>
      <c r="V59" s="156">
        <f t="shared" si="9"/>
        <v>0</v>
      </c>
      <c r="W59" s="1629"/>
      <c r="X59" s="1623">
        <v>1</v>
      </c>
      <c r="Y59" s="1989"/>
      <c r="Z59" s="1629"/>
      <c r="AA59" s="1623"/>
      <c r="AB59" s="1535">
        <v>1</v>
      </c>
      <c r="AC59" s="1535"/>
      <c r="AD59" s="1989"/>
      <c r="AE59" s="1990"/>
      <c r="AF59" s="1543"/>
      <c r="AG59" s="1543">
        <f t="shared" si="19"/>
        <v>0</v>
      </c>
      <c r="AH59" s="1543"/>
      <c r="AI59" s="1543">
        <f t="shared" si="20"/>
        <v>0</v>
      </c>
      <c r="AJ59" s="1543"/>
      <c r="AK59" s="1543">
        <f t="shared" si="17"/>
        <v>0</v>
      </c>
      <c r="AL59" s="1543"/>
      <c r="AM59" s="1543">
        <f t="shared" si="18"/>
        <v>0</v>
      </c>
      <c r="AN59" s="1553"/>
      <c r="AO59" s="1553"/>
      <c r="AP59" s="1553"/>
      <c r="AQ59" s="1553"/>
      <c r="AR59" s="1553"/>
      <c r="AS59" s="1553"/>
      <c r="AT59" s="1553"/>
      <c r="AU59" s="1553"/>
      <c r="AV59" s="1553"/>
      <c r="AW59" s="1553"/>
      <c r="AX59" s="1553"/>
      <c r="AY59" s="1553"/>
      <c r="AZ59" s="1553"/>
      <c r="BA59" s="1553"/>
      <c r="BB59" s="1553"/>
      <c r="BC59" s="1553"/>
      <c r="BD59" s="1553"/>
      <c r="BE59" s="1553"/>
      <c r="BF59" s="1553"/>
      <c r="BG59" s="1553"/>
      <c r="BH59" s="1553"/>
      <c r="BI59" s="1553"/>
      <c r="BJ59" s="1553"/>
      <c r="BK59" s="1553"/>
      <c r="BL59" s="1553"/>
      <c r="BM59" s="1553"/>
      <c r="BN59" s="1553"/>
      <c r="BO59" s="1553"/>
      <c r="BP59" s="1553"/>
      <c r="BQ59" s="1553"/>
      <c r="BR59" s="1553"/>
      <c r="BS59" s="1553"/>
      <c r="BT59" s="1553"/>
      <c r="BU59" s="1553"/>
      <c r="BV59" s="1553"/>
      <c r="BW59" s="1553"/>
      <c r="BX59" s="1553"/>
      <c r="BY59" s="1553"/>
      <c r="BZ59" s="1553"/>
      <c r="CA59" s="1553"/>
      <c r="CB59" s="1553"/>
      <c r="CC59" s="1553"/>
      <c r="CD59" s="1553"/>
      <c r="CE59" s="1553"/>
      <c r="CF59" s="1553"/>
      <c r="CG59" s="1553"/>
      <c r="CH59" s="1553"/>
      <c r="CI59" s="1553"/>
      <c r="CJ59" s="1553"/>
      <c r="CK59" s="1553"/>
      <c r="CL59" s="1553"/>
      <c r="CM59" s="1553"/>
      <c r="CN59" s="1553"/>
      <c r="CO59" s="1553"/>
      <c r="CP59" s="1553"/>
      <c r="CQ59" s="1553"/>
      <c r="CR59" s="1553"/>
      <c r="CS59" s="1553"/>
      <c r="CT59" s="1553"/>
      <c r="CU59" s="1553"/>
      <c r="CV59" s="1553"/>
      <c r="CW59" s="1553"/>
      <c r="CX59" s="1553"/>
      <c r="CY59" s="1553"/>
      <c r="CZ59" s="1553"/>
      <c r="DA59" s="1553"/>
      <c r="DB59" s="1553"/>
      <c r="DC59" s="1553"/>
      <c r="DD59" s="1553"/>
      <c r="DE59" s="1553"/>
      <c r="DF59" s="1553"/>
      <c r="DG59" s="1553"/>
      <c r="DH59" s="1553"/>
      <c r="DI59" s="1553"/>
      <c r="DJ59" s="1553"/>
      <c r="DK59" s="1553"/>
      <c r="DL59" s="1553"/>
      <c r="DM59" s="1553"/>
      <c r="DN59" s="1553"/>
      <c r="DO59" s="1553"/>
      <c r="DP59" s="1553"/>
      <c r="DQ59" s="1553"/>
      <c r="DR59" s="1553"/>
      <c r="DS59" s="1553"/>
      <c r="DT59" s="1553"/>
      <c r="DU59" s="1553"/>
      <c r="DV59" s="1553"/>
      <c r="DW59" s="1553"/>
      <c r="DX59" s="1553"/>
      <c r="DY59" s="1553"/>
      <c r="DZ59" s="1553"/>
      <c r="EA59" s="1553"/>
      <c r="EB59" s="1553"/>
      <c r="EC59" s="1553"/>
      <c r="ED59" s="1553"/>
      <c r="EE59" s="1553"/>
      <c r="EF59" s="1553"/>
      <c r="EG59" s="1553"/>
      <c r="EH59" s="1553"/>
      <c r="EI59" s="1553"/>
      <c r="EJ59" s="1553"/>
      <c r="EK59" s="1553"/>
      <c r="EL59" s="1553"/>
      <c r="EM59" s="1553"/>
      <c r="EN59" s="1553"/>
      <c r="EO59" s="1553"/>
      <c r="EP59" s="1553"/>
      <c r="EQ59" s="1553"/>
      <c r="ER59" s="1553"/>
      <c r="ES59" s="1553"/>
      <c r="ET59" s="1553"/>
      <c r="EU59" s="1553"/>
      <c r="EV59" s="1553"/>
      <c r="EW59" s="1553"/>
      <c r="EX59" s="1553"/>
      <c r="EY59" s="1553"/>
      <c r="EZ59" s="1553"/>
      <c r="FA59" s="1602"/>
      <c r="FB59" s="1570"/>
      <c r="FC59" s="1570"/>
      <c r="FD59" s="1570"/>
      <c r="FE59" s="1570"/>
      <c r="FF59" s="1570"/>
      <c r="FG59" s="1570"/>
      <c r="FH59" s="1570"/>
      <c r="FI59" s="1570"/>
      <c r="FJ59" s="1570"/>
      <c r="FK59" s="1570"/>
      <c r="FL59" s="1570"/>
      <c r="FM59" s="1570"/>
      <c r="FN59" s="1570"/>
      <c r="FO59" s="1570"/>
      <c r="FP59" s="1570"/>
      <c r="FQ59" s="1570"/>
      <c r="FR59" s="1570"/>
      <c r="FS59" s="1570"/>
      <c r="FT59" s="1570"/>
      <c r="FU59" s="1570"/>
      <c r="FV59" s="1570"/>
      <c r="FW59" s="1570"/>
      <c r="FX59" s="1570"/>
      <c r="FY59" s="1570"/>
      <c r="FZ59" s="1570"/>
      <c r="GA59" s="1570"/>
      <c r="GB59" s="1570"/>
      <c r="GC59" s="1570"/>
      <c r="GD59" s="1570"/>
      <c r="GE59" s="1570"/>
      <c r="GF59" s="1570"/>
      <c r="GG59" s="1570"/>
      <c r="GH59" s="1570"/>
      <c r="GI59" s="1570"/>
      <c r="GJ59" s="1570"/>
      <c r="GK59" s="1570"/>
      <c r="GL59" s="1570"/>
      <c r="GM59" s="1570"/>
      <c r="GN59" s="1570"/>
      <c r="GO59" s="1570"/>
      <c r="GP59" s="1570"/>
      <c r="GQ59" s="1570"/>
      <c r="GR59" s="1570"/>
      <c r="GS59" s="1570"/>
      <c r="GT59" s="1570"/>
      <c r="GU59" s="1570"/>
      <c r="GV59" s="1570"/>
      <c r="GW59" s="1570"/>
      <c r="GX59" s="1570"/>
      <c r="GY59" s="1570"/>
      <c r="GZ59" s="1570"/>
      <c r="HA59" s="1570"/>
      <c r="HB59" s="1570"/>
      <c r="HC59" s="1570"/>
      <c r="HD59" s="1570"/>
      <c r="HE59" s="1570"/>
      <c r="HF59" s="1570"/>
      <c r="HG59" s="1570"/>
      <c r="HH59" s="1570"/>
      <c r="HI59" s="1570"/>
      <c r="HJ59" s="1570"/>
      <c r="HK59" s="1570"/>
      <c r="HL59" s="1570"/>
      <c r="HM59" s="1570"/>
      <c r="HN59" s="1570"/>
      <c r="HO59" s="1570"/>
      <c r="HP59" s="1570"/>
      <c r="HQ59" s="1570"/>
      <c r="HR59" s="1570"/>
      <c r="HS59" s="1570"/>
      <c r="HT59" s="1570"/>
      <c r="HU59" s="1570"/>
      <c r="HV59" s="1570"/>
      <c r="HW59" s="1570"/>
      <c r="HX59" s="1570"/>
      <c r="HY59" s="1570"/>
      <c r="HZ59" s="1570"/>
      <c r="IA59" s="1570"/>
      <c r="IB59" s="1570"/>
      <c r="IC59" s="1570"/>
      <c r="ID59" s="1570"/>
      <c r="IE59" s="1570"/>
      <c r="IF59" s="1570"/>
      <c r="IG59" s="1570"/>
      <c r="IH59" s="1570"/>
      <c r="II59" s="1570"/>
      <c r="IJ59" s="1570"/>
      <c r="IK59" s="1570"/>
      <c r="IL59" s="1570"/>
      <c r="IM59" s="1570"/>
      <c r="IN59" s="1570"/>
      <c r="IO59" s="1570"/>
      <c r="IP59" s="1570"/>
      <c r="IQ59" s="1570"/>
      <c r="IR59" s="1570"/>
      <c r="IS59" s="1570"/>
      <c r="IT59" s="1570"/>
      <c r="IU59" s="1570"/>
      <c r="IV59" s="1570"/>
      <c r="IW59" s="1570"/>
      <c r="IX59" s="1570"/>
      <c r="IY59" s="1570"/>
      <c r="IZ59" s="1570"/>
      <c r="JA59" s="1570"/>
      <c r="JB59" s="1570"/>
      <c r="JC59" s="1570"/>
      <c r="JD59" s="1570"/>
      <c r="JE59" s="1570"/>
      <c r="JF59" s="1570"/>
      <c r="JG59" s="1570"/>
      <c r="JH59" s="1570"/>
      <c r="JI59" s="1570"/>
      <c r="JJ59" s="1570"/>
      <c r="JK59" s="1570"/>
      <c r="JL59" s="1570"/>
      <c r="JM59" s="1570"/>
      <c r="JN59" s="1570"/>
      <c r="JO59" s="1570"/>
      <c r="JP59" s="1570"/>
      <c r="JQ59" s="1570"/>
      <c r="JR59" s="1570"/>
      <c r="JS59" s="1570"/>
      <c r="JT59" s="1570"/>
      <c r="JU59" s="1570"/>
      <c r="JV59" s="1570"/>
      <c r="JW59" s="1570"/>
      <c r="JX59" s="1570"/>
      <c r="JY59" s="1570"/>
      <c r="JZ59" s="1570"/>
      <c r="KA59" s="1570"/>
      <c r="KB59" s="1570"/>
      <c r="KC59" s="1570"/>
      <c r="KD59" s="1570"/>
      <c r="KE59" s="1570"/>
      <c r="KF59" s="1570"/>
      <c r="KG59" s="1570"/>
      <c r="KH59" s="1570"/>
      <c r="KI59" s="1570"/>
      <c r="KJ59" s="1570"/>
      <c r="KK59" s="1570"/>
      <c r="KL59" s="1570"/>
      <c r="KM59" s="1570"/>
      <c r="KN59" s="1570"/>
      <c r="KO59" s="1570"/>
      <c r="KP59" s="1570"/>
      <c r="KQ59" s="1570"/>
      <c r="KR59" s="1570"/>
      <c r="KS59" s="1570"/>
      <c r="KT59" s="1570"/>
      <c r="KU59" s="1570"/>
      <c r="KV59" s="1570"/>
      <c r="KW59" s="1570"/>
      <c r="KX59" s="1570"/>
      <c r="KY59" s="1570"/>
      <c r="KZ59" s="1570"/>
      <c r="LA59" s="1570"/>
      <c r="LB59" s="1570"/>
      <c r="LC59" s="1570"/>
      <c r="LD59" s="1570"/>
      <c r="LE59" s="1570"/>
      <c r="LF59" s="1570"/>
      <c r="LG59" s="1570"/>
      <c r="LH59" s="1570"/>
      <c r="LI59" s="1570"/>
      <c r="LJ59" s="1570"/>
      <c r="LK59" s="1570"/>
      <c r="LL59" s="1570"/>
      <c r="LM59" s="1570"/>
      <c r="LN59" s="1570"/>
      <c r="LO59" s="1570"/>
      <c r="LP59" s="1570"/>
      <c r="LQ59" s="1570"/>
      <c r="LR59" s="1570"/>
      <c r="LS59" s="1570"/>
      <c r="LT59" s="1570"/>
      <c r="LU59" s="1570"/>
      <c r="LV59" s="1570"/>
      <c r="LW59" s="1570"/>
      <c r="LX59" s="1570"/>
      <c r="LY59" s="1570"/>
      <c r="LZ59" s="1570"/>
      <c r="MA59" s="1570"/>
      <c r="MB59" s="1570"/>
      <c r="MC59" s="1570"/>
      <c r="MD59" s="1570"/>
      <c r="ME59" s="1570"/>
      <c r="MF59" s="1570"/>
      <c r="MG59" s="1570"/>
      <c r="MH59" s="1570"/>
      <c r="MI59" s="1570"/>
      <c r="MJ59" s="1570"/>
      <c r="MK59" s="1570"/>
      <c r="ML59" s="1570"/>
      <c r="MM59" s="1570"/>
      <c r="MN59" s="1570"/>
      <c r="MO59" s="1570"/>
      <c r="MP59" s="1570"/>
      <c r="MQ59" s="1570"/>
      <c r="MR59" s="1570"/>
      <c r="MS59" s="1570"/>
      <c r="MT59" s="1570"/>
      <c r="MU59" s="1570"/>
      <c r="MV59" s="1570"/>
      <c r="MW59" s="1570"/>
      <c r="MX59" s="1570"/>
      <c r="MY59" s="1570"/>
      <c r="MZ59" s="1570"/>
      <c r="NA59" s="1570"/>
      <c r="NB59" s="1570"/>
      <c r="NC59" s="1570"/>
      <c r="ND59" s="1570"/>
      <c r="NE59" s="1570"/>
      <c r="NF59" s="1570"/>
      <c r="NG59" s="1570"/>
      <c r="NH59" s="1570"/>
      <c r="NI59" s="1570"/>
      <c r="NJ59" s="1570"/>
      <c r="NK59" s="1570"/>
      <c r="NL59" s="1570"/>
      <c r="NM59" s="1570"/>
      <c r="NN59" s="1570"/>
      <c r="NO59" s="1570"/>
      <c r="NP59" s="1570"/>
      <c r="NQ59" s="1570"/>
      <c r="NR59" s="1570"/>
      <c r="NS59" s="1570"/>
      <c r="NT59" s="1570"/>
      <c r="NU59" s="1570"/>
      <c r="NV59" s="1570"/>
    </row>
    <row r="60" spans="1:386" ht="41.4">
      <c r="A60" s="1701"/>
      <c r="B60" s="1907" t="s">
        <v>887</v>
      </c>
      <c r="C60" s="1615"/>
      <c r="D60" s="1617"/>
      <c r="E60" s="2031">
        <v>4805.1850000000004</v>
      </c>
      <c r="F60" s="2025" t="s">
        <v>954</v>
      </c>
      <c r="G60" s="2031">
        <v>180</v>
      </c>
      <c r="H60" s="2027" t="s">
        <v>883</v>
      </c>
      <c r="I60" s="2027" t="s">
        <v>938</v>
      </c>
      <c r="J60" s="2028">
        <v>4333.8190000000004</v>
      </c>
      <c r="K60" s="2028">
        <v>117</v>
      </c>
      <c r="L60" s="2027" t="s">
        <v>782</v>
      </c>
      <c r="M60" s="1702"/>
      <c r="N60" s="1703"/>
      <c r="O60" s="1703"/>
      <c r="P60" s="1703"/>
      <c r="Q60" s="1688"/>
      <c r="R60" s="1688"/>
      <c r="S60" s="1688"/>
      <c r="T60" s="1688"/>
      <c r="U60" s="1677"/>
      <c r="V60" s="156">
        <f t="shared" si="9"/>
        <v>471.36599999999999</v>
      </c>
      <c r="W60" s="1629"/>
      <c r="X60" s="1623"/>
      <c r="Y60" s="1989"/>
      <c r="Z60" s="1629"/>
      <c r="AA60" s="1623"/>
      <c r="AB60" s="1535"/>
      <c r="AC60" s="1535"/>
      <c r="AD60" s="1989"/>
      <c r="AE60" s="1990"/>
      <c r="AF60" s="1543"/>
      <c r="AG60" s="1543">
        <f t="shared" si="19"/>
        <v>0</v>
      </c>
      <c r="AH60" s="1543"/>
      <c r="AI60" s="1543">
        <f t="shared" si="20"/>
        <v>0</v>
      </c>
      <c r="AJ60" s="1543">
        <v>1</v>
      </c>
      <c r="AK60" s="1543">
        <f t="shared" si="17"/>
        <v>4805.1850000000004</v>
      </c>
      <c r="AL60" s="1543">
        <v>1</v>
      </c>
      <c r="AM60" s="1543">
        <f t="shared" si="18"/>
        <v>4333.8190000000004</v>
      </c>
    </row>
    <row r="61" spans="1:386" s="1558" customFormat="1" ht="41.4">
      <c r="A61" s="1700"/>
      <c r="B61" s="1705" t="s">
        <v>518</v>
      </c>
      <c r="C61" s="1693" t="s">
        <v>31</v>
      </c>
      <c r="D61" s="1700" t="s">
        <v>520</v>
      </c>
      <c r="E61" s="1704"/>
      <c r="F61" s="1689"/>
      <c r="G61" s="1697"/>
      <c r="H61" s="1689"/>
      <c r="I61" s="1689"/>
      <c r="J61" s="1704"/>
      <c r="K61" s="1697"/>
      <c r="L61" s="1700"/>
      <c r="M61" s="1704">
        <f>SUM(N61:P61)</f>
        <v>17346</v>
      </c>
      <c r="N61" s="1704"/>
      <c r="O61" s="1704">
        <v>17346</v>
      </c>
      <c r="P61" s="1704"/>
      <c r="Q61" s="1719">
        <f>SUM(R61:T61)</f>
        <v>7136</v>
      </c>
      <c r="R61" s="1704"/>
      <c r="S61" s="1771">
        <v>7136</v>
      </c>
      <c r="T61" s="1704"/>
      <c r="U61" s="1708"/>
      <c r="V61" s="156">
        <f t="shared" si="9"/>
        <v>0</v>
      </c>
      <c r="W61" s="1629"/>
      <c r="X61" s="1623">
        <v>1</v>
      </c>
      <c r="Y61" s="1989"/>
      <c r="Z61" s="1629"/>
      <c r="AA61" s="1623"/>
      <c r="AB61" s="1535">
        <v>1</v>
      </c>
      <c r="AC61" s="1535"/>
      <c r="AD61" s="1989"/>
      <c r="AE61" s="1990"/>
      <c r="AF61" s="1543"/>
      <c r="AG61" s="1543">
        <f t="shared" si="19"/>
        <v>0</v>
      </c>
      <c r="AH61" s="1543"/>
      <c r="AI61" s="1543">
        <f t="shared" si="20"/>
        <v>0</v>
      </c>
      <c r="AJ61" s="1543"/>
      <c r="AK61" s="1543">
        <f t="shared" si="17"/>
        <v>0</v>
      </c>
      <c r="AL61" s="1543"/>
      <c r="AM61" s="1543">
        <f t="shared" si="18"/>
        <v>0</v>
      </c>
      <c r="AN61" s="1553"/>
      <c r="AO61" s="1553"/>
      <c r="AP61" s="1553"/>
      <c r="AQ61" s="1553"/>
      <c r="AR61" s="1553"/>
      <c r="AS61" s="1553"/>
      <c r="AT61" s="1553"/>
      <c r="AU61" s="1553"/>
      <c r="AV61" s="1553"/>
      <c r="AW61" s="1553"/>
      <c r="AX61" s="1553"/>
      <c r="AY61" s="1553"/>
      <c r="AZ61" s="1553"/>
      <c r="BA61" s="1553"/>
      <c r="BB61" s="1553"/>
      <c r="BC61" s="1553"/>
      <c r="BD61" s="1553"/>
      <c r="BE61" s="1553"/>
      <c r="BF61" s="1553"/>
      <c r="BG61" s="1553"/>
      <c r="BH61" s="1553"/>
      <c r="BI61" s="1553"/>
      <c r="BJ61" s="1553"/>
      <c r="BK61" s="1553"/>
      <c r="BL61" s="1553"/>
      <c r="BM61" s="1553"/>
      <c r="BN61" s="1553"/>
      <c r="BO61" s="1553"/>
      <c r="BP61" s="1553"/>
      <c r="BQ61" s="1553"/>
      <c r="BR61" s="1553"/>
      <c r="BS61" s="1553"/>
      <c r="BT61" s="1553"/>
      <c r="BU61" s="1553"/>
      <c r="BV61" s="1553"/>
      <c r="BW61" s="1553"/>
      <c r="BX61" s="1553"/>
      <c r="BY61" s="1553"/>
      <c r="BZ61" s="1553"/>
      <c r="CA61" s="1553"/>
      <c r="CB61" s="1553"/>
      <c r="CC61" s="1553"/>
      <c r="CD61" s="1553"/>
      <c r="CE61" s="1553"/>
      <c r="CF61" s="1553"/>
      <c r="CG61" s="1553"/>
      <c r="CH61" s="1553"/>
      <c r="CI61" s="1553"/>
      <c r="CJ61" s="1553"/>
      <c r="CK61" s="1553"/>
      <c r="CL61" s="1553"/>
      <c r="CM61" s="1553"/>
      <c r="CN61" s="1553"/>
      <c r="CO61" s="1553"/>
      <c r="CP61" s="1553"/>
      <c r="CQ61" s="1553"/>
      <c r="CR61" s="1553"/>
      <c r="CS61" s="1553"/>
      <c r="CT61" s="1553"/>
      <c r="CU61" s="1553"/>
      <c r="CV61" s="1553"/>
      <c r="CW61" s="1553"/>
      <c r="CX61" s="1553"/>
      <c r="CY61" s="1553"/>
      <c r="CZ61" s="1553"/>
      <c r="DA61" s="1553"/>
      <c r="DB61" s="1553"/>
      <c r="DC61" s="1553"/>
      <c r="DD61" s="1553"/>
      <c r="DE61" s="1553"/>
      <c r="DF61" s="1553"/>
      <c r="DG61" s="1553"/>
      <c r="DH61" s="1553"/>
      <c r="DI61" s="1553"/>
      <c r="DJ61" s="1553"/>
      <c r="DK61" s="1553"/>
      <c r="DL61" s="1553"/>
      <c r="DM61" s="1553"/>
      <c r="DN61" s="1553"/>
      <c r="DO61" s="1553"/>
      <c r="DP61" s="1553"/>
      <c r="DQ61" s="1553"/>
      <c r="DR61" s="1553"/>
      <c r="DS61" s="1553"/>
      <c r="DT61" s="1553"/>
      <c r="DU61" s="1553"/>
      <c r="DV61" s="1553"/>
      <c r="DW61" s="1553"/>
      <c r="DX61" s="1553"/>
      <c r="DY61" s="1553"/>
      <c r="DZ61" s="1553"/>
      <c r="EA61" s="1553"/>
      <c r="EB61" s="1553"/>
      <c r="EC61" s="1553"/>
      <c r="ED61" s="1553"/>
      <c r="EE61" s="1553"/>
      <c r="EF61" s="1553"/>
      <c r="EG61" s="1553"/>
      <c r="EH61" s="1553"/>
      <c r="EI61" s="1553"/>
      <c r="EJ61" s="1553"/>
      <c r="EK61" s="1553"/>
      <c r="EL61" s="1553"/>
      <c r="EM61" s="1553"/>
      <c r="EN61" s="1553"/>
      <c r="EO61" s="1553"/>
      <c r="EP61" s="1553"/>
      <c r="EQ61" s="1553"/>
      <c r="ER61" s="1553"/>
      <c r="ES61" s="1553"/>
      <c r="ET61" s="1553"/>
      <c r="EU61" s="1553"/>
      <c r="EV61" s="1553"/>
      <c r="EW61" s="1553"/>
      <c r="EX61" s="1553"/>
      <c r="EY61" s="1553"/>
      <c r="EZ61" s="1553"/>
      <c r="FA61" s="1602"/>
      <c r="FB61" s="1570"/>
      <c r="FC61" s="1570"/>
      <c r="FD61" s="1570"/>
      <c r="FE61" s="1570"/>
      <c r="FF61" s="1570"/>
      <c r="FG61" s="1570"/>
      <c r="FH61" s="1570"/>
      <c r="FI61" s="1570"/>
      <c r="FJ61" s="1570"/>
      <c r="FK61" s="1570"/>
      <c r="FL61" s="1570"/>
      <c r="FM61" s="1570"/>
      <c r="FN61" s="1570"/>
      <c r="FO61" s="1570"/>
      <c r="FP61" s="1570"/>
      <c r="FQ61" s="1570"/>
      <c r="FR61" s="1570"/>
      <c r="FS61" s="1570"/>
      <c r="FT61" s="1570"/>
      <c r="FU61" s="1570"/>
      <c r="FV61" s="1570"/>
      <c r="FW61" s="1570"/>
      <c r="FX61" s="1570"/>
      <c r="FY61" s="1570"/>
      <c r="FZ61" s="1570"/>
      <c r="GA61" s="1570"/>
      <c r="GB61" s="1570"/>
      <c r="GC61" s="1570"/>
      <c r="GD61" s="1570"/>
      <c r="GE61" s="1570"/>
      <c r="GF61" s="1570"/>
      <c r="GG61" s="1570"/>
      <c r="GH61" s="1570"/>
      <c r="GI61" s="1570"/>
      <c r="GJ61" s="1570"/>
      <c r="GK61" s="1570"/>
      <c r="GL61" s="1570"/>
      <c r="GM61" s="1570"/>
      <c r="GN61" s="1570"/>
      <c r="GO61" s="1570"/>
      <c r="GP61" s="1570"/>
      <c r="GQ61" s="1570"/>
      <c r="GR61" s="1570"/>
      <c r="GS61" s="1570"/>
      <c r="GT61" s="1570"/>
      <c r="GU61" s="1570"/>
      <c r="GV61" s="1570"/>
      <c r="GW61" s="1570"/>
      <c r="GX61" s="1570"/>
      <c r="GY61" s="1570"/>
      <c r="GZ61" s="1570"/>
      <c r="HA61" s="1570"/>
      <c r="HB61" s="1570"/>
      <c r="HC61" s="1570"/>
      <c r="HD61" s="1570"/>
      <c r="HE61" s="1570"/>
      <c r="HF61" s="1570"/>
      <c r="HG61" s="1570"/>
      <c r="HH61" s="1570"/>
      <c r="HI61" s="1570"/>
      <c r="HJ61" s="1570"/>
      <c r="HK61" s="1570"/>
      <c r="HL61" s="1570"/>
      <c r="HM61" s="1570"/>
      <c r="HN61" s="1570"/>
      <c r="HO61" s="1570"/>
      <c r="HP61" s="1570"/>
      <c r="HQ61" s="1570"/>
      <c r="HR61" s="1570"/>
      <c r="HS61" s="1570"/>
      <c r="HT61" s="1570"/>
      <c r="HU61" s="1570"/>
      <c r="HV61" s="1570"/>
      <c r="HW61" s="1570"/>
      <c r="HX61" s="1570"/>
      <c r="HY61" s="1570"/>
      <c r="HZ61" s="1570"/>
      <c r="IA61" s="1570"/>
      <c r="IB61" s="1570"/>
      <c r="IC61" s="1570"/>
      <c r="ID61" s="1570"/>
      <c r="IE61" s="1570"/>
      <c r="IF61" s="1570"/>
      <c r="IG61" s="1570"/>
      <c r="IH61" s="1570"/>
      <c r="II61" s="1570"/>
      <c r="IJ61" s="1570"/>
      <c r="IK61" s="1570"/>
      <c r="IL61" s="1570"/>
      <c r="IM61" s="1570"/>
      <c r="IN61" s="1570"/>
      <c r="IO61" s="1570"/>
      <c r="IP61" s="1570"/>
      <c r="IQ61" s="1570"/>
      <c r="IR61" s="1570"/>
      <c r="IS61" s="1570"/>
      <c r="IT61" s="1570"/>
      <c r="IU61" s="1570"/>
      <c r="IV61" s="1570"/>
      <c r="IW61" s="1570"/>
      <c r="IX61" s="1570"/>
      <c r="IY61" s="1570"/>
      <c r="IZ61" s="1570"/>
      <c r="JA61" s="1570"/>
      <c r="JB61" s="1570"/>
      <c r="JC61" s="1570"/>
      <c r="JD61" s="1570"/>
      <c r="JE61" s="1570"/>
      <c r="JF61" s="1570"/>
      <c r="JG61" s="1570"/>
      <c r="JH61" s="1570"/>
      <c r="JI61" s="1570"/>
      <c r="JJ61" s="1570"/>
      <c r="JK61" s="1570"/>
      <c r="JL61" s="1570"/>
      <c r="JM61" s="1570"/>
      <c r="JN61" s="1570"/>
      <c r="JO61" s="1570"/>
      <c r="JP61" s="1570"/>
      <c r="JQ61" s="1570"/>
      <c r="JR61" s="1570"/>
      <c r="JS61" s="1570"/>
      <c r="JT61" s="1570"/>
      <c r="JU61" s="1570"/>
      <c r="JV61" s="1570"/>
      <c r="JW61" s="1570"/>
      <c r="JX61" s="1570"/>
      <c r="JY61" s="1570"/>
      <c r="JZ61" s="1570"/>
      <c r="KA61" s="1570"/>
      <c r="KB61" s="1570"/>
      <c r="KC61" s="1570"/>
      <c r="KD61" s="1570"/>
      <c r="KE61" s="1570"/>
      <c r="KF61" s="1570"/>
      <c r="KG61" s="1570"/>
      <c r="KH61" s="1570"/>
      <c r="KI61" s="1570"/>
      <c r="KJ61" s="1570"/>
      <c r="KK61" s="1570"/>
      <c r="KL61" s="1570"/>
      <c r="KM61" s="1570"/>
      <c r="KN61" s="1570"/>
      <c r="KO61" s="1570"/>
      <c r="KP61" s="1570"/>
      <c r="KQ61" s="1570"/>
      <c r="KR61" s="1570"/>
      <c r="KS61" s="1570"/>
      <c r="KT61" s="1570"/>
      <c r="KU61" s="1570"/>
      <c r="KV61" s="1570"/>
      <c r="KW61" s="1570"/>
      <c r="KX61" s="1570"/>
      <c r="KY61" s="1570"/>
      <c r="KZ61" s="1570"/>
      <c r="LA61" s="1570"/>
      <c r="LB61" s="1570"/>
      <c r="LC61" s="1570"/>
      <c r="LD61" s="1570"/>
      <c r="LE61" s="1570"/>
      <c r="LF61" s="1570"/>
      <c r="LG61" s="1570"/>
      <c r="LH61" s="1570"/>
      <c r="LI61" s="1570"/>
      <c r="LJ61" s="1570"/>
      <c r="LK61" s="1570"/>
      <c r="LL61" s="1570"/>
      <c r="LM61" s="1570"/>
      <c r="LN61" s="1570"/>
      <c r="LO61" s="1570"/>
      <c r="LP61" s="1570"/>
      <c r="LQ61" s="1570"/>
      <c r="LR61" s="1570"/>
      <c r="LS61" s="1570"/>
      <c r="LT61" s="1570"/>
      <c r="LU61" s="1570"/>
      <c r="LV61" s="1570"/>
      <c r="LW61" s="1570"/>
      <c r="LX61" s="1570"/>
      <c r="LY61" s="1570"/>
      <c r="LZ61" s="1570"/>
      <c r="MA61" s="1570"/>
      <c r="MB61" s="1570"/>
      <c r="MC61" s="1570"/>
      <c r="MD61" s="1570"/>
      <c r="ME61" s="1570"/>
      <c r="MF61" s="1570"/>
      <c r="MG61" s="1570"/>
      <c r="MH61" s="1570"/>
      <c r="MI61" s="1570"/>
      <c r="MJ61" s="1570"/>
      <c r="MK61" s="1570"/>
      <c r="ML61" s="1570"/>
      <c r="MM61" s="1570"/>
      <c r="MN61" s="1570"/>
      <c r="MO61" s="1570"/>
      <c r="MP61" s="1570"/>
      <c r="MQ61" s="1570"/>
      <c r="MR61" s="1570"/>
      <c r="MS61" s="1570"/>
      <c r="MT61" s="1570"/>
      <c r="MU61" s="1570"/>
      <c r="MV61" s="1570"/>
      <c r="MW61" s="1570"/>
      <c r="MX61" s="1570"/>
      <c r="MY61" s="1570"/>
      <c r="MZ61" s="1570"/>
      <c r="NA61" s="1570"/>
      <c r="NB61" s="1570"/>
      <c r="NC61" s="1570"/>
      <c r="ND61" s="1570"/>
      <c r="NE61" s="1570"/>
      <c r="NF61" s="1570"/>
      <c r="NG61" s="1570"/>
      <c r="NH61" s="1570"/>
      <c r="NI61" s="1570"/>
      <c r="NJ61" s="1570"/>
      <c r="NK61" s="1570"/>
      <c r="NL61" s="1570"/>
      <c r="NM61" s="1570"/>
      <c r="NN61" s="1570"/>
      <c r="NO61" s="1570"/>
      <c r="NP61" s="1570"/>
      <c r="NQ61" s="1570"/>
      <c r="NR61" s="1570"/>
      <c r="NS61" s="1570"/>
      <c r="NT61" s="1570"/>
      <c r="NU61" s="1570"/>
      <c r="NV61" s="1570"/>
    </row>
    <row r="62" spans="1:386" s="1558" customFormat="1" ht="49.2" customHeight="1">
      <c r="A62" s="1700"/>
      <c r="B62" s="2032" t="s">
        <v>142</v>
      </c>
      <c r="C62" s="1693"/>
      <c r="D62" s="1701"/>
      <c r="E62" s="2029">
        <v>5695</v>
      </c>
      <c r="F62" s="2033" t="s">
        <v>955</v>
      </c>
      <c r="G62" s="2034">
        <v>150</v>
      </c>
      <c r="H62" s="2035" t="s">
        <v>888</v>
      </c>
      <c r="I62" s="2035" t="s">
        <v>939</v>
      </c>
      <c r="J62" s="2036">
        <v>4550</v>
      </c>
      <c r="K62" s="2034">
        <v>135</v>
      </c>
      <c r="L62" s="2033" t="s">
        <v>889</v>
      </c>
      <c r="M62" s="1697"/>
      <c r="N62" s="1704"/>
      <c r="O62" s="1704"/>
      <c r="P62" s="1704"/>
      <c r="Q62" s="1688"/>
      <c r="R62" s="1688"/>
      <c r="S62" s="1688"/>
      <c r="T62" s="1688"/>
      <c r="U62" s="1677"/>
      <c r="V62" s="156">
        <f t="shared" si="9"/>
        <v>1145</v>
      </c>
      <c r="W62" s="1629"/>
      <c r="X62" s="1623"/>
      <c r="Y62" s="1989"/>
      <c r="Z62" s="1629"/>
      <c r="AA62" s="1623"/>
      <c r="AB62" s="1535"/>
      <c r="AC62" s="1535"/>
      <c r="AD62" s="1989"/>
      <c r="AE62" s="1990"/>
      <c r="AF62" s="1543"/>
      <c r="AG62" s="1543">
        <f t="shared" si="19"/>
        <v>0</v>
      </c>
      <c r="AH62" s="1543"/>
      <c r="AI62" s="1543">
        <f t="shared" si="20"/>
        <v>0</v>
      </c>
      <c r="AJ62" s="1543">
        <v>1</v>
      </c>
      <c r="AK62" s="1543">
        <f t="shared" si="17"/>
        <v>5695</v>
      </c>
      <c r="AL62" s="1543">
        <v>1</v>
      </c>
      <c r="AM62" s="1543">
        <f t="shared" si="18"/>
        <v>4550</v>
      </c>
      <c r="AN62" s="1553"/>
      <c r="AO62" s="1553"/>
      <c r="AP62" s="1553"/>
      <c r="AQ62" s="1553"/>
      <c r="AR62" s="1553"/>
      <c r="AS62" s="1553"/>
      <c r="AT62" s="1553"/>
      <c r="AU62" s="1553"/>
      <c r="AV62" s="1553"/>
      <c r="AW62" s="1553"/>
      <c r="AX62" s="1553"/>
      <c r="AY62" s="1553"/>
      <c r="AZ62" s="1553"/>
      <c r="BA62" s="1553"/>
      <c r="BB62" s="1553"/>
      <c r="BC62" s="1553"/>
      <c r="BD62" s="1553"/>
      <c r="BE62" s="1553"/>
      <c r="BF62" s="1553"/>
      <c r="BG62" s="1553"/>
      <c r="BH62" s="1553"/>
      <c r="BI62" s="1553"/>
      <c r="BJ62" s="1553"/>
      <c r="BK62" s="1553"/>
      <c r="BL62" s="1553"/>
      <c r="BM62" s="1553"/>
      <c r="BN62" s="1553"/>
      <c r="BO62" s="1553"/>
      <c r="BP62" s="1553"/>
      <c r="BQ62" s="1553"/>
      <c r="BR62" s="1553"/>
      <c r="BS62" s="1553"/>
      <c r="BT62" s="1553"/>
      <c r="BU62" s="1553"/>
      <c r="BV62" s="1553"/>
      <c r="BW62" s="1553"/>
      <c r="BX62" s="1553"/>
      <c r="BY62" s="1553"/>
      <c r="BZ62" s="1553"/>
      <c r="CA62" s="1553"/>
      <c r="CB62" s="1553"/>
      <c r="CC62" s="1553"/>
      <c r="CD62" s="1553"/>
      <c r="CE62" s="1553"/>
      <c r="CF62" s="1553"/>
      <c r="CG62" s="1553"/>
      <c r="CH62" s="1553"/>
      <c r="CI62" s="1553"/>
      <c r="CJ62" s="1553"/>
      <c r="CK62" s="1553"/>
      <c r="CL62" s="1553"/>
      <c r="CM62" s="1553"/>
      <c r="CN62" s="1553"/>
      <c r="CO62" s="1553"/>
      <c r="CP62" s="1553"/>
      <c r="CQ62" s="1553"/>
      <c r="CR62" s="1553"/>
      <c r="CS62" s="1553"/>
      <c r="CT62" s="1553"/>
      <c r="CU62" s="1553"/>
      <c r="CV62" s="1553"/>
      <c r="CW62" s="1553"/>
      <c r="CX62" s="1553"/>
      <c r="CY62" s="1553"/>
      <c r="CZ62" s="1553"/>
      <c r="DA62" s="1553"/>
      <c r="DB62" s="1553"/>
      <c r="DC62" s="1553"/>
      <c r="DD62" s="1553"/>
      <c r="DE62" s="1553"/>
      <c r="DF62" s="1553"/>
      <c r="DG62" s="1553"/>
      <c r="DH62" s="1553"/>
      <c r="DI62" s="1553"/>
      <c r="DJ62" s="1553"/>
      <c r="DK62" s="1553"/>
      <c r="DL62" s="1553"/>
      <c r="DM62" s="1553"/>
      <c r="DN62" s="1553"/>
      <c r="DO62" s="1553"/>
      <c r="DP62" s="1553"/>
      <c r="DQ62" s="1553"/>
      <c r="DR62" s="1553"/>
      <c r="DS62" s="1553"/>
      <c r="DT62" s="1553"/>
      <c r="DU62" s="1553"/>
      <c r="DV62" s="1553"/>
      <c r="DW62" s="1553"/>
      <c r="DX62" s="1553"/>
      <c r="DY62" s="1553"/>
      <c r="DZ62" s="1553"/>
      <c r="EA62" s="1553"/>
      <c r="EB62" s="1553"/>
      <c r="EC62" s="1553"/>
      <c r="ED62" s="1553"/>
      <c r="EE62" s="1553"/>
      <c r="EF62" s="1553"/>
      <c r="EG62" s="1553"/>
      <c r="EH62" s="1553"/>
      <c r="EI62" s="1553"/>
      <c r="EJ62" s="1553"/>
      <c r="EK62" s="1553"/>
      <c r="EL62" s="1553"/>
      <c r="EM62" s="1553"/>
      <c r="EN62" s="1553"/>
      <c r="EO62" s="1553"/>
      <c r="EP62" s="1553"/>
      <c r="EQ62" s="1553"/>
      <c r="ER62" s="1553"/>
      <c r="ES62" s="1553"/>
      <c r="ET62" s="1553"/>
      <c r="EU62" s="1553"/>
      <c r="EV62" s="1553"/>
      <c r="EW62" s="1553"/>
      <c r="EX62" s="1553"/>
      <c r="EY62" s="1553"/>
      <c r="EZ62" s="1553"/>
      <c r="FA62" s="1602"/>
      <c r="FB62" s="1570"/>
      <c r="FC62" s="1570"/>
      <c r="FD62" s="1570"/>
      <c r="FE62" s="1570"/>
      <c r="FF62" s="1570"/>
      <c r="FG62" s="1570"/>
      <c r="FH62" s="1570"/>
      <c r="FI62" s="1570"/>
      <c r="FJ62" s="1570"/>
      <c r="FK62" s="1570"/>
      <c r="FL62" s="1570"/>
      <c r="FM62" s="1570"/>
      <c r="FN62" s="1570"/>
      <c r="FO62" s="1570"/>
      <c r="FP62" s="1570"/>
      <c r="FQ62" s="1570"/>
      <c r="FR62" s="1570"/>
      <c r="FS62" s="1570"/>
      <c r="FT62" s="1570"/>
      <c r="FU62" s="1570"/>
      <c r="FV62" s="1570"/>
      <c r="FW62" s="1570"/>
      <c r="FX62" s="1570"/>
      <c r="FY62" s="1570"/>
      <c r="FZ62" s="1570"/>
      <c r="GA62" s="1570"/>
      <c r="GB62" s="1570"/>
      <c r="GC62" s="1570"/>
      <c r="GD62" s="1570"/>
      <c r="GE62" s="1570"/>
      <c r="GF62" s="1570"/>
      <c r="GG62" s="1570"/>
      <c r="GH62" s="1570"/>
      <c r="GI62" s="1570"/>
      <c r="GJ62" s="1570"/>
      <c r="GK62" s="1570"/>
      <c r="GL62" s="1570"/>
      <c r="GM62" s="1570"/>
      <c r="GN62" s="1570"/>
      <c r="GO62" s="1570"/>
      <c r="GP62" s="1570"/>
      <c r="GQ62" s="1570"/>
      <c r="GR62" s="1570"/>
      <c r="GS62" s="1570"/>
      <c r="GT62" s="1570"/>
      <c r="GU62" s="1570"/>
      <c r="GV62" s="1570"/>
      <c r="GW62" s="1570"/>
      <c r="GX62" s="1570"/>
      <c r="GY62" s="1570"/>
      <c r="GZ62" s="1570"/>
      <c r="HA62" s="1570"/>
      <c r="HB62" s="1570"/>
      <c r="HC62" s="1570"/>
      <c r="HD62" s="1570"/>
      <c r="HE62" s="1570"/>
      <c r="HF62" s="1570"/>
      <c r="HG62" s="1570"/>
      <c r="HH62" s="1570"/>
      <c r="HI62" s="1570"/>
      <c r="HJ62" s="1570"/>
      <c r="HK62" s="1570"/>
      <c r="HL62" s="1570"/>
      <c r="HM62" s="1570"/>
      <c r="HN62" s="1570"/>
      <c r="HO62" s="1570"/>
      <c r="HP62" s="1570"/>
      <c r="HQ62" s="1570"/>
      <c r="HR62" s="1570"/>
      <c r="HS62" s="1570"/>
      <c r="HT62" s="1570"/>
      <c r="HU62" s="1570"/>
      <c r="HV62" s="1570"/>
      <c r="HW62" s="1570"/>
      <c r="HX62" s="1570"/>
      <c r="HY62" s="1570"/>
      <c r="HZ62" s="1570"/>
      <c r="IA62" s="1570"/>
      <c r="IB62" s="1570"/>
      <c r="IC62" s="1570"/>
      <c r="ID62" s="1570"/>
      <c r="IE62" s="1570"/>
      <c r="IF62" s="1570"/>
      <c r="IG62" s="1570"/>
      <c r="IH62" s="1570"/>
      <c r="II62" s="1570"/>
      <c r="IJ62" s="1570"/>
      <c r="IK62" s="1570"/>
      <c r="IL62" s="1570"/>
      <c r="IM62" s="1570"/>
      <c r="IN62" s="1570"/>
      <c r="IO62" s="1570"/>
      <c r="IP62" s="1570"/>
      <c r="IQ62" s="1570"/>
      <c r="IR62" s="1570"/>
      <c r="IS62" s="1570"/>
      <c r="IT62" s="1570"/>
      <c r="IU62" s="1570"/>
      <c r="IV62" s="1570"/>
      <c r="IW62" s="1570"/>
      <c r="IX62" s="1570"/>
      <c r="IY62" s="1570"/>
      <c r="IZ62" s="1570"/>
      <c r="JA62" s="1570"/>
      <c r="JB62" s="1570"/>
      <c r="JC62" s="1570"/>
      <c r="JD62" s="1570"/>
      <c r="JE62" s="1570"/>
      <c r="JF62" s="1570"/>
      <c r="JG62" s="1570"/>
      <c r="JH62" s="1570"/>
      <c r="JI62" s="1570"/>
      <c r="JJ62" s="1570"/>
      <c r="JK62" s="1570"/>
      <c r="JL62" s="1570"/>
      <c r="JM62" s="1570"/>
      <c r="JN62" s="1570"/>
      <c r="JO62" s="1570"/>
      <c r="JP62" s="1570"/>
      <c r="JQ62" s="1570"/>
      <c r="JR62" s="1570"/>
      <c r="JS62" s="1570"/>
      <c r="JT62" s="1570"/>
      <c r="JU62" s="1570"/>
      <c r="JV62" s="1570"/>
      <c r="JW62" s="1570"/>
      <c r="JX62" s="1570"/>
      <c r="JY62" s="1570"/>
      <c r="JZ62" s="1570"/>
      <c r="KA62" s="1570"/>
      <c r="KB62" s="1570"/>
      <c r="KC62" s="1570"/>
      <c r="KD62" s="1570"/>
      <c r="KE62" s="1570"/>
      <c r="KF62" s="1570"/>
      <c r="KG62" s="1570"/>
      <c r="KH62" s="1570"/>
      <c r="KI62" s="1570"/>
      <c r="KJ62" s="1570"/>
      <c r="KK62" s="1570"/>
      <c r="KL62" s="1570"/>
      <c r="KM62" s="1570"/>
      <c r="KN62" s="1570"/>
      <c r="KO62" s="1570"/>
      <c r="KP62" s="1570"/>
      <c r="KQ62" s="1570"/>
      <c r="KR62" s="1570"/>
      <c r="KS62" s="1570"/>
      <c r="KT62" s="1570"/>
      <c r="KU62" s="1570"/>
      <c r="KV62" s="1570"/>
      <c r="KW62" s="1570"/>
      <c r="KX62" s="1570"/>
      <c r="KY62" s="1570"/>
      <c r="KZ62" s="1570"/>
      <c r="LA62" s="1570"/>
      <c r="LB62" s="1570"/>
      <c r="LC62" s="1570"/>
      <c r="LD62" s="1570"/>
      <c r="LE62" s="1570"/>
      <c r="LF62" s="1570"/>
      <c r="LG62" s="1570"/>
      <c r="LH62" s="1570"/>
      <c r="LI62" s="1570"/>
      <c r="LJ62" s="1570"/>
      <c r="LK62" s="1570"/>
      <c r="LL62" s="1570"/>
      <c r="LM62" s="1570"/>
      <c r="LN62" s="1570"/>
      <c r="LO62" s="1570"/>
      <c r="LP62" s="1570"/>
      <c r="LQ62" s="1570"/>
      <c r="LR62" s="1570"/>
      <c r="LS62" s="1570"/>
      <c r="LT62" s="1570"/>
      <c r="LU62" s="1570"/>
      <c r="LV62" s="1570"/>
      <c r="LW62" s="1570"/>
      <c r="LX62" s="1570"/>
      <c r="LY62" s="1570"/>
      <c r="LZ62" s="1570"/>
      <c r="MA62" s="1570"/>
      <c r="MB62" s="1570"/>
      <c r="MC62" s="1570"/>
      <c r="MD62" s="1570"/>
      <c r="ME62" s="1570"/>
      <c r="MF62" s="1570"/>
      <c r="MG62" s="1570"/>
      <c r="MH62" s="1570"/>
      <c r="MI62" s="1570"/>
      <c r="MJ62" s="1570"/>
      <c r="MK62" s="1570"/>
      <c r="ML62" s="1570"/>
      <c r="MM62" s="1570"/>
      <c r="MN62" s="1570"/>
      <c r="MO62" s="1570"/>
      <c r="MP62" s="1570"/>
      <c r="MQ62" s="1570"/>
      <c r="MR62" s="1570"/>
      <c r="MS62" s="1570"/>
      <c r="MT62" s="1570"/>
      <c r="MU62" s="1570"/>
      <c r="MV62" s="1570"/>
      <c r="MW62" s="1570"/>
      <c r="MX62" s="1570"/>
      <c r="MY62" s="1570"/>
      <c r="MZ62" s="1570"/>
      <c r="NA62" s="1570"/>
      <c r="NB62" s="1570"/>
      <c r="NC62" s="1570"/>
      <c r="ND62" s="1570"/>
      <c r="NE62" s="1570"/>
      <c r="NF62" s="1570"/>
      <c r="NG62" s="1570"/>
      <c r="NH62" s="1570"/>
      <c r="NI62" s="1570"/>
      <c r="NJ62" s="1570"/>
      <c r="NK62" s="1570"/>
      <c r="NL62" s="1570"/>
      <c r="NM62" s="1570"/>
      <c r="NN62" s="1570"/>
      <c r="NO62" s="1570"/>
      <c r="NP62" s="1570"/>
      <c r="NQ62" s="1570"/>
      <c r="NR62" s="1570"/>
      <c r="NS62" s="1570"/>
      <c r="NT62" s="1570"/>
      <c r="NU62" s="1570"/>
      <c r="NV62" s="1570"/>
    </row>
    <row r="63" spans="1:386" s="1558" customFormat="1">
      <c r="A63" s="1700"/>
      <c r="B63" s="1676" t="s">
        <v>553</v>
      </c>
      <c r="C63" s="1693"/>
      <c r="D63" s="1701"/>
      <c r="E63" s="1618"/>
      <c r="F63" s="1617"/>
      <c r="G63" s="1702"/>
      <c r="H63" s="1681"/>
      <c r="I63" s="2037"/>
      <c r="J63" s="2038"/>
      <c r="K63" s="1703"/>
      <c r="L63" s="1617"/>
      <c r="M63" s="1697"/>
      <c r="N63" s="1704"/>
      <c r="O63" s="1704"/>
      <c r="P63" s="1704"/>
      <c r="Q63" s="1688"/>
      <c r="R63" s="1688"/>
      <c r="S63" s="1688"/>
      <c r="T63" s="1688"/>
      <c r="U63" s="1677"/>
      <c r="V63" s="156">
        <f t="shared" si="9"/>
        <v>0</v>
      </c>
      <c r="W63" s="1629"/>
      <c r="X63" s="1623"/>
      <c r="Y63" s="1989"/>
      <c r="Z63" s="1629"/>
      <c r="AA63" s="1623"/>
      <c r="AB63" s="1535"/>
      <c r="AC63" s="1535"/>
      <c r="AD63" s="1989"/>
      <c r="AE63" s="1990"/>
      <c r="AF63" s="1543"/>
      <c r="AG63" s="1543">
        <f t="shared" si="19"/>
        <v>0</v>
      </c>
      <c r="AH63" s="1543"/>
      <c r="AI63" s="1543">
        <f t="shared" si="20"/>
        <v>0</v>
      </c>
      <c r="AJ63" s="1543"/>
      <c r="AK63" s="1543">
        <f t="shared" si="17"/>
        <v>0</v>
      </c>
      <c r="AL63" s="1543"/>
      <c r="AM63" s="1543">
        <f t="shared" si="18"/>
        <v>0</v>
      </c>
      <c r="AN63" s="1553"/>
      <c r="AO63" s="1553"/>
      <c r="AP63" s="1553"/>
      <c r="AQ63" s="1553"/>
      <c r="AR63" s="1553"/>
      <c r="AS63" s="1553"/>
      <c r="AT63" s="1553"/>
      <c r="AU63" s="1553"/>
      <c r="AV63" s="1553"/>
      <c r="AW63" s="1553"/>
      <c r="AX63" s="1553"/>
      <c r="AY63" s="1553"/>
      <c r="AZ63" s="1553"/>
      <c r="BA63" s="1553"/>
      <c r="BB63" s="1553"/>
      <c r="BC63" s="1553"/>
      <c r="BD63" s="1553"/>
      <c r="BE63" s="1553"/>
      <c r="BF63" s="1553"/>
      <c r="BG63" s="1553"/>
      <c r="BH63" s="1553"/>
      <c r="BI63" s="1553"/>
      <c r="BJ63" s="1553"/>
      <c r="BK63" s="1553"/>
      <c r="BL63" s="1553"/>
      <c r="BM63" s="1553"/>
      <c r="BN63" s="1553"/>
      <c r="BO63" s="1553"/>
      <c r="BP63" s="1553"/>
      <c r="BQ63" s="1553"/>
      <c r="BR63" s="1553"/>
      <c r="BS63" s="1553"/>
      <c r="BT63" s="1553"/>
      <c r="BU63" s="1553"/>
      <c r="BV63" s="1553"/>
      <c r="BW63" s="1553"/>
      <c r="BX63" s="1553"/>
      <c r="BY63" s="1553"/>
      <c r="BZ63" s="1553"/>
      <c r="CA63" s="1553"/>
      <c r="CB63" s="1553"/>
      <c r="CC63" s="1553"/>
      <c r="CD63" s="1553"/>
      <c r="CE63" s="1553"/>
      <c r="CF63" s="1553"/>
      <c r="CG63" s="1553"/>
      <c r="CH63" s="1553"/>
      <c r="CI63" s="1553"/>
      <c r="CJ63" s="1553"/>
      <c r="CK63" s="1553"/>
      <c r="CL63" s="1553"/>
      <c r="CM63" s="1553"/>
      <c r="CN63" s="1553"/>
      <c r="CO63" s="1553"/>
      <c r="CP63" s="1553"/>
      <c r="CQ63" s="1553"/>
      <c r="CR63" s="1553"/>
      <c r="CS63" s="1553"/>
      <c r="CT63" s="1553"/>
      <c r="CU63" s="1553"/>
      <c r="CV63" s="1553"/>
      <c r="CW63" s="1553"/>
      <c r="CX63" s="1553"/>
      <c r="CY63" s="1553"/>
      <c r="CZ63" s="1553"/>
      <c r="DA63" s="1553"/>
      <c r="DB63" s="1553"/>
      <c r="DC63" s="1553"/>
      <c r="DD63" s="1553"/>
      <c r="DE63" s="1553"/>
      <c r="DF63" s="1553"/>
      <c r="DG63" s="1553"/>
      <c r="DH63" s="1553"/>
      <c r="DI63" s="1553"/>
      <c r="DJ63" s="1553"/>
      <c r="DK63" s="1553"/>
      <c r="DL63" s="1553"/>
      <c r="DM63" s="1553"/>
      <c r="DN63" s="1553"/>
      <c r="DO63" s="1553"/>
      <c r="DP63" s="1553"/>
      <c r="DQ63" s="1553"/>
      <c r="DR63" s="1553"/>
      <c r="DS63" s="1553"/>
      <c r="DT63" s="1553"/>
      <c r="DU63" s="1553"/>
      <c r="DV63" s="1553"/>
      <c r="DW63" s="1553"/>
      <c r="DX63" s="1553"/>
      <c r="DY63" s="1553"/>
      <c r="DZ63" s="1553"/>
      <c r="EA63" s="1553"/>
      <c r="EB63" s="1553"/>
      <c r="EC63" s="1553"/>
      <c r="ED63" s="1553"/>
      <c r="EE63" s="1553"/>
      <c r="EF63" s="1553"/>
      <c r="EG63" s="1553"/>
      <c r="EH63" s="1553"/>
      <c r="EI63" s="1553"/>
      <c r="EJ63" s="1553"/>
      <c r="EK63" s="1553"/>
      <c r="EL63" s="1553"/>
      <c r="EM63" s="1553"/>
      <c r="EN63" s="1553"/>
      <c r="EO63" s="1553"/>
      <c r="EP63" s="1553"/>
      <c r="EQ63" s="1553"/>
      <c r="ER63" s="1553"/>
      <c r="ES63" s="1553"/>
      <c r="ET63" s="1553"/>
      <c r="EU63" s="1553"/>
      <c r="EV63" s="1553"/>
      <c r="EW63" s="1553"/>
      <c r="EX63" s="1553"/>
      <c r="EY63" s="1553"/>
      <c r="EZ63" s="1553"/>
      <c r="FA63" s="1602"/>
      <c r="FB63" s="1570"/>
      <c r="FC63" s="1570"/>
      <c r="FD63" s="1570"/>
      <c r="FE63" s="1570"/>
      <c r="FF63" s="1570"/>
      <c r="FG63" s="1570"/>
      <c r="FH63" s="1570"/>
      <c r="FI63" s="1570"/>
      <c r="FJ63" s="1570"/>
      <c r="FK63" s="1570"/>
      <c r="FL63" s="1570"/>
      <c r="FM63" s="1570"/>
      <c r="FN63" s="1570"/>
      <c r="FO63" s="1570"/>
      <c r="FP63" s="1570"/>
      <c r="FQ63" s="1570"/>
      <c r="FR63" s="1570"/>
      <c r="FS63" s="1570"/>
      <c r="FT63" s="1570"/>
      <c r="FU63" s="1570"/>
      <c r="FV63" s="1570"/>
      <c r="FW63" s="1570"/>
      <c r="FX63" s="1570"/>
      <c r="FY63" s="1570"/>
      <c r="FZ63" s="1570"/>
      <c r="GA63" s="1570"/>
      <c r="GB63" s="1570"/>
      <c r="GC63" s="1570"/>
      <c r="GD63" s="1570"/>
      <c r="GE63" s="1570"/>
      <c r="GF63" s="1570"/>
      <c r="GG63" s="1570"/>
      <c r="GH63" s="1570"/>
      <c r="GI63" s="1570"/>
      <c r="GJ63" s="1570"/>
      <c r="GK63" s="1570"/>
      <c r="GL63" s="1570"/>
      <c r="GM63" s="1570"/>
      <c r="GN63" s="1570"/>
      <c r="GO63" s="1570"/>
      <c r="GP63" s="1570"/>
      <c r="GQ63" s="1570"/>
      <c r="GR63" s="1570"/>
      <c r="GS63" s="1570"/>
      <c r="GT63" s="1570"/>
      <c r="GU63" s="1570"/>
      <c r="GV63" s="1570"/>
      <c r="GW63" s="1570"/>
      <c r="GX63" s="1570"/>
      <c r="GY63" s="1570"/>
      <c r="GZ63" s="1570"/>
      <c r="HA63" s="1570"/>
      <c r="HB63" s="1570"/>
      <c r="HC63" s="1570"/>
      <c r="HD63" s="1570"/>
      <c r="HE63" s="1570"/>
      <c r="HF63" s="1570"/>
      <c r="HG63" s="1570"/>
      <c r="HH63" s="1570"/>
      <c r="HI63" s="1570"/>
      <c r="HJ63" s="1570"/>
      <c r="HK63" s="1570"/>
      <c r="HL63" s="1570"/>
      <c r="HM63" s="1570"/>
      <c r="HN63" s="1570"/>
      <c r="HO63" s="1570"/>
      <c r="HP63" s="1570"/>
      <c r="HQ63" s="1570"/>
      <c r="HR63" s="1570"/>
      <c r="HS63" s="1570"/>
      <c r="HT63" s="1570"/>
      <c r="HU63" s="1570"/>
      <c r="HV63" s="1570"/>
      <c r="HW63" s="1570"/>
      <c r="HX63" s="1570"/>
      <c r="HY63" s="1570"/>
      <c r="HZ63" s="1570"/>
      <c r="IA63" s="1570"/>
      <c r="IB63" s="1570"/>
      <c r="IC63" s="1570"/>
      <c r="ID63" s="1570"/>
      <c r="IE63" s="1570"/>
      <c r="IF63" s="1570"/>
      <c r="IG63" s="1570"/>
      <c r="IH63" s="1570"/>
      <c r="II63" s="1570"/>
      <c r="IJ63" s="1570"/>
      <c r="IK63" s="1570"/>
      <c r="IL63" s="1570"/>
      <c r="IM63" s="1570"/>
      <c r="IN63" s="1570"/>
      <c r="IO63" s="1570"/>
      <c r="IP63" s="1570"/>
      <c r="IQ63" s="1570"/>
      <c r="IR63" s="1570"/>
      <c r="IS63" s="1570"/>
      <c r="IT63" s="1570"/>
      <c r="IU63" s="1570"/>
      <c r="IV63" s="1570"/>
      <c r="IW63" s="1570"/>
      <c r="IX63" s="1570"/>
      <c r="IY63" s="1570"/>
      <c r="IZ63" s="1570"/>
      <c r="JA63" s="1570"/>
      <c r="JB63" s="1570"/>
      <c r="JC63" s="1570"/>
      <c r="JD63" s="1570"/>
      <c r="JE63" s="1570"/>
      <c r="JF63" s="1570"/>
      <c r="JG63" s="1570"/>
      <c r="JH63" s="1570"/>
      <c r="JI63" s="1570"/>
      <c r="JJ63" s="1570"/>
      <c r="JK63" s="1570"/>
      <c r="JL63" s="1570"/>
      <c r="JM63" s="1570"/>
      <c r="JN63" s="1570"/>
      <c r="JO63" s="1570"/>
      <c r="JP63" s="1570"/>
      <c r="JQ63" s="1570"/>
      <c r="JR63" s="1570"/>
      <c r="JS63" s="1570"/>
      <c r="JT63" s="1570"/>
      <c r="JU63" s="1570"/>
      <c r="JV63" s="1570"/>
      <c r="JW63" s="1570"/>
      <c r="JX63" s="1570"/>
      <c r="JY63" s="1570"/>
      <c r="JZ63" s="1570"/>
      <c r="KA63" s="1570"/>
      <c r="KB63" s="1570"/>
      <c r="KC63" s="1570"/>
      <c r="KD63" s="1570"/>
      <c r="KE63" s="1570"/>
      <c r="KF63" s="1570"/>
      <c r="KG63" s="1570"/>
      <c r="KH63" s="1570"/>
      <c r="KI63" s="1570"/>
      <c r="KJ63" s="1570"/>
      <c r="KK63" s="1570"/>
      <c r="KL63" s="1570"/>
      <c r="KM63" s="1570"/>
      <c r="KN63" s="1570"/>
      <c r="KO63" s="1570"/>
      <c r="KP63" s="1570"/>
      <c r="KQ63" s="1570"/>
      <c r="KR63" s="1570"/>
      <c r="KS63" s="1570"/>
      <c r="KT63" s="1570"/>
      <c r="KU63" s="1570"/>
      <c r="KV63" s="1570"/>
      <c r="KW63" s="1570"/>
      <c r="KX63" s="1570"/>
      <c r="KY63" s="1570"/>
      <c r="KZ63" s="1570"/>
      <c r="LA63" s="1570"/>
      <c r="LB63" s="1570"/>
      <c r="LC63" s="1570"/>
      <c r="LD63" s="1570"/>
      <c r="LE63" s="1570"/>
      <c r="LF63" s="1570"/>
      <c r="LG63" s="1570"/>
      <c r="LH63" s="1570"/>
      <c r="LI63" s="1570"/>
      <c r="LJ63" s="1570"/>
      <c r="LK63" s="1570"/>
      <c r="LL63" s="1570"/>
      <c r="LM63" s="1570"/>
      <c r="LN63" s="1570"/>
      <c r="LO63" s="1570"/>
      <c r="LP63" s="1570"/>
      <c r="LQ63" s="1570"/>
      <c r="LR63" s="1570"/>
      <c r="LS63" s="1570"/>
      <c r="LT63" s="1570"/>
      <c r="LU63" s="1570"/>
      <c r="LV63" s="1570"/>
      <c r="LW63" s="1570"/>
      <c r="LX63" s="1570"/>
      <c r="LY63" s="1570"/>
      <c r="LZ63" s="1570"/>
      <c r="MA63" s="1570"/>
      <c r="MB63" s="1570"/>
      <c r="MC63" s="1570"/>
      <c r="MD63" s="1570"/>
      <c r="ME63" s="1570"/>
      <c r="MF63" s="1570"/>
      <c r="MG63" s="1570"/>
      <c r="MH63" s="1570"/>
      <c r="MI63" s="1570"/>
      <c r="MJ63" s="1570"/>
      <c r="MK63" s="1570"/>
      <c r="ML63" s="1570"/>
      <c r="MM63" s="1570"/>
      <c r="MN63" s="1570"/>
      <c r="MO63" s="1570"/>
      <c r="MP63" s="1570"/>
      <c r="MQ63" s="1570"/>
      <c r="MR63" s="1570"/>
      <c r="MS63" s="1570"/>
      <c r="MT63" s="1570"/>
      <c r="MU63" s="1570"/>
      <c r="MV63" s="1570"/>
      <c r="MW63" s="1570"/>
      <c r="MX63" s="1570"/>
      <c r="MY63" s="1570"/>
      <c r="MZ63" s="1570"/>
      <c r="NA63" s="1570"/>
      <c r="NB63" s="1570"/>
      <c r="NC63" s="1570"/>
      <c r="ND63" s="1570"/>
      <c r="NE63" s="1570"/>
      <c r="NF63" s="1570"/>
      <c r="NG63" s="1570"/>
      <c r="NH63" s="1570"/>
      <c r="NI63" s="1570"/>
      <c r="NJ63" s="1570"/>
      <c r="NK63" s="1570"/>
      <c r="NL63" s="1570"/>
      <c r="NM63" s="1570"/>
      <c r="NN63" s="1570"/>
      <c r="NO63" s="1570"/>
      <c r="NP63" s="1570"/>
      <c r="NQ63" s="1570"/>
      <c r="NR63" s="1570"/>
      <c r="NS63" s="1570"/>
      <c r="NT63" s="1570"/>
      <c r="NU63" s="1570"/>
      <c r="NV63" s="1570"/>
    </row>
    <row r="64" spans="1:386" s="1558" customFormat="1" ht="41.4">
      <c r="A64" s="1700"/>
      <c r="B64" s="1705" t="s">
        <v>556</v>
      </c>
      <c r="C64" s="1693" t="s">
        <v>558</v>
      </c>
      <c r="D64" s="1701" t="s">
        <v>754</v>
      </c>
      <c r="E64" s="1706"/>
      <c r="F64" s="1691"/>
      <c r="G64" s="1697"/>
      <c r="H64" s="1707"/>
      <c r="I64" s="1700"/>
      <c r="J64" s="2039"/>
      <c r="K64" s="1704"/>
      <c r="L64" s="1691"/>
      <c r="M64" s="1704">
        <f>SUM(N64:P64)</f>
        <v>10000</v>
      </c>
      <c r="N64" s="1704"/>
      <c r="O64" s="1704">
        <v>10000</v>
      </c>
      <c r="P64" s="1704"/>
      <c r="Q64" s="1719">
        <f>SUM(R64:T64)</f>
        <v>5348</v>
      </c>
      <c r="R64" s="1704"/>
      <c r="S64" s="1704">
        <v>5348</v>
      </c>
      <c r="T64" s="1704"/>
      <c r="U64" s="1708"/>
      <c r="V64" s="156">
        <f t="shared" si="9"/>
        <v>0</v>
      </c>
      <c r="W64" s="1629">
        <v>1</v>
      </c>
      <c r="X64" s="1623"/>
      <c r="Y64" s="1989"/>
      <c r="Z64" s="1629">
        <v>1</v>
      </c>
      <c r="AA64" s="1623"/>
      <c r="AB64" s="1535"/>
      <c r="AC64" s="1535"/>
      <c r="AD64" s="1989"/>
      <c r="AE64" s="1990"/>
      <c r="AF64" s="1543"/>
      <c r="AG64" s="1543">
        <f t="shared" si="19"/>
        <v>0</v>
      </c>
      <c r="AH64" s="1543"/>
      <c r="AI64" s="1543">
        <f t="shared" si="20"/>
        <v>0</v>
      </c>
      <c r="AJ64" s="1543"/>
      <c r="AK64" s="1543">
        <f t="shared" si="17"/>
        <v>0</v>
      </c>
      <c r="AL64" s="1543"/>
      <c r="AM64" s="1543">
        <f t="shared" si="18"/>
        <v>0</v>
      </c>
      <c r="AN64" s="1553"/>
      <c r="AO64" s="1553"/>
      <c r="AP64" s="1553"/>
      <c r="AQ64" s="1553"/>
      <c r="AR64" s="1553"/>
      <c r="AS64" s="1553"/>
      <c r="AT64" s="1553"/>
      <c r="AU64" s="1553"/>
      <c r="AV64" s="1553"/>
      <c r="AW64" s="1553"/>
      <c r="AX64" s="1553"/>
      <c r="AY64" s="1553"/>
      <c r="AZ64" s="1553"/>
      <c r="BA64" s="1553"/>
      <c r="BB64" s="1553"/>
      <c r="BC64" s="1553"/>
      <c r="BD64" s="1553"/>
      <c r="BE64" s="1553"/>
      <c r="BF64" s="1553"/>
      <c r="BG64" s="1553"/>
      <c r="BH64" s="1553"/>
      <c r="BI64" s="1553"/>
      <c r="BJ64" s="1553"/>
      <c r="BK64" s="1553"/>
      <c r="BL64" s="1553"/>
      <c r="BM64" s="1553"/>
      <c r="BN64" s="1553"/>
      <c r="BO64" s="1553"/>
      <c r="BP64" s="1553"/>
      <c r="BQ64" s="1553"/>
      <c r="BR64" s="1553"/>
      <c r="BS64" s="1553"/>
      <c r="BT64" s="1553"/>
      <c r="BU64" s="1553"/>
      <c r="BV64" s="1553"/>
      <c r="BW64" s="1553"/>
      <c r="BX64" s="1553"/>
      <c r="BY64" s="1553"/>
      <c r="BZ64" s="1553"/>
      <c r="CA64" s="1553"/>
      <c r="CB64" s="1553"/>
      <c r="CC64" s="1553"/>
      <c r="CD64" s="1553"/>
      <c r="CE64" s="1553"/>
      <c r="CF64" s="1553"/>
      <c r="CG64" s="1553"/>
      <c r="CH64" s="1553"/>
      <c r="CI64" s="1553"/>
      <c r="CJ64" s="1553"/>
      <c r="CK64" s="1553"/>
      <c r="CL64" s="1553"/>
      <c r="CM64" s="1553"/>
      <c r="CN64" s="1553"/>
      <c r="CO64" s="1553"/>
      <c r="CP64" s="1553"/>
      <c r="CQ64" s="1553"/>
      <c r="CR64" s="1553"/>
      <c r="CS64" s="1553"/>
      <c r="CT64" s="1553"/>
      <c r="CU64" s="1553"/>
      <c r="CV64" s="1553"/>
      <c r="CW64" s="1553"/>
      <c r="CX64" s="1553"/>
      <c r="CY64" s="1553"/>
      <c r="CZ64" s="1553"/>
      <c r="DA64" s="1553"/>
      <c r="DB64" s="1553"/>
      <c r="DC64" s="1553"/>
      <c r="DD64" s="1553"/>
      <c r="DE64" s="1553"/>
      <c r="DF64" s="1553"/>
      <c r="DG64" s="1553"/>
      <c r="DH64" s="1553"/>
      <c r="DI64" s="1553"/>
      <c r="DJ64" s="1553"/>
      <c r="DK64" s="1553"/>
      <c r="DL64" s="1553"/>
      <c r="DM64" s="1553"/>
      <c r="DN64" s="1553"/>
      <c r="DO64" s="1553"/>
      <c r="DP64" s="1553"/>
      <c r="DQ64" s="1553"/>
      <c r="DR64" s="1553"/>
      <c r="DS64" s="1553"/>
      <c r="DT64" s="1553"/>
      <c r="DU64" s="1553"/>
      <c r="DV64" s="1553"/>
      <c r="DW64" s="1553"/>
      <c r="DX64" s="1553"/>
      <c r="DY64" s="1553"/>
      <c r="DZ64" s="1553"/>
      <c r="EA64" s="1553"/>
      <c r="EB64" s="1553"/>
      <c r="EC64" s="1553"/>
      <c r="ED64" s="1553"/>
      <c r="EE64" s="1553"/>
      <c r="EF64" s="1553"/>
      <c r="EG64" s="1553"/>
      <c r="EH64" s="1553"/>
      <c r="EI64" s="1553"/>
      <c r="EJ64" s="1553"/>
      <c r="EK64" s="1553"/>
      <c r="EL64" s="1553"/>
      <c r="EM64" s="1553"/>
      <c r="EN64" s="1553"/>
      <c r="EO64" s="1553"/>
      <c r="EP64" s="1553"/>
      <c r="EQ64" s="1553"/>
      <c r="ER64" s="1553"/>
      <c r="ES64" s="1553"/>
      <c r="ET64" s="1553"/>
      <c r="EU64" s="1553"/>
      <c r="EV64" s="1553"/>
      <c r="EW64" s="1553"/>
      <c r="EX64" s="1553"/>
      <c r="EY64" s="1553"/>
      <c r="EZ64" s="1553"/>
      <c r="FA64" s="1602"/>
      <c r="FB64" s="1570"/>
      <c r="FC64" s="1570"/>
      <c r="FD64" s="1570"/>
      <c r="FE64" s="1570"/>
      <c r="FF64" s="1570"/>
      <c r="FG64" s="1570"/>
      <c r="FH64" s="1570"/>
      <c r="FI64" s="1570"/>
      <c r="FJ64" s="1570"/>
      <c r="FK64" s="1570"/>
      <c r="FL64" s="1570"/>
      <c r="FM64" s="1570"/>
      <c r="FN64" s="1570"/>
      <c r="FO64" s="1570"/>
      <c r="FP64" s="1570"/>
      <c r="FQ64" s="1570"/>
      <c r="FR64" s="1570"/>
      <c r="FS64" s="1570"/>
      <c r="FT64" s="1570"/>
      <c r="FU64" s="1570"/>
      <c r="FV64" s="1570"/>
      <c r="FW64" s="1570"/>
      <c r="FX64" s="1570"/>
      <c r="FY64" s="1570"/>
      <c r="FZ64" s="1570"/>
      <c r="GA64" s="1570"/>
      <c r="GB64" s="1570"/>
      <c r="GC64" s="1570"/>
      <c r="GD64" s="1570"/>
      <c r="GE64" s="1570"/>
      <c r="GF64" s="1570"/>
      <c r="GG64" s="1570"/>
      <c r="GH64" s="1570"/>
      <c r="GI64" s="1570"/>
      <c r="GJ64" s="1570"/>
      <c r="GK64" s="1570"/>
      <c r="GL64" s="1570"/>
      <c r="GM64" s="1570"/>
      <c r="GN64" s="1570"/>
      <c r="GO64" s="1570"/>
      <c r="GP64" s="1570"/>
      <c r="GQ64" s="1570"/>
      <c r="GR64" s="1570"/>
      <c r="GS64" s="1570"/>
      <c r="GT64" s="1570"/>
      <c r="GU64" s="1570"/>
      <c r="GV64" s="1570"/>
      <c r="GW64" s="1570"/>
      <c r="GX64" s="1570"/>
      <c r="GY64" s="1570"/>
      <c r="GZ64" s="1570"/>
      <c r="HA64" s="1570"/>
      <c r="HB64" s="1570"/>
      <c r="HC64" s="1570"/>
      <c r="HD64" s="1570"/>
      <c r="HE64" s="1570"/>
      <c r="HF64" s="1570"/>
      <c r="HG64" s="1570"/>
      <c r="HH64" s="1570"/>
      <c r="HI64" s="1570"/>
      <c r="HJ64" s="1570"/>
      <c r="HK64" s="1570"/>
      <c r="HL64" s="1570"/>
      <c r="HM64" s="1570"/>
      <c r="HN64" s="1570"/>
      <c r="HO64" s="1570"/>
      <c r="HP64" s="1570"/>
      <c r="HQ64" s="1570"/>
      <c r="HR64" s="1570"/>
      <c r="HS64" s="1570"/>
      <c r="HT64" s="1570"/>
      <c r="HU64" s="1570"/>
      <c r="HV64" s="1570"/>
      <c r="HW64" s="1570"/>
      <c r="HX64" s="1570"/>
      <c r="HY64" s="1570"/>
      <c r="HZ64" s="1570"/>
      <c r="IA64" s="1570"/>
      <c r="IB64" s="1570"/>
      <c r="IC64" s="1570"/>
      <c r="ID64" s="1570"/>
      <c r="IE64" s="1570"/>
      <c r="IF64" s="1570"/>
      <c r="IG64" s="1570"/>
      <c r="IH64" s="1570"/>
      <c r="II64" s="1570"/>
      <c r="IJ64" s="1570"/>
      <c r="IK64" s="1570"/>
      <c r="IL64" s="1570"/>
      <c r="IM64" s="1570"/>
      <c r="IN64" s="1570"/>
      <c r="IO64" s="1570"/>
      <c r="IP64" s="1570"/>
      <c r="IQ64" s="1570"/>
      <c r="IR64" s="1570"/>
      <c r="IS64" s="1570"/>
      <c r="IT64" s="1570"/>
      <c r="IU64" s="1570"/>
      <c r="IV64" s="1570"/>
      <c r="IW64" s="1570"/>
      <c r="IX64" s="1570"/>
      <c r="IY64" s="1570"/>
      <c r="IZ64" s="1570"/>
      <c r="JA64" s="1570"/>
      <c r="JB64" s="1570"/>
      <c r="JC64" s="1570"/>
      <c r="JD64" s="1570"/>
      <c r="JE64" s="1570"/>
      <c r="JF64" s="1570"/>
      <c r="JG64" s="1570"/>
      <c r="JH64" s="1570"/>
      <c r="JI64" s="1570"/>
      <c r="JJ64" s="1570"/>
      <c r="JK64" s="1570"/>
      <c r="JL64" s="1570"/>
      <c r="JM64" s="1570"/>
      <c r="JN64" s="1570"/>
      <c r="JO64" s="1570"/>
      <c r="JP64" s="1570"/>
      <c r="JQ64" s="1570"/>
      <c r="JR64" s="1570"/>
      <c r="JS64" s="1570"/>
      <c r="JT64" s="1570"/>
      <c r="JU64" s="1570"/>
      <c r="JV64" s="1570"/>
      <c r="JW64" s="1570"/>
      <c r="JX64" s="1570"/>
      <c r="JY64" s="1570"/>
      <c r="JZ64" s="1570"/>
      <c r="KA64" s="1570"/>
      <c r="KB64" s="1570"/>
      <c r="KC64" s="1570"/>
      <c r="KD64" s="1570"/>
      <c r="KE64" s="1570"/>
      <c r="KF64" s="1570"/>
      <c r="KG64" s="1570"/>
      <c r="KH64" s="1570"/>
      <c r="KI64" s="1570"/>
      <c r="KJ64" s="1570"/>
      <c r="KK64" s="1570"/>
      <c r="KL64" s="1570"/>
      <c r="KM64" s="1570"/>
      <c r="KN64" s="1570"/>
      <c r="KO64" s="1570"/>
      <c r="KP64" s="1570"/>
      <c r="KQ64" s="1570"/>
      <c r="KR64" s="1570"/>
      <c r="KS64" s="1570"/>
      <c r="KT64" s="1570"/>
      <c r="KU64" s="1570"/>
      <c r="KV64" s="1570"/>
      <c r="KW64" s="1570"/>
      <c r="KX64" s="1570"/>
      <c r="KY64" s="1570"/>
      <c r="KZ64" s="1570"/>
      <c r="LA64" s="1570"/>
      <c r="LB64" s="1570"/>
      <c r="LC64" s="1570"/>
      <c r="LD64" s="1570"/>
      <c r="LE64" s="1570"/>
      <c r="LF64" s="1570"/>
      <c r="LG64" s="1570"/>
      <c r="LH64" s="1570"/>
      <c r="LI64" s="1570"/>
      <c r="LJ64" s="1570"/>
      <c r="LK64" s="1570"/>
      <c r="LL64" s="1570"/>
      <c r="LM64" s="1570"/>
      <c r="LN64" s="1570"/>
      <c r="LO64" s="1570"/>
      <c r="LP64" s="1570"/>
      <c r="LQ64" s="1570"/>
      <c r="LR64" s="1570"/>
      <c r="LS64" s="1570"/>
      <c r="LT64" s="1570"/>
      <c r="LU64" s="1570"/>
      <c r="LV64" s="1570"/>
      <c r="LW64" s="1570"/>
      <c r="LX64" s="1570"/>
      <c r="LY64" s="1570"/>
      <c r="LZ64" s="1570"/>
      <c r="MA64" s="1570"/>
      <c r="MB64" s="1570"/>
      <c r="MC64" s="1570"/>
      <c r="MD64" s="1570"/>
      <c r="ME64" s="1570"/>
      <c r="MF64" s="1570"/>
      <c r="MG64" s="1570"/>
      <c r="MH64" s="1570"/>
      <c r="MI64" s="1570"/>
      <c r="MJ64" s="1570"/>
      <c r="MK64" s="1570"/>
      <c r="ML64" s="1570"/>
      <c r="MM64" s="1570"/>
      <c r="MN64" s="1570"/>
      <c r="MO64" s="1570"/>
      <c r="MP64" s="1570"/>
      <c r="MQ64" s="1570"/>
      <c r="MR64" s="1570"/>
      <c r="MS64" s="1570"/>
      <c r="MT64" s="1570"/>
      <c r="MU64" s="1570"/>
      <c r="MV64" s="1570"/>
      <c r="MW64" s="1570"/>
      <c r="MX64" s="1570"/>
      <c r="MY64" s="1570"/>
      <c r="MZ64" s="1570"/>
      <c r="NA64" s="1570"/>
      <c r="NB64" s="1570"/>
      <c r="NC64" s="1570"/>
      <c r="ND64" s="1570"/>
      <c r="NE64" s="1570"/>
      <c r="NF64" s="1570"/>
      <c r="NG64" s="1570"/>
      <c r="NH64" s="1570"/>
      <c r="NI64" s="1570"/>
      <c r="NJ64" s="1570"/>
      <c r="NK64" s="1570"/>
      <c r="NL64" s="1570"/>
      <c r="NM64" s="1570"/>
      <c r="NN64" s="1570"/>
      <c r="NO64" s="1570"/>
      <c r="NP64" s="1570"/>
      <c r="NQ64" s="1570"/>
      <c r="NR64" s="1570"/>
      <c r="NS64" s="1570"/>
      <c r="NT64" s="1570"/>
      <c r="NU64" s="1570"/>
      <c r="NV64" s="1570"/>
    </row>
    <row r="65" spans="1:386" s="1558" customFormat="1" ht="55.2">
      <c r="A65" s="1700"/>
      <c r="B65" s="2032" t="s">
        <v>339</v>
      </c>
      <c r="C65" s="1615"/>
      <c r="D65" s="1701"/>
      <c r="E65" s="1618">
        <v>18243.114000000001</v>
      </c>
      <c r="F65" s="1617" t="s">
        <v>755</v>
      </c>
      <c r="G65" s="1703">
        <v>690</v>
      </c>
      <c r="H65" s="1709" t="s">
        <v>1057</v>
      </c>
      <c r="I65" s="1701" t="s">
        <v>1058</v>
      </c>
      <c r="J65" s="2038">
        <v>14791</v>
      </c>
      <c r="K65" s="1703">
        <v>690</v>
      </c>
      <c r="L65" s="1617" t="s">
        <v>1059</v>
      </c>
      <c r="M65" s="1704"/>
      <c r="N65" s="1704"/>
      <c r="O65" s="1704"/>
      <c r="P65" s="1704"/>
      <c r="Q65" s="1697"/>
      <c r="R65" s="1697"/>
      <c r="S65" s="1697"/>
      <c r="T65" s="1697"/>
      <c r="U65" s="1708"/>
      <c r="V65" s="156">
        <f t="shared" si="9"/>
        <v>3452.1140000000014</v>
      </c>
      <c r="W65" s="1629"/>
      <c r="X65" s="1623"/>
      <c r="Y65" s="1989"/>
      <c r="Z65" s="1629"/>
      <c r="AA65" s="1623"/>
      <c r="AB65" s="1535"/>
      <c r="AC65" s="1535"/>
      <c r="AD65" s="1989"/>
      <c r="AE65" s="1990"/>
      <c r="AF65" s="1543">
        <v>1</v>
      </c>
      <c r="AG65" s="1543">
        <f t="shared" si="19"/>
        <v>18243.114000000001</v>
      </c>
      <c r="AH65" s="1543">
        <v>1</v>
      </c>
      <c r="AI65" s="1543">
        <f t="shared" si="20"/>
        <v>14791</v>
      </c>
      <c r="AJ65" s="1543"/>
      <c r="AK65" s="1543">
        <f t="shared" si="17"/>
        <v>0</v>
      </c>
      <c r="AL65" s="1543"/>
      <c r="AM65" s="1543">
        <f t="shared" si="18"/>
        <v>0</v>
      </c>
      <c r="AN65" s="1553"/>
      <c r="AO65" s="1553"/>
      <c r="AP65" s="1553"/>
      <c r="AQ65" s="1553"/>
      <c r="AR65" s="1553"/>
      <c r="AS65" s="1553"/>
      <c r="AT65" s="1553"/>
      <c r="AU65" s="1553"/>
      <c r="AV65" s="1553"/>
      <c r="AW65" s="1553"/>
      <c r="AX65" s="1553"/>
      <c r="AY65" s="1553"/>
      <c r="AZ65" s="1553"/>
      <c r="BA65" s="1553"/>
      <c r="BB65" s="1553"/>
      <c r="BC65" s="1553"/>
      <c r="BD65" s="1553"/>
      <c r="BE65" s="1553"/>
      <c r="BF65" s="1553"/>
      <c r="BG65" s="1553"/>
      <c r="BH65" s="1553"/>
      <c r="BI65" s="1553"/>
      <c r="BJ65" s="1553"/>
      <c r="BK65" s="1553"/>
      <c r="BL65" s="1553"/>
      <c r="BM65" s="1553"/>
      <c r="BN65" s="1553"/>
      <c r="BO65" s="1553"/>
      <c r="BP65" s="1553"/>
      <c r="BQ65" s="1553"/>
      <c r="BR65" s="1553"/>
      <c r="BS65" s="1553"/>
      <c r="BT65" s="1553"/>
      <c r="BU65" s="1553"/>
      <c r="BV65" s="1553"/>
      <c r="BW65" s="1553"/>
      <c r="BX65" s="1553"/>
      <c r="BY65" s="1553"/>
      <c r="BZ65" s="1553"/>
      <c r="CA65" s="1553"/>
      <c r="CB65" s="1553"/>
      <c r="CC65" s="1553"/>
      <c r="CD65" s="1553"/>
      <c r="CE65" s="1553"/>
      <c r="CF65" s="1553"/>
      <c r="CG65" s="1553"/>
      <c r="CH65" s="1553"/>
      <c r="CI65" s="1553"/>
      <c r="CJ65" s="1553"/>
      <c r="CK65" s="1553"/>
      <c r="CL65" s="1553"/>
      <c r="CM65" s="1553"/>
      <c r="CN65" s="1553"/>
      <c r="CO65" s="1553"/>
      <c r="CP65" s="1553"/>
      <c r="CQ65" s="1553"/>
      <c r="CR65" s="1553"/>
      <c r="CS65" s="1553"/>
      <c r="CT65" s="1553"/>
      <c r="CU65" s="1553"/>
      <c r="CV65" s="1553"/>
      <c r="CW65" s="1553"/>
      <c r="CX65" s="1553"/>
      <c r="CY65" s="1553"/>
      <c r="CZ65" s="1553"/>
      <c r="DA65" s="1553"/>
      <c r="DB65" s="1553"/>
      <c r="DC65" s="1553"/>
      <c r="DD65" s="1553"/>
      <c r="DE65" s="1553"/>
      <c r="DF65" s="1553"/>
      <c r="DG65" s="1553"/>
      <c r="DH65" s="1553"/>
      <c r="DI65" s="1553"/>
      <c r="DJ65" s="1553"/>
      <c r="DK65" s="1553"/>
      <c r="DL65" s="1553"/>
      <c r="DM65" s="1553"/>
      <c r="DN65" s="1553"/>
      <c r="DO65" s="1553"/>
      <c r="DP65" s="1553"/>
      <c r="DQ65" s="1553"/>
      <c r="DR65" s="1553"/>
      <c r="DS65" s="1553"/>
      <c r="DT65" s="1553"/>
      <c r="DU65" s="1553"/>
      <c r="DV65" s="1553"/>
      <c r="DW65" s="1553"/>
      <c r="DX65" s="1553"/>
      <c r="DY65" s="1553"/>
      <c r="DZ65" s="1553"/>
      <c r="EA65" s="1553"/>
      <c r="EB65" s="1553"/>
      <c r="EC65" s="1553"/>
      <c r="ED65" s="1553"/>
      <c r="EE65" s="1553"/>
      <c r="EF65" s="1553"/>
      <c r="EG65" s="1553"/>
      <c r="EH65" s="1553"/>
      <c r="EI65" s="1553"/>
      <c r="EJ65" s="1553"/>
      <c r="EK65" s="1553"/>
      <c r="EL65" s="1553"/>
      <c r="EM65" s="1553"/>
      <c r="EN65" s="1553"/>
      <c r="EO65" s="1553"/>
      <c r="EP65" s="1553"/>
      <c r="EQ65" s="1553"/>
      <c r="ER65" s="1553"/>
      <c r="ES65" s="1553"/>
      <c r="ET65" s="1553"/>
      <c r="EU65" s="1553"/>
      <c r="EV65" s="1553"/>
      <c r="EW65" s="1553"/>
      <c r="EX65" s="1553"/>
      <c r="EY65" s="1553"/>
      <c r="EZ65" s="1553"/>
      <c r="FA65" s="1602"/>
      <c r="FB65" s="1570"/>
      <c r="FC65" s="1570"/>
      <c r="FD65" s="1570"/>
      <c r="FE65" s="1570"/>
      <c r="FF65" s="1570"/>
      <c r="FG65" s="1570"/>
      <c r="FH65" s="1570"/>
      <c r="FI65" s="1570"/>
      <c r="FJ65" s="1570"/>
      <c r="FK65" s="1570"/>
      <c r="FL65" s="1570"/>
      <c r="FM65" s="1570"/>
      <c r="FN65" s="1570"/>
      <c r="FO65" s="1570"/>
      <c r="FP65" s="1570"/>
      <c r="FQ65" s="1570"/>
      <c r="FR65" s="1570"/>
      <c r="FS65" s="1570"/>
      <c r="FT65" s="1570"/>
      <c r="FU65" s="1570"/>
      <c r="FV65" s="1570"/>
      <c r="FW65" s="1570"/>
      <c r="FX65" s="1570"/>
      <c r="FY65" s="1570"/>
      <c r="FZ65" s="1570"/>
      <c r="GA65" s="1570"/>
      <c r="GB65" s="1570"/>
      <c r="GC65" s="1570"/>
      <c r="GD65" s="1570"/>
      <c r="GE65" s="1570"/>
      <c r="GF65" s="1570"/>
      <c r="GG65" s="1570"/>
      <c r="GH65" s="1570"/>
      <c r="GI65" s="1570"/>
      <c r="GJ65" s="1570"/>
      <c r="GK65" s="1570"/>
      <c r="GL65" s="1570"/>
      <c r="GM65" s="1570"/>
      <c r="GN65" s="1570"/>
      <c r="GO65" s="1570"/>
      <c r="GP65" s="1570"/>
      <c r="GQ65" s="1570"/>
      <c r="GR65" s="1570"/>
      <c r="GS65" s="1570"/>
      <c r="GT65" s="1570"/>
      <c r="GU65" s="1570"/>
      <c r="GV65" s="1570"/>
      <c r="GW65" s="1570"/>
      <c r="GX65" s="1570"/>
      <c r="GY65" s="1570"/>
      <c r="GZ65" s="1570"/>
      <c r="HA65" s="1570"/>
      <c r="HB65" s="1570"/>
      <c r="HC65" s="1570"/>
      <c r="HD65" s="1570"/>
      <c r="HE65" s="1570"/>
      <c r="HF65" s="1570"/>
      <c r="HG65" s="1570"/>
      <c r="HH65" s="1570"/>
      <c r="HI65" s="1570"/>
      <c r="HJ65" s="1570"/>
      <c r="HK65" s="1570"/>
      <c r="HL65" s="1570"/>
      <c r="HM65" s="1570"/>
      <c r="HN65" s="1570"/>
      <c r="HO65" s="1570"/>
      <c r="HP65" s="1570"/>
      <c r="HQ65" s="1570"/>
      <c r="HR65" s="1570"/>
      <c r="HS65" s="1570"/>
      <c r="HT65" s="1570"/>
      <c r="HU65" s="1570"/>
      <c r="HV65" s="1570"/>
      <c r="HW65" s="1570"/>
      <c r="HX65" s="1570"/>
      <c r="HY65" s="1570"/>
      <c r="HZ65" s="1570"/>
      <c r="IA65" s="1570"/>
      <c r="IB65" s="1570"/>
      <c r="IC65" s="1570"/>
      <c r="ID65" s="1570"/>
      <c r="IE65" s="1570"/>
      <c r="IF65" s="1570"/>
      <c r="IG65" s="1570"/>
      <c r="IH65" s="1570"/>
      <c r="II65" s="1570"/>
      <c r="IJ65" s="1570"/>
      <c r="IK65" s="1570"/>
      <c r="IL65" s="1570"/>
      <c r="IM65" s="1570"/>
      <c r="IN65" s="1570"/>
      <c r="IO65" s="1570"/>
      <c r="IP65" s="1570"/>
      <c r="IQ65" s="1570"/>
      <c r="IR65" s="1570"/>
      <c r="IS65" s="1570"/>
      <c r="IT65" s="1570"/>
      <c r="IU65" s="1570"/>
      <c r="IV65" s="1570"/>
      <c r="IW65" s="1570"/>
      <c r="IX65" s="1570"/>
      <c r="IY65" s="1570"/>
      <c r="IZ65" s="1570"/>
      <c r="JA65" s="1570"/>
      <c r="JB65" s="1570"/>
      <c r="JC65" s="1570"/>
      <c r="JD65" s="1570"/>
      <c r="JE65" s="1570"/>
      <c r="JF65" s="1570"/>
      <c r="JG65" s="1570"/>
      <c r="JH65" s="1570"/>
      <c r="JI65" s="1570"/>
      <c r="JJ65" s="1570"/>
      <c r="JK65" s="1570"/>
      <c r="JL65" s="1570"/>
      <c r="JM65" s="1570"/>
      <c r="JN65" s="1570"/>
      <c r="JO65" s="1570"/>
      <c r="JP65" s="1570"/>
      <c r="JQ65" s="1570"/>
      <c r="JR65" s="1570"/>
      <c r="JS65" s="1570"/>
      <c r="JT65" s="1570"/>
      <c r="JU65" s="1570"/>
      <c r="JV65" s="1570"/>
      <c r="JW65" s="1570"/>
      <c r="JX65" s="1570"/>
      <c r="JY65" s="1570"/>
      <c r="JZ65" s="1570"/>
      <c r="KA65" s="1570"/>
      <c r="KB65" s="1570"/>
      <c r="KC65" s="1570"/>
      <c r="KD65" s="1570"/>
      <c r="KE65" s="1570"/>
      <c r="KF65" s="1570"/>
      <c r="KG65" s="1570"/>
      <c r="KH65" s="1570"/>
      <c r="KI65" s="1570"/>
      <c r="KJ65" s="1570"/>
      <c r="KK65" s="1570"/>
      <c r="KL65" s="1570"/>
      <c r="KM65" s="1570"/>
      <c r="KN65" s="1570"/>
      <c r="KO65" s="1570"/>
      <c r="KP65" s="1570"/>
      <c r="KQ65" s="1570"/>
      <c r="KR65" s="1570"/>
      <c r="KS65" s="1570"/>
      <c r="KT65" s="1570"/>
      <c r="KU65" s="1570"/>
      <c r="KV65" s="1570"/>
      <c r="KW65" s="1570"/>
      <c r="KX65" s="1570"/>
      <c r="KY65" s="1570"/>
      <c r="KZ65" s="1570"/>
      <c r="LA65" s="1570"/>
      <c r="LB65" s="1570"/>
      <c r="LC65" s="1570"/>
      <c r="LD65" s="1570"/>
      <c r="LE65" s="1570"/>
      <c r="LF65" s="1570"/>
      <c r="LG65" s="1570"/>
      <c r="LH65" s="1570"/>
      <c r="LI65" s="1570"/>
      <c r="LJ65" s="1570"/>
      <c r="LK65" s="1570"/>
      <c r="LL65" s="1570"/>
      <c r="LM65" s="1570"/>
      <c r="LN65" s="1570"/>
      <c r="LO65" s="1570"/>
      <c r="LP65" s="1570"/>
      <c r="LQ65" s="1570"/>
      <c r="LR65" s="1570"/>
      <c r="LS65" s="1570"/>
      <c r="LT65" s="1570"/>
      <c r="LU65" s="1570"/>
      <c r="LV65" s="1570"/>
      <c r="LW65" s="1570"/>
      <c r="LX65" s="1570"/>
      <c r="LY65" s="1570"/>
      <c r="LZ65" s="1570"/>
      <c r="MA65" s="1570"/>
      <c r="MB65" s="1570"/>
      <c r="MC65" s="1570"/>
      <c r="MD65" s="1570"/>
      <c r="ME65" s="1570"/>
      <c r="MF65" s="1570"/>
      <c r="MG65" s="1570"/>
      <c r="MH65" s="1570"/>
      <c r="MI65" s="1570"/>
      <c r="MJ65" s="1570"/>
      <c r="MK65" s="1570"/>
      <c r="ML65" s="1570"/>
      <c r="MM65" s="1570"/>
      <c r="MN65" s="1570"/>
      <c r="MO65" s="1570"/>
      <c r="MP65" s="1570"/>
      <c r="MQ65" s="1570"/>
      <c r="MR65" s="1570"/>
      <c r="MS65" s="1570"/>
      <c r="MT65" s="1570"/>
      <c r="MU65" s="1570"/>
      <c r="MV65" s="1570"/>
      <c r="MW65" s="1570"/>
      <c r="MX65" s="1570"/>
      <c r="MY65" s="1570"/>
      <c r="MZ65" s="1570"/>
      <c r="NA65" s="1570"/>
      <c r="NB65" s="1570"/>
      <c r="NC65" s="1570"/>
      <c r="ND65" s="1570"/>
      <c r="NE65" s="1570"/>
      <c r="NF65" s="1570"/>
      <c r="NG65" s="1570"/>
      <c r="NH65" s="1570"/>
      <c r="NI65" s="1570"/>
      <c r="NJ65" s="1570"/>
      <c r="NK65" s="1570"/>
      <c r="NL65" s="1570"/>
      <c r="NM65" s="1570"/>
      <c r="NN65" s="1570"/>
      <c r="NO65" s="1570"/>
      <c r="NP65" s="1570"/>
      <c r="NQ65" s="1570"/>
      <c r="NR65" s="1570"/>
      <c r="NS65" s="1570"/>
      <c r="NT65" s="1570"/>
      <c r="NU65" s="1570"/>
      <c r="NV65" s="1570"/>
    </row>
    <row r="66" spans="1:386" s="1558" customFormat="1" ht="41.4">
      <c r="A66" s="1700"/>
      <c r="B66" s="2032" t="s">
        <v>756</v>
      </c>
      <c r="C66" s="1615"/>
      <c r="D66" s="1701"/>
      <c r="E66" s="1618">
        <v>4400.4489999999996</v>
      </c>
      <c r="F66" s="1617" t="s">
        <v>757</v>
      </c>
      <c r="G66" s="1703">
        <v>120</v>
      </c>
      <c r="H66" s="2027" t="s">
        <v>886</v>
      </c>
      <c r="I66" s="1700"/>
      <c r="J66" s="2039"/>
      <c r="K66" s="1704"/>
      <c r="L66" s="1691"/>
      <c r="M66" s="1704"/>
      <c r="N66" s="1704"/>
      <c r="O66" s="1704"/>
      <c r="P66" s="1704"/>
      <c r="Q66" s="1697"/>
      <c r="R66" s="1697"/>
      <c r="S66" s="1697"/>
      <c r="T66" s="1697"/>
      <c r="U66" s="1708"/>
      <c r="V66" s="156">
        <f t="shared" si="9"/>
        <v>4400.4489999999996</v>
      </c>
      <c r="W66" s="1629"/>
      <c r="X66" s="1623"/>
      <c r="Y66" s="1989"/>
      <c r="Z66" s="1629"/>
      <c r="AA66" s="1623"/>
      <c r="AB66" s="1535"/>
      <c r="AC66" s="1535"/>
      <c r="AD66" s="1989"/>
      <c r="AE66" s="1990"/>
      <c r="AF66" s="1543"/>
      <c r="AG66" s="1543">
        <f t="shared" si="19"/>
        <v>0</v>
      </c>
      <c r="AH66" s="1543"/>
      <c r="AI66" s="1543">
        <f t="shared" si="20"/>
        <v>0</v>
      </c>
      <c r="AJ66" s="1543">
        <v>1</v>
      </c>
      <c r="AK66" s="1543">
        <f t="shared" si="17"/>
        <v>4400.4489999999996</v>
      </c>
      <c r="AL66" s="1543"/>
      <c r="AM66" s="1543">
        <f t="shared" si="18"/>
        <v>0</v>
      </c>
      <c r="AN66" s="1553"/>
      <c r="AO66" s="1553"/>
      <c r="AP66" s="1553"/>
      <c r="AQ66" s="1553"/>
      <c r="AR66" s="1553"/>
      <c r="AS66" s="1553"/>
      <c r="AT66" s="1553"/>
      <c r="AU66" s="1553"/>
      <c r="AV66" s="1553"/>
      <c r="AW66" s="1553"/>
      <c r="AX66" s="1553"/>
      <c r="AY66" s="1553"/>
      <c r="AZ66" s="1553"/>
      <c r="BA66" s="1553"/>
      <c r="BB66" s="1553"/>
      <c r="BC66" s="1553"/>
      <c r="BD66" s="1553"/>
      <c r="BE66" s="1553"/>
      <c r="BF66" s="1553"/>
      <c r="BG66" s="1553"/>
      <c r="BH66" s="1553"/>
      <c r="BI66" s="1553"/>
      <c r="BJ66" s="1553"/>
      <c r="BK66" s="1553"/>
      <c r="BL66" s="1553"/>
      <c r="BM66" s="1553"/>
      <c r="BN66" s="1553"/>
      <c r="BO66" s="1553"/>
      <c r="BP66" s="1553"/>
      <c r="BQ66" s="1553"/>
      <c r="BR66" s="1553"/>
      <c r="BS66" s="1553"/>
      <c r="BT66" s="1553"/>
      <c r="BU66" s="1553"/>
      <c r="BV66" s="1553"/>
      <c r="BW66" s="1553"/>
      <c r="BX66" s="1553"/>
      <c r="BY66" s="1553"/>
      <c r="BZ66" s="1553"/>
      <c r="CA66" s="1553"/>
      <c r="CB66" s="1553"/>
      <c r="CC66" s="1553"/>
      <c r="CD66" s="1553"/>
      <c r="CE66" s="1553"/>
      <c r="CF66" s="1553"/>
      <c r="CG66" s="1553"/>
      <c r="CH66" s="1553"/>
      <c r="CI66" s="1553"/>
      <c r="CJ66" s="1553"/>
      <c r="CK66" s="1553"/>
      <c r="CL66" s="1553"/>
      <c r="CM66" s="1553"/>
      <c r="CN66" s="1553"/>
      <c r="CO66" s="1553"/>
      <c r="CP66" s="1553"/>
      <c r="CQ66" s="1553"/>
      <c r="CR66" s="1553"/>
      <c r="CS66" s="1553"/>
      <c r="CT66" s="1553"/>
      <c r="CU66" s="1553"/>
      <c r="CV66" s="1553"/>
      <c r="CW66" s="1553"/>
      <c r="CX66" s="1553"/>
      <c r="CY66" s="1553"/>
      <c r="CZ66" s="1553"/>
      <c r="DA66" s="1553"/>
      <c r="DB66" s="1553"/>
      <c r="DC66" s="1553"/>
      <c r="DD66" s="1553"/>
      <c r="DE66" s="1553"/>
      <c r="DF66" s="1553"/>
      <c r="DG66" s="1553"/>
      <c r="DH66" s="1553"/>
      <c r="DI66" s="1553"/>
      <c r="DJ66" s="1553"/>
      <c r="DK66" s="1553"/>
      <c r="DL66" s="1553"/>
      <c r="DM66" s="1553"/>
      <c r="DN66" s="1553"/>
      <c r="DO66" s="1553"/>
      <c r="DP66" s="1553"/>
      <c r="DQ66" s="1553"/>
      <c r="DR66" s="1553"/>
      <c r="DS66" s="1553"/>
      <c r="DT66" s="1553"/>
      <c r="DU66" s="1553"/>
      <c r="DV66" s="1553"/>
      <c r="DW66" s="1553"/>
      <c r="DX66" s="1553"/>
      <c r="DY66" s="1553"/>
      <c r="DZ66" s="1553"/>
      <c r="EA66" s="1553"/>
      <c r="EB66" s="1553"/>
      <c r="EC66" s="1553"/>
      <c r="ED66" s="1553"/>
      <c r="EE66" s="1553"/>
      <c r="EF66" s="1553"/>
      <c r="EG66" s="1553"/>
      <c r="EH66" s="1553"/>
      <c r="EI66" s="1553"/>
      <c r="EJ66" s="1553"/>
      <c r="EK66" s="1553"/>
      <c r="EL66" s="1553"/>
      <c r="EM66" s="1553"/>
      <c r="EN66" s="1553"/>
      <c r="EO66" s="1553"/>
      <c r="EP66" s="1553"/>
      <c r="EQ66" s="1553"/>
      <c r="ER66" s="1553"/>
      <c r="ES66" s="1553"/>
      <c r="ET66" s="1553"/>
      <c r="EU66" s="1553"/>
      <c r="EV66" s="1553"/>
      <c r="EW66" s="1553"/>
      <c r="EX66" s="1553"/>
      <c r="EY66" s="1553"/>
      <c r="EZ66" s="1553"/>
      <c r="FA66" s="1602"/>
      <c r="FB66" s="1570"/>
      <c r="FC66" s="1570"/>
      <c r="FD66" s="1570"/>
      <c r="FE66" s="1570"/>
      <c r="FF66" s="1570"/>
      <c r="FG66" s="1570"/>
      <c r="FH66" s="1570"/>
      <c r="FI66" s="1570"/>
      <c r="FJ66" s="1570"/>
      <c r="FK66" s="1570"/>
      <c r="FL66" s="1570"/>
      <c r="FM66" s="1570"/>
      <c r="FN66" s="1570"/>
      <c r="FO66" s="1570"/>
      <c r="FP66" s="1570"/>
      <c r="FQ66" s="1570"/>
      <c r="FR66" s="1570"/>
      <c r="FS66" s="1570"/>
      <c r="FT66" s="1570"/>
      <c r="FU66" s="1570"/>
      <c r="FV66" s="1570"/>
      <c r="FW66" s="1570"/>
      <c r="FX66" s="1570"/>
      <c r="FY66" s="1570"/>
      <c r="FZ66" s="1570"/>
      <c r="GA66" s="1570"/>
      <c r="GB66" s="1570"/>
      <c r="GC66" s="1570"/>
      <c r="GD66" s="1570"/>
      <c r="GE66" s="1570"/>
      <c r="GF66" s="1570"/>
      <c r="GG66" s="1570"/>
      <c r="GH66" s="1570"/>
      <c r="GI66" s="1570"/>
      <c r="GJ66" s="1570"/>
      <c r="GK66" s="1570"/>
      <c r="GL66" s="1570"/>
      <c r="GM66" s="1570"/>
      <c r="GN66" s="1570"/>
      <c r="GO66" s="1570"/>
      <c r="GP66" s="1570"/>
      <c r="GQ66" s="1570"/>
      <c r="GR66" s="1570"/>
      <c r="GS66" s="1570"/>
      <c r="GT66" s="1570"/>
      <c r="GU66" s="1570"/>
      <c r="GV66" s="1570"/>
      <c r="GW66" s="1570"/>
      <c r="GX66" s="1570"/>
      <c r="GY66" s="1570"/>
      <c r="GZ66" s="1570"/>
      <c r="HA66" s="1570"/>
      <c r="HB66" s="1570"/>
      <c r="HC66" s="1570"/>
      <c r="HD66" s="1570"/>
      <c r="HE66" s="1570"/>
      <c r="HF66" s="1570"/>
      <c r="HG66" s="1570"/>
      <c r="HH66" s="1570"/>
      <c r="HI66" s="1570"/>
      <c r="HJ66" s="1570"/>
      <c r="HK66" s="1570"/>
      <c r="HL66" s="1570"/>
      <c r="HM66" s="1570"/>
      <c r="HN66" s="1570"/>
      <c r="HO66" s="1570"/>
      <c r="HP66" s="1570"/>
      <c r="HQ66" s="1570"/>
      <c r="HR66" s="1570"/>
      <c r="HS66" s="1570"/>
      <c r="HT66" s="1570"/>
      <c r="HU66" s="1570"/>
      <c r="HV66" s="1570"/>
      <c r="HW66" s="1570"/>
      <c r="HX66" s="1570"/>
      <c r="HY66" s="1570"/>
      <c r="HZ66" s="1570"/>
      <c r="IA66" s="1570"/>
      <c r="IB66" s="1570"/>
      <c r="IC66" s="1570"/>
      <c r="ID66" s="1570"/>
      <c r="IE66" s="1570"/>
      <c r="IF66" s="1570"/>
      <c r="IG66" s="1570"/>
      <c r="IH66" s="1570"/>
      <c r="II66" s="1570"/>
      <c r="IJ66" s="1570"/>
      <c r="IK66" s="1570"/>
      <c r="IL66" s="1570"/>
      <c r="IM66" s="1570"/>
      <c r="IN66" s="1570"/>
      <c r="IO66" s="1570"/>
      <c r="IP66" s="1570"/>
      <c r="IQ66" s="1570"/>
      <c r="IR66" s="1570"/>
      <c r="IS66" s="1570"/>
      <c r="IT66" s="1570"/>
      <c r="IU66" s="1570"/>
      <c r="IV66" s="1570"/>
      <c r="IW66" s="1570"/>
      <c r="IX66" s="1570"/>
      <c r="IY66" s="1570"/>
      <c r="IZ66" s="1570"/>
      <c r="JA66" s="1570"/>
      <c r="JB66" s="1570"/>
      <c r="JC66" s="1570"/>
      <c r="JD66" s="1570"/>
      <c r="JE66" s="1570"/>
      <c r="JF66" s="1570"/>
      <c r="JG66" s="1570"/>
      <c r="JH66" s="1570"/>
      <c r="JI66" s="1570"/>
      <c r="JJ66" s="1570"/>
      <c r="JK66" s="1570"/>
      <c r="JL66" s="1570"/>
      <c r="JM66" s="1570"/>
      <c r="JN66" s="1570"/>
      <c r="JO66" s="1570"/>
      <c r="JP66" s="1570"/>
      <c r="JQ66" s="1570"/>
      <c r="JR66" s="1570"/>
      <c r="JS66" s="1570"/>
      <c r="JT66" s="1570"/>
      <c r="JU66" s="1570"/>
      <c r="JV66" s="1570"/>
      <c r="JW66" s="1570"/>
      <c r="JX66" s="1570"/>
      <c r="JY66" s="1570"/>
      <c r="JZ66" s="1570"/>
      <c r="KA66" s="1570"/>
      <c r="KB66" s="1570"/>
      <c r="KC66" s="1570"/>
      <c r="KD66" s="1570"/>
      <c r="KE66" s="1570"/>
      <c r="KF66" s="1570"/>
      <c r="KG66" s="1570"/>
      <c r="KH66" s="1570"/>
      <c r="KI66" s="1570"/>
      <c r="KJ66" s="1570"/>
      <c r="KK66" s="1570"/>
      <c r="KL66" s="1570"/>
      <c r="KM66" s="1570"/>
      <c r="KN66" s="1570"/>
      <c r="KO66" s="1570"/>
      <c r="KP66" s="1570"/>
      <c r="KQ66" s="1570"/>
      <c r="KR66" s="1570"/>
      <c r="KS66" s="1570"/>
      <c r="KT66" s="1570"/>
      <c r="KU66" s="1570"/>
      <c r="KV66" s="1570"/>
      <c r="KW66" s="1570"/>
      <c r="KX66" s="1570"/>
      <c r="KY66" s="1570"/>
      <c r="KZ66" s="1570"/>
      <c r="LA66" s="1570"/>
      <c r="LB66" s="1570"/>
      <c r="LC66" s="1570"/>
      <c r="LD66" s="1570"/>
      <c r="LE66" s="1570"/>
      <c r="LF66" s="1570"/>
      <c r="LG66" s="1570"/>
      <c r="LH66" s="1570"/>
      <c r="LI66" s="1570"/>
      <c r="LJ66" s="1570"/>
      <c r="LK66" s="1570"/>
      <c r="LL66" s="1570"/>
      <c r="LM66" s="1570"/>
      <c r="LN66" s="1570"/>
      <c r="LO66" s="1570"/>
      <c r="LP66" s="1570"/>
      <c r="LQ66" s="1570"/>
      <c r="LR66" s="1570"/>
      <c r="LS66" s="1570"/>
      <c r="LT66" s="1570"/>
      <c r="LU66" s="1570"/>
      <c r="LV66" s="1570"/>
      <c r="LW66" s="1570"/>
      <c r="LX66" s="1570"/>
      <c r="LY66" s="1570"/>
      <c r="LZ66" s="1570"/>
      <c r="MA66" s="1570"/>
      <c r="MB66" s="1570"/>
      <c r="MC66" s="1570"/>
      <c r="MD66" s="1570"/>
      <c r="ME66" s="1570"/>
      <c r="MF66" s="1570"/>
      <c r="MG66" s="1570"/>
      <c r="MH66" s="1570"/>
      <c r="MI66" s="1570"/>
      <c r="MJ66" s="1570"/>
      <c r="MK66" s="1570"/>
      <c r="ML66" s="1570"/>
      <c r="MM66" s="1570"/>
      <c r="MN66" s="1570"/>
      <c r="MO66" s="1570"/>
      <c r="MP66" s="1570"/>
      <c r="MQ66" s="1570"/>
      <c r="MR66" s="1570"/>
      <c r="MS66" s="1570"/>
      <c r="MT66" s="1570"/>
      <c r="MU66" s="1570"/>
      <c r="MV66" s="1570"/>
      <c r="MW66" s="1570"/>
      <c r="MX66" s="1570"/>
      <c r="MY66" s="1570"/>
      <c r="MZ66" s="1570"/>
      <c r="NA66" s="1570"/>
      <c r="NB66" s="1570"/>
      <c r="NC66" s="1570"/>
      <c r="ND66" s="1570"/>
      <c r="NE66" s="1570"/>
      <c r="NF66" s="1570"/>
      <c r="NG66" s="1570"/>
      <c r="NH66" s="1570"/>
      <c r="NI66" s="1570"/>
      <c r="NJ66" s="1570"/>
      <c r="NK66" s="1570"/>
      <c r="NL66" s="1570"/>
      <c r="NM66" s="1570"/>
      <c r="NN66" s="1570"/>
      <c r="NO66" s="1570"/>
      <c r="NP66" s="1570"/>
      <c r="NQ66" s="1570"/>
      <c r="NR66" s="1570"/>
      <c r="NS66" s="1570"/>
      <c r="NT66" s="1570"/>
      <c r="NU66" s="1570"/>
      <c r="NV66" s="1570"/>
    </row>
    <row r="67" spans="1:386" s="1558" customFormat="1" ht="41.4">
      <c r="A67" s="1700"/>
      <c r="B67" s="1705" t="s">
        <v>557</v>
      </c>
      <c r="C67" s="1693" t="s">
        <v>558</v>
      </c>
      <c r="D67" s="1701" t="s">
        <v>758</v>
      </c>
      <c r="E67" s="1706"/>
      <c r="F67" s="1691"/>
      <c r="G67" s="1697"/>
      <c r="H67" s="1707"/>
      <c r="I67" s="1700"/>
      <c r="J67" s="2039"/>
      <c r="K67" s="1704"/>
      <c r="L67" s="1691"/>
      <c r="M67" s="1704">
        <f>SUM(N67:P67)</f>
        <v>12000</v>
      </c>
      <c r="N67" s="1704"/>
      <c r="O67" s="1704">
        <v>12000</v>
      </c>
      <c r="P67" s="1704"/>
      <c r="Q67" s="1719">
        <f>SUM(R67:T67)</f>
        <v>9649</v>
      </c>
      <c r="R67" s="1704"/>
      <c r="S67" s="1704">
        <v>9649</v>
      </c>
      <c r="T67" s="1704"/>
      <c r="U67" s="1708"/>
      <c r="V67" s="156">
        <f t="shared" si="9"/>
        <v>0</v>
      </c>
      <c r="W67" s="1629">
        <v>1</v>
      </c>
      <c r="X67" s="1623"/>
      <c r="Y67" s="1989"/>
      <c r="Z67" s="1629">
        <v>1</v>
      </c>
      <c r="AA67" s="1623"/>
      <c r="AB67" s="1535"/>
      <c r="AC67" s="1535"/>
      <c r="AD67" s="1989"/>
      <c r="AE67" s="1990"/>
      <c r="AF67" s="1543"/>
      <c r="AG67" s="1543">
        <f t="shared" si="19"/>
        <v>0</v>
      </c>
      <c r="AH67" s="1543"/>
      <c r="AI67" s="1543">
        <f t="shared" si="20"/>
        <v>0</v>
      </c>
      <c r="AJ67" s="1543"/>
      <c r="AK67" s="1543">
        <f t="shared" si="17"/>
        <v>0</v>
      </c>
      <c r="AL67" s="1543"/>
      <c r="AM67" s="1543">
        <f t="shared" si="18"/>
        <v>0</v>
      </c>
      <c r="AN67" s="1553"/>
      <c r="AO67" s="1553"/>
      <c r="AP67" s="1553"/>
      <c r="AQ67" s="1553"/>
      <c r="AR67" s="1553"/>
      <c r="AS67" s="1553"/>
      <c r="AT67" s="1553"/>
      <c r="AU67" s="1553"/>
      <c r="AV67" s="1553"/>
      <c r="AW67" s="1553"/>
      <c r="AX67" s="1553"/>
      <c r="AY67" s="1553"/>
      <c r="AZ67" s="1553"/>
      <c r="BA67" s="1553"/>
      <c r="BB67" s="1553"/>
      <c r="BC67" s="1553"/>
      <c r="BD67" s="1553"/>
      <c r="BE67" s="1553"/>
      <c r="BF67" s="1553"/>
      <c r="BG67" s="1553"/>
      <c r="BH67" s="1553"/>
      <c r="BI67" s="1553"/>
      <c r="BJ67" s="1553"/>
      <c r="BK67" s="1553"/>
      <c r="BL67" s="1553"/>
      <c r="BM67" s="1553"/>
      <c r="BN67" s="1553"/>
      <c r="BO67" s="1553"/>
      <c r="BP67" s="1553"/>
      <c r="BQ67" s="1553"/>
      <c r="BR67" s="1553"/>
      <c r="BS67" s="1553"/>
      <c r="BT67" s="1553"/>
      <c r="BU67" s="1553"/>
      <c r="BV67" s="1553"/>
      <c r="BW67" s="1553"/>
      <c r="BX67" s="1553"/>
      <c r="BY67" s="1553"/>
      <c r="BZ67" s="1553"/>
      <c r="CA67" s="1553"/>
      <c r="CB67" s="1553"/>
      <c r="CC67" s="1553"/>
      <c r="CD67" s="1553"/>
      <c r="CE67" s="1553"/>
      <c r="CF67" s="1553"/>
      <c r="CG67" s="1553"/>
      <c r="CH67" s="1553"/>
      <c r="CI67" s="1553"/>
      <c r="CJ67" s="1553"/>
      <c r="CK67" s="1553"/>
      <c r="CL67" s="1553"/>
      <c r="CM67" s="1553"/>
      <c r="CN67" s="1553"/>
      <c r="CO67" s="1553"/>
      <c r="CP67" s="1553"/>
      <c r="CQ67" s="1553"/>
      <c r="CR67" s="1553"/>
      <c r="CS67" s="1553"/>
      <c r="CT67" s="1553"/>
      <c r="CU67" s="1553"/>
      <c r="CV67" s="1553"/>
      <c r="CW67" s="1553"/>
      <c r="CX67" s="1553"/>
      <c r="CY67" s="1553"/>
      <c r="CZ67" s="1553"/>
      <c r="DA67" s="1553"/>
      <c r="DB67" s="1553"/>
      <c r="DC67" s="1553"/>
      <c r="DD67" s="1553"/>
      <c r="DE67" s="1553"/>
      <c r="DF67" s="1553"/>
      <c r="DG67" s="1553"/>
      <c r="DH67" s="1553"/>
      <c r="DI67" s="1553"/>
      <c r="DJ67" s="1553"/>
      <c r="DK67" s="1553"/>
      <c r="DL67" s="1553"/>
      <c r="DM67" s="1553"/>
      <c r="DN67" s="1553"/>
      <c r="DO67" s="1553"/>
      <c r="DP67" s="1553"/>
      <c r="DQ67" s="1553"/>
      <c r="DR67" s="1553"/>
      <c r="DS67" s="1553"/>
      <c r="DT67" s="1553"/>
      <c r="DU67" s="1553"/>
      <c r="DV67" s="1553"/>
      <c r="DW67" s="1553"/>
      <c r="DX67" s="1553"/>
      <c r="DY67" s="1553"/>
      <c r="DZ67" s="1553"/>
      <c r="EA67" s="1553"/>
      <c r="EB67" s="1553"/>
      <c r="EC67" s="1553"/>
      <c r="ED67" s="1553"/>
      <c r="EE67" s="1553"/>
      <c r="EF67" s="1553"/>
      <c r="EG67" s="1553"/>
      <c r="EH67" s="1553"/>
      <c r="EI67" s="1553"/>
      <c r="EJ67" s="1553"/>
      <c r="EK67" s="1553"/>
      <c r="EL67" s="1553"/>
      <c r="EM67" s="1553"/>
      <c r="EN67" s="1553"/>
      <c r="EO67" s="1553"/>
      <c r="EP67" s="1553"/>
      <c r="EQ67" s="1553"/>
      <c r="ER67" s="1553"/>
      <c r="ES67" s="1553"/>
      <c r="ET67" s="1553"/>
      <c r="EU67" s="1553"/>
      <c r="EV67" s="1553"/>
      <c r="EW67" s="1553"/>
      <c r="EX67" s="1553"/>
      <c r="EY67" s="1553"/>
      <c r="EZ67" s="1553"/>
      <c r="FA67" s="1602"/>
      <c r="FB67" s="1570"/>
      <c r="FC67" s="1570"/>
      <c r="FD67" s="1570"/>
      <c r="FE67" s="1570"/>
      <c r="FF67" s="1570"/>
      <c r="FG67" s="1570"/>
      <c r="FH67" s="1570"/>
      <c r="FI67" s="1570"/>
      <c r="FJ67" s="1570"/>
      <c r="FK67" s="1570"/>
      <c r="FL67" s="1570"/>
      <c r="FM67" s="1570"/>
      <c r="FN67" s="1570"/>
      <c r="FO67" s="1570"/>
      <c r="FP67" s="1570"/>
      <c r="FQ67" s="1570"/>
      <c r="FR67" s="1570"/>
      <c r="FS67" s="1570"/>
      <c r="FT67" s="1570"/>
      <c r="FU67" s="1570"/>
      <c r="FV67" s="1570"/>
      <c r="FW67" s="1570"/>
      <c r="FX67" s="1570"/>
      <c r="FY67" s="1570"/>
      <c r="FZ67" s="1570"/>
      <c r="GA67" s="1570"/>
      <c r="GB67" s="1570"/>
      <c r="GC67" s="1570"/>
      <c r="GD67" s="1570"/>
      <c r="GE67" s="1570"/>
      <c r="GF67" s="1570"/>
      <c r="GG67" s="1570"/>
      <c r="GH67" s="1570"/>
      <c r="GI67" s="1570"/>
      <c r="GJ67" s="1570"/>
      <c r="GK67" s="1570"/>
      <c r="GL67" s="1570"/>
      <c r="GM67" s="1570"/>
      <c r="GN67" s="1570"/>
      <c r="GO67" s="1570"/>
      <c r="GP67" s="1570"/>
      <c r="GQ67" s="1570"/>
      <c r="GR67" s="1570"/>
      <c r="GS67" s="1570"/>
      <c r="GT67" s="1570"/>
      <c r="GU67" s="1570"/>
      <c r="GV67" s="1570"/>
      <c r="GW67" s="1570"/>
      <c r="GX67" s="1570"/>
      <c r="GY67" s="1570"/>
      <c r="GZ67" s="1570"/>
      <c r="HA67" s="1570"/>
      <c r="HB67" s="1570"/>
      <c r="HC67" s="1570"/>
      <c r="HD67" s="1570"/>
      <c r="HE67" s="1570"/>
      <c r="HF67" s="1570"/>
      <c r="HG67" s="1570"/>
      <c r="HH67" s="1570"/>
      <c r="HI67" s="1570"/>
      <c r="HJ67" s="1570"/>
      <c r="HK67" s="1570"/>
      <c r="HL67" s="1570"/>
      <c r="HM67" s="1570"/>
      <c r="HN67" s="1570"/>
      <c r="HO67" s="1570"/>
      <c r="HP67" s="1570"/>
      <c r="HQ67" s="1570"/>
      <c r="HR67" s="1570"/>
      <c r="HS67" s="1570"/>
      <c r="HT67" s="1570"/>
      <c r="HU67" s="1570"/>
      <c r="HV67" s="1570"/>
      <c r="HW67" s="1570"/>
      <c r="HX67" s="1570"/>
      <c r="HY67" s="1570"/>
      <c r="HZ67" s="1570"/>
      <c r="IA67" s="1570"/>
      <c r="IB67" s="1570"/>
      <c r="IC67" s="1570"/>
      <c r="ID67" s="1570"/>
      <c r="IE67" s="1570"/>
      <c r="IF67" s="1570"/>
      <c r="IG67" s="1570"/>
      <c r="IH67" s="1570"/>
      <c r="II67" s="1570"/>
      <c r="IJ67" s="1570"/>
      <c r="IK67" s="1570"/>
      <c r="IL67" s="1570"/>
      <c r="IM67" s="1570"/>
      <c r="IN67" s="1570"/>
      <c r="IO67" s="1570"/>
      <c r="IP67" s="1570"/>
      <c r="IQ67" s="1570"/>
      <c r="IR67" s="1570"/>
      <c r="IS67" s="1570"/>
      <c r="IT67" s="1570"/>
      <c r="IU67" s="1570"/>
      <c r="IV67" s="1570"/>
      <c r="IW67" s="1570"/>
      <c r="IX67" s="1570"/>
      <c r="IY67" s="1570"/>
      <c r="IZ67" s="1570"/>
      <c r="JA67" s="1570"/>
      <c r="JB67" s="1570"/>
      <c r="JC67" s="1570"/>
      <c r="JD67" s="1570"/>
      <c r="JE67" s="1570"/>
      <c r="JF67" s="1570"/>
      <c r="JG67" s="1570"/>
      <c r="JH67" s="1570"/>
      <c r="JI67" s="1570"/>
      <c r="JJ67" s="1570"/>
      <c r="JK67" s="1570"/>
      <c r="JL67" s="1570"/>
      <c r="JM67" s="1570"/>
      <c r="JN67" s="1570"/>
      <c r="JO67" s="1570"/>
      <c r="JP67" s="1570"/>
      <c r="JQ67" s="1570"/>
      <c r="JR67" s="1570"/>
      <c r="JS67" s="1570"/>
      <c r="JT67" s="1570"/>
      <c r="JU67" s="1570"/>
      <c r="JV67" s="1570"/>
      <c r="JW67" s="1570"/>
      <c r="JX67" s="1570"/>
      <c r="JY67" s="1570"/>
      <c r="JZ67" s="1570"/>
      <c r="KA67" s="1570"/>
      <c r="KB67" s="1570"/>
      <c r="KC67" s="1570"/>
      <c r="KD67" s="1570"/>
      <c r="KE67" s="1570"/>
      <c r="KF67" s="1570"/>
      <c r="KG67" s="1570"/>
      <c r="KH67" s="1570"/>
      <c r="KI67" s="1570"/>
      <c r="KJ67" s="1570"/>
      <c r="KK67" s="1570"/>
      <c r="KL67" s="1570"/>
      <c r="KM67" s="1570"/>
      <c r="KN67" s="1570"/>
      <c r="KO67" s="1570"/>
      <c r="KP67" s="1570"/>
      <c r="KQ67" s="1570"/>
      <c r="KR67" s="1570"/>
      <c r="KS67" s="1570"/>
      <c r="KT67" s="1570"/>
      <c r="KU67" s="1570"/>
      <c r="KV67" s="1570"/>
      <c r="KW67" s="1570"/>
      <c r="KX67" s="1570"/>
      <c r="KY67" s="1570"/>
      <c r="KZ67" s="1570"/>
      <c r="LA67" s="1570"/>
      <c r="LB67" s="1570"/>
      <c r="LC67" s="1570"/>
      <c r="LD67" s="1570"/>
      <c r="LE67" s="1570"/>
      <c r="LF67" s="1570"/>
      <c r="LG67" s="1570"/>
      <c r="LH67" s="1570"/>
      <c r="LI67" s="1570"/>
      <c r="LJ67" s="1570"/>
      <c r="LK67" s="1570"/>
      <c r="LL67" s="1570"/>
      <c r="LM67" s="1570"/>
      <c r="LN67" s="1570"/>
      <c r="LO67" s="1570"/>
      <c r="LP67" s="1570"/>
      <c r="LQ67" s="1570"/>
      <c r="LR67" s="1570"/>
      <c r="LS67" s="1570"/>
      <c r="LT67" s="1570"/>
      <c r="LU67" s="1570"/>
      <c r="LV67" s="1570"/>
      <c r="LW67" s="1570"/>
      <c r="LX67" s="1570"/>
      <c r="LY67" s="1570"/>
      <c r="LZ67" s="1570"/>
      <c r="MA67" s="1570"/>
      <c r="MB67" s="1570"/>
      <c r="MC67" s="1570"/>
      <c r="MD67" s="1570"/>
      <c r="ME67" s="1570"/>
      <c r="MF67" s="1570"/>
      <c r="MG67" s="1570"/>
      <c r="MH67" s="1570"/>
      <c r="MI67" s="1570"/>
      <c r="MJ67" s="1570"/>
      <c r="MK67" s="1570"/>
      <c r="ML67" s="1570"/>
      <c r="MM67" s="1570"/>
      <c r="MN67" s="1570"/>
      <c r="MO67" s="1570"/>
      <c r="MP67" s="1570"/>
      <c r="MQ67" s="1570"/>
      <c r="MR67" s="1570"/>
      <c r="MS67" s="1570"/>
      <c r="MT67" s="1570"/>
      <c r="MU67" s="1570"/>
      <c r="MV67" s="1570"/>
      <c r="MW67" s="1570"/>
      <c r="MX67" s="1570"/>
      <c r="MY67" s="1570"/>
      <c r="MZ67" s="1570"/>
      <c r="NA67" s="1570"/>
      <c r="NB67" s="1570"/>
      <c r="NC67" s="1570"/>
      <c r="ND67" s="1570"/>
      <c r="NE67" s="1570"/>
      <c r="NF67" s="1570"/>
      <c r="NG67" s="1570"/>
      <c r="NH67" s="1570"/>
      <c r="NI67" s="1570"/>
      <c r="NJ67" s="1570"/>
      <c r="NK67" s="1570"/>
      <c r="NL67" s="1570"/>
      <c r="NM67" s="1570"/>
      <c r="NN67" s="1570"/>
      <c r="NO67" s="1570"/>
      <c r="NP67" s="1570"/>
      <c r="NQ67" s="1570"/>
      <c r="NR67" s="1570"/>
      <c r="NS67" s="1570"/>
      <c r="NT67" s="1570"/>
      <c r="NU67" s="1570"/>
      <c r="NV67" s="1570"/>
    </row>
    <row r="68" spans="1:386" s="1558" customFormat="1" ht="41.4">
      <c r="A68" s="1700"/>
      <c r="B68" s="1698" t="s">
        <v>759</v>
      </c>
      <c r="C68" s="1682"/>
      <c r="D68" s="1681"/>
      <c r="E68" s="1795">
        <f>27731.791+1251</f>
        <v>28982.791000000001</v>
      </c>
      <c r="F68" s="1774" t="s">
        <v>956</v>
      </c>
      <c r="G68" s="1702">
        <v>630</v>
      </c>
      <c r="H68" s="1709" t="s">
        <v>1057</v>
      </c>
      <c r="I68" s="1701" t="s">
        <v>1085</v>
      </c>
      <c r="J68" s="2038">
        <v>28983</v>
      </c>
      <c r="K68" s="1703">
        <v>630</v>
      </c>
      <c r="L68" s="1617" t="s">
        <v>1086</v>
      </c>
      <c r="M68" s="1704"/>
      <c r="N68" s="1704"/>
      <c r="O68" s="1704"/>
      <c r="P68" s="1704"/>
      <c r="Q68" s="1697"/>
      <c r="R68" s="1697"/>
      <c r="S68" s="1697"/>
      <c r="T68" s="1697"/>
      <c r="U68" s="1708"/>
      <c r="V68" s="1556">
        <f t="shared" si="9"/>
        <v>-0.20899999999892316</v>
      </c>
      <c r="W68" s="1629"/>
      <c r="X68" s="1623"/>
      <c r="Y68" s="1989"/>
      <c r="Z68" s="1629"/>
      <c r="AA68" s="1623"/>
      <c r="AB68" s="1535"/>
      <c r="AC68" s="1535"/>
      <c r="AD68" s="1989"/>
      <c r="AE68" s="1990"/>
      <c r="AF68" s="1543">
        <v>1</v>
      </c>
      <c r="AG68" s="1543">
        <f t="shared" si="19"/>
        <v>28982.791000000001</v>
      </c>
      <c r="AH68" s="1543">
        <v>1</v>
      </c>
      <c r="AI68" s="1543">
        <f t="shared" si="20"/>
        <v>28983</v>
      </c>
      <c r="AJ68" s="1543"/>
      <c r="AK68" s="1543">
        <f t="shared" si="17"/>
        <v>0</v>
      </c>
      <c r="AL68" s="1543"/>
      <c r="AM68" s="1543">
        <f t="shared" si="18"/>
        <v>0</v>
      </c>
      <c r="AN68" s="1553"/>
      <c r="AO68" s="1553"/>
      <c r="AP68" s="1553"/>
      <c r="AQ68" s="1553"/>
      <c r="AR68" s="1553"/>
      <c r="AS68" s="1553"/>
      <c r="AT68" s="1553"/>
      <c r="AU68" s="1553"/>
      <c r="AV68" s="1553"/>
      <c r="AW68" s="1553"/>
      <c r="AX68" s="1553"/>
      <c r="AY68" s="1553"/>
      <c r="AZ68" s="1553"/>
      <c r="BA68" s="1553"/>
      <c r="BB68" s="1553"/>
      <c r="BC68" s="1553"/>
      <c r="BD68" s="1553"/>
      <c r="BE68" s="1553"/>
      <c r="BF68" s="1553"/>
      <c r="BG68" s="1553"/>
      <c r="BH68" s="1553"/>
      <c r="BI68" s="1553"/>
      <c r="BJ68" s="1553"/>
      <c r="BK68" s="1553"/>
      <c r="BL68" s="1553"/>
      <c r="BM68" s="1553"/>
      <c r="BN68" s="1553"/>
      <c r="BO68" s="1553"/>
      <c r="BP68" s="1553"/>
      <c r="BQ68" s="1553"/>
      <c r="BR68" s="1553"/>
      <c r="BS68" s="1553"/>
      <c r="BT68" s="1553"/>
      <c r="BU68" s="1553"/>
      <c r="BV68" s="1553"/>
      <c r="BW68" s="1553"/>
      <c r="BX68" s="1553"/>
      <c r="BY68" s="1553"/>
      <c r="BZ68" s="1553"/>
      <c r="CA68" s="1553"/>
      <c r="CB68" s="1553"/>
      <c r="CC68" s="1553"/>
      <c r="CD68" s="1553"/>
      <c r="CE68" s="1553"/>
      <c r="CF68" s="1553"/>
      <c r="CG68" s="1553"/>
      <c r="CH68" s="1553"/>
      <c r="CI68" s="1553"/>
      <c r="CJ68" s="1553"/>
      <c r="CK68" s="1553"/>
      <c r="CL68" s="1553"/>
      <c r="CM68" s="1553"/>
      <c r="CN68" s="1553"/>
      <c r="CO68" s="1553"/>
      <c r="CP68" s="1553"/>
      <c r="CQ68" s="1553"/>
      <c r="CR68" s="1553"/>
      <c r="CS68" s="1553"/>
      <c r="CT68" s="1553"/>
      <c r="CU68" s="1553"/>
      <c r="CV68" s="1553"/>
      <c r="CW68" s="1553"/>
      <c r="CX68" s="1553"/>
      <c r="CY68" s="1553"/>
      <c r="CZ68" s="1553"/>
      <c r="DA68" s="1553"/>
      <c r="DB68" s="1553"/>
      <c r="DC68" s="1553"/>
      <c r="DD68" s="1553"/>
      <c r="DE68" s="1553"/>
      <c r="DF68" s="1553"/>
      <c r="DG68" s="1553"/>
      <c r="DH68" s="1553"/>
      <c r="DI68" s="1553"/>
      <c r="DJ68" s="1553"/>
      <c r="DK68" s="1553"/>
      <c r="DL68" s="1553"/>
      <c r="DM68" s="1553"/>
      <c r="DN68" s="1553"/>
      <c r="DO68" s="1553"/>
      <c r="DP68" s="1553"/>
      <c r="DQ68" s="1553"/>
      <c r="DR68" s="1553"/>
      <c r="DS68" s="1553"/>
      <c r="DT68" s="1553"/>
      <c r="DU68" s="1553"/>
      <c r="DV68" s="1553"/>
      <c r="DW68" s="1553"/>
      <c r="DX68" s="1553"/>
      <c r="DY68" s="1553"/>
      <c r="DZ68" s="1553"/>
      <c r="EA68" s="1553"/>
      <c r="EB68" s="1553"/>
      <c r="EC68" s="1553"/>
      <c r="ED68" s="1553"/>
      <c r="EE68" s="1553"/>
      <c r="EF68" s="1553"/>
      <c r="EG68" s="1553"/>
      <c r="EH68" s="1553"/>
      <c r="EI68" s="1553"/>
      <c r="EJ68" s="1553"/>
      <c r="EK68" s="1553"/>
      <c r="EL68" s="1553"/>
      <c r="EM68" s="1553"/>
      <c r="EN68" s="1553"/>
      <c r="EO68" s="1553"/>
      <c r="EP68" s="1553"/>
      <c r="EQ68" s="1553"/>
      <c r="ER68" s="1553"/>
      <c r="ES68" s="1553"/>
      <c r="ET68" s="1553"/>
      <c r="EU68" s="1553"/>
      <c r="EV68" s="1553"/>
      <c r="EW68" s="1553"/>
      <c r="EX68" s="1553"/>
      <c r="EY68" s="1553"/>
      <c r="EZ68" s="1553"/>
      <c r="FA68" s="1602"/>
      <c r="FB68" s="1570"/>
      <c r="FC68" s="1570"/>
      <c r="FD68" s="1570"/>
      <c r="FE68" s="1570"/>
      <c r="FF68" s="1570"/>
      <c r="FG68" s="1570"/>
      <c r="FH68" s="1570"/>
      <c r="FI68" s="1570"/>
      <c r="FJ68" s="1570"/>
      <c r="FK68" s="1570"/>
      <c r="FL68" s="1570"/>
      <c r="FM68" s="1570"/>
      <c r="FN68" s="1570"/>
      <c r="FO68" s="1570"/>
      <c r="FP68" s="1570"/>
      <c r="FQ68" s="1570"/>
      <c r="FR68" s="1570"/>
      <c r="FS68" s="1570"/>
      <c r="FT68" s="1570"/>
      <c r="FU68" s="1570"/>
      <c r="FV68" s="1570"/>
      <c r="FW68" s="1570"/>
      <c r="FX68" s="1570"/>
      <c r="FY68" s="1570"/>
      <c r="FZ68" s="1570"/>
      <c r="GA68" s="1570"/>
      <c r="GB68" s="1570"/>
      <c r="GC68" s="1570"/>
      <c r="GD68" s="1570"/>
      <c r="GE68" s="1570"/>
      <c r="GF68" s="1570"/>
      <c r="GG68" s="1570"/>
      <c r="GH68" s="1570"/>
      <c r="GI68" s="1570"/>
      <c r="GJ68" s="1570"/>
      <c r="GK68" s="1570"/>
      <c r="GL68" s="1570"/>
      <c r="GM68" s="1570"/>
      <c r="GN68" s="1570"/>
      <c r="GO68" s="1570"/>
      <c r="GP68" s="1570"/>
      <c r="GQ68" s="1570"/>
      <c r="GR68" s="1570"/>
      <c r="GS68" s="1570"/>
      <c r="GT68" s="1570"/>
      <c r="GU68" s="1570"/>
      <c r="GV68" s="1570"/>
      <c r="GW68" s="1570"/>
      <c r="GX68" s="1570"/>
      <c r="GY68" s="1570"/>
      <c r="GZ68" s="1570"/>
      <c r="HA68" s="1570"/>
      <c r="HB68" s="1570"/>
      <c r="HC68" s="1570"/>
      <c r="HD68" s="1570"/>
      <c r="HE68" s="1570"/>
      <c r="HF68" s="1570"/>
      <c r="HG68" s="1570"/>
      <c r="HH68" s="1570"/>
      <c r="HI68" s="1570"/>
      <c r="HJ68" s="1570"/>
      <c r="HK68" s="1570"/>
      <c r="HL68" s="1570"/>
      <c r="HM68" s="1570"/>
      <c r="HN68" s="1570"/>
      <c r="HO68" s="1570"/>
      <c r="HP68" s="1570"/>
      <c r="HQ68" s="1570"/>
      <c r="HR68" s="1570"/>
      <c r="HS68" s="1570"/>
      <c r="HT68" s="1570"/>
      <c r="HU68" s="1570"/>
      <c r="HV68" s="1570"/>
      <c r="HW68" s="1570"/>
      <c r="HX68" s="1570"/>
      <c r="HY68" s="1570"/>
      <c r="HZ68" s="1570"/>
      <c r="IA68" s="1570"/>
      <c r="IB68" s="1570"/>
      <c r="IC68" s="1570"/>
      <c r="ID68" s="1570"/>
      <c r="IE68" s="1570"/>
      <c r="IF68" s="1570"/>
      <c r="IG68" s="1570"/>
      <c r="IH68" s="1570"/>
      <c r="II68" s="1570"/>
      <c r="IJ68" s="1570"/>
      <c r="IK68" s="1570"/>
      <c r="IL68" s="1570"/>
      <c r="IM68" s="1570"/>
      <c r="IN68" s="1570"/>
      <c r="IO68" s="1570"/>
      <c r="IP68" s="1570"/>
      <c r="IQ68" s="1570"/>
      <c r="IR68" s="1570"/>
      <c r="IS68" s="1570"/>
      <c r="IT68" s="1570"/>
      <c r="IU68" s="1570"/>
      <c r="IV68" s="1570"/>
      <c r="IW68" s="1570"/>
      <c r="IX68" s="1570"/>
      <c r="IY68" s="1570"/>
      <c r="IZ68" s="1570"/>
      <c r="JA68" s="1570"/>
      <c r="JB68" s="1570"/>
      <c r="JC68" s="1570"/>
      <c r="JD68" s="1570"/>
      <c r="JE68" s="1570"/>
      <c r="JF68" s="1570"/>
      <c r="JG68" s="1570"/>
      <c r="JH68" s="1570"/>
      <c r="JI68" s="1570"/>
      <c r="JJ68" s="1570"/>
      <c r="JK68" s="1570"/>
      <c r="JL68" s="1570"/>
      <c r="JM68" s="1570"/>
      <c r="JN68" s="1570"/>
      <c r="JO68" s="1570"/>
      <c r="JP68" s="1570"/>
      <c r="JQ68" s="1570"/>
      <c r="JR68" s="1570"/>
      <c r="JS68" s="1570"/>
      <c r="JT68" s="1570"/>
      <c r="JU68" s="1570"/>
      <c r="JV68" s="1570"/>
      <c r="JW68" s="1570"/>
      <c r="JX68" s="1570"/>
      <c r="JY68" s="1570"/>
      <c r="JZ68" s="1570"/>
      <c r="KA68" s="1570"/>
      <c r="KB68" s="1570"/>
      <c r="KC68" s="1570"/>
      <c r="KD68" s="1570"/>
      <c r="KE68" s="1570"/>
      <c r="KF68" s="1570"/>
      <c r="KG68" s="1570"/>
      <c r="KH68" s="1570"/>
      <c r="KI68" s="1570"/>
      <c r="KJ68" s="1570"/>
      <c r="KK68" s="1570"/>
      <c r="KL68" s="1570"/>
      <c r="KM68" s="1570"/>
      <c r="KN68" s="1570"/>
      <c r="KO68" s="1570"/>
      <c r="KP68" s="1570"/>
      <c r="KQ68" s="1570"/>
      <c r="KR68" s="1570"/>
      <c r="KS68" s="1570"/>
      <c r="KT68" s="1570"/>
      <c r="KU68" s="1570"/>
      <c r="KV68" s="1570"/>
      <c r="KW68" s="1570"/>
      <c r="KX68" s="1570"/>
      <c r="KY68" s="1570"/>
      <c r="KZ68" s="1570"/>
      <c r="LA68" s="1570"/>
      <c r="LB68" s="1570"/>
      <c r="LC68" s="1570"/>
      <c r="LD68" s="1570"/>
      <c r="LE68" s="1570"/>
      <c r="LF68" s="1570"/>
      <c r="LG68" s="1570"/>
      <c r="LH68" s="1570"/>
      <c r="LI68" s="1570"/>
      <c r="LJ68" s="1570"/>
      <c r="LK68" s="1570"/>
      <c r="LL68" s="1570"/>
      <c r="LM68" s="1570"/>
      <c r="LN68" s="1570"/>
      <c r="LO68" s="1570"/>
      <c r="LP68" s="1570"/>
      <c r="LQ68" s="1570"/>
      <c r="LR68" s="1570"/>
      <c r="LS68" s="1570"/>
      <c r="LT68" s="1570"/>
      <c r="LU68" s="1570"/>
      <c r="LV68" s="1570"/>
      <c r="LW68" s="1570"/>
      <c r="LX68" s="1570"/>
      <c r="LY68" s="1570"/>
      <c r="LZ68" s="1570"/>
      <c r="MA68" s="1570"/>
      <c r="MB68" s="1570"/>
      <c r="MC68" s="1570"/>
      <c r="MD68" s="1570"/>
      <c r="ME68" s="1570"/>
      <c r="MF68" s="1570"/>
      <c r="MG68" s="1570"/>
      <c r="MH68" s="1570"/>
      <c r="MI68" s="1570"/>
      <c r="MJ68" s="1570"/>
      <c r="MK68" s="1570"/>
      <c r="ML68" s="1570"/>
      <c r="MM68" s="1570"/>
      <c r="MN68" s="1570"/>
      <c r="MO68" s="1570"/>
      <c r="MP68" s="1570"/>
      <c r="MQ68" s="1570"/>
      <c r="MR68" s="1570"/>
      <c r="MS68" s="1570"/>
      <c r="MT68" s="1570"/>
      <c r="MU68" s="1570"/>
      <c r="MV68" s="1570"/>
      <c r="MW68" s="1570"/>
      <c r="MX68" s="1570"/>
      <c r="MY68" s="1570"/>
      <c r="MZ68" s="1570"/>
      <c r="NA68" s="1570"/>
      <c r="NB68" s="1570"/>
      <c r="NC68" s="1570"/>
      <c r="ND68" s="1570"/>
      <c r="NE68" s="1570"/>
      <c r="NF68" s="1570"/>
      <c r="NG68" s="1570"/>
      <c r="NH68" s="1570"/>
      <c r="NI68" s="1570"/>
      <c r="NJ68" s="1570"/>
      <c r="NK68" s="1570"/>
      <c r="NL68" s="1570"/>
      <c r="NM68" s="1570"/>
      <c r="NN68" s="1570"/>
      <c r="NO68" s="1570"/>
      <c r="NP68" s="1570"/>
      <c r="NQ68" s="1570"/>
      <c r="NR68" s="1570"/>
      <c r="NS68" s="1570"/>
      <c r="NT68" s="1570"/>
      <c r="NU68" s="1570"/>
      <c r="NV68" s="1570"/>
    </row>
    <row r="69" spans="1:386" s="1558" customFormat="1" ht="27.6">
      <c r="A69" s="1700"/>
      <c r="B69" s="1698" t="s">
        <v>760</v>
      </c>
      <c r="C69" s="1682"/>
      <c r="D69" s="1681"/>
      <c r="E69" s="1795">
        <v>615.14400000000001</v>
      </c>
      <c r="F69" s="1774" t="s">
        <v>952</v>
      </c>
      <c r="G69" s="1702">
        <v>120</v>
      </c>
      <c r="H69" s="2027" t="s">
        <v>886</v>
      </c>
      <c r="I69" s="1700"/>
      <c r="J69" s="2039"/>
      <c r="K69" s="1704"/>
      <c r="L69" s="1691"/>
      <c r="M69" s="1704"/>
      <c r="N69" s="1704"/>
      <c r="O69" s="1704"/>
      <c r="P69" s="1704"/>
      <c r="Q69" s="1697"/>
      <c r="R69" s="1697"/>
      <c r="S69" s="1697"/>
      <c r="T69" s="1697"/>
      <c r="U69" s="1708"/>
      <c r="V69" s="156">
        <f t="shared" si="9"/>
        <v>615.14400000000001</v>
      </c>
      <c r="W69" s="1629"/>
      <c r="X69" s="1623"/>
      <c r="Y69" s="1989"/>
      <c r="Z69" s="1629"/>
      <c r="AA69" s="1623"/>
      <c r="AB69" s="1535"/>
      <c r="AC69" s="1535"/>
      <c r="AD69" s="1989"/>
      <c r="AE69" s="1990"/>
      <c r="AF69" s="1543">
        <v>1</v>
      </c>
      <c r="AG69" s="1543">
        <f t="shared" si="19"/>
        <v>615.14400000000001</v>
      </c>
      <c r="AH69" s="1543"/>
      <c r="AI69" s="1543">
        <f t="shared" si="20"/>
        <v>0</v>
      </c>
      <c r="AJ69" s="1543"/>
      <c r="AK69" s="1543">
        <f t="shared" si="17"/>
        <v>0</v>
      </c>
      <c r="AL69" s="1543"/>
      <c r="AM69" s="1543">
        <f t="shared" si="18"/>
        <v>0</v>
      </c>
      <c r="AN69" s="1553"/>
      <c r="AO69" s="1553"/>
      <c r="AP69" s="1553"/>
      <c r="AQ69" s="1553"/>
      <c r="AR69" s="1553"/>
      <c r="AS69" s="1553"/>
      <c r="AT69" s="1553"/>
      <c r="AU69" s="1553"/>
      <c r="AV69" s="1553"/>
      <c r="AW69" s="1553"/>
      <c r="AX69" s="1553"/>
      <c r="AY69" s="1553"/>
      <c r="AZ69" s="1553"/>
      <c r="BA69" s="1553"/>
      <c r="BB69" s="1553"/>
      <c r="BC69" s="1553"/>
      <c r="BD69" s="1553"/>
      <c r="BE69" s="1553"/>
      <c r="BF69" s="1553"/>
      <c r="BG69" s="1553"/>
      <c r="BH69" s="1553"/>
      <c r="BI69" s="1553"/>
      <c r="BJ69" s="1553"/>
      <c r="BK69" s="1553"/>
      <c r="BL69" s="1553"/>
      <c r="BM69" s="1553"/>
      <c r="BN69" s="1553"/>
      <c r="BO69" s="1553"/>
      <c r="BP69" s="1553"/>
      <c r="BQ69" s="1553"/>
      <c r="BR69" s="1553"/>
      <c r="BS69" s="1553"/>
      <c r="BT69" s="1553"/>
      <c r="BU69" s="1553"/>
      <c r="BV69" s="1553"/>
      <c r="BW69" s="1553"/>
      <c r="BX69" s="1553"/>
      <c r="BY69" s="1553"/>
      <c r="BZ69" s="1553"/>
      <c r="CA69" s="1553"/>
      <c r="CB69" s="1553"/>
      <c r="CC69" s="1553"/>
      <c r="CD69" s="1553"/>
      <c r="CE69" s="1553"/>
      <c r="CF69" s="1553"/>
      <c r="CG69" s="1553"/>
      <c r="CH69" s="1553"/>
      <c r="CI69" s="1553"/>
      <c r="CJ69" s="1553"/>
      <c r="CK69" s="1553"/>
      <c r="CL69" s="1553"/>
      <c r="CM69" s="1553"/>
      <c r="CN69" s="1553"/>
      <c r="CO69" s="1553"/>
      <c r="CP69" s="1553"/>
      <c r="CQ69" s="1553"/>
      <c r="CR69" s="1553"/>
      <c r="CS69" s="1553"/>
      <c r="CT69" s="1553"/>
      <c r="CU69" s="1553"/>
      <c r="CV69" s="1553"/>
      <c r="CW69" s="1553"/>
      <c r="CX69" s="1553"/>
      <c r="CY69" s="1553"/>
      <c r="CZ69" s="1553"/>
      <c r="DA69" s="1553"/>
      <c r="DB69" s="1553"/>
      <c r="DC69" s="1553"/>
      <c r="DD69" s="1553"/>
      <c r="DE69" s="1553"/>
      <c r="DF69" s="1553"/>
      <c r="DG69" s="1553"/>
      <c r="DH69" s="1553"/>
      <c r="DI69" s="1553"/>
      <c r="DJ69" s="1553"/>
      <c r="DK69" s="1553"/>
      <c r="DL69" s="1553"/>
      <c r="DM69" s="1553"/>
      <c r="DN69" s="1553"/>
      <c r="DO69" s="1553"/>
      <c r="DP69" s="1553"/>
      <c r="DQ69" s="1553"/>
      <c r="DR69" s="1553"/>
      <c r="DS69" s="1553"/>
      <c r="DT69" s="1553"/>
      <c r="DU69" s="1553"/>
      <c r="DV69" s="1553"/>
      <c r="DW69" s="1553"/>
      <c r="DX69" s="1553"/>
      <c r="DY69" s="1553"/>
      <c r="DZ69" s="1553"/>
      <c r="EA69" s="1553"/>
      <c r="EB69" s="1553"/>
      <c r="EC69" s="1553"/>
      <c r="ED69" s="1553"/>
      <c r="EE69" s="1553"/>
      <c r="EF69" s="1553"/>
      <c r="EG69" s="1553"/>
      <c r="EH69" s="1553"/>
      <c r="EI69" s="1553"/>
      <c r="EJ69" s="1553"/>
      <c r="EK69" s="1553"/>
      <c r="EL69" s="1553"/>
      <c r="EM69" s="1553"/>
      <c r="EN69" s="1553"/>
      <c r="EO69" s="1553"/>
      <c r="EP69" s="1553"/>
      <c r="EQ69" s="1553"/>
      <c r="ER69" s="1553"/>
      <c r="ES69" s="1553"/>
      <c r="ET69" s="1553"/>
      <c r="EU69" s="1553"/>
      <c r="EV69" s="1553"/>
      <c r="EW69" s="1553"/>
      <c r="EX69" s="1553"/>
      <c r="EY69" s="1553"/>
      <c r="EZ69" s="1553"/>
      <c r="FA69" s="1602"/>
      <c r="FB69" s="1570"/>
      <c r="FC69" s="1570"/>
      <c r="FD69" s="1570"/>
      <c r="FE69" s="1570"/>
      <c r="FF69" s="1570"/>
      <c r="FG69" s="1570"/>
      <c r="FH69" s="1570"/>
      <c r="FI69" s="1570"/>
      <c r="FJ69" s="1570"/>
      <c r="FK69" s="1570"/>
      <c r="FL69" s="1570"/>
      <c r="FM69" s="1570"/>
      <c r="FN69" s="1570"/>
      <c r="FO69" s="1570"/>
      <c r="FP69" s="1570"/>
      <c r="FQ69" s="1570"/>
      <c r="FR69" s="1570"/>
      <c r="FS69" s="1570"/>
      <c r="FT69" s="1570"/>
      <c r="FU69" s="1570"/>
      <c r="FV69" s="1570"/>
      <c r="FW69" s="1570"/>
      <c r="FX69" s="1570"/>
      <c r="FY69" s="1570"/>
      <c r="FZ69" s="1570"/>
      <c r="GA69" s="1570"/>
      <c r="GB69" s="1570"/>
      <c r="GC69" s="1570"/>
      <c r="GD69" s="1570"/>
      <c r="GE69" s="1570"/>
      <c r="GF69" s="1570"/>
      <c r="GG69" s="1570"/>
      <c r="GH69" s="1570"/>
      <c r="GI69" s="1570"/>
      <c r="GJ69" s="1570"/>
      <c r="GK69" s="1570"/>
      <c r="GL69" s="1570"/>
      <c r="GM69" s="1570"/>
      <c r="GN69" s="1570"/>
      <c r="GO69" s="1570"/>
      <c r="GP69" s="1570"/>
      <c r="GQ69" s="1570"/>
      <c r="GR69" s="1570"/>
      <c r="GS69" s="1570"/>
      <c r="GT69" s="1570"/>
      <c r="GU69" s="1570"/>
      <c r="GV69" s="1570"/>
      <c r="GW69" s="1570"/>
      <c r="GX69" s="1570"/>
      <c r="GY69" s="1570"/>
      <c r="GZ69" s="1570"/>
      <c r="HA69" s="1570"/>
      <c r="HB69" s="1570"/>
      <c r="HC69" s="1570"/>
      <c r="HD69" s="1570"/>
      <c r="HE69" s="1570"/>
      <c r="HF69" s="1570"/>
      <c r="HG69" s="1570"/>
      <c r="HH69" s="1570"/>
      <c r="HI69" s="1570"/>
      <c r="HJ69" s="1570"/>
      <c r="HK69" s="1570"/>
      <c r="HL69" s="1570"/>
      <c r="HM69" s="1570"/>
      <c r="HN69" s="1570"/>
      <c r="HO69" s="1570"/>
      <c r="HP69" s="1570"/>
      <c r="HQ69" s="1570"/>
      <c r="HR69" s="1570"/>
      <c r="HS69" s="1570"/>
      <c r="HT69" s="1570"/>
      <c r="HU69" s="1570"/>
      <c r="HV69" s="1570"/>
      <c r="HW69" s="1570"/>
      <c r="HX69" s="1570"/>
      <c r="HY69" s="1570"/>
      <c r="HZ69" s="1570"/>
      <c r="IA69" s="1570"/>
      <c r="IB69" s="1570"/>
      <c r="IC69" s="1570"/>
      <c r="ID69" s="1570"/>
      <c r="IE69" s="1570"/>
      <c r="IF69" s="1570"/>
      <c r="IG69" s="1570"/>
      <c r="IH69" s="1570"/>
      <c r="II69" s="1570"/>
      <c r="IJ69" s="1570"/>
      <c r="IK69" s="1570"/>
      <c r="IL69" s="1570"/>
      <c r="IM69" s="1570"/>
      <c r="IN69" s="1570"/>
      <c r="IO69" s="1570"/>
      <c r="IP69" s="1570"/>
      <c r="IQ69" s="1570"/>
      <c r="IR69" s="1570"/>
      <c r="IS69" s="1570"/>
      <c r="IT69" s="1570"/>
      <c r="IU69" s="1570"/>
      <c r="IV69" s="1570"/>
      <c r="IW69" s="1570"/>
      <c r="IX69" s="1570"/>
      <c r="IY69" s="1570"/>
      <c r="IZ69" s="1570"/>
      <c r="JA69" s="1570"/>
      <c r="JB69" s="1570"/>
      <c r="JC69" s="1570"/>
      <c r="JD69" s="1570"/>
      <c r="JE69" s="1570"/>
      <c r="JF69" s="1570"/>
      <c r="JG69" s="1570"/>
      <c r="JH69" s="1570"/>
      <c r="JI69" s="1570"/>
      <c r="JJ69" s="1570"/>
      <c r="JK69" s="1570"/>
      <c r="JL69" s="1570"/>
      <c r="JM69" s="1570"/>
      <c r="JN69" s="1570"/>
      <c r="JO69" s="1570"/>
      <c r="JP69" s="1570"/>
      <c r="JQ69" s="1570"/>
      <c r="JR69" s="1570"/>
      <c r="JS69" s="1570"/>
      <c r="JT69" s="1570"/>
      <c r="JU69" s="1570"/>
      <c r="JV69" s="1570"/>
      <c r="JW69" s="1570"/>
      <c r="JX69" s="1570"/>
      <c r="JY69" s="1570"/>
      <c r="JZ69" s="1570"/>
      <c r="KA69" s="1570"/>
      <c r="KB69" s="1570"/>
      <c r="KC69" s="1570"/>
      <c r="KD69" s="1570"/>
      <c r="KE69" s="1570"/>
      <c r="KF69" s="1570"/>
      <c r="KG69" s="1570"/>
      <c r="KH69" s="1570"/>
      <c r="KI69" s="1570"/>
      <c r="KJ69" s="1570"/>
      <c r="KK69" s="1570"/>
      <c r="KL69" s="1570"/>
      <c r="KM69" s="1570"/>
      <c r="KN69" s="1570"/>
      <c r="KO69" s="1570"/>
      <c r="KP69" s="1570"/>
      <c r="KQ69" s="1570"/>
      <c r="KR69" s="1570"/>
      <c r="KS69" s="1570"/>
      <c r="KT69" s="1570"/>
      <c r="KU69" s="1570"/>
      <c r="KV69" s="1570"/>
      <c r="KW69" s="1570"/>
      <c r="KX69" s="1570"/>
      <c r="KY69" s="1570"/>
      <c r="KZ69" s="1570"/>
      <c r="LA69" s="1570"/>
      <c r="LB69" s="1570"/>
      <c r="LC69" s="1570"/>
      <c r="LD69" s="1570"/>
      <c r="LE69" s="1570"/>
      <c r="LF69" s="1570"/>
      <c r="LG69" s="1570"/>
      <c r="LH69" s="1570"/>
      <c r="LI69" s="1570"/>
      <c r="LJ69" s="1570"/>
      <c r="LK69" s="1570"/>
      <c r="LL69" s="1570"/>
      <c r="LM69" s="1570"/>
      <c r="LN69" s="1570"/>
      <c r="LO69" s="1570"/>
      <c r="LP69" s="1570"/>
      <c r="LQ69" s="1570"/>
      <c r="LR69" s="1570"/>
      <c r="LS69" s="1570"/>
      <c r="LT69" s="1570"/>
      <c r="LU69" s="1570"/>
      <c r="LV69" s="1570"/>
      <c r="LW69" s="1570"/>
      <c r="LX69" s="1570"/>
      <c r="LY69" s="1570"/>
      <c r="LZ69" s="1570"/>
      <c r="MA69" s="1570"/>
      <c r="MB69" s="1570"/>
      <c r="MC69" s="1570"/>
      <c r="MD69" s="1570"/>
      <c r="ME69" s="1570"/>
      <c r="MF69" s="1570"/>
      <c r="MG69" s="1570"/>
      <c r="MH69" s="1570"/>
      <c r="MI69" s="1570"/>
      <c r="MJ69" s="1570"/>
      <c r="MK69" s="1570"/>
      <c r="ML69" s="1570"/>
      <c r="MM69" s="1570"/>
      <c r="MN69" s="1570"/>
      <c r="MO69" s="1570"/>
      <c r="MP69" s="1570"/>
      <c r="MQ69" s="1570"/>
      <c r="MR69" s="1570"/>
      <c r="MS69" s="1570"/>
      <c r="MT69" s="1570"/>
      <c r="MU69" s="1570"/>
      <c r="MV69" s="1570"/>
      <c r="MW69" s="1570"/>
      <c r="MX69" s="1570"/>
      <c r="MY69" s="1570"/>
      <c r="MZ69" s="1570"/>
      <c r="NA69" s="1570"/>
      <c r="NB69" s="1570"/>
      <c r="NC69" s="1570"/>
      <c r="ND69" s="1570"/>
      <c r="NE69" s="1570"/>
      <c r="NF69" s="1570"/>
      <c r="NG69" s="1570"/>
      <c r="NH69" s="1570"/>
      <c r="NI69" s="1570"/>
      <c r="NJ69" s="1570"/>
      <c r="NK69" s="1570"/>
      <c r="NL69" s="1570"/>
      <c r="NM69" s="1570"/>
      <c r="NN69" s="1570"/>
      <c r="NO69" s="1570"/>
      <c r="NP69" s="1570"/>
      <c r="NQ69" s="1570"/>
      <c r="NR69" s="1570"/>
      <c r="NS69" s="1570"/>
      <c r="NT69" s="1570"/>
      <c r="NU69" s="1570"/>
      <c r="NV69" s="1570"/>
    </row>
    <row r="70" spans="1:386" s="1558" customFormat="1" ht="27.6">
      <c r="A70" s="1700"/>
      <c r="B70" s="1698" t="s">
        <v>142</v>
      </c>
      <c r="C70" s="1682"/>
      <c r="D70" s="1681"/>
      <c r="E70" s="1795">
        <v>5097.91</v>
      </c>
      <c r="F70" s="1774" t="s">
        <v>952</v>
      </c>
      <c r="G70" s="1702">
        <v>180</v>
      </c>
      <c r="H70" s="2027" t="s">
        <v>886</v>
      </c>
      <c r="I70" s="1700"/>
      <c r="J70" s="2039"/>
      <c r="K70" s="1704"/>
      <c r="L70" s="1691"/>
      <c r="M70" s="1704"/>
      <c r="N70" s="1704"/>
      <c r="O70" s="1704"/>
      <c r="P70" s="1704"/>
      <c r="Q70" s="1697"/>
      <c r="R70" s="1697"/>
      <c r="S70" s="1697"/>
      <c r="T70" s="1697"/>
      <c r="U70" s="1708"/>
      <c r="V70" s="156">
        <f t="shared" si="9"/>
        <v>5097.91</v>
      </c>
      <c r="W70" s="1629"/>
      <c r="X70" s="1623"/>
      <c r="Y70" s="1989"/>
      <c r="Z70" s="1629"/>
      <c r="AA70" s="1623"/>
      <c r="AB70" s="1535"/>
      <c r="AC70" s="1535"/>
      <c r="AD70" s="1989"/>
      <c r="AE70" s="1990"/>
      <c r="AF70" s="1543"/>
      <c r="AG70" s="1543">
        <f t="shared" si="19"/>
        <v>0</v>
      </c>
      <c r="AH70" s="1543"/>
      <c r="AI70" s="1543">
        <f t="shared" si="20"/>
        <v>0</v>
      </c>
      <c r="AJ70" s="1543">
        <v>1</v>
      </c>
      <c r="AK70" s="1543">
        <f t="shared" si="17"/>
        <v>5097.91</v>
      </c>
      <c r="AL70" s="1543"/>
      <c r="AM70" s="1543">
        <f t="shared" si="18"/>
        <v>0</v>
      </c>
      <c r="AN70" s="1553"/>
      <c r="AO70" s="1553"/>
      <c r="AP70" s="1553"/>
      <c r="AQ70" s="1553"/>
      <c r="AR70" s="1553"/>
      <c r="AS70" s="1553"/>
      <c r="AT70" s="1553"/>
      <c r="AU70" s="1553"/>
      <c r="AV70" s="1553"/>
      <c r="AW70" s="1553"/>
      <c r="AX70" s="1553"/>
      <c r="AY70" s="1553"/>
      <c r="AZ70" s="1553"/>
      <c r="BA70" s="1553"/>
      <c r="BB70" s="1553"/>
      <c r="BC70" s="1553"/>
      <c r="BD70" s="1553"/>
      <c r="BE70" s="1553"/>
      <c r="BF70" s="1553"/>
      <c r="BG70" s="1553"/>
      <c r="BH70" s="1553"/>
      <c r="BI70" s="1553"/>
      <c r="BJ70" s="1553"/>
      <c r="BK70" s="1553"/>
      <c r="BL70" s="1553"/>
      <c r="BM70" s="1553"/>
      <c r="BN70" s="1553"/>
      <c r="BO70" s="1553"/>
      <c r="BP70" s="1553"/>
      <c r="BQ70" s="1553"/>
      <c r="BR70" s="1553"/>
      <c r="BS70" s="1553"/>
      <c r="BT70" s="1553"/>
      <c r="BU70" s="1553"/>
      <c r="BV70" s="1553"/>
      <c r="BW70" s="1553"/>
      <c r="BX70" s="1553"/>
      <c r="BY70" s="1553"/>
      <c r="BZ70" s="1553"/>
      <c r="CA70" s="1553"/>
      <c r="CB70" s="1553"/>
      <c r="CC70" s="1553"/>
      <c r="CD70" s="1553"/>
      <c r="CE70" s="1553"/>
      <c r="CF70" s="1553"/>
      <c r="CG70" s="1553"/>
      <c r="CH70" s="1553"/>
      <c r="CI70" s="1553"/>
      <c r="CJ70" s="1553"/>
      <c r="CK70" s="1553"/>
      <c r="CL70" s="1553"/>
      <c r="CM70" s="1553"/>
      <c r="CN70" s="1553"/>
      <c r="CO70" s="1553"/>
      <c r="CP70" s="1553"/>
      <c r="CQ70" s="1553"/>
      <c r="CR70" s="1553"/>
      <c r="CS70" s="1553"/>
      <c r="CT70" s="1553"/>
      <c r="CU70" s="1553"/>
      <c r="CV70" s="1553"/>
      <c r="CW70" s="1553"/>
      <c r="CX70" s="1553"/>
      <c r="CY70" s="1553"/>
      <c r="CZ70" s="1553"/>
      <c r="DA70" s="1553"/>
      <c r="DB70" s="1553"/>
      <c r="DC70" s="1553"/>
      <c r="DD70" s="1553"/>
      <c r="DE70" s="1553"/>
      <c r="DF70" s="1553"/>
      <c r="DG70" s="1553"/>
      <c r="DH70" s="1553"/>
      <c r="DI70" s="1553"/>
      <c r="DJ70" s="1553"/>
      <c r="DK70" s="1553"/>
      <c r="DL70" s="1553"/>
      <c r="DM70" s="1553"/>
      <c r="DN70" s="1553"/>
      <c r="DO70" s="1553"/>
      <c r="DP70" s="1553"/>
      <c r="DQ70" s="1553"/>
      <c r="DR70" s="1553"/>
      <c r="DS70" s="1553"/>
      <c r="DT70" s="1553"/>
      <c r="DU70" s="1553"/>
      <c r="DV70" s="1553"/>
      <c r="DW70" s="1553"/>
      <c r="DX70" s="1553"/>
      <c r="DY70" s="1553"/>
      <c r="DZ70" s="1553"/>
      <c r="EA70" s="1553"/>
      <c r="EB70" s="1553"/>
      <c r="EC70" s="1553"/>
      <c r="ED70" s="1553"/>
      <c r="EE70" s="1553"/>
      <c r="EF70" s="1553"/>
      <c r="EG70" s="1553"/>
      <c r="EH70" s="1553"/>
      <c r="EI70" s="1553"/>
      <c r="EJ70" s="1553"/>
      <c r="EK70" s="1553"/>
      <c r="EL70" s="1553"/>
      <c r="EM70" s="1553"/>
      <c r="EN70" s="1553"/>
      <c r="EO70" s="1553"/>
      <c r="EP70" s="1553"/>
      <c r="EQ70" s="1553"/>
      <c r="ER70" s="1553"/>
      <c r="ES70" s="1553"/>
      <c r="ET70" s="1553"/>
      <c r="EU70" s="1553"/>
      <c r="EV70" s="1553"/>
      <c r="EW70" s="1553"/>
      <c r="EX70" s="1553"/>
      <c r="EY70" s="1553"/>
      <c r="EZ70" s="1553"/>
      <c r="FA70" s="1602"/>
      <c r="FB70" s="1570"/>
      <c r="FC70" s="1570"/>
      <c r="FD70" s="1570"/>
      <c r="FE70" s="1570"/>
      <c r="FF70" s="1570"/>
      <c r="FG70" s="1570"/>
      <c r="FH70" s="1570"/>
      <c r="FI70" s="1570"/>
      <c r="FJ70" s="1570"/>
      <c r="FK70" s="1570"/>
      <c r="FL70" s="1570"/>
      <c r="FM70" s="1570"/>
      <c r="FN70" s="1570"/>
      <c r="FO70" s="1570"/>
      <c r="FP70" s="1570"/>
      <c r="FQ70" s="1570"/>
      <c r="FR70" s="1570"/>
      <c r="FS70" s="1570"/>
      <c r="FT70" s="1570"/>
      <c r="FU70" s="1570"/>
      <c r="FV70" s="1570"/>
      <c r="FW70" s="1570"/>
      <c r="FX70" s="1570"/>
      <c r="FY70" s="1570"/>
      <c r="FZ70" s="1570"/>
      <c r="GA70" s="1570"/>
      <c r="GB70" s="1570"/>
      <c r="GC70" s="1570"/>
      <c r="GD70" s="1570"/>
      <c r="GE70" s="1570"/>
      <c r="GF70" s="1570"/>
      <c r="GG70" s="1570"/>
      <c r="GH70" s="1570"/>
      <c r="GI70" s="1570"/>
      <c r="GJ70" s="1570"/>
      <c r="GK70" s="1570"/>
      <c r="GL70" s="1570"/>
      <c r="GM70" s="1570"/>
      <c r="GN70" s="1570"/>
      <c r="GO70" s="1570"/>
      <c r="GP70" s="1570"/>
      <c r="GQ70" s="1570"/>
      <c r="GR70" s="1570"/>
      <c r="GS70" s="1570"/>
      <c r="GT70" s="1570"/>
      <c r="GU70" s="1570"/>
      <c r="GV70" s="1570"/>
      <c r="GW70" s="1570"/>
      <c r="GX70" s="1570"/>
      <c r="GY70" s="1570"/>
      <c r="GZ70" s="1570"/>
      <c r="HA70" s="1570"/>
      <c r="HB70" s="1570"/>
      <c r="HC70" s="1570"/>
      <c r="HD70" s="1570"/>
      <c r="HE70" s="1570"/>
      <c r="HF70" s="1570"/>
      <c r="HG70" s="1570"/>
      <c r="HH70" s="1570"/>
      <c r="HI70" s="1570"/>
      <c r="HJ70" s="1570"/>
      <c r="HK70" s="1570"/>
      <c r="HL70" s="1570"/>
      <c r="HM70" s="1570"/>
      <c r="HN70" s="1570"/>
      <c r="HO70" s="1570"/>
      <c r="HP70" s="1570"/>
      <c r="HQ70" s="1570"/>
      <c r="HR70" s="1570"/>
      <c r="HS70" s="1570"/>
      <c r="HT70" s="1570"/>
      <c r="HU70" s="1570"/>
      <c r="HV70" s="1570"/>
      <c r="HW70" s="1570"/>
      <c r="HX70" s="1570"/>
      <c r="HY70" s="1570"/>
      <c r="HZ70" s="1570"/>
      <c r="IA70" s="1570"/>
      <c r="IB70" s="1570"/>
      <c r="IC70" s="1570"/>
      <c r="ID70" s="1570"/>
      <c r="IE70" s="1570"/>
      <c r="IF70" s="1570"/>
      <c r="IG70" s="1570"/>
      <c r="IH70" s="1570"/>
      <c r="II70" s="1570"/>
      <c r="IJ70" s="1570"/>
      <c r="IK70" s="1570"/>
      <c r="IL70" s="1570"/>
      <c r="IM70" s="1570"/>
      <c r="IN70" s="1570"/>
      <c r="IO70" s="1570"/>
      <c r="IP70" s="1570"/>
      <c r="IQ70" s="1570"/>
      <c r="IR70" s="1570"/>
      <c r="IS70" s="1570"/>
      <c r="IT70" s="1570"/>
      <c r="IU70" s="1570"/>
      <c r="IV70" s="1570"/>
      <c r="IW70" s="1570"/>
      <c r="IX70" s="1570"/>
      <c r="IY70" s="1570"/>
      <c r="IZ70" s="1570"/>
      <c r="JA70" s="1570"/>
      <c r="JB70" s="1570"/>
      <c r="JC70" s="1570"/>
      <c r="JD70" s="1570"/>
      <c r="JE70" s="1570"/>
      <c r="JF70" s="1570"/>
      <c r="JG70" s="1570"/>
      <c r="JH70" s="1570"/>
      <c r="JI70" s="1570"/>
      <c r="JJ70" s="1570"/>
      <c r="JK70" s="1570"/>
      <c r="JL70" s="1570"/>
      <c r="JM70" s="1570"/>
      <c r="JN70" s="1570"/>
      <c r="JO70" s="1570"/>
      <c r="JP70" s="1570"/>
      <c r="JQ70" s="1570"/>
      <c r="JR70" s="1570"/>
      <c r="JS70" s="1570"/>
      <c r="JT70" s="1570"/>
      <c r="JU70" s="1570"/>
      <c r="JV70" s="1570"/>
      <c r="JW70" s="1570"/>
      <c r="JX70" s="1570"/>
      <c r="JY70" s="1570"/>
      <c r="JZ70" s="1570"/>
      <c r="KA70" s="1570"/>
      <c r="KB70" s="1570"/>
      <c r="KC70" s="1570"/>
      <c r="KD70" s="1570"/>
      <c r="KE70" s="1570"/>
      <c r="KF70" s="1570"/>
      <c r="KG70" s="1570"/>
      <c r="KH70" s="1570"/>
      <c r="KI70" s="1570"/>
      <c r="KJ70" s="1570"/>
      <c r="KK70" s="1570"/>
      <c r="KL70" s="1570"/>
      <c r="KM70" s="1570"/>
      <c r="KN70" s="1570"/>
      <c r="KO70" s="1570"/>
      <c r="KP70" s="1570"/>
      <c r="KQ70" s="1570"/>
      <c r="KR70" s="1570"/>
      <c r="KS70" s="1570"/>
      <c r="KT70" s="1570"/>
      <c r="KU70" s="1570"/>
      <c r="KV70" s="1570"/>
      <c r="KW70" s="1570"/>
      <c r="KX70" s="1570"/>
      <c r="KY70" s="1570"/>
      <c r="KZ70" s="1570"/>
      <c r="LA70" s="1570"/>
      <c r="LB70" s="1570"/>
      <c r="LC70" s="1570"/>
      <c r="LD70" s="1570"/>
      <c r="LE70" s="1570"/>
      <c r="LF70" s="1570"/>
      <c r="LG70" s="1570"/>
      <c r="LH70" s="1570"/>
      <c r="LI70" s="1570"/>
      <c r="LJ70" s="1570"/>
      <c r="LK70" s="1570"/>
      <c r="LL70" s="1570"/>
      <c r="LM70" s="1570"/>
      <c r="LN70" s="1570"/>
      <c r="LO70" s="1570"/>
      <c r="LP70" s="1570"/>
      <c r="LQ70" s="1570"/>
      <c r="LR70" s="1570"/>
      <c r="LS70" s="1570"/>
      <c r="LT70" s="1570"/>
      <c r="LU70" s="1570"/>
      <c r="LV70" s="1570"/>
      <c r="LW70" s="1570"/>
      <c r="LX70" s="1570"/>
      <c r="LY70" s="1570"/>
      <c r="LZ70" s="1570"/>
      <c r="MA70" s="1570"/>
      <c r="MB70" s="1570"/>
      <c r="MC70" s="1570"/>
      <c r="MD70" s="1570"/>
      <c r="ME70" s="1570"/>
      <c r="MF70" s="1570"/>
      <c r="MG70" s="1570"/>
      <c r="MH70" s="1570"/>
      <c r="MI70" s="1570"/>
      <c r="MJ70" s="1570"/>
      <c r="MK70" s="1570"/>
      <c r="ML70" s="1570"/>
      <c r="MM70" s="1570"/>
      <c r="MN70" s="1570"/>
      <c r="MO70" s="1570"/>
      <c r="MP70" s="1570"/>
      <c r="MQ70" s="1570"/>
      <c r="MR70" s="1570"/>
      <c r="MS70" s="1570"/>
      <c r="MT70" s="1570"/>
      <c r="MU70" s="1570"/>
      <c r="MV70" s="1570"/>
      <c r="MW70" s="1570"/>
      <c r="MX70" s="1570"/>
      <c r="MY70" s="1570"/>
      <c r="MZ70" s="1570"/>
      <c r="NA70" s="1570"/>
      <c r="NB70" s="1570"/>
      <c r="NC70" s="1570"/>
      <c r="ND70" s="1570"/>
      <c r="NE70" s="1570"/>
      <c r="NF70" s="1570"/>
      <c r="NG70" s="1570"/>
      <c r="NH70" s="1570"/>
      <c r="NI70" s="1570"/>
      <c r="NJ70" s="1570"/>
      <c r="NK70" s="1570"/>
      <c r="NL70" s="1570"/>
      <c r="NM70" s="1570"/>
      <c r="NN70" s="1570"/>
      <c r="NO70" s="1570"/>
      <c r="NP70" s="1570"/>
      <c r="NQ70" s="1570"/>
      <c r="NR70" s="1570"/>
      <c r="NS70" s="1570"/>
      <c r="NT70" s="1570"/>
      <c r="NU70" s="1570"/>
      <c r="NV70" s="1570"/>
    </row>
    <row r="71" spans="1:386" s="1558" customFormat="1" ht="41.4">
      <c r="A71" s="1700"/>
      <c r="B71" s="1937" t="s">
        <v>831</v>
      </c>
      <c r="C71" s="1691" t="s">
        <v>558</v>
      </c>
      <c r="D71" s="1691" t="s">
        <v>1040</v>
      </c>
      <c r="E71" s="1795"/>
      <c r="F71" s="1774"/>
      <c r="G71" s="1702"/>
      <c r="H71" s="1707"/>
      <c r="I71" s="1700"/>
      <c r="J71" s="2039"/>
      <c r="K71" s="1704"/>
      <c r="L71" s="1691"/>
      <c r="M71" s="1704">
        <f>SUM(N71:P71)</f>
        <v>5000</v>
      </c>
      <c r="N71" s="1704"/>
      <c r="O71" s="1704">
        <v>5000</v>
      </c>
      <c r="P71" s="1704"/>
      <c r="Q71" s="1719">
        <f>SUM(R71:T71)</f>
        <v>4130</v>
      </c>
      <c r="R71" s="1704"/>
      <c r="S71" s="1704">
        <v>4130</v>
      </c>
      <c r="T71" s="1697"/>
      <c r="U71" s="1708"/>
      <c r="V71" s="156">
        <f t="shared" si="9"/>
        <v>0</v>
      </c>
      <c r="W71" s="1629">
        <v>1</v>
      </c>
      <c r="X71" s="1623"/>
      <c r="Y71" s="1989"/>
      <c r="Z71" s="1629">
        <v>1</v>
      </c>
      <c r="AA71" s="1623"/>
      <c r="AB71" s="1535"/>
      <c r="AC71" s="1535"/>
      <c r="AD71" s="1989"/>
      <c r="AE71" s="1990"/>
      <c r="AF71" s="1543"/>
      <c r="AG71" s="1543">
        <f t="shared" si="19"/>
        <v>0</v>
      </c>
      <c r="AH71" s="1543"/>
      <c r="AI71" s="1543">
        <f t="shared" si="20"/>
        <v>0</v>
      </c>
      <c r="AJ71" s="1543"/>
      <c r="AK71" s="1543">
        <f t="shared" si="17"/>
        <v>0</v>
      </c>
      <c r="AL71" s="1543"/>
      <c r="AM71" s="1543">
        <f t="shared" si="18"/>
        <v>0</v>
      </c>
      <c r="AN71" s="1553"/>
      <c r="AO71" s="1553"/>
      <c r="AP71" s="1553"/>
      <c r="AQ71" s="1553"/>
      <c r="AR71" s="1553"/>
      <c r="AS71" s="1553"/>
      <c r="AT71" s="1553"/>
      <c r="AU71" s="1553"/>
      <c r="AV71" s="1553"/>
      <c r="AW71" s="1553"/>
      <c r="AX71" s="1553"/>
      <c r="AY71" s="1553"/>
      <c r="AZ71" s="1553"/>
      <c r="BA71" s="1553"/>
      <c r="BB71" s="1553"/>
      <c r="BC71" s="1553"/>
      <c r="BD71" s="1553"/>
      <c r="BE71" s="1553"/>
      <c r="BF71" s="1553"/>
      <c r="BG71" s="1553"/>
      <c r="BH71" s="1553"/>
      <c r="BI71" s="1553"/>
      <c r="BJ71" s="1553"/>
      <c r="BK71" s="1553"/>
      <c r="BL71" s="1553"/>
      <c r="BM71" s="1553"/>
      <c r="BN71" s="1553"/>
      <c r="BO71" s="1553"/>
      <c r="BP71" s="1553"/>
      <c r="BQ71" s="1553"/>
      <c r="BR71" s="1553"/>
      <c r="BS71" s="1553"/>
      <c r="BT71" s="1553"/>
      <c r="BU71" s="1553"/>
      <c r="BV71" s="1553"/>
      <c r="BW71" s="1553"/>
      <c r="BX71" s="1553"/>
      <c r="BY71" s="1553"/>
      <c r="BZ71" s="1553"/>
      <c r="CA71" s="1553"/>
      <c r="CB71" s="1553"/>
      <c r="CC71" s="1553"/>
      <c r="CD71" s="1553"/>
      <c r="CE71" s="1553"/>
      <c r="CF71" s="1553"/>
      <c r="CG71" s="1553"/>
      <c r="CH71" s="1553"/>
      <c r="CI71" s="1553"/>
      <c r="CJ71" s="1553"/>
      <c r="CK71" s="1553"/>
      <c r="CL71" s="1553"/>
      <c r="CM71" s="1553"/>
      <c r="CN71" s="1553"/>
      <c r="CO71" s="1553"/>
      <c r="CP71" s="1553"/>
      <c r="CQ71" s="1553"/>
      <c r="CR71" s="1553"/>
      <c r="CS71" s="1553"/>
      <c r="CT71" s="1553"/>
      <c r="CU71" s="1553"/>
      <c r="CV71" s="1553"/>
      <c r="CW71" s="1553"/>
      <c r="CX71" s="1553"/>
      <c r="CY71" s="1553"/>
      <c r="CZ71" s="1553"/>
      <c r="DA71" s="1553"/>
      <c r="DB71" s="1553"/>
      <c r="DC71" s="1553"/>
      <c r="DD71" s="1553"/>
      <c r="DE71" s="1553"/>
      <c r="DF71" s="1553"/>
      <c r="DG71" s="1553"/>
      <c r="DH71" s="1553"/>
      <c r="DI71" s="1553"/>
      <c r="DJ71" s="1553"/>
      <c r="DK71" s="1553"/>
      <c r="DL71" s="1553"/>
      <c r="DM71" s="1553"/>
      <c r="DN71" s="1553"/>
      <c r="DO71" s="1553"/>
      <c r="DP71" s="1553"/>
      <c r="DQ71" s="1553"/>
      <c r="DR71" s="1553"/>
      <c r="DS71" s="1553"/>
      <c r="DT71" s="1553"/>
      <c r="DU71" s="1553"/>
      <c r="DV71" s="1553"/>
      <c r="DW71" s="1553"/>
      <c r="DX71" s="1553"/>
      <c r="DY71" s="1553"/>
      <c r="DZ71" s="1553"/>
      <c r="EA71" s="1553"/>
      <c r="EB71" s="1553"/>
      <c r="EC71" s="1553"/>
      <c r="ED71" s="1553"/>
      <c r="EE71" s="1553"/>
      <c r="EF71" s="1553"/>
      <c r="EG71" s="1553"/>
      <c r="EH71" s="1553"/>
      <c r="EI71" s="1553"/>
      <c r="EJ71" s="1553"/>
      <c r="EK71" s="1553"/>
      <c r="EL71" s="1553"/>
      <c r="EM71" s="1553"/>
      <c r="EN71" s="1553"/>
      <c r="EO71" s="1553"/>
      <c r="EP71" s="1553"/>
      <c r="EQ71" s="1553"/>
      <c r="ER71" s="1553"/>
      <c r="ES71" s="1553"/>
      <c r="ET71" s="1553"/>
      <c r="EU71" s="1553"/>
      <c r="EV71" s="1553"/>
      <c r="EW71" s="1553"/>
      <c r="EX71" s="1553"/>
      <c r="EY71" s="1553"/>
      <c r="EZ71" s="1553"/>
      <c r="FA71" s="1602"/>
      <c r="FB71" s="1570"/>
      <c r="FC71" s="1570"/>
      <c r="FD71" s="1570"/>
      <c r="FE71" s="1570"/>
      <c r="FF71" s="1570"/>
      <c r="FG71" s="1570"/>
      <c r="FH71" s="1570"/>
      <c r="FI71" s="1570"/>
      <c r="FJ71" s="1570"/>
      <c r="FK71" s="1570"/>
      <c r="FL71" s="1570"/>
      <c r="FM71" s="1570"/>
      <c r="FN71" s="1570"/>
      <c r="FO71" s="1570"/>
      <c r="FP71" s="1570"/>
      <c r="FQ71" s="1570"/>
      <c r="FR71" s="1570"/>
      <c r="FS71" s="1570"/>
      <c r="FT71" s="1570"/>
      <c r="FU71" s="1570"/>
      <c r="FV71" s="1570"/>
      <c r="FW71" s="1570"/>
      <c r="FX71" s="1570"/>
      <c r="FY71" s="1570"/>
      <c r="FZ71" s="1570"/>
      <c r="GA71" s="1570"/>
      <c r="GB71" s="1570"/>
      <c r="GC71" s="1570"/>
      <c r="GD71" s="1570"/>
      <c r="GE71" s="1570"/>
      <c r="GF71" s="1570"/>
      <c r="GG71" s="1570"/>
      <c r="GH71" s="1570"/>
      <c r="GI71" s="1570"/>
      <c r="GJ71" s="1570"/>
      <c r="GK71" s="1570"/>
      <c r="GL71" s="1570"/>
      <c r="GM71" s="1570"/>
      <c r="GN71" s="1570"/>
      <c r="GO71" s="1570"/>
      <c r="GP71" s="1570"/>
      <c r="GQ71" s="1570"/>
      <c r="GR71" s="1570"/>
      <c r="GS71" s="1570"/>
      <c r="GT71" s="1570"/>
      <c r="GU71" s="1570"/>
      <c r="GV71" s="1570"/>
      <c r="GW71" s="1570"/>
      <c r="GX71" s="1570"/>
      <c r="GY71" s="1570"/>
      <c r="GZ71" s="1570"/>
      <c r="HA71" s="1570"/>
      <c r="HB71" s="1570"/>
      <c r="HC71" s="1570"/>
      <c r="HD71" s="1570"/>
      <c r="HE71" s="1570"/>
      <c r="HF71" s="1570"/>
      <c r="HG71" s="1570"/>
      <c r="HH71" s="1570"/>
      <c r="HI71" s="1570"/>
      <c r="HJ71" s="1570"/>
      <c r="HK71" s="1570"/>
      <c r="HL71" s="1570"/>
      <c r="HM71" s="1570"/>
      <c r="HN71" s="1570"/>
      <c r="HO71" s="1570"/>
      <c r="HP71" s="1570"/>
      <c r="HQ71" s="1570"/>
      <c r="HR71" s="1570"/>
      <c r="HS71" s="1570"/>
      <c r="HT71" s="1570"/>
      <c r="HU71" s="1570"/>
      <c r="HV71" s="1570"/>
      <c r="HW71" s="1570"/>
      <c r="HX71" s="1570"/>
      <c r="HY71" s="1570"/>
      <c r="HZ71" s="1570"/>
      <c r="IA71" s="1570"/>
      <c r="IB71" s="1570"/>
      <c r="IC71" s="1570"/>
      <c r="ID71" s="1570"/>
      <c r="IE71" s="1570"/>
      <c r="IF71" s="1570"/>
      <c r="IG71" s="1570"/>
      <c r="IH71" s="1570"/>
      <c r="II71" s="1570"/>
      <c r="IJ71" s="1570"/>
      <c r="IK71" s="1570"/>
      <c r="IL71" s="1570"/>
      <c r="IM71" s="1570"/>
      <c r="IN71" s="1570"/>
      <c r="IO71" s="1570"/>
      <c r="IP71" s="1570"/>
      <c r="IQ71" s="1570"/>
      <c r="IR71" s="1570"/>
      <c r="IS71" s="1570"/>
      <c r="IT71" s="1570"/>
      <c r="IU71" s="1570"/>
      <c r="IV71" s="1570"/>
      <c r="IW71" s="1570"/>
      <c r="IX71" s="1570"/>
      <c r="IY71" s="1570"/>
      <c r="IZ71" s="1570"/>
      <c r="JA71" s="1570"/>
      <c r="JB71" s="1570"/>
      <c r="JC71" s="1570"/>
      <c r="JD71" s="1570"/>
      <c r="JE71" s="1570"/>
      <c r="JF71" s="1570"/>
      <c r="JG71" s="1570"/>
      <c r="JH71" s="1570"/>
      <c r="JI71" s="1570"/>
      <c r="JJ71" s="1570"/>
      <c r="JK71" s="1570"/>
      <c r="JL71" s="1570"/>
      <c r="JM71" s="1570"/>
      <c r="JN71" s="1570"/>
      <c r="JO71" s="1570"/>
      <c r="JP71" s="1570"/>
      <c r="JQ71" s="1570"/>
      <c r="JR71" s="1570"/>
      <c r="JS71" s="1570"/>
      <c r="JT71" s="1570"/>
      <c r="JU71" s="1570"/>
      <c r="JV71" s="1570"/>
      <c r="JW71" s="1570"/>
      <c r="JX71" s="1570"/>
      <c r="JY71" s="1570"/>
      <c r="JZ71" s="1570"/>
      <c r="KA71" s="1570"/>
      <c r="KB71" s="1570"/>
      <c r="KC71" s="1570"/>
      <c r="KD71" s="1570"/>
      <c r="KE71" s="1570"/>
      <c r="KF71" s="1570"/>
      <c r="KG71" s="1570"/>
      <c r="KH71" s="1570"/>
      <c r="KI71" s="1570"/>
      <c r="KJ71" s="1570"/>
      <c r="KK71" s="1570"/>
      <c r="KL71" s="1570"/>
      <c r="KM71" s="1570"/>
      <c r="KN71" s="1570"/>
      <c r="KO71" s="1570"/>
      <c r="KP71" s="1570"/>
      <c r="KQ71" s="1570"/>
      <c r="KR71" s="1570"/>
      <c r="KS71" s="1570"/>
      <c r="KT71" s="1570"/>
      <c r="KU71" s="1570"/>
      <c r="KV71" s="1570"/>
      <c r="KW71" s="1570"/>
      <c r="KX71" s="1570"/>
      <c r="KY71" s="1570"/>
      <c r="KZ71" s="1570"/>
      <c r="LA71" s="1570"/>
      <c r="LB71" s="1570"/>
      <c r="LC71" s="1570"/>
      <c r="LD71" s="1570"/>
      <c r="LE71" s="1570"/>
      <c r="LF71" s="1570"/>
      <c r="LG71" s="1570"/>
      <c r="LH71" s="1570"/>
      <c r="LI71" s="1570"/>
      <c r="LJ71" s="1570"/>
      <c r="LK71" s="1570"/>
      <c r="LL71" s="1570"/>
      <c r="LM71" s="1570"/>
      <c r="LN71" s="1570"/>
      <c r="LO71" s="1570"/>
      <c r="LP71" s="1570"/>
      <c r="LQ71" s="1570"/>
      <c r="LR71" s="1570"/>
      <c r="LS71" s="1570"/>
      <c r="LT71" s="1570"/>
      <c r="LU71" s="1570"/>
      <c r="LV71" s="1570"/>
      <c r="LW71" s="1570"/>
      <c r="LX71" s="1570"/>
      <c r="LY71" s="1570"/>
      <c r="LZ71" s="1570"/>
      <c r="MA71" s="1570"/>
      <c r="MB71" s="1570"/>
      <c r="MC71" s="1570"/>
      <c r="MD71" s="1570"/>
      <c r="ME71" s="1570"/>
      <c r="MF71" s="1570"/>
      <c r="MG71" s="1570"/>
      <c r="MH71" s="1570"/>
      <c r="MI71" s="1570"/>
      <c r="MJ71" s="1570"/>
      <c r="MK71" s="1570"/>
      <c r="ML71" s="1570"/>
      <c r="MM71" s="1570"/>
      <c r="MN71" s="1570"/>
      <c r="MO71" s="1570"/>
      <c r="MP71" s="1570"/>
      <c r="MQ71" s="1570"/>
      <c r="MR71" s="1570"/>
      <c r="MS71" s="1570"/>
      <c r="MT71" s="1570"/>
      <c r="MU71" s="1570"/>
      <c r="MV71" s="1570"/>
      <c r="MW71" s="1570"/>
      <c r="MX71" s="1570"/>
      <c r="MY71" s="1570"/>
      <c r="MZ71" s="1570"/>
      <c r="NA71" s="1570"/>
      <c r="NB71" s="1570"/>
      <c r="NC71" s="1570"/>
      <c r="ND71" s="1570"/>
      <c r="NE71" s="1570"/>
      <c r="NF71" s="1570"/>
      <c r="NG71" s="1570"/>
      <c r="NH71" s="1570"/>
      <c r="NI71" s="1570"/>
      <c r="NJ71" s="1570"/>
      <c r="NK71" s="1570"/>
      <c r="NL71" s="1570"/>
      <c r="NM71" s="1570"/>
      <c r="NN71" s="1570"/>
      <c r="NO71" s="1570"/>
      <c r="NP71" s="1570"/>
      <c r="NQ71" s="1570"/>
      <c r="NR71" s="1570"/>
      <c r="NS71" s="1570"/>
      <c r="NT71" s="1570"/>
      <c r="NU71" s="1570"/>
      <c r="NV71" s="1570"/>
    </row>
    <row r="72" spans="1:386" s="1558" customFormat="1" ht="55.2">
      <c r="A72" s="1700"/>
      <c r="B72" s="1910" t="s">
        <v>120</v>
      </c>
      <c r="C72" s="2040"/>
      <c r="D72" s="1799"/>
      <c r="E72" s="1618">
        <v>16289</v>
      </c>
      <c r="F72" s="1617" t="s">
        <v>957</v>
      </c>
      <c r="G72" s="1618">
        <v>690</v>
      </c>
      <c r="H72" s="1709" t="s">
        <v>1057</v>
      </c>
      <c r="I72" s="1701" t="s">
        <v>1087</v>
      </c>
      <c r="J72" s="2038">
        <v>12145.297</v>
      </c>
      <c r="K72" s="1703">
        <v>690</v>
      </c>
      <c r="L72" s="1617" t="s">
        <v>1088</v>
      </c>
      <c r="M72" s="1704"/>
      <c r="N72" s="1704"/>
      <c r="O72" s="1704"/>
      <c r="P72" s="1704"/>
      <c r="Q72" s="1697"/>
      <c r="R72" s="1697"/>
      <c r="S72" s="1697"/>
      <c r="T72" s="1697"/>
      <c r="U72" s="1708"/>
      <c r="V72" s="156">
        <f t="shared" si="9"/>
        <v>4143.7029999999995</v>
      </c>
      <c r="W72" s="1629"/>
      <c r="X72" s="1623"/>
      <c r="Y72" s="1989"/>
      <c r="Z72" s="1629"/>
      <c r="AA72" s="1623"/>
      <c r="AB72" s="1535"/>
      <c r="AC72" s="1535"/>
      <c r="AD72" s="1989"/>
      <c r="AE72" s="1990"/>
      <c r="AF72" s="1543">
        <v>1</v>
      </c>
      <c r="AG72" s="1543">
        <f t="shared" si="19"/>
        <v>16289</v>
      </c>
      <c r="AH72" s="1543">
        <v>1</v>
      </c>
      <c r="AI72" s="1543">
        <f t="shared" si="20"/>
        <v>12145.297</v>
      </c>
      <c r="AJ72" s="1543"/>
      <c r="AK72" s="1543">
        <f t="shared" si="17"/>
        <v>0</v>
      </c>
      <c r="AL72" s="1543"/>
      <c r="AM72" s="1543">
        <f t="shared" si="18"/>
        <v>0</v>
      </c>
      <c r="AN72" s="1553"/>
      <c r="AO72" s="1553"/>
      <c r="AP72" s="1553"/>
      <c r="AQ72" s="1553"/>
      <c r="AR72" s="1553"/>
      <c r="AS72" s="1553"/>
      <c r="AT72" s="1553"/>
      <c r="AU72" s="1553"/>
      <c r="AV72" s="1553"/>
      <c r="AW72" s="1553"/>
      <c r="AX72" s="1553"/>
      <c r="AY72" s="1553"/>
      <c r="AZ72" s="1553"/>
      <c r="BA72" s="1553"/>
      <c r="BB72" s="1553"/>
      <c r="BC72" s="1553"/>
      <c r="BD72" s="1553"/>
      <c r="BE72" s="1553"/>
      <c r="BF72" s="1553"/>
      <c r="BG72" s="1553"/>
      <c r="BH72" s="1553"/>
      <c r="BI72" s="1553"/>
      <c r="BJ72" s="1553"/>
      <c r="BK72" s="1553"/>
      <c r="BL72" s="1553"/>
      <c r="BM72" s="1553"/>
      <c r="BN72" s="1553"/>
      <c r="BO72" s="1553"/>
      <c r="BP72" s="1553"/>
      <c r="BQ72" s="1553"/>
      <c r="BR72" s="1553"/>
      <c r="BS72" s="1553"/>
      <c r="BT72" s="1553"/>
      <c r="BU72" s="1553"/>
      <c r="BV72" s="1553"/>
      <c r="BW72" s="1553"/>
      <c r="BX72" s="1553"/>
      <c r="BY72" s="1553"/>
      <c r="BZ72" s="1553"/>
      <c r="CA72" s="1553"/>
      <c r="CB72" s="1553"/>
      <c r="CC72" s="1553"/>
      <c r="CD72" s="1553"/>
      <c r="CE72" s="1553"/>
      <c r="CF72" s="1553"/>
      <c r="CG72" s="1553"/>
      <c r="CH72" s="1553"/>
      <c r="CI72" s="1553"/>
      <c r="CJ72" s="1553"/>
      <c r="CK72" s="1553"/>
      <c r="CL72" s="1553"/>
      <c r="CM72" s="1553"/>
      <c r="CN72" s="1553"/>
      <c r="CO72" s="1553"/>
      <c r="CP72" s="1553"/>
      <c r="CQ72" s="1553"/>
      <c r="CR72" s="1553"/>
      <c r="CS72" s="1553"/>
      <c r="CT72" s="1553"/>
      <c r="CU72" s="1553"/>
      <c r="CV72" s="1553"/>
      <c r="CW72" s="1553"/>
      <c r="CX72" s="1553"/>
      <c r="CY72" s="1553"/>
      <c r="CZ72" s="1553"/>
      <c r="DA72" s="1553"/>
      <c r="DB72" s="1553"/>
      <c r="DC72" s="1553"/>
      <c r="DD72" s="1553"/>
      <c r="DE72" s="1553"/>
      <c r="DF72" s="1553"/>
      <c r="DG72" s="1553"/>
      <c r="DH72" s="1553"/>
      <c r="DI72" s="1553"/>
      <c r="DJ72" s="1553"/>
      <c r="DK72" s="1553"/>
      <c r="DL72" s="1553"/>
      <c r="DM72" s="1553"/>
      <c r="DN72" s="1553"/>
      <c r="DO72" s="1553"/>
      <c r="DP72" s="1553"/>
      <c r="DQ72" s="1553"/>
      <c r="DR72" s="1553"/>
      <c r="DS72" s="1553"/>
      <c r="DT72" s="1553"/>
      <c r="DU72" s="1553"/>
      <c r="DV72" s="1553"/>
      <c r="DW72" s="1553"/>
      <c r="DX72" s="1553"/>
      <c r="DY72" s="1553"/>
      <c r="DZ72" s="1553"/>
      <c r="EA72" s="1553"/>
      <c r="EB72" s="1553"/>
      <c r="EC72" s="1553"/>
      <c r="ED72" s="1553"/>
      <c r="EE72" s="1553"/>
      <c r="EF72" s="1553"/>
      <c r="EG72" s="1553"/>
      <c r="EH72" s="1553"/>
      <c r="EI72" s="1553"/>
      <c r="EJ72" s="1553"/>
      <c r="EK72" s="1553"/>
      <c r="EL72" s="1553"/>
      <c r="EM72" s="1553"/>
      <c r="EN72" s="1553"/>
      <c r="EO72" s="1553"/>
      <c r="EP72" s="1553"/>
      <c r="EQ72" s="1553"/>
      <c r="ER72" s="1553"/>
      <c r="ES72" s="1553"/>
      <c r="ET72" s="1553"/>
      <c r="EU72" s="1553"/>
      <c r="EV72" s="1553"/>
      <c r="EW72" s="1553"/>
      <c r="EX72" s="1553"/>
      <c r="EY72" s="1553"/>
      <c r="EZ72" s="1553"/>
      <c r="FA72" s="1602"/>
      <c r="FB72" s="1570"/>
      <c r="FC72" s="1570"/>
      <c r="FD72" s="1570"/>
      <c r="FE72" s="1570"/>
      <c r="FF72" s="1570"/>
      <c r="FG72" s="1570"/>
      <c r="FH72" s="1570"/>
      <c r="FI72" s="1570"/>
      <c r="FJ72" s="1570"/>
      <c r="FK72" s="1570"/>
      <c r="FL72" s="1570"/>
      <c r="FM72" s="1570"/>
      <c r="FN72" s="1570"/>
      <c r="FO72" s="1570"/>
      <c r="FP72" s="1570"/>
      <c r="FQ72" s="1570"/>
      <c r="FR72" s="1570"/>
      <c r="FS72" s="1570"/>
      <c r="FT72" s="1570"/>
      <c r="FU72" s="1570"/>
      <c r="FV72" s="1570"/>
      <c r="FW72" s="1570"/>
      <c r="FX72" s="1570"/>
      <c r="FY72" s="1570"/>
      <c r="FZ72" s="1570"/>
      <c r="GA72" s="1570"/>
      <c r="GB72" s="1570"/>
      <c r="GC72" s="1570"/>
      <c r="GD72" s="1570"/>
      <c r="GE72" s="1570"/>
      <c r="GF72" s="1570"/>
      <c r="GG72" s="1570"/>
      <c r="GH72" s="1570"/>
      <c r="GI72" s="1570"/>
      <c r="GJ72" s="1570"/>
      <c r="GK72" s="1570"/>
      <c r="GL72" s="1570"/>
      <c r="GM72" s="1570"/>
      <c r="GN72" s="1570"/>
      <c r="GO72" s="1570"/>
      <c r="GP72" s="1570"/>
      <c r="GQ72" s="1570"/>
      <c r="GR72" s="1570"/>
      <c r="GS72" s="1570"/>
      <c r="GT72" s="1570"/>
      <c r="GU72" s="1570"/>
      <c r="GV72" s="1570"/>
      <c r="GW72" s="1570"/>
      <c r="GX72" s="1570"/>
      <c r="GY72" s="1570"/>
      <c r="GZ72" s="1570"/>
      <c r="HA72" s="1570"/>
      <c r="HB72" s="1570"/>
      <c r="HC72" s="1570"/>
      <c r="HD72" s="1570"/>
      <c r="HE72" s="1570"/>
      <c r="HF72" s="1570"/>
      <c r="HG72" s="1570"/>
      <c r="HH72" s="1570"/>
      <c r="HI72" s="1570"/>
      <c r="HJ72" s="1570"/>
      <c r="HK72" s="1570"/>
      <c r="HL72" s="1570"/>
      <c r="HM72" s="1570"/>
      <c r="HN72" s="1570"/>
      <c r="HO72" s="1570"/>
      <c r="HP72" s="1570"/>
      <c r="HQ72" s="1570"/>
      <c r="HR72" s="1570"/>
      <c r="HS72" s="1570"/>
      <c r="HT72" s="1570"/>
      <c r="HU72" s="1570"/>
      <c r="HV72" s="1570"/>
      <c r="HW72" s="1570"/>
      <c r="HX72" s="1570"/>
      <c r="HY72" s="1570"/>
      <c r="HZ72" s="1570"/>
      <c r="IA72" s="1570"/>
      <c r="IB72" s="1570"/>
      <c r="IC72" s="1570"/>
      <c r="ID72" s="1570"/>
      <c r="IE72" s="1570"/>
      <c r="IF72" s="1570"/>
      <c r="IG72" s="1570"/>
      <c r="IH72" s="1570"/>
      <c r="II72" s="1570"/>
      <c r="IJ72" s="1570"/>
      <c r="IK72" s="1570"/>
      <c r="IL72" s="1570"/>
      <c r="IM72" s="1570"/>
      <c r="IN72" s="1570"/>
      <c r="IO72" s="1570"/>
      <c r="IP72" s="1570"/>
      <c r="IQ72" s="1570"/>
      <c r="IR72" s="1570"/>
      <c r="IS72" s="1570"/>
      <c r="IT72" s="1570"/>
      <c r="IU72" s="1570"/>
      <c r="IV72" s="1570"/>
      <c r="IW72" s="1570"/>
      <c r="IX72" s="1570"/>
      <c r="IY72" s="1570"/>
      <c r="IZ72" s="1570"/>
      <c r="JA72" s="1570"/>
      <c r="JB72" s="1570"/>
      <c r="JC72" s="1570"/>
      <c r="JD72" s="1570"/>
      <c r="JE72" s="1570"/>
      <c r="JF72" s="1570"/>
      <c r="JG72" s="1570"/>
      <c r="JH72" s="1570"/>
      <c r="JI72" s="1570"/>
      <c r="JJ72" s="1570"/>
      <c r="JK72" s="1570"/>
      <c r="JL72" s="1570"/>
      <c r="JM72" s="1570"/>
      <c r="JN72" s="1570"/>
      <c r="JO72" s="1570"/>
      <c r="JP72" s="1570"/>
      <c r="JQ72" s="1570"/>
      <c r="JR72" s="1570"/>
      <c r="JS72" s="1570"/>
      <c r="JT72" s="1570"/>
      <c r="JU72" s="1570"/>
      <c r="JV72" s="1570"/>
      <c r="JW72" s="1570"/>
      <c r="JX72" s="1570"/>
      <c r="JY72" s="1570"/>
      <c r="JZ72" s="1570"/>
      <c r="KA72" s="1570"/>
      <c r="KB72" s="1570"/>
      <c r="KC72" s="1570"/>
      <c r="KD72" s="1570"/>
      <c r="KE72" s="1570"/>
      <c r="KF72" s="1570"/>
      <c r="KG72" s="1570"/>
      <c r="KH72" s="1570"/>
      <c r="KI72" s="1570"/>
      <c r="KJ72" s="1570"/>
      <c r="KK72" s="1570"/>
      <c r="KL72" s="1570"/>
      <c r="KM72" s="1570"/>
      <c r="KN72" s="1570"/>
      <c r="KO72" s="1570"/>
      <c r="KP72" s="1570"/>
      <c r="KQ72" s="1570"/>
      <c r="KR72" s="1570"/>
      <c r="KS72" s="1570"/>
      <c r="KT72" s="1570"/>
      <c r="KU72" s="1570"/>
      <c r="KV72" s="1570"/>
      <c r="KW72" s="1570"/>
      <c r="KX72" s="1570"/>
      <c r="KY72" s="1570"/>
      <c r="KZ72" s="1570"/>
      <c r="LA72" s="1570"/>
      <c r="LB72" s="1570"/>
      <c r="LC72" s="1570"/>
      <c r="LD72" s="1570"/>
      <c r="LE72" s="1570"/>
      <c r="LF72" s="1570"/>
      <c r="LG72" s="1570"/>
      <c r="LH72" s="1570"/>
      <c r="LI72" s="1570"/>
      <c r="LJ72" s="1570"/>
      <c r="LK72" s="1570"/>
      <c r="LL72" s="1570"/>
      <c r="LM72" s="1570"/>
      <c r="LN72" s="1570"/>
      <c r="LO72" s="1570"/>
      <c r="LP72" s="1570"/>
      <c r="LQ72" s="1570"/>
      <c r="LR72" s="1570"/>
      <c r="LS72" s="1570"/>
      <c r="LT72" s="1570"/>
      <c r="LU72" s="1570"/>
      <c r="LV72" s="1570"/>
      <c r="LW72" s="1570"/>
      <c r="LX72" s="1570"/>
      <c r="LY72" s="1570"/>
      <c r="LZ72" s="1570"/>
      <c r="MA72" s="1570"/>
      <c r="MB72" s="1570"/>
      <c r="MC72" s="1570"/>
      <c r="MD72" s="1570"/>
      <c r="ME72" s="1570"/>
      <c r="MF72" s="1570"/>
      <c r="MG72" s="1570"/>
      <c r="MH72" s="1570"/>
      <c r="MI72" s="1570"/>
      <c r="MJ72" s="1570"/>
      <c r="MK72" s="1570"/>
      <c r="ML72" s="1570"/>
      <c r="MM72" s="1570"/>
      <c r="MN72" s="1570"/>
      <c r="MO72" s="1570"/>
      <c r="MP72" s="1570"/>
      <c r="MQ72" s="1570"/>
      <c r="MR72" s="1570"/>
      <c r="MS72" s="1570"/>
      <c r="MT72" s="1570"/>
      <c r="MU72" s="1570"/>
      <c r="MV72" s="1570"/>
      <c r="MW72" s="1570"/>
      <c r="MX72" s="1570"/>
      <c r="MY72" s="1570"/>
      <c r="MZ72" s="1570"/>
      <c r="NA72" s="1570"/>
      <c r="NB72" s="1570"/>
      <c r="NC72" s="1570"/>
      <c r="ND72" s="1570"/>
      <c r="NE72" s="1570"/>
      <c r="NF72" s="1570"/>
      <c r="NG72" s="1570"/>
      <c r="NH72" s="1570"/>
      <c r="NI72" s="1570"/>
      <c r="NJ72" s="1570"/>
      <c r="NK72" s="1570"/>
      <c r="NL72" s="1570"/>
      <c r="NM72" s="1570"/>
      <c r="NN72" s="1570"/>
      <c r="NO72" s="1570"/>
      <c r="NP72" s="1570"/>
      <c r="NQ72" s="1570"/>
      <c r="NR72" s="1570"/>
      <c r="NS72" s="1570"/>
      <c r="NT72" s="1570"/>
      <c r="NU72" s="1570"/>
      <c r="NV72" s="1570"/>
    </row>
    <row r="73" spans="1:386" s="1558" customFormat="1" ht="41.4">
      <c r="A73" s="1700"/>
      <c r="B73" s="1910" t="s">
        <v>454</v>
      </c>
      <c r="C73" s="2040"/>
      <c r="D73" s="2040"/>
      <c r="E73" s="1618">
        <v>4969</v>
      </c>
      <c r="F73" s="1617" t="s">
        <v>832</v>
      </c>
      <c r="G73" s="1618">
        <v>120</v>
      </c>
      <c r="H73" s="1617" t="s">
        <v>655</v>
      </c>
      <c r="I73" s="1700"/>
      <c r="J73" s="2039"/>
      <c r="K73" s="1704"/>
      <c r="L73" s="1691"/>
      <c r="M73" s="1704"/>
      <c r="N73" s="1704"/>
      <c r="O73" s="1704"/>
      <c r="P73" s="1704"/>
      <c r="Q73" s="1697"/>
      <c r="R73" s="1697"/>
      <c r="S73" s="1697"/>
      <c r="T73" s="1697"/>
      <c r="U73" s="1708"/>
      <c r="V73" s="156">
        <f t="shared" si="9"/>
        <v>4969</v>
      </c>
      <c r="W73" s="1629"/>
      <c r="X73" s="1623"/>
      <c r="Y73" s="1989"/>
      <c r="Z73" s="1629"/>
      <c r="AA73" s="1623"/>
      <c r="AB73" s="1535"/>
      <c r="AC73" s="1535"/>
      <c r="AD73" s="1989"/>
      <c r="AE73" s="1990"/>
      <c r="AF73" s="1543"/>
      <c r="AG73" s="1543">
        <f t="shared" si="19"/>
        <v>0</v>
      </c>
      <c r="AH73" s="1543"/>
      <c r="AI73" s="1543">
        <f t="shared" si="20"/>
        <v>0</v>
      </c>
      <c r="AJ73" s="1543">
        <v>1</v>
      </c>
      <c r="AK73" s="1543">
        <f t="shared" si="17"/>
        <v>4969</v>
      </c>
      <c r="AL73" s="1543"/>
      <c r="AM73" s="1543">
        <f t="shared" si="18"/>
        <v>0</v>
      </c>
      <c r="AN73" s="1553"/>
      <c r="AO73" s="1553"/>
      <c r="AP73" s="1553"/>
      <c r="AQ73" s="1553"/>
      <c r="AR73" s="1553"/>
      <c r="AS73" s="1553"/>
      <c r="AT73" s="1553"/>
      <c r="AU73" s="1553"/>
      <c r="AV73" s="1553"/>
      <c r="AW73" s="1553"/>
      <c r="AX73" s="1553"/>
      <c r="AY73" s="1553"/>
      <c r="AZ73" s="1553"/>
      <c r="BA73" s="1553"/>
      <c r="BB73" s="1553"/>
      <c r="BC73" s="1553"/>
      <c r="BD73" s="1553"/>
      <c r="BE73" s="1553"/>
      <c r="BF73" s="1553"/>
      <c r="BG73" s="1553"/>
      <c r="BH73" s="1553"/>
      <c r="BI73" s="1553"/>
      <c r="BJ73" s="1553"/>
      <c r="BK73" s="1553"/>
      <c r="BL73" s="1553"/>
      <c r="BM73" s="1553"/>
      <c r="BN73" s="1553"/>
      <c r="BO73" s="1553"/>
      <c r="BP73" s="1553"/>
      <c r="BQ73" s="1553"/>
      <c r="BR73" s="1553"/>
      <c r="BS73" s="1553"/>
      <c r="BT73" s="1553"/>
      <c r="BU73" s="1553"/>
      <c r="BV73" s="1553"/>
      <c r="BW73" s="1553"/>
      <c r="BX73" s="1553"/>
      <c r="BY73" s="1553"/>
      <c r="BZ73" s="1553"/>
      <c r="CA73" s="1553"/>
      <c r="CB73" s="1553"/>
      <c r="CC73" s="1553"/>
      <c r="CD73" s="1553"/>
      <c r="CE73" s="1553"/>
      <c r="CF73" s="1553"/>
      <c r="CG73" s="1553"/>
      <c r="CH73" s="1553"/>
      <c r="CI73" s="1553"/>
      <c r="CJ73" s="1553"/>
      <c r="CK73" s="1553"/>
      <c r="CL73" s="1553"/>
      <c r="CM73" s="1553"/>
      <c r="CN73" s="1553"/>
      <c r="CO73" s="1553"/>
      <c r="CP73" s="1553"/>
      <c r="CQ73" s="1553"/>
      <c r="CR73" s="1553"/>
      <c r="CS73" s="1553"/>
      <c r="CT73" s="1553"/>
      <c r="CU73" s="1553"/>
      <c r="CV73" s="1553"/>
      <c r="CW73" s="1553"/>
      <c r="CX73" s="1553"/>
      <c r="CY73" s="1553"/>
      <c r="CZ73" s="1553"/>
      <c r="DA73" s="1553"/>
      <c r="DB73" s="1553"/>
      <c r="DC73" s="1553"/>
      <c r="DD73" s="1553"/>
      <c r="DE73" s="1553"/>
      <c r="DF73" s="1553"/>
      <c r="DG73" s="1553"/>
      <c r="DH73" s="1553"/>
      <c r="DI73" s="1553"/>
      <c r="DJ73" s="1553"/>
      <c r="DK73" s="1553"/>
      <c r="DL73" s="1553"/>
      <c r="DM73" s="1553"/>
      <c r="DN73" s="1553"/>
      <c r="DO73" s="1553"/>
      <c r="DP73" s="1553"/>
      <c r="DQ73" s="1553"/>
      <c r="DR73" s="1553"/>
      <c r="DS73" s="1553"/>
      <c r="DT73" s="1553"/>
      <c r="DU73" s="1553"/>
      <c r="DV73" s="1553"/>
      <c r="DW73" s="1553"/>
      <c r="DX73" s="1553"/>
      <c r="DY73" s="1553"/>
      <c r="DZ73" s="1553"/>
      <c r="EA73" s="1553"/>
      <c r="EB73" s="1553"/>
      <c r="EC73" s="1553"/>
      <c r="ED73" s="1553"/>
      <c r="EE73" s="1553"/>
      <c r="EF73" s="1553"/>
      <c r="EG73" s="1553"/>
      <c r="EH73" s="1553"/>
      <c r="EI73" s="1553"/>
      <c r="EJ73" s="1553"/>
      <c r="EK73" s="1553"/>
      <c r="EL73" s="1553"/>
      <c r="EM73" s="1553"/>
      <c r="EN73" s="1553"/>
      <c r="EO73" s="1553"/>
      <c r="EP73" s="1553"/>
      <c r="EQ73" s="1553"/>
      <c r="ER73" s="1553"/>
      <c r="ES73" s="1553"/>
      <c r="ET73" s="1553"/>
      <c r="EU73" s="1553"/>
      <c r="EV73" s="1553"/>
      <c r="EW73" s="1553"/>
      <c r="EX73" s="1553"/>
      <c r="EY73" s="1553"/>
      <c r="EZ73" s="1553"/>
      <c r="FA73" s="1602"/>
      <c r="FB73" s="1570"/>
      <c r="FC73" s="1570"/>
      <c r="FD73" s="1570"/>
      <c r="FE73" s="1570"/>
      <c r="FF73" s="1570"/>
      <c r="FG73" s="1570"/>
      <c r="FH73" s="1570"/>
      <c r="FI73" s="1570"/>
      <c r="FJ73" s="1570"/>
      <c r="FK73" s="1570"/>
      <c r="FL73" s="1570"/>
      <c r="FM73" s="1570"/>
      <c r="FN73" s="1570"/>
      <c r="FO73" s="1570"/>
      <c r="FP73" s="1570"/>
      <c r="FQ73" s="1570"/>
      <c r="FR73" s="1570"/>
      <c r="FS73" s="1570"/>
      <c r="FT73" s="1570"/>
      <c r="FU73" s="1570"/>
      <c r="FV73" s="1570"/>
      <c r="FW73" s="1570"/>
      <c r="FX73" s="1570"/>
      <c r="FY73" s="1570"/>
      <c r="FZ73" s="1570"/>
      <c r="GA73" s="1570"/>
      <c r="GB73" s="1570"/>
      <c r="GC73" s="1570"/>
      <c r="GD73" s="1570"/>
      <c r="GE73" s="1570"/>
      <c r="GF73" s="1570"/>
      <c r="GG73" s="1570"/>
      <c r="GH73" s="1570"/>
      <c r="GI73" s="1570"/>
      <c r="GJ73" s="1570"/>
      <c r="GK73" s="1570"/>
      <c r="GL73" s="1570"/>
      <c r="GM73" s="1570"/>
      <c r="GN73" s="1570"/>
      <c r="GO73" s="1570"/>
      <c r="GP73" s="1570"/>
      <c r="GQ73" s="1570"/>
      <c r="GR73" s="1570"/>
      <c r="GS73" s="1570"/>
      <c r="GT73" s="1570"/>
      <c r="GU73" s="1570"/>
      <c r="GV73" s="1570"/>
      <c r="GW73" s="1570"/>
      <c r="GX73" s="1570"/>
      <c r="GY73" s="1570"/>
      <c r="GZ73" s="1570"/>
      <c r="HA73" s="1570"/>
      <c r="HB73" s="1570"/>
      <c r="HC73" s="1570"/>
      <c r="HD73" s="1570"/>
      <c r="HE73" s="1570"/>
      <c r="HF73" s="1570"/>
      <c r="HG73" s="1570"/>
      <c r="HH73" s="1570"/>
      <c r="HI73" s="1570"/>
      <c r="HJ73" s="1570"/>
      <c r="HK73" s="1570"/>
      <c r="HL73" s="1570"/>
      <c r="HM73" s="1570"/>
      <c r="HN73" s="1570"/>
      <c r="HO73" s="1570"/>
      <c r="HP73" s="1570"/>
      <c r="HQ73" s="1570"/>
      <c r="HR73" s="1570"/>
      <c r="HS73" s="1570"/>
      <c r="HT73" s="1570"/>
      <c r="HU73" s="1570"/>
      <c r="HV73" s="1570"/>
      <c r="HW73" s="1570"/>
      <c r="HX73" s="1570"/>
      <c r="HY73" s="1570"/>
      <c r="HZ73" s="1570"/>
      <c r="IA73" s="1570"/>
      <c r="IB73" s="1570"/>
      <c r="IC73" s="1570"/>
      <c r="ID73" s="1570"/>
      <c r="IE73" s="1570"/>
      <c r="IF73" s="1570"/>
      <c r="IG73" s="1570"/>
      <c r="IH73" s="1570"/>
      <c r="II73" s="1570"/>
      <c r="IJ73" s="1570"/>
      <c r="IK73" s="1570"/>
      <c r="IL73" s="1570"/>
      <c r="IM73" s="1570"/>
      <c r="IN73" s="1570"/>
      <c r="IO73" s="1570"/>
      <c r="IP73" s="1570"/>
      <c r="IQ73" s="1570"/>
      <c r="IR73" s="1570"/>
      <c r="IS73" s="1570"/>
      <c r="IT73" s="1570"/>
      <c r="IU73" s="1570"/>
      <c r="IV73" s="1570"/>
      <c r="IW73" s="1570"/>
      <c r="IX73" s="1570"/>
      <c r="IY73" s="1570"/>
      <c r="IZ73" s="1570"/>
      <c r="JA73" s="1570"/>
      <c r="JB73" s="1570"/>
      <c r="JC73" s="1570"/>
      <c r="JD73" s="1570"/>
      <c r="JE73" s="1570"/>
      <c r="JF73" s="1570"/>
      <c r="JG73" s="1570"/>
      <c r="JH73" s="1570"/>
      <c r="JI73" s="1570"/>
      <c r="JJ73" s="1570"/>
      <c r="JK73" s="1570"/>
      <c r="JL73" s="1570"/>
      <c r="JM73" s="1570"/>
      <c r="JN73" s="1570"/>
      <c r="JO73" s="1570"/>
      <c r="JP73" s="1570"/>
      <c r="JQ73" s="1570"/>
      <c r="JR73" s="1570"/>
      <c r="JS73" s="1570"/>
      <c r="JT73" s="1570"/>
      <c r="JU73" s="1570"/>
      <c r="JV73" s="1570"/>
      <c r="JW73" s="1570"/>
      <c r="JX73" s="1570"/>
      <c r="JY73" s="1570"/>
      <c r="JZ73" s="1570"/>
      <c r="KA73" s="1570"/>
      <c r="KB73" s="1570"/>
      <c r="KC73" s="1570"/>
      <c r="KD73" s="1570"/>
      <c r="KE73" s="1570"/>
      <c r="KF73" s="1570"/>
      <c r="KG73" s="1570"/>
      <c r="KH73" s="1570"/>
      <c r="KI73" s="1570"/>
      <c r="KJ73" s="1570"/>
      <c r="KK73" s="1570"/>
      <c r="KL73" s="1570"/>
      <c r="KM73" s="1570"/>
      <c r="KN73" s="1570"/>
      <c r="KO73" s="1570"/>
      <c r="KP73" s="1570"/>
      <c r="KQ73" s="1570"/>
      <c r="KR73" s="1570"/>
      <c r="KS73" s="1570"/>
      <c r="KT73" s="1570"/>
      <c r="KU73" s="1570"/>
      <c r="KV73" s="1570"/>
      <c r="KW73" s="1570"/>
      <c r="KX73" s="1570"/>
      <c r="KY73" s="1570"/>
      <c r="KZ73" s="1570"/>
      <c r="LA73" s="1570"/>
      <c r="LB73" s="1570"/>
      <c r="LC73" s="1570"/>
      <c r="LD73" s="1570"/>
      <c r="LE73" s="1570"/>
      <c r="LF73" s="1570"/>
      <c r="LG73" s="1570"/>
      <c r="LH73" s="1570"/>
      <c r="LI73" s="1570"/>
      <c r="LJ73" s="1570"/>
      <c r="LK73" s="1570"/>
      <c r="LL73" s="1570"/>
      <c r="LM73" s="1570"/>
      <c r="LN73" s="1570"/>
      <c r="LO73" s="1570"/>
      <c r="LP73" s="1570"/>
      <c r="LQ73" s="1570"/>
      <c r="LR73" s="1570"/>
      <c r="LS73" s="1570"/>
      <c r="LT73" s="1570"/>
      <c r="LU73" s="1570"/>
      <c r="LV73" s="1570"/>
      <c r="LW73" s="1570"/>
      <c r="LX73" s="1570"/>
      <c r="LY73" s="1570"/>
      <c r="LZ73" s="1570"/>
      <c r="MA73" s="1570"/>
      <c r="MB73" s="1570"/>
      <c r="MC73" s="1570"/>
      <c r="MD73" s="1570"/>
      <c r="ME73" s="1570"/>
      <c r="MF73" s="1570"/>
      <c r="MG73" s="1570"/>
      <c r="MH73" s="1570"/>
      <c r="MI73" s="1570"/>
      <c r="MJ73" s="1570"/>
      <c r="MK73" s="1570"/>
      <c r="ML73" s="1570"/>
      <c r="MM73" s="1570"/>
      <c r="MN73" s="1570"/>
      <c r="MO73" s="1570"/>
      <c r="MP73" s="1570"/>
      <c r="MQ73" s="1570"/>
      <c r="MR73" s="1570"/>
      <c r="MS73" s="1570"/>
      <c r="MT73" s="1570"/>
      <c r="MU73" s="1570"/>
      <c r="MV73" s="1570"/>
      <c r="MW73" s="1570"/>
      <c r="MX73" s="1570"/>
      <c r="MY73" s="1570"/>
      <c r="MZ73" s="1570"/>
      <c r="NA73" s="1570"/>
      <c r="NB73" s="1570"/>
      <c r="NC73" s="1570"/>
      <c r="ND73" s="1570"/>
      <c r="NE73" s="1570"/>
      <c r="NF73" s="1570"/>
      <c r="NG73" s="1570"/>
      <c r="NH73" s="1570"/>
      <c r="NI73" s="1570"/>
      <c r="NJ73" s="1570"/>
      <c r="NK73" s="1570"/>
      <c r="NL73" s="1570"/>
      <c r="NM73" s="1570"/>
      <c r="NN73" s="1570"/>
      <c r="NO73" s="1570"/>
      <c r="NP73" s="1570"/>
      <c r="NQ73" s="1570"/>
      <c r="NR73" s="1570"/>
      <c r="NS73" s="1570"/>
      <c r="NT73" s="1570"/>
      <c r="NU73" s="1570"/>
      <c r="NV73" s="1570"/>
    </row>
    <row r="74" spans="1:386" s="39" customFormat="1">
      <c r="A74" s="1675"/>
      <c r="B74" s="1676" t="s">
        <v>83</v>
      </c>
      <c r="C74" s="1677"/>
      <c r="D74" s="1675"/>
      <c r="E74" s="1678"/>
      <c r="F74" s="1675"/>
      <c r="G74" s="1678"/>
      <c r="H74" s="1675"/>
      <c r="I74" s="1675"/>
      <c r="J74" s="1678"/>
      <c r="K74" s="1678"/>
      <c r="L74" s="1675"/>
      <c r="M74" s="1678"/>
      <c r="N74" s="1678"/>
      <c r="O74" s="1678"/>
      <c r="P74" s="1678"/>
      <c r="Q74" s="1678"/>
      <c r="R74" s="1678"/>
      <c r="S74" s="1678"/>
      <c r="T74" s="1678"/>
      <c r="U74" s="1677"/>
      <c r="V74" s="156">
        <f t="shared" si="9"/>
        <v>0</v>
      </c>
      <c r="W74" s="1630"/>
      <c r="X74" s="1624"/>
      <c r="Y74" s="1989"/>
      <c r="Z74" s="1630"/>
      <c r="AA74" s="1624"/>
      <c r="AB74" s="1543"/>
      <c r="AC74" s="1543"/>
      <c r="AD74" s="1989"/>
      <c r="AE74" s="1990"/>
      <c r="AF74" s="1543"/>
      <c r="AG74" s="1543">
        <f t="shared" si="19"/>
        <v>0</v>
      </c>
      <c r="AH74" s="1543"/>
      <c r="AI74" s="1543">
        <f t="shared" si="20"/>
        <v>0</v>
      </c>
      <c r="AJ74" s="1543"/>
      <c r="AK74" s="1543">
        <f t="shared" si="17"/>
        <v>0</v>
      </c>
      <c r="AL74" s="1543"/>
      <c r="AM74" s="1543">
        <f t="shared" si="18"/>
        <v>0</v>
      </c>
      <c r="AN74" s="1549"/>
      <c r="AO74" s="1549"/>
      <c r="AP74" s="1549"/>
      <c r="AQ74" s="1549"/>
      <c r="AR74" s="1549"/>
      <c r="AS74" s="1549"/>
      <c r="AT74" s="1549"/>
      <c r="AU74" s="1549"/>
      <c r="AV74" s="1549"/>
      <c r="AW74" s="1549"/>
      <c r="AX74" s="1549"/>
      <c r="AY74" s="1549"/>
      <c r="AZ74" s="1549"/>
      <c r="BA74" s="1549"/>
      <c r="BB74" s="1549"/>
      <c r="BC74" s="1549"/>
      <c r="BD74" s="1549"/>
      <c r="BE74" s="1549"/>
      <c r="BF74" s="1549"/>
      <c r="BG74" s="1549"/>
      <c r="BH74" s="1549"/>
      <c r="BI74" s="1549"/>
      <c r="BJ74" s="1549"/>
      <c r="BK74" s="1549"/>
      <c r="BL74" s="1549"/>
      <c r="BM74" s="1549"/>
      <c r="BN74" s="1549"/>
      <c r="BO74" s="1549"/>
      <c r="BP74" s="1549"/>
      <c r="BQ74" s="1549"/>
      <c r="BR74" s="1549"/>
      <c r="BS74" s="1549"/>
      <c r="BT74" s="1549"/>
      <c r="BU74" s="1549"/>
      <c r="BV74" s="1549"/>
      <c r="BW74" s="1549"/>
      <c r="BX74" s="1549"/>
      <c r="BY74" s="1549"/>
      <c r="BZ74" s="1549"/>
      <c r="CA74" s="1549"/>
      <c r="CB74" s="1549"/>
      <c r="CC74" s="1549"/>
      <c r="CD74" s="1549"/>
      <c r="CE74" s="1549"/>
      <c r="CF74" s="1549"/>
      <c r="CG74" s="1549"/>
      <c r="CH74" s="1549"/>
      <c r="CI74" s="1549"/>
      <c r="CJ74" s="1549"/>
      <c r="CK74" s="1549"/>
      <c r="CL74" s="1549"/>
      <c r="CM74" s="1549"/>
      <c r="CN74" s="1549"/>
      <c r="CO74" s="1549"/>
      <c r="CP74" s="1549"/>
      <c r="CQ74" s="1549"/>
      <c r="CR74" s="1549"/>
      <c r="CS74" s="1549"/>
      <c r="CT74" s="1549"/>
      <c r="CU74" s="1549"/>
      <c r="CV74" s="1549"/>
      <c r="CW74" s="1549"/>
      <c r="CX74" s="1549"/>
      <c r="CY74" s="1549"/>
      <c r="CZ74" s="1549"/>
      <c r="DA74" s="1549"/>
      <c r="DB74" s="1549"/>
      <c r="DC74" s="1549"/>
      <c r="DD74" s="1549"/>
      <c r="DE74" s="1549"/>
      <c r="DF74" s="1549"/>
      <c r="DG74" s="1549"/>
      <c r="DH74" s="1549"/>
      <c r="DI74" s="1549"/>
      <c r="DJ74" s="1549"/>
      <c r="DK74" s="1549"/>
      <c r="DL74" s="1549"/>
      <c r="DM74" s="1549"/>
      <c r="DN74" s="1549"/>
      <c r="DO74" s="1549"/>
      <c r="DP74" s="1549"/>
      <c r="DQ74" s="1549"/>
      <c r="DR74" s="1549"/>
      <c r="DS74" s="1549"/>
      <c r="DT74" s="1549"/>
      <c r="DU74" s="1549"/>
      <c r="DV74" s="1549"/>
      <c r="DW74" s="1549"/>
      <c r="DX74" s="1549"/>
      <c r="DY74" s="1549"/>
      <c r="DZ74" s="1549"/>
      <c r="EA74" s="1549"/>
      <c r="EB74" s="1549"/>
      <c r="EC74" s="1549"/>
      <c r="ED74" s="1549"/>
      <c r="EE74" s="1549"/>
      <c r="EF74" s="1549"/>
      <c r="EG74" s="1549"/>
      <c r="EH74" s="1549"/>
      <c r="EI74" s="1549"/>
      <c r="EJ74" s="1549"/>
      <c r="EK74" s="1549"/>
      <c r="EL74" s="1549"/>
      <c r="EM74" s="1549"/>
      <c r="EN74" s="1549"/>
      <c r="EO74" s="1549"/>
      <c r="EP74" s="1549"/>
      <c r="EQ74" s="1549"/>
      <c r="ER74" s="1549"/>
      <c r="ES74" s="1549"/>
      <c r="ET74" s="1549"/>
      <c r="EU74" s="1549"/>
      <c r="EV74" s="1549"/>
      <c r="EW74" s="1549"/>
      <c r="EX74" s="1549"/>
      <c r="EY74" s="1549"/>
      <c r="EZ74" s="1549"/>
      <c r="FA74" s="1603"/>
      <c r="FB74" s="329"/>
      <c r="FC74" s="329"/>
      <c r="FD74" s="329"/>
      <c r="FE74" s="329"/>
      <c r="FF74" s="329"/>
      <c r="FG74" s="329"/>
      <c r="FH74" s="329"/>
      <c r="FI74" s="329"/>
      <c r="FJ74" s="329"/>
      <c r="FK74" s="329"/>
      <c r="FL74" s="329"/>
      <c r="FM74" s="329"/>
      <c r="FN74" s="329"/>
      <c r="FO74" s="329"/>
      <c r="FP74" s="329"/>
      <c r="FQ74" s="329"/>
      <c r="FR74" s="329"/>
      <c r="FS74" s="329"/>
      <c r="FT74" s="329"/>
      <c r="FU74" s="329"/>
      <c r="FV74" s="329"/>
      <c r="FW74" s="329"/>
      <c r="FX74" s="329"/>
      <c r="FY74" s="329"/>
      <c r="FZ74" s="329"/>
      <c r="GA74" s="329"/>
      <c r="GB74" s="329"/>
      <c r="GC74" s="329"/>
      <c r="GD74" s="329"/>
      <c r="GE74" s="329"/>
      <c r="GF74" s="329"/>
      <c r="GG74" s="329"/>
      <c r="GH74" s="329"/>
      <c r="GI74" s="329"/>
      <c r="GJ74" s="329"/>
      <c r="GK74" s="329"/>
      <c r="GL74" s="329"/>
      <c r="GM74" s="329"/>
      <c r="GN74" s="329"/>
      <c r="GO74" s="329"/>
      <c r="GP74" s="329"/>
      <c r="GQ74" s="329"/>
      <c r="GR74" s="329"/>
      <c r="GS74" s="329"/>
      <c r="GT74" s="329"/>
      <c r="GU74" s="329"/>
      <c r="GV74" s="329"/>
      <c r="GW74" s="329"/>
      <c r="GX74" s="329"/>
      <c r="GY74" s="329"/>
      <c r="GZ74" s="329"/>
      <c r="HA74" s="329"/>
      <c r="HB74" s="329"/>
      <c r="HC74" s="329"/>
      <c r="HD74" s="329"/>
      <c r="HE74" s="329"/>
      <c r="HF74" s="329"/>
      <c r="HG74" s="329"/>
      <c r="HH74" s="329"/>
      <c r="HI74" s="329"/>
      <c r="HJ74" s="329"/>
      <c r="HK74" s="329"/>
      <c r="HL74" s="329"/>
      <c r="HM74" s="329"/>
      <c r="HN74" s="329"/>
      <c r="HO74" s="329"/>
      <c r="HP74" s="329"/>
      <c r="HQ74" s="329"/>
      <c r="HR74" s="329"/>
      <c r="HS74" s="329"/>
      <c r="HT74" s="329"/>
      <c r="HU74" s="329"/>
      <c r="HV74" s="329"/>
      <c r="HW74" s="329"/>
      <c r="HX74" s="329"/>
      <c r="HY74" s="329"/>
      <c r="HZ74" s="329"/>
      <c r="IA74" s="329"/>
      <c r="IB74" s="329"/>
      <c r="IC74" s="329"/>
      <c r="ID74" s="329"/>
      <c r="IE74" s="329"/>
      <c r="IF74" s="329"/>
      <c r="IG74" s="329"/>
      <c r="IH74" s="329"/>
      <c r="II74" s="329"/>
      <c r="IJ74" s="329"/>
      <c r="IK74" s="329"/>
      <c r="IL74" s="329"/>
      <c r="IM74" s="329"/>
      <c r="IN74" s="329"/>
      <c r="IO74" s="329"/>
      <c r="IP74" s="329"/>
      <c r="IQ74" s="329"/>
      <c r="IR74" s="329"/>
      <c r="IS74" s="329"/>
      <c r="IT74" s="329"/>
      <c r="IU74" s="329"/>
      <c r="IV74" s="329"/>
      <c r="IW74" s="329"/>
      <c r="IX74" s="329"/>
      <c r="IY74" s="329"/>
      <c r="IZ74" s="329"/>
      <c r="JA74" s="329"/>
      <c r="JB74" s="329"/>
      <c r="JC74" s="329"/>
      <c r="JD74" s="329"/>
      <c r="JE74" s="329"/>
      <c r="JF74" s="329"/>
      <c r="JG74" s="329"/>
      <c r="JH74" s="329"/>
      <c r="JI74" s="329"/>
      <c r="JJ74" s="329"/>
      <c r="JK74" s="329"/>
      <c r="JL74" s="329"/>
      <c r="JM74" s="329"/>
      <c r="JN74" s="329"/>
      <c r="JO74" s="329"/>
      <c r="JP74" s="329"/>
      <c r="JQ74" s="329"/>
      <c r="JR74" s="329"/>
      <c r="JS74" s="329"/>
      <c r="JT74" s="329"/>
      <c r="JU74" s="329"/>
      <c r="JV74" s="329"/>
      <c r="JW74" s="329"/>
      <c r="JX74" s="329"/>
      <c r="JY74" s="329"/>
      <c r="JZ74" s="329"/>
      <c r="KA74" s="329"/>
      <c r="KB74" s="329"/>
      <c r="KC74" s="329"/>
      <c r="KD74" s="329"/>
      <c r="KE74" s="329"/>
      <c r="KF74" s="329"/>
      <c r="KG74" s="329"/>
      <c r="KH74" s="329"/>
      <c r="KI74" s="329"/>
      <c r="KJ74" s="329"/>
      <c r="KK74" s="329"/>
      <c r="KL74" s="329"/>
      <c r="KM74" s="329"/>
      <c r="KN74" s="329"/>
      <c r="KO74" s="329"/>
      <c r="KP74" s="329"/>
      <c r="KQ74" s="329"/>
      <c r="KR74" s="329"/>
      <c r="KS74" s="329"/>
      <c r="KT74" s="329"/>
      <c r="KU74" s="329"/>
      <c r="KV74" s="329"/>
      <c r="KW74" s="329"/>
      <c r="KX74" s="329"/>
      <c r="KY74" s="329"/>
      <c r="KZ74" s="329"/>
      <c r="LA74" s="329"/>
      <c r="LB74" s="329"/>
      <c r="LC74" s="329"/>
      <c r="LD74" s="329"/>
      <c r="LE74" s="329"/>
      <c r="LF74" s="329"/>
      <c r="LG74" s="329"/>
      <c r="LH74" s="329"/>
      <c r="LI74" s="329"/>
      <c r="LJ74" s="329"/>
      <c r="LK74" s="329"/>
      <c r="LL74" s="329"/>
      <c r="LM74" s="329"/>
      <c r="LN74" s="329"/>
      <c r="LO74" s="329"/>
      <c r="LP74" s="329"/>
      <c r="LQ74" s="329"/>
      <c r="LR74" s="329"/>
      <c r="LS74" s="329"/>
      <c r="LT74" s="329"/>
      <c r="LU74" s="329"/>
      <c r="LV74" s="329"/>
      <c r="LW74" s="329"/>
      <c r="LX74" s="329"/>
      <c r="LY74" s="329"/>
      <c r="LZ74" s="329"/>
      <c r="MA74" s="329"/>
      <c r="MB74" s="329"/>
      <c r="MC74" s="329"/>
      <c r="MD74" s="329"/>
      <c r="ME74" s="329"/>
      <c r="MF74" s="329"/>
      <c r="MG74" s="329"/>
      <c r="MH74" s="329"/>
      <c r="MI74" s="329"/>
      <c r="MJ74" s="329"/>
      <c r="MK74" s="329"/>
      <c r="ML74" s="329"/>
      <c r="MM74" s="329"/>
      <c r="MN74" s="329"/>
      <c r="MO74" s="329"/>
      <c r="MP74" s="329"/>
      <c r="MQ74" s="329"/>
      <c r="MR74" s="329"/>
      <c r="MS74" s="329"/>
      <c r="MT74" s="329"/>
      <c r="MU74" s="329"/>
      <c r="MV74" s="329"/>
      <c r="MW74" s="329"/>
      <c r="MX74" s="329"/>
      <c r="MY74" s="329"/>
      <c r="MZ74" s="329"/>
      <c r="NA74" s="329"/>
      <c r="NB74" s="329"/>
      <c r="NC74" s="329"/>
      <c r="ND74" s="329"/>
      <c r="NE74" s="329"/>
      <c r="NF74" s="329"/>
      <c r="NG74" s="329"/>
      <c r="NH74" s="329"/>
      <c r="NI74" s="329"/>
      <c r="NJ74" s="329"/>
      <c r="NK74" s="329"/>
      <c r="NL74" s="329"/>
      <c r="NM74" s="329"/>
      <c r="NN74" s="329"/>
      <c r="NO74" s="329"/>
      <c r="NP74" s="329"/>
      <c r="NQ74" s="329"/>
      <c r="NR74" s="329"/>
      <c r="NS74" s="329"/>
      <c r="NT74" s="329"/>
      <c r="NU74" s="329"/>
      <c r="NV74" s="329"/>
    </row>
    <row r="75" spans="1:386" s="316" customFormat="1">
      <c r="A75" s="2041"/>
      <c r="B75" s="1676" t="s">
        <v>554</v>
      </c>
      <c r="C75" s="1615"/>
      <c r="D75" s="1617"/>
      <c r="E75" s="1703"/>
      <c r="F75" s="1615"/>
      <c r="G75" s="1702"/>
      <c r="H75" s="1709"/>
      <c r="I75" s="1908"/>
      <c r="J75" s="2042"/>
      <c r="K75" s="2043"/>
      <c r="L75" s="2044"/>
      <c r="M75" s="2043"/>
      <c r="N75" s="2042"/>
      <c r="O75" s="2042"/>
      <c r="P75" s="2042"/>
      <c r="Q75" s="1688"/>
      <c r="R75" s="1688"/>
      <c r="S75" s="1688"/>
      <c r="T75" s="1688"/>
      <c r="U75" s="1677"/>
      <c r="V75" s="156">
        <f t="shared" si="9"/>
        <v>0</v>
      </c>
      <c r="W75" s="1629"/>
      <c r="X75" s="1623"/>
      <c r="Y75" s="1989"/>
      <c r="Z75" s="1629"/>
      <c r="AA75" s="1623"/>
      <c r="AB75" s="1535"/>
      <c r="AC75" s="1535"/>
      <c r="AD75" s="1989"/>
      <c r="AE75" s="1990"/>
      <c r="AF75" s="1543"/>
      <c r="AG75" s="1543">
        <f t="shared" si="19"/>
        <v>0</v>
      </c>
      <c r="AH75" s="1543"/>
      <c r="AI75" s="1543">
        <f t="shared" si="20"/>
        <v>0</v>
      </c>
      <c r="AJ75" s="1543"/>
      <c r="AK75" s="1543">
        <f t="shared" si="17"/>
        <v>0</v>
      </c>
      <c r="AL75" s="1543"/>
      <c r="AM75" s="1543">
        <f t="shared" si="18"/>
        <v>0</v>
      </c>
      <c r="AN75" s="1547"/>
      <c r="AO75" s="1547"/>
      <c r="AP75" s="1547"/>
      <c r="AQ75" s="1547"/>
      <c r="AR75" s="1547"/>
      <c r="AS75" s="1547"/>
      <c r="AT75" s="1547"/>
      <c r="AU75" s="1547"/>
      <c r="AV75" s="1547"/>
      <c r="AW75" s="1547"/>
      <c r="AX75" s="1547"/>
      <c r="AY75" s="1547"/>
      <c r="AZ75" s="1547"/>
      <c r="BA75" s="1547"/>
      <c r="BB75" s="1547"/>
      <c r="BC75" s="1547"/>
      <c r="BD75" s="1547"/>
      <c r="BE75" s="1547"/>
      <c r="BF75" s="1547"/>
      <c r="BG75" s="1547"/>
      <c r="BH75" s="1547"/>
      <c r="BI75" s="1547"/>
      <c r="BJ75" s="1547"/>
      <c r="BK75" s="1547"/>
      <c r="BL75" s="1547"/>
      <c r="BM75" s="1547"/>
      <c r="BN75" s="1547"/>
      <c r="BO75" s="1547"/>
      <c r="BP75" s="1547"/>
      <c r="BQ75" s="1547"/>
      <c r="BR75" s="1547"/>
      <c r="BS75" s="1547"/>
      <c r="BT75" s="1547"/>
      <c r="BU75" s="1547"/>
      <c r="BV75" s="1547"/>
      <c r="BW75" s="1547"/>
      <c r="BX75" s="1547"/>
      <c r="BY75" s="1547"/>
      <c r="BZ75" s="1547"/>
      <c r="CA75" s="1547"/>
      <c r="CB75" s="1547"/>
      <c r="CC75" s="1547"/>
      <c r="CD75" s="1547"/>
      <c r="CE75" s="1547"/>
      <c r="CF75" s="1547"/>
      <c r="CG75" s="1547"/>
      <c r="CH75" s="1547"/>
      <c r="CI75" s="1547"/>
      <c r="CJ75" s="1547"/>
      <c r="CK75" s="1547"/>
      <c r="CL75" s="1547"/>
      <c r="CM75" s="1547"/>
      <c r="CN75" s="1547"/>
      <c r="CO75" s="1547"/>
      <c r="CP75" s="1547"/>
      <c r="CQ75" s="1547"/>
      <c r="CR75" s="1547"/>
      <c r="CS75" s="1547"/>
      <c r="CT75" s="1547"/>
      <c r="CU75" s="1547"/>
      <c r="CV75" s="1547"/>
      <c r="CW75" s="1547"/>
      <c r="CX75" s="1547"/>
      <c r="CY75" s="1547"/>
      <c r="CZ75" s="1547"/>
      <c r="DA75" s="1547"/>
      <c r="DB75" s="1547"/>
      <c r="DC75" s="1547"/>
      <c r="DD75" s="1547"/>
      <c r="DE75" s="1547"/>
      <c r="DF75" s="1547"/>
      <c r="DG75" s="1547"/>
      <c r="DH75" s="1547"/>
      <c r="DI75" s="1547"/>
      <c r="DJ75" s="1547"/>
      <c r="DK75" s="1547"/>
      <c r="DL75" s="1547"/>
      <c r="DM75" s="1547"/>
      <c r="DN75" s="1547"/>
      <c r="DO75" s="1547"/>
      <c r="DP75" s="1547"/>
      <c r="DQ75" s="1547"/>
      <c r="DR75" s="1547"/>
      <c r="DS75" s="1547"/>
      <c r="DT75" s="1547"/>
      <c r="DU75" s="1547"/>
      <c r="DV75" s="1547"/>
      <c r="DW75" s="1547"/>
      <c r="DX75" s="1547"/>
      <c r="DY75" s="1547"/>
      <c r="DZ75" s="1547"/>
      <c r="EA75" s="1547"/>
      <c r="EB75" s="1547"/>
      <c r="EC75" s="1547"/>
      <c r="ED75" s="1547"/>
      <c r="EE75" s="1547"/>
      <c r="EF75" s="1547"/>
      <c r="EG75" s="1547"/>
      <c r="EH75" s="1547"/>
      <c r="EI75" s="1547"/>
      <c r="EJ75" s="1547"/>
      <c r="EK75" s="1547"/>
      <c r="EL75" s="1547"/>
      <c r="EM75" s="1547"/>
      <c r="EN75" s="1547"/>
      <c r="EO75" s="1547"/>
      <c r="EP75" s="1547"/>
      <c r="EQ75" s="1547"/>
      <c r="ER75" s="1547"/>
      <c r="ES75" s="1547"/>
      <c r="ET75" s="1547"/>
      <c r="EU75" s="1547"/>
      <c r="EV75" s="1547"/>
      <c r="EW75" s="1547"/>
      <c r="EX75" s="1547"/>
      <c r="EY75" s="1547"/>
      <c r="EZ75" s="1547"/>
      <c r="FA75" s="1604"/>
      <c r="FB75" s="1571"/>
      <c r="FC75" s="1571"/>
      <c r="FD75" s="1571"/>
      <c r="FE75" s="1571"/>
      <c r="FF75" s="1571"/>
      <c r="FG75" s="1571"/>
      <c r="FH75" s="1571"/>
      <c r="FI75" s="1571"/>
      <c r="FJ75" s="1571"/>
      <c r="FK75" s="1571"/>
      <c r="FL75" s="1571"/>
      <c r="FM75" s="1571"/>
      <c r="FN75" s="1571"/>
      <c r="FO75" s="1571"/>
      <c r="FP75" s="1571"/>
      <c r="FQ75" s="1571"/>
      <c r="FR75" s="1571"/>
      <c r="FS75" s="1571"/>
      <c r="FT75" s="1571"/>
      <c r="FU75" s="1571"/>
      <c r="FV75" s="1571"/>
      <c r="FW75" s="1571"/>
      <c r="FX75" s="1571"/>
      <c r="FY75" s="1571"/>
      <c r="FZ75" s="1571"/>
      <c r="GA75" s="1571"/>
      <c r="GB75" s="1571"/>
      <c r="GC75" s="1571"/>
      <c r="GD75" s="1571"/>
      <c r="GE75" s="1571"/>
      <c r="GF75" s="1571"/>
      <c r="GG75" s="1571"/>
      <c r="GH75" s="1571"/>
      <c r="GI75" s="1571"/>
      <c r="GJ75" s="1571"/>
      <c r="GK75" s="1571"/>
      <c r="GL75" s="1571"/>
      <c r="GM75" s="1571"/>
      <c r="GN75" s="1571"/>
      <c r="GO75" s="1571"/>
      <c r="GP75" s="1571"/>
      <c r="GQ75" s="1571"/>
      <c r="GR75" s="1571"/>
      <c r="GS75" s="1571"/>
      <c r="GT75" s="1571"/>
      <c r="GU75" s="1571"/>
      <c r="GV75" s="1571"/>
      <c r="GW75" s="1571"/>
      <c r="GX75" s="1571"/>
      <c r="GY75" s="1571"/>
      <c r="GZ75" s="1571"/>
      <c r="HA75" s="1571"/>
      <c r="HB75" s="1571"/>
      <c r="HC75" s="1571"/>
      <c r="HD75" s="1571"/>
      <c r="HE75" s="1571"/>
      <c r="HF75" s="1571"/>
      <c r="HG75" s="1571"/>
      <c r="HH75" s="1571"/>
      <c r="HI75" s="1571"/>
      <c r="HJ75" s="1571"/>
      <c r="HK75" s="1571"/>
      <c r="HL75" s="1571"/>
      <c r="HM75" s="1571"/>
      <c r="HN75" s="1571"/>
      <c r="HO75" s="1571"/>
      <c r="HP75" s="1571"/>
      <c r="HQ75" s="1571"/>
      <c r="HR75" s="1571"/>
      <c r="HS75" s="1571"/>
      <c r="HT75" s="1571"/>
      <c r="HU75" s="1571"/>
      <c r="HV75" s="1571"/>
      <c r="HW75" s="1571"/>
      <c r="HX75" s="1571"/>
      <c r="HY75" s="1571"/>
      <c r="HZ75" s="1571"/>
      <c r="IA75" s="1571"/>
      <c r="IB75" s="1571"/>
      <c r="IC75" s="1571"/>
      <c r="ID75" s="1571"/>
      <c r="IE75" s="1571"/>
      <c r="IF75" s="1571"/>
      <c r="IG75" s="1571"/>
      <c r="IH75" s="1571"/>
      <c r="II75" s="1571"/>
      <c r="IJ75" s="1571"/>
      <c r="IK75" s="1571"/>
      <c r="IL75" s="1571"/>
      <c r="IM75" s="1571"/>
      <c r="IN75" s="1571"/>
      <c r="IO75" s="1571"/>
      <c r="IP75" s="1571"/>
      <c r="IQ75" s="1571"/>
      <c r="IR75" s="1571"/>
      <c r="IS75" s="1571"/>
      <c r="IT75" s="1571"/>
      <c r="IU75" s="1571"/>
      <c r="IV75" s="1571"/>
      <c r="IW75" s="1571"/>
      <c r="IX75" s="1571"/>
      <c r="IY75" s="1571"/>
      <c r="IZ75" s="1571"/>
      <c r="JA75" s="1571"/>
      <c r="JB75" s="1571"/>
      <c r="JC75" s="1571"/>
      <c r="JD75" s="1571"/>
      <c r="JE75" s="1571"/>
      <c r="JF75" s="1571"/>
      <c r="JG75" s="1571"/>
      <c r="JH75" s="1571"/>
      <c r="JI75" s="1571"/>
      <c r="JJ75" s="1571"/>
      <c r="JK75" s="1571"/>
      <c r="JL75" s="1571"/>
      <c r="JM75" s="1571"/>
      <c r="JN75" s="1571"/>
      <c r="JO75" s="1571"/>
      <c r="JP75" s="1571"/>
      <c r="JQ75" s="1571"/>
      <c r="JR75" s="1571"/>
      <c r="JS75" s="1571"/>
      <c r="JT75" s="1571"/>
      <c r="JU75" s="1571"/>
      <c r="JV75" s="1571"/>
      <c r="JW75" s="1571"/>
      <c r="JX75" s="1571"/>
      <c r="JY75" s="1571"/>
      <c r="JZ75" s="1571"/>
      <c r="KA75" s="1571"/>
      <c r="KB75" s="1571"/>
      <c r="KC75" s="1571"/>
      <c r="KD75" s="1571"/>
      <c r="KE75" s="1571"/>
      <c r="KF75" s="1571"/>
      <c r="KG75" s="1571"/>
      <c r="KH75" s="1571"/>
      <c r="KI75" s="1571"/>
      <c r="KJ75" s="1571"/>
      <c r="KK75" s="1571"/>
      <c r="KL75" s="1571"/>
      <c r="KM75" s="1571"/>
      <c r="KN75" s="1571"/>
      <c r="KO75" s="1571"/>
      <c r="KP75" s="1571"/>
      <c r="KQ75" s="1571"/>
      <c r="KR75" s="1571"/>
      <c r="KS75" s="1571"/>
      <c r="KT75" s="1571"/>
      <c r="KU75" s="1571"/>
      <c r="KV75" s="1571"/>
      <c r="KW75" s="1571"/>
      <c r="KX75" s="1571"/>
      <c r="KY75" s="1571"/>
      <c r="KZ75" s="1571"/>
      <c r="LA75" s="1571"/>
      <c r="LB75" s="1571"/>
      <c r="LC75" s="1571"/>
      <c r="LD75" s="1571"/>
      <c r="LE75" s="1571"/>
      <c r="LF75" s="1571"/>
      <c r="LG75" s="1571"/>
      <c r="LH75" s="1571"/>
      <c r="LI75" s="1571"/>
      <c r="LJ75" s="1571"/>
      <c r="LK75" s="1571"/>
      <c r="LL75" s="1571"/>
      <c r="LM75" s="1571"/>
      <c r="LN75" s="1571"/>
      <c r="LO75" s="1571"/>
      <c r="LP75" s="1571"/>
      <c r="LQ75" s="1571"/>
      <c r="LR75" s="1571"/>
      <c r="LS75" s="1571"/>
      <c r="LT75" s="1571"/>
      <c r="LU75" s="1571"/>
      <c r="LV75" s="1571"/>
      <c r="LW75" s="1571"/>
      <c r="LX75" s="1571"/>
      <c r="LY75" s="1571"/>
      <c r="LZ75" s="1571"/>
      <c r="MA75" s="1571"/>
      <c r="MB75" s="1571"/>
      <c r="MC75" s="1571"/>
      <c r="MD75" s="1571"/>
      <c r="ME75" s="1571"/>
      <c r="MF75" s="1571"/>
      <c r="MG75" s="1571"/>
      <c r="MH75" s="1571"/>
      <c r="MI75" s="1571"/>
      <c r="MJ75" s="1571"/>
      <c r="MK75" s="1571"/>
      <c r="ML75" s="1571"/>
      <c r="MM75" s="1571"/>
      <c r="MN75" s="1571"/>
      <c r="MO75" s="1571"/>
      <c r="MP75" s="1571"/>
      <c r="MQ75" s="1571"/>
      <c r="MR75" s="1571"/>
      <c r="MS75" s="1571"/>
      <c r="MT75" s="1571"/>
      <c r="MU75" s="1571"/>
      <c r="MV75" s="1571"/>
      <c r="MW75" s="1571"/>
      <c r="MX75" s="1571"/>
      <c r="MY75" s="1571"/>
      <c r="MZ75" s="1571"/>
      <c r="NA75" s="1571"/>
      <c r="NB75" s="1571"/>
      <c r="NC75" s="1571"/>
      <c r="ND75" s="1571"/>
      <c r="NE75" s="1571"/>
      <c r="NF75" s="1571"/>
      <c r="NG75" s="1571"/>
      <c r="NH75" s="1571"/>
      <c r="NI75" s="1571"/>
      <c r="NJ75" s="1571"/>
      <c r="NK75" s="1571"/>
      <c r="NL75" s="1571"/>
      <c r="NM75" s="1571"/>
      <c r="NN75" s="1571"/>
      <c r="NO75" s="1571"/>
      <c r="NP75" s="1571"/>
      <c r="NQ75" s="1571"/>
      <c r="NR75" s="1571"/>
      <c r="NS75" s="1571"/>
      <c r="NT75" s="1571"/>
      <c r="NU75" s="1571"/>
      <c r="NV75" s="1571"/>
    </row>
    <row r="76" spans="1:386" s="1570" customFormat="1" ht="41.4">
      <c r="A76" s="1711"/>
      <c r="B76" s="1705" t="s">
        <v>465</v>
      </c>
      <c r="C76" s="1693" t="s">
        <v>53</v>
      </c>
      <c r="D76" s="1691" t="s">
        <v>471</v>
      </c>
      <c r="E76" s="1704"/>
      <c r="F76" s="1693"/>
      <c r="G76" s="1704"/>
      <c r="H76" s="1707"/>
      <c r="I76" s="1700"/>
      <c r="J76" s="1704"/>
      <c r="K76" s="1704"/>
      <c r="L76" s="1700"/>
      <c r="M76" s="1704">
        <f>SUM(N76:P76)</f>
        <v>80296</v>
      </c>
      <c r="N76" s="1704"/>
      <c r="O76" s="1704">
        <v>80296</v>
      </c>
      <c r="P76" s="1704"/>
      <c r="Q76" s="1719">
        <f>SUM(R76:T76)</f>
        <v>71515</v>
      </c>
      <c r="R76" s="1704"/>
      <c r="S76" s="1704">
        <v>71515</v>
      </c>
      <c r="T76" s="1704"/>
      <c r="U76" s="1708"/>
      <c r="V76" s="156">
        <f t="shared" si="9"/>
        <v>0</v>
      </c>
      <c r="W76" s="1629"/>
      <c r="X76" s="1623">
        <v>1</v>
      </c>
      <c r="Y76" s="1989"/>
      <c r="Z76" s="1629"/>
      <c r="AA76" s="1623"/>
      <c r="AB76" s="1535">
        <v>1</v>
      </c>
      <c r="AC76" s="1535"/>
      <c r="AD76" s="1989"/>
      <c r="AE76" s="1990"/>
      <c r="AF76" s="1543"/>
      <c r="AG76" s="1543">
        <f t="shared" si="19"/>
        <v>0</v>
      </c>
      <c r="AH76" s="1543"/>
      <c r="AI76" s="1543">
        <f t="shared" si="20"/>
        <v>0</v>
      </c>
      <c r="AJ76" s="1543"/>
      <c r="AK76" s="1543">
        <f t="shared" si="17"/>
        <v>0</v>
      </c>
      <c r="AL76" s="1543"/>
      <c r="AM76" s="1543">
        <f t="shared" si="18"/>
        <v>0</v>
      </c>
      <c r="AN76" s="1553"/>
      <c r="AO76" s="1553"/>
      <c r="AP76" s="1553"/>
      <c r="AQ76" s="1553"/>
      <c r="AR76" s="1553"/>
      <c r="AS76" s="1553"/>
      <c r="AT76" s="1553"/>
      <c r="AU76" s="1553"/>
      <c r="AV76" s="1553"/>
      <c r="AW76" s="1553"/>
      <c r="AX76" s="1553"/>
      <c r="AY76" s="1553"/>
      <c r="AZ76" s="1553"/>
      <c r="BA76" s="1553"/>
      <c r="BB76" s="1553"/>
      <c r="BC76" s="1553"/>
      <c r="BD76" s="1553"/>
      <c r="BE76" s="1553"/>
      <c r="BF76" s="1553"/>
      <c r="BG76" s="1553"/>
      <c r="BH76" s="1553"/>
      <c r="BI76" s="1553"/>
      <c r="BJ76" s="1553"/>
      <c r="BK76" s="1553"/>
      <c r="BL76" s="1553"/>
      <c r="BM76" s="1553"/>
      <c r="BN76" s="1553"/>
      <c r="BO76" s="1553"/>
      <c r="BP76" s="1553"/>
      <c r="BQ76" s="1553"/>
      <c r="BR76" s="1553"/>
      <c r="BS76" s="1553"/>
      <c r="BT76" s="1553"/>
      <c r="BU76" s="1553"/>
      <c r="BV76" s="1553"/>
      <c r="BW76" s="1553"/>
      <c r="BX76" s="1553"/>
      <c r="BY76" s="1553"/>
      <c r="BZ76" s="1553"/>
      <c r="CA76" s="1553"/>
      <c r="CB76" s="1553"/>
      <c r="CC76" s="1553"/>
      <c r="CD76" s="1553"/>
      <c r="CE76" s="1553"/>
      <c r="CF76" s="1553"/>
      <c r="CG76" s="1553"/>
      <c r="CH76" s="1553"/>
      <c r="CI76" s="1553"/>
      <c r="CJ76" s="1553"/>
      <c r="CK76" s="1553"/>
      <c r="CL76" s="1553"/>
      <c r="CM76" s="1553"/>
      <c r="CN76" s="1553"/>
      <c r="CO76" s="1553"/>
      <c r="CP76" s="1553"/>
      <c r="CQ76" s="1553"/>
      <c r="CR76" s="1553"/>
      <c r="CS76" s="1553"/>
      <c r="CT76" s="1553"/>
      <c r="CU76" s="1553"/>
      <c r="CV76" s="1553"/>
      <c r="CW76" s="1553"/>
      <c r="CX76" s="1553"/>
      <c r="CY76" s="1553"/>
      <c r="CZ76" s="1553"/>
      <c r="DA76" s="1553"/>
      <c r="DB76" s="1553"/>
      <c r="DC76" s="1553"/>
      <c r="DD76" s="1553"/>
      <c r="DE76" s="1553"/>
      <c r="DF76" s="1553"/>
      <c r="DG76" s="1553"/>
      <c r="DH76" s="1553"/>
      <c r="DI76" s="1553"/>
      <c r="DJ76" s="1553"/>
      <c r="DK76" s="1553"/>
      <c r="DL76" s="1553"/>
      <c r="DM76" s="1553"/>
      <c r="DN76" s="1553"/>
      <c r="DO76" s="1553"/>
      <c r="DP76" s="1553"/>
      <c r="DQ76" s="1553"/>
      <c r="DR76" s="1553"/>
      <c r="DS76" s="1553"/>
      <c r="DT76" s="1553"/>
      <c r="DU76" s="1553"/>
      <c r="DV76" s="1553"/>
      <c r="DW76" s="1553"/>
      <c r="DX76" s="1553"/>
      <c r="DY76" s="1553"/>
      <c r="DZ76" s="1553"/>
      <c r="EA76" s="1553"/>
      <c r="EB76" s="1553"/>
      <c r="EC76" s="1553"/>
      <c r="ED76" s="1553"/>
      <c r="EE76" s="1553"/>
      <c r="EF76" s="1553"/>
      <c r="EG76" s="1553"/>
      <c r="EH76" s="1553"/>
      <c r="EI76" s="1553"/>
      <c r="EJ76" s="1553"/>
      <c r="EK76" s="1553"/>
      <c r="EL76" s="1553"/>
      <c r="EM76" s="1553"/>
      <c r="EN76" s="1553"/>
      <c r="EO76" s="1553"/>
      <c r="EP76" s="1553"/>
      <c r="EQ76" s="1553"/>
      <c r="ER76" s="1553"/>
      <c r="ES76" s="1553"/>
      <c r="ET76" s="1553"/>
      <c r="EU76" s="1553"/>
      <c r="EV76" s="1553"/>
      <c r="EW76" s="1553"/>
      <c r="EX76" s="1553"/>
      <c r="EY76" s="1553"/>
      <c r="EZ76" s="1553"/>
      <c r="FA76" s="1602"/>
    </row>
    <row r="77" spans="1:386" s="1570" customFormat="1" ht="55.2">
      <c r="A77" s="1711"/>
      <c r="B77" s="1775" t="s">
        <v>828</v>
      </c>
      <c r="C77" s="1615"/>
      <c r="D77" s="1617"/>
      <c r="E77" s="1703">
        <v>172817.49400000001</v>
      </c>
      <c r="F77" s="1615" t="s">
        <v>943</v>
      </c>
      <c r="G77" s="1703">
        <v>840</v>
      </c>
      <c r="H77" s="2033" t="s">
        <v>1158</v>
      </c>
      <c r="I77" s="2146" t="s">
        <v>1159</v>
      </c>
      <c r="J77" s="2034">
        <v>128288</v>
      </c>
      <c r="K77" s="2034">
        <v>750</v>
      </c>
      <c r="L77" s="2033" t="s">
        <v>1160</v>
      </c>
      <c r="M77" s="1704"/>
      <c r="N77" s="1704"/>
      <c r="O77" s="1704"/>
      <c r="P77" s="1704"/>
      <c r="Q77" s="1719"/>
      <c r="R77" s="1704"/>
      <c r="S77" s="1704"/>
      <c r="T77" s="1704"/>
      <c r="U77" s="1708"/>
      <c r="V77" s="156">
        <f t="shared" si="9"/>
        <v>44529.494000000006</v>
      </c>
      <c r="W77" s="1629"/>
      <c r="X77" s="1623"/>
      <c r="Y77" s="1989"/>
      <c r="Z77" s="1629"/>
      <c r="AA77" s="1623"/>
      <c r="AB77" s="1535"/>
      <c r="AC77" s="1535"/>
      <c r="AD77" s="1989"/>
      <c r="AE77" s="1990"/>
      <c r="AF77" s="1543">
        <v>1</v>
      </c>
      <c r="AG77" s="1543">
        <f t="shared" si="19"/>
        <v>172817.49400000001</v>
      </c>
      <c r="AH77" s="1543">
        <v>1</v>
      </c>
      <c r="AI77" s="1543">
        <f t="shared" si="20"/>
        <v>128288</v>
      </c>
      <c r="AJ77" s="1543"/>
      <c r="AK77" s="1543">
        <f t="shared" si="17"/>
        <v>0</v>
      </c>
      <c r="AL77" s="1543"/>
      <c r="AM77" s="1543">
        <f t="shared" si="18"/>
        <v>0</v>
      </c>
      <c r="AN77" s="1553"/>
      <c r="AO77" s="1553"/>
      <c r="AP77" s="1553"/>
      <c r="AQ77" s="1553"/>
      <c r="AR77" s="1553"/>
      <c r="AS77" s="1553"/>
      <c r="AT77" s="1553"/>
      <c r="AU77" s="1553"/>
      <c r="AV77" s="1553"/>
      <c r="AW77" s="1553"/>
      <c r="AX77" s="1553"/>
      <c r="AY77" s="1553"/>
      <c r="AZ77" s="1553"/>
      <c r="BA77" s="1553"/>
      <c r="BB77" s="1553"/>
      <c r="BC77" s="1553"/>
      <c r="BD77" s="1553"/>
      <c r="BE77" s="1553"/>
      <c r="BF77" s="1553"/>
      <c r="BG77" s="1553"/>
      <c r="BH77" s="1553"/>
      <c r="BI77" s="1553"/>
      <c r="BJ77" s="1553"/>
      <c r="BK77" s="1553"/>
      <c r="BL77" s="1553"/>
      <c r="BM77" s="1553"/>
      <c r="BN77" s="1553"/>
      <c r="BO77" s="1553"/>
      <c r="BP77" s="1553"/>
      <c r="BQ77" s="1553"/>
      <c r="BR77" s="1553"/>
      <c r="BS77" s="1553"/>
      <c r="BT77" s="1553"/>
      <c r="BU77" s="1553"/>
      <c r="BV77" s="1553"/>
      <c r="BW77" s="1553"/>
      <c r="BX77" s="1553"/>
      <c r="BY77" s="1553"/>
      <c r="BZ77" s="1553"/>
      <c r="CA77" s="1553"/>
      <c r="CB77" s="1553"/>
      <c r="CC77" s="1553"/>
      <c r="CD77" s="1553"/>
      <c r="CE77" s="1553"/>
      <c r="CF77" s="1553"/>
      <c r="CG77" s="1553"/>
      <c r="CH77" s="1553"/>
      <c r="CI77" s="1553"/>
      <c r="CJ77" s="1553"/>
      <c r="CK77" s="1553"/>
      <c r="CL77" s="1553"/>
      <c r="CM77" s="1553"/>
      <c r="CN77" s="1553"/>
      <c r="CO77" s="1553"/>
      <c r="CP77" s="1553"/>
      <c r="CQ77" s="1553"/>
      <c r="CR77" s="1553"/>
      <c r="CS77" s="1553"/>
      <c r="CT77" s="1553"/>
      <c r="CU77" s="1553"/>
      <c r="CV77" s="1553"/>
      <c r="CW77" s="1553"/>
      <c r="CX77" s="1553"/>
      <c r="CY77" s="1553"/>
      <c r="CZ77" s="1553"/>
      <c r="DA77" s="1553"/>
      <c r="DB77" s="1553"/>
      <c r="DC77" s="1553"/>
      <c r="DD77" s="1553"/>
      <c r="DE77" s="1553"/>
      <c r="DF77" s="1553"/>
      <c r="DG77" s="1553"/>
      <c r="DH77" s="1553"/>
      <c r="DI77" s="1553"/>
      <c r="DJ77" s="1553"/>
      <c r="DK77" s="1553"/>
      <c r="DL77" s="1553"/>
      <c r="DM77" s="1553"/>
      <c r="DN77" s="1553"/>
      <c r="DO77" s="1553"/>
      <c r="DP77" s="1553"/>
      <c r="DQ77" s="1553"/>
      <c r="DR77" s="1553"/>
      <c r="DS77" s="1553"/>
      <c r="DT77" s="1553"/>
      <c r="DU77" s="1553"/>
      <c r="DV77" s="1553"/>
      <c r="DW77" s="1553"/>
      <c r="DX77" s="1553"/>
      <c r="DY77" s="1553"/>
      <c r="DZ77" s="1553"/>
      <c r="EA77" s="1553"/>
      <c r="EB77" s="1553"/>
      <c r="EC77" s="1553"/>
      <c r="ED77" s="1553"/>
      <c r="EE77" s="1553"/>
      <c r="EF77" s="1553"/>
      <c r="EG77" s="1553"/>
      <c r="EH77" s="1553"/>
      <c r="EI77" s="1553"/>
      <c r="EJ77" s="1553"/>
      <c r="EK77" s="1553"/>
      <c r="EL77" s="1553"/>
      <c r="EM77" s="1553"/>
      <c r="EN77" s="1553"/>
      <c r="EO77" s="1553"/>
      <c r="EP77" s="1553"/>
      <c r="EQ77" s="1553"/>
      <c r="ER77" s="1553"/>
      <c r="ES77" s="1553"/>
      <c r="ET77" s="1553"/>
      <c r="EU77" s="1553"/>
      <c r="EV77" s="1553"/>
      <c r="EW77" s="1553"/>
      <c r="EX77" s="1553"/>
      <c r="EY77" s="1553"/>
      <c r="EZ77" s="1553"/>
      <c r="FA77" s="1602"/>
    </row>
    <row r="78" spans="1:386" s="1570" customFormat="1" ht="193.8">
      <c r="A78" s="1711"/>
      <c r="B78" s="1775" t="s">
        <v>829</v>
      </c>
      <c r="C78" s="1615"/>
      <c r="D78" s="1617"/>
      <c r="E78" s="1703">
        <v>165096.35</v>
      </c>
      <c r="F78" s="1615" t="s">
        <v>944</v>
      </c>
      <c r="G78" s="1703">
        <v>800</v>
      </c>
      <c r="H78" s="2033" t="s">
        <v>1158</v>
      </c>
      <c r="I78" s="2146" t="s">
        <v>1254</v>
      </c>
      <c r="J78" s="2034">
        <v>101266.351</v>
      </c>
      <c r="K78" s="2034">
        <v>740</v>
      </c>
      <c r="L78" s="2033" t="s">
        <v>1349</v>
      </c>
      <c r="M78" s="1704"/>
      <c r="N78" s="1704"/>
      <c r="O78" s="1704"/>
      <c r="P78" s="1704"/>
      <c r="Q78" s="1719"/>
      <c r="R78" s="1704"/>
      <c r="S78" s="1704"/>
      <c r="T78" s="1704"/>
      <c r="U78" s="1708"/>
      <c r="V78" s="156">
        <f t="shared" si="9"/>
        <v>63829.999000000011</v>
      </c>
      <c r="W78" s="1629"/>
      <c r="X78" s="1623"/>
      <c r="Y78" s="1989"/>
      <c r="Z78" s="1629"/>
      <c r="AA78" s="1623"/>
      <c r="AB78" s="1535"/>
      <c r="AC78" s="1535"/>
      <c r="AD78" s="1989"/>
      <c r="AE78" s="1990"/>
      <c r="AF78" s="1543">
        <v>1</v>
      </c>
      <c r="AG78" s="1543">
        <f t="shared" si="19"/>
        <v>165096.35</v>
      </c>
      <c r="AH78" s="1543">
        <v>1</v>
      </c>
      <c r="AI78" s="1543">
        <f t="shared" si="20"/>
        <v>101266.351</v>
      </c>
      <c r="AJ78" s="1543"/>
      <c r="AK78" s="1543">
        <f t="shared" si="17"/>
        <v>0</v>
      </c>
      <c r="AL78" s="1543"/>
      <c r="AM78" s="1543">
        <f t="shared" si="18"/>
        <v>0</v>
      </c>
      <c r="AN78" s="1553"/>
      <c r="AO78" s="1553"/>
      <c r="AP78" s="1553"/>
      <c r="AQ78" s="1553"/>
      <c r="AR78" s="1553"/>
      <c r="AS78" s="1553"/>
      <c r="AT78" s="1553"/>
      <c r="AU78" s="1553"/>
      <c r="AV78" s="1553"/>
      <c r="AW78" s="1553"/>
      <c r="AX78" s="1553"/>
      <c r="AY78" s="1553"/>
      <c r="AZ78" s="1553"/>
      <c r="BA78" s="1553"/>
      <c r="BB78" s="1553"/>
      <c r="BC78" s="1553"/>
      <c r="BD78" s="1553"/>
      <c r="BE78" s="1553"/>
      <c r="BF78" s="1553"/>
      <c r="BG78" s="1553"/>
      <c r="BH78" s="1553"/>
      <c r="BI78" s="1553"/>
      <c r="BJ78" s="1553"/>
      <c r="BK78" s="1553"/>
      <c r="BL78" s="1553"/>
      <c r="BM78" s="1553"/>
      <c r="BN78" s="1553"/>
      <c r="BO78" s="1553"/>
      <c r="BP78" s="1553"/>
      <c r="BQ78" s="1553"/>
      <c r="BR78" s="1553"/>
      <c r="BS78" s="1553"/>
      <c r="BT78" s="1553"/>
      <c r="BU78" s="1553"/>
      <c r="BV78" s="1553"/>
      <c r="BW78" s="1553"/>
      <c r="BX78" s="1553"/>
      <c r="BY78" s="1553"/>
      <c r="BZ78" s="1553"/>
      <c r="CA78" s="1553"/>
      <c r="CB78" s="1553"/>
      <c r="CC78" s="1553"/>
      <c r="CD78" s="1553"/>
      <c r="CE78" s="1553"/>
      <c r="CF78" s="1553"/>
      <c r="CG78" s="1553"/>
      <c r="CH78" s="1553"/>
      <c r="CI78" s="1553"/>
      <c r="CJ78" s="1553"/>
      <c r="CK78" s="1553"/>
      <c r="CL78" s="1553"/>
      <c r="CM78" s="1553"/>
      <c r="CN78" s="1553"/>
      <c r="CO78" s="1553"/>
      <c r="CP78" s="1553"/>
      <c r="CQ78" s="1553"/>
      <c r="CR78" s="1553"/>
      <c r="CS78" s="1553"/>
      <c r="CT78" s="1553"/>
      <c r="CU78" s="1553"/>
      <c r="CV78" s="1553"/>
      <c r="CW78" s="1553"/>
      <c r="CX78" s="1553"/>
      <c r="CY78" s="1553"/>
      <c r="CZ78" s="1553"/>
      <c r="DA78" s="1553"/>
      <c r="DB78" s="1553"/>
      <c r="DC78" s="1553"/>
      <c r="DD78" s="1553"/>
      <c r="DE78" s="1553"/>
      <c r="DF78" s="1553"/>
      <c r="DG78" s="1553"/>
      <c r="DH78" s="1553"/>
      <c r="DI78" s="1553"/>
      <c r="DJ78" s="1553"/>
      <c r="DK78" s="1553"/>
      <c r="DL78" s="1553"/>
      <c r="DM78" s="1553"/>
      <c r="DN78" s="1553"/>
      <c r="DO78" s="1553"/>
      <c r="DP78" s="1553"/>
      <c r="DQ78" s="1553"/>
      <c r="DR78" s="1553"/>
      <c r="DS78" s="1553"/>
      <c r="DT78" s="1553"/>
      <c r="DU78" s="1553"/>
      <c r="DV78" s="1553"/>
      <c r="DW78" s="1553"/>
      <c r="DX78" s="1553"/>
      <c r="DY78" s="1553"/>
      <c r="DZ78" s="1553"/>
      <c r="EA78" s="1553"/>
      <c r="EB78" s="1553"/>
      <c r="EC78" s="1553"/>
      <c r="ED78" s="1553"/>
      <c r="EE78" s="1553"/>
      <c r="EF78" s="1553"/>
      <c r="EG78" s="1553"/>
      <c r="EH78" s="1553"/>
      <c r="EI78" s="1553"/>
      <c r="EJ78" s="1553"/>
      <c r="EK78" s="1553"/>
      <c r="EL78" s="1553"/>
      <c r="EM78" s="1553"/>
      <c r="EN78" s="1553"/>
      <c r="EO78" s="1553"/>
      <c r="EP78" s="1553"/>
      <c r="EQ78" s="1553"/>
      <c r="ER78" s="1553"/>
      <c r="ES78" s="1553"/>
      <c r="ET78" s="1553"/>
      <c r="EU78" s="1553"/>
      <c r="EV78" s="1553"/>
      <c r="EW78" s="1553"/>
      <c r="EX78" s="1553"/>
      <c r="EY78" s="1553"/>
      <c r="EZ78" s="1553"/>
      <c r="FA78" s="1602"/>
    </row>
    <row r="79" spans="1:386" s="1570" customFormat="1" ht="27.6">
      <c r="A79" s="1711"/>
      <c r="B79" s="1775" t="s">
        <v>830</v>
      </c>
      <c r="C79" s="1615"/>
      <c r="D79" s="1617"/>
      <c r="E79" s="1703">
        <v>8262.5</v>
      </c>
      <c r="F79" s="1615" t="s">
        <v>945</v>
      </c>
      <c r="G79" s="1703">
        <v>180</v>
      </c>
      <c r="H79" s="2033" t="s">
        <v>655</v>
      </c>
      <c r="I79" s="1700"/>
      <c r="J79" s="1704"/>
      <c r="K79" s="1704"/>
      <c r="L79" s="1700"/>
      <c r="M79" s="1704"/>
      <c r="N79" s="1704"/>
      <c r="O79" s="1704"/>
      <c r="P79" s="1704"/>
      <c r="Q79" s="1719"/>
      <c r="R79" s="1704"/>
      <c r="S79" s="1704"/>
      <c r="T79" s="1704"/>
      <c r="U79" s="1708"/>
      <c r="V79" s="156">
        <f t="shared" si="9"/>
        <v>8262.5</v>
      </c>
      <c r="W79" s="1629"/>
      <c r="X79" s="1623"/>
      <c r="Y79" s="1989"/>
      <c r="Z79" s="1629"/>
      <c r="AA79" s="1623"/>
      <c r="AB79" s="1535"/>
      <c r="AC79" s="1535"/>
      <c r="AD79" s="1989"/>
      <c r="AE79" s="1990"/>
      <c r="AF79" s="1543"/>
      <c r="AG79" s="1543">
        <f t="shared" si="19"/>
        <v>0</v>
      </c>
      <c r="AH79" s="1543"/>
      <c r="AI79" s="1543">
        <f t="shared" si="20"/>
        <v>0</v>
      </c>
      <c r="AJ79" s="1543">
        <v>1</v>
      </c>
      <c r="AK79" s="1543">
        <f t="shared" si="17"/>
        <v>8262.5</v>
      </c>
      <c r="AL79" s="1543"/>
      <c r="AM79" s="1543">
        <f t="shared" si="18"/>
        <v>0</v>
      </c>
      <c r="AN79" s="1553"/>
      <c r="AO79" s="1553"/>
      <c r="AP79" s="1553"/>
      <c r="AQ79" s="1553"/>
      <c r="AR79" s="1553"/>
      <c r="AS79" s="1553"/>
      <c r="AT79" s="1553"/>
      <c r="AU79" s="1553"/>
      <c r="AV79" s="1553"/>
      <c r="AW79" s="1553"/>
      <c r="AX79" s="1553"/>
      <c r="AY79" s="1553"/>
      <c r="AZ79" s="1553"/>
      <c r="BA79" s="1553"/>
      <c r="BB79" s="1553"/>
      <c r="BC79" s="1553"/>
      <c r="BD79" s="1553"/>
      <c r="BE79" s="1553"/>
      <c r="BF79" s="1553"/>
      <c r="BG79" s="1553"/>
      <c r="BH79" s="1553"/>
      <c r="BI79" s="1553"/>
      <c r="BJ79" s="1553"/>
      <c r="BK79" s="1553"/>
      <c r="BL79" s="1553"/>
      <c r="BM79" s="1553"/>
      <c r="BN79" s="1553"/>
      <c r="BO79" s="1553"/>
      <c r="BP79" s="1553"/>
      <c r="BQ79" s="1553"/>
      <c r="BR79" s="1553"/>
      <c r="BS79" s="1553"/>
      <c r="BT79" s="1553"/>
      <c r="BU79" s="1553"/>
      <c r="BV79" s="1553"/>
      <c r="BW79" s="1553"/>
      <c r="BX79" s="1553"/>
      <c r="BY79" s="1553"/>
      <c r="BZ79" s="1553"/>
      <c r="CA79" s="1553"/>
      <c r="CB79" s="1553"/>
      <c r="CC79" s="1553"/>
      <c r="CD79" s="1553"/>
      <c r="CE79" s="1553"/>
      <c r="CF79" s="1553"/>
      <c r="CG79" s="1553"/>
      <c r="CH79" s="1553"/>
      <c r="CI79" s="1553"/>
      <c r="CJ79" s="1553"/>
      <c r="CK79" s="1553"/>
      <c r="CL79" s="1553"/>
      <c r="CM79" s="1553"/>
      <c r="CN79" s="1553"/>
      <c r="CO79" s="1553"/>
      <c r="CP79" s="1553"/>
      <c r="CQ79" s="1553"/>
      <c r="CR79" s="1553"/>
      <c r="CS79" s="1553"/>
      <c r="CT79" s="1553"/>
      <c r="CU79" s="1553"/>
      <c r="CV79" s="1553"/>
      <c r="CW79" s="1553"/>
      <c r="CX79" s="1553"/>
      <c r="CY79" s="1553"/>
      <c r="CZ79" s="1553"/>
      <c r="DA79" s="1553"/>
      <c r="DB79" s="1553"/>
      <c r="DC79" s="1553"/>
      <c r="DD79" s="1553"/>
      <c r="DE79" s="1553"/>
      <c r="DF79" s="1553"/>
      <c r="DG79" s="1553"/>
      <c r="DH79" s="1553"/>
      <c r="DI79" s="1553"/>
      <c r="DJ79" s="1553"/>
      <c r="DK79" s="1553"/>
      <c r="DL79" s="1553"/>
      <c r="DM79" s="1553"/>
      <c r="DN79" s="1553"/>
      <c r="DO79" s="1553"/>
      <c r="DP79" s="1553"/>
      <c r="DQ79" s="1553"/>
      <c r="DR79" s="1553"/>
      <c r="DS79" s="1553"/>
      <c r="DT79" s="1553"/>
      <c r="DU79" s="1553"/>
      <c r="DV79" s="1553"/>
      <c r="DW79" s="1553"/>
      <c r="DX79" s="1553"/>
      <c r="DY79" s="1553"/>
      <c r="DZ79" s="1553"/>
      <c r="EA79" s="1553"/>
      <c r="EB79" s="1553"/>
      <c r="EC79" s="1553"/>
      <c r="ED79" s="1553"/>
      <c r="EE79" s="1553"/>
      <c r="EF79" s="1553"/>
      <c r="EG79" s="1553"/>
      <c r="EH79" s="1553"/>
      <c r="EI79" s="1553"/>
      <c r="EJ79" s="1553"/>
      <c r="EK79" s="1553"/>
      <c r="EL79" s="1553"/>
      <c r="EM79" s="1553"/>
      <c r="EN79" s="1553"/>
      <c r="EO79" s="1553"/>
      <c r="EP79" s="1553"/>
      <c r="EQ79" s="1553"/>
      <c r="ER79" s="1553"/>
      <c r="ES79" s="1553"/>
      <c r="ET79" s="1553"/>
      <c r="EU79" s="1553"/>
      <c r="EV79" s="1553"/>
      <c r="EW79" s="1553"/>
      <c r="EX79" s="1553"/>
      <c r="EY79" s="1553"/>
      <c r="EZ79" s="1553"/>
      <c r="FA79" s="1602"/>
    </row>
    <row r="80" spans="1:386" s="1571" customFormat="1">
      <c r="A80" s="2041"/>
      <c r="B80" s="1676" t="s">
        <v>833</v>
      </c>
      <c r="C80" s="1615"/>
      <c r="D80" s="1617"/>
      <c r="E80" s="1703"/>
      <c r="F80" s="1615"/>
      <c r="G80" s="1703"/>
      <c r="H80" s="1709"/>
      <c r="I80" s="2037"/>
      <c r="J80" s="2042"/>
      <c r="K80" s="2042"/>
      <c r="L80" s="2044"/>
      <c r="M80" s="2042"/>
      <c r="N80" s="2042"/>
      <c r="O80" s="1618"/>
      <c r="P80" s="2042"/>
      <c r="Q80" s="1710"/>
      <c r="R80" s="1710"/>
      <c r="S80" s="1710"/>
      <c r="T80" s="1710"/>
      <c r="U80" s="1677"/>
      <c r="V80" s="156">
        <f t="shared" si="9"/>
        <v>0</v>
      </c>
      <c r="W80" s="1629"/>
      <c r="X80" s="1623"/>
      <c r="Y80" s="1989"/>
      <c r="Z80" s="1629"/>
      <c r="AA80" s="1623"/>
      <c r="AB80" s="1535"/>
      <c r="AC80" s="1535"/>
      <c r="AD80" s="1989"/>
      <c r="AE80" s="1990"/>
      <c r="AF80" s="1543"/>
      <c r="AG80" s="1543">
        <f t="shared" si="19"/>
        <v>0</v>
      </c>
      <c r="AH80" s="1543"/>
      <c r="AI80" s="1543">
        <f t="shared" si="20"/>
        <v>0</v>
      </c>
      <c r="AJ80" s="1543"/>
      <c r="AK80" s="1543">
        <f t="shared" si="17"/>
        <v>0</v>
      </c>
      <c r="AL80" s="1543"/>
      <c r="AM80" s="1543">
        <f t="shared" si="18"/>
        <v>0</v>
      </c>
      <c r="AN80" s="1547"/>
      <c r="AO80" s="1547"/>
      <c r="AP80" s="1547"/>
      <c r="AQ80" s="1547"/>
      <c r="AR80" s="1547"/>
      <c r="AS80" s="1547"/>
      <c r="AT80" s="1547"/>
      <c r="AU80" s="1547"/>
      <c r="AV80" s="1547"/>
      <c r="AW80" s="1547"/>
      <c r="AX80" s="1547"/>
      <c r="AY80" s="1547"/>
      <c r="AZ80" s="1547"/>
      <c r="BA80" s="1547"/>
      <c r="BB80" s="1547"/>
      <c r="BC80" s="1547"/>
      <c r="BD80" s="1547"/>
      <c r="BE80" s="1547"/>
      <c r="BF80" s="1547"/>
      <c r="BG80" s="1547"/>
      <c r="BH80" s="1547"/>
      <c r="BI80" s="1547"/>
      <c r="BJ80" s="1547"/>
      <c r="BK80" s="1547"/>
      <c r="BL80" s="1547"/>
      <c r="BM80" s="1547"/>
      <c r="BN80" s="1547"/>
      <c r="BO80" s="1547"/>
      <c r="BP80" s="1547"/>
      <c r="BQ80" s="1547"/>
      <c r="BR80" s="1547"/>
      <c r="BS80" s="1547"/>
      <c r="BT80" s="1547"/>
      <c r="BU80" s="1547"/>
      <c r="BV80" s="1547"/>
      <c r="BW80" s="1547"/>
      <c r="BX80" s="1547"/>
      <c r="BY80" s="1547"/>
      <c r="BZ80" s="1547"/>
      <c r="CA80" s="1547"/>
      <c r="CB80" s="1547"/>
      <c r="CC80" s="1547"/>
      <c r="CD80" s="1547"/>
      <c r="CE80" s="1547"/>
      <c r="CF80" s="1547"/>
      <c r="CG80" s="1547"/>
      <c r="CH80" s="1547"/>
      <c r="CI80" s="1547"/>
      <c r="CJ80" s="1547"/>
      <c r="CK80" s="1547"/>
      <c r="CL80" s="1547"/>
      <c r="CM80" s="1547"/>
      <c r="CN80" s="1547"/>
      <c r="CO80" s="1547"/>
      <c r="CP80" s="1547"/>
      <c r="CQ80" s="1547"/>
      <c r="CR80" s="1547"/>
      <c r="CS80" s="1547"/>
      <c r="CT80" s="1547"/>
      <c r="CU80" s="1547"/>
      <c r="CV80" s="1547"/>
      <c r="CW80" s="1547"/>
      <c r="CX80" s="1547"/>
      <c r="CY80" s="1547"/>
      <c r="CZ80" s="1547"/>
      <c r="DA80" s="1547"/>
      <c r="DB80" s="1547"/>
      <c r="DC80" s="1547"/>
      <c r="DD80" s="1547"/>
      <c r="DE80" s="1547"/>
      <c r="DF80" s="1547"/>
      <c r="DG80" s="1547"/>
      <c r="DH80" s="1547"/>
      <c r="DI80" s="1547"/>
      <c r="DJ80" s="1547"/>
      <c r="DK80" s="1547"/>
      <c r="DL80" s="1547"/>
      <c r="DM80" s="1547"/>
      <c r="DN80" s="1547"/>
      <c r="DO80" s="1547"/>
      <c r="DP80" s="1547"/>
      <c r="DQ80" s="1547"/>
      <c r="DR80" s="1547"/>
      <c r="DS80" s="1547"/>
      <c r="DT80" s="1547"/>
      <c r="DU80" s="1547"/>
      <c r="DV80" s="1547"/>
      <c r="DW80" s="1547"/>
      <c r="DX80" s="1547"/>
      <c r="DY80" s="1547"/>
      <c r="DZ80" s="1547"/>
      <c r="EA80" s="1547"/>
      <c r="EB80" s="1547"/>
      <c r="EC80" s="1547"/>
      <c r="ED80" s="1547"/>
      <c r="EE80" s="1547"/>
      <c r="EF80" s="1547"/>
      <c r="EG80" s="1547"/>
      <c r="EH80" s="1547"/>
      <c r="EI80" s="1547"/>
      <c r="EJ80" s="1547"/>
      <c r="EK80" s="1547"/>
      <c r="EL80" s="1547"/>
      <c r="EM80" s="1547"/>
      <c r="EN80" s="1547"/>
      <c r="EO80" s="1547"/>
      <c r="EP80" s="1547"/>
      <c r="EQ80" s="1547"/>
      <c r="ER80" s="1547"/>
      <c r="ES80" s="1547"/>
      <c r="ET80" s="1547"/>
      <c r="EU80" s="1547"/>
      <c r="EV80" s="1547"/>
      <c r="EW80" s="1547"/>
      <c r="EX80" s="1547"/>
      <c r="EY80" s="1547"/>
      <c r="EZ80" s="1547"/>
      <c r="FA80" s="1604"/>
    </row>
    <row r="81" spans="1:386" s="1571" customFormat="1">
      <c r="A81" s="2041"/>
      <c r="B81" s="1676" t="s">
        <v>553</v>
      </c>
      <c r="C81" s="1615"/>
      <c r="D81" s="1617"/>
      <c r="E81" s="1703"/>
      <c r="F81" s="1615"/>
      <c r="G81" s="1703"/>
      <c r="H81" s="1709"/>
      <c r="I81" s="2037"/>
      <c r="J81" s="2042"/>
      <c r="K81" s="2042"/>
      <c r="L81" s="2044"/>
      <c r="M81" s="2042"/>
      <c r="N81" s="2042"/>
      <c r="O81" s="1618"/>
      <c r="P81" s="2042"/>
      <c r="Q81" s="1710"/>
      <c r="R81" s="1710"/>
      <c r="S81" s="1710"/>
      <c r="T81" s="1710"/>
      <c r="U81" s="1677"/>
      <c r="V81" s="156">
        <f t="shared" si="9"/>
        <v>0</v>
      </c>
      <c r="W81" s="1629"/>
      <c r="X81" s="1623"/>
      <c r="Y81" s="1989"/>
      <c r="Z81" s="1629"/>
      <c r="AA81" s="1623"/>
      <c r="AB81" s="1535"/>
      <c r="AC81" s="1535"/>
      <c r="AD81" s="1989"/>
      <c r="AE81" s="1990"/>
      <c r="AF81" s="1543"/>
      <c r="AG81" s="1543"/>
      <c r="AH81" s="1543"/>
      <c r="AI81" s="1543"/>
      <c r="AJ81" s="1543"/>
      <c r="AK81" s="1543"/>
      <c r="AL81" s="1543"/>
      <c r="AM81" s="1543"/>
      <c r="AN81" s="1547"/>
      <c r="AO81" s="1547"/>
      <c r="AP81" s="1547"/>
      <c r="AQ81" s="1547"/>
      <c r="AR81" s="1547"/>
      <c r="AS81" s="1547"/>
      <c r="AT81" s="1547"/>
      <c r="AU81" s="1547"/>
      <c r="AV81" s="1547"/>
      <c r="AW81" s="1547"/>
      <c r="AX81" s="1547"/>
      <c r="AY81" s="1547"/>
      <c r="AZ81" s="1547"/>
      <c r="BA81" s="1547"/>
      <c r="BB81" s="1547"/>
      <c r="BC81" s="1547"/>
      <c r="BD81" s="1547"/>
      <c r="BE81" s="1547"/>
      <c r="BF81" s="1547"/>
      <c r="BG81" s="1547"/>
      <c r="BH81" s="1547"/>
      <c r="BI81" s="1547"/>
      <c r="BJ81" s="1547"/>
      <c r="BK81" s="1547"/>
      <c r="BL81" s="1547"/>
      <c r="BM81" s="1547"/>
      <c r="BN81" s="1547"/>
      <c r="BO81" s="1547"/>
      <c r="BP81" s="1547"/>
      <c r="BQ81" s="1547"/>
      <c r="BR81" s="1547"/>
      <c r="BS81" s="1547"/>
      <c r="BT81" s="1547"/>
      <c r="BU81" s="1547"/>
      <c r="BV81" s="1547"/>
      <c r="BW81" s="1547"/>
      <c r="BX81" s="1547"/>
      <c r="BY81" s="1547"/>
      <c r="BZ81" s="1547"/>
      <c r="CA81" s="1547"/>
      <c r="CB81" s="1547"/>
      <c r="CC81" s="1547"/>
      <c r="CD81" s="1547"/>
      <c r="CE81" s="1547"/>
      <c r="CF81" s="1547"/>
      <c r="CG81" s="1547"/>
      <c r="CH81" s="1547"/>
      <c r="CI81" s="1547"/>
      <c r="CJ81" s="1547"/>
      <c r="CK81" s="1547"/>
      <c r="CL81" s="1547"/>
      <c r="CM81" s="1547"/>
      <c r="CN81" s="1547"/>
      <c r="CO81" s="1547"/>
      <c r="CP81" s="1547"/>
      <c r="CQ81" s="1547"/>
      <c r="CR81" s="1547"/>
      <c r="CS81" s="1547"/>
      <c r="CT81" s="1547"/>
      <c r="CU81" s="1547"/>
      <c r="CV81" s="1547"/>
      <c r="CW81" s="1547"/>
      <c r="CX81" s="1547"/>
      <c r="CY81" s="1547"/>
      <c r="CZ81" s="1547"/>
      <c r="DA81" s="1547"/>
      <c r="DB81" s="1547"/>
      <c r="DC81" s="1547"/>
      <c r="DD81" s="1547"/>
      <c r="DE81" s="1547"/>
      <c r="DF81" s="1547"/>
      <c r="DG81" s="1547"/>
      <c r="DH81" s="1547"/>
      <c r="DI81" s="1547"/>
      <c r="DJ81" s="1547"/>
      <c r="DK81" s="1547"/>
      <c r="DL81" s="1547"/>
      <c r="DM81" s="1547"/>
      <c r="DN81" s="1547"/>
      <c r="DO81" s="1547"/>
      <c r="DP81" s="1547"/>
      <c r="DQ81" s="1547"/>
      <c r="DR81" s="1547"/>
      <c r="DS81" s="1547"/>
      <c r="DT81" s="1547"/>
      <c r="DU81" s="1547"/>
      <c r="DV81" s="1547"/>
      <c r="DW81" s="1547"/>
      <c r="DX81" s="1547"/>
      <c r="DY81" s="1547"/>
      <c r="DZ81" s="1547"/>
      <c r="EA81" s="1547"/>
      <c r="EB81" s="1547"/>
      <c r="EC81" s="1547"/>
      <c r="ED81" s="1547"/>
      <c r="EE81" s="1547"/>
      <c r="EF81" s="1547"/>
      <c r="EG81" s="1547"/>
      <c r="EH81" s="1547"/>
      <c r="EI81" s="1547"/>
      <c r="EJ81" s="1547"/>
      <c r="EK81" s="1547"/>
      <c r="EL81" s="1547"/>
      <c r="EM81" s="1547"/>
      <c r="EN81" s="1547"/>
      <c r="EO81" s="1547"/>
      <c r="EP81" s="1547"/>
      <c r="EQ81" s="1547"/>
      <c r="ER81" s="1547"/>
      <c r="ES81" s="1547"/>
      <c r="ET81" s="1547"/>
      <c r="EU81" s="1547"/>
      <c r="EV81" s="1547"/>
      <c r="EW81" s="1547"/>
      <c r="EX81" s="1547"/>
      <c r="EY81" s="1547"/>
      <c r="EZ81" s="1547"/>
      <c r="FA81" s="1604"/>
    </row>
    <row r="82" spans="1:386" s="1570" customFormat="1" ht="57.6" customHeight="1">
      <c r="A82" s="1711"/>
      <c r="B82" s="2045" t="s">
        <v>834</v>
      </c>
      <c r="C82" s="1693" t="s">
        <v>359</v>
      </c>
      <c r="D82" s="1700" t="s">
        <v>941</v>
      </c>
      <c r="E82" s="1704"/>
      <c r="F82" s="1693"/>
      <c r="G82" s="1704"/>
      <c r="H82" s="1707"/>
      <c r="I82" s="1700"/>
      <c r="J82" s="1704"/>
      <c r="K82" s="1704"/>
      <c r="L82" s="1700"/>
      <c r="M82" s="1704">
        <f>SUM(N82:P82)</f>
        <v>8772</v>
      </c>
      <c r="N82" s="1704"/>
      <c r="O82" s="1704">
        <v>8772</v>
      </c>
      <c r="P82" s="1704"/>
      <c r="Q82" s="1719">
        <f>SUM(R82:T82)</f>
        <v>8717</v>
      </c>
      <c r="R82" s="1704"/>
      <c r="S82" s="1704">
        <v>8717</v>
      </c>
      <c r="T82" s="1704"/>
      <c r="U82" s="1708"/>
      <c r="V82" s="156">
        <f t="shared" si="9"/>
        <v>0</v>
      </c>
      <c r="W82" s="1629">
        <v>1</v>
      </c>
      <c r="X82" s="1623"/>
      <c r="Y82" s="1989"/>
      <c r="Z82" s="1629">
        <v>1</v>
      </c>
      <c r="AA82" s="1623"/>
      <c r="AB82" s="1535"/>
      <c r="AC82" s="1535"/>
      <c r="AD82" s="1989"/>
      <c r="AE82" s="1990"/>
      <c r="AF82" s="1543"/>
      <c r="AG82" s="1543">
        <f t="shared" si="19"/>
        <v>0</v>
      </c>
      <c r="AH82" s="1543"/>
      <c r="AI82" s="1543">
        <f t="shared" si="20"/>
        <v>0</v>
      </c>
      <c r="AJ82" s="1543"/>
      <c r="AK82" s="1543">
        <f t="shared" si="17"/>
        <v>0</v>
      </c>
      <c r="AL82" s="1543"/>
      <c r="AM82" s="1543">
        <f t="shared" si="18"/>
        <v>0</v>
      </c>
      <c r="AN82" s="1553"/>
      <c r="AO82" s="1553"/>
      <c r="AP82" s="1553"/>
      <c r="AQ82" s="1553"/>
      <c r="AR82" s="1553"/>
      <c r="AS82" s="1553"/>
      <c r="AT82" s="1553"/>
      <c r="AU82" s="1553"/>
      <c r="AV82" s="1553"/>
      <c r="AW82" s="1553"/>
      <c r="AX82" s="1553"/>
      <c r="AY82" s="1553"/>
      <c r="AZ82" s="1553"/>
      <c r="BA82" s="1553"/>
      <c r="BB82" s="1553"/>
      <c r="BC82" s="1553"/>
      <c r="BD82" s="1553"/>
      <c r="BE82" s="1553"/>
      <c r="BF82" s="1553"/>
      <c r="BG82" s="1553"/>
      <c r="BH82" s="1553"/>
      <c r="BI82" s="1553"/>
      <c r="BJ82" s="1553"/>
      <c r="BK82" s="1553"/>
      <c r="BL82" s="1553"/>
      <c r="BM82" s="1553"/>
      <c r="BN82" s="1553"/>
      <c r="BO82" s="1553"/>
      <c r="BP82" s="1553"/>
      <c r="BQ82" s="1553"/>
      <c r="BR82" s="1553"/>
      <c r="BS82" s="1553"/>
      <c r="BT82" s="1553"/>
      <c r="BU82" s="1553"/>
      <c r="BV82" s="1553"/>
      <c r="BW82" s="1553"/>
      <c r="BX82" s="1553"/>
      <c r="BY82" s="1553"/>
      <c r="BZ82" s="1553"/>
      <c r="CA82" s="1553"/>
      <c r="CB82" s="1553"/>
      <c r="CC82" s="1553"/>
      <c r="CD82" s="1553"/>
      <c r="CE82" s="1553"/>
      <c r="CF82" s="1553"/>
      <c r="CG82" s="1553"/>
      <c r="CH82" s="1553"/>
      <c r="CI82" s="1553"/>
      <c r="CJ82" s="1553"/>
      <c r="CK82" s="1553"/>
      <c r="CL82" s="1553"/>
      <c r="CM82" s="1553"/>
      <c r="CN82" s="1553"/>
      <c r="CO82" s="1553"/>
      <c r="CP82" s="1553"/>
      <c r="CQ82" s="1553"/>
      <c r="CR82" s="1553"/>
      <c r="CS82" s="1553"/>
      <c r="CT82" s="1553"/>
      <c r="CU82" s="1553"/>
      <c r="CV82" s="1553"/>
      <c r="CW82" s="1553"/>
      <c r="CX82" s="1553"/>
      <c r="CY82" s="1553"/>
      <c r="CZ82" s="1553"/>
      <c r="DA82" s="1553"/>
      <c r="DB82" s="1553"/>
      <c r="DC82" s="1553"/>
      <c r="DD82" s="1553"/>
      <c r="DE82" s="1553"/>
      <c r="DF82" s="1553"/>
      <c r="DG82" s="1553"/>
      <c r="DH82" s="1553"/>
      <c r="DI82" s="1553"/>
      <c r="DJ82" s="1553"/>
      <c r="DK82" s="1553"/>
      <c r="DL82" s="1553"/>
      <c r="DM82" s="1553"/>
      <c r="DN82" s="1553"/>
      <c r="DO82" s="1553"/>
      <c r="DP82" s="1553"/>
      <c r="DQ82" s="1553"/>
      <c r="DR82" s="1553"/>
      <c r="DS82" s="1553"/>
      <c r="DT82" s="1553"/>
      <c r="DU82" s="1553"/>
      <c r="DV82" s="1553"/>
      <c r="DW82" s="1553"/>
      <c r="DX82" s="1553"/>
      <c r="DY82" s="1553"/>
      <c r="DZ82" s="1553"/>
      <c r="EA82" s="1553"/>
      <c r="EB82" s="1553"/>
      <c r="EC82" s="1553"/>
      <c r="ED82" s="1553"/>
      <c r="EE82" s="1553"/>
      <c r="EF82" s="1553"/>
      <c r="EG82" s="1553"/>
      <c r="EH82" s="1553"/>
      <c r="EI82" s="1553"/>
      <c r="EJ82" s="1553"/>
      <c r="EK82" s="1553"/>
      <c r="EL82" s="1553"/>
      <c r="EM82" s="1553"/>
      <c r="EN82" s="1553"/>
      <c r="EO82" s="1553"/>
      <c r="EP82" s="1553"/>
      <c r="EQ82" s="1553"/>
      <c r="ER82" s="1553"/>
      <c r="ES82" s="1553"/>
      <c r="ET82" s="1553"/>
      <c r="EU82" s="1553"/>
      <c r="EV82" s="1553"/>
      <c r="EW82" s="1553"/>
      <c r="EX82" s="1553"/>
      <c r="EY82" s="1553"/>
      <c r="EZ82" s="1553"/>
      <c r="FA82" s="1602"/>
    </row>
    <row r="83" spans="1:386" s="1570" customFormat="1" ht="41.4">
      <c r="A83" s="1711"/>
      <c r="B83" s="2032" t="s">
        <v>1140</v>
      </c>
      <c r="C83" s="1615"/>
      <c r="D83" s="1701"/>
      <c r="E83" s="1618">
        <v>8755</v>
      </c>
      <c r="F83" s="2046" t="s">
        <v>942</v>
      </c>
      <c r="G83" s="1703">
        <v>180</v>
      </c>
      <c r="H83" s="1701" t="s">
        <v>835</v>
      </c>
      <c r="I83" s="1701" t="s">
        <v>940</v>
      </c>
      <c r="J83" s="2038">
        <v>8521</v>
      </c>
      <c r="K83" s="1703">
        <v>180</v>
      </c>
      <c r="L83" s="1617" t="s">
        <v>836</v>
      </c>
      <c r="M83" s="1704"/>
      <c r="N83" s="1704"/>
      <c r="O83" s="1704"/>
      <c r="P83" s="1704"/>
      <c r="Q83" s="1719"/>
      <c r="R83" s="1704"/>
      <c r="S83" s="1704"/>
      <c r="T83" s="1704"/>
      <c r="U83" s="1708"/>
      <c r="V83" s="156">
        <f t="shared" si="9"/>
        <v>234</v>
      </c>
      <c r="W83" s="1629"/>
      <c r="X83" s="1623"/>
      <c r="Y83" s="1989"/>
      <c r="Z83" s="1629"/>
      <c r="AA83" s="1623"/>
      <c r="AB83" s="1535"/>
      <c r="AC83" s="1535"/>
      <c r="AD83" s="1989"/>
      <c r="AE83" s="1990"/>
      <c r="AF83" s="1543"/>
      <c r="AG83" s="1543">
        <f t="shared" si="19"/>
        <v>0</v>
      </c>
      <c r="AH83" s="1543"/>
      <c r="AI83" s="1543">
        <f t="shared" si="20"/>
        <v>0</v>
      </c>
      <c r="AJ83" s="1543">
        <v>1</v>
      </c>
      <c r="AK83" s="1543">
        <f t="shared" si="17"/>
        <v>8755</v>
      </c>
      <c r="AL83" s="1634">
        <v>1</v>
      </c>
      <c r="AM83" s="1543">
        <f t="shared" ref="AM83:AM91" si="21">AL83*J83</f>
        <v>8521</v>
      </c>
      <c r="AN83" s="1553"/>
      <c r="AO83" s="1553"/>
      <c r="AP83" s="1553"/>
      <c r="AQ83" s="1553"/>
      <c r="AR83" s="1553"/>
      <c r="AS83" s="1553"/>
      <c r="AT83" s="1553"/>
      <c r="AU83" s="1553"/>
      <c r="AV83" s="1553"/>
      <c r="AW83" s="1553"/>
      <c r="AX83" s="1553"/>
      <c r="AY83" s="1553"/>
      <c r="AZ83" s="1553"/>
      <c r="BA83" s="1553"/>
      <c r="BB83" s="1553"/>
      <c r="BC83" s="1553"/>
      <c r="BD83" s="1553"/>
      <c r="BE83" s="1553"/>
      <c r="BF83" s="1553"/>
      <c r="BG83" s="1553"/>
      <c r="BH83" s="1553"/>
      <c r="BI83" s="1553"/>
      <c r="BJ83" s="1553"/>
      <c r="BK83" s="1553"/>
      <c r="BL83" s="1553"/>
      <c r="BM83" s="1553"/>
      <c r="BN83" s="1553"/>
      <c r="BO83" s="1553"/>
      <c r="BP83" s="1553"/>
      <c r="BQ83" s="1553"/>
      <c r="BR83" s="1553"/>
      <c r="BS83" s="1553"/>
      <c r="BT83" s="1553"/>
      <c r="BU83" s="1553"/>
      <c r="BV83" s="1553"/>
      <c r="BW83" s="1553"/>
      <c r="BX83" s="1553"/>
      <c r="BY83" s="1553"/>
      <c r="BZ83" s="1553"/>
      <c r="CA83" s="1553"/>
      <c r="CB83" s="1553"/>
      <c r="CC83" s="1553"/>
      <c r="CD83" s="1553"/>
      <c r="CE83" s="1553"/>
      <c r="CF83" s="1553"/>
      <c r="CG83" s="1553"/>
      <c r="CH83" s="1553"/>
      <c r="CI83" s="1553"/>
      <c r="CJ83" s="1553"/>
      <c r="CK83" s="1553"/>
      <c r="CL83" s="1553"/>
      <c r="CM83" s="1553"/>
      <c r="CN83" s="1553"/>
      <c r="CO83" s="1553"/>
      <c r="CP83" s="1553"/>
      <c r="CQ83" s="1553"/>
      <c r="CR83" s="1553"/>
      <c r="CS83" s="1553"/>
      <c r="CT83" s="1553"/>
      <c r="CU83" s="1553"/>
      <c r="CV83" s="1553"/>
      <c r="CW83" s="1553"/>
      <c r="CX83" s="1553"/>
      <c r="CY83" s="1553"/>
      <c r="CZ83" s="1553"/>
      <c r="DA83" s="1553"/>
      <c r="DB83" s="1553"/>
      <c r="DC83" s="1553"/>
      <c r="DD83" s="1553"/>
      <c r="DE83" s="1553"/>
      <c r="DF83" s="1553"/>
      <c r="DG83" s="1553"/>
      <c r="DH83" s="1553"/>
      <c r="DI83" s="1553"/>
      <c r="DJ83" s="1553"/>
      <c r="DK83" s="1553"/>
      <c r="DL83" s="1553"/>
      <c r="DM83" s="1553"/>
      <c r="DN83" s="1553"/>
      <c r="DO83" s="1553"/>
      <c r="DP83" s="1553"/>
      <c r="DQ83" s="1553"/>
      <c r="DR83" s="1553"/>
      <c r="DS83" s="1553"/>
      <c r="DT83" s="1553"/>
      <c r="DU83" s="1553"/>
      <c r="DV83" s="1553"/>
      <c r="DW83" s="1553"/>
      <c r="DX83" s="1553"/>
      <c r="DY83" s="1553"/>
      <c r="DZ83" s="1553"/>
      <c r="EA83" s="1553"/>
      <c r="EB83" s="1553"/>
      <c r="EC83" s="1553"/>
      <c r="ED83" s="1553"/>
      <c r="EE83" s="1553"/>
      <c r="EF83" s="1553"/>
      <c r="EG83" s="1553"/>
      <c r="EH83" s="1553"/>
      <c r="EI83" s="1553"/>
      <c r="EJ83" s="1553"/>
      <c r="EK83" s="1553"/>
      <c r="EL83" s="1553"/>
      <c r="EM83" s="1553"/>
      <c r="EN83" s="1553"/>
      <c r="EO83" s="1553"/>
      <c r="EP83" s="1553"/>
      <c r="EQ83" s="1553"/>
      <c r="ER83" s="1553"/>
      <c r="ES83" s="1553"/>
      <c r="ET83" s="1553"/>
      <c r="EU83" s="1553"/>
      <c r="EV83" s="1553"/>
      <c r="EW83" s="1553"/>
      <c r="EX83" s="1553"/>
      <c r="EY83" s="1553"/>
      <c r="EZ83" s="1553"/>
      <c r="FA83" s="1602"/>
    </row>
    <row r="84" spans="1:386" s="1570" customFormat="1" ht="22.2" customHeight="1">
      <c r="A84" s="1711"/>
      <c r="B84" s="2047" t="s">
        <v>466</v>
      </c>
      <c r="C84" s="1615"/>
      <c r="D84" s="1701"/>
      <c r="E84" s="1618"/>
      <c r="F84" s="2046"/>
      <c r="G84" s="1703"/>
      <c r="H84" s="1701"/>
      <c r="I84" s="1701"/>
      <c r="J84" s="2038"/>
      <c r="K84" s="1703"/>
      <c r="L84" s="1617"/>
      <c r="M84" s="1704"/>
      <c r="N84" s="1704"/>
      <c r="O84" s="1704"/>
      <c r="P84" s="1704"/>
      <c r="Q84" s="1719"/>
      <c r="R84" s="1704"/>
      <c r="S84" s="1704"/>
      <c r="T84" s="1704"/>
      <c r="U84" s="1711"/>
      <c r="V84" s="156">
        <f t="shared" si="9"/>
        <v>0</v>
      </c>
      <c r="W84" s="1535"/>
      <c r="X84" s="1535"/>
      <c r="Y84" s="1543"/>
      <c r="Z84" s="1535"/>
      <c r="AA84" s="1535"/>
      <c r="AB84" s="1535"/>
      <c r="AC84" s="1535"/>
      <c r="AD84" s="1543"/>
      <c r="AE84" s="2103"/>
      <c r="AF84" s="1543"/>
      <c r="AG84" s="1543"/>
      <c r="AH84" s="1543"/>
      <c r="AI84" s="1543">
        <f t="shared" si="20"/>
        <v>0</v>
      </c>
      <c r="AJ84" s="1543"/>
      <c r="AK84" s="1543">
        <f t="shared" si="17"/>
        <v>0</v>
      </c>
      <c r="AL84" s="1634"/>
      <c r="AM84" s="1543">
        <f t="shared" si="21"/>
        <v>0</v>
      </c>
      <c r="AN84" s="1553"/>
      <c r="AO84" s="1553"/>
      <c r="AP84" s="1553"/>
      <c r="AQ84" s="1553"/>
      <c r="AR84" s="1553"/>
      <c r="AS84" s="1553"/>
      <c r="AT84" s="1553"/>
      <c r="AU84" s="1553"/>
      <c r="AV84" s="1553"/>
      <c r="AW84" s="1553"/>
      <c r="AX84" s="1553"/>
      <c r="AY84" s="1553"/>
      <c r="AZ84" s="1553"/>
      <c r="BA84" s="1553"/>
      <c r="BB84" s="1553"/>
      <c r="BC84" s="1553"/>
      <c r="BD84" s="1553"/>
      <c r="BE84" s="1553"/>
      <c r="BF84" s="1553"/>
      <c r="BG84" s="1553"/>
      <c r="BH84" s="1553"/>
      <c r="BI84" s="1553"/>
      <c r="BJ84" s="1553"/>
      <c r="BK84" s="1553"/>
      <c r="BL84" s="1553"/>
      <c r="BM84" s="1553"/>
      <c r="BN84" s="1553"/>
      <c r="BO84" s="1553"/>
      <c r="BP84" s="1553"/>
      <c r="BQ84" s="1553"/>
      <c r="BR84" s="1553"/>
      <c r="BS84" s="1553"/>
      <c r="BT84" s="1553"/>
      <c r="BU84" s="1553"/>
      <c r="BV84" s="1553"/>
      <c r="BW84" s="1553"/>
      <c r="BX84" s="1553"/>
      <c r="BY84" s="1553"/>
      <c r="BZ84" s="1553"/>
      <c r="CA84" s="1553"/>
      <c r="CB84" s="1553"/>
      <c r="CC84" s="1553"/>
      <c r="CD84" s="1553"/>
      <c r="CE84" s="1553"/>
      <c r="CF84" s="1553"/>
      <c r="CG84" s="1553"/>
      <c r="CH84" s="1553"/>
      <c r="CI84" s="1553"/>
      <c r="CJ84" s="1553"/>
      <c r="CK84" s="1553"/>
      <c r="CL84" s="1553"/>
      <c r="CM84" s="1553"/>
      <c r="CN84" s="1553"/>
      <c r="CO84" s="1553"/>
      <c r="CP84" s="1553"/>
      <c r="CQ84" s="1553"/>
      <c r="CR84" s="1553"/>
      <c r="CS84" s="1553"/>
      <c r="CT84" s="1553"/>
      <c r="CU84" s="1553"/>
      <c r="CV84" s="1553"/>
      <c r="CW84" s="1553"/>
      <c r="CX84" s="1553"/>
      <c r="CY84" s="1553"/>
      <c r="CZ84" s="1553"/>
      <c r="DA84" s="1553"/>
      <c r="DB84" s="1553"/>
      <c r="DC84" s="1553"/>
      <c r="DD84" s="1553"/>
      <c r="DE84" s="1553"/>
      <c r="DF84" s="1553"/>
      <c r="DG84" s="1553"/>
      <c r="DH84" s="1553"/>
      <c r="DI84" s="1553"/>
      <c r="DJ84" s="1553"/>
      <c r="DK84" s="1553"/>
      <c r="DL84" s="1553"/>
      <c r="DM84" s="1553"/>
      <c r="DN84" s="1553"/>
      <c r="DO84" s="1553"/>
      <c r="DP84" s="1553"/>
      <c r="DQ84" s="1553"/>
      <c r="DR84" s="1553"/>
      <c r="DS84" s="1553"/>
      <c r="DT84" s="1553"/>
      <c r="DU84" s="1553"/>
      <c r="DV84" s="1553"/>
      <c r="DW84" s="1553"/>
      <c r="DX84" s="1553"/>
      <c r="DY84" s="1553"/>
      <c r="DZ84" s="1553"/>
      <c r="EA84" s="1553"/>
      <c r="EB84" s="1553"/>
      <c r="EC84" s="1553"/>
      <c r="ED84" s="1553"/>
      <c r="EE84" s="1553"/>
      <c r="EF84" s="1553"/>
      <c r="EG84" s="1553"/>
      <c r="EH84" s="1553"/>
      <c r="EI84" s="1553"/>
      <c r="EJ84" s="1553"/>
      <c r="EK84" s="1553"/>
      <c r="EL84" s="1553"/>
      <c r="EM84" s="1553"/>
      <c r="EN84" s="1553"/>
      <c r="EO84" s="1553"/>
      <c r="EP84" s="1553"/>
      <c r="EQ84" s="1553"/>
      <c r="ER84" s="1553"/>
      <c r="ES84" s="1553"/>
      <c r="ET84" s="1553"/>
      <c r="EU84" s="1553"/>
      <c r="EV84" s="1553"/>
      <c r="EW84" s="1553"/>
      <c r="EX84" s="1553"/>
      <c r="EY84" s="1553"/>
      <c r="EZ84" s="1553"/>
      <c r="FA84" s="1602"/>
    </row>
    <row r="85" spans="1:386" s="1570" customFormat="1" ht="22.2" customHeight="1">
      <c r="A85" s="1711"/>
      <c r="B85" s="1676" t="s">
        <v>166</v>
      </c>
      <c r="C85" s="1615"/>
      <c r="D85" s="1701"/>
      <c r="E85" s="1618"/>
      <c r="F85" s="2046"/>
      <c r="G85" s="1703"/>
      <c r="H85" s="1701"/>
      <c r="I85" s="1701"/>
      <c r="J85" s="2038"/>
      <c r="K85" s="1703"/>
      <c r="L85" s="1617"/>
      <c r="M85" s="1704"/>
      <c r="N85" s="1704"/>
      <c r="O85" s="1704"/>
      <c r="P85" s="1704"/>
      <c r="Q85" s="1719"/>
      <c r="R85" s="1704"/>
      <c r="S85" s="1704"/>
      <c r="T85" s="1704"/>
      <c r="U85" s="1711"/>
      <c r="V85" s="156">
        <f t="shared" si="9"/>
        <v>0</v>
      </c>
      <c r="W85" s="1535"/>
      <c r="X85" s="1535"/>
      <c r="Y85" s="1543"/>
      <c r="Z85" s="1535"/>
      <c r="AA85" s="1535"/>
      <c r="AB85" s="1535"/>
      <c r="AC85" s="1535"/>
      <c r="AD85" s="1543"/>
      <c r="AE85" s="2103"/>
      <c r="AF85" s="1543"/>
      <c r="AG85" s="1543"/>
      <c r="AH85" s="1543"/>
      <c r="AI85" s="1543">
        <f t="shared" si="20"/>
        <v>0</v>
      </c>
      <c r="AJ85" s="1543"/>
      <c r="AK85" s="1543">
        <f t="shared" si="17"/>
        <v>0</v>
      </c>
      <c r="AL85" s="1634"/>
      <c r="AM85" s="1543">
        <f t="shared" si="21"/>
        <v>0</v>
      </c>
      <c r="AN85" s="1553"/>
      <c r="AO85" s="1553"/>
      <c r="AP85" s="1553"/>
      <c r="AQ85" s="1553"/>
      <c r="AR85" s="1553"/>
      <c r="AS85" s="1553"/>
      <c r="AT85" s="1553"/>
      <c r="AU85" s="1553"/>
      <c r="AV85" s="1553"/>
      <c r="AW85" s="1553"/>
      <c r="AX85" s="1553"/>
      <c r="AY85" s="1553"/>
      <c r="AZ85" s="1553"/>
      <c r="BA85" s="1553"/>
      <c r="BB85" s="1553"/>
      <c r="BC85" s="1553"/>
      <c r="BD85" s="1553"/>
      <c r="BE85" s="1553"/>
      <c r="BF85" s="1553"/>
      <c r="BG85" s="1553"/>
      <c r="BH85" s="1553"/>
      <c r="BI85" s="1553"/>
      <c r="BJ85" s="1553"/>
      <c r="BK85" s="1553"/>
      <c r="BL85" s="1553"/>
      <c r="BM85" s="1553"/>
      <c r="BN85" s="1553"/>
      <c r="BO85" s="1553"/>
      <c r="BP85" s="1553"/>
      <c r="BQ85" s="1553"/>
      <c r="BR85" s="1553"/>
      <c r="BS85" s="1553"/>
      <c r="BT85" s="1553"/>
      <c r="BU85" s="1553"/>
      <c r="BV85" s="1553"/>
      <c r="BW85" s="1553"/>
      <c r="BX85" s="1553"/>
      <c r="BY85" s="1553"/>
      <c r="BZ85" s="1553"/>
      <c r="CA85" s="1553"/>
      <c r="CB85" s="1553"/>
      <c r="CC85" s="1553"/>
      <c r="CD85" s="1553"/>
      <c r="CE85" s="1553"/>
      <c r="CF85" s="1553"/>
      <c r="CG85" s="1553"/>
      <c r="CH85" s="1553"/>
      <c r="CI85" s="1553"/>
      <c r="CJ85" s="1553"/>
      <c r="CK85" s="1553"/>
      <c r="CL85" s="1553"/>
      <c r="CM85" s="1553"/>
      <c r="CN85" s="1553"/>
      <c r="CO85" s="1553"/>
      <c r="CP85" s="1553"/>
      <c r="CQ85" s="1553"/>
      <c r="CR85" s="1553"/>
      <c r="CS85" s="1553"/>
      <c r="CT85" s="1553"/>
      <c r="CU85" s="1553"/>
      <c r="CV85" s="1553"/>
      <c r="CW85" s="1553"/>
      <c r="CX85" s="1553"/>
      <c r="CY85" s="1553"/>
      <c r="CZ85" s="1553"/>
      <c r="DA85" s="1553"/>
      <c r="DB85" s="1553"/>
      <c r="DC85" s="1553"/>
      <c r="DD85" s="1553"/>
      <c r="DE85" s="1553"/>
      <c r="DF85" s="1553"/>
      <c r="DG85" s="1553"/>
      <c r="DH85" s="1553"/>
      <c r="DI85" s="1553"/>
      <c r="DJ85" s="1553"/>
      <c r="DK85" s="1553"/>
      <c r="DL85" s="1553"/>
      <c r="DM85" s="1553"/>
      <c r="DN85" s="1553"/>
      <c r="DO85" s="1553"/>
      <c r="DP85" s="1553"/>
      <c r="DQ85" s="1553"/>
      <c r="DR85" s="1553"/>
      <c r="DS85" s="1553"/>
      <c r="DT85" s="1553"/>
      <c r="DU85" s="1553"/>
      <c r="DV85" s="1553"/>
      <c r="DW85" s="1553"/>
      <c r="DX85" s="1553"/>
      <c r="DY85" s="1553"/>
      <c r="DZ85" s="1553"/>
      <c r="EA85" s="1553"/>
      <c r="EB85" s="1553"/>
      <c r="EC85" s="1553"/>
      <c r="ED85" s="1553"/>
      <c r="EE85" s="1553"/>
      <c r="EF85" s="1553"/>
      <c r="EG85" s="1553"/>
      <c r="EH85" s="1553"/>
      <c r="EI85" s="1553"/>
      <c r="EJ85" s="1553"/>
      <c r="EK85" s="1553"/>
      <c r="EL85" s="1553"/>
      <c r="EM85" s="1553"/>
      <c r="EN85" s="1553"/>
      <c r="EO85" s="1553"/>
      <c r="EP85" s="1553"/>
      <c r="EQ85" s="1553"/>
      <c r="ER85" s="1553"/>
      <c r="ES85" s="1553"/>
      <c r="ET85" s="1553"/>
      <c r="EU85" s="1553"/>
      <c r="EV85" s="1553"/>
      <c r="EW85" s="1553"/>
      <c r="EX85" s="1553"/>
      <c r="EY85" s="1553"/>
      <c r="EZ85" s="1553"/>
      <c r="FA85" s="1602"/>
    </row>
    <row r="86" spans="1:386" s="1570" customFormat="1" ht="41.4">
      <c r="A86" s="1711"/>
      <c r="B86" s="2045" t="s">
        <v>1139</v>
      </c>
      <c r="C86" s="1615"/>
      <c r="D86" s="1700" t="s">
        <v>1136</v>
      </c>
      <c r="E86" s="1618"/>
      <c r="F86" s="2046"/>
      <c r="G86" s="1703"/>
      <c r="H86" s="1701"/>
      <c r="I86" s="1701"/>
      <c r="J86" s="2038"/>
      <c r="K86" s="1703"/>
      <c r="L86" s="1617"/>
      <c r="M86" s="1704">
        <f>SUM(N86:P86)</f>
        <v>3500</v>
      </c>
      <c r="N86" s="1704"/>
      <c r="O86" s="1704">
        <v>3500</v>
      </c>
      <c r="P86" s="1704"/>
      <c r="Q86" s="1719">
        <f>SUM(R86:T86)</f>
        <v>3260</v>
      </c>
      <c r="R86" s="1704"/>
      <c r="S86" s="1704">
        <v>3260</v>
      </c>
      <c r="T86" s="1704"/>
      <c r="U86" s="1711"/>
      <c r="V86" s="156">
        <f t="shared" si="9"/>
        <v>0</v>
      </c>
      <c r="W86" s="1535">
        <v>1</v>
      </c>
      <c r="X86" s="1535"/>
      <c r="Y86" s="1543"/>
      <c r="Z86" s="1535">
        <v>1</v>
      </c>
      <c r="AA86" s="1535"/>
      <c r="AB86" s="1535"/>
      <c r="AC86" s="1535"/>
      <c r="AD86" s="1543"/>
      <c r="AE86" s="2103"/>
      <c r="AF86" s="1543"/>
      <c r="AG86" s="1543"/>
      <c r="AH86" s="1543"/>
      <c r="AI86" s="1543">
        <f t="shared" si="20"/>
        <v>0</v>
      </c>
      <c r="AJ86" s="1543"/>
      <c r="AK86" s="1543">
        <f t="shared" si="17"/>
        <v>0</v>
      </c>
      <c r="AL86" s="1634"/>
      <c r="AM86" s="1543">
        <f t="shared" si="21"/>
        <v>0</v>
      </c>
      <c r="AN86" s="1553"/>
      <c r="AO86" s="1553"/>
      <c r="AP86" s="1553"/>
      <c r="AQ86" s="1553"/>
      <c r="AR86" s="1553"/>
      <c r="AS86" s="1553"/>
      <c r="AT86" s="1553"/>
      <c r="AU86" s="1553"/>
      <c r="AV86" s="1553"/>
      <c r="AW86" s="1553"/>
      <c r="AX86" s="1553"/>
      <c r="AY86" s="1553"/>
      <c r="AZ86" s="1553"/>
      <c r="BA86" s="1553"/>
      <c r="BB86" s="1553"/>
      <c r="BC86" s="1553"/>
      <c r="BD86" s="1553"/>
      <c r="BE86" s="1553"/>
      <c r="BF86" s="1553"/>
      <c r="BG86" s="1553"/>
      <c r="BH86" s="1553"/>
      <c r="BI86" s="1553"/>
      <c r="BJ86" s="1553"/>
      <c r="BK86" s="1553"/>
      <c r="BL86" s="1553"/>
      <c r="BM86" s="1553"/>
      <c r="BN86" s="1553"/>
      <c r="BO86" s="1553"/>
      <c r="BP86" s="1553"/>
      <c r="BQ86" s="1553"/>
      <c r="BR86" s="1553"/>
      <c r="BS86" s="1553"/>
      <c r="BT86" s="1553"/>
      <c r="BU86" s="1553"/>
      <c r="BV86" s="1553"/>
      <c r="BW86" s="1553"/>
      <c r="BX86" s="1553"/>
      <c r="BY86" s="1553"/>
      <c r="BZ86" s="1553"/>
      <c r="CA86" s="1553"/>
      <c r="CB86" s="1553"/>
      <c r="CC86" s="1553"/>
      <c r="CD86" s="1553"/>
      <c r="CE86" s="1553"/>
      <c r="CF86" s="1553"/>
      <c r="CG86" s="1553"/>
      <c r="CH86" s="1553"/>
      <c r="CI86" s="1553"/>
      <c r="CJ86" s="1553"/>
      <c r="CK86" s="1553"/>
      <c r="CL86" s="1553"/>
      <c r="CM86" s="1553"/>
      <c r="CN86" s="1553"/>
      <c r="CO86" s="1553"/>
      <c r="CP86" s="1553"/>
      <c r="CQ86" s="1553"/>
      <c r="CR86" s="1553"/>
      <c r="CS86" s="1553"/>
      <c r="CT86" s="1553"/>
      <c r="CU86" s="1553"/>
      <c r="CV86" s="1553"/>
      <c r="CW86" s="1553"/>
      <c r="CX86" s="1553"/>
      <c r="CY86" s="1553"/>
      <c r="CZ86" s="1553"/>
      <c r="DA86" s="1553"/>
      <c r="DB86" s="1553"/>
      <c r="DC86" s="1553"/>
      <c r="DD86" s="1553"/>
      <c r="DE86" s="1553"/>
      <c r="DF86" s="1553"/>
      <c r="DG86" s="1553"/>
      <c r="DH86" s="1553"/>
      <c r="DI86" s="1553"/>
      <c r="DJ86" s="1553"/>
      <c r="DK86" s="1553"/>
      <c r="DL86" s="1553"/>
      <c r="DM86" s="1553"/>
      <c r="DN86" s="1553"/>
      <c r="DO86" s="1553"/>
      <c r="DP86" s="1553"/>
      <c r="DQ86" s="1553"/>
      <c r="DR86" s="1553"/>
      <c r="DS86" s="1553"/>
      <c r="DT86" s="1553"/>
      <c r="DU86" s="1553"/>
      <c r="DV86" s="1553"/>
      <c r="DW86" s="1553"/>
      <c r="DX86" s="1553"/>
      <c r="DY86" s="1553"/>
      <c r="DZ86" s="1553"/>
      <c r="EA86" s="1553"/>
      <c r="EB86" s="1553"/>
      <c r="EC86" s="1553"/>
      <c r="ED86" s="1553"/>
      <c r="EE86" s="1553"/>
      <c r="EF86" s="1553"/>
      <c r="EG86" s="1553"/>
      <c r="EH86" s="1553"/>
      <c r="EI86" s="1553"/>
      <c r="EJ86" s="1553"/>
      <c r="EK86" s="1553"/>
      <c r="EL86" s="1553"/>
      <c r="EM86" s="1553"/>
      <c r="EN86" s="1553"/>
      <c r="EO86" s="1553"/>
      <c r="EP86" s="1553"/>
      <c r="EQ86" s="1553"/>
      <c r="ER86" s="1553"/>
      <c r="ES86" s="1553"/>
      <c r="ET86" s="1553"/>
      <c r="EU86" s="1553"/>
      <c r="EV86" s="1553"/>
      <c r="EW86" s="1553"/>
      <c r="EX86" s="1553"/>
      <c r="EY86" s="1553"/>
      <c r="EZ86" s="1553"/>
      <c r="FA86" s="1602"/>
    </row>
    <row r="87" spans="1:386" s="1570" customFormat="1" ht="41.4">
      <c r="A87" s="1711"/>
      <c r="B87" s="2032" t="s">
        <v>1137</v>
      </c>
      <c r="C87" s="1615"/>
      <c r="D87" s="1701"/>
      <c r="E87" s="1618">
        <v>2885</v>
      </c>
      <c r="F87" s="2046" t="s">
        <v>1138</v>
      </c>
      <c r="G87" s="1703">
        <v>270</v>
      </c>
      <c r="H87" s="2027" t="s">
        <v>883</v>
      </c>
      <c r="I87" s="2035" t="s">
        <v>1161</v>
      </c>
      <c r="J87" s="2036">
        <v>2654</v>
      </c>
      <c r="K87" s="2031">
        <v>270</v>
      </c>
      <c r="L87" s="2033" t="s">
        <v>1162</v>
      </c>
      <c r="M87" s="1704"/>
      <c r="N87" s="1704"/>
      <c r="O87" s="1704"/>
      <c r="P87" s="1704"/>
      <c r="Q87" s="1719"/>
      <c r="R87" s="1704"/>
      <c r="S87" s="1704"/>
      <c r="T87" s="1704"/>
      <c r="U87" s="1711"/>
      <c r="V87" s="156">
        <f t="shared" si="9"/>
        <v>231</v>
      </c>
      <c r="W87" s="1535"/>
      <c r="X87" s="1535"/>
      <c r="Y87" s="1543"/>
      <c r="Z87" s="1535"/>
      <c r="AA87" s="1535"/>
      <c r="AB87" s="1535"/>
      <c r="AC87" s="1535"/>
      <c r="AD87" s="1543"/>
      <c r="AE87" s="2103"/>
      <c r="AF87" s="1543">
        <v>1</v>
      </c>
      <c r="AG87" s="1543">
        <f t="shared" ref="AG87:AG92" si="22">AF87*E87</f>
        <v>2885</v>
      </c>
      <c r="AH87" s="1543">
        <v>1</v>
      </c>
      <c r="AI87" s="1543">
        <f t="shared" si="20"/>
        <v>2654</v>
      </c>
      <c r="AJ87" s="1543"/>
      <c r="AK87" s="1543">
        <f t="shared" si="17"/>
        <v>0</v>
      </c>
      <c r="AL87" s="1634"/>
      <c r="AM87" s="1543">
        <f t="shared" si="21"/>
        <v>0</v>
      </c>
      <c r="AN87" s="1553"/>
      <c r="AO87" s="1553"/>
      <c r="AP87" s="1553"/>
      <c r="AQ87" s="1553"/>
      <c r="AR87" s="1553"/>
      <c r="AS87" s="1553"/>
      <c r="AT87" s="1553"/>
      <c r="AU87" s="1553"/>
      <c r="AV87" s="1553"/>
      <c r="AW87" s="1553"/>
      <c r="AX87" s="1553"/>
      <c r="AY87" s="1553"/>
      <c r="AZ87" s="1553"/>
      <c r="BA87" s="1553"/>
      <c r="BB87" s="1553"/>
      <c r="BC87" s="1553"/>
      <c r="BD87" s="1553"/>
      <c r="BE87" s="1553"/>
      <c r="BF87" s="1553"/>
      <c r="BG87" s="1553"/>
      <c r="BH87" s="1553"/>
      <c r="BI87" s="1553"/>
      <c r="BJ87" s="1553"/>
      <c r="BK87" s="1553"/>
      <c r="BL87" s="1553"/>
      <c r="BM87" s="1553"/>
      <c r="BN87" s="1553"/>
      <c r="BO87" s="1553"/>
      <c r="BP87" s="1553"/>
      <c r="BQ87" s="1553"/>
      <c r="BR87" s="1553"/>
      <c r="BS87" s="1553"/>
      <c r="BT87" s="1553"/>
      <c r="BU87" s="1553"/>
      <c r="BV87" s="1553"/>
      <c r="BW87" s="1553"/>
      <c r="BX87" s="1553"/>
      <c r="BY87" s="1553"/>
      <c r="BZ87" s="1553"/>
      <c r="CA87" s="1553"/>
      <c r="CB87" s="1553"/>
      <c r="CC87" s="1553"/>
      <c r="CD87" s="1553"/>
      <c r="CE87" s="1553"/>
      <c r="CF87" s="1553"/>
      <c r="CG87" s="1553"/>
      <c r="CH87" s="1553"/>
      <c r="CI87" s="1553"/>
      <c r="CJ87" s="1553"/>
      <c r="CK87" s="1553"/>
      <c r="CL87" s="1553"/>
      <c r="CM87" s="1553"/>
      <c r="CN87" s="1553"/>
      <c r="CO87" s="1553"/>
      <c r="CP87" s="1553"/>
      <c r="CQ87" s="1553"/>
      <c r="CR87" s="1553"/>
      <c r="CS87" s="1553"/>
      <c r="CT87" s="1553"/>
      <c r="CU87" s="1553"/>
      <c r="CV87" s="1553"/>
      <c r="CW87" s="1553"/>
      <c r="CX87" s="1553"/>
      <c r="CY87" s="1553"/>
      <c r="CZ87" s="1553"/>
      <c r="DA87" s="1553"/>
      <c r="DB87" s="1553"/>
      <c r="DC87" s="1553"/>
      <c r="DD87" s="1553"/>
      <c r="DE87" s="1553"/>
      <c r="DF87" s="1553"/>
      <c r="DG87" s="1553"/>
      <c r="DH87" s="1553"/>
      <c r="DI87" s="1553"/>
      <c r="DJ87" s="1553"/>
      <c r="DK87" s="1553"/>
      <c r="DL87" s="1553"/>
      <c r="DM87" s="1553"/>
      <c r="DN87" s="1553"/>
      <c r="DO87" s="1553"/>
      <c r="DP87" s="1553"/>
      <c r="DQ87" s="1553"/>
      <c r="DR87" s="1553"/>
      <c r="DS87" s="1553"/>
      <c r="DT87" s="1553"/>
      <c r="DU87" s="1553"/>
      <c r="DV87" s="1553"/>
      <c r="DW87" s="1553"/>
      <c r="DX87" s="1553"/>
      <c r="DY87" s="1553"/>
      <c r="DZ87" s="1553"/>
      <c r="EA87" s="1553"/>
      <c r="EB87" s="1553"/>
      <c r="EC87" s="1553"/>
      <c r="ED87" s="1553"/>
      <c r="EE87" s="1553"/>
      <c r="EF87" s="1553"/>
      <c r="EG87" s="1553"/>
      <c r="EH87" s="1553"/>
      <c r="EI87" s="1553"/>
      <c r="EJ87" s="1553"/>
      <c r="EK87" s="1553"/>
      <c r="EL87" s="1553"/>
      <c r="EM87" s="1553"/>
      <c r="EN87" s="1553"/>
      <c r="EO87" s="1553"/>
      <c r="EP87" s="1553"/>
      <c r="EQ87" s="1553"/>
      <c r="ER87" s="1553"/>
      <c r="ES87" s="1553"/>
      <c r="ET87" s="1553"/>
      <c r="EU87" s="1553"/>
      <c r="EV87" s="1553"/>
      <c r="EW87" s="1553"/>
      <c r="EX87" s="1553"/>
      <c r="EY87" s="1553"/>
      <c r="EZ87" s="1553"/>
      <c r="FA87" s="1602"/>
    </row>
    <row r="88" spans="1:386" s="1570" customFormat="1" ht="41.4">
      <c r="A88" s="1711"/>
      <c r="B88" s="2147" t="s">
        <v>1163</v>
      </c>
      <c r="C88" s="2148"/>
      <c r="D88" s="1730"/>
      <c r="E88" s="2034">
        <v>3723</v>
      </c>
      <c r="F88" s="2025" t="s">
        <v>771</v>
      </c>
      <c r="G88" s="2031">
        <v>180</v>
      </c>
      <c r="H88" s="2027" t="s">
        <v>883</v>
      </c>
      <c r="I88" s="2035" t="s">
        <v>1164</v>
      </c>
      <c r="J88" s="2036">
        <v>3713</v>
      </c>
      <c r="K88" s="2031">
        <v>180</v>
      </c>
      <c r="L88" s="2033" t="s">
        <v>1165</v>
      </c>
      <c r="M88" s="1704"/>
      <c r="N88" s="1704"/>
      <c r="O88" s="1704"/>
      <c r="P88" s="1704"/>
      <c r="Q88" s="1719"/>
      <c r="R88" s="1704"/>
      <c r="S88" s="1704"/>
      <c r="T88" s="1704"/>
      <c r="U88" s="1711"/>
      <c r="V88" s="156">
        <f t="shared" si="9"/>
        <v>10</v>
      </c>
      <c r="W88" s="1535"/>
      <c r="X88" s="1535"/>
      <c r="Y88" s="1543"/>
      <c r="Z88" s="1535"/>
      <c r="AA88" s="1535"/>
      <c r="AB88" s="1535"/>
      <c r="AC88" s="1535"/>
      <c r="AD88" s="1543"/>
      <c r="AE88" s="2103"/>
      <c r="AF88" s="1543"/>
      <c r="AG88" s="1543">
        <f t="shared" si="22"/>
        <v>0</v>
      </c>
      <c r="AH88" s="1543"/>
      <c r="AI88" s="1543">
        <f t="shared" si="20"/>
        <v>0</v>
      </c>
      <c r="AJ88" s="1543">
        <v>1</v>
      </c>
      <c r="AK88" s="1543">
        <f t="shared" si="17"/>
        <v>3723</v>
      </c>
      <c r="AL88" s="1634">
        <v>1</v>
      </c>
      <c r="AM88" s="1543">
        <f t="shared" si="21"/>
        <v>3713</v>
      </c>
      <c r="AN88" s="1553"/>
      <c r="AO88" s="1553"/>
      <c r="AP88" s="1553"/>
      <c r="AQ88" s="1553"/>
      <c r="AR88" s="1553"/>
      <c r="AS88" s="1553"/>
      <c r="AT88" s="1553"/>
      <c r="AU88" s="1553"/>
      <c r="AV88" s="1553"/>
      <c r="AW88" s="1553"/>
      <c r="AX88" s="1553"/>
      <c r="AY88" s="1553"/>
      <c r="AZ88" s="1553"/>
      <c r="BA88" s="1553"/>
      <c r="BB88" s="1553"/>
      <c r="BC88" s="1553"/>
      <c r="BD88" s="1553"/>
      <c r="BE88" s="1553"/>
      <c r="BF88" s="1553"/>
      <c r="BG88" s="1553"/>
      <c r="BH88" s="1553"/>
      <c r="BI88" s="1553"/>
      <c r="BJ88" s="1553"/>
      <c r="BK88" s="1553"/>
      <c r="BL88" s="1553"/>
      <c r="BM88" s="1553"/>
      <c r="BN88" s="1553"/>
      <c r="BO88" s="1553"/>
      <c r="BP88" s="1553"/>
      <c r="BQ88" s="1553"/>
      <c r="BR88" s="1553"/>
      <c r="BS88" s="1553"/>
      <c r="BT88" s="1553"/>
      <c r="BU88" s="1553"/>
      <c r="BV88" s="1553"/>
      <c r="BW88" s="1553"/>
      <c r="BX88" s="1553"/>
      <c r="BY88" s="1553"/>
      <c r="BZ88" s="1553"/>
      <c r="CA88" s="1553"/>
      <c r="CB88" s="1553"/>
      <c r="CC88" s="1553"/>
      <c r="CD88" s="1553"/>
      <c r="CE88" s="1553"/>
      <c r="CF88" s="1553"/>
      <c r="CG88" s="1553"/>
      <c r="CH88" s="1553"/>
      <c r="CI88" s="1553"/>
      <c r="CJ88" s="1553"/>
      <c r="CK88" s="1553"/>
      <c r="CL88" s="1553"/>
      <c r="CM88" s="1553"/>
      <c r="CN88" s="1553"/>
      <c r="CO88" s="1553"/>
      <c r="CP88" s="1553"/>
      <c r="CQ88" s="1553"/>
      <c r="CR88" s="1553"/>
      <c r="CS88" s="1553"/>
      <c r="CT88" s="1553"/>
      <c r="CU88" s="1553"/>
      <c r="CV88" s="1553"/>
      <c r="CW88" s="1553"/>
      <c r="CX88" s="1553"/>
      <c r="CY88" s="1553"/>
      <c r="CZ88" s="1553"/>
      <c r="DA88" s="1553"/>
      <c r="DB88" s="1553"/>
      <c r="DC88" s="1553"/>
      <c r="DD88" s="1553"/>
      <c r="DE88" s="1553"/>
      <c r="DF88" s="1553"/>
      <c r="DG88" s="1553"/>
      <c r="DH88" s="1553"/>
      <c r="DI88" s="1553"/>
      <c r="DJ88" s="1553"/>
      <c r="DK88" s="1553"/>
      <c r="DL88" s="1553"/>
      <c r="DM88" s="1553"/>
      <c r="DN88" s="1553"/>
      <c r="DO88" s="1553"/>
      <c r="DP88" s="1553"/>
      <c r="DQ88" s="1553"/>
      <c r="DR88" s="1553"/>
      <c r="DS88" s="1553"/>
      <c r="DT88" s="1553"/>
      <c r="DU88" s="1553"/>
      <c r="DV88" s="1553"/>
      <c r="DW88" s="1553"/>
      <c r="DX88" s="1553"/>
      <c r="DY88" s="1553"/>
      <c r="DZ88" s="1553"/>
      <c r="EA88" s="1553"/>
      <c r="EB88" s="1553"/>
      <c r="EC88" s="1553"/>
      <c r="ED88" s="1553"/>
      <c r="EE88" s="1553"/>
      <c r="EF88" s="1553"/>
      <c r="EG88" s="1553"/>
      <c r="EH88" s="1553"/>
      <c r="EI88" s="1553"/>
      <c r="EJ88" s="1553"/>
      <c r="EK88" s="1553"/>
      <c r="EL88" s="1553"/>
      <c r="EM88" s="1553"/>
      <c r="EN88" s="1553"/>
      <c r="EO88" s="1553"/>
      <c r="EP88" s="1553"/>
      <c r="EQ88" s="1553"/>
      <c r="ER88" s="1553"/>
      <c r="ES88" s="1553"/>
      <c r="ET88" s="1553"/>
      <c r="EU88" s="1553"/>
      <c r="EV88" s="1553"/>
      <c r="EW88" s="1553"/>
      <c r="EX88" s="1553"/>
      <c r="EY88" s="1553"/>
      <c r="EZ88" s="1553"/>
      <c r="FA88" s="1602"/>
    </row>
    <row r="89" spans="1:386" s="1551" customFormat="1" ht="48" customHeight="1">
      <c r="A89" s="1675"/>
      <c r="B89" s="2047" t="s">
        <v>837</v>
      </c>
      <c r="C89" s="1617"/>
      <c r="D89" s="1617"/>
      <c r="E89" s="1616"/>
      <c r="F89" s="1712"/>
      <c r="G89" s="1616"/>
      <c r="H89" s="1709"/>
      <c r="I89" s="1713"/>
      <c r="J89" s="1714"/>
      <c r="K89" s="1714"/>
      <c r="L89" s="1709"/>
      <c r="M89" s="1714"/>
      <c r="N89" s="1714"/>
      <c r="O89" s="1715"/>
      <c r="P89" s="1714"/>
      <c r="Q89" s="1716"/>
      <c r="R89" s="1716"/>
      <c r="S89" s="1716"/>
      <c r="T89" s="1716"/>
      <c r="U89" s="1677"/>
      <c r="V89" s="156">
        <f t="shared" si="9"/>
        <v>0</v>
      </c>
      <c r="W89" s="1629"/>
      <c r="X89" s="1623"/>
      <c r="Y89" s="1989"/>
      <c r="Z89" s="1629"/>
      <c r="AA89" s="1623"/>
      <c r="AB89" s="1535"/>
      <c r="AC89" s="1535"/>
      <c r="AD89" s="1989"/>
      <c r="AE89" s="1990"/>
      <c r="AF89" s="1543"/>
      <c r="AG89" s="1543">
        <f t="shared" si="22"/>
        <v>0</v>
      </c>
      <c r="AH89" s="1543"/>
      <c r="AI89" s="1543">
        <f t="shared" si="20"/>
        <v>0</v>
      </c>
      <c r="AJ89" s="1543"/>
      <c r="AK89" s="1543">
        <f t="shared" si="17"/>
        <v>0</v>
      </c>
      <c r="AL89" s="1543"/>
      <c r="AM89" s="1543">
        <f t="shared" si="21"/>
        <v>0</v>
      </c>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1600"/>
    </row>
    <row r="90" spans="1:386" s="39" customFormat="1">
      <c r="A90" s="1675"/>
      <c r="B90" s="1676" t="s">
        <v>166</v>
      </c>
      <c r="C90" s="1677"/>
      <c r="D90" s="1675"/>
      <c r="E90" s="1678"/>
      <c r="F90" s="1615"/>
      <c r="G90" s="1699"/>
      <c r="H90" s="1677"/>
      <c r="I90" s="2021"/>
      <c r="J90" s="1678"/>
      <c r="K90" s="1699"/>
      <c r="L90" s="1675"/>
      <c r="M90" s="1699"/>
      <c r="N90" s="1678"/>
      <c r="O90" s="1678"/>
      <c r="P90" s="1678"/>
      <c r="Q90" s="2022"/>
      <c r="R90" s="2022"/>
      <c r="S90" s="2022"/>
      <c r="T90" s="2022"/>
      <c r="U90" s="1677"/>
      <c r="V90" s="156">
        <f t="shared" ref="V90:V153" si="23">E90-J90</f>
        <v>0</v>
      </c>
      <c r="W90" s="1630"/>
      <c r="X90" s="1624"/>
      <c r="Y90" s="1989"/>
      <c r="Z90" s="1630"/>
      <c r="AA90" s="1624"/>
      <c r="AB90" s="1543"/>
      <c r="AC90" s="1543"/>
      <c r="AD90" s="1989"/>
      <c r="AE90" s="1990"/>
      <c r="AF90" s="1543"/>
      <c r="AG90" s="1543">
        <f t="shared" si="22"/>
        <v>0</v>
      </c>
      <c r="AH90" s="1543"/>
      <c r="AI90" s="1543">
        <f t="shared" si="20"/>
        <v>0</v>
      </c>
      <c r="AJ90" s="1543"/>
      <c r="AK90" s="1543">
        <f t="shared" si="17"/>
        <v>0</v>
      </c>
      <c r="AL90" s="1543"/>
      <c r="AM90" s="1543">
        <f t="shared" si="21"/>
        <v>0</v>
      </c>
      <c r="AN90" s="1549"/>
      <c r="AO90" s="1549"/>
      <c r="AP90" s="1549"/>
      <c r="AQ90" s="1549"/>
      <c r="AR90" s="1549"/>
      <c r="AS90" s="1549"/>
      <c r="AT90" s="1549"/>
      <c r="AU90" s="1549"/>
      <c r="AV90" s="1549"/>
      <c r="AW90" s="1549"/>
      <c r="AX90" s="1549"/>
      <c r="AY90" s="1549"/>
      <c r="AZ90" s="1549"/>
      <c r="BA90" s="1549"/>
      <c r="BB90" s="1549"/>
      <c r="BC90" s="1549"/>
      <c r="BD90" s="1549"/>
      <c r="BE90" s="1549"/>
      <c r="BF90" s="1549"/>
      <c r="BG90" s="1549"/>
      <c r="BH90" s="1549"/>
      <c r="BI90" s="1549"/>
      <c r="BJ90" s="1549"/>
      <c r="BK90" s="1549"/>
      <c r="BL90" s="1549"/>
      <c r="BM90" s="1549"/>
      <c r="BN90" s="1549"/>
      <c r="BO90" s="1549"/>
      <c r="BP90" s="1549"/>
      <c r="BQ90" s="1549"/>
      <c r="BR90" s="1549"/>
      <c r="BS90" s="1549"/>
      <c r="BT90" s="1549"/>
      <c r="BU90" s="1549"/>
      <c r="BV90" s="1549"/>
      <c r="BW90" s="1549"/>
      <c r="BX90" s="1549"/>
      <c r="BY90" s="1549"/>
      <c r="BZ90" s="1549"/>
      <c r="CA90" s="1549"/>
      <c r="CB90" s="1549"/>
      <c r="CC90" s="1549"/>
      <c r="CD90" s="1549"/>
      <c r="CE90" s="1549"/>
      <c r="CF90" s="1549"/>
      <c r="CG90" s="1549"/>
      <c r="CH90" s="1549"/>
      <c r="CI90" s="1549"/>
      <c r="CJ90" s="1549"/>
      <c r="CK90" s="1549"/>
      <c r="CL90" s="1549"/>
      <c r="CM90" s="1549"/>
      <c r="CN90" s="1549"/>
      <c r="CO90" s="1549"/>
      <c r="CP90" s="1549"/>
      <c r="CQ90" s="1549"/>
      <c r="CR90" s="1549"/>
      <c r="CS90" s="1549"/>
      <c r="CT90" s="1549"/>
      <c r="CU90" s="1549"/>
      <c r="CV90" s="1549"/>
      <c r="CW90" s="1549"/>
      <c r="CX90" s="1549"/>
      <c r="CY90" s="1549"/>
      <c r="CZ90" s="1549"/>
      <c r="DA90" s="1549"/>
      <c r="DB90" s="1549"/>
      <c r="DC90" s="1549"/>
      <c r="DD90" s="1549"/>
      <c r="DE90" s="1549"/>
      <c r="DF90" s="1549"/>
      <c r="DG90" s="1549"/>
      <c r="DH90" s="1549"/>
      <c r="DI90" s="1549"/>
      <c r="DJ90" s="1549"/>
      <c r="DK90" s="1549"/>
      <c r="DL90" s="1549"/>
      <c r="DM90" s="1549"/>
      <c r="DN90" s="1549"/>
      <c r="DO90" s="1549"/>
      <c r="DP90" s="1549"/>
      <c r="DQ90" s="1549"/>
      <c r="DR90" s="1549"/>
      <c r="DS90" s="1549"/>
      <c r="DT90" s="1549"/>
      <c r="DU90" s="1549"/>
      <c r="DV90" s="1549"/>
      <c r="DW90" s="1549"/>
      <c r="DX90" s="1549"/>
      <c r="DY90" s="1549"/>
      <c r="DZ90" s="1549"/>
      <c r="EA90" s="1549"/>
      <c r="EB90" s="1549"/>
      <c r="EC90" s="1549"/>
      <c r="ED90" s="1549"/>
      <c r="EE90" s="1549"/>
      <c r="EF90" s="1549"/>
      <c r="EG90" s="1549"/>
      <c r="EH90" s="1549"/>
      <c r="EI90" s="1549"/>
      <c r="EJ90" s="1549"/>
      <c r="EK90" s="1549"/>
      <c r="EL90" s="1549"/>
      <c r="EM90" s="1549"/>
      <c r="EN90" s="1549"/>
      <c r="EO90" s="1549"/>
      <c r="EP90" s="1549"/>
      <c r="EQ90" s="1549"/>
      <c r="ER90" s="1549"/>
      <c r="ES90" s="1549"/>
      <c r="ET90" s="1549"/>
      <c r="EU90" s="1549"/>
      <c r="EV90" s="1549"/>
      <c r="EW90" s="1549"/>
      <c r="EX90" s="1549"/>
      <c r="EY90" s="1549"/>
      <c r="EZ90" s="1549"/>
      <c r="FA90" s="1603"/>
      <c r="FB90" s="329"/>
      <c r="FC90" s="329"/>
      <c r="FD90" s="329"/>
      <c r="FE90" s="329"/>
      <c r="FF90" s="329"/>
      <c r="FG90" s="329"/>
      <c r="FH90" s="329"/>
      <c r="FI90" s="329"/>
      <c r="FJ90" s="329"/>
      <c r="FK90" s="329"/>
      <c r="FL90" s="329"/>
      <c r="FM90" s="329"/>
      <c r="FN90" s="329"/>
      <c r="FO90" s="329"/>
      <c r="FP90" s="329"/>
      <c r="FQ90" s="329"/>
      <c r="FR90" s="329"/>
      <c r="FS90" s="329"/>
      <c r="FT90" s="329"/>
      <c r="FU90" s="329"/>
      <c r="FV90" s="329"/>
      <c r="FW90" s="329"/>
      <c r="FX90" s="329"/>
      <c r="FY90" s="329"/>
      <c r="FZ90" s="329"/>
      <c r="GA90" s="329"/>
      <c r="GB90" s="329"/>
      <c r="GC90" s="329"/>
      <c r="GD90" s="329"/>
      <c r="GE90" s="329"/>
      <c r="GF90" s="329"/>
      <c r="GG90" s="329"/>
      <c r="GH90" s="329"/>
      <c r="GI90" s="329"/>
      <c r="GJ90" s="329"/>
      <c r="GK90" s="329"/>
      <c r="GL90" s="329"/>
      <c r="GM90" s="329"/>
      <c r="GN90" s="329"/>
      <c r="GO90" s="329"/>
      <c r="GP90" s="329"/>
      <c r="GQ90" s="329"/>
      <c r="GR90" s="329"/>
      <c r="GS90" s="329"/>
      <c r="GT90" s="329"/>
      <c r="GU90" s="329"/>
      <c r="GV90" s="329"/>
      <c r="GW90" s="329"/>
      <c r="GX90" s="329"/>
      <c r="GY90" s="329"/>
      <c r="GZ90" s="329"/>
      <c r="HA90" s="329"/>
      <c r="HB90" s="329"/>
      <c r="HC90" s="329"/>
      <c r="HD90" s="329"/>
      <c r="HE90" s="329"/>
      <c r="HF90" s="329"/>
      <c r="HG90" s="329"/>
      <c r="HH90" s="329"/>
      <c r="HI90" s="329"/>
      <c r="HJ90" s="329"/>
      <c r="HK90" s="329"/>
      <c r="HL90" s="329"/>
      <c r="HM90" s="329"/>
      <c r="HN90" s="329"/>
      <c r="HO90" s="329"/>
      <c r="HP90" s="329"/>
      <c r="HQ90" s="329"/>
      <c r="HR90" s="329"/>
      <c r="HS90" s="329"/>
      <c r="HT90" s="329"/>
      <c r="HU90" s="329"/>
      <c r="HV90" s="329"/>
      <c r="HW90" s="329"/>
      <c r="HX90" s="329"/>
      <c r="HY90" s="329"/>
      <c r="HZ90" s="329"/>
      <c r="IA90" s="329"/>
      <c r="IB90" s="329"/>
      <c r="IC90" s="329"/>
      <c r="ID90" s="329"/>
      <c r="IE90" s="329"/>
      <c r="IF90" s="329"/>
      <c r="IG90" s="329"/>
      <c r="IH90" s="329"/>
      <c r="II90" s="329"/>
      <c r="IJ90" s="329"/>
      <c r="IK90" s="329"/>
      <c r="IL90" s="329"/>
      <c r="IM90" s="329"/>
      <c r="IN90" s="329"/>
      <c r="IO90" s="329"/>
      <c r="IP90" s="329"/>
      <c r="IQ90" s="329"/>
      <c r="IR90" s="329"/>
      <c r="IS90" s="329"/>
      <c r="IT90" s="329"/>
      <c r="IU90" s="329"/>
      <c r="IV90" s="329"/>
      <c r="IW90" s="329"/>
      <c r="IX90" s="329"/>
      <c r="IY90" s="329"/>
      <c r="IZ90" s="329"/>
      <c r="JA90" s="329"/>
      <c r="JB90" s="329"/>
      <c r="JC90" s="329"/>
      <c r="JD90" s="329"/>
      <c r="JE90" s="329"/>
      <c r="JF90" s="329"/>
      <c r="JG90" s="329"/>
      <c r="JH90" s="329"/>
      <c r="JI90" s="329"/>
      <c r="JJ90" s="329"/>
      <c r="JK90" s="329"/>
      <c r="JL90" s="329"/>
      <c r="JM90" s="329"/>
      <c r="JN90" s="329"/>
      <c r="JO90" s="329"/>
      <c r="JP90" s="329"/>
      <c r="JQ90" s="329"/>
      <c r="JR90" s="329"/>
      <c r="JS90" s="329"/>
      <c r="JT90" s="329"/>
      <c r="JU90" s="329"/>
      <c r="JV90" s="329"/>
      <c r="JW90" s="329"/>
      <c r="JX90" s="329"/>
      <c r="JY90" s="329"/>
      <c r="JZ90" s="329"/>
      <c r="KA90" s="329"/>
      <c r="KB90" s="329"/>
      <c r="KC90" s="329"/>
      <c r="KD90" s="329"/>
      <c r="KE90" s="329"/>
      <c r="KF90" s="329"/>
      <c r="KG90" s="329"/>
      <c r="KH90" s="329"/>
      <c r="KI90" s="329"/>
      <c r="KJ90" s="329"/>
      <c r="KK90" s="329"/>
      <c r="KL90" s="329"/>
      <c r="KM90" s="329"/>
      <c r="KN90" s="329"/>
      <c r="KO90" s="329"/>
      <c r="KP90" s="329"/>
      <c r="KQ90" s="329"/>
      <c r="KR90" s="329"/>
      <c r="KS90" s="329"/>
      <c r="KT90" s="329"/>
      <c r="KU90" s="329"/>
      <c r="KV90" s="329"/>
      <c r="KW90" s="329"/>
      <c r="KX90" s="329"/>
      <c r="KY90" s="329"/>
      <c r="KZ90" s="329"/>
      <c r="LA90" s="329"/>
      <c r="LB90" s="329"/>
      <c r="LC90" s="329"/>
      <c r="LD90" s="329"/>
      <c r="LE90" s="329"/>
      <c r="LF90" s="329"/>
      <c r="LG90" s="329"/>
      <c r="LH90" s="329"/>
      <c r="LI90" s="329"/>
      <c r="LJ90" s="329"/>
      <c r="LK90" s="329"/>
      <c r="LL90" s="329"/>
      <c r="LM90" s="329"/>
      <c r="LN90" s="329"/>
      <c r="LO90" s="329"/>
      <c r="LP90" s="329"/>
      <c r="LQ90" s="329"/>
      <c r="LR90" s="329"/>
      <c r="LS90" s="329"/>
      <c r="LT90" s="329"/>
      <c r="LU90" s="329"/>
      <c r="LV90" s="329"/>
      <c r="LW90" s="329"/>
      <c r="LX90" s="329"/>
      <c r="LY90" s="329"/>
      <c r="LZ90" s="329"/>
      <c r="MA90" s="329"/>
      <c r="MB90" s="329"/>
      <c r="MC90" s="329"/>
      <c r="MD90" s="329"/>
      <c r="ME90" s="329"/>
      <c r="MF90" s="329"/>
      <c r="MG90" s="329"/>
      <c r="MH90" s="329"/>
      <c r="MI90" s="329"/>
      <c r="MJ90" s="329"/>
      <c r="MK90" s="329"/>
      <c r="ML90" s="329"/>
      <c r="MM90" s="329"/>
      <c r="MN90" s="329"/>
      <c r="MO90" s="329"/>
      <c r="MP90" s="329"/>
      <c r="MQ90" s="329"/>
      <c r="MR90" s="329"/>
      <c r="MS90" s="329"/>
      <c r="MT90" s="329"/>
      <c r="MU90" s="329"/>
      <c r="MV90" s="329"/>
      <c r="MW90" s="329"/>
      <c r="MX90" s="329"/>
      <c r="MY90" s="329"/>
      <c r="MZ90" s="329"/>
      <c r="NA90" s="329"/>
      <c r="NB90" s="329"/>
      <c r="NC90" s="329"/>
      <c r="ND90" s="329"/>
      <c r="NE90" s="329"/>
      <c r="NF90" s="329"/>
      <c r="NG90" s="329"/>
      <c r="NH90" s="329"/>
      <c r="NI90" s="329"/>
      <c r="NJ90" s="329"/>
      <c r="NK90" s="329"/>
      <c r="NL90" s="329"/>
      <c r="NM90" s="329"/>
      <c r="NN90" s="329"/>
      <c r="NO90" s="329"/>
      <c r="NP90" s="329"/>
      <c r="NQ90" s="329"/>
      <c r="NR90" s="329"/>
      <c r="NS90" s="329"/>
      <c r="NT90" s="329"/>
      <c r="NU90" s="329"/>
      <c r="NV90" s="329"/>
    </row>
    <row r="91" spans="1:386" s="1570" customFormat="1" ht="41.4">
      <c r="A91" s="1711"/>
      <c r="B91" s="2045" t="s">
        <v>838</v>
      </c>
      <c r="C91" s="1693" t="s">
        <v>558</v>
      </c>
      <c r="D91" s="1700" t="s">
        <v>839</v>
      </c>
      <c r="E91" s="1717"/>
      <c r="F91" s="1718"/>
      <c r="G91" s="1717"/>
      <c r="H91" s="1709"/>
      <c r="I91" s="1707"/>
      <c r="J91" s="1719"/>
      <c r="K91" s="1719"/>
      <c r="L91" s="1707"/>
      <c r="M91" s="1704">
        <f>SUM(N91:P91)</f>
        <v>4000</v>
      </c>
      <c r="N91" s="1704"/>
      <c r="O91" s="1704">
        <v>4000</v>
      </c>
      <c r="P91" s="1719"/>
      <c r="Q91" s="1719">
        <f>SUM(R91:T91)</f>
        <v>4000</v>
      </c>
      <c r="R91" s="1704"/>
      <c r="S91" s="1704">
        <v>4000</v>
      </c>
      <c r="T91" s="1704"/>
      <c r="U91" s="1708"/>
      <c r="V91" s="156">
        <f t="shared" si="23"/>
        <v>0</v>
      </c>
      <c r="W91" s="1629">
        <v>1</v>
      </c>
      <c r="X91" s="1623"/>
      <c r="Y91" s="1989"/>
      <c r="Z91" s="1629">
        <v>1</v>
      </c>
      <c r="AA91" s="1623"/>
      <c r="AB91" s="1535"/>
      <c r="AC91" s="1535"/>
      <c r="AD91" s="1989"/>
      <c r="AE91" s="1990"/>
      <c r="AF91" s="1543"/>
      <c r="AG91" s="1543">
        <f t="shared" si="22"/>
        <v>0</v>
      </c>
      <c r="AH91" s="1543"/>
      <c r="AI91" s="1543">
        <f t="shared" si="20"/>
        <v>0</v>
      </c>
      <c r="AJ91" s="1543"/>
      <c r="AK91" s="1543">
        <f t="shared" si="17"/>
        <v>0</v>
      </c>
      <c r="AL91" s="1543"/>
      <c r="AM91" s="1543">
        <f t="shared" si="21"/>
        <v>0</v>
      </c>
      <c r="AN91" s="1553"/>
      <c r="AO91" s="1553"/>
      <c r="AP91" s="1553"/>
      <c r="AQ91" s="1553"/>
      <c r="AR91" s="1553"/>
      <c r="AS91" s="1553"/>
      <c r="AT91" s="1553"/>
      <c r="AU91" s="1553"/>
      <c r="AV91" s="1553"/>
      <c r="AW91" s="1553"/>
      <c r="AX91" s="1553"/>
      <c r="AY91" s="1553"/>
      <c r="AZ91" s="1553"/>
      <c r="BA91" s="1553"/>
      <c r="BB91" s="1553"/>
      <c r="BC91" s="1553"/>
      <c r="BD91" s="1553"/>
      <c r="BE91" s="1553"/>
      <c r="BF91" s="1553"/>
      <c r="BG91" s="1553"/>
      <c r="BH91" s="1553"/>
      <c r="BI91" s="1553"/>
      <c r="BJ91" s="1553"/>
      <c r="BK91" s="1553"/>
      <c r="BL91" s="1553"/>
      <c r="BM91" s="1553"/>
      <c r="BN91" s="1553"/>
      <c r="BO91" s="1553"/>
      <c r="BP91" s="1553"/>
      <c r="BQ91" s="1553"/>
      <c r="BR91" s="1553"/>
      <c r="BS91" s="1553"/>
      <c r="BT91" s="1553"/>
      <c r="BU91" s="1553"/>
      <c r="BV91" s="1553"/>
      <c r="BW91" s="1553"/>
      <c r="BX91" s="1553"/>
      <c r="BY91" s="1553"/>
      <c r="BZ91" s="1553"/>
      <c r="CA91" s="1553"/>
      <c r="CB91" s="1553"/>
      <c r="CC91" s="1553"/>
      <c r="CD91" s="1553"/>
      <c r="CE91" s="1553"/>
      <c r="CF91" s="1553"/>
      <c r="CG91" s="1553"/>
      <c r="CH91" s="1553"/>
      <c r="CI91" s="1553"/>
      <c r="CJ91" s="1553"/>
      <c r="CK91" s="1553"/>
      <c r="CL91" s="1553"/>
      <c r="CM91" s="1553"/>
      <c r="CN91" s="1553"/>
      <c r="CO91" s="1553"/>
      <c r="CP91" s="1553"/>
      <c r="CQ91" s="1553"/>
      <c r="CR91" s="1553"/>
      <c r="CS91" s="1553"/>
      <c r="CT91" s="1553"/>
      <c r="CU91" s="1553"/>
      <c r="CV91" s="1553"/>
      <c r="CW91" s="1553"/>
      <c r="CX91" s="1553"/>
      <c r="CY91" s="1553"/>
      <c r="CZ91" s="1553"/>
      <c r="DA91" s="1553"/>
      <c r="DB91" s="1553"/>
      <c r="DC91" s="1553"/>
      <c r="DD91" s="1553"/>
      <c r="DE91" s="1553"/>
      <c r="DF91" s="1553"/>
      <c r="DG91" s="1553"/>
      <c r="DH91" s="1553"/>
      <c r="DI91" s="1553"/>
      <c r="DJ91" s="1553"/>
      <c r="DK91" s="1553"/>
      <c r="DL91" s="1553"/>
      <c r="DM91" s="1553"/>
      <c r="DN91" s="1553"/>
      <c r="DO91" s="1553"/>
      <c r="DP91" s="1553"/>
      <c r="DQ91" s="1553"/>
      <c r="DR91" s="1553"/>
      <c r="DS91" s="1553"/>
      <c r="DT91" s="1553"/>
      <c r="DU91" s="1553"/>
      <c r="DV91" s="1553"/>
      <c r="DW91" s="1553"/>
      <c r="DX91" s="1553"/>
      <c r="DY91" s="1553"/>
      <c r="DZ91" s="1553"/>
      <c r="EA91" s="1553"/>
      <c r="EB91" s="1553"/>
      <c r="EC91" s="1553"/>
      <c r="ED91" s="1553"/>
      <c r="EE91" s="1553"/>
      <c r="EF91" s="1553"/>
      <c r="EG91" s="1553"/>
      <c r="EH91" s="1553"/>
      <c r="EI91" s="1553"/>
      <c r="EJ91" s="1553"/>
      <c r="EK91" s="1553"/>
      <c r="EL91" s="1553"/>
      <c r="EM91" s="1553"/>
      <c r="EN91" s="1553"/>
      <c r="EO91" s="1553"/>
      <c r="EP91" s="1553"/>
      <c r="EQ91" s="1553"/>
      <c r="ER91" s="1553"/>
      <c r="ES91" s="1553"/>
      <c r="ET91" s="1553"/>
      <c r="EU91" s="1553"/>
      <c r="EV91" s="1553"/>
      <c r="EW91" s="1553"/>
      <c r="EX91" s="1553"/>
      <c r="EY91" s="1553"/>
      <c r="EZ91" s="1553"/>
      <c r="FA91" s="1602"/>
    </row>
    <row r="92" spans="1:386" s="1570" customFormat="1" ht="55.2">
      <c r="A92" s="1711"/>
      <c r="B92" s="1907" t="s">
        <v>840</v>
      </c>
      <c r="C92" s="1615"/>
      <c r="D92" s="1701"/>
      <c r="E92" s="1703">
        <v>8339</v>
      </c>
      <c r="F92" s="1615" t="s">
        <v>771</v>
      </c>
      <c r="G92" s="1685">
        <v>270</v>
      </c>
      <c r="H92" s="1709" t="s">
        <v>883</v>
      </c>
      <c r="I92" s="1701" t="s">
        <v>1060</v>
      </c>
      <c r="J92" s="2038">
        <v>7998.7849999999999</v>
      </c>
      <c r="K92" s="1685">
        <v>270</v>
      </c>
      <c r="L92" s="1617" t="s">
        <v>1061</v>
      </c>
      <c r="M92" s="1704"/>
      <c r="N92" s="1704"/>
      <c r="O92" s="1704"/>
      <c r="P92" s="1719"/>
      <c r="Q92" s="1719"/>
      <c r="R92" s="1704"/>
      <c r="S92" s="1704"/>
      <c r="T92" s="1704"/>
      <c r="U92" s="1708"/>
      <c r="V92" s="156">
        <f t="shared" si="23"/>
        <v>340.21500000000015</v>
      </c>
      <c r="W92" s="1629"/>
      <c r="X92" s="1623"/>
      <c r="Y92" s="1989"/>
      <c r="Z92" s="1629"/>
      <c r="AA92" s="1623"/>
      <c r="AB92" s="1535"/>
      <c r="AC92" s="1535"/>
      <c r="AD92" s="1989"/>
      <c r="AE92" s="1990"/>
      <c r="AF92" s="1543">
        <v>1</v>
      </c>
      <c r="AG92" s="1543">
        <f t="shared" si="22"/>
        <v>8339</v>
      </c>
      <c r="AH92" s="1543">
        <v>1</v>
      </c>
      <c r="AI92" s="1543">
        <f t="shared" si="20"/>
        <v>7998.7849999999999</v>
      </c>
      <c r="AJ92" s="1543"/>
      <c r="AK92" s="1543">
        <f t="shared" si="17"/>
        <v>0</v>
      </c>
      <c r="AL92" s="1543"/>
      <c r="AM92" s="1543">
        <f t="shared" ref="AM92" si="24">AL92*J92</f>
        <v>0</v>
      </c>
      <c r="AN92" s="1553"/>
      <c r="AO92" s="1553"/>
      <c r="AP92" s="1553"/>
      <c r="AQ92" s="1553"/>
      <c r="AR92" s="1553"/>
      <c r="AS92" s="1553"/>
      <c r="AT92" s="1553"/>
      <c r="AU92" s="1553"/>
      <c r="AV92" s="1553"/>
      <c r="AW92" s="1553"/>
      <c r="AX92" s="1553"/>
      <c r="AY92" s="1553"/>
      <c r="AZ92" s="1553"/>
      <c r="BA92" s="1553"/>
      <c r="BB92" s="1553"/>
      <c r="BC92" s="1553"/>
      <c r="BD92" s="1553"/>
      <c r="BE92" s="1553"/>
      <c r="BF92" s="1553"/>
      <c r="BG92" s="1553"/>
      <c r="BH92" s="1553"/>
      <c r="BI92" s="1553"/>
      <c r="BJ92" s="1553"/>
      <c r="BK92" s="1553"/>
      <c r="BL92" s="1553"/>
      <c r="BM92" s="1553"/>
      <c r="BN92" s="1553"/>
      <c r="BO92" s="1553"/>
      <c r="BP92" s="1553"/>
      <c r="BQ92" s="1553"/>
      <c r="BR92" s="1553"/>
      <c r="BS92" s="1553"/>
      <c r="BT92" s="1553"/>
      <c r="BU92" s="1553"/>
      <c r="BV92" s="1553"/>
      <c r="BW92" s="1553"/>
      <c r="BX92" s="1553"/>
      <c r="BY92" s="1553"/>
      <c r="BZ92" s="1553"/>
      <c r="CA92" s="1553"/>
      <c r="CB92" s="1553"/>
      <c r="CC92" s="1553"/>
      <c r="CD92" s="1553"/>
      <c r="CE92" s="1553"/>
      <c r="CF92" s="1553"/>
      <c r="CG92" s="1553"/>
      <c r="CH92" s="1553"/>
      <c r="CI92" s="1553"/>
      <c r="CJ92" s="1553"/>
      <c r="CK92" s="1553"/>
      <c r="CL92" s="1553"/>
      <c r="CM92" s="1553"/>
      <c r="CN92" s="1553"/>
      <c r="CO92" s="1553"/>
      <c r="CP92" s="1553"/>
      <c r="CQ92" s="1553"/>
      <c r="CR92" s="1553"/>
      <c r="CS92" s="1553"/>
      <c r="CT92" s="1553"/>
      <c r="CU92" s="1553"/>
      <c r="CV92" s="1553"/>
      <c r="CW92" s="1553"/>
      <c r="CX92" s="1553"/>
      <c r="CY92" s="1553"/>
      <c r="CZ92" s="1553"/>
      <c r="DA92" s="1553"/>
      <c r="DB92" s="1553"/>
      <c r="DC92" s="1553"/>
      <c r="DD92" s="1553"/>
      <c r="DE92" s="1553"/>
      <c r="DF92" s="1553"/>
      <c r="DG92" s="1553"/>
      <c r="DH92" s="1553"/>
      <c r="DI92" s="1553"/>
      <c r="DJ92" s="1553"/>
      <c r="DK92" s="1553"/>
      <c r="DL92" s="1553"/>
      <c r="DM92" s="1553"/>
      <c r="DN92" s="1553"/>
      <c r="DO92" s="1553"/>
      <c r="DP92" s="1553"/>
      <c r="DQ92" s="1553"/>
      <c r="DR92" s="1553"/>
      <c r="DS92" s="1553"/>
      <c r="DT92" s="1553"/>
      <c r="DU92" s="1553"/>
      <c r="DV92" s="1553"/>
      <c r="DW92" s="1553"/>
      <c r="DX92" s="1553"/>
      <c r="DY92" s="1553"/>
      <c r="DZ92" s="1553"/>
      <c r="EA92" s="1553"/>
      <c r="EB92" s="1553"/>
      <c r="EC92" s="1553"/>
      <c r="ED92" s="1553"/>
      <c r="EE92" s="1553"/>
      <c r="EF92" s="1553"/>
      <c r="EG92" s="1553"/>
      <c r="EH92" s="1553"/>
      <c r="EI92" s="1553"/>
      <c r="EJ92" s="1553"/>
      <c r="EK92" s="1553"/>
      <c r="EL92" s="1553"/>
      <c r="EM92" s="1553"/>
      <c r="EN92" s="1553"/>
      <c r="EO92" s="1553"/>
      <c r="EP92" s="1553"/>
      <c r="EQ92" s="1553"/>
      <c r="ER92" s="1553"/>
      <c r="ES92" s="1553"/>
      <c r="ET92" s="1553"/>
      <c r="EU92" s="1553"/>
      <c r="EV92" s="1553"/>
      <c r="EW92" s="1553"/>
      <c r="EX92" s="1553"/>
      <c r="EY92" s="1553"/>
      <c r="EZ92" s="1553"/>
      <c r="FA92" s="1602"/>
    </row>
    <row r="93" spans="1:386" s="1551" customFormat="1">
      <c r="A93" s="1721">
        <v>3</v>
      </c>
      <c r="B93" s="2048" t="s">
        <v>144</v>
      </c>
      <c r="C93" s="2049"/>
      <c r="D93" s="2049"/>
      <c r="E93" s="1780">
        <f>SUM(E94:E102)</f>
        <v>67848</v>
      </c>
      <c r="F93" s="1780">
        <f t="shared" ref="F93:T93" si="25">SUM(F94:F102)</f>
        <v>0</v>
      </c>
      <c r="G93" s="1780">
        <f t="shared" si="25"/>
        <v>935</v>
      </c>
      <c r="H93" s="1780">
        <f t="shared" si="25"/>
        <v>0</v>
      </c>
      <c r="I93" s="1780">
        <f t="shared" si="25"/>
        <v>0</v>
      </c>
      <c r="J93" s="1780">
        <f t="shared" si="25"/>
        <v>0</v>
      </c>
      <c r="K93" s="1780">
        <f t="shared" si="25"/>
        <v>0</v>
      </c>
      <c r="L93" s="1780">
        <f t="shared" si="25"/>
        <v>0</v>
      </c>
      <c r="M93" s="1780">
        <f t="shared" si="25"/>
        <v>85450</v>
      </c>
      <c r="N93" s="1780">
        <f t="shared" si="25"/>
        <v>0</v>
      </c>
      <c r="O93" s="1780">
        <f t="shared" si="25"/>
        <v>85450</v>
      </c>
      <c r="P93" s="1780">
        <f t="shared" si="25"/>
        <v>0</v>
      </c>
      <c r="Q93" s="1780">
        <f t="shared" si="25"/>
        <v>25362</v>
      </c>
      <c r="R93" s="1780">
        <f t="shared" si="25"/>
        <v>0</v>
      </c>
      <c r="S93" s="1780">
        <f t="shared" si="25"/>
        <v>25362</v>
      </c>
      <c r="T93" s="1780">
        <f t="shared" si="25"/>
        <v>0</v>
      </c>
      <c r="U93" s="2049"/>
      <c r="V93" s="156">
        <f t="shared" si="23"/>
        <v>67848</v>
      </c>
      <c r="W93" s="1630">
        <f>SUM(W94:W102)</f>
        <v>0</v>
      </c>
      <c r="X93" s="1624">
        <f>SUM(X94:X102)</f>
        <v>1</v>
      </c>
      <c r="Y93" s="1989">
        <f>W93+X93</f>
        <v>1</v>
      </c>
      <c r="Z93" s="1630">
        <f>SUM(Z94:Z102)</f>
        <v>0</v>
      </c>
      <c r="AA93" s="1624">
        <f>SUM(AA94:AA102)</f>
        <v>0</v>
      </c>
      <c r="AB93" s="1543">
        <f t="shared" ref="AB93:AC93" si="26">SUM(AB94:AB102)</f>
        <v>1</v>
      </c>
      <c r="AC93" s="1543">
        <f t="shared" si="26"/>
        <v>0</v>
      </c>
      <c r="AD93" s="1989">
        <f>Z93+AB93</f>
        <v>1</v>
      </c>
      <c r="AE93" s="1988">
        <f>AD93/Y93</f>
        <v>1</v>
      </c>
      <c r="AF93" s="1543">
        <f>SUM(AF94:AF102)</f>
        <v>2</v>
      </c>
      <c r="AG93" s="1543">
        <f t="shared" ref="AG93:AM93" si="27">SUM(AG94:AG102)</f>
        <v>3905</v>
      </c>
      <c r="AH93" s="1543">
        <f t="shared" si="27"/>
        <v>0</v>
      </c>
      <c r="AI93" s="1543">
        <f t="shared" si="27"/>
        <v>0</v>
      </c>
      <c r="AJ93" s="1543">
        <f t="shared" si="27"/>
        <v>4</v>
      </c>
      <c r="AK93" s="1543">
        <f t="shared" si="27"/>
        <v>63943</v>
      </c>
      <c r="AL93" s="1543">
        <f t="shared" si="27"/>
        <v>0</v>
      </c>
      <c r="AM93" s="1543">
        <f t="shared" si="27"/>
        <v>0</v>
      </c>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1600"/>
    </row>
    <row r="94" spans="1:386" s="1551" customFormat="1">
      <c r="A94" s="1675"/>
      <c r="B94" s="2047" t="s">
        <v>95</v>
      </c>
      <c r="C94" s="1615"/>
      <c r="D94" s="1617"/>
      <c r="E94" s="1685"/>
      <c r="F94" s="1615">
        <f t="shared" ref="F94:L94" si="28">F96</f>
        <v>0</v>
      </c>
      <c r="G94" s="1685">
        <f t="shared" si="28"/>
        <v>0</v>
      </c>
      <c r="H94" s="1615" t="s">
        <v>33</v>
      </c>
      <c r="I94" s="1875">
        <f t="shared" si="28"/>
        <v>0</v>
      </c>
      <c r="J94" s="1685"/>
      <c r="K94" s="1685">
        <f t="shared" si="28"/>
        <v>0</v>
      </c>
      <c r="L94" s="1615">
        <f t="shared" si="28"/>
        <v>0</v>
      </c>
      <c r="M94" s="1685"/>
      <c r="N94" s="1685"/>
      <c r="O94" s="1685"/>
      <c r="P94" s="1685"/>
      <c r="Q94" s="2014"/>
      <c r="R94" s="2014"/>
      <c r="S94" s="2014"/>
      <c r="T94" s="2014"/>
      <c r="U94" s="2037"/>
      <c r="V94" s="156">
        <f t="shared" si="23"/>
        <v>0</v>
      </c>
      <c r="W94" s="1629"/>
      <c r="X94" s="1623"/>
      <c r="Y94" s="1989"/>
      <c r="Z94" s="1629"/>
      <c r="AA94" s="1623"/>
      <c r="AB94" s="1535"/>
      <c r="AC94" s="1535"/>
      <c r="AD94" s="1989"/>
      <c r="AE94" s="1990"/>
      <c r="AF94" s="1543"/>
      <c r="AG94" s="1543"/>
      <c r="AH94" s="1543"/>
      <c r="AI94" s="1543"/>
      <c r="AJ94" s="1543"/>
      <c r="AK94" s="1543"/>
      <c r="AL94" s="1543"/>
      <c r="AM94" s="1543"/>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1600"/>
    </row>
    <row r="95" spans="1:386" s="1551" customFormat="1">
      <c r="A95" s="1675"/>
      <c r="B95" s="1676" t="s">
        <v>554</v>
      </c>
      <c r="C95" s="1615"/>
      <c r="D95" s="1617"/>
      <c r="E95" s="1685"/>
      <c r="F95" s="1617"/>
      <c r="G95" s="1616"/>
      <c r="H95" s="1759"/>
      <c r="I95" s="1713"/>
      <c r="J95" s="1714"/>
      <c r="K95" s="1714"/>
      <c r="L95" s="1701"/>
      <c r="M95" s="1618"/>
      <c r="N95" s="1618"/>
      <c r="O95" s="1618"/>
      <c r="P95" s="1618"/>
      <c r="Q95" s="1740"/>
      <c r="R95" s="1740"/>
      <c r="S95" s="1740"/>
      <c r="T95" s="1710"/>
      <c r="U95" s="2037"/>
      <c r="V95" s="156">
        <f t="shared" si="23"/>
        <v>0</v>
      </c>
      <c r="W95" s="1629"/>
      <c r="X95" s="1623"/>
      <c r="Y95" s="1989"/>
      <c r="Z95" s="1629"/>
      <c r="AA95" s="1623"/>
      <c r="AB95" s="1535"/>
      <c r="AC95" s="1535"/>
      <c r="AD95" s="1989"/>
      <c r="AE95" s="1990"/>
      <c r="AF95" s="1543"/>
      <c r="AG95" s="1543"/>
      <c r="AH95" s="1543"/>
      <c r="AI95" s="1543"/>
      <c r="AJ95" s="1543"/>
      <c r="AK95" s="1543"/>
      <c r="AL95" s="1543"/>
      <c r="AM95" s="1543"/>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1600"/>
    </row>
    <row r="96" spans="1:386" s="1570" customFormat="1" ht="41.4">
      <c r="A96" s="1711"/>
      <c r="B96" s="1705" t="s">
        <v>450</v>
      </c>
      <c r="C96" s="1693" t="s">
        <v>46</v>
      </c>
      <c r="D96" s="1691" t="s">
        <v>521</v>
      </c>
      <c r="E96" s="1694"/>
      <c r="F96" s="1691"/>
      <c r="G96" s="1717"/>
      <c r="H96" s="1691"/>
      <c r="I96" s="1707"/>
      <c r="J96" s="1719"/>
      <c r="K96" s="1719"/>
      <c r="L96" s="1700"/>
      <c r="M96" s="1694">
        <f>SUM(N96:P96)</f>
        <v>85450</v>
      </c>
      <c r="N96" s="1694"/>
      <c r="O96" s="1694">
        <v>85450</v>
      </c>
      <c r="P96" s="1694"/>
      <c r="Q96" s="1694">
        <f>SUM(R96:T96)</f>
        <v>25362</v>
      </c>
      <c r="R96" s="2050">
        <f>SUM(R97:R103)</f>
        <v>0</v>
      </c>
      <c r="S96" s="1694">
        <v>25362</v>
      </c>
      <c r="T96" s="1704"/>
      <c r="U96" s="1700"/>
      <c r="V96" s="156">
        <f t="shared" si="23"/>
        <v>0</v>
      </c>
      <c r="W96" s="1629"/>
      <c r="X96" s="1623">
        <v>1</v>
      </c>
      <c r="Y96" s="1989"/>
      <c r="Z96" s="1629"/>
      <c r="AA96" s="1623"/>
      <c r="AB96" s="1535">
        <v>1</v>
      </c>
      <c r="AC96" s="1535"/>
      <c r="AD96" s="1989"/>
      <c r="AE96" s="1990"/>
      <c r="AF96" s="1543"/>
      <c r="AG96" s="1543"/>
      <c r="AH96" s="1543"/>
      <c r="AI96" s="1543"/>
      <c r="AJ96" s="1543"/>
      <c r="AK96" s="1543"/>
      <c r="AL96" s="1543"/>
      <c r="AM96" s="1543"/>
      <c r="AN96" s="1553"/>
      <c r="AO96" s="1553"/>
      <c r="AP96" s="1553"/>
      <c r="AQ96" s="1553"/>
      <c r="AR96" s="1553"/>
      <c r="AS96" s="1553"/>
      <c r="AT96" s="1553"/>
      <c r="AU96" s="1553"/>
      <c r="AV96" s="1553"/>
      <c r="AW96" s="1553"/>
      <c r="AX96" s="1553"/>
      <c r="AY96" s="1553"/>
      <c r="AZ96" s="1553"/>
      <c r="BA96" s="1553"/>
      <c r="BB96" s="1553"/>
      <c r="BC96" s="1553"/>
      <c r="BD96" s="1553"/>
      <c r="BE96" s="1553"/>
      <c r="BF96" s="1553"/>
      <c r="BG96" s="1553"/>
      <c r="BH96" s="1553"/>
      <c r="BI96" s="1553"/>
      <c r="BJ96" s="1553"/>
      <c r="BK96" s="1553"/>
      <c r="BL96" s="1553"/>
      <c r="BM96" s="1553"/>
      <c r="BN96" s="1553"/>
      <c r="BO96" s="1553"/>
      <c r="BP96" s="1553"/>
      <c r="BQ96" s="1553"/>
      <c r="BR96" s="1553"/>
      <c r="BS96" s="1553"/>
      <c r="BT96" s="1553"/>
      <c r="BU96" s="1553"/>
      <c r="BV96" s="1553"/>
      <c r="BW96" s="1553"/>
      <c r="BX96" s="1553"/>
      <c r="BY96" s="1553"/>
      <c r="BZ96" s="1553"/>
      <c r="CA96" s="1553"/>
      <c r="CB96" s="1553"/>
      <c r="CC96" s="1553"/>
      <c r="CD96" s="1553"/>
      <c r="CE96" s="1553"/>
      <c r="CF96" s="1553"/>
      <c r="CG96" s="1553"/>
      <c r="CH96" s="1553"/>
      <c r="CI96" s="1553"/>
      <c r="CJ96" s="1553"/>
      <c r="CK96" s="1553"/>
      <c r="CL96" s="1553"/>
      <c r="CM96" s="1553"/>
      <c r="CN96" s="1553"/>
      <c r="CO96" s="1553"/>
      <c r="CP96" s="1553"/>
      <c r="CQ96" s="1553"/>
      <c r="CR96" s="1553"/>
      <c r="CS96" s="1553"/>
      <c r="CT96" s="1553"/>
      <c r="CU96" s="1553"/>
      <c r="CV96" s="1553"/>
      <c r="CW96" s="1553"/>
      <c r="CX96" s="1553"/>
      <c r="CY96" s="1553"/>
      <c r="CZ96" s="1553"/>
      <c r="DA96" s="1553"/>
      <c r="DB96" s="1553"/>
      <c r="DC96" s="1553"/>
      <c r="DD96" s="1553"/>
      <c r="DE96" s="1553"/>
      <c r="DF96" s="1553"/>
      <c r="DG96" s="1553"/>
      <c r="DH96" s="1553"/>
      <c r="DI96" s="1553"/>
      <c r="DJ96" s="1553"/>
      <c r="DK96" s="1553"/>
      <c r="DL96" s="1553"/>
      <c r="DM96" s="1553"/>
      <c r="DN96" s="1553"/>
      <c r="DO96" s="1553"/>
      <c r="DP96" s="1553"/>
      <c r="DQ96" s="1553"/>
      <c r="DR96" s="1553"/>
      <c r="DS96" s="1553"/>
      <c r="DT96" s="1553"/>
      <c r="DU96" s="1553"/>
      <c r="DV96" s="1553"/>
      <c r="DW96" s="1553"/>
      <c r="DX96" s="1553"/>
      <c r="DY96" s="1553"/>
      <c r="DZ96" s="1553"/>
      <c r="EA96" s="1553"/>
      <c r="EB96" s="1553"/>
      <c r="EC96" s="1553"/>
      <c r="ED96" s="1553"/>
      <c r="EE96" s="1553"/>
      <c r="EF96" s="1553"/>
      <c r="EG96" s="1553"/>
      <c r="EH96" s="1553"/>
      <c r="EI96" s="1553"/>
      <c r="EJ96" s="1553"/>
      <c r="EK96" s="1553"/>
      <c r="EL96" s="1553"/>
      <c r="EM96" s="1553"/>
      <c r="EN96" s="1553"/>
      <c r="EO96" s="1553"/>
      <c r="EP96" s="1553"/>
      <c r="EQ96" s="1553"/>
      <c r="ER96" s="1553"/>
      <c r="ES96" s="1553"/>
      <c r="ET96" s="1553"/>
      <c r="EU96" s="1553"/>
      <c r="EV96" s="1553"/>
      <c r="EW96" s="1553"/>
      <c r="EX96" s="1553"/>
      <c r="EY96" s="1553"/>
      <c r="EZ96" s="1553"/>
      <c r="FA96" s="1602"/>
    </row>
    <row r="97" spans="1:157" s="1551" customFormat="1" ht="69">
      <c r="A97" s="1675"/>
      <c r="B97" s="1775" t="s">
        <v>198</v>
      </c>
      <c r="C97" s="1615"/>
      <c r="D97" s="1617"/>
      <c r="E97" s="1685">
        <v>1155</v>
      </c>
      <c r="F97" s="1617"/>
      <c r="G97" s="1616">
        <v>180</v>
      </c>
      <c r="H97" s="2084" t="s">
        <v>890</v>
      </c>
      <c r="I97" s="1713"/>
      <c r="J97" s="1714"/>
      <c r="K97" s="1714"/>
      <c r="L97" s="1701"/>
      <c r="M97" s="1618"/>
      <c r="N97" s="1618"/>
      <c r="O97" s="1618"/>
      <c r="P97" s="1618"/>
      <c r="Q97" s="1740"/>
      <c r="R97" s="1740"/>
      <c r="S97" s="1740"/>
      <c r="T97" s="1710"/>
      <c r="U97" s="2037"/>
      <c r="V97" s="156">
        <f t="shared" si="23"/>
        <v>1155</v>
      </c>
      <c r="W97" s="1629"/>
      <c r="X97" s="1623"/>
      <c r="Y97" s="1989"/>
      <c r="Z97" s="1629"/>
      <c r="AA97" s="1623"/>
      <c r="AB97" s="1535"/>
      <c r="AC97" s="1535"/>
      <c r="AD97" s="1989"/>
      <c r="AE97" s="1990"/>
      <c r="AF97" s="1543">
        <v>1</v>
      </c>
      <c r="AG97" s="1543">
        <f t="shared" ref="AG97:AG102" si="29">AF97*E97</f>
        <v>1155</v>
      </c>
      <c r="AH97" s="1543"/>
      <c r="AI97" s="1543">
        <f t="shared" ref="AI97:AI102" si="30">AH97*J97</f>
        <v>0</v>
      </c>
      <c r="AJ97" s="1543"/>
      <c r="AK97" s="1543">
        <f t="shared" ref="AK97:AK102" si="31">AJ97*E97</f>
        <v>0</v>
      </c>
      <c r="AL97" s="1543"/>
      <c r="AM97" s="1543">
        <f t="shared" ref="AM97:AM101" si="32">AL97*J97</f>
        <v>0</v>
      </c>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1600"/>
    </row>
    <row r="98" spans="1:157" s="1551" customFormat="1" ht="69">
      <c r="A98" s="1675"/>
      <c r="B98" s="1775" t="s">
        <v>199</v>
      </c>
      <c r="C98" s="1615"/>
      <c r="D98" s="1617"/>
      <c r="E98" s="1685">
        <v>2750</v>
      </c>
      <c r="F98" s="1617" t="s">
        <v>958</v>
      </c>
      <c r="G98" s="1616">
        <v>60</v>
      </c>
      <c r="H98" s="2084" t="s">
        <v>890</v>
      </c>
      <c r="I98" s="1713"/>
      <c r="J98" s="1714"/>
      <c r="K98" s="1714"/>
      <c r="L98" s="1701"/>
      <c r="M98" s="1618"/>
      <c r="N98" s="1618"/>
      <c r="O98" s="1618"/>
      <c r="P98" s="1618"/>
      <c r="Q98" s="1740"/>
      <c r="R98" s="1740"/>
      <c r="S98" s="1740"/>
      <c r="T98" s="1710"/>
      <c r="U98" s="2037"/>
      <c r="V98" s="156">
        <f t="shared" si="23"/>
        <v>2750</v>
      </c>
      <c r="W98" s="1629"/>
      <c r="X98" s="1623"/>
      <c r="Y98" s="1989"/>
      <c r="Z98" s="1629"/>
      <c r="AA98" s="1623"/>
      <c r="AB98" s="1535"/>
      <c r="AC98" s="1535"/>
      <c r="AD98" s="1989"/>
      <c r="AE98" s="1990"/>
      <c r="AF98" s="1543">
        <v>1</v>
      </c>
      <c r="AG98" s="1543">
        <f t="shared" si="29"/>
        <v>2750</v>
      </c>
      <c r="AH98" s="1543"/>
      <c r="AI98" s="1543">
        <f t="shared" si="30"/>
        <v>0</v>
      </c>
      <c r="AJ98" s="1543"/>
      <c r="AK98" s="1543">
        <f t="shared" si="31"/>
        <v>0</v>
      </c>
      <c r="AL98" s="1543"/>
      <c r="AM98" s="1543">
        <f t="shared" si="32"/>
        <v>0</v>
      </c>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1600"/>
    </row>
    <row r="99" spans="1:157" s="1551" customFormat="1" ht="69">
      <c r="A99" s="1675"/>
      <c r="B99" s="1775" t="s">
        <v>201</v>
      </c>
      <c r="C99" s="1615"/>
      <c r="D99" s="1617"/>
      <c r="E99" s="1685">
        <v>59400</v>
      </c>
      <c r="F99" s="1617" t="s">
        <v>959</v>
      </c>
      <c r="G99" s="1616">
        <v>365</v>
      </c>
      <c r="H99" s="2084" t="s">
        <v>890</v>
      </c>
      <c r="I99" s="1713"/>
      <c r="J99" s="1714"/>
      <c r="K99" s="1714"/>
      <c r="L99" s="1701"/>
      <c r="M99" s="1618"/>
      <c r="N99" s="1618"/>
      <c r="O99" s="1618"/>
      <c r="P99" s="1618"/>
      <c r="Q99" s="1740"/>
      <c r="R99" s="1740"/>
      <c r="S99" s="1740"/>
      <c r="T99" s="1710"/>
      <c r="U99" s="2037"/>
      <c r="V99" s="156">
        <f t="shared" si="23"/>
        <v>59400</v>
      </c>
      <c r="W99" s="1629"/>
      <c r="X99" s="1623"/>
      <c r="Y99" s="1989"/>
      <c r="Z99" s="1629"/>
      <c r="AA99" s="1623"/>
      <c r="AB99" s="1535"/>
      <c r="AC99" s="1535"/>
      <c r="AD99" s="1989"/>
      <c r="AE99" s="1990"/>
      <c r="AF99" s="1543"/>
      <c r="AG99" s="1543">
        <f t="shared" si="29"/>
        <v>0</v>
      </c>
      <c r="AH99" s="1543"/>
      <c r="AI99" s="1543">
        <f t="shared" si="30"/>
        <v>0</v>
      </c>
      <c r="AJ99" s="1543">
        <v>1</v>
      </c>
      <c r="AK99" s="1543">
        <f t="shared" si="31"/>
        <v>59400</v>
      </c>
      <c r="AL99" s="1543"/>
      <c r="AM99" s="1543">
        <f t="shared" si="32"/>
        <v>0</v>
      </c>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1600"/>
    </row>
    <row r="100" spans="1:157" s="1551" customFormat="1" ht="69">
      <c r="A100" s="1675"/>
      <c r="B100" s="1775" t="s">
        <v>202</v>
      </c>
      <c r="C100" s="1615"/>
      <c r="D100" s="1617"/>
      <c r="E100" s="1685">
        <v>1463</v>
      </c>
      <c r="F100" s="1617" t="s">
        <v>960</v>
      </c>
      <c r="G100" s="1616">
        <v>120</v>
      </c>
      <c r="H100" s="2084" t="s">
        <v>890</v>
      </c>
      <c r="I100" s="1713"/>
      <c r="J100" s="1714"/>
      <c r="K100" s="1714"/>
      <c r="L100" s="1701"/>
      <c r="M100" s="1618"/>
      <c r="N100" s="1618"/>
      <c r="O100" s="1618"/>
      <c r="P100" s="1618"/>
      <c r="Q100" s="1740"/>
      <c r="R100" s="1740"/>
      <c r="S100" s="1740"/>
      <c r="T100" s="1710"/>
      <c r="U100" s="2037"/>
      <c r="V100" s="156">
        <f t="shared" si="23"/>
        <v>1463</v>
      </c>
      <c r="W100" s="1629"/>
      <c r="X100" s="1623"/>
      <c r="Y100" s="1989"/>
      <c r="Z100" s="1629"/>
      <c r="AA100" s="1623"/>
      <c r="AB100" s="1535"/>
      <c r="AC100" s="1535"/>
      <c r="AD100" s="1989"/>
      <c r="AE100" s="1990"/>
      <c r="AF100" s="1543"/>
      <c r="AG100" s="1543">
        <f t="shared" si="29"/>
        <v>0</v>
      </c>
      <c r="AH100" s="1543"/>
      <c r="AI100" s="1543">
        <f t="shared" si="30"/>
        <v>0</v>
      </c>
      <c r="AJ100" s="1543">
        <v>1</v>
      </c>
      <c r="AK100" s="1543">
        <f t="shared" si="31"/>
        <v>1463</v>
      </c>
      <c r="AL100" s="1543"/>
      <c r="AM100" s="1543">
        <f t="shared" si="32"/>
        <v>0</v>
      </c>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1600"/>
    </row>
    <row r="101" spans="1:157" s="1551" customFormat="1" ht="69">
      <c r="A101" s="1675"/>
      <c r="B101" s="1775" t="s">
        <v>204</v>
      </c>
      <c r="C101" s="1615"/>
      <c r="D101" s="1617"/>
      <c r="E101" s="1685">
        <v>550</v>
      </c>
      <c r="F101" s="1617" t="s">
        <v>961</v>
      </c>
      <c r="G101" s="1616">
        <v>90</v>
      </c>
      <c r="H101" s="2084" t="s">
        <v>890</v>
      </c>
      <c r="I101" s="1713"/>
      <c r="J101" s="1714"/>
      <c r="K101" s="1714"/>
      <c r="L101" s="1701"/>
      <c r="M101" s="1618"/>
      <c r="N101" s="1618"/>
      <c r="O101" s="1618"/>
      <c r="P101" s="1618"/>
      <c r="Q101" s="1740"/>
      <c r="R101" s="1740"/>
      <c r="S101" s="1740"/>
      <c r="T101" s="1710"/>
      <c r="U101" s="2037"/>
      <c r="V101" s="156">
        <f t="shared" si="23"/>
        <v>550</v>
      </c>
      <c r="W101" s="1629"/>
      <c r="X101" s="1623"/>
      <c r="Y101" s="1989"/>
      <c r="Z101" s="1629"/>
      <c r="AA101" s="1623"/>
      <c r="AB101" s="1535"/>
      <c r="AC101" s="1535"/>
      <c r="AD101" s="1991"/>
      <c r="AE101" s="1990"/>
      <c r="AF101" s="1543"/>
      <c r="AG101" s="1543">
        <f t="shared" si="29"/>
        <v>0</v>
      </c>
      <c r="AH101" s="1543"/>
      <c r="AI101" s="1543">
        <f t="shared" si="30"/>
        <v>0</v>
      </c>
      <c r="AJ101" s="1543">
        <v>1</v>
      </c>
      <c r="AK101" s="1543">
        <f t="shared" si="31"/>
        <v>550</v>
      </c>
      <c r="AL101" s="1543"/>
      <c r="AM101" s="1543">
        <f t="shared" si="32"/>
        <v>0</v>
      </c>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1600"/>
    </row>
    <row r="102" spans="1:157" s="1551" customFormat="1" ht="69">
      <c r="A102" s="1675"/>
      <c r="B102" s="1775" t="s">
        <v>206</v>
      </c>
      <c r="C102" s="1615"/>
      <c r="D102" s="1617"/>
      <c r="E102" s="1685">
        <v>2530</v>
      </c>
      <c r="F102" s="1617"/>
      <c r="G102" s="1616">
        <v>120</v>
      </c>
      <c r="H102" s="2084" t="s">
        <v>890</v>
      </c>
      <c r="I102" s="1713"/>
      <c r="J102" s="1714"/>
      <c r="K102" s="1714"/>
      <c r="L102" s="1701"/>
      <c r="M102" s="1618"/>
      <c r="N102" s="1618"/>
      <c r="O102" s="1618"/>
      <c r="P102" s="1618"/>
      <c r="Q102" s="1740"/>
      <c r="R102" s="1740"/>
      <c r="S102" s="1740"/>
      <c r="T102" s="1710"/>
      <c r="U102" s="2037"/>
      <c r="V102" s="156">
        <f t="shared" si="23"/>
        <v>2530</v>
      </c>
      <c r="W102" s="1629"/>
      <c r="X102" s="1623"/>
      <c r="Y102" s="1989"/>
      <c r="Z102" s="1629"/>
      <c r="AA102" s="1623"/>
      <c r="AB102" s="1535"/>
      <c r="AC102" s="1535"/>
      <c r="AD102" s="1989"/>
      <c r="AE102" s="1990"/>
      <c r="AF102" s="1543"/>
      <c r="AG102" s="1543">
        <f t="shared" si="29"/>
        <v>0</v>
      </c>
      <c r="AH102" s="1543"/>
      <c r="AI102" s="1543">
        <f t="shared" si="30"/>
        <v>0</v>
      </c>
      <c r="AJ102" s="1543">
        <v>1</v>
      </c>
      <c r="AK102" s="1543">
        <f t="shared" si="31"/>
        <v>2530</v>
      </c>
      <c r="AL102" s="1543"/>
      <c r="AM102" s="1543">
        <f t="shared" ref="AM102" si="33">AL102*J102</f>
        <v>0</v>
      </c>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1600"/>
    </row>
    <row r="103" spans="1:157" s="1551" customFormat="1">
      <c r="A103" s="1672">
        <v>4</v>
      </c>
      <c r="B103" s="1673" t="s">
        <v>207</v>
      </c>
      <c r="C103" s="1720"/>
      <c r="D103" s="1721"/>
      <c r="E103" s="1722">
        <f>SUM(E104:E107)</f>
        <v>4814</v>
      </c>
      <c r="F103" s="1722">
        <f t="shared" ref="F103:T103" si="34">SUM(F104:F107)</f>
        <v>0</v>
      </c>
      <c r="G103" s="1722">
        <f t="shared" si="34"/>
        <v>120</v>
      </c>
      <c r="H103" s="1722">
        <f t="shared" si="34"/>
        <v>0</v>
      </c>
      <c r="I103" s="1722">
        <f t="shared" si="34"/>
        <v>0</v>
      </c>
      <c r="J103" s="1722">
        <f t="shared" si="34"/>
        <v>4309</v>
      </c>
      <c r="K103" s="1722"/>
      <c r="L103" s="1722">
        <f t="shared" si="34"/>
        <v>0</v>
      </c>
      <c r="M103" s="1722">
        <f t="shared" si="34"/>
        <v>6050</v>
      </c>
      <c r="N103" s="1722">
        <f t="shared" si="34"/>
        <v>0</v>
      </c>
      <c r="O103" s="1722">
        <f t="shared" si="34"/>
        <v>6050</v>
      </c>
      <c r="P103" s="1722">
        <f t="shared" si="34"/>
        <v>0</v>
      </c>
      <c r="Q103" s="1722">
        <f t="shared" si="34"/>
        <v>4357</v>
      </c>
      <c r="R103" s="1722">
        <f t="shared" si="34"/>
        <v>0</v>
      </c>
      <c r="S103" s="1722">
        <f t="shared" si="34"/>
        <v>4357</v>
      </c>
      <c r="T103" s="1722">
        <f t="shared" si="34"/>
        <v>0</v>
      </c>
      <c r="U103" s="1672"/>
      <c r="V103" s="156">
        <f t="shared" si="23"/>
        <v>505</v>
      </c>
      <c r="W103" s="1630">
        <f>SUM(W104:W107)</f>
        <v>1</v>
      </c>
      <c r="X103" s="1624">
        <f>SUM(X104:X106)</f>
        <v>0</v>
      </c>
      <c r="Y103" s="1989">
        <f>W103+X103</f>
        <v>1</v>
      </c>
      <c r="Z103" s="1630">
        <f>SUM(Z104:Z107)</f>
        <v>1</v>
      </c>
      <c r="AA103" s="1624">
        <f>SUM(AA104:AA107)</f>
        <v>0</v>
      </c>
      <c r="AB103" s="1543">
        <f t="shared" ref="AB103:AC103" si="35">SUM(AB104:AB106)</f>
        <v>0</v>
      </c>
      <c r="AC103" s="1543">
        <f t="shared" si="35"/>
        <v>0</v>
      </c>
      <c r="AD103" s="1989">
        <f>Z103+AB103</f>
        <v>1</v>
      </c>
      <c r="AE103" s="1988">
        <f>AD103/Y103</f>
        <v>1</v>
      </c>
      <c r="AF103" s="1543">
        <f>SUM(AF104:AF107)</f>
        <v>1</v>
      </c>
      <c r="AG103" s="1543">
        <f t="shared" ref="AG103:AM103" si="36">SUM(AG104:AG107)</f>
        <v>4814</v>
      </c>
      <c r="AH103" s="1543">
        <f t="shared" si="36"/>
        <v>1</v>
      </c>
      <c r="AI103" s="1543">
        <f t="shared" si="36"/>
        <v>4309</v>
      </c>
      <c r="AJ103" s="1543">
        <f t="shared" si="36"/>
        <v>0</v>
      </c>
      <c r="AK103" s="1543">
        <f t="shared" si="36"/>
        <v>0</v>
      </c>
      <c r="AL103" s="1543">
        <f t="shared" si="36"/>
        <v>0</v>
      </c>
      <c r="AM103" s="1543">
        <f t="shared" si="36"/>
        <v>0</v>
      </c>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1600"/>
    </row>
    <row r="104" spans="1:157" s="1551" customFormat="1">
      <c r="A104" s="1675"/>
      <c r="B104" s="1723" t="s">
        <v>146</v>
      </c>
      <c r="C104" s="1724"/>
      <c r="D104" s="1725"/>
      <c r="E104" s="1726"/>
      <c r="F104" s="1727"/>
      <c r="G104" s="1726"/>
      <c r="H104" s="1727"/>
      <c r="I104" s="1728"/>
      <c r="J104" s="1726"/>
      <c r="K104" s="1726"/>
      <c r="L104" s="1727"/>
      <c r="M104" s="1726"/>
      <c r="N104" s="1726"/>
      <c r="O104" s="1726"/>
      <c r="P104" s="1726"/>
      <c r="Q104" s="1729"/>
      <c r="R104" s="1729"/>
      <c r="S104" s="1729"/>
      <c r="T104" s="1729"/>
      <c r="U104" s="2037" t="s">
        <v>33</v>
      </c>
      <c r="V104" s="156">
        <f t="shared" si="23"/>
        <v>0</v>
      </c>
      <c r="W104" s="1629"/>
      <c r="X104" s="1623"/>
      <c r="Y104" s="1989"/>
      <c r="Z104" s="1629"/>
      <c r="AA104" s="1623"/>
      <c r="AB104" s="1535"/>
      <c r="AC104" s="1535"/>
      <c r="AD104" s="1989"/>
      <c r="AE104" s="1990"/>
      <c r="AF104" s="1543"/>
      <c r="AG104" s="1543"/>
      <c r="AH104" s="1543"/>
      <c r="AI104" s="1543"/>
      <c r="AJ104" s="1543"/>
      <c r="AK104" s="1543"/>
      <c r="AL104" s="1543"/>
      <c r="AM104" s="1543"/>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1600"/>
    </row>
    <row r="105" spans="1:157" s="1551" customFormat="1">
      <c r="A105" s="1675"/>
      <c r="B105" s="1676" t="s">
        <v>166</v>
      </c>
      <c r="C105" s="1724"/>
      <c r="D105" s="1725"/>
      <c r="E105" s="1726"/>
      <c r="F105" s="1727"/>
      <c r="G105" s="1726"/>
      <c r="H105" s="1727"/>
      <c r="I105" s="1728"/>
      <c r="J105" s="1726"/>
      <c r="K105" s="1726"/>
      <c r="L105" s="1727"/>
      <c r="M105" s="1726"/>
      <c r="N105" s="1726"/>
      <c r="O105" s="1726"/>
      <c r="P105" s="1726"/>
      <c r="Q105" s="1729"/>
      <c r="R105" s="1729"/>
      <c r="S105" s="1729"/>
      <c r="T105" s="1729"/>
      <c r="U105" s="2037"/>
      <c r="V105" s="156">
        <f t="shared" si="23"/>
        <v>0</v>
      </c>
      <c r="W105" s="1629"/>
      <c r="X105" s="1623"/>
      <c r="Y105" s="1989"/>
      <c r="Z105" s="1629"/>
      <c r="AA105" s="1623"/>
      <c r="AB105" s="1535"/>
      <c r="AC105" s="1535"/>
      <c r="AD105" s="1989"/>
      <c r="AE105" s="1990"/>
      <c r="AF105" s="1543"/>
      <c r="AG105" s="1543"/>
      <c r="AH105" s="1543"/>
      <c r="AI105" s="1543"/>
      <c r="AJ105" s="1543"/>
      <c r="AK105" s="1543"/>
      <c r="AL105" s="1543"/>
      <c r="AM105" s="1543"/>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1600"/>
    </row>
    <row r="106" spans="1:157" s="1570" customFormat="1" ht="41.4">
      <c r="A106" s="1711"/>
      <c r="B106" s="1705" t="s">
        <v>559</v>
      </c>
      <c r="C106" s="1693" t="s">
        <v>31</v>
      </c>
      <c r="D106" s="1617" t="s">
        <v>1039</v>
      </c>
      <c r="E106" s="1616"/>
      <c r="F106" s="1615"/>
      <c r="G106" s="1616"/>
      <c r="H106" s="2085"/>
      <c r="I106" s="1774"/>
      <c r="J106" s="1616"/>
      <c r="K106" s="1616"/>
      <c r="L106" s="2085"/>
      <c r="M106" s="1719">
        <f>SUM(N106:P106)</f>
        <v>6050</v>
      </c>
      <c r="N106" s="1719"/>
      <c r="O106" s="1719">
        <v>6050</v>
      </c>
      <c r="P106" s="1719"/>
      <c r="Q106" s="1719">
        <f>SUM(R106:T106)</f>
        <v>4357</v>
      </c>
      <c r="R106" s="1704"/>
      <c r="S106" s="1704">
        <v>4357</v>
      </c>
      <c r="T106" s="1704"/>
      <c r="U106" s="1700"/>
      <c r="V106" s="156">
        <f t="shared" si="23"/>
        <v>0</v>
      </c>
      <c r="W106" s="1629">
        <v>1</v>
      </c>
      <c r="X106" s="1623"/>
      <c r="Y106" s="1989"/>
      <c r="Z106" s="1629">
        <v>1</v>
      </c>
      <c r="AA106" s="1623"/>
      <c r="AB106" s="1535"/>
      <c r="AC106" s="1535"/>
      <c r="AD106" s="1989"/>
      <c r="AE106" s="1990"/>
      <c r="AF106" s="1543"/>
      <c r="AG106" s="1543">
        <f t="shared" ref="AG106:AG107" si="37">AF106*E106</f>
        <v>0</v>
      </c>
      <c r="AH106" s="1543"/>
      <c r="AI106" s="1543"/>
      <c r="AJ106" s="1543"/>
      <c r="AK106" s="1543"/>
      <c r="AL106" s="1543"/>
      <c r="AM106" s="1543">
        <f t="shared" ref="AM106:AM116" si="38">AL106*J106</f>
        <v>0</v>
      </c>
      <c r="AN106" s="1553"/>
      <c r="AO106" s="1553"/>
      <c r="AP106" s="1553"/>
      <c r="AQ106" s="1553"/>
      <c r="AR106" s="1553"/>
      <c r="AS106" s="1553"/>
      <c r="AT106" s="1553"/>
      <c r="AU106" s="1553"/>
      <c r="AV106" s="1553"/>
      <c r="AW106" s="1553"/>
      <c r="AX106" s="1553"/>
      <c r="AY106" s="1553"/>
      <c r="AZ106" s="1553"/>
      <c r="BA106" s="1553"/>
      <c r="BB106" s="1553"/>
      <c r="BC106" s="1553"/>
      <c r="BD106" s="1553"/>
      <c r="BE106" s="1553"/>
      <c r="BF106" s="1553"/>
      <c r="BG106" s="1553"/>
      <c r="BH106" s="1553"/>
      <c r="BI106" s="1553"/>
      <c r="BJ106" s="1553"/>
      <c r="BK106" s="1553"/>
      <c r="BL106" s="1553"/>
      <c r="BM106" s="1553"/>
      <c r="BN106" s="1553"/>
      <c r="BO106" s="1553"/>
      <c r="BP106" s="1553"/>
      <c r="BQ106" s="1553"/>
      <c r="BR106" s="1553"/>
      <c r="BS106" s="1553"/>
      <c r="BT106" s="1553"/>
      <c r="BU106" s="1553"/>
      <c r="BV106" s="1553"/>
      <c r="BW106" s="1553"/>
      <c r="BX106" s="1553"/>
      <c r="BY106" s="1553"/>
      <c r="BZ106" s="1553"/>
      <c r="CA106" s="1553"/>
      <c r="CB106" s="1553"/>
      <c r="CC106" s="1553"/>
      <c r="CD106" s="1553"/>
      <c r="CE106" s="1553"/>
      <c r="CF106" s="1553"/>
      <c r="CG106" s="1553"/>
      <c r="CH106" s="1553"/>
      <c r="CI106" s="1553"/>
      <c r="CJ106" s="1553"/>
      <c r="CK106" s="1553"/>
      <c r="CL106" s="1553"/>
      <c r="CM106" s="1553"/>
      <c r="CN106" s="1553"/>
      <c r="CO106" s="1553"/>
      <c r="CP106" s="1553"/>
      <c r="CQ106" s="1553"/>
      <c r="CR106" s="1553"/>
      <c r="CS106" s="1553"/>
      <c r="CT106" s="1553"/>
      <c r="CU106" s="1553"/>
      <c r="CV106" s="1553"/>
      <c r="CW106" s="1553"/>
      <c r="CX106" s="1553"/>
      <c r="CY106" s="1553"/>
      <c r="CZ106" s="1553"/>
      <c r="DA106" s="1553"/>
      <c r="DB106" s="1553"/>
      <c r="DC106" s="1553"/>
      <c r="DD106" s="1553"/>
      <c r="DE106" s="1553"/>
      <c r="DF106" s="1553"/>
      <c r="DG106" s="1553"/>
      <c r="DH106" s="1553"/>
      <c r="DI106" s="1553"/>
      <c r="DJ106" s="1553"/>
      <c r="DK106" s="1553"/>
      <c r="DL106" s="1553"/>
      <c r="DM106" s="1553"/>
      <c r="DN106" s="1553"/>
      <c r="DO106" s="1553"/>
      <c r="DP106" s="1553"/>
      <c r="DQ106" s="1553"/>
      <c r="DR106" s="1553"/>
      <c r="DS106" s="1553"/>
      <c r="DT106" s="1553"/>
      <c r="DU106" s="1553"/>
      <c r="DV106" s="1553"/>
      <c r="DW106" s="1553"/>
      <c r="DX106" s="1553"/>
      <c r="DY106" s="1553"/>
      <c r="DZ106" s="1553"/>
      <c r="EA106" s="1553"/>
      <c r="EB106" s="1553"/>
      <c r="EC106" s="1553"/>
      <c r="ED106" s="1553"/>
      <c r="EE106" s="1553"/>
      <c r="EF106" s="1553"/>
      <c r="EG106" s="1553"/>
      <c r="EH106" s="1553"/>
      <c r="EI106" s="1553"/>
      <c r="EJ106" s="1553"/>
      <c r="EK106" s="1553"/>
      <c r="EL106" s="1553"/>
      <c r="EM106" s="1553"/>
      <c r="EN106" s="1553"/>
      <c r="EO106" s="1553"/>
      <c r="EP106" s="1553"/>
      <c r="EQ106" s="1553"/>
      <c r="ER106" s="1553"/>
      <c r="ES106" s="1553"/>
      <c r="ET106" s="1553"/>
      <c r="EU106" s="1553"/>
      <c r="EV106" s="1553"/>
      <c r="EW106" s="1553"/>
      <c r="EX106" s="1553"/>
      <c r="EY106" s="1553"/>
      <c r="EZ106" s="1553"/>
      <c r="FA106" s="1602"/>
    </row>
    <row r="107" spans="1:157" s="1570" customFormat="1" ht="41.4">
      <c r="A107" s="1711"/>
      <c r="B107" s="2086" t="s">
        <v>717</v>
      </c>
      <c r="C107" s="1693"/>
      <c r="D107" s="1617"/>
      <c r="E107" s="1616">
        <v>4814</v>
      </c>
      <c r="F107" s="1615" t="s">
        <v>533</v>
      </c>
      <c r="G107" s="1616">
        <v>120</v>
      </c>
      <c r="H107" s="2085" t="s">
        <v>761</v>
      </c>
      <c r="I107" s="1774" t="s">
        <v>1038</v>
      </c>
      <c r="J107" s="1616">
        <v>4309</v>
      </c>
      <c r="K107" s="1616">
        <v>120</v>
      </c>
      <c r="L107" s="2085" t="s">
        <v>698</v>
      </c>
      <c r="M107" s="1719"/>
      <c r="N107" s="1719"/>
      <c r="O107" s="1719"/>
      <c r="P107" s="1719"/>
      <c r="Q107" s="1704"/>
      <c r="R107" s="1704"/>
      <c r="S107" s="1704"/>
      <c r="T107" s="1704"/>
      <c r="U107" s="1700"/>
      <c r="V107" s="156">
        <f t="shared" si="23"/>
        <v>505</v>
      </c>
      <c r="W107" s="1629"/>
      <c r="X107" s="1623"/>
      <c r="Y107" s="1989"/>
      <c r="Z107" s="1629"/>
      <c r="AA107" s="1623"/>
      <c r="AB107" s="1535"/>
      <c r="AC107" s="1535"/>
      <c r="AD107" s="1989"/>
      <c r="AE107" s="1990"/>
      <c r="AF107" s="1543">
        <v>1</v>
      </c>
      <c r="AG107" s="1543">
        <f t="shared" si="37"/>
        <v>4814</v>
      </c>
      <c r="AH107" s="1543">
        <v>1</v>
      </c>
      <c r="AI107" s="1543">
        <f t="shared" ref="AI107" si="39">AH107*J107</f>
        <v>4309</v>
      </c>
      <c r="AJ107" s="1543"/>
      <c r="AK107" s="1543">
        <f t="shared" ref="AK107" si="40">AJ107*E107</f>
        <v>0</v>
      </c>
      <c r="AL107" s="1543"/>
      <c r="AM107" s="1543">
        <f t="shared" si="38"/>
        <v>0</v>
      </c>
      <c r="AN107" s="1553"/>
      <c r="AO107" s="1553"/>
      <c r="AP107" s="1553"/>
      <c r="AQ107" s="1553"/>
      <c r="AR107" s="1553"/>
      <c r="AS107" s="1553"/>
      <c r="AT107" s="1553"/>
      <c r="AU107" s="1553"/>
      <c r="AV107" s="1553"/>
      <c r="AW107" s="1553"/>
      <c r="AX107" s="1553"/>
      <c r="AY107" s="1553"/>
      <c r="AZ107" s="1553"/>
      <c r="BA107" s="1553"/>
      <c r="BB107" s="1553"/>
      <c r="BC107" s="1553"/>
      <c r="BD107" s="1553"/>
      <c r="BE107" s="1553"/>
      <c r="BF107" s="1553"/>
      <c r="BG107" s="1553"/>
      <c r="BH107" s="1553"/>
      <c r="BI107" s="1553"/>
      <c r="BJ107" s="1553"/>
      <c r="BK107" s="1553"/>
      <c r="BL107" s="1553"/>
      <c r="BM107" s="1553"/>
      <c r="BN107" s="1553"/>
      <c r="BO107" s="1553"/>
      <c r="BP107" s="1553"/>
      <c r="BQ107" s="1553"/>
      <c r="BR107" s="1553"/>
      <c r="BS107" s="1553"/>
      <c r="BT107" s="1553"/>
      <c r="BU107" s="1553"/>
      <c r="BV107" s="1553"/>
      <c r="BW107" s="1553"/>
      <c r="BX107" s="1553"/>
      <c r="BY107" s="1553"/>
      <c r="BZ107" s="1553"/>
      <c r="CA107" s="1553"/>
      <c r="CB107" s="1553"/>
      <c r="CC107" s="1553"/>
      <c r="CD107" s="1553"/>
      <c r="CE107" s="1553"/>
      <c r="CF107" s="1553"/>
      <c r="CG107" s="1553"/>
      <c r="CH107" s="1553"/>
      <c r="CI107" s="1553"/>
      <c r="CJ107" s="1553"/>
      <c r="CK107" s="1553"/>
      <c r="CL107" s="1553"/>
      <c r="CM107" s="1553"/>
      <c r="CN107" s="1553"/>
      <c r="CO107" s="1553"/>
      <c r="CP107" s="1553"/>
      <c r="CQ107" s="1553"/>
      <c r="CR107" s="1553"/>
      <c r="CS107" s="1553"/>
      <c r="CT107" s="1553"/>
      <c r="CU107" s="1553"/>
      <c r="CV107" s="1553"/>
      <c r="CW107" s="1553"/>
      <c r="CX107" s="1553"/>
      <c r="CY107" s="1553"/>
      <c r="CZ107" s="1553"/>
      <c r="DA107" s="1553"/>
      <c r="DB107" s="1553"/>
      <c r="DC107" s="1553"/>
      <c r="DD107" s="1553"/>
      <c r="DE107" s="1553"/>
      <c r="DF107" s="1553"/>
      <c r="DG107" s="1553"/>
      <c r="DH107" s="1553"/>
      <c r="DI107" s="1553"/>
      <c r="DJ107" s="1553"/>
      <c r="DK107" s="1553"/>
      <c r="DL107" s="1553"/>
      <c r="DM107" s="1553"/>
      <c r="DN107" s="1553"/>
      <c r="DO107" s="1553"/>
      <c r="DP107" s="1553"/>
      <c r="DQ107" s="1553"/>
      <c r="DR107" s="1553"/>
      <c r="DS107" s="1553"/>
      <c r="DT107" s="1553"/>
      <c r="DU107" s="1553"/>
      <c r="DV107" s="1553"/>
      <c r="DW107" s="1553"/>
      <c r="DX107" s="1553"/>
      <c r="DY107" s="1553"/>
      <c r="DZ107" s="1553"/>
      <c r="EA107" s="1553"/>
      <c r="EB107" s="1553"/>
      <c r="EC107" s="1553"/>
      <c r="ED107" s="1553"/>
      <c r="EE107" s="1553"/>
      <c r="EF107" s="1553"/>
      <c r="EG107" s="1553"/>
      <c r="EH107" s="1553"/>
      <c r="EI107" s="1553"/>
      <c r="EJ107" s="1553"/>
      <c r="EK107" s="1553"/>
      <c r="EL107" s="1553"/>
      <c r="EM107" s="1553"/>
      <c r="EN107" s="1553"/>
      <c r="EO107" s="1553"/>
      <c r="EP107" s="1553"/>
      <c r="EQ107" s="1553"/>
      <c r="ER107" s="1553"/>
      <c r="ES107" s="1553"/>
      <c r="ET107" s="1553"/>
      <c r="EU107" s="1553"/>
      <c r="EV107" s="1553"/>
      <c r="EW107" s="1553"/>
      <c r="EX107" s="1553"/>
      <c r="EY107" s="1553"/>
      <c r="EZ107" s="1553"/>
      <c r="FA107" s="1602"/>
    </row>
    <row r="108" spans="1:157" s="1551" customFormat="1">
      <c r="A108" s="1672">
        <v>5</v>
      </c>
      <c r="B108" s="1673" t="s">
        <v>562</v>
      </c>
      <c r="C108" s="1720"/>
      <c r="D108" s="1721"/>
      <c r="E108" s="1722">
        <f>SUM(E109:E112)</f>
        <v>5679</v>
      </c>
      <c r="F108" s="2051"/>
      <c r="G108" s="1722"/>
      <c r="H108" s="2051">
        <f>SUM(H109:H111)</f>
        <v>0</v>
      </c>
      <c r="I108" s="2051">
        <f>SUM(I109:I111)</f>
        <v>0</v>
      </c>
      <c r="J108" s="1722">
        <f>SUM(J109:J112)</f>
        <v>4713</v>
      </c>
      <c r="K108" s="1722"/>
      <c r="L108" s="2051"/>
      <c r="M108" s="1722">
        <f>SUM(M109:M112)</f>
        <v>2529</v>
      </c>
      <c r="N108" s="1722">
        <f t="shared" ref="N108:T108" si="41">SUM(N109:N112)</f>
        <v>2299</v>
      </c>
      <c r="O108" s="1722">
        <f t="shared" si="41"/>
        <v>230</v>
      </c>
      <c r="P108" s="1722">
        <f t="shared" si="41"/>
        <v>0</v>
      </c>
      <c r="Q108" s="1722">
        <f t="shared" si="41"/>
        <v>1784</v>
      </c>
      <c r="R108" s="1722">
        <f t="shared" si="41"/>
        <v>1784</v>
      </c>
      <c r="S108" s="1722">
        <f t="shared" si="41"/>
        <v>0</v>
      </c>
      <c r="T108" s="1722">
        <f t="shared" si="41"/>
        <v>0</v>
      </c>
      <c r="U108" s="1672"/>
      <c r="V108" s="156">
        <f t="shared" si="23"/>
        <v>966</v>
      </c>
      <c r="W108" s="1630">
        <f>SUM(W109:W111)</f>
        <v>1</v>
      </c>
      <c r="X108" s="1624">
        <f>SUM(X109:X111)</f>
        <v>0</v>
      </c>
      <c r="Y108" s="1989">
        <f>W108+X108</f>
        <v>1</v>
      </c>
      <c r="Z108" s="1630">
        <f>SUM(Z109:Z111)</f>
        <v>1</v>
      </c>
      <c r="AA108" s="1624">
        <f t="shared" ref="AA108:AC108" si="42">SUM(AA109:AA111)</f>
        <v>0</v>
      </c>
      <c r="AB108" s="1543">
        <f t="shared" si="42"/>
        <v>0</v>
      </c>
      <c r="AC108" s="1543">
        <f t="shared" si="42"/>
        <v>0</v>
      </c>
      <c r="AD108" s="1989">
        <f>Z108+AB108</f>
        <v>1</v>
      </c>
      <c r="AE108" s="1988">
        <f>AD108/Y108</f>
        <v>1</v>
      </c>
      <c r="AF108" s="1543">
        <f>SUM(AF109:AF112)</f>
        <v>1</v>
      </c>
      <c r="AG108" s="1543">
        <f t="shared" ref="AG108:AM108" si="43">SUM(AG109:AG112)</f>
        <v>5679</v>
      </c>
      <c r="AH108" s="1543">
        <f t="shared" si="43"/>
        <v>1</v>
      </c>
      <c r="AI108" s="1543">
        <f t="shared" si="43"/>
        <v>4713</v>
      </c>
      <c r="AJ108" s="1543">
        <f t="shared" si="43"/>
        <v>0</v>
      </c>
      <c r="AK108" s="1543">
        <f t="shared" si="43"/>
        <v>0</v>
      </c>
      <c r="AL108" s="1543">
        <f t="shared" si="43"/>
        <v>0</v>
      </c>
      <c r="AM108" s="1543">
        <f t="shared" si="43"/>
        <v>0</v>
      </c>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1600"/>
    </row>
    <row r="109" spans="1:157" s="1551" customFormat="1">
      <c r="A109" s="1675"/>
      <c r="B109" s="1734" t="s">
        <v>50</v>
      </c>
      <c r="C109" s="1724"/>
      <c r="D109" s="1725"/>
      <c r="E109" s="2052"/>
      <c r="F109" s="1724"/>
      <c r="G109" s="2052"/>
      <c r="H109" s="1724"/>
      <c r="I109" s="1724"/>
      <c r="J109" s="2052"/>
      <c r="K109" s="2052"/>
      <c r="L109" s="1724"/>
      <c r="M109" s="2052"/>
      <c r="N109" s="2052"/>
      <c r="O109" s="2052"/>
      <c r="P109" s="2052"/>
      <c r="Q109" s="2052"/>
      <c r="R109" s="2052"/>
      <c r="S109" s="2052"/>
      <c r="T109" s="2052"/>
      <c r="U109" s="1701"/>
      <c r="V109" s="156">
        <f t="shared" si="23"/>
        <v>0</v>
      </c>
      <c r="W109" s="1629"/>
      <c r="X109" s="1623"/>
      <c r="Y109" s="1989"/>
      <c r="Z109" s="1629"/>
      <c r="AA109" s="1623"/>
      <c r="AB109" s="1535"/>
      <c r="AC109" s="1535"/>
      <c r="AD109" s="1989"/>
      <c r="AE109" s="1990"/>
      <c r="AF109" s="1543"/>
      <c r="AG109" s="1543"/>
      <c r="AH109" s="1543"/>
      <c r="AI109" s="1543"/>
      <c r="AJ109" s="1543"/>
      <c r="AK109" s="1543"/>
      <c r="AL109" s="1543"/>
      <c r="AM109" s="1543">
        <f t="shared" si="38"/>
        <v>0</v>
      </c>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1600"/>
    </row>
    <row r="110" spans="1:157" s="1551" customFormat="1">
      <c r="A110" s="1675"/>
      <c r="B110" s="1676" t="s">
        <v>166</v>
      </c>
      <c r="C110" s="1615"/>
      <c r="D110" s="1617"/>
      <c r="E110" s="1685"/>
      <c r="F110" s="1735"/>
      <c r="G110" s="1616"/>
      <c r="H110" s="1617"/>
      <c r="I110" s="1713"/>
      <c r="J110" s="1714"/>
      <c r="K110" s="1714"/>
      <c r="L110" s="1709"/>
      <c r="M110" s="1714"/>
      <c r="N110" s="1714"/>
      <c r="O110" s="1714"/>
      <c r="P110" s="1714"/>
      <c r="Q110" s="1710"/>
      <c r="R110" s="1710"/>
      <c r="S110" s="1710"/>
      <c r="T110" s="1710"/>
      <c r="U110" s="1701"/>
      <c r="V110" s="156">
        <f t="shared" si="23"/>
        <v>0</v>
      </c>
      <c r="W110" s="1629"/>
      <c r="X110" s="1623"/>
      <c r="Y110" s="1989"/>
      <c r="Z110" s="1629"/>
      <c r="AA110" s="1623"/>
      <c r="AB110" s="1535"/>
      <c r="AC110" s="1535"/>
      <c r="AD110" s="1989"/>
      <c r="AE110" s="1990"/>
      <c r="AF110" s="1543"/>
      <c r="AG110" s="1543"/>
      <c r="AH110" s="1543"/>
      <c r="AI110" s="1543"/>
      <c r="AJ110" s="1543"/>
      <c r="AK110" s="1543"/>
      <c r="AL110" s="1543"/>
      <c r="AM110" s="1543">
        <f t="shared" si="38"/>
        <v>0</v>
      </c>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1600"/>
    </row>
    <row r="111" spans="1:157" s="1570" customFormat="1" ht="41.4">
      <c r="A111" s="1711"/>
      <c r="B111" s="1705" t="s">
        <v>563</v>
      </c>
      <c r="C111" s="1693" t="s">
        <v>564</v>
      </c>
      <c r="D111" s="1691" t="s">
        <v>1089</v>
      </c>
      <c r="E111" s="1717"/>
      <c r="F111" s="1736"/>
      <c r="G111" s="1717"/>
      <c r="H111" s="1707"/>
      <c r="I111" s="1707"/>
      <c r="J111" s="1719"/>
      <c r="K111" s="1719"/>
      <c r="L111" s="1707"/>
      <c r="M111" s="1719">
        <f>SUM(N111:P111)</f>
        <v>2529</v>
      </c>
      <c r="N111" s="1704">
        <v>2299</v>
      </c>
      <c r="O111" s="1704">
        <v>230</v>
      </c>
      <c r="P111" s="1706"/>
      <c r="Q111" s="1704">
        <f>SUM(R111:T111)</f>
        <v>1784</v>
      </c>
      <c r="R111" s="1704">
        <v>1784</v>
      </c>
      <c r="S111" s="1704"/>
      <c r="T111" s="1704"/>
      <c r="U111" s="1700" t="s">
        <v>619</v>
      </c>
      <c r="V111" s="156">
        <f t="shared" si="23"/>
        <v>0</v>
      </c>
      <c r="W111" s="1629">
        <v>1</v>
      </c>
      <c r="X111" s="1623"/>
      <c r="Y111" s="1989"/>
      <c r="Z111" s="1629">
        <v>1</v>
      </c>
      <c r="AA111" s="1623"/>
      <c r="AB111" s="1535"/>
      <c r="AC111" s="1535"/>
      <c r="AD111" s="1989"/>
      <c r="AE111" s="1990"/>
      <c r="AF111" s="1543"/>
      <c r="AG111" s="1543">
        <f>AF111*E111</f>
        <v>0</v>
      </c>
      <c r="AH111" s="1543"/>
      <c r="AI111" s="1543"/>
      <c r="AJ111" s="1543"/>
      <c r="AK111" s="1543"/>
      <c r="AL111" s="1543"/>
      <c r="AM111" s="1543">
        <f t="shared" si="38"/>
        <v>0</v>
      </c>
      <c r="AN111" s="1553"/>
      <c r="AO111" s="1553"/>
      <c r="AP111" s="1553"/>
      <c r="AQ111" s="1553"/>
      <c r="AR111" s="1553"/>
      <c r="AS111" s="1553"/>
      <c r="AT111" s="1553"/>
      <c r="AU111" s="1553"/>
      <c r="AV111" s="1553"/>
      <c r="AW111" s="1553"/>
      <c r="AX111" s="1553"/>
      <c r="AY111" s="1553"/>
      <c r="AZ111" s="1553"/>
      <c r="BA111" s="1553"/>
      <c r="BB111" s="1553"/>
      <c r="BC111" s="1553"/>
      <c r="BD111" s="1553"/>
      <c r="BE111" s="1553"/>
      <c r="BF111" s="1553"/>
      <c r="BG111" s="1553"/>
      <c r="BH111" s="1553"/>
      <c r="BI111" s="1553"/>
      <c r="BJ111" s="1553"/>
      <c r="BK111" s="1553"/>
      <c r="BL111" s="1553"/>
      <c r="BM111" s="1553"/>
      <c r="BN111" s="1553"/>
      <c r="BO111" s="1553"/>
      <c r="BP111" s="1553"/>
      <c r="BQ111" s="1553"/>
      <c r="BR111" s="1553"/>
      <c r="BS111" s="1553"/>
      <c r="BT111" s="1553"/>
      <c r="BU111" s="1553"/>
      <c r="BV111" s="1553"/>
      <c r="BW111" s="1553"/>
      <c r="BX111" s="1553"/>
      <c r="BY111" s="1553"/>
      <c r="BZ111" s="1553"/>
      <c r="CA111" s="1553"/>
      <c r="CB111" s="1553"/>
      <c r="CC111" s="1553"/>
      <c r="CD111" s="1553"/>
      <c r="CE111" s="1553"/>
      <c r="CF111" s="1553"/>
      <c r="CG111" s="1553"/>
      <c r="CH111" s="1553"/>
      <c r="CI111" s="1553"/>
      <c r="CJ111" s="1553"/>
      <c r="CK111" s="1553"/>
      <c r="CL111" s="1553"/>
      <c r="CM111" s="1553"/>
      <c r="CN111" s="1553"/>
      <c r="CO111" s="1553"/>
      <c r="CP111" s="1553"/>
      <c r="CQ111" s="1553"/>
      <c r="CR111" s="1553"/>
      <c r="CS111" s="1553"/>
      <c r="CT111" s="1553"/>
      <c r="CU111" s="1553"/>
      <c r="CV111" s="1553"/>
      <c r="CW111" s="1553"/>
      <c r="CX111" s="1553"/>
      <c r="CY111" s="1553"/>
      <c r="CZ111" s="1553"/>
      <c r="DA111" s="1553"/>
      <c r="DB111" s="1553"/>
      <c r="DC111" s="1553"/>
      <c r="DD111" s="1553"/>
      <c r="DE111" s="1553"/>
      <c r="DF111" s="1553"/>
      <c r="DG111" s="1553"/>
      <c r="DH111" s="1553"/>
      <c r="DI111" s="1553"/>
      <c r="DJ111" s="1553"/>
      <c r="DK111" s="1553"/>
      <c r="DL111" s="1553"/>
      <c r="DM111" s="1553"/>
      <c r="DN111" s="1553"/>
      <c r="DO111" s="1553"/>
      <c r="DP111" s="1553"/>
      <c r="DQ111" s="1553"/>
      <c r="DR111" s="1553"/>
      <c r="DS111" s="1553"/>
      <c r="DT111" s="1553"/>
      <c r="DU111" s="1553"/>
      <c r="DV111" s="1553"/>
      <c r="DW111" s="1553"/>
      <c r="DX111" s="1553"/>
      <c r="DY111" s="1553"/>
      <c r="DZ111" s="1553"/>
      <c r="EA111" s="1553"/>
      <c r="EB111" s="1553"/>
      <c r="EC111" s="1553"/>
      <c r="ED111" s="1553"/>
      <c r="EE111" s="1553"/>
      <c r="EF111" s="1553"/>
      <c r="EG111" s="1553"/>
      <c r="EH111" s="1553"/>
      <c r="EI111" s="1553"/>
      <c r="EJ111" s="1553"/>
      <c r="EK111" s="1553"/>
      <c r="EL111" s="1553"/>
      <c r="EM111" s="1553"/>
      <c r="EN111" s="1553"/>
      <c r="EO111" s="1553"/>
      <c r="EP111" s="1553"/>
      <c r="EQ111" s="1553"/>
      <c r="ER111" s="1553"/>
      <c r="ES111" s="1553"/>
      <c r="ET111" s="1553"/>
      <c r="EU111" s="1553"/>
      <c r="EV111" s="1553"/>
      <c r="EW111" s="1553"/>
      <c r="EX111" s="1553"/>
      <c r="EY111" s="1553"/>
      <c r="EZ111" s="1553"/>
      <c r="FA111" s="1602"/>
    </row>
    <row r="112" spans="1:157" s="1570" customFormat="1" ht="41.4">
      <c r="A112" s="1711"/>
      <c r="B112" s="2053" t="s">
        <v>1353</v>
      </c>
      <c r="C112" s="1693"/>
      <c r="D112" s="1691"/>
      <c r="E112" s="1717">
        <v>5679</v>
      </c>
      <c r="F112" s="1615" t="s">
        <v>1091</v>
      </c>
      <c r="G112" s="1717">
        <v>300</v>
      </c>
      <c r="H112" s="1707" t="s">
        <v>761</v>
      </c>
      <c r="I112" s="1774" t="s">
        <v>1255</v>
      </c>
      <c r="J112" s="1616">
        <v>4713</v>
      </c>
      <c r="K112" s="1616">
        <v>300</v>
      </c>
      <c r="L112" s="2085" t="s">
        <v>1256</v>
      </c>
      <c r="M112" s="1719"/>
      <c r="N112" s="1704"/>
      <c r="O112" s="1704"/>
      <c r="P112" s="1706"/>
      <c r="Q112" s="1704"/>
      <c r="R112" s="1704"/>
      <c r="S112" s="1704"/>
      <c r="T112" s="1704"/>
      <c r="U112" s="1700"/>
      <c r="V112" s="156">
        <f t="shared" si="23"/>
        <v>966</v>
      </c>
      <c r="W112" s="1629"/>
      <c r="X112" s="1623"/>
      <c r="Y112" s="1989"/>
      <c r="Z112" s="1629"/>
      <c r="AA112" s="1623"/>
      <c r="AB112" s="1535"/>
      <c r="AC112" s="1535"/>
      <c r="AD112" s="1989"/>
      <c r="AE112" s="1990"/>
      <c r="AF112" s="1543">
        <v>1</v>
      </c>
      <c r="AG112" s="1543">
        <f t="shared" ref="AG112" si="44">AF112*E112</f>
        <v>5679</v>
      </c>
      <c r="AH112" s="1543">
        <v>1</v>
      </c>
      <c r="AI112" s="1543">
        <f t="shared" ref="AI112" si="45">AH112*J112</f>
        <v>4713</v>
      </c>
      <c r="AJ112" s="1543"/>
      <c r="AK112" s="1543">
        <f t="shared" ref="AK112" si="46">AJ112*E112</f>
        <v>0</v>
      </c>
      <c r="AL112" s="1543"/>
      <c r="AM112" s="1543">
        <f t="shared" si="38"/>
        <v>0</v>
      </c>
      <c r="AN112" s="1553"/>
      <c r="AO112" s="1553"/>
      <c r="AP112" s="1553"/>
      <c r="AQ112" s="1553"/>
      <c r="AR112" s="1553"/>
      <c r="AS112" s="1553"/>
      <c r="AT112" s="1553"/>
      <c r="AU112" s="1553"/>
      <c r="AV112" s="1553"/>
      <c r="AW112" s="1553"/>
      <c r="AX112" s="1553"/>
      <c r="AY112" s="1553"/>
      <c r="AZ112" s="1553"/>
      <c r="BA112" s="1553"/>
      <c r="BB112" s="1553"/>
      <c r="BC112" s="1553"/>
      <c r="BD112" s="1553"/>
      <c r="BE112" s="1553"/>
      <c r="BF112" s="1553"/>
      <c r="BG112" s="1553"/>
      <c r="BH112" s="1553"/>
      <c r="BI112" s="1553"/>
      <c r="BJ112" s="1553"/>
      <c r="BK112" s="1553"/>
      <c r="BL112" s="1553"/>
      <c r="BM112" s="1553"/>
      <c r="BN112" s="1553"/>
      <c r="BO112" s="1553"/>
      <c r="BP112" s="1553"/>
      <c r="BQ112" s="1553"/>
      <c r="BR112" s="1553"/>
      <c r="BS112" s="1553"/>
      <c r="BT112" s="1553"/>
      <c r="BU112" s="1553"/>
      <c r="BV112" s="1553"/>
      <c r="BW112" s="1553"/>
      <c r="BX112" s="1553"/>
      <c r="BY112" s="1553"/>
      <c r="BZ112" s="1553"/>
      <c r="CA112" s="1553"/>
      <c r="CB112" s="1553"/>
      <c r="CC112" s="1553"/>
      <c r="CD112" s="1553"/>
      <c r="CE112" s="1553"/>
      <c r="CF112" s="1553"/>
      <c r="CG112" s="1553"/>
      <c r="CH112" s="1553"/>
      <c r="CI112" s="1553"/>
      <c r="CJ112" s="1553"/>
      <c r="CK112" s="1553"/>
      <c r="CL112" s="1553"/>
      <c r="CM112" s="1553"/>
      <c r="CN112" s="1553"/>
      <c r="CO112" s="1553"/>
      <c r="CP112" s="1553"/>
      <c r="CQ112" s="1553"/>
      <c r="CR112" s="1553"/>
      <c r="CS112" s="1553"/>
      <c r="CT112" s="1553"/>
      <c r="CU112" s="1553"/>
      <c r="CV112" s="1553"/>
      <c r="CW112" s="1553"/>
      <c r="CX112" s="1553"/>
      <c r="CY112" s="1553"/>
      <c r="CZ112" s="1553"/>
      <c r="DA112" s="1553"/>
      <c r="DB112" s="1553"/>
      <c r="DC112" s="1553"/>
      <c r="DD112" s="1553"/>
      <c r="DE112" s="1553"/>
      <c r="DF112" s="1553"/>
      <c r="DG112" s="1553"/>
      <c r="DH112" s="1553"/>
      <c r="DI112" s="1553"/>
      <c r="DJ112" s="1553"/>
      <c r="DK112" s="1553"/>
      <c r="DL112" s="1553"/>
      <c r="DM112" s="1553"/>
      <c r="DN112" s="1553"/>
      <c r="DO112" s="1553"/>
      <c r="DP112" s="1553"/>
      <c r="DQ112" s="1553"/>
      <c r="DR112" s="1553"/>
      <c r="DS112" s="1553"/>
      <c r="DT112" s="1553"/>
      <c r="DU112" s="1553"/>
      <c r="DV112" s="1553"/>
      <c r="DW112" s="1553"/>
      <c r="DX112" s="1553"/>
      <c r="DY112" s="1553"/>
      <c r="DZ112" s="1553"/>
      <c r="EA112" s="1553"/>
      <c r="EB112" s="1553"/>
      <c r="EC112" s="1553"/>
      <c r="ED112" s="1553"/>
      <c r="EE112" s="1553"/>
      <c r="EF112" s="1553"/>
      <c r="EG112" s="1553"/>
      <c r="EH112" s="1553"/>
      <c r="EI112" s="1553"/>
      <c r="EJ112" s="1553"/>
      <c r="EK112" s="1553"/>
      <c r="EL112" s="1553"/>
      <c r="EM112" s="1553"/>
      <c r="EN112" s="1553"/>
      <c r="EO112" s="1553"/>
      <c r="EP112" s="1553"/>
      <c r="EQ112" s="1553"/>
      <c r="ER112" s="1553"/>
      <c r="ES112" s="1553"/>
      <c r="ET112" s="1553"/>
      <c r="EU112" s="1553"/>
      <c r="EV112" s="1553"/>
      <c r="EW112" s="1553"/>
      <c r="EX112" s="1553"/>
      <c r="EY112" s="1553"/>
      <c r="EZ112" s="1553"/>
      <c r="FA112" s="1602"/>
    </row>
    <row r="113" spans="1:157" s="1572" customFormat="1">
      <c r="A113" s="1672">
        <v>6</v>
      </c>
      <c r="B113" s="1673" t="s">
        <v>565</v>
      </c>
      <c r="C113" s="1720"/>
      <c r="D113" s="1721"/>
      <c r="E113" s="1722">
        <f>SUM(E114:E117)</f>
        <v>1072</v>
      </c>
      <c r="F113" s="1722">
        <f t="shared" ref="F113:T113" si="47">SUM(F114:F117)</f>
        <v>0</v>
      </c>
      <c r="G113" s="1722"/>
      <c r="H113" s="1722">
        <f t="shared" si="47"/>
        <v>0</v>
      </c>
      <c r="I113" s="1722">
        <f t="shared" si="47"/>
        <v>0</v>
      </c>
      <c r="J113" s="1722">
        <f t="shared" si="47"/>
        <v>847</v>
      </c>
      <c r="K113" s="1722">
        <f t="shared" si="47"/>
        <v>30</v>
      </c>
      <c r="L113" s="1722">
        <f t="shared" si="47"/>
        <v>0</v>
      </c>
      <c r="M113" s="1722">
        <f t="shared" si="47"/>
        <v>2840</v>
      </c>
      <c r="N113" s="1722">
        <f t="shared" si="47"/>
        <v>2582</v>
      </c>
      <c r="O113" s="1722">
        <f t="shared" si="47"/>
        <v>258</v>
      </c>
      <c r="P113" s="1722">
        <f t="shared" si="47"/>
        <v>0</v>
      </c>
      <c r="Q113" s="1722">
        <f t="shared" si="47"/>
        <v>887</v>
      </c>
      <c r="R113" s="1722">
        <f t="shared" si="47"/>
        <v>887</v>
      </c>
      <c r="S113" s="1722">
        <f t="shared" si="47"/>
        <v>0</v>
      </c>
      <c r="T113" s="1722">
        <f t="shared" si="47"/>
        <v>0</v>
      </c>
      <c r="U113" s="1672"/>
      <c r="V113" s="156">
        <f t="shared" si="23"/>
        <v>225</v>
      </c>
      <c r="W113" s="1630">
        <f>SUM(W114:W117)</f>
        <v>1</v>
      </c>
      <c r="X113" s="1624">
        <f>SUM(X114:X117)</f>
        <v>0</v>
      </c>
      <c r="Y113" s="1989">
        <f>W113+X113</f>
        <v>1</v>
      </c>
      <c r="Z113" s="1630">
        <f>SUM(Z114:Z117)</f>
        <v>1</v>
      </c>
      <c r="AA113" s="1624">
        <f>SUM(AA114:AA117)</f>
        <v>0</v>
      </c>
      <c r="AB113" s="1543">
        <f>SUM(AB114:AB117)</f>
        <v>0</v>
      </c>
      <c r="AC113" s="1543">
        <f>SUM(AC114:AC117)</f>
        <v>0</v>
      </c>
      <c r="AD113" s="1989">
        <f>Z113+AB113</f>
        <v>1</v>
      </c>
      <c r="AE113" s="1988">
        <f>AD113/Y113</f>
        <v>1</v>
      </c>
      <c r="AF113" s="1543">
        <f>SUM(AF114:AF117)</f>
        <v>0</v>
      </c>
      <c r="AG113" s="1543">
        <f t="shared" ref="AG113:AM113" si="48">SUM(AG114:AG117)</f>
        <v>0</v>
      </c>
      <c r="AH113" s="1543">
        <f t="shared" si="48"/>
        <v>0</v>
      </c>
      <c r="AI113" s="1543">
        <f t="shared" si="48"/>
        <v>0</v>
      </c>
      <c r="AJ113" s="1543">
        <f t="shared" si="48"/>
        <v>1</v>
      </c>
      <c r="AK113" s="1543">
        <f t="shared" si="48"/>
        <v>1072</v>
      </c>
      <c r="AL113" s="1543">
        <f t="shared" si="48"/>
        <v>1</v>
      </c>
      <c r="AM113" s="1543">
        <f t="shared" si="48"/>
        <v>847</v>
      </c>
      <c r="AN113" s="1548"/>
      <c r="AO113" s="1548"/>
      <c r="AP113" s="1548"/>
      <c r="AQ113" s="1548"/>
      <c r="AR113" s="1548"/>
      <c r="AS113" s="1548"/>
      <c r="AT113" s="1548"/>
      <c r="AU113" s="1548"/>
      <c r="AV113" s="1548"/>
      <c r="AW113" s="1548"/>
      <c r="AX113" s="1548"/>
      <c r="AY113" s="1548"/>
      <c r="AZ113" s="1548"/>
      <c r="BA113" s="1548"/>
      <c r="BB113" s="1548"/>
      <c r="BC113" s="1548"/>
      <c r="BD113" s="1548"/>
      <c r="BE113" s="1548"/>
      <c r="BF113" s="1548"/>
      <c r="BG113" s="1548"/>
      <c r="BH113" s="1548"/>
      <c r="BI113" s="1548"/>
      <c r="BJ113" s="1548"/>
      <c r="BK113" s="1548"/>
      <c r="BL113" s="1548"/>
      <c r="BM113" s="1548"/>
      <c r="BN113" s="1548"/>
      <c r="BO113" s="1548"/>
      <c r="BP113" s="1548"/>
      <c r="BQ113" s="1548"/>
      <c r="BR113" s="1548"/>
      <c r="BS113" s="1548"/>
      <c r="BT113" s="1548"/>
      <c r="BU113" s="1548"/>
      <c r="BV113" s="1548"/>
      <c r="BW113" s="1548"/>
      <c r="BX113" s="1548"/>
      <c r="BY113" s="1548"/>
      <c r="BZ113" s="1548"/>
      <c r="CA113" s="1548"/>
      <c r="CB113" s="1548"/>
      <c r="CC113" s="1548"/>
      <c r="CD113" s="1548"/>
      <c r="CE113" s="1548"/>
      <c r="CF113" s="1548"/>
      <c r="CG113" s="1548"/>
      <c r="CH113" s="1548"/>
      <c r="CI113" s="1548"/>
      <c r="CJ113" s="1548"/>
      <c r="CK113" s="1548"/>
      <c r="CL113" s="1548"/>
      <c r="CM113" s="1548"/>
      <c r="CN113" s="1548"/>
      <c r="CO113" s="1548"/>
      <c r="CP113" s="1548"/>
      <c r="CQ113" s="1548"/>
      <c r="CR113" s="1548"/>
      <c r="CS113" s="1548"/>
      <c r="CT113" s="1548"/>
      <c r="CU113" s="1548"/>
      <c r="CV113" s="1548"/>
      <c r="CW113" s="1548"/>
      <c r="CX113" s="1548"/>
      <c r="CY113" s="1548"/>
      <c r="CZ113" s="1548"/>
      <c r="DA113" s="1548"/>
      <c r="DB113" s="1548"/>
      <c r="DC113" s="1548"/>
      <c r="DD113" s="1548"/>
      <c r="DE113" s="1548"/>
      <c r="DF113" s="1548"/>
      <c r="DG113" s="1548"/>
      <c r="DH113" s="1548"/>
      <c r="DI113" s="1548"/>
      <c r="DJ113" s="1548"/>
      <c r="DK113" s="1548"/>
      <c r="DL113" s="1548"/>
      <c r="DM113" s="1548"/>
      <c r="DN113" s="1548"/>
      <c r="DO113" s="1548"/>
      <c r="DP113" s="1548"/>
      <c r="DQ113" s="1548"/>
      <c r="DR113" s="1548"/>
      <c r="DS113" s="1548"/>
      <c r="DT113" s="1548"/>
      <c r="DU113" s="1548"/>
      <c r="DV113" s="1548"/>
      <c r="DW113" s="1548"/>
      <c r="DX113" s="1548"/>
      <c r="DY113" s="1548"/>
      <c r="DZ113" s="1548"/>
      <c r="EA113" s="1548"/>
      <c r="EB113" s="1548"/>
      <c r="EC113" s="1548"/>
      <c r="ED113" s="1548"/>
      <c r="EE113" s="1548"/>
      <c r="EF113" s="1548"/>
      <c r="EG113" s="1548"/>
      <c r="EH113" s="1548"/>
      <c r="EI113" s="1548"/>
      <c r="EJ113" s="1548"/>
      <c r="EK113" s="1548"/>
      <c r="EL113" s="1548"/>
      <c r="EM113" s="1548"/>
      <c r="EN113" s="1548"/>
      <c r="EO113" s="1548"/>
      <c r="EP113" s="1548"/>
      <c r="EQ113" s="1548"/>
      <c r="ER113" s="1548"/>
      <c r="ES113" s="1548"/>
      <c r="ET113" s="1548"/>
      <c r="EU113" s="1548"/>
      <c r="EV113" s="1548"/>
      <c r="EW113" s="1548"/>
      <c r="EX113" s="1548"/>
      <c r="EY113" s="1548"/>
      <c r="EZ113" s="1548"/>
      <c r="FA113" s="1605"/>
    </row>
    <row r="114" spans="1:157" s="1572" customFormat="1">
      <c r="A114" s="1675"/>
      <c r="B114" s="1723" t="s">
        <v>566</v>
      </c>
      <c r="C114" s="1615"/>
      <c r="D114" s="1617"/>
      <c r="E114" s="1685"/>
      <c r="F114" s="1735"/>
      <c r="G114" s="1616"/>
      <c r="H114" s="1617"/>
      <c r="I114" s="1713"/>
      <c r="J114" s="1714"/>
      <c r="K114" s="1714"/>
      <c r="L114" s="1709"/>
      <c r="M114" s="1714"/>
      <c r="N114" s="1714"/>
      <c r="O114" s="1714"/>
      <c r="P114" s="1714"/>
      <c r="Q114" s="1710"/>
      <c r="R114" s="1710"/>
      <c r="S114" s="1710"/>
      <c r="T114" s="1710"/>
      <c r="U114" s="1701"/>
      <c r="V114" s="156">
        <f t="shared" si="23"/>
        <v>0</v>
      </c>
      <c r="W114" s="1629"/>
      <c r="X114" s="1623"/>
      <c r="Y114" s="1989"/>
      <c r="Z114" s="1629"/>
      <c r="AA114" s="1623"/>
      <c r="AB114" s="1535"/>
      <c r="AC114" s="1535"/>
      <c r="AD114" s="1989"/>
      <c r="AE114" s="1990"/>
      <c r="AF114" s="1543"/>
      <c r="AG114" s="1543"/>
      <c r="AH114" s="1543"/>
      <c r="AI114" s="1543"/>
      <c r="AJ114" s="1543"/>
      <c r="AK114" s="1543"/>
      <c r="AL114" s="1543"/>
      <c r="AM114" s="1543">
        <f t="shared" si="38"/>
        <v>0</v>
      </c>
      <c r="AN114" s="1548"/>
      <c r="AO114" s="1548"/>
      <c r="AP114" s="1548"/>
      <c r="AQ114" s="1548"/>
      <c r="AR114" s="1548"/>
      <c r="AS114" s="1548"/>
      <c r="AT114" s="1548"/>
      <c r="AU114" s="1548"/>
      <c r="AV114" s="1548"/>
      <c r="AW114" s="1548"/>
      <c r="AX114" s="1548"/>
      <c r="AY114" s="1548"/>
      <c r="AZ114" s="1548"/>
      <c r="BA114" s="1548"/>
      <c r="BB114" s="1548"/>
      <c r="BC114" s="1548"/>
      <c r="BD114" s="1548"/>
      <c r="BE114" s="1548"/>
      <c r="BF114" s="1548"/>
      <c r="BG114" s="1548"/>
      <c r="BH114" s="1548"/>
      <c r="BI114" s="1548"/>
      <c r="BJ114" s="1548"/>
      <c r="BK114" s="1548"/>
      <c r="BL114" s="1548"/>
      <c r="BM114" s="1548"/>
      <c r="BN114" s="1548"/>
      <c r="BO114" s="1548"/>
      <c r="BP114" s="1548"/>
      <c r="BQ114" s="1548"/>
      <c r="BR114" s="1548"/>
      <c r="BS114" s="1548"/>
      <c r="BT114" s="1548"/>
      <c r="BU114" s="1548"/>
      <c r="BV114" s="1548"/>
      <c r="BW114" s="1548"/>
      <c r="BX114" s="1548"/>
      <c r="BY114" s="1548"/>
      <c r="BZ114" s="1548"/>
      <c r="CA114" s="1548"/>
      <c r="CB114" s="1548"/>
      <c r="CC114" s="1548"/>
      <c r="CD114" s="1548"/>
      <c r="CE114" s="1548"/>
      <c r="CF114" s="1548"/>
      <c r="CG114" s="1548"/>
      <c r="CH114" s="1548"/>
      <c r="CI114" s="1548"/>
      <c r="CJ114" s="1548"/>
      <c r="CK114" s="1548"/>
      <c r="CL114" s="1548"/>
      <c r="CM114" s="1548"/>
      <c r="CN114" s="1548"/>
      <c r="CO114" s="1548"/>
      <c r="CP114" s="1548"/>
      <c r="CQ114" s="1548"/>
      <c r="CR114" s="1548"/>
      <c r="CS114" s="1548"/>
      <c r="CT114" s="1548"/>
      <c r="CU114" s="1548"/>
      <c r="CV114" s="1548"/>
      <c r="CW114" s="1548"/>
      <c r="CX114" s="1548"/>
      <c r="CY114" s="1548"/>
      <c r="CZ114" s="1548"/>
      <c r="DA114" s="1548"/>
      <c r="DB114" s="1548"/>
      <c r="DC114" s="1548"/>
      <c r="DD114" s="1548"/>
      <c r="DE114" s="1548"/>
      <c r="DF114" s="1548"/>
      <c r="DG114" s="1548"/>
      <c r="DH114" s="1548"/>
      <c r="DI114" s="1548"/>
      <c r="DJ114" s="1548"/>
      <c r="DK114" s="1548"/>
      <c r="DL114" s="1548"/>
      <c r="DM114" s="1548"/>
      <c r="DN114" s="1548"/>
      <c r="DO114" s="1548"/>
      <c r="DP114" s="1548"/>
      <c r="DQ114" s="1548"/>
      <c r="DR114" s="1548"/>
      <c r="DS114" s="1548"/>
      <c r="DT114" s="1548"/>
      <c r="DU114" s="1548"/>
      <c r="DV114" s="1548"/>
      <c r="DW114" s="1548"/>
      <c r="DX114" s="1548"/>
      <c r="DY114" s="1548"/>
      <c r="DZ114" s="1548"/>
      <c r="EA114" s="1548"/>
      <c r="EB114" s="1548"/>
      <c r="EC114" s="1548"/>
      <c r="ED114" s="1548"/>
      <c r="EE114" s="1548"/>
      <c r="EF114" s="1548"/>
      <c r="EG114" s="1548"/>
      <c r="EH114" s="1548"/>
      <c r="EI114" s="1548"/>
      <c r="EJ114" s="1548"/>
      <c r="EK114" s="1548"/>
      <c r="EL114" s="1548"/>
      <c r="EM114" s="1548"/>
      <c r="EN114" s="1548"/>
      <c r="EO114" s="1548"/>
      <c r="EP114" s="1548"/>
      <c r="EQ114" s="1548"/>
      <c r="ER114" s="1548"/>
      <c r="ES114" s="1548"/>
      <c r="ET114" s="1548"/>
      <c r="EU114" s="1548"/>
      <c r="EV114" s="1548"/>
      <c r="EW114" s="1548"/>
      <c r="EX114" s="1548"/>
      <c r="EY114" s="1548"/>
      <c r="EZ114" s="1548"/>
      <c r="FA114" s="1605"/>
    </row>
    <row r="115" spans="1:157" s="1572" customFormat="1">
      <c r="A115" s="1675"/>
      <c r="B115" s="1676" t="s">
        <v>166</v>
      </c>
      <c r="C115" s="1615"/>
      <c r="D115" s="1617"/>
      <c r="E115" s="1685"/>
      <c r="F115" s="1735"/>
      <c r="G115" s="1616"/>
      <c r="H115" s="1617"/>
      <c r="I115" s="1713"/>
      <c r="J115" s="1714"/>
      <c r="K115" s="1714"/>
      <c r="L115" s="1709"/>
      <c r="M115" s="1714"/>
      <c r="N115" s="1714"/>
      <c r="O115" s="1714"/>
      <c r="P115" s="1714"/>
      <c r="Q115" s="1710"/>
      <c r="R115" s="1710"/>
      <c r="S115" s="1710"/>
      <c r="T115" s="1710"/>
      <c r="U115" s="1701"/>
      <c r="V115" s="156">
        <f t="shared" si="23"/>
        <v>0</v>
      </c>
      <c r="W115" s="1629"/>
      <c r="X115" s="1623"/>
      <c r="Y115" s="1989"/>
      <c r="Z115" s="1629"/>
      <c r="AA115" s="1623"/>
      <c r="AB115" s="1535"/>
      <c r="AC115" s="1535"/>
      <c r="AD115" s="1989"/>
      <c r="AE115" s="1990"/>
      <c r="AF115" s="1543"/>
      <c r="AG115" s="1543"/>
      <c r="AH115" s="1543"/>
      <c r="AI115" s="1543"/>
      <c r="AJ115" s="1543"/>
      <c r="AK115" s="1543"/>
      <c r="AL115" s="1543"/>
      <c r="AM115" s="1543">
        <f t="shared" si="38"/>
        <v>0</v>
      </c>
      <c r="AN115" s="1548"/>
      <c r="AO115" s="1548"/>
      <c r="AP115" s="1548"/>
      <c r="AQ115" s="1548"/>
      <c r="AR115" s="1548"/>
      <c r="AS115" s="1548"/>
      <c r="AT115" s="1548"/>
      <c r="AU115" s="1548"/>
      <c r="AV115" s="1548"/>
      <c r="AW115" s="1548"/>
      <c r="AX115" s="1548"/>
      <c r="AY115" s="1548"/>
      <c r="AZ115" s="1548"/>
      <c r="BA115" s="1548"/>
      <c r="BB115" s="1548"/>
      <c r="BC115" s="1548"/>
      <c r="BD115" s="1548"/>
      <c r="BE115" s="1548"/>
      <c r="BF115" s="1548"/>
      <c r="BG115" s="1548"/>
      <c r="BH115" s="1548"/>
      <c r="BI115" s="1548"/>
      <c r="BJ115" s="1548"/>
      <c r="BK115" s="1548"/>
      <c r="BL115" s="1548"/>
      <c r="BM115" s="1548"/>
      <c r="BN115" s="1548"/>
      <c r="BO115" s="1548"/>
      <c r="BP115" s="1548"/>
      <c r="BQ115" s="1548"/>
      <c r="BR115" s="1548"/>
      <c r="BS115" s="1548"/>
      <c r="BT115" s="1548"/>
      <c r="BU115" s="1548"/>
      <c r="BV115" s="1548"/>
      <c r="BW115" s="1548"/>
      <c r="BX115" s="1548"/>
      <c r="BY115" s="1548"/>
      <c r="BZ115" s="1548"/>
      <c r="CA115" s="1548"/>
      <c r="CB115" s="1548"/>
      <c r="CC115" s="1548"/>
      <c r="CD115" s="1548"/>
      <c r="CE115" s="1548"/>
      <c r="CF115" s="1548"/>
      <c r="CG115" s="1548"/>
      <c r="CH115" s="1548"/>
      <c r="CI115" s="1548"/>
      <c r="CJ115" s="1548"/>
      <c r="CK115" s="1548"/>
      <c r="CL115" s="1548"/>
      <c r="CM115" s="1548"/>
      <c r="CN115" s="1548"/>
      <c r="CO115" s="1548"/>
      <c r="CP115" s="1548"/>
      <c r="CQ115" s="1548"/>
      <c r="CR115" s="1548"/>
      <c r="CS115" s="1548"/>
      <c r="CT115" s="1548"/>
      <c r="CU115" s="1548"/>
      <c r="CV115" s="1548"/>
      <c r="CW115" s="1548"/>
      <c r="CX115" s="1548"/>
      <c r="CY115" s="1548"/>
      <c r="CZ115" s="1548"/>
      <c r="DA115" s="1548"/>
      <c r="DB115" s="1548"/>
      <c r="DC115" s="1548"/>
      <c r="DD115" s="1548"/>
      <c r="DE115" s="1548"/>
      <c r="DF115" s="1548"/>
      <c r="DG115" s="1548"/>
      <c r="DH115" s="1548"/>
      <c r="DI115" s="1548"/>
      <c r="DJ115" s="1548"/>
      <c r="DK115" s="1548"/>
      <c r="DL115" s="1548"/>
      <c r="DM115" s="1548"/>
      <c r="DN115" s="1548"/>
      <c r="DO115" s="1548"/>
      <c r="DP115" s="1548"/>
      <c r="DQ115" s="1548"/>
      <c r="DR115" s="1548"/>
      <c r="DS115" s="1548"/>
      <c r="DT115" s="1548"/>
      <c r="DU115" s="1548"/>
      <c r="DV115" s="1548"/>
      <c r="DW115" s="1548"/>
      <c r="DX115" s="1548"/>
      <c r="DY115" s="1548"/>
      <c r="DZ115" s="1548"/>
      <c r="EA115" s="1548"/>
      <c r="EB115" s="1548"/>
      <c r="EC115" s="1548"/>
      <c r="ED115" s="1548"/>
      <c r="EE115" s="1548"/>
      <c r="EF115" s="1548"/>
      <c r="EG115" s="1548"/>
      <c r="EH115" s="1548"/>
      <c r="EI115" s="1548"/>
      <c r="EJ115" s="1548"/>
      <c r="EK115" s="1548"/>
      <c r="EL115" s="1548"/>
      <c r="EM115" s="1548"/>
      <c r="EN115" s="1548"/>
      <c r="EO115" s="1548"/>
      <c r="EP115" s="1548"/>
      <c r="EQ115" s="1548"/>
      <c r="ER115" s="1548"/>
      <c r="ES115" s="1548"/>
      <c r="ET115" s="1548"/>
      <c r="EU115" s="1548"/>
      <c r="EV115" s="1548"/>
      <c r="EW115" s="1548"/>
      <c r="EX115" s="1548"/>
      <c r="EY115" s="1548"/>
      <c r="EZ115" s="1548"/>
      <c r="FA115" s="1605"/>
    </row>
    <row r="116" spans="1:157" s="1570" customFormat="1" ht="76.8" customHeight="1">
      <c r="A116" s="1700"/>
      <c r="B116" s="1705" t="s">
        <v>567</v>
      </c>
      <c r="C116" s="1693" t="s">
        <v>564</v>
      </c>
      <c r="D116" s="1691" t="s">
        <v>752</v>
      </c>
      <c r="E116" s="1694"/>
      <c r="F116" s="1736"/>
      <c r="G116" s="1717"/>
      <c r="H116" s="1709"/>
      <c r="I116" s="1707"/>
      <c r="J116" s="1719"/>
      <c r="K116" s="1719"/>
      <c r="L116" s="1707"/>
      <c r="M116" s="1719">
        <f>SUM(N116:P116)</f>
        <v>2840</v>
      </c>
      <c r="N116" s="1719">
        <v>2582</v>
      </c>
      <c r="O116" s="1719">
        <v>258</v>
      </c>
      <c r="P116" s="1706"/>
      <c r="Q116" s="1719">
        <f>SUM(R116:T116)</f>
        <v>887</v>
      </c>
      <c r="R116" s="1704">
        <v>887</v>
      </c>
      <c r="S116" s="1704"/>
      <c r="T116" s="1704"/>
      <c r="U116" s="1700" t="s">
        <v>619</v>
      </c>
      <c r="V116" s="156">
        <f t="shared" si="23"/>
        <v>0</v>
      </c>
      <c r="W116" s="1629">
        <v>1</v>
      </c>
      <c r="X116" s="1623"/>
      <c r="Y116" s="1989"/>
      <c r="Z116" s="1629">
        <v>1</v>
      </c>
      <c r="AA116" s="1623"/>
      <c r="AB116" s="1535"/>
      <c r="AC116" s="1535"/>
      <c r="AD116" s="1989"/>
      <c r="AE116" s="1990"/>
      <c r="AF116" s="1543"/>
      <c r="AG116" s="1543"/>
      <c r="AH116" s="1543"/>
      <c r="AI116" s="1543"/>
      <c r="AJ116" s="1543"/>
      <c r="AK116" s="1543"/>
      <c r="AL116" s="1543"/>
      <c r="AM116" s="1543">
        <f t="shared" si="38"/>
        <v>0</v>
      </c>
      <c r="AN116" s="1553"/>
      <c r="AO116" s="1553"/>
      <c r="AP116" s="1553"/>
      <c r="AQ116" s="1553"/>
      <c r="AR116" s="1553"/>
      <c r="AS116" s="1553"/>
      <c r="AT116" s="1553"/>
      <c r="AU116" s="1553"/>
      <c r="AV116" s="1553"/>
      <c r="AW116" s="1553"/>
      <c r="AX116" s="1553"/>
      <c r="AY116" s="1553"/>
      <c r="AZ116" s="1553"/>
      <c r="BA116" s="1553"/>
      <c r="BB116" s="1553"/>
      <c r="BC116" s="1553"/>
      <c r="BD116" s="1553"/>
      <c r="BE116" s="1553"/>
      <c r="BF116" s="1553"/>
      <c r="BG116" s="1553"/>
      <c r="BH116" s="1553"/>
      <c r="BI116" s="1553"/>
      <c r="BJ116" s="1553"/>
      <c r="BK116" s="1553"/>
      <c r="BL116" s="1553"/>
      <c r="BM116" s="1553"/>
      <c r="BN116" s="1553"/>
      <c r="BO116" s="1553"/>
      <c r="BP116" s="1553"/>
      <c r="BQ116" s="1553"/>
      <c r="BR116" s="1553"/>
      <c r="BS116" s="1553"/>
      <c r="BT116" s="1553"/>
      <c r="BU116" s="1553"/>
      <c r="BV116" s="1553"/>
      <c r="BW116" s="1553"/>
      <c r="BX116" s="1553"/>
      <c r="BY116" s="1553"/>
      <c r="BZ116" s="1553"/>
      <c r="CA116" s="1553"/>
      <c r="CB116" s="1553"/>
      <c r="CC116" s="1553"/>
      <c r="CD116" s="1553"/>
      <c r="CE116" s="1553"/>
      <c r="CF116" s="1553"/>
      <c r="CG116" s="1553"/>
      <c r="CH116" s="1553"/>
      <c r="CI116" s="1553"/>
      <c r="CJ116" s="1553"/>
      <c r="CK116" s="1553"/>
      <c r="CL116" s="1553"/>
      <c r="CM116" s="1553"/>
      <c r="CN116" s="1553"/>
      <c r="CO116" s="1553"/>
      <c r="CP116" s="1553"/>
      <c r="CQ116" s="1553"/>
      <c r="CR116" s="1553"/>
      <c r="CS116" s="1553"/>
      <c r="CT116" s="1553"/>
      <c r="CU116" s="1553"/>
      <c r="CV116" s="1553"/>
      <c r="CW116" s="1553"/>
      <c r="CX116" s="1553"/>
      <c r="CY116" s="1553"/>
      <c r="CZ116" s="1553"/>
      <c r="DA116" s="1553"/>
      <c r="DB116" s="1553"/>
      <c r="DC116" s="1553"/>
      <c r="DD116" s="1553"/>
      <c r="DE116" s="1553"/>
      <c r="DF116" s="1553"/>
      <c r="DG116" s="1553"/>
      <c r="DH116" s="1553"/>
      <c r="DI116" s="1553"/>
      <c r="DJ116" s="1553"/>
      <c r="DK116" s="1553"/>
      <c r="DL116" s="1553"/>
      <c r="DM116" s="1553"/>
      <c r="DN116" s="1553"/>
      <c r="DO116" s="1553"/>
      <c r="DP116" s="1553"/>
      <c r="DQ116" s="1553"/>
      <c r="DR116" s="1553"/>
      <c r="DS116" s="1553"/>
      <c r="DT116" s="1553"/>
      <c r="DU116" s="1553"/>
      <c r="DV116" s="1553"/>
      <c r="DW116" s="1553"/>
      <c r="DX116" s="1553"/>
      <c r="DY116" s="1553"/>
      <c r="DZ116" s="1553"/>
      <c r="EA116" s="1553"/>
      <c r="EB116" s="1553"/>
      <c r="EC116" s="1553"/>
      <c r="ED116" s="1553"/>
      <c r="EE116" s="1553"/>
      <c r="EF116" s="1553"/>
      <c r="EG116" s="1553"/>
      <c r="EH116" s="1553"/>
      <c r="EI116" s="1553"/>
      <c r="EJ116" s="1553"/>
      <c r="EK116" s="1553"/>
      <c r="EL116" s="1553"/>
      <c r="EM116" s="1553"/>
      <c r="EN116" s="1553"/>
      <c r="EO116" s="1553"/>
      <c r="EP116" s="1553"/>
      <c r="EQ116" s="1553"/>
      <c r="ER116" s="1553"/>
      <c r="ES116" s="1553"/>
      <c r="ET116" s="1553"/>
      <c r="EU116" s="1553"/>
      <c r="EV116" s="1553"/>
      <c r="EW116" s="1553"/>
      <c r="EX116" s="1553"/>
      <c r="EY116" s="1553"/>
      <c r="EZ116" s="1553"/>
      <c r="FA116" s="1602"/>
    </row>
    <row r="117" spans="1:157" s="1570" customFormat="1" ht="41.4">
      <c r="A117" s="1700"/>
      <c r="B117" s="2053" t="s">
        <v>753</v>
      </c>
      <c r="C117" s="1693"/>
      <c r="D117" s="1691"/>
      <c r="E117" s="1694">
        <v>1072</v>
      </c>
      <c r="F117" s="1757" t="s">
        <v>954</v>
      </c>
      <c r="G117" s="1717">
        <v>30</v>
      </c>
      <c r="H117" s="1709" t="s">
        <v>1225</v>
      </c>
      <c r="I117" s="1774" t="s">
        <v>1226</v>
      </c>
      <c r="J117" s="1719">
        <v>847</v>
      </c>
      <c r="K117" s="1719">
        <v>30</v>
      </c>
      <c r="L117" s="1707" t="s">
        <v>1227</v>
      </c>
      <c r="M117" s="1719"/>
      <c r="N117" s="1719"/>
      <c r="O117" s="1719"/>
      <c r="P117" s="1706"/>
      <c r="Q117" s="1704"/>
      <c r="R117" s="1704"/>
      <c r="S117" s="1704"/>
      <c r="T117" s="1704"/>
      <c r="U117" s="1700"/>
      <c r="V117" s="156">
        <f t="shared" si="23"/>
        <v>225</v>
      </c>
      <c r="W117" s="1629"/>
      <c r="X117" s="1623"/>
      <c r="Y117" s="1989"/>
      <c r="Z117" s="1629"/>
      <c r="AA117" s="1623"/>
      <c r="AB117" s="1535"/>
      <c r="AC117" s="1535"/>
      <c r="AD117" s="1989"/>
      <c r="AE117" s="1990"/>
      <c r="AF117" s="1543"/>
      <c r="AG117" s="1543">
        <f t="shared" ref="AG117" si="49">AF117*E117</f>
        <v>0</v>
      </c>
      <c r="AH117" s="1543"/>
      <c r="AI117" s="1543"/>
      <c r="AJ117" s="1543">
        <v>1</v>
      </c>
      <c r="AK117" s="1543">
        <f t="shared" ref="AK117" si="50">AJ117*E117</f>
        <v>1072</v>
      </c>
      <c r="AL117" s="1543">
        <v>1</v>
      </c>
      <c r="AM117" s="1543">
        <f t="shared" ref="AM117" si="51">AL117*J117</f>
        <v>847</v>
      </c>
      <c r="AN117" s="1553"/>
      <c r="AO117" s="1553"/>
      <c r="AP117" s="1553"/>
      <c r="AQ117" s="1553"/>
      <c r="AR117" s="1553"/>
      <c r="AS117" s="1553"/>
      <c r="AT117" s="1553"/>
      <c r="AU117" s="1553"/>
      <c r="AV117" s="1553"/>
      <c r="AW117" s="1553"/>
      <c r="AX117" s="1553"/>
      <c r="AY117" s="1553"/>
      <c r="AZ117" s="1553"/>
      <c r="BA117" s="1553"/>
      <c r="BB117" s="1553"/>
      <c r="BC117" s="1553"/>
      <c r="BD117" s="1553"/>
      <c r="BE117" s="1553"/>
      <c r="BF117" s="1553"/>
      <c r="BG117" s="1553"/>
      <c r="BH117" s="1553"/>
      <c r="BI117" s="1553"/>
      <c r="BJ117" s="1553"/>
      <c r="BK117" s="1553"/>
      <c r="BL117" s="1553"/>
      <c r="BM117" s="1553"/>
      <c r="BN117" s="1553"/>
      <c r="BO117" s="1553"/>
      <c r="BP117" s="1553"/>
      <c r="BQ117" s="1553"/>
      <c r="BR117" s="1553"/>
      <c r="BS117" s="1553"/>
      <c r="BT117" s="1553"/>
      <c r="BU117" s="1553"/>
      <c r="BV117" s="1553"/>
      <c r="BW117" s="1553"/>
      <c r="BX117" s="1553"/>
      <c r="BY117" s="1553"/>
      <c r="BZ117" s="1553"/>
      <c r="CA117" s="1553"/>
      <c r="CB117" s="1553"/>
      <c r="CC117" s="1553"/>
      <c r="CD117" s="1553"/>
      <c r="CE117" s="1553"/>
      <c r="CF117" s="1553"/>
      <c r="CG117" s="1553"/>
      <c r="CH117" s="1553"/>
      <c r="CI117" s="1553"/>
      <c r="CJ117" s="1553"/>
      <c r="CK117" s="1553"/>
      <c r="CL117" s="1553"/>
      <c r="CM117" s="1553"/>
      <c r="CN117" s="1553"/>
      <c r="CO117" s="1553"/>
      <c r="CP117" s="1553"/>
      <c r="CQ117" s="1553"/>
      <c r="CR117" s="1553"/>
      <c r="CS117" s="1553"/>
      <c r="CT117" s="1553"/>
      <c r="CU117" s="1553"/>
      <c r="CV117" s="1553"/>
      <c r="CW117" s="1553"/>
      <c r="CX117" s="1553"/>
      <c r="CY117" s="1553"/>
      <c r="CZ117" s="1553"/>
      <c r="DA117" s="1553"/>
      <c r="DB117" s="1553"/>
      <c r="DC117" s="1553"/>
      <c r="DD117" s="1553"/>
      <c r="DE117" s="1553"/>
      <c r="DF117" s="1553"/>
      <c r="DG117" s="1553"/>
      <c r="DH117" s="1553"/>
      <c r="DI117" s="1553"/>
      <c r="DJ117" s="1553"/>
      <c r="DK117" s="1553"/>
      <c r="DL117" s="1553"/>
      <c r="DM117" s="1553"/>
      <c r="DN117" s="1553"/>
      <c r="DO117" s="1553"/>
      <c r="DP117" s="1553"/>
      <c r="DQ117" s="1553"/>
      <c r="DR117" s="1553"/>
      <c r="DS117" s="1553"/>
      <c r="DT117" s="1553"/>
      <c r="DU117" s="1553"/>
      <c r="DV117" s="1553"/>
      <c r="DW117" s="1553"/>
      <c r="DX117" s="1553"/>
      <c r="DY117" s="1553"/>
      <c r="DZ117" s="1553"/>
      <c r="EA117" s="1553"/>
      <c r="EB117" s="1553"/>
      <c r="EC117" s="1553"/>
      <c r="ED117" s="1553"/>
      <c r="EE117" s="1553"/>
      <c r="EF117" s="1553"/>
      <c r="EG117" s="1553"/>
      <c r="EH117" s="1553"/>
      <c r="EI117" s="1553"/>
      <c r="EJ117" s="1553"/>
      <c r="EK117" s="1553"/>
      <c r="EL117" s="1553"/>
      <c r="EM117" s="1553"/>
      <c r="EN117" s="1553"/>
      <c r="EO117" s="1553"/>
      <c r="EP117" s="1553"/>
      <c r="EQ117" s="1553"/>
      <c r="ER117" s="1553"/>
      <c r="ES117" s="1553"/>
      <c r="ET117" s="1553"/>
      <c r="EU117" s="1553"/>
      <c r="EV117" s="1553"/>
      <c r="EW117" s="1553"/>
      <c r="EX117" s="1553"/>
      <c r="EY117" s="1553"/>
      <c r="EZ117" s="1553"/>
      <c r="FA117" s="1602"/>
    </row>
    <row r="118" spans="1:157" s="1621" customFormat="1">
      <c r="A118" s="1672">
        <v>7</v>
      </c>
      <c r="B118" s="1673" t="s">
        <v>620</v>
      </c>
      <c r="C118" s="1720"/>
      <c r="D118" s="2054"/>
      <c r="E118" s="2055">
        <f>SUM(E119:E122)</f>
        <v>389</v>
      </c>
      <c r="F118" s="2055">
        <f t="shared" ref="F118:L118" si="52">SUM(F119:F121)</f>
        <v>0</v>
      </c>
      <c r="G118" s="2055">
        <f t="shared" si="52"/>
        <v>0</v>
      </c>
      <c r="H118" s="2055">
        <f t="shared" si="52"/>
        <v>0</v>
      </c>
      <c r="I118" s="2055">
        <f t="shared" si="52"/>
        <v>0</v>
      </c>
      <c r="J118" s="2055">
        <f>SUM(J119:J122)</f>
        <v>382</v>
      </c>
      <c r="K118" s="2055">
        <f t="shared" si="52"/>
        <v>0</v>
      </c>
      <c r="L118" s="2055">
        <f t="shared" si="52"/>
        <v>0</v>
      </c>
      <c r="M118" s="2056">
        <f>SUM(M119:M122)</f>
        <v>495</v>
      </c>
      <c r="N118" s="2056">
        <f t="shared" ref="N118:T118" si="53">SUM(N119:N122)</f>
        <v>450</v>
      </c>
      <c r="O118" s="2056">
        <f t="shared" si="53"/>
        <v>45</v>
      </c>
      <c r="P118" s="2056">
        <f t="shared" si="53"/>
        <v>0</v>
      </c>
      <c r="Q118" s="2056">
        <f t="shared" si="53"/>
        <v>0</v>
      </c>
      <c r="R118" s="2056">
        <f t="shared" si="53"/>
        <v>0</v>
      </c>
      <c r="S118" s="2056">
        <f t="shared" si="53"/>
        <v>0</v>
      </c>
      <c r="T118" s="2056">
        <f t="shared" si="53"/>
        <v>0</v>
      </c>
      <c r="U118" s="1672"/>
      <c r="V118" s="156">
        <f t="shared" si="23"/>
        <v>7</v>
      </c>
      <c r="W118" s="1630">
        <f>SUM(W119:W122)</f>
        <v>1</v>
      </c>
      <c r="X118" s="1630">
        <f>SUM(X119:X122)</f>
        <v>0</v>
      </c>
      <c r="Y118" s="1989">
        <f>W118+X118</f>
        <v>1</v>
      </c>
      <c r="Z118" s="1630">
        <f>SUM(Z119:Z122)</f>
        <v>1</v>
      </c>
      <c r="AA118" s="1630">
        <f t="shared" ref="AA118:AC118" si="54">SUM(AA119:AA122)</f>
        <v>0</v>
      </c>
      <c r="AB118" s="1630">
        <f t="shared" si="54"/>
        <v>0</v>
      </c>
      <c r="AC118" s="1630">
        <f t="shared" si="54"/>
        <v>0</v>
      </c>
      <c r="AD118" s="1989">
        <f>Z118+AB118</f>
        <v>1</v>
      </c>
      <c r="AE118" s="1988">
        <f>AD118/Y118</f>
        <v>1</v>
      </c>
      <c r="AF118" s="1630">
        <f t="shared" ref="AF118:AM118" si="55">SUM(AF119:AF122)</f>
        <v>0</v>
      </c>
      <c r="AG118" s="1630">
        <f t="shared" si="55"/>
        <v>0</v>
      </c>
      <c r="AH118" s="1630">
        <f t="shared" si="55"/>
        <v>0</v>
      </c>
      <c r="AI118" s="1630">
        <f t="shared" si="55"/>
        <v>0</v>
      </c>
      <c r="AJ118" s="1630">
        <f t="shared" si="55"/>
        <v>1</v>
      </c>
      <c r="AK118" s="1630">
        <f t="shared" si="55"/>
        <v>389</v>
      </c>
      <c r="AL118" s="1630">
        <f t="shared" si="55"/>
        <v>1</v>
      </c>
      <c r="AM118" s="1630">
        <f t="shared" si="55"/>
        <v>382</v>
      </c>
      <c r="AN118" s="1619"/>
      <c r="AO118" s="1619"/>
      <c r="AP118" s="1619"/>
      <c r="AQ118" s="1619"/>
      <c r="AR118" s="1619"/>
      <c r="AS118" s="1619"/>
      <c r="AT118" s="1619"/>
      <c r="AU118" s="1619"/>
      <c r="AV118" s="1619"/>
      <c r="AW118" s="1619"/>
      <c r="AX118" s="1619"/>
      <c r="AY118" s="1619"/>
      <c r="AZ118" s="1619"/>
      <c r="BA118" s="1619"/>
      <c r="BB118" s="1619"/>
      <c r="BC118" s="1619"/>
      <c r="BD118" s="1619"/>
      <c r="BE118" s="1619"/>
      <c r="BF118" s="1619"/>
      <c r="BG118" s="1619"/>
      <c r="BH118" s="1619"/>
      <c r="BI118" s="1619"/>
      <c r="BJ118" s="1619"/>
      <c r="BK118" s="1619"/>
      <c r="BL118" s="1619"/>
      <c r="BM118" s="1619"/>
      <c r="BN118" s="1619"/>
      <c r="BO118" s="1619"/>
      <c r="BP118" s="1619"/>
      <c r="BQ118" s="1619"/>
      <c r="BR118" s="1619"/>
      <c r="BS118" s="1619"/>
      <c r="BT118" s="1619"/>
      <c r="BU118" s="1619"/>
      <c r="BV118" s="1619"/>
      <c r="BW118" s="1619"/>
      <c r="BX118" s="1619"/>
      <c r="BY118" s="1619"/>
      <c r="BZ118" s="1619"/>
      <c r="CA118" s="1619"/>
      <c r="CB118" s="1619"/>
      <c r="CC118" s="1619"/>
      <c r="CD118" s="1619"/>
      <c r="CE118" s="1619"/>
      <c r="CF118" s="1619"/>
      <c r="CG118" s="1619"/>
      <c r="CH118" s="1619"/>
      <c r="CI118" s="1619"/>
      <c r="CJ118" s="1619"/>
      <c r="CK118" s="1619"/>
      <c r="CL118" s="1619"/>
      <c r="CM118" s="1619"/>
      <c r="CN118" s="1619"/>
      <c r="CO118" s="1619"/>
      <c r="CP118" s="1619"/>
      <c r="CQ118" s="1619"/>
      <c r="CR118" s="1619"/>
      <c r="CS118" s="1619"/>
      <c r="CT118" s="1619"/>
      <c r="CU118" s="1619"/>
      <c r="CV118" s="1619"/>
      <c r="CW118" s="1619"/>
      <c r="CX118" s="1619"/>
      <c r="CY118" s="1619"/>
      <c r="CZ118" s="1619"/>
      <c r="DA118" s="1619"/>
      <c r="DB118" s="1619"/>
      <c r="DC118" s="1619"/>
      <c r="DD118" s="1619"/>
      <c r="DE118" s="1619"/>
      <c r="DF118" s="1619"/>
      <c r="DG118" s="1619"/>
      <c r="DH118" s="1619"/>
      <c r="DI118" s="1619"/>
      <c r="DJ118" s="1619"/>
      <c r="DK118" s="1619"/>
      <c r="DL118" s="1619"/>
      <c r="DM118" s="1619"/>
      <c r="DN118" s="1619"/>
      <c r="DO118" s="1619"/>
      <c r="DP118" s="1619"/>
      <c r="DQ118" s="1619"/>
      <c r="DR118" s="1619"/>
      <c r="DS118" s="1619"/>
      <c r="DT118" s="1619"/>
      <c r="DU118" s="1619"/>
      <c r="DV118" s="1619"/>
      <c r="DW118" s="1619"/>
      <c r="DX118" s="1619"/>
      <c r="DY118" s="1619"/>
      <c r="DZ118" s="1619"/>
      <c r="EA118" s="1619"/>
      <c r="EB118" s="1619"/>
      <c r="EC118" s="1619"/>
      <c r="ED118" s="1619"/>
      <c r="EE118" s="1619"/>
      <c r="EF118" s="1619"/>
      <c r="EG118" s="1619"/>
      <c r="EH118" s="1619"/>
      <c r="EI118" s="1619"/>
      <c r="EJ118" s="1619"/>
      <c r="EK118" s="1619"/>
      <c r="EL118" s="1619"/>
      <c r="EM118" s="1619"/>
      <c r="EN118" s="1619"/>
      <c r="EO118" s="1619"/>
      <c r="EP118" s="1619"/>
      <c r="EQ118" s="1619"/>
      <c r="ER118" s="1619"/>
      <c r="ES118" s="1619"/>
      <c r="ET118" s="1619"/>
      <c r="EU118" s="1619"/>
      <c r="EV118" s="1619"/>
      <c r="EW118" s="1619"/>
      <c r="EX118" s="1619"/>
      <c r="EY118" s="1619"/>
      <c r="EZ118" s="1619"/>
      <c r="FA118" s="1620"/>
    </row>
    <row r="119" spans="1:157" s="1572" customFormat="1">
      <c r="A119" s="1675"/>
      <c r="B119" s="1723" t="s">
        <v>566</v>
      </c>
      <c r="C119" s="1615"/>
      <c r="D119" s="1737"/>
      <c r="E119" s="2014"/>
      <c r="F119" s="2057"/>
      <c r="G119" s="1738"/>
      <c r="H119" s="1739"/>
      <c r="I119" s="1713"/>
      <c r="J119" s="1716"/>
      <c r="K119" s="1716"/>
      <c r="L119" s="1713"/>
      <c r="M119" s="1716"/>
      <c r="N119" s="1716"/>
      <c r="O119" s="1716"/>
      <c r="P119" s="1740"/>
      <c r="Q119" s="1710"/>
      <c r="R119" s="1710"/>
      <c r="S119" s="1710"/>
      <c r="T119" s="1710"/>
      <c r="U119" s="1701"/>
      <c r="V119" s="156">
        <f t="shared" si="23"/>
        <v>0</v>
      </c>
      <c r="W119" s="1629"/>
      <c r="X119" s="1623"/>
      <c r="Y119" s="1989"/>
      <c r="Z119" s="1629"/>
      <c r="AA119" s="1623"/>
      <c r="AB119" s="1535"/>
      <c r="AC119" s="1535"/>
      <c r="AD119" s="1989"/>
      <c r="AE119" s="1990"/>
      <c r="AF119" s="1543"/>
      <c r="AG119" s="1543"/>
      <c r="AH119" s="1543"/>
      <c r="AI119" s="1543"/>
      <c r="AJ119" s="1543"/>
      <c r="AK119" s="1543"/>
      <c r="AL119" s="1543"/>
      <c r="AM119" s="1543"/>
      <c r="AN119" s="1548"/>
      <c r="AO119" s="1548"/>
      <c r="AP119" s="1548"/>
      <c r="AQ119" s="1548"/>
      <c r="AR119" s="1548"/>
      <c r="AS119" s="1548"/>
      <c r="AT119" s="1548"/>
      <c r="AU119" s="1548"/>
      <c r="AV119" s="1548"/>
      <c r="AW119" s="1548"/>
      <c r="AX119" s="1548"/>
      <c r="AY119" s="1548"/>
      <c r="AZ119" s="1548"/>
      <c r="BA119" s="1548"/>
      <c r="BB119" s="1548"/>
      <c r="BC119" s="1548"/>
      <c r="BD119" s="1548"/>
      <c r="BE119" s="1548"/>
      <c r="BF119" s="1548"/>
      <c r="BG119" s="1548"/>
      <c r="BH119" s="1548"/>
      <c r="BI119" s="1548"/>
      <c r="BJ119" s="1548"/>
      <c r="BK119" s="1548"/>
      <c r="BL119" s="1548"/>
      <c r="BM119" s="1548"/>
      <c r="BN119" s="1548"/>
      <c r="BO119" s="1548"/>
      <c r="BP119" s="1548"/>
      <c r="BQ119" s="1548"/>
      <c r="BR119" s="1548"/>
      <c r="BS119" s="1548"/>
      <c r="BT119" s="1548"/>
      <c r="BU119" s="1548"/>
      <c r="BV119" s="1548"/>
      <c r="BW119" s="1548"/>
      <c r="BX119" s="1548"/>
      <c r="BY119" s="1548"/>
      <c r="BZ119" s="1548"/>
      <c r="CA119" s="1548"/>
      <c r="CB119" s="1548"/>
      <c r="CC119" s="1548"/>
      <c r="CD119" s="1548"/>
      <c r="CE119" s="1548"/>
      <c r="CF119" s="1548"/>
      <c r="CG119" s="1548"/>
      <c r="CH119" s="1548"/>
      <c r="CI119" s="1548"/>
      <c r="CJ119" s="1548"/>
      <c r="CK119" s="1548"/>
      <c r="CL119" s="1548"/>
      <c r="CM119" s="1548"/>
      <c r="CN119" s="1548"/>
      <c r="CO119" s="1548"/>
      <c r="CP119" s="1548"/>
      <c r="CQ119" s="1548"/>
      <c r="CR119" s="1548"/>
      <c r="CS119" s="1548"/>
      <c r="CT119" s="1548"/>
      <c r="CU119" s="1548"/>
      <c r="CV119" s="1548"/>
      <c r="CW119" s="1548"/>
      <c r="CX119" s="1548"/>
      <c r="CY119" s="1548"/>
      <c r="CZ119" s="1548"/>
      <c r="DA119" s="1548"/>
      <c r="DB119" s="1548"/>
      <c r="DC119" s="1548"/>
      <c r="DD119" s="1548"/>
      <c r="DE119" s="1548"/>
      <c r="DF119" s="1548"/>
      <c r="DG119" s="1548"/>
      <c r="DH119" s="1548"/>
      <c r="DI119" s="1548"/>
      <c r="DJ119" s="1548"/>
      <c r="DK119" s="1548"/>
      <c r="DL119" s="1548"/>
      <c r="DM119" s="1548"/>
      <c r="DN119" s="1548"/>
      <c r="DO119" s="1548"/>
      <c r="DP119" s="1548"/>
      <c r="DQ119" s="1548"/>
      <c r="DR119" s="1548"/>
      <c r="DS119" s="1548"/>
      <c r="DT119" s="1548"/>
      <c r="DU119" s="1548"/>
      <c r="DV119" s="1548"/>
      <c r="DW119" s="1548"/>
      <c r="DX119" s="1548"/>
      <c r="DY119" s="1548"/>
      <c r="DZ119" s="1548"/>
      <c r="EA119" s="1548"/>
      <c r="EB119" s="1548"/>
      <c r="EC119" s="1548"/>
      <c r="ED119" s="1548"/>
      <c r="EE119" s="1548"/>
      <c r="EF119" s="1548"/>
      <c r="EG119" s="1548"/>
      <c r="EH119" s="1548"/>
      <c r="EI119" s="1548"/>
      <c r="EJ119" s="1548"/>
      <c r="EK119" s="1548"/>
      <c r="EL119" s="1548"/>
      <c r="EM119" s="1548"/>
      <c r="EN119" s="1548"/>
      <c r="EO119" s="1548"/>
      <c r="EP119" s="1548"/>
      <c r="EQ119" s="1548"/>
      <c r="ER119" s="1548"/>
      <c r="ES119" s="1548"/>
      <c r="ET119" s="1548"/>
      <c r="EU119" s="1548"/>
      <c r="EV119" s="1548"/>
      <c r="EW119" s="1548"/>
      <c r="EX119" s="1548"/>
      <c r="EY119" s="1548"/>
      <c r="EZ119" s="1548"/>
      <c r="FA119" s="1605"/>
    </row>
    <row r="120" spans="1:157" s="1572" customFormat="1">
      <c r="A120" s="2037"/>
      <c r="B120" s="1676" t="s">
        <v>166</v>
      </c>
      <c r="C120" s="1615"/>
      <c r="D120" s="1737"/>
      <c r="E120" s="2014"/>
      <c r="F120" s="2057"/>
      <c r="G120" s="1738"/>
      <c r="H120" s="1739"/>
      <c r="I120" s="1713"/>
      <c r="J120" s="1716"/>
      <c r="K120" s="1716"/>
      <c r="L120" s="1713"/>
      <c r="M120" s="1716"/>
      <c r="N120" s="1716"/>
      <c r="O120" s="1716"/>
      <c r="P120" s="1740"/>
      <c r="Q120" s="1710"/>
      <c r="R120" s="1710"/>
      <c r="S120" s="1710"/>
      <c r="T120" s="1710"/>
      <c r="U120" s="1701"/>
      <c r="V120" s="156">
        <f t="shared" si="23"/>
        <v>0</v>
      </c>
      <c r="W120" s="1629"/>
      <c r="X120" s="1623"/>
      <c r="Y120" s="1989"/>
      <c r="Z120" s="1629"/>
      <c r="AA120" s="1623"/>
      <c r="AB120" s="1535"/>
      <c r="AC120" s="1535"/>
      <c r="AD120" s="1989"/>
      <c r="AE120" s="1990"/>
      <c r="AF120" s="1543"/>
      <c r="AG120" s="1543"/>
      <c r="AH120" s="1543"/>
      <c r="AI120" s="1543"/>
      <c r="AJ120" s="1543"/>
      <c r="AK120" s="1543"/>
      <c r="AL120" s="1543"/>
      <c r="AM120" s="1543">
        <f t="shared" ref="AM120:AM122" si="56">AL120*J120</f>
        <v>0</v>
      </c>
      <c r="AN120" s="1548"/>
      <c r="AO120" s="1548"/>
      <c r="AP120" s="1548"/>
      <c r="AQ120" s="1548"/>
      <c r="AR120" s="1548"/>
      <c r="AS120" s="1548"/>
      <c r="AT120" s="1548"/>
      <c r="AU120" s="1548"/>
      <c r="AV120" s="1548"/>
      <c r="AW120" s="1548"/>
      <c r="AX120" s="1548"/>
      <c r="AY120" s="1548"/>
      <c r="AZ120" s="1548"/>
      <c r="BA120" s="1548"/>
      <c r="BB120" s="1548"/>
      <c r="BC120" s="1548"/>
      <c r="BD120" s="1548"/>
      <c r="BE120" s="1548"/>
      <c r="BF120" s="1548"/>
      <c r="BG120" s="1548"/>
      <c r="BH120" s="1548"/>
      <c r="BI120" s="1548"/>
      <c r="BJ120" s="1548"/>
      <c r="BK120" s="1548"/>
      <c r="BL120" s="1548"/>
      <c r="BM120" s="1548"/>
      <c r="BN120" s="1548"/>
      <c r="BO120" s="1548"/>
      <c r="BP120" s="1548"/>
      <c r="BQ120" s="1548"/>
      <c r="BR120" s="1548"/>
      <c r="BS120" s="1548"/>
      <c r="BT120" s="1548"/>
      <c r="BU120" s="1548"/>
      <c r="BV120" s="1548"/>
      <c r="BW120" s="1548"/>
      <c r="BX120" s="1548"/>
      <c r="BY120" s="1548"/>
      <c r="BZ120" s="1548"/>
      <c r="CA120" s="1548"/>
      <c r="CB120" s="1548"/>
      <c r="CC120" s="1548"/>
      <c r="CD120" s="1548"/>
      <c r="CE120" s="1548"/>
      <c r="CF120" s="1548"/>
      <c r="CG120" s="1548"/>
      <c r="CH120" s="1548"/>
      <c r="CI120" s="1548"/>
      <c r="CJ120" s="1548"/>
      <c r="CK120" s="1548"/>
      <c r="CL120" s="1548"/>
      <c r="CM120" s="1548"/>
      <c r="CN120" s="1548"/>
      <c r="CO120" s="1548"/>
      <c r="CP120" s="1548"/>
      <c r="CQ120" s="1548"/>
      <c r="CR120" s="1548"/>
      <c r="CS120" s="1548"/>
      <c r="CT120" s="1548"/>
      <c r="CU120" s="1548"/>
      <c r="CV120" s="1548"/>
      <c r="CW120" s="1548"/>
      <c r="CX120" s="1548"/>
      <c r="CY120" s="1548"/>
      <c r="CZ120" s="1548"/>
      <c r="DA120" s="1548"/>
      <c r="DB120" s="1548"/>
      <c r="DC120" s="1548"/>
      <c r="DD120" s="1548"/>
      <c r="DE120" s="1548"/>
      <c r="DF120" s="1548"/>
      <c r="DG120" s="1548"/>
      <c r="DH120" s="1548"/>
      <c r="DI120" s="1548"/>
      <c r="DJ120" s="1548"/>
      <c r="DK120" s="1548"/>
      <c r="DL120" s="1548"/>
      <c r="DM120" s="1548"/>
      <c r="DN120" s="1548"/>
      <c r="DO120" s="1548"/>
      <c r="DP120" s="1548"/>
      <c r="DQ120" s="1548"/>
      <c r="DR120" s="1548"/>
      <c r="DS120" s="1548"/>
      <c r="DT120" s="1548"/>
      <c r="DU120" s="1548"/>
      <c r="DV120" s="1548"/>
      <c r="DW120" s="1548"/>
      <c r="DX120" s="1548"/>
      <c r="DY120" s="1548"/>
      <c r="DZ120" s="1548"/>
      <c r="EA120" s="1548"/>
      <c r="EB120" s="1548"/>
      <c r="EC120" s="1548"/>
      <c r="ED120" s="1548"/>
      <c r="EE120" s="1548"/>
      <c r="EF120" s="1548"/>
      <c r="EG120" s="1548"/>
      <c r="EH120" s="1548"/>
      <c r="EI120" s="1548"/>
      <c r="EJ120" s="1548"/>
      <c r="EK120" s="1548"/>
      <c r="EL120" s="1548"/>
      <c r="EM120" s="1548"/>
      <c r="EN120" s="1548"/>
      <c r="EO120" s="1548"/>
      <c r="EP120" s="1548"/>
      <c r="EQ120" s="1548"/>
      <c r="ER120" s="1548"/>
      <c r="ES120" s="1548"/>
      <c r="ET120" s="1548"/>
      <c r="EU120" s="1548"/>
      <c r="EV120" s="1548"/>
      <c r="EW120" s="1548"/>
      <c r="EX120" s="1548"/>
      <c r="EY120" s="1548"/>
      <c r="EZ120" s="1548"/>
      <c r="FA120" s="1605"/>
    </row>
    <row r="121" spans="1:157" s="1570" customFormat="1" ht="41.4">
      <c r="A121" s="1700"/>
      <c r="B121" s="1705" t="s">
        <v>621</v>
      </c>
      <c r="C121" s="1693" t="s">
        <v>564</v>
      </c>
      <c r="D121" s="1973" t="s">
        <v>1246</v>
      </c>
      <c r="E121" s="1694"/>
      <c r="F121" s="1736"/>
      <c r="G121" s="1717"/>
      <c r="H121" s="1707"/>
      <c r="I121" s="1707"/>
      <c r="J121" s="1719"/>
      <c r="K121" s="1719"/>
      <c r="L121" s="1707"/>
      <c r="M121" s="1719">
        <f>SUM(N121:P121)</f>
        <v>495</v>
      </c>
      <c r="N121" s="1719">
        <v>450</v>
      </c>
      <c r="O121" s="1719">
        <v>45</v>
      </c>
      <c r="P121" s="1706"/>
      <c r="Q121" s="1704"/>
      <c r="R121" s="1704"/>
      <c r="S121" s="1704"/>
      <c r="T121" s="1704"/>
      <c r="U121" s="1700" t="s">
        <v>619</v>
      </c>
      <c r="V121" s="156">
        <f t="shared" si="23"/>
        <v>0</v>
      </c>
      <c r="W121" s="1629">
        <v>1</v>
      </c>
      <c r="X121" s="1623"/>
      <c r="Y121" s="1989"/>
      <c r="Z121" s="1629">
        <v>1</v>
      </c>
      <c r="AA121" s="1623"/>
      <c r="AB121" s="1535"/>
      <c r="AC121" s="1535"/>
      <c r="AD121" s="1989"/>
      <c r="AE121" s="1990"/>
      <c r="AF121" s="1543"/>
      <c r="AG121" s="1543"/>
      <c r="AH121" s="1543"/>
      <c r="AI121" s="1543"/>
      <c r="AJ121" s="1543"/>
      <c r="AK121" s="1543"/>
      <c r="AL121" s="1543"/>
      <c r="AM121" s="1543">
        <f t="shared" si="56"/>
        <v>0</v>
      </c>
      <c r="AN121" s="1553"/>
      <c r="AO121" s="1553"/>
      <c r="AP121" s="1553"/>
      <c r="AQ121" s="1553"/>
      <c r="AR121" s="1553"/>
      <c r="AS121" s="1553"/>
      <c r="AT121" s="1553"/>
      <c r="AU121" s="1553"/>
      <c r="AV121" s="1553"/>
      <c r="AW121" s="1553"/>
      <c r="AX121" s="1553"/>
      <c r="AY121" s="1553"/>
      <c r="AZ121" s="1553"/>
      <c r="BA121" s="1553"/>
      <c r="BB121" s="1553"/>
      <c r="BC121" s="1553"/>
      <c r="BD121" s="1553"/>
      <c r="BE121" s="1553"/>
      <c r="BF121" s="1553"/>
      <c r="BG121" s="1553"/>
      <c r="BH121" s="1553"/>
      <c r="BI121" s="1553"/>
      <c r="BJ121" s="1553"/>
      <c r="BK121" s="1553"/>
      <c r="BL121" s="1553"/>
      <c r="BM121" s="1553"/>
      <c r="BN121" s="1553"/>
      <c r="BO121" s="1553"/>
      <c r="BP121" s="1553"/>
      <c r="BQ121" s="1553"/>
      <c r="BR121" s="1553"/>
      <c r="BS121" s="1553"/>
      <c r="BT121" s="1553"/>
      <c r="BU121" s="1553"/>
      <c r="BV121" s="1553"/>
      <c r="BW121" s="1553"/>
      <c r="BX121" s="1553"/>
      <c r="BY121" s="1553"/>
      <c r="BZ121" s="1553"/>
      <c r="CA121" s="1553"/>
      <c r="CB121" s="1553"/>
      <c r="CC121" s="1553"/>
      <c r="CD121" s="1553"/>
      <c r="CE121" s="1553"/>
      <c r="CF121" s="1553"/>
      <c r="CG121" s="1553"/>
      <c r="CH121" s="1553"/>
      <c r="CI121" s="1553"/>
      <c r="CJ121" s="1553"/>
      <c r="CK121" s="1553"/>
      <c r="CL121" s="1553"/>
      <c r="CM121" s="1553"/>
      <c r="CN121" s="1553"/>
      <c r="CO121" s="1553"/>
      <c r="CP121" s="1553"/>
      <c r="CQ121" s="1553"/>
      <c r="CR121" s="1553"/>
      <c r="CS121" s="1553"/>
      <c r="CT121" s="1553"/>
      <c r="CU121" s="1553"/>
      <c r="CV121" s="1553"/>
      <c r="CW121" s="1553"/>
      <c r="CX121" s="1553"/>
      <c r="CY121" s="1553"/>
      <c r="CZ121" s="1553"/>
      <c r="DA121" s="1553"/>
      <c r="DB121" s="1553"/>
      <c r="DC121" s="1553"/>
      <c r="DD121" s="1553"/>
      <c r="DE121" s="1553"/>
      <c r="DF121" s="1553"/>
      <c r="DG121" s="1553"/>
      <c r="DH121" s="1553"/>
      <c r="DI121" s="1553"/>
      <c r="DJ121" s="1553"/>
      <c r="DK121" s="1553"/>
      <c r="DL121" s="1553"/>
      <c r="DM121" s="1553"/>
      <c r="DN121" s="1553"/>
      <c r="DO121" s="1553"/>
      <c r="DP121" s="1553"/>
      <c r="DQ121" s="1553"/>
      <c r="DR121" s="1553"/>
      <c r="DS121" s="1553"/>
      <c r="DT121" s="1553"/>
      <c r="DU121" s="1553"/>
      <c r="DV121" s="1553"/>
      <c r="DW121" s="1553"/>
      <c r="DX121" s="1553"/>
      <c r="DY121" s="1553"/>
      <c r="DZ121" s="1553"/>
      <c r="EA121" s="1553"/>
      <c r="EB121" s="1553"/>
      <c r="EC121" s="1553"/>
      <c r="ED121" s="1553"/>
      <c r="EE121" s="1553"/>
      <c r="EF121" s="1553"/>
      <c r="EG121" s="1553"/>
      <c r="EH121" s="1553"/>
      <c r="EI121" s="1553"/>
      <c r="EJ121" s="1553"/>
      <c r="EK121" s="1553"/>
      <c r="EL121" s="1553"/>
      <c r="EM121" s="1553"/>
      <c r="EN121" s="1553"/>
      <c r="EO121" s="1553"/>
      <c r="EP121" s="1553"/>
      <c r="EQ121" s="1553"/>
      <c r="ER121" s="1553"/>
      <c r="ES121" s="1553"/>
      <c r="ET121" s="1553"/>
      <c r="EU121" s="1553"/>
      <c r="EV121" s="1553"/>
      <c r="EW121" s="1553"/>
      <c r="EX121" s="1553"/>
      <c r="EY121" s="1553"/>
      <c r="EZ121" s="1553"/>
      <c r="FA121" s="1602"/>
    </row>
    <row r="122" spans="1:157" s="1570" customFormat="1" ht="27.6">
      <c r="A122" s="1700"/>
      <c r="B122" s="2053" t="s">
        <v>1140</v>
      </c>
      <c r="C122" s="1693"/>
      <c r="D122" s="1691"/>
      <c r="E122" s="1694">
        <v>389</v>
      </c>
      <c r="F122" s="1757" t="s">
        <v>1166</v>
      </c>
      <c r="G122" s="1717">
        <v>10</v>
      </c>
      <c r="H122" s="1709" t="s">
        <v>1225</v>
      </c>
      <c r="I122" s="1774" t="s">
        <v>1257</v>
      </c>
      <c r="J122" s="1719">
        <v>382</v>
      </c>
      <c r="K122" s="1719">
        <v>10</v>
      </c>
      <c r="L122" s="1707" t="s">
        <v>1258</v>
      </c>
      <c r="M122" s="1719"/>
      <c r="N122" s="1719"/>
      <c r="O122" s="1719"/>
      <c r="P122" s="1706"/>
      <c r="Q122" s="1704"/>
      <c r="R122" s="1704"/>
      <c r="S122" s="1704"/>
      <c r="T122" s="1704"/>
      <c r="U122" s="1700"/>
      <c r="V122" s="156">
        <f t="shared" si="23"/>
        <v>7</v>
      </c>
      <c r="W122" s="1975"/>
      <c r="X122" s="1976"/>
      <c r="Y122" s="1992"/>
      <c r="Z122" s="1975"/>
      <c r="AA122" s="1976"/>
      <c r="AB122" s="1978"/>
      <c r="AC122" s="1978"/>
      <c r="AD122" s="1992"/>
      <c r="AE122" s="1993"/>
      <c r="AF122" s="1977"/>
      <c r="AG122" s="1543">
        <f t="shared" ref="AG122" si="57">AF122*E122</f>
        <v>0</v>
      </c>
      <c r="AH122" s="1977"/>
      <c r="AI122" s="1543">
        <f t="shared" ref="AI122" si="58">AH122*J122</f>
        <v>0</v>
      </c>
      <c r="AJ122" s="1977">
        <v>1</v>
      </c>
      <c r="AK122" s="1543">
        <f t="shared" ref="AK122" si="59">AJ122*E122</f>
        <v>389</v>
      </c>
      <c r="AL122" s="1977">
        <v>1</v>
      </c>
      <c r="AM122" s="1543">
        <f t="shared" si="56"/>
        <v>382</v>
      </c>
      <c r="AN122" s="1553"/>
      <c r="AO122" s="1553"/>
      <c r="AP122" s="1553"/>
      <c r="AQ122" s="1553"/>
      <c r="AR122" s="1553"/>
      <c r="AS122" s="1553"/>
      <c r="AT122" s="1553"/>
      <c r="AU122" s="1553"/>
      <c r="AV122" s="1553"/>
      <c r="AW122" s="1553"/>
      <c r="AX122" s="1553"/>
      <c r="AY122" s="1553"/>
      <c r="AZ122" s="1553"/>
      <c r="BA122" s="1553"/>
      <c r="BB122" s="1553"/>
      <c r="BC122" s="1553"/>
      <c r="BD122" s="1553"/>
      <c r="BE122" s="1553"/>
      <c r="BF122" s="1553"/>
      <c r="BG122" s="1553"/>
      <c r="BH122" s="1553"/>
      <c r="BI122" s="1553"/>
      <c r="BJ122" s="1553"/>
      <c r="BK122" s="1553"/>
      <c r="BL122" s="1553"/>
      <c r="BM122" s="1553"/>
      <c r="BN122" s="1553"/>
      <c r="BO122" s="1553"/>
      <c r="BP122" s="1553"/>
      <c r="BQ122" s="1553"/>
      <c r="BR122" s="1553"/>
      <c r="BS122" s="1553"/>
      <c r="BT122" s="1553"/>
      <c r="BU122" s="1553"/>
      <c r="BV122" s="1553"/>
      <c r="BW122" s="1553"/>
      <c r="BX122" s="1553"/>
      <c r="BY122" s="1553"/>
      <c r="BZ122" s="1553"/>
      <c r="CA122" s="1553"/>
      <c r="CB122" s="1553"/>
      <c r="CC122" s="1553"/>
      <c r="CD122" s="1553"/>
      <c r="CE122" s="1553"/>
      <c r="CF122" s="1553"/>
      <c r="CG122" s="1553"/>
      <c r="CH122" s="1553"/>
      <c r="CI122" s="1553"/>
      <c r="CJ122" s="1553"/>
      <c r="CK122" s="1553"/>
      <c r="CL122" s="1553"/>
      <c r="CM122" s="1553"/>
      <c r="CN122" s="1553"/>
      <c r="CO122" s="1553"/>
      <c r="CP122" s="1553"/>
      <c r="CQ122" s="1553"/>
      <c r="CR122" s="1553"/>
      <c r="CS122" s="1553"/>
      <c r="CT122" s="1553"/>
      <c r="CU122" s="1553"/>
      <c r="CV122" s="1553"/>
      <c r="CW122" s="1553"/>
      <c r="CX122" s="1553"/>
      <c r="CY122" s="1553"/>
      <c r="CZ122" s="1553"/>
      <c r="DA122" s="1553"/>
      <c r="DB122" s="1553"/>
      <c r="DC122" s="1553"/>
      <c r="DD122" s="1553"/>
      <c r="DE122" s="1553"/>
      <c r="DF122" s="1553"/>
      <c r="DG122" s="1553"/>
      <c r="DH122" s="1553"/>
      <c r="DI122" s="1553"/>
      <c r="DJ122" s="1553"/>
      <c r="DK122" s="1553"/>
      <c r="DL122" s="1553"/>
      <c r="DM122" s="1553"/>
      <c r="DN122" s="1553"/>
      <c r="DO122" s="1553"/>
      <c r="DP122" s="1553"/>
      <c r="DQ122" s="1553"/>
      <c r="DR122" s="1553"/>
      <c r="DS122" s="1553"/>
      <c r="DT122" s="1553"/>
      <c r="DU122" s="1553"/>
      <c r="DV122" s="1553"/>
      <c r="DW122" s="1553"/>
      <c r="DX122" s="1553"/>
      <c r="DY122" s="1553"/>
      <c r="DZ122" s="1553"/>
      <c r="EA122" s="1553"/>
      <c r="EB122" s="1553"/>
      <c r="EC122" s="1553"/>
      <c r="ED122" s="1553"/>
      <c r="EE122" s="1553"/>
      <c r="EF122" s="1553"/>
      <c r="EG122" s="1553"/>
      <c r="EH122" s="1553"/>
      <c r="EI122" s="1553"/>
      <c r="EJ122" s="1553"/>
      <c r="EK122" s="1553"/>
      <c r="EL122" s="1553"/>
      <c r="EM122" s="1553"/>
      <c r="EN122" s="1553"/>
      <c r="EO122" s="1553"/>
      <c r="EP122" s="1553"/>
      <c r="EQ122" s="1553"/>
      <c r="ER122" s="1553"/>
      <c r="ES122" s="1553"/>
      <c r="ET122" s="1553"/>
      <c r="EU122" s="1553"/>
      <c r="EV122" s="1553"/>
      <c r="EW122" s="1553"/>
      <c r="EX122" s="1553"/>
      <c r="EY122" s="1553"/>
      <c r="EZ122" s="1553"/>
      <c r="FA122" s="1602"/>
    </row>
    <row r="123" spans="1:157" s="1572" customFormat="1">
      <c r="A123" s="1672">
        <v>8</v>
      </c>
      <c r="B123" s="1673" t="s">
        <v>873</v>
      </c>
      <c r="C123" s="1720"/>
      <c r="D123" s="1721"/>
      <c r="E123" s="1722">
        <f>SUM(E125:E133)</f>
        <v>79842</v>
      </c>
      <c r="F123" s="1722">
        <f t="shared" ref="F123:U123" si="60">SUM(F125:F133)</f>
        <v>0</v>
      </c>
      <c r="G123" s="1722"/>
      <c r="H123" s="1722">
        <f t="shared" si="60"/>
        <v>0</v>
      </c>
      <c r="I123" s="1722">
        <f t="shared" si="60"/>
        <v>0</v>
      </c>
      <c r="J123" s="1722">
        <f t="shared" si="60"/>
        <v>79838.569999999992</v>
      </c>
      <c r="K123" s="1722">
        <f t="shared" si="60"/>
        <v>1170</v>
      </c>
      <c r="L123" s="1722">
        <f t="shared" si="60"/>
        <v>0</v>
      </c>
      <c r="M123" s="1722">
        <f t="shared" si="60"/>
        <v>31820</v>
      </c>
      <c r="N123" s="1722">
        <f t="shared" si="60"/>
        <v>0</v>
      </c>
      <c r="O123" s="1722">
        <f t="shared" si="60"/>
        <v>31820</v>
      </c>
      <c r="P123" s="1722">
        <f t="shared" si="60"/>
        <v>0</v>
      </c>
      <c r="Q123" s="1722">
        <f t="shared" si="60"/>
        <v>31767</v>
      </c>
      <c r="R123" s="1722">
        <f t="shared" si="60"/>
        <v>0</v>
      </c>
      <c r="S123" s="1722">
        <f t="shared" si="60"/>
        <v>31767</v>
      </c>
      <c r="T123" s="1722">
        <f t="shared" si="60"/>
        <v>0</v>
      </c>
      <c r="U123" s="1722">
        <f t="shared" si="60"/>
        <v>0</v>
      </c>
      <c r="V123" s="156">
        <f t="shared" si="23"/>
        <v>3.430000000007567</v>
      </c>
      <c r="W123" s="1630">
        <f>SUM(W125:W133)</f>
        <v>2</v>
      </c>
      <c r="X123" s="1630">
        <f>SUM(X125:X133)</f>
        <v>0</v>
      </c>
      <c r="Y123" s="1989">
        <f>W123+X123</f>
        <v>2</v>
      </c>
      <c r="Z123" s="1630">
        <f>SUM(Z125:Z133)</f>
        <v>2</v>
      </c>
      <c r="AA123" s="1630">
        <f t="shared" ref="AA123:AC123" si="61">SUM(AA125:AA133)</f>
        <v>0</v>
      </c>
      <c r="AB123" s="1630">
        <f t="shared" si="61"/>
        <v>0</v>
      </c>
      <c r="AC123" s="1630">
        <f t="shared" si="61"/>
        <v>0</v>
      </c>
      <c r="AD123" s="1989">
        <f>Z123+AB123</f>
        <v>2</v>
      </c>
      <c r="AE123" s="1988">
        <f>AD123/Y123</f>
        <v>1</v>
      </c>
      <c r="AF123" s="1630">
        <f t="shared" ref="AF123:AM123" si="62">SUM(AF125:AF133)</f>
        <v>6</v>
      </c>
      <c r="AG123" s="1630">
        <f t="shared" si="62"/>
        <v>70417</v>
      </c>
      <c r="AH123" s="1630">
        <f t="shared" si="62"/>
        <v>6</v>
      </c>
      <c r="AI123" s="1630">
        <f t="shared" si="62"/>
        <v>70416.570000000007</v>
      </c>
      <c r="AJ123" s="1630">
        <f t="shared" si="62"/>
        <v>1</v>
      </c>
      <c r="AK123" s="1630">
        <f t="shared" si="62"/>
        <v>9425</v>
      </c>
      <c r="AL123" s="1630">
        <f t="shared" si="62"/>
        <v>1</v>
      </c>
      <c r="AM123" s="1630">
        <f t="shared" si="62"/>
        <v>9422</v>
      </c>
      <c r="AN123" s="1548"/>
      <c r="AO123" s="1548"/>
      <c r="AP123" s="1548"/>
      <c r="AQ123" s="1548"/>
      <c r="AR123" s="1548"/>
      <c r="AS123" s="1548"/>
      <c r="AT123" s="1548"/>
      <c r="AU123" s="1548"/>
      <c r="AV123" s="1548"/>
      <c r="AW123" s="1548"/>
      <c r="AX123" s="1548"/>
      <c r="AY123" s="1548"/>
      <c r="AZ123" s="1548"/>
      <c r="BA123" s="1548"/>
      <c r="BB123" s="1548"/>
      <c r="BC123" s="1548"/>
      <c r="BD123" s="1548"/>
      <c r="BE123" s="1548"/>
      <c r="BF123" s="1548"/>
      <c r="BG123" s="1548"/>
      <c r="BH123" s="1548"/>
      <c r="BI123" s="1548"/>
      <c r="BJ123" s="1548"/>
      <c r="BK123" s="1548"/>
      <c r="BL123" s="1548"/>
      <c r="BM123" s="1548"/>
      <c r="BN123" s="1548"/>
      <c r="BO123" s="1548"/>
      <c r="BP123" s="1548"/>
      <c r="BQ123" s="1548"/>
      <c r="BR123" s="1548"/>
      <c r="BS123" s="1548"/>
      <c r="BT123" s="1548"/>
      <c r="BU123" s="1548"/>
      <c r="BV123" s="1548"/>
      <c r="BW123" s="1548"/>
      <c r="BX123" s="1548"/>
      <c r="BY123" s="1548"/>
      <c r="BZ123" s="1548"/>
      <c r="CA123" s="1548"/>
      <c r="CB123" s="1548"/>
      <c r="CC123" s="1548"/>
      <c r="CD123" s="1548"/>
      <c r="CE123" s="1548"/>
      <c r="CF123" s="1548"/>
      <c r="CG123" s="1548"/>
      <c r="CH123" s="1548"/>
      <c r="CI123" s="1548"/>
      <c r="CJ123" s="1548"/>
      <c r="CK123" s="1548"/>
      <c r="CL123" s="1548"/>
      <c r="CM123" s="1548"/>
      <c r="CN123" s="1548"/>
      <c r="CO123" s="1548"/>
      <c r="CP123" s="1548"/>
      <c r="CQ123" s="1548"/>
      <c r="CR123" s="1548"/>
      <c r="CS123" s="1548"/>
      <c r="CT123" s="1548"/>
      <c r="CU123" s="1548"/>
      <c r="CV123" s="1548"/>
      <c r="CW123" s="1548"/>
      <c r="CX123" s="1548"/>
      <c r="CY123" s="1548"/>
      <c r="CZ123" s="1548"/>
      <c r="DA123" s="1548"/>
      <c r="DB123" s="1548"/>
      <c r="DC123" s="1548"/>
      <c r="DD123" s="1548"/>
      <c r="DE123" s="1548"/>
      <c r="DF123" s="1548"/>
      <c r="DG123" s="1548"/>
      <c r="DH123" s="1548"/>
      <c r="DI123" s="1548"/>
      <c r="DJ123" s="1548"/>
      <c r="DK123" s="1548"/>
      <c r="DL123" s="1548"/>
      <c r="DM123" s="1548"/>
      <c r="DN123" s="1548"/>
      <c r="DO123" s="1548"/>
      <c r="DP123" s="1548"/>
      <c r="DQ123" s="1548"/>
      <c r="DR123" s="1548"/>
      <c r="DS123" s="1548"/>
      <c r="DT123" s="1548"/>
      <c r="DU123" s="1548"/>
      <c r="DV123" s="1548"/>
      <c r="DW123" s="1548"/>
      <c r="DX123" s="1548"/>
      <c r="DY123" s="1548"/>
      <c r="DZ123" s="1548"/>
      <c r="EA123" s="1548"/>
      <c r="EB123" s="1548"/>
      <c r="EC123" s="1548"/>
      <c r="ED123" s="1548"/>
      <c r="EE123" s="1548"/>
      <c r="EF123" s="1548"/>
      <c r="EG123" s="1548"/>
      <c r="EH123" s="1548"/>
      <c r="EI123" s="1548"/>
      <c r="EJ123" s="1548"/>
      <c r="EK123" s="1548"/>
      <c r="EL123" s="1548"/>
      <c r="EM123" s="1548"/>
      <c r="EN123" s="1548"/>
      <c r="EO123" s="1548"/>
      <c r="EP123" s="1548"/>
      <c r="EQ123" s="1548"/>
      <c r="ER123" s="1548"/>
      <c r="ES123" s="1548"/>
      <c r="ET123" s="1548"/>
      <c r="EU123" s="1548"/>
      <c r="EV123" s="1548"/>
      <c r="EW123" s="1548"/>
      <c r="EX123" s="1548"/>
      <c r="EY123" s="1548"/>
      <c r="EZ123" s="1548"/>
      <c r="FA123" s="1605"/>
    </row>
    <row r="124" spans="1:157" s="1572" customFormat="1">
      <c r="A124" s="2037"/>
      <c r="B124" s="1676" t="s">
        <v>166</v>
      </c>
      <c r="C124" s="1615"/>
      <c r="D124" s="1737"/>
      <c r="E124" s="2014"/>
      <c r="F124" s="2057"/>
      <c r="G124" s="1738"/>
      <c r="H124" s="1739"/>
      <c r="I124" s="1713"/>
      <c r="J124" s="1716"/>
      <c r="K124" s="1716"/>
      <c r="L124" s="1713"/>
      <c r="M124" s="1716"/>
      <c r="N124" s="1716"/>
      <c r="O124" s="1716"/>
      <c r="P124" s="1740"/>
      <c r="Q124" s="1710"/>
      <c r="R124" s="1710"/>
      <c r="S124" s="1710"/>
      <c r="T124" s="1710"/>
      <c r="U124" s="1701"/>
      <c r="V124" s="156">
        <f t="shared" si="23"/>
        <v>0</v>
      </c>
      <c r="W124" s="1629"/>
      <c r="X124" s="1623"/>
      <c r="Y124" s="1989"/>
      <c r="Z124" s="1629"/>
      <c r="AA124" s="1623"/>
      <c r="AB124" s="1535"/>
      <c r="AC124" s="1535"/>
      <c r="AD124" s="1989"/>
      <c r="AE124" s="1990"/>
      <c r="AF124" s="1543"/>
      <c r="AG124" s="1543"/>
      <c r="AH124" s="1543"/>
      <c r="AI124" s="1543"/>
      <c r="AJ124" s="1543"/>
      <c r="AK124" s="1543"/>
      <c r="AL124" s="1543"/>
      <c r="AM124" s="1543"/>
      <c r="AN124" s="1548"/>
      <c r="AO124" s="1548"/>
      <c r="AP124" s="1548"/>
      <c r="AQ124" s="1548"/>
      <c r="AR124" s="1548"/>
      <c r="AS124" s="1548"/>
      <c r="AT124" s="1548"/>
      <c r="AU124" s="1548"/>
      <c r="AV124" s="1548"/>
      <c r="AW124" s="1548"/>
      <c r="AX124" s="1548"/>
      <c r="AY124" s="1548"/>
      <c r="AZ124" s="1548"/>
      <c r="BA124" s="1548"/>
      <c r="BB124" s="1548"/>
      <c r="BC124" s="1548"/>
      <c r="BD124" s="1548"/>
      <c r="BE124" s="1548"/>
      <c r="BF124" s="1548"/>
      <c r="BG124" s="1548"/>
      <c r="BH124" s="1548"/>
      <c r="BI124" s="1548"/>
      <c r="BJ124" s="1548"/>
      <c r="BK124" s="1548"/>
      <c r="BL124" s="1548"/>
      <c r="BM124" s="1548"/>
      <c r="BN124" s="1548"/>
      <c r="BO124" s="1548"/>
      <c r="BP124" s="1548"/>
      <c r="BQ124" s="1548"/>
      <c r="BR124" s="1548"/>
      <c r="BS124" s="1548"/>
      <c r="BT124" s="1548"/>
      <c r="BU124" s="1548"/>
      <c r="BV124" s="1548"/>
      <c r="BW124" s="1548"/>
      <c r="BX124" s="1548"/>
      <c r="BY124" s="1548"/>
      <c r="BZ124" s="1548"/>
      <c r="CA124" s="1548"/>
      <c r="CB124" s="1548"/>
      <c r="CC124" s="1548"/>
      <c r="CD124" s="1548"/>
      <c r="CE124" s="1548"/>
      <c r="CF124" s="1548"/>
      <c r="CG124" s="1548"/>
      <c r="CH124" s="1548"/>
      <c r="CI124" s="1548"/>
      <c r="CJ124" s="1548"/>
      <c r="CK124" s="1548"/>
      <c r="CL124" s="1548"/>
      <c r="CM124" s="1548"/>
      <c r="CN124" s="1548"/>
      <c r="CO124" s="1548"/>
      <c r="CP124" s="1548"/>
      <c r="CQ124" s="1548"/>
      <c r="CR124" s="1548"/>
      <c r="CS124" s="1548"/>
      <c r="CT124" s="1548"/>
      <c r="CU124" s="1548"/>
      <c r="CV124" s="1548"/>
      <c r="CW124" s="1548"/>
      <c r="CX124" s="1548"/>
      <c r="CY124" s="1548"/>
      <c r="CZ124" s="1548"/>
      <c r="DA124" s="1548"/>
      <c r="DB124" s="1548"/>
      <c r="DC124" s="1548"/>
      <c r="DD124" s="1548"/>
      <c r="DE124" s="1548"/>
      <c r="DF124" s="1548"/>
      <c r="DG124" s="1548"/>
      <c r="DH124" s="1548"/>
      <c r="DI124" s="1548"/>
      <c r="DJ124" s="1548"/>
      <c r="DK124" s="1548"/>
      <c r="DL124" s="1548"/>
      <c r="DM124" s="1548"/>
      <c r="DN124" s="1548"/>
      <c r="DO124" s="1548"/>
      <c r="DP124" s="1548"/>
      <c r="DQ124" s="1548"/>
      <c r="DR124" s="1548"/>
      <c r="DS124" s="1548"/>
      <c r="DT124" s="1548"/>
      <c r="DU124" s="1548"/>
      <c r="DV124" s="1548"/>
      <c r="DW124" s="1548"/>
      <c r="DX124" s="1548"/>
      <c r="DY124" s="1548"/>
      <c r="DZ124" s="1548"/>
      <c r="EA124" s="1548"/>
      <c r="EB124" s="1548"/>
      <c r="EC124" s="1548"/>
      <c r="ED124" s="1548"/>
      <c r="EE124" s="1548"/>
      <c r="EF124" s="1548"/>
      <c r="EG124" s="1548"/>
      <c r="EH124" s="1548"/>
      <c r="EI124" s="1548"/>
      <c r="EJ124" s="1548"/>
      <c r="EK124" s="1548"/>
      <c r="EL124" s="1548"/>
      <c r="EM124" s="1548"/>
      <c r="EN124" s="1548"/>
      <c r="EO124" s="1548"/>
      <c r="EP124" s="1548"/>
      <c r="EQ124" s="1548"/>
      <c r="ER124" s="1548"/>
      <c r="ES124" s="1548"/>
      <c r="ET124" s="1548"/>
      <c r="EU124" s="1548"/>
      <c r="EV124" s="1548"/>
      <c r="EW124" s="1548"/>
      <c r="EX124" s="1548"/>
      <c r="EY124" s="1548"/>
      <c r="EZ124" s="1548"/>
      <c r="FA124" s="1605"/>
    </row>
    <row r="125" spans="1:157" s="1570" customFormat="1" ht="41.4">
      <c r="A125" s="1711"/>
      <c r="B125" s="1972" t="s">
        <v>861</v>
      </c>
      <c r="C125" s="2058" t="s">
        <v>359</v>
      </c>
      <c r="D125" s="1973" t="s">
        <v>862</v>
      </c>
      <c r="E125" s="1694"/>
      <c r="F125" s="1689"/>
      <c r="G125" s="1717"/>
      <c r="H125" s="1858"/>
      <c r="I125" s="1707"/>
      <c r="J125" s="1719"/>
      <c r="K125" s="1719"/>
      <c r="L125" s="1707"/>
      <c r="M125" s="1719">
        <f>SUM(N125:P125)</f>
        <v>9820</v>
      </c>
      <c r="N125" s="1719"/>
      <c r="O125" s="1719">
        <v>9820</v>
      </c>
      <c r="P125" s="1706"/>
      <c r="Q125" s="1719">
        <f>SUM(R125:T125)</f>
        <v>9767</v>
      </c>
      <c r="R125" s="1704"/>
      <c r="S125" s="1704">
        <v>9767</v>
      </c>
      <c r="T125" s="1704"/>
      <c r="U125" s="1700"/>
      <c r="V125" s="156">
        <f t="shared" si="23"/>
        <v>0</v>
      </c>
      <c r="W125" s="1629">
        <v>1</v>
      </c>
      <c r="X125" s="1623"/>
      <c r="Y125" s="1989"/>
      <c r="Z125" s="1629">
        <v>1</v>
      </c>
      <c r="AA125" s="1623"/>
      <c r="AB125" s="1535"/>
      <c r="AC125" s="1535"/>
      <c r="AD125" s="1989"/>
      <c r="AE125" s="1990"/>
      <c r="AF125" s="1543"/>
      <c r="AG125" s="1543"/>
      <c r="AH125" s="1543"/>
      <c r="AI125" s="1543"/>
      <c r="AJ125" s="1543"/>
      <c r="AK125" s="1543"/>
      <c r="AL125" s="1543"/>
      <c r="AM125" s="1543">
        <f t="shared" ref="AM125:AM132" si="63">AL125*J125</f>
        <v>0</v>
      </c>
      <c r="AN125" s="1553"/>
      <c r="AO125" s="1553"/>
      <c r="AP125" s="1553"/>
      <c r="AQ125" s="1553"/>
      <c r="AR125" s="1553"/>
      <c r="AS125" s="1553"/>
      <c r="AT125" s="1553"/>
      <c r="AU125" s="1553"/>
      <c r="AV125" s="1553"/>
      <c r="AW125" s="1553"/>
      <c r="AX125" s="1553"/>
      <c r="AY125" s="1553"/>
      <c r="AZ125" s="1553"/>
      <c r="BA125" s="1553"/>
      <c r="BB125" s="1553"/>
      <c r="BC125" s="1553"/>
      <c r="BD125" s="1553"/>
      <c r="BE125" s="1553"/>
      <c r="BF125" s="1553"/>
      <c r="BG125" s="1553"/>
      <c r="BH125" s="1553"/>
      <c r="BI125" s="1553"/>
      <c r="BJ125" s="1553"/>
      <c r="BK125" s="1553"/>
      <c r="BL125" s="1553"/>
      <c r="BM125" s="1553"/>
      <c r="BN125" s="1553"/>
      <c r="BO125" s="1553"/>
      <c r="BP125" s="1553"/>
      <c r="BQ125" s="1553"/>
      <c r="BR125" s="1553"/>
      <c r="BS125" s="1553"/>
      <c r="BT125" s="1553"/>
      <c r="BU125" s="1553"/>
      <c r="BV125" s="1553"/>
      <c r="BW125" s="1553"/>
      <c r="BX125" s="1553"/>
      <c r="BY125" s="1553"/>
      <c r="BZ125" s="1553"/>
      <c r="CA125" s="1553"/>
      <c r="CB125" s="1553"/>
      <c r="CC125" s="1553"/>
      <c r="CD125" s="1553"/>
      <c r="CE125" s="1553"/>
      <c r="CF125" s="1553"/>
      <c r="CG125" s="1553"/>
      <c r="CH125" s="1553"/>
      <c r="CI125" s="1553"/>
      <c r="CJ125" s="1553"/>
      <c r="CK125" s="1553"/>
      <c r="CL125" s="1553"/>
      <c r="CM125" s="1553"/>
      <c r="CN125" s="1553"/>
      <c r="CO125" s="1553"/>
      <c r="CP125" s="1553"/>
      <c r="CQ125" s="1553"/>
      <c r="CR125" s="1553"/>
      <c r="CS125" s="1553"/>
      <c r="CT125" s="1553"/>
      <c r="CU125" s="1553"/>
      <c r="CV125" s="1553"/>
      <c r="CW125" s="1553"/>
      <c r="CX125" s="1553"/>
      <c r="CY125" s="1553"/>
      <c r="CZ125" s="1553"/>
      <c r="DA125" s="1553"/>
      <c r="DB125" s="1553"/>
      <c r="DC125" s="1553"/>
      <c r="DD125" s="1553"/>
      <c r="DE125" s="1553"/>
      <c r="DF125" s="1553"/>
      <c r="DG125" s="1553"/>
      <c r="DH125" s="1553"/>
      <c r="DI125" s="1553"/>
      <c r="DJ125" s="1553"/>
      <c r="DK125" s="1553"/>
      <c r="DL125" s="1553"/>
      <c r="DM125" s="1553"/>
      <c r="DN125" s="1553"/>
      <c r="DO125" s="1553"/>
      <c r="DP125" s="1553"/>
      <c r="DQ125" s="1553"/>
      <c r="DR125" s="1553"/>
      <c r="DS125" s="1553"/>
      <c r="DT125" s="1553"/>
      <c r="DU125" s="1553"/>
      <c r="DV125" s="1553"/>
      <c r="DW125" s="1553"/>
      <c r="DX125" s="1553"/>
      <c r="DY125" s="1553"/>
      <c r="DZ125" s="1553"/>
      <c r="EA125" s="1553"/>
      <c r="EB125" s="1553"/>
      <c r="EC125" s="1553"/>
      <c r="ED125" s="1553"/>
      <c r="EE125" s="1553"/>
      <c r="EF125" s="1553"/>
      <c r="EG125" s="1553"/>
      <c r="EH125" s="1553"/>
      <c r="EI125" s="1553"/>
      <c r="EJ125" s="1553"/>
      <c r="EK125" s="1553"/>
      <c r="EL125" s="1553"/>
      <c r="EM125" s="1553"/>
      <c r="EN125" s="1553"/>
      <c r="EO125" s="1553"/>
      <c r="EP125" s="1553"/>
      <c r="EQ125" s="1553"/>
      <c r="ER125" s="1553"/>
      <c r="ES125" s="1553"/>
      <c r="ET125" s="1553"/>
      <c r="EU125" s="1553"/>
      <c r="EV125" s="1553"/>
      <c r="EW125" s="1553"/>
      <c r="EX125" s="1553"/>
      <c r="EY125" s="1553"/>
      <c r="EZ125" s="1553"/>
      <c r="FA125" s="1602"/>
    </row>
    <row r="126" spans="1:157" s="1570" customFormat="1" ht="55.2">
      <c r="A126" s="1711"/>
      <c r="B126" s="2059" t="s">
        <v>863</v>
      </c>
      <c r="C126" s="2025"/>
      <c r="D126" s="2033"/>
      <c r="E126" s="1703">
        <v>9425</v>
      </c>
      <c r="F126" s="1615" t="s">
        <v>864</v>
      </c>
      <c r="G126" s="1703" t="s">
        <v>38</v>
      </c>
      <c r="H126" s="1701" t="s">
        <v>1062</v>
      </c>
      <c r="I126" s="1701" t="s">
        <v>1063</v>
      </c>
      <c r="J126" s="1703">
        <v>9422</v>
      </c>
      <c r="K126" s="1703">
        <v>90</v>
      </c>
      <c r="L126" s="1701" t="s">
        <v>1064</v>
      </c>
      <c r="M126" s="1719"/>
      <c r="N126" s="1719"/>
      <c r="O126" s="1719"/>
      <c r="P126" s="1706"/>
      <c r="Q126" s="1704"/>
      <c r="R126" s="1704"/>
      <c r="S126" s="1704"/>
      <c r="T126" s="1704"/>
      <c r="U126" s="1700"/>
      <c r="V126" s="156">
        <f t="shared" si="23"/>
        <v>3</v>
      </c>
      <c r="W126" s="1629"/>
      <c r="X126" s="1623"/>
      <c r="Y126" s="1989"/>
      <c r="Z126" s="1629"/>
      <c r="AA126" s="1623"/>
      <c r="AB126" s="1535"/>
      <c r="AC126" s="1535"/>
      <c r="AD126" s="1989"/>
      <c r="AE126" s="1990"/>
      <c r="AF126" s="1543"/>
      <c r="AG126" s="1543"/>
      <c r="AH126" s="1543"/>
      <c r="AI126" s="1543">
        <f t="shared" ref="AI126:AI133" si="64">AH126*J126</f>
        <v>0</v>
      </c>
      <c r="AJ126" s="1543">
        <v>1</v>
      </c>
      <c r="AK126" s="1543">
        <f t="shared" ref="AK126:AK133" si="65">AJ126*E126</f>
        <v>9425</v>
      </c>
      <c r="AL126" s="1634">
        <v>1</v>
      </c>
      <c r="AM126" s="1543">
        <f t="shared" si="63"/>
        <v>9422</v>
      </c>
      <c r="AN126" s="1553"/>
      <c r="AO126" s="1553"/>
      <c r="AP126" s="1553"/>
      <c r="AQ126" s="1553"/>
      <c r="AR126" s="1553"/>
      <c r="AS126" s="1553"/>
      <c r="AT126" s="1553"/>
      <c r="AU126" s="1553"/>
      <c r="AV126" s="1553"/>
      <c r="AW126" s="1553"/>
      <c r="AX126" s="1553"/>
      <c r="AY126" s="1553"/>
      <c r="AZ126" s="1553"/>
      <c r="BA126" s="1553"/>
      <c r="BB126" s="1553"/>
      <c r="BC126" s="1553"/>
      <c r="BD126" s="1553"/>
      <c r="BE126" s="1553"/>
      <c r="BF126" s="1553"/>
      <c r="BG126" s="1553"/>
      <c r="BH126" s="1553"/>
      <c r="BI126" s="1553"/>
      <c r="BJ126" s="1553"/>
      <c r="BK126" s="1553"/>
      <c r="BL126" s="1553"/>
      <c r="BM126" s="1553"/>
      <c r="BN126" s="1553"/>
      <c r="BO126" s="1553"/>
      <c r="BP126" s="1553"/>
      <c r="BQ126" s="1553"/>
      <c r="BR126" s="1553"/>
      <c r="BS126" s="1553"/>
      <c r="BT126" s="1553"/>
      <c r="BU126" s="1553"/>
      <c r="BV126" s="1553"/>
      <c r="BW126" s="1553"/>
      <c r="BX126" s="1553"/>
      <c r="BY126" s="1553"/>
      <c r="BZ126" s="1553"/>
      <c r="CA126" s="1553"/>
      <c r="CB126" s="1553"/>
      <c r="CC126" s="1553"/>
      <c r="CD126" s="1553"/>
      <c r="CE126" s="1553"/>
      <c r="CF126" s="1553"/>
      <c r="CG126" s="1553"/>
      <c r="CH126" s="1553"/>
      <c r="CI126" s="1553"/>
      <c r="CJ126" s="1553"/>
      <c r="CK126" s="1553"/>
      <c r="CL126" s="1553"/>
      <c r="CM126" s="1553"/>
      <c r="CN126" s="1553"/>
      <c r="CO126" s="1553"/>
      <c r="CP126" s="1553"/>
      <c r="CQ126" s="1553"/>
      <c r="CR126" s="1553"/>
      <c r="CS126" s="1553"/>
      <c r="CT126" s="1553"/>
      <c r="CU126" s="1553"/>
      <c r="CV126" s="1553"/>
      <c r="CW126" s="1553"/>
      <c r="CX126" s="1553"/>
      <c r="CY126" s="1553"/>
      <c r="CZ126" s="1553"/>
      <c r="DA126" s="1553"/>
      <c r="DB126" s="1553"/>
      <c r="DC126" s="1553"/>
      <c r="DD126" s="1553"/>
      <c r="DE126" s="1553"/>
      <c r="DF126" s="1553"/>
      <c r="DG126" s="1553"/>
      <c r="DH126" s="1553"/>
      <c r="DI126" s="1553"/>
      <c r="DJ126" s="1553"/>
      <c r="DK126" s="1553"/>
      <c r="DL126" s="1553"/>
      <c r="DM126" s="1553"/>
      <c r="DN126" s="1553"/>
      <c r="DO126" s="1553"/>
      <c r="DP126" s="1553"/>
      <c r="DQ126" s="1553"/>
      <c r="DR126" s="1553"/>
      <c r="DS126" s="1553"/>
      <c r="DT126" s="1553"/>
      <c r="DU126" s="1553"/>
      <c r="DV126" s="1553"/>
      <c r="DW126" s="1553"/>
      <c r="DX126" s="1553"/>
      <c r="DY126" s="1553"/>
      <c r="DZ126" s="1553"/>
      <c r="EA126" s="1553"/>
      <c r="EB126" s="1553"/>
      <c r="EC126" s="1553"/>
      <c r="ED126" s="1553"/>
      <c r="EE126" s="1553"/>
      <c r="EF126" s="1553"/>
      <c r="EG126" s="1553"/>
      <c r="EH126" s="1553"/>
      <c r="EI126" s="1553"/>
      <c r="EJ126" s="1553"/>
      <c r="EK126" s="1553"/>
      <c r="EL126" s="1553"/>
      <c r="EM126" s="1553"/>
      <c r="EN126" s="1553"/>
      <c r="EO126" s="1553"/>
      <c r="EP126" s="1553"/>
      <c r="EQ126" s="1553"/>
      <c r="ER126" s="1553"/>
      <c r="ES126" s="1553"/>
      <c r="ET126" s="1553"/>
      <c r="EU126" s="1553"/>
      <c r="EV126" s="1553"/>
      <c r="EW126" s="1553"/>
      <c r="EX126" s="1553"/>
      <c r="EY126" s="1553"/>
      <c r="EZ126" s="1553"/>
      <c r="FA126" s="1602"/>
    </row>
    <row r="127" spans="1:157" s="1570" customFormat="1" ht="41.4">
      <c r="A127" s="1711"/>
      <c r="B127" s="1972" t="s">
        <v>865</v>
      </c>
      <c r="C127" s="2058" t="s">
        <v>564</v>
      </c>
      <c r="D127" s="1973" t="s">
        <v>866</v>
      </c>
      <c r="E127" s="1694"/>
      <c r="F127" s="1689"/>
      <c r="G127" s="1717"/>
      <c r="H127" s="1858"/>
      <c r="I127" s="1707"/>
      <c r="J127" s="1719"/>
      <c r="K127" s="1719"/>
      <c r="L127" s="1707"/>
      <c r="M127" s="1719">
        <f>SUM(N127:P127)</f>
        <v>22000</v>
      </c>
      <c r="N127" s="1719"/>
      <c r="O127" s="2001">
        <v>22000</v>
      </c>
      <c r="P127" s="1706"/>
      <c r="Q127" s="1719">
        <f>SUM(R127:T127)</f>
        <v>22000</v>
      </c>
      <c r="R127" s="1704"/>
      <c r="S127" s="1704">
        <v>22000</v>
      </c>
      <c r="T127" s="1704"/>
      <c r="U127" s="1700"/>
      <c r="V127" s="156">
        <f t="shared" si="23"/>
        <v>0</v>
      </c>
      <c r="W127" s="1629">
        <v>1</v>
      </c>
      <c r="X127" s="1623"/>
      <c r="Y127" s="1989"/>
      <c r="Z127" s="1629">
        <v>1</v>
      </c>
      <c r="AA127" s="1623"/>
      <c r="AB127" s="1535"/>
      <c r="AC127" s="1535"/>
      <c r="AD127" s="1989"/>
      <c r="AE127" s="1990"/>
      <c r="AF127" s="1543"/>
      <c r="AG127" s="1543"/>
      <c r="AH127" s="1543"/>
      <c r="AI127" s="1543">
        <f t="shared" si="64"/>
        <v>0</v>
      </c>
      <c r="AJ127" s="1543"/>
      <c r="AK127" s="1543">
        <f t="shared" si="65"/>
        <v>0</v>
      </c>
      <c r="AL127" s="1543"/>
      <c r="AM127" s="1543">
        <f t="shared" si="63"/>
        <v>0</v>
      </c>
      <c r="AN127" s="1553"/>
      <c r="AO127" s="1553"/>
      <c r="AP127" s="1553"/>
      <c r="AQ127" s="1553"/>
      <c r="AR127" s="1553"/>
      <c r="AS127" s="1553"/>
      <c r="AT127" s="1553"/>
      <c r="AU127" s="1553"/>
      <c r="AV127" s="1553"/>
      <c r="AW127" s="1553"/>
      <c r="AX127" s="1553"/>
      <c r="AY127" s="1553"/>
      <c r="AZ127" s="1553"/>
      <c r="BA127" s="1553"/>
      <c r="BB127" s="1553"/>
      <c r="BC127" s="1553"/>
      <c r="BD127" s="1553"/>
      <c r="BE127" s="1553"/>
      <c r="BF127" s="1553"/>
      <c r="BG127" s="1553"/>
      <c r="BH127" s="1553"/>
      <c r="BI127" s="1553"/>
      <c r="BJ127" s="1553"/>
      <c r="BK127" s="1553"/>
      <c r="BL127" s="1553"/>
      <c r="BM127" s="1553"/>
      <c r="BN127" s="1553"/>
      <c r="BO127" s="1553"/>
      <c r="BP127" s="1553"/>
      <c r="BQ127" s="1553"/>
      <c r="BR127" s="1553"/>
      <c r="BS127" s="1553"/>
      <c r="BT127" s="1553"/>
      <c r="BU127" s="1553"/>
      <c r="BV127" s="1553"/>
      <c r="BW127" s="1553"/>
      <c r="BX127" s="1553"/>
      <c r="BY127" s="1553"/>
      <c r="BZ127" s="1553"/>
      <c r="CA127" s="1553"/>
      <c r="CB127" s="1553"/>
      <c r="CC127" s="1553"/>
      <c r="CD127" s="1553"/>
      <c r="CE127" s="1553"/>
      <c r="CF127" s="1553"/>
      <c r="CG127" s="1553"/>
      <c r="CH127" s="1553"/>
      <c r="CI127" s="1553"/>
      <c r="CJ127" s="1553"/>
      <c r="CK127" s="1553"/>
      <c r="CL127" s="1553"/>
      <c r="CM127" s="1553"/>
      <c r="CN127" s="1553"/>
      <c r="CO127" s="1553"/>
      <c r="CP127" s="1553"/>
      <c r="CQ127" s="1553"/>
      <c r="CR127" s="1553"/>
      <c r="CS127" s="1553"/>
      <c r="CT127" s="1553"/>
      <c r="CU127" s="1553"/>
      <c r="CV127" s="1553"/>
      <c r="CW127" s="1553"/>
      <c r="CX127" s="1553"/>
      <c r="CY127" s="1553"/>
      <c r="CZ127" s="1553"/>
      <c r="DA127" s="1553"/>
      <c r="DB127" s="1553"/>
      <c r="DC127" s="1553"/>
      <c r="DD127" s="1553"/>
      <c r="DE127" s="1553"/>
      <c r="DF127" s="1553"/>
      <c r="DG127" s="1553"/>
      <c r="DH127" s="1553"/>
      <c r="DI127" s="1553"/>
      <c r="DJ127" s="1553"/>
      <c r="DK127" s="1553"/>
      <c r="DL127" s="1553"/>
      <c r="DM127" s="1553"/>
      <c r="DN127" s="1553"/>
      <c r="DO127" s="1553"/>
      <c r="DP127" s="1553"/>
      <c r="DQ127" s="1553"/>
      <c r="DR127" s="1553"/>
      <c r="DS127" s="1553"/>
      <c r="DT127" s="1553"/>
      <c r="DU127" s="1553"/>
      <c r="DV127" s="1553"/>
      <c r="DW127" s="1553"/>
      <c r="DX127" s="1553"/>
      <c r="DY127" s="1553"/>
      <c r="DZ127" s="1553"/>
      <c r="EA127" s="1553"/>
      <c r="EB127" s="1553"/>
      <c r="EC127" s="1553"/>
      <c r="ED127" s="1553"/>
      <c r="EE127" s="1553"/>
      <c r="EF127" s="1553"/>
      <c r="EG127" s="1553"/>
      <c r="EH127" s="1553"/>
      <c r="EI127" s="1553"/>
      <c r="EJ127" s="1553"/>
      <c r="EK127" s="1553"/>
      <c r="EL127" s="1553"/>
      <c r="EM127" s="1553"/>
      <c r="EN127" s="1553"/>
      <c r="EO127" s="1553"/>
      <c r="EP127" s="1553"/>
      <c r="EQ127" s="1553"/>
      <c r="ER127" s="1553"/>
      <c r="ES127" s="1553"/>
      <c r="ET127" s="1553"/>
      <c r="EU127" s="1553"/>
      <c r="EV127" s="1553"/>
      <c r="EW127" s="1553"/>
      <c r="EX127" s="1553"/>
      <c r="EY127" s="1553"/>
      <c r="EZ127" s="1553"/>
      <c r="FA127" s="1602"/>
    </row>
    <row r="128" spans="1:157" s="1570" customFormat="1" ht="41.4">
      <c r="A128" s="1711"/>
      <c r="B128" s="2060" t="s">
        <v>871</v>
      </c>
      <c r="C128" s="1693"/>
      <c r="D128" s="1691"/>
      <c r="E128" s="1694">
        <f>11882+2738</f>
        <v>14620</v>
      </c>
      <c r="F128" s="2025" t="s">
        <v>872</v>
      </c>
      <c r="G128" s="1703">
        <v>180</v>
      </c>
      <c r="H128" s="1701" t="s">
        <v>1269</v>
      </c>
      <c r="I128" s="1701" t="s">
        <v>1259</v>
      </c>
      <c r="J128" s="1703">
        <v>14620</v>
      </c>
      <c r="K128" s="2149">
        <v>180</v>
      </c>
      <c r="L128" s="1701" t="s">
        <v>1260</v>
      </c>
      <c r="M128" s="1719"/>
      <c r="N128" s="1719"/>
      <c r="O128" s="1719"/>
      <c r="P128" s="1706"/>
      <c r="Q128" s="1704"/>
      <c r="R128" s="1704"/>
      <c r="S128" s="1704"/>
      <c r="T128" s="1704"/>
      <c r="U128" s="1700"/>
      <c r="V128" s="156">
        <f t="shared" si="23"/>
        <v>0</v>
      </c>
      <c r="W128" s="1629"/>
      <c r="X128" s="1623"/>
      <c r="Y128" s="1989"/>
      <c r="Z128" s="1629"/>
      <c r="AA128" s="1623"/>
      <c r="AB128" s="1535"/>
      <c r="AC128" s="1535"/>
      <c r="AD128" s="1989"/>
      <c r="AE128" s="1990"/>
      <c r="AF128" s="1543">
        <v>1</v>
      </c>
      <c r="AG128" s="1543">
        <f t="shared" ref="AG128:AG133" si="66">AF128*E128</f>
        <v>14620</v>
      </c>
      <c r="AH128" s="1543">
        <v>1</v>
      </c>
      <c r="AI128" s="1543">
        <f t="shared" si="64"/>
        <v>14620</v>
      </c>
      <c r="AJ128" s="1543"/>
      <c r="AK128" s="1543">
        <f t="shared" si="65"/>
        <v>0</v>
      </c>
      <c r="AL128" s="1543"/>
      <c r="AM128" s="1543">
        <f t="shared" si="63"/>
        <v>0</v>
      </c>
      <c r="AN128" s="1553"/>
      <c r="AO128" s="1553"/>
      <c r="AP128" s="1553"/>
      <c r="AQ128" s="1553"/>
      <c r="AR128" s="1553"/>
      <c r="AS128" s="1553"/>
      <c r="AT128" s="1553"/>
      <c r="AU128" s="1553"/>
      <c r="AV128" s="1553"/>
      <c r="AW128" s="1553"/>
      <c r="AX128" s="1553"/>
      <c r="AY128" s="1553"/>
      <c r="AZ128" s="1553"/>
      <c r="BA128" s="1553"/>
      <c r="BB128" s="1553"/>
      <c r="BC128" s="1553"/>
      <c r="BD128" s="1553"/>
      <c r="BE128" s="1553"/>
      <c r="BF128" s="1553"/>
      <c r="BG128" s="1553"/>
      <c r="BH128" s="1553"/>
      <c r="BI128" s="1553"/>
      <c r="BJ128" s="1553"/>
      <c r="BK128" s="1553"/>
      <c r="BL128" s="1553"/>
      <c r="BM128" s="1553"/>
      <c r="BN128" s="1553"/>
      <c r="BO128" s="1553"/>
      <c r="BP128" s="1553"/>
      <c r="BQ128" s="1553"/>
      <c r="BR128" s="1553"/>
      <c r="BS128" s="1553"/>
      <c r="BT128" s="1553"/>
      <c r="BU128" s="1553"/>
      <c r="BV128" s="1553"/>
      <c r="BW128" s="1553"/>
      <c r="BX128" s="1553"/>
      <c r="BY128" s="1553"/>
      <c r="BZ128" s="1553"/>
      <c r="CA128" s="1553"/>
      <c r="CB128" s="1553"/>
      <c r="CC128" s="1553"/>
      <c r="CD128" s="1553"/>
      <c r="CE128" s="1553"/>
      <c r="CF128" s="1553"/>
      <c r="CG128" s="1553"/>
      <c r="CH128" s="1553"/>
      <c r="CI128" s="1553"/>
      <c r="CJ128" s="1553"/>
      <c r="CK128" s="1553"/>
      <c r="CL128" s="1553"/>
      <c r="CM128" s="1553"/>
      <c r="CN128" s="1553"/>
      <c r="CO128" s="1553"/>
      <c r="CP128" s="1553"/>
      <c r="CQ128" s="1553"/>
      <c r="CR128" s="1553"/>
      <c r="CS128" s="1553"/>
      <c r="CT128" s="1553"/>
      <c r="CU128" s="1553"/>
      <c r="CV128" s="1553"/>
      <c r="CW128" s="1553"/>
      <c r="CX128" s="1553"/>
      <c r="CY128" s="1553"/>
      <c r="CZ128" s="1553"/>
      <c r="DA128" s="1553"/>
      <c r="DB128" s="1553"/>
      <c r="DC128" s="1553"/>
      <c r="DD128" s="1553"/>
      <c r="DE128" s="1553"/>
      <c r="DF128" s="1553"/>
      <c r="DG128" s="1553"/>
      <c r="DH128" s="1553"/>
      <c r="DI128" s="1553"/>
      <c r="DJ128" s="1553"/>
      <c r="DK128" s="1553"/>
      <c r="DL128" s="1553"/>
      <c r="DM128" s="1553"/>
      <c r="DN128" s="1553"/>
      <c r="DO128" s="1553"/>
      <c r="DP128" s="1553"/>
      <c r="DQ128" s="1553"/>
      <c r="DR128" s="1553"/>
      <c r="DS128" s="1553"/>
      <c r="DT128" s="1553"/>
      <c r="DU128" s="1553"/>
      <c r="DV128" s="1553"/>
      <c r="DW128" s="1553"/>
      <c r="DX128" s="1553"/>
      <c r="DY128" s="1553"/>
      <c r="DZ128" s="1553"/>
      <c r="EA128" s="1553"/>
      <c r="EB128" s="1553"/>
      <c r="EC128" s="1553"/>
      <c r="ED128" s="1553"/>
      <c r="EE128" s="1553"/>
      <c r="EF128" s="1553"/>
      <c r="EG128" s="1553"/>
      <c r="EH128" s="1553"/>
      <c r="EI128" s="1553"/>
      <c r="EJ128" s="1553"/>
      <c r="EK128" s="1553"/>
      <c r="EL128" s="1553"/>
      <c r="EM128" s="1553"/>
      <c r="EN128" s="1553"/>
      <c r="EO128" s="1553"/>
      <c r="EP128" s="1553"/>
      <c r="EQ128" s="1553"/>
      <c r="ER128" s="1553"/>
      <c r="ES128" s="1553"/>
      <c r="ET128" s="1553"/>
      <c r="EU128" s="1553"/>
      <c r="EV128" s="1553"/>
      <c r="EW128" s="1553"/>
      <c r="EX128" s="1553"/>
      <c r="EY128" s="1553"/>
      <c r="EZ128" s="1553"/>
      <c r="FA128" s="1602"/>
    </row>
    <row r="129" spans="1:386" s="1570" customFormat="1" ht="41.4">
      <c r="A129" s="1711"/>
      <c r="B129" s="2060" t="s">
        <v>870</v>
      </c>
      <c r="C129" s="1693"/>
      <c r="D129" s="1691"/>
      <c r="E129" s="1694">
        <f>10226+1510</f>
        <v>11736</v>
      </c>
      <c r="F129" s="2025" t="s">
        <v>872</v>
      </c>
      <c r="G129" s="1703">
        <v>180</v>
      </c>
      <c r="H129" s="1701" t="s">
        <v>1269</v>
      </c>
      <c r="I129" s="1701" t="s">
        <v>1261</v>
      </c>
      <c r="J129" s="1703">
        <v>11736</v>
      </c>
      <c r="K129" s="2149">
        <v>180</v>
      </c>
      <c r="L129" s="1701" t="s">
        <v>1262</v>
      </c>
      <c r="M129" s="1719"/>
      <c r="N129" s="1719"/>
      <c r="O129" s="1719"/>
      <c r="P129" s="1706"/>
      <c r="Q129" s="1704"/>
      <c r="R129" s="1704"/>
      <c r="S129" s="1704"/>
      <c r="T129" s="1704"/>
      <c r="U129" s="1700"/>
      <c r="V129" s="156">
        <f t="shared" si="23"/>
        <v>0</v>
      </c>
      <c r="W129" s="1629"/>
      <c r="X129" s="1623"/>
      <c r="Y129" s="1989"/>
      <c r="Z129" s="1629"/>
      <c r="AA129" s="1623"/>
      <c r="AB129" s="1535"/>
      <c r="AC129" s="1535"/>
      <c r="AD129" s="1989"/>
      <c r="AE129" s="1990"/>
      <c r="AF129" s="1543">
        <v>1</v>
      </c>
      <c r="AG129" s="1543">
        <f t="shared" si="66"/>
        <v>11736</v>
      </c>
      <c r="AH129" s="1543">
        <v>1</v>
      </c>
      <c r="AI129" s="1543">
        <f t="shared" si="64"/>
        <v>11736</v>
      </c>
      <c r="AJ129" s="1543"/>
      <c r="AK129" s="1543">
        <f t="shared" si="65"/>
        <v>0</v>
      </c>
      <c r="AL129" s="1543"/>
      <c r="AM129" s="1543">
        <f t="shared" si="63"/>
        <v>0</v>
      </c>
      <c r="AN129" s="1553"/>
      <c r="AO129" s="1553"/>
      <c r="AP129" s="1553"/>
      <c r="AQ129" s="1553"/>
      <c r="AR129" s="1553"/>
      <c r="AS129" s="1553"/>
      <c r="AT129" s="1553"/>
      <c r="AU129" s="1553"/>
      <c r="AV129" s="1553"/>
      <c r="AW129" s="1553"/>
      <c r="AX129" s="1553"/>
      <c r="AY129" s="1553"/>
      <c r="AZ129" s="1553"/>
      <c r="BA129" s="1553"/>
      <c r="BB129" s="1553"/>
      <c r="BC129" s="1553"/>
      <c r="BD129" s="1553"/>
      <c r="BE129" s="1553"/>
      <c r="BF129" s="1553"/>
      <c r="BG129" s="1553"/>
      <c r="BH129" s="1553"/>
      <c r="BI129" s="1553"/>
      <c r="BJ129" s="1553"/>
      <c r="BK129" s="1553"/>
      <c r="BL129" s="1553"/>
      <c r="BM129" s="1553"/>
      <c r="BN129" s="1553"/>
      <c r="BO129" s="1553"/>
      <c r="BP129" s="1553"/>
      <c r="BQ129" s="1553"/>
      <c r="BR129" s="1553"/>
      <c r="BS129" s="1553"/>
      <c r="BT129" s="1553"/>
      <c r="BU129" s="1553"/>
      <c r="BV129" s="1553"/>
      <c r="BW129" s="1553"/>
      <c r="BX129" s="1553"/>
      <c r="BY129" s="1553"/>
      <c r="BZ129" s="1553"/>
      <c r="CA129" s="1553"/>
      <c r="CB129" s="1553"/>
      <c r="CC129" s="1553"/>
      <c r="CD129" s="1553"/>
      <c r="CE129" s="1553"/>
      <c r="CF129" s="1553"/>
      <c r="CG129" s="1553"/>
      <c r="CH129" s="1553"/>
      <c r="CI129" s="1553"/>
      <c r="CJ129" s="1553"/>
      <c r="CK129" s="1553"/>
      <c r="CL129" s="1553"/>
      <c r="CM129" s="1553"/>
      <c r="CN129" s="1553"/>
      <c r="CO129" s="1553"/>
      <c r="CP129" s="1553"/>
      <c r="CQ129" s="1553"/>
      <c r="CR129" s="1553"/>
      <c r="CS129" s="1553"/>
      <c r="CT129" s="1553"/>
      <c r="CU129" s="1553"/>
      <c r="CV129" s="1553"/>
      <c r="CW129" s="1553"/>
      <c r="CX129" s="1553"/>
      <c r="CY129" s="1553"/>
      <c r="CZ129" s="1553"/>
      <c r="DA129" s="1553"/>
      <c r="DB129" s="1553"/>
      <c r="DC129" s="1553"/>
      <c r="DD129" s="1553"/>
      <c r="DE129" s="1553"/>
      <c r="DF129" s="1553"/>
      <c r="DG129" s="1553"/>
      <c r="DH129" s="1553"/>
      <c r="DI129" s="1553"/>
      <c r="DJ129" s="1553"/>
      <c r="DK129" s="1553"/>
      <c r="DL129" s="1553"/>
      <c r="DM129" s="1553"/>
      <c r="DN129" s="1553"/>
      <c r="DO129" s="1553"/>
      <c r="DP129" s="1553"/>
      <c r="DQ129" s="1553"/>
      <c r="DR129" s="1553"/>
      <c r="DS129" s="1553"/>
      <c r="DT129" s="1553"/>
      <c r="DU129" s="1553"/>
      <c r="DV129" s="1553"/>
      <c r="DW129" s="1553"/>
      <c r="DX129" s="1553"/>
      <c r="DY129" s="1553"/>
      <c r="DZ129" s="1553"/>
      <c r="EA129" s="1553"/>
      <c r="EB129" s="1553"/>
      <c r="EC129" s="1553"/>
      <c r="ED129" s="1553"/>
      <c r="EE129" s="1553"/>
      <c r="EF129" s="1553"/>
      <c r="EG129" s="1553"/>
      <c r="EH129" s="1553"/>
      <c r="EI129" s="1553"/>
      <c r="EJ129" s="1553"/>
      <c r="EK129" s="1553"/>
      <c r="EL129" s="1553"/>
      <c r="EM129" s="1553"/>
      <c r="EN129" s="1553"/>
      <c r="EO129" s="1553"/>
      <c r="EP129" s="1553"/>
      <c r="EQ129" s="1553"/>
      <c r="ER129" s="1553"/>
      <c r="ES129" s="1553"/>
      <c r="ET129" s="1553"/>
      <c r="EU129" s="1553"/>
      <c r="EV129" s="1553"/>
      <c r="EW129" s="1553"/>
      <c r="EX129" s="1553"/>
      <c r="EY129" s="1553"/>
      <c r="EZ129" s="1553"/>
      <c r="FA129" s="1602"/>
    </row>
    <row r="130" spans="1:386" s="1570" customFormat="1" ht="41.4">
      <c r="A130" s="1711"/>
      <c r="B130" s="2060" t="s">
        <v>867</v>
      </c>
      <c r="C130" s="1693"/>
      <c r="D130" s="1691"/>
      <c r="E130" s="1694">
        <f>8297+3204</f>
        <v>11501</v>
      </c>
      <c r="F130" s="2025" t="s">
        <v>872</v>
      </c>
      <c r="G130" s="1703">
        <v>180</v>
      </c>
      <c r="H130" s="1701" t="s">
        <v>1269</v>
      </c>
      <c r="I130" s="1701" t="s">
        <v>1263</v>
      </c>
      <c r="J130" s="1703">
        <v>11500.67</v>
      </c>
      <c r="K130" s="2149">
        <v>180</v>
      </c>
      <c r="L130" s="1701" t="s">
        <v>1264</v>
      </c>
      <c r="M130" s="1719"/>
      <c r="N130" s="1719"/>
      <c r="O130" s="1719"/>
      <c r="P130" s="1706"/>
      <c r="Q130" s="1704"/>
      <c r="R130" s="1704"/>
      <c r="S130" s="1704"/>
      <c r="T130" s="1704"/>
      <c r="U130" s="1700"/>
      <c r="V130" s="156">
        <f t="shared" si="23"/>
        <v>0.32999999999992724</v>
      </c>
      <c r="W130" s="1629"/>
      <c r="X130" s="1623"/>
      <c r="Y130" s="1989"/>
      <c r="Z130" s="1629"/>
      <c r="AA130" s="1623"/>
      <c r="AB130" s="1535"/>
      <c r="AC130" s="1535"/>
      <c r="AD130" s="1989"/>
      <c r="AE130" s="1990"/>
      <c r="AF130" s="1543">
        <v>1</v>
      </c>
      <c r="AG130" s="1543">
        <f t="shared" si="66"/>
        <v>11501</v>
      </c>
      <c r="AH130" s="1543">
        <v>1</v>
      </c>
      <c r="AI130" s="1543">
        <f t="shared" si="64"/>
        <v>11500.67</v>
      </c>
      <c r="AJ130" s="1543"/>
      <c r="AK130" s="1543">
        <f t="shared" si="65"/>
        <v>0</v>
      </c>
      <c r="AL130" s="1543"/>
      <c r="AM130" s="1543">
        <f t="shared" si="63"/>
        <v>0</v>
      </c>
      <c r="AN130" s="1553"/>
      <c r="AO130" s="1553"/>
      <c r="AP130" s="1553"/>
      <c r="AQ130" s="1553"/>
      <c r="AR130" s="1553"/>
      <c r="AS130" s="1553"/>
      <c r="AT130" s="1553"/>
      <c r="AU130" s="1553"/>
      <c r="AV130" s="1553"/>
      <c r="AW130" s="1553"/>
      <c r="AX130" s="1553"/>
      <c r="AY130" s="1553"/>
      <c r="AZ130" s="1553"/>
      <c r="BA130" s="1553"/>
      <c r="BB130" s="1553"/>
      <c r="BC130" s="1553"/>
      <c r="BD130" s="1553"/>
      <c r="BE130" s="1553"/>
      <c r="BF130" s="1553"/>
      <c r="BG130" s="1553"/>
      <c r="BH130" s="1553"/>
      <c r="BI130" s="1553"/>
      <c r="BJ130" s="1553"/>
      <c r="BK130" s="1553"/>
      <c r="BL130" s="1553"/>
      <c r="BM130" s="1553"/>
      <c r="BN130" s="1553"/>
      <c r="BO130" s="1553"/>
      <c r="BP130" s="1553"/>
      <c r="BQ130" s="1553"/>
      <c r="BR130" s="1553"/>
      <c r="BS130" s="1553"/>
      <c r="BT130" s="1553"/>
      <c r="BU130" s="1553"/>
      <c r="BV130" s="1553"/>
      <c r="BW130" s="1553"/>
      <c r="BX130" s="1553"/>
      <c r="BY130" s="1553"/>
      <c r="BZ130" s="1553"/>
      <c r="CA130" s="1553"/>
      <c r="CB130" s="1553"/>
      <c r="CC130" s="1553"/>
      <c r="CD130" s="1553"/>
      <c r="CE130" s="1553"/>
      <c r="CF130" s="1553"/>
      <c r="CG130" s="1553"/>
      <c r="CH130" s="1553"/>
      <c r="CI130" s="1553"/>
      <c r="CJ130" s="1553"/>
      <c r="CK130" s="1553"/>
      <c r="CL130" s="1553"/>
      <c r="CM130" s="1553"/>
      <c r="CN130" s="1553"/>
      <c r="CO130" s="1553"/>
      <c r="CP130" s="1553"/>
      <c r="CQ130" s="1553"/>
      <c r="CR130" s="1553"/>
      <c r="CS130" s="1553"/>
      <c r="CT130" s="1553"/>
      <c r="CU130" s="1553"/>
      <c r="CV130" s="1553"/>
      <c r="CW130" s="1553"/>
      <c r="CX130" s="1553"/>
      <c r="CY130" s="1553"/>
      <c r="CZ130" s="1553"/>
      <c r="DA130" s="1553"/>
      <c r="DB130" s="1553"/>
      <c r="DC130" s="1553"/>
      <c r="DD130" s="1553"/>
      <c r="DE130" s="1553"/>
      <c r="DF130" s="1553"/>
      <c r="DG130" s="1553"/>
      <c r="DH130" s="1553"/>
      <c r="DI130" s="1553"/>
      <c r="DJ130" s="1553"/>
      <c r="DK130" s="1553"/>
      <c r="DL130" s="1553"/>
      <c r="DM130" s="1553"/>
      <c r="DN130" s="1553"/>
      <c r="DO130" s="1553"/>
      <c r="DP130" s="1553"/>
      <c r="DQ130" s="1553"/>
      <c r="DR130" s="1553"/>
      <c r="DS130" s="1553"/>
      <c r="DT130" s="1553"/>
      <c r="DU130" s="1553"/>
      <c r="DV130" s="1553"/>
      <c r="DW130" s="1553"/>
      <c r="DX130" s="1553"/>
      <c r="DY130" s="1553"/>
      <c r="DZ130" s="1553"/>
      <c r="EA130" s="1553"/>
      <c r="EB130" s="1553"/>
      <c r="EC130" s="1553"/>
      <c r="ED130" s="1553"/>
      <c r="EE130" s="1553"/>
      <c r="EF130" s="1553"/>
      <c r="EG130" s="1553"/>
      <c r="EH130" s="1553"/>
      <c r="EI130" s="1553"/>
      <c r="EJ130" s="1553"/>
      <c r="EK130" s="1553"/>
      <c r="EL130" s="1553"/>
      <c r="EM130" s="1553"/>
      <c r="EN130" s="1553"/>
      <c r="EO130" s="1553"/>
      <c r="EP130" s="1553"/>
      <c r="EQ130" s="1553"/>
      <c r="ER130" s="1553"/>
      <c r="ES130" s="1553"/>
      <c r="ET130" s="1553"/>
      <c r="EU130" s="1553"/>
      <c r="EV130" s="1553"/>
      <c r="EW130" s="1553"/>
      <c r="EX130" s="1553"/>
      <c r="EY130" s="1553"/>
      <c r="EZ130" s="1553"/>
      <c r="FA130" s="1602"/>
    </row>
    <row r="131" spans="1:386" s="1570" customFormat="1" ht="41.4">
      <c r="A131" s="1711"/>
      <c r="B131" s="2060" t="s">
        <v>869</v>
      </c>
      <c r="C131" s="1693"/>
      <c r="D131" s="1691"/>
      <c r="E131" s="1694">
        <f>11699+3061</f>
        <v>14760</v>
      </c>
      <c r="F131" s="2025" t="s">
        <v>872</v>
      </c>
      <c r="G131" s="1703">
        <v>180</v>
      </c>
      <c r="H131" s="1701" t="s">
        <v>1269</v>
      </c>
      <c r="I131" s="1701" t="s">
        <v>1265</v>
      </c>
      <c r="J131" s="1703">
        <v>14760</v>
      </c>
      <c r="K131" s="2149">
        <v>180</v>
      </c>
      <c r="L131" s="1701" t="s">
        <v>1260</v>
      </c>
      <c r="M131" s="1719"/>
      <c r="N131" s="1719"/>
      <c r="O131" s="1719"/>
      <c r="P131" s="1706"/>
      <c r="Q131" s="1704"/>
      <c r="R131" s="1704"/>
      <c r="S131" s="1704"/>
      <c r="T131" s="1704"/>
      <c r="U131" s="1700"/>
      <c r="V131" s="156">
        <f t="shared" si="23"/>
        <v>0</v>
      </c>
      <c r="W131" s="1629"/>
      <c r="X131" s="1623"/>
      <c r="Y131" s="1989"/>
      <c r="Z131" s="1629"/>
      <c r="AA131" s="1623"/>
      <c r="AB131" s="1535"/>
      <c r="AC131" s="1535"/>
      <c r="AD131" s="1989"/>
      <c r="AE131" s="1990"/>
      <c r="AF131" s="1543">
        <v>1</v>
      </c>
      <c r="AG131" s="1543">
        <f t="shared" si="66"/>
        <v>14760</v>
      </c>
      <c r="AH131" s="1543">
        <v>1</v>
      </c>
      <c r="AI131" s="1543">
        <f t="shared" si="64"/>
        <v>14760</v>
      </c>
      <c r="AJ131" s="1543"/>
      <c r="AK131" s="1543">
        <f t="shared" si="65"/>
        <v>0</v>
      </c>
      <c r="AL131" s="1543"/>
      <c r="AM131" s="1543">
        <f t="shared" si="63"/>
        <v>0</v>
      </c>
      <c r="AN131" s="1553"/>
      <c r="AO131" s="1553"/>
      <c r="AP131" s="1553"/>
      <c r="AQ131" s="1553"/>
      <c r="AR131" s="1553"/>
      <c r="AS131" s="1553"/>
      <c r="AT131" s="1553"/>
      <c r="AU131" s="1553"/>
      <c r="AV131" s="1553"/>
      <c r="AW131" s="1553"/>
      <c r="AX131" s="1553"/>
      <c r="AY131" s="1553"/>
      <c r="AZ131" s="1553"/>
      <c r="BA131" s="1553"/>
      <c r="BB131" s="1553"/>
      <c r="BC131" s="1553"/>
      <c r="BD131" s="1553"/>
      <c r="BE131" s="1553"/>
      <c r="BF131" s="1553"/>
      <c r="BG131" s="1553"/>
      <c r="BH131" s="1553"/>
      <c r="BI131" s="1553"/>
      <c r="BJ131" s="1553"/>
      <c r="BK131" s="1553"/>
      <c r="BL131" s="1553"/>
      <c r="BM131" s="1553"/>
      <c r="BN131" s="1553"/>
      <c r="BO131" s="1553"/>
      <c r="BP131" s="1553"/>
      <c r="BQ131" s="1553"/>
      <c r="BR131" s="1553"/>
      <c r="BS131" s="1553"/>
      <c r="BT131" s="1553"/>
      <c r="BU131" s="1553"/>
      <c r="BV131" s="1553"/>
      <c r="BW131" s="1553"/>
      <c r="BX131" s="1553"/>
      <c r="BY131" s="1553"/>
      <c r="BZ131" s="1553"/>
      <c r="CA131" s="1553"/>
      <c r="CB131" s="1553"/>
      <c r="CC131" s="1553"/>
      <c r="CD131" s="1553"/>
      <c r="CE131" s="1553"/>
      <c r="CF131" s="1553"/>
      <c r="CG131" s="1553"/>
      <c r="CH131" s="1553"/>
      <c r="CI131" s="1553"/>
      <c r="CJ131" s="1553"/>
      <c r="CK131" s="1553"/>
      <c r="CL131" s="1553"/>
      <c r="CM131" s="1553"/>
      <c r="CN131" s="1553"/>
      <c r="CO131" s="1553"/>
      <c r="CP131" s="1553"/>
      <c r="CQ131" s="1553"/>
      <c r="CR131" s="1553"/>
      <c r="CS131" s="1553"/>
      <c r="CT131" s="1553"/>
      <c r="CU131" s="1553"/>
      <c r="CV131" s="1553"/>
      <c r="CW131" s="1553"/>
      <c r="CX131" s="1553"/>
      <c r="CY131" s="1553"/>
      <c r="CZ131" s="1553"/>
      <c r="DA131" s="1553"/>
      <c r="DB131" s="1553"/>
      <c r="DC131" s="1553"/>
      <c r="DD131" s="1553"/>
      <c r="DE131" s="1553"/>
      <c r="DF131" s="1553"/>
      <c r="DG131" s="1553"/>
      <c r="DH131" s="1553"/>
      <c r="DI131" s="1553"/>
      <c r="DJ131" s="1553"/>
      <c r="DK131" s="1553"/>
      <c r="DL131" s="1553"/>
      <c r="DM131" s="1553"/>
      <c r="DN131" s="1553"/>
      <c r="DO131" s="1553"/>
      <c r="DP131" s="1553"/>
      <c r="DQ131" s="1553"/>
      <c r="DR131" s="1553"/>
      <c r="DS131" s="1553"/>
      <c r="DT131" s="1553"/>
      <c r="DU131" s="1553"/>
      <c r="DV131" s="1553"/>
      <c r="DW131" s="1553"/>
      <c r="DX131" s="1553"/>
      <c r="DY131" s="1553"/>
      <c r="DZ131" s="1553"/>
      <c r="EA131" s="1553"/>
      <c r="EB131" s="1553"/>
      <c r="EC131" s="1553"/>
      <c r="ED131" s="1553"/>
      <c r="EE131" s="1553"/>
      <c r="EF131" s="1553"/>
      <c r="EG131" s="1553"/>
      <c r="EH131" s="1553"/>
      <c r="EI131" s="1553"/>
      <c r="EJ131" s="1553"/>
      <c r="EK131" s="1553"/>
      <c r="EL131" s="1553"/>
      <c r="EM131" s="1553"/>
      <c r="EN131" s="1553"/>
      <c r="EO131" s="1553"/>
      <c r="EP131" s="1553"/>
      <c r="EQ131" s="1553"/>
      <c r="ER131" s="1553"/>
      <c r="ES131" s="1553"/>
      <c r="ET131" s="1553"/>
      <c r="EU131" s="1553"/>
      <c r="EV131" s="1553"/>
      <c r="EW131" s="1553"/>
      <c r="EX131" s="1553"/>
      <c r="EY131" s="1553"/>
      <c r="EZ131" s="1553"/>
      <c r="FA131" s="1602"/>
    </row>
    <row r="132" spans="1:386" s="1570" customFormat="1" ht="41.4">
      <c r="A132" s="1711"/>
      <c r="B132" s="2060" t="s">
        <v>868</v>
      </c>
      <c r="C132" s="1693"/>
      <c r="D132" s="1691"/>
      <c r="E132" s="1694">
        <f>4645+1229</f>
        <v>5874</v>
      </c>
      <c r="F132" s="2025" t="s">
        <v>872</v>
      </c>
      <c r="G132" s="1703">
        <v>180</v>
      </c>
      <c r="H132" s="1701" t="s">
        <v>1269</v>
      </c>
      <c r="I132" s="1701" t="s">
        <v>1266</v>
      </c>
      <c r="J132" s="1703">
        <v>5873.9</v>
      </c>
      <c r="K132" s="2149">
        <v>180</v>
      </c>
      <c r="L132" s="1701" t="s">
        <v>1267</v>
      </c>
      <c r="M132" s="1719"/>
      <c r="N132" s="1719"/>
      <c r="O132" s="1719"/>
      <c r="P132" s="1706"/>
      <c r="Q132" s="1704"/>
      <c r="R132" s="1704"/>
      <c r="S132" s="1704"/>
      <c r="T132" s="1704"/>
      <c r="U132" s="1700"/>
      <c r="V132" s="156">
        <f t="shared" si="23"/>
        <v>0.1000000000003638</v>
      </c>
      <c r="W132" s="1629"/>
      <c r="X132" s="1623"/>
      <c r="Y132" s="1989"/>
      <c r="Z132" s="1629"/>
      <c r="AA132" s="1623"/>
      <c r="AB132" s="1535"/>
      <c r="AC132" s="1535"/>
      <c r="AD132" s="1989"/>
      <c r="AE132" s="1990"/>
      <c r="AF132" s="1543">
        <v>1</v>
      </c>
      <c r="AG132" s="1543">
        <f t="shared" si="66"/>
        <v>5874</v>
      </c>
      <c r="AH132" s="1543">
        <v>1</v>
      </c>
      <c r="AI132" s="1543">
        <f t="shared" si="64"/>
        <v>5873.9</v>
      </c>
      <c r="AJ132" s="1543"/>
      <c r="AK132" s="1543">
        <f t="shared" si="65"/>
        <v>0</v>
      </c>
      <c r="AL132" s="1543"/>
      <c r="AM132" s="1543">
        <f t="shared" si="63"/>
        <v>0</v>
      </c>
      <c r="AN132" s="1553"/>
      <c r="AO132" s="1553"/>
      <c r="AP132" s="1553"/>
      <c r="AQ132" s="1553"/>
      <c r="AR132" s="1553"/>
      <c r="AS132" s="1553"/>
      <c r="AT132" s="1553"/>
      <c r="AU132" s="1553"/>
      <c r="AV132" s="1553"/>
      <c r="AW132" s="1553"/>
      <c r="AX132" s="1553"/>
      <c r="AY132" s="1553"/>
      <c r="AZ132" s="1553"/>
      <c r="BA132" s="1553"/>
      <c r="BB132" s="1553"/>
      <c r="BC132" s="1553"/>
      <c r="BD132" s="1553"/>
      <c r="BE132" s="1553"/>
      <c r="BF132" s="1553"/>
      <c r="BG132" s="1553"/>
      <c r="BH132" s="1553"/>
      <c r="BI132" s="1553"/>
      <c r="BJ132" s="1553"/>
      <c r="BK132" s="1553"/>
      <c r="BL132" s="1553"/>
      <c r="BM132" s="1553"/>
      <c r="BN132" s="1553"/>
      <c r="BO132" s="1553"/>
      <c r="BP132" s="1553"/>
      <c r="BQ132" s="1553"/>
      <c r="BR132" s="1553"/>
      <c r="BS132" s="1553"/>
      <c r="BT132" s="1553"/>
      <c r="BU132" s="1553"/>
      <c r="BV132" s="1553"/>
      <c r="BW132" s="1553"/>
      <c r="BX132" s="1553"/>
      <c r="BY132" s="1553"/>
      <c r="BZ132" s="1553"/>
      <c r="CA132" s="1553"/>
      <c r="CB132" s="1553"/>
      <c r="CC132" s="1553"/>
      <c r="CD132" s="1553"/>
      <c r="CE132" s="1553"/>
      <c r="CF132" s="1553"/>
      <c r="CG132" s="1553"/>
      <c r="CH132" s="1553"/>
      <c r="CI132" s="1553"/>
      <c r="CJ132" s="1553"/>
      <c r="CK132" s="1553"/>
      <c r="CL132" s="1553"/>
      <c r="CM132" s="1553"/>
      <c r="CN132" s="1553"/>
      <c r="CO132" s="1553"/>
      <c r="CP132" s="1553"/>
      <c r="CQ132" s="1553"/>
      <c r="CR132" s="1553"/>
      <c r="CS132" s="1553"/>
      <c r="CT132" s="1553"/>
      <c r="CU132" s="1553"/>
      <c r="CV132" s="1553"/>
      <c r="CW132" s="1553"/>
      <c r="CX132" s="1553"/>
      <c r="CY132" s="1553"/>
      <c r="CZ132" s="1553"/>
      <c r="DA132" s="1553"/>
      <c r="DB132" s="1553"/>
      <c r="DC132" s="1553"/>
      <c r="DD132" s="1553"/>
      <c r="DE132" s="1553"/>
      <c r="DF132" s="1553"/>
      <c r="DG132" s="1553"/>
      <c r="DH132" s="1553"/>
      <c r="DI132" s="1553"/>
      <c r="DJ132" s="1553"/>
      <c r="DK132" s="1553"/>
      <c r="DL132" s="1553"/>
      <c r="DM132" s="1553"/>
      <c r="DN132" s="1553"/>
      <c r="DO132" s="1553"/>
      <c r="DP132" s="1553"/>
      <c r="DQ132" s="1553"/>
      <c r="DR132" s="1553"/>
      <c r="DS132" s="1553"/>
      <c r="DT132" s="1553"/>
      <c r="DU132" s="1553"/>
      <c r="DV132" s="1553"/>
      <c r="DW132" s="1553"/>
      <c r="DX132" s="1553"/>
      <c r="DY132" s="1553"/>
      <c r="DZ132" s="1553"/>
      <c r="EA132" s="1553"/>
      <c r="EB132" s="1553"/>
      <c r="EC132" s="1553"/>
      <c r="ED132" s="1553"/>
      <c r="EE132" s="1553"/>
      <c r="EF132" s="1553"/>
      <c r="EG132" s="1553"/>
      <c r="EH132" s="1553"/>
      <c r="EI132" s="1553"/>
      <c r="EJ132" s="1553"/>
      <c r="EK132" s="1553"/>
      <c r="EL132" s="1553"/>
      <c r="EM132" s="1553"/>
      <c r="EN132" s="1553"/>
      <c r="EO132" s="1553"/>
      <c r="EP132" s="1553"/>
      <c r="EQ132" s="1553"/>
      <c r="ER132" s="1553"/>
      <c r="ES132" s="1553"/>
      <c r="ET132" s="1553"/>
      <c r="EU132" s="1553"/>
      <c r="EV132" s="1553"/>
      <c r="EW132" s="1553"/>
      <c r="EX132" s="1553"/>
      <c r="EY132" s="1553"/>
      <c r="EZ132" s="1553"/>
      <c r="FA132" s="1602"/>
    </row>
    <row r="133" spans="1:386" s="1570" customFormat="1" ht="41.4">
      <c r="A133" s="1711"/>
      <c r="B133" s="2060" t="s">
        <v>891</v>
      </c>
      <c r="C133" s="1693"/>
      <c r="D133" s="1691"/>
      <c r="E133" s="1694">
        <f>10260+1666</f>
        <v>11926</v>
      </c>
      <c r="F133" s="2025" t="s">
        <v>872</v>
      </c>
      <c r="G133" s="1703">
        <v>180</v>
      </c>
      <c r="H133" s="1701" t="s">
        <v>1269</v>
      </c>
      <c r="I133" s="1701" t="s">
        <v>1268</v>
      </c>
      <c r="J133" s="1703">
        <v>11926</v>
      </c>
      <c r="K133" s="2149">
        <v>180</v>
      </c>
      <c r="L133" s="1701" t="s">
        <v>1262</v>
      </c>
      <c r="M133" s="1719"/>
      <c r="N133" s="1719"/>
      <c r="O133" s="1719"/>
      <c r="P133" s="1706"/>
      <c r="Q133" s="1704"/>
      <c r="R133" s="1704"/>
      <c r="S133" s="1704"/>
      <c r="T133" s="1704"/>
      <c r="U133" s="1700"/>
      <c r="V133" s="156">
        <f t="shared" si="23"/>
        <v>0</v>
      </c>
      <c r="W133" s="1629"/>
      <c r="X133" s="1623"/>
      <c r="Y133" s="1989"/>
      <c r="Z133" s="1629"/>
      <c r="AA133" s="1623"/>
      <c r="AB133" s="1535"/>
      <c r="AC133" s="1535"/>
      <c r="AD133" s="1989"/>
      <c r="AE133" s="1990"/>
      <c r="AF133" s="1543">
        <v>1</v>
      </c>
      <c r="AG133" s="1543">
        <f t="shared" si="66"/>
        <v>11926</v>
      </c>
      <c r="AH133" s="1543">
        <v>1</v>
      </c>
      <c r="AI133" s="1543">
        <f t="shared" si="64"/>
        <v>11926</v>
      </c>
      <c r="AJ133" s="1543"/>
      <c r="AK133" s="1543">
        <f t="shared" si="65"/>
        <v>0</v>
      </c>
      <c r="AL133" s="1543"/>
      <c r="AM133" s="1543">
        <f t="shared" ref="AM133" si="67">AL133*J133</f>
        <v>0</v>
      </c>
      <c r="AN133" s="1553"/>
      <c r="AO133" s="1553"/>
      <c r="AP133" s="1553"/>
      <c r="AQ133" s="1553"/>
      <c r="AR133" s="1553"/>
      <c r="AS133" s="1553"/>
      <c r="AT133" s="1553"/>
      <c r="AU133" s="1553"/>
      <c r="AV133" s="1553"/>
      <c r="AW133" s="1553"/>
      <c r="AX133" s="1553"/>
      <c r="AY133" s="1553"/>
      <c r="AZ133" s="1553"/>
      <c r="BA133" s="1553"/>
      <c r="BB133" s="1553"/>
      <c r="BC133" s="1553"/>
      <c r="BD133" s="1553"/>
      <c r="BE133" s="1553"/>
      <c r="BF133" s="1553"/>
      <c r="BG133" s="1553"/>
      <c r="BH133" s="1553"/>
      <c r="BI133" s="1553"/>
      <c r="BJ133" s="1553"/>
      <c r="BK133" s="1553"/>
      <c r="BL133" s="1553"/>
      <c r="BM133" s="1553"/>
      <c r="BN133" s="1553"/>
      <c r="BO133" s="1553"/>
      <c r="BP133" s="1553"/>
      <c r="BQ133" s="1553"/>
      <c r="BR133" s="1553"/>
      <c r="BS133" s="1553"/>
      <c r="BT133" s="1553"/>
      <c r="BU133" s="1553"/>
      <c r="BV133" s="1553"/>
      <c r="BW133" s="1553"/>
      <c r="BX133" s="1553"/>
      <c r="BY133" s="1553"/>
      <c r="BZ133" s="1553"/>
      <c r="CA133" s="1553"/>
      <c r="CB133" s="1553"/>
      <c r="CC133" s="1553"/>
      <c r="CD133" s="1553"/>
      <c r="CE133" s="1553"/>
      <c r="CF133" s="1553"/>
      <c r="CG133" s="1553"/>
      <c r="CH133" s="1553"/>
      <c r="CI133" s="1553"/>
      <c r="CJ133" s="1553"/>
      <c r="CK133" s="1553"/>
      <c r="CL133" s="1553"/>
      <c r="CM133" s="1553"/>
      <c r="CN133" s="1553"/>
      <c r="CO133" s="1553"/>
      <c r="CP133" s="1553"/>
      <c r="CQ133" s="1553"/>
      <c r="CR133" s="1553"/>
      <c r="CS133" s="1553"/>
      <c r="CT133" s="1553"/>
      <c r="CU133" s="1553"/>
      <c r="CV133" s="1553"/>
      <c r="CW133" s="1553"/>
      <c r="CX133" s="1553"/>
      <c r="CY133" s="1553"/>
      <c r="CZ133" s="1553"/>
      <c r="DA133" s="1553"/>
      <c r="DB133" s="1553"/>
      <c r="DC133" s="1553"/>
      <c r="DD133" s="1553"/>
      <c r="DE133" s="1553"/>
      <c r="DF133" s="1553"/>
      <c r="DG133" s="1553"/>
      <c r="DH133" s="1553"/>
      <c r="DI133" s="1553"/>
      <c r="DJ133" s="1553"/>
      <c r="DK133" s="1553"/>
      <c r="DL133" s="1553"/>
      <c r="DM133" s="1553"/>
      <c r="DN133" s="1553"/>
      <c r="DO133" s="1553"/>
      <c r="DP133" s="1553"/>
      <c r="DQ133" s="1553"/>
      <c r="DR133" s="1553"/>
      <c r="DS133" s="1553"/>
      <c r="DT133" s="1553"/>
      <c r="DU133" s="1553"/>
      <c r="DV133" s="1553"/>
      <c r="DW133" s="1553"/>
      <c r="DX133" s="1553"/>
      <c r="DY133" s="1553"/>
      <c r="DZ133" s="1553"/>
      <c r="EA133" s="1553"/>
      <c r="EB133" s="1553"/>
      <c r="EC133" s="1553"/>
      <c r="ED133" s="1553"/>
      <c r="EE133" s="1553"/>
      <c r="EF133" s="1553"/>
      <c r="EG133" s="1553"/>
      <c r="EH133" s="1553"/>
      <c r="EI133" s="1553"/>
      <c r="EJ133" s="1553"/>
      <c r="EK133" s="1553"/>
      <c r="EL133" s="1553"/>
      <c r="EM133" s="1553"/>
      <c r="EN133" s="1553"/>
      <c r="EO133" s="1553"/>
      <c r="EP133" s="1553"/>
      <c r="EQ133" s="1553"/>
      <c r="ER133" s="1553"/>
      <c r="ES133" s="1553"/>
      <c r="ET133" s="1553"/>
      <c r="EU133" s="1553"/>
      <c r="EV133" s="1553"/>
      <c r="EW133" s="1553"/>
      <c r="EX133" s="1553"/>
      <c r="EY133" s="1553"/>
      <c r="EZ133" s="1553"/>
      <c r="FA133" s="1602"/>
    </row>
    <row r="134" spans="1:386">
      <c r="A134" s="2182" t="s">
        <v>112</v>
      </c>
      <c r="B134" s="2182"/>
      <c r="C134" s="1741"/>
      <c r="D134" s="1741"/>
      <c r="E134" s="1742"/>
      <c r="F134" s="1741"/>
      <c r="G134" s="1742"/>
      <c r="H134" s="1741"/>
      <c r="I134" s="1743"/>
      <c r="J134" s="1742"/>
      <c r="K134" s="1742"/>
      <c r="L134" s="1741"/>
      <c r="M134" s="1742"/>
      <c r="N134" s="1742"/>
      <c r="O134" s="1742"/>
      <c r="P134" s="1742"/>
      <c r="Q134" s="1744"/>
      <c r="R134" s="1744"/>
      <c r="S134" s="1744"/>
      <c r="T134" s="1744"/>
      <c r="U134" s="1741"/>
      <c r="V134" s="156">
        <f t="shared" si="23"/>
        <v>0</v>
      </c>
      <c r="W134" s="1630"/>
      <c r="X134" s="1624"/>
      <c r="Y134" s="1989"/>
      <c r="Z134" s="1630"/>
      <c r="AA134" s="1624"/>
      <c r="AB134" s="1543"/>
      <c r="AC134" s="1543"/>
      <c r="AD134" s="1989"/>
      <c r="AE134" s="1990"/>
      <c r="AF134" s="1543"/>
      <c r="AG134" s="1544"/>
      <c r="AH134" s="1543"/>
      <c r="AI134" s="1544"/>
      <c r="AJ134" s="1543"/>
      <c r="AK134" s="1544"/>
      <c r="AL134" s="1543"/>
      <c r="AM134" s="1544"/>
    </row>
    <row r="135" spans="1:386" s="1551" customFormat="1">
      <c r="A135" s="2181" t="s">
        <v>69</v>
      </c>
      <c r="B135" s="2181"/>
      <c r="C135" s="1670"/>
      <c r="D135" s="1670"/>
      <c r="E135" s="1671">
        <f>E136+E144+E155+E194+E215+E262+E284+E324+E371+E392+E416</f>
        <v>2072224.608</v>
      </c>
      <c r="F135" s="1670"/>
      <c r="G135" s="1671"/>
      <c r="H135" s="1670"/>
      <c r="I135" s="1670">
        <f>I136+I144+I155+I215+I262+I284+I324+I371+I392+I416+I194</f>
        <v>0</v>
      </c>
      <c r="J135" s="1671">
        <f>J136+J144+J155+J194+J215+J262+J284+J324+J371+J392+J416</f>
        <v>927901.26723999996</v>
      </c>
      <c r="K135" s="1671"/>
      <c r="L135" s="1670"/>
      <c r="M135" s="1671">
        <f t="shared" ref="M135:T135" si="68">M136+M144+M155+M194+M215+M262+M284+M324+M371+M392+M416</f>
        <v>1077529</v>
      </c>
      <c r="N135" s="1671">
        <f t="shared" si="68"/>
        <v>178605</v>
      </c>
      <c r="O135" s="1671">
        <f t="shared" si="68"/>
        <v>760547</v>
      </c>
      <c r="P135" s="1671">
        <f t="shared" si="68"/>
        <v>138377</v>
      </c>
      <c r="Q135" s="1671">
        <f t="shared" si="68"/>
        <v>703555.83524399996</v>
      </c>
      <c r="R135" s="1671">
        <f t="shared" si="68"/>
        <v>137661</v>
      </c>
      <c r="S135" s="1671">
        <f t="shared" si="68"/>
        <v>486405.55575</v>
      </c>
      <c r="T135" s="1671">
        <f t="shared" si="68"/>
        <v>79489.279494000002</v>
      </c>
      <c r="U135" s="1670"/>
      <c r="V135" s="156">
        <f t="shared" si="23"/>
        <v>1144323.3407600001</v>
      </c>
      <c r="W135" s="1630"/>
      <c r="X135" s="1624"/>
      <c r="Y135" s="1989"/>
      <c r="Z135" s="1630"/>
      <c r="AA135" s="1624"/>
      <c r="AB135" s="1543"/>
      <c r="AC135" s="1543"/>
      <c r="AD135" s="1989"/>
      <c r="AE135" s="1990"/>
      <c r="AF135" s="1543"/>
      <c r="AG135" s="1544"/>
      <c r="AH135" s="1543"/>
      <c r="AI135" s="1544"/>
      <c r="AJ135" s="1543"/>
      <c r="AK135" s="1544"/>
      <c r="AL135" s="1543"/>
      <c r="AM135" s="1544"/>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1600"/>
    </row>
    <row r="136" spans="1:386" s="1573" customFormat="1">
      <c r="A136" s="1672">
        <v>1</v>
      </c>
      <c r="B136" s="1745" t="s">
        <v>39</v>
      </c>
      <c r="C136" s="1746"/>
      <c r="D136" s="1721"/>
      <c r="E136" s="1747">
        <f t="shared" ref="E136:T136" si="69">SUM(E137:E143)</f>
        <v>36598</v>
      </c>
      <c r="F136" s="1747">
        <f t="shared" si="69"/>
        <v>0</v>
      </c>
      <c r="G136" s="1747"/>
      <c r="H136" s="1747">
        <f t="shared" si="69"/>
        <v>0</v>
      </c>
      <c r="I136" s="1747">
        <f t="shared" si="69"/>
        <v>0</v>
      </c>
      <c r="J136" s="1747">
        <f t="shared" si="69"/>
        <v>32497.983</v>
      </c>
      <c r="K136" s="1747"/>
      <c r="L136" s="1747">
        <f t="shared" si="69"/>
        <v>0</v>
      </c>
      <c r="M136" s="1747">
        <f t="shared" si="69"/>
        <v>64057</v>
      </c>
      <c r="N136" s="1747">
        <f t="shared" si="69"/>
        <v>0</v>
      </c>
      <c r="O136" s="1747">
        <f t="shared" si="69"/>
        <v>39881</v>
      </c>
      <c r="P136" s="1747">
        <f t="shared" si="69"/>
        <v>24176</v>
      </c>
      <c r="Q136" s="1747">
        <f t="shared" si="69"/>
        <v>62492.752999999997</v>
      </c>
      <c r="R136" s="1747">
        <f t="shared" si="69"/>
        <v>0</v>
      </c>
      <c r="S136" s="1747">
        <f t="shared" si="69"/>
        <v>38321.752999999997</v>
      </c>
      <c r="T136" s="1747">
        <f t="shared" si="69"/>
        <v>24171</v>
      </c>
      <c r="U136" s="1746"/>
      <c r="V136" s="156">
        <f t="shared" si="23"/>
        <v>4100.0169999999998</v>
      </c>
      <c r="W136" s="1630">
        <f>SUM(W137:W143)</f>
        <v>1</v>
      </c>
      <c r="X136" s="1624">
        <f>SUM(X137:X143)</f>
        <v>1</v>
      </c>
      <c r="Y136" s="1989">
        <f>W136+X136</f>
        <v>2</v>
      </c>
      <c r="Z136" s="1630">
        <f>SUM(Z137:Z143)</f>
        <v>1</v>
      </c>
      <c r="AA136" s="1624">
        <f>SUM(AA137:AA143)</f>
        <v>0</v>
      </c>
      <c r="AB136" s="1543">
        <f>SUM(AB137:AB143)</f>
        <v>1</v>
      </c>
      <c r="AC136" s="1543">
        <f>SUM(AC137:AC143)</f>
        <v>0</v>
      </c>
      <c r="AD136" s="1989">
        <f>Z136+AB136</f>
        <v>2</v>
      </c>
      <c r="AE136" s="1988">
        <f>AD136/Y136</f>
        <v>1</v>
      </c>
      <c r="AF136" s="1543">
        <f t="shared" ref="AF136:AM136" si="70">SUM(AF137:AF143)</f>
        <v>1</v>
      </c>
      <c r="AG136" s="1543">
        <f t="shared" si="70"/>
        <v>25542</v>
      </c>
      <c r="AH136" s="1543">
        <f t="shared" si="70"/>
        <v>1</v>
      </c>
      <c r="AI136" s="1543">
        <f t="shared" si="70"/>
        <v>22879.056</v>
      </c>
      <c r="AJ136" s="1543">
        <f t="shared" si="70"/>
        <v>1</v>
      </c>
      <c r="AK136" s="1543">
        <f t="shared" si="70"/>
        <v>11056</v>
      </c>
      <c r="AL136" s="1543">
        <f t="shared" si="70"/>
        <v>1</v>
      </c>
      <c r="AM136" s="1543">
        <f t="shared" si="70"/>
        <v>9618.9269999999997</v>
      </c>
      <c r="AN136" s="1549"/>
      <c r="AO136" s="1549"/>
      <c r="AP136" s="1549"/>
      <c r="AQ136" s="1549"/>
      <c r="AR136" s="1549"/>
      <c r="AS136" s="1549"/>
      <c r="AT136" s="1549"/>
      <c r="AU136" s="1549"/>
      <c r="AV136" s="1549"/>
      <c r="AW136" s="1549"/>
      <c r="AX136" s="1549"/>
      <c r="AY136" s="1549"/>
      <c r="AZ136" s="1549"/>
      <c r="BA136" s="1549"/>
      <c r="BB136" s="1549"/>
      <c r="BC136" s="1549"/>
      <c r="BD136" s="1549"/>
      <c r="BE136" s="1549"/>
      <c r="BF136" s="1549"/>
      <c r="BG136" s="1549"/>
      <c r="BH136" s="1549"/>
      <c r="BI136" s="1549"/>
      <c r="BJ136" s="1549"/>
      <c r="BK136" s="1549"/>
      <c r="BL136" s="1549"/>
      <c r="BM136" s="1549"/>
      <c r="BN136" s="1549"/>
      <c r="BO136" s="1549"/>
      <c r="BP136" s="1549"/>
      <c r="BQ136" s="1549"/>
      <c r="BR136" s="1549"/>
      <c r="BS136" s="1549"/>
      <c r="BT136" s="1549"/>
      <c r="BU136" s="1549"/>
      <c r="BV136" s="1549"/>
      <c r="BW136" s="1549"/>
      <c r="BX136" s="1549"/>
      <c r="BY136" s="1549"/>
      <c r="BZ136" s="1549"/>
      <c r="CA136" s="1549"/>
      <c r="CB136" s="1549"/>
      <c r="CC136" s="1549"/>
      <c r="CD136" s="1549"/>
      <c r="CE136" s="1549"/>
      <c r="CF136" s="1549"/>
      <c r="CG136" s="1549"/>
      <c r="CH136" s="1549"/>
      <c r="CI136" s="1549"/>
      <c r="CJ136" s="1549"/>
      <c r="CK136" s="1549"/>
      <c r="CL136" s="1549"/>
      <c r="CM136" s="1549"/>
      <c r="CN136" s="1549"/>
      <c r="CO136" s="1549"/>
      <c r="CP136" s="1549"/>
      <c r="CQ136" s="1549"/>
      <c r="CR136" s="1549"/>
      <c r="CS136" s="1549"/>
      <c r="CT136" s="1549"/>
      <c r="CU136" s="1549"/>
      <c r="CV136" s="1549"/>
      <c r="CW136" s="1549"/>
      <c r="CX136" s="1549"/>
      <c r="CY136" s="1549"/>
      <c r="CZ136" s="1549"/>
      <c r="DA136" s="1549"/>
      <c r="DB136" s="1549"/>
      <c r="DC136" s="1549"/>
      <c r="DD136" s="1549"/>
      <c r="DE136" s="1549"/>
      <c r="DF136" s="1549"/>
      <c r="DG136" s="1549"/>
      <c r="DH136" s="1549"/>
      <c r="DI136" s="1549"/>
      <c r="DJ136" s="1549"/>
      <c r="DK136" s="1549"/>
      <c r="DL136" s="1549"/>
      <c r="DM136" s="1549"/>
      <c r="DN136" s="1549"/>
      <c r="DO136" s="1549"/>
      <c r="DP136" s="1549"/>
      <c r="DQ136" s="1549"/>
      <c r="DR136" s="1549"/>
      <c r="DS136" s="1549"/>
      <c r="DT136" s="1549"/>
      <c r="DU136" s="1549"/>
      <c r="DV136" s="1549"/>
      <c r="DW136" s="1549"/>
      <c r="DX136" s="1549"/>
      <c r="DY136" s="1549"/>
      <c r="DZ136" s="1549"/>
      <c r="EA136" s="1549"/>
      <c r="EB136" s="1549"/>
      <c r="EC136" s="1549"/>
      <c r="ED136" s="1549"/>
      <c r="EE136" s="1549"/>
      <c r="EF136" s="1549"/>
      <c r="EG136" s="1549"/>
      <c r="EH136" s="1549"/>
      <c r="EI136" s="1549"/>
      <c r="EJ136" s="1549"/>
      <c r="EK136" s="1549"/>
      <c r="EL136" s="1549"/>
      <c r="EM136" s="1549"/>
      <c r="EN136" s="1549"/>
      <c r="EO136" s="1549"/>
      <c r="EP136" s="1549"/>
      <c r="EQ136" s="1549"/>
      <c r="ER136" s="1549"/>
      <c r="ES136" s="1549"/>
      <c r="ET136" s="1549"/>
      <c r="EU136" s="1549"/>
      <c r="EV136" s="1549"/>
      <c r="EW136" s="1549"/>
      <c r="EX136" s="1549"/>
      <c r="EY136" s="1549"/>
      <c r="EZ136" s="1549"/>
      <c r="FA136" s="1603"/>
      <c r="FB136" s="329"/>
      <c r="FC136" s="329"/>
      <c r="FD136" s="329"/>
      <c r="FE136" s="329"/>
      <c r="FF136" s="329"/>
      <c r="FG136" s="329"/>
      <c r="FH136" s="329"/>
      <c r="FI136" s="329"/>
      <c r="FJ136" s="329"/>
      <c r="FK136" s="329"/>
      <c r="FL136" s="329"/>
      <c r="FM136" s="329"/>
      <c r="FN136" s="329"/>
      <c r="FO136" s="329"/>
      <c r="FP136" s="329"/>
      <c r="FQ136" s="329"/>
      <c r="FR136" s="329"/>
      <c r="FS136" s="329"/>
      <c r="FT136" s="329"/>
      <c r="FU136" s="329"/>
      <c r="FV136" s="329"/>
      <c r="FW136" s="329"/>
      <c r="FX136" s="329"/>
      <c r="FY136" s="329"/>
      <c r="FZ136" s="329"/>
      <c r="GA136" s="329"/>
      <c r="GB136" s="329"/>
      <c r="GC136" s="329"/>
      <c r="GD136" s="329"/>
      <c r="GE136" s="329"/>
      <c r="GF136" s="329"/>
      <c r="GG136" s="329"/>
      <c r="GH136" s="329"/>
      <c r="GI136" s="329"/>
      <c r="GJ136" s="329"/>
      <c r="GK136" s="329"/>
      <c r="GL136" s="329"/>
      <c r="GM136" s="329"/>
      <c r="GN136" s="329"/>
      <c r="GO136" s="329"/>
      <c r="GP136" s="329"/>
      <c r="GQ136" s="329"/>
      <c r="GR136" s="329"/>
      <c r="GS136" s="329"/>
      <c r="GT136" s="329"/>
      <c r="GU136" s="329"/>
      <c r="GV136" s="329"/>
      <c r="GW136" s="329"/>
      <c r="GX136" s="329"/>
      <c r="GY136" s="329"/>
      <c r="GZ136" s="329"/>
      <c r="HA136" s="329"/>
      <c r="HB136" s="329"/>
      <c r="HC136" s="329"/>
      <c r="HD136" s="329"/>
      <c r="HE136" s="329"/>
      <c r="HF136" s="329"/>
      <c r="HG136" s="329"/>
      <c r="HH136" s="329"/>
      <c r="HI136" s="329"/>
      <c r="HJ136" s="329"/>
      <c r="HK136" s="329"/>
      <c r="HL136" s="329"/>
      <c r="HM136" s="329"/>
      <c r="HN136" s="329"/>
      <c r="HO136" s="329"/>
      <c r="HP136" s="329"/>
      <c r="HQ136" s="329"/>
      <c r="HR136" s="329"/>
      <c r="HS136" s="329"/>
      <c r="HT136" s="329"/>
      <c r="HU136" s="329"/>
      <c r="HV136" s="329"/>
      <c r="HW136" s="329"/>
      <c r="HX136" s="329"/>
      <c r="HY136" s="329"/>
      <c r="HZ136" s="329"/>
      <c r="IA136" s="329"/>
      <c r="IB136" s="329"/>
      <c r="IC136" s="329"/>
      <c r="ID136" s="329"/>
      <c r="IE136" s="329"/>
      <c r="IF136" s="329"/>
      <c r="IG136" s="329"/>
      <c r="IH136" s="329"/>
      <c r="II136" s="329"/>
      <c r="IJ136" s="329"/>
      <c r="IK136" s="329"/>
      <c r="IL136" s="329"/>
      <c r="IM136" s="329"/>
      <c r="IN136" s="329"/>
      <c r="IO136" s="329"/>
      <c r="IP136" s="329"/>
      <c r="IQ136" s="329"/>
      <c r="IR136" s="329"/>
      <c r="IS136" s="329"/>
      <c r="IT136" s="329"/>
      <c r="IU136" s="329"/>
      <c r="IV136" s="329"/>
      <c r="IW136" s="329"/>
      <c r="IX136" s="329"/>
      <c r="IY136" s="329"/>
      <c r="IZ136" s="329"/>
      <c r="JA136" s="329"/>
      <c r="JB136" s="329"/>
      <c r="JC136" s="329"/>
      <c r="JD136" s="329"/>
      <c r="JE136" s="329"/>
      <c r="JF136" s="329"/>
      <c r="JG136" s="329"/>
      <c r="JH136" s="329"/>
      <c r="JI136" s="329"/>
      <c r="JJ136" s="329"/>
      <c r="JK136" s="329"/>
      <c r="JL136" s="329"/>
      <c r="JM136" s="329"/>
      <c r="JN136" s="329"/>
      <c r="JO136" s="329"/>
      <c r="JP136" s="329"/>
      <c r="JQ136" s="329"/>
      <c r="JR136" s="329"/>
      <c r="JS136" s="329"/>
      <c r="JT136" s="329"/>
      <c r="JU136" s="329"/>
      <c r="JV136" s="329"/>
      <c r="JW136" s="329"/>
      <c r="JX136" s="329"/>
      <c r="JY136" s="329"/>
      <c r="JZ136" s="329"/>
      <c r="KA136" s="329"/>
      <c r="KB136" s="329"/>
      <c r="KC136" s="329"/>
      <c r="KD136" s="329"/>
      <c r="KE136" s="329"/>
      <c r="KF136" s="329"/>
      <c r="KG136" s="329"/>
      <c r="KH136" s="329"/>
      <c r="KI136" s="329"/>
      <c r="KJ136" s="329"/>
      <c r="KK136" s="329"/>
      <c r="KL136" s="329"/>
      <c r="KM136" s="329"/>
      <c r="KN136" s="329"/>
      <c r="KO136" s="329"/>
      <c r="KP136" s="329"/>
      <c r="KQ136" s="329"/>
      <c r="KR136" s="329"/>
      <c r="KS136" s="329"/>
      <c r="KT136" s="329"/>
      <c r="KU136" s="329"/>
      <c r="KV136" s="329"/>
      <c r="KW136" s="329"/>
      <c r="KX136" s="329"/>
      <c r="KY136" s="329"/>
      <c r="KZ136" s="329"/>
      <c r="LA136" s="329"/>
      <c r="LB136" s="329"/>
      <c r="LC136" s="329"/>
      <c r="LD136" s="329"/>
      <c r="LE136" s="329"/>
      <c r="LF136" s="329"/>
      <c r="LG136" s="329"/>
      <c r="LH136" s="329"/>
      <c r="LI136" s="329"/>
      <c r="LJ136" s="329"/>
      <c r="LK136" s="329"/>
      <c r="LL136" s="329"/>
      <c r="LM136" s="329"/>
      <c r="LN136" s="329"/>
      <c r="LO136" s="329"/>
      <c r="LP136" s="329"/>
      <c r="LQ136" s="329"/>
      <c r="LR136" s="329"/>
      <c r="LS136" s="329"/>
      <c r="LT136" s="329"/>
      <c r="LU136" s="329"/>
      <c r="LV136" s="329"/>
      <c r="LW136" s="329"/>
      <c r="LX136" s="329"/>
      <c r="LY136" s="329"/>
      <c r="LZ136" s="329"/>
      <c r="MA136" s="329"/>
      <c r="MB136" s="329"/>
      <c r="MC136" s="329"/>
      <c r="MD136" s="329"/>
      <c r="ME136" s="329"/>
      <c r="MF136" s="329"/>
      <c r="MG136" s="329"/>
      <c r="MH136" s="329"/>
      <c r="MI136" s="329"/>
      <c r="MJ136" s="329"/>
      <c r="MK136" s="329"/>
      <c r="ML136" s="329"/>
      <c r="MM136" s="329"/>
      <c r="MN136" s="329"/>
      <c r="MO136" s="329"/>
      <c r="MP136" s="329"/>
      <c r="MQ136" s="329"/>
      <c r="MR136" s="329"/>
      <c r="MS136" s="329"/>
      <c r="MT136" s="329"/>
      <c r="MU136" s="329"/>
      <c r="MV136" s="329"/>
      <c r="MW136" s="329"/>
      <c r="MX136" s="329"/>
      <c r="MY136" s="329"/>
      <c r="MZ136" s="329"/>
      <c r="NA136" s="329"/>
      <c r="NB136" s="329"/>
      <c r="NC136" s="329"/>
      <c r="ND136" s="329"/>
      <c r="NE136" s="329"/>
      <c r="NF136" s="329"/>
      <c r="NG136" s="329"/>
      <c r="NH136" s="329"/>
      <c r="NI136" s="329"/>
      <c r="NJ136" s="329"/>
      <c r="NK136" s="329"/>
      <c r="NL136" s="329"/>
      <c r="NM136" s="329"/>
      <c r="NN136" s="329"/>
      <c r="NO136" s="329"/>
      <c r="NP136" s="329"/>
      <c r="NQ136" s="329"/>
      <c r="NR136" s="329"/>
      <c r="NS136" s="329"/>
      <c r="NT136" s="329"/>
      <c r="NU136" s="329"/>
      <c r="NV136" s="329"/>
    </row>
    <row r="137" spans="1:386" s="1551" customFormat="1" ht="27.6">
      <c r="A137" s="1725"/>
      <c r="B137" s="1723" t="s">
        <v>81</v>
      </c>
      <c r="C137" s="1615"/>
      <c r="D137" s="1617"/>
      <c r="E137" s="1616"/>
      <c r="F137" s="1712"/>
      <c r="G137" s="1616"/>
      <c r="H137" s="1712"/>
      <c r="I137" s="1758"/>
      <c r="J137" s="1616"/>
      <c r="K137" s="1616"/>
      <c r="L137" s="1712"/>
      <c r="M137" s="1616"/>
      <c r="N137" s="1616"/>
      <c r="O137" s="1616"/>
      <c r="P137" s="1616"/>
      <c r="Q137" s="1738"/>
      <c r="R137" s="1738"/>
      <c r="S137" s="1738"/>
      <c r="T137" s="1738"/>
      <c r="U137" s="1617"/>
      <c r="V137" s="156">
        <f t="shared" si="23"/>
        <v>0</v>
      </c>
      <c r="W137" s="1629"/>
      <c r="X137" s="1623"/>
      <c r="Y137" s="1989"/>
      <c r="Z137" s="1629"/>
      <c r="AA137" s="1623"/>
      <c r="AB137" s="1535"/>
      <c r="AC137" s="1535"/>
      <c r="AD137" s="1989"/>
      <c r="AE137" s="1990"/>
      <c r="AF137" s="1543"/>
      <c r="AG137" s="1543"/>
      <c r="AH137" s="1543"/>
      <c r="AI137" s="1543"/>
      <c r="AJ137" s="1543"/>
      <c r="AK137" s="1543"/>
      <c r="AL137" s="1543"/>
      <c r="AM137" s="1543"/>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1600"/>
    </row>
    <row r="138" spans="1:386" s="1551" customFormat="1">
      <c r="A138" s="1617"/>
      <c r="B138" s="1676" t="s">
        <v>554</v>
      </c>
      <c r="C138" s="1615"/>
      <c r="D138" s="1617"/>
      <c r="E138" s="1616"/>
      <c r="F138" s="1735"/>
      <c r="G138" s="1616"/>
      <c r="H138" s="1909"/>
      <c r="I138" s="1713"/>
      <c r="J138" s="1714"/>
      <c r="K138" s="1714"/>
      <c r="L138" s="1709"/>
      <c r="M138" s="1714"/>
      <c r="N138" s="1714"/>
      <c r="O138" s="1714"/>
      <c r="P138" s="1714"/>
      <c r="Q138" s="1716"/>
      <c r="R138" s="1716"/>
      <c r="S138" s="1716"/>
      <c r="T138" s="1716"/>
      <c r="U138" s="1617"/>
      <c r="V138" s="156">
        <f t="shared" si="23"/>
        <v>0</v>
      </c>
      <c r="W138" s="1629"/>
      <c r="X138" s="1623"/>
      <c r="Y138" s="1989"/>
      <c r="Z138" s="1629"/>
      <c r="AA138" s="1623"/>
      <c r="AB138" s="1535"/>
      <c r="AC138" s="1535"/>
      <c r="AD138" s="1989"/>
      <c r="AE138" s="1990"/>
      <c r="AF138" s="1543"/>
      <c r="AG138" s="1543"/>
      <c r="AH138" s="1543"/>
      <c r="AI138" s="1543"/>
      <c r="AJ138" s="1543"/>
      <c r="AK138" s="1543"/>
      <c r="AL138" s="1543"/>
      <c r="AM138" s="1543"/>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1600"/>
    </row>
    <row r="139" spans="1:386" s="1570" customFormat="1" ht="57" customHeight="1">
      <c r="A139" s="1691" t="s">
        <v>54</v>
      </c>
      <c r="B139" s="1705" t="s">
        <v>231</v>
      </c>
      <c r="C139" s="1693" t="s">
        <v>53</v>
      </c>
      <c r="D139" s="1691" t="s">
        <v>712</v>
      </c>
      <c r="E139" s="1789"/>
      <c r="F139" s="1691"/>
      <c r="G139" s="1706"/>
      <c r="H139" s="1693"/>
      <c r="I139" s="1718" t="s">
        <v>33</v>
      </c>
      <c r="J139" s="1717"/>
      <c r="K139" s="1717" t="s">
        <v>33</v>
      </c>
      <c r="L139" s="1718" t="s">
        <v>33</v>
      </c>
      <c r="M139" s="1756">
        <f>SUM(N139:P139)</f>
        <v>40527</v>
      </c>
      <c r="N139" s="1756"/>
      <c r="O139" s="1756">
        <v>16952</v>
      </c>
      <c r="P139" s="1756">
        <v>23575</v>
      </c>
      <c r="Q139" s="1756">
        <f>SUM(R139:T139)</f>
        <v>40004</v>
      </c>
      <c r="R139" s="1756"/>
      <c r="S139" s="1756">
        <v>16429</v>
      </c>
      <c r="T139" s="1756">
        <v>23575</v>
      </c>
      <c r="U139" s="1691"/>
      <c r="V139" s="156">
        <f t="shared" si="23"/>
        <v>0</v>
      </c>
      <c r="W139" s="1629"/>
      <c r="X139" s="1623">
        <v>1</v>
      </c>
      <c r="Y139" s="1989"/>
      <c r="Z139" s="1629"/>
      <c r="AA139" s="1623"/>
      <c r="AB139" s="1535">
        <v>1</v>
      </c>
      <c r="AC139" s="1535"/>
      <c r="AD139" s="1989"/>
      <c r="AE139" s="1990"/>
      <c r="AF139" s="1543"/>
      <c r="AG139" s="1543"/>
      <c r="AH139" s="1543"/>
      <c r="AI139" s="1543">
        <f t="shared" ref="AI139:AI143" si="71">AH139*J139</f>
        <v>0</v>
      </c>
      <c r="AJ139" s="1543"/>
      <c r="AK139" s="1543"/>
      <c r="AL139" s="1543"/>
      <c r="AM139" s="1543">
        <f t="shared" ref="AM139:AM153" si="72">AL139*J139</f>
        <v>0</v>
      </c>
      <c r="AN139" s="1553"/>
      <c r="AO139" s="1553"/>
      <c r="AP139" s="1553"/>
      <c r="AQ139" s="1553"/>
      <c r="AR139" s="1553"/>
      <c r="AS139" s="1553"/>
      <c r="AT139" s="1553"/>
      <c r="AU139" s="1553"/>
      <c r="AV139" s="1553"/>
      <c r="AW139" s="1553"/>
      <c r="AX139" s="1553"/>
      <c r="AY139" s="1553"/>
      <c r="AZ139" s="1553"/>
      <c r="BA139" s="1553"/>
      <c r="BB139" s="1553"/>
      <c r="BC139" s="1553"/>
      <c r="BD139" s="1553"/>
      <c r="BE139" s="1553"/>
      <c r="BF139" s="1553"/>
      <c r="BG139" s="1553"/>
      <c r="BH139" s="1553"/>
      <c r="BI139" s="1553"/>
      <c r="BJ139" s="1553"/>
      <c r="BK139" s="1553"/>
      <c r="BL139" s="1553"/>
      <c r="BM139" s="1553"/>
      <c r="BN139" s="1553"/>
      <c r="BO139" s="1553"/>
      <c r="BP139" s="1553"/>
      <c r="BQ139" s="1553"/>
      <c r="BR139" s="1553"/>
      <c r="BS139" s="1553"/>
      <c r="BT139" s="1553"/>
      <c r="BU139" s="1553"/>
      <c r="BV139" s="1553"/>
      <c r="BW139" s="1553"/>
      <c r="BX139" s="1553"/>
      <c r="BY139" s="1553"/>
      <c r="BZ139" s="1553"/>
      <c r="CA139" s="1553"/>
      <c r="CB139" s="1553"/>
      <c r="CC139" s="1553"/>
      <c r="CD139" s="1553"/>
      <c r="CE139" s="1553"/>
      <c r="CF139" s="1553"/>
      <c r="CG139" s="1553"/>
      <c r="CH139" s="1553"/>
      <c r="CI139" s="1553"/>
      <c r="CJ139" s="1553"/>
      <c r="CK139" s="1553"/>
      <c r="CL139" s="1553"/>
      <c r="CM139" s="1553"/>
      <c r="CN139" s="1553"/>
      <c r="CO139" s="1553"/>
      <c r="CP139" s="1553"/>
      <c r="CQ139" s="1553"/>
      <c r="CR139" s="1553"/>
      <c r="CS139" s="1553"/>
      <c r="CT139" s="1553"/>
      <c r="CU139" s="1553"/>
      <c r="CV139" s="1553"/>
      <c r="CW139" s="1553"/>
      <c r="CX139" s="1553"/>
      <c r="CY139" s="1553"/>
      <c r="CZ139" s="1553"/>
      <c r="DA139" s="1553"/>
      <c r="DB139" s="1553"/>
      <c r="DC139" s="1553"/>
      <c r="DD139" s="1553"/>
      <c r="DE139" s="1553"/>
      <c r="DF139" s="1553"/>
      <c r="DG139" s="1553"/>
      <c r="DH139" s="1553"/>
      <c r="DI139" s="1553"/>
      <c r="DJ139" s="1553"/>
      <c r="DK139" s="1553"/>
      <c r="DL139" s="1553"/>
      <c r="DM139" s="1553"/>
      <c r="DN139" s="1553"/>
      <c r="DO139" s="1553"/>
      <c r="DP139" s="1553"/>
      <c r="DQ139" s="1553"/>
      <c r="DR139" s="1553"/>
      <c r="DS139" s="1553"/>
      <c r="DT139" s="1553"/>
      <c r="DU139" s="1553"/>
      <c r="DV139" s="1553"/>
      <c r="DW139" s="1553"/>
      <c r="DX139" s="1553"/>
      <c r="DY139" s="1553"/>
      <c r="DZ139" s="1553"/>
      <c r="EA139" s="1553"/>
      <c r="EB139" s="1553"/>
      <c r="EC139" s="1553"/>
      <c r="ED139" s="1553"/>
      <c r="EE139" s="1553"/>
      <c r="EF139" s="1553"/>
      <c r="EG139" s="1553"/>
      <c r="EH139" s="1553"/>
      <c r="EI139" s="1553"/>
      <c r="EJ139" s="1553"/>
      <c r="EK139" s="1553"/>
      <c r="EL139" s="1553"/>
      <c r="EM139" s="1553"/>
      <c r="EN139" s="1553"/>
      <c r="EO139" s="1553"/>
      <c r="EP139" s="1553"/>
      <c r="EQ139" s="1553"/>
      <c r="ER139" s="1553"/>
      <c r="ES139" s="1553"/>
      <c r="ET139" s="1553"/>
      <c r="EU139" s="1553"/>
      <c r="EV139" s="1553"/>
      <c r="EW139" s="1553"/>
      <c r="EX139" s="1553"/>
      <c r="EY139" s="1553"/>
      <c r="EZ139" s="1553"/>
      <c r="FA139" s="1602"/>
    </row>
    <row r="140" spans="1:386" s="1551" customFormat="1" ht="55.2">
      <c r="A140" s="1617" t="s">
        <v>33</v>
      </c>
      <c r="B140" s="1775" t="s">
        <v>235</v>
      </c>
      <c r="C140" s="1615"/>
      <c r="D140" s="1617"/>
      <c r="E140" s="1616">
        <v>11056</v>
      </c>
      <c r="F140" s="1682" t="s">
        <v>962</v>
      </c>
      <c r="G140" s="1616">
        <v>210</v>
      </c>
      <c r="H140" s="1615" t="s">
        <v>1092</v>
      </c>
      <c r="I140" s="1615" t="s">
        <v>711</v>
      </c>
      <c r="J140" s="1616">
        <v>9618.9269999999997</v>
      </c>
      <c r="K140" s="1618">
        <v>210</v>
      </c>
      <c r="L140" s="1617" t="s">
        <v>697</v>
      </c>
      <c r="M140" s="1714"/>
      <c r="N140" s="1714"/>
      <c r="O140" s="1714"/>
      <c r="P140" s="1714"/>
      <c r="Q140" s="1716"/>
      <c r="R140" s="1716"/>
      <c r="S140" s="1716"/>
      <c r="T140" s="1716"/>
      <c r="U140" s="1617"/>
      <c r="V140" s="156">
        <f t="shared" si="23"/>
        <v>1437.0730000000003</v>
      </c>
      <c r="W140" s="1629"/>
      <c r="X140" s="1623"/>
      <c r="Y140" s="1989"/>
      <c r="Z140" s="1629"/>
      <c r="AA140" s="1623"/>
      <c r="AB140" s="1535"/>
      <c r="AC140" s="1535"/>
      <c r="AD140" s="1989"/>
      <c r="AE140" s="1990"/>
      <c r="AF140" s="1543"/>
      <c r="AG140" s="1543">
        <f t="shared" ref="AG140:AG143" si="73">AF140*E140</f>
        <v>0</v>
      </c>
      <c r="AH140" s="1543"/>
      <c r="AI140" s="1543">
        <f t="shared" si="71"/>
        <v>0</v>
      </c>
      <c r="AJ140" s="1543">
        <v>1</v>
      </c>
      <c r="AK140" s="1543">
        <f t="shared" ref="AK140" si="74">AJ140*E140</f>
        <v>11056</v>
      </c>
      <c r="AL140" s="1543">
        <v>1</v>
      </c>
      <c r="AM140" s="1543">
        <f t="shared" si="72"/>
        <v>9618.9269999999997</v>
      </c>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1600"/>
    </row>
    <row r="141" spans="1:386" s="1551" customFormat="1">
      <c r="A141" s="1617"/>
      <c r="B141" s="1676" t="s">
        <v>553</v>
      </c>
      <c r="C141" s="1615"/>
      <c r="D141" s="1617"/>
      <c r="E141" s="1616"/>
      <c r="F141" s="1682"/>
      <c r="G141" s="1616"/>
      <c r="H141" s="1712"/>
      <c r="I141" s="1758"/>
      <c r="J141" s="1616"/>
      <c r="K141" s="1618"/>
      <c r="L141" s="1759"/>
      <c r="M141" s="1714"/>
      <c r="N141" s="1714"/>
      <c r="O141" s="1714"/>
      <c r="P141" s="1714"/>
      <c r="Q141" s="1716"/>
      <c r="R141" s="1716"/>
      <c r="S141" s="1716"/>
      <c r="T141" s="1716"/>
      <c r="U141" s="1617"/>
      <c r="V141" s="156">
        <f t="shared" si="23"/>
        <v>0</v>
      </c>
      <c r="W141" s="1629"/>
      <c r="X141" s="1623"/>
      <c r="Y141" s="1989"/>
      <c r="Z141" s="1629"/>
      <c r="AA141" s="1623"/>
      <c r="AB141" s="1535"/>
      <c r="AC141" s="1535"/>
      <c r="AD141" s="1989"/>
      <c r="AE141" s="1990"/>
      <c r="AF141" s="1543"/>
      <c r="AG141" s="1543">
        <f t="shared" si="73"/>
        <v>0</v>
      </c>
      <c r="AH141" s="1543"/>
      <c r="AI141" s="1543">
        <f t="shared" si="71"/>
        <v>0</v>
      </c>
      <c r="AJ141" s="1543"/>
      <c r="AK141" s="1543"/>
      <c r="AL141" s="1543"/>
      <c r="AM141" s="1543">
        <f t="shared" si="72"/>
        <v>0</v>
      </c>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1600"/>
    </row>
    <row r="142" spans="1:386" s="1558" customFormat="1" ht="41.4">
      <c r="A142" s="1760"/>
      <c r="B142" s="1705" t="s">
        <v>570</v>
      </c>
      <c r="C142" s="1690" t="s">
        <v>558</v>
      </c>
      <c r="D142" s="1557" t="s">
        <v>713</v>
      </c>
      <c r="E142" s="1692"/>
      <c r="F142" s="1761"/>
      <c r="G142" s="1762"/>
      <c r="H142" s="1763"/>
      <c r="I142" s="1763"/>
      <c r="J142" s="1762"/>
      <c r="K142" s="1692"/>
      <c r="L142" s="1761"/>
      <c r="M142" s="1756">
        <f>SUM(N142:P142)</f>
        <v>23530</v>
      </c>
      <c r="N142" s="1756"/>
      <c r="O142" s="1756">
        <v>22929</v>
      </c>
      <c r="P142" s="1756">
        <v>601</v>
      </c>
      <c r="Q142" s="1756">
        <f>SUM(R142:T142)</f>
        <v>22488.753000000001</v>
      </c>
      <c r="R142" s="1756"/>
      <c r="S142" s="1756">
        <f>10000+11892.753</f>
        <v>21892.753000000001</v>
      </c>
      <c r="T142" s="1756">
        <v>596</v>
      </c>
      <c r="U142" s="1760"/>
      <c r="V142" s="156">
        <f t="shared" si="23"/>
        <v>0</v>
      </c>
      <c r="W142" s="1629">
        <v>1</v>
      </c>
      <c r="X142" s="1623"/>
      <c r="Y142" s="1989"/>
      <c r="Z142" s="1629">
        <v>1</v>
      </c>
      <c r="AA142" s="1623"/>
      <c r="AB142" s="1578"/>
      <c r="AC142" s="1578"/>
      <c r="AD142" s="1989"/>
      <c r="AE142" s="1990"/>
      <c r="AF142" s="1545"/>
      <c r="AG142" s="1543">
        <f t="shared" si="73"/>
        <v>0</v>
      </c>
      <c r="AH142" s="1545"/>
      <c r="AI142" s="1543">
        <f t="shared" si="71"/>
        <v>0</v>
      </c>
      <c r="AJ142" s="1545"/>
      <c r="AK142" s="1543"/>
      <c r="AL142" s="1545"/>
      <c r="AM142" s="1543">
        <f t="shared" si="72"/>
        <v>0</v>
      </c>
      <c r="AN142" s="1553"/>
      <c r="AO142" s="1553"/>
      <c r="AP142" s="1553"/>
      <c r="AQ142" s="1553"/>
      <c r="AR142" s="1553"/>
      <c r="AS142" s="1553"/>
      <c r="AT142" s="1553"/>
      <c r="AU142" s="1553"/>
      <c r="AV142" s="1553"/>
      <c r="AW142" s="1553"/>
      <c r="AX142" s="1553"/>
      <c r="AY142" s="1553"/>
      <c r="AZ142" s="1553"/>
      <c r="BA142" s="1553"/>
      <c r="BB142" s="1553"/>
      <c r="BC142" s="1553"/>
      <c r="BD142" s="1553"/>
      <c r="BE142" s="1553"/>
      <c r="BF142" s="1553"/>
      <c r="BG142" s="1553"/>
      <c r="BH142" s="1553"/>
      <c r="BI142" s="1553"/>
      <c r="BJ142" s="1553"/>
      <c r="BK142" s="1553"/>
      <c r="BL142" s="1553"/>
      <c r="BM142" s="1553"/>
      <c r="BN142" s="1553"/>
      <c r="BO142" s="1553"/>
      <c r="BP142" s="1553"/>
      <c r="BQ142" s="1553"/>
      <c r="BR142" s="1553"/>
      <c r="BS142" s="1553"/>
      <c r="BT142" s="1553"/>
      <c r="BU142" s="1553"/>
      <c r="BV142" s="1553"/>
      <c r="BW142" s="1553"/>
      <c r="BX142" s="1553"/>
      <c r="BY142" s="1553"/>
      <c r="BZ142" s="1553"/>
      <c r="CA142" s="1553"/>
      <c r="CB142" s="1553"/>
      <c r="CC142" s="1553"/>
      <c r="CD142" s="1553"/>
      <c r="CE142" s="1553"/>
      <c r="CF142" s="1553"/>
      <c r="CG142" s="1553"/>
      <c r="CH142" s="1553"/>
      <c r="CI142" s="1553"/>
      <c r="CJ142" s="1553"/>
      <c r="CK142" s="1553"/>
      <c r="CL142" s="1553"/>
      <c r="CM142" s="1553"/>
      <c r="CN142" s="1553"/>
      <c r="CO142" s="1553"/>
      <c r="CP142" s="1553"/>
      <c r="CQ142" s="1553"/>
      <c r="CR142" s="1553"/>
      <c r="CS142" s="1553"/>
      <c r="CT142" s="1553"/>
      <c r="CU142" s="1553"/>
      <c r="CV142" s="1553"/>
      <c r="CW142" s="1553"/>
      <c r="CX142" s="1553"/>
      <c r="CY142" s="1553"/>
      <c r="CZ142" s="1553"/>
      <c r="DA142" s="1553"/>
      <c r="DB142" s="1553"/>
      <c r="DC142" s="1553"/>
      <c r="DD142" s="1553"/>
      <c r="DE142" s="1553"/>
      <c r="DF142" s="1553"/>
      <c r="DG142" s="1553"/>
      <c r="DH142" s="1553"/>
      <c r="DI142" s="1553"/>
      <c r="DJ142" s="1553"/>
      <c r="DK142" s="1553"/>
      <c r="DL142" s="1553"/>
      <c r="DM142" s="1553"/>
      <c r="DN142" s="1553"/>
      <c r="DO142" s="1553"/>
      <c r="DP142" s="1553"/>
      <c r="DQ142" s="1553"/>
      <c r="DR142" s="1553"/>
      <c r="DS142" s="1553"/>
      <c r="DT142" s="1553"/>
      <c r="DU142" s="1553"/>
      <c r="DV142" s="1553"/>
      <c r="DW142" s="1553"/>
      <c r="DX142" s="1553"/>
      <c r="DY142" s="1553"/>
      <c r="DZ142" s="1553"/>
      <c r="EA142" s="1553"/>
      <c r="EB142" s="1553"/>
      <c r="EC142" s="1553"/>
      <c r="ED142" s="1553"/>
      <c r="EE142" s="1553"/>
      <c r="EF142" s="1553"/>
      <c r="EG142" s="1553"/>
      <c r="EH142" s="1553"/>
      <c r="EI142" s="1553"/>
      <c r="EJ142" s="1553"/>
      <c r="EK142" s="1553"/>
      <c r="EL142" s="1553"/>
      <c r="EM142" s="1553"/>
      <c r="EN142" s="1553"/>
      <c r="EO142" s="1553"/>
      <c r="EP142" s="1553"/>
      <c r="EQ142" s="1553"/>
      <c r="ER142" s="1553"/>
      <c r="ES142" s="1553"/>
      <c r="ET142" s="1553"/>
      <c r="EU142" s="1553"/>
      <c r="EV142" s="1553"/>
      <c r="EW142" s="1553"/>
      <c r="EX142" s="1553"/>
      <c r="EY142" s="1553"/>
      <c r="EZ142" s="1553"/>
      <c r="FA142" s="1602"/>
      <c r="FB142" s="1570"/>
      <c r="FC142" s="1570"/>
      <c r="FD142" s="1570"/>
      <c r="FE142" s="1570"/>
      <c r="FF142" s="1570"/>
      <c r="FG142" s="1570"/>
      <c r="FH142" s="1570"/>
      <c r="FI142" s="1570"/>
      <c r="FJ142" s="1570"/>
      <c r="FK142" s="1570"/>
      <c r="FL142" s="1570"/>
      <c r="FM142" s="1570"/>
      <c r="FN142" s="1570"/>
      <c r="FO142" s="1570"/>
      <c r="FP142" s="1570"/>
      <c r="FQ142" s="1570"/>
      <c r="FR142" s="1570"/>
      <c r="FS142" s="1570"/>
      <c r="FT142" s="1570"/>
      <c r="FU142" s="1570"/>
      <c r="FV142" s="1570"/>
      <c r="FW142" s="1570"/>
      <c r="FX142" s="1570"/>
      <c r="FY142" s="1570"/>
      <c r="FZ142" s="1570"/>
      <c r="GA142" s="1570"/>
      <c r="GB142" s="1570"/>
      <c r="GC142" s="1570"/>
      <c r="GD142" s="1570"/>
      <c r="GE142" s="1570"/>
      <c r="GF142" s="1570"/>
      <c r="GG142" s="1570"/>
      <c r="GH142" s="1570"/>
      <c r="GI142" s="1570"/>
      <c r="GJ142" s="1570"/>
      <c r="GK142" s="1570"/>
      <c r="GL142" s="1570"/>
      <c r="GM142" s="1570"/>
      <c r="GN142" s="1570"/>
      <c r="GO142" s="1570"/>
      <c r="GP142" s="1570"/>
      <c r="GQ142" s="1570"/>
      <c r="GR142" s="1570"/>
      <c r="GS142" s="1570"/>
      <c r="GT142" s="1570"/>
      <c r="GU142" s="1570"/>
      <c r="GV142" s="1570"/>
      <c r="GW142" s="1570"/>
      <c r="GX142" s="1570"/>
      <c r="GY142" s="1570"/>
      <c r="GZ142" s="1570"/>
      <c r="HA142" s="1570"/>
      <c r="HB142" s="1570"/>
      <c r="HC142" s="1570"/>
      <c r="HD142" s="1570"/>
      <c r="HE142" s="1570"/>
      <c r="HF142" s="1570"/>
      <c r="HG142" s="1570"/>
      <c r="HH142" s="1570"/>
      <c r="HI142" s="1570"/>
      <c r="HJ142" s="1570"/>
      <c r="HK142" s="1570"/>
      <c r="HL142" s="1570"/>
      <c r="HM142" s="1570"/>
      <c r="HN142" s="1570"/>
      <c r="HO142" s="1570"/>
      <c r="HP142" s="1570"/>
      <c r="HQ142" s="1570"/>
      <c r="HR142" s="1570"/>
      <c r="HS142" s="1570"/>
      <c r="HT142" s="1570"/>
      <c r="HU142" s="1570"/>
      <c r="HV142" s="1570"/>
      <c r="HW142" s="1570"/>
      <c r="HX142" s="1570"/>
      <c r="HY142" s="1570"/>
      <c r="HZ142" s="1570"/>
      <c r="IA142" s="1570"/>
      <c r="IB142" s="1570"/>
      <c r="IC142" s="1570"/>
      <c r="ID142" s="1570"/>
      <c r="IE142" s="1570"/>
      <c r="IF142" s="1570"/>
      <c r="IG142" s="1570"/>
      <c r="IH142" s="1570"/>
      <c r="II142" s="1570"/>
      <c r="IJ142" s="1570"/>
      <c r="IK142" s="1570"/>
      <c r="IL142" s="1570"/>
      <c r="IM142" s="1570"/>
      <c r="IN142" s="1570"/>
      <c r="IO142" s="1570"/>
      <c r="IP142" s="1570"/>
      <c r="IQ142" s="1570"/>
      <c r="IR142" s="1570"/>
      <c r="IS142" s="1570"/>
      <c r="IT142" s="1570"/>
      <c r="IU142" s="1570"/>
      <c r="IV142" s="1570"/>
      <c r="IW142" s="1570"/>
      <c r="IX142" s="1570"/>
      <c r="IY142" s="1570"/>
      <c r="IZ142" s="1570"/>
      <c r="JA142" s="1570"/>
      <c r="JB142" s="1570"/>
      <c r="JC142" s="1570"/>
      <c r="JD142" s="1570"/>
      <c r="JE142" s="1570"/>
      <c r="JF142" s="1570"/>
      <c r="JG142" s="1570"/>
      <c r="JH142" s="1570"/>
      <c r="JI142" s="1570"/>
      <c r="JJ142" s="1570"/>
      <c r="JK142" s="1570"/>
      <c r="JL142" s="1570"/>
      <c r="JM142" s="1570"/>
      <c r="JN142" s="1570"/>
      <c r="JO142" s="1570"/>
      <c r="JP142" s="1570"/>
      <c r="JQ142" s="1570"/>
      <c r="JR142" s="1570"/>
      <c r="JS142" s="1570"/>
      <c r="JT142" s="1570"/>
      <c r="JU142" s="1570"/>
      <c r="JV142" s="1570"/>
      <c r="JW142" s="1570"/>
      <c r="JX142" s="1570"/>
      <c r="JY142" s="1570"/>
      <c r="JZ142" s="1570"/>
      <c r="KA142" s="1570"/>
      <c r="KB142" s="1570"/>
      <c r="KC142" s="1570"/>
      <c r="KD142" s="1570"/>
      <c r="KE142" s="1570"/>
      <c r="KF142" s="1570"/>
      <c r="KG142" s="1570"/>
      <c r="KH142" s="1570"/>
      <c r="KI142" s="1570"/>
      <c r="KJ142" s="1570"/>
      <c r="KK142" s="1570"/>
      <c r="KL142" s="1570"/>
      <c r="KM142" s="1570"/>
      <c r="KN142" s="1570"/>
      <c r="KO142" s="1570"/>
      <c r="KP142" s="1570"/>
      <c r="KQ142" s="1570"/>
      <c r="KR142" s="1570"/>
      <c r="KS142" s="1570"/>
      <c r="KT142" s="1570"/>
      <c r="KU142" s="1570"/>
      <c r="KV142" s="1570"/>
      <c r="KW142" s="1570"/>
      <c r="KX142" s="1570"/>
      <c r="KY142" s="1570"/>
      <c r="KZ142" s="1570"/>
      <c r="LA142" s="1570"/>
      <c r="LB142" s="1570"/>
      <c r="LC142" s="1570"/>
      <c r="LD142" s="1570"/>
      <c r="LE142" s="1570"/>
      <c r="LF142" s="1570"/>
      <c r="LG142" s="1570"/>
      <c r="LH142" s="1570"/>
      <c r="LI142" s="1570"/>
      <c r="LJ142" s="1570"/>
      <c r="LK142" s="1570"/>
      <c r="LL142" s="1570"/>
      <c r="LM142" s="1570"/>
      <c r="LN142" s="1570"/>
      <c r="LO142" s="1570"/>
      <c r="LP142" s="1570"/>
      <c r="LQ142" s="1570"/>
      <c r="LR142" s="1570"/>
      <c r="LS142" s="1570"/>
      <c r="LT142" s="1570"/>
      <c r="LU142" s="1570"/>
      <c r="LV142" s="1570"/>
      <c r="LW142" s="1570"/>
      <c r="LX142" s="1570"/>
      <c r="LY142" s="1570"/>
      <c r="LZ142" s="1570"/>
      <c r="MA142" s="1570"/>
      <c r="MB142" s="1570"/>
      <c r="MC142" s="1570"/>
      <c r="MD142" s="1570"/>
      <c r="ME142" s="1570"/>
      <c r="MF142" s="1570"/>
      <c r="MG142" s="1570"/>
      <c r="MH142" s="1570"/>
      <c r="MI142" s="1570"/>
      <c r="MJ142" s="1570"/>
      <c r="MK142" s="1570"/>
      <c r="ML142" s="1570"/>
      <c r="MM142" s="1570"/>
      <c r="MN142" s="1570"/>
      <c r="MO142" s="1570"/>
      <c r="MP142" s="1570"/>
      <c r="MQ142" s="1570"/>
      <c r="MR142" s="1570"/>
      <c r="MS142" s="1570"/>
      <c r="MT142" s="1570"/>
      <c r="MU142" s="1570"/>
      <c r="MV142" s="1570"/>
      <c r="MW142" s="1570"/>
      <c r="MX142" s="1570"/>
      <c r="MY142" s="1570"/>
      <c r="MZ142" s="1570"/>
      <c r="NA142" s="1570"/>
      <c r="NB142" s="1570"/>
      <c r="NC142" s="1570"/>
      <c r="ND142" s="1570"/>
      <c r="NE142" s="1570"/>
      <c r="NF142" s="1570"/>
      <c r="NG142" s="1570"/>
      <c r="NH142" s="1570"/>
      <c r="NI142" s="1570"/>
      <c r="NJ142" s="1570"/>
      <c r="NK142" s="1570"/>
      <c r="NL142" s="1570"/>
      <c r="NM142" s="1570"/>
      <c r="NN142" s="1570"/>
      <c r="NO142" s="1570"/>
      <c r="NP142" s="1570"/>
      <c r="NQ142" s="1570"/>
      <c r="NR142" s="1570"/>
      <c r="NS142" s="1570"/>
      <c r="NT142" s="1570"/>
      <c r="NU142" s="1570"/>
      <c r="NV142" s="1570"/>
    </row>
    <row r="143" spans="1:386" s="1551" customFormat="1" ht="69">
      <c r="A143" s="1617"/>
      <c r="B143" s="1764" t="s">
        <v>627</v>
      </c>
      <c r="C143" s="1615"/>
      <c r="D143" s="1617"/>
      <c r="E143" s="1765">
        <v>25542</v>
      </c>
      <c r="F143" s="1766" t="s">
        <v>628</v>
      </c>
      <c r="G143" s="1765">
        <v>900</v>
      </c>
      <c r="H143" s="1712"/>
      <c r="I143" s="1767" t="s">
        <v>714</v>
      </c>
      <c r="J143" s="1768">
        <v>22879.056</v>
      </c>
      <c r="K143" s="1765">
        <v>900</v>
      </c>
      <c r="L143" s="1614" t="s">
        <v>629</v>
      </c>
      <c r="M143" s="1714"/>
      <c r="N143" s="1714"/>
      <c r="O143" s="1618"/>
      <c r="P143" s="1714"/>
      <c r="Q143" s="1716"/>
      <c r="R143" s="1716"/>
      <c r="S143" s="1716"/>
      <c r="T143" s="1716"/>
      <c r="U143" s="1617"/>
      <c r="V143" s="156">
        <f t="shared" si="23"/>
        <v>2662.9439999999995</v>
      </c>
      <c r="W143" s="1629"/>
      <c r="X143" s="1623"/>
      <c r="Y143" s="1989"/>
      <c r="Z143" s="1629"/>
      <c r="AA143" s="1623"/>
      <c r="AB143" s="1535"/>
      <c r="AC143" s="1535"/>
      <c r="AD143" s="1989"/>
      <c r="AE143" s="1990"/>
      <c r="AF143" s="1543">
        <v>1</v>
      </c>
      <c r="AG143" s="1543">
        <f t="shared" si="73"/>
        <v>25542</v>
      </c>
      <c r="AH143" s="1634">
        <v>1</v>
      </c>
      <c r="AI143" s="1543">
        <f t="shared" si="71"/>
        <v>22879.056</v>
      </c>
      <c r="AJ143" s="1543"/>
      <c r="AK143" s="1543">
        <f t="shared" ref="AK143" si="75">AJ143*E143</f>
        <v>0</v>
      </c>
      <c r="AL143" s="1543"/>
      <c r="AM143" s="1543">
        <f t="shared" si="72"/>
        <v>0</v>
      </c>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1600"/>
    </row>
    <row r="144" spans="1:386" s="1569" customFormat="1">
      <c r="A144" s="1672">
        <v>2</v>
      </c>
      <c r="B144" s="1769" t="s">
        <v>55</v>
      </c>
      <c r="C144" s="1672"/>
      <c r="D144" s="1672"/>
      <c r="E144" s="1674">
        <f>SUM(E145:E154)</f>
        <v>264936</v>
      </c>
      <c r="F144" s="1674">
        <f t="shared" ref="F144:T144" si="76">SUM(F145:F154)</f>
        <v>0</v>
      </c>
      <c r="G144" s="1674"/>
      <c r="H144" s="1674">
        <f t="shared" si="76"/>
        <v>0</v>
      </c>
      <c r="I144" s="1674">
        <f t="shared" si="76"/>
        <v>0</v>
      </c>
      <c r="J144" s="1674">
        <f t="shared" si="76"/>
        <v>2452</v>
      </c>
      <c r="K144" s="1674"/>
      <c r="L144" s="1674">
        <f t="shared" si="76"/>
        <v>0</v>
      </c>
      <c r="M144" s="1674">
        <f t="shared" si="76"/>
        <v>49058</v>
      </c>
      <c r="N144" s="1674">
        <f t="shared" si="76"/>
        <v>0</v>
      </c>
      <c r="O144" s="1674">
        <f t="shared" si="76"/>
        <v>33596</v>
      </c>
      <c r="P144" s="1674">
        <f t="shared" si="76"/>
        <v>15462</v>
      </c>
      <c r="Q144" s="1674">
        <f t="shared" si="76"/>
        <v>4928</v>
      </c>
      <c r="R144" s="1674">
        <f t="shared" si="76"/>
        <v>0</v>
      </c>
      <c r="S144" s="1674">
        <f t="shared" si="76"/>
        <v>3596</v>
      </c>
      <c r="T144" s="1674">
        <f t="shared" si="76"/>
        <v>1332</v>
      </c>
      <c r="U144" s="1672"/>
      <c r="V144" s="156">
        <f t="shared" si="23"/>
        <v>262484</v>
      </c>
      <c r="W144" s="1635">
        <f>SUM(W145:W151)</f>
        <v>2</v>
      </c>
      <c r="X144" s="1636">
        <f>SUM(X145:X151)</f>
        <v>0</v>
      </c>
      <c r="Y144" s="1994">
        <f>W144+X144</f>
        <v>2</v>
      </c>
      <c r="Z144" s="1635">
        <f>SUM(Z145:Z151)</f>
        <v>2</v>
      </c>
      <c r="AA144" s="1636">
        <f>SUM(AA145:AA151)</f>
        <v>0</v>
      </c>
      <c r="AB144" s="1637">
        <f>SUM(AB145:AB151)</f>
        <v>0</v>
      </c>
      <c r="AC144" s="1637">
        <f>SUM(AC145:AC151)</f>
        <v>0</v>
      </c>
      <c r="AD144" s="1989">
        <f>Z144+AB144</f>
        <v>2</v>
      </c>
      <c r="AE144" s="1988">
        <f>AD144/Y144</f>
        <v>1</v>
      </c>
      <c r="AF144" s="1637">
        <f t="shared" ref="AF144:AL144" si="77">SUM(AF145:AF154)</f>
        <v>3</v>
      </c>
      <c r="AG144" s="1637">
        <f t="shared" si="77"/>
        <v>258032</v>
      </c>
      <c r="AH144" s="1637">
        <f t="shared" si="77"/>
        <v>1</v>
      </c>
      <c r="AI144" s="1637">
        <f t="shared" si="77"/>
        <v>2452</v>
      </c>
      <c r="AJ144" s="1637">
        <f t="shared" si="77"/>
        <v>1</v>
      </c>
      <c r="AK144" s="1637">
        <f t="shared" si="77"/>
        <v>6904</v>
      </c>
      <c r="AL144" s="1637">
        <f t="shared" si="77"/>
        <v>0</v>
      </c>
      <c r="AM144" s="1543">
        <f t="shared" si="72"/>
        <v>0</v>
      </c>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1600"/>
      <c r="FB144" s="1551"/>
      <c r="FC144" s="1551"/>
      <c r="FD144" s="1551"/>
      <c r="FE144" s="1551"/>
      <c r="FF144" s="1551"/>
      <c r="FG144" s="1551"/>
      <c r="FH144" s="1551"/>
      <c r="FI144" s="1551"/>
      <c r="FJ144" s="1551"/>
      <c r="FK144" s="1551"/>
      <c r="FL144" s="1551"/>
      <c r="FM144" s="1551"/>
      <c r="FN144" s="1551"/>
      <c r="FO144" s="1551"/>
      <c r="FP144" s="1551"/>
      <c r="FQ144" s="1551"/>
      <c r="FR144" s="1551"/>
      <c r="FS144" s="1551"/>
      <c r="FT144" s="1551"/>
      <c r="FU144" s="1551"/>
      <c r="FV144" s="1551"/>
      <c r="FW144" s="1551"/>
      <c r="FX144" s="1551"/>
      <c r="FY144" s="1551"/>
      <c r="FZ144" s="1551"/>
      <c r="GA144" s="1551"/>
      <c r="GB144" s="1551"/>
      <c r="GC144" s="1551"/>
      <c r="GD144" s="1551"/>
      <c r="GE144" s="1551"/>
      <c r="GF144" s="1551"/>
      <c r="GG144" s="1551"/>
      <c r="GH144" s="1551"/>
      <c r="GI144" s="1551"/>
      <c r="GJ144" s="1551"/>
      <c r="GK144" s="1551"/>
      <c r="GL144" s="1551"/>
      <c r="GM144" s="1551"/>
      <c r="GN144" s="1551"/>
      <c r="GO144" s="1551"/>
      <c r="GP144" s="1551"/>
      <c r="GQ144" s="1551"/>
      <c r="GR144" s="1551"/>
      <c r="GS144" s="1551"/>
      <c r="GT144" s="1551"/>
      <c r="GU144" s="1551"/>
      <c r="GV144" s="1551"/>
      <c r="GW144" s="1551"/>
      <c r="GX144" s="1551"/>
      <c r="GY144" s="1551"/>
      <c r="GZ144" s="1551"/>
      <c r="HA144" s="1551"/>
      <c r="HB144" s="1551"/>
      <c r="HC144" s="1551"/>
      <c r="HD144" s="1551"/>
      <c r="HE144" s="1551"/>
      <c r="HF144" s="1551"/>
      <c r="HG144" s="1551"/>
      <c r="HH144" s="1551"/>
      <c r="HI144" s="1551"/>
      <c r="HJ144" s="1551"/>
      <c r="HK144" s="1551"/>
      <c r="HL144" s="1551"/>
      <c r="HM144" s="1551"/>
      <c r="HN144" s="1551"/>
      <c r="HO144" s="1551"/>
      <c r="HP144" s="1551"/>
      <c r="HQ144" s="1551"/>
      <c r="HR144" s="1551"/>
      <c r="HS144" s="1551"/>
      <c r="HT144" s="1551"/>
      <c r="HU144" s="1551"/>
      <c r="HV144" s="1551"/>
      <c r="HW144" s="1551"/>
      <c r="HX144" s="1551"/>
      <c r="HY144" s="1551"/>
      <c r="HZ144" s="1551"/>
      <c r="IA144" s="1551"/>
      <c r="IB144" s="1551"/>
      <c r="IC144" s="1551"/>
      <c r="ID144" s="1551"/>
      <c r="IE144" s="1551"/>
      <c r="IF144" s="1551"/>
      <c r="IG144" s="1551"/>
      <c r="IH144" s="1551"/>
      <c r="II144" s="1551"/>
      <c r="IJ144" s="1551"/>
      <c r="IK144" s="1551"/>
      <c r="IL144" s="1551"/>
      <c r="IM144" s="1551"/>
      <c r="IN144" s="1551"/>
      <c r="IO144" s="1551"/>
      <c r="IP144" s="1551"/>
      <c r="IQ144" s="1551"/>
      <c r="IR144" s="1551"/>
      <c r="IS144" s="1551"/>
      <c r="IT144" s="1551"/>
      <c r="IU144" s="1551"/>
      <c r="IV144" s="1551"/>
      <c r="IW144" s="1551"/>
      <c r="IX144" s="1551"/>
      <c r="IY144" s="1551"/>
      <c r="IZ144" s="1551"/>
      <c r="JA144" s="1551"/>
      <c r="JB144" s="1551"/>
      <c r="JC144" s="1551"/>
      <c r="JD144" s="1551"/>
      <c r="JE144" s="1551"/>
      <c r="JF144" s="1551"/>
      <c r="JG144" s="1551"/>
      <c r="JH144" s="1551"/>
      <c r="JI144" s="1551"/>
      <c r="JJ144" s="1551"/>
      <c r="JK144" s="1551"/>
      <c r="JL144" s="1551"/>
      <c r="JM144" s="1551"/>
      <c r="JN144" s="1551"/>
      <c r="JO144" s="1551"/>
      <c r="JP144" s="1551"/>
      <c r="JQ144" s="1551"/>
      <c r="JR144" s="1551"/>
      <c r="JS144" s="1551"/>
      <c r="JT144" s="1551"/>
      <c r="JU144" s="1551"/>
      <c r="JV144" s="1551"/>
      <c r="JW144" s="1551"/>
      <c r="JX144" s="1551"/>
      <c r="JY144" s="1551"/>
      <c r="JZ144" s="1551"/>
      <c r="KA144" s="1551"/>
      <c r="KB144" s="1551"/>
      <c r="KC144" s="1551"/>
      <c r="KD144" s="1551"/>
      <c r="KE144" s="1551"/>
      <c r="KF144" s="1551"/>
      <c r="KG144" s="1551"/>
      <c r="KH144" s="1551"/>
      <c r="KI144" s="1551"/>
      <c r="KJ144" s="1551"/>
      <c r="KK144" s="1551"/>
      <c r="KL144" s="1551"/>
      <c r="KM144" s="1551"/>
      <c r="KN144" s="1551"/>
      <c r="KO144" s="1551"/>
      <c r="KP144" s="1551"/>
      <c r="KQ144" s="1551"/>
      <c r="KR144" s="1551"/>
      <c r="KS144" s="1551"/>
      <c r="KT144" s="1551"/>
      <c r="KU144" s="1551"/>
      <c r="KV144" s="1551"/>
      <c r="KW144" s="1551"/>
      <c r="KX144" s="1551"/>
      <c r="KY144" s="1551"/>
      <c r="KZ144" s="1551"/>
      <c r="LA144" s="1551"/>
      <c r="LB144" s="1551"/>
      <c r="LC144" s="1551"/>
      <c r="LD144" s="1551"/>
      <c r="LE144" s="1551"/>
      <c r="LF144" s="1551"/>
      <c r="LG144" s="1551"/>
      <c r="LH144" s="1551"/>
      <c r="LI144" s="1551"/>
      <c r="LJ144" s="1551"/>
      <c r="LK144" s="1551"/>
      <c r="LL144" s="1551"/>
      <c r="LM144" s="1551"/>
      <c r="LN144" s="1551"/>
      <c r="LO144" s="1551"/>
      <c r="LP144" s="1551"/>
      <c r="LQ144" s="1551"/>
      <c r="LR144" s="1551"/>
      <c r="LS144" s="1551"/>
      <c r="LT144" s="1551"/>
      <c r="LU144" s="1551"/>
      <c r="LV144" s="1551"/>
      <c r="LW144" s="1551"/>
      <c r="LX144" s="1551"/>
      <c r="LY144" s="1551"/>
      <c r="LZ144" s="1551"/>
      <c r="MA144" s="1551"/>
      <c r="MB144" s="1551"/>
      <c r="MC144" s="1551"/>
      <c r="MD144" s="1551"/>
      <c r="ME144" s="1551"/>
      <c r="MF144" s="1551"/>
      <c r="MG144" s="1551"/>
      <c r="MH144" s="1551"/>
      <c r="MI144" s="1551"/>
      <c r="MJ144" s="1551"/>
      <c r="MK144" s="1551"/>
      <c r="ML144" s="1551"/>
      <c r="MM144" s="1551"/>
      <c r="MN144" s="1551"/>
      <c r="MO144" s="1551"/>
      <c r="MP144" s="1551"/>
      <c r="MQ144" s="1551"/>
      <c r="MR144" s="1551"/>
      <c r="MS144" s="1551"/>
      <c r="MT144" s="1551"/>
      <c r="MU144" s="1551"/>
      <c r="MV144" s="1551"/>
      <c r="MW144" s="1551"/>
      <c r="MX144" s="1551"/>
      <c r="MY144" s="1551"/>
      <c r="MZ144" s="1551"/>
      <c r="NA144" s="1551"/>
      <c r="NB144" s="1551"/>
      <c r="NC144" s="1551"/>
      <c r="ND144" s="1551"/>
      <c r="NE144" s="1551"/>
      <c r="NF144" s="1551"/>
      <c r="NG144" s="1551"/>
      <c r="NH144" s="1551"/>
      <c r="NI144" s="1551"/>
      <c r="NJ144" s="1551"/>
      <c r="NK144" s="1551"/>
      <c r="NL144" s="1551"/>
      <c r="NM144" s="1551"/>
      <c r="NN144" s="1551"/>
      <c r="NO144" s="1551"/>
      <c r="NP144" s="1551"/>
      <c r="NQ144" s="1551"/>
      <c r="NR144" s="1551"/>
      <c r="NS144" s="1551"/>
      <c r="NT144" s="1551"/>
      <c r="NU144" s="1551"/>
      <c r="NV144" s="1551"/>
    </row>
    <row r="145" spans="1:386" s="39" customFormat="1" ht="27.6">
      <c r="A145" s="1748"/>
      <c r="B145" s="1723" t="s">
        <v>81</v>
      </c>
      <c r="C145" s="1749"/>
      <c r="D145" s="1725"/>
      <c r="E145" s="1750"/>
      <c r="F145" s="1748"/>
      <c r="G145" s="1751"/>
      <c r="H145" s="1748"/>
      <c r="I145" s="1770"/>
      <c r="J145" s="1750"/>
      <c r="K145" s="1751"/>
      <c r="L145" s="1753"/>
      <c r="M145" s="1751"/>
      <c r="N145" s="1751"/>
      <c r="O145" s="1751"/>
      <c r="P145" s="1750"/>
      <c r="Q145" s="1754"/>
      <c r="R145" s="1754"/>
      <c r="S145" s="1754"/>
      <c r="T145" s="1754"/>
      <c r="U145" s="1749"/>
      <c r="V145" s="156">
        <f t="shared" si="23"/>
        <v>0</v>
      </c>
      <c r="W145" s="1635"/>
      <c r="X145" s="1636"/>
      <c r="Y145" s="1994"/>
      <c r="Z145" s="1635"/>
      <c r="AA145" s="1636"/>
      <c r="AB145" s="1637"/>
      <c r="AC145" s="1637"/>
      <c r="AD145" s="1994"/>
      <c r="AE145" s="1990"/>
      <c r="AF145" s="1637"/>
      <c r="AG145" s="1543"/>
      <c r="AH145" s="1637"/>
      <c r="AI145" s="1637"/>
      <c r="AJ145" s="1637"/>
      <c r="AK145" s="1637"/>
      <c r="AL145" s="1637"/>
      <c r="AM145" s="1543">
        <f t="shared" si="72"/>
        <v>0</v>
      </c>
      <c r="AN145" s="1549"/>
      <c r="AO145" s="1549"/>
      <c r="AP145" s="1549"/>
      <c r="AQ145" s="1549"/>
      <c r="AR145" s="1549"/>
      <c r="AS145" s="1549"/>
      <c r="AT145" s="1549"/>
      <c r="AU145" s="1549"/>
      <c r="AV145" s="1549"/>
      <c r="AW145" s="1549"/>
      <c r="AX145" s="1549"/>
      <c r="AY145" s="1549"/>
      <c r="AZ145" s="1549"/>
      <c r="BA145" s="1549"/>
      <c r="BB145" s="1549"/>
      <c r="BC145" s="1549"/>
      <c r="BD145" s="1549"/>
      <c r="BE145" s="1549"/>
      <c r="BF145" s="1549"/>
      <c r="BG145" s="1549"/>
      <c r="BH145" s="1549"/>
      <c r="BI145" s="1549"/>
      <c r="BJ145" s="1549"/>
      <c r="BK145" s="1549"/>
      <c r="BL145" s="1549"/>
      <c r="BM145" s="1549"/>
      <c r="BN145" s="1549"/>
      <c r="BO145" s="1549"/>
      <c r="BP145" s="1549"/>
      <c r="BQ145" s="1549"/>
      <c r="BR145" s="1549"/>
      <c r="BS145" s="1549"/>
      <c r="BT145" s="1549"/>
      <c r="BU145" s="1549"/>
      <c r="BV145" s="1549"/>
      <c r="BW145" s="1549"/>
      <c r="BX145" s="1549"/>
      <c r="BY145" s="1549"/>
      <c r="BZ145" s="1549"/>
      <c r="CA145" s="1549"/>
      <c r="CB145" s="1549"/>
      <c r="CC145" s="1549"/>
      <c r="CD145" s="1549"/>
      <c r="CE145" s="1549"/>
      <c r="CF145" s="1549"/>
      <c r="CG145" s="1549"/>
      <c r="CH145" s="1549"/>
      <c r="CI145" s="1549"/>
      <c r="CJ145" s="1549"/>
      <c r="CK145" s="1549"/>
      <c r="CL145" s="1549"/>
      <c r="CM145" s="1549"/>
      <c r="CN145" s="1549"/>
      <c r="CO145" s="1549"/>
      <c r="CP145" s="1549"/>
      <c r="CQ145" s="1549"/>
      <c r="CR145" s="1549"/>
      <c r="CS145" s="1549"/>
      <c r="CT145" s="1549"/>
      <c r="CU145" s="1549"/>
      <c r="CV145" s="1549"/>
      <c r="CW145" s="1549"/>
      <c r="CX145" s="1549"/>
      <c r="CY145" s="1549"/>
      <c r="CZ145" s="1549"/>
      <c r="DA145" s="1549"/>
      <c r="DB145" s="1549"/>
      <c r="DC145" s="1549"/>
      <c r="DD145" s="1549"/>
      <c r="DE145" s="1549"/>
      <c r="DF145" s="1549"/>
      <c r="DG145" s="1549"/>
      <c r="DH145" s="1549"/>
      <c r="DI145" s="1549"/>
      <c r="DJ145" s="1549"/>
      <c r="DK145" s="1549"/>
      <c r="DL145" s="1549"/>
      <c r="DM145" s="1549"/>
      <c r="DN145" s="1549"/>
      <c r="DO145" s="1549"/>
      <c r="DP145" s="1549"/>
      <c r="DQ145" s="1549"/>
      <c r="DR145" s="1549"/>
      <c r="DS145" s="1549"/>
      <c r="DT145" s="1549"/>
      <c r="DU145" s="1549"/>
      <c r="DV145" s="1549"/>
      <c r="DW145" s="1549"/>
      <c r="DX145" s="1549"/>
      <c r="DY145" s="1549"/>
      <c r="DZ145" s="1549"/>
      <c r="EA145" s="1549"/>
      <c r="EB145" s="1549"/>
      <c r="EC145" s="1549"/>
      <c r="ED145" s="1549"/>
      <c r="EE145" s="1549"/>
      <c r="EF145" s="1549"/>
      <c r="EG145" s="1549"/>
      <c r="EH145" s="1549"/>
      <c r="EI145" s="1549"/>
      <c r="EJ145" s="1549"/>
      <c r="EK145" s="1549"/>
      <c r="EL145" s="1549"/>
      <c r="EM145" s="1549"/>
      <c r="EN145" s="1549"/>
      <c r="EO145" s="1549"/>
      <c r="EP145" s="1549"/>
      <c r="EQ145" s="1549"/>
      <c r="ER145" s="1549"/>
      <c r="ES145" s="1549"/>
      <c r="ET145" s="1549"/>
      <c r="EU145" s="1549"/>
      <c r="EV145" s="1549"/>
      <c r="EW145" s="1549"/>
      <c r="EX145" s="1549"/>
      <c r="EY145" s="1549"/>
      <c r="EZ145" s="1549"/>
      <c r="FA145" s="1603"/>
      <c r="FB145" s="329"/>
      <c r="FC145" s="329"/>
      <c r="FD145" s="329"/>
      <c r="FE145" s="329"/>
      <c r="FF145" s="329"/>
      <c r="FG145" s="329"/>
      <c r="FH145" s="329"/>
      <c r="FI145" s="329"/>
      <c r="FJ145" s="329"/>
      <c r="FK145" s="329"/>
      <c r="FL145" s="329"/>
      <c r="FM145" s="329"/>
      <c r="FN145" s="329"/>
      <c r="FO145" s="329"/>
      <c r="FP145" s="329"/>
      <c r="FQ145" s="329"/>
      <c r="FR145" s="329"/>
      <c r="FS145" s="329"/>
      <c r="FT145" s="329"/>
      <c r="FU145" s="329"/>
      <c r="FV145" s="329"/>
      <c r="FW145" s="329"/>
      <c r="FX145" s="329"/>
      <c r="FY145" s="329"/>
      <c r="FZ145" s="329"/>
      <c r="GA145" s="329"/>
      <c r="GB145" s="329"/>
      <c r="GC145" s="329"/>
      <c r="GD145" s="329"/>
      <c r="GE145" s="329"/>
      <c r="GF145" s="329"/>
      <c r="GG145" s="329"/>
      <c r="GH145" s="329"/>
      <c r="GI145" s="329"/>
      <c r="GJ145" s="329"/>
      <c r="GK145" s="329"/>
      <c r="GL145" s="329"/>
      <c r="GM145" s="329"/>
      <c r="GN145" s="329"/>
      <c r="GO145" s="329"/>
      <c r="GP145" s="329"/>
      <c r="GQ145" s="329"/>
      <c r="GR145" s="329"/>
      <c r="GS145" s="329"/>
      <c r="GT145" s="329"/>
      <c r="GU145" s="329"/>
      <c r="GV145" s="329"/>
      <c r="GW145" s="329"/>
      <c r="GX145" s="329"/>
      <c r="GY145" s="329"/>
      <c r="GZ145" s="329"/>
      <c r="HA145" s="329"/>
      <c r="HB145" s="329"/>
      <c r="HC145" s="329"/>
      <c r="HD145" s="329"/>
      <c r="HE145" s="329"/>
      <c r="HF145" s="329"/>
      <c r="HG145" s="329"/>
      <c r="HH145" s="329"/>
      <c r="HI145" s="329"/>
      <c r="HJ145" s="329"/>
      <c r="HK145" s="329"/>
      <c r="HL145" s="329"/>
      <c r="HM145" s="329"/>
      <c r="HN145" s="329"/>
      <c r="HO145" s="329"/>
      <c r="HP145" s="329"/>
      <c r="HQ145" s="329"/>
      <c r="HR145" s="329"/>
      <c r="HS145" s="329"/>
      <c r="HT145" s="329"/>
      <c r="HU145" s="329"/>
      <c r="HV145" s="329"/>
      <c r="HW145" s="329"/>
      <c r="HX145" s="329"/>
      <c r="HY145" s="329"/>
      <c r="HZ145" s="329"/>
      <c r="IA145" s="329"/>
      <c r="IB145" s="329"/>
      <c r="IC145" s="329"/>
      <c r="ID145" s="329"/>
      <c r="IE145" s="329"/>
      <c r="IF145" s="329"/>
      <c r="IG145" s="329"/>
      <c r="IH145" s="329"/>
      <c r="II145" s="329"/>
      <c r="IJ145" s="329"/>
      <c r="IK145" s="329"/>
      <c r="IL145" s="329"/>
      <c r="IM145" s="329"/>
      <c r="IN145" s="329"/>
      <c r="IO145" s="329"/>
      <c r="IP145" s="329"/>
      <c r="IQ145" s="329"/>
      <c r="IR145" s="329"/>
      <c r="IS145" s="329"/>
      <c r="IT145" s="329"/>
      <c r="IU145" s="329"/>
      <c r="IV145" s="329"/>
      <c r="IW145" s="329"/>
      <c r="IX145" s="329"/>
      <c r="IY145" s="329"/>
      <c r="IZ145" s="329"/>
      <c r="JA145" s="329"/>
      <c r="JB145" s="329"/>
      <c r="JC145" s="329"/>
      <c r="JD145" s="329"/>
      <c r="JE145" s="329"/>
      <c r="JF145" s="329"/>
      <c r="JG145" s="329"/>
      <c r="JH145" s="329"/>
      <c r="JI145" s="329"/>
      <c r="JJ145" s="329"/>
      <c r="JK145" s="329"/>
      <c r="JL145" s="329"/>
      <c r="JM145" s="329"/>
      <c r="JN145" s="329"/>
      <c r="JO145" s="329"/>
      <c r="JP145" s="329"/>
      <c r="JQ145" s="329"/>
      <c r="JR145" s="329"/>
      <c r="JS145" s="329"/>
      <c r="JT145" s="329"/>
      <c r="JU145" s="329"/>
      <c r="JV145" s="329"/>
      <c r="JW145" s="329"/>
      <c r="JX145" s="329"/>
      <c r="JY145" s="329"/>
      <c r="JZ145" s="329"/>
      <c r="KA145" s="329"/>
      <c r="KB145" s="329"/>
      <c r="KC145" s="329"/>
      <c r="KD145" s="329"/>
      <c r="KE145" s="329"/>
      <c r="KF145" s="329"/>
      <c r="KG145" s="329"/>
      <c r="KH145" s="329"/>
      <c r="KI145" s="329"/>
      <c r="KJ145" s="329"/>
      <c r="KK145" s="329"/>
      <c r="KL145" s="329"/>
      <c r="KM145" s="329"/>
      <c r="KN145" s="329"/>
      <c r="KO145" s="329"/>
      <c r="KP145" s="329"/>
      <c r="KQ145" s="329"/>
      <c r="KR145" s="329"/>
      <c r="KS145" s="329"/>
      <c r="KT145" s="329"/>
      <c r="KU145" s="329"/>
      <c r="KV145" s="329"/>
      <c r="KW145" s="329"/>
      <c r="KX145" s="329"/>
      <c r="KY145" s="329"/>
      <c r="KZ145" s="329"/>
      <c r="LA145" s="329"/>
      <c r="LB145" s="329"/>
      <c r="LC145" s="329"/>
      <c r="LD145" s="329"/>
      <c r="LE145" s="329"/>
      <c r="LF145" s="329"/>
      <c r="LG145" s="329"/>
      <c r="LH145" s="329"/>
      <c r="LI145" s="329"/>
      <c r="LJ145" s="329"/>
      <c r="LK145" s="329"/>
      <c r="LL145" s="329"/>
      <c r="LM145" s="329"/>
      <c r="LN145" s="329"/>
      <c r="LO145" s="329"/>
      <c r="LP145" s="329"/>
      <c r="LQ145" s="329"/>
      <c r="LR145" s="329"/>
      <c r="LS145" s="329"/>
      <c r="LT145" s="329"/>
      <c r="LU145" s="329"/>
      <c r="LV145" s="329"/>
      <c r="LW145" s="329"/>
      <c r="LX145" s="329"/>
      <c r="LY145" s="329"/>
      <c r="LZ145" s="329"/>
      <c r="MA145" s="329"/>
      <c r="MB145" s="329"/>
      <c r="MC145" s="329"/>
      <c r="MD145" s="329"/>
      <c r="ME145" s="329"/>
      <c r="MF145" s="329"/>
      <c r="MG145" s="329"/>
      <c r="MH145" s="329"/>
      <c r="MI145" s="329"/>
      <c r="MJ145" s="329"/>
      <c r="MK145" s="329"/>
      <c r="ML145" s="329"/>
      <c r="MM145" s="329"/>
      <c r="MN145" s="329"/>
      <c r="MO145" s="329"/>
      <c r="MP145" s="329"/>
      <c r="MQ145" s="329"/>
      <c r="MR145" s="329"/>
      <c r="MS145" s="329"/>
      <c r="MT145" s="329"/>
      <c r="MU145" s="329"/>
      <c r="MV145" s="329"/>
      <c r="MW145" s="329"/>
      <c r="MX145" s="329"/>
      <c r="MY145" s="329"/>
      <c r="MZ145" s="329"/>
      <c r="NA145" s="329"/>
      <c r="NB145" s="329"/>
      <c r="NC145" s="329"/>
      <c r="ND145" s="329"/>
      <c r="NE145" s="329"/>
      <c r="NF145" s="329"/>
      <c r="NG145" s="329"/>
      <c r="NH145" s="329"/>
      <c r="NI145" s="329"/>
      <c r="NJ145" s="329"/>
      <c r="NK145" s="329"/>
      <c r="NL145" s="329"/>
      <c r="NM145" s="329"/>
      <c r="NN145" s="329"/>
      <c r="NO145" s="329"/>
      <c r="NP145" s="329"/>
      <c r="NQ145" s="329"/>
      <c r="NR145" s="329"/>
      <c r="NS145" s="329"/>
      <c r="NT145" s="329"/>
      <c r="NU145" s="329"/>
      <c r="NV145" s="329"/>
    </row>
    <row r="146" spans="1:386" s="39" customFormat="1">
      <c r="A146" s="1748"/>
      <c r="B146" s="1676" t="s">
        <v>166</v>
      </c>
      <c r="C146" s="1749"/>
      <c r="D146" s="1725"/>
      <c r="E146" s="1750"/>
      <c r="F146" s="1748"/>
      <c r="G146" s="1751"/>
      <c r="H146" s="1748"/>
      <c r="I146" s="1770"/>
      <c r="J146" s="1750"/>
      <c r="K146" s="1751"/>
      <c r="L146" s="1753"/>
      <c r="M146" s="1751"/>
      <c r="N146" s="1751"/>
      <c r="O146" s="1751"/>
      <c r="P146" s="1750"/>
      <c r="Q146" s="1754"/>
      <c r="R146" s="1754"/>
      <c r="S146" s="1754"/>
      <c r="T146" s="1754"/>
      <c r="U146" s="1749"/>
      <c r="V146" s="156">
        <f t="shared" si="23"/>
        <v>0</v>
      </c>
      <c r="W146" s="1635"/>
      <c r="X146" s="1636"/>
      <c r="Y146" s="1994"/>
      <c r="Z146" s="1635"/>
      <c r="AA146" s="1636"/>
      <c r="AB146" s="1637"/>
      <c r="AC146" s="1637"/>
      <c r="AD146" s="1994"/>
      <c r="AE146" s="1990"/>
      <c r="AF146" s="1637"/>
      <c r="AG146" s="1543"/>
      <c r="AH146" s="1637"/>
      <c r="AI146" s="1637"/>
      <c r="AJ146" s="1637"/>
      <c r="AK146" s="1637"/>
      <c r="AL146" s="1637"/>
      <c r="AM146" s="1543">
        <f t="shared" si="72"/>
        <v>0</v>
      </c>
      <c r="AN146" s="1549"/>
      <c r="AO146" s="1549"/>
      <c r="AP146" s="1549"/>
      <c r="AQ146" s="1549"/>
      <c r="AR146" s="1549"/>
      <c r="AS146" s="1549"/>
      <c r="AT146" s="1549"/>
      <c r="AU146" s="1549"/>
      <c r="AV146" s="1549"/>
      <c r="AW146" s="1549"/>
      <c r="AX146" s="1549"/>
      <c r="AY146" s="1549"/>
      <c r="AZ146" s="1549"/>
      <c r="BA146" s="1549"/>
      <c r="BB146" s="1549"/>
      <c r="BC146" s="1549"/>
      <c r="BD146" s="1549"/>
      <c r="BE146" s="1549"/>
      <c r="BF146" s="1549"/>
      <c r="BG146" s="1549"/>
      <c r="BH146" s="1549"/>
      <c r="BI146" s="1549"/>
      <c r="BJ146" s="1549"/>
      <c r="BK146" s="1549"/>
      <c r="BL146" s="1549"/>
      <c r="BM146" s="1549"/>
      <c r="BN146" s="1549"/>
      <c r="BO146" s="1549"/>
      <c r="BP146" s="1549"/>
      <c r="BQ146" s="1549"/>
      <c r="BR146" s="1549"/>
      <c r="BS146" s="1549"/>
      <c r="BT146" s="1549"/>
      <c r="BU146" s="1549"/>
      <c r="BV146" s="1549"/>
      <c r="BW146" s="1549"/>
      <c r="BX146" s="1549"/>
      <c r="BY146" s="1549"/>
      <c r="BZ146" s="1549"/>
      <c r="CA146" s="1549"/>
      <c r="CB146" s="1549"/>
      <c r="CC146" s="1549"/>
      <c r="CD146" s="1549"/>
      <c r="CE146" s="1549"/>
      <c r="CF146" s="1549"/>
      <c r="CG146" s="1549"/>
      <c r="CH146" s="1549"/>
      <c r="CI146" s="1549"/>
      <c r="CJ146" s="1549"/>
      <c r="CK146" s="1549"/>
      <c r="CL146" s="1549"/>
      <c r="CM146" s="1549"/>
      <c r="CN146" s="1549"/>
      <c r="CO146" s="1549"/>
      <c r="CP146" s="1549"/>
      <c r="CQ146" s="1549"/>
      <c r="CR146" s="1549"/>
      <c r="CS146" s="1549"/>
      <c r="CT146" s="1549"/>
      <c r="CU146" s="1549"/>
      <c r="CV146" s="1549"/>
      <c r="CW146" s="1549"/>
      <c r="CX146" s="1549"/>
      <c r="CY146" s="1549"/>
      <c r="CZ146" s="1549"/>
      <c r="DA146" s="1549"/>
      <c r="DB146" s="1549"/>
      <c r="DC146" s="1549"/>
      <c r="DD146" s="1549"/>
      <c r="DE146" s="1549"/>
      <c r="DF146" s="1549"/>
      <c r="DG146" s="1549"/>
      <c r="DH146" s="1549"/>
      <c r="DI146" s="1549"/>
      <c r="DJ146" s="1549"/>
      <c r="DK146" s="1549"/>
      <c r="DL146" s="1549"/>
      <c r="DM146" s="1549"/>
      <c r="DN146" s="1549"/>
      <c r="DO146" s="1549"/>
      <c r="DP146" s="1549"/>
      <c r="DQ146" s="1549"/>
      <c r="DR146" s="1549"/>
      <c r="DS146" s="1549"/>
      <c r="DT146" s="1549"/>
      <c r="DU146" s="1549"/>
      <c r="DV146" s="1549"/>
      <c r="DW146" s="1549"/>
      <c r="DX146" s="1549"/>
      <c r="DY146" s="1549"/>
      <c r="DZ146" s="1549"/>
      <c r="EA146" s="1549"/>
      <c r="EB146" s="1549"/>
      <c r="EC146" s="1549"/>
      <c r="ED146" s="1549"/>
      <c r="EE146" s="1549"/>
      <c r="EF146" s="1549"/>
      <c r="EG146" s="1549"/>
      <c r="EH146" s="1549"/>
      <c r="EI146" s="1549"/>
      <c r="EJ146" s="1549"/>
      <c r="EK146" s="1549"/>
      <c r="EL146" s="1549"/>
      <c r="EM146" s="1549"/>
      <c r="EN146" s="1549"/>
      <c r="EO146" s="1549"/>
      <c r="EP146" s="1549"/>
      <c r="EQ146" s="1549"/>
      <c r="ER146" s="1549"/>
      <c r="ES146" s="1549"/>
      <c r="ET146" s="1549"/>
      <c r="EU146" s="1549"/>
      <c r="EV146" s="1549"/>
      <c r="EW146" s="1549"/>
      <c r="EX146" s="1549"/>
      <c r="EY146" s="1549"/>
      <c r="EZ146" s="1549"/>
      <c r="FA146" s="1603"/>
      <c r="FB146" s="329"/>
      <c r="FC146" s="329"/>
      <c r="FD146" s="329"/>
      <c r="FE146" s="329"/>
      <c r="FF146" s="329"/>
      <c r="FG146" s="329"/>
      <c r="FH146" s="329"/>
      <c r="FI146" s="329"/>
      <c r="FJ146" s="329"/>
      <c r="FK146" s="329"/>
      <c r="FL146" s="329"/>
      <c r="FM146" s="329"/>
      <c r="FN146" s="329"/>
      <c r="FO146" s="329"/>
      <c r="FP146" s="329"/>
      <c r="FQ146" s="329"/>
      <c r="FR146" s="329"/>
      <c r="FS146" s="329"/>
      <c r="FT146" s="329"/>
      <c r="FU146" s="329"/>
      <c r="FV146" s="329"/>
      <c r="FW146" s="329"/>
      <c r="FX146" s="329"/>
      <c r="FY146" s="329"/>
      <c r="FZ146" s="329"/>
      <c r="GA146" s="329"/>
      <c r="GB146" s="329"/>
      <c r="GC146" s="329"/>
      <c r="GD146" s="329"/>
      <c r="GE146" s="329"/>
      <c r="GF146" s="329"/>
      <c r="GG146" s="329"/>
      <c r="GH146" s="329"/>
      <c r="GI146" s="329"/>
      <c r="GJ146" s="329"/>
      <c r="GK146" s="329"/>
      <c r="GL146" s="329"/>
      <c r="GM146" s="329"/>
      <c r="GN146" s="329"/>
      <c r="GO146" s="329"/>
      <c r="GP146" s="329"/>
      <c r="GQ146" s="329"/>
      <c r="GR146" s="329"/>
      <c r="GS146" s="329"/>
      <c r="GT146" s="329"/>
      <c r="GU146" s="329"/>
      <c r="GV146" s="329"/>
      <c r="GW146" s="329"/>
      <c r="GX146" s="329"/>
      <c r="GY146" s="329"/>
      <c r="GZ146" s="329"/>
      <c r="HA146" s="329"/>
      <c r="HB146" s="329"/>
      <c r="HC146" s="329"/>
      <c r="HD146" s="329"/>
      <c r="HE146" s="329"/>
      <c r="HF146" s="329"/>
      <c r="HG146" s="329"/>
      <c r="HH146" s="329"/>
      <c r="HI146" s="329"/>
      <c r="HJ146" s="329"/>
      <c r="HK146" s="329"/>
      <c r="HL146" s="329"/>
      <c r="HM146" s="329"/>
      <c r="HN146" s="329"/>
      <c r="HO146" s="329"/>
      <c r="HP146" s="329"/>
      <c r="HQ146" s="329"/>
      <c r="HR146" s="329"/>
      <c r="HS146" s="329"/>
      <c r="HT146" s="329"/>
      <c r="HU146" s="329"/>
      <c r="HV146" s="329"/>
      <c r="HW146" s="329"/>
      <c r="HX146" s="329"/>
      <c r="HY146" s="329"/>
      <c r="HZ146" s="329"/>
      <c r="IA146" s="329"/>
      <c r="IB146" s="329"/>
      <c r="IC146" s="329"/>
      <c r="ID146" s="329"/>
      <c r="IE146" s="329"/>
      <c r="IF146" s="329"/>
      <c r="IG146" s="329"/>
      <c r="IH146" s="329"/>
      <c r="II146" s="329"/>
      <c r="IJ146" s="329"/>
      <c r="IK146" s="329"/>
      <c r="IL146" s="329"/>
      <c r="IM146" s="329"/>
      <c r="IN146" s="329"/>
      <c r="IO146" s="329"/>
      <c r="IP146" s="329"/>
      <c r="IQ146" s="329"/>
      <c r="IR146" s="329"/>
      <c r="IS146" s="329"/>
      <c r="IT146" s="329"/>
      <c r="IU146" s="329"/>
      <c r="IV146" s="329"/>
      <c r="IW146" s="329"/>
      <c r="IX146" s="329"/>
      <c r="IY146" s="329"/>
      <c r="IZ146" s="329"/>
      <c r="JA146" s="329"/>
      <c r="JB146" s="329"/>
      <c r="JC146" s="329"/>
      <c r="JD146" s="329"/>
      <c r="JE146" s="329"/>
      <c r="JF146" s="329"/>
      <c r="JG146" s="329"/>
      <c r="JH146" s="329"/>
      <c r="JI146" s="329"/>
      <c r="JJ146" s="329"/>
      <c r="JK146" s="329"/>
      <c r="JL146" s="329"/>
      <c r="JM146" s="329"/>
      <c r="JN146" s="329"/>
      <c r="JO146" s="329"/>
      <c r="JP146" s="329"/>
      <c r="JQ146" s="329"/>
      <c r="JR146" s="329"/>
      <c r="JS146" s="329"/>
      <c r="JT146" s="329"/>
      <c r="JU146" s="329"/>
      <c r="JV146" s="329"/>
      <c r="JW146" s="329"/>
      <c r="JX146" s="329"/>
      <c r="JY146" s="329"/>
      <c r="JZ146" s="329"/>
      <c r="KA146" s="329"/>
      <c r="KB146" s="329"/>
      <c r="KC146" s="329"/>
      <c r="KD146" s="329"/>
      <c r="KE146" s="329"/>
      <c r="KF146" s="329"/>
      <c r="KG146" s="329"/>
      <c r="KH146" s="329"/>
      <c r="KI146" s="329"/>
      <c r="KJ146" s="329"/>
      <c r="KK146" s="329"/>
      <c r="KL146" s="329"/>
      <c r="KM146" s="329"/>
      <c r="KN146" s="329"/>
      <c r="KO146" s="329"/>
      <c r="KP146" s="329"/>
      <c r="KQ146" s="329"/>
      <c r="KR146" s="329"/>
      <c r="KS146" s="329"/>
      <c r="KT146" s="329"/>
      <c r="KU146" s="329"/>
      <c r="KV146" s="329"/>
      <c r="KW146" s="329"/>
      <c r="KX146" s="329"/>
      <c r="KY146" s="329"/>
      <c r="KZ146" s="329"/>
      <c r="LA146" s="329"/>
      <c r="LB146" s="329"/>
      <c r="LC146" s="329"/>
      <c r="LD146" s="329"/>
      <c r="LE146" s="329"/>
      <c r="LF146" s="329"/>
      <c r="LG146" s="329"/>
      <c r="LH146" s="329"/>
      <c r="LI146" s="329"/>
      <c r="LJ146" s="329"/>
      <c r="LK146" s="329"/>
      <c r="LL146" s="329"/>
      <c r="LM146" s="329"/>
      <c r="LN146" s="329"/>
      <c r="LO146" s="329"/>
      <c r="LP146" s="329"/>
      <c r="LQ146" s="329"/>
      <c r="LR146" s="329"/>
      <c r="LS146" s="329"/>
      <c r="LT146" s="329"/>
      <c r="LU146" s="329"/>
      <c r="LV146" s="329"/>
      <c r="LW146" s="329"/>
      <c r="LX146" s="329"/>
      <c r="LY146" s="329"/>
      <c r="LZ146" s="329"/>
      <c r="MA146" s="329"/>
      <c r="MB146" s="329"/>
      <c r="MC146" s="329"/>
      <c r="MD146" s="329"/>
      <c r="ME146" s="329"/>
      <c r="MF146" s="329"/>
      <c r="MG146" s="329"/>
      <c r="MH146" s="329"/>
      <c r="MI146" s="329"/>
      <c r="MJ146" s="329"/>
      <c r="MK146" s="329"/>
      <c r="ML146" s="329"/>
      <c r="MM146" s="329"/>
      <c r="MN146" s="329"/>
      <c r="MO146" s="329"/>
      <c r="MP146" s="329"/>
      <c r="MQ146" s="329"/>
      <c r="MR146" s="329"/>
      <c r="MS146" s="329"/>
      <c r="MT146" s="329"/>
      <c r="MU146" s="329"/>
      <c r="MV146" s="329"/>
      <c r="MW146" s="329"/>
      <c r="MX146" s="329"/>
      <c r="MY146" s="329"/>
      <c r="MZ146" s="329"/>
      <c r="NA146" s="329"/>
      <c r="NB146" s="329"/>
      <c r="NC146" s="329"/>
      <c r="ND146" s="329"/>
      <c r="NE146" s="329"/>
      <c r="NF146" s="329"/>
      <c r="NG146" s="329"/>
      <c r="NH146" s="329"/>
      <c r="NI146" s="329"/>
      <c r="NJ146" s="329"/>
      <c r="NK146" s="329"/>
      <c r="NL146" s="329"/>
      <c r="NM146" s="329"/>
      <c r="NN146" s="329"/>
      <c r="NO146" s="329"/>
      <c r="NP146" s="329"/>
      <c r="NQ146" s="329"/>
      <c r="NR146" s="329"/>
      <c r="NS146" s="329"/>
      <c r="NT146" s="329"/>
      <c r="NU146" s="329"/>
      <c r="NV146" s="329"/>
    </row>
    <row r="147" spans="1:386" s="1574" customFormat="1" ht="55.2">
      <c r="A147" s="1760"/>
      <c r="B147" s="1705" t="s">
        <v>572</v>
      </c>
      <c r="C147" s="1690" t="s">
        <v>359</v>
      </c>
      <c r="D147" s="1691" t="s">
        <v>1271</v>
      </c>
      <c r="E147" s="1771"/>
      <c r="F147" s="1760"/>
      <c r="G147" s="1772"/>
      <c r="H147" s="1760" t="s">
        <v>33</v>
      </c>
      <c r="I147" s="1760"/>
      <c r="J147" s="1771"/>
      <c r="K147" s="1772"/>
      <c r="L147" s="1691"/>
      <c r="M147" s="1772">
        <f>SUM(N147:P147)</f>
        <v>3596</v>
      </c>
      <c r="N147" s="1771" t="s">
        <v>33</v>
      </c>
      <c r="O147" s="1771">
        <v>3596</v>
      </c>
      <c r="P147" s="1771">
        <v>0</v>
      </c>
      <c r="Q147" s="1756">
        <f>SUM(R147:T147)</f>
        <v>3596</v>
      </c>
      <c r="R147" s="1756"/>
      <c r="S147" s="1756">
        <v>3596</v>
      </c>
      <c r="T147" s="1756"/>
      <c r="U147" s="1773"/>
      <c r="V147" s="156">
        <f t="shared" si="23"/>
        <v>0</v>
      </c>
      <c r="W147" s="1638">
        <v>1</v>
      </c>
      <c r="X147" s="1639"/>
      <c r="Y147" s="1995"/>
      <c r="Z147" s="1638">
        <v>1</v>
      </c>
      <c r="AA147" s="1639"/>
      <c r="AB147" s="1640"/>
      <c r="AC147" s="1640"/>
      <c r="AD147" s="1995"/>
      <c r="AE147" s="1988"/>
      <c r="AF147" s="1634"/>
      <c r="AG147" s="1543"/>
      <c r="AH147" s="1634"/>
      <c r="AI147" s="1637"/>
      <c r="AJ147" s="1634"/>
      <c r="AK147" s="1637"/>
      <c r="AL147" s="1634"/>
      <c r="AM147" s="1543">
        <f t="shared" si="72"/>
        <v>0</v>
      </c>
      <c r="AN147" s="1559"/>
      <c r="AO147" s="1559"/>
      <c r="AP147" s="1559"/>
      <c r="AQ147" s="1559"/>
      <c r="AR147" s="1559"/>
      <c r="AS147" s="1559"/>
      <c r="AT147" s="1559"/>
      <c r="AU147" s="1559"/>
      <c r="AV147" s="1559"/>
      <c r="AW147" s="1559"/>
      <c r="AX147" s="1559"/>
      <c r="AY147" s="1559"/>
      <c r="AZ147" s="1559"/>
      <c r="BA147" s="1559"/>
      <c r="BB147" s="1559"/>
      <c r="BC147" s="1559"/>
      <c r="BD147" s="1559"/>
      <c r="BE147" s="1559"/>
      <c r="BF147" s="1559"/>
      <c r="BG147" s="1559"/>
      <c r="BH147" s="1559"/>
      <c r="BI147" s="1559"/>
      <c r="BJ147" s="1559"/>
      <c r="BK147" s="1559"/>
      <c r="BL147" s="1559"/>
      <c r="BM147" s="1559"/>
      <c r="BN147" s="1559"/>
      <c r="BO147" s="1559"/>
      <c r="BP147" s="1559"/>
      <c r="BQ147" s="1559"/>
      <c r="BR147" s="1559"/>
      <c r="BS147" s="1559"/>
      <c r="BT147" s="1559"/>
      <c r="BU147" s="1559"/>
      <c r="BV147" s="1559"/>
      <c r="BW147" s="1559"/>
      <c r="BX147" s="1559"/>
      <c r="BY147" s="1559"/>
      <c r="BZ147" s="1559"/>
      <c r="CA147" s="1559"/>
      <c r="CB147" s="1559"/>
      <c r="CC147" s="1559"/>
      <c r="CD147" s="1559"/>
      <c r="CE147" s="1559"/>
      <c r="CF147" s="1559"/>
      <c r="CG147" s="1559"/>
      <c r="CH147" s="1559"/>
      <c r="CI147" s="1559"/>
      <c r="CJ147" s="1559"/>
      <c r="CK147" s="1559"/>
      <c r="CL147" s="1559"/>
      <c r="CM147" s="1559"/>
      <c r="CN147" s="1559"/>
      <c r="CO147" s="1559"/>
      <c r="CP147" s="1559"/>
      <c r="CQ147" s="1559"/>
      <c r="CR147" s="1559"/>
      <c r="CS147" s="1559"/>
      <c r="CT147" s="1559"/>
      <c r="CU147" s="1559"/>
      <c r="CV147" s="1559"/>
      <c r="CW147" s="1559"/>
      <c r="CX147" s="1559"/>
      <c r="CY147" s="1559"/>
      <c r="CZ147" s="1559"/>
      <c r="DA147" s="1559"/>
      <c r="DB147" s="1559"/>
      <c r="DC147" s="1559"/>
      <c r="DD147" s="1559"/>
      <c r="DE147" s="1559"/>
      <c r="DF147" s="1559"/>
      <c r="DG147" s="1559"/>
      <c r="DH147" s="1559"/>
      <c r="DI147" s="1559"/>
      <c r="DJ147" s="1559"/>
      <c r="DK147" s="1559"/>
      <c r="DL147" s="1559"/>
      <c r="DM147" s="1559"/>
      <c r="DN147" s="1559"/>
      <c r="DO147" s="1559"/>
      <c r="DP147" s="1559"/>
      <c r="DQ147" s="1559"/>
      <c r="DR147" s="1559"/>
      <c r="DS147" s="1559"/>
      <c r="DT147" s="1559"/>
      <c r="DU147" s="1559"/>
      <c r="DV147" s="1559"/>
      <c r="DW147" s="1559"/>
      <c r="DX147" s="1559"/>
      <c r="DY147" s="1559"/>
      <c r="DZ147" s="1559"/>
      <c r="EA147" s="1559"/>
      <c r="EB147" s="1559"/>
      <c r="EC147" s="1559"/>
      <c r="ED147" s="1559"/>
      <c r="EE147" s="1559"/>
      <c r="EF147" s="1559"/>
      <c r="EG147" s="1559"/>
      <c r="EH147" s="1559"/>
      <c r="EI147" s="1559"/>
      <c r="EJ147" s="1559"/>
      <c r="EK147" s="1559"/>
      <c r="EL147" s="1559"/>
      <c r="EM147" s="1559"/>
      <c r="EN147" s="1559"/>
      <c r="EO147" s="1559"/>
      <c r="EP147" s="1559"/>
      <c r="EQ147" s="1559"/>
      <c r="ER147" s="1559"/>
      <c r="ES147" s="1559"/>
      <c r="ET147" s="1559"/>
      <c r="EU147" s="1559"/>
      <c r="EV147" s="1559"/>
      <c r="EW147" s="1559"/>
      <c r="EX147" s="1559"/>
      <c r="EY147" s="1559"/>
      <c r="EZ147" s="1559"/>
      <c r="FA147" s="1606"/>
      <c r="FB147" s="1560"/>
      <c r="FC147" s="1560"/>
      <c r="FD147" s="1560"/>
      <c r="FE147" s="1560"/>
      <c r="FF147" s="1560"/>
      <c r="FG147" s="1560"/>
      <c r="FH147" s="1560"/>
      <c r="FI147" s="1560"/>
      <c r="FJ147" s="1560"/>
      <c r="FK147" s="1560"/>
      <c r="FL147" s="1560"/>
      <c r="FM147" s="1560"/>
      <c r="FN147" s="1560"/>
      <c r="FO147" s="1560"/>
      <c r="FP147" s="1560"/>
      <c r="FQ147" s="1560"/>
      <c r="FR147" s="1560"/>
      <c r="FS147" s="1560"/>
      <c r="FT147" s="1560"/>
      <c r="FU147" s="1560"/>
      <c r="FV147" s="1560"/>
      <c r="FW147" s="1560"/>
      <c r="FX147" s="1560"/>
      <c r="FY147" s="1560"/>
      <c r="FZ147" s="1560"/>
      <c r="GA147" s="1560"/>
      <c r="GB147" s="1560"/>
      <c r="GC147" s="1560"/>
      <c r="GD147" s="1560"/>
      <c r="GE147" s="1560"/>
      <c r="GF147" s="1560"/>
      <c r="GG147" s="1560"/>
      <c r="GH147" s="1560"/>
      <c r="GI147" s="1560"/>
      <c r="GJ147" s="1560"/>
      <c r="GK147" s="1560"/>
      <c r="GL147" s="1560"/>
      <c r="GM147" s="1560"/>
      <c r="GN147" s="1560"/>
      <c r="GO147" s="1560"/>
      <c r="GP147" s="1560"/>
      <c r="GQ147" s="1560"/>
      <c r="GR147" s="1560"/>
      <c r="GS147" s="1560"/>
      <c r="GT147" s="1560"/>
      <c r="GU147" s="1560"/>
      <c r="GV147" s="1560"/>
      <c r="GW147" s="1560"/>
      <c r="GX147" s="1560"/>
      <c r="GY147" s="1560"/>
      <c r="GZ147" s="1560"/>
      <c r="HA147" s="1560"/>
      <c r="HB147" s="1560"/>
      <c r="HC147" s="1560"/>
      <c r="HD147" s="1560"/>
      <c r="HE147" s="1560"/>
      <c r="HF147" s="1560"/>
      <c r="HG147" s="1560"/>
      <c r="HH147" s="1560"/>
      <c r="HI147" s="1560"/>
      <c r="HJ147" s="1560"/>
      <c r="HK147" s="1560"/>
      <c r="HL147" s="1560"/>
      <c r="HM147" s="1560"/>
      <c r="HN147" s="1560"/>
      <c r="HO147" s="1560"/>
      <c r="HP147" s="1560"/>
      <c r="HQ147" s="1560"/>
      <c r="HR147" s="1560"/>
      <c r="HS147" s="1560"/>
      <c r="HT147" s="1560"/>
      <c r="HU147" s="1560"/>
      <c r="HV147" s="1560"/>
      <c r="HW147" s="1560"/>
      <c r="HX147" s="1560"/>
      <c r="HY147" s="1560"/>
      <c r="HZ147" s="1560"/>
      <c r="IA147" s="1560"/>
      <c r="IB147" s="1560"/>
      <c r="IC147" s="1560"/>
      <c r="ID147" s="1560"/>
      <c r="IE147" s="1560"/>
      <c r="IF147" s="1560"/>
      <c r="IG147" s="1560"/>
      <c r="IH147" s="1560"/>
      <c r="II147" s="1560"/>
      <c r="IJ147" s="1560"/>
      <c r="IK147" s="1560"/>
      <c r="IL147" s="1560"/>
      <c r="IM147" s="1560"/>
      <c r="IN147" s="1560"/>
      <c r="IO147" s="1560"/>
      <c r="IP147" s="1560"/>
      <c r="IQ147" s="1560"/>
      <c r="IR147" s="1560"/>
      <c r="IS147" s="1560"/>
      <c r="IT147" s="1560"/>
      <c r="IU147" s="1560"/>
      <c r="IV147" s="1560"/>
      <c r="IW147" s="1560"/>
      <c r="IX147" s="1560"/>
      <c r="IY147" s="1560"/>
      <c r="IZ147" s="1560"/>
      <c r="JA147" s="1560"/>
      <c r="JB147" s="1560"/>
      <c r="JC147" s="1560"/>
      <c r="JD147" s="1560"/>
      <c r="JE147" s="1560"/>
      <c r="JF147" s="1560"/>
      <c r="JG147" s="1560"/>
      <c r="JH147" s="1560"/>
      <c r="JI147" s="1560"/>
      <c r="JJ147" s="1560"/>
      <c r="JK147" s="1560"/>
      <c r="JL147" s="1560"/>
      <c r="JM147" s="1560"/>
      <c r="JN147" s="1560"/>
      <c r="JO147" s="1560"/>
      <c r="JP147" s="1560"/>
      <c r="JQ147" s="1560"/>
      <c r="JR147" s="1560"/>
      <c r="JS147" s="1560"/>
      <c r="JT147" s="1560"/>
      <c r="JU147" s="1560"/>
      <c r="JV147" s="1560"/>
      <c r="JW147" s="1560"/>
      <c r="JX147" s="1560"/>
      <c r="JY147" s="1560"/>
      <c r="JZ147" s="1560"/>
      <c r="KA147" s="1560"/>
      <c r="KB147" s="1560"/>
      <c r="KC147" s="1560"/>
      <c r="KD147" s="1560"/>
      <c r="KE147" s="1560"/>
      <c r="KF147" s="1560"/>
      <c r="KG147" s="1560"/>
      <c r="KH147" s="1560"/>
      <c r="KI147" s="1560"/>
      <c r="KJ147" s="1560"/>
      <c r="KK147" s="1560"/>
      <c r="KL147" s="1560"/>
      <c r="KM147" s="1560"/>
      <c r="KN147" s="1560"/>
      <c r="KO147" s="1560"/>
      <c r="KP147" s="1560"/>
      <c r="KQ147" s="1560"/>
      <c r="KR147" s="1560"/>
      <c r="KS147" s="1560"/>
      <c r="KT147" s="1560"/>
      <c r="KU147" s="1560"/>
      <c r="KV147" s="1560"/>
      <c r="KW147" s="1560"/>
      <c r="KX147" s="1560"/>
      <c r="KY147" s="1560"/>
      <c r="KZ147" s="1560"/>
      <c r="LA147" s="1560"/>
      <c r="LB147" s="1560"/>
      <c r="LC147" s="1560"/>
      <c r="LD147" s="1560"/>
      <c r="LE147" s="1560"/>
      <c r="LF147" s="1560"/>
      <c r="LG147" s="1560"/>
      <c r="LH147" s="1560"/>
      <c r="LI147" s="1560"/>
      <c r="LJ147" s="1560"/>
      <c r="LK147" s="1560"/>
      <c r="LL147" s="1560"/>
      <c r="LM147" s="1560"/>
      <c r="LN147" s="1560"/>
      <c r="LO147" s="1560"/>
      <c r="LP147" s="1560"/>
      <c r="LQ147" s="1560"/>
      <c r="LR147" s="1560"/>
      <c r="LS147" s="1560"/>
      <c r="LT147" s="1560"/>
      <c r="LU147" s="1560"/>
      <c r="LV147" s="1560"/>
      <c r="LW147" s="1560"/>
      <c r="LX147" s="1560"/>
      <c r="LY147" s="1560"/>
      <c r="LZ147" s="1560"/>
      <c r="MA147" s="1560"/>
      <c r="MB147" s="1560"/>
      <c r="MC147" s="1560"/>
      <c r="MD147" s="1560"/>
      <c r="ME147" s="1560"/>
      <c r="MF147" s="1560"/>
      <c r="MG147" s="1560"/>
      <c r="MH147" s="1560"/>
      <c r="MI147" s="1560"/>
      <c r="MJ147" s="1560"/>
      <c r="MK147" s="1560"/>
      <c r="ML147" s="1560"/>
      <c r="MM147" s="1560"/>
      <c r="MN147" s="1560"/>
      <c r="MO147" s="1560"/>
      <c r="MP147" s="1560"/>
      <c r="MQ147" s="1560"/>
      <c r="MR147" s="1560"/>
      <c r="MS147" s="1560"/>
      <c r="MT147" s="1560"/>
      <c r="MU147" s="1560"/>
      <c r="MV147" s="1560"/>
      <c r="MW147" s="1560"/>
      <c r="MX147" s="1560"/>
      <c r="MY147" s="1560"/>
      <c r="MZ147" s="1560"/>
      <c r="NA147" s="1560"/>
      <c r="NB147" s="1560"/>
      <c r="NC147" s="1560"/>
      <c r="ND147" s="1560"/>
      <c r="NE147" s="1560"/>
      <c r="NF147" s="1560"/>
      <c r="NG147" s="1560"/>
      <c r="NH147" s="1560"/>
      <c r="NI147" s="1560"/>
      <c r="NJ147" s="1560"/>
      <c r="NK147" s="1560"/>
      <c r="NL147" s="1560"/>
      <c r="NM147" s="1560"/>
      <c r="NN147" s="1560"/>
      <c r="NO147" s="1560"/>
      <c r="NP147" s="1560"/>
      <c r="NQ147" s="1560"/>
      <c r="NR147" s="1560"/>
      <c r="NS147" s="1560"/>
      <c r="NT147" s="1560"/>
      <c r="NU147" s="1560"/>
      <c r="NV147" s="1560"/>
    </row>
    <row r="148" spans="1:386" s="40" customFormat="1" ht="41.4">
      <c r="A148" s="1774"/>
      <c r="B148" s="1775" t="s">
        <v>630</v>
      </c>
      <c r="C148" s="1682"/>
      <c r="D148" s="1617"/>
      <c r="E148" s="1715">
        <v>3332</v>
      </c>
      <c r="F148" s="1766" t="s">
        <v>533</v>
      </c>
      <c r="G148" s="1776">
        <v>500</v>
      </c>
      <c r="H148" s="1774"/>
      <c r="I148" s="1730" t="s">
        <v>723</v>
      </c>
      <c r="J148" s="1714">
        <v>2452</v>
      </c>
      <c r="K148" s="1714">
        <v>150</v>
      </c>
      <c r="L148" s="1709" t="s">
        <v>631</v>
      </c>
      <c r="M148" s="1776"/>
      <c r="N148" s="1715"/>
      <c r="O148" s="1715"/>
      <c r="P148" s="1715"/>
      <c r="Q148" s="1777"/>
      <c r="R148" s="1777"/>
      <c r="S148" s="1777"/>
      <c r="T148" s="1777"/>
      <c r="U148" s="1749"/>
      <c r="V148" s="156">
        <f t="shared" si="23"/>
        <v>880</v>
      </c>
      <c r="W148" s="1638"/>
      <c r="X148" s="1639"/>
      <c r="Y148" s="1995"/>
      <c r="Z148" s="1638"/>
      <c r="AA148" s="1639"/>
      <c r="AB148" s="1640"/>
      <c r="AC148" s="1640"/>
      <c r="AD148" s="1995"/>
      <c r="AE148" s="1988"/>
      <c r="AF148" s="1634">
        <v>1</v>
      </c>
      <c r="AG148" s="1543">
        <f t="shared" ref="AG148" si="78">AF148*E148</f>
        <v>3332</v>
      </c>
      <c r="AH148" s="1634">
        <v>1</v>
      </c>
      <c r="AI148" s="1543">
        <f t="shared" ref="AI148" si="79">AH148*J148</f>
        <v>2452</v>
      </c>
      <c r="AJ148" s="1634"/>
      <c r="AK148" s="1543">
        <f t="shared" ref="AK148" si="80">AJ148*E148</f>
        <v>0</v>
      </c>
      <c r="AL148" s="1634"/>
      <c r="AM148" s="1543">
        <f t="shared" si="72"/>
        <v>0</v>
      </c>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60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c r="IP148" s="37"/>
      <c r="IQ148" s="37"/>
      <c r="IR148" s="37"/>
      <c r="IS148" s="37"/>
      <c r="IT148" s="37"/>
      <c r="IU148" s="37"/>
      <c r="IV148" s="37"/>
      <c r="IW148" s="37"/>
      <c r="IX148" s="37"/>
      <c r="IY148" s="37"/>
      <c r="IZ148" s="37"/>
      <c r="JA148" s="37"/>
      <c r="JB148" s="37"/>
      <c r="JC148" s="37"/>
      <c r="JD148" s="37"/>
      <c r="JE148" s="37"/>
      <c r="JF148" s="37"/>
      <c r="JG148" s="37"/>
      <c r="JH148" s="37"/>
      <c r="JI148" s="37"/>
      <c r="JJ148" s="37"/>
      <c r="JK148" s="37"/>
      <c r="JL148" s="37"/>
      <c r="JM148" s="37"/>
      <c r="JN148" s="37"/>
      <c r="JO148" s="37"/>
      <c r="JP148" s="37"/>
      <c r="JQ148" s="37"/>
      <c r="JR148" s="37"/>
      <c r="JS148" s="37"/>
      <c r="JT148" s="37"/>
      <c r="JU148" s="37"/>
      <c r="JV148" s="37"/>
      <c r="JW148" s="37"/>
      <c r="JX148" s="37"/>
      <c r="JY148" s="37"/>
      <c r="JZ148" s="37"/>
      <c r="KA148" s="37"/>
      <c r="KB148" s="37"/>
      <c r="KC148" s="37"/>
      <c r="KD148" s="37"/>
      <c r="KE148" s="37"/>
      <c r="KF148" s="37"/>
      <c r="KG148" s="37"/>
      <c r="KH148" s="37"/>
      <c r="KI148" s="37"/>
      <c r="KJ148" s="37"/>
      <c r="KK148" s="37"/>
      <c r="KL148" s="37"/>
      <c r="KM148" s="37"/>
      <c r="KN148" s="37"/>
      <c r="KO148" s="37"/>
      <c r="KP148" s="37"/>
      <c r="KQ148" s="37"/>
      <c r="KR148" s="37"/>
      <c r="KS148" s="37"/>
      <c r="KT148" s="37"/>
      <c r="KU148" s="37"/>
      <c r="KV148" s="37"/>
      <c r="KW148" s="37"/>
      <c r="KX148" s="37"/>
      <c r="KY148" s="37"/>
      <c r="KZ148" s="37"/>
      <c r="LA148" s="37"/>
      <c r="LB148" s="37"/>
      <c r="LC148" s="37"/>
      <c r="LD148" s="37"/>
      <c r="LE148" s="37"/>
      <c r="LF148" s="37"/>
      <c r="LG148" s="37"/>
      <c r="LH148" s="37"/>
      <c r="LI148" s="37"/>
      <c r="LJ148" s="37"/>
      <c r="LK148" s="37"/>
      <c r="LL148" s="37"/>
      <c r="LM148" s="37"/>
      <c r="LN148" s="37"/>
      <c r="LO148" s="37"/>
      <c r="LP148" s="37"/>
      <c r="LQ148" s="37"/>
      <c r="LR148" s="37"/>
      <c r="LS148" s="37"/>
      <c r="LT148" s="37"/>
      <c r="LU148" s="37"/>
      <c r="LV148" s="37"/>
      <c r="LW148" s="37"/>
      <c r="LX148" s="37"/>
      <c r="LY148" s="37"/>
      <c r="LZ148" s="37"/>
      <c r="MA148" s="37"/>
      <c r="MB148" s="37"/>
      <c r="MC148" s="37"/>
      <c r="MD148" s="37"/>
      <c r="ME148" s="37"/>
      <c r="MF148" s="37"/>
      <c r="MG148" s="37"/>
      <c r="MH148" s="37"/>
      <c r="MI148" s="37"/>
      <c r="MJ148" s="37"/>
      <c r="MK148" s="37"/>
      <c r="ML148" s="37"/>
      <c r="MM148" s="37"/>
      <c r="MN148" s="37"/>
      <c r="MO148" s="37"/>
      <c r="MP148" s="37"/>
      <c r="MQ148" s="37"/>
      <c r="MR148" s="37"/>
      <c r="MS148" s="37"/>
      <c r="MT148" s="37"/>
      <c r="MU148" s="37"/>
      <c r="MV148" s="37"/>
      <c r="MW148" s="37"/>
      <c r="MX148" s="37"/>
      <c r="MY148" s="37"/>
      <c r="MZ148" s="37"/>
      <c r="NA148" s="37"/>
      <c r="NB148" s="37"/>
      <c r="NC148" s="37"/>
      <c r="ND148" s="37"/>
      <c r="NE148" s="37"/>
      <c r="NF148" s="37"/>
      <c r="NG148" s="37"/>
      <c r="NH148" s="37"/>
      <c r="NI148" s="37"/>
      <c r="NJ148" s="37"/>
      <c r="NK148" s="37"/>
      <c r="NL148" s="37"/>
      <c r="NM148" s="37"/>
      <c r="NN148" s="37"/>
      <c r="NO148" s="37"/>
      <c r="NP148" s="37"/>
      <c r="NQ148" s="37"/>
      <c r="NR148" s="37"/>
      <c r="NS148" s="37"/>
      <c r="NT148" s="37"/>
      <c r="NU148" s="37"/>
      <c r="NV148" s="37"/>
    </row>
    <row r="149" spans="1:386" s="40" customFormat="1">
      <c r="A149" s="1748"/>
      <c r="B149" s="1723" t="s">
        <v>571</v>
      </c>
      <c r="C149" s="1682"/>
      <c r="D149" s="1617"/>
      <c r="E149" s="1616"/>
      <c r="F149" s="1615"/>
      <c r="G149" s="1616"/>
      <c r="H149" s="1774"/>
      <c r="I149" s="1778"/>
      <c r="J149" s="1715"/>
      <c r="K149" s="1776"/>
      <c r="L149" s="1617"/>
      <c r="M149" s="1776"/>
      <c r="N149" s="1715"/>
      <c r="O149" s="1715"/>
      <c r="P149" s="1715"/>
      <c r="Q149" s="1777"/>
      <c r="R149" s="1777"/>
      <c r="S149" s="1777"/>
      <c r="T149" s="1777"/>
      <c r="U149" s="1749"/>
      <c r="V149" s="156">
        <f t="shared" si="23"/>
        <v>0</v>
      </c>
      <c r="W149" s="1638"/>
      <c r="X149" s="1639"/>
      <c r="Y149" s="1995"/>
      <c r="Z149" s="1638"/>
      <c r="AA149" s="1639"/>
      <c r="AB149" s="1640"/>
      <c r="AC149" s="1640"/>
      <c r="AD149" s="1995"/>
      <c r="AE149" s="1988"/>
      <c r="AF149" s="1634"/>
      <c r="AG149" s="1543"/>
      <c r="AH149" s="1634"/>
      <c r="AI149" s="1543"/>
      <c r="AJ149" s="1634"/>
      <c r="AK149" s="1637"/>
      <c r="AL149" s="1634"/>
      <c r="AM149" s="1543">
        <f t="shared" si="72"/>
        <v>0</v>
      </c>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60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c r="IP149" s="37"/>
      <c r="IQ149" s="37"/>
      <c r="IR149" s="37"/>
      <c r="IS149" s="37"/>
      <c r="IT149" s="37"/>
      <c r="IU149" s="37"/>
      <c r="IV149" s="37"/>
      <c r="IW149" s="37"/>
      <c r="IX149" s="37"/>
      <c r="IY149" s="37"/>
      <c r="IZ149" s="37"/>
      <c r="JA149" s="37"/>
      <c r="JB149" s="37"/>
      <c r="JC149" s="37"/>
      <c r="JD149" s="37"/>
      <c r="JE149" s="37"/>
      <c r="JF149" s="37"/>
      <c r="JG149" s="37"/>
      <c r="JH149" s="37"/>
      <c r="JI149" s="37"/>
      <c r="JJ149" s="37"/>
      <c r="JK149" s="37"/>
      <c r="JL149" s="37"/>
      <c r="JM149" s="37"/>
      <c r="JN149" s="37"/>
      <c r="JO149" s="37"/>
      <c r="JP149" s="37"/>
      <c r="JQ149" s="37"/>
      <c r="JR149" s="37"/>
      <c r="JS149" s="37"/>
      <c r="JT149" s="37"/>
      <c r="JU149" s="37"/>
      <c r="JV149" s="37"/>
      <c r="JW149" s="37"/>
      <c r="JX149" s="37"/>
      <c r="JY149" s="37"/>
      <c r="JZ149" s="37"/>
      <c r="KA149" s="37"/>
      <c r="KB149" s="37"/>
      <c r="KC149" s="37"/>
      <c r="KD149" s="37"/>
      <c r="KE149" s="37"/>
      <c r="KF149" s="37"/>
      <c r="KG149" s="37"/>
      <c r="KH149" s="37"/>
      <c r="KI149" s="37"/>
      <c r="KJ149" s="37"/>
      <c r="KK149" s="37"/>
      <c r="KL149" s="37"/>
      <c r="KM149" s="37"/>
      <c r="KN149" s="37"/>
      <c r="KO149" s="37"/>
      <c r="KP149" s="37"/>
      <c r="KQ149" s="37"/>
      <c r="KR149" s="37"/>
      <c r="KS149" s="37"/>
      <c r="KT149" s="37"/>
      <c r="KU149" s="37"/>
      <c r="KV149" s="37"/>
      <c r="KW149" s="37"/>
      <c r="KX149" s="37"/>
      <c r="KY149" s="37"/>
      <c r="KZ149" s="37"/>
      <c r="LA149" s="37"/>
      <c r="LB149" s="37"/>
      <c r="LC149" s="37"/>
      <c r="LD149" s="37"/>
      <c r="LE149" s="37"/>
      <c r="LF149" s="37"/>
      <c r="LG149" s="37"/>
      <c r="LH149" s="37"/>
      <c r="LI149" s="37"/>
      <c r="LJ149" s="37"/>
      <c r="LK149" s="37"/>
      <c r="LL149" s="37"/>
      <c r="LM149" s="37"/>
      <c r="LN149" s="37"/>
      <c r="LO149" s="37"/>
      <c r="LP149" s="37"/>
      <c r="LQ149" s="37"/>
      <c r="LR149" s="37"/>
      <c r="LS149" s="37"/>
      <c r="LT149" s="37"/>
      <c r="LU149" s="37"/>
      <c r="LV149" s="37"/>
      <c r="LW149" s="37"/>
      <c r="LX149" s="37"/>
      <c r="LY149" s="37"/>
      <c r="LZ149" s="37"/>
      <c r="MA149" s="37"/>
      <c r="MB149" s="37"/>
      <c r="MC149" s="37"/>
      <c r="MD149" s="37"/>
      <c r="ME149" s="37"/>
      <c r="MF149" s="37"/>
      <c r="MG149" s="37"/>
      <c r="MH149" s="37"/>
      <c r="MI149" s="37"/>
      <c r="MJ149" s="37"/>
      <c r="MK149" s="37"/>
      <c r="ML149" s="37"/>
      <c r="MM149" s="37"/>
      <c r="MN149" s="37"/>
      <c r="MO149" s="37"/>
      <c r="MP149" s="37"/>
      <c r="MQ149" s="37"/>
      <c r="MR149" s="37"/>
      <c r="MS149" s="37"/>
      <c r="MT149" s="37"/>
      <c r="MU149" s="37"/>
      <c r="MV149" s="37"/>
      <c r="MW149" s="37"/>
      <c r="MX149" s="37"/>
      <c r="MY149" s="37"/>
      <c r="MZ149" s="37"/>
      <c r="NA149" s="37"/>
      <c r="NB149" s="37"/>
      <c r="NC149" s="37"/>
      <c r="ND149" s="37"/>
      <c r="NE149" s="37"/>
      <c r="NF149" s="37"/>
      <c r="NG149" s="37"/>
      <c r="NH149" s="37"/>
      <c r="NI149" s="37"/>
      <c r="NJ149" s="37"/>
      <c r="NK149" s="37"/>
      <c r="NL149" s="37"/>
      <c r="NM149" s="37"/>
      <c r="NN149" s="37"/>
      <c r="NO149" s="37"/>
      <c r="NP149" s="37"/>
      <c r="NQ149" s="37"/>
      <c r="NR149" s="37"/>
      <c r="NS149" s="37"/>
      <c r="NT149" s="37"/>
      <c r="NU149" s="37"/>
      <c r="NV149" s="37"/>
    </row>
    <row r="150" spans="1:386" s="40" customFormat="1">
      <c r="A150" s="1748"/>
      <c r="B150" s="1676" t="s">
        <v>166</v>
      </c>
      <c r="C150" s="1682"/>
      <c r="D150" s="1617"/>
      <c r="E150" s="1616"/>
      <c r="F150" s="1615"/>
      <c r="G150" s="1616"/>
      <c r="H150" s="1774"/>
      <c r="I150" s="1778"/>
      <c r="J150" s="1715"/>
      <c r="K150" s="1776"/>
      <c r="L150" s="1617"/>
      <c r="M150" s="1776"/>
      <c r="N150" s="1715"/>
      <c r="O150" s="1715"/>
      <c r="P150" s="1715"/>
      <c r="Q150" s="1777"/>
      <c r="R150" s="1777"/>
      <c r="S150" s="1777"/>
      <c r="T150" s="1777"/>
      <c r="U150" s="1749"/>
      <c r="V150" s="156">
        <f t="shared" si="23"/>
        <v>0</v>
      </c>
      <c r="W150" s="1638"/>
      <c r="X150" s="1639"/>
      <c r="Y150" s="1995"/>
      <c r="Z150" s="1638"/>
      <c r="AA150" s="1639"/>
      <c r="AB150" s="1640"/>
      <c r="AC150" s="1640"/>
      <c r="AD150" s="1995"/>
      <c r="AE150" s="1988"/>
      <c r="AF150" s="1634"/>
      <c r="AG150" s="1543"/>
      <c r="AH150" s="1634"/>
      <c r="AI150" s="1543"/>
      <c r="AJ150" s="1634"/>
      <c r="AK150" s="1637"/>
      <c r="AL150" s="1634"/>
      <c r="AM150" s="1543">
        <f t="shared" si="72"/>
        <v>0</v>
      </c>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60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c r="IP150" s="37"/>
      <c r="IQ150" s="37"/>
      <c r="IR150" s="37"/>
      <c r="IS150" s="37"/>
      <c r="IT150" s="37"/>
      <c r="IU150" s="37"/>
      <c r="IV150" s="37"/>
      <c r="IW150" s="37"/>
      <c r="IX150" s="37"/>
      <c r="IY150" s="37"/>
      <c r="IZ150" s="37"/>
      <c r="JA150" s="37"/>
      <c r="JB150" s="37"/>
      <c r="JC150" s="37"/>
      <c r="JD150" s="37"/>
      <c r="JE150" s="37"/>
      <c r="JF150" s="37"/>
      <c r="JG150" s="37"/>
      <c r="JH150" s="37"/>
      <c r="JI150" s="37"/>
      <c r="JJ150" s="37"/>
      <c r="JK150" s="37"/>
      <c r="JL150" s="37"/>
      <c r="JM150" s="37"/>
      <c r="JN150" s="37"/>
      <c r="JO150" s="37"/>
      <c r="JP150" s="37"/>
      <c r="JQ150" s="37"/>
      <c r="JR150" s="37"/>
      <c r="JS150" s="37"/>
      <c r="JT150" s="37"/>
      <c r="JU150" s="37"/>
      <c r="JV150" s="37"/>
      <c r="JW150" s="37"/>
      <c r="JX150" s="37"/>
      <c r="JY150" s="37"/>
      <c r="JZ150" s="37"/>
      <c r="KA150" s="37"/>
      <c r="KB150" s="37"/>
      <c r="KC150" s="37"/>
      <c r="KD150" s="37"/>
      <c r="KE150" s="37"/>
      <c r="KF150" s="37"/>
      <c r="KG150" s="37"/>
      <c r="KH150" s="37"/>
      <c r="KI150" s="37"/>
      <c r="KJ150" s="37"/>
      <c r="KK150" s="37"/>
      <c r="KL150" s="37"/>
      <c r="KM150" s="37"/>
      <c r="KN150" s="37"/>
      <c r="KO150" s="37"/>
      <c r="KP150" s="37"/>
      <c r="KQ150" s="37"/>
      <c r="KR150" s="37"/>
      <c r="KS150" s="37"/>
      <c r="KT150" s="37"/>
      <c r="KU150" s="37"/>
      <c r="KV150" s="37"/>
      <c r="KW150" s="37"/>
      <c r="KX150" s="37"/>
      <c r="KY150" s="37"/>
      <c r="KZ150" s="37"/>
      <c r="LA150" s="37"/>
      <c r="LB150" s="37"/>
      <c r="LC150" s="37"/>
      <c r="LD150" s="37"/>
      <c r="LE150" s="37"/>
      <c r="LF150" s="37"/>
      <c r="LG150" s="37"/>
      <c r="LH150" s="37"/>
      <c r="LI150" s="37"/>
      <c r="LJ150" s="37"/>
      <c r="LK150" s="37"/>
      <c r="LL150" s="37"/>
      <c r="LM150" s="37"/>
      <c r="LN150" s="37"/>
      <c r="LO150" s="37"/>
      <c r="LP150" s="37"/>
      <c r="LQ150" s="37"/>
      <c r="LR150" s="37"/>
      <c r="LS150" s="37"/>
      <c r="LT150" s="37"/>
      <c r="LU150" s="37"/>
      <c r="LV150" s="37"/>
      <c r="LW150" s="37"/>
      <c r="LX150" s="37"/>
      <c r="LY150" s="37"/>
      <c r="LZ150" s="37"/>
      <c r="MA150" s="37"/>
      <c r="MB150" s="37"/>
      <c r="MC150" s="37"/>
      <c r="MD150" s="37"/>
      <c r="ME150" s="37"/>
      <c r="MF150" s="37"/>
      <c r="MG150" s="37"/>
      <c r="MH150" s="37"/>
      <c r="MI150" s="37"/>
      <c r="MJ150" s="37"/>
      <c r="MK150" s="37"/>
      <c r="ML150" s="37"/>
      <c r="MM150" s="37"/>
      <c r="MN150" s="37"/>
      <c r="MO150" s="37"/>
      <c r="MP150" s="37"/>
      <c r="MQ150" s="37"/>
      <c r="MR150" s="37"/>
      <c r="MS150" s="37"/>
      <c r="MT150" s="37"/>
      <c r="MU150" s="37"/>
      <c r="MV150" s="37"/>
      <c r="MW150" s="37"/>
      <c r="MX150" s="37"/>
      <c r="MY150" s="37"/>
      <c r="MZ150" s="37"/>
      <c r="NA150" s="37"/>
      <c r="NB150" s="37"/>
      <c r="NC150" s="37"/>
      <c r="ND150" s="37"/>
      <c r="NE150" s="37"/>
      <c r="NF150" s="37"/>
      <c r="NG150" s="37"/>
      <c r="NH150" s="37"/>
      <c r="NI150" s="37"/>
      <c r="NJ150" s="37"/>
      <c r="NK150" s="37"/>
      <c r="NL150" s="37"/>
      <c r="NM150" s="37"/>
      <c r="NN150" s="37"/>
      <c r="NO150" s="37"/>
      <c r="NP150" s="37"/>
      <c r="NQ150" s="37"/>
      <c r="NR150" s="37"/>
      <c r="NS150" s="37"/>
      <c r="NT150" s="37"/>
      <c r="NU150" s="37"/>
      <c r="NV150" s="37"/>
    </row>
    <row r="151" spans="1:386" s="1574" customFormat="1" ht="82.8">
      <c r="A151" s="1779"/>
      <c r="B151" s="2061" t="s">
        <v>751</v>
      </c>
      <c r="C151" s="2062" t="s">
        <v>248</v>
      </c>
      <c r="D151" s="2062" t="s">
        <v>1167</v>
      </c>
      <c r="E151" s="1717"/>
      <c r="F151" s="1693"/>
      <c r="G151" s="1717"/>
      <c r="H151" s="1691"/>
      <c r="I151" s="1760"/>
      <c r="J151" s="1771"/>
      <c r="K151" s="1772"/>
      <c r="L151" s="1691"/>
      <c r="M151" s="1717">
        <f>SUM(N151:P151)</f>
        <v>45462</v>
      </c>
      <c r="N151" s="1771"/>
      <c r="O151" s="1771">
        <v>30000</v>
      </c>
      <c r="P151" s="1771">
        <v>15462</v>
      </c>
      <c r="Q151" s="1717">
        <f>SUM(R151:T151)</f>
        <v>1332</v>
      </c>
      <c r="R151" s="1772"/>
      <c r="S151" s="1772"/>
      <c r="T151" s="1772">
        <v>1332</v>
      </c>
      <c r="U151" s="1773"/>
      <c r="V151" s="156">
        <f t="shared" si="23"/>
        <v>0</v>
      </c>
      <c r="W151" s="1638">
        <v>1</v>
      </c>
      <c r="X151" s="1639"/>
      <c r="Y151" s="1995"/>
      <c r="Z151" s="1638">
        <v>1</v>
      </c>
      <c r="AA151" s="1639"/>
      <c r="AB151" s="1640"/>
      <c r="AC151" s="1640"/>
      <c r="AD151" s="1995"/>
      <c r="AE151" s="1988"/>
      <c r="AF151" s="1634"/>
      <c r="AG151" s="1543"/>
      <c r="AH151" s="1634"/>
      <c r="AI151" s="1543"/>
      <c r="AJ151" s="1634"/>
      <c r="AK151" s="1637"/>
      <c r="AL151" s="1634"/>
      <c r="AM151" s="1543">
        <f t="shared" si="72"/>
        <v>0</v>
      </c>
      <c r="AN151" s="1559"/>
      <c r="AO151" s="1559"/>
      <c r="AP151" s="1559"/>
      <c r="AQ151" s="1559"/>
      <c r="AR151" s="1559"/>
      <c r="AS151" s="1559"/>
      <c r="AT151" s="1559"/>
      <c r="AU151" s="1559"/>
      <c r="AV151" s="1559"/>
      <c r="AW151" s="1559"/>
      <c r="AX151" s="1559"/>
      <c r="AY151" s="1559"/>
      <c r="AZ151" s="1559"/>
      <c r="BA151" s="1559"/>
      <c r="BB151" s="1559"/>
      <c r="BC151" s="1559"/>
      <c r="BD151" s="1559"/>
      <c r="BE151" s="1559"/>
      <c r="BF151" s="1559"/>
      <c r="BG151" s="1559"/>
      <c r="BH151" s="1559"/>
      <c r="BI151" s="1559"/>
      <c r="BJ151" s="1559"/>
      <c r="BK151" s="1559"/>
      <c r="BL151" s="1559"/>
      <c r="BM151" s="1559"/>
      <c r="BN151" s="1559"/>
      <c r="BO151" s="1559"/>
      <c r="BP151" s="1559"/>
      <c r="BQ151" s="1559"/>
      <c r="BR151" s="1559"/>
      <c r="BS151" s="1559"/>
      <c r="BT151" s="1559"/>
      <c r="BU151" s="1559"/>
      <c r="BV151" s="1559"/>
      <c r="BW151" s="1559"/>
      <c r="BX151" s="1559"/>
      <c r="BY151" s="1559"/>
      <c r="BZ151" s="1559"/>
      <c r="CA151" s="1559"/>
      <c r="CB151" s="1559"/>
      <c r="CC151" s="1559"/>
      <c r="CD151" s="1559"/>
      <c r="CE151" s="1559"/>
      <c r="CF151" s="1559"/>
      <c r="CG151" s="1559"/>
      <c r="CH151" s="1559"/>
      <c r="CI151" s="1559"/>
      <c r="CJ151" s="1559"/>
      <c r="CK151" s="1559"/>
      <c r="CL151" s="1559"/>
      <c r="CM151" s="1559"/>
      <c r="CN151" s="1559"/>
      <c r="CO151" s="1559"/>
      <c r="CP151" s="1559"/>
      <c r="CQ151" s="1559"/>
      <c r="CR151" s="1559"/>
      <c r="CS151" s="1559"/>
      <c r="CT151" s="1559"/>
      <c r="CU151" s="1559"/>
      <c r="CV151" s="1559"/>
      <c r="CW151" s="1559"/>
      <c r="CX151" s="1559"/>
      <c r="CY151" s="1559"/>
      <c r="CZ151" s="1559"/>
      <c r="DA151" s="1559"/>
      <c r="DB151" s="1559"/>
      <c r="DC151" s="1559"/>
      <c r="DD151" s="1559"/>
      <c r="DE151" s="1559"/>
      <c r="DF151" s="1559"/>
      <c r="DG151" s="1559"/>
      <c r="DH151" s="1559"/>
      <c r="DI151" s="1559"/>
      <c r="DJ151" s="1559"/>
      <c r="DK151" s="1559"/>
      <c r="DL151" s="1559"/>
      <c r="DM151" s="1559"/>
      <c r="DN151" s="1559"/>
      <c r="DO151" s="1559"/>
      <c r="DP151" s="1559"/>
      <c r="DQ151" s="1559"/>
      <c r="DR151" s="1559"/>
      <c r="DS151" s="1559"/>
      <c r="DT151" s="1559"/>
      <c r="DU151" s="1559"/>
      <c r="DV151" s="1559"/>
      <c r="DW151" s="1559"/>
      <c r="DX151" s="1559"/>
      <c r="DY151" s="1559"/>
      <c r="DZ151" s="1559"/>
      <c r="EA151" s="1559"/>
      <c r="EB151" s="1559"/>
      <c r="EC151" s="1559"/>
      <c r="ED151" s="1559"/>
      <c r="EE151" s="1559"/>
      <c r="EF151" s="1559"/>
      <c r="EG151" s="1559"/>
      <c r="EH151" s="1559"/>
      <c r="EI151" s="1559"/>
      <c r="EJ151" s="1559"/>
      <c r="EK151" s="1559"/>
      <c r="EL151" s="1559"/>
      <c r="EM151" s="1559"/>
      <c r="EN151" s="1559"/>
      <c r="EO151" s="1559"/>
      <c r="EP151" s="1559"/>
      <c r="EQ151" s="1559"/>
      <c r="ER151" s="1559"/>
      <c r="ES151" s="1559"/>
      <c r="ET151" s="1559"/>
      <c r="EU151" s="1559"/>
      <c r="EV151" s="1559"/>
      <c r="EW151" s="1559"/>
      <c r="EX151" s="1559"/>
      <c r="EY151" s="1559"/>
      <c r="EZ151" s="1559"/>
      <c r="FA151" s="1606"/>
      <c r="FB151" s="1560"/>
      <c r="FC151" s="1560"/>
      <c r="FD151" s="1560"/>
      <c r="FE151" s="1560"/>
      <c r="FF151" s="1560"/>
      <c r="FG151" s="1560"/>
      <c r="FH151" s="1560"/>
      <c r="FI151" s="1560"/>
      <c r="FJ151" s="1560"/>
      <c r="FK151" s="1560"/>
      <c r="FL151" s="1560"/>
      <c r="FM151" s="1560"/>
      <c r="FN151" s="1560"/>
      <c r="FO151" s="1560"/>
      <c r="FP151" s="1560"/>
      <c r="FQ151" s="1560"/>
      <c r="FR151" s="1560"/>
      <c r="FS151" s="1560"/>
      <c r="FT151" s="1560"/>
      <c r="FU151" s="1560"/>
      <c r="FV151" s="1560"/>
      <c r="FW151" s="1560"/>
      <c r="FX151" s="1560"/>
      <c r="FY151" s="1560"/>
      <c r="FZ151" s="1560"/>
      <c r="GA151" s="1560"/>
      <c r="GB151" s="1560"/>
      <c r="GC151" s="1560"/>
      <c r="GD151" s="1560"/>
      <c r="GE151" s="1560"/>
      <c r="GF151" s="1560"/>
      <c r="GG151" s="1560"/>
      <c r="GH151" s="1560"/>
      <c r="GI151" s="1560"/>
      <c r="GJ151" s="1560"/>
      <c r="GK151" s="1560"/>
      <c r="GL151" s="1560"/>
      <c r="GM151" s="1560"/>
      <c r="GN151" s="1560"/>
      <c r="GO151" s="1560"/>
      <c r="GP151" s="1560"/>
      <c r="GQ151" s="1560"/>
      <c r="GR151" s="1560"/>
      <c r="GS151" s="1560"/>
      <c r="GT151" s="1560"/>
      <c r="GU151" s="1560"/>
      <c r="GV151" s="1560"/>
      <c r="GW151" s="1560"/>
      <c r="GX151" s="1560"/>
      <c r="GY151" s="1560"/>
      <c r="GZ151" s="1560"/>
      <c r="HA151" s="1560"/>
      <c r="HB151" s="1560"/>
      <c r="HC151" s="1560"/>
      <c r="HD151" s="1560"/>
      <c r="HE151" s="1560"/>
      <c r="HF151" s="1560"/>
      <c r="HG151" s="1560"/>
      <c r="HH151" s="1560"/>
      <c r="HI151" s="1560"/>
      <c r="HJ151" s="1560"/>
      <c r="HK151" s="1560"/>
      <c r="HL151" s="1560"/>
      <c r="HM151" s="1560"/>
      <c r="HN151" s="1560"/>
      <c r="HO151" s="1560"/>
      <c r="HP151" s="1560"/>
      <c r="HQ151" s="1560"/>
      <c r="HR151" s="1560"/>
      <c r="HS151" s="1560"/>
      <c r="HT151" s="1560"/>
      <c r="HU151" s="1560"/>
      <c r="HV151" s="1560"/>
      <c r="HW151" s="1560"/>
      <c r="HX151" s="1560"/>
      <c r="HY151" s="1560"/>
      <c r="HZ151" s="1560"/>
      <c r="IA151" s="1560"/>
      <c r="IB151" s="1560"/>
      <c r="IC151" s="1560"/>
      <c r="ID151" s="1560"/>
      <c r="IE151" s="1560"/>
      <c r="IF151" s="1560"/>
      <c r="IG151" s="1560"/>
      <c r="IH151" s="1560"/>
      <c r="II151" s="1560"/>
      <c r="IJ151" s="1560"/>
      <c r="IK151" s="1560"/>
      <c r="IL151" s="1560"/>
      <c r="IM151" s="1560"/>
      <c r="IN151" s="1560"/>
      <c r="IO151" s="1560"/>
      <c r="IP151" s="1560"/>
      <c r="IQ151" s="1560"/>
      <c r="IR151" s="1560"/>
      <c r="IS151" s="1560"/>
      <c r="IT151" s="1560"/>
      <c r="IU151" s="1560"/>
      <c r="IV151" s="1560"/>
      <c r="IW151" s="1560"/>
      <c r="IX151" s="1560"/>
      <c r="IY151" s="1560"/>
      <c r="IZ151" s="1560"/>
      <c r="JA151" s="1560"/>
      <c r="JB151" s="1560"/>
      <c r="JC151" s="1560"/>
      <c r="JD151" s="1560"/>
      <c r="JE151" s="1560"/>
      <c r="JF151" s="1560"/>
      <c r="JG151" s="1560"/>
      <c r="JH151" s="1560"/>
      <c r="JI151" s="1560"/>
      <c r="JJ151" s="1560"/>
      <c r="JK151" s="1560"/>
      <c r="JL151" s="1560"/>
      <c r="JM151" s="1560"/>
      <c r="JN151" s="1560"/>
      <c r="JO151" s="1560"/>
      <c r="JP151" s="1560"/>
      <c r="JQ151" s="1560"/>
      <c r="JR151" s="1560"/>
      <c r="JS151" s="1560"/>
      <c r="JT151" s="1560"/>
      <c r="JU151" s="1560"/>
      <c r="JV151" s="1560"/>
      <c r="JW151" s="1560"/>
      <c r="JX151" s="1560"/>
      <c r="JY151" s="1560"/>
      <c r="JZ151" s="1560"/>
      <c r="KA151" s="1560"/>
      <c r="KB151" s="1560"/>
      <c r="KC151" s="1560"/>
      <c r="KD151" s="1560"/>
      <c r="KE151" s="1560"/>
      <c r="KF151" s="1560"/>
      <c r="KG151" s="1560"/>
      <c r="KH151" s="1560"/>
      <c r="KI151" s="1560"/>
      <c r="KJ151" s="1560"/>
      <c r="KK151" s="1560"/>
      <c r="KL151" s="1560"/>
      <c r="KM151" s="1560"/>
      <c r="KN151" s="1560"/>
      <c r="KO151" s="1560"/>
      <c r="KP151" s="1560"/>
      <c r="KQ151" s="1560"/>
      <c r="KR151" s="1560"/>
      <c r="KS151" s="1560"/>
      <c r="KT151" s="1560"/>
      <c r="KU151" s="1560"/>
      <c r="KV151" s="1560"/>
      <c r="KW151" s="1560"/>
      <c r="KX151" s="1560"/>
      <c r="KY151" s="1560"/>
      <c r="KZ151" s="1560"/>
      <c r="LA151" s="1560"/>
      <c r="LB151" s="1560"/>
      <c r="LC151" s="1560"/>
      <c r="LD151" s="1560"/>
      <c r="LE151" s="1560"/>
      <c r="LF151" s="1560"/>
      <c r="LG151" s="1560"/>
      <c r="LH151" s="1560"/>
      <c r="LI151" s="1560"/>
      <c r="LJ151" s="1560"/>
      <c r="LK151" s="1560"/>
      <c r="LL151" s="1560"/>
      <c r="LM151" s="1560"/>
      <c r="LN151" s="1560"/>
      <c r="LO151" s="1560"/>
      <c r="LP151" s="1560"/>
      <c r="LQ151" s="1560"/>
      <c r="LR151" s="1560"/>
      <c r="LS151" s="1560"/>
      <c r="LT151" s="1560"/>
      <c r="LU151" s="1560"/>
      <c r="LV151" s="1560"/>
      <c r="LW151" s="1560"/>
      <c r="LX151" s="1560"/>
      <c r="LY151" s="1560"/>
      <c r="LZ151" s="1560"/>
      <c r="MA151" s="1560"/>
      <c r="MB151" s="1560"/>
      <c r="MC151" s="1560"/>
      <c r="MD151" s="1560"/>
      <c r="ME151" s="1560"/>
      <c r="MF151" s="1560"/>
      <c r="MG151" s="1560"/>
      <c r="MH151" s="1560"/>
      <c r="MI151" s="1560"/>
      <c r="MJ151" s="1560"/>
      <c r="MK151" s="1560"/>
      <c r="ML151" s="1560"/>
      <c r="MM151" s="1560"/>
      <c r="MN151" s="1560"/>
      <c r="MO151" s="1560"/>
      <c r="MP151" s="1560"/>
      <c r="MQ151" s="1560"/>
      <c r="MR151" s="1560"/>
      <c r="MS151" s="1560"/>
      <c r="MT151" s="1560"/>
      <c r="MU151" s="1560"/>
      <c r="MV151" s="1560"/>
      <c r="MW151" s="1560"/>
      <c r="MX151" s="1560"/>
      <c r="MY151" s="1560"/>
      <c r="MZ151" s="1560"/>
      <c r="NA151" s="1560"/>
      <c r="NB151" s="1560"/>
      <c r="NC151" s="1560"/>
      <c r="ND151" s="1560"/>
      <c r="NE151" s="1560"/>
      <c r="NF151" s="1560"/>
      <c r="NG151" s="1560"/>
      <c r="NH151" s="1560"/>
      <c r="NI151" s="1560"/>
      <c r="NJ151" s="1560"/>
      <c r="NK151" s="1560"/>
      <c r="NL151" s="1560"/>
      <c r="NM151" s="1560"/>
      <c r="NN151" s="1560"/>
      <c r="NO151" s="1560"/>
      <c r="NP151" s="1560"/>
      <c r="NQ151" s="1560"/>
      <c r="NR151" s="1560"/>
      <c r="NS151" s="1560"/>
      <c r="NT151" s="1560"/>
      <c r="NU151" s="1560"/>
      <c r="NV151" s="1560"/>
    </row>
    <row r="152" spans="1:386" s="1574" customFormat="1" ht="69">
      <c r="A152" s="1779"/>
      <c r="B152" s="1775" t="s">
        <v>880</v>
      </c>
      <c r="C152" s="2062"/>
      <c r="D152" s="2062"/>
      <c r="E152" s="1765">
        <v>247083</v>
      </c>
      <c r="F152" s="1766" t="s">
        <v>716</v>
      </c>
      <c r="G152" s="1765">
        <v>840</v>
      </c>
      <c r="H152" s="2150" t="s">
        <v>1270</v>
      </c>
      <c r="I152" s="1760"/>
      <c r="J152" s="1771"/>
      <c r="K152" s="1772"/>
      <c r="L152" s="1691"/>
      <c r="M152" s="1717"/>
      <c r="N152" s="1771"/>
      <c r="O152" s="1771"/>
      <c r="P152" s="1771"/>
      <c r="Q152" s="1717"/>
      <c r="R152" s="1772"/>
      <c r="S152" s="1772"/>
      <c r="T152" s="1772"/>
      <c r="U152" s="1773"/>
      <c r="V152" s="156">
        <f t="shared" si="23"/>
        <v>247083</v>
      </c>
      <c r="W152" s="1638"/>
      <c r="X152" s="1639"/>
      <c r="Y152" s="1995"/>
      <c r="Z152" s="1638"/>
      <c r="AA152" s="1639"/>
      <c r="AB152" s="1640"/>
      <c r="AC152" s="1640"/>
      <c r="AD152" s="1995"/>
      <c r="AE152" s="1988"/>
      <c r="AF152" s="1634">
        <v>1</v>
      </c>
      <c r="AG152" s="1543">
        <f t="shared" ref="AG152:AG153" si="81">AF152*E152</f>
        <v>247083</v>
      </c>
      <c r="AH152" s="1634"/>
      <c r="AI152" s="1543">
        <f t="shared" ref="AI152:AI154" si="82">AH152*J152</f>
        <v>0</v>
      </c>
      <c r="AJ152" s="1634"/>
      <c r="AK152" s="1543">
        <f t="shared" ref="AK152:AK154" si="83">AJ152*E152</f>
        <v>0</v>
      </c>
      <c r="AL152" s="1634"/>
      <c r="AM152" s="1543">
        <f t="shared" si="72"/>
        <v>0</v>
      </c>
      <c r="AN152" s="1559"/>
      <c r="AO152" s="1559"/>
      <c r="AP152" s="1559"/>
      <c r="AQ152" s="1559"/>
      <c r="AR152" s="1559"/>
      <c r="AS152" s="1559"/>
      <c r="AT152" s="1559"/>
      <c r="AU152" s="1559"/>
      <c r="AV152" s="1559"/>
      <c r="AW152" s="1559"/>
      <c r="AX152" s="1559"/>
      <c r="AY152" s="1559"/>
      <c r="AZ152" s="1559"/>
      <c r="BA152" s="1559"/>
      <c r="BB152" s="1559"/>
      <c r="BC152" s="1559"/>
      <c r="BD152" s="1559"/>
      <c r="BE152" s="1559"/>
      <c r="BF152" s="1559"/>
      <c r="BG152" s="1559"/>
      <c r="BH152" s="1559"/>
      <c r="BI152" s="1559"/>
      <c r="BJ152" s="1559"/>
      <c r="BK152" s="1559"/>
      <c r="BL152" s="1559"/>
      <c r="BM152" s="1559"/>
      <c r="BN152" s="1559"/>
      <c r="BO152" s="1559"/>
      <c r="BP152" s="1559"/>
      <c r="BQ152" s="1559"/>
      <c r="BR152" s="1559"/>
      <c r="BS152" s="1559"/>
      <c r="BT152" s="1559"/>
      <c r="BU152" s="1559"/>
      <c r="BV152" s="1559"/>
      <c r="BW152" s="1559"/>
      <c r="BX152" s="1559"/>
      <c r="BY152" s="1559"/>
      <c r="BZ152" s="1559"/>
      <c r="CA152" s="1559"/>
      <c r="CB152" s="1559"/>
      <c r="CC152" s="1559"/>
      <c r="CD152" s="1559"/>
      <c r="CE152" s="1559"/>
      <c r="CF152" s="1559"/>
      <c r="CG152" s="1559"/>
      <c r="CH152" s="1559"/>
      <c r="CI152" s="1559"/>
      <c r="CJ152" s="1559"/>
      <c r="CK152" s="1559"/>
      <c r="CL152" s="1559"/>
      <c r="CM152" s="1559"/>
      <c r="CN152" s="1559"/>
      <c r="CO152" s="1559"/>
      <c r="CP152" s="1559"/>
      <c r="CQ152" s="1559"/>
      <c r="CR152" s="1559"/>
      <c r="CS152" s="1559"/>
      <c r="CT152" s="1559"/>
      <c r="CU152" s="1559"/>
      <c r="CV152" s="1559"/>
      <c r="CW152" s="1559"/>
      <c r="CX152" s="1559"/>
      <c r="CY152" s="1559"/>
      <c r="CZ152" s="1559"/>
      <c r="DA152" s="1559"/>
      <c r="DB152" s="1559"/>
      <c r="DC152" s="1559"/>
      <c r="DD152" s="1559"/>
      <c r="DE152" s="1559"/>
      <c r="DF152" s="1559"/>
      <c r="DG152" s="1559"/>
      <c r="DH152" s="1559"/>
      <c r="DI152" s="1559"/>
      <c r="DJ152" s="1559"/>
      <c r="DK152" s="1559"/>
      <c r="DL152" s="1559"/>
      <c r="DM152" s="1559"/>
      <c r="DN152" s="1559"/>
      <c r="DO152" s="1559"/>
      <c r="DP152" s="1559"/>
      <c r="DQ152" s="1559"/>
      <c r="DR152" s="1559"/>
      <c r="DS152" s="1559"/>
      <c r="DT152" s="1559"/>
      <c r="DU152" s="1559"/>
      <c r="DV152" s="1559"/>
      <c r="DW152" s="1559"/>
      <c r="DX152" s="1559"/>
      <c r="DY152" s="1559"/>
      <c r="DZ152" s="1559"/>
      <c r="EA152" s="1559"/>
      <c r="EB152" s="1559"/>
      <c r="EC152" s="1559"/>
      <c r="ED152" s="1559"/>
      <c r="EE152" s="1559"/>
      <c r="EF152" s="1559"/>
      <c r="EG152" s="1559"/>
      <c r="EH152" s="1559"/>
      <c r="EI152" s="1559"/>
      <c r="EJ152" s="1559"/>
      <c r="EK152" s="1559"/>
      <c r="EL152" s="1559"/>
      <c r="EM152" s="1559"/>
      <c r="EN152" s="1559"/>
      <c r="EO152" s="1559"/>
      <c r="EP152" s="1559"/>
      <c r="EQ152" s="1559"/>
      <c r="ER152" s="1559"/>
      <c r="ES152" s="1559"/>
      <c r="ET152" s="1559"/>
      <c r="EU152" s="1559"/>
      <c r="EV152" s="1559"/>
      <c r="EW152" s="1559"/>
      <c r="EX152" s="1559"/>
      <c r="EY152" s="1559"/>
      <c r="EZ152" s="1559"/>
      <c r="FA152" s="1606"/>
      <c r="FB152" s="1560"/>
      <c r="FC152" s="1560"/>
      <c r="FD152" s="1560"/>
      <c r="FE152" s="1560"/>
      <c r="FF152" s="1560"/>
      <c r="FG152" s="1560"/>
      <c r="FH152" s="1560"/>
      <c r="FI152" s="1560"/>
      <c r="FJ152" s="1560"/>
      <c r="FK152" s="1560"/>
      <c r="FL152" s="1560"/>
      <c r="FM152" s="1560"/>
      <c r="FN152" s="1560"/>
      <c r="FO152" s="1560"/>
      <c r="FP152" s="1560"/>
      <c r="FQ152" s="1560"/>
      <c r="FR152" s="1560"/>
      <c r="FS152" s="1560"/>
      <c r="FT152" s="1560"/>
      <c r="FU152" s="1560"/>
      <c r="FV152" s="1560"/>
      <c r="FW152" s="1560"/>
      <c r="FX152" s="1560"/>
      <c r="FY152" s="1560"/>
      <c r="FZ152" s="1560"/>
      <c r="GA152" s="1560"/>
      <c r="GB152" s="1560"/>
      <c r="GC152" s="1560"/>
      <c r="GD152" s="1560"/>
      <c r="GE152" s="1560"/>
      <c r="GF152" s="1560"/>
      <c r="GG152" s="1560"/>
      <c r="GH152" s="1560"/>
      <c r="GI152" s="1560"/>
      <c r="GJ152" s="1560"/>
      <c r="GK152" s="1560"/>
      <c r="GL152" s="1560"/>
      <c r="GM152" s="1560"/>
      <c r="GN152" s="1560"/>
      <c r="GO152" s="1560"/>
      <c r="GP152" s="1560"/>
      <c r="GQ152" s="1560"/>
      <c r="GR152" s="1560"/>
      <c r="GS152" s="1560"/>
      <c r="GT152" s="1560"/>
      <c r="GU152" s="1560"/>
      <c r="GV152" s="1560"/>
      <c r="GW152" s="1560"/>
      <c r="GX152" s="1560"/>
      <c r="GY152" s="1560"/>
      <c r="GZ152" s="1560"/>
      <c r="HA152" s="1560"/>
      <c r="HB152" s="1560"/>
      <c r="HC152" s="1560"/>
      <c r="HD152" s="1560"/>
      <c r="HE152" s="1560"/>
      <c r="HF152" s="1560"/>
      <c r="HG152" s="1560"/>
      <c r="HH152" s="1560"/>
      <c r="HI152" s="1560"/>
      <c r="HJ152" s="1560"/>
      <c r="HK152" s="1560"/>
      <c r="HL152" s="1560"/>
      <c r="HM152" s="1560"/>
      <c r="HN152" s="1560"/>
      <c r="HO152" s="1560"/>
      <c r="HP152" s="1560"/>
      <c r="HQ152" s="1560"/>
      <c r="HR152" s="1560"/>
      <c r="HS152" s="1560"/>
      <c r="HT152" s="1560"/>
      <c r="HU152" s="1560"/>
      <c r="HV152" s="1560"/>
      <c r="HW152" s="1560"/>
      <c r="HX152" s="1560"/>
      <c r="HY152" s="1560"/>
      <c r="HZ152" s="1560"/>
      <c r="IA152" s="1560"/>
      <c r="IB152" s="1560"/>
      <c r="IC152" s="1560"/>
      <c r="ID152" s="1560"/>
      <c r="IE152" s="1560"/>
      <c r="IF152" s="1560"/>
      <c r="IG152" s="1560"/>
      <c r="IH152" s="1560"/>
      <c r="II152" s="1560"/>
      <c r="IJ152" s="1560"/>
      <c r="IK152" s="1560"/>
      <c r="IL152" s="1560"/>
      <c r="IM152" s="1560"/>
      <c r="IN152" s="1560"/>
      <c r="IO152" s="1560"/>
      <c r="IP152" s="1560"/>
      <c r="IQ152" s="1560"/>
      <c r="IR152" s="1560"/>
      <c r="IS152" s="1560"/>
      <c r="IT152" s="1560"/>
      <c r="IU152" s="1560"/>
      <c r="IV152" s="1560"/>
      <c r="IW152" s="1560"/>
      <c r="IX152" s="1560"/>
      <c r="IY152" s="1560"/>
      <c r="IZ152" s="1560"/>
      <c r="JA152" s="1560"/>
      <c r="JB152" s="1560"/>
      <c r="JC152" s="1560"/>
      <c r="JD152" s="1560"/>
      <c r="JE152" s="1560"/>
      <c r="JF152" s="1560"/>
      <c r="JG152" s="1560"/>
      <c r="JH152" s="1560"/>
      <c r="JI152" s="1560"/>
      <c r="JJ152" s="1560"/>
      <c r="JK152" s="1560"/>
      <c r="JL152" s="1560"/>
      <c r="JM152" s="1560"/>
      <c r="JN152" s="1560"/>
      <c r="JO152" s="1560"/>
      <c r="JP152" s="1560"/>
      <c r="JQ152" s="1560"/>
      <c r="JR152" s="1560"/>
      <c r="JS152" s="1560"/>
      <c r="JT152" s="1560"/>
      <c r="JU152" s="1560"/>
      <c r="JV152" s="1560"/>
      <c r="JW152" s="1560"/>
      <c r="JX152" s="1560"/>
      <c r="JY152" s="1560"/>
      <c r="JZ152" s="1560"/>
      <c r="KA152" s="1560"/>
      <c r="KB152" s="1560"/>
      <c r="KC152" s="1560"/>
      <c r="KD152" s="1560"/>
      <c r="KE152" s="1560"/>
      <c r="KF152" s="1560"/>
      <c r="KG152" s="1560"/>
      <c r="KH152" s="1560"/>
      <c r="KI152" s="1560"/>
      <c r="KJ152" s="1560"/>
      <c r="KK152" s="1560"/>
      <c r="KL152" s="1560"/>
      <c r="KM152" s="1560"/>
      <c r="KN152" s="1560"/>
      <c r="KO152" s="1560"/>
      <c r="KP152" s="1560"/>
      <c r="KQ152" s="1560"/>
      <c r="KR152" s="1560"/>
      <c r="KS152" s="1560"/>
      <c r="KT152" s="1560"/>
      <c r="KU152" s="1560"/>
      <c r="KV152" s="1560"/>
      <c r="KW152" s="1560"/>
      <c r="KX152" s="1560"/>
      <c r="KY152" s="1560"/>
      <c r="KZ152" s="1560"/>
      <c r="LA152" s="1560"/>
      <c r="LB152" s="1560"/>
      <c r="LC152" s="1560"/>
      <c r="LD152" s="1560"/>
      <c r="LE152" s="1560"/>
      <c r="LF152" s="1560"/>
      <c r="LG152" s="1560"/>
      <c r="LH152" s="1560"/>
      <c r="LI152" s="1560"/>
      <c r="LJ152" s="1560"/>
      <c r="LK152" s="1560"/>
      <c r="LL152" s="1560"/>
      <c r="LM152" s="1560"/>
      <c r="LN152" s="1560"/>
      <c r="LO152" s="1560"/>
      <c r="LP152" s="1560"/>
      <c r="LQ152" s="1560"/>
      <c r="LR152" s="1560"/>
      <c r="LS152" s="1560"/>
      <c r="LT152" s="1560"/>
      <c r="LU152" s="1560"/>
      <c r="LV152" s="1560"/>
      <c r="LW152" s="1560"/>
      <c r="LX152" s="1560"/>
      <c r="LY152" s="1560"/>
      <c r="LZ152" s="1560"/>
      <c r="MA152" s="1560"/>
      <c r="MB152" s="1560"/>
      <c r="MC152" s="1560"/>
      <c r="MD152" s="1560"/>
      <c r="ME152" s="1560"/>
      <c r="MF152" s="1560"/>
      <c r="MG152" s="1560"/>
      <c r="MH152" s="1560"/>
      <c r="MI152" s="1560"/>
      <c r="MJ152" s="1560"/>
      <c r="MK152" s="1560"/>
      <c r="ML152" s="1560"/>
      <c r="MM152" s="1560"/>
      <c r="MN152" s="1560"/>
      <c r="MO152" s="1560"/>
      <c r="MP152" s="1560"/>
      <c r="MQ152" s="1560"/>
      <c r="MR152" s="1560"/>
      <c r="MS152" s="1560"/>
      <c r="MT152" s="1560"/>
      <c r="MU152" s="1560"/>
      <c r="MV152" s="1560"/>
      <c r="MW152" s="1560"/>
      <c r="MX152" s="1560"/>
      <c r="MY152" s="1560"/>
      <c r="MZ152" s="1560"/>
      <c r="NA152" s="1560"/>
      <c r="NB152" s="1560"/>
      <c r="NC152" s="1560"/>
      <c r="ND152" s="1560"/>
      <c r="NE152" s="1560"/>
      <c r="NF152" s="1560"/>
      <c r="NG152" s="1560"/>
      <c r="NH152" s="1560"/>
      <c r="NI152" s="1560"/>
      <c r="NJ152" s="1560"/>
      <c r="NK152" s="1560"/>
      <c r="NL152" s="1560"/>
      <c r="NM152" s="1560"/>
      <c r="NN152" s="1560"/>
      <c r="NO152" s="1560"/>
      <c r="NP152" s="1560"/>
      <c r="NQ152" s="1560"/>
      <c r="NR152" s="1560"/>
      <c r="NS152" s="1560"/>
      <c r="NT152" s="1560"/>
      <c r="NU152" s="1560"/>
      <c r="NV152" s="1560"/>
    </row>
    <row r="153" spans="1:386" s="1574" customFormat="1" ht="61.2" customHeight="1">
      <c r="A153" s="1779"/>
      <c r="B153" s="1775" t="s">
        <v>881</v>
      </c>
      <c r="C153" s="2062"/>
      <c r="D153" s="2062"/>
      <c r="E153" s="1765">
        <v>7617</v>
      </c>
      <c r="F153" s="1766" t="s">
        <v>1168</v>
      </c>
      <c r="G153" s="1765">
        <v>240</v>
      </c>
      <c r="H153" s="1691"/>
      <c r="I153" s="1760"/>
      <c r="J153" s="1771"/>
      <c r="K153" s="1772"/>
      <c r="L153" s="1691"/>
      <c r="M153" s="1717"/>
      <c r="N153" s="1771"/>
      <c r="O153" s="1771"/>
      <c r="P153" s="1771"/>
      <c r="Q153" s="1717"/>
      <c r="R153" s="1772"/>
      <c r="S153" s="1772"/>
      <c r="T153" s="1772"/>
      <c r="U153" s="1773"/>
      <c r="V153" s="156">
        <f t="shared" si="23"/>
        <v>7617</v>
      </c>
      <c r="W153" s="1638"/>
      <c r="X153" s="1639"/>
      <c r="Y153" s="1995"/>
      <c r="Z153" s="1638"/>
      <c r="AA153" s="1639"/>
      <c r="AB153" s="1640"/>
      <c r="AC153" s="1640"/>
      <c r="AD153" s="1995"/>
      <c r="AE153" s="1988"/>
      <c r="AF153" s="1634">
        <v>1</v>
      </c>
      <c r="AG153" s="1543">
        <f t="shared" si="81"/>
        <v>7617</v>
      </c>
      <c r="AH153" s="1634"/>
      <c r="AI153" s="1543">
        <f t="shared" si="82"/>
        <v>0</v>
      </c>
      <c r="AJ153" s="1634"/>
      <c r="AK153" s="1543">
        <f t="shared" si="83"/>
        <v>0</v>
      </c>
      <c r="AL153" s="1634"/>
      <c r="AM153" s="1543">
        <f t="shared" si="72"/>
        <v>0</v>
      </c>
      <c r="AN153" s="1559"/>
      <c r="AO153" s="1559"/>
      <c r="AP153" s="1559"/>
      <c r="AQ153" s="1559"/>
      <c r="AR153" s="1559"/>
      <c r="AS153" s="1559"/>
      <c r="AT153" s="1559"/>
      <c r="AU153" s="1559"/>
      <c r="AV153" s="1559"/>
      <c r="AW153" s="1559"/>
      <c r="AX153" s="1559"/>
      <c r="AY153" s="1559"/>
      <c r="AZ153" s="1559"/>
      <c r="BA153" s="1559"/>
      <c r="BB153" s="1559"/>
      <c r="BC153" s="1559"/>
      <c r="BD153" s="1559"/>
      <c r="BE153" s="1559"/>
      <c r="BF153" s="1559"/>
      <c r="BG153" s="1559"/>
      <c r="BH153" s="1559"/>
      <c r="BI153" s="1559"/>
      <c r="BJ153" s="1559"/>
      <c r="BK153" s="1559"/>
      <c r="BL153" s="1559"/>
      <c r="BM153" s="1559"/>
      <c r="BN153" s="1559"/>
      <c r="BO153" s="1559"/>
      <c r="BP153" s="1559"/>
      <c r="BQ153" s="1559"/>
      <c r="BR153" s="1559"/>
      <c r="BS153" s="1559"/>
      <c r="BT153" s="1559"/>
      <c r="BU153" s="1559"/>
      <c r="BV153" s="1559"/>
      <c r="BW153" s="1559"/>
      <c r="BX153" s="1559"/>
      <c r="BY153" s="1559"/>
      <c r="BZ153" s="1559"/>
      <c r="CA153" s="1559"/>
      <c r="CB153" s="1559"/>
      <c r="CC153" s="1559"/>
      <c r="CD153" s="1559"/>
      <c r="CE153" s="1559"/>
      <c r="CF153" s="1559"/>
      <c r="CG153" s="1559"/>
      <c r="CH153" s="1559"/>
      <c r="CI153" s="1559"/>
      <c r="CJ153" s="1559"/>
      <c r="CK153" s="1559"/>
      <c r="CL153" s="1559"/>
      <c r="CM153" s="1559"/>
      <c r="CN153" s="1559"/>
      <c r="CO153" s="1559"/>
      <c r="CP153" s="1559"/>
      <c r="CQ153" s="1559"/>
      <c r="CR153" s="1559"/>
      <c r="CS153" s="1559"/>
      <c r="CT153" s="1559"/>
      <c r="CU153" s="1559"/>
      <c r="CV153" s="1559"/>
      <c r="CW153" s="1559"/>
      <c r="CX153" s="1559"/>
      <c r="CY153" s="1559"/>
      <c r="CZ153" s="1559"/>
      <c r="DA153" s="1559"/>
      <c r="DB153" s="1559"/>
      <c r="DC153" s="1559"/>
      <c r="DD153" s="1559"/>
      <c r="DE153" s="1559"/>
      <c r="DF153" s="1559"/>
      <c r="DG153" s="1559"/>
      <c r="DH153" s="1559"/>
      <c r="DI153" s="1559"/>
      <c r="DJ153" s="1559"/>
      <c r="DK153" s="1559"/>
      <c r="DL153" s="1559"/>
      <c r="DM153" s="1559"/>
      <c r="DN153" s="1559"/>
      <c r="DO153" s="1559"/>
      <c r="DP153" s="1559"/>
      <c r="DQ153" s="1559"/>
      <c r="DR153" s="1559"/>
      <c r="DS153" s="1559"/>
      <c r="DT153" s="1559"/>
      <c r="DU153" s="1559"/>
      <c r="DV153" s="1559"/>
      <c r="DW153" s="1559"/>
      <c r="DX153" s="1559"/>
      <c r="DY153" s="1559"/>
      <c r="DZ153" s="1559"/>
      <c r="EA153" s="1559"/>
      <c r="EB153" s="1559"/>
      <c r="EC153" s="1559"/>
      <c r="ED153" s="1559"/>
      <c r="EE153" s="1559"/>
      <c r="EF153" s="1559"/>
      <c r="EG153" s="1559"/>
      <c r="EH153" s="1559"/>
      <c r="EI153" s="1559"/>
      <c r="EJ153" s="1559"/>
      <c r="EK153" s="1559"/>
      <c r="EL153" s="1559"/>
      <c r="EM153" s="1559"/>
      <c r="EN153" s="1559"/>
      <c r="EO153" s="1559"/>
      <c r="EP153" s="1559"/>
      <c r="EQ153" s="1559"/>
      <c r="ER153" s="1559"/>
      <c r="ES153" s="1559"/>
      <c r="ET153" s="1559"/>
      <c r="EU153" s="1559"/>
      <c r="EV153" s="1559"/>
      <c r="EW153" s="1559"/>
      <c r="EX153" s="1559"/>
      <c r="EY153" s="1559"/>
      <c r="EZ153" s="1559"/>
      <c r="FA153" s="1606"/>
      <c r="FB153" s="1560"/>
      <c r="FC153" s="1560"/>
      <c r="FD153" s="1560"/>
      <c r="FE153" s="1560"/>
      <c r="FF153" s="1560"/>
      <c r="FG153" s="1560"/>
      <c r="FH153" s="1560"/>
      <c r="FI153" s="1560"/>
      <c r="FJ153" s="1560"/>
      <c r="FK153" s="1560"/>
      <c r="FL153" s="1560"/>
      <c r="FM153" s="1560"/>
      <c r="FN153" s="1560"/>
      <c r="FO153" s="1560"/>
      <c r="FP153" s="1560"/>
      <c r="FQ153" s="1560"/>
      <c r="FR153" s="1560"/>
      <c r="FS153" s="1560"/>
      <c r="FT153" s="1560"/>
      <c r="FU153" s="1560"/>
      <c r="FV153" s="1560"/>
      <c r="FW153" s="1560"/>
      <c r="FX153" s="1560"/>
      <c r="FY153" s="1560"/>
      <c r="FZ153" s="1560"/>
      <c r="GA153" s="1560"/>
      <c r="GB153" s="1560"/>
      <c r="GC153" s="1560"/>
      <c r="GD153" s="1560"/>
      <c r="GE153" s="1560"/>
      <c r="GF153" s="1560"/>
      <c r="GG153" s="1560"/>
      <c r="GH153" s="1560"/>
      <c r="GI153" s="1560"/>
      <c r="GJ153" s="1560"/>
      <c r="GK153" s="1560"/>
      <c r="GL153" s="1560"/>
      <c r="GM153" s="1560"/>
      <c r="GN153" s="1560"/>
      <c r="GO153" s="1560"/>
      <c r="GP153" s="1560"/>
      <c r="GQ153" s="1560"/>
      <c r="GR153" s="1560"/>
      <c r="GS153" s="1560"/>
      <c r="GT153" s="1560"/>
      <c r="GU153" s="1560"/>
      <c r="GV153" s="1560"/>
      <c r="GW153" s="1560"/>
      <c r="GX153" s="1560"/>
      <c r="GY153" s="1560"/>
      <c r="GZ153" s="1560"/>
      <c r="HA153" s="1560"/>
      <c r="HB153" s="1560"/>
      <c r="HC153" s="1560"/>
      <c r="HD153" s="1560"/>
      <c r="HE153" s="1560"/>
      <c r="HF153" s="1560"/>
      <c r="HG153" s="1560"/>
      <c r="HH153" s="1560"/>
      <c r="HI153" s="1560"/>
      <c r="HJ153" s="1560"/>
      <c r="HK153" s="1560"/>
      <c r="HL153" s="1560"/>
      <c r="HM153" s="1560"/>
      <c r="HN153" s="1560"/>
      <c r="HO153" s="1560"/>
      <c r="HP153" s="1560"/>
      <c r="HQ153" s="1560"/>
      <c r="HR153" s="1560"/>
      <c r="HS153" s="1560"/>
      <c r="HT153" s="1560"/>
      <c r="HU153" s="1560"/>
      <c r="HV153" s="1560"/>
      <c r="HW153" s="1560"/>
      <c r="HX153" s="1560"/>
      <c r="HY153" s="1560"/>
      <c r="HZ153" s="1560"/>
      <c r="IA153" s="1560"/>
      <c r="IB153" s="1560"/>
      <c r="IC153" s="1560"/>
      <c r="ID153" s="1560"/>
      <c r="IE153" s="1560"/>
      <c r="IF153" s="1560"/>
      <c r="IG153" s="1560"/>
      <c r="IH153" s="1560"/>
      <c r="II153" s="1560"/>
      <c r="IJ153" s="1560"/>
      <c r="IK153" s="1560"/>
      <c r="IL153" s="1560"/>
      <c r="IM153" s="1560"/>
      <c r="IN153" s="1560"/>
      <c r="IO153" s="1560"/>
      <c r="IP153" s="1560"/>
      <c r="IQ153" s="1560"/>
      <c r="IR153" s="1560"/>
      <c r="IS153" s="1560"/>
      <c r="IT153" s="1560"/>
      <c r="IU153" s="1560"/>
      <c r="IV153" s="1560"/>
      <c r="IW153" s="1560"/>
      <c r="IX153" s="1560"/>
      <c r="IY153" s="1560"/>
      <c r="IZ153" s="1560"/>
      <c r="JA153" s="1560"/>
      <c r="JB153" s="1560"/>
      <c r="JC153" s="1560"/>
      <c r="JD153" s="1560"/>
      <c r="JE153" s="1560"/>
      <c r="JF153" s="1560"/>
      <c r="JG153" s="1560"/>
      <c r="JH153" s="1560"/>
      <c r="JI153" s="1560"/>
      <c r="JJ153" s="1560"/>
      <c r="JK153" s="1560"/>
      <c r="JL153" s="1560"/>
      <c r="JM153" s="1560"/>
      <c r="JN153" s="1560"/>
      <c r="JO153" s="1560"/>
      <c r="JP153" s="1560"/>
      <c r="JQ153" s="1560"/>
      <c r="JR153" s="1560"/>
      <c r="JS153" s="1560"/>
      <c r="JT153" s="1560"/>
      <c r="JU153" s="1560"/>
      <c r="JV153" s="1560"/>
      <c r="JW153" s="1560"/>
      <c r="JX153" s="1560"/>
      <c r="JY153" s="1560"/>
      <c r="JZ153" s="1560"/>
      <c r="KA153" s="1560"/>
      <c r="KB153" s="1560"/>
      <c r="KC153" s="1560"/>
      <c r="KD153" s="1560"/>
      <c r="KE153" s="1560"/>
      <c r="KF153" s="1560"/>
      <c r="KG153" s="1560"/>
      <c r="KH153" s="1560"/>
      <c r="KI153" s="1560"/>
      <c r="KJ153" s="1560"/>
      <c r="KK153" s="1560"/>
      <c r="KL153" s="1560"/>
      <c r="KM153" s="1560"/>
      <c r="KN153" s="1560"/>
      <c r="KO153" s="1560"/>
      <c r="KP153" s="1560"/>
      <c r="KQ153" s="1560"/>
      <c r="KR153" s="1560"/>
      <c r="KS153" s="1560"/>
      <c r="KT153" s="1560"/>
      <c r="KU153" s="1560"/>
      <c r="KV153" s="1560"/>
      <c r="KW153" s="1560"/>
      <c r="KX153" s="1560"/>
      <c r="KY153" s="1560"/>
      <c r="KZ153" s="1560"/>
      <c r="LA153" s="1560"/>
      <c r="LB153" s="1560"/>
      <c r="LC153" s="1560"/>
      <c r="LD153" s="1560"/>
      <c r="LE153" s="1560"/>
      <c r="LF153" s="1560"/>
      <c r="LG153" s="1560"/>
      <c r="LH153" s="1560"/>
      <c r="LI153" s="1560"/>
      <c r="LJ153" s="1560"/>
      <c r="LK153" s="1560"/>
      <c r="LL153" s="1560"/>
      <c r="LM153" s="1560"/>
      <c r="LN153" s="1560"/>
      <c r="LO153" s="1560"/>
      <c r="LP153" s="1560"/>
      <c r="LQ153" s="1560"/>
      <c r="LR153" s="1560"/>
      <c r="LS153" s="1560"/>
      <c r="LT153" s="1560"/>
      <c r="LU153" s="1560"/>
      <c r="LV153" s="1560"/>
      <c r="LW153" s="1560"/>
      <c r="LX153" s="1560"/>
      <c r="LY153" s="1560"/>
      <c r="LZ153" s="1560"/>
      <c r="MA153" s="1560"/>
      <c r="MB153" s="1560"/>
      <c r="MC153" s="1560"/>
      <c r="MD153" s="1560"/>
      <c r="ME153" s="1560"/>
      <c r="MF153" s="1560"/>
      <c r="MG153" s="1560"/>
      <c r="MH153" s="1560"/>
      <c r="MI153" s="1560"/>
      <c r="MJ153" s="1560"/>
      <c r="MK153" s="1560"/>
      <c r="ML153" s="1560"/>
      <c r="MM153" s="1560"/>
      <c r="MN153" s="1560"/>
      <c r="MO153" s="1560"/>
      <c r="MP153" s="1560"/>
      <c r="MQ153" s="1560"/>
      <c r="MR153" s="1560"/>
      <c r="MS153" s="1560"/>
      <c r="MT153" s="1560"/>
      <c r="MU153" s="1560"/>
      <c r="MV153" s="1560"/>
      <c r="MW153" s="1560"/>
      <c r="MX153" s="1560"/>
      <c r="MY153" s="1560"/>
      <c r="MZ153" s="1560"/>
      <c r="NA153" s="1560"/>
      <c r="NB153" s="1560"/>
      <c r="NC153" s="1560"/>
      <c r="ND153" s="1560"/>
      <c r="NE153" s="1560"/>
      <c r="NF153" s="1560"/>
      <c r="NG153" s="1560"/>
      <c r="NH153" s="1560"/>
      <c r="NI153" s="1560"/>
      <c r="NJ153" s="1560"/>
      <c r="NK153" s="1560"/>
      <c r="NL153" s="1560"/>
      <c r="NM153" s="1560"/>
      <c r="NN153" s="1560"/>
      <c r="NO153" s="1560"/>
      <c r="NP153" s="1560"/>
      <c r="NQ153" s="1560"/>
      <c r="NR153" s="1560"/>
      <c r="NS153" s="1560"/>
      <c r="NT153" s="1560"/>
      <c r="NU153" s="1560"/>
      <c r="NV153" s="1560"/>
    </row>
    <row r="154" spans="1:386" s="1574" customFormat="1" ht="27.6">
      <c r="A154" s="1779"/>
      <c r="B154" s="1775" t="s">
        <v>456</v>
      </c>
      <c r="C154" s="2062"/>
      <c r="D154" s="2062"/>
      <c r="E154" s="1765">
        <v>6904</v>
      </c>
      <c r="F154" s="1766" t="s">
        <v>1169</v>
      </c>
      <c r="G154" s="1765">
        <v>120</v>
      </c>
      <c r="H154" s="1691"/>
      <c r="I154" s="1760"/>
      <c r="J154" s="1771"/>
      <c r="K154" s="1772"/>
      <c r="L154" s="1691"/>
      <c r="M154" s="1717"/>
      <c r="N154" s="1771"/>
      <c r="O154" s="1771"/>
      <c r="P154" s="1771"/>
      <c r="Q154" s="1717"/>
      <c r="R154" s="1772"/>
      <c r="S154" s="1772"/>
      <c r="T154" s="1772"/>
      <c r="U154" s="1773"/>
      <c r="V154" s="156">
        <f t="shared" ref="V154:V217" si="84">E154-J154</f>
        <v>6904</v>
      </c>
      <c r="W154" s="1638"/>
      <c r="X154" s="1639"/>
      <c r="Y154" s="1995"/>
      <c r="Z154" s="1638"/>
      <c r="AA154" s="1639"/>
      <c r="AB154" s="1640"/>
      <c r="AC154" s="1640"/>
      <c r="AD154" s="1995"/>
      <c r="AE154" s="1988"/>
      <c r="AF154" s="1634"/>
      <c r="AG154" s="1543"/>
      <c r="AH154" s="1634"/>
      <c r="AI154" s="1543">
        <f t="shared" si="82"/>
        <v>0</v>
      </c>
      <c r="AJ154" s="1634">
        <v>1</v>
      </c>
      <c r="AK154" s="1543">
        <f t="shared" si="83"/>
        <v>6904</v>
      </c>
      <c r="AL154" s="1634"/>
      <c r="AM154" s="1543">
        <f t="shared" ref="AM154" si="85">AL154*J154</f>
        <v>0</v>
      </c>
      <c r="AN154" s="1559"/>
      <c r="AO154" s="1559"/>
      <c r="AP154" s="1559"/>
      <c r="AQ154" s="1559"/>
      <c r="AR154" s="1559"/>
      <c r="AS154" s="1559"/>
      <c r="AT154" s="1559"/>
      <c r="AU154" s="1559"/>
      <c r="AV154" s="1559"/>
      <c r="AW154" s="1559"/>
      <c r="AX154" s="1559"/>
      <c r="AY154" s="1559"/>
      <c r="AZ154" s="1559"/>
      <c r="BA154" s="1559"/>
      <c r="BB154" s="1559"/>
      <c r="BC154" s="1559"/>
      <c r="BD154" s="1559"/>
      <c r="BE154" s="1559"/>
      <c r="BF154" s="1559"/>
      <c r="BG154" s="1559"/>
      <c r="BH154" s="1559"/>
      <c r="BI154" s="1559"/>
      <c r="BJ154" s="1559"/>
      <c r="BK154" s="1559"/>
      <c r="BL154" s="1559"/>
      <c r="BM154" s="1559"/>
      <c r="BN154" s="1559"/>
      <c r="BO154" s="1559"/>
      <c r="BP154" s="1559"/>
      <c r="BQ154" s="1559"/>
      <c r="BR154" s="1559"/>
      <c r="BS154" s="1559"/>
      <c r="BT154" s="1559"/>
      <c r="BU154" s="1559"/>
      <c r="BV154" s="1559"/>
      <c r="BW154" s="1559"/>
      <c r="BX154" s="1559"/>
      <c r="BY154" s="1559"/>
      <c r="BZ154" s="1559"/>
      <c r="CA154" s="1559"/>
      <c r="CB154" s="1559"/>
      <c r="CC154" s="1559"/>
      <c r="CD154" s="1559"/>
      <c r="CE154" s="1559"/>
      <c r="CF154" s="1559"/>
      <c r="CG154" s="1559"/>
      <c r="CH154" s="1559"/>
      <c r="CI154" s="1559"/>
      <c r="CJ154" s="1559"/>
      <c r="CK154" s="1559"/>
      <c r="CL154" s="1559"/>
      <c r="CM154" s="1559"/>
      <c r="CN154" s="1559"/>
      <c r="CO154" s="1559"/>
      <c r="CP154" s="1559"/>
      <c r="CQ154" s="1559"/>
      <c r="CR154" s="1559"/>
      <c r="CS154" s="1559"/>
      <c r="CT154" s="1559"/>
      <c r="CU154" s="1559"/>
      <c r="CV154" s="1559"/>
      <c r="CW154" s="1559"/>
      <c r="CX154" s="1559"/>
      <c r="CY154" s="1559"/>
      <c r="CZ154" s="1559"/>
      <c r="DA154" s="1559"/>
      <c r="DB154" s="1559"/>
      <c r="DC154" s="1559"/>
      <c r="DD154" s="1559"/>
      <c r="DE154" s="1559"/>
      <c r="DF154" s="1559"/>
      <c r="DG154" s="1559"/>
      <c r="DH154" s="1559"/>
      <c r="DI154" s="1559"/>
      <c r="DJ154" s="1559"/>
      <c r="DK154" s="1559"/>
      <c r="DL154" s="1559"/>
      <c r="DM154" s="1559"/>
      <c r="DN154" s="1559"/>
      <c r="DO154" s="1559"/>
      <c r="DP154" s="1559"/>
      <c r="DQ154" s="1559"/>
      <c r="DR154" s="1559"/>
      <c r="DS154" s="1559"/>
      <c r="DT154" s="1559"/>
      <c r="DU154" s="1559"/>
      <c r="DV154" s="1559"/>
      <c r="DW154" s="1559"/>
      <c r="DX154" s="1559"/>
      <c r="DY154" s="1559"/>
      <c r="DZ154" s="1559"/>
      <c r="EA154" s="1559"/>
      <c r="EB154" s="1559"/>
      <c r="EC154" s="1559"/>
      <c r="ED154" s="1559"/>
      <c r="EE154" s="1559"/>
      <c r="EF154" s="1559"/>
      <c r="EG154" s="1559"/>
      <c r="EH154" s="1559"/>
      <c r="EI154" s="1559"/>
      <c r="EJ154" s="1559"/>
      <c r="EK154" s="1559"/>
      <c r="EL154" s="1559"/>
      <c r="EM154" s="1559"/>
      <c r="EN154" s="1559"/>
      <c r="EO154" s="1559"/>
      <c r="EP154" s="1559"/>
      <c r="EQ154" s="1559"/>
      <c r="ER154" s="1559"/>
      <c r="ES154" s="1559"/>
      <c r="ET154" s="1559"/>
      <c r="EU154" s="1559"/>
      <c r="EV154" s="1559"/>
      <c r="EW154" s="1559"/>
      <c r="EX154" s="1559"/>
      <c r="EY154" s="1559"/>
      <c r="EZ154" s="1559"/>
      <c r="FA154" s="1606"/>
      <c r="FB154" s="1560"/>
      <c r="FC154" s="1560"/>
      <c r="FD154" s="1560"/>
      <c r="FE154" s="1560"/>
      <c r="FF154" s="1560"/>
      <c r="FG154" s="1560"/>
      <c r="FH154" s="1560"/>
      <c r="FI154" s="1560"/>
      <c r="FJ154" s="1560"/>
      <c r="FK154" s="1560"/>
      <c r="FL154" s="1560"/>
      <c r="FM154" s="1560"/>
      <c r="FN154" s="1560"/>
      <c r="FO154" s="1560"/>
      <c r="FP154" s="1560"/>
      <c r="FQ154" s="1560"/>
      <c r="FR154" s="1560"/>
      <c r="FS154" s="1560"/>
      <c r="FT154" s="1560"/>
      <c r="FU154" s="1560"/>
      <c r="FV154" s="1560"/>
      <c r="FW154" s="1560"/>
      <c r="FX154" s="1560"/>
      <c r="FY154" s="1560"/>
      <c r="FZ154" s="1560"/>
      <c r="GA154" s="1560"/>
      <c r="GB154" s="1560"/>
      <c r="GC154" s="1560"/>
      <c r="GD154" s="1560"/>
      <c r="GE154" s="1560"/>
      <c r="GF154" s="1560"/>
      <c r="GG154" s="1560"/>
      <c r="GH154" s="1560"/>
      <c r="GI154" s="1560"/>
      <c r="GJ154" s="1560"/>
      <c r="GK154" s="1560"/>
      <c r="GL154" s="1560"/>
      <c r="GM154" s="1560"/>
      <c r="GN154" s="1560"/>
      <c r="GO154" s="1560"/>
      <c r="GP154" s="1560"/>
      <c r="GQ154" s="1560"/>
      <c r="GR154" s="1560"/>
      <c r="GS154" s="1560"/>
      <c r="GT154" s="1560"/>
      <c r="GU154" s="1560"/>
      <c r="GV154" s="1560"/>
      <c r="GW154" s="1560"/>
      <c r="GX154" s="1560"/>
      <c r="GY154" s="1560"/>
      <c r="GZ154" s="1560"/>
      <c r="HA154" s="1560"/>
      <c r="HB154" s="1560"/>
      <c r="HC154" s="1560"/>
      <c r="HD154" s="1560"/>
      <c r="HE154" s="1560"/>
      <c r="HF154" s="1560"/>
      <c r="HG154" s="1560"/>
      <c r="HH154" s="1560"/>
      <c r="HI154" s="1560"/>
      <c r="HJ154" s="1560"/>
      <c r="HK154" s="1560"/>
      <c r="HL154" s="1560"/>
      <c r="HM154" s="1560"/>
      <c r="HN154" s="1560"/>
      <c r="HO154" s="1560"/>
      <c r="HP154" s="1560"/>
      <c r="HQ154" s="1560"/>
      <c r="HR154" s="1560"/>
      <c r="HS154" s="1560"/>
      <c r="HT154" s="1560"/>
      <c r="HU154" s="1560"/>
      <c r="HV154" s="1560"/>
      <c r="HW154" s="1560"/>
      <c r="HX154" s="1560"/>
      <c r="HY154" s="1560"/>
      <c r="HZ154" s="1560"/>
      <c r="IA154" s="1560"/>
      <c r="IB154" s="1560"/>
      <c r="IC154" s="1560"/>
      <c r="ID154" s="1560"/>
      <c r="IE154" s="1560"/>
      <c r="IF154" s="1560"/>
      <c r="IG154" s="1560"/>
      <c r="IH154" s="1560"/>
      <c r="II154" s="1560"/>
      <c r="IJ154" s="1560"/>
      <c r="IK154" s="1560"/>
      <c r="IL154" s="1560"/>
      <c r="IM154" s="1560"/>
      <c r="IN154" s="1560"/>
      <c r="IO154" s="1560"/>
      <c r="IP154" s="1560"/>
      <c r="IQ154" s="1560"/>
      <c r="IR154" s="1560"/>
      <c r="IS154" s="1560"/>
      <c r="IT154" s="1560"/>
      <c r="IU154" s="1560"/>
      <c r="IV154" s="1560"/>
      <c r="IW154" s="1560"/>
      <c r="IX154" s="1560"/>
      <c r="IY154" s="1560"/>
      <c r="IZ154" s="1560"/>
      <c r="JA154" s="1560"/>
      <c r="JB154" s="1560"/>
      <c r="JC154" s="1560"/>
      <c r="JD154" s="1560"/>
      <c r="JE154" s="1560"/>
      <c r="JF154" s="1560"/>
      <c r="JG154" s="1560"/>
      <c r="JH154" s="1560"/>
      <c r="JI154" s="1560"/>
      <c r="JJ154" s="1560"/>
      <c r="JK154" s="1560"/>
      <c r="JL154" s="1560"/>
      <c r="JM154" s="1560"/>
      <c r="JN154" s="1560"/>
      <c r="JO154" s="1560"/>
      <c r="JP154" s="1560"/>
      <c r="JQ154" s="1560"/>
      <c r="JR154" s="1560"/>
      <c r="JS154" s="1560"/>
      <c r="JT154" s="1560"/>
      <c r="JU154" s="1560"/>
      <c r="JV154" s="1560"/>
      <c r="JW154" s="1560"/>
      <c r="JX154" s="1560"/>
      <c r="JY154" s="1560"/>
      <c r="JZ154" s="1560"/>
      <c r="KA154" s="1560"/>
      <c r="KB154" s="1560"/>
      <c r="KC154" s="1560"/>
      <c r="KD154" s="1560"/>
      <c r="KE154" s="1560"/>
      <c r="KF154" s="1560"/>
      <c r="KG154" s="1560"/>
      <c r="KH154" s="1560"/>
      <c r="KI154" s="1560"/>
      <c r="KJ154" s="1560"/>
      <c r="KK154" s="1560"/>
      <c r="KL154" s="1560"/>
      <c r="KM154" s="1560"/>
      <c r="KN154" s="1560"/>
      <c r="KO154" s="1560"/>
      <c r="KP154" s="1560"/>
      <c r="KQ154" s="1560"/>
      <c r="KR154" s="1560"/>
      <c r="KS154" s="1560"/>
      <c r="KT154" s="1560"/>
      <c r="KU154" s="1560"/>
      <c r="KV154" s="1560"/>
      <c r="KW154" s="1560"/>
      <c r="KX154" s="1560"/>
      <c r="KY154" s="1560"/>
      <c r="KZ154" s="1560"/>
      <c r="LA154" s="1560"/>
      <c r="LB154" s="1560"/>
      <c r="LC154" s="1560"/>
      <c r="LD154" s="1560"/>
      <c r="LE154" s="1560"/>
      <c r="LF154" s="1560"/>
      <c r="LG154" s="1560"/>
      <c r="LH154" s="1560"/>
      <c r="LI154" s="1560"/>
      <c r="LJ154" s="1560"/>
      <c r="LK154" s="1560"/>
      <c r="LL154" s="1560"/>
      <c r="LM154" s="1560"/>
      <c r="LN154" s="1560"/>
      <c r="LO154" s="1560"/>
      <c r="LP154" s="1560"/>
      <c r="LQ154" s="1560"/>
      <c r="LR154" s="1560"/>
      <c r="LS154" s="1560"/>
      <c r="LT154" s="1560"/>
      <c r="LU154" s="1560"/>
      <c r="LV154" s="1560"/>
      <c r="LW154" s="1560"/>
      <c r="LX154" s="1560"/>
      <c r="LY154" s="1560"/>
      <c r="LZ154" s="1560"/>
      <c r="MA154" s="1560"/>
      <c r="MB154" s="1560"/>
      <c r="MC154" s="1560"/>
      <c r="MD154" s="1560"/>
      <c r="ME154" s="1560"/>
      <c r="MF154" s="1560"/>
      <c r="MG154" s="1560"/>
      <c r="MH154" s="1560"/>
      <c r="MI154" s="1560"/>
      <c r="MJ154" s="1560"/>
      <c r="MK154" s="1560"/>
      <c r="ML154" s="1560"/>
      <c r="MM154" s="1560"/>
      <c r="MN154" s="1560"/>
      <c r="MO154" s="1560"/>
      <c r="MP154" s="1560"/>
      <c r="MQ154" s="1560"/>
      <c r="MR154" s="1560"/>
      <c r="MS154" s="1560"/>
      <c r="MT154" s="1560"/>
      <c r="MU154" s="1560"/>
      <c r="MV154" s="1560"/>
      <c r="MW154" s="1560"/>
      <c r="MX154" s="1560"/>
      <c r="MY154" s="1560"/>
      <c r="MZ154" s="1560"/>
      <c r="NA154" s="1560"/>
      <c r="NB154" s="1560"/>
      <c r="NC154" s="1560"/>
      <c r="ND154" s="1560"/>
      <c r="NE154" s="1560"/>
      <c r="NF154" s="1560"/>
      <c r="NG154" s="1560"/>
      <c r="NH154" s="1560"/>
      <c r="NI154" s="1560"/>
      <c r="NJ154" s="1560"/>
      <c r="NK154" s="1560"/>
      <c r="NL154" s="1560"/>
      <c r="NM154" s="1560"/>
      <c r="NN154" s="1560"/>
      <c r="NO154" s="1560"/>
      <c r="NP154" s="1560"/>
      <c r="NQ154" s="1560"/>
      <c r="NR154" s="1560"/>
      <c r="NS154" s="1560"/>
      <c r="NT154" s="1560"/>
      <c r="NU154" s="1560"/>
      <c r="NV154" s="1560"/>
    </row>
    <row r="155" spans="1:386" s="1575" customFormat="1">
      <c r="A155" s="1672">
        <v>3</v>
      </c>
      <c r="B155" s="1769" t="s">
        <v>37</v>
      </c>
      <c r="C155" s="1720"/>
      <c r="D155" s="1721"/>
      <c r="E155" s="1780">
        <f>SUM(E156:E193)</f>
        <v>123761.93</v>
      </c>
      <c r="F155" s="1780">
        <f>SUM(F156:F193)</f>
        <v>0</v>
      </c>
      <c r="G155" s="1780"/>
      <c r="H155" s="1780">
        <f>SUM(H156:H193)</f>
        <v>0</v>
      </c>
      <c r="I155" s="1780">
        <f>SUM(I156:I193)</f>
        <v>0</v>
      </c>
      <c r="J155" s="1780">
        <f>SUM(J156:J193)</f>
        <v>53711.323000000004</v>
      </c>
      <c r="K155" s="1780"/>
      <c r="L155" s="1780">
        <f t="shared" ref="L155:T155" si="86">SUM(L156:L193)</f>
        <v>0</v>
      </c>
      <c r="M155" s="1780">
        <f t="shared" si="86"/>
        <v>113468</v>
      </c>
      <c r="N155" s="1780">
        <f t="shared" si="86"/>
        <v>46605</v>
      </c>
      <c r="O155" s="1780">
        <f t="shared" si="86"/>
        <v>60556</v>
      </c>
      <c r="P155" s="1780">
        <f t="shared" si="86"/>
        <v>6307</v>
      </c>
      <c r="Q155" s="1780">
        <f t="shared" si="86"/>
        <v>33549</v>
      </c>
      <c r="R155" s="1780">
        <f t="shared" si="86"/>
        <v>5661</v>
      </c>
      <c r="S155" s="1780">
        <f t="shared" si="86"/>
        <v>23882</v>
      </c>
      <c r="T155" s="1780">
        <f t="shared" si="86"/>
        <v>4006</v>
      </c>
      <c r="U155" s="1721"/>
      <c r="V155" s="156">
        <f t="shared" si="84"/>
        <v>70050.606999999989</v>
      </c>
      <c r="W155" s="1641">
        <f>SUM(W156:W193)</f>
        <v>4</v>
      </c>
      <c r="X155" s="1642">
        <f>SUM(X156:X193)</f>
        <v>8</v>
      </c>
      <c r="Y155" s="1995">
        <f>W155+X155</f>
        <v>12</v>
      </c>
      <c r="Z155" s="1641">
        <f>SUM(Z156:Z193)</f>
        <v>4</v>
      </c>
      <c r="AA155" s="1642">
        <f>SUM(AA156:AA193)</f>
        <v>0</v>
      </c>
      <c r="AB155" s="1634">
        <f>SUM(AB156:AB193)</f>
        <v>8</v>
      </c>
      <c r="AC155" s="1634">
        <f>SUM(AC156:AC193)</f>
        <v>0</v>
      </c>
      <c r="AD155" s="1989">
        <f>Z155+AB155</f>
        <v>12</v>
      </c>
      <c r="AE155" s="1988">
        <f>AD155/Y155</f>
        <v>1</v>
      </c>
      <c r="AF155" s="1634">
        <f t="shared" ref="AF155:AM155" si="87">SUM(AF156:AF193)</f>
        <v>9</v>
      </c>
      <c r="AG155" s="1634">
        <f t="shared" si="87"/>
        <v>101424.749</v>
      </c>
      <c r="AH155" s="1634">
        <f t="shared" si="87"/>
        <v>6</v>
      </c>
      <c r="AI155" s="1634">
        <f t="shared" si="87"/>
        <v>47289.606</v>
      </c>
      <c r="AJ155" s="1634">
        <f t="shared" si="87"/>
        <v>10</v>
      </c>
      <c r="AK155" s="1634">
        <f t="shared" si="87"/>
        <v>22337.181</v>
      </c>
      <c r="AL155" s="1634">
        <f t="shared" si="87"/>
        <v>6</v>
      </c>
      <c r="AM155" s="1634">
        <f t="shared" si="87"/>
        <v>6421.7169999999996</v>
      </c>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c r="CA155" s="44"/>
      <c r="CB155" s="44"/>
      <c r="CC155" s="44"/>
      <c r="CD155" s="44"/>
      <c r="CE155" s="44"/>
      <c r="CF155" s="44"/>
      <c r="CG155" s="44"/>
      <c r="CH155" s="44"/>
      <c r="CI155" s="44"/>
      <c r="CJ155" s="44"/>
      <c r="CK155" s="44"/>
      <c r="CL155" s="44"/>
      <c r="CM155" s="44"/>
      <c r="CN155" s="44"/>
      <c r="CO155" s="44"/>
      <c r="CP155" s="44"/>
      <c r="CQ155" s="44"/>
      <c r="CR155" s="44"/>
      <c r="CS155" s="44"/>
      <c r="CT155" s="44"/>
      <c r="CU155" s="44"/>
      <c r="CV155" s="44"/>
      <c r="CW155" s="44"/>
      <c r="CX155" s="44"/>
      <c r="CY155" s="44"/>
      <c r="CZ155" s="44"/>
      <c r="DA155" s="44"/>
      <c r="DB155" s="44"/>
      <c r="DC155" s="44"/>
      <c r="DD155" s="44"/>
      <c r="DE155" s="44"/>
      <c r="DF155" s="44"/>
      <c r="DG155" s="44"/>
      <c r="DH155" s="44"/>
      <c r="DI155" s="44"/>
      <c r="DJ155" s="44"/>
      <c r="DK155" s="44"/>
      <c r="DL155" s="44"/>
      <c r="DM155" s="44"/>
      <c r="DN155" s="44"/>
      <c r="DO155" s="44"/>
      <c r="DP155" s="44"/>
      <c r="DQ155" s="44"/>
      <c r="DR155" s="44"/>
      <c r="DS155" s="44"/>
      <c r="DT155" s="44"/>
      <c r="DU155" s="44"/>
      <c r="DV155" s="44"/>
      <c r="DW155" s="44"/>
      <c r="DX155" s="44"/>
      <c r="DY155" s="44"/>
      <c r="DZ155" s="44"/>
      <c r="EA155" s="44"/>
      <c r="EB155" s="44"/>
      <c r="EC155" s="44"/>
      <c r="ED155" s="44"/>
      <c r="EE155" s="44"/>
      <c r="EF155" s="44"/>
      <c r="EG155" s="44"/>
      <c r="EH155" s="44"/>
      <c r="EI155" s="44"/>
      <c r="EJ155" s="44"/>
      <c r="EK155" s="44"/>
      <c r="EL155" s="44"/>
      <c r="EM155" s="44"/>
      <c r="EN155" s="44"/>
      <c r="EO155" s="44"/>
      <c r="EP155" s="44"/>
      <c r="EQ155" s="44"/>
      <c r="ER155" s="44"/>
      <c r="ES155" s="44"/>
      <c r="ET155" s="44"/>
      <c r="EU155" s="44"/>
      <c r="EV155" s="44"/>
      <c r="EW155" s="44"/>
      <c r="EX155" s="44"/>
      <c r="EY155" s="44"/>
      <c r="EZ155" s="44"/>
      <c r="FA155" s="160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c r="FX155" s="38"/>
      <c r="FY155" s="38"/>
      <c r="FZ155" s="38"/>
      <c r="GA155" s="38"/>
      <c r="GB155" s="38"/>
      <c r="GC155" s="38"/>
      <c r="GD155" s="38"/>
      <c r="GE155" s="38"/>
      <c r="GF155" s="38"/>
      <c r="GG155" s="38"/>
      <c r="GH155" s="38"/>
      <c r="GI155" s="38"/>
      <c r="GJ155" s="38"/>
      <c r="GK155" s="38"/>
      <c r="GL155" s="38"/>
      <c r="GM155" s="38"/>
      <c r="GN155" s="38"/>
      <c r="GO155" s="38"/>
      <c r="GP155" s="38"/>
      <c r="GQ155" s="38"/>
      <c r="GR155" s="38"/>
      <c r="GS155" s="38"/>
      <c r="GT155" s="38"/>
      <c r="GU155" s="38"/>
      <c r="GV155" s="38"/>
      <c r="GW155" s="38"/>
      <c r="GX155" s="38"/>
      <c r="GY155" s="38"/>
      <c r="GZ155" s="38"/>
      <c r="HA155" s="38"/>
      <c r="HB155" s="38"/>
      <c r="HC155" s="38"/>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c r="IL155" s="38"/>
      <c r="IM155" s="38"/>
      <c r="IN155" s="38"/>
      <c r="IO155" s="38"/>
      <c r="IP155" s="38"/>
      <c r="IQ155" s="38"/>
      <c r="IR155" s="38"/>
      <c r="IS155" s="38"/>
      <c r="IT155" s="38"/>
      <c r="IU155" s="38"/>
      <c r="IV155" s="38"/>
      <c r="IW155" s="38"/>
      <c r="IX155" s="38"/>
      <c r="IY155" s="38"/>
      <c r="IZ155" s="38"/>
      <c r="JA155" s="38"/>
      <c r="JB155" s="38"/>
      <c r="JC155" s="38"/>
      <c r="JD155" s="38"/>
      <c r="JE155" s="38"/>
      <c r="JF155" s="38"/>
      <c r="JG155" s="38"/>
      <c r="JH155" s="38"/>
      <c r="JI155" s="38"/>
      <c r="JJ155" s="38"/>
      <c r="JK155" s="38"/>
      <c r="JL155" s="38"/>
      <c r="JM155" s="38"/>
      <c r="JN155" s="38"/>
      <c r="JO155" s="38"/>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38"/>
      <c r="LY155" s="38"/>
      <c r="LZ155" s="38"/>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c r="NQ155" s="38"/>
      <c r="NR155" s="38"/>
      <c r="NS155" s="38"/>
      <c r="NT155" s="38"/>
      <c r="NU155" s="38"/>
      <c r="NV155" s="38"/>
    </row>
    <row r="156" spans="1:386" s="28" customFormat="1" ht="27.6">
      <c r="A156" s="1784"/>
      <c r="B156" s="1723" t="s">
        <v>81</v>
      </c>
      <c r="C156" s="1827"/>
      <c r="D156" s="1725"/>
      <c r="E156" s="1781"/>
      <c r="F156" s="1725"/>
      <c r="G156" s="1781"/>
      <c r="H156" s="1725"/>
      <c r="I156" s="1782"/>
      <c r="J156" s="1781"/>
      <c r="K156" s="1781"/>
      <c r="L156" s="1725"/>
      <c r="M156" s="1781"/>
      <c r="N156" s="1781"/>
      <c r="O156" s="1781"/>
      <c r="P156" s="1781"/>
      <c r="Q156" s="1783"/>
      <c r="R156" s="1783"/>
      <c r="S156" s="1783"/>
      <c r="T156" s="1783"/>
      <c r="U156" s="1784"/>
      <c r="V156" s="156">
        <f t="shared" si="84"/>
        <v>0</v>
      </c>
      <c r="W156" s="1641"/>
      <c r="X156" s="1642"/>
      <c r="Y156" s="1995"/>
      <c r="Z156" s="1641"/>
      <c r="AA156" s="1642"/>
      <c r="AB156" s="1634"/>
      <c r="AC156" s="1634"/>
      <c r="AD156" s="1995"/>
      <c r="AE156" s="1988"/>
      <c r="AF156" s="1634"/>
      <c r="AG156" s="1543"/>
      <c r="AH156" s="1634"/>
      <c r="AI156" s="1637"/>
      <c r="AJ156" s="1634"/>
      <c r="AK156" s="1637"/>
      <c r="AL156" s="1634"/>
      <c r="AM156" s="1637"/>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c r="CA156" s="44"/>
      <c r="CB156" s="44"/>
      <c r="CC156" s="44"/>
      <c r="CD156" s="44"/>
      <c r="CE156" s="44"/>
      <c r="CF156" s="44"/>
      <c r="CG156" s="44"/>
      <c r="CH156" s="44"/>
      <c r="CI156" s="44"/>
      <c r="CJ156" s="44"/>
      <c r="CK156" s="44"/>
      <c r="CL156" s="44"/>
      <c r="CM156" s="44"/>
      <c r="CN156" s="44"/>
      <c r="CO156" s="44"/>
      <c r="CP156" s="44"/>
      <c r="CQ156" s="44"/>
      <c r="CR156" s="44"/>
      <c r="CS156" s="44"/>
      <c r="CT156" s="44"/>
      <c r="CU156" s="44"/>
      <c r="CV156" s="44"/>
      <c r="CW156" s="44"/>
      <c r="CX156" s="44"/>
      <c r="CY156" s="44"/>
      <c r="CZ156" s="44"/>
      <c r="DA156" s="44"/>
      <c r="DB156" s="44"/>
      <c r="DC156" s="44"/>
      <c r="DD156" s="44"/>
      <c r="DE156" s="44"/>
      <c r="DF156" s="44"/>
      <c r="DG156" s="44"/>
      <c r="DH156" s="44"/>
      <c r="DI156" s="44"/>
      <c r="DJ156" s="44"/>
      <c r="DK156" s="44"/>
      <c r="DL156" s="44"/>
      <c r="DM156" s="44"/>
      <c r="DN156" s="44"/>
      <c r="DO156" s="44"/>
      <c r="DP156" s="44"/>
      <c r="DQ156" s="44"/>
      <c r="DR156" s="44"/>
      <c r="DS156" s="44"/>
      <c r="DT156" s="44"/>
      <c r="DU156" s="44"/>
      <c r="DV156" s="44"/>
      <c r="DW156" s="44"/>
      <c r="DX156" s="44"/>
      <c r="DY156" s="44"/>
      <c r="DZ156" s="44"/>
      <c r="EA156" s="44"/>
      <c r="EB156" s="44"/>
      <c r="EC156" s="44"/>
      <c r="ED156" s="44"/>
      <c r="EE156" s="44"/>
      <c r="EF156" s="44"/>
      <c r="EG156" s="44"/>
      <c r="EH156" s="44"/>
      <c r="EI156" s="44"/>
      <c r="EJ156" s="44"/>
      <c r="EK156" s="44"/>
      <c r="EL156" s="44"/>
      <c r="EM156" s="44"/>
      <c r="EN156" s="44"/>
      <c r="EO156" s="44"/>
      <c r="EP156" s="44"/>
      <c r="EQ156" s="44"/>
      <c r="ER156" s="44"/>
      <c r="ES156" s="44"/>
      <c r="ET156" s="44"/>
      <c r="EU156" s="44"/>
      <c r="EV156" s="44"/>
      <c r="EW156" s="44"/>
      <c r="EX156" s="44"/>
      <c r="EY156" s="44"/>
      <c r="EZ156" s="44"/>
      <c r="FA156" s="160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c r="FX156" s="38"/>
      <c r="FY156" s="38"/>
      <c r="FZ156" s="38"/>
      <c r="GA156" s="38"/>
      <c r="GB156" s="38"/>
      <c r="GC156" s="38"/>
      <c r="GD156" s="38"/>
      <c r="GE156" s="38"/>
      <c r="GF156" s="38"/>
      <c r="GG156" s="38"/>
      <c r="GH156" s="38"/>
      <c r="GI156" s="38"/>
      <c r="GJ156" s="38"/>
      <c r="GK156" s="38"/>
      <c r="GL156" s="38"/>
      <c r="GM156" s="38"/>
      <c r="GN156" s="38"/>
      <c r="GO156" s="38"/>
      <c r="GP156" s="38"/>
      <c r="GQ156" s="38"/>
      <c r="GR156" s="38"/>
      <c r="GS156" s="38"/>
      <c r="GT156" s="38"/>
      <c r="GU156" s="38"/>
      <c r="GV156" s="38"/>
      <c r="GW156" s="38"/>
      <c r="GX156" s="38"/>
      <c r="GY156" s="38"/>
      <c r="GZ156" s="38"/>
      <c r="HA156" s="38"/>
      <c r="HB156" s="38"/>
      <c r="HC156" s="38"/>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c r="IL156" s="38"/>
      <c r="IM156" s="38"/>
      <c r="IN156" s="38"/>
      <c r="IO156" s="38"/>
      <c r="IP156" s="38"/>
      <c r="IQ156" s="38"/>
      <c r="IR156" s="38"/>
      <c r="IS156" s="38"/>
      <c r="IT156" s="38"/>
      <c r="IU156" s="38"/>
      <c r="IV156" s="38"/>
      <c r="IW156" s="38"/>
      <c r="IX156" s="38"/>
      <c r="IY156" s="38"/>
      <c r="IZ156" s="38"/>
      <c r="JA156" s="38"/>
      <c r="JB156" s="38"/>
      <c r="JC156" s="38"/>
      <c r="JD156" s="38"/>
      <c r="JE156" s="38"/>
      <c r="JF156" s="38"/>
      <c r="JG156" s="38"/>
      <c r="JH156" s="38"/>
      <c r="JI156" s="38"/>
      <c r="JJ156" s="38"/>
      <c r="JK156" s="38"/>
      <c r="JL156" s="38"/>
      <c r="JM156" s="38"/>
      <c r="JN156" s="38"/>
      <c r="JO156" s="38"/>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38"/>
      <c r="LY156" s="38"/>
      <c r="LZ156" s="38"/>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c r="NQ156" s="38"/>
      <c r="NR156" s="38"/>
      <c r="NS156" s="38"/>
      <c r="NT156" s="38"/>
      <c r="NU156" s="38"/>
      <c r="NV156" s="38"/>
    </row>
    <row r="157" spans="1:386" s="28" customFormat="1">
      <c r="A157" s="1784"/>
      <c r="B157" s="1676" t="s">
        <v>157</v>
      </c>
      <c r="C157" s="1827"/>
      <c r="D157" s="1725"/>
      <c r="E157" s="1781"/>
      <c r="F157" s="1784"/>
      <c r="G157" s="1785"/>
      <c r="H157" s="1784"/>
      <c r="I157" s="1786"/>
      <c r="J157" s="1781"/>
      <c r="K157" s="1785"/>
      <c r="L157" s="1784"/>
      <c r="M157" s="1785"/>
      <c r="N157" s="1785"/>
      <c r="O157" s="1785"/>
      <c r="P157" s="1785"/>
      <c r="Q157" s="1783"/>
      <c r="R157" s="1787"/>
      <c r="S157" s="1787"/>
      <c r="T157" s="1787"/>
      <c r="U157" s="1784"/>
      <c r="V157" s="156">
        <f t="shared" si="84"/>
        <v>0</v>
      </c>
      <c r="W157" s="1641"/>
      <c r="X157" s="1642"/>
      <c r="Y157" s="1995"/>
      <c r="Z157" s="1641"/>
      <c r="AA157" s="1642"/>
      <c r="AB157" s="1634"/>
      <c r="AC157" s="1634"/>
      <c r="AD157" s="1995"/>
      <c r="AE157" s="1988"/>
      <c r="AF157" s="1634"/>
      <c r="AG157" s="1543"/>
      <c r="AH157" s="1634"/>
      <c r="AI157" s="1637"/>
      <c r="AJ157" s="1634"/>
      <c r="AK157" s="1637"/>
      <c r="AL157" s="1634"/>
      <c r="AM157" s="1637"/>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c r="CA157" s="44"/>
      <c r="CB157" s="44"/>
      <c r="CC157" s="44"/>
      <c r="CD157" s="44"/>
      <c r="CE157" s="44"/>
      <c r="CF157" s="44"/>
      <c r="CG157" s="44"/>
      <c r="CH157" s="44"/>
      <c r="CI157" s="44"/>
      <c r="CJ157" s="44"/>
      <c r="CK157" s="44"/>
      <c r="CL157" s="44"/>
      <c r="CM157" s="44"/>
      <c r="CN157" s="44"/>
      <c r="CO157" s="44"/>
      <c r="CP157" s="44"/>
      <c r="CQ157" s="44"/>
      <c r="CR157" s="44"/>
      <c r="CS157" s="44"/>
      <c r="CT157" s="44"/>
      <c r="CU157" s="44"/>
      <c r="CV157" s="44"/>
      <c r="CW157" s="44"/>
      <c r="CX157" s="44"/>
      <c r="CY157" s="44"/>
      <c r="CZ157" s="44"/>
      <c r="DA157" s="44"/>
      <c r="DB157" s="44"/>
      <c r="DC157" s="44"/>
      <c r="DD157" s="44"/>
      <c r="DE157" s="44"/>
      <c r="DF157" s="44"/>
      <c r="DG157" s="44"/>
      <c r="DH157" s="44"/>
      <c r="DI157" s="44"/>
      <c r="DJ157" s="44"/>
      <c r="DK157" s="44"/>
      <c r="DL157" s="44"/>
      <c r="DM157" s="44"/>
      <c r="DN157" s="44"/>
      <c r="DO157" s="44"/>
      <c r="DP157" s="44"/>
      <c r="DQ157" s="44"/>
      <c r="DR157" s="44"/>
      <c r="DS157" s="44"/>
      <c r="DT157" s="44"/>
      <c r="DU157" s="44"/>
      <c r="DV157" s="44"/>
      <c r="DW157" s="44"/>
      <c r="DX157" s="44"/>
      <c r="DY157" s="44"/>
      <c r="DZ157" s="44"/>
      <c r="EA157" s="44"/>
      <c r="EB157" s="44"/>
      <c r="EC157" s="44"/>
      <c r="ED157" s="44"/>
      <c r="EE157" s="44"/>
      <c r="EF157" s="44"/>
      <c r="EG157" s="44"/>
      <c r="EH157" s="44"/>
      <c r="EI157" s="44"/>
      <c r="EJ157" s="44"/>
      <c r="EK157" s="44"/>
      <c r="EL157" s="44"/>
      <c r="EM157" s="44"/>
      <c r="EN157" s="44"/>
      <c r="EO157" s="44"/>
      <c r="EP157" s="44"/>
      <c r="EQ157" s="44"/>
      <c r="ER157" s="44"/>
      <c r="ES157" s="44"/>
      <c r="ET157" s="44"/>
      <c r="EU157" s="44"/>
      <c r="EV157" s="44"/>
      <c r="EW157" s="44"/>
      <c r="EX157" s="44"/>
      <c r="EY157" s="44"/>
      <c r="EZ157" s="44"/>
      <c r="FA157" s="160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c r="FX157" s="38"/>
      <c r="FY157" s="38"/>
      <c r="FZ157" s="38"/>
      <c r="GA157" s="38"/>
      <c r="GB157" s="38"/>
      <c r="GC157" s="38"/>
      <c r="GD157" s="38"/>
      <c r="GE157" s="38"/>
      <c r="GF157" s="38"/>
      <c r="GG157" s="38"/>
      <c r="GH157" s="38"/>
      <c r="GI157" s="38"/>
      <c r="GJ157" s="38"/>
      <c r="GK157" s="38"/>
      <c r="GL157" s="38"/>
      <c r="GM157" s="38"/>
      <c r="GN157" s="38"/>
      <c r="GO157" s="38"/>
      <c r="GP157" s="38"/>
      <c r="GQ157" s="38"/>
      <c r="GR157" s="38"/>
      <c r="GS157" s="38"/>
      <c r="GT157" s="38"/>
      <c r="GU157" s="38"/>
      <c r="GV157" s="38"/>
      <c r="GW157" s="38"/>
      <c r="GX157" s="38"/>
      <c r="GY157" s="38"/>
      <c r="GZ157" s="38"/>
      <c r="HA157" s="38"/>
      <c r="HB157" s="38"/>
      <c r="HC157" s="38"/>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c r="IL157" s="38"/>
      <c r="IM157" s="38"/>
      <c r="IN157" s="38"/>
      <c r="IO157" s="38"/>
      <c r="IP157" s="38"/>
      <c r="IQ157" s="38"/>
      <c r="IR157" s="38"/>
      <c r="IS157" s="38"/>
      <c r="IT157" s="38"/>
      <c r="IU157" s="38"/>
      <c r="IV157" s="38"/>
      <c r="IW157" s="38"/>
      <c r="IX157" s="38"/>
      <c r="IY157" s="38"/>
      <c r="IZ157" s="38"/>
      <c r="JA157" s="38"/>
      <c r="JB157" s="38"/>
      <c r="JC157" s="38"/>
      <c r="JD157" s="38"/>
      <c r="JE157" s="38"/>
      <c r="JF157" s="38"/>
      <c r="JG157" s="38"/>
      <c r="JH157" s="38"/>
      <c r="JI157" s="38"/>
      <c r="JJ157" s="38"/>
      <c r="JK157" s="38"/>
      <c r="JL157" s="38"/>
      <c r="JM157" s="38"/>
      <c r="JN157" s="38"/>
      <c r="JO157" s="38"/>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38"/>
      <c r="LY157" s="38"/>
      <c r="LZ157" s="38"/>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c r="NQ157" s="38"/>
      <c r="NR157" s="38"/>
      <c r="NS157" s="38"/>
      <c r="NT157" s="38"/>
      <c r="NU157" s="38"/>
      <c r="NV157" s="38"/>
    </row>
    <row r="158" spans="1:386" s="1574" customFormat="1" ht="41.4">
      <c r="A158" s="1691"/>
      <c r="B158" s="1705" t="s">
        <v>573</v>
      </c>
      <c r="C158" s="1693" t="s">
        <v>31</v>
      </c>
      <c r="D158" s="1691" t="s">
        <v>724</v>
      </c>
      <c r="E158" s="1717">
        <v>0</v>
      </c>
      <c r="F158" s="1718"/>
      <c r="G158" s="1717"/>
      <c r="H158" s="1693"/>
      <c r="I158" s="1718"/>
      <c r="J158" s="1717">
        <v>0</v>
      </c>
      <c r="K158" s="1717"/>
      <c r="L158" s="1718"/>
      <c r="M158" s="1790">
        <f>SUM(N158:P158)</f>
        <v>4426</v>
      </c>
      <c r="N158" s="1866"/>
      <c r="O158" s="1866">
        <v>4126</v>
      </c>
      <c r="P158" s="1717">
        <v>300</v>
      </c>
      <c r="Q158" s="1717">
        <f>SUM(R158:T158)</f>
        <v>4608</v>
      </c>
      <c r="R158" s="1717"/>
      <c r="S158" s="1717">
        <v>4108</v>
      </c>
      <c r="T158" s="1717">
        <v>500</v>
      </c>
      <c r="U158" s="1792"/>
      <c r="V158" s="156">
        <f t="shared" si="84"/>
        <v>0</v>
      </c>
      <c r="W158" s="1638"/>
      <c r="X158" s="1639">
        <v>1</v>
      </c>
      <c r="Y158" s="1995"/>
      <c r="Z158" s="1638"/>
      <c r="AA158" s="1639"/>
      <c r="AB158" s="1640">
        <v>1</v>
      </c>
      <c r="AC158" s="1640"/>
      <c r="AD158" s="1995"/>
      <c r="AE158" s="1988"/>
      <c r="AF158" s="1634"/>
      <c r="AG158" s="1543"/>
      <c r="AH158" s="1634"/>
      <c r="AI158" s="1543">
        <f t="shared" ref="AI158:AI193" si="88">AH158*J158</f>
        <v>0</v>
      </c>
      <c r="AJ158" s="1634"/>
      <c r="AK158" s="1637"/>
      <c r="AL158" s="1634"/>
      <c r="AM158" s="1543">
        <f t="shared" ref="AM158:AM192" si="89">AL158*J158</f>
        <v>0</v>
      </c>
      <c r="AN158" s="1559"/>
      <c r="AO158" s="1559"/>
      <c r="AP158" s="1559"/>
      <c r="AQ158" s="1559"/>
      <c r="AR158" s="1559"/>
      <c r="AS158" s="1559"/>
      <c r="AT158" s="1559"/>
      <c r="AU158" s="1559"/>
      <c r="AV158" s="1559"/>
      <c r="AW158" s="1559"/>
      <c r="AX158" s="1559"/>
      <c r="AY158" s="1559"/>
      <c r="AZ158" s="1559"/>
      <c r="BA158" s="1559"/>
      <c r="BB158" s="1559"/>
      <c r="BC158" s="1559"/>
      <c r="BD158" s="1559"/>
      <c r="BE158" s="1559"/>
      <c r="BF158" s="1559"/>
      <c r="BG158" s="1559"/>
      <c r="BH158" s="1559"/>
      <c r="BI158" s="1559"/>
      <c r="BJ158" s="1559"/>
      <c r="BK158" s="1559"/>
      <c r="BL158" s="1559"/>
      <c r="BM158" s="1559"/>
      <c r="BN158" s="1559"/>
      <c r="BO158" s="1559"/>
      <c r="BP158" s="1559"/>
      <c r="BQ158" s="1559"/>
      <c r="BR158" s="1559"/>
      <c r="BS158" s="1559"/>
      <c r="BT158" s="1559"/>
      <c r="BU158" s="1559"/>
      <c r="BV158" s="1559"/>
      <c r="BW158" s="1559"/>
      <c r="BX158" s="1559"/>
      <c r="BY158" s="1559"/>
      <c r="BZ158" s="1559"/>
      <c r="CA158" s="1559"/>
      <c r="CB158" s="1559"/>
      <c r="CC158" s="1559"/>
      <c r="CD158" s="1559"/>
      <c r="CE158" s="1559"/>
      <c r="CF158" s="1559"/>
      <c r="CG158" s="1559"/>
      <c r="CH158" s="1559"/>
      <c r="CI158" s="1559"/>
      <c r="CJ158" s="1559"/>
      <c r="CK158" s="1559"/>
      <c r="CL158" s="1559"/>
      <c r="CM158" s="1559"/>
      <c r="CN158" s="1559"/>
      <c r="CO158" s="1559"/>
      <c r="CP158" s="1559"/>
      <c r="CQ158" s="1559"/>
      <c r="CR158" s="1559"/>
      <c r="CS158" s="1559"/>
      <c r="CT158" s="1559"/>
      <c r="CU158" s="1559"/>
      <c r="CV158" s="1559"/>
      <c r="CW158" s="1559"/>
      <c r="CX158" s="1559"/>
      <c r="CY158" s="1559"/>
      <c r="CZ158" s="1559"/>
      <c r="DA158" s="1559"/>
      <c r="DB158" s="1559"/>
      <c r="DC158" s="1559"/>
      <c r="DD158" s="1559"/>
      <c r="DE158" s="1559"/>
      <c r="DF158" s="1559"/>
      <c r="DG158" s="1559"/>
      <c r="DH158" s="1559"/>
      <c r="DI158" s="1559"/>
      <c r="DJ158" s="1559"/>
      <c r="DK158" s="1559"/>
      <c r="DL158" s="1559"/>
      <c r="DM158" s="1559"/>
      <c r="DN158" s="1559"/>
      <c r="DO158" s="1559"/>
      <c r="DP158" s="1559"/>
      <c r="DQ158" s="1559"/>
      <c r="DR158" s="1559"/>
      <c r="DS158" s="1559"/>
      <c r="DT158" s="1559"/>
      <c r="DU158" s="1559"/>
      <c r="DV158" s="1559"/>
      <c r="DW158" s="1559"/>
      <c r="DX158" s="1559"/>
      <c r="DY158" s="1559"/>
      <c r="DZ158" s="1559"/>
      <c r="EA158" s="1559"/>
      <c r="EB158" s="1559"/>
      <c r="EC158" s="1559"/>
      <c r="ED158" s="1559"/>
      <c r="EE158" s="1559"/>
      <c r="EF158" s="1559"/>
      <c r="EG158" s="1559"/>
      <c r="EH158" s="1559"/>
      <c r="EI158" s="1559"/>
      <c r="EJ158" s="1559"/>
      <c r="EK158" s="1559"/>
      <c r="EL158" s="1559"/>
      <c r="EM158" s="1559"/>
      <c r="EN158" s="1559"/>
      <c r="EO158" s="1559"/>
      <c r="EP158" s="1559"/>
      <c r="EQ158" s="1559"/>
      <c r="ER158" s="1559"/>
      <c r="ES158" s="1559"/>
      <c r="ET158" s="1559"/>
      <c r="EU158" s="1559"/>
      <c r="EV158" s="1559"/>
      <c r="EW158" s="1559"/>
      <c r="EX158" s="1559"/>
      <c r="EY158" s="1559"/>
      <c r="EZ158" s="1559"/>
      <c r="FA158" s="1606"/>
      <c r="FB158" s="1560"/>
      <c r="FC158" s="1560"/>
      <c r="FD158" s="1560"/>
      <c r="FE158" s="1560"/>
      <c r="FF158" s="1560"/>
      <c r="FG158" s="1560"/>
      <c r="FH158" s="1560"/>
      <c r="FI158" s="1560"/>
      <c r="FJ158" s="1560"/>
      <c r="FK158" s="1560"/>
      <c r="FL158" s="1560"/>
      <c r="FM158" s="1560"/>
      <c r="FN158" s="1560"/>
      <c r="FO158" s="1560"/>
      <c r="FP158" s="1560"/>
      <c r="FQ158" s="1560"/>
      <c r="FR158" s="1560"/>
      <c r="FS158" s="1560"/>
      <c r="FT158" s="1560"/>
      <c r="FU158" s="1560"/>
      <c r="FV158" s="1560"/>
      <c r="FW158" s="1560"/>
      <c r="FX158" s="1560"/>
      <c r="FY158" s="1560"/>
      <c r="FZ158" s="1560"/>
      <c r="GA158" s="1560"/>
      <c r="GB158" s="1560"/>
      <c r="GC158" s="1560"/>
      <c r="GD158" s="1560"/>
      <c r="GE158" s="1560"/>
      <c r="GF158" s="1560"/>
      <c r="GG158" s="1560"/>
      <c r="GH158" s="1560"/>
      <c r="GI158" s="1560"/>
      <c r="GJ158" s="1560"/>
      <c r="GK158" s="1560"/>
      <c r="GL158" s="1560"/>
      <c r="GM158" s="1560"/>
      <c r="GN158" s="1560"/>
      <c r="GO158" s="1560"/>
      <c r="GP158" s="1560"/>
      <c r="GQ158" s="1560"/>
      <c r="GR158" s="1560"/>
      <c r="GS158" s="1560"/>
      <c r="GT158" s="1560"/>
      <c r="GU158" s="1560"/>
      <c r="GV158" s="1560"/>
      <c r="GW158" s="1560"/>
      <c r="GX158" s="1560"/>
      <c r="GY158" s="1560"/>
      <c r="GZ158" s="1560"/>
      <c r="HA158" s="1560"/>
      <c r="HB158" s="1560"/>
      <c r="HC158" s="1560"/>
      <c r="HD158" s="1560"/>
      <c r="HE158" s="1560"/>
      <c r="HF158" s="1560"/>
      <c r="HG158" s="1560"/>
      <c r="HH158" s="1560"/>
      <c r="HI158" s="1560"/>
      <c r="HJ158" s="1560"/>
      <c r="HK158" s="1560"/>
      <c r="HL158" s="1560"/>
      <c r="HM158" s="1560"/>
      <c r="HN158" s="1560"/>
      <c r="HO158" s="1560"/>
      <c r="HP158" s="1560"/>
      <c r="HQ158" s="1560"/>
      <c r="HR158" s="1560"/>
      <c r="HS158" s="1560"/>
      <c r="HT158" s="1560"/>
      <c r="HU158" s="1560"/>
      <c r="HV158" s="1560"/>
      <c r="HW158" s="1560"/>
      <c r="HX158" s="1560"/>
      <c r="HY158" s="1560"/>
      <c r="HZ158" s="1560"/>
      <c r="IA158" s="1560"/>
      <c r="IB158" s="1560"/>
      <c r="IC158" s="1560"/>
      <c r="ID158" s="1560"/>
      <c r="IE158" s="1560"/>
      <c r="IF158" s="1560"/>
      <c r="IG158" s="1560"/>
      <c r="IH158" s="1560"/>
      <c r="II158" s="1560"/>
      <c r="IJ158" s="1560"/>
      <c r="IK158" s="1560"/>
      <c r="IL158" s="1560"/>
      <c r="IM158" s="1560"/>
      <c r="IN158" s="1560"/>
      <c r="IO158" s="1560"/>
      <c r="IP158" s="1560"/>
      <c r="IQ158" s="1560"/>
      <c r="IR158" s="1560"/>
      <c r="IS158" s="1560"/>
      <c r="IT158" s="1560"/>
      <c r="IU158" s="1560"/>
      <c r="IV158" s="1560"/>
      <c r="IW158" s="1560"/>
      <c r="IX158" s="1560"/>
      <c r="IY158" s="1560"/>
      <c r="IZ158" s="1560"/>
      <c r="JA158" s="1560"/>
      <c r="JB158" s="1560"/>
      <c r="JC158" s="1560"/>
      <c r="JD158" s="1560"/>
      <c r="JE158" s="1560"/>
      <c r="JF158" s="1560"/>
      <c r="JG158" s="1560"/>
      <c r="JH158" s="1560"/>
      <c r="JI158" s="1560"/>
      <c r="JJ158" s="1560"/>
      <c r="JK158" s="1560"/>
      <c r="JL158" s="1560"/>
      <c r="JM158" s="1560"/>
      <c r="JN158" s="1560"/>
      <c r="JO158" s="1560"/>
      <c r="JP158" s="1560"/>
      <c r="JQ158" s="1560"/>
      <c r="JR158" s="1560"/>
      <c r="JS158" s="1560"/>
      <c r="JT158" s="1560"/>
      <c r="JU158" s="1560"/>
      <c r="JV158" s="1560"/>
      <c r="JW158" s="1560"/>
      <c r="JX158" s="1560"/>
      <c r="JY158" s="1560"/>
      <c r="JZ158" s="1560"/>
      <c r="KA158" s="1560"/>
      <c r="KB158" s="1560"/>
      <c r="KC158" s="1560"/>
      <c r="KD158" s="1560"/>
      <c r="KE158" s="1560"/>
      <c r="KF158" s="1560"/>
      <c r="KG158" s="1560"/>
      <c r="KH158" s="1560"/>
      <c r="KI158" s="1560"/>
      <c r="KJ158" s="1560"/>
      <c r="KK158" s="1560"/>
      <c r="KL158" s="1560"/>
      <c r="KM158" s="1560"/>
      <c r="KN158" s="1560"/>
      <c r="KO158" s="1560"/>
      <c r="KP158" s="1560"/>
      <c r="KQ158" s="1560"/>
      <c r="KR158" s="1560"/>
      <c r="KS158" s="1560"/>
      <c r="KT158" s="1560"/>
      <c r="KU158" s="1560"/>
      <c r="KV158" s="1560"/>
      <c r="KW158" s="1560"/>
      <c r="KX158" s="1560"/>
      <c r="KY158" s="1560"/>
      <c r="KZ158" s="1560"/>
      <c r="LA158" s="1560"/>
      <c r="LB158" s="1560"/>
      <c r="LC158" s="1560"/>
      <c r="LD158" s="1560"/>
      <c r="LE158" s="1560"/>
      <c r="LF158" s="1560"/>
      <c r="LG158" s="1560"/>
      <c r="LH158" s="1560"/>
      <c r="LI158" s="1560"/>
      <c r="LJ158" s="1560"/>
      <c r="LK158" s="1560"/>
      <c r="LL158" s="1560"/>
      <c r="LM158" s="1560"/>
      <c r="LN158" s="1560"/>
      <c r="LO158" s="1560"/>
      <c r="LP158" s="1560"/>
      <c r="LQ158" s="1560"/>
      <c r="LR158" s="1560"/>
      <c r="LS158" s="1560"/>
      <c r="LT158" s="1560"/>
      <c r="LU158" s="1560"/>
      <c r="LV158" s="1560"/>
      <c r="LW158" s="1560"/>
      <c r="LX158" s="1560"/>
      <c r="LY158" s="1560"/>
      <c r="LZ158" s="1560"/>
      <c r="MA158" s="1560"/>
      <c r="MB158" s="1560"/>
      <c r="MC158" s="1560"/>
      <c r="MD158" s="1560"/>
      <c r="ME158" s="1560"/>
      <c r="MF158" s="1560"/>
      <c r="MG158" s="1560"/>
      <c r="MH158" s="1560"/>
      <c r="MI158" s="1560"/>
      <c r="MJ158" s="1560"/>
      <c r="MK158" s="1560"/>
      <c r="ML158" s="1560"/>
      <c r="MM158" s="1560"/>
      <c r="MN158" s="1560"/>
      <c r="MO158" s="1560"/>
      <c r="MP158" s="1560"/>
      <c r="MQ158" s="1560"/>
      <c r="MR158" s="1560"/>
      <c r="MS158" s="1560"/>
      <c r="MT158" s="1560"/>
      <c r="MU158" s="1560"/>
      <c r="MV158" s="1560"/>
      <c r="MW158" s="1560"/>
      <c r="MX158" s="1560"/>
      <c r="MY158" s="1560"/>
      <c r="MZ158" s="1560"/>
      <c r="NA158" s="1560"/>
      <c r="NB158" s="1560"/>
      <c r="NC158" s="1560"/>
      <c r="ND158" s="1560"/>
      <c r="NE158" s="1560"/>
      <c r="NF158" s="1560"/>
      <c r="NG158" s="1560"/>
      <c r="NH158" s="1560"/>
      <c r="NI158" s="1560"/>
      <c r="NJ158" s="1560"/>
      <c r="NK158" s="1560"/>
      <c r="NL158" s="1560"/>
      <c r="NM158" s="1560"/>
      <c r="NN158" s="1560"/>
      <c r="NO158" s="1560"/>
      <c r="NP158" s="1560"/>
      <c r="NQ158" s="1560"/>
      <c r="NR158" s="1560"/>
      <c r="NS158" s="1560"/>
      <c r="NT158" s="1560"/>
      <c r="NU158" s="1560"/>
      <c r="NV158" s="1560"/>
    </row>
    <row r="159" spans="1:386" s="40" customFormat="1" ht="41.4">
      <c r="A159" s="1617"/>
      <c r="B159" s="1910" t="s">
        <v>454</v>
      </c>
      <c r="C159" s="1615"/>
      <c r="D159" s="1617"/>
      <c r="E159" s="1616">
        <v>846</v>
      </c>
      <c r="F159" s="1617" t="s">
        <v>962</v>
      </c>
      <c r="G159" s="1715">
        <v>90</v>
      </c>
      <c r="H159" s="1730" t="s">
        <v>777</v>
      </c>
      <c r="I159" s="1820" t="s">
        <v>632</v>
      </c>
      <c r="J159" s="1869">
        <v>846</v>
      </c>
      <c r="K159" s="1869">
        <v>90</v>
      </c>
      <c r="L159" s="1820" t="s">
        <v>633</v>
      </c>
      <c r="M159" s="1616"/>
      <c r="N159" s="1616"/>
      <c r="O159" s="1616"/>
      <c r="P159" s="1616"/>
      <c r="Q159" s="1738"/>
      <c r="R159" s="1738"/>
      <c r="S159" s="1738"/>
      <c r="T159" s="1738"/>
      <c r="U159" s="1784"/>
      <c r="V159" s="156">
        <f t="shared" si="84"/>
        <v>0</v>
      </c>
      <c r="W159" s="1638"/>
      <c r="X159" s="1639"/>
      <c r="Y159" s="1995"/>
      <c r="Z159" s="1638"/>
      <c r="AA159" s="1639"/>
      <c r="AB159" s="1640"/>
      <c r="AC159" s="1640"/>
      <c r="AD159" s="1995"/>
      <c r="AE159" s="1988"/>
      <c r="AF159" s="1634"/>
      <c r="AG159" s="1543">
        <f t="shared" ref="AG159:AG193" si="90">AF159*E159</f>
        <v>0</v>
      </c>
      <c r="AH159" s="1634"/>
      <c r="AI159" s="1543">
        <f t="shared" si="88"/>
        <v>0</v>
      </c>
      <c r="AJ159" s="1634">
        <v>1</v>
      </c>
      <c r="AK159" s="1543">
        <f t="shared" ref="AK159:AK193" si="91">AJ159*E159</f>
        <v>846</v>
      </c>
      <c r="AL159" s="1634">
        <v>1</v>
      </c>
      <c r="AM159" s="1543">
        <f t="shared" si="89"/>
        <v>846</v>
      </c>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60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c r="IP159" s="37"/>
      <c r="IQ159" s="37"/>
      <c r="IR159" s="37"/>
      <c r="IS159" s="37"/>
      <c r="IT159" s="37"/>
      <c r="IU159" s="37"/>
      <c r="IV159" s="37"/>
      <c r="IW159" s="37"/>
      <c r="IX159" s="37"/>
      <c r="IY159" s="37"/>
      <c r="IZ159" s="37"/>
      <c r="JA159" s="37"/>
      <c r="JB159" s="37"/>
      <c r="JC159" s="37"/>
      <c r="JD159" s="37"/>
      <c r="JE159" s="37"/>
      <c r="JF159" s="37"/>
      <c r="JG159" s="37"/>
      <c r="JH159" s="37"/>
      <c r="JI159" s="37"/>
      <c r="JJ159" s="37"/>
      <c r="JK159" s="37"/>
      <c r="JL159" s="37"/>
      <c r="JM159" s="37"/>
      <c r="JN159" s="37"/>
      <c r="JO159" s="37"/>
      <c r="JP159" s="37"/>
      <c r="JQ159" s="37"/>
      <c r="JR159" s="37"/>
      <c r="JS159" s="37"/>
      <c r="JT159" s="37"/>
      <c r="JU159" s="37"/>
      <c r="JV159" s="37"/>
      <c r="JW159" s="37"/>
      <c r="JX159" s="37"/>
      <c r="JY159" s="37"/>
      <c r="JZ159" s="37"/>
      <c r="KA159" s="37"/>
      <c r="KB159" s="37"/>
      <c r="KC159" s="37"/>
      <c r="KD159" s="37"/>
      <c r="KE159" s="37"/>
      <c r="KF159" s="37"/>
      <c r="KG159" s="37"/>
      <c r="KH159" s="37"/>
      <c r="KI159" s="37"/>
      <c r="KJ159" s="37"/>
      <c r="KK159" s="37"/>
      <c r="KL159" s="37"/>
      <c r="KM159" s="37"/>
      <c r="KN159" s="37"/>
      <c r="KO159" s="37"/>
      <c r="KP159" s="37"/>
      <c r="KQ159" s="37"/>
      <c r="KR159" s="37"/>
      <c r="KS159" s="37"/>
      <c r="KT159" s="37"/>
      <c r="KU159" s="37"/>
      <c r="KV159" s="37"/>
      <c r="KW159" s="37"/>
      <c r="KX159" s="37"/>
      <c r="KY159" s="37"/>
      <c r="KZ159" s="37"/>
      <c r="LA159" s="37"/>
      <c r="LB159" s="37"/>
      <c r="LC159" s="37"/>
      <c r="LD159" s="37"/>
      <c r="LE159" s="37"/>
      <c r="LF159" s="37"/>
      <c r="LG159" s="37"/>
      <c r="LH159" s="37"/>
      <c r="LI159" s="37"/>
      <c r="LJ159" s="37"/>
      <c r="LK159" s="37"/>
      <c r="LL159" s="37"/>
      <c r="LM159" s="37"/>
      <c r="LN159" s="37"/>
      <c r="LO159" s="37"/>
      <c r="LP159" s="37"/>
      <c r="LQ159" s="37"/>
      <c r="LR159" s="37"/>
      <c r="LS159" s="37"/>
      <c r="LT159" s="37"/>
      <c r="LU159" s="37"/>
      <c r="LV159" s="37"/>
      <c r="LW159" s="37"/>
      <c r="LX159" s="37"/>
      <c r="LY159" s="37"/>
      <c r="LZ159" s="37"/>
      <c r="MA159" s="37"/>
      <c r="MB159" s="37"/>
      <c r="MC159" s="37"/>
      <c r="MD159" s="37"/>
      <c r="ME159" s="37"/>
      <c r="MF159" s="37"/>
      <c r="MG159" s="37"/>
      <c r="MH159" s="37"/>
      <c r="MI159" s="37"/>
      <c r="MJ159" s="37"/>
      <c r="MK159" s="37"/>
      <c r="ML159" s="37"/>
      <c r="MM159" s="37"/>
      <c r="MN159" s="37"/>
      <c r="MO159" s="37"/>
      <c r="MP159" s="37"/>
      <c r="MQ159" s="37"/>
      <c r="MR159" s="37"/>
      <c r="MS159" s="37"/>
      <c r="MT159" s="37"/>
      <c r="MU159" s="37"/>
      <c r="MV159" s="37"/>
      <c r="MW159" s="37"/>
      <c r="MX159" s="37"/>
      <c r="MY159" s="37"/>
      <c r="MZ159" s="37"/>
      <c r="NA159" s="37"/>
      <c r="NB159" s="37"/>
      <c r="NC159" s="37"/>
      <c r="ND159" s="37"/>
      <c r="NE159" s="37"/>
      <c r="NF159" s="37"/>
      <c r="NG159" s="37"/>
      <c r="NH159" s="37"/>
      <c r="NI159" s="37"/>
      <c r="NJ159" s="37"/>
      <c r="NK159" s="37"/>
      <c r="NL159" s="37"/>
      <c r="NM159" s="37"/>
      <c r="NN159" s="37"/>
      <c r="NO159" s="37"/>
      <c r="NP159" s="37"/>
      <c r="NQ159" s="37"/>
      <c r="NR159" s="37"/>
      <c r="NS159" s="37"/>
      <c r="NT159" s="37"/>
      <c r="NU159" s="37"/>
      <c r="NV159" s="37"/>
    </row>
    <row r="160" spans="1:386" s="1574" customFormat="1" ht="41.4">
      <c r="A160" s="1691"/>
      <c r="B160" s="1705" t="s">
        <v>574</v>
      </c>
      <c r="C160" s="1693" t="s">
        <v>31</v>
      </c>
      <c r="D160" s="1691" t="s">
        <v>725</v>
      </c>
      <c r="E160" s="1717"/>
      <c r="F160" s="1691"/>
      <c r="G160" s="1771"/>
      <c r="H160" s="1760"/>
      <c r="I160" s="1707"/>
      <c r="J160" s="1719"/>
      <c r="K160" s="1719"/>
      <c r="L160" s="1707"/>
      <c r="M160" s="1790">
        <f>SUM(N160:P160)</f>
        <v>4220</v>
      </c>
      <c r="N160" s="1866"/>
      <c r="O160" s="1866">
        <v>3720</v>
      </c>
      <c r="P160" s="1719">
        <v>500</v>
      </c>
      <c r="Q160" s="1717">
        <f>SUM(R160:T160)</f>
        <v>411</v>
      </c>
      <c r="R160" s="1772"/>
      <c r="S160" s="1772"/>
      <c r="T160" s="1772">
        <v>411</v>
      </c>
      <c r="U160" s="1792"/>
      <c r="V160" s="156">
        <f t="shared" si="84"/>
        <v>0</v>
      </c>
      <c r="W160" s="1638"/>
      <c r="X160" s="1639">
        <v>1</v>
      </c>
      <c r="Y160" s="1995"/>
      <c r="Z160" s="1638"/>
      <c r="AA160" s="1639"/>
      <c r="AB160" s="1640">
        <v>1</v>
      </c>
      <c r="AC160" s="1640"/>
      <c r="AD160" s="1995"/>
      <c r="AE160" s="1988"/>
      <c r="AF160" s="1634"/>
      <c r="AG160" s="1543">
        <f t="shared" si="90"/>
        <v>0</v>
      </c>
      <c r="AH160" s="1634"/>
      <c r="AI160" s="1543">
        <f t="shared" si="88"/>
        <v>0</v>
      </c>
      <c r="AJ160" s="1634"/>
      <c r="AK160" s="1543">
        <f t="shared" si="91"/>
        <v>0</v>
      </c>
      <c r="AL160" s="1634"/>
      <c r="AM160" s="1543">
        <f t="shared" si="89"/>
        <v>0</v>
      </c>
      <c r="AN160" s="1559"/>
      <c r="AO160" s="1559"/>
      <c r="AP160" s="1559"/>
      <c r="AQ160" s="1559"/>
      <c r="AR160" s="1559"/>
      <c r="AS160" s="1559"/>
      <c r="AT160" s="1559"/>
      <c r="AU160" s="1559"/>
      <c r="AV160" s="1559"/>
      <c r="AW160" s="1559"/>
      <c r="AX160" s="1559"/>
      <c r="AY160" s="1559"/>
      <c r="AZ160" s="1559"/>
      <c r="BA160" s="1559"/>
      <c r="BB160" s="1559"/>
      <c r="BC160" s="1559"/>
      <c r="BD160" s="1559"/>
      <c r="BE160" s="1559"/>
      <c r="BF160" s="1559"/>
      <c r="BG160" s="1559"/>
      <c r="BH160" s="1559"/>
      <c r="BI160" s="1559"/>
      <c r="BJ160" s="1559"/>
      <c r="BK160" s="1559"/>
      <c r="BL160" s="1559"/>
      <c r="BM160" s="1559"/>
      <c r="BN160" s="1559"/>
      <c r="BO160" s="1559"/>
      <c r="BP160" s="1559"/>
      <c r="BQ160" s="1559"/>
      <c r="BR160" s="1559"/>
      <c r="BS160" s="1559"/>
      <c r="BT160" s="1559"/>
      <c r="BU160" s="1559"/>
      <c r="BV160" s="1559"/>
      <c r="BW160" s="1559"/>
      <c r="BX160" s="1559"/>
      <c r="BY160" s="1559"/>
      <c r="BZ160" s="1559"/>
      <c r="CA160" s="1559"/>
      <c r="CB160" s="1559"/>
      <c r="CC160" s="1559"/>
      <c r="CD160" s="1559"/>
      <c r="CE160" s="1559"/>
      <c r="CF160" s="1559"/>
      <c r="CG160" s="1559"/>
      <c r="CH160" s="1559"/>
      <c r="CI160" s="1559"/>
      <c r="CJ160" s="1559"/>
      <c r="CK160" s="1559"/>
      <c r="CL160" s="1559"/>
      <c r="CM160" s="1559"/>
      <c r="CN160" s="1559"/>
      <c r="CO160" s="1559"/>
      <c r="CP160" s="1559"/>
      <c r="CQ160" s="1559"/>
      <c r="CR160" s="1559"/>
      <c r="CS160" s="1559"/>
      <c r="CT160" s="1559"/>
      <c r="CU160" s="1559"/>
      <c r="CV160" s="1559"/>
      <c r="CW160" s="1559"/>
      <c r="CX160" s="1559"/>
      <c r="CY160" s="1559"/>
      <c r="CZ160" s="1559"/>
      <c r="DA160" s="1559"/>
      <c r="DB160" s="1559"/>
      <c r="DC160" s="1559"/>
      <c r="DD160" s="1559"/>
      <c r="DE160" s="1559"/>
      <c r="DF160" s="1559"/>
      <c r="DG160" s="1559"/>
      <c r="DH160" s="1559"/>
      <c r="DI160" s="1559"/>
      <c r="DJ160" s="1559"/>
      <c r="DK160" s="1559"/>
      <c r="DL160" s="1559"/>
      <c r="DM160" s="1559"/>
      <c r="DN160" s="1559"/>
      <c r="DO160" s="1559"/>
      <c r="DP160" s="1559"/>
      <c r="DQ160" s="1559"/>
      <c r="DR160" s="1559"/>
      <c r="DS160" s="1559"/>
      <c r="DT160" s="1559"/>
      <c r="DU160" s="1559"/>
      <c r="DV160" s="1559"/>
      <c r="DW160" s="1559"/>
      <c r="DX160" s="1559"/>
      <c r="DY160" s="1559"/>
      <c r="DZ160" s="1559"/>
      <c r="EA160" s="1559"/>
      <c r="EB160" s="1559"/>
      <c r="EC160" s="1559"/>
      <c r="ED160" s="1559"/>
      <c r="EE160" s="1559"/>
      <c r="EF160" s="1559"/>
      <c r="EG160" s="1559"/>
      <c r="EH160" s="1559"/>
      <c r="EI160" s="1559"/>
      <c r="EJ160" s="1559"/>
      <c r="EK160" s="1559"/>
      <c r="EL160" s="1559"/>
      <c r="EM160" s="1559"/>
      <c r="EN160" s="1559"/>
      <c r="EO160" s="1559"/>
      <c r="EP160" s="1559"/>
      <c r="EQ160" s="1559"/>
      <c r="ER160" s="1559"/>
      <c r="ES160" s="1559"/>
      <c r="ET160" s="1559"/>
      <c r="EU160" s="1559"/>
      <c r="EV160" s="1559"/>
      <c r="EW160" s="1559"/>
      <c r="EX160" s="1559"/>
      <c r="EY160" s="1559"/>
      <c r="EZ160" s="1559"/>
      <c r="FA160" s="1606"/>
      <c r="FB160" s="1560"/>
      <c r="FC160" s="1560"/>
      <c r="FD160" s="1560"/>
      <c r="FE160" s="1560"/>
      <c r="FF160" s="1560"/>
      <c r="FG160" s="1560"/>
      <c r="FH160" s="1560"/>
      <c r="FI160" s="1560"/>
      <c r="FJ160" s="1560"/>
      <c r="FK160" s="1560"/>
      <c r="FL160" s="1560"/>
      <c r="FM160" s="1560"/>
      <c r="FN160" s="1560"/>
      <c r="FO160" s="1560"/>
      <c r="FP160" s="1560"/>
      <c r="FQ160" s="1560"/>
      <c r="FR160" s="1560"/>
      <c r="FS160" s="1560"/>
      <c r="FT160" s="1560"/>
      <c r="FU160" s="1560"/>
      <c r="FV160" s="1560"/>
      <c r="FW160" s="1560"/>
      <c r="FX160" s="1560"/>
      <c r="FY160" s="1560"/>
      <c r="FZ160" s="1560"/>
      <c r="GA160" s="1560"/>
      <c r="GB160" s="1560"/>
      <c r="GC160" s="1560"/>
      <c r="GD160" s="1560"/>
      <c r="GE160" s="1560"/>
      <c r="GF160" s="1560"/>
      <c r="GG160" s="1560"/>
      <c r="GH160" s="1560"/>
      <c r="GI160" s="1560"/>
      <c r="GJ160" s="1560"/>
      <c r="GK160" s="1560"/>
      <c r="GL160" s="1560"/>
      <c r="GM160" s="1560"/>
      <c r="GN160" s="1560"/>
      <c r="GO160" s="1560"/>
      <c r="GP160" s="1560"/>
      <c r="GQ160" s="1560"/>
      <c r="GR160" s="1560"/>
      <c r="GS160" s="1560"/>
      <c r="GT160" s="1560"/>
      <c r="GU160" s="1560"/>
      <c r="GV160" s="1560"/>
      <c r="GW160" s="1560"/>
      <c r="GX160" s="1560"/>
      <c r="GY160" s="1560"/>
      <c r="GZ160" s="1560"/>
      <c r="HA160" s="1560"/>
      <c r="HB160" s="1560"/>
      <c r="HC160" s="1560"/>
      <c r="HD160" s="1560"/>
      <c r="HE160" s="1560"/>
      <c r="HF160" s="1560"/>
      <c r="HG160" s="1560"/>
      <c r="HH160" s="1560"/>
      <c r="HI160" s="1560"/>
      <c r="HJ160" s="1560"/>
      <c r="HK160" s="1560"/>
      <c r="HL160" s="1560"/>
      <c r="HM160" s="1560"/>
      <c r="HN160" s="1560"/>
      <c r="HO160" s="1560"/>
      <c r="HP160" s="1560"/>
      <c r="HQ160" s="1560"/>
      <c r="HR160" s="1560"/>
      <c r="HS160" s="1560"/>
      <c r="HT160" s="1560"/>
      <c r="HU160" s="1560"/>
      <c r="HV160" s="1560"/>
      <c r="HW160" s="1560"/>
      <c r="HX160" s="1560"/>
      <c r="HY160" s="1560"/>
      <c r="HZ160" s="1560"/>
      <c r="IA160" s="1560"/>
      <c r="IB160" s="1560"/>
      <c r="IC160" s="1560"/>
      <c r="ID160" s="1560"/>
      <c r="IE160" s="1560"/>
      <c r="IF160" s="1560"/>
      <c r="IG160" s="1560"/>
      <c r="IH160" s="1560"/>
      <c r="II160" s="1560"/>
      <c r="IJ160" s="1560"/>
      <c r="IK160" s="1560"/>
      <c r="IL160" s="1560"/>
      <c r="IM160" s="1560"/>
      <c r="IN160" s="1560"/>
      <c r="IO160" s="1560"/>
      <c r="IP160" s="1560"/>
      <c r="IQ160" s="1560"/>
      <c r="IR160" s="1560"/>
      <c r="IS160" s="1560"/>
      <c r="IT160" s="1560"/>
      <c r="IU160" s="1560"/>
      <c r="IV160" s="1560"/>
      <c r="IW160" s="1560"/>
      <c r="IX160" s="1560"/>
      <c r="IY160" s="1560"/>
      <c r="IZ160" s="1560"/>
      <c r="JA160" s="1560"/>
      <c r="JB160" s="1560"/>
      <c r="JC160" s="1560"/>
      <c r="JD160" s="1560"/>
      <c r="JE160" s="1560"/>
      <c r="JF160" s="1560"/>
      <c r="JG160" s="1560"/>
      <c r="JH160" s="1560"/>
      <c r="JI160" s="1560"/>
      <c r="JJ160" s="1560"/>
      <c r="JK160" s="1560"/>
      <c r="JL160" s="1560"/>
      <c r="JM160" s="1560"/>
      <c r="JN160" s="1560"/>
      <c r="JO160" s="1560"/>
      <c r="JP160" s="1560"/>
      <c r="JQ160" s="1560"/>
      <c r="JR160" s="1560"/>
      <c r="JS160" s="1560"/>
      <c r="JT160" s="1560"/>
      <c r="JU160" s="1560"/>
      <c r="JV160" s="1560"/>
      <c r="JW160" s="1560"/>
      <c r="JX160" s="1560"/>
      <c r="JY160" s="1560"/>
      <c r="JZ160" s="1560"/>
      <c r="KA160" s="1560"/>
      <c r="KB160" s="1560"/>
      <c r="KC160" s="1560"/>
      <c r="KD160" s="1560"/>
      <c r="KE160" s="1560"/>
      <c r="KF160" s="1560"/>
      <c r="KG160" s="1560"/>
      <c r="KH160" s="1560"/>
      <c r="KI160" s="1560"/>
      <c r="KJ160" s="1560"/>
      <c r="KK160" s="1560"/>
      <c r="KL160" s="1560"/>
      <c r="KM160" s="1560"/>
      <c r="KN160" s="1560"/>
      <c r="KO160" s="1560"/>
      <c r="KP160" s="1560"/>
      <c r="KQ160" s="1560"/>
      <c r="KR160" s="1560"/>
      <c r="KS160" s="1560"/>
      <c r="KT160" s="1560"/>
      <c r="KU160" s="1560"/>
      <c r="KV160" s="1560"/>
      <c r="KW160" s="1560"/>
      <c r="KX160" s="1560"/>
      <c r="KY160" s="1560"/>
      <c r="KZ160" s="1560"/>
      <c r="LA160" s="1560"/>
      <c r="LB160" s="1560"/>
      <c r="LC160" s="1560"/>
      <c r="LD160" s="1560"/>
      <c r="LE160" s="1560"/>
      <c r="LF160" s="1560"/>
      <c r="LG160" s="1560"/>
      <c r="LH160" s="1560"/>
      <c r="LI160" s="1560"/>
      <c r="LJ160" s="1560"/>
      <c r="LK160" s="1560"/>
      <c r="LL160" s="1560"/>
      <c r="LM160" s="1560"/>
      <c r="LN160" s="1560"/>
      <c r="LO160" s="1560"/>
      <c r="LP160" s="1560"/>
      <c r="LQ160" s="1560"/>
      <c r="LR160" s="1560"/>
      <c r="LS160" s="1560"/>
      <c r="LT160" s="1560"/>
      <c r="LU160" s="1560"/>
      <c r="LV160" s="1560"/>
      <c r="LW160" s="1560"/>
      <c r="LX160" s="1560"/>
      <c r="LY160" s="1560"/>
      <c r="LZ160" s="1560"/>
      <c r="MA160" s="1560"/>
      <c r="MB160" s="1560"/>
      <c r="MC160" s="1560"/>
      <c r="MD160" s="1560"/>
      <c r="ME160" s="1560"/>
      <c r="MF160" s="1560"/>
      <c r="MG160" s="1560"/>
      <c r="MH160" s="1560"/>
      <c r="MI160" s="1560"/>
      <c r="MJ160" s="1560"/>
      <c r="MK160" s="1560"/>
      <c r="ML160" s="1560"/>
      <c r="MM160" s="1560"/>
      <c r="MN160" s="1560"/>
      <c r="MO160" s="1560"/>
      <c r="MP160" s="1560"/>
      <c r="MQ160" s="1560"/>
      <c r="MR160" s="1560"/>
      <c r="MS160" s="1560"/>
      <c r="MT160" s="1560"/>
      <c r="MU160" s="1560"/>
      <c r="MV160" s="1560"/>
      <c r="MW160" s="1560"/>
      <c r="MX160" s="1560"/>
      <c r="MY160" s="1560"/>
      <c r="MZ160" s="1560"/>
      <c r="NA160" s="1560"/>
      <c r="NB160" s="1560"/>
      <c r="NC160" s="1560"/>
      <c r="ND160" s="1560"/>
      <c r="NE160" s="1560"/>
      <c r="NF160" s="1560"/>
      <c r="NG160" s="1560"/>
      <c r="NH160" s="1560"/>
      <c r="NI160" s="1560"/>
      <c r="NJ160" s="1560"/>
      <c r="NK160" s="1560"/>
      <c r="NL160" s="1560"/>
      <c r="NM160" s="1560"/>
      <c r="NN160" s="1560"/>
      <c r="NO160" s="1560"/>
      <c r="NP160" s="1560"/>
      <c r="NQ160" s="1560"/>
      <c r="NR160" s="1560"/>
      <c r="NS160" s="1560"/>
      <c r="NT160" s="1560"/>
      <c r="NU160" s="1560"/>
      <c r="NV160" s="1560"/>
    </row>
    <row r="161" spans="1:386" s="1577" customFormat="1" ht="55.2">
      <c r="A161" s="1907"/>
      <c r="B161" s="1775" t="s">
        <v>121</v>
      </c>
      <c r="C161" s="1615"/>
      <c r="D161" s="1617"/>
      <c r="E161" s="1616">
        <v>2142.7449999999999</v>
      </c>
      <c r="F161" s="1617" t="s">
        <v>963</v>
      </c>
      <c r="G161" s="1715">
        <v>90</v>
      </c>
      <c r="H161" s="1730" t="s">
        <v>777</v>
      </c>
      <c r="I161" s="1730" t="s">
        <v>1170</v>
      </c>
      <c r="J161" s="1616">
        <v>1173.8869999999999</v>
      </c>
      <c r="K161" s="1715">
        <v>60</v>
      </c>
      <c r="L161" s="1820" t="s">
        <v>1171</v>
      </c>
      <c r="M161" s="1616"/>
      <c r="N161" s="1776"/>
      <c r="O161" s="1776"/>
      <c r="P161" s="1715"/>
      <c r="Q161" s="1738"/>
      <c r="R161" s="1777"/>
      <c r="S161" s="1777"/>
      <c r="T161" s="1777"/>
      <c r="U161" s="1784"/>
      <c r="V161" s="156">
        <f t="shared" si="84"/>
        <v>968.85799999999995</v>
      </c>
      <c r="W161" s="1638"/>
      <c r="X161" s="1639"/>
      <c r="Y161" s="1995"/>
      <c r="Z161" s="1638"/>
      <c r="AA161" s="1639"/>
      <c r="AB161" s="1640"/>
      <c r="AC161" s="1640"/>
      <c r="AD161" s="1995"/>
      <c r="AE161" s="1988"/>
      <c r="AF161" s="1634"/>
      <c r="AG161" s="1543">
        <f t="shared" si="90"/>
        <v>0</v>
      </c>
      <c r="AH161" s="1634"/>
      <c r="AI161" s="1543">
        <f t="shared" si="88"/>
        <v>0</v>
      </c>
      <c r="AJ161" s="1634">
        <v>1</v>
      </c>
      <c r="AK161" s="1543">
        <f t="shared" si="91"/>
        <v>2142.7449999999999</v>
      </c>
      <c r="AL161" s="1634">
        <v>1</v>
      </c>
      <c r="AM161" s="1543">
        <f t="shared" si="89"/>
        <v>1173.8869999999999</v>
      </c>
      <c r="AN161" s="1554"/>
      <c r="AO161" s="1554"/>
      <c r="AP161" s="1554"/>
      <c r="AQ161" s="1554"/>
      <c r="AR161" s="1554"/>
      <c r="AS161" s="1554"/>
      <c r="AT161" s="1554"/>
      <c r="AU161" s="1554"/>
      <c r="AV161" s="1554"/>
      <c r="AW161" s="1554"/>
      <c r="AX161" s="1554"/>
      <c r="AY161" s="1554"/>
      <c r="AZ161" s="1554"/>
      <c r="BA161" s="1554"/>
      <c r="BB161" s="1554"/>
      <c r="BC161" s="1554"/>
      <c r="BD161" s="1554"/>
      <c r="BE161" s="1554"/>
      <c r="BF161" s="1554"/>
      <c r="BG161" s="1554"/>
      <c r="BH161" s="1554"/>
      <c r="BI161" s="1554"/>
      <c r="BJ161" s="1554"/>
      <c r="BK161" s="1554"/>
      <c r="BL161" s="1554"/>
      <c r="BM161" s="1554"/>
      <c r="BN161" s="1554"/>
      <c r="BO161" s="1554"/>
      <c r="BP161" s="1554"/>
      <c r="BQ161" s="1554"/>
      <c r="BR161" s="1554"/>
      <c r="BS161" s="1554"/>
      <c r="BT161" s="1554"/>
      <c r="BU161" s="1554"/>
      <c r="BV161" s="1554"/>
      <c r="BW161" s="1554"/>
      <c r="BX161" s="1554"/>
      <c r="BY161" s="1554"/>
      <c r="BZ161" s="1554"/>
      <c r="CA161" s="1554"/>
      <c r="CB161" s="1554"/>
      <c r="CC161" s="1554"/>
      <c r="CD161" s="1554"/>
      <c r="CE161" s="1554"/>
      <c r="CF161" s="1554"/>
      <c r="CG161" s="1554"/>
      <c r="CH161" s="1554"/>
      <c r="CI161" s="1554"/>
      <c r="CJ161" s="1554"/>
      <c r="CK161" s="1554"/>
      <c r="CL161" s="1554"/>
      <c r="CM161" s="1554"/>
      <c r="CN161" s="1554"/>
      <c r="CO161" s="1554"/>
      <c r="CP161" s="1554"/>
      <c r="CQ161" s="1554"/>
      <c r="CR161" s="1554"/>
      <c r="CS161" s="1554"/>
      <c r="CT161" s="1554"/>
      <c r="CU161" s="1554"/>
      <c r="CV161" s="1554"/>
      <c r="CW161" s="1554"/>
      <c r="CX161" s="1554"/>
      <c r="CY161" s="1554"/>
      <c r="CZ161" s="1554"/>
      <c r="DA161" s="1554"/>
      <c r="DB161" s="1554"/>
      <c r="DC161" s="1554"/>
      <c r="DD161" s="1554"/>
      <c r="DE161" s="1554"/>
      <c r="DF161" s="1554"/>
      <c r="DG161" s="1554"/>
      <c r="DH161" s="1554"/>
      <c r="DI161" s="1554"/>
      <c r="DJ161" s="1554"/>
      <c r="DK161" s="1554"/>
      <c r="DL161" s="1554"/>
      <c r="DM161" s="1554"/>
      <c r="DN161" s="1554"/>
      <c r="DO161" s="1554"/>
      <c r="DP161" s="1554"/>
      <c r="DQ161" s="1554"/>
      <c r="DR161" s="1554"/>
      <c r="DS161" s="1554"/>
      <c r="DT161" s="1554"/>
      <c r="DU161" s="1554"/>
      <c r="DV161" s="1554"/>
      <c r="DW161" s="1554"/>
      <c r="DX161" s="1554"/>
      <c r="DY161" s="1554"/>
      <c r="DZ161" s="1554"/>
      <c r="EA161" s="1554"/>
      <c r="EB161" s="1554"/>
      <c r="EC161" s="1554"/>
      <c r="ED161" s="1554"/>
      <c r="EE161" s="1554"/>
      <c r="EF161" s="1554"/>
      <c r="EG161" s="1554"/>
      <c r="EH161" s="1554"/>
      <c r="EI161" s="1554"/>
      <c r="EJ161" s="1554"/>
      <c r="EK161" s="1554"/>
      <c r="EL161" s="1554"/>
      <c r="EM161" s="1554"/>
      <c r="EN161" s="1554"/>
      <c r="EO161" s="1554"/>
      <c r="EP161" s="1554"/>
      <c r="EQ161" s="1554"/>
      <c r="ER161" s="1554"/>
      <c r="ES161" s="1554"/>
      <c r="ET161" s="1554"/>
      <c r="EU161" s="1554"/>
      <c r="EV161" s="1554"/>
      <c r="EW161" s="1554"/>
      <c r="EX161" s="1554"/>
      <c r="EY161" s="1554"/>
      <c r="EZ161" s="1554"/>
      <c r="FA161" s="1609"/>
      <c r="FB161" s="1576"/>
      <c r="FC161" s="1576"/>
      <c r="FD161" s="1576"/>
      <c r="FE161" s="1576"/>
      <c r="FF161" s="1576"/>
      <c r="FG161" s="1576"/>
      <c r="FH161" s="1576"/>
      <c r="FI161" s="1576"/>
      <c r="FJ161" s="1576"/>
      <c r="FK161" s="1576"/>
      <c r="FL161" s="1576"/>
      <c r="FM161" s="1576"/>
      <c r="FN161" s="1576"/>
      <c r="FO161" s="1576"/>
      <c r="FP161" s="1576"/>
      <c r="FQ161" s="1576"/>
      <c r="FR161" s="1576"/>
      <c r="FS161" s="1576"/>
      <c r="FT161" s="1576"/>
      <c r="FU161" s="1576"/>
      <c r="FV161" s="1576"/>
      <c r="FW161" s="1576"/>
      <c r="FX161" s="1576"/>
      <c r="FY161" s="1576"/>
      <c r="FZ161" s="1576"/>
      <c r="GA161" s="1576"/>
      <c r="GB161" s="1576"/>
      <c r="GC161" s="1576"/>
      <c r="GD161" s="1576"/>
      <c r="GE161" s="1576"/>
      <c r="GF161" s="1576"/>
      <c r="GG161" s="1576"/>
      <c r="GH161" s="1576"/>
      <c r="GI161" s="1576"/>
      <c r="GJ161" s="1576"/>
      <c r="GK161" s="1576"/>
      <c r="GL161" s="1576"/>
      <c r="GM161" s="1576"/>
      <c r="GN161" s="1576"/>
      <c r="GO161" s="1576"/>
      <c r="GP161" s="1576"/>
      <c r="GQ161" s="1576"/>
      <c r="GR161" s="1576"/>
      <c r="GS161" s="1576"/>
      <c r="GT161" s="1576"/>
      <c r="GU161" s="1576"/>
      <c r="GV161" s="1576"/>
      <c r="GW161" s="1576"/>
      <c r="GX161" s="1576"/>
      <c r="GY161" s="1576"/>
      <c r="GZ161" s="1576"/>
      <c r="HA161" s="1576"/>
      <c r="HB161" s="1576"/>
      <c r="HC161" s="1576"/>
      <c r="HD161" s="1576"/>
      <c r="HE161" s="1576"/>
      <c r="HF161" s="1576"/>
      <c r="HG161" s="1576"/>
      <c r="HH161" s="1576"/>
      <c r="HI161" s="1576"/>
      <c r="HJ161" s="1576"/>
      <c r="HK161" s="1576"/>
      <c r="HL161" s="1576"/>
      <c r="HM161" s="1576"/>
      <c r="HN161" s="1576"/>
      <c r="HO161" s="1576"/>
      <c r="HP161" s="1576"/>
      <c r="HQ161" s="1576"/>
      <c r="HR161" s="1576"/>
      <c r="HS161" s="1576"/>
      <c r="HT161" s="1576"/>
      <c r="HU161" s="1576"/>
      <c r="HV161" s="1576"/>
      <c r="HW161" s="1576"/>
      <c r="HX161" s="1576"/>
      <c r="HY161" s="1576"/>
      <c r="HZ161" s="1576"/>
      <c r="IA161" s="1576"/>
      <c r="IB161" s="1576"/>
      <c r="IC161" s="1576"/>
      <c r="ID161" s="1576"/>
      <c r="IE161" s="1576"/>
      <c r="IF161" s="1576"/>
      <c r="IG161" s="1576"/>
      <c r="IH161" s="1576"/>
      <c r="II161" s="1576"/>
      <c r="IJ161" s="1576"/>
      <c r="IK161" s="1576"/>
      <c r="IL161" s="1576"/>
      <c r="IM161" s="1576"/>
      <c r="IN161" s="1576"/>
      <c r="IO161" s="1576"/>
      <c r="IP161" s="1576"/>
      <c r="IQ161" s="1576"/>
      <c r="IR161" s="1576"/>
      <c r="IS161" s="1576"/>
      <c r="IT161" s="1576"/>
      <c r="IU161" s="1576"/>
      <c r="IV161" s="1576"/>
      <c r="IW161" s="1576"/>
      <c r="IX161" s="1576"/>
      <c r="IY161" s="1576"/>
      <c r="IZ161" s="1576"/>
      <c r="JA161" s="1576"/>
      <c r="JB161" s="1576"/>
      <c r="JC161" s="1576"/>
      <c r="JD161" s="1576"/>
      <c r="JE161" s="1576"/>
      <c r="JF161" s="1576"/>
      <c r="JG161" s="1576"/>
      <c r="JH161" s="1576"/>
      <c r="JI161" s="1576"/>
      <c r="JJ161" s="1576"/>
      <c r="JK161" s="1576"/>
      <c r="JL161" s="1576"/>
      <c r="JM161" s="1576"/>
      <c r="JN161" s="1576"/>
      <c r="JO161" s="1576"/>
      <c r="JP161" s="1576"/>
      <c r="JQ161" s="1576"/>
      <c r="JR161" s="1576"/>
      <c r="JS161" s="1576"/>
      <c r="JT161" s="1576"/>
      <c r="JU161" s="1576"/>
      <c r="JV161" s="1576"/>
      <c r="JW161" s="1576"/>
      <c r="JX161" s="1576"/>
      <c r="JY161" s="1576"/>
      <c r="JZ161" s="1576"/>
      <c r="KA161" s="1576"/>
      <c r="KB161" s="1576"/>
      <c r="KC161" s="1576"/>
      <c r="KD161" s="1576"/>
      <c r="KE161" s="1576"/>
      <c r="KF161" s="1576"/>
      <c r="KG161" s="1576"/>
      <c r="KH161" s="1576"/>
      <c r="KI161" s="1576"/>
      <c r="KJ161" s="1576"/>
      <c r="KK161" s="1576"/>
      <c r="KL161" s="1576"/>
      <c r="KM161" s="1576"/>
      <c r="KN161" s="1576"/>
      <c r="KO161" s="1576"/>
      <c r="KP161" s="1576"/>
      <c r="KQ161" s="1576"/>
      <c r="KR161" s="1576"/>
      <c r="KS161" s="1576"/>
      <c r="KT161" s="1576"/>
      <c r="KU161" s="1576"/>
      <c r="KV161" s="1576"/>
      <c r="KW161" s="1576"/>
      <c r="KX161" s="1576"/>
      <c r="KY161" s="1576"/>
      <c r="KZ161" s="1576"/>
      <c r="LA161" s="1576"/>
      <c r="LB161" s="1576"/>
      <c r="LC161" s="1576"/>
      <c r="LD161" s="1576"/>
      <c r="LE161" s="1576"/>
      <c r="LF161" s="1576"/>
      <c r="LG161" s="1576"/>
      <c r="LH161" s="1576"/>
      <c r="LI161" s="1576"/>
      <c r="LJ161" s="1576"/>
      <c r="LK161" s="1576"/>
      <c r="LL161" s="1576"/>
      <c r="LM161" s="1576"/>
      <c r="LN161" s="1576"/>
      <c r="LO161" s="1576"/>
      <c r="LP161" s="1576"/>
      <c r="LQ161" s="1576"/>
      <c r="LR161" s="1576"/>
      <c r="LS161" s="1576"/>
      <c r="LT161" s="1576"/>
      <c r="LU161" s="1576"/>
      <c r="LV161" s="1576"/>
      <c r="LW161" s="1576"/>
      <c r="LX161" s="1576"/>
      <c r="LY161" s="1576"/>
      <c r="LZ161" s="1576"/>
      <c r="MA161" s="1576"/>
      <c r="MB161" s="1576"/>
      <c r="MC161" s="1576"/>
      <c r="MD161" s="1576"/>
      <c r="ME161" s="1576"/>
      <c r="MF161" s="1576"/>
      <c r="MG161" s="1576"/>
      <c r="MH161" s="1576"/>
      <c r="MI161" s="1576"/>
      <c r="MJ161" s="1576"/>
      <c r="MK161" s="1576"/>
      <c r="ML161" s="1576"/>
      <c r="MM161" s="1576"/>
      <c r="MN161" s="1576"/>
      <c r="MO161" s="1576"/>
      <c r="MP161" s="1576"/>
      <c r="MQ161" s="1576"/>
      <c r="MR161" s="1576"/>
      <c r="MS161" s="1576"/>
      <c r="MT161" s="1576"/>
      <c r="MU161" s="1576"/>
      <c r="MV161" s="1576"/>
      <c r="MW161" s="1576"/>
      <c r="MX161" s="1576"/>
      <c r="MY161" s="1576"/>
      <c r="MZ161" s="1576"/>
      <c r="NA161" s="1576"/>
      <c r="NB161" s="1576"/>
      <c r="NC161" s="1576"/>
      <c r="ND161" s="1576"/>
      <c r="NE161" s="1576"/>
      <c r="NF161" s="1576"/>
      <c r="NG161" s="1576"/>
      <c r="NH161" s="1576"/>
      <c r="NI161" s="1576"/>
      <c r="NJ161" s="1576"/>
      <c r="NK161" s="1576"/>
      <c r="NL161" s="1576"/>
      <c r="NM161" s="1576"/>
      <c r="NN161" s="1576"/>
      <c r="NO161" s="1576"/>
      <c r="NP161" s="1576"/>
      <c r="NQ161" s="1576"/>
      <c r="NR161" s="1576"/>
      <c r="NS161" s="1576"/>
      <c r="NT161" s="1576"/>
      <c r="NU161" s="1576"/>
      <c r="NV161" s="1576"/>
    </row>
    <row r="162" spans="1:386" s="1574" customFormat="1" ht="41.4">
      <c r="A162" s="1691"/>
      <c r="B162" s="1705" t="s">
        <v>575</v>
      </c>
      <c r="C162" s="1693" t="s">
        <v>31</v>
      </c>
      <c r="D162" s="1691" t="s">
        <v>726</v>
      </c>
      <c r="E162" s="1771">
        <v>0</v>
      </c>
      <c r="F162" s="1690"/>
      <c r="G162" s="1772"/>
      <c r="H162" s="1732"/>
      <c r="I162" s="1760"/>
      <c r="J162" s="1771">
        <v>0</v>
      </c>
      <c r="K162" s="1772"/>
      <c r="L162" s="1691"/>
      <c r="M162" s="1790">
        <f>SUM(N162:P162)</f>
        <v>2771</v>
      </c>
      <c r="N162" s="1866"/>
      <c r="O162" s="1866">
        <v>2471</v>
      </c>
      <c r="P162" s="1771">
        <v>300</v>
      </c>
      <c r="Q162" s="1717">
        <f>SUM(R162:T162)</f>
        <v>2760</v>
      </c>
      <c r="R162" s="1717"/>
      <c r="S162" s="1772">
        <v>2460</v>
      </c>
      <c r="T162" s="1772">
        <v>300</v>
      </c>
      <c r="U162" s="1792"/>
      <c r="V162" s="156">
        <f t="shared" si="84"/>
        <v>0</v>
      </c>
      <c r="W162" s="1638"/>
      <c r="X162" s="1639">
        <v>1</v>
      </c>
      <c r="Y162" s="1995"/>
      <c r="Z162" s="1638"/>
      <c r="AA162" s="1639"/>
      <c r="AB162" s="1640">
        <v>1</v>
      </c>
      <c r="AC162" s="1640"/>
      <c r="AD162" s="1995"/>
      <c r="AE162" s="1988"/>
      <c r="AF162" s="1634"/>
      <c r="AG162" s="1543">
        <f t="shared" si="90"/>
        <v>0</v>
      </c>
      <c r="AH162" s="1634"/>
      <c r="AI162" s="1543">
        <f t="shared" si="88"/>
        <v>0</v>
      </c>
      <c r="AJ162" s="1634"/>
      <c r="AK162" s="1543">
        <f t="shared" si="91"/>
        <v>0</v>
      </c>
      <c r="AL162" s="1634"/>
      <c r="AM162" s="1543">
        <f t="shared" si="89"/>
        <v>0</v>
      </c>
      <c r="AN162" s="1559"/>
      <c r="AO162" s="1559"/>
      <c r="AP162" s="1559"/>
      <c r="AQ162" s="1559"/>
      <c r="AR162" s="1559"/>
      <c r="AS162" s="1559"/>
      <c r="AT162" s="1559"/>
      <c r="AU162" s="1559"/>
      <c r="AV162" s="1559"/>
      <c r="AW162" s="1559"/>
      <c r="AX162" s="1559"/>
      <c r="AY162" s="1559"/>
      <c r="AZ162" s="1559"/>
      <c r="BA162" s="1559"/>
      <c r="BB162" s="1559"/>
      <c r="BC162" s="1559"/>
      <c r="BD162" s="1559"/>
      <c r="BE162" s="1559"/>
      <c r="BF162" s="1559"/>
      <c r="BG162" s="1559"/>
      <c r="BH162" s="1559"/>
      <c r="BI162" s="1559"/>
      <c r="BJ162" s="1559"/>
      <c r="BK162" s="1559"/>
      <c r="BL162" s="1559"/>
      <c r="BM162" s="1559"/>
      <c r="BN162" s="1559"/>
      <c r="BO162" s="1559"/>
      <c r="BP162" s="1559"/>
      <c r="BQ162" s="1559"/>
      <c r="BR162" s="1559"/>
      <c r="BS162" s="1559"/>
      <c r="BT162" s="1559"/>
      <c r="BU162" s="1559"/>
      <c r="BV162" s="1559"/>
      <c r="BW162" s="1559"/>
      <c r="BX162" s="1559"/>
      <c r="BY162" s="1559"/>
      <c r="BZ162" s="1559"/>
      <c r="CA162" s="1559"/>
      <c r="CB162" s="1559"/>
      <c r="CC162" s="1559"/>
      <c r="CD162" s="1559"/>
      <c r="CE162" s="1559"/>
      <c r="CF162" s="1559"/>
      <c r="CG162" s="1559"/>
      <c r="CH162" s="1559"/>
      <c r="CI162" s="1559"/>
      <c r="CJ162" s="1559"/>
      <c r="CK162" s="1559"/>
      <c r="CL162" s="1559"/>
      <c r="CM162" s="1559"/>
      <c r="CN162" s="1559"/>
      <c r="CO162" s="1559"/>
      <c r="CP162" s="1559"/>
      <c r="CQ162" s="1559"/>
      <c r="CR162" s="1559"/>
      <c r="CS162" s="1559"/>
      <c r="CT162" s="1559"/>
      <c r="CU162" s="1559"/>
      <c r="CV162" s="1559"/>
      <c r="CW162" s="1559"/>
      <c r="CX162" s="1559"/>
      <c r="CY162" s="1559"/>
      <c r="CZ162" s="1559"/>
      <c r="DA162" s="1559"/>
      <c r="DB162" s="1559"/>
      <c r="DC162" s="1559"/>
      <c r="DD162" s="1559"/>
      <c r="DE162" s="1559"/>
      <c r="DF162" s="1559"/>
      <c r="DG162" s="1559"/>
      <c r="DH162" s="1559"/>
      <c r="DI162" s="1559"/>
      <c r="DJ162" s="1559"/>
      <c r="DK162" s="1559"/>
      <c r="DL162" s="1559"/>
      <c r="DM162" s="1559"/>
      <c r="DN162" s="1559"/>
      <c r="DO162" s="1559"/>
      <c r="DP162" s="1559"/>
      <c r="DQ162" s="1559"/>
      <c r="DR162" s="1559"/>
      <c r="DS162" s="1559"/>
      <c r="DT162" s="1559"/>
      <c r="DU162" s="1559"/>
      <c r="DV162" s="1559"/>
      <c r="DW162" s="1559"/>
      <c r="DX162" s="1559"/>
      <c r="DY162" s="1559"/>
      <c r="DZ162" s="1559"/>
      <c r="EA162" s="1559"/>
      <c r="EB162" s="1559"/>
      <c r="EC162" s="1559"/>
      <c r="ED162" s="1559"/>
      <c r="EE162" s="1559"/>
      <c r="EF162" s="1559"/>
      <c r="EG162" s="1559"/>
      <c r="EH162" s="1559"/>
      <c r="EI162" s="1559"/>
      <c r="EJ162" s="1559"/>
      <c r="EK162" s="1559"/>
      <c r="EL162" s="1559"/>
      <c r="EM162" s="1559"/>
      <c r="EN162" s="1559"/>
      <c r="EO162" s="1559"/>
      <c r="EP162" s="1559"/>
      <c r="EQ162" s="1559"/>
      <c r="ER162" s="1559"/>
      <c r="ES162" s="1559"/>
      <c r="ET162" s="1559"/>
      <c r="EU162" s="1559"/>
      <c r="EV162" s="1559"/>
      <c r="EW162" s="1559"/>
      <c r="EX162" s="1559"/>
      <c r="EY162" s="1559"/>
      <c r="EZ162" s="1559"/>
      <c r="FA162" s="1606"/>
      <c r="FB162" s="1560"/>
      <c r="FC162" s="1560"/>
      <c r="FD162" s="1560"/>
      <c r="FE162" s="1560"/>
      <c r="FF162" s="1560"/>
      <c r="FG162" s="1560"/>
      <c r="FH162" s="1560"/>
      <c r="FI162" s="1560"/>
      <c r="FJ162" s="1560"/>
      <c r="FK162" s="1560"/>
      <c r="FL162" s="1560"/>
      <c r="FM162" s="1560"/>
      <c r="FN162" s="1560"/>
      <c r="FO162" s="1560"/>
      <c r="FP162" s="1560"/>
      <c r="FQ162" s="1560"/>
      <c r="FR162" s="1560"/>
      <c r="FS162" s="1560"/>
      <c r="FT162" s="1560"/>
      <c r="FU162" s="1560"/>
      <c r="FV162" s="1560"/>
      <c r="FW162" s="1560"/>
      <c r="FX162" s="1560"/>
      <c r="FY162" s="1560"/>
      <c r="FZ162" s="1560"/>
      <c r="GA162" s="1560"/>
      <c r="GB162" s="1560"/>
      <c r="GC162" s="1560"/>
      <c r="GD162" s="1560"/>
      <c r="GE162" s="1560"/>
      <c r="GF162" s="1560"/>
      <c r="GG162" s="1560"/>
      <c r="GH162" s="1560"/>
      <c r="GI162" s="1560"/>
      <c r="GJ162" s="1560"/>
      <c r="GK162" s="1560"/>
      <c r="GL162" s="1560"/>
      <c r="GM162" s="1560"/>
      <c r="GN162" s="1560"/>
      <c r="GO162" s="1560"/>
      <c r="GP162" s="1560"/>
      <c r="GQ162" s="1560"/>
      <c r="GR162" s="1560"/>
      <c r="GS162" s="1560"/>
      <c r="GT162" s="1560"/>
      <c r="GU162" s="1560"/>
      <c r="GV162" s="1560"/>
      <c r="GW162" s="1560"/>
      <c r="GX162" s="1560"/>
      <c r="GY162" s="1560"/>
      <c r="GZ162" s="1560"/>
      <c r="HA162" s="1560"/>
      <c r="HB162" s="1560"/>
      <c r="HC162" s="1560"/>
      <c r="HD162" s="1560"/>
      <c r="HE162" s="1560"/>
      <c r="HF162" s="1560"/>
      <c r="HG162" s="1560"/>
      <c r="HH162" s="1560"/>
      <c r="HI162" s="1560"/>
      <c r="HJ162" s="1560"/>
      <c r="HK162" s="1560"/>
      <c r="HL162" s="1560"/>
      <c r="HM162" s="1560"/>
      <c r="HN162" s="1560"/>
      <c r="HO162" s="1560"/>
      <c r="HP162" s="1560"/>
      <c r="HQ162" s="1560"/>
      <c r="HR162" s="1560"/>
      <c r="HS162" s="1560"/>
      <c r="HT162" s="1560"/>
      <c r="HU162" s="1560"/>
      <c r="HV162" s="1560"/>
      <c r="HW162" s="1560"/>
      <c r="HX162" s="1560"/>
      <c r="HY162" s="1560"/>
      <c r="HZ162" s="1560"/>
      <c r="IA162" s="1560"/>
      <c r="IB162" s="1560"/>
      <c r="IC162" s="1560"/>
      <c r="ID162" s="1560"/>
      <c r="IE162" s="1560"/>
      <c r="IF162" s="1560"/>
      <c r="IG162" s="1560"/>
      <c r="IH162" s="1560"/>
      <c r="II162" s="1560"/>
      <c r="IJ162" s="1560"/>
      <c r="IK162" s="1560"/>
      <c r="IL162" s="1560"/>
      <c r="IM162" s="1560"/>
      <c r="IN162" s="1560"/>
      <c r="IO162" s="1560"/>
      <c r="IP162" s="1560"/>
      <c r="IQ162" s="1560"/>
      <c r="IR162" s="1560"/>
      <c r="IS162" s="1560"/>
      <c r="IT162" s="1560"/>
      <c r="IU162" s="1560"/>
      <c r="IV162" s="1560"/>
      <c r="IW162" s="1560"/>
      <c r="IX162" s="1560"/>
      <c r="IY162" s="1560"/>
      <c r="IZ162" s="1560"/>
      <c r="JA162" s="1560"/>
      <c r="JB162" s="1560"/>
      <c r="JC162" s="1560"/>
      <c r="JD162" s="1560"/>
      <c r="JE162" s="1560"/>
      <c r="JF162" s="1560"/>
      <c r="JG162" s="1560"/>
      <c r="JH162" s="1560"/>
      <c r="JI162" s="1560"/>
      <c r="JJ162" s="1560"/>
      <c r="JK162" s="1560"/>
      <c r="JL162" s="1560"/>
      <c r="JM162" s="1560"/>
      <c r="JN162" s="1560"/>
      <c r="JO162" s="1560"/>
      <c r="JP162" s="1560"/>
      <c r="JQ162" s="1560"/>
      <c r="JR162" s="1560"/>
      <c r="JS162" s="1560"/>
      <c r="JT162" s="1560"/>
      <c r="JU162" s="1560"/>
      <c r="JV162" s="1560"/>
      <c r="JW162" s="1560"/>
      <c r="JX162" s="1560"/>
      <c r="JY162" s="1560"/>
      <c r="JZ162" s="1560"/>
      <c r="KA162" s="1560"/>
      <c r="KB162" s="1560"/>
      <c r="KC162" s="1560"/>
      <c r="KD162" s="1560"/>
      <c r="KE162" s="1560"/>
      <c r="KF162" s="1560"/>
      <c r="KG162" s="1560"/>
      <c r="KH162" s="1560"/>
      <c r="KI162" s="1560"/>
      <c r="KJ162" s="1560"/>
      <c r="KK162" s="1560"/>
      <c r="KL162" s="1560"/>
      <c r="KM162" s="1560"/>
      <c r="KN162" s="1560"/>
      <c r="KO162" s="1560"/>
      <c r="KP162" s="1560"/>
      <c r="KQ162" s="1560"/>
      <c r="KR162" s="1560"/>
      <c r="KS162" s="1560"/>
      <c r="KT162" s="1560"/>
      <c r="KU162" s="1560"/>
      <c r="KV162" s="1560"/>
      <c r="KW162" s="1560"/>
      <c r="KX162" s="1560"/>
      <c r="KY162" s="1560"/>
      <c r="KZ162" s="1560"/>
      <c r="LA162" s="1560"/>
      <c r="LB162" s="1560"/>
      <c r="LC162" s="1560"/>
      <c r="LD162" s="1560"/>
      <c r="LE162" s="1560"/>
      <c r="LF162" s="1560"/>
      <c r="LG162" s="1560"/>
      <c r="LH162" s="1560"/>
      <c r="LI162" s="1560"/>
      <c r="LJ162" s="1560"/>
      <c r="LK162" s="1560"/>
      <c r="LL162" s="1560"/>
      <c r="LM162" s="1560"/>
      <c r="LN162" s="1560"/>
      <c r="LO162" s="1560"/>
      <c r="LP162" s="1560"/>
      <c r="LQ162" s="1560"/>
      <c r="LR162" s="1560"/>
      <c r="LS162" s="1560"/>
      <c r="LT162" s="1560"/>
      <c r="LU162" s="1560"/>
      <c r="LV162" s="1560"/>
      <c r="LW162" s="1560"/>
      <c r="LX162" s="1560"/>
      <c r="LY162" s="1560"/>
      <c r="LZ162" s="1560"/>
      <c r="MA162" s="1560"/>
      <c r="MB162" s="1560"/>
      <c r="MC162" s="1560"/>
      <c r="MD162" s="1560"/>
      <c r="ME162" s="1560"/>
      <c r="MF162" s="1560"/>
      <c r="MG162" s="1560"/>
      <c r="MH162" s="1560"/>
      <c r="MI162" s="1560"/>
      <c r="MJ162" s="1560"/>
      <c r="MK162" s="1560"/>
      <c r="ML162" s="1560"/>
      <c r="MM162" s="1560"/>
      <c r="MN162" s="1560"/>
      <c r="MO162" s="1560"/>
      <c r="MP162" s="1560"/>
      <c r="MQ162" s="1560"/>
      <c r="MR162" s="1560"/>
      <c r="MS162" s="1560"/>
      <c r="MT162" s="1560"/>
      <c r="MU162" s="1560"/>
      <c r="MV162" s="1560"/>
      <c r="MW162" s="1560"/>
      <c r="MX162" s="1560"/>
      <c r="MY162" s="1560"/>
      <c r="MZ162" s="1560"/>
      <c r="NA162" s="1560"/>
      <c r="NB162" s="1560"/>
      <c r="NC162" s="1560"/>
      <c r="ND162" s="1560"/>
      <c r="NE162" s="1560"/>
      <c r="NF162" s="1560"/>
      <c r="NG162" s="1560"/>
      <c r="NH162" s="1560"/>
      <c r="NI162" s="1560"/>
      <c r="NJ162" s="1560"/>
      <c r="NK162" s="1560"/>
      <c r="NL162" s="1560"/>
      <c r="NM162" s="1560"/>
      <c r="NN162" s="1560"/>
      <c r="NO162" s="1560"/>
      <c r="NP162" s="1560"/>
      <c r="NQ162" s="1560"/>
      <c r="NR162" s="1560"/>
      <c r="NS162" s="1560"/>
      <c r="NT162" s="1560"/>
      <c r="NU162" s="1560"/>
      <c r="NV162" s="1560"/>
    </row>
    <row r="163" spans="1:386" s="40" customFormat="1" ht="41.4">
      <c r="A163" s="1617"/>
      <c r="B163" s="1910" t="s">
        <v>454</v>
      </c>
      <c r="C163" s="1615"/>
      <c r="D163" s="1617"/>
      <c r="E163" s="1616">
        <v>672</v>
      </c>
      <c r="F163" s="1617" t="s">
        <v>962</v>
      </c>
      <c r="G163" s="1715">
        <v>90</v>
      </c>
      <c r="H163" s="1730" t="s">
        <v>777</v>
      </c>
      <c r="I163" s="1730" t="s">
        <v>778</v>
      </c>
      <c r="J163" s="1730">
        <v>672</v>
      </c>
      <c r="K163" s="1730" t="s">
        <v>38</v>
      </c>
      <c r="L163" s="1730" t="s">
        <v>779</v>
      </c>
      <c r="M163" s="1616"/>
      <c r="N163" s="1776"/>
      <c r="O163" s="1776"/>
      <c r="P163" s="1715"/>
      <c r="Q163" s="1738"/>
      <c r="R163" s="1777"/>
      <c r="S163" s="1777"/>
      <c r="T163" s="1777"/>
      <c r="U163" s="1784"/>
      <c r="V163" s="156">
        <f t="shared" si="84"/>
        <v>0</v>
      </c>
      <c r="W163" s="1638"/>
      <c r="X163" s="1639"/>
      <c r="Y163" s="1995"/>
      <c r="Z163" s="1638"/>
      <c r="AA163" s="1639"/>
      <c r="AB163" s="1640"/>
      <c r="AC163" s="1640"/>
      <c r="AD163" s="1995"/>
      <c r="AE163" s="1988"/>
      <c r="AF163" s="1634"/>
      <c r="AG163" s="1543">
        <f t="shared" si="90"/>
        <v>0</v>
      </c>
      <c r="AH163" s="1634"/>
      <c r="AI163" s="1543">
        <f t="shared" si="88"/>
        <v>0</v>
      </c>
      <c r="AJ163" s="1634">
        <v>1</v>
      </c>
      <c r="AK163" s="1543">
        <f t="shared" si="91"/>
        <v>672</v>
      </c>
      <c r="AL163" s="1634">
        <v>1</v>
      </c>
      <c r="AM163" s="1543">
        <f t="shared" si="89"/>
        <v>672</v>
      </c>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60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c r="IP163" s="37"/>
      <c r="IQ163" s="37"/>
      <c r="IR163" s="37"/>
      <c r="IS163" s="37"/>
      <c r="IT163" s="37"/>
      <c r="IU163" s="37"/>
      <c r="IV163" s="37"/>
      <c r="IW163" s="37"/>
      <c r="IX163" s="37"/>
      <c r="IY163" s="37"/>
      <c r="IZ163" s="37"/>
      <c r="JA163" s="37"/>
      <c r="JB163" s="37"/>
      <c r="JC163" s="37"/>
      <c r="JD163" s="37"/>
      <c r="JE163" s="37"/>
      <c r="JF163" s="37"/>
      <c r="JG163" s="37"/>
      <c r="JH163" s="37"/>
      <c r="JI163" s="37"/>
      <c r="JJ163" s="37"/>
      <c r="JK163" s="37"/>
      <c r="JL163" s="37"/>
      <c r="JM163" s="37"/>
      <c r="JN163" s="37"/>
      <c r="JO163" s="37"/>
      <c r="JP163" s="37"/>
      <c r="JQ163" s="37"/>
      <c r="JR163" s="37"/>
      <c r="JS163" s="37"/>
      <c r="JT163" s="37"/>
      <c r="JU163" s="37"/>
      <c r="JV163" s="37"/>
      <c r="JW163" s="37"/>
      <c r="JX163" s="37"/>
      <c r="JY163" s="37"/>
      <c r="JZ163" s="37"/>
      <c r="KA163" s="37"/>
      <c r="KB163" s="37"/>
      <c r="KC163" s="37"/>
      <c r="KD163" s="37"/>
      <c r="KE163" s="37"/>
      <c r="KF163" s="37"/>
      <c r="KG163" s="37"/>
      <c r="KH163" s="37"/>
      <c r="KI163" s="37"/>
      <c r="KJ163" s="37"/>
      <c r="KK163" s="37"/>
      <c r="KL163" s="37"/>
      <c r="KM163" s="37"/>
      <c r="KN163" s="37"/>
      <c r="KO163" s="37"/>
      <c r="KP163" s="37"/>
      <c r="KQ163" s="37"/>
      <c r="KR163" s="37"/>
      <c r="KS163" s="37"/>
      <c r="KT163" s="37"/>
      <c r="KU163" s="37"/>
      <c r="KV163" s="37"/>
      <c r="KW163" s="37"/>
      <c r="KX163" s="37"/>
      <c r="KY163" s="37"/>
      <c r="KZ163" s="37"/>
      <c r="LA163" s="37"/>
      <c r="LB163" s="37"/>
      <c r="LC163" s="37"/>
      <c r="LD163" s="37"/>
      <c r="LE163" s="37"/>
      <c r="LF163" s="37"/>
      <c r="LG163" s="37"/>
      <c r="LH163" s="37"/>
      <c r="LI163" s="37"/>
      <c r="LJ163" s="37"/>
      <c r="LK163" s="37"/>
      <c r="LL163" s="37"/>
      <c r="LM163" s="37"/>
      <c r="LN163" s="37"/>
      <c r="LO163" s="37"/>
      <c r="LP163" s="37"/>
      <c r="LQ163" s="37"/>
      <c r="LR163" s="37"/>
      <c r="LS163" s="37"/>
      <c r="LT163" s="37"/>
      <c r="LU163" s="37"/>
      <c r="LV163" s="37"/>
      <c r="LW163" s="37"/>
      <c r="LX163" s="37"/>
      <c r="LY163" s="37"/>
      <c r="LZ163" s="37"/>
      <c r="MA163" s="37"/>
      <c r="MB163" s="37"/>
      <c r="MC163" s="37"/>
      <c r="MD163" s="37"/>
      <c r="ME163" s="37"/>
      <c r="MF163" s="37"/>
      <c r="MG163" s="37"/>
      <c r="MH163" s="37"/>
      <c r="MI163" s="37"/>
      <c r="MJ163" s="37"/>
      <c r="MK163" s="37"/>
      <c r="ML163" s="37"/>
      <c r="MM163" s="37"/>
      <c r="MN163" s="37"/>
      <c r="MO163" s="37"/>
      <c r="MP163" s="37"/>
      <c r="MQ163" s="37"/>
      <c r="MR163" s="37"/>
      <c r="MS163" s="37"/>
      <c r="MT163" s="37"/>
      <c r="MU163" s="37"/>
      <c r="MV163" s="37"/>
      <c r="MW163" s="37"/>
      <c r="MX163" s="37"/>
      <c r="MY163" s="37"/>
      <c r="MZ163" s="37"/>
      <c r="NA163" s="37"/>
      <c r="NB163" s="37"/>
      <c r="NC163" s="37"/>
      <c r="ND163" s="37"/>
      <c r="NE163" s="37"/>
      <c r="NF163" s="37"/>
      <c r="NG163" s="37"/>
      <c r="NH163" s="37"/>
      <c r="NI163" s="37"/>
      <c r="NJ163" s="37"/>
      <c r="NK163" s="37"/>
      <c r="NL163" s="37"/>
      <c r="NM163" s="37"/>
      <c r="NN163" s="37"/>
      <c r="NO163" s="37"/>
      <c r="NP163" s="37"/>
      <c r="NQ163" s="37"/>
      <c r="NR163" s="37"/>
      <c r="NS163" s="37"/>
      <c r="NT163" s="37"/>
      <c r="NU163" s="37"/>
      <c r="NV163" s="37"/>
    </row>
    <row r="164" spans="1:386" s="1574" customFormat="1" ht="41.4">
      <c r="A164" s="1691"/>
      <c r="B164" s="1705" t="s">
        <v>576</v>
      </c>
      <c r="C164" s="1693" t="s">
        <v>31</v>
      </c>
      <c r="D164" s="1691" t="s">
        <v>727</v>
      </c>
      <c r="E164" s="1771">
        <v>0</v>
      </c>
      <c r="F164" s="1690"/>
      <c r="G164" s="1772"/>
      <c r="H164" s="1760"/>
      <c r="I164" s="1760"/>
      <c r="J164" s="1771">
        <v>0</v>
      </c>
      <c r="K164" s="1772"/>
      <c r="L164" s="1691"/>
      <c r="M164" s="1790">
        <f>SUM(N164:P164)</f>
        <v>8657</v>
      </c>
      <c r="N164" s="1790"/>
      <c r="O164" s="1790">
        <v>8157</v>
      </c>
      <c r="P164" s="1771">
        <v>500</v>
      </c>
      <c r="Q164" s="1717">
        <f t="shared" ref="Q164" si="92">SUM(R164:T164)</f>
        <v>7631</v>
      </c>
      <c r="R164" s="1772"/>
      <c r="S164" s="1772">
        <v>7131</v>
      </c>
      <c r="T164" s="1772">
        <v>500</v>
      </c>
      <c r="U164" s="1792"/>
      <c r="V164" s="156">
        <f t="shared" si="84"/>
        <v>0</v>
      </c>
      <c r="W164" s="1638"/>
      <c r="X164" s="1639">
        <v>1</v>
      </c>
      <c r="Y164" s="1995"/>
      <c r="Z164" s="1638"/>
      <c r="AA164" s="1639"/>
      <c r="AB164" s="1640">
        <v>1</v>
      </c>
      <c r="AC164" s="1640"/>
      <c r="AD164" s="1995"/>
      <c r="AE164" s="1988"/>
      <c r="AF164" s="1634"/>
      <c r="AG164" s="1543">
        <f t="shared" si="90"/>
        <v>0</v>
      </c>
      <c r="AH164" s="1634"/>
      <c r="AI164" s="1543">
        <f t="shared" si="88"/>
        <v>0</v>
      </c>
      <c r="AJ164" s="1634"/>
      <c r="AK164" s="1543">
        <f t="shared" si="91"/>
        <v>0</v>
      </c>
      <c r="AL164" s="1634"/>
      <c r="AM164" s="1543">
        <f t="shared" si="89"/>
        <v>0</v>
      </c>
      <c r="AN164" s="1559"/>
      <c r="AO164" s="1559"/>
      <c r="AP164" s="1559"/>
      <c r="AQ164" s="1559"/>
      <c r="AR164" s="1559"/>
      <c r="AS164" s="1559"/>
      <c r="AT164" s="1559"/>
      <c r="AU164" s="1559"/>
      <c r="AV164" s="1559"/>
      <c r="AW164" s="1559"/>
      <c r="AX164" s="1559"/>
      <c r="AY164" s="1559"/>
      <c r="AZ164" s="1559"/>
      <c r="BA164" s="1559"/>
      <c r="BB164" s="1559"/>
      <c r="BC164" s="1559"/>
      <c r="BD164" s="1559"/>
      <c r="BE164" s="1559"/>
      <c r="BF164" s="1559"/>
      <c r="BG164" s="1559"/>
      <c r="BH164" s="1559"/>
      <c r="BI164" s="1559"/>
      <c r="BJ164" s="1559"/>
      <c r="BK164" s="1559"/>
      <c r="BL164" s="1559"/>
      <c r="BM164" s="1559"/>
      <c r="BN164" s="1559"/>
      <c r="BO164" s="1559"/>
      <c r="BP164" s="1559"/>
      <c r="BQ164" s="1559"/>
      <c r="BR164" s="1559"/>
      <c r="BS164" s="1559"/>
      <c r="BT164" s="1559"/>
      <c r="BU164" s="1559"/>
      <c r="BV164" s="1559"/>
      <c r="BW164" s="1559"/>
      <c r="BX164" s="1559"/>
      <c r="BY164" s="1559"/>
      <c r="BZ164" s="1559"/>
      <c r="CA164" s="1559"/>
      <c r="CB164" s="1559"/>
      <c r="CC164" s="1559"/>
      <c r="CD164" s="1559"/>
      <c r="CE164" s="1559"/>
      <c r="CF164" s="1559"/>
      <c r="CG164" s="1559"/>
      <c r="CH164" s="1559"/>
      <c r="CI164" s="1559"/>
      <c r="CJ164" s="1559"/>
      <c r="CK164" s="1559"/>
      <c r="CL164" s="1559"/>
      <c r="CM164" s="1559"/>
      <c r="CN164" s="1559"/>
      <c r="CO164" s="1559"/>
      <c r="CP164" s="1559"/>
      <c r="CQ164" s="1559"/>
      <c r="CR164" s="1559"/>
      <c r="CS164" s="1559"/>
      <c r="CT164" s="1559"/>
      <c r="CU164" s="1559"/>
      <c r="CV164" s="1559"/>
      <c r="CW164" s="1559"/>
      <c r="CX164" s="1559"/>
      <c r="CY164" s="1559"/>
      <c r="CZ164" s="1559"/>
      <c r="DA164" s="1559"/>
      <c r="DB164" s="1559"/>
      <c r="DC164" s="1559"/>
      <c r="DD164" s="1559"/>
      <c r="DE164" s="1559"/>
      <c r="DF164" s="1559"/>
      <c r="DG164" s="1559"/>
      <c r="DH164" s="1559"/>
      <c r="DI164" s="1559"/>
      <c r="DJ164" s="1559"/>
      <c r="DK164" s="1559"/>
      <c r="DL164" s="1559"/>
      <c r="DM164" s="1559"/>
      <c r="DN164" s="1559"/>
      <c r="DO164" s="1559"/>
      <c r="DP164" s="1559"/>
      <c r="DQ164" s="1559"/>
      <c r="DR164" s="1559"/>
      <c r="DS164" s="1559"/>
      <c r="DT164" s="1559"/>
      <c r="DU164" s="1559"/>
      <c r="DV164" s="1559"/>
      <c r="DW164" s="1559"/>
      <c r="DX164" s="1559"/>
      <c r="DY164" s="1559"/>
      <c r="DZ164" s="1559"/>
      <c r="EA164" s="1559"/>
      <c r="EB164" s="1559"/>
      <c r="EC164" s="1559"/>
      <c r="ED164" s="1559"/>
      <c r="EE164" s="1559"/>
      <c r="EF164" s="1559"/>
      <c r="EG164" s="1559"/>
      <c r="EH164" s="1559"/>
      <c r="EI164" s="1559"/>
      <c r="EJ164" s="1559"/>
      <c r="EK164" s="1559"/>
      <c r="EL164" s="1559"/>
      <c r="EM164" s="1559"/>
      <c r="EN164" s="1559"/>
      <c r="EO164" s="1559"/>
      <c r="EP164" s="1559"/>
      <c r="EQ164" s="1559"/>
      <c r="ER164" s="1559"/>
      <c r="ES164" s="1559"/>
      <c r="ET164" s="1559"/>
      <c r="EU164" s="1559"/>
      <c r="EV164" s="1559"/>
      <c r="EW164" s="1559"/>
      <c r="EX164" s="1559"/>
      <c r="EY164" s="1559"/>
      <c r="EZ164" s="1559"/>
      <c r="FA164" s="1606"/>
      <c r="FB164" s="1560"/>
      <c r="FC164" s="1560"/>
      <c r="FD164" s="1560"/>
      <c r="FE164" s="1560"/>
      <c r="FF164" s="1560"/>
      <c r="FG164" s="1560"/>
      <c r="FH164" s="1560"/>
      <c r="FI164" s="1560"/>
      <c r="FJ164" s="1560"/>
      <c r="FK164" s="1560"/>
      <c r="FL164" s="1560"/>
      <c r="FM164" s="1560"/>
      <c r="FN164" s="1560"/>
      <c r="FO164" s="1560"/>
      <c r="FP164" s="1560"/>
      <c r="FQ164" s="1560"/>
      <c r="FR164" s="1560"/>
      <c r="FS164" s="1560"/>
      <c r="FT164" s="1560"/>
      <c r="FU164" s="1560"/>
      <c r="FV164" s="1560"/>
      <c r="FW164" s="1560"/>
      <c r="FX164" s="1560"/>
      <c r="FY164" s="1560"/>
      <c r="FZ164" s="1560"/>
      <c r="GA164" s="1560"/>
      <c r="GB164" s="1560"/>
      <c r="GC164" s="1560"/>
      <c r="GD164" s="1560"/>
      <c r="GE164" s="1560"/>
      <c r="GF164" s="1560"/>
      <c r="GG164" s="1560"/>
      <c r="GH164" s="1560"/>
      <c r="GI164" s="1560"/>
      <c r="GJ164" s="1560"/>
      <c r="GK164" s="1560"/>
      <c r="GL164" s="1560"/>
      <c r="GM164" s="1560"/>
      <c r="GN164" s="1560"/>
      <c r="GO164" s="1560"/>
      <c r="GP164" s="1560"/>
      <c r="GQ164" s="1560"/>
      <c r="GR164" s="1560"/>
      <c r="GS164" s="1560"/>
      <c r="GT164" s="1560"/>
      <c r="GU164" s="1560"/>
      <c r="GV164" s="1560"/>
      <c r="GW164" s="1560"/>
      <c r="GX164" s="1560"/>
      <c r="GY164" s="1560"/>
      <c r="GZ164" s="1560"/>
      <c r="HA164" s="1560"/>
      <c r="HB164" s="1560"/>
      <c r="HC164" s="1560"/>
      <c r="HD164" s="1560"/>
      <c r="HE164" s="1560"/>
      <c r="HF164" s="1560"/>
      <c r="HG164" s="1560"/>
      <c r="HH164" s="1560"/>
      <c r="HI164" s="1560"/>
      <c r="HJ164" s="1560"/>
      <c r="HK164" s="1560"/>
      <c r="HL164" s="1560"/>
      <c r="HM164" s="1560"/>
      <c r="HN164" s="1560"/>
      <c r="HO164" s="1560"/>
      <c r="HP164" s="1560"/>
      <c r="HQ164" s="1560"/>
      <c r="HR164" s="1560"/>
      <c r="HS164" s="1560"/>
      <c r="HT164" s="1560"/>
      <c r="HU164" s="1560"/>
      <c r="HV164" s="1560"/>
      <c r="HW164" s="1560"/>
      <c r="HX164" s="1560"/>
      <c r="HY164" s="1560"/>
      <c r="HZ164" s="1560"/>
      <c r="IA164" s="1560"/>
      <c r="IB164" s="1560"/>
      <c r="IC164" s="1560"/>
      <c r="ID164" s="1560"/>
      <c r="IE164" s="1560"/>
      <c r="IF164" s="1560"/>
      <c r="IG164" s="1560"/>
      <c r="IH164" s="1560"/>
      <c r="II164" s="1560"/>
      <c r="IJ164" s="1560"/>
      <c r="IK164" s="1560"/>
      <c r="IL164" s="1560"/>
      <c r="IM164" s="1560"/>
      <c r="IN164" s="1560"/>
      <c r="IO164" s="1560"/>
      <c r="IP164" s="1560"/>
      <c r="IQ164" s="1560"/>
      <c r="IR164" s="1560"/>
      <c r="IS164" s="1560"/>
      <c r="IT164" s="1560"/>
      <c r="IU164" s="1560"/>
      <c r="IV164" s="1560"/>
      <c r="IW164" s="1560"/>
      <c r="IX164" s="1560"/>
      <c r="IY164" s="1560"/>
      <c r="IZ164" s="1560"/>
      <c r="JA164" s="1560"/>
      <c r="JB164" s="1560"/>
      <c r="JC164" s="1560"/>
      <c r="JD164" s="1560"/>
      <c r="JE164" s="1560"/>
      <c r="JF164" s="1560"/>
      <c r="JG164" s="1560"/>
      <c r="JH164" s="1560"/>
      <c r="JI164" s="1560"/>
      <c r="JJ164" s="1560"/>
      <c r="JK164" s="1560"/>
      <c r="JL164" s="1560"/>
      <c r="JM164" s="1560"/>
      <c r="JN164" s="1560"/>
      <c r="JO164" s="1560"/>
      <c r="JP164" s="1560"/>
      <c r="JQ164" s="1560"/>
      <c r="JR164" s="1560"/>
      <c r="JS164" s="1560"/>
      <c r="JT164" s="1560"/>
      <c r="JU164" s="1560"/>
      <c r="JV164" s="1560"/>
      <c r="JW164" s="1560"/>
      <c r="JX164" s="1560"/>
      <c r="JY164" s="1560"/>
      <c r="JZ164" s="1560"/>
      <c r="KA164" s="1560"/>
      <c r="KB164" s="1560"/>
      <c r="KC164" s="1560"/>
      <c r="KD164" s="1560"/>
      <c r="KE164" s="1560"/>
      <c r="KF164" s="1560"/>
      <c r="KG164" s="1560"/>
      <c r="KH164" s="1560"/>
      <c r="KI164" s="1560"/>
      <c r="KJ164" s="1560"/>
      <c r="KK164" s="1560"/>
      <c r="KL164" s="1560"/>
      <c r="KM164" s="1560"/>
      <c r="KN164" s="1560"/>
      <c r="KO164" s="1560"/>
      <c r="KP164" s="1560"/>
      <c r="KQ164" s="1560"/>
      <c r="KR164" s="1560"/>
      <c r="KS164" s="1560"/>
      <c r="KT164" s="1560"/>
      <c r="KU164" s="1560"/>
      <c r="KV164" s="1560"/>
      <c r="KW164" s="1560"/>
      <c r="KX164" s="1560"/>
      <c r="KY164" s="1560"/>
      <c r="KZ164" s="1560"/>
      <c r="LA164" s="1560"/>
      <c r="LB164" s="1560"/>
      <c r="LC164" s="1560"/>
      <c r="LD164" s="1560"/>
      <c r="LE164" s="1560"/>
      <c r="LF164" s="1560"/>
      <c r="LG164" s="1560"/>
      <c r="LH164" s="1560"/>
      <c r="LI164" s="1560"/>
      <c r="LJ164" s="1560"/>
      <c r="LK164" s="1560"/>
      <c r="LL164" s="1560"/>
      <c r="LM164" s="1560"/>
      <c r="LN164" s="1560"/>
      <c r="LO164" s="1560"/>
      <c r="LP164" s="1560"/>
      <c r="LQ164" s="1560"/>
      <c r="LR164" s="1560"/>
      <c r="LS164" s="1560"/>
      <c r="LT164" s="1560"/>
      <c r="LU164" s="1560"/>
      <c r="LV164" s="1560"/>
      <c r="LW164" s="1560"/>
      <c r="LX164" s="1560"/>
      <c r="LY164" s="1560"/>
      <c r="LZ164" s="1560"/>
      <c r="MA164" s="1560"/>
      <c r="MB164" s="1560"/>
      <c r="MC164" s="1560"/>
      <c r="MD164" s="1560"/>
      <c r="ME164" s="1560"/>
      <c r="MF164" s="1560"/>
      <c r="MG164" s="1560"/>
      <c r="MH164" s="1560"/>
      <c r="MI164" s="1560"/>
      <c r="MJ164" s="1560"/>
      <c r="MK164" s="1560"/>
      <c r="ML164" s="1560"/>
      <c r="MM164" s="1560"/>
      <c r="MN164" s="1560"/>
      <c r="MO164" s="1560"/>
      <c r="MP164" s="1560"/>
      <c r="MQ164" s="1560"/>
      <c r="MR164" s="1560"/>
      <c r="MS164" s="1560"/>
      <c r="MT164" s="1560"/>
      <c r="MU164" s="1560"/>
      <c r="MV164" s="1560"/>
      <c r="MW164" s="1560"/>
      <c r="MX164" s="1560"/>
      <c r="MY164" s="1560"/>
      <c r="MZ164" s="1560"/>
      <c r="NA164" s="1560"/>
      <c r="NB164" s="1560"/>
      <c r="NC164" s="1560"/>
      <c r="ND164" s="1560"/>
      <c r="NE164" s="1560"/>
      <c r="NF164" s="1560"/>
      <c r="NG164" s="1560"/>
      <c r="NH164" s="1560"/>
      <c r="NI164" s="1560"/>
      <c r="NJ164" s="1560"/>
      <c r="NK164" s="1560"/>
      <c r="NL164" s="1560"/>
      <c r="NM164" s="1560"/>
      <c r="NN164" s="1560"/>
      <c r="NO164" s="1560"/>
      <c r="NP164" s="1560"/>
      <c r="NQ164" s="1560"/>
      <c r="NR164" s="1560"/>
      <c r="NS164" s="1560"/>
      <c r="NT164" s="1560"/>
      <c r="NU164" s="1560"/>
      <c r="NV164" s="1560"/>
    </row>
    <row r="165" spans="1:386" s="40" customFormat="1" ht="41.4">
      <c r="A165" s="1617"/>
      <c r="B165" s="1775" t="s">
        <v>455</v>
      </c>
      <c r="C165" s="1615"/>
      <c r="D165" s="1617"/>
      <c r="E165" s="1616">
        <v>992</v>
      </c>
      <c r="F165" s="1617" t="s">
        <v>964</v>
      </c>
      <c r="G165" s="1616">
        <v>210</v>
      </c>
      <c r="H165" s="1730" t="s">
        <v>777</v>
      </c>
      <c r="I165" s="1820" t="s">
        <v>634</v>
      </c>
      <c r="J165" s="1859">
        <v>991.85400000000004</v>
      </c>
      <c r="K165" s="1731">
        <v>210</v>
      </c>
      <c r="L165" s="1732" t="s">
        <v>635</v>
      </c>
      <c r="M165" s="1616"/>
      <c r="N165" s="1776"/>
      <c r="O165" s="1776"/>
      <c r="P165" s="1715"/>
      <c r="Q165" s="1738"/>
      <c r="R165" s="1777"/>
      <c r="S165" s="1777"/>
      <c r="T165" s="1777"/>
      <c r="U165" s="1784"/>
      <c r="V165" s="156">
        <f t="shared" si="84"/>
        <v>0.14599999999995816</v>
      </c>
      <c r="W165" s="1638"/>
      <c r="X165" s="1639"/>
      <c r="Y165" s="1995"/>
      <c r="Z165" s="1638"/>
      <c r="AA165" s="1639"/>
      <c r="AB165" s="1640"/>
      <c r="AC165" s="1640"/>
      <c r="AD165" s="1995"/>
      <c r="AE165" s="1988"/>
      <c r="AF165" s="1634">
        <v>1</v>
      </c>
      <c r="AG165" s="1543">
        <f t="shared" si="90"/>
        <v>992</v>
      </c>
      <c r="AH165" s="1634">
        <v>1</v>
      </c>
      <c r="AI165" s="1543">
        <f t="shared" si="88"/>
        <v>991.85400000000004</v>
      </c>
      <c r="AJ165" s="1634"/>
      <c r="AK165" s="1543">
        <f t="shared" si="91"/>
        <v>0</v>
      </c>
      <c r="AL165" s="1634"/>
      <c r="AM165" s="1543">
        <f t="shared" si="89"/>
        <v>0</v>
      </c>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60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c r="IP165" s="37"/>
      <c r="IQ165" s="37"/>
      <c r="IR165" s="37"/>
      <c r="IS165" s="37"/>
      <c r="IT165" s="37"/>
      <c r="IU165" s="37"/>
      <c r="IV165" s="37"/>
      <c r="IW165" s="37"/>
      <c r="IX165" s="37"/>
      <c r="IY165" s="37"/>
      <c r="IZ165" s="37"/>
      <c r="JA165" s="37"/>
      <c r="JB165" s="37"/>
      <c r="JC165" s="37"/>
      <c r="JD165" s="37"/>
      <c r="JE165" s="37"/>
      <c r="JF165" s="37"/>
      <c r="JG165" s="37"/>
      <c r="JH165" s="37"/>
      <c r="JI165" s="37"/>
      <c r="JJ165" s="37"/>
      <c r="JK165" s="37"/>
      <c r="JL165" s="37"/>
      <c r="JM165" s="37"/>
      <c r="JN165" s="37"/>
      <c r="JO165" s="37"/>
      <c r="JP165" s="37"/>
      <c r="JQ165" s="37"/>
      <c r="JR165" s="37"/>
      <c r="JS165" s="37"/>
      <c r="JT165" s="37"/>
      <c r="JU165" s="37"/>
      <c r="JV165" s="37"/>
      <c r="JW165" s="37"/>
      <c r="JX165" s="37"/>
      <c r="JY165" s="37"/>
      <c r="JZ165" s="37"/>
      <c r="KA165" s="37"/>
      <c r="KB165" s="37"/>
      <c r="KC165" s="37"/>
      <c r="KD165" s="37"/>
      <c r="KE165" s="37"/>
      <c r="KF165" s="37"/>
      <c r="KG165" s="37"/>
      <c r="KH165" s="37"/>
      <c r="KI165" s="37"/>
      <c r="KJ165" s="37"/>
      <c r="KK165" s="37"/>
      <c r="KL165" s="37"/>
      <c r="KM165" s="37"/>
      <c r="KN165" s="37"/>
      <c r="KO165" s="37"/>
      <c r="KP165" s="37"/>
      <c r="KQ165" s="37"/>
      <c r="KR165" s="37"/>
      <c r="KS165" s="37"/>
      <c r="KT165" s="37"/>
      <c r="KU165" s="37"/>
      <c r="KV165" s="37"/>
      <c r="KW165" s="37"/>
      <c r="KX165" s="37"/>
      <c r="KY165" s="37"/>
      <c r="KZ165" s="37"/>
      <c r="LA165" s="37"/>
      <c r="LB165" s="37"/>
      <c r="LC165" s="37"/>
      <c r="LD165" s="37"/>
      <c r="LE165" s="37"/>
      <c r="LF165" s="37"/>
      <c r="LG165" s="37"/>
      <c r="LH165" s="37"/>
      <c r="LI165" s="37"/>
      <c r="LJ165" s="37"/>
      <c r="LK165" s="37"/>
      <c r="LL165" s="37"/>
      <c r="LM165" s="37"/>
      <c r="LN165" s="37"/>
      <c r="LO165" s="37"/>
      <c r="LP165" s="37"/>
      <c r="LQ165" s="37"/>
      <c r="LR165" s="37"/>
      <c r="LS165" s="37"/>
      <c r="LT165" s="37"/>
      <c r="LU165" s="37"/>
      <c r="LV165" s="37"/>
      <c r="LW165" s="37"/>
      <c r="LX165" s="37"/>
      <c r="LY165" s="37"/>
      <c r="LZ165" s="37"/>
      <c r="MA165" s="37"/>
      <c r="MB165" s="37"/>
      <c r="MC165" s="37"/>
      <c r="MD165" s="37"/>
      <c r="ME165" s="37"/>
      <c r="MF165" s="37"/>
      <c r="MG165" s="37"/>
      <c r="MH165" s="37"/>
      <c r="MI165" s="37"/>
      <c r="MJ165" s="37"/>
      <c r="MK165" s="37"/>
      <c r="ML165" s="37"/>
      <c r="MM165" s="37"/>
      <c r="MN165" s="37"/>
      <c r="MO165" s="37"/>
      <c r="MP165" s="37"/>
      <c r="MQ165" s="37"/>
      <c r="MR165" s="37"/>
      <c r="MS165" s="37"/>
      <c r="MT165" s="37"/>
      <c r="MU165" s="37"/>
      <c r="MV165" s="37"/>
      <c r="MW165" s="37"/>
      <c r="MX165" s="37"/>
      <c r="MY165" s="37"/>
      <c r="MZ165" s="37"/>
      <c r="NA165" s="37"/>
      <c r="NB165" s="37"/>
      <c r="NC165" s="37"/>
      <c r="ND165" s="37"/>
      <c r="NE165" s="37"/>
      <c r="NF165" s="37"/>
      <c r="NG165" s="37"/>
      <c r="NH165" s="37"/>
      <c r="NI165" s="37"/>
      <c r="NJ165" s="37"/>
      <c r="NK165" s="37"/>
      <c r="NL165" s="37"/>
      <c r="NM165" s="37"/>
      <c r="NN165" s="37"/>
      <c r="NO165" s="37"/>
      <c r="NP165" s="37"/>
      <c r="NQ165" s="37"/>
      <c r="NR165" s="37"/>
      <c r="NS165" s="37"/>
      <c r="NT165" s="37"/>
      <c r="NU165" s="37"/>
      <c r="NV165" s="37"/>
    </row>
    <row r="166" spans="1:386" s="40" customFormat="1" ht="55.2">
      <c r="A166" s="1617"/>
      <c r="B166" s="1775" t="s">
        <v>456</v>
      </c>
      <c r="C166" s="1615"/>
      <c r="D166" s="1617"/>
      <c r="E166" s="1616">
        <v>1776.7570000000001</v>
      </c>
      <c r="F166" s="1617" t="s">
        <v>1174</v>
      </c>
      <c r="G166" s="1616">
        <v>30</v>
      </c>
      <c r="H166" s="1730" t="s">
        <v>777</v>
      </c>
      <c r="I166" s="1730" t="s">
        <v>1172</v>
      </c>
      <c r="J166" s="2040">
        <v>1464.7049999999999</v>
      </c>
      <c r="K166" s="2151">
        <v>30</v>
      </c>
      <c r="L166" s="1730" t="s">
        <v>1173</v>
      </c>
      <c r="M166" s="1616"/>
      <c r="N166" s="1776"/>
      <c r="O166" s="1776"/>
      <c r="P166" s="1715"/>
      <c r="Q166" s="1738"/>
      <c r="R166" s="1777"/>
      <c r="S166" s="1777"/>
      <c r="T166" s="1777"/>
      <c r="U166" s="1784"/>
      <c r="V166" s="156">
        <f t="shared" si="84"/>
        <v>312.05200000000013</v>
      </c>
      <c r="W166" s="1638"/>
      <c r="X166" s="1639"/>
      <c r="Y166" s="1995"/>
      <c r="Z166" s="1638"/>
      <c r="AA166" s="1639"/>
      <c r="AB166" s="1640"/>
      <c r="AC166" s="1640"/>
      <c r="AD166" s="1995"/>
      <c r="AE166" s="1988"/>
      <c r="AF166" s="1634"/>
      <c r="AG166" s="1543">
        <f t="shared" si="90"/>
        <v>0</v>
      </c>
      <c r="AH166" s="1634"/>
      <c r="AI166" s="1543">
        <f t="shared" si="88"/>
        <v>0</v>
      </c>
      <c r="AJ166" s="1634">
        <v>1</v>
      </c>
      <c r="AK166" s="1543">
        <f t="shared" si="91"/>
        <v>1776.7570000000001</v>
      </c>
      <c r="AL166" s="1634">
        <v>1</v>
      </c>
      <c r="AM166" s="1543">
        <f t="shared" si="89"/>
        <v>1464.7049999999999</v>
      </c>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60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c r="IP166" s="37"/>
      <c r="IQ166" s="37"/>
      <c r="IR166" s="37"/>
      <c r="IS166" s="37"/>
      <c r="IT166" s="37"/>
      <c r="IU166" s="37"/>
      <c r="IV166" s="37"/>
      <c r="IW166" s="37"/>
      <c r="IX166" s="37"/>
      <c r="IY166" s="37"/>
      <c r="IZ166" s="37"/>
      <c r="JA166" s="37"/>
      <c r="JB166" s="37"/>
      <c r="JC166" s="37"/>
      <c r="JD166" s="37"/>
      <c r="JE166" s="37"/>
      <c r="JF166" s="37"/>
      <c r="JG166" s="37"/>
      <c r="JH166" s="37"/>
      <c r="JI166" s="37"/>
      <c r="JJ166" s="37"/>
      <c r="JK166" s="37"/>
      <c r="JL166" s="37"/>
      <c r="JM166" s="37"/>
      <c r="JN166" s="37"/>
      <c r="JO166" s="37"/>
      <c r="JP166" s="37"/>
      <c r="JQ166" s="37"/>
      <c r="JR166" s="37"/>
      <c r="JS166" s="37"/>
      <c r="JT166" s="37"/>
      <c r="JU166" s="37"/>
      <c r="JV166" s="37"/>
      <c r="JW166" s="37"/>
      <c r="JX166" s="37"/>
      <c r="JY166" s="37"/>
      <c r="JZ166" s="37"/>
      <c r="KA166" s="37"/>
      <c r="KB166" s="37"/>
      <c r="KC166" s="37"/>
      <c r="KD166" s="37"/>
      <c r="KE166" s="37"/>
      <c r="KF166" s="37"/>
      <c r="KG166" s="37"/>
      <c r="KH166" s="37"/>
      <c r="KI166" s="37"/>
      <c r="KJ166" s="37"/>
      <c r="KK166" s="37"/>
      <c r="KL166" s="37"/>
      <c r="KM166" s="37"/>
      <c r="KN166" s="37"/>
      <c r="KO166" s="37"/>
      <c r="KP166" s="37"/>
      <c r="KQ166" s="37"/>
      <c r="KR166" s="37"/>
      <c r="KS166" s="37"/>
      <c r="KT166" s="37"/>
      <c r="KU166" s="37"/>
      <c r="KV166" s="37"/>
      <c r="KW166" s="37"/>
      <c r="KX166" s="37"/>
      <c r="KY166" s="37"/>
      <c r="KZ166" s="37"/>
      <c r="LA166" s="37"/>
      <c r="LB166" s="37"/>
      <c r="LC166" s="37"/>
      <c r="LD166" s="37"/>
      <c r="LE166" s="37"/>
      <c r="LF166" s="37"/>
      <c r="LG166" s="37"/>
      <c r="LH166" s="37"/>
      <c r="LI166" s="37"/>
      <c r="LJ166" s="37"/>
      <c r="LK166" s="37"/>
      <c r="LL166" s="37"/>
      <c r="LM166" s="37"/>
      <c r="LN166" s="37"/>
      <c r="LO166" s="37"/>
      <c r="LP166" s="37"/>
      <c r="LQ166" s="37"/>
      <c r="LR166" s="37"/>
      <c r="LS166" s="37"/>
      <c r="LT166" s="37"/>
      <c r="LU166" s="37"/>
      <c r="LV166" s="37"/>
      <c r="LW166" s="37"/>
      <c r="LX166" s="37"/>
      <c r="LY166" s="37"/>
      <c r="LZ166" s="37"/>
      <c r="MA166" s="37"/>
      <c r="MB166" s="37"/>
      <c r="MC166" s="37"/>
      <c r="MD166" s="37"/>
      <c r="ME166" s="37"/>
      <c r="MF166" s="37"/>
      <c r="MG166" s="37"/>
      <c r="MH166" s="37"/>
      <c r="MI166" s="37"/>
      <c r="MJ166" s="37"/>
      <c r="MK166" s="37"/>
      <c r="ML166" s="37"/>
      <c r="MM166" s="37"/>
      <c r="MN166" s="37"/>
      <c r="MO166" s="37"/>
      <c r="MP166" s="37"/>
      <c r="MQ166" s="37"/>
      <c r="MR166" s="37"/>
      <c r="MS166" s="37"/>
      <c r="MT166" s="37"/>
      <c r="MU166" s="37"/>
      <c r="MV166" s="37"/>
      <c r="MW166" s="37"/>
      <c r="MX166" s="37"/>
      <c r="MY166" s="37"/>
      <c r="MZ166" s="37"/>
      <c r="NA166" s="37"/>
      <c r="NB166" s="37"/>
      <c r="NC166" s="37"/>
      <c r="ND166" s="37"/>
      <c r="NE166" s="37"/>
      <c r="NF166" s="37"/>
      <c r="NG166" s="37"/>
      <c r="NH166" s="37"/>
      <c r="NI166" s="37"/>
      <c r="NJ166" s="37"/>
      <c r="NK166" s="37"/>
      <c r="NL166" s="37"/>
      <c r="NM166" s="37"/>
      <c r="NN166" s="37"/>
      <c r="NO166" s="37"/>
      <c r="NP166" s="37"/>
      <c r="NQ166" s="37"/>
      <c r="NR166" s="37"/>
      <c r="NS166" s="37"/>
      <c r="NT166" s="37"/>
      <c r="NU166" s="37"/>
      <c r="NV166" s="37"/>
    </row>
    <row r="167" spans="1:386" s="1574" customFormat="1" ht="82.8">
      <c r="A167" s="1691"/>
      <c r="B167" s="1705" t="s">
        <v>577</v>
      </c>
      <c r="C167" s="1693" t="s">
        <v>31</v>
      </c>
      <c r="D167" s="1691" t="s">
        <v>893</v>
      </c>
      <c r="E167" s="1717"/>
      <c r="F167" s="1693"/>
      <c r="G167" s="1717"/>
      <c r="H167" s="1760"/>
      <c r="I167" s="1707"/>
      <c r="J167" s="1717"/>
      <c r="K167" s="1717"/>
      <c r="L167" s="1693"/>
      <c r="M167" s="1790">
        <f>SUM(N167:P167)</f>
        <v>16570</v>
      </c>
      <c r="N167" s="1790"/>
      <c r="O167" s="1790">
        <v>15570</v>
      </c>
      <c r="P167" s="1717">
        <v>1000</v>
      </c>
      <c r="Q167" s="1717">
        <f t="shared" ref="Q167:Q169" si="93">SUM(R167:T167)</f>
        <v>784</v>
      </c>
      <c r="R167" s="1772"/>
      <c r="S167" s="1772"/>
      <c r="T167" s="1772">
        <v>784</v>
      </c>
      <c r="U167" s="1792"/>
      <c r="V167" s="156">
        <f t="shared" si="84"/>
        <v>0</v>
      </c>
      <c r="W167" s="1638"/>
      <c r="X167" s="1639">
        <v>1</v>
      </c>
      <c r="Y167" s="1995"/>
      <c r="Z167" s="1638"/>
      <c r="AA167" s="1639"/>
      <c r="AB167" s="1640">
        <v>1</v>
      </c>
      <c r="AC167" s="1640"/>
      <c r="AD167" s="1995"/>
      <c r="AE167" s="1988"/>
      <c r="AF167" s="1634"/>
      <c r="AG167" s="1543">
        <f t="shared" si="90"/>
        <v>0</v>
      </c>
      <c r="AH167" s="1634"/>
      <c r="AI167" s="1543">
        <f t="shared" si="88"/>
        <v>0</v>
      </c>
      <c r="AJ167" s="1634"/>
      <c r="AK167" s="1543">
        <f t="shared" si="91"/>
        <v>0</v>
      </c>
      <c r="AL167" s="1634"/>
      <c r="AM167" s="1543">
        <f t="shared" si="89"/>
        <v>0</v>
      </c>
      <c r="AN167" s="1559"/>
      <c r="AO167" s="1559"/>
      <c r="AP167" s="1559"/>
      <c r="AQ167" s="1559"/>
      <c r="AR167" s="1559"/>
      <c r="AS167" s="1559"/>
      <c r="AT167" s="1559"/>
      <c r="AU167" s="1559"/>
      <c r="AV167" s="1559"/>
      <c r="AW167" s="1559"/>
      <c r="AX167" s="1559"/>
      <c r="AY167" s="1559"/>
      <c r="AZ167" s="1559"/>
      <c r="BA167" s="1559"/>
      <c r="BB167" s="1559"/>
      <c r="BC167" s="1559"/>
      <c r="BD167" s="1559"/>
      <c r="BE167" s="1559"/>
      <c r="BF167" s="1559"/>
      <c r="BG167" s="1559"/>
      <c r="BH167" s="1559"/>
      <c r="BI167" s="1559"/>
      <c r="BJ167" s="1559"/>
      <c r="BK167" s="1559"/>
      <c r="BL167" s="1559"/>
      <c r="BM167" s="1559"/>
      <c r="BN167" s="1559"/>
      <c r="BO167" s="1559"/>
      <c r="BP167" s="1559"/>
      <c r="BQ167" s="1559"/>
      <c r="BR167" s="1559"/>
      <c r="BS167" s="1559"/>
      <c r="BT167" s="1559"/>
      <c r="BU167" s="1559"/>
      <c r="BV167" s="1559"/>
      <c r="BW167" s="1559"/>
      <c r="BX167" s="1559"/>
      <c r="BY167" s="1559"/>
      <c r="BZ167" s="1559"/>
      <c r="CA167" s="1559"/>
      <c r="CB167" s="1559"/>
      <c r="CC167" s="1559"/>
      <c r="CD167" s="1559"/>
      <c r="CE167" s="1559"/>
      <c r="CF167" s="1559"/>
      <c r="CG167" s="1559"/>
      <c r="CH167" s="1559"/>
      <c r="CI167" s="1559"/>
      <c r="CJ167" s="1559"/>
      <c r="CK167" s="1559"/>
      <c r="CL167" s="1559"/>
      <c r="CM167" s="1559"/>
      <c r="CN167" s="1559"/>
      <c r="CO167" s="1559"/>
      <c r="CP167" s="1559"/>
      <c r="CQ167" s="1559"/>
      <c r="CR167" s="1559"/>
      <c r="CS167" s="1559"/>
      <c r="CT167" s="1559"/>
      <c r="CU167" s="1559"/>
      <c r="CV167" s="1559"/>
      <c r="CW167" s="1559"/>
      <c r="CX167" s="1559"/>
      <c r="CY167" s="1559"/>
      <c r="CZ167" s="1559"/>
      <c r="DA167" s="1559"/>
      <c r="DB167" s="1559"/>
      <c r="DC167" s="1559"/>
      <c r="DD167" s="1559"/>
      <c r="DE167" s="1559"/>
      <c r="DF167" s="1559"/>
      <c r="DG167" s="1559"/>
      <c r="DH167" s="1559"/>
      <c r="DI167" s="1559"/>
      <c r="DJ167" s="1559"/>
      <c r="DK167" s="1559"/>
      <c r="DL167" s="1559"/>
      <c r="DM167" s="1559"/>
      <c r="DN167" s="1559"/>
      <c r="DO167" s="1559"/>
      <c r="DP167" s="1559"/>
      <c r="DQ167" s="1559"/>
      <c r="DR167" s="1559"/>
      <c r="DS167" s="1559"/>
      <c r="DT167" s="1559"/>
      <c r="DU167" s="1559"/>
      <c r="DV167" s="1559"/>
      <c r="DW167" s="1559"/>
      <c r="DX167" s="1559"/>
      <c r="DY167" s="1559"/>
      <c r="DZ167" s="1559"/>
      <c r="EA167" s="1559"/>
      <c r="EB167" s="1559"/>
      <c r="EC167" s="1559"/>
      <c r="ED167" s="1559"/>
      <c r="EE167" s="1559"/>
      <c r="EF167" s="1559"/>
      <c r="EG167" s="1559"/>
      <c r="EH167" s="1559"/>
      <c r="EI167" s="1559"/>
      <c r="EJ167" s="1559"/>
      <c r="EK167" s="1559"/>
      <c r="EL167" s="1559"/>
      <c r="EM167" s="1559"/>
      <c r="EN167" s="1559"/>
      <c r="EO167" s="1559"/>
      <c r="EP167" s="1559"/>
      <c r="EQ167" s="1559"/>
      <c r="ER167" s="1559"/>
      <c r="ES167" s="1559"/>
      <c r="ET167" s="1559"/>
      <c r="EU167" s="1559"/>
      <c r="EV167" s="1559"/>
      <c r="EW167" s="1559"/>
      <c r="EX167" s="1559"/>
      <c r="EY167" s="1559"/>
      <c r="EZ167" s="1559"/>
      <c r="FA167" s="1606"/>
      <c r="FB167" s="1560"/>
      <c r="FC167" s="1560"/>
      <c r="FD167" s="1560"/>
      <c r="FE167" s="1560"/>
      <c r="FF167" s="1560"/>
      <c r="FG167" s="1560"/>
      <c r="FH167" s="1560"/>
      <c r="FI167" s="1560"/>
      <c r="FJ167" s="1560"/>
      <c r="FK167" s="1560"/>
      <c r="FL167" s="1560"/>
      <c r="FM167" s="1560"/>
      <c r="FN167" s="1560"/>
      <c r="FO167" s="1560"/>
      <c r="FP167" s="1560"/>
      <c r="FQ167" s="1560"/>
      <c r="FR167" s="1560"/>
      <c r="FS167" s="1560"/>
      <c r="FT167" s="1560"/>
      <c r="FU167" s="1560"/>
      <c r="FV167" s="1560"/>
      <c r="FW167" s="1560"/>
      <c r="FX167" s="1560"/>
      <c r="FY167" s="1560"/>
      <c r="FZ167" s="1560"/>
      <c r="GA167" s="1560"/>
      <c r="GB167" s="1560"/>
      <c r="GC167" s="1560"/>
      <c r="GD167" s="1560"/>
      <c r="GE167" s="1560"/>
      <c r="GF167" s="1560"/>
      <c r="GG167" s="1560"/>
      <c r="GH167" s="1560"/>
      <c r="GI167" s="1560"/>
      <c r="GJ167" s="1560"/>
      <c r="GK167" s="1560"/>
      <c r="GL167" s="1560"/>
      <c r="GM167" s="1560"/>
      <c r="GN167" s="1560"/>
      <c r="GO167" s="1560"/>
      <c r="GP167" s="1560"/>
      <c r="GQ167" s="1560"/>
      <c r="GR167" s="1560"/>
      <c r="GS167" s="1560"/>
      <c r="GT167" s="1560"/>
      <c r="GU167" s="1560"/>
      <c r="GV167" s="1560"/>
      <c r="GW167" s="1560"/>
      <c r="GX167" s="1560"/>
      <c r="GY167" s="1560"/>
      <c r="GZ167" s="1560"/>
      <c r="HA167" s="1560"/>
      <c r="HB167" s="1560"/>
      <c r="HC167" s="1560"/>
      <c r="HD167" s="1560"/>
      <c r="HE167" s="1560"/>
      <c r="HF167" s="1560"/>
      <c r="HG167" s="1560"/>
      <c r="HH167" s="1560"/>
      <c r="HI167" s="1560"/>
      <c r="HJ167" s="1560"/>
      <c r="HK167" s="1560"/>
      <c r="HL167" s="1560"/>
      <c r="HM167" s="1560"/>
      <c r="HN167" s="1560"/>
      <c r="HO167" s="1560"/>
      <c r="HP167" s="1560"/>
      <c r="HQ167" s="1560"/>
      <c r="HR167" s="1560"/>
      <c r="HS167" s="1560"/>
      <c r="HT167" s="1560"/>
      <c r="HU167" s="1560"/>
      <c r="HV167" s="1560"/>
      <c r="HW167" s="1560"/>
      <c r="HX167" s="1560"/>
      <c r="HY167" s="1560"/>
      <c r="HZ167" s="1560"/>
      <c r="IA167" s="1560"/>
      <c r="IB167" s="1560"/>
      <c r="IC167" s="1560"/>
      <c r="ID167" s="1560"/>
      <c r="IE167" s="1560"/>
      <c r="IF167" s="1560"/>
      <c r="IG167" s="1560"/>
      <c r="IH167" s="1560"/>
      <c r="II167" s="1560"/>
      <c r="IJ167" s="1560"/>
      <c r="IK167" s="1560"/>
      <c r="IL167" s="1560"/>
      <c r="IM167" s="1560"/>
      <c r="IN167" s="1560"/>
      <c r="IO167" s="1560"/>
      <c r="IP167" s="1560"/>
      <c r="IQ167" s="1560"/>
      <c r="IR167" s="1560"/>
      <c r="IS167" s="1560"/>
      <c r="IT167" s="1560"/>
      <c r="IU167" s="1560"/>
      <c r="IV167" s="1560"/>
      <c r="IW167" s="1560"/>
      <c r="IX167" s="1560"/>
      <c r="IY167" s="1560"/>
      <c r="IZ167" s="1560"/>
      <c r="JA167" s="1560"/>
      <c r="JB167" s="1560"/>
      <c r="JC167" s="1560"/>
      <c r="JD167" s="1560"/>
      <c r="JE167" s="1560"/>
      <c r="JF167" s="1560"/>
      <c r="JG167" s="1560"/>
      <c r="JH167" s="1560"/>
      <c r="JI167" s="1560"/>
      <c r="JJ167" s="1560"/>
      <c r="JK167" s="1560"/>
      <c r="JL167" s="1560"/>
      <c r="JM167" s="1560"/>
      <c r="JN167" s="1560"/>
      <c r="JO167" s="1560"/>
      <c r="JP167" s="1560"/>
      <c r="JQ167" s="1560"/>
      <c r="JR167" s="1560"/>
      <c r="JS167" s="1560"/>
      <c r="JT167" s="1560"/>
      <c r="JU167" s="1560"/>
      <c r="JV167" s="1560"/>
      <c r="JW167" s="1560"/>
      <c r="JX167" s="1560"/>
      <c r="JY167" s="1560"/>
      <c r="JZ167" s="1560"/>
      <c r="KA167" s="1560"/>
      <c r="KB167" s="1560"/>
      <c r="KC167" s="1560"/>
      <c r="KD167" s="1560"/>
      <c r="KE167" s="1560"/>
      <c r="KF167" s="1560"/>
      <c r="KG167" s="1560"/>
      <c r="KH167" s="1560"/>
      <c r="KI167" s="1560"/>
      <c r="KJ167" s="1560"/>
      <c r="KK167" s="1560"/>
      <c r="KL167" s="1560"/>
      <c r="KM167" s="1560"/>
      <c r="KN167" s="1560"/>
      <c r="KO167" s="1560"/>
      <c r="KP167" s="1560"/>
      <c r="KQ167" s="1560"/>
      <c r="KR167" s="1560"/>
      <c r="KS167" s="1560"/>
      <c r="KT167" s="1560"/>
      <c r="KU167" s="1560"/>
      <c r="KV167" s="1560"/>
      <c r="KW167" s="1560"/>
      <c r="KX167" s="1560"/>
      <c r="KY167" s="1560"/>
      <c r="KZ167" s="1560"/>
      <c r="LA167" s="1560"/>
      <c r="LB167" s="1560"/>
      <c r="LC167" s="1560"/>
      <c r="LD167" s="1560"/>
      <c r="LE167" s="1560"/>
      <c r="LF167" s="1560"/>
      <c r="LG167" s="1560"/>
      <c r="LH167" s="1560"/>
      <c r="LI167" s="1560"/>
      <c r="LJ167" s="1560"/>
      <c r="LK167" s="1560"/>
      <c r="LL167" s="1560"/>
      <c r="LM167" s="1560"/>
      <c r="LN167" s="1560"/>
      <c r="LO167" s="1560"/>
      <c r="LP167" s="1560"/>
      <c r="LQ167" s="1560"/>
      <c r="LR167" s="1560"/>
      <c r="LS167" s="1560"/>
      <c r="LT167" s="1560"/>
      <c r="LU167" s="1560"/>
      <c r="LV167" s="1560"/>
      <c r="LW167" s="1560"/>
      <c r="LX167" s="1560"/>
      <c r="LY167" s="1560"/>
      <c r="LZ167" s="1560"/>
      <c r="MA167" s="1560"/>
      <c r="MB167" s="1560"/>
      <c r="MC167" s="1560"/>
      <c r="MD167" s="1560"/>
      <c r="ME167" s="1560"/>
      <c r="MF167" s="1560"/>
      <c r="MG167" s="1560"/>
      <c r="MH167" s="1560"/>
      <c r="MI167" s="1560"/>
      <c r="MJ167" s="1560"/>
      <c r="MK167" s="1560"/>
      <c r="ML167" s="1560"/>
      <c r="MM167" s="1560"/>
      <c r="MN167" s="1560"/>
      <c r="MO167" s="1560"/>
      <c r="MP167" s="1560"/>
      <c r="MQ167" s="1560"/>
      <c r="MR167" s="1560"/>
      <c r="MS167" s="1560"/>
      <c r="MT167" s="1560"/>
      <c r="MU167" s="1560"/>
      <c r="MV167" s="1560"/>
      <c r="MW167" s="1560"/>
      <c r="MX167" s="1560"/>
      <c r="MY167" s="1560"/>
      <c r="MZ167" s="1560"/>
      <c r="NA167" s="1560"/>
      <c r="NB167" s="1560"/>
      <c r="NC167" s="1560"/>
      <c r="ND167" s="1560"/>
      <c r="NE167" s="1560"/>
      <c r="NF167" s="1560"/>
      <c r="NG167" s="1560"/>
      <c r="NH167" s="1560"/>
      <c r="NI167" s="1560"/>
      <c r="NJ167" s="1560"/>
      <c r="NK167" s="1560"/>
      <c r="NL167" s="1560"/>
      <c r="NM167" s="1560"/>
      <c r="NN167" s="1560"/>
      <c r="NO167" s="1560"/>
      <c r="NP167" s="1560"/>
      <c r="NQ167" s="1560"/>
      <c r="NR167" s="1560"/>
      <c r="NS167" s="1560"/>
      <c r="NT167" s="1560"/>
      <c r="NU167" s="1560"/>
      <c r="NV167" s="1560"/>
    </row>
    <row r="168" spans="1:386" s="40" customFormat="1" ht="27.6">
      <c r="A168" s="1617"/>
      <c r="B168" s="1775" t="s">
        <v>892</v>
      </c>
      <c r="C168" s="1615"/>
      <c r="D168" s="1617"/>
      <c r="E168" s="1616">
        <v>3916.748</v>
      </c>
      <c r="F168" s="1615" t="s">
        <v>966</v>
      </c>
      <c r="G168" s="1685">
        <v>120</v>
      </c>
      <c r="H168" s="1730" t="s">
        <v>1272</v>
      </c>
      <c r="I168" s="1778"/>
      <c r="J168" s="1715"/>
      <c r="K168" s="1776"/>
      <c r="L168" s="1617"/>
      <c r="M168" s="1616"/>
      <c r="N168" s="1776"/>
      <c r="O168" s="1776"/>
      <c r="P168" s="1715"/>
      <c r="Q168" s="1738"/>
      <c r="R168" s="1777"/>
      <c r="S168" s="1777"/>
      <c r="T168" s="1777"/>
      <c r="U168" s="1784"/>
      <c r="V168" s="156">
        <f t="shared" si="84"/>
        <v>3916.748</v>
      </c>
      <c r="W168" s="1638"/>
      <c r="X168" s="1639"/>
      <c r="Y168" s="1995"/>
      <c r="Z168" s="1638"/>
      <c r="AA168" s="1639"/>
      <c r="AB168" s="1640"/>
      <c r="AC168" s="1640"/>
      <c r="AD168" s="1995"/>
      <c r="AE168" s="1988"/>
      <c r="AF168" s="1634"/>
      <c r="AG168" s="1543">
        <f t="shared" si="90"/>
        <v>0</v>
      </c>
      <c r="AH168" s="1634"/>
      <c r="AI168" s="1543">
        <f t="shared" si="88"/>
        <v>0</v>
      </c>
      <c r="AJ168" s="1634">
        <v>1</v>
      </c>
      <c r="AK168" s="1543">
        <f t="shared" si="91"/>
        <v>3916.748</v>
      </c>
      <c r="AL168" s="1634"/>
      <c r="AM168" s="1543">
        <f t="shared" si="89"/>
        <v>0</v>
      </c>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607"/>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37"/>
      <c r="GB168" s="37"/>
      <c r="GC168" s="37"/>
      <c r="GD168" s="37"/>
      <c r="GE168" s="37"/>
      <c r="GF168" s="37"/>
      <c r="GG168" s="37"/>
      <c r="GH168" s="37"/>
      <c r="GI168" s="37"/>
      <c r="GJ168" s="37"/>
      <c r="GK168" s="37"/>
      <c r="GL168" s="37"/>
      <c r="GM168" s="37"/>
      <c r="GN168" s="37"/>
      <c r="GO168" s="37"/>
      <c r="GP168" s="37"/>
      <c r="GQ168" s="37"/>
      <c r="GR168" s="37"/>
      <c r="GS168" s="37"/>
      <c r="GT168" s="37"/>
      <c r="GU168" s="37"/>
      <c r="GV168" s="37"/>
      <c r="GW168" s="37"/>
      <c r="GX168" s="37"/>
      <c r="GY168" s="37"/>
      <c r="GZ168" s="37"/>
      <c r="HA168" s="37"/>
      <c r="HB168" s="37"/>
      <c r="HC168" s="37"/>
      <c r="HD168" s="37"/>
      <c r="HE168" s="37"/>
      <c r="HF168" s="37"/>
      <c r="HG168" s="37"/>
      <c r="HH168" s="37"/>
      <c r="HI168" s="37"/>
      <c r="HJ168" s="37"/>
      <c r="HK168" s="37"/>
      <c r="HL168" s="37"/>
      <c r="HM168" s="37"/>
      <c r="HN168" s="37"/>
      <c r="HO168" s="37"/>
      <c r="HP168" s="37"/>
      <c r="HQ168" s="37"/>
      <c r="HR168" s="37"/>
      <c r="HS168" s="37"/>
      <c r="HT168" s="37"/>
      <c r="HU168" s="37"/>
      <c r="HV168" s="37"/>
      <c r="HW168" s="37"/>
      <c r="HX168" s="37"/>
      <c r="HY168" s="37"/>
      <c r="HZ168" s="37"/>
      <c r="IA168" s="37"/>
      <c r="IB168" s="37"/>
      <c r="IC168" s="37"/>
      <c r="ID168" s="37"/>
      <c r="IE168" s="37"/>
      <c r="IF168" s="37"/>
      <c r="IG168" s="37"/>
      <c r="IH168" s="37"/>
      <c r="II168" s="37"/>
      <c r="IJ168" s="37"/>
      <c r="IK168" s="37"/>
      <c r="IL168" s="37"/>
      <c r="IM168" s="37"/>
      <c r="IN168" s="37"/>
      <c r="IO168" s="37"/>
      <c r="IP168" s="37"/>
      <c r="IQ168" s="37"/>
      <c r="IR168" s="37"/>
      <c r="IS168" s="37"/>
      <c r="IT168" s="37"/>
      <c r="IU168" s="37"/>
      <c r="IV168" s="37"/>
      <c r="IW168" s="37"/>
      <c r="IX168" s="37"/>
      <c r="IY168" s="37"/>
      <c r="IZ168" s="37"/>
      <c r="JA168" s="37"/>
      <c r="JB168" s="37"/>
      <c r="JC168" s="37"/>
      <c r="JD168" s="37"/>
      <c r="JE168" s="37"/>
      <c r="JF168" s="37"/>
      <c r="JG168" s="37"/>
      <c r="JH168" s="37"/>
      <c r="JI168" s="37"/>
      <c r="JJ168" s="37"/>
      <c r="JK168" s="37"/>
      <c r="JL168" s="37"/>
      <c r="JM168" s="37"/>
      <c r="JN168" s="37"/>
      <c r="JO168" s="37"/>
      <c r="JP168" s="37"/>
      <c r="JQ168" s="37"/>
      <c r="JR168" s="37"/>
      <c r="JS168" s="37"/>
      <c r="JT168" s="37"/>
      <c r="JU168" s="37"/>
      <c r="JV168" s="37"/>
      <c r="JW168" s="37"/>
      <c r="JX168" s="37"/>
      <c r="JY168" s="37"/>
      <c r="JZ168" s="37"/>
      <c r="KA168" s="37"/>
      <c r="KB168" s="37"/>
      <c r="KC168" s="37"/>
      <c r="KD168" s="37"/>
      <c r="KE168" s="37"/>
      <c r="KF168" s="37"/>
      <c r="KG168" s="37"/>
      <c r="KH168" s="37"/>
      <c r="KI168" s="37"/>
      <c r="KJ168" s="37"/>
      <c r="KK168" s="37"/>
      <c r="KL168" s="37"/>
      <c r="KM168" s="37"/>
      <c r="KN168" s="37"/>
      <c r="KO168" s="37"/>
      <c r="KP168" s="37"/>
      <c r="KQ168" s="37"/>
      <c r="KR168" s="37"/>
      <c r="KS168" s="37"/>
      <c r="KT168" s="37"/>
      <c r="KU168" s="37"/>
      <c r="KV168" s="37"/>
      <c r="KW168" s="37"/>
      <c r="KX168" s="37"/>
      <c r="KY168" s="37"/>
      <c r="KZ168" s="37"/>
      <c r="LA168" s="37"/>
      <c r="LB168" s="37"/>
      <c r="LC168" s="37"/>
      <c r="LD168" s="37"/>
      <c r="LE168" s="37"/>
      <c r="LF168" s="37"/>
      <c r="LG168" s="37"/>
      <c r="LH168" s="37"/>
      <c r="LI168" s="37"/>
      <c r="LJ168" s="37"/>
      <c r="LK168" s="37"/>
      <c r="LL168" s="37"/>
      <c r="LM168" s="37"/>
      <c r="LN168" s="37"/>
      <c r="LO168" s="37"/>
      <c r="LP168" s="37"/>
      <c r="LQ168" s="37"/>
      <c r="LR168" s="37"/>
      <c r="LS168" s="37"/>
      <c r="LT168" s="37"/>
      <c r="LU168" s="37"/>
      <c r="LV168" s="37"/>
      <c r="LW168" s="37"/>
      <c r="LX168" s="37"/>
      <c r="LY168" s="37"/>
      <c r="LZ168" s="37"/>
      <c r="MA168" s="37"/>
      <c r="MB168" s="37"/>
      <c r="MC168" s="37"/>
      <c r="MD168" s="37"/>
      <c r="ME168" s="37"/>
      <c r="MF168" s="37"/>
      <c r="MG168" s="37"/>
      <c r="MH168" s="37"/>
      <c r="MI168" s="37"/>
      <c r="MJ168" s="37"/>
      <c r="MK168" s="37"/>
      <c r="ML168" s="37"/>
      <c r="MM168" s="37"/>
      <c r="MN168" s="37"/>
      <c r="MO168" s="37"/>
      <c r="MP168" s="37"/>
      <c r="MQ168" s="37"/>
      <c r="MR168" s="37"/>
      <c r="MS168" s="37"/>
      <c r="MT168" s="37"/>
      <c r="MU168" s="37"/>
      <c r="MV168" s="37"/>
      <c r="MW168" s="37"/>
      <c r="MX168" s="37"/>
      <c r="MY168" s="37"/>
      <c r="MZ168" s="37"/>
      <c r="NA168" s="37"/>
      <c r="NB168" s="37"/>
      <c r="NC168" s="37"/>
      <c r="ND168" s="37"/>
      <c r="NE168" s="37"/>
      <c r="NF168" s="37"/>
      <c r="NG168" s="37"/>
      <c r="NH168" s="37"/>
      <c r="NI168" s="37"/>
      <c r="NJ168" s="37"/>
      <c r="NK168" s="37"/>
      <c r="NL168" s="37"/>
      <c r="NM168" s="37"/>
      <c r="NN168" s="37"/>
      <c r="NO168" s="37"/>
      <c r="NP168" s="37"/>
      <c r="NQ168" s="37"/>
      <c r="NR168" s="37"/>
      <c r="NS168" s="37"/>
      <c r="NT168" s="37"/>
      <c r="NU168" s="37"/>
      <c r="NV168" s="37"/>
    </row>
    <row r="169" spans="1:386" s="1574" customFormat="1" ht="41.4">
      <c r="A169" s="1691"/>
      <c r="B169" s="1705" t="s">
        <v>578</v>
      </c>
      <c r="C169" s="1693" t="s">
        <v>31</v>
      </c>
      <c r="D169" s="1691" t="s">
        <v>728</v>
      </c>
      <c r="E169" s="1771">
        <v>0</v>
      </c>
      <c r="F169" s="1690"/>
      <c r="G169" s="1772"/>
      <c r="H169" s="1760"/>
      <c r="I169" s="1760"/>
      <c r="J169" s="1771">
        <v>0</v>
      </c>
      <c r="K169" s="1772"/>
      <c r="L169" s="1691"/>
      <c r="M169" s="1790">
        <f>SUM(N169:P169)</f>
        <v>7671</v>
      </c>
      <c r="N169" s="1790"/>
      <c r="O169" s="1790">
        <v>6000</v>
      </c>
      <c r="P169" s="1771">
        <v>1671</v>
      </c>
      <c r="Q169" s="1717">
        <f t="shared" si="93"/>
        <v>967</v>
      </c>
      <c r="R169" s="1772"/>
      <c r="S169" s="1772">
        <v>771</v>
      </c>
      <c r="T169" s="1772">
        <v>196</v>
      </c>
      <c r="U169" s="1792"/>
      <c r="V169" s="156">
        <f t="shared" si="84"/>
        <v>0</v>
      </c>
      <c r="W169" s="1638"/>
      <c r="X169" s="1639">
        <v>1</v>
      </c>
      <c r="Y169" s="1995"/>
      <c r="Z169" s="1638"/>
      <c r="AA169" s="1639"/>
      <c r="AB169" s="1640">
        <v>1</v>
      </c>
      <c r="AC169" s="1640"/>
      <c r="AD169" s="1995"/>
      <c r="AE169" s="1988"/>
      <c r="AF169" s="1634"/>
      <c r="AG169" s="1543">
        <f t="shared" si="90"/>
        <v>0</v>
      </c>
      <c r="AH169" s="1634"/>
      <c r="AI169" s="1543">
        <f t="shared" si="88"/>
        <v>0</v>
      </c>
      <c r="AJ169" s="1634"/>
      <c r="AK169" s="1543">
        <f t="shared" si="91"/>
        <v>0</v>
      </c>
      <c r="AL169" s="1634"/>
      <c r="AM169" s="1543">
        <f t="shared" si="89"/>
        <v>0</v>
      </c>
      <c r="AN169" s="1559"/>
      <c r="AO169" s="1559"/>
      <c r="AP169" s="1559"/>
      <c r="AQ169" s="1559"/>
      <c r="AR169" s="1559"/>
      <c r="AS169" s="1559"/>
      <c r="AT169" s="1559"/>
      <c r="AU169" s="1559"/>
      <c r="AV169" s="1559"/>
      <c r="AW169" s="1559"/>
      <c r="AX169" s="1559"/>
      <c r="AY169" s="1559"/>
      <c r="AZ169" s="1559"/>
      <c r="BA169" s="1559"/>
      <c r="BB169" s="1559"/>
      <c r="BC169" s="1559"/>
      <c r="BD169" s="1559"/>
      <c r="BE169" s="1559"/>
      <c r="BF169" s="1559"/>
      <c r="BG169" s="1559"/>
      <c r="BH169" s="1559"/>
      <c r="BI169" s="1559"/>
      <c r="BJ169" s="1559"/>
      <c r="BK169" s="1559"/>
      <c r="BL169" s="1559"/>
      <c r="BM169" s="1559"/>
      <c r="BN169" s="1559"/>
      <c r="BO169" s="1559"/>
      <c r="BP169" s="1559"/>
      <c r="BQ169" s="1559"/>
      <c r="BR169" s="1559"/>
      <c r="BS169" s="1559"/>
      <c r="BT169" s="1559"/>
      <c r="BU169" s="1559"/>
      <c r="BV169" s="1559"/>
      <c r="BW169" s="1559"/>
      <c r="BX169" s="1559"/>
      <c r="BY169" s="1559"/>
      <c r="BZ169" s="1559"/>
      <c r="CA169" s="1559"/>
      <c r="CB169" s="1559"/>
      <c r="CC169" s="1559"/>
      <c r="CD169" s="1559"/>
      <c r="CE169" s="1559"/>
      <c r="CF169" s="1559"/>
      <c r="CG169" s="1559"/>
      <c r="CH169" s="1559"/>
      <c r="CI169" s="1559"/>
      <c r="CJ169" s="1559"/>
      <c r="CK169" s="1559"/>
      <c r="CL169" s="1559"/>
      <c r="CM169" s="1559"/>
      <c r="CN169" s="1559"/>
      <c r="CO169" s="1559"/>
      <c r="CP169" s="1559"/>
      <c r="CQ169" s="1559"/>
      <c r="CR169" s="1559"/>
      <c r="CS169" s="1559"/>
      <c r="CT169" s="1559"/>
      <c r="CU169" s="1559"/>
      <c r="CV169" s="1559"/>
      <c r="CW169" s="1559"/>
      <c r="CX169" s="1559"/>
      <c r="CY169" s="1559"/>
      <c r="CZ169" s="1559"/>
      <c r="DA169" s="1559"/>
      <c r="DB169" s="1559"/>
      <c r="DC169" s="1559"/>
      <c r="DD169" s="1559"/>
      <c r="DE169" s="1559"/>
      <c r="DF169" s="1559"/>
      <c r="DG169" s="1559"/>
      <c r="DH169" s="1559"/>
      <c r="DI169" s="1559"/>
      <c r="DJ169" s="1559"/>
      <c r="DK169" s="1559"/>
      <c r="DL169" s="1559"/>
      <c r="DM169" s="1559"/>
      <c r="DN169" s="1559"/>
      <c r="DO169" s="1559"/>
      <c r="DP169" s="1559"/>
      <c r="DQ169" s="1559"/>
      <c r="DR169" s="1559"/>
      <c r="DS169" s="1559"/>
      <c r="DT169" s="1559"/>
      <c r="DU169" s="1559"/>
      <c r="DV169" s="1559"/>
      <c r="DW169" s="1559"/>
      <c r="DX169" s="1559"/>
      <c r="DY169" s="1559"/>
      <c r="DZ169" s="1559"/>
      <c r="EA169" s="1559"/>
      <c r="EB169" s="1559"/>
      <c r="EC169" s="1559"/>
      <c r="ED169" s="1559"/>
      <c r="EE169" s="1559"/>
      <c r="EF169" s="1559"/>
      <c r="EG169" s="1559"/>
      <c r="EH169" s="1559"/>
      <c r="EI169" s="1559"/>
      <c r="EJ169" s="1559"/>
      <c r="EK169" s="1559"/>
      <c r="EL169" s="1559"/>
      <c r="EM169" s="1559"/>
      <c r="EN169" s="1559"/>
      <c r="EO169" s="1559"/>
      <c r="EP169" s="1559"/>
      <c r="EQ169" s="1559"/>
      <c r="ER169" s="1559"/>
      <c r="ES169" s="1559"/>
      <c r="ET169" s="1559"/>
      <c r="EU169" s="1559"/>
      <c r="EV169" s="1559"/>
      <c r="EW169" s="1559"/>
      <c r="EX169" s="1559"/>
      <c r="EY169" s="1559"/>
      <c r="EZ169" s="1559"/>
      <c r="FA169" s="1606"/>
      <c r="FB169" s="1560"/>
      <c r="FC169" s="1560"/>
      <c r="FD169" s="1560"/>
      <c r="FE169" s="1560"/>
      <c r="FF169" s="1560"/>
      <c r="FG169" s="1560"/>
      <c r="FH169" s="1560"/>
      <c r="FI169" s="1560"/>
      <c r="FJ169" s="1560"/>
      <c r="FK169" s="1560"/>
      <c r="FL169" s="1560"/>
      <c r="FM169" s="1560"/>
      <c r="FN169" s="1560"/>
      <c r="FO169" s="1560"/>
      <c r="FP169" s="1560"/>
      <c r="FQ169" s="1560"/>
      <c r="FR169" s="1560"/>
      <c r="FS169" s="1560"/>
      <c r="FT169" s="1560"/>
      <c r="FU169" s="1560"/>
      <c r="FV169" s="1560"/>
      <c r="FW169" s="1560"/>
      <c r="FX169" s="1560"/>
      <c r="FY169" s="1560"/>
      <c r="FZ169" s="1560"/>
      <c r="GA169" s="1560"/>
      <c r="GB169" s="1560"/>
      <c r="GC169" s="1560"/>
      <c r="GD169" s="1560"/>
      <c r="GE169" s="1560"/>
      <c r="GF169" s="1560"/>
      <c r="GG169" s="1560"/>
      <c r="GH169" s="1560"/>
      <c r="GI169" s="1560"/>
      <c r="GJ169" s="1560"/>
      <c r="GK169" s="1560"/>
      <c r="GL169" s="1560"/>
      <c r="GM169" s="1560"/>
      <c r="GN169" s="1560"/>
      <c r="GO169" s="1560"/>
      <c r="GP169" s="1560"/>
      <c r="GQ169" s="1560"/>
      <c r="GR169" s="1560"/>
      <c r="GS169" s="1560"/>
      <c r="GT169" s="1560"/>
      <c r="GU169" s="1560"/>
      <c r="GV169" s="1560"/>
      <c r="GW169" s="1560"/>
      <c r="GX169" s="1560"/>
      <c r="GY169" s="1560"/>
      <c r="GZ169" s="1560"/>
      <c r="HA169" s="1560"/>
      <c r="HB169" s="1560"/>
      <c r="HC169" s="1560"/>
      <c r="HD169" s="1560"/>
      <c r="HE169" s="1560"/>
      <c r="HF169" s="1560"/>
      <c r="HG169" s="1560"/>
      <c r="HH169" s="1560"/>
      <c r="HI169" s="1560"/>
      <c r="HJ169" s="1560"/>
      <c r="HK169" s="1560"/>
      <c r="HL169" s="1560"/>
      <c r="HM169" s="1560"/>
      <c r="HN169" s="1560"/>
      <c r="HO169" s="1560"/>
      <c r="HP169" s="1560"/>
      <c r="HQ169" s="1560"/>
      <c r="HR169" s="1560"/>
      <c r="HS169" s="1560"/>
      <c r="HT169" s="1560"/>
      <c r="HU169" s="1560"/>
      <c r="HV169" s="1560"/>
      <c r="HW169" s="1560"/>
      <c r="HX169" s="1560"/>
      <c r="HY169" s="1560"/>
      <c r="HZ169" s="1560"/>
      <c r="IA169" s="1560"/>
      <c r="IB169" s="1560"/>
      <c r="IC169" s="1560"/>
      <c r="ID169" s="1560"/>
      <c r="IE169" s="1560"/>
      <c r="IF169" s="1560"/>
      <c r="IG169" s="1560"/>
      <c r="IH169" s="1560"/>
      <c r="II169" s="1560"/>
      <c r="IJ169" s="1560"/>
      <c r="IK169" s="1560"/>
      <c r="IL169" s="1560"/>
      <c r="IM169" s="1560"/>
      <c r="IN169" s="1560"/>
      <c r="IO169" s="1560"/>
      <c r="IP169" s="1560"/>
      <c r="IQ169" s="1560"/>
      <c r="IR169" s="1560"/>
      <c r="IS169" s="1560"/>
      <c r="IT169" s="1560"/>
      <c r="IU169" s="1560"/>
      <c r="IV169" s="1560"/>
      <c r="IW169" s="1560"/>
      <c r="IX169" s="1560"/>
      <c r="IY169" s="1560"/>
      <c r="IZ169" s="1560"/>
      <c r="JA169" s="1560"/>
      <c r="JB169" s="1560"/>
      <c r="JC169" s="1560"/>
      <c r="JD169" s="1560"/>
      <c r="JE169" s="1560"/>
      <c r="JF169" s="1560"/>
      <c r="JG169" s="1560"/>
      <c r="JH169" s="1560"/>
      <c r="JI169" s="1560"/>
      <c r="JJ169" s="1560"/>
      <c r="JK169" s="1560"/>
      <c r="JL169" s="1560"/>
      <c r="JM169" s="1560"/>
      <c r="JN169" s="1560"/>
      <c r="JO169" s="1560"/>
      <c r="JP169" s="1560"/>
      <c r="JQ169" s="1560"/>
      <c r="JR169" s="1560"/>
      <c r="JS169" s="1560"/>
      <c r="JT169" s="1560"/>
      <c r="JU169" s="1560"/>
      <c r="JV169" s="1560"/>
      <c r="JW169" s="1560"/>
      <c r="JX169" s="1560"/>
      <c r="JY169" s="1560"/>
      <c r="JZ169" s="1560"/>
      <c r="KA169" s="1560"/>
      <c r="KB169" s="1560"/>
      <c r="KC169" s="1560"/>
      <c r="KD169" s="1560"/>
      <c r="KE169" s="1560"/>
      <c r="KF169" s="1560"/>
      <c r="KG169" s="1560"/>
      <c r="KH169" s="1560"/>
      <c r="KI169" s="1560"/>
      <c r="KJ169" s="1560"/>
      <c r="KK169" s="1560"/>
      <c r="KL169" s="1560"/>
      <c r="KM169" s="1560"/>
      <c r="KN169" s="1560"/>
      <c r="KO169" s="1560"/>
      <c r="KP169" s="1560"/>
      <c r="KQ169" s="1560"/>
      <c r="KR169" s="1560"/>
      <c r="KS169" s="1560"/>
      <c r="KT169" s="1560"/>
      <c r="KU169" s="1560"/>
      <c r="KV169" s="1560"/>
      <c r="KW169" s="1560"/>
      <c r="KX169" s="1560"/>
      <c r="KY169" s="1560"/>
      <c r="KZ169" s="1560"/>
      <c r="LA169" s="1560"/>
      <c r="LB169" s="1560"/>
      <c r="LC169" s="1560"/>
      <c r="LD169" s="1560"/>
      <c r="LE169" s="1560"/>
      <c r="LF169" s="1560"/>
      <c r="LG169" s="1560"/>
      <c r="LH169" s="1560"/>
      <c r="LI169" s="1560"/>
      <c r="LJ169" s="1560"/>
      <c r="LK169" s="1560"/>
      <c r="LL169" s="1560"/>
      <c r="LM169" s="1560"/>
      <c r="LN169" s="1560"/>
      <c r="LO169" s="1560"/>
      <c r="LP169" s="1560"/>
      <c r="LQ169" s="1560"/>
      <c r="LR169" s="1560"/>
      <c r="LS169" s="1560"/>
      <c r="LT169" s="1560"/>
      <c r="LU169" s="1560"/>
      <c r="LV169" s="1560"/>
      <c r="LW169" s="1560"/>
      <c r="LX169" s="1560"/>
      <c r="LY169" s="1560"/>
      <c r="LZ169" s="1560"/>
      <c r="MA169" s="1560"/>
      <c r="MB169" s="1560"/>
      <c r="MC169" s="1560"/>
      <c r="MD169" s="1560"/>
      <c r="ME169" s="1560"/>
      <c r="MF169" s="1560"/>
      <c r="MG169" s="1560"/>
      <c r="MH169" s="1560"/>
      <c r="MI169" s="1560"/>
      <c r="MJ169" s="1560"/>
      <c r="MK169" s="1560"/>
      <c r="ML169" s="1560"/>
      <c r="MM169" s="1560"/>
      <c r="MN169" s="1560"/>
      <c r="MO169" s="1560"/>
      <c r="MP169" s="1560"/>
      <c r="MQ169" s="1560"/>
      <c r="MR169" s="1560"/>
      <c r="MS169" s="1560"/>
      <c r="MT169" s="1560"/>
      <c r="MU169" s="1560"/>
      <c r="MV169" s="1560"/>
      <c r="MW169" s="1560"/>
      <c r="MX169" s="1560"/>
      <c r="MY169" s="1560"/>
      <c r="MZ169" s="1560"/>
      <c r="NA169" s="1560"/>
      <c r="NB169" s="1560"/>
      <c r="NC169" s="1560"/>
      <c r="ND169" s="1560"/>
      <c r="NE169" s="1560"/>
      <c r="NF169" s="1560"/>
      <c r="NG169" s="1560"/>
      <c r="NH169" s="1560"/>
      <c r="NI169" s="1560"/>
      <c r="NJ169" s="1560"/>
      <c r="NK169" s="1560"/>
      <c r="NL169" s="1560"/>
      <c r="NM169" s="1560"/>
      <c r="NN169" s="1560"/>
      <c r="NO169" s="1560"/>
      <c r="NP169" s="1560"/>
      <c r="NQ169" s="1560"/>
      <c r="NR169" s="1560"/>
      <c r="NS169" s="1560"/>
      <c r="NT169" s="1560"/>
      <c r="NU169" s="1560"/>
      <c r="NV169" s="1560"/>
    </row>
    <row r="170" spans="1:386" s="40" customFormat="1" ht="82.8">
      <c r="A170" s="1617"/>
      <c r="B170" s="1775" t="s">
        <v>504</v>
      </c>
      <c r="C170" s="1615"/>
      <c r="D170" s="1617"/>
      <c r="E170" s="1616">
        <v>821</v>
      </c>
      <c r="F170" s="1617" t="s">
        <v>964</v>
      </c>
      <c r="G170" s="1616">
        <v>210</v>
      </c>
      <c r="H170" s="1732" t="s">
        <v>1093</v>
      </c>
      <c r="I170" s="1820" t="s">
        <v>636</v>
      </c>
      <c r="J170" s="1859">
        <v>821.24699999999996</v>
      </c>
      <c r="K170" s="1731">
        <v>210</v>
      </c>
      <c r="L170" s="1732" t="s">
        <v>635</v>
      </c>
      <c r="M170" s="1616"/>
      <c r="N170" s="1776"/>
      <c r="O170" s="1776"/>
      <c r="P170" s="1715"/>
      <c r="Q170" s="1738"/>
      <c r="R170" s="1777"/>
      <c r="S170" s="1777"/>
      <c r="T170" s="1777"/>
      <c r="U170" s="1784"/>
      <c r="V170" s="156">
        <f t="shared" si="84"/>
        <v>-0.24699999999995725</v>
      </c>
      <c r="W170" s="1638"/>
      <c r="X170" s="1639"/>
      <c r="Y170" s="1995"/>
      <c r="Z170" s="1638"/>
      <c r="AA170" s="1639"/>
      <c r="AB170" s="1640"/>
      <c r="AC170" s="1640"/>
      <c r="AD170" s="1995"/>
      <c r="AE170" s="1988"/>
      <c r="AF170" s="1634">
        <v>1</v>
      </c>
      <c r="AG170" s="1543">
        <f t="shared" si="90"/>
        <v>821</v>
      </c>
      <c r="AH170" s="1634">
        <v>1</v>
      </c>
      <c r="AI170" s="1543">
        <f t="shared" si="88"/>
        <v>821.24699999999996</v>
      </c>
      <c r="AJ170" s="1634"/>
      <c r="AK170" s="1543">
        <f t="shared" si="91"/>
        <v>0</v>
      </c>
      <c r="AL170" s="1634"/>
      <c r="AM170" s="1543">
        <f t="shared" si="89"/>
        <v>0</v>
      </c>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60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c r="IP170" s="37"/>
      <c r="IQ170" s="37"/>
      <c r="IR170" s="37"/>
      <c r="IS170" s="37"/>
      <c r="IT170" s="37"/>
      <c r="IU170" s="37"/>
      <c r="IV170" s="37"/>
      <c r="IW170" s="37"/>
      <c r="IX170" s="37"/>
      <c r="IY170" s="37"/>
      <c r="IZ170" s="37"/>
      <c r="JA170" s="37"/>
      <c r="JB170" s="37"/>
      <c r="JC170" s="37"/>
      <c r="JD170" s="37"/>
      <c r="JE170" s="37"/>
      <c r="JF170" s="37"/>
      <c r="JG170" s="37"/>
      <c r="JH170" s="37"/>
      <c r="JI170" s="37"/>
      <c r="JJ170" s="37"/>
      <c r="JK170" s="37"/>
      <c r="JL170" s="37"/>
      <c r="JM170" s="37"/>
      <c r="JN170" s="37"/>
      <c r="JO170" s="37"/>
      <c r="JP170" s="37"/>
      <c r="JQ170" s="37"/>
      <c r="JR170" s="37"/>
      <c r="JS170" s="37"/>
      <c r="JT170" s="37"/>
      <c r="JU170" s="37"/>
      <c r="JV170" s="37"/>
      <c r="JW170" s="37"/>
      <c r="JX170" s="37"/>
      <c r="JY170" s="37"/>
      <c r="JZ170" s="37"/>
      <c r="KA170" s="37"/>
      <c r="KB170" s="37"/>
      <c r="KC170" s="37"/>
      <c r="KD170" s="37"/>
      <c r="KE170" s="37"/>
      <c r="KF170" s="37"/>
      <c r="KG170" s="37"/>
      <c r="KH170" s="37"/>
      <c r="KI170" s="37"/>
      <c r="KJ170" s="37"/>
      <c r="KK170" s="37"/>
      <c r="KL170" s="37"/>
      <c r="KM170" s="37"/>
      <c r="KN170" s="37"/>
      <c r="KO170" s="37"/>
      <c r="KP170" s="37"/>
      <c r="KQ170" s="37"/>
      <c r="KR170" s="37"/>
      <c r="KS170" s="37"/>
      <c r="KT170" s="37"/>
      <c r="KU170" s="37"/>
      <c r="KV170" s="37"/>
      <c r="KW170" s="37"/>
      <c r="KX170" s="37"/>
      <c r="KY170" s="37"/>
      <c r="KZ170" s="37"/>
      <c r="LA170" s="37"/>
      <c r="LB170" s="37"/>
      <c r="LC170" s="37"/>
      <c r="LD170" s="37"/>
      <c r="LE170" s="37"/>
      <c r="LF170" s="37"/>
      <c r="LG170" s="37"/>
      <c r="LH170" s="37"/>
      <c r="LI170" s="37"/>
      <c r="LJ170" s="37"/>
      <c r="LK170" s="37"/>
      <c r="LL170" s="37"/>
      <c r="LM170" s="37"/>
      <c r="LN170" s="37"/>
      <c r="LO170" s="37"/>
      <c r="LP170" s="37"/>
      <c r="LQ170" s="37"/>
      <c r="LR170" s="37"/>
      <c r="LS170" s="37"/>
      <c r="LT170" s="37"/>
      <c r="LU170" s="37"/>
      <c r="LV170" s="37"/>
      <c r="LW170" s="37"/>
      <c r="LX170" s="37"/>
      <c r="LY170" s="37"/>
      <c r="LZ170" s="37"/>
      <c r="MA170" s="37"/>
      <c r="MB170" s="37"/>
      <c r="MC170" s="37"/>
      <c r="MD170" s="37"/>
      <c r="ME170" s="37"/>
      <c r="MF170" s="37"/>
      <c r="MG170" s="37"/>
      <c r="MH170" s="37"/>
      <c r="MI170" s="37"/>
      <c r="MJ170" s="37"/>
      <c r="MK170" s="37"/>
      <c r="ML170" s="37"/>
      <c r="MM170" s="37"/>
      <c r="MN170" s="37"/>
      <c r="MO170" s="37"/>
      <c r="MP170" s="37"/>
      <c r="MQ170" s="37"/>
      <c r="MR170" s="37"/>
      <c r="MS170" s="37"/>
      <c r="MT170" s="37"/>
      <c r="MU170" s="37"/>
      <c r="MV170" s="37"/>
      <c r="MW170" s="37"/>
      <c r="MX170" s="37"/>
      <c r="MY170" s="37"/>
      <c r="MZ170" s="37"/>
      <c r="NA170" s="37"/>
      <c r="NB170" s="37"/>
      <c r="NC170" s="37"/>
      <c r="ND170" s="37"/>
      <c r="NE170" s="37"/>
      <c r="NF170" s="37"/>
      <c r="NG170" s="37"/>
      <c r="NH170" s="37"/>
      <c r="NI170" s="37"/>
      <c r="NJ170" s="37"/>
      <c r="NK170" s="37"/>
      <c r="NL170" s="37"/>
      <c r="NM170" s="37"/>
      <c r="NN170" s="37"/>
      <c r="NO170" s="37"/>
      <c r="NP170" s="37"/>
      <c r="NQ170" s="37"/>
      <c r="NR170" s="37"/>
      <c r="NS170" s="37"/>
      <c r="NT170" s="37"/>
      <c r="NU170" s="37"/>
      <c r="NV170" s="37"/>
    </row>
    <row r="171" spans="1:386" s="40" customFormat="1" ht="41.4">
      <c r="A171" s="1617"/>
      <c r="B171" s="1775" t="s">
        <v>505</v>
      </c>
      <c r="C171" s="1615"/>
      <c r="D171" s="1617"/>
      <c r="E171" s="1616">
        <v>3115.0749999999998</v>
      </c>
      <c r="F171" s="1617" t="s">
        <v>965</v>
      </c>
      <c r="G171" s="1616">
        <v>90</v>
      </c>
      <c r="H171" s="1732" t="s">
        <v>777</v>
      </c>
      <c r="I171" s="1820" t="s">
        <v>1274</v>
      </c>
      <c r="J171" s="1859">
        <v>1747.4390000000001</v>
      </c>
      <c r="K171" s="1731">
        <v>60</v>
      </c>
      <c r="L171" s="1732" t="s">
        <v>1273</v>
      </c>
      <c r="M171" s="1616"/>
      <c r="N171" s="1776"/>
      <c r="O171" s="1776"/>
      <c r="P171" s="1715"/>
      <c r="Q171" s="1738"/>
      <c r="R171" s="1777"/>
      <c r="S171" s="1777"/>
      <c r="T171" s="1777"/>
      <c r="U171" s="1784"/>
      <c r="V171" s="156">
        <f t="shared" si="84"/>
        <v>1367.6359999999997</v>
      </c>
      <c r="W171" s="1638"/>
      <c r="X171" s="1639"/>
      <c r="Y171" s="1995"/>
      <c r="Z171" s="1638"/>
      <c r="AA171" s="1639"/>
      <c r="AB171" s="1640"/>
      <c r="AC171" s="1640"/>
      <c r="AD171" s="1995"/>
      <c r="AE171" s="1988"/>
      <c r="AF171" s="1634"/>
      <c r="AG171" s="1543">
        <f t="shared" si="90"/>
        <v>0</v>
      </c>
      <c r="AH171" s="1634"/>
      <c r="AI171" s="1543">
        <f t="shared" si="88"/>
        <v>0</v>
      </c>
      <c r="AJ171" s="1634">
        <v>1</v>
      </c>
      <c r="AK171" s="1543">
        <f t="shared" si="91"/>
        <v>3115.0749999999998</v>
      </c>
      <c r="AL171" s="1634">
        <v>1</v>
      </c>
      <c r="AM171" s="1543">
        <f t="shared" si="89"/>
        <v>1747.4390000000001</v>
      </c>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60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c r="IP171" s="37"/>
      <c r="IQ171" s="37"/>
      <c r="IR171" s="37"/>
      <c r="IS171" s="37"/>
      <c r="IT171" s="37"/>
      <c r="IU171" s="37"/>
      <c r="IV171" s="37"/>
      <c r="IW171" s="37"/>
      <c r="IX171" s="37"/>
      <c r="IY171" s="37"/>
      <c r="IZ171" s="37"/>
      <c r="JA171" s="37"/>
      <c r="JB171" s="37"/>
      <c r="JC171" s="37"/>
      <c r="JD171" s="37"/>
      <c r="JE171" s="37"/>
      <c r="JF171" s="37"/>
      <c r="JG171" s="37"/>
      <c r="JH171" s="37"/>
      <c r="JI171" s="37"/>
      <c r="JJ171" s="37"/>
      <c r="JK171" s="37"/>
      <c r="JL171" s="37"/>
      <c r="JM171" s="37"/>
      <c r="JN171" s="37"/>
      <c r="JO171" s="37"/>
      <c r="JP171" s="37"/>
      <c r="JQ171" s="37"/>
      <c r="JR171" s="37"/>
      <c r="JS171" s="37"/>
      <c r="JT171" s="37"/>
      <c r="JU171" s="37"/>
      <c r="JV171" s="37"/>
      <c r="JW171" s="37"/>
      <c r="JX171" s="37"/>
      <c r="JY171" s="37"/>
      <c r="JZ171" s="37"/>
      <c r="KA171" s="37"/>
      <c r="KB171" s="37"/>
      <c r="KC171" s="37"/>
      <c r="KD171" s="37"/>
      <c r="KE171" s="37"/>
      <c r="KF171" s="37"/>
      <c r="KG171" s="37"/>
      <c r="KH171" s="37"/>
      <c r="KI171" s="37"/>
      <c r="KJ171" s="37"/>
      <c r="KK171" s="37"/>
      <c r="KL171" s="37"/>
      <c r="KM171" s="37"/>
      <c r="KN171" s="37"/>
      <c r="KO171" s="37"/>
      <c r="KP171" s="37"/>
      <c r="KQ171" s="37"/>
      <c r="KR171" s="37"/>
      <c r="KS171" s="37"/>
      <c r="KT171" s="37"/>
      <c r="KU171" s="37"/>
      <c r="KV171" s="37"/>
      <c r="KW171" s="37"/>
      <c r="KX171" s="37"/>
      <c r="KY171" s="37"/>
      <c r="KZ171" s="37"/>
      <c r="LA171" s="37"/>
      <c r="LB171" s="37"/>
      <c r="LC171" s="37"/>
      <c r="LD171" s="37"/>
      <c r="LE171" s="37"/>
      <c r="LF171" s="37"/>
      <c r="LG171" s="37"/>
      <c r="LH171" s="37"/>
      <c r="LI171" s="37"/>
      <c r="LJ171" s="37"/>
      <c r="LK171" s="37"/>
      <c r="LL171" s="37"/>
      <c r="LM171" s="37"/>
      <c r="LN171" s="37"/>
      <c r="LO171" s="37"/>
      <c r="LP171" s="37"/>
      <c r="LQ171" s="37"/>
      <c r="LR171" s="37"/>
      <c r="LS171" s="37"/>
      <c r="LT171" s="37"/>
      <c r="LU171" s="37"/>
      <c r="LV171" s="37"/>
      <c r="LW171" s="37"/>
      <c r="LX171" s="37"/>
      <c r="LY171" s="37"/>
      <c r="LZ171" s="37"/>
      <c r="MA171" s="37"/>
      <c r="MB171" s="37"/>
      <c r="MC171" s="37"/>
      <c r="MD171" s="37"/>
      <c r="ME171" s="37"/>
      <c r="MF171" s="37"/>
      <c r="MG171" s="37"/>
      <c r="MH171" s="37"/>
      <c r="MI171" s="37"/>
      <c r="MJ171" s="37"/>
      <c r="MK171" s="37"/>
      <c r="ML171" s="37"/>
      <c r="MM171" s="37"/>
      <c r="MN171" s="37"/>
      <c r="MO171" s="37"/>
      <c r="MP171" s="37"/>
      <c r="MQ171" s="37"/>
      <c r="MR171" s="37"/>
      <c r="MS171" s="37"/>
      <c r="MT171" s="37"/>
      <c r="MU171" s="37"/>
      <c r="MV171" s="37"/>
      <c r="MW171" s="37"/>
      <c r="MX171" s="37"/>
      <c r="MY171" s="37"/>
      <c r="MZ171" s="37"/>
      <c r="NA171" s="37"/>
      <c r="NB171" s="37"/>
      <c r="NC171" s="37"/>
      <c r="ND171" s="37"/>
      <c r="NE171" s="37"/>
      <c r="NF171" s="37"/>
      <c r="NG171" s="37"/>
      <c r="NH171" s="37"/>
      <c r="NI171" s="37"/>
      <c r="NJ171" s="37"/>
      <c r="NK171" s="37"/>
      <c r="NL171" s="37"/>
      <c r="NM171" s="37"/>
      <c r="NN171" s="37"/>
      <c r="NO171" s="37"/>
      <c r="NP171" s="37"/>
      <c r="NQ171" s="37"/>
      <c r="NR171" s="37"/>
      <c r="NS171" s="37"/>
      <c r="NT171" s="37"/>
      <c r="NU171" s="37"/>
      <c r="NV171" s="37"/>
    </row>
    <row r="172" spans="1:386" s="1574" customFormat="1" ht="82.8">
      <c r="A172" s="1760"/>
      <c r="B172" s="1804" t="s">
        <v>579</v>
      </c>
      <c r="C172" s="1886" t="s">
        <v>248</v>
      </c>
      <c r="D172" s="1850" t="s">
        <v>1094</v>
      </c>
      <c r="E172" s="1762"/>
      <c r="F172" s="1760"/>
      <c r="G172" s="1762"/>
      <c r="H172" s="2063"/>
      <c r="I172" s="1760"/>
      <c r="J172" s="1772"/>
      <c r="K172" s="1772"/>
      <c r="L172" s="1760"/>
      <c r="M172" s="1790">
        <f>SUM(N172:P172)</f>
        <v>5000</v>
      </c>
      <c r="N172" s="1790"/>
      <c r="O172" s="1790">
        <v>4000</v>
      </c>
      <c r="P172" s="1790">
        <v>1000</v>
      </c>
      <c r="Q172" s="1717">
        <f t="shared" ref="Q172" si="94">SUM(R172:T172)</f>
        <v>4466</v>
      </c>
      <c r="R172" s="1772"/>
      <c r="S172" s="1772">
        <v>3892</v>
      </c>
      <c r="T172" s="1772">
        <v>574</v>
      </c>
      <c r="U172" s="1792"/>
      <c r="V172" s="156">
        <f t="shared" si="84"/>
        <v>0</v>
      </c>
      <c r="W172" s="1638"/>
      <c r="X172" s="1639">
        <v>1</v>
      </c>
      <c r="Y172" s="1995"/>
      <c r="Z172" s="1638"/>
      <c r="AA172" s="1639"/>
      <c r="AB172" s="1644">
        <v>1</v>
      </c>
      <c r="AC172" s="1644"/>
      <c r="AD172" s="1995"/>
      <c r="AE172" s="1988"/>
      <c r="AF172" s="1643"/>
      <c r="AG172" s="1543">
        <f t="shared" si="90"/>
        <v>0</v>
      </c>
      <c r="AH172" s="1643"/>
      <c r="AI172" s="1543">
        <f t="shared" si="88"/>
        <v>0</v>
      </c>
      <c r="AJ172" s="1643"/>
      <c r="AK172" s="1543">
        <f t="shared" si="91"/>
        <v>0</v>
      </c>
      <c r="AL172" s="1643"/>
      <c r="AM172" s="1543">
        <f t="shared" si="89"/>
        <v>0</v>
      </c>
      <c r="AN172" s="1559"/>
      <c r="AO172" s="1559"/>
      <c r="AP172" s="1559"/>
      <c r="AQ172" s="1559"/>
      <c r="AR172" s="1559"/>
      <c r="AS172" s="1559"/>
      <c r="AT172" s="1559"/>
      <c r="AU172" s="1559"/>
      <c r="AV172" s="1559"/>
      <c r="AW172" s="1559"/>
      <c r="AX172" s="1559"/>
      <c r="AY172" s="1559"/>
      <c r="AZ172" s="1559"/>
      <c r="BA172" s="1559"/>
      <c r="BB172" s="1559"/>
      <c r="BC172" s="1559"/>
      <c r="BD172" s="1559"/>
      <c r="BE172" s="1559"/>
      <c r="BF172" s="1559"/>
      <c r="BG172" s="1559"/>
      <c r="BH172" s="1559"/>
      <c r="BI172" s="1559"/>
      <c r="BJ172" s="1559"/>
      <c r="BK172" s="1559"/>
      <c r="BL172" s="1559"/>
      <c r="BM172" s="1559"/>
      <c r="BN172" s="1559"/>
      <c r="BO172" s="1559"/>
      <c r="BP172" s="1559"/>
      <c r="BQ172" s="1559"/>
      <c r="BR172" s="1559"/>
      <c r="BS172" s="1559"/>
      <c r="BT172" s="1559"/>
      <c r="BU172" s="1559"/>
      <c r="BV172" s="1559"/>
      <c r="BW172" s="1559"/>
      <c r="BX172" s="1559"/>
      <c r="BY172" s="1559"/>
      <c r="BZ172" s="1559"/>
      <c r="CA172" s="1559"/>
      <c r="CB172" s="1559"/>
      <c r="CC172" s="1559"/>
      <c r="CD172" s="1559"/>
      <c r="CE172" s="1559"/>
      <c r="CF172" s="1559"/>
      <c r="CG172" s="1559"/>
      <c r="CH172" s="1559"/>
      <c r="CI172" s="1559"/>
      <c r="CJ172" s="1559"/>
      <c r="CK172" s="1559"/>
      <c r="CL172" s="1559"/>
      <c r="CM172" s="1559"/>
      <c r="CN172" s="1559"/>
      <c r="CO172" s="1559"/>
      <c r="CP172" s="1559"/>
      <c r="CQ172" s="1559"/>
      <c r="CR172" s="1559"/>
      <c r="CS172" s="1559"/>
      <c r="CT172" s="1559"/>
      <c r="CU172" s="1559"/>
      <c r="CV172" s="1559"/>
      <c r="CW172" s="1559"/>
      <c r="CX172" s="1559"/>
      <c r="CY172" s="1559"/>
      <c r="CZ172" s="1559"/>
      <c r="DA172" s="1559"/>
      <c r="DB172" s="1559"/>
      <c r="DC172" s="1559"/>
      <c r="DD172" s="1559"/>
      <c r="DE172" s="1559"/>
      <c r="DF172" s="1559"/>
      <c r="DG172" s="1559"/>
      <c r="DH172" s="1559"/>
      <c r="DI172" s="1559"/>
      <c r="DJ172" s="1559"/>
      <c r="DK172" s="1559"/>
      <c r="DL172" s="1559"/>
      <c r="DM172" s="1559"/>
      <c r="DN172" s="1559"/>
      <c r="DO172" s="1559"/>
      <c r="DP172" s="1559"/>
      <c r="DQ172" s="1559"/>
      <c r="DR172" s="1559"/>
      <c r="DS172" s="1559"/>
      <c r="DT172" s="1559"/>
      <c r="DU172" s="1559"/>
      <c r="DV172" s="1559"/>
      <c r="DW172" s="1559"/>
      <c r="DX172" s="1559"/>
      <c r="DY172" s="1559"/>
      <c r="DZ172" s="1559"/>
      <c r="EA172" s="1559"/>
      <c r="EB172" s="1559"/>
      <c r="EC172" s="1559"/>
      <c r="ED172" s="1559"/>
      <c r="EE172" s="1559"/>
      <c r="EF172" s="1559"/>
      <c r="EG172" s="1559"/>
      <c r="EH172" s="1559"/>
      <c r="EI172" s="1559"/>
      <c r="EJ172" s="1559"/>
      <c r="EK172" s="1559"/>
      <c r="EL172" s="1559"/>
      <c r="EM172" s="1559"/>
      <c r="EN172" s="1559"/>
      <c r="EO172" s="1559"/>
      <c r="EP172" s="1559"/>
      <c r="EQ172" s="1559"/>
      <c r="ER172" s="1559"/>
      <c r="ES172" s="1559"/>
      <c r="ET172" s="1559"/>
      <c r="EU172" s="1559"/>
      <c r="EV172" s="1559"/>
      <c r="EW172" s="1559"/>
      <c r="EX172" s="1559"/>
      <c r="EY172" s="1559"/>
      <c r="EZ172" s="1559"/>
      <c r="FA172" s="1606"/>
      <c r="FB172" s="1560"/>
      <c r="FC172" s="1560"/>
      <c r="FD172" s="1560"/>
      <c r="FE172" s="1560"/>
      <c r="FF172" s="1560"/>
      <c r="FG172" s="1560"/>
      <c r="FH172" s="1560"/>
      <c r="FI172" s="1560"/>
      <c r="FJ172" s="1560"/>
      <c r="FK172" s="1560"/>
      <c r="FL172" s="1560"/>
      <c r="FM172" s="1560"/>
      <c r="FN172" s="1560"/>
      <c r="FO172" s="1560"/>
      <c r="FP172" s="1560"/>
      <c r="FQ172" s="1560"/>
      <c r="FR172" s="1560"/>
      <c r="FS172" s="1560"/>
      <c r="FT172" s="1560"/>
      <c r="FU172" s="1560"/>
      <c r="FV172" s="1560"/>
      <c r="FW172" s="1560"/>
      <c r="FX172" s="1560"/>
      <c r="FY172" s="1560"/>
      <c r="FZ172" s="1560"/>
      <c r="GA172" s="1560"/>
      <c r="GB172" s="1560"/>
      <c r="GC172" s="1560"/>
      <c r="GD172" s="1560"/>
      <c r="GE172" s="1560"/>
      <c r="GF172" s="1560"/>
      <c r="GG172" s="1560"/>
      <c r="GH172" s="1560"/>
      <c r="GI172" s="1560"/>
      <c r="GJ172" s="1560"/>
      <c r="GK172" s="1560"/>
      <c r="GL172" s="1560"/>
      <c r="GM172" s="1560"/>
      <c r="GN172" s="1560"/>
      <c r="GO172" s="1560"/>
      <c r="GP172" s="1560"/>
      <c r="GQ172" s="1560"/>
      <c r="GR172" s="1560"/>
      <c r="GS172" s="1560"/>
      <c r="GT172" s="1560"/>
      <c r="GU172" s="1560"/>
      <c r="GV172" s="1560"/>
      <c r="GW172" s="1560"/>
      <c r="GX172" s="1560"/>
      <c r="GY172" s="1560"/>
      <c r="GZ172" s="1560"/>
      <c r="HA172" s="1560"/>
      <c r="HB172" s="1560"/>
      <c r="HC172" s="1560"/>
      <c r="HD172" s="1560"/>
      <c r="HE172" s="1560"/>
      <c r="HF172" s="1560"/>
      <c r="HG172" s="1560"/>
      <c r="HH172" s="1560"/>
      <c r="HI172" s="1560"/>
      <c r="HJ172" s="1560"/>
      <c r="HK172" s="1560"/>
      <c r="HL172" s="1560"/>
      <c r="HM172" s="1560"/>
      <c r="HN172" s="1560"/>
      <c r="HO172" s="1560"/>
      <c r="HP172" s="1560"/>
      <c r="HQ172" s="1560"/>
      <c r="HR172" s="1560"/>
      <c r="HS172" s="1560"/>
      <c r="HT172" s="1560"/>
      <c r="HU172" s="1560"/>
      <c r="HV172" s="1560"/>
      <c r="HW172" s="1560"/>
      <c r="HX172" s="1560"/>
      <c r="HY172" s="1560"/>
      <c r="HZ172" s="1560"/>
      <c r="IA172" s="1560"/>
      <c r="IB172" s="1560"/>
      <c r="IC172" s="1560"/>
      <c r="ID172" s="1560"/>
      <c r="IE172" s="1560"/>
      <c r="IF172" s="1560"/>
      <c r="IG172" s="1560"/>
      <c r="IH172" s="1560"/>
      <c r="II172" s="1560"/>
      <c r="IJ172" s="1560"/>
      <c r="IK172" s="1560"/>
      <c r="IL172" s="1560"/>
      <c r="IM172" s="1560"/>
      <c r="IN172" s="1560"/>
      <c r="IO172" s="1560"/>
      <c r="IP172" s="1560"/>
      <c r="IQ172" s="1560"/>
      <c r="IR172" s="1560"/>
      <c r="IS172" s="1560"/>
      <c r="IT172" s="1560"/>
      <c r="IU172" s="1560"/>
      <c r="IV172" s="1560"/>
      <c r="IW172" s="1560"/>
      <c r="IX172" s="1560"/>
      <c r="IY172" s="1560"/>
      <c r="IZ172" s="1560"/>
      <c r="JA172" s="1560"/>
      <c r="JB172" s="1560"/>
      <c r="JC172" s="1560"/>
      <c r="JD172" s="1560"/>
      <c r="JE172" s="1560"/>
      <c r="JF172" s="1560"/>
      <c r="JG172" s="1560"/>
      <c r="JH172" s="1560"/>
      <c r="JI172" s="1560"/>
      <c r="JJ172" s="1560"/>
      <c r="JK172" s="1560"/>
      <c r="JL172" s="1560"/>
      <c r="JM172" s="1560"/>
      <c r="JN172" s="1560"/>
      <c r="JO172" s="1560"/>
      <c r="JP172" s="1560"/>
      <c r="JQ172" s="1560"/>
      <c r="JR172" s="1560"/>
      <c r="JS172" s="1560"/>
      <c r="JT172" s="1560"/>
      <c r="JU172" s="1560"/>
      <c r="JV172" s="1560"/>
      <c r="JW172" s="1560"/>
      <c r="JX172" s="1560"/>
      <c r="JY172" s="1560"/>
      <c r="JZ172" s="1560"/>
      <c r="KA172" s="1560"/>
      <c r="KB172" s="1560"/>
      <c r="KC172" s="1560"/>
      <c r="KD172" s="1560"/>
      <c r="KE172" s="1560"/>
      <c r="KF172" s="1560"/>
      <c r="KG172" s="1560"/>
      <c r="KH172" s="1560"/>
      <c r="KI172" s="1560"/>
      <c r="KJ172" s="1560"/>
      <c r="KK172" s="1560"/>
      <c r="KL172" s="1560"/>
      <c r="KM172" s="1560"/>
      <c r="KN172" s="1560"/>
      <c r="KO172" s="1560"/>
      <c r="KP172" s="1560"/>
      <c r="KQ172" s="1560"/>
      <c r="KR172" s="1560"/>
      <c r="KS172" s="1560"/>
      <c r="KT172" s="1560"/>
      <c r="KU172" s="1560"/>
      <c r="KV172" s="1560"/>
      <c r="KW172" s="1560"/>
      <c r="KX172" s="1560"/>
      <c r="KY172" s="1560"/>
      <c r="KZ172" s="1560"/>
      <c r="LA172" s="1560"/>
      <c r="LB172" s="1560"/>
      <c r="LC172" s="1560"/>
      <c r="LD172" s="1560"/>
      <c r="LE172" s="1560"/>
      <c r="LF172" s="1560"/>
      <c r="LG172" s="1560"/>
      <c r="LH172" s="1560"/>
      <c r="LI172" s="1560"/>
      <c r="LJ172" s="1560"/>
      <c r="LK172" s="1560"/>
      <c r="LL172" s="1560"/>
      <c r="LM172" s="1560"/>
      <c r="LN172" s="1560"/>
      <c r="LO172" s="1560"/>
      <c r="LP172" s="1560"/>
      <c r="LQ172" s="1560"/>
      <c r="LR172" s="1560"/>
      <c r="LS172" s="1560"/>
      <c r="LT172" s="1560"/>
      <c r="LU172" s="1560"/>
      <c r="LV172" s="1560"/>
      <c r="LW172" s="1560"/>
      <c r="LX172" s="1560"/>
      <c r="LY172" s="1560"/>
      <c r="LZ172" s="1560"/>
      <c r="MA172" s="1560"/>
      <c r="MB172" s="1560"/>
      <c r="MC172" s="1560"/>
      <c r="MD172" s="1560"/>
      <c r="ME172" s="1560"/>
      <c r="MF172" s="1560"/>
      <c r="MG172" s="1560"/>
      <c r="MH172" s="1560"/>
      <c r="MI172" s="1560"/>
      <c r="MJ172" s="1560"/>
      <c r="MK172" s="1560"/>
      <c r="ML172" s="1560"/>
      <c r="MM172" s="1560"/>
      <c r="MN172" s="1560"/>
      <c r="MO172" s="1560"/>
      <c r="MP172" s="1560"/>
      <c r="MQ172" s="1560"/>
      <c r="MR172" s="1560"/>
      <c r="MS172" s="1560"/>
      <c r="MT172" s="1560"/>
      <c r="MU172" s="1560"/>
      <c r="MV172" s="1560"/>
      <c r="MW172" s="1560"/>
      <c r="MX172" s="1560"/>
      <c r="MY172" s="1560"/>
      <c r="MZ172" s="1560"/>
      <c r="NA172" s="1560"/>
      <c r="NB172" s="1560"/>
      <c r="NC172" s="1560"/>
      <c r="ND172" s="1560"/>
      <c r="NE172" s="1560"/>
      <c r="NF172" s="1560"/>
      <c r="NG172" s="1560"/>
      <c r="NH172" s="1560"/>
      <c r="NI172" s="1560"/>
      <c r="NJ172" s="1560"/>
      <c r="NK172" s="1560"/>
      <c r="NL172" s="1560"/>
      <c r="NM172" s="1560"/>
      <c r="NN172" s="1560"/>
      <c r="NO172" s="1560"/>
      <c r="NP172" s="1560"/>
      <c r="NQ172" s="1560"/>
      <c r="NR172" s="1560"/>
      <c r="NS172" s="1560"/>
      <c r="NT172" s="1560"/>
      <c r="NU172" s="1560"/>
      <c r="NV172" s="1560"/>
    </row>
    <row r="173" spans="1:386" s="40" customFormat="1" ht="41.4">
      <c r="A173" s="1774"/>
      <c r="B173" s="1911" t="s">
        <v>691</v>
      </c>
      <c r="C173" s="1912"/>
      <c r="D173" s="1733"/>
      <c r="E173" s="1846">
        <v>15263</v>
      </c>
      <c r="F173" s="1617" t="s">
        <v>1095</v>
      </c>
      <c r="G173" s="1846">
        <v>300</v>
      </c>
      <c r="H173" s="1732" t="s">
        <v>774</v>
      </c>
      <c r="I173" s="1820" t="s">
        <v>1275</v>
      </c>
      <c r="J173" s="1859">
        <v>14886.674000000001</v>
      </c>
      <c r="K173" s="1731">
        <v>300</v>
      </c>
      <c r="L173" s="1732" t="s">
        <v>1276</v>
      </c>
      <c r="M173" s="1812"/>
      <c r="N173" s="1776"/>
      <c r="O173" s="1795"/>
      <c r="P173" s="1776"/>
      <c r="Q173" s="1733"/>
      <c r="R173" s="1733"/>
      <c r="S173" s="1733"/>
      <c r="T173" s="1733"/>
      <c r="U173" s="1784"/>
      <c r="V173" s="156">
        <f t="shared" si="84"/>
        <v>376.32599999999911</v>
      </c>
      <c r="W173" s="1638"/>
      <c r="X173" s="1639"/>
      <c r="Y173" s="1995"/>
      <c r="Z173" s="1638"/>
      <c r="AA173" s="1639"/>
      <c r="AB173" s="1644"/>
      <c r="AC173" s="1644"/>
      <c r="AD173" s="1995"/>
      <c r="AE173" s="1988"/>
      <c r="AF173" s="1643">
        <v>1</v>
      </c>
      <c r="AG173" s="1543">
        <f t="shared" si="90"/>
        <v>15263</v>
      </c>
      <c r="AH173" s="1643">
        <v>1</v>
      </c>
      <c r="AI173" s="1543">
        <f t="shared" si="88"/>
        <v>14886.674000000001</v>
      </c>
      <c r="AJ173" s="1643"/>
      <c r="AK173" s="1543">
        <f t="shared" si="91"/>
        <v>0</v>
      </c>
      <c r="AL173" s="1643"/>
      <c r="AM173" s="1543">
        <f t="shared" si="89"/>
        <v>0</v>
      </c>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60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c r="GT173" s="37"/>
      <c r="GU173" s="37"/>
      <c r="GV173" s="37"/>
      <c r="GW173" s="37"/>
      <c r="GX173" s="37"/>
      <c r="GY173" s="37"/>
      <c r="GZ173" s="37"/>
      <c r="HA173" s="37"/>
      <c r="HB173" s="37"/>
      <c r="HC173" s="37"/>
      <c r="HD173" s="37"/>
      <c r="HE173" s="37"/>
      <c r="HF173" s="37"/>
      <c r="HG173" s="37"/>
      <c r="HH173" s="37"/>
      <c r="HI173" s="37"/>
      <c r="HJ173" s="37"/>
      <c r="HK173" s="37"/>
      <c r="HL173" s="37"/>
      <c r="HM173" s="37"/>
      <c r="HN173" s="37"/>
      <c r="HO173" s="37"/>
      <c r="HP173" s="37"/>
      <c r="HQ173" s="37"/>
      <c r="HR173" s="37"/>
      <c r="HS173" s="37"/>
      <c r="HT173" s="37"/>
      <c r="HU173" s="37"/>
      <c r="HV173" s="37"/>
      <c r="HW173" s="37"/>
      <c r="HX173" s="37"/>
      <c r="HY173" s="37"/>
      <c r="HZ173" s="37"/>
      <c r="IA173" s="37"/>
      <c r="IB173" s="37"/>
      <c r="IC173" s="37"/>
      <c r="ID173" s="37"/>
      <c r="IE173" s="37"/>
      <c r="IF173" s="37"/>
      <c r="IG173" s="37"/>
      <c r="IH173" s="37"/>
      <c r="II173" s="37"/>
      <c r="IJ173" s="37"/>
      <c r="IK173" s="37"/>
      <c r="IL173" s="37"/>
      <c r="IM173" s="37"/>
      <c r="IN173" s="37"/>
      <c r="IO173" s="37"/>
      <c r="IP173" s="37"/>
      <c r="IQ173" s="37"/>
      <c r="IR173" s="37"/>
      <c r="IS173" s="37"/>
      <c r="IT173" s="37"/>
      <c r="IU173" s="37"/>
      <c r="IV173" s="37"/>
      <c r="IW173" s="37"/>
      <c r="IX173" s="37"/>
      <c r="IY173" s="37"/>
      <c r="IZ173" s="37"/>
      <c r="JA173" s="37"/>
      <c r="JB173" s="37"/>
      <c r="JC173" s="37"/>
      <c r="JD173" s="37"/>
      <c r="JE173" s="37"/>
      <c r="JF173" s="37"/>
      <c r="JG173" s="37"/>
      <c r="JH173" s="37"/>
      <c r="JI173" s="37"/>
      <c r="JJ173" s="37"/>
      <c r="JK173" s="37"/>
      <c r="JL173" s="37"/>
      <c r="JM173" s="37"/>
      <c r="JN173" s="37"/>
      <c r="JO173" s="37"/>
      <c r="JP173" s="37"/>
      <c r="JQ173" s="37"/>
      <c r="JR173" s="37"/>
      <c r="JS173" s="37"/>
      <c r="JT173" s="37"/>
      <c r="JU173" s="37"/>
      <c r="JV173" s="37"/>
      <c r="JW173" s="37"/>
      <c r="JX173" s="37"/>
      <c r="JY173" s="37"/>
      <c r="JZ173" s="37"/>
      <c r="KA173" s="37"/>
      <c r="KB173" s="37"/>
      <c r="KC173" s="37"/>
      <c r="KD173" s="37"/>
      <c r="KE173" s="37"/>
      <c r="KF173" s="37"/>
      <c r="KG173" s="37"/>
      <c r="KH173" s="37"/>
      <c r="KI173" s="37"/>
      <c r="KJ173" s="37"/>
      <c r="KK173" s="37"/>
      <c r="KL173" s="37"/>
      <c r="KM173" s="37"/>
      <c r="KN173" s="37"/>
      <c r="KO173" s="37"/>
      <c r="KP173" s="37"/>
      <c r="KQ173" s="37"/>
      <c r="KR173" s="37"/>
      <c r="KS173" s="37"/>
      <c r="KT173" s="37"/>
      <c r="KU173" s="37"/>
      <c r="KV173" s="37"/>
      <c r="KW173" s="37"/>
      <c r="KX173" s="37"/>
      <c r="KY173" s="37"/>
      <c r="KZ173" s="37"/>
      <c r="LA173" s="37"/>
      <c r="LB173" s="37"/>
      <c r="LC173" s="37"/>
      <c r="LD173" s="37"/>
      <c r="LE173" s="37"/>
      <c r="LF173" s="37"/>
      <c r="LG173" s="37"/>
      <c r="LH173" s="37"/>
      <c r="LI173" s="37"/>
      <c r="LJ173" s="37"/>
      <c r="LK173" s="37"/>
      <c r="LL173" s="37"/>
      <c r="LM173" s="37"/>
      <c r="LN173" s="37"/>
      <c r="LO173" s="37"/>
      <c r="LP173" s="37"/>
      <c r="LQ173" s="37"/>
      <c r="LR173" s="37"/>
      <c r="LS173" s="37"/>
      <c r="LT173" s="37"/>
      <c r="LU173" s="37"/>
      <c r="LV173" s="37"/>
      <c r="LW173" s="37"/>
      <c r="LX173" s="37"/>
      <c r="LY173" s="37"/>
      <c r="LZ173" s="37"/>
      <c r="MA173" s="37"/>
      <c r="MB173" s="37"/>
      <c r="MC173" s="37"/>
      <c r="MD173" s="37"/>
      <c r="ME173" s="37"/>
      <c r="MF173" s="37"/>
      <c r="MG173" s="37"/>
      <c r="MH173" s="37"/>
      <c r="MI173" s="37"/>
      <c r="MJ173" s="37"/>
      <c r="MK173" s="37"/>
      <c r="ML173" s="37"/>
      <c r="MM173" s="37"/>
      <c r="MN173" s="37"/>
      <c r="MO173" s="37"/>
      <c r="MP173" s="37"/>
      <c r="MQ173" s="37"/>
      <c r="MR173" s="37"/>
      <c r="MS173" s="37"/>
      <c r="MT173" s="37"/>
      <c r="MU173" s="37"/>
      <c r="MV173" s="37"/>
      <c r="MW173" s="37"/>
      <c r="MX173" s="37"/>
      <c r="MY173" s="37"/>
      <c r="MZ173" s="37"/>
      <c r="NA173" s="37"/>
      <c r="NB173" s="37"/>
      <c r="NC173" s="37"/>
      <c r="ND173" s="37"/>
      <c r="NE173" s="37"/>
      <c r="NF173" s="37"/>
      <c r="NG173" s="37"/>
      <c r="NH173" s="37"/>
      <c r="NI173" s="37"/>
      <c r="NJ173" s="37"/>
      <c r="NK173" s="37"/>
      <c r="NL173" s="37"/>
      <c r="NM173" s="37"/>
      <c r="NN173" s="37"/>
      <c r="NO173" s="37"/>
      <c r="NP173" s="37"/>
      <c r="NQ173" s="37"/>
      <c r="NR173" s="37"/>
      <c r="NS173" s="37"/>
      <c r="NT173" s="37"/>
      <c r="NU173" s="37"/>
      <c r="NV173" s="37"/>
    </row>
    <row r="174" spans="1:386" s="40" customFormat="1">
      <c r="A174" s="1774"/>
      <c r="B174" s="1676" t="s">
        <v>166</v>
      </c>
      <c r="C174" s="1912"/>
      <c r="D174" s="1733"/>
      <c r="E174" s="1846"/>
      <c r="F174" s="1733"/>
      <c r="G174" s="1846"/>
      <c r="H174" s="1732"/>
      <c r="I174" s="1778"/>
      <c r="J174" s="1776"/>
      <c r="K174" s="1776"/>
      <c r="L174" s="1774"/>
      <c r="M174" s="1812"/>
      <c r="N174" s="1776"/>
      <c r="O174" s="1795"/>
      <c r="P174" s="1776"/>
      <c r="Q174" s="1733"/>
      <c r="R174" s="1733"/>
      <c r="S174" s="1733"/>
      <c r="T174" s="1733"/>
      <c r="U174" s="1784"/>
      <c r="V174" s="156">
        <f t="shared" si="84"/>
        <v>0</v>
      </c>
      <c r="W174" s="1638"/>
      <c r="X174" s="1639"/>
      <c r="Y174" s="1995"/>
      <c r="Z174" s="1638"/>
      <c r="AA174" s="1639"/>
      <c r="AB174" s="1644"/>
      <c r="AC174" s="1644"/>
      <c r="AD174" s="1995"/>
      <c r="AE174" s="1988"/>
      <c r="AF174" s="1643"/>
      <c r="AG174" s="1543">
        <f t="shared" si="90"/>
        <v>0</v>
      </c>
      <c r="AH174" s="1643"/>
      <c r="AI174" s="1543">
        <f t="shared" si="88"/>
        <v>0</v>
      </c>
      <c r="AJ174" s="1643"/>
      <c r="AK174" s="1543">
        <f t="shared" si="91"/>
        <v>0</v>
      </c>
      <c r="AL174" s="1643"/>
      <c r="AM174" s="1543">
        <f t="shared" si="89"/>
        <v>0</v>
      </c>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60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7"/>
      <c r="HC174" s="37"/>
      <c r="HD174" s="37"/>
      <c r="HE174" s="37"/>
      <c r="HF174" s="37"/>
      <c r="HG174" s="37"/>
      <c r="HH174" s="37"/>
      <c r="HI174" s="37"/>
      <c r="HJ174" s="37"/>
      <c r="HK174" s="37"/>
      <c r="HL174" s="37"/>
      <c r="HM174" s="37"/>
      <c r="HN174" s="37"/>
      <c r="HO174" s="37"/>
      <c r="HP174" s="37"/>
      <c r="HQ174" s="37"/>
      <c r="HR174" s="37"/>
      <c r="HS174" s="37"/>
      <c r="HT174" s="37"/>
      <c r="HU174" s="37"/>
      <c r="HV174" s="37"/>
      <c r="HW174" s="37"/>
      <c r="HX174" s="37"/>
      <c r="HY174" s="37"/>
      <c r="HZ174" s="37"/>
      <c r="IA174" s="37"/>
      <c r="IB174" s="37"/>
      <c r="IC174" s="37"/>
      <c r="ID174" s="37"/>
      <c r="IE174" s="37"/>
      <c r="IF174" s="37"/>
      <c r="IG174" s="37"/>
      <c r="IH174" s="37"/>
      <c r="II174" s="37"/>
      <c r="IJ174" s="37"/>
      <c r="IK174" s="37"/>
      <c r="IL174" s="37"/>
      <c r="IM174" s="37"/>
      <c r="IN174" s="37"/>
      <c r="IO174" s="37"/>
      <c r="IP174" s="37"/>
      <c r="IQ174" s="37"/>
      <c r="IR174" s="37"/>
      <c r="IS174" s="37"/>
      <c r="IT174" s="37"/>
      <c r="IU174" s="37"/>
      <c r="IV174" s="37"/>
      <c r="IW174" s="37"/>
      <c r="IX174" s="37"/>
      <c r="IY174" s="37"/>
      <c r="IZ174" s="37"/>
      <c r="JA174" s="37"/>
      <c r="JB174" s="37"/>
      <c r="JC174" s="37"/>
      <c r="JD174" s="37"/>
      <c r="JE174" s="37"/>
      <c r="JF174" s="37"/>
      <c r="JG174" s="37"/>
      <c r="JH174" s="37"/>
      <c r="JI174" s="37"/>
      <c r="JJ174" s="37"/>
      <c r="JK174" s="37"/>
      <c r="JL174" s="37"/>
      <c r="JM174" s="37"/>
      <c r="JN174" s="37"/>
      <c r="JO174" s="37"/>
      <c r="JP174" s="37"/>
      <c r="JQ174" s="37"/>
      <c r="JR174" s="37"/>
      <c r="JS174" s="37"/>
      <c r="JT174" s="37"/>
      <c r="JU174" s="37"/>
      <c r="JV174" s="37"/>
      <c r="JW174" s="37"/>
      <c r="JX174" s="37"/>
      <c r="JY174" s="37"/>
      <c r="JZ174" s="37"/>
      <c r="KA174" s="37"/>
      <c r="KB174" s="37"/>
      <c r="KC174" s="37"/>
      <c r="KD174" s="37"/>
      <c r="KE174" s="37"/>
      <c r="KF174" s="37"/>
      <c r="KG174" s="37"/>
      <c r="KH174" s="37"/>
      <c r="KI174" s="37"/>
      <c r="KJ174" s="37"/>
      <c r="KK174" s="37"/>
      <c r="KL174" s="37"/>
      <c r="KM174" s="37"/>
      <c r="KN174" s="37"/>
      <c r="KO174" s="37"/>
      <c r="KP174" s="37"/>
      <c r="KQ174" s="37"/>
      <c r="KR174" s="37"/>
      <c r="KS174" s="37"/>
      <c r="KT174" s="37"/>
      <c r="KU174" s="37"/>
      <c r="KV174" s="37"/>
      <c r="KW174" s="37"/>
      <c r="KX174" s="37"/>
      <c r="KY174" s="37"/>
      <c r="KZ174" s="37"/>
      <c r="LA174" s="37"/>
      <c r="LB174" s="37"/>
      <c r="LC174" s="37"/>
      <c r="LD174" s="37"/>
      <c r="LE174" s="37"/>
      <c r="LF174" s="37"/>
      <c r="LG174" s="37"/>
      <c r="LH174" s="37"/>
      <c r="LI174" s="37"/>
      <c r="LJ174" s="37"/>
      <c r="LK174" s="37"/>
      <c r="LL174" s="37"/>
      <c r="LM174" s="37"/>
      <c r="LN174" s="37"/>
      <c r="LO174" s="37"/>
      <c r="LP174" s="37"/>
      <c r="LQ174" s="37"/>
      <c r="LR174" s="37"/>
      <c r="LS174" s="37"/>
      <c r="LT174" s="37"/>
      <c r="LU174" s="37"/>
      <c r="LV174" s="37"/>
      <c r="LW174" s="37"/>
      <c r="LX174" s="37"/>
      <c r="LY174" s="37"/>
      <c r="LZ174" s="37"/>
      <c r="MA174" s="37"/>
      <c r="MB174" s="37"/>
      <c r="MC174" s="37"/>
      <c r="MD174" s="37"/>
      <c r="ME174" s="37"/>
      <c r="MF174" s="37"/>
      <c r="MG174" s="37"/>
      <c r="MH174" s="37"/>
      <c r="MI174" s="37"/>
      <c r="MJ174" s="37"/>
      <c r="MK174" s="37"/>
      <c r="ML174" s="37"/>
      <c r="MM174" s="37"/>
      <c r="MN174" s="37"/>
      <c r="MO174" s="37"/>
      <c r="MP174" s="37"/>
      <c r="MQ174" s="37"/>
      <c r="MR174" s="37"/>
      <c r="MS174" s="37"/>
      <c r="MT174" s="37"/>
      <c r="MU174" s="37"/>
      <c r="MV174" s="37"/>
      <c r="MW174" s="37"/>
      <c r="MX174" s="37"/>
      <c r="MY174" s="37"/>
      <c r="MZ174" s="37"/>
      <c r="NA174" s="37"/>
      <c r="NB174" s="37"/>
      <c r="NC174" s="37"/>
      <c r="ND174" s="37"/>
      <c r="NE174" s="37"/>
      <c r="NF174" s="37"/>
      <c r="NG174" s="37"/>
      <c r="NH174" s="37"/>
      <c r="NI174" s="37"/>
      <c r="NJ174" s="37"/>
      <c r="NK174" s="37"/>
      <c r="NL174" s="37"/>
      <c r="NM174" s="37"/>
      <c r="NN174" s="37"/>
      <c r="NO174" s="37"/>
      <c r="NP174" s="37"/>
      <c r="NQ174" s="37"/>
      <c r="NR174" s="37"/>
      <c r="NS174" s="37"/>
      <c r="NT174" s="37"/>
      <c r="NU174" s="37"/>
      <c r="NV174" s="37"/>
    </row>
    <row r="175" spans="1:386" s="40" customFormat="1" ht="41.4">
      <c r="A175" s="1774"/>
      <c r="B175" s="2064" t="s">
        <v>841</v>
      </c>
      <c r="C175" s="1870" t="s">
        <v>558</v>
      </c>
      <c r="D175" s="1870" t="s">
        <v>1096</v>
      </c>
      <c r="E175" s="1846"/>
      <c r="F175" s="1733"/>
      <c r="G175" s="1846"/>
      <c r="H175" s="1730" t="s">
        <v>1277</v>
      </c>
      <c r="I175" s="1778"/>
      <c r="J175" s="1776"/>
      <c r="K175" s="1776"/>
      <c r="L175" s="1774"/>
      <c r="M175" s="1790">
        <f>SUM(N175:P175)</f>
        <v>7200</v>
      </c>
      <c r="N175" s="1791"/>
      <c r="O175" s="1790">
        <v>7000</v>
      </c>
      <c r="P175" s="1706">
        <v>200</v>
      </c>
      <c r="Q175" s="1717">
        <f t="shared" ref="Q175" si="95">SUM(R175:T175)</f>
        <v>577</v>
      </c>
      <c r="R175" s="1733"/>
      <c r="S175" s="1733"/>
      <c r="T175" s="1772">
        <v>577</v>
      </c>
      <c r="U175" s="1784"/>
      <c r="V175" s="156">
        <f t="shared" si="84"/>
        <v>0</v>
      </c>
      <c r="W175" s="1638">
        <v>1</v>
      </c>
      <c r="X175" s="1639"/>
      <c r="Y175" s="1995"/>
      <c r="Z175" s="1638">
        <v>1</v>
      </c>
      <c r="AA175" s="1639"/>
      <c r="AB175" s="1644"/>
      <c r="AC175" s="1644"/>
      <c r="AD175" s="1995"/>
      <c r="AE175" s="1988"/>
      <c r="AF175" s="1643"/>
      <c r="AG175" s="1543">
        <f t="shared" si="90"/>
        <v>0</v>
      </c>
      <c r="AH175" s="1643"/>
      <c r="AI175" s="1543">
        <f t="shared" si="88"/>
        <v>0</v>
      </c>
      <c r="AJ175" s="1643"/>
      <c r="AK175" s="1543">
        <f t="shared" si="91"/>
        <v>0</v>
      </c>
      <c r="AL175" s="1643"/>
      <c r="AM175" s="1543">
        <f t="shared" si="89"/>
        <v>0</v>
      </c>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60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37"/>
      <c r="GB175" s="37"/>
      <c r="GC175" s="37"/>
      <c r="GD175" s="37"/>
      <c r="GE175" s="37"/>
      <c r="GF175" s="37"/>
      <c r="GG175" s="37"/>
      <c r="GH175" s="37"/>
      <c r="GI175" s="37"/>
      <c r="GJ175" s="37"/>
      <c r="GK175" s="37"/>
      <c r="GL175" s="37"/>
      <c r="GM175" s="37"/>
      <c r="GN175" s="37"/>
      <c r="GO175" s="37"/>
      <c r="GP175" s="37"/>
      <c r="GQ175" s="37"/>
      <c r="GR175" s="37"/>
      <c r="GS175" s="37"/>
      <c r="GT175" s="37"/>
      <c r="GU175" s="37"/>
      <c r="GV175" s="37"/>
      <c r="GW175" s="37"/>
      <c r="GX175" s="37"/>
      <c r="GY175" s="37"/>
      <c r="GZ175" s="37"/>
      <c r="HA175" s="37"/>
      <c r="HB175" s="37"/>
      <c r="HC175" s="37"/>
      <c r="HD175" s="37"/>
      <c r="HE175" s="37"/>
      <c r="HF175" s="37"/>
      <c r="HG175" s="37"/>
      <c r="HH175" s="37"/>
      <c r="HI175" s="37"/>
      <c r="HJ175" s="37"/>
      <c r="HK175" s="37"/>
      <c r="HL175" s="37"/>
      <c r="HM175" s="37"/>
      <c r="HN175" s="37"/>
      <c r="HO175" s="37"/>
      <c r="HP175" s="37"/>
      <c r="HQ175" s="37"/>
      <c r="HR175" s="37"/>
      <c r="HS175" s="37"/>
      <c r="HT175" s="37"/>
      <c r="HU175" s="37"/>
      <c r="HV175" s="37"/>
      <c r="HW175" s="37"/>
      <c r="HX175" s="37"/>
      <c r="HY175" s="37"/>
      <c r="HZ175" s="37"/>
      <c r="IA175" s="37"/>
      <c r="IB175" s="37"/>
      <c r="IC175" s="37"/>
      <c r="ID175" s="37"/>
      <c r="IE175" s="37"/>
      <c r="IF175" s="37"/>
      <c r="IG175" s="37"/>
      <c r="IH175" s="37"/>
      <c r="II175" s="37"/>
      <c r="IJ175" s="37"/>
      <c r="IK175" s="37"/>
      <c r="IL175" s="37"/>
      <c r="IM175" s="37"/>
      <c r="IN175" s="37"/>
      <c r="IO175" s="37"/>
      <c r="IP175" s="37"/>
      <c r="IQ175" s="37"/>
      <c r="IR175" s="37"/>
      <c r="IS175" s="37"/>
      <c r="IT175" s="37"/>
      <c r="IU175" s="37"/>
      <c r="IV175" s="37"/>
      <c r="IW175" s="37"/>
      <c r="IX175" s="37"/>
      <c r="IY175" s="37"/>
      <c r="IZ175" s="37"/>
      <c r="JA175" s="37"/>
      <c r="JB175" s="37"/>
      <c r="JC175" s="37"/>
      <c r="JD175" s="37"/>
      <c r="JE175" s="37"/>
      <c r="JF175" s="37"/>
      <c r="JG175" s="37"/>
      <c r="JH175" s="37"/>
      <c r="JI175" s="37"/>
      <c r="JJ175" s="37"/>
      <c r="JK175" s="37"/>
      <c r="JL175" s="37"/>
      <c r="JM175" s="37"/>
      <c r="JN175" s="37"/>
      <c r="JO175" s="37"/>
      <c r="JP175" s="37"/>
      <c r="JQ175" s="37"/>
      <c r="JR175" s="37"/>
      <c r="JS175" s="37"/>
      <c r="JT175" s="37"/>
      <c r="JU175" s="37"/>
      <c r="JV175" s="37"/>
      <c r="JW175" s="37"/>
      <c r="JX175" s="37"/>
      <c r="JY175" s="37"/>
      <c r="JZ175" s="37"/>
      <c r="KA175" s="37"/>
      <c r="KB175" s="37"/>
      <c r="KC175" s="37"/>
      <c r="KD175" s="37"/>
      <c r="KE175" s="37"/>
      <c r="KF175" s="37"/>
      <c r="KG175" s="37"/>
      <c r="KH175" s="37"/>
      <c r="KI175" s="37"/>
      <c r="KJ175" s="37"/>
      <c r="KK175" s="37"/>
      <c r="KL175" s="37"/>
      <c r="KM175" s="37"/>
      <c r="KN175" s="37"/>
      <c r="KO175" s="37"/>
      <c r="KP175" s="37"/>
      <c r="KQ175" s="37"/>
      <c r="KR175" s="37"/>
      <c r="KS175" s="37"/>
      <c r="KT175" s="37"/>
      <c r="KU175" s="37"/>
      <c r="KV175" s="37"/>
      <c r="KW175" s="37"/>
      <c r="KX175" s="37"/>
      <c r="KY175" s="37"/>
      <c r="KZ175" s="37"/>
      <c r="LA175" s="37"/>
      <c r="LB175" s="37"/>
      <c r="LC175" s="37"/>
      <c r="LD175" s="37"/>
      <c r="LE175" s="37"/>
      <c r="LF175" s="37"/>
      <c r="LG175" s="37"/>
      <c r="LH175" s="37"/>
      <c r="LI175" s="37"/>
      <c r="LJ175" s="37"/>
      <c r="LK175" s="37"/>
      <c r="LL175" s="37"/>
      <c r="LM175" s="37"/>
      <c r="LN175" s="37"/>
      <c r="LO175" s="37"/>
      <c r="LP175" s="37"/>
      <c r="LQ175" s="37"/>
      <c r="LR175" s="37"/>
      <c r="LS175" s="37"/>
      <c r="LT175" s="37"/>
      <c r="LU175" s="37"/>
      <c r="LV175" s="37"/>
      <c r="LW175" s="37"/>
      <c r="LX175" s="37"/>
      <c r="LY175" s="37"/>
      <c r="LZ175" s="37"/>
      <c r="MA175" s="37"/>
      <c r="MB175" s="37"/>
      <c r="MC175" s="37"/>
      <c r="MD175" s="37"/>
      <c r="ME175" s="37"/>
      <c r="MF175" s="37"/>
      <c r="MG175" s="37"/>
      <c r="MH175" s="37"/>
      <c r="MI175" s="37"/>
      <c r="MJ175" s="37"/>
      <c r="MK175" s="37"/>
      <c r="ML175" s="37"/>
      <c r="MM175" s="37"/>
      <c r="MN175" s="37"/>
      <c r="MO175" s="37"/>
      <c r="MP175" s="37"/>
      <c r="MQ175" s="37"/>
      <c r="MR175" s="37"/>
      <c r="MS175" s="37"/>
      <c r="MT175" s="37"/>
      <c r="MU175" s="37"/>
      <c r="MV175" s="37"/>
      <c r="MW175" s="37"/>
      <c r="MX175" s="37"/>
      <c r="MY175" s="37"/>
      <c r="MZ175" s="37"/>
      <c r="NA175" s="37"/>
      <c r="NB175" s="37"/>
      <c r="NC175" s="37"/>
      <c r="ND175" s="37"/>
      <c r="NE175" s="37"/>
      <c r="NF175" s="37"/>
      <c r="NG175" s="37"/>
      <c r="NH175" s="37"/>
      <c r="NI175" s="37"/>
      <c r="NJ175" s="37"/>
      <c r="NK175" s="37"/>
      <c r="NL175" s="37"/>
      <c r="NM175" s="37"/>
      <c r="NN175" s="37"/>
      <c r="NO175" s="37"/>
      <c r="NP175" s="37"/>
      <c r="NQ175" s="37"/>
      <c r="NR175" s="37"/>
      <c r="NS175" s="37"/>
      <c r="NT175" s="37"/>
      <c r="NU175" s="37"/>
      <c r="NV175" s="37"/>
    </row>
    <row r="176" spans="1:386" s="40" customFormat="1" ht="69">
      <c r="A176" s="1774"/>
      <c r="B176" s="1911" t="s">
        <v>1350</v>
      </c>
      <c r="C176" s="1870"/>
      <c r="D176" s="1733"/>
      <c r="E176" s="1846">
        <v>26255</v>
      </c>
      <c r="F176" s="1617" t="s">
        <v>1098</v>
      </c>
      <c r="G176" s="1846">
        <v>500</v>
      </c>
      <c r="H176" s="1732"/>
      <c r="I176" s="1778"/>
      <c r="J176" s="1776"/>
      <c r="K176" s="1776"/>
      <c r="L176" s="1774"/>
      <c r="M176" s="1790"/>
      <c r="N176" s="1791"/>
      <c r="O176" s="1790"/>
      <c r="P176" s="1706"/>
      <c r="Q176" s="1717"/>
      <c r="R176" s="1733"/>
      <c r="S176" s="1733"/>
      <c r="T176" s="1733"/>
      <c r="U176" s="1784"/>
      <c r="V176" s="156">
        <f t="shared" si="84"/>
        <v>26255</v>
      </c>
      <c r="W176" s="1638"/>
      <c r="X176" s="1639"/>
      <c r="Y176" s="1995"/>
      <c r="Z176" s="1638"/>
      <c r="AA176" s="1639"/>
      <c r="AB176" s="1644"/>
      <c r="AC176" s="1644"/>
      <c r="AD176" s="1995"/>
      <c r="AE176" s="1988"/>
      <c r="AF176" s="1643">
        <v>1</v>
      </c>
      <c r="AG176" s="1543">
        <f t="shared" si="90"/>
        <v>26255</v>
      </c>
      <c r="AH176" s="1643"/>
      <c r="AI176" s="1543">
        <f t="shared" si="88"/>
        <v>0</v>
      </c>
      <c r="AJ176" s="1643"/>
      <c r="AK176" s="1543">
        <f t="shared" si="91"/>
        <v>0</v>
      </c>
      <c r="AL176" s="1643"/>
      <c r="AM176" s="1543">
        <f t="shared" si="89"/>
        <v>0</v>
      </c>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60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c r="GT176" s="37"/>
      <c r="GU176" s="37"/>
      <c r="GV176" s="37"/>
      <c r="GW176" s="37"/>
      <c r="GX176" s="37"/>
      <c r="GY176" s="37"/>
      <c r="GZ176" s="37"/>
      <c r="HA176" s="37"/>
      <c r="HB176" s="37"/>
      <c r="HC176" s="37"/>
      <c r="HD176" s="37"/>
      <c r="HE176" s="37"/>
      <c r="HF176" s="37"/>
      <c r="HG176" s="37"/>
      <c r="HH176" s="37"/>
      <c r="HI176" s="37"/>
      <c r="HJ176" s="37"/>
      <c r="HK176" s="37"/>
      <c r="HL176" s="37"/>
      <c r="HM176" s="37"/>
      <c r="HN176" s="37"/>
      <c r="HO176" s="37"/>
      <c r="HP176" s="37"/>
      <c r="HQ176" s="37"/>
      <c r="HR176" s="37"/>
      <c r="HS176" s="37"/>
      <c r="HT176" s="37"/>
      <c r="HU176" s="37"/>
      <c r="HV176" s="37"/>
      <c r="HW176" s="37"/>
      <c r="HX176" s="37"/>
      <c r="HY176" s="37"/>
      <c r="HZ176" s="37"/>
      <c r="IA176" s="37"/>
      <c r="IB176" s="37"/>
      <c r="IC176" s="37"/>
      <c r="ID176" s="37"/>
      <c r="IE176" s="37"/>
      <c r="IF176" s="37"/>
      <c r="IG176" s="37"/>
      <c r="IH176" s="37"/>
      <c r="II176" s="37"/>
      <c r="IJ176" s="37"/>
      <c r="IK176" s="37"/>
      <c r="IL176" s="37"/>
      <c r="IM176" s="37"/>
      <c r="IN176" s="37"/>
      <c r="IO176" s="37"/>
      <c r="IP176" s="37"/>
      <c r="IQ176" s="37"/>
      <c r="IR176" s="37"/>
      <c r="IS176" s="37"/>
      <c r="IT176" s="37"/>
      <c r="IU176" s="37"/>
      <c r="IV176" s="37"/>
      <c r="IW176" s="37"/>
      <c r="IX176" s="37"/>
      <c r="IY176" s="37"/>
      <c r="IZ176" s="37"/>
      <c r="JA176" s="37"/>
      <c r="JB176" s="37"/>
      <c r="JC176" s="37"/>
      <c r="JD176" s="37"/>
      <c r="JE176" s="37"/>
      <c r="JF176" s="37"/>
      <c r="JG176" s="37"/>
      <c r="JH176" s="37"/>
      <c r="JI176" s="37"/>
      <c r="JJ176" s="37"/>
      <c r="JK176" s="37"/>
      <c r="JL176" s="37"/>
      <c r="JM176" s="37"/>
      <c r="JN176" s="37"/>
      <c r="JO176" s="37"/>
      <c r="JP176" s="37"/>
      <c r="JQ176" s="37"/>
      <c r="JR176" s="37"/>
      <c r="JS176" s="37"/>
      <c r="JT176" s="37"/>
      <c r="JU176" s="37"/>
      <c r="JV176" s="37"/>
      <c r="JW176" s="37"/>
      <c r="JX176" s="37"/>
      <c r="JY176" s="37"/>
      <c r="JZ176" s="37"/>
      <c r="KA176" s="37"/>
      <c r="KB176" s="37"/>
      <c r="KC176" s="37"/>
      <c r="KD176" s="37"/>
      <c r="KE176" s="37"/>
      <c r="KF176" s="37"/>
      <c r="KG176" s="37"/>
      <c r="KH176" s="37"/>
      <c r="KI176" s="37"/>
      <c r="KJ176" s="37"/>
      <c r="KK176" s="37"/>
      <c r="KL176" s="37"/>
      <c r="KM176" s="37"/>
      <c r="KN176" s="37"/>
      <c r="KO176" s="37"/>
      <c r="KP176" s="37"/>
      <c r="KQ176" s="37"/>
      <c r="KR176" s="37"/>
      <c r="KS176" s="37"/>
      <c r="KT176" s="37"/>
      <c r="KU176" s="37"/>
      <c r="KV176" s="37"/>
      <c r="KW176" s="37"/>
      <c r="KX176" s="37"/>
      <c r="KY176" s="37"/>
      <c r="KZ176" s="37"/>
      <c r="LA176" s="37"/>
      <c r="LB176" s="37"/>
      <c r="LC176" s="37"/>
      <c r="LD176" s="37"/>
      <c r="LE176" s="37"/>
      <c r="LF176" s="37"/>
      <c r="LG176" s="37"/>
      <c r="LH176" s="37"/>
      <c r="LI176" s="37"/>
      <c r="LJ176" s="37"/>
      <c r="LK176" s="37"/>
      <c r="LL176" s="37"/>
      <c r="LM176" s="37"/>
      <c r="LN176" s="37"/>
      <c r="LO176" s="37"/>
      <c r="LP176" s="37"/>
      <c r="LQ176" s="37"/>
      <c r="LR176" s="37"/>
      <c r="LS176" s="37"/>
      <c r="LT176" s="37"/>
      <c r="LU176" s="37"/>
      <c r="LV176" s="37"/>
      <c r="LW176" s="37"/>
      <c r="LX176" s="37"/>
      <c r="LY176" s="37"/>
      <c r="LZ176" s="37"/>
      <c r="MA176" s="37"/>
      <c r="MB176" s="37"/>
      <c r="MC176" s="37"/>
      <c r="MD176" s="37"/>
      <c r="ME176" s="37"/>
      <c r="MF176" s="37"/>
      <c r="MG176" s="37"/>
      <c r="MH176" s="37"/>
      <c r="MI176" s="37"/>
      <c r="MJ176" s="37"/>
      <c r="MK176" s="37"/>
      <c r="ML176" s="37"/>
      <c r="MM176" s="37"/>
      <c r="MN176" s="37"/>
      <c r="MO176" s="37"/>
      <c r="MP176" s="37"/>
      <c r="MQ176" s="37"/>
      <c r="MR176" s="37"/>
      <c r="MS176" s="37"/>
      <c r="MT176" s="37"/>
      <c r="MU176" s="37"/>
      <c r="MV176" s="37"/>
      <c r="MW176" s="37"/>
      <c r="MX176" s="37"/>
      <c r="MY176" s="37"/>
      <c r="MZ176" s="37"/>
      <c r="NA176" s="37"/>
      <c r="NB176" s="37"/>
      <c r="NC176" s="37"/>
      <c r="ND176" s="37"/>
      <c r="NE176" s="37"/>
      <c r="NF176" s="37"/>
      <c r="NG176" s="37"/>
      <c r="NH176" s="37"/>
      <c r="NI176" s="37"/>
      <c r="NJ176" s="37"/>
      <c r="NK176" s="37"/>
      <c r="NL176" s="37"/>
      <c r="NM176" s="37"/>
      <c r="NN176" s="37"/>
      <c r="NO176" s="37"/>
      <c r="NP176" s="37"/>
      <c r="NQ176" s="37"/>
      <c r="NR176" s="37"/>
      <c r="NS176" s="37"/>
      <c r="NT176" s="37"/>
      <c r="NU176" s="37"/>
      <c r="NV176" s="37"/>
    </row>
    <row r="177" spans="1:386" s="40" customFormat="1" ht="55.2">
      <c r="A177" s="1774"/>
      <c r="B177" s="1911" t="s">
        <v>1099</v>
      </c>
      <c r="C177" s="1870"/>
      <c r="D177" s="1733"/>
      <c r="E177" s="1846">
        <v>5627</v>
      </c>
      <c r="F177" s="1617" t="s">
        <v>1100</v>
      </c>
      <c r="G177" s="1846">
        <v>120</v>
      </c>
      <c r="H177" s="1732"/>
      <c r="I177" s="1778"/>
      <c r="J177" s="1776"/>
      <c r="K177" s="1776"/>
      <c r="L177" s="1774"/>
      <c r="M177" s="1790"/>
      <c r="N177" s="1791"/>
      <c r="O177" s="1790"/>
      <c r="P177" s="1706"/>
      <c r="Q177" s="1717"/>
      <c r="R177" s="1733"/>
      <c r="S177" s="1733"/>
      <c r="T177" s="1733"/>
      <c r="U177" s="1784"/>
      <c r="V177" s="156">
        <f t="shared" si="84"/>
        <v>5627</v>
      </c>
      <c r="W177" s="1638"/>
      <c r="X177" s="1639"/>
      <c r="Y177" s="1995"/>
      <c r="Z177" s="1638"/>
      <c r="AA177" s="1639"/>
      <c r="AB177" s="1644"/>
      <c r="AC177" s="1644"/>
      <c r="AD177" s="1995"/>
      <c r="AE177" s="1988"/>
      <c r="AF177" s="1643"/>
      <c r="AG177" s="1543">
        <f t="shared" si="90"/>
        <v>0</v>
      </c>
      <c r="AH177" s="1643"/>
      <c r="AI177" s="1543">
        <f t="shared" si="88"/>
        <v>0</v>
      </c>
      <c r="AJ177" s="1643">
        <v>1</v>
      </c>
      <c r="AK177" s="1543">
        <f t="shared" si="91"/>
        <v>5627</v>
      </c>
      <c r="AL177" s="1643"/>
      <c r="AM177" s="1543">
        <f t="shared" si="89"/>
        <v>0</v>
      </c>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60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c r="GT177" s="37"/>
      <c r="GU177" s="37"/>
      <c r="GV177" s="37"/>
      <c r="GW177" s="37"/>
      <c r="GX177" s="37"/>
      <c r="GY177" s="37"/>
      <c r="GZ177" s="37"/>
      <c r="HA177" s="37"/>
      <c r="HB177" s="37"/>
      <c r="HC177" s="37"/>
      <c r="HD177" s="37"/>
      <c r="HE177" s="37"/>
      <c r="HF177" s="37"/>
      <c r="HG177" s="37"/>
      <c r="HH177" s="37"/>
      <c r="HI177" s="37"/>
      <c r="HJ177" s="37"/>
      <c r="HK177" s="37"/>
      <c r="HL177" s="37"/>
      <c r="HM177" s="37"/>
      <c r="HN177" s="37"/>
      <c r="HO177" s="37"/>
      <c r="HP177" s="37"/>
      <c r="HQ177" s="37"/>
      <c r="HR177" s="37"/>
      <c r="HS177" s="37"/>
      <c r="HT177" s="37"/>
      <c r="HU177" s="37"/>
      <c r="HV177" s="37"/>
      <c r="HW177" s="37"/>
      <c r="HX177" s="37"/>
      <c r="HY177" s="37"/>
      <c r="HZ177" s="37"/>
      <c r="IA177" s="37"/>
      <c r="IB177" s="37"/>
      <c r="IC177" s="37"/>
      <c r="ID177" s="37"/>
      <c r="IE177" s="37"/>
      <c r="IF177" s="37"/>
      <c r="IG177" s="37"/>
      <c r="IH177" s="37"/>
      <c r="II177" s="37"/>
      <c r="IJ177" s="37"/>
      <c r="IK177" s="37"/>
      <c r="IL177" s="37"/>
      <c r="IM177" s="37"/>
      <c r="IN177" s="37"/>
      <c r="IO177" s="37"/>
      <c r="IP177" s="37"/>
      <c r="IQ177" s="37"/>
      <c r="IR177" s="37"/>
      <c r="IS177" s="37"/>
      <c r="IT177" s="37"/>
      <c r="IU177" s="37"/>
      <c r="IV177" s="37"/>
      <c r="IW177" s="37"/>
      <c r="IX177" s="37"/>
      <c r="IY177" s="37"/>
      <c r="IZ177" s="37"/>
      <c r="JA177" s="37"/>
      <c r="JB177" s="37"/>
      <c r="JC177" s="37"/>
      <c r="JD177" s="37"/>
      <c r="JE177" s="37"/>
      <c r="JF177" s="37"/>
      <c r="JG177" s="37"/>
      <c r="JH177" s="37"/>
      <c r="JI177" s="37"/>
      <c r="JJ177" s="37"/>
      <c r="JK177" s="37"/>
      <c r="JL177" s="37"/>
      <c r="JM177" s="37"/>
      <c r="JN177" s="37"/>
      <c r="JO177" s="37"/>
      <c r="JP177" s="37"/>
      <c r="JQ177" s="37"/>
      <c r="JR177" s="37"/>
      <c r="JS177" s="37"/>
      <c r="JT177" s="37"/>
      <c r="JU177" s="37"/>
      <c r="JV177" s="37"/>
      <c r="JW177" s="37"/>
      <c r="JX177" s="37"/>
      <c r="JY177" s="37"/>
      <c r="JZ177" s="37"/>
      <c r="KA177" s="37"/>
      <c r="KB177" s="37"/>
      <c r="KC177" s="37"/>
      <c r="KD177" s="37"/>
      <c r="KE177" s="37"/>
      <c r="KF177" s="37"/>
      <c r="KG177" s="37"/>
      <c r="KH177" s="37"/>
      <c r="KI177" s="37"/>
      <c r="KJ177" s="37"/>
      <c r="KK177" s="37"/>
      <c r="KL177" s="37"/>
      <c r="KM177" s="37"/>
      <c r="KN177" s="37"/>
      <c r="KO177" s="37"/>
      <c r="KP177" s="37"/>
      <c r="KQ177" s="37"/>
      <c r="KR177" s="37"/>
      <c r="KS177" s="37"/>
      <c r="KT177" s="37"/>
      <c r="KU177" s="37"/>
      <c r="KV177" s="37"/>
      <c r="KW177" s="37"/>
      <c r="KX177" s="37"/>
      <c r="KY177" s="37"/>
      <c r="KZ177" s="37"/>
      <c r="LA177" s="37"/>
      <c r="LB177" s="37"/>
      <c r="LC177" s="37"/>
      <c r="LD177" s="37"/>
      <c r="LE177" s="37"/>
      <c r="LF177" s="37"/>
      <c r="LG177" s="37"/>
      <c r="LH177" s="37"/>
      <c r="LI177" s="37"/>
      <c r="LJ177" s="37"/>
      <c r="LK177" s="37"/>
      <c r="LL177" s="37"/>
      <c r="LM177" s="37"/>
      <c r="LN177" s="37"/>
      <c r="LO177" s="37"/>
      <c r="LP177" s="37"/>
      <c r="LQ177" s="37"/>
      <c r="LR177" s="37"/>
      <c r="LS177" s="37"/>
      <c r="LT177" s="37"/>
      <c r="LU177" s="37"/>
      <c r="LV177" s="37"/>
      <c r="LW177" s="37"/>
      <c r="LX177" s="37"/>
      <c r="LY177" s="37"/>
      <c r="LZ177" s="37"/>
      <c r="MA177" s="37"/>
      <c r="MB177" s="37"/>
      <c r="MC177" s="37"/>
      <c r="MD177" s="37"/>
      <c r="ME177" s="37"/>
      <c r="MF177" s="37"/>
      <c r="MG177" s="37"/>
      <c r="MH177" s="37"/>
      <c r="MI177" s="37"/>
      <c r="MJ177" s="37"/>
      <c r="MK177" s="37"/>
      <c r="ML177" s="37"/>
      <c r="MM177" s="37"/>
      <c r="MN177" s="37"/>
      <c r="MO177" s="37"/>
      <c r="MP177" s="37"/>
      <c r="MQ177" s="37"/>
      <c r="MR177" s="37"/>
      <c r="MS177" s="37"/>
      <c r="MT177" s="37"/>
      <c r="MU177" s="37"/>
      <c r="MV177" s="37"/>
      <c r="MW177" s="37"/>
      <c r="MX177" s="37"/>
      <c r="MY177" s="37"/>
      <c r="MZ177" s="37"/>
      <c r="NA177" s="37"/>
      <c r="NB177" s="37"/>
      <c r="NC177" s="37"/>
      <c r="ND177" s="37"/>
      <c r="NE177" s="37"/>
      <c r="NF177" s="37"/>
      <c r="NG177" s="37"/>
      <c r="NH177" s="37"/>
      <c r="NI177" s="37"/>
      <c r="NJ177" s="37"/>
      <c r="NK177" s="37"/>
      <c r="NL177" s="37"/>
      <c r="NM177" s="37"/>
      <c r="NN177" s="37"/>
      <c r="NO177" s="37"/>
      <c r="NP177" s="37"/>
      <c r="NQ177" s="37"/>
      <c r="NR177" s="37"/>
      <c r="NS177" s="37"/>
      <c r="NT177" s="37"/>
      <c r="NU177" s="37"/>
      <c r="NV177" s="37"/>
    </row>
    <row r="178" spans="1:386" s="37" customFormat="1" ht="41.4">
      <c r="A178" s="1617"/>
      <c r="B178" s="2064" t="s">
        <v>1141</v>
      </c>
      <c r="C178" s="1870" t="s">
        <v>359</v>
      </c>
      <c r="D178" s="1870" t="s">
        <v>1148</v>
      </c>
      <c r="E178" s="1731"/>
      <c r="F178" s="1730"/>
      <c r="G178" s="1731"/>
      <c r="H178" s="1730" t="s">
        <v>1175</v>
      </c>
      <c r="I178" s="1739"/>
      <c r="J178" s="1715"/>
      <c r="K178" s="1715"/>
      <c r="L178" s="1617"/>
      <c r="M178" s="1790">
        <f>SUM(N178:P178)</f>
        <v>3700</v>
      </c>
      <c r="N178" s="1791"/>
      <c r="O178" s="1790">
        <v>3700</v>
      </c>
      <c r="P178" s="1706"/>
      <c r="Q178" s="1717"/>
      <c r="R178" s="1730"/>
      <c r="S178" s="1730"/>
      <c r="T178" s="1730"/>
      <c r="U178" s="1725"/>
      <c r="V178" s="156">
        <f t="shared" si="84"/>
        <v>0</v>
      </c>
      <c r="W178" s="1640">
        <v>1</v>
      </c>
      <c r="X178" s="1640"/>
      <c r="Y178" s="1634"/>
      <c r="Z178" s="1640">
        <v>1</v>
      </c>
      <c r="AA178" s="1640"/>
      <c r="AB178" s="1640"/>
      <c r="AC178" s="1640"/>
      <c r="AD178" s="1634"/>
      <c r="AE178" s="2126"/>
      <c r="AF178" s="1634"/>
      <c r="AG178" s="1543">
        <f t="shared" si="90"/>
        <v>0</v>
      </c>
      <c r="AH178" s="1634"/>
      <c r="AI178" s="1543">
        <f t="shared" si="88"/>
        <v>0</v>
      </c>
      <c r="AJ178" s="1634"/>
      <c r="AK178" s="1543">
        <f t="shared" si="91"/>
        <v>0</v>
      </c>
      <c r="AL178" s="1634"/>
      <c r="AM178" s="1543">
        <f t="shared" si="89"/>
        <v>0</v>
      </c>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607"/>
    </row>
    <row r="179" spans="1:386" s="37" customFormat="1" ht="48" customHeight="1">
      <c r="A179" s="1617"/>
      <c r="B179" s="2053" t="s">
        <v>1142</v>
      </c>
      <c r="C179" s="1870"/>
      <c r="D179" s="1730"/>
      <c r="E179" s="1731">
        <v>19125</v>
      </c>
      <c r="F179" s="1617" t="s">
        <v>1149</v>
      </c>
      <c r="G179" s="1731">
        <v>300</v>
      </c>
      <c r="H179" s="1732"/>
      <c r="I179" s="1739"/>
      <c r="J179" s="1715"/>
      <c r="K179" s="1715"/>
      <c r="L179" s="1617"/>
      <c r="M179" s="1790"/>
      <c r="N179" s="1791"/>
      <c r="O179" s="1790"/>
      <c r="P179" s="1706"/>
      <c r="Q179" s="1717"/>
      <c r="R179" s="1730"/>
      <c r="S179" s="1730"/>
      <c r="T179" s="1730"/>
      <c r="U179" s="1725"/>
      <c r="V179" s="156">
        <f t="shared" si="84"/>
        <v>19125</v>
      </c>
      <c r="W179" s="1640"/>
      <c r="X179" s="1640"/>
      <c r="Y179" s="1634"/>
      <c r="Z179" s="1640"/>
      <c r="AA179" s="1640"/>
      <c r="AB179" s="1640"/>
      <c r="AC179" s="1640"/>
      <c r="AD179" s="1634"/>
      <c r="AE179" s="2126"/>
      <c r="AF179" s="1634">
        <v>1</v>
      </c>
      <c r="AG179" s="1543">
        <f t="shared" si="90"/>
        <v>19125</v>
      </c>
      <c r="AH179" s="1634"/>
      <c r="AI179" s="1543">
        <f t="shared" si="88"/>
        <v>0</v>
      </c>
      <c r="AJ179" s="1634"/>
      <c r="AK179" s="1543">
        <f t="shared" si="91"/>
        <v>0</v>
      </c>
      <c r="AL179" s="1634"/>
      <c r="AM179" s="1543">
        <f t="shared" si="89"/>
        <v>0</v>
      </c>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607"/>
    </row>
    <row r="180" spans="1:386" s="37" customFormat="1" ht="33.6" customHeight="1">
      <c r="A180" s="1617"/>
      <c r="B180" s="2053" t="s">
        <v>456</v>
      </c>
      <c r="C180" s="1870"/>
      <c r="D180" s="1730"/>
      <c r="E180" s="1731">
        <v>2602</v>
      </c>
      <c r="F180" s="1617" t="s">
        <v>1150</v>
      </c>
      <c r="G180" s="1731">
        <v>120</v>
      </c>
      <c r="H180" s="1732"/>
      <c r="I180" s="1739"/>
      <c r="J180" s="1715"/>
      <c r="K180" s="1715"/>
      <c r="L180" s="1617"/>
      <c r="M180" s="1790"/>
      <c r="N180" s="1791"/>
      <c r="O180" s="1790"/>
      <c r="P180" s="1706"/>
      <c r="Q180" s="1717"/>
      <c r="R180" s="1730"/>
      <c r="S180" s="1730"/>
      <c r="T180" s="1730"/>
      <c r="U180" s="1725"/>
      <c r="V180" s="156">
        <f t="shared" si="84"/>
        <v>2602</v>
      </c>
      <c r="W180" s="1640"/>
      <c r="X180" s="1640"/>
      <c r="Y180" s="1634"/>
      <c r="Z180" s="1640"/>
      <c r="AA180" s="1640"/>
      <c r="AB180" s="1640"/>
      <c r="AC180" s="1640"/>
      <c r="AD180" s="1634"/>
      <c r="AE180" s="2126"/>
      <c r="AF180" s="1634"/>
      <c r="AG180" s="1543">
        <f t="shared" si="90"/>
        <v>0</v>
      </c>
      <c r="AH180" s="1634"/>
      <c r="AI180" s="1543">
        <f t="shared" si="88"/>
        <v>0</v>
      </c>
      <c r="AJ180" s="1634">
        <v>1</v>
      </c>
      <c r="AK180" s="1543">
        <f t="shared" si="91"/>
        <v>2602</v>
      </c>
      <c r="AL180" s="1634"/>
      <c r="AM180" s="1543">
        <f t="shared" si="89"/>
        <v>0</v>
      </c>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607"/>
    </row>
    <row r="181" spans="1:386" s="37" customFormat="1" ht="41.4">
      <c r="A181" s="1617"/>
      <c r="B181" s="2064" t="s">
        <v>1143</v>
      </c>
      <c r="C181" s="1870" t="s">
        <v>359</v>
      </c>
      <c r="D181" s="1870" t="s">
        <v>1145</v>
      </c>
      <c r="E181" s="1731"/>
      <c r="F181" s="1730"/>
      <c r="G181" s="1731"/>
      <c r="H181" s="1730"/>
      <c r="I181" s="1739"/>
      <c r="J181" s="1715"/>
      <c r="K181" s="1715"/>
      <c r="L181" s="1617"/>
      <c r="M181" s="1790">
        <f>SUM(N181:P181)</f>
        <v>3000</v>
      </c>
      <c r="N181" s="1791"/>
      <c r="O181" s="1790">
        <v>3000</v>
      </c>
      <c r="P181" s="1706"/>
      <c r="Q181" s="1717">
        <f t="shared" ref="Q181" si="96">SUM(R181:T181)</f>
        <v>2689</v>
      </c>
      <c r="R181" s="1730"/>
      <c r="S181" s="1772">
        <v>2689</v>
      </c>
      <c r="T181" s="1730"/>
      <c r="U181" s="1725"/>
      <c r="V181" s="156">
        <f t="shared" si="84"/>
        <v>0</v>
      </c>
      <c r="W181" s="1640">
        <v>1</v>
      </c>
      <c r="X181" s="1640"/>
      <c r="Y181" s="1634"/>
      <c r="Z181" s="1640">
        <v>1</v>
      </c>
      <c r="AA181" s="1640"/>
      <c r="AB181" s="1640"/>
      <c r="AC181" s="1640"/>
      <c r="AD181" s="1634"/>
      <c r="AE181" s="2126"/>
      <c r="AF181" s="1634"/>
      <c r="AG181" s="1543">
        <f t="shared" si="90"/>
        <v>0</v>
      </c>
      <c r="AH181" s="1634"/>
      <c r="AI181" s="1543">
        <f t="shared" si="88"/>
        <v>0</v>
      </c>
      <c r="AJ181" s="1634"/>
      <c r="AK181" s="1543">
        <f t="shared" si="91"/>
        <v>0</v>
      </c>
      <c r="AL181" s="1634"/>
      <c r="AM181" s="1543">
        <f t="shared" si="89"/>
        <v>0</v>
      </c>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607"/>
    </row>
    <row r="182" spans="1:386" s="37" customFormat="1" ht="46.8" customHeight="1">
      <c r="A182" s="1617"/>
      <c r="B182" s="2053" t="s">
        <v>319</v>
      </c>
      <c r="C182" s="1870"/>
      <c r="D182" s="1730"/>
      <c r="E182" s="1731">
        <v>9100</v>
      </c>
      <c r="F182" s="1617" t="s">
        <v>1147</v>
      </c>
      <c r="G182" s="1731">
        <v>270</v>
      </c>
      <c r="H182" s="1732" t="s">
        <v>774</v>
      </c>
      <c r="I182" s="1820" t="s">
        <v>1279</v>
      </c>
      <c r="J182" s="1859">
        <v>8962.94</v>
      </c>
      <c r="K182" s="1731">
        <v>270</v>
      </c>
      <c r="L182" s="1732" t="s">
        <v>1278</v>
      </c>
      <c r="M182" s="1790"/>
      <c r="N182" s="1791"/>
      <c r="O182" s="1790"/>
      <c r="P182" s="1706"/>
      <c r="Q182" s="1717"/>
      <c r="R182" s="1730"/>
      <c r="S182" s="1730"/>
      <c r="T182" s="1730"/>
      <c r="U182" s="1725"/>
      <c r="V182" s="156">
        <f t="shared" si="84"/>
        <v>137.05999999999949</v>
      </c>
      <c r="W182" s="1640"/>
      <c r="X182" s="1640"/>
      <c r="Y182" s="1634"/>
      <c r="Z182" s="1640"/>
      <c r="AA182" s="1640"/>
      <c r="AB182" s="1640"/>
      <c r="AC182" s="1640"/>
      <c r="AD182" s="1634"/>
      <c r="AE182" s="2126"/>
      <c r="AF182" s="1634">
        <v>1</v>
      </c>
      <c r="AG182" s="1543">
        <f t="shared" si="90"/>
        <v>9100</v>
      </c>
      <c r="AH182" s="1634">
        <v>1</v>
      </c>
      <c r="AI182" s="1543">
        <f t="shared" si="88"/>
        <v>8962.94</v>
      </c>
      <c r="AJ182" s="1634"/>
      <c r="AK182" s="1543">
        <f t="shared" si="91"/>
        <v>0</v>
      </c>
      <c r="AL182" s="1634"/>
      <c r="AM182" s="1543">
        <f t="shared" si="89"/>
        <v>0</v>
      </c>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607"/>
    </row>
    <row r="183" spans="1:386" s="37" customFormat="1" ht="41.4">
      <c r="A183" s="1617"/>
      <c r="B183" s="2053" t="s">
        <v>1351</v>
      </c>
      <c r="C183" s="1870"/>
      <c r="D183" s="1730"/>
      <c r="E183" s="1731">
        <v>1090</v>
      </c>
      <c r="F183" s="1617" t="s">
        <v>1146</v>
      </c>
      <c r="G183" s="1731">
        <v>90</v>
      </c>
      <c r="H183" s="1732"/>
      <c r="I183" s="1739"/>
      <c r="J183" s="1715"/>
      <c r="K183" s="1715"/>
      <c r="L183" s="1617"/>
      <c r="M183" s="1790"/>
      <c r="N183" s="1791"/>
      <c r="O183" s="1790"/>
      <c r="P183" s="1706"/>
      <c r="Q183" s="1717"/>
      <c r="R183" s="1730"/>
      <c r="S183" s="1730"/>
      <c r="T183" s="1730"/>
      <c r="U183" s="1725"/>
      <c r="V183" s="156">
        <f t="shared" si="84"/>
        <v>1090</v>
      </c>
      <c r="W183" s="1640"/>
      <c r="X183" s="1640"/>
      <c r="Y183" s="1634"/>
      <c r="Z183" s="1640"/>
      <c r="AA183" s="1640"/>
      <c r="AB183" s="1640"/>
      <c r="AC183" s="1640"/>
      <c r="AD183" s="1634"/>
      <c r="AE183" s="2126"/>
      <c r="AF183" s="1634"/>
      <c r="AG183" s="1543">
        <f t="shared" si="90"/>
        <v>0</v>
      </c>
      <c r="AH183" s="1634"/>
      <c r="AI183" s="1543">
        <f t="shared" si="88"/>
        <v>0</v>
      </c>
      <c r="AJ183" s="1634">
        <v>1</v>
      </c>
      <c r="AK183" s="1543">
        <f t="shared" si="91"/>
        <v>1090</v>
      </c>
      <c r="AL183" s="1634"/>
      <c r="AM183" s="1543">
        <f t="shared" si="89"/>
        <v>0</v>
      </c>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607"/>
    </row>
    <row r="184" spans="1:386" s="28" customFormat="1">
      <c r="A184" s="1725"/>
      <c r="B184" s="1734" t="s">
        <v>424</v>
      </c>
      <c r="C184" s="1724"/>
      <c r="D184" s="1725"/>
      <c r="E184" s="1781"/>
      <c r="F184" s="1725"/>
      <c r="G184" s="1781"/>
      <c r="H184" s="1725"/>
      <c r="I184" s="1782"/>
      <c r="J184" s="1781"/>
      <c r="K184" s="1781"/>
      <c r="L184" s="1725"/>
      <c r="M184" s="1781"/>
      <c r="N184" s="1781"/>
      <c r="O184" s="1781"/>
      <c r="P184" s="1781"/>
      <c r="Q184" s="1783"/>
      <c r="R184" s="1783"/>
      <c r="S184" s="1783"/>
      <c r="T184" s="1783"/>
      <c r="U184" s="1784"/>
      <c r="V184" s="156">
        <f t="shared" si="84"/>
        <v>0</v>
      </c>
      <c r="W184" s="1641"/>
      <c r="X184" s="1642"/>
      <c r="Y184" s="1995"/>
      <c r="Z184" s="1641"/>
      <c r="AA184" s="1642"/>
      <c r="AB184" s="1634"/>
      <c r="AC184" s="1634"/>
      <c r="AD184" s="1995"/>
      <c r="AE184" s="1988"/>
      <c r="AF184" s="1634"/>
      <c r="AG184" s="1543">
        <f t="shared" si="90"/>
        <v>0</v>
      </c>
      <c r="AH184" s="1634"/>
      <c r="AI184" s="1543">
        <f t="shared" si="88"/>
        <v>0</v>
      </c>
      <c r="AJ184" s="1634"/>
      <c r="AK184" s="1543">
        <f t="shared" si="91"/>
        <v>0</v>
      </c>
      <c r="AL184" s="1634"/>
      <c r="AM184" s="1543">
        <f t="shared" si="89"/>
        <v>0</v>
      </c>
      <c r="AN184" s="44"/>
      <c r="AO184" s="44"/>
      <c r="AP184" s="44"/>
      <c r="AQ184" s="44"/>
      <c r="AR184" s="44"/>
      <c r="AS184" s="44"/>
      <c r="AT184" s="44"/>
      <c r="AU184" s="44"/>
      <c r="AV184" s="44"/>
      <c r="AW184" s="44"/>
      <c r="AX184" s="44"/>
      <c r="AY184" s="44"/>
      <c r="AZ184" s="44"/>
      <c r="BA184" s="44"/>
      <c r="BB184" s="44"/>
      <c r="BC184" s="44"/>
      <c r="BD184" s="44"/>
      <c r="BE184" s="44"/>
      <c r="BF184" s="44"/>
      <c r="BG184" s="44"/>
      <c r="BH184" s="44"/>
      <c r="BI184" s="44"/>
      <c r="BJ184" s="44"/>
      <c r="BK184" s="44"/>
      <c r="BL184" s="44"/>
      <c r="BM184" s="44"/>
      <c r="BN184" s="44"/>
      <c r="BO184" s="44"/>
      <c r="BP184" s="44"/>
      <c r="BQ184" s="44"/>
      <c r="BR184" s="44"/>
      <c r="BS184" s="44"/>
      <c r="BT184" s="44"/>
      <c r="BU184" s="44"/>
      <c r="BV184" s="44"/>
      <c r="BW184" s="44"/>
      <c r="BX184" s="44"/>
      <c r="BY184" s="44"/>
      <c r="BZ184" s="44"/>
      <c r="CA184" s="44"/>
      <c r="CB184" s="44"/>
      <c r="CC184" s="44"/>
      <c r="CD184" s="44"/>
      <c r="CE184" s="44"/>
      <c r="CF184" s="44"/>
      <c r="CG184" s="44"/>
      <c r="CH184" s="44"/>
      <c r="CI184" s="44"/>
      <c r="CJ184" s="44"/>
      <c r="CK184" s="44"/>
      <c r="CL184" s="44"/>
      <c r="CM184" s="44"/>
      <c r="CN184" s="44"/>
      <c r="CO184" s="44"/>
      <c r="CP184" s="44"/>
      <c r="CQ184" s="44"/>
      <c r="CR184" s="44"/>
      <c r="CS184" s="44"/>
      <c r="CT184" s="44"/>
      <c r="CU184" s="44"/>
      <c r="CV184" s="44"/>
      <c r="CW184" s="44"/>
      <c r="CX184" s="44"/>
      <c r="CY184" s="44"/>
      <c r="CZ184" s="44"/>
      <c r="DA184" s="44"/>
      <c r="DB184" s="44"/>
      <c r="DC184" s="44"/>
      <c r="DD184" s="44"/>
      <c r="DE184" s="44"/>
      <c r="DF184" s="44"/>
      <c r="DG184" s="44"/>
      <c r="DH184" s="44"/>
      <c r="DI184" s="44"/>
      <c r="DJ184" s="44"/>
      <c r="DK184" s="44"/>
      <c r="DL184" s="44"/>
      <c r="DM184" s="44"/>
      <c r="DN184" s="44"/>
      <c r="DO184" s="44"/>
      <c r="DP184" s="44"/>
      <c r="DQ184" s="44"/>
      <c r="DR184" s="44"/>
      <c r="DS184" s="44"/>
      <c r="DT184" s="44"/>
      <c r="DU184" s="44"/>
      <c r="DV184" s="44"/>
      <c r="DW184" s="44"/>
      <c r="DX184" s="44"/>
      <c r="DY184" s="44"/>
      <c r="DZ184" s="44"/>
      <c r="EA184" s="44"/>
      <c r="EB184" s="44"/>
      <c r="EC184" s="44"/>
      <c r="ED184" s="44"/>
      <c r="EE184" s="44"/>
      <c r="EF184" s="44"/>
      <c r="EG184" s="44"/>
      <c r="EH184" s="44"/>
      <c r="EI184" s="44"/>
      <c r="EJ184" s="44"/>
      <c r="EK184" s="44"/>
      <c r="EL184" s="44"/>
      <c r="EM184" s="44"/>
      <c r="EN184" s="44"/>
      <c r="EO184" s="44"/>
      <c r="EP184" s="44"/>
      <c r="EQ184" s="44"/>
      <c r="ER184" s="44"/>
      <c r="ES184" s="44"/>
      <c r="ET184" s="44"/>
      <c r="EU184" s="44"/>
      <c r="EV184" s="44"/>
      <c r="EW184" s="44"/>
      <c r="EX184" s="44"/>
      <c r="EY184" s="44"/>
      <c r="EZ184" s="44"/>
      <c r="FA184" s="160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c r="FX184" s="38"/>
      <c r="FY184" s="38"/>
      <c r="FZ184" s="38"/>
      <c r="GA184" s="38"/>
      <c r="GB184" s="38"/>
      <c r="GC184" s="38"/>
      <c r="GD184" s="38"/>
      <c r="GE184" s="38"/>
      <c r="GF184" s="38"/>
      <c r="GG184" s="38"/>
      <c r="GH184" s="38"/>
      <c r="GI184" s="38"/>
      <c r="GJ184" s="38"/>
      <c r="GK184" s="38"/>
      <c r="GL184" s="38"/>
      <c r="GM184" s="38"/>
      <c r="GN184" s="38"/>
      <c r="GO184" s="38"/>
      <c r="GP184" s="38"/>
      <c r="GQ184" s="38"/>
      <c r="GR184" s="38"/>
      <c r="GS184" s="38"/>
      <c r="GT184" s="38"/>
      <c r="GU184" s="38"/>
      <c r="GV184" s="38"/>
      <c r="GW184" s="38"/>
      <c r="GX184" s="38"/>
      <c r="GY184" s="38"/>
      <c r="GZ184" s="38"/>
      <c r="HA184" s="38"/>
      <c r="HB184" s="38"/>
      <c r="HC184" s="38"/>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c r="IL184" s="38"/>
      <c r="IM184" s="38"/>
      <c r="IN184" s="38"/>
      <c r="IO184" s="38"/>
      <c r="IP184" s="38"/>
      <c r="IQ184" s="38"/>
      <c r="IR184" s="38"/>
      <c r="IS184" s="38"/>
      <c r="IT184" s="38"/>
      <c r="IU184" s="38"/>
      <c r="IV184" s="38"/>
      <c r="IW184" s="38"/>
      <c r="IX184" s="38"/>
      <c r="IY184" s="38"/>
      <c r="IZ184" s="38"/>
      <c r="JA184" s="38"/>
      <c r="JB184" s="38"/>
      <c r="JC184" s="38"/>
      <c r="JD184" s="38"/>
      <c r="JE184" s="38"/>
      <c r="JF184" s="38"/>
      <c r="JG184" s="38"/>
      <c r="JH184" s="38"/>
      <c r="JI184" s="38"/>
      <c r="JJ184" s="38"/>
      <c r="JK184" s="38"/>
      <c r="JL184" s="38"/>
      <c r="JM184" s="38"/>
      <c r="JN184" s="38"/>
      <c r="JO184" s="38"/>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38"/>
      <c r="LY184" s="38"/>
      <c r="LZ184" s="38"/>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c r="NQ184" s="38"/>
      <c r="NR184" s="38"/>
      <c r="NS184" s="38"/>
      <c r="NT184" s="38"/>
      <c r="NU184" s="38"/>
      <c r="NV184" s="38"/>
    </row>
    <row r="185" spans="1:386" s="28" customFormat="1">
      <c r="A185" s="1725"/>
      <c r="B185" s="1676" t="s">
        <v>166</v>
      </c>
      <c r="C185" s="1724"/>
      <c r="D185" s="1725"/>
      <c r="E185" s="1781"/>
      <c r="F185" s="1784"/>
      <c r="G185" s="1785"/>
      <c r="H185" s="1784"/>
      <c r="I185" s="1786"/>
      <c r="J185" s="1781"/>
      <c r="K185" s="1785"/>
      <c r="L185" s="1725"/>
      <c r="M185" s="1785"/>
      <c r="N185" s="1785"/>
      <c r="O185" s="1785"/>
      <c r="P185" s="1781"/>
      <c r="Q185" s="1787"/>
      <c r="R185" s="1787"/>
      <c r="S185" s="1787"/>
      <c r="T185" s="1787"/>
      <c r="U185" s="1784"/>
      <c r="V185" s="156">
        <f t="shared" si="84"/>
        <v>0</v>
      </c>
      <c r="W185" s="1641"/>
      <c r="X185" s="1642"/>
      <c r="Y185" s="1995"/>
      <c r="Z185" s="1641"/>
      <c r="AA185" s="1642"/>
      <c r="AB185" s="1634"/>
      <c r="AC185" s="1634"/>
      <c r="AD185" s="1995"/>
      <c r="AE185" s="1988"/>
      <c r="AF185" s="1634"/>
      <c r="AG185" s="1543">
        <f t="shared" si="90"/>
        <v>0</v>
      </c>
      <c r="AH185" s="1634"/>
      <c r="AI185" s="1543">
        <f t="shared" si="88"/>
        <v>0</v>
      </c>
      <c r="AJ185" s="1634"/>
      <c r="AK185" s="1543">
        <f t="shared" si="91"/>
        <v>0</v>
      </c>
      <c r="AL185" s="1634"/>
      <c r="AM185" s="1543">
        <f t="shared" si="89"/>
        <v>0</v>
      </c>
      <c r="AN185" s="44"/>
      <c r="AO185" s="44"/>
      <c r="AP185" s="44"/>
      <c r="AQ185" s="44"/>
      <c r="AR185" s="44"/>
      <c r="AS185" s="44"/>
      <c r="AT185" s="44"/>
      <c r="AU185" s="44"/>
      <c r="AV185" s="44"/>
      <c r="AW185" s="44"/>
      <c r="AX185" s="44"/>
      <c r="AY185" s="44"/>
      <c r="AZ185" s="44"/>
      <c r="BA185" s="44"/>
      <c r="BB185" s="44"/>
      <c r="BC185" s="44"/>
      <c r="BD185" s="44"/>
      <c r="BE185" s="44"/>
      <c r="BF185" s="44"/>
      <c r="BG185" s="44"/>
      <c r="BH185" s="44"/>
      <c r="BI185" s="44"/>
      <c r="BJ185" s="44"/>
      <c r="BK185" s="44"/>
      <c r="BL185" s="44"/>
      <c r="BM185" s="44"/>
      <c r="BN185" s="44"/>
      <c r="BO185" s="44"/>
      <c r="BP185" s="44"/>
      <c r="BQ185" s="44"/>
      <c r="BR185" s="44"/>
      <c r="BS185" s="44"/>
      <c r="BT185" s="44"/>
      <c r="BU185" s="44"/>
      <c r="BV185" s="44"/>
      <c r="BW185" s="44"/>
      <c r="BX185" s="44"/>
      <c r="BY185" s="44"/>
      <c r="BZ185" s="44"/>
      <c r="CA185" s="44"/>
      <c r="CB185" s="44"/>
      <c r="CC185" s="44"/>
      <c r="CD185" s="44"/>
      <c r="CE185" s="44"/>
      <c r="CF185" s="44"/>
      <c r="CG185" s="44"/>
      <c r="CH185" s="44"/>
      <c r="CI185" s="44"/>
      <c r="CJ185" s="44"/>
      <c r="CK185" s="44"/>
      <c r="CL185" s="44"/>
      <c r="CM185" s="44"/>
      <c r="CN185" s="44"/>
      <c r="CO185" s="44"/>
      <c r="CP185" s="44"/>
      <c r="CQ185" s="44"/>
      <c r="CR185" s="44"/>
      <c r="CS185" s="44"/>
      <c r="CT185" s="44"/>
      <c r="CU185" s="44"/>
      <c r="CV185" s="44"/>
      <c r="CW185" s="44"/>
      <c r="CX185" s="44"/>
      <c r="CY185" s="44"/>
      <c r="CZ185" s="44"/>
      <c r="DA185" s="44"/>
      <c r="DB185" s="44"/>
      <c r="DC185" s="44"/>
      <c r="DD185" s="44"/>
      <c r="DE185" s="44"/>
      <c r="DF185" s="44"/>
      <c r="DG185" s="44"/>
      <c r="DH185" s="44"/>
      <c r="DI185" s="44"/>
      <c r="DJ185" s="44"/>
      <c r="DK185" s="44"/>
      <c r="DL185" s="44"/>
      <c r="DM185" s="44"/>
      <c r="DN185" s="44"/>
      <c r="DO185" s="44"/>
      <c r="DP185" s="44"/>
      <c r="DQ185" s="44"/>
      <c r="DR185" s="44"/>
      <c r="DS185" s="44"/>
      <c r="DT185" s="44"/>
      <c r="DU185" s="44"/>
      <c r="DV185" s="44"/>
      <c r="DW185" s="44"/>
      <c r="DX185" s="44"/>
      <c r="DY185" s="44"/>
      <c r="DZ185" s="44"/>
      <c r="EA185" s="44"/>
      <c r="EB185" s="44"/>
      <c r="EC185" s="44"/>
      <c r="ED185" s="44"/>
      <c r="EE185" s="44"/>
      <c r="EF185" s="44"/>
      <c r="EG185" s="44"/>
      <c r="EH185" s="44"/>
      <c r="EI185" s="44"/>
      <c r="EJ185" s="44"/>
      <c r="EK185" s="44"/>
      <c r="EL185" s="44"/>
      <c r="EM185" s="44"/>
      <c r="EN185" s="44"/>
      <c r="EO185" s="44"/>
      <c r="EP185" s="44"/>
      <c r="EQ185" s="44"/>
      <c r="ER185" s="44"/>
      <c r="ES185" s="44"/>
      <c r="ET185" s="44"/>
      <c r="EU185" s="44"/>
      <c r="EV185" s="44"/>
      <c r="EW185" s="44"/>
      <c r="EX185" s="44"/>
      <c r="EY185" s="44"/>
      <c r="EZ185" s="44"/>
      <c r="FA185" s="160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c r="FX185" s="38"/>
      <c r="FY185" s="38"/>
      <c r="FZ185" s="38"/>
      <c r="GA185" s="38"/>
      <c r="GB185" s="38"/>
      <c r="GC185" s="38"/>
      <c r="GD185" s="38"/>
      <c r="GE185" s="38"/>
      <c r="GF185" s="38"/>
      <c r="GG185" s="38"/>
      <c r="GH185" s="38"/>
      <c r="GI185" s="38"/>
      <c r="GJ185" s="38"/>
      <c r="GK185" s="38"/>
      <c r="GL185" s="38"/>
      <c r="GM185" s="38"/>
      <c r="GN185" s="38"/>
      <c r="GO185" s="38"/>
      <c r="GP185" s="38"/>
      <c r="GQ185" s="38"/>
      <c r="GR185" s="38"/>
      <c r="GS185" s="38"/>
      <c r="GT185" s="38"/>
      <c r="GU185" s="38"/>
      <c r="GV185" s="38"/>
      <c r="GW185" s="38"/>
      <c r="GX185" s="38"/>
      <c r="GY185" s="38"/>
      <c r="GZ185" s="38"/>
      <c r="HA185" s="38"/>
      <c r="HB185" s="38"/>
      <c r="HC185" s="38"/>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c r="IL185" s="38"/>
      <c r="IM185" s="38"/>
      <c r="IN185" s="38"/>
      <c r="IO185" s="38"/>
      <c r="IP185" s="38"/>
      <c r="IQ185" s="38"/>
      <c r="IR185" s="38"/>
      <c r="IS185" s="38"/>
      <c r="IT185" s="38"/>
      <c r="IU185" s="38"/>
      <c r="IV185" s="38"/>
      <c r="IW185" s="38"/>
      <c r="IX185" s="38"/>
      <c r="IY185" s="38"/>
      <c r="IZ185" s="38"/>
      <c r="JA185" s="38"/>
      <c r="JB185" s="38"/>
      <c r="JC185" s="38"/>
      <c r="JD185" s="38"/>
      <c r="JE185" s="38"/>
      <c r="JF185" s="38"/>
      <c r="JG185" s="38"/>
      <c r="JH185" s="38"/>
      <c r="JI185" s="38"/>
      <c r="JJ185" s="38"/>
      <c r="JK185" s="38"/>
      <c r="JL185" s="38"/>
      <c r="JM185" s="38"/>
      <c r="JN185" s="38"/>
      <c r="JO185" s="38"/>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38"/>
      <c r="LY185" s="38"/>
      <c r="LZ185" s="38"/>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c r="NQ185" s="38"/>
      <c r="NR185" s="38"/>
      <c r="NS185" s="38"/>
      <c r="NT185" s="38"/>
      <c r="NU185" s="38"/>
      <c r="NV185" s="38"/>
    </row>
    <row r="186" spans="1:386" s="1574" customFormat="1" ht="41.4">
      <c r="A186" s="1691"/>
      <c r="B186" s="1705" t="s">
        <v>580</v>
      </c>
      <c r="C186" s="1870" t="s">
        <v>28</v>
      </c>
      <c r="D186" s="1870" t="s">
        <v>1037</v>
      </c>
      <c r="E186" s="1717"/>
      <c r="F186" s="1693"/>
      <c r="G186" s="1717"/>
      <c r="H186" s="1732"/>
      <c r="I186" s="1788"/>
      <c r="J186" s="1706"/>
      <c r="K186" s="1789"/>
      <c r="L186" s="1691"/>
      <c r="M186" s="1790">
        <f>SUM(N186:P186)</f>
        <v>3648</v>
      </c>
      <c r="N186" s="1791"/>
      <c r="O186" s="1790">
        <v>2812</v>
      </c>
      <c r="P186" s="1706">
        <v>836</v>
      </c>
      <c r="Q186" s="1717">
        <f>SUM(R186:T186)</f>
        <v>2995</v>
      </c>
      <c r="R186" s="1772"/>
      <c r="S186" s="1772">
        <v>2831</v>
      </c>
      <c r="T186" s="1772">
        <v>164</v>
      </c>
      <c r="U186" s="1792"/>
      <c r="V186" s="156">
        <f t="shared" si="84"/>
        <v>0</v>
      </c>
      <c r="W186" s="1638">
        <v>1</v>
      </c>
      <c r="X186" s="1639"/>
      <c r="Y186" s="1995"/>
      <c r="Z186" s="1638">
        <v>1</v>
      </c>
      <c r="AA186" s="1639"/>
      <c r="AB186" s="1640"/>
      <c r="AC186" s="1640"/>
      <c r="AD186" s="1995"/>
      <c r="AE186" s="1988"/>
      <c r="AF186" s="1634"/>
      <c r="AG186" s="1543">
        <f t="shared" si="90"/>
        <v>0</v>
      </c>
      <c r="AH186" s="1634"/>
      <c r="AI186" s="1543">
        <f t="shared" si="88"/>
        <v>0</v>
      </c>
      <c r="AJ186" s="1634"/>
      <c r="AK186" s="1543">
        <f t="shared" si="91"/>
        <v>0</v>
      </c>
      <c r="AL186" s="1634"/>
      <c r="AM186" s="1543">
        <f t="shared" si="89"/>
        <v>0</v>
      </c>
      <c r="AN186" s="1559"/>
      <c r="AO186" s="1559"/>
      <c r="AP186" s="1559"/>
      <c r="AQ186" s="1559"/>
      <c r="AR186" s="1559"/>
      <c r="AS186" s="1559"/>
      <c r="AT186" s="1559"/>
      <c r="AU186" s="1559"/>
      <c r="AV186" s="1559"/>
      <c r="AW186" s="1559"/>
      <c r="AX186" s="1559"/>
      <c r="AY186" s="1559"/>
      <c r="AZ186" s="1559"/>
      <c r="BA186" s="1559"/>
      <c r="BB186" s="1559"/>
      <c r="BC186" s="1559"/>
      <c r="BD186" s="1559"/>
      <c r="BE186" s="1559"/>
      <c r="BF186" s="1559"/>
      <c r="BG186" s="1559"/>
      <c r="BH186" s="1559"/>
      <c r="BI186" s="1559"/>
      <c r="BJ186" s="1559"/>
      <c r="BK186" s="1559"/>
      <c r="BL186" s="1559"/>
      <c r="BM186" s="1559"/>
      <c r="BN186" s="1559"/>
      <c r="BO186" s="1559"/>
      <c r="BP186" s="1559"/>
      <c r="BQ186" s="1559"/>
      <c r="BR186" s="1559"/>
      <c r="BS186" s="1559"/>
      <c r="BT186" s="1559"/>
      <c r="BU186" s="1559"/>
      <c r="BV186" s="1559"/>
      <c r="BW186" s="1559"/>
      <c r="BX186" s="1559"/>
      <c r="BY186" s="1559"/>
      <c r="BZ186" s="1559"/>
      <c r="CA186" s="1559"/>
      <c r="CB186" s="1559"/>
      <c r="CC186" s="1559"/>
      <c r="CD186" s="1559"/>
      <c r="CE186" s="1559"/>
      <c r="CF186" s="1559"/>
      <c r="CG186" s="1559"/>
      <c r="CH186" s="1559"/>
      <c r="CI186" s="1559"/>
      <c r="CJ186" s="1559"/>
      <c r="CK186" s="1559"/>
      <c r="CL186" s="1559"/>
      <c r="CM186" s="1559"/>
      <c r="CN186" s="1559"/>
      <c r="CO186" s="1559"/>
      <c r="CP186" s="1559"/>
      <c r="CQ186" s="1559"/>
      <c r="CR186" s="1559"/>
      <c r="CS186" s="1559"/>
      <c r="CT186" s="1559"/>
      <c r="CU186" s="1559"/>
      <c r="CV186" s="1559"/>
      <c r="CW186" s="1559"/>
      <c r="CX186" s="1559"/>
      <c r="CY186" s="1559"/>
      <c r="CZ186" s="1559"/>
      <c r="DA186" s="1559"/>
      <c r="DB186" s="1559"/>
      <c r="DC186" s="1559"/>
      <c r="DD186" s="1559"/>
      <c r="DE186" s="1559"/>
      <c r="DF186" s="1559"/>
      <c r="DG186" s="1559"/>
      <c r="DH186" s="1559"/>
      <c r="DI186" s="1559"/>
      <c r="DJ186" s="1559"/>
      <c r="DK186" s="1559"/>
      <c r="DL186" s="1559"/>
      <c r="DM186" s="1559"/>
      <c r="DN186" s="1559"/>
      <c r="DO186" s="1559"/>
      <c r="DP186" s="1559"/>
      <c r="DQ186" s="1559"/>
      <c r="DR186" s="1559"/>
      <c r="DS186" s="1559"/>
      <c r="DT186" s="1559"/>
      <c r="DU186" s="1559"/>
      <c r="DV186" s="1559"/>
      <c r="DW186" s="1559"/>
      <c r="DX186" s="1559"/>
      <c r="DY186" s="1559"/>
      <c r="DZ186" s="1559"/>
      <c r="EA186" s="1559"/>
      <c r="EB186" s="1559"/>
      <c r="EC186" s="1559"/>
      <c r="ED186" s="1559"/>
      <c r="EE186" s="1559"/>
      <c r="EF186" s="1559"/>
      <c r="EG186" s="1559"/>
      <c r="EH186" s="1559"/>
      <c r="EI186" s="1559"/>
      <c r="EJ186" s="1559"/>
      <c r="EK186" s="1559"/>
      <c r="EL186" s="1559"/>
      <c r="EM186" s="1559"/>
      <c r="EN186" s="1559"/>
      <c r="EO186" s="1559"/>
      <c r="EP186" s="1559"/>
      <c r="EQ186" s="1559"/>
      <c r="ER186" s="1559"/>
      <c r="ES186" s="1559"/>
      <c r="ET186" s="1559"/>
      <c r="EU186" s="1559"/>
      <c r="EV186" s="1559"/>
      <c r="EW186" s="1559"/>
      <c r="EX186" s="1559"/>
      <c r="EY186" s="1559"/>
      <c r="EZ186" s="1559"/>
      <c r="FA186" s="1606"/>
      <c r="FB186" s="1560"/>
      <c r="FC186" s="1560"/>
      <c r="FD186" s="1560"/>
      <c r="FE186" s="1560"/>
      <c r="FF186" s="1560"/>
      <c r="FG186" s="1560"/>
      <c r="FH186" s="1560"/>
      <c r="FI186" s="1560"/>
      <c r="FJ186" s="1560"/>
      <c r="FK186" s="1560"/>
      <c r="FL186" s="1560"/>
      <c r="FM186" s="1560"/>
      <c r="FN186" s="1560"/>
      <c r="FO186" s="1560"/>
      <c r="FP186" s="1560"/>
      <c r="FQ186" s="1560"/>
      <c r="FR186" s="1560"/>
      <c r="FS186" s="1560"/>
      <c r="FT186" s="1560"/>
      <c r="FU186" s="1560"/>
      <c r="FV186" s="1560"/>
      <c r="FW186" s="1560"/>
      <c r="FX186" s="1560"/>
      <c r="FY186" s="1560"/>
      <c r="FZ186" s="1560"/>
      <c r="GA186" s="1560"/>
      <c r="GB186" s="1560"/>
      <c r="GC186" s="1560"/>
      <c r="GD186" s="1560"/>
      <c r="GE186" s="1560"/>
      <c r="GF186" s="1560"/>
      <c r="GG186" s="1560"/>
      <c r="GH186" s="1560"/>
      <c r="GI186" s="1560"/>
      <c r="GJ186" s="1560"/>
      <c r="GK186" s="1560"/>
      <c r="GL186" s="1560"/>
      <c r="GM186" s="1560"/>
      <c r="GN186" s="1560"/>
      <c r="GO186" s="1560"/>
      <c r="GP186" s="1560"/>
      <c r="GQ186" s="1560"/>
      <c r="GR186" s="1560"/>
      <c r="GS186" s="1560"/>
      <c r="GT186" s="1560"/>
      <c r="GU186" s="1560"/>
      <c r="GV186" s="1560"/>
      <c r="GW186" s="1560"/>
      <c r="GX186" s="1560"/>
      <c r="GY186" s="1560"/>
      <c r="GZ186" s="1560"/>
      <c r="HA186" s="1560"/>
      <c r="HB186" s="1560"/>
      <c r="HC186" s="1560"/>
      <c r="HD186" s="1560"/>
      <c r="HE186" s="1560"/>
      <c r="HF186" s="1560"/>
      <c r="HG186" s="1560"/>
      <c r="HH186" s="1560"/>
      <c r="HI186" s="1560"/>
      <c r="HJ186" s="1560"/>
      <c r="HK186" s="1560"/>
      <c r="HL186" s="1560"/>
      <c r="HM186" s="1560"/>
      <c r="HN186" s="1560"/>
      <c r="HO186" s="1560"/>
      <c r="HP186" s="1560"/>
      <c r="HQ186" s="1560"/>
      <c r="HR186" s="1560"/>
      <c r="HS186" s="1560"/>
      <c r="HT186" s="1560"/>
      <c r="HU186" s="1560"/>
      <c r="HV186" s="1560"/>
      <c r="HW186" s="1560"/>
      <c r="HX186" s="1560"/>
      <c r="HY186" s="1560"/>
      <c r="HZ186" s="1560"/>
      <c r="IA186" s="1560"/>
      <c r="IB186" s="1560"/>
      <c r="IC186" s="1560"/>
      <c r="ID186" s="1560"/>
      <c r="IE186" s="1560"/>
      <c r="IF186" s="1560"/>
      <c r="IG186" s="1560"/>
      <c r="IH186" s="1560"/>
      <c r="II186" s="1560"/>
      <c r="IJ186" s="1560"/>
      <c r="IK186" s="1560"/>
      <c r="IL186" s="1560"/>
      <c r="IM186" s="1560"/>
      <c r="IN186" s="1560"/>
      <c r="IO186" s="1560"/>
      <c r="IP186" s="1560"/>
      <c r="IQ186" s="1560"/>
      <c r="IR186" s="1560"/>
      <c r="IS186" s="1560"/>
      <c r="IT186" s="1560"/>
      <c r="IU186" s="1560"/>
      <c r="IV186" s="1560"/>
      <c r="IW186" s="1560"/>
      <c r="IX186" s="1560"/>
      <c r="IY186" s="1560"/>
      <c r="IZ186" s="1560"/>
      <c r="JA186" s="1560"/>
      <c r="JB186" s="1560"/>
      <c r="JC186" s="1560"/>
      <c r="JD186" s="1560"/>
      <c r="JE186" s="1560"/>
      <c r="JF186" s="1560"/>
      <c r="JG186" s="1560"/>
      <c r="JH186" s="1560"/>
      <c r="JI186" s="1560"/>
      <c r="JJ186" s="1560"/>
      <c r="JK186" s="1560"/>
      <c r="JL186" s="1560"/>
      <c r="JM186" s="1560"/>
      <c r="JN186" s="1560"/>
      <c r="JO186" s="1560"/>
      <c r="JP186" s="1560"/>
      <c r="JQ186" s="1560"/>
      <c r="JR186" s="1560"/>
      <c r="JS186" s="1560"/>
      <c r="JT186" s="1560"/>
      <c r="JU186" s="1560"/>
      <c r="JV186" s="1560"/>
      <c r="JW186" s="1560"/>
      <c r="JX186" s="1560"/>
      <c r="JY186" s="1560"/>
      <c r="JZ186" s="1560"/>
      <c r="KA186" s="1560"/>
      <c r="KB186" s="1560"/>
      <c r="KC186" s="1560"/>
      <c r="KD186" s="1560"/>
      <c r="KE186" s="1560"/>
      <c r="KF186" s="1560"/>
      <c r="KG186" s="1560"/>
      <c r="KH186" s="1560"/>
      <c r="KI186" s="1560"/>
      <c r="KJ186" s="1560"/>
      <c r="KK186" s="1560"/>
      <c r="KL186" s="1560"/>
      <c r="KM186" s="1560"/>
      <c r="KN186" s="1560"/>
      <c r="KO186" s="1560"/>
      <c r="KP186" s="1560"/>
      <c r="KQ186" s="1560"/>
      <c r="KR186" s="1560"/>
      <c r="KS186" s="1560"/>
      <c r="KT186" s="1560"/>
      <c r="KU186" s="1560"/>
      <c r="KV186" s="1560"/>
      <c r="KW186" s="1560"/>
      <c r="KX186" s="1560"/>
      <c r="KY186" s="1560"/>
      <c r="KZ186" s="1560"/>
      <c r="LA186" s="1560"/>
      <c r="LB186" s="1560"/>
      <c r="LC186" s="1560"/>
      <c r="LD186" s="1560"/>
      <c r="LE186" s="1560"/>
      <c r="LF186" s="1560"/>
      <c r="LG186" s="1560"/>
      <c r="LH186" s="1560"/>
      <c r="LI186" s="1560"/>
      <c r="LJ186" s="1560"/>
      <c r="LK186" s="1560"/>
      <c r="LL186" s="1560"/>
      <c r="LM186" s="1560"/>
      <c r="LN186" s="1560"/>
      <c r="LO186" s="1560"/>
      <c r="LP186" s="1560"/>
      <c r="LQ186" s="1560"/>
      <c r="LR186" s="1560"/>
      <c r="LS186" s="1560"/>
      <c r="LT186" s="1560"/>
      <c r="LU186" s="1560"/>
      <c r="LV186" s="1560"/>
      <c r="LW186" s="1560"/>
      <c r="LX186" s="1560"/>
      <c r="LY186" s="1560"/>
      <c r="LZ186" s="1560"/>
      <c r="MA186" s="1560"/>
      <c r="MB186" s="1560"/>
      <c r="MC186" s="1560"/>
      <c r="MD186" s="1560"/>
      <c r="ME186" s="1560"/>
      <c r="MF186" s="1560"/>
      <c r="MG186" s="1560"/>
      <c r="MH186" s="1560"/>
      <c r="MI186" s="1560"/>
      <c r="MJ186" s="1560"/>
      <c r="MK186" s="1560"/>
      <c r="ML186" s="1560"/>
      <c r="MM186" s="1560"/>
      <c r="MN186" s="1560"/>
      <c r="MO186" s="1560"/>
      <c r="MP186" s="1560"/>
      <c r="MQ186" s="1560"/>
      <c r="MR186" s="1560"/>
      <c r="MS186" s="1560"/>
      <c r="MT186" s="1560"/>
      <c r="MU186" s="1560"/>
      <c r="MV186" s="1560"/>
      <c r="MW186" s="1560"/>
      <c r="MX186" s="1560"/>
      <c r="MY186" s="1560"/>
      <c r="MZ186" s="1560"/>
      <c r="NA186" s="1560"/>
      <c r="NB186" s="1560"/>
      <c r="NC186" s="1560"/>
      <c r="ND186" s="1560"/>
      <c r="NE186" s="1560"/>
      <c r="NF186" s="1560"/>
      <c r="NG186" s="1560"/>
      <c r="NH186" s="1560"/>
      <c r="NI186" s="1560"/>
      <c r="NJ186" s="1560"/>
      <c r="NK186" s="1560"/>
      <c r="NL186" s="1560"/>
      <c r="NM186" s="1560"/>
      <c r="NN186" s="1560"/>
      <c r="NO186" s="1560"/>
      <c r="NP186" s="1560"/>
      <c r="NQ186" s="1560"/>
      <c r="NR186" s="1560"/>
      <c r="NS186" s="1560"/>
      <c r="NT186" s="1560"/>
      <c r="NU186" s="1560"/>
      <c r="NV186" s="1560"/>
    </row>
    <row r="187" spans="1:386" s="1574" customFormat="1" ht="64.2" customHeight="1">
      <c r="A187" s="1691"/>
      <c r="B187" s="2080" t="s">
        <v>773</v>
      </c>
      <c r="C187" s="1916"/>
      <c r="D187" s="1916"/>
      <c r="E187" s="1916">
        <v>2812.1970000000001</v>
      </c>
      <c r="F187" s="1916" t="s">
        <v>954</v>
      </c>
      <c r="G187" s="2133">
        <v>210</v>
      </c>
      <c r="H187" s="1916" t="s">
        <v>774</v>
      </c>
      <c r="I187" s="1916" t="s">
        <v>775</v>
      </c>
      <c r="J187" s="2065">
        <v>2755.4009999999998</v>
      </c>
      <c r="K187" s="2133">
        <v>210</v>
      </c>
      <c r="L187" s="1916" t="s">
        <v>776</v>
      </c>
      <c r="M187" s="1790"/>
      <c r="N187" s="1791"/>
      <c r="O187" s="1790"/>
      <c r="P187" s="1706"/>
      <c r="Q187" s="1717"/>
      <c r="R187" s="1772"/>
      <c r="S187" s="1772"/>
      <c r="T187" s="1772"/>
      <c r="U187" s="1792"/>
      <c r="V187" s="156">
        <f t="shared" si="84"/>
        <v>56.796000000000276</v>
      </c>
      <c r="W187" s="1638"/>
      <c r="X187" s="1639"/>
      <c r="Y187" s="1995"/>
      <c r="Z187" s="1638"/>
      <c r="AA187" s="1639"/>
      <c r="AB187" s="1640"/>
      <c r="AC187" s="1640"/>
      <c r="AD187" s="1995"/>
      <c r="AE187" s="1988"/>
      <c r="AF187" s="1634">
        <v>1</v>
      </c>
      <c r="AG187" s="1543">
        <f t="shared" si="90"/>
        <v>2812.1970000000001</v>
      </c>
      <c r="AH187" s="1634">
        <v>1</v>
      </c>
      <c r="AI187" s="1543">
        <f t="shared" si="88"/>
        <v>2755.4009999999998</v>
      </c>
      <c r="AJ187" s="1634"/>
      <c r="AK187" s="1543">
        <f t="shared" si="91"/>
        <v>0</v>
      </c>
      <c r="AL187" s="1634"/>
      <c r="AM187" s="1543">
        <f t="shared" si="89"/>
        <v>0</v>
      </c>
      <c r="AN187" s="1559"/>
      <c r="AO187" s="1559"/>
      <c r="AP187" s="1559"/>
      <c r="AQ187" s="1559"/>
      <c r="AR187" s="1559"/>
      <c r="AS187" s="1559"/>
      <c r="AT187" s="1559"/>
      <c r="AU187" s="1559"/>
      <c r="AV187" s="1559"/>
      <c r="AW187" s="1559"/>
      <c r="AX187" s="1559"/>
      <c r="AY187" s="1559"/>
      <c r="AZ187" s="1559"/>
      <c r="BA187" s="1559"/>
      <c r="BB187" s="1559"/>
      <c r="BC187" s="1559"/>
      <c r="BD187" s="1559"/>
      <c r="BE187" s="1559"/>
      <c r="BF187" s="1559"/>
      <c r="BG187" s="1559"/>
      <c r="BH187" s="1559"/>
      <c r="BI187" s="1559"/>
      <c r="BJ187" s="1559"/>
      <c r="BK187" s="1559"/>
      <c r="BL187" s="1559"/>
      <c r="BM187" s="1559"/>
      <c r="BN187" s="1559"/>
      <c r="BO187" s="1559"/>
      <c r="BP187" s="1559"/>
      <c r="BQ187" s="1559"/>
      <c r="BR187" s="1559"/>
      <c r="BS187" s="1559"/>
      <c r="BT187" s="1559"/>
      <c r="BU187" s="1559"/>
      <c r="BV187" s="1559"/>
      <c r="BW187" s="1559"/>
      <c r="BX187" s="1559"/>
      <c r="BY187" s="1559"/>
      <c r="BZ187" s="1559"/>
      <c r="CA187" s="1559"/>
      <c r="CB187" s="1559"/>
      <c r="CC187" s="1559"/>
      <c r="CD187" s="1559"/>
      <c r="CE187" s="1559"/>
      <c r="CF187" s="1559"/>
      <c r="CG187" s="1559"/>
      <c r="CH187" s="1559"/>
      <c r="CI187" s="1559"/>
      <c r="CJ187" s="1559"/>
      <c r="CK187" s="1559"/>
      <c r="CL187" s="1559"/>
      <c r="CM187" s="1559"/>
      <c r="CN187" s="1559"/>
      <c r="CO187" s="1559"/>
      <c r="CP187" s="1559"/>
      <c r="CQ187" s="1559"/>
      <c r="CR187" s="1559"/>
      <c r="CS187" s="1559"/>
      <c r="CT187" s="1559"/>
      <c r="CU187" s="1559"/>
      <c r="CV187" s="1559"/>
      <c r="CW187" s="1559"/>
      <c r="CX187" s="1559"/>
      <c r="CY187" s="1559"/>
      <c r="CZ187" s="1559"/>
      <c r="DA187" s="1559"/>
      <c r="DB187" s="1559"/>
      <c r="DC187" s="1559"/>
      <c r="DD187" s="1559"/>
      <c r="DE187" s="1559"/>
      <c r="DF187" s="1559"/>
      <c r="DG187" s="1559"/>
      <c r="DH187" s="1559"/>
      <c r="DI187" s="1559"/>
      <c r="DJ187" s="1559"/>
      <c r="DK187" s="1559"/>
      <c r="DL187" s="1559"/>
      <c r="DM187" s="1559"/>
      <c r="DN187" s="1559"/>
      <c r="DO187" s="1559"/>
      <c r="DP187" s="1559"/>
      <c r="DQ187" s="1559"/>
      <c r="DR187" s="1559"/>
      <c r="DS187" s="1559"/>
      <c r="DT187" s="1559"/>
      <c r="DU187" s="1559"/>
      <c r="DV187" s="1559"/>
      <c r="DW187" s="1559"/>
      <c r="DX187" s="1559"/>
      <c r="DY187" s="1559"/>
      <c r="DZ187" s="1559"/>
      <c r="EA187" s="1559"/>
      <c r="EB187" s="1559"/>
      <c r="EC187" s="1559"/>
      <c r="ED187" s="1559"/>
      <c r="EE187" s="1559"/>
      <c r="EF187" s="1559"/>
      <c r="EG187" s="1559"/>
      <c r="EH187" s="1559"/>
      <c r="EI187" s="1559"/>
      <c r="EJ187" s="1559"/>
      <c r="EK187" s="1559"/>
      <c r="EL187" s="1559"/>
      <c r="EM187" s="1559"/>
      <c r="EN187" s="1559"/>
      <c r="EO187" s="1559"/>
      <c r="EP187" s="1559"/>
      <c r="EQ187" s="1559"/>
      <c r="ER187" s="1559"/>
      <c r="ES187" s="1559"/>
      <c r="ET187" s="1559"/>
      <c r="EU187" s="1559"/>
      <c r="EV187" s="1559"/>
      <c r="EW187" s="1559"/>
      <c r="EX187" s="1559"/>
      <c r="EY187" s="1559"/>
      <c r="EZ187" s="1559"/>
      <c r="FA187" s="1606"/>
      <c r="FB187" s="1560"/>
      <c r="FC187" s="1560"/>
      <c r="FD187" s="1560"/>
      <c r="FE187" s="1560"/>
      <c r="FF187" s="1560"/>
      <c r="FG187" s="1560"/>
      <c r="FH187" s="1560"/>
      <c r="FI187" s="1560"/>
      <c r="FJ187" s="1560"/>
      <c r="FK187" s="1560"/>
      <c r="FL187" s="1560"/>
      <c r="FM187" s="1560"/>
      <c r="FN187" s="1560"/>
      <c r="FO187" s="1560"/>
      <c r="FP187" s="1560"/>
      <c r="FQ187" s="1560"/>
      <c r="FR187" s="1560"/>
      <c r="FS187" s="1560"/>
      <c r="FT187" s="1560"/>
      <c r="FU187" s="1560"/>
      <c r="FV187" s="1560"/>
      <c r="FW187" s="1560"/>
      <c r="FX187" s="1560"/>
      <c r="FY187" s="1560"/>
      <c r="FZ187" s="1560"/>
      <c r="GA187" s="1560"/>
      <c r="GB187" s="1560"/>
      <c r="GC187" s="1560"/>
      <c r="GD187" s="1560"/>
      <c r="GE187" s="1560"/>
      <c r="GF187" s="1560"/>
      <c r="GG187" s="1560"/>
      <c r="GH187" s="1560"/>
      <c r="GI187" s="1560"/>
      <c r="GJ187" s="1560"/>
      <c r="GK187" s="1560"/>
      <c r="GL187" s="1560"/>
      <c r="GM187" s="1560"/>
      <c r="GN187" s="1560"/>
      <c r="GO187" s="1560"/>
      <c r="GP187" s="1560"/>
      <c r="GQ187" s="1560"/>
      <c r="GR187" s="1560"/>
      <c r="GS187" s="1560"/>
      <c r="GT187" s="1560"/>
      <c r="GU187" s="1560"/>
      <c r="GV187" s="1560"/>
      <c r="GW187" s="1560"/>
      <c r="GX187" s="1560"/>
      <c r="GY187" s="1560"/>
      <c r="GZ187" s="1560"/>
      <c r="HA187" s="1560"/>
      <c r="HB187" s="1560"/>
      <c r="HC187" s="1560"/>
      <c r="HD187" s="1560"/>
      <c r="HE187" s="1560"/>
      <c r="HF187" s="1560"/>
      <c r="HG187" s="1560"/>
      <c r="HH187" s="1560"/>
      <c r="HI187" s="1560"/>
      <c r="HJ187" s="1560"/>
      <c r="HK187" s="1560"/>
      <c r="HL187" s="1560"/>
      <c r="HM187" s="1560"/>
      <c r="HN187" s="1560"/>
      <c r="HO187" s="1560"/>
      <c r="HP187" s="1560"/>
      <c r="HQ187" s="1560"/>
      <c r="HR187" s="1560"/>
      <c r="HS187" s="1560"/>
      <c r="HT187" s="1560"/>
      <c r="HU187" s="1560"/>
      <c r="HV187" s="1560"/>
      <c r="HW187" s="1560"/>
      <c r="HX187" s="1560"/>
      <c r="HY187" s="1560"/>
      <c r="HZ187" s="1560"/>
      <c r="IA187" s="1560"/>
      <c r="IB187" s="1560"/>
      <c r="IC187" s="1560"/>
      <c r="ID187" s="1560"/>
      <c r="IE187" s="1560"/>
      <c r="IF187" s="1560"/>
      <c r="IG187" s="1560"/>
      <c r="IH187" s="1560"/>
      <c r="II187" s="1560"/>
      <c r="IJ187" s="1560"/>
      <c r="IK187" s="1560"/>
      <c r="IL187" s="1560"/>
      <c r="IM187" s="1560"/>
      <c r="IN187" s="1560"/>
      <c r="IO187" s="1560"/>
      <c r="IP187" s="1560"/>
      <c r="IQ187" s="1560"/>
      <c r="IR187" s="1560"/>
      <c r="IS187" s="1560"/>
      <c r="IT187" s="1560"/>
      <c r="IU187" s="1560"/>
      <c r="IV187" s="1560"/>
      <c r="IW187" s="1560"/>
      <c r="IX187" s="1560"/>
      <c r="IY187" s="1560"/>
      <c r="IZ187" s="1560"/>
      <c r="JA187" s="1560"/>
      <c r="JB187" s="1560"/>
      <c r="JC187" s="1560"/>
      <c r="JD187" s="1560"/>
      <c r="JE187" s="1560"/>
      <c r="JF187" s="1560"/>
      <c r="JG187" s="1560"/>
      <c r="JH187" s="1560"/>
      <c r="JI187" s="1560"/>
      <c r="JJ187" s="1560"/>
      <c r="JK187" s="1560"/>
      <c r="JL187" s="1560"/>
      <c r="JM187" s="1560"/>
      <c r="JN187" s="1560"/>
      <c r="JO187" s="1560"/>
      <c r="JP187" s="1560"/>
      <c r="JQ187" s="1560"/>
      <c r="JR187" s="1560"/>
      <c r="JS187" s="1560"/>
      <c r="JT187" s="1560"/>
      <c r="JU187" s="1560"/>
      <c r="JV187" s="1560"/>
      <c r="JW187" s="1560"/>
      <c r="JX187" s="1560"/>
      <c r="JY187" s="1560"/>
      <c r="JZ187" s="1560"/>
      <c r="KA187" s="1560"/>
      <c r="KB187" s="1560"/>
      <c r="KC187" s="1560"/>
      <c r="KD187" s="1560"/>
      <c r="KE187" s="1560"/>
      <c r="KF187" s="1560"/>
      <c r="KG187" s="1560"/>
      <c r="KH187" s="1560"/>
      <c r="KI187" s="1560"/>
      <c r="KJ187" s="1560"/>
      <c r="KK187" s="1560"/>
      <c r="KL187" s="1560"/>
      <c r="KM187" s="1560"/>
      <c r="KN187" s="1560"/>
      <c r="KO187" s="1560"/>
      <c r="KP187" s="1560"/>
      <c r="KQ187" s="1560"/>
      <c r="KR187" s="1560"/>
      <c r="KS187" s="1560"/>
      <c r="KT187" s="1560"/>
      <c r="KU187" s="1560"/>
      <c r="KV187" s="1560"/>
      <c r="KW187" s="1560"/>
      <c r="KX187" s="1560"/>
      <c r="KY187" s="1560"/>
      <c r="KZ187" s="1560"/>
      <c r="LA187" s="1560"/>
      <c r="LB187" s="1560"/>
      <c r="LC187" s="1560"/>
      <c r="LD187" s="1560"/>
      <c r="LE187" s="1560"/>
      <c r="LF187" s="1560"/>
      <c r="LG187" s="1560"/>
      <c r="LH187" s="1560"/>
      <c r="LI187" s="1560"/>
      <c r="LJ187" s="1560"/>
      <c r="LK187" s="1560"/>
      <c r="LL187" s="1560"/>
      <c r="LM187" s="1560"/>
      <c r="LN187" s="1560"/>
      <c r="LO187" s="1560"/>
      <c r="LP187" s="1560"/>
      <c r="LQ187" s="1560"/>
      <c r="LR187" s="1560"/>
      <c r="LS187" s="1560"/>
      <c r="LT187" s="1560"/>
      <c r="LU187" s="1560"/>
      <c r="LV187" s="1560"/>
      <c r="LW187" s="1560"/>
      <c r="LX187" s="1560"/>
      <c r="LY187" s="1560"/>
      <c r="LZ187" s="1560"/>
      <c r="MA187" s="1560"/>
      <c r="MB187" s="1560"/>
      <c r="MC187" s="1560"/>
      <c r="MD187" s="1560"/>
      <c r="ME187" s="1560"/>
      <c r="MF187" s="1560"/>
      <c r="MG187" s="1560"/>
      <c r="MH187" s="1560"/>
      <c r="MI187" s="1560"/>
      <c r="MJ187" s="1560"/>
      <c r="MK187" s="1560"/>
      <c r="ML187" s="1560"/>
      <c r="MM187" s="1560"/>
      <c r="MN187" s="1560"/>
      <c r="MO187" s="1560"/>
      <c r="MP187" s="1560"/>
      <c r="MQ187" s="1560"/>
      <c r="MR187" s="1560"/>
      <c r="MS187" s="1560"/>
      <c r="MT187" s="1560"/>
      <c r="MU187" s="1560"/>
      <c r="MV187" s="1560"/>
      <c r="MW187" s="1560"/>
      <c r="MX187" s="1560"/>
      <c r="MY187" s="1560"/>
      <c r="MZ187" s="1560"/>
      <c r="NA187" s="1560"/>
      <c r="NB187" s="1560"/>
      <c r="NC187" s="1560"/>
      <c r="ND187" s="1560"/>
      <c r="NE187" s="1560"/>
      <c r="NF187" s="1560"/>
      <c r="NG187" s="1560"/>
      <c r="NH187" s="1560"/>
      <c r="NI187" s="1560"/>
      <c r="NJ187" s="1560"/>
      <c r="NK187" s="1560"/>
      <c r="NL187" s="1560"/>
      <c r="NM187" s="1560"/>
      <c r="NN187" s="1560"/>
      <c r="NO187" s="1560"/>
      <c r="NP187" s="1560"/>
      <c r="NQ187" s="1560"/>
      <c r="NR187" s="1560"/>
      <c r="NS187" s="1560"/>
      <c r="NT187" s="1560"/>
      <c r="NU187" s="1560"/>
      <c r="NV187" s="1560"/>
    </row>
    <row r="188" spans="1:386" s="1574" customFormat="1" ht="41.4">
      <c r="A188" s="1691"/>
      <c r="B188" s="2080" t="s">
        <v>345</v>
      </c>
      <c r="C188" s="1916"/>
      <c r="D188" s="1916"/>
      <c r="E188" s="1916">
        <v>548.85599999999999</v>
      </c>
      <c r="F188" s="1916" t="s">
        <v>1280</v>
      </c>
      <c r="G188" s="2133">
        <v>90</v>
      </c>
      <c r="H188" s="1916" t="s">
        <v>777</v>
      </c>
      <c r="I188" s="1916" t="s">
        <v>1282</v>
      </c>
      <c r="J188" s="2065">
        <v>517.68600000000004</v>
      </c>
      <c r="K188" s="2133">
        <v>75</v>
      </c>
      <c r="L188" s="1916" t="s">
        <v>1281</v>
      </c>
      <c r="M188" s="1790"/>
      <c r="N188" s="1791"/>
      <c r="O188" s="1790"/>
      <c r="P188" s="1706"/>
      <c r="Q188" s="1717"/>
      <c r="R188" s="1772"/>
      <c r="S188" s="1772"/>
      <c r="T188" s="1772"/>
      <c r="U188" s="1792"/>
      <c r="V188" s="156">
        <f t="shared" si="84"/>
        <v>31.169999999999959</v>
      </c>
      <c r="W188" s="1638"/>
      <c r="X188" s="1639"/>
      <c r="Y188" s="1995"/>
      <c r="Z188" s="1638"/>
      <c r="AA188" s="1639"/>
      <c r="AB188" s="1640"/>
      <c r="AC188" s="1640"/>
      <c r="AD188" s="1995"/>
      <c r="AE188" s="1988"/>
      <c r="AF188" s="1634"/>
      <c r="AG188" s="1543"/>
      <c r="AH188" s="1634"/>
      <c r="AI188" s="1543"/>
      <c r="AJ188" s="1634">
        <v>1</v>
      </c>
      <c r="AK188" s="1543">
        <f t="shared" ref="AK188" si="97">AJ188*E188</f>
        <v>548.85599999999999</v>
      </c>
      <c r="AL188" s="1634">
        <v>1</v>
      </c>
      <c r="AM188" s="1543">
        <f t="shared" ref="AM188" si="98">AL188*J188</f>
        <v>517.68600000000004</v>
      </c>
      <c r="AN188" s="1559"/>
      <c r="AO188" s="1559"/>
      <c r="AP188" s="1559"/>
      <c r="AQ188" s="1559"/>
      <c r="AR188" s="1559"/>
      <c r="AS188" s="1559"/>
      <c r="AT188" s="1559"/>
      <c r="AU188" s="1559"/>
      <c r="AV188" s="1559"/>
      <c r="AW188" s="1559"/>
      <c r="AX188" s="1559"/>
      <c r="AY188" s="1559"/>
      <c r="AZ188" s="1559"/>
      <c r="BA188" s="1559"/>
      <c r="BB188" s="1559"/>
      <c r="BC188" s="1559"/>
      <c r="BD188" s="1559"/>
      <c r="BE188" s="1559"/>
      <c r="BF188" s="1559"/>
      <c r="BG188" s="1559"/>
      <c r="BH188" s="1559"/>
      <c r="BI188" s="1559"/>
      <c r="BJ188" s="1559"/>
      <c r="BK188" s="1559"/>
      <c r="BL188" s="1559"/>
      <c r="BM188" s="1559"/>
      <c r="BN188" s="1559"/>
      <c r="BO188" s="1559"/>
      <c r="BP188" s="1559"/>
      <c r="BQ188" s="1559"/>
      <c r="BR188" s="1559"/>
      <c r="BS188" s="1559"/>
      <c r="BT188" s="1559"/>
      <c r="BU188" s="1559"/>
      <c r="BV188" s="1559"/>
      <c r="BW188" s="1559"/>
      <c r="BX188" s="1559"/>
      <c r="BY188" s="1559"/>
      <c r="BZ188" s="1559"/>
      <c r="CA188" s="1559"/>
      <c r="CB188" s="1559"/>
      <c r="CC188" s="1559"/>
      <c r="CD188" s="1559"/>
      <c r="CE188" s="1559"/>
      <c r="CF188" s="1559"/>
      <c r="CG188" s="1559"/>
      <c r="CH188" s="1559"/>
      <c r="CI188" s="1559"/>
      <c r="CJ188" s="1559"/>
      <c r="CK188" s="1559"/>
      <c r="CL188" s="1559"/>
      <c r="CM188" s="1559"/>
      <c r="CN188" s="1559"/>
      <c r="CO188" s="1559"/>
      <c r="CP188" s="1559"/>
      <c r="CQ188" s="1559"/>
      <c r="CR188" s="1559"/>
      <c r="CS188" s="1559"/>
      <c r="CT188" s="1559"/>
      <c r="CU188" s="1559"/>
      <c r="CV188" s="1559"/>
      <c r="CW188" s="1559"/>
      <c r="CX188" s="1559"/>
      <c r="CY188" s="1559"/>
      <c r="CZ188" s="1559"/>
      <c r="DA188" s="1559"/>
      <c r="DB188" s="1559"/>
      <c r="DC188" s="1559"/>
      <c r="DD188" s="1559"/>
      <c r="DE188" s="1559"/>
      <c r="DF188" s="1559"/>
      <c r="DG188" s="1559"/>
      <c r="DH188" s="1559"/>
      <c r="DI188" s="1559"/>
      <c r="DJ188" s="1559"/>
      <c r="DK188" s="1559"/>
      <c r="DL188" s="1559"/>
      <c r="DM188" s="1559"/>
      <c r="DN188" s="1559"/>
      <c r="DO188" s="1559"/>
      <c r="DP188" s="1559"/>
      <c r="DQ188" s="1559"/>
      <c r="DR188" s="1559"/>
      <c r="DS188" s="1559"/>
      <c r="DT188" s="1559"/>
      <c r="DU188" s="1559"/>
      <c r="DV188" s="1559"/>
      <c r="DW188" s="1559"/>
      <c r="DX188" s="1559"/>
      <c r="DY188" s="1559"/>
      <c r="DZ188" s="1559"/>
      <c r="EA188" s="1559"/>
      <c r="EB188" s="1559"/>
      <c r="EC188" s="1559"/>
      <c r="ED188" s="1559"/>
      <c r="EE188" s="1559"/>
      <c r="EF188" s="1559"/>
      <c r="EG188" s="1559"/>
      <c r="EH188" s="1559"/>
      <c r="EI188" s="1559"/>
      <c r="EJ188" s="1559"/>
      <c r="EK188" s="1559"/>
      <c r="EL188" s="1559"/>
      <c r="EM188" s="1559"/>
      <c r="EN188" s="1559"/>
      <c r="EO188" s="1559"/>
      <c r="EP188" s="1559"/>
      <c r="EQ188" s="1559"/>
      <c r="ER188" s="1559"/>
      <c r="ES188" s="1559"/>
      <c r="ET188" s="1559"/>
      <c r="EU188" s="1559"/>
      <c r="EV188" s="1559"/>
      <c r="EW188" s="1559"/>
      <c r="EX188" s="1559"/>
      <c r="EY188" s="1559"/>
      <c r="EZ188" s="1559"/>
      <c r="FA188" s="1606"/>
      <c r="FB188" s="1560"/>
      <c r="FC188" s="1560"/>
      <c r="FD188" s="1560"/>
      <c r="FE188" s="1560"/>
      <c r="FF188" s="1560"/>
      <c r="FG188" s="1560"/>
      <c r="FH188" s="1560"/>
      <c r="FI188" s="1560"/>
      <c r="FJ188" s="1560"/>
      <c r="FK188" s="1560"/>
      <c r="FL188" s="1560"/>
      <c r="FM188" s="1560"/>
      <c r="FN188" s="1560"/>
      <c r="FO188" s="1560"/>
      <c r="FP188" s="1560"/>
      <c r="FQ188" s="1560"/>
      <c r="FR188" s="1560"/>
      <c r="FS188" s="1560"/>
      <c r="FT188" s="1560"/>
      <c r="FU188" s="1560"/>
      <c r="FV188" s="1560"/>
      <c r="FW188" s="1560"/>
      <c r="FX188" s="1560"/>
      <c r="FY188" s="1560"/>
      <c r="FZ188" s="1560"/>
      <c r="GA188" s="1560"/>
      <c r="GB188" s="1560"/>
      <c r="GC188" s="1560"/>
      <c r="GD188" s="1560"/>
      <c r="GE188" s="1560"/>
      <c r="GF188" s="1560"/>
      <c r="GG188" s="1560"/>
      <c r="GH188" s="1560"/>
      <c r="GI188" s="1560"/>
      <c r="GJ188" s="1560"/>
      <c r="GK188" s="1560"/>
      <c r="GL188" s="1560"/>
      <c r="GM188" s="1560"/>
      <c r="GN188" s="1560"/>
      <c r="GO188" s="1560"/>
      <c r="GP188" s="1560"/>
      <c r="GQ188" s="1560"/>
      <c r="GR188" s="1560"/>
      <c r="GS188" s="1560"/>
      <c r="GT188" s="1560"/>
      <c r="GU188" s="1560"/>
      <c r="GV188" s="1560"/>
      <c r="GW188" s="1560"/>
      <c r="GX188" s="1560"/>
      <c r="GY188" s="1560"/>
      <c r="GZ188" s="1560"/>
      <c r="HA188" s="1560"/>
      <c r="HB188" s="1560"/>
      <c r="HC188" s="1560"/>
      <c r="HD188" s="1560"/>
      <c r="HE188" s="1560"/>
      <c r="HF188" s="1560"/>
      <c r="HG188" s="1560"/>
      <c r="HH188" s="1560"/>
      <c r="HI188" s="1560"/>
      <c r="HJ188" s="1560"/>
      <c r="HK188" s="1560"/>
      <c r="HL188" s="1560"/>
      <c r="HM188" s="1560"/>
      <c r="HN188" s="1560"/>
      <c r="HO188" s="1560"/>
      <c r="HP188" s="1560"/>
      <c r="HQ188" s="1560"/>
      <c r="HR188" s="1560"/>
      <c r="HS188" s="1560"/>
      <c r="HT188" s="1560"/>
      <c r="HU188" s="1560"/>
      <c r="HV188" s="1560"/>
      <c r="HW188" s="1560"/>
      <c r="HX188" s="1560"/>
      <c r="HY188" s="1560"/>
      <c r="HZ188" s="1560"/>
      <c r="IA188" s="1560"/>
      <c r="IB188" s="1560"/>
      <c r="IC188" s="1560"/>
      <c r="ID188" s="1560"/>
      <c r="IE188" s="1560"/>
      <c r="IF188" s="1560"/>
      <c r="IG188" s="1560"/>
      <c r="IH188" s="1560"/>
      <c r="II188" s="1560"/>
      <c r="IJ188" s="1560"/>
      <c r="IK188" s="1560"/>
      <c r="IL188" s="1560"/>
      <c r="IM188" s="1560"/>
      <c r="IN188" s="1560"/>
      <c r="IO188" s="1560"/>
      <c r="IP188" s="1560"/>
      <c r="IQ188" s="1560"/>
      <c r="IR188" s="1560"/>
      <c r="IS188" s="1560"/>
      <c r="IT188" s="1560"/>
      <c r="IU188" s="1560"/>
      <c r="IV188" s="1560"/>
      <c r="IW188" s="1560"/>
      <c r="IX188" s="1560"/>
      <c r="IY188" s="1560"/>
      <c r="IZ188" s="1560"/>
      <c r="JA188" s="1560"/>
      <c r="JB188" s="1560"/>
      <c r="JC188" s="1560"/>
      <c r="JD188" s="1560"/>
      <c r="JE188" s="1560"/>
      <c r="JF188" s="1560"/>
      <c r="JG188" s="1560"/>
      <c r="JH188" s="1560"/>
      <c r="JI188" s="1560"/>
      <c r="JJ188" s="1560"/>
      <c r="JK188" s="1560"/>
      <c r="JL188" s="1560"/>
      <c r="JM188" s="1560"/>
      <c r="JN188" s="1560"/>
      <c r="JO188" s="1560"/>
      <c r="JP188" s="1560"/>
      <c r="JQ188" s="1560"/>
      <c r="JR188" s="1560"/>
      <c r="JS188" s="1560"/>
      <c r="JT188" s="1560"/>
      <c r="JU188" s="1560"/>
      <c r="JV188" s="1560"/>
      <c r="JW188" s="1560"/>
      <c r="JX188" s="1560"/>
      <c r="JY188" s="1560"/>
      <c r="JZ188" s="1560"/>
      <c r="KA188" s="1560"/>
      <c r="KB188" s="1560"/>
      <c r="KC188" s="1560"/>
      <c r="KD188" s="1560"/>
      <c r="KE188" s="1560"/>
      <c r="KF188" s="1560"/>
      <c r="KG188" s="1560"/>
      <c r="KH188" s="1560"/>
      <c r="KI188" s="1560"/>
      <c r="KJ188" s="1560"/>
      <c r="KK188" s="1560"/>
      <c r="KL188" s="1560"/>
      <c r="KM188" s="1560"/>
      <c r="KN188" s="1560"/>
      <c r="KO188" s="1560"/>
      <c r="KP188" s="1560"/>
      <c r="KQ188" s="1560"/>
      <c r="KR188" s="1560"/>
      <c r="KS188" s="1560"/>
      <c r="KT188" s="1560"/>
      <c r="KU188" s="1560"/>
      <c r="KV188" s="1560"/>
      <c r="KW188" s="1560"/>
      <c r="KX188" s="1560"/>
      <c r="KY188" s="1560"/>
      <c r="KZ188" s="1560"/>
      <c r="LA188" s="1560"/>
      <c r="LB188" s="1560"/>
      <c r="LC188" s="1560"/>
      <c r="LD188" s="1560"/>
      <c r="LE188" s="1560"/>
      <c r="LF188" s="1560"/>
      <c r="LG188" s="1560"/>
      <c r="LH188" s="1560"/>
      <c r="LI188" s="1560"/>
      <c r="LJ188" s="1560"/>
      <c r="LK188" s="1560"/>
      <c r="LL188" s="1560"/>
      <c r="LM188" s="1560"/>
      <c r="LN188" s="1560"/>
      <c r="LO188" s="1560"/>
      <c r="LP188" s="1560"/>
      <c r="LQ188" s="1560"/>
      <c r="LR188" s="1560"/>
      <c r="LS188" s="1560"/>
      <c r="LT188" s="1560"/>
      <c r="LU188" s="1560"/>
      <c r="LV188" s="1560"/>
      <c r="LW188" s="1560"/>
      <c r="LX188" s="1560"/>
      <c r="LY188" s="1560"/>
      <c r="LZ188" s="1560"/>
      <c r="MA188" s="1560"/>
      <c r="MB188" s="1560"/>
      <c r="MC188" s="1560"/>
      <c r="MD188" s="1560"/>
      <c r="ME188" s="1560"/>
      <c r="MF188" s="1560"/>
      <c r="MG188" s="1560"/>
      <c r="MH188" s="1560"/>
      <c r="MI188" s="1560"/>
      <c r="MJ188" s="1560"/>
      <c r="MK188" s="1560"/>
      <c r="ML188" s="1560"/>
      <c r="MM188" s="1560"/>
      <c r="MN188" s="1560"/>
      <c r="MO188" s="1560"/>
      <c r="MP188" s="1560"/>
      <c r="MQ188" s="1560"/>
      <c r="MR188" s="1560"/>
      <c r="MS188" s="1560"/>
      <c r="MT188" s="1560"/>
      <c r="MU188" s="1560"/>
      <c r="MV188" s="1560"/>
      <c r="MW188" s="1560"/>
      <c r="MX188" s="1560"/>
      <c r="MY188" s="1560"/>
      <c r="MZ188" s="1560"/>
      <c r="NA188" s="1560"/>
      <c r="NB188" s="1560"/>
      <c r="NC188" s="1560"/>
      <c r="ND188" s="1560"/>
      <c r="NE188" s="1560"/>
      <c r="NF188" s="1560"/>
      <c r="NG188" s="1560"/>
      <c r="NH188" s="1560"/>
      <c r="NI188" s="1560"/>
      <c r="NJ188" s="1560"/>
      <c r="NK188" s="1560"/>
      <c r="NL188" s="1560"/>
      <c r="NM188" s="1560"/>
      <c r="NN188" s="1560"/>
      <c r="NO188" s="1560"/>
      <c r="NP188" s="1560"/>
      <c r="NQ188" s="1560"/>
      <c r="NR188" s="1560"/>
      <c r="NS188" s="1560"/>
      <c r="NT188" s="1560"/>
      <c r="NU188" s="1560"/>
      <c r="NV188" s="1560"/>
    </row>
    <row r="189" spans="1:386" s="28" customFormat="1" ht="27.6">
      <c r="A189" s="1725"/>
      <c r="B189" s="1913" t="s">
        <v>432</v>
      </c>
      <c r="C189" s="1724"/>
      <c r="D189" s="1725"/>
      <c r="E189" s="1781"/>
      <c r="F189" s="1725"/>
      <c r="G189" s="1781"/>
      <c r="H189" s="1725"/>
      <c r="I189" s="1782"/>
      <c r="J189" s="1781"/>
      <c r="K189" s="1781"/>
      <c r="L189" s="1725"/>
      <c r="M189" s="1781"/>
      <c r="N189" s="1781"/>
      <c r="O189" s="1781"/>
      <c r="P189" s="1781"/>
      <c r="Q189" s="1783"/>
      <c r="R189" s="1783"/>
      <c r="S189" s="1783"/>
      <c r="T189" s="1783"/>
      <c r="U189" s="1784"/>
      <c r="V189" s="156">
        <f t="shared" si="84"/>
        <v>0</v>
      </c>
      <c r="W189" s="1641"/>
      <c r="X189" s="1642"/>
      <c r="Y189" s="1995"/>
      <c r="Z189" s="1641"/>
      <c r="AA189" s="1642"/>
      <c r="AB189" s="1634"/>
      <c r="AC189" s="1634"/>
      <c r="AD189" s="1995"/>
      <c r="AE189" s="1988"/>
      <c r="AF189" s="1634"/>
      <c r="AG189" s="1543">
        <f t="shared" si="90"/>
        <v>0</v>
      </c>
      <c r="AH189" s="1634"/>
      <c r="AI189" s="1543">
        <f t="shared" si="88"/>
        <v>0</v>
      </c>
      <c r="AJ189" s="1634"/>
      <c r="AK189" s="1543">
        <f t="shared" si="91"/>
        <v>0</v>
      </c>
      <c r="AL189" s="1634"/>
      <c r="AM189" s="1543">
        <f t="shared" si="89"/>
        <v>0</v>
      </c>
      <c r="AN189" s="44"/>
      <c r="AO189" s="44"/>
      <c r="AP189" s="44"/>
      <c r="AQ189" s="44"/>
      <c r="AR189" s="44"/>
      <c r="AS189" s="44"/>
      <c r="AT189" s="44"/>
      <c r="AU189" s="44"/>
      <c r="AV189" s="44"/>
      <c r="AW189" s="44"/>
      <c r="AX189" s="44"/>
      <c r="AY189" s="44"/>
      <c r="AZ189" s="44"/>
      <c r="BA189" s="44"/>
      <c r="BB189" s="44"/>
      <c r="BC189" s="44"/>
      <c r="BD189" s="44"/>
      <c r="BE189" s="44"/>
      <c r="BF189" s="44"/>
      <c r="BG189" s="44"/>
      <c r="BH189" s="44"/>
      <c r="BI189" s="44"/>
      <c r="BJ189" s="44"/>
      <c r="BK189" s="44"/>
      <c r="BL189" s="44"/>
      <c r="BM189" s="44"/>
      <c r="BN189" s="44"/>
      <c r="BO189" s="44"/>
      <c r="BP189" s="44"/>
      <c r="BQ189" s="44"/>
      <c r="BR189" s="44"/>
      <c r="BS189" s="44"/>
      <c r="BT189" s="44"/>
      <c r="BU189" s="44"/>
      <c r="BV189" s="44"/>
      <c r="BW189" s="44"/>
      <c r="BX189" s="44"/>
      <c r="BY189" s="44"/>
      <c r="BZ189" s="44"/>
      <c r="CA189" s="44"/>
      <c r="CB189" s="44"/>
      <c r="CC189" s="44"/>
      <c r="CD189" s="44"/>
      <c r="CE189" s="44"/>
      <c r="CF189" s="44"/>
      <c r="CG189" s="44"/>
      <c r="CH189" s="44"/>
      <c r="CI189" s="44"/>
      <c r="CJ189" s="44"/>
      <c r="CK189" s="44"/>
      <c r="CL189" s="44"/>
      <c r="CM189" s="44"/>
      <c r="CN189" s="44"/>
      <c r="CO189" s="44"/>
      <c r="CP189" s="44"/>
      <c r="CQ189" s="44"/>
      <c r="CR189" s="44"/>
      <c r="CS189" s="44"/>
      <c r="CT189" s="44"/>
      <c r="CU189" s="44"/>
      <c r="CV189" s="44"/>
      <c r="CW189" s="44"/>
      <c r="CX189" s="44"/>
      <c r="CY189" s="44"/>
      <c r="CZ189" s="44"/>
      <c r="DA189" s="44"/>
      <c r="DB189" s="44"/>
      <c r="DC189" s="44"/>
      <c r="DD189" s="44"/>
      <c r="DE189" s="44"/>
      <c r="DF189" s="44"/>
      <c r="DG189" s="44"/>
      <c r="DH189" s="44"/>
      <c r="DI189" s="44"/>
      <c r="DJ189" s="44"/>
      <c r="DK189" s="44"/>
      <c r="DL189" s="44"/>
      <c r="DM189" s="44"/>
      <c r="DN189" s="44"/>
      <c r="DO189" s="44"/>
      <c r="DP189" s="44"/>
      <c r="DQ189" s="44"/>
      <c r="DR189" s="44"/>
      <c r="DS189" s="44"/>
      <c r="DT189" s="44"/>
      <c r="DU189" s="44"/>
      <c r="DV189" s="44"/>
      <c r="DW189" s="44"/>
      <c r="DX189" s="44"/>
      <c r="DY189" s="44"/>
      <c r="DZ189" s="44"/>
      <c r="EA189" s="44"/>
      <c r="EB189" s="44"/>
      <c r="EC189" s="44"/>
      <c r="ED189" s="44"/>
      <c r="EE189" s="44"/>
      <c r="EF189" s="44"/>
      <c r="EG189" s="44"/>
      <c r="EH189" s="44"/>
      <c r="EI189" s="44"/>
      <c r="EJ189" s="44"/>
      <c r="EK189" s="44"/>
      <c r="EL189" s="44"/>
      <c r="EM189" s="44"/>
      <c r="EN189" s="44"/>
      <c r="EO189" s="44"/>
      <c r="EP189" s="44"/>
      <c r="EQ189" s="44"/>
      <c r="ER189" s="44"/>
      <c r="ES189" s="44"/>
      <c r="ET189" s="44"/>
      <c r="EU189" s="44"/>
      <c r="EV189" s="44"/>
      <c r="EW189" s="44"/>
      <c r="EX189" s="44"/>
      <c r="EY189" s="44"/>
      <c r="EZ189" s="44"/>
      <c r="FA189" s="160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c r="FX189" s="38"/>
      <c r="FY189" s="38"/>
      <c r="FZ189" s="38"/>
      <c r="GA189" s="38"/>
      <c r="GB189" s="38"/>
      <c r="GC189" s="38"/>
      <c r="GD189" s="38"/>
      <c r="GE189" s="38"/>
      <c r="GF189" s="38"/>
      <c r="GG189" s="38"/>
      <c r="GH189" s="38"/>
      <c r="GI189" s="38"/>
      <c r="GJ189" s="38"/>
      <c r="GK189" s="38"/>
      <c r="GL189" s="38"/>
      <c r="GM189" s="38"/>
      <c r="GN189" s="38"/>
      <c r="GO189" s="38"/>
      <c r="GP189" s="38"/>
      <c r="GQ189" s="38"/>
      <c r="GR189" s="38"/>
      <c r="GS189" s="38"/>
      <c r="GT189" s="38"/>
      <c r="GU189" s="38"/>
      <c r="GV189" s="38"/>
      <c r="GW189" s="38"/>
      <c r="GX189" s="38"/>
      <c r="GY189" s="38"/>
      <c r="GZ189" s="38"/>
      <c r="HA189" s="38"/>
      <c r="HB189" s="38"/>
      <c r="HC189" s="38"/>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c r="IL189" s="38"/>
      <c r="IM189" s="38"/>
      <c r="IN189" s="38"/>
      <c r="IO189" s="38"/>
      <c r="IP189" s="38"/>
      <c r="IQ189" s="38"/>
      <c r="IR189" s="38"/>
      <c r="IS189" s="38"/>
      <c r="IT189" s="38"/>
      <c r="IU189" s="38"/>
      <c r="IV189" s="38"/>
      <c r="IW189" s="38"/>
      <c r="IX189" s="38"/>
      <c r="IY189" s="38"/>
      <c r="IZ189" s="38"/>
      <c r="JA189" s="38"/>
      <c r="JB189" s="38"/>
      <c r="JC189" s="38"/>
      <c r="JD189" s="38"/>
      <c r="JE189" s="38"/>
      <c r="JF189" s="38"/>
      <c r="JG189" s="38"/>
      <c r="JH189" s="38"/>
      <c r="JI189" s="38"/>
      <c r="JJ189" s="38"/>
      <c r="JK189" s="38"/>
      <c r="JL189" s="38"/>
      <c r="JM189" s="38"/>
      <c r="JN189" s="38"/>
      <c r="JO189" s="38"/>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38"/>
      <c r="LY189" s="38"/>
      <c r="LZ189" s="38"/>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c r="NQ189" s="38"/>
      <c r="NR189" s="38"/>
      <c r="NS189" s="38"/>
      <c r="NT189" s="38"/>
      <c r="NU189" s="38"/>
      <c r="NV189" s="38"/>
    </row>
    <row r="190" spans="1:386" s="28" customFormat="1">
      <c r="A190" s="1725"/>
      <c r="B190" s="1676" t="s">
        <v>157</v>
      </c>
      <c r="C190" s="1724"/>
      <c r="D190" s="1725"/>
      <c r="E190" s="1781"/>
      <c r="F190" s="1725"/>
      <c r="G190" s="1781"/>
      <c r="H190" s="1725"/>
      <c r="I190" s="1782"/>
      <c r="J190" s="1781"/>
      <c r="K190" s="1781"/>
      <c r="L190" s="1725"/>
      <c r="M190" s="1781"/>
      <c r="N190" s="1781"/>
      <c r="O190" s="1781"/>
      <c r="P190" s="1781"/>
      <c r="Q190" s="1783"/>
      <c r="R190" s="1783"/>
      <c r="S190" s="1783"/>
      <c r="T190" s="1783"/>
      <c r="U190" s="1784"/>
      <c r="V190" s="156">
        <f t="shared" si="84"/>
        <v>0</v>
      </c>
      <c r="W190" s="1641"/>
      <c r="X190" s="1642"/>
      <c r="Y190" s="1995"/>
      <c r="Z190" s="1641"/>
      <c r="AA190" s="1642"/>
      <c r="AB190" s="1634"/>
      <c r="AC190" s="1634"/>
      <c r="AD190" s="1995"/>
      <c r="AE190" s="1988"/>
      <c r="AF190" s="1634"/>
      <c r="AG190" s="1543">
        <f t="shared" si="90"/>
        <v>0</v>
      </c>
      <c r="AH190" s="1634"/>
      <c r="AI190" s="1543">
        <f t="shared" si="88"/>
        <v>0</v>
      </c>
      <c r="AJ190" s="1634"/>
      <c r="AK190" s="1543">
        <f t="shared" si="91"/>
        <v>0</v>
      </c>
      <c r="AL190" s="1634"/>
      <c r="AM190" s="1543">
        <f t="shared" si="89"/>
        <v>0</v>
      </c>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44"/>
      <c r="BJ190" s="44"/>
      <c r="BK190" s="44"/>
      <c r="BL190" s="44"/>
      <c r="BM190" s="44"/>
      <c r="BN190" s="44"/>
      <c r="BO190" s="44"/>
      <c r="BP190" s="44"/>
      <c r="BQ190" s="44"/>
      <c r="BR190" s="44"/>
      <c r="BS190" s="44"/>
      <c r="BT190" s="44"/>
      <c r="BU190" s="44"/>
      <c r="BV190" s="44"/>
      <c r="BW190" s="44"/>
      <c r="BX190" s="44"/>
      <c r="BY190" s="44"/>
      <c r="BZ190" s="44"/>
      <c r="CA190" s="44"/>
      <c r="CB190" s="44"/>
      <c r="CC190" s="44"/>
      <c r="CD190" s="44"/>
      <c r="CE190" s="44"/>
      <c r="CF190" s="44"/>
      <c r="CG190" s="44"/>
      <c r="CH190" s="44"/>
      <c r="CI190" s="44"/>
      <c r="CJ190" s="44"/>
      <c r="CK190" s="44"/>
      <c r="CL190" s="44"/>
      <c r="CM190" s="44"/>
      <c r="CN190" s="44"/>
      <c r="CO190" s="44"/>
      <c r="CP190" s="44"/>
      <c r="CQ190" s="44"/>
      <c r="CR190" s="44"/>
      <c r="CS190" s="44"/>
      <c r="CT190" s="44"/>
      <c r="CU190" s="44"/>
      <c r="CV190" s="44"/>
      <c r="CW190" s="44"/>
      <c r="CX190" s="44"/>
      <c r="CY190" s="44"/>
      <c r="CZ190" s="44"/>
      <c r="DA190" s="44"/>
      <c r="DB190" s="44"/>
      <c r="DC190" s="44"/>
      <c r="DD190" s="44"/>
      <c r="DE190" s="44"/>
      <c r="DF190" s="44"/>
      <c r="DG190" s="44"/>
      <c r="DH190" s="44"/>
      <c r="DI190" s="44"/>
      <c r="DJ190" s="44"/>
      <c r="DK190" s="44"/>
      <c r="DL190" s="44"/>
      <c r="DM190" s="44"/>
      <c r="DN190" s="44"/>
      <c r="DO190" s="44"/>
      <c r="DP190" s="44"/>
      <c r="DQ190" s="44"/>
      <c r="DR190" s="44"/>
      <c r="DS190" s="44"/>
      <c r="DT190" s="44"/>
      <c r="DU190" s="44"/>
      <c r="DV190" s="44"/>
      <c r="DW190" s="44"/>
      <c r="DX190" s="44"/>
      <c r="DY190" s="44"/>
      <c r="DZ190" s="44"/>
      <c r="EA190" s="44"/>
      <c r="EB190" s="44"/>
      <c r="EC190" s="44"/>
      <c r="ED190" s="44"/>
      <c r="EE190" s="44"/>
      <c r="EF190" s="44"/>
      <c r="EG190" s="44"/>
      <c r="EH190" s="44"/>
      <c r="EI190" s="44"/>
      <c r="EJ190" s="44"/>
      <c r="EK190" s="44"/>
      <c r="EL190" s="44"/>
      <c r="EM190" s="44"/>
      <c r="EN190" s="44"/>
      <c r="EO190" s="44"/>
      <c r="EP190" s="44"/>
      <c r="EQ190" s="44"/>
      <c r="ER190" s="44"/>
      <c r="ES190" s="44"/>
      <c r="ET190" s="44"/>
      <c r="EU190" s="44"/>
      <c r="EV190" s="44"/>
      <c r="EW190" s="44"/>
      <c r="EX190" s="44"/>
      <c r="EY190" s="44"/>
      <c r="EZ190" s="44"/>
      <c r="FA190" s="160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c r="FX190" s="38"/>
      <c r="FY190" s="38"/>
      <c r="FZ190" s="38"/>
      <c r="GA190" s="38"/>
      <c r="GB190" s="38"/>
      <c r="GC190" s="38"/>
      <c r="GD190" s="38"/>
      <c r="GE190" s="38"/>
      <c r="GF190" s="38"/>
      <c r="GG190" s="38"/>
      <c r="GH190" s="38"/>
      <c r="GI190" s="38"/>
      <c r="GJ190" s="38"/>
      <c r="GK190" s="38"/>
      <c r="GL190" s="38"/>
      <c r="GM190" s="38"/>
      <c r="GN190" s="38"/>
      <c r="GO190" s="38"/>
      <c r="GP190" s="38"/>
      <c r="GQ190" s="38"/>
      <c r="GR190" s="38"/>
      <c r="GS190" s="38"/>
      <c r="GT190" s="38"/>
      <c r="GU190" s="38"/>
      <c r="GV190" s="38"/>
      <c r="GW190" s="38"/>
      <c r="GX190" s="38"/>
      <c r="GY190" s="38"/>
      <c r="GZ190" s="38"/>
      <c r="HA190" s="38"/>
      <c r="HB190" s="38"/>
      <c r="HC190" s="38"/>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c r="IL190" s="38"/>
      <c r="IM190" s="38"/>
      <c r="IN190" s="38"/>
      <c r="IO190" s="38"/>
      <c r="IP190" s="38"/>
      <c r="IQ190" s="38"/>
      <c r="IR190" s="38"/>
      <c r="IS190" s="38"/>
      <c r="IT190" s="38"/>
      <c r="IU190" s="38"/>
      <c r="IV190" s="38"/>
      <c r="IW190" s="38"/>
      <c r="IX190" s="38"/>
      <c r="IY190" s="38"/>
      <c r="IZ190" s="38"/>
      <c r="JA190" s="38"/>
      <c r="JB190" s="38"/>
      <c r="JC190" s="38"/>
      <c r="JD190" s="38"/>
      <c r="JE190" s="38"/>
      <c r="JF190" s="38"/>
      <c r="JG190" s="38"/>
      <c r="JH190" s="38"/>
      <c r="JI190" s="38"/>
      <c r="JJ190" s="38"/>
      <c r="JK190" s="38"/>
      <c r="JL190" s="38"/>
      <c r="JM190" s="38"/>
      <c r="JN190" s="38"/>
      <c r="JO190" s="38"/>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38"/>
      <c r="LY190" s="38"/>
      <c r="LZ190" s="38"/>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c r="NQ190" s="38"/>
      <c r="NR190" s="38"/>
      <c r="NS190" s="38"/>
      <c r="NT190" s="38"/>
      <c r="NU190" s="38"/>
      <c r="NV190" s="38"/>
    </row>
    <row r="191" spans="1:386" s="1574" customFormat="1" ht="41.4">
      <c r="A191" s="1691"/>
      <c r="B191" s="1705" t="s">
        <v>433</v>
      </c>
      <c r="C191" s="1700" t="s">
        <v>46</v>
      </c>
      <c r="D191" s="1691" t="s">
        <v>1036</v>
      </c>
      <c r="E191" s="1771"/>
      <c r="F191" s="1690"/>
      <c r="G191" s="1772"/>
      <c r="H191" s="1760"/>
      <c r="I191" s="1760"/>
      <c r="J191" s="1771"/>
      <c r="K191" s="1772"/>
      <c r="L191" s="1691"/>
      <c r="M191" s="1914">
        <f>SUM(N191:P191)</f>
        <v>46605</v>
      </c>
      <c r="N191" s="1914">
        <v>46605</v>
      </c>
      <c r="O191" s="1914"/>
      <c r="P191" s="1914"/>
      <c r="Q191" s="1914">
        <f>R191+S191+T191</f>
        <v>5661</v>
      </c>
      <c r="R191" s="1914">
        <v>5661</v>
      </c>
      <c r="S191" s="1772"/>
      <c r="T191" s="1772"/>
      <c r="U191" s="1760" t="s">
        <v>13</v>
      </c>
      <c r="V191" s="156">
        <f t="shared" si="84"/>
        <v>0</v>
      </c>
      <c r="W191" s="1638"/>
      <c r="X191" s="1639">
        <v>1</v>
      </c>
      <c r="Y191" s="1996"/>
      <c r="Z191" s="1638"/>
      <c r="AA191" s="1639"/>
      <c r="AB191" s="1640">
        <v>1</v>
      </c>
      <c r="AC191" s="1640"/>
      <c r="AD191" s="1996"/>
      <c r="AE191" s="1997"/>
      <c r="AF191" s="1640"/>
      <c r="AG191" s="1543">
        <f t="shared" si="90"/>
        <v>0</v>
      </c>
      <c r="AH191" s="1640"/>
      <c r="AI191" s="1543">
        <f t="shared" si="88"/>
        <v>0</v>
      </c>
      <c r="AJ191" s="1640"/>
      <c r="AK191" s="1543">
        <f t="shared" si="91"/>
        <v>0</v>
      </c>
      <c r="AL191" s="1640"/>
      <c r="AM191" s="1543">
        <f t="shared" si="89"/>
        <v>0</v>
      </c>
      <c r="AN191" s="1559"/>
      <c r="AO191" s="1559"/>
      <c r="AP191" s="1559"/>
      <c r="AQ191" s="1559"/>
      <c r="AR191" s="1559"/>
      <c r="AS191" s="1559"/>
      <c r="AT191" s="1559"/>
      <c r="AU191" s="1559"/>
      <c r="AV191" s="1559"/>
      <c r="AW191" s="1559"/>
      <c r="AX191" s="1559"/>
      <c r="AY191" s="1559"/>
      <c r="AZ191" s="1559"/>
      <c r="BA191" s="1559"/>
      <c r="BB191" s="1559"/>
      <c r="BC191" s="1559"/>
      <c r="BD191" s="1559"/>
      <c r="BE191" s="1559"/>
      <c r="BF191" s="1559"/>
      <c r="BG191" s="1559"/>
      <c r="BH191" s="1559"/>
      <c r="BI191" s="1559"/>
      <c r="BJ191" s="1559"/>
      <c r="BK191" s="1559"/>
      <c r="BL191" s="1559"/>
      <c r="BM191" s="1559"/>
      <c r="BN191" s="1559"/>
      <c r="BO191" s="1559"/>
      <c r="BP191" s="1559"/>
      <c r="BQ191" s="1559"/>
      <c r="BR191" s="1559"/>
      <c r="BS191" s="1559"/>
      <c r="BT191" s="1559"/>
      <c r="BU191" s="1559"/>
      <c r="BV191" s="1559"/>
      <c r="BW191" s="1559"/>
      <c r="BX191" s="1559"/>
      <c r="BY191" s="1559"/>
      <c r="BZ191" s="1559"/>
      <c r="CA191" s="1559"/>
      <c r="CB191" s="1559"/>
      <c r="CC191" s="1559"/>
      <c r="CD191" s="1559"/>
      <c r="CE191" s="1559"/>
      <c r="CF191" s="1559"/>
      <c r="CG191" s="1559"/>
      <c r="CH191" s="1559"/>
      <c r="CI191" s="1559"/>
      <c r="CJ191" s="1559"/>
      <c r="CK191" s="1559"/>
      <c r="CL191" s="1559"/>
      <c r="CM191" s="1559"/>
      <c r="CN191" s="1559"/>
      <c r="CO191" s="1559"/>
      <c r="CP191" s="1559"/>
      <c r="CQ191" s="1559"/>
      <c r="CR191" s="1559"/>
      <c r="CS191" s="1559"/>
      <c r="CT191" s="1559"/>
      <c r="CU191" s="1559"/>
      <c r="CV191" s="1559"/>
      <c r="CW191" s="1559"/>
      <c r="CX191" s="1559"/>
      <c r="CY191" s="1559"/>
      <c r="CZ191" s="1559"/>
      <c r="DA191" s="1559"/>
      <c r="DB191" s="1559"/>
      <c r="DC191" s="1559"/>
      <c r="DD191" s="1559"/>
      <c r="DE191" s="1559"/>
      <c r="DF191" s="1559"/>
      <c r="DG191" s="1559"/>
      <c r="DH191" s="1559"/>
      <c r="DI191" s="1559"/>
      <c r="DJ191" s="1559"/>
      <c r="DK191" s="1559"/>
      <c r="DL191" s="1559"/>
      <c r="DM191" s="1559"/>
      <c r="DN191" s="1559"/>
      <c r="DO191" s="1559"/>
      <c r="DP191" s="1559"/>
      <c r="DQ191" s="1559"/>
      <c r="DR191" s="1559"/>
      <c r="DS191" s="1559"/>
      <c r="DT191" s="1559"/>
      <c r="DU191" s="1559"/>
      <c r="DV191" s="1559"/>
      <c r="DW191" s="1559"/>
      <c r="DX191" s="1559"/>
      <c r="DY191" s="1559"/>
      <c r="DZ191" s="1559"/>
      <c r="EA191" s="1559"/>
      <c r="EB191" s="1559"/>
      <c r="EC191" s="1559"/>
      <c r="ED191" s="1559"/>
      <c r="EE191" s="1559"/>
      <c r="EF191" s="1559"/>
      <c r="EG191" s="1559"/>
      <c r="EH191" s="1559"/>
      <c r="EI191" s="1559"/>
      <c r="EJ191" s="1559"/>
      <c r="EK191" s="1559"/>
      <c r="EL191" s="1559"/>
      <c r="EM191" s="1559"/>
      <c r="EN191" s="1559"/>
      <c r="EO191" s="1559"/>
      <c r="EP191" s="1559"/>
      <c r="EQ191" s="1559"/>
      <c r="ER191" s="1559"/>
      <c r="ES191" s="1559"/>
      <c r="ET191" s="1559"/>
      <c r="EU191" s="1559"/>
      <c r="EV191" s="1559"/>
      <c r="EW191" s="1559"/>
      <c r="EX191" s="1559"/>
      <c r="EY191" s="1559"/>
      <c r="EZ191" s="1559"/>
      <c r="FA191" s="1606"/>
      <c r="FB191" s="1560"/>
      <c r="FC191" s="1560"/>
      <c r="FD191" s="1560"/>
      <c r="FE191" s="1560"/>
      <c r="FF191" s="1560"/>
      <c r="FG191" s="1560"/>
      <c r="FH191" s="1560"/>
      <c r="FI191" s="1560"/>
      <c r="FJ191" s="1560"/>
      <c r="FK191" s="1560"/>
      <c r="FL191" s="1560"/>
      <c r="FM191" s="1560"/>
      <c r="FN191" s="1560"/>
      <c r="FO191" s="1560"/>
      <c r="FP191" s="1560"/>
      <c r="FQ191" s="1560"/>
      <c r="FR191" s="1560"/>
      <c r="FS191" s="1560"/>
      <c r="FT191" s="1560"/>
      <c r="FU191" s="1560"/>
      <c r="FV191" s="1560"/>
      <c r="FW191" s="1560"/>
      <c r="FX191" s="1560"/>
      <c r="FY191" s="1560"/>
      <c r="FZ191" s="1560"/>
      <c r="GA191" s="1560"/>
      <c r="GB191" s="1560"/>
      <c r="GC191" s="1560"/>
      <c r="GD191" s="1560"/>
      <c r="GE191" s="1560"/>
      <c r="GF191" s="1560"/>
      <c r="GG191" s="1560"/>
      <c r="GH191" s="1560"/>
      <c r="GI191" s="1560"/>
      <c r="GJ191" s="1560"/>
      <c r="GK191" s="1560"/>
      <c r="GL191" s="1560"/>
      <c r="GM191" s="1560"/>
      <c r="GN191" s="1560"/>
      <c r="GO191" s="1560"/>
      <c r="GP191" s="1560"/>
      <c r="GQ191" s="1560"/>
      <c r="GR191" s="1560"/>
      <c r="GS191" s="1560"/>
      <c r="GT191" s="1560"/>
      <c r="GU191" s="1560"/>
      <c r="GV191" s="1560"/>
      <c r="GW191" s="1560"/>
      <c r="GX191" s="1560"/>
      <c r="GY191" s="1560"/>
      <c r="GZ191" s="1560"/>
      <c r="HA191" s="1560"/>
      <c r="HB191" s="1560"/>
      <c r="HC191" s="1560"/>
      <c r="HD191" s="1560"/>
      <c r="HE191" s="1560"/>
      <c r="HF191" s="1560"/>
      <c r="HG191" s="1560"/>
      <c r="HH191" s="1560"/>
      <c r="HI191" s="1560"/>
      <c r="HJ191" s="1560"/>
      <c r="HK191" s="1560"/>
      <c r="HL191" s="1560"/>
      <c r="HM191" s="1560"/>
      <c r="HN191" s="1560"/>
      <c r="HO191" s="1560"/>
      <c r="HP191" s="1560"/>
      <c r="HQ191" s="1560"/>
      <c r="HR191" s="1560"/>
      <c r="HS191" s="1560"/>
      <c r="HT191" s="1560"/>
      <c r="HU191" s="1560"/>
      <c r="HV191" s="1560"/>
      <c r="HW191" s="1560"/>
      <c r="HX191" s="1560"/>
      <c r="HY191" s="1560"/>
      <c r="HZ191" s="1560"/>
      <c r="IA191" s="1560"/>
      <c r="IB191" s="1560"/>
      <c r="IC191" s="1560"/>
      <c r="ID191" s="1560"/>
      <c r="IE191" s="1560"/>
      <c r="IF191" s="1560"/>
      <c r="IG191" s="1560"/>
      <c r="IH191" s="1560"/>
      <c r="II191" s="1560"/>
      <c r="IJ191" s="1560"/>
      <c r="IK191" s="1560"/>
      <c r="IL191" s="1560"/>
      <c r="IM191" s="1560"/>
      <c r="IN191" s="1560"/>
      <c r="IO191" s="1560"/>
      <c r="IP191" s="1560"/>
      <c r="IQ191" s="1560"/>
      <c r="IR191" s="1560"/>
      <c r="IS191" s="1560"/>
      <c r="IT191" s="1560"/>
      <c r="IU191" s="1560"/>
      <c r="IV191" s="1560"/>
      <c r="IW191" s="1560"/>
      <c r="IX191" s="1560"/>
      <c r="IY191" s="1560"/>
      <c r="IZ191" s="1560"/>
      <c r="JA191" s="1560"/>
      <c r="JB191" s="1560"/>
      <c r="JC191" s="1560"/>
      <c r="JD191" s="1560"/>
      <c r="JE191" s="1560"/>
      <c r="JF191" s="1560"/>
      <c r="JG191" s="1560"/>
      <c r="JH191" s="1560"/>
      <c r="JI191" s="1560"/>
      <c r="JJ191" s="1560"/>
      <c r="JK191" s="1560"/>
      <c r="JL191" s="1560"/>
      <c r="JM191" s="1560"/>
      <c r="JN191" s="1560"/>
      <c r="JO191" s="1560"/>
      <c r="JP191" s="1560"/>
      <c r="JQ191" s="1560"/>
      <c r="JR191" s="1560"/>
      <c r="JS191" s="1560"/>
      <c r="JT191" s="1560"/>
      <c r="JU191" s="1560"/>
      <c r="JV191" s="1560"/>
      <c r="JW191" s="1560"/>
      <c r="JX191" s="1560"/>
      <c r="JY191" s="1560"/>
      <c r="JZ191" s="1560"/>
      <c r="KA191" s="1560"/>
      <c r="KB191" s="1560"/>
      <c r="KC191" s="1560"/>
      <c r="KD191" s="1560"/>
      <c r="KE191" s="1560"/>
      <c r="KF191" s="1560"/>
      <c r="KG191" s="1560"/>
      <c r="KH191" s="1560"/>
      <c r="KI191" s="1560"/>
      <c r="KJ191" s="1560"/>
      <c r="KK191" s="1560"/>
      <c r="KL191" s="1560"/>
      <c r="KM191" s="1560"/>
      <c r="KN191" s="1560"/>
      <c r="KO191" s="1560"/>
      <c r="KP191" s="1560"/>
      <c r="KQ191" s="1560"/>
      <c r="KR191" s="1560"/>
      <c r="KS191" s="1560"/>
      <c r="KT191" s="1560"/>
      <c r="KU191" s="1560"/>
      <c r="KV191" s="1560"/>
      <c r="KW191" s="1560"/>
      <c r="KX191" s="1560"/>
      <c r="KY191" s="1560"/>
      <c r="KZ191" s="1560"/>
      <c r="LA191" s="1560"/>
      <c r="LB191" s="1560"/>
      <c r="LC191" s="1560"/>
      <c r="LD191" s="1560"/>
      <c r="LE191" s="1560"/>
      <c r="LF191" s="1560"/>
      <c r="LG191" s="1560"/>
      <c r="LH191" s="1560"/>
      <c r="LI191" s="1560"/>
      <c r="LJ191" s="1560"/>
      <c r="LK191" s="1560"/>
      <c r="LL191" s="1560"/>
      <c r="LM191" s="1560"/>
      <c r="LN191" s="1560"/>
      <c r="LO191" s="1560"/>
      <c r="LP191" s="1560"/>
      <c r="LQ191" s="1560"/>
      <c r="LR191" s="1560"/>
      <c r="LS191" s="1560"/>
      <c r="LT191" s="1560"/>
      <c r="LU191" s="1560"/>
      <c r="LV191" s="1560"/>
      <c r="LW191" s="1560"/>
      <c r="LX191" s="1560"/>
      <c r="LY191" s="1560"/>
      <c r="LZ191" s="1560"/>
      <c r="MA191" s="1560"/>
      <c r="MB191" s="1560"/>
      <c r="MC191" s="1560"/>
      <c r="MD191" s="1560"/>
      <c r="ME191" s="1560"/>
      <c r="MF191" s="1560"/>
      <c r="MG191" s="1560"/>
      <c r="MH191" s="1560"/>
      <c r="MI191" s="1560"/>
      <c r="MJ191" s="1560"/>
      <c r="MK191" s="1560"/>
      <c r="ML191" s="1560"/>
      <c r="MM191" s="1560"/>
      <c r="MN191" s="1560"/>
      <c r="MO191" s="1560"/>
      <c r="MP191" s="1560"/>
      <c r="MQ191" s="1560"/>
      <c r="MR191" s="1560"/>
      <c r="MS191" s="1560"/>
      <c r="MT191" s="1560"/>
      <c r="MU191" s="1560"/>
      <c r="MV191" s="1560"/>
      <c r="MW191" s="1560"/>
      <c r="MX191" s="1560"/>
      <c r="MY191" s="1560"/>
      <c r="MZ191" s="1560"/>
      <c r="NA191" s="1560"/>
      <c r="NB191" s="1560"/>
      <c r="NC191" s="1560"/>
      <c r="ND191" s="1560"/>
      <c r="NE191" s="1560"/>
      <c r="NF191" s="1560"/>
      <c r="NG191" s="1560"/>
      <c r="NH191" s="1560"/>
      <c r="NI191" s="1560"/>
      <c r="NJ191" s="1560"/>
      <c r="NK191" s="1560"/>
      <c r="NL191" s="1560"/>
      <c r="NM191" s="1560"/>
      <c r="NN191" s="1560"/>
      <c r="NO191" s="1560"/>
      <c r="NP191" s="1560"/>
      <c r="NQ191" s="1560"/>
      <c r="NR191" s="1560"/>
      <c r="NS191" s="1560"/>
      <c r="NT191" s="1560"/>
      <c r="NU191" s="1560"/>
      <c r="NV191" s="1560"/>
    </row>
    <row r="192" spans="1:386" s="40" customFormat="1" ht="41.4">
      <c r="A192" s="1617"/>
      <c r="B192" s="1915" t="s">
        <v>439</v>
      </c>
      <c r="C192" s="1860"/>
      <c r="D192" s="1858"/>
      <c r="E192" s="1859">
        <v>22814.814999999999</v>
      </c>
      <c r="F192" s="1737" t="s">
        <v>967</v>
      </c>
      <c r="G192" s="1859">
        <v>270</v>
      </c>
      <c r="H192" s="1730" t="s">
        <v>774</v>
      </c>
      <c r="I192" s="1809" t="s">
        <v>637</v>
      </c>
      <c r="J192" s="1859">
        <v>18871.490000000002</v>
      </c>
      <c r="K192" s="1914">
        <v>270</v>
      </c>
      <c r="L192" s="1916" t="s">
        <v>638</v>
      </c>
      <c r="M192" s="1776"/>
      <c r="N192" s="1715"/>
      <c r="O192" s="1715"/>
      <c r="P192" s="1715"/>
      <c r="Q192" s="1777"/>
      <c r="R192" s="1777"/>
      <c r="S192" s="1777"/>
      <c r="T192" s="1777"/>
      <c r="U192" s="1784"/>
      <c r="V192" s="156">
        <f t="shared" si="84"/>
        <v>3943.3249999999971</v>
      </c>
      <c r="W192" s="1638"/>
      <c r="X192" s="1639"/>
      <c r="Y192" s="1995"/>
      <c r="Z192" s="1638"/>
      <c r="AA192" s="1639"/>
      <c r="AB192" s="1640"/>
      <c r="AC192" s="1640"/>
      <c r="AD192" s="1995"/>
      <c r="AE192" s="1988"/>
      <c r="AF192" s="1634">
        <v>1</v>
      </c>
      <c r="AG192" s="1543">
        <f t="shared" si="90"/>
        <v>22814.814999999999</v>
      </c>
      <c r="AH192" s="1634">
        <v>1</v>
      </c>
      <c r="AI192" s="1543">
        <f t="shared" si="88"/>
        <v>18871.490000000002</v>
      </c>
      <c r="AJ192" s="1634"/>
      <c r="AK192" s="1543">
        <f t="shared" si="91"/>
        <v>0</v>
      </c>
      <c r="AL192" s="1634"/>
      <c r="AM192" s="1543">
        <f t="shared" si="89"/>
        <v>0</v>
      </c>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607"/>
      <c r="FB192" s="37"/>
      <c r="FC192" s="37"/>
      <c r="FD192" s="37"/>
      <c r="FE192" s="37"/>
      <c r="FF192" s="37"/>
      <c r="FG192" s="37"/>
      <c r="FH192" s="37"/>
      <c r="FI192" s="37"/>
      <c r="FJ192" s="37"/>
      <c r="FK192" s="37"/>
      <c r="FL192" s="37"/>
      <c r="FM192" s="37"/>
      <c r="FN192" s="37"/>
      <c r="FO192" s="37"/>
      <c r="FP192" s="37"/>
      <c r="FQ192" s="37"/>
      <c r="FR192" s="37"/>
      <c r="FS192" s="37"/>
      <c r="FT192" s="37"/>
      <c r="FU192" s="37"/>
      <c r="FV192" s="37"/>
      <c r="FW192" s="37"/>
      <c r="FX192" s="37"/>
      <c r="FY192" s="37"/>
      <c r="FZ192" s="37"/>
      <c r="GA192" s="37"/>
      <c r="GB192" s="37"/>
      <c r="GC192" s="37"/>
      <c r="GD192" s="37"/>
      <c r="GE192" s="37"/>
      <c r="GF192" s="37"/>
      <c r="GG192" s="37"/>
      <c r="GH192" s="37"/>
      <c r="GI192" s="37"/>
      <c r="GJ192" s="37"/>
      <c r="GK192" s="37"/>
      <c r="GL192" s="37"/>
      <c r="GM192" s="37"/>
      <c r="GN192" s="37"/>
      <c r="GO192" s="37"/>
      <c r="GP192" s="37"/>
      <c r="GQ192" s="37"/>
      <c r="GR192" s="37"/>
      <c r="GS192" s="37"/>
      <c r="GT192" s="37"/>
      <c r="GU192" s="37"/>
      <c r="GV192" s="37"/>
      <c r="GW192" s="37"/>
      <c r="GX192" s="37"/>
      <c r="GY192" s="37"/>
      <c r="GZ192" s="37"/>
      <c r="HA192" s="37"/>
      <c r="HB192" s="37"/>
      <c r="HC192" s="37"/>
      <c r="HD192" s="37"/>
      <c r="HE192" s="37"/>
      <c r="HF192" s="37"/>
      <c r="HG192" s="37"/>
      <c r="HH192" s="37"/>
      <c r="HI192" s="37"/>
      <c r="HJ192" s="37"/>
      <c r="HK192" s="37"/>
      <c r="HL192" s="37"/>
      <c r="HM192" s="37"/>
      <c r="HN192" s="37"/>
      <c r="HO192" s="37"/>
      <c r="HP192" s="37"/>
      <c r="HQ192" s="37"/>
      <c r="HR192" s="37"/>
      <c r="HS192" s="37"/>
      <c r="HT192" s="37"/>
      <c r="HU192" s="37"/>
      <c r="HV192" s="37"/>
      <c r="HW192" s="37"/>
      <c r="HX192" s="37"/>
      <c r="HY192" s="37"/>
      <c r="HZ192" s="37"/>
      <c r="IA192" s="37"/>
      <c r="IB192" s="37"/>
      <c r="IC192" s="37"/>
      <c r="ID192" s="37"/>
      <c r="IE192" s="37"/>
      <c r="IF192" s="37"/>
      <c r="IG192" s="37"/>
      <c r="IH192" s="37"/>
      <c r="II192" s="37"/>
      <c r="IJ192" s="37"/>
      <c r="IK192" s="37"/>
      <c r="IL192" s="37"/>
      <c r="IM192" s="37"/>
      <c r="IN192" s="37"/>
      <c r="IO192" s="37"/>
      <c r="IP192" s="37"/>
      <c r="IQ192" s="37"/>
      <c r="IR192" s="37"/>
      <c r="IS192" s="37"/>
      <c r="IT192" s="37"/>
      <c r="IU192" s="37"/>
      <c r="IV192" s="37"/>
      <c r="IW192" s="37"/>
      <c r="IX192" s="37"/>
      <c r="IY192" s="37"/>
      <c r="IZ192" s="37"/>
      <c r="JA192" s="37"/>
      <c r="JB192" s="37"/>
      <c r="JC192" s="37"/>
      <c r="JD192" s="37"/>
      <c r="JE192" s="37"/>
      <c r="JF192" s="37"/>
      <c r="JG192" s="37"/>
      <c r="JH192" s="37"/>
      <c r="JI192" s="37"/>
      <c r="JJ192" s="37"/>
      <c r="JK192" s="37"/>
      <c r="JL192" s="37"/>
      <c r="JM192" s="37"/>
      <c r="JN192" s="37"/>
      <c r="JO192" s="37"/>
      <c r="JP192" s="37"/>
      <c r="JQ192" s="37"/>
      <c r="JR192" s="37"/>
      <c r="JS192" s="37"/>
      <c r="JT192" s="37"/>
      <c r="JU192" s="37"/>
      <c r="JV192" s="37"/>
      <c r="JW192" s="37"/>
      <c r="JX192" s="37"/>
      <c r="JY192" s="37"/>
      <c r="JZ192" s="37"/>
      <c r="KA192" s="37"/>
      <c r="KB192" s="37"/>
      <c r="KC192" s="37"/>
      <c r="KD192" s="37"/>
      <c r="KE192" s="37"/>
      <c r="KF192" s="37"/>
      <c r="KG192" s="37"/>
      <c r="KH192" s="37"/>
      <c r="KI192" s="37"/>
      <c r="KJ192" s="37"/>
      <c r="KK192" s="37"/>
      <c r="KL192" s="37"/>
      <c r="KM192" s="37"/>
      <c r="KN192" s="37"/>
      <c r="KO192" s="37"/>
      <c r="KP192" s="37"/>
      <c r="KQ192" s="37"/>
      <c r="KR192" s="37"/>
      <c r="KS192" s="37"/>
      <c r="KT192" s="37"/>
      <c r="KU192" s="37"/>
      <c r="KV192" s="37"/>
      <c r="KW192" s="37"/>
      <c r="KX192" s="37"/>
      <c r="KY192" s="37"/>
      <c r="KZ192" s="37"/>
      <c r="LA192" s="37"/>
      <c r="LB192" s="37"/>
      <c r="LC192" s="37"/>
      <c r="LD192" s="37"/>
      <c r="LE192" s="37"/>
      <c r="LF192" s="37"/>
      <c r="LG192" s="37"/>
      <c r="LH192" s="37"/>
      <c r="LI192" s="37"/>
      <c r="LJ192" s="37"/>
      <c r="LK192" s="37"/>
      <c r="LL192" s="37"/>
      <c r="LM192" s="37"/>
      <c r="LN192" s="37"/>
      <c r="LO192" s="37"/>
      <c r="LP192" s="37"/>
      <c r="LQ192" s="37"/>
      <c r="LR192" s="37"/>
      <c r="LS192" s="37"/>
      <c r="LT192" s="37"/>
      <c r="LU192" s="37"/>
      <c r="LV192" s="37"/>
      <c r="LW192" s="37"/>
      <c r="LX192" s="37"/>
      <c r="LY192" s="37"/>
      <c r="LZ192" s="37"/>
      <c r="MA192" s="37"/>
      <c r="MB192" s="37"/>
      <c r="MC192" s="37"/>
      <c r="MD192" s="37"/>
      <c r="ME192" s="37"/>
      <c r="MF192" s="37"/>
      <c r="MG192" s="37"/>
      <c r="MH192" s="37"/>
      <c r="MI192" s="37"/>
      <c r="MJ192" s="37"/>
      <c r="MK192" s="37"/>
      <c r="ML192" s="37"/>
      <c r="MM192" s="37"/>
      <c r="MN192" s="37"/>
      <c r="MO192" s="37"/>
      <c r="MP192" s="37"/>
      <c r="MQ192" s="37"/>
      <c r="MR192" s="37"/>
      <c r="MS192" s="37"/>
      <c r="MT192" s="37"/>
      <c r="MU192" s="37"/>
      <c r="MV192" s="37"/>
      <c r="MW192" s="37"/>
      <c r="MX192" s="37"/>
      <c r="MY192" s="37"/>
      <c r="MZ192" s="37"/>
      <c r="NA192" s="37"/>
      <c r="NB192" s="37"/>
      <c r="NC192" s="37"/>
      <c r="ND192" s="37"/>
      <c r="NE192" s="37"/>
      <c r="NF192" s="37"/>
      <c r="NG192" s="37"/>
      <c r="NH192" s="37"/>
      <c r="NI192" s="37"/>
      <c r="NJ192" s="37"/>
      <c r="NK192" s="37"/>
      <c r="NL192" s="37"/>
      <c r="NM192" s="37"/>
      <c r="NN192" s="37"/>
      <c r="NO192" s="37"/>
      <c r="NP192" s="37"/>
      <c r="NQ192" s="37"/>
      <c r="NR192" s="37"/>
      <c r="NS192" s="37"/>
      <c r="NT192" s="37"/>
      <c r="NU192" s="37"/>
      <c r="NV192" s="37"/>
    </row>
    <row r="193" spans="1:386" s="40" customFormat="1" ht="110.4">
      <c r="A193" s="1617"/>
      <c r="B193" s="1917" t="s">
        <v>442</v>
      </c>
      <c r="C193" s="1860"/>
      <c r="D193" s="1858"/>
      <c r="E193" s="1859">
        <v>4241.7370000000001</v>
      </c>
      <c r="F193" s="1737" t="s">
        <v>801</v>
      </c>
      <c r="G193" s="1859">
        <v>180</v>
      </c>
      <c r="H193" s="1730" t="s">
        <v>894</v>
      </c>
      <c r="I193" s="1918"/>
      <c r="J193" s="1859"/>
      <c r="K193" s="1859"/>
      <c r="L193" s="1860"/>
      <c r="M193" s="1776"/>
      <c r="N193" s="1715"/>
      <c r="O193" s="1715"/>
      <c r="P193" s="1715"/>
      <c r="Q193" s="1777"/>
      <c r="R193" s="1777"/>
      <c r="S193" s="1777"/>
      <c r="T193" s="1777"/>
      <c r="U193" s="1784"/>
      <c r="V193" s="156">
        <f t="shared" si="84"/>
        <v>4241.7370000000001</v>
      </c>
      <c r="W193" s="1638"/>
      <c r="X193" s="1639"/>
      <c r="Y193" s="1995"/>
      <c r="Z193" s="1638"/>
      <c r="AA193" s="1639"/>
      <c r="AB193" s="1640"/>
      <c r="AC193" s="1640"/>
      <c r="AD193" s="1995"/>
      <c r="AE193" s="1988"/>
      <c r="AF193" s="1634">
        <v>1</v>
      </c>
      <c r="AG193" s="1543">
        <f t="shared" si="90"/>
        <v>4241.7370000000001</v>
      </c>
      <c r="AH193" s="1634"/>
      <c r="AI193" s="1543">
        <f t="shared" si="88"/>
        <v>0</v>
      </c>
      <c r="AJ193" s="1634"/>
      <c r="AK193" s="1543">
        <f t="shared" si="91"/>
        <v>0</v>
      </c>
      <c r="AL193" s="1634"/>
      <c r="AM193" s="1543">
        <f t="shared" ref="AM193:AM205" si="99">AL193*J193</f>
        <v>0</v>
      </c>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607"/>
      <c r="FB193" s="37"/>
      <c r="FC193" s="37"/>
      <c r="FD193" s="37"/>
      <c r="FE193" s="37"/>
      <c r="FF193" s="37"/>
      <c r="FG193" s="37"/>
      <c r="FH193" s="37"/>
      <c r="FI193" s="37"/>
      <c r="FJ193" s="37"/>
      <c r="FK193" s="37"/>
      <c r="FL193" s="37"/>
      <c r="FM193" s="37"/>
      <c r="FN193" s="37"/>
      <c r="FO193" s="37"/>
      <c r="FP193" s="37"/>
      <c r="FQ193" s="37"/>
      <c r="FR193" s="37"/>
      <c r="FS193" s="37"/>
      <c r="FT193" s="37"/>
      <c r="FU193" s="37"/>
      <c r="FV193" s="37"/>
      <c r="FW193" s="37"/>
      <c r="FX193" s="37"/>
      <c r="FY193" s="37"/>
      <c r="FZ193" s="37"/>
      <c r="GA193" s="37"/>
      <c r="GB193" s="37"/>
      <c r="GC193" s="37"/>
      <c r="GD193" s="37"/>
      <c r="GE193" s="37"/>
      <c r="GF193" s="37"/>
      <c r="GG193" s="37"/>
      <c r="GH193" s="37"/>
      <c r="GI193" s="37"/>
      <c r="GJ193" s="37"/>
      <c r="GK193" s="37"/>
      <c r="GL193" s="37"/>
      <c r="GM193" s="37"/>
      <c r="GN193" s="37"/>
      <c r="GO193" s="37"/>
      <c r="GP193" s="37"/>
      <c r="GQ193" s="37"/>
      <c r="GR193" s="37"/>
      <c r="GS193" s="37"/>
      <c r="GT193" s="37"/>
      <c r="GU193" s="37"/>
      <c r="GV193" s="37"/>
      <c r="GW193" s="37"/>
      <c r="GX193" s="37"/>
      <c r="GY193" s="37"/>
      <c r="GZ193" s="37"/>
      <c r="HA193" s="37"/>
      <c r="HB193" s="37"/>
      <c r="HC193" s="37"/>
      <c r="HD193" s="37"/>
      <c r="HE193" s="37"/>
      <c r="HF193" s="37"/>
      <c r="HG193" s="37"/>
      <c r="HH193" s="37"/>
      <c r="HI193" s="37"/>
      <c r="HJ193" s="37"/>
      <c r="HK193" s="37"/>
      <c r="HL193" s="37"/>
      <c r="HM193" s="37"/>
      <c r="HN193" s="37"/>
      <c r="HO193" s="37"/>
      <c r="HP193" s="37"/>
      <c r="HQ193" s="37"/>
      <c r="HR193" s="37"/>
      <c r="HS193" s="37"/>
      <c r="HT193" s="37"/>
      <c r="HU193" s="37"/>
      <c r="HV193" s="37"/>
      <c r="HW193" s="37"/>
      <c r="HX193" s="37"/>
      <c r="HY193" s="37"/>
      <c r="HZ193" s="37"/>
      <c r="IA193" s="37"/>
      <c r="IB193" s="37"/>
      <c r="IC193" s="37"/>
      <c r="ID193" s="37"/>
      <c r="IE193" s="37"/>
      <c r="IF193" s="37"/>
      <c r="IG193" s="37"/>
      <c r="IH193" s="37"/>
      <c r="II193" s="37"/>
      <c r="IJ193" s="37"/>
      <c r="IK193" s="37"/>
      <c r="IL193" s="37"/>
      <c r="IM193" s="37"/>
      <c r="IN193" s="37"/>
      <c r="IO193" s="37"/>
      <c r="IP193" s="37"/>
      <c r="IQ193" s="37"/>
      <c r="IR193" s="37"/>
      <c r="IS193" s="37"/>
      <c r="IT193" s="37"/>
      <c r="IU193" s="37"/>
      <c r="IV193" s="37"/>
      <c r="IW193" s="37"/>
      <c r="IX193" s="37"/>
      <c r="IY193" s="37"/>
      <c r="IZ193" s="37"/>
      <c r="JA193" s="37"/>
      <c r="JB193" s="37"/>
      <c r="JC193" s="37"/>
      <c r="JD193" s="37"/>
      <c r="JE193" s="37"/>
      <c r="JF193" s="37"/>
      <c r="JG193" s="37"/>
      <c r="JH193" s="37"/>
      <c r="JI193" s="37"/>
      <c r="JJ193" s="37"/>
      <c r="JK193" s="37"/>
      <c r="JL193" s="37"/>
      <c r="JM193" s="37"/>
      <c r="JN193" s="37"/>
      <c r="JO193" s="37"/>
      <c r="JP193" s="37"/>
      <c r="JQ193" s="37"/>
      <c r="JR193" s="37"/>
      <c r="JS193" s="37"/>
      <c r="JT193" s="37"/>
      <c r="JU193" s="37"/>
      <c r="JV193" s="37"/>
      <c r="JW193" s="37"/>
      <c r="JX193" s="37"/>
      <c r="JY193" s="37"/>
      <c r="JZ193" s="37"/>
      <c r="KA193" s="37"/>
      <c r="KB193" s="37"/>
      <c r="KC193" s="37"/>
      <c r="KD193" s="37"/>
      <c r="KE193" s="37"/>
      <c r="KF193" s="37"/>
      <c r="KG193" s="37"/>
      <c r="KH193" s="37"/>
      <c r="KI193" s="37"/>
      <c r="KJ193" s="37"/>
      <c r="KK193" s="37"/>
      <c r="KL193" s="37"/>
      <c r="KM193" s="37"/>
      <c r="KN193" s="37"/>
      <c r="KO193" s="37"/>
      <c r="KP193" s="37"/>
      <c r="KQ193" s="37"/>
      <c r="KR193" s="37"/>
      <c r="KS193" s="37"/>
      <c r="KT193" s="37"/>
      <c r="KU193" s="37"/>
      <c r="KV193" s="37"/>
      <c r="KW193" s="37"/>
      <c r="KX193" s="37"/>
      <c r="KY193" s="37"/>
      <c r="KZ193" s="37"/>
      <c r="LA193" s="37"/>
      <c r="LB193" s="37"/>
      <c r="LC193" s="37"/>
      <c r="LD193" s="37"/>
      <c r="LE193" s="37"/>
      <c r="LF193" s="37"/>
      <c r="LG193" s="37"/>
      <c r="LH193" s="37"/>
      <c r="LI193" s="37"/>
      <c r="LJ193" s="37"/>
      <c r="LK193" s="37"/>
      <c r="LL193" s="37"/>
      <c r="LM193" s="37"/>
      <c r="LN193" s="37"/>
      <c r="LO193" s="37"/>
      <c r="LP193" s="37"/>
      <c r="LQ193" s="37"/>
      <c r="LR193" s="37"/>
      <c r="LS193" s="37"/>
      <c r="LT193" s="37"/>
      <c r="LU193" s="37"/>
      <c r="LV193" s="37"/>
      <c r="LW193" s="37"/>
      <c r="LX193" s="37"/>
      <c r="LY193" s="37"/>
      <c r="LZ193" s="37"/>
      <c r="MA193" s="37"/>
      <c r="MB193" s="37"/>
      <c r="MC193" s="37"/>
      <c r="MD193" s="37"/>
      <c r="ME193" s="37"/>
      <c r="MF193" s="37"/>
      <c r="MG193" s="37"/>
      <c r="MH193" s="37"/>
      <c r="MI193" s="37"/>
      <c r="MJ193" s="37"/>
      <c r="MK193" s="37"/>
      <c r="ML193" s="37"/>
      <c r="MM193" s="37"/>
      <c r="MN193" s="37"/>
      <c r="MO193" s="37"/>
      <c r="MP193" s="37"/>
      <c r="MQ193" s="37"/>
      <c r="MR193" s="37"/>
      <c r="MS193" s="37"/>
      <c r="MT193" s="37"/>
      <c r="MU193" s="37"/>
      <c r="MV193" s="37"/>
      <c r="MW193" s="37"/>
      <c r="MX193" s="37"/>
      <c r="MY193" s="37"/>
      <c r="MZ193" s="37"/>
      <c r="NA193" s="37"/>
      <c r="NB193" s="37"/>
      <c r="NC193" s="37"/>
      <c r="ND193" s="37"/>
      <c r="NE193" s="37"/>
      <c r="NF193" s="37"/>
      <c r="NG193" s="37"/>
      <c r="NH193" s="37"/>
      <c r="NI193" s="37"/>
      <c r="NJ193" s="37"/>
      <c r="NK193" s="37"/>
      <c r="NL193" s="37"/>
      <c r="NM193" s="37"/>
      <c r="NN193" s="37"/>
      <c r="NO193" s="37"/>
      <c r="NP193" s="37"/>
      <c r="NQ193" s="37"/>
      <c r="NR193" s="37"/>
      <c r="NS193" s="37"/>
      <c r="NT193" s="37"/>
      <c r="NU193" s="37"/>
      <c r="NV193" s="37"/>
    </row>
    <row r="194" spans="1:386">
      <c r="A194" s="1672">
        <v>4</v>
      </c>
      <c r="B194" s="1769" t="s">
        <v>581</v>
      </c>
      <c r="C194" s="1746"/>
      <c r="D194" s="1721"/>
      <c r="E194" s="1747">
        <f>SUM(E195:E214)</f>
        <v>113704.84</v>
      </c>
      <c r="F194" s="1747">
        <f>SUM(F195:F214)</f>
        <v>0</v>
      </c>
      <c r="G194" s="1747"/>
      <c r="H194" s="1747">
        <f>SUM(H195:H214)</f>
        <v>0</v>
      </c>
      <c r="I194" s="1747">
        <f>SUM(I195:I214)</f>
        <v>0</v>
      </c>
      <c r="J194" s="1747">
        <f>SUM(J195:J214)</f>
        <v>99224.933000000005</v>
      </c>
      <c r="K194" s="1747"/>
      <c r="L194" s="1747">
        <f t="shared" ref="L194:T194" si="100">SUM(L195:L214)</f>
        <v>0</v>
      </c>
      <c r="M194" s="1747">
        <f t="shared" si="100"/>
        <v>124355</v>
      </c>
      <c r="N194" s="1747">
        <f t="shared" si="100"/>
        <v>0</v>
      </c>
      <c r="O194" s="1747">
        <f t="shared" si="100"/>
        <v>114355</v>
      </c>
      <c r="P194" s="1747">
        <f t="shared" si="100"/>
        <v>10000</v>
      </c>
      <c r="Q194" s="1747">
        <f t="shared" si="100"/>
        <v>73753</v>
      </c>
      <c r="R194" s="1747">
        <f t="shared" si="100"/>
        <v>0</v>
      </c>
      <c r="S194" s="1747">
        <f t="shared" si="100"/>
        <v>70782</v>
      </c>
      <c r="T194" s="1747">
        <f t="shared" si="100"/>
        <v>2971</v>
      </c>
      <c r="U194" s="1793"/>
      <c r="V194" s="156">
        <f t="shared" si="84"/>
        <v>14479.906999999992</v>
      </c>
      <c r="W194" s="1635">
        <f>SUM(W195:W214)</f>
        <v>0</v>
      </c>
      <c r="X194" s="1636">
        <f>SUM(X195:X214)</f>
        <v>2</v>
      </c>
      <c r="Y194" s="1994">
        <f>W194+X194</f>
        <v>2</v>
      </c>
      <c r="Z194" s="1635">
        <f>SUM(Z195:Z214)</f>
        <v>0</v>
      </c>
      <c r="AA194" s="1636">
        <f>SUM(AA195:AA214)</f>
        <v>0</v>
      </c>
      <c r="AB194" s="1646">
        <f>SUM(AB195:AB214)</f>
        <v>2</v>
      </c>
      <c r="AC194" s="1646">
        <f>SUM(AC195:AC214)</f>
        <v>0</v>
      </c>
      <c r="AD194" s="1989">
        <f>Z194+AB194</f>
        <v>2</v>
      </c>
      <c r="AE194" s="1988">
        <f>AD194/Y194</f>
        <v>1</v>
      </c>
      <c r="AF194" s="1646">
        <f t="shared" ref="AF194:AM194" si="101">SUM(AF195:AF214)</f>
        <v>10</v>
      </c>
      <c r="AG194" s="1646">
        <f t="shared" si="101"/>
        <v>88032.84</v>
      </c>
      <c r="AH194" s="1646">
        <f t="shared" si="101"/>
        <v>10</v>
      </c>
      <c r="AI194" s="1646">
        <f t="shared" si="101"/>
        <v>80443.933000000005</v>
      </c>
      <c r="AJ194" s="1646">
        <f t="shared" si="101"/>
        <v>5</v>
      </c>
      <c r="AK194" s="1646">
        <f t="shared" si="101"/>
        <v>25672</v>
      </c>
      <c r="AL194" s="1646">
        <f t="shared" si="101"/>
        <v>5</v>
      </c>
      <c r="AM194" s="1646">
        <f t="shared" si="101"/>
        <v>18781</v>
      </c>
    </row>
    <row r="195" spans="1:386" ht="27.6">
      <c r="A195" s="1784"/>
      <c r="B195" s="1794" t="s">
        <v>81</v>
      </c>
      <c r="C195" s="1683"/>
      <c r="D195" s="1774"/>
      <c r="E195" s="1795"/>
      <c r="F195" s="1796"/>
      <c r="G195" s="1795"/>
      <c r="H195" s="1796"/>
      <c r="I195" s="1797"/>
      <c r="J195" s="1795"/>
      <c r="K195" s="1795"/>
      <c r="L195" s="1796"/>
      <c r="M195" s="1795"/>
      <c r="N195" s="1795"/>
      <c r="O195" s="1795"/>
      <c r="P195" s="1795"/>
      <c r="Q195" s="1798"/>
      <c r="R195" s="1798"/>
      <c r="S195" s="1798"/>
      <c r="T195" s="1798"/>
      <c r="U195" s="1683"/>
      <c r="V195" s="156">
        <f t="shared" si="84"/>
        <v>0</v>
      </c>
      <c r="W195" s="1647"/>
      <c r="X195" s="1648"/>
      <c r="Y195" s="1994"/>
      <c r="Z195" s="1647"/>
      <c r="AA195" s="1648"/>
      <c r="AB195" s="1649"/>
      <c r="AC195" s="1649"/>
      <c r="AD195" s="1994"/>
      <c r="AE195" s="1990"/>
      <c r="AF195" s="1646"/>
      <c r="AG195" s="1543"/>
      <c r="AH195" s="1646"/>
      <c r="AI195" s="1637"/>
      <c r="AJ195" s="1646"/>
      <c r="AK195" s="1637"/>
      <c r="AL195" s="1646"/>
      <c r="AM195" s="1543">
        <f t="shared" si="99"/>
        <v>0</v>
      </c>
    </row>
    <row r="196" spans="1:386">
      <c r="A196" s="1796"/>
      <c r="B196" s="1800" t="s">
        <v>157</v>
      </c>
      <c r="C196" s="1682"/>
      <c r="D196" s="1774"/>
      <c r="E196" s="1795"/>
      <c r="F196" s="1774"/>
      <c r="G196" s="1795"/>
      <c r="H196" s="1774"/>
      <c r="I196" s="1797"/>
      <c r="J196" s="1795"/>
      <c r="K196" s="1795"/>
      <c r="L196" s="1796"/>
      <c r="M196" s="1776"/>
      <c r="N196" s="1795"/>
      <c r="O196" s="1795"/>
      <c r="P196" s="1795"/>
      <c r="Q196" s="1798"/>
      <c r="R196" s="1919"/>
      <c r="S196" s="1919"/>
      <c r="T196" s="1919"/>
      <c r="U196" s="1683"/>
      <c r="V196" s="156">
        <f t="shared" si="84"/>
        <v>0</v>
      </c>
      <c r="W196" s="1647"/>
      <c r="X196" s="1648"/>
      <c r="Y196" s="1994"/>
      <c r="Z196" s="1647"/>
      <c r="AA196" s="1648"/>
      <c r="AB196" s="1649"/>
      <c r="AC196" s="1649"/>
      <c r="AD196" s="1994"/>
      <c r="AE196" s="1990"/>
      <c r="AF196" s="1646"/>
      <c r="AG196" s="1543"/>
      <c r="AH196" s="1646"/>
      <c r="AI196" s="1637"/>
      <c r="AJ196" s="1646"/>
      <c r="AK196" s="1637"/>
      <c r="AL196" s="1646"/>
      <c r="AM196" s="1543">
        <f t="shared" si="99"/>
        <v>0</v>
      </c>
    </row>
    <row r="197" spans="1:386" s="1558" customFormat="1" ht="41.4">
      <c r="A197" s="1882"/>
      <c r="B197" s="1804" t="s">
        <v>463</v>
      </c>
      <c r="C197" s="1690" t="s">
        <v>248</v>
      </c>
      <c r="D197" s="1760" t="s">
        <v>582</v>
      </c>
      <c r="E197" s="1789"/>
      <c r="F197" s="1761"/>
      <c r="G197" s="1789"/>
      <c r="H197" s="1809"/>
      <c r="I197" s="1806"/>
      <c r="J197" s="1789"/>
      <c r="K197" s="1789"/>
      <c r="L197" s="1761"/>
      <c r="M197" s="1789">
        <f>SUM(N197:P197)</f>
        <v>108355</v>
      </c>
      <c r="N197" s="1789"/>
      <c r="O197" s="1789">
        <v>98355</v>
      </c>
      <c r="P197" s="1789">
        <v>10000</v>
      </c>
      <c r="Q197" s="1789">
        <f>SUM(R197:T197)</f>
        <v>64722</v>
      </c>
      <c r="R197" s="1789"/>
      <c r="S197" s="1789">
        <v>61751</v>
      </c>
      <c r="T197" s="1789">
        <v>2971</v>
      </c>
      <c r="U197" s="1806"/>
      <c r="V197" s="156">
        <f t="shared" si="84"/>
        <v>0</v>
      </c>
      <c r="W197" s="1647"/>
      <c r="X197" s="1648">
        <v>1</v>
      </c>
      <c r="Y197" s="1994"/>
      <c r="Z197" s="1647"/>
      <c r="AA197" s="1648"/>
      <c r="AB197" s="1649">
        <v>1</v>
      </c>
      <c r="AC197" s="1649"/>
      <c r="AD197" s="1994"/>
      <c r="AE197" s="1990"/>
      <c r="AF197" s="1646"/>
      <c r="AG197" s="1543"/>
      <c r="AH197" s="1646"/>
      <c r="AI197" s="1637"/>
      <c r="AJ197" s="1646"/>
      <c r="AK197" s="1637"/>
      <c r="AL197" s="1646"/>
      <c r="AM197" s="1543">
        <f t="shared" si="99"/>
        <v>0</v>
      </c>
      <c r="AN197" s="1553"/>
      <c r="AO197" s="1553"/>
      <c r="AP197" s="1553"/>
      <c r="AQ197" s="1553"/>
      <c r="AR197" s="1553"/>
      <c r="AS197" s="1553"/>
      <c r="AT197" s="1553"/>
      <c r="AU197" s="1553"/>
      <c r="AV197" s="1553"/>
      <c r="AW197" s="1553"/>
      <c r="AX197" s="1553"/>
      <c r="AY197" s="1553"/>
      <c r="AZ197" s="1553"/>
      <c r="BA197" s="1553"/>
      <c r="BB197" s="1553"/>
      <c r="BC197" s="1553"/>
      <c r="BD197" s="1553"/>
      <c r="BE197" s="1553"/>
      <c r="BF197" s="1553"/>
      <c r="BG197" s="1553"/>
      <c r="BH197" s="1553"/>
      <c r="BI197" s="1553"/>
      <c r="BJ197" s="1553"/>
      <c r="BK197" s="1553"/>
      <c r="BL197" s="1553"/>
      <c r="BM197" s="1553"/>
      <c r="BN197" s="1553"/>
      <c r="BO197" s="1553"/>
      <c r="BP197" s="1553"/>
      <c r="BQ197" s="1553"/>
      <c r="BR197" s="1553"/>
      <c r="BS197" s="1553"/>
      <c r="BT197" s="1553"/>
      <c r="BU197" s="1553"/>
      <c r="BV197" s="1553"/>
      <c r="BW197" s="1553"/>
      <c r="BX197" s="1553"/>
      <c r="BY197" s="1553"/>
      <c r="BZ197" s="1553"/>
      <c r="CA197" s="1553"/>
      <c r="CB197" s="1553"/>
      <c r="CC197" s="1553"/>
      <c r="CD197" s="1553"/>
      <c r="CE197" s="1553"/>
      <c r="CF197" s="1553"/>
      <c r="CG197" s="1553"/>
      <c r="CH197" s="1553"/>
      <c r="CI197" s="1553"/>
      <c r="CJ197" s="1553"/>
      <c r="CK197" s="1553"/>
      <c r="CL197" s="1553"/>
      <c r="CM197" s="1553"/>
      <c r="CN197" s="1553"/>
      <c r="CO197" s="1553"/>
      <c r="CP197" s="1553"/>
      <c r="CQ197" s="1553"/>
      <c r="CR197" s="1553"/>
      <c r="CS197" s="1553"/>
      <c r="CT197" s="1553"/>
      <c r="CU197" s="1553"/>
      <c r="CV197" s="1553"/>
      <c r="CW197" s="1553"/>
      <c r="CX197" s="1553"/>
      <c r="CY197" s="1553"/>
      <c r="CZ197" s="1553"/>
      <c r="DA197" s="1553"/>
      <c r="DB197" s="1553"/>
      <c r="DC197" s="1553"/>
      <c r="DD197" s="1553"/>
      <c r="DE197" s="1553"/>
      <c r="DF197" s="1553"/>
      <c r="DG197" s="1553"/>
      <c r="DH197" s="1553"/>
      <c r="DI197" s="1553"/>
      <c r="DJ197" s="1553"/>
      <c r="DK197" s="1553"/>
      <c r="DL197" s="1553"/>
      <c r="DM197" s="1553"/>
      <c r="DN197" s="1553"/>
      <c r="DO197" s="1553"/>
      <c r="DP197" s="1553"/>
      <c r="DQ197" s="1553"/>
      <c r="DR197" s="1553"/>
      <c r="DS197" s="1553"/>
      <c r="DT197" s="1553"/>
      <c r="DU197" s="1553"/>
      <c r="DV197" s="1553"/>
      <c r="DW197" s="1553"/>
      <c r="DX197" s="1553"/>
      <c r="DY197" s="1553"/>
      <c r="DZ197" s="1553"/>
      <c r="EA197" s="1553"/>
      <c r="EB197" s="1553"/>
      <c r="EC197" s="1553"/>
      <c r="ED197" s="1553"/>
      <c r="EE197" s="1553"/>
      <c r="EF197" s="1553"/>
      <c r="EG197" s="1553"/>
      <c r="EH197" s="1553"/>
      <c r="EI197" s="1553"/>
      <c r="EJ197" s="1553"/>
      <c r="EK197" s="1553"/>
      <c r="EL197" s="1553"/>
      <c r="EM197" s="1553"/>
      <c r="EN197" s="1553"/>
      <c r="EO197" s="1553"/>
      <c r="EP197" s="1553"/>
      <c r="EQ197" s="1553"/>
      <c r="ER197" s="1553"/>
      <c r="ES197" s="1553"/>
      <c r="ET197" s="1553"/>
      <c r="EU197" s="1553"/>
      <c r="EV197" s="1553"/>
      <c r="EW197" s="1553"/>
      <c r="EX197" s="1553"/>
      <c r="EY197" s="1553"/>
      <c r="EZ197" s="1553"/>
      <c r="FA197" s="1602"/>
      <c r="FB197" s="1570"/>
      <c r="FC197" s="1570"/>
      <c r="FD197" s="1570"/>
      <c r="FE197" s="1570"/>
      <c r="FF197" s="1570"/>
      <c r="FG197" s="1570"/>
      <c r="FH197" s="1570"/>
      <c r="FI197" s="1570"/>
      <c r="FJ197" s="1570"/>
      <c r="FK197" s="1570"/>
      <c r="FL197" s="1570"/>
      <c r="FM197" s="1570"/>
      <c r="FN197" s="1570"/>
      <c r="FO197" s="1570"/>
      <c r="FP197" s="1570"/>
      <c r="FQ197" s="1570"/>
      <c r="FR197" s="1570"/>
      <c r="FS197" s="1570"/>
      <c r="FT197" s="1570"/>
      <c r="FU197" s="1570"/>
      <c r="FV197" s="1570"/>
      <c r="FW197" s="1570"/>
      <c r="FX197" s="1570"/>
      <c r="FY197" s="1570"/>
      <c r="FZ197" s="1570"/>
      <c r="GA197" s="1570"/>
      <c r="GB197" s="1570"/>
      <c r="GC197" s="1570"/>
      <c r="GD197" s="1570"/>
      <c r="GE197" s="1570"/>
      <c r="GF197" s="1570"/>
      <c r="GG197" s="1570"/>
      <c r="GH197" s="1570"/>
      <c r="GI197" s="1570"/>
      <c r="GJ197" s="1570"/>
      <c r="GK197" s="1570"/>
      <c r="GL197" s="1570"/>
      <c r="GM197" s="1570"/>
      <c r="GN197" s="1570"/>
      <c r="GO197" s="1570"/>
      <c r="GP197" s="1570"/>
      <c r="GQ197" s="1570"/>
      <c r="GR197" s="1570"/>
      <c r="GS197" s="1570"/>
      <c r="GT197" s="1570"/>
      <c r="GU197" s="1570"/>
      <c r="GV197" s="1570"/>
      <c r="GW197" s="1570"/>
      <c r="GX197" s="1570"/>
      <c r="GY197" s="1570"/>
      <c r="GZ197" s="1570"/>
      <c r="HA197" s="1570"/>
      <c r="HB197" s="1570"/>
      <c r="HC197" s="1570"/>
      <c r="HD197" s="1570"/>
      <c r="HE197" s="1570"/>
      <c r="HF197" s="1570"/>
      <c r="HG197" s="1570"/>
      <c r="HH197" s="1570"/>
      <c r="HI197" s="1570"/>
      <c r="HJ197" s="1570"/>
      <c r="HK197" s="1570"/>
      <c r="HL197" s="1570"/>
      <c r="HM197" s="1570"/>
      <c r="HN197" s="1570"/>
      <c r="HO197" s="1570"/>
      <c r="HP197" s="1570"/>
      <c r="HQ197" s="1570"/>
      <c r="HR197" s="1570"/>
      <c r="HS197" s="1570"/>
      <c r="HT197" s="1570"/>
      <c r="HU197" s="1570"/>
      <c r="HV197" s="1570"/>
      <c r="HW197" s="1570"/>
      <c r="HX197" s="1570"/>
      <c r="HY197" s="1570"/>
      <c r="HZ197" s="1570"/>
      <c r="IA197" s="1570"/>
      <c r="IB197" s="1570"/>
      <c r="IC197" s="1570"/>
      <c r="ID197" s="1570"/>
      <c r="IE197" s="1570"/>
      <c r="IF197" s="1570"/>
      <c r="IG197" s="1570"/>
      <c r="IH197" s="1570"/>
      <c r="II197" s="1570"/>
      <c r="IJ197" s="1570"/>
      <c r="IK197" s="1570"/>
      <c r="IL197" s="1570"/>
      <c r="IM197" s="1570"/>
      <c r="IN197" s="1570"/>
      <c r="IO197" s="1570"/>
      <c r="IP197" s="1570"/>
      <c r="IQ197" s="1570"/>
      <c r="IR197" s="1570"/>
      <c r="IS197" s="1570"/>
      <c r="IT197" s="1570"/>
      <c r="IU197" s="1570"/>
      <c r="IV197" s="1570"/>
      <c r="IW197" s="1570"/>
      <c r="IX197" s="1570"/>
      <c r="IY197" s="1570"/>
      <c r="IZ197" s="1570"/>
      <c r="JA197" s="1570"/>
      <c r="JB197" s="1570"/>
      <c r="JC197" s="1570"/>
      <c r="JD197" s="1570"/>
      <c r="JE197" s="1570"/>
      <c r="JF197" s="1570"/>
      <c r="JG197" s="1570"/>
      <c r="JH197" s="1570"/>
      <c r="JI197" s="1570"/>
      <c r="JJ197" s="1570"/>
      <c r="JK197" s="1570"/>
      <c r="JL197" s="1570"/>
      <c r="JM197" s="1570"/>
      <c r="JN197" s="1570"/>
      <c r="JO197" s="1570"/>
      <c r="JP197" s="1570"/>
      <c r="JQ197" s="1570"/>
      <c r="JR197" s="1570"/>
      <c r="JS197" s="1570"/>
      <c r="JT197" s="1570"/>
      <c r="JU197" s="1570"/>
      <c r="JV197" s="1570"/>
      <c r="JW197" s="1570"/>
      <c r="JX197" s="1570"/>
      <c r="JY197" s="1570"/>
      <c r="JZ197" s="1570"/>
      <c r="KA197" s="1570"/>
      <c r="KB197" s="1570"/>
      <c r="KC197" s="1570"/>
      <c r="KD197" s="1570"/>
      <c r="KE197" s="1570"/>
      <c r="KF197" s="1570"/>
      <c r="KG197" s="1570"/>
      <c r="KH197" s="1570"/>
      <c r="KI197" s="1570"/>
      <c r="KJ197" s="1570"/>
      <c r="KK197" s="1570"/>
      <c r="KL197" s="1570"/>
      <c r="KM197" s="1570"/>
      <c r="KN197" s="1570"/>
      <c r="KO197" s="1570"/>
      <c r="KP197" s="1570"/>
      <c r="KQ197" s="1570"/>
      <c r="KR197" s="1570"/>
      <c r="KS197" s="1570"/>
      <c r="KT197" s="1570"/>
      <c r="KU197" s="1570"/>
      <c r="KV197" s="1570"/>
      <c r="KW197" s="1570"/>
      <c r="KX197" s="1570"/>
      <c r="KY197" s="1570"/>
      <c r="KZ197" s="1570"/>
      <c r="LA197" s="1570"/>
      <c r="LB197" s="1570"/>
      <c r="LC197" s="1570"/>
      <c r="LD197" s="1570"/>
      <c r="LE197" s="1570"/>
      <c r="LF197" s="1570"/>
      <c r="LG197" s="1570"/>
      <c r="LH197" s="1570"/>
      <c r="LI197" s="1570"/>
      <c r="LJ197" s="1570"/>
      <c r="LK197" s="1570"/>
      <c r="LL197" s="1570"/>
      <c r="LM197" s="1570"/>
      <c r="LN197" s="1570"/>
      <c r="LO197" s="1570"/>
      <c r="LP197" s="1570"/>
      <c r="LQ197" s="1570"/>
      <c r="LR197" s="1570"/>
      <c r="LS197" s="1570"/>
      <c r="LT197" s="1570"/>
      <c r="LU197" s="1570"/>
      <c r="LV197" s="1570"/>
      <c r="LW197" s="1570"/>
      <c r="LX197" s="1570"/>
      <c r="LY197" s="1570"/>
      <c r="LZ197" s="1570"/>
      <c r="MA197" s="1570"/>
      <c r="MB197" s="1570"/>
      <c r="MC197" s="1570"/>
      <c r="MD197" s="1570"/>
      <c r="ME197" s="1570"/>
      <c r="MF197" s="1570"/>
      <c r="MG197" s="1570"/>
      <c r="MH197" s="1570"/>
      <c r="MI197" s="1570"/>
      <c r="MJ197" s="1570"/>
      <c r="MK197" s="1570"/>
      <c r="ML197" s="1570"/>
      <c r="MM197" s="1570"/>
      <c r="MN197" s="1570"/>
      <c r="MO197" s="1570"/>
      <c r="MP197" s="1570"/>
      <c r="MQ197" s="1570"/>
      <c r="MR197" s="1570"/>
      <c r="MS197" s="1570"/>
      <c r="MT197" s="1570"/>
      <c r="MU197" s="1570"/>
      <c r="MV197" s="1570"/>
      <c r="MW197" s="1570"/>
      <c r="MX197" s="1570"/>
      <c r="MY197" s="1570"/>
      <c r="MZ197" s="1570"/>
      <c r="NA197" s="1570"/>
      <c r="NB197" s="1570"/>
      <c r="NC197" s="1570"/>
      <c r="ND197" s="1570"/>
      <c r="NE197" s="1570"/>
      <c r="NF197" s="1570"/>
      <c r="NG197" s="1570"/>
      <c r="NH197" s="1570"/>
      <c r="NI197" s="1570"/>
      <c r="NJ197" s="1570"/>
      <c r="NK197" s="1570"/>
      <c r="NL197" s="1570"/>
      <c r="NM197" s="1570"/>
      <c r="NN197" s="1570"/>
      <c r="NO197" s="1570"/>
      <c r="NP197" s="1570"/>
      <c r="NQ197" s="1570"/>
      <c r="NR197" s="1570"/>
      <c r="NS197" s="1570"/>
      <c r="NT197" s="1570"/>
      <c r="NU197" s="1570"/>
      <c r="NV197" s="1570"/>
    </row>
    <row r="198" spans="1:386" s="1551" customFormat="1" ht="41.4">
      <c r="A198" s="1799"/>
      <c r="B198" s="1807" t="s">
        <v>487</v>
      </c>
      <c r="C198" s="1615"/>
      <c r="D198" s="1617"/>
      <c r="E198" s="2088">
        <f>9012.656+1812</f>
        <v>10824.656000000001</v>
      </c>
      <c r="F198" s="2087" t="s">
        <v>1067</v>
      </c>
      <c r="G198" s="2088">
        <v>240</v>
      </c>
      <c r="H198" s="1952" t="s">
        <v>895</v>
      </c>
      <c r="I198" s="2089" t="s">
        <v>1068</v>
      </c>
      <c r="J198" s="2090">
        <v>10825</v>
      </c>
      <c r="K198" s="2090">
        <v>240</v>
      </c>
      <c r="L198" s="2089" t="s">
        <v>896</v>
      </c>
      <c r="M198" s="1618"/>
      <c r="N198" s="1618"/>
      <c r="O198" s="1618"/>
      <c r="P198" s="1618"/>
      <c r="Q198" s="1740"/>
      <c r="R198" s="1740"/>
      <c r="S198" s="1740"/>
      <c r="T198" s="1740"/>
      <c r="U198" s="1683"/>
      <c r="V198" s="156">
        <f t="shared" si="84"/>
        <v>-0.34399999999914144</v>
      </c>
      <c r="W198" s="1647"/>
      <c r="X198" s="1648"/>
      <c r="Y198" s="1994"/>
      <c r="Z198" s="1647"/>
      <c r="AA198" s="1648"/>
      <c r="AB198" s="1645"/>
      <c r="AC198" s="1645"/>
      <c r="AD198" s="1994"/>
      <c r="AE198" s="1990"/>
      <c r="AF198" s="1637">
        <v>1</v>
      </c>
      <c r="AG198" s="1543">
        <f t="shared" ref="AG198:AG213" si="102">AF198*E198</f>
        <v>10824.656000000001</v>
      </c>
      <c r="AH198" s="1637">
        <v>1</v>
      </c>
      <c r="AI198" s="1543">
        <f t="shared" ref="AI198:AI213" si="103">AH198*J198</f>
        <v>10825</v>
      </c>
      <c r="AJ198" s="1637"/>
      <c r="AK198" s="1543">
        <f t="shared" ref="AK198:AK213" si="104">AJ198*E198</f>
        <v>0</v>
      </c>
      <c r="AL198" s="1637"/>
      <c r="AM198" s="1543">
        <f t="shared" si="99"/>
        <v>0</v>
      </c>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1600"/>
    </row>
    <row r="199" spans="1:386" s="1551" customFormat="1" ht="41.4">
      <c r="A199" s="1799"/>
      <c r="B199" s="1807" t="s">
        <v>488</v>
      </c>
      <c r="C199" s="1615"/>
      <c r="D199" s="1617"/>
      <c r="E199" s="1715">
        <v>12819</v>
      </c>
      <c r="F199" s="1617" t="s">
        <v>1069</v>
      </c>
      <c r="G199" s="1715">
        <v>240</v>
      </c>
      <c r="H199" s="1730" t="s">
        <v>769</v>
      </c>
      <c r="I199" s="2066" t="s">
        <v>1070</v>
      </c>
      <c r="J199" s="1618">
        <v>12139</v>
      </c>
      <c r="K199" s="2090">
        <v>240</v>
      </c>
      <c r="L199" s="1617" t="s">
        <v>897</v>
      </c>
      <c r="M199" s="1618"/>
      <c r="N199" s="1618"/>
      <c r="O199" s="1618"/>
      <c r="P199" s="1618"/>
      <c r="Q199" s="1740"/>
      <c r="R199" s="1740"/>
      <c r="S199" s="1740"/>
      <c r="T199" s="1740"/>
      <c r="U199" s="1683"/>
      <c r="V199" s="156">
        <f t="shared" si="84"/>
        <v>680</v>
      </c>
      <c r="W199" s="1647"/>
      <c r="X199" s="1648"/>
      <c r="Y199" s="1994"/>
      <c r="Z199" s="1647"/>
      <c r="AA199" s="1648"/>
      <c r="AB199" s="1645"/>
      <c r="AC199" s="1645"/>
      <c r="AD199" s="1994"/>
      <c r="AE199" s="1990"/>
      <c r="AF199" s="1637">
        <v>1</v>
      </c>
      <c r="AG199" s="1543">
        <f t="shared" si="102"/>
        <v>12819</v>
      </c>
      <c r="AH199" s="1637">
        <v>1</v>
      </c>
      <c r="AI199" s="1543">
        <f t="shared" si="103"/>
        <v>12139</v>
      </c>
      <c r="AJ199" s="1637"/>
      <c r="AK199" s="1543">
        <f t="shared" si="104"/>
        <v>0</v>
      </c>
      <c r="AL199" s="1637"/>
      <c r="AM199" s="1543">
        <f t="shared" si="99"/>
        <v>0</v>
      </c>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1600"/>
    </row>
    <row r="200" spans="1:386" s="1551" customFormat="1" ht="41.4">
      <c r="A200" s="1799"/>
      <c r="B200" s="1807" t="s">
        <v>489</v>
      </c>
      <c r="C200" s="1615"/>
      <c r="D200" s="1617"/>
      <c r="E200" s="2088">
        <v>8507.7690000000002</v>
      </c>
      <c r="F200" s="2087" t="s">
        <v>1071</v>
      </c>
      <c r="G200" s="2088">
        <v>240</v>
      </c>
      <c r="H200" s="1952" t="s">
        <v>895</v>
      </c>
      <c r="I200" s="2066" t="s">
        <v>1072</v>
      </c>
      <c r="J200" s="1618">
        <v>7043</v>
      </c>
      <c r="K200" s="2090">
        <v>240</v>
      </c>
      <c r="L200" s="1617" t="s">
        <v>780</v>
      </c>
      <c r="M200" s="1618"/>
      <c r="N200" s="1618"/>
      <c r="O200" s="1618"/>
      <c r="P200" s="1618"/>
      <c r="Q200" s="1740"/>
      <c r="R200" s="1740"/>
      <c r="S200" s="1740"/>
      <c r="T200" s="1740"/>
      <c r="U200" s="1683"/>
      <c r="V200" s="156">
        <f t="shared" si="84"/>
        <v>1464.7690000000002</v>
      </c>
      <c r="W200" s="1647"/>
      <c r="X200" s="1648"/>
      <c r="Y200" s="1994"/>
      <c r="Z200" s="1647"/>
      <c r="AA200" s="1648"/>
      <c r="AB200" s="1645"/>
      <c r="AC200" s="1645"/>
      <c r="AD200" s="1994"/>
      <c r="AE200" s="1990"/>
      <c r="AF200" s="1637">
        <v>1</v>
      </c>
      <c r="AG200" s="1543">
        <f t="shared" si="102"/>
        <v>8507.7690000000002</v>
      </c>
      <c r="AH200" s="1634">
        <v>1</v>
      </c>
      <c r="AI200" s="1543">
        <f t="shared" si="103"/>
        <v>7043</v>
      </c>
      <c r="AJ200" s="1637"/>
      <c r="AK200" s="1543">
        <f t="shared" si="104"/>
        <v>0</v>
      </c>
      <c r="AL200" s="1637"/>
      <c r="AM200" s="1543">
        <f t="shared" si="99"/>
        <v>0</v>
      </c>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1600"/>
    </row>
    <row r="201" spans="1:386" s="1551" customFormat="1" ht="41.4">
      <c r="A201" s="1799"/>
      <c r="B201" s="1807" t="s">
        <v>490</v>
      </c>
      <c r="C201" s="1615"/>
      <c r="D201" s="1617"/>
      <c r="E201" s="2088">
        <v>5309.3689999999997</v>
      </c>
      <c r="F201" s="2087" t="s">
        <v>1071</v>
      </c>
      <c r="G201" s="2088">
        <v>180</v>
      </c>
      <c r="H201" s="1952" t="s">
        <v>895</v>
      </c>
      <c r="I201" s="2066" t="s">
        <v>1073</v>
      </c>
      <c r="J201" s="1618">
        <v>4346</v>
      </c>
      <c r="K201" s="1618">
        <v>180</v>
      </c>
      <c r="L201" s="1617" t="s">
        <v>898</v>
      </c>
      <c r="M201" s="1618"/>
      <c r="N201" s="1618"/>
      <c r="O201" s="1618"/>
      <c r="P201" s="1618"/>
      <c r="Q201" s="1740"/>
      <c r="R201" s="1740"/>
      <c r="S201" s="1740"/>
      <c r="T201" s="1740"/>
      <c r="U201" s="1683"/>
      <c r="V201" s="156">
        <f t="shared" si="84"/>
        <v>963.36899999999969</v>
      </c>
      <c r="W201" s="1647"/>
      <c r="X201" s="1648"/>
      <c r="Y201" s="1994"/>
      <c r="Z201" s="1647"/>
      <c r="AA201" s="1648"/>
      <c r="AB201" s="1645"/>
      <c r="AC201" s="1645"/>
      <c r="AD201" s="1994"/>
      <c r="AE201" s="1990"/>
      <c r="AF201" s="1637">
        <v>1</v>
      </c>
      <c r="AG201" s="1543">
        <f t="shared" si="102"/>
        <v>5309.3689999999997</v>
      </c>
      <c r="AH201" s="1634">
        <v>1</v>
      </c>
      <c r="AI201" s="1543">
        <f t="shared" si="103"/>
        <v>4346</v>
      </c>
      <c r="AJ201" s="1637"/>
      <c r="AK201" s="1543">
        <f t="shared" si="104"/>
        <v>0</v>
      </c>
      <c r="AL201" s="1637"/>
      <c r="AM201" s="1543">
        <f t="shared" si="99"/>
        <v>0</v>
      </c>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1600"/>
    </row>
    <row r="202" spans="1:386" s="1551" customFormat="1" ht="55.2">
      <c r="A202" s="1799"/>
      <c r="B202" s="1807" t="s">
        <v>491</v>
      </c>
      <c r="C202" s="1615"/>
      <c r="D202" s="1617"/>
      <c r="E202" s="2088">
        <v>8043.9139999999998</v>
      </c>
      <c r="F202" s="2087" t="s">
        <v>356</v>
      </c>
      <c r="G202" s="2088">
        <v>240</v>
      </c>
      <c r="H202" s="1952" t="s">
        <v>899</v>
      </c>
      <c r="I202" s="2066" t="s">
        <v>1074</v>
      </c>
      <c r="J202" s="1618">
        <v>7786</v>
      </c>
      <c r="K202" s="1618">
        <v>240</v>
      </c>
      <c r="L202" s="1617" t="s">
        <v>897</v>
      </c>
      <c r="M202" s="1618"/>
      <c r="N202" s="1618"/>
      <c r="O202" s="1618"/>
      <c r="P202" s="1618"/>
      <c r="Q202" s="1740"/>
      <c r="R202" s="1740"/>
      <c r="S202" s="1740"/>
      <c r="T202" s="1740"/>
      <c r="U202" s="1683"/>
      <c r="V202" s="156">
        <f t="shared" si="84"/>
        <v>257.91399999999976</v>
      </c>
      <c r="W202" s="1647"/>
      <c r="X202" s="1648"/>
      <c r="Y202" s="1994"/>
      <c r="Z202" s="1647"/>
      <c r="AA202" s="1648"/>
      <c r="AB202" s="1645"/>
      <c r="AC202" s="1645"/>
      <c r="AD202" s="1994"/>
      <c r="AE202" s="1990"/>
      <c r="AF202" s="1637">
        <v>1</v>
      </c>
      <c r="AG202" s="1543">
        <f t="shared" si="102"/>
        <v>8043.9139999999998</v>
      </c>
      <c r="AH202" s="1637">
        <v>1</v>
      </c>
      <c r="AI202" s="1543">
        <f t="shared" si="103"/>
        <v>7786</v>
      </c>
      <c r="AJ202" s="1637"/>
      <c r="AK202" s="1543">
        <f t="shared" si="104"/>
        <v>0</v>
      </c>
      <c r="AL202" s="1637"/>
      <c r="AM202" s="1543">
        <f t="shared" si="99"/>
        <v>0</v>
      </c>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1600"/>
    </row>
    <row r="203" spans="1:386" s="1551" customFormat="1" ht="41.4">
      <c r="A203" s="1799"/>
      <c r="B203" s="1807" t="s">
        <v>492</v>
      </c>
      <c r="C203" s="1615"/>
      <c r="D203" s="1617"/>
      <c r="E203" s="2088">
        <v>8580.9210000000003</v>
      </c>
      <c r="F203" s="2087" t="s">
        <v>1071</v>
      </c>
      <c r="G203" s="2088">
        <v>240</v>
      </c>
      <c r="H203" s="1952" t="s">
        <v>895</v>
      </c>
      <c r="I203" s="2066" t="s">
        <v>1075</v>
      </c>
      <c r="J203" s="1618">
        <v>7797</v>
      </c>
      <c r="K203" s="1618">
        <v>240</v>
      </c>
      <c r="L203" s="1617" t="s">
        <v>898</v>
      </c>
      <c r="M203" s="1618"/>
      <c r="N203" s="1618"/>
      <c r="O203" s="1618"/>
      <c r="P203" s="1618"/>
      <c r="Q203" s="1740"/>
      <c r="R203" s="1740"/>
      <c r="S203" s="1740"/>
      <c r="T203" s="1740"/>
      <c r="U203" s="1683"/>
      <c r="V203" s="156">
        <f t="shared" si="84"/>
        <v>783.92100000000028</v>
      </c>
      <c r="W203" s="1647"/>
      <c r="X203" s="1648"/>
      <c r="Y203" s="1994"/>
      <c r="Z203" s="1647"/>
      <c r="AA203" s="1648"/>
      <c r="AB203" s="1645"/>
      <c r="AC203" s="1645"/>
      <c r="AD203" s="1994"/>
      <c r="AE203" s="1990"/>
      <c r="AF203" s="1637">
        <v>1</v>
      </c>
      <c r="AG203" s="1543">
        <f t="shared" si="102"/>
        <v>8580.9210000000003</v>
      </c>
      <c r="AH203" s="1637">
        <v>1</v>
      </c>
      <c r="AI203" s="1543">
        <f t="shared" si="103"/>
        <v>7797</v>
      </c>
      <c r="AJ203" s="1637"/>
      <c r="AK203" s="1543">
        <f t="shared" si="104"/>
        <v>0</v>
      </c>
      <c r="AL203" s="1637"/>
      <c r="AM203" s="1543">
        <f t="shared" si="99"/>
        <v>0</v>
      </c>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1600"/>
    </row>
    <row r="204" spans="1:386" s="1551" customFormat="1" ht="41.4">
      <c r="A204" s="1799"/>
      <c r="B204" s="1807" t="s">
        <v>493</v>
      </c>
      <c r="C204" s="1615"/>
      <c r="D204" s="1617"/>
      <c r="E204" s="2088">
        <v>6944.4009999999998</v>
      </c>
      <c r="F204" s="2087" t="s">
        <v>1071</v>
      </c>
      <c r="G204" s="2088">
        <v>210</v>
      </c>
      <c r="H204" s="1952" t="s">
        <v>895</v>
      </c>
      <c r="I204" s="2066" t="s">
        <v>1076</v>
      </c>
      <c r="J204" s="1618">
        <v>6403</v>
      </c>
      <c r="K204" s="1618">
        <v>210</v>
      </c>
      <c r="L204" s="1617" t="s">
        <v>781</v>
      </c>
      <c r="M204" s="1618"/>
      <c r="N204" s="1618"/>
      <c r="O204" s="1618"/>
      <c r="P204" s="1618"/>
      <c r="Q204" s="1740"/>
      <c r="R204" s="1740"/>
      <c r="S204" s="1740"/>
      <c r="T204" s="1740"/>
      <c r="U204" s="1683"/>
      <c r="V204" s="156">
        <f t="shared" si="84"/>
        <v>541.40099999999984</v>
      </c>
      <c r="W204" s="1647"/>
      <c r="X204" s="1648"/>
      <c r="Y204" s="1994"/>
      <c r="Z204" s="1647"/>
      <c r="AA204" s="1648"/>
      <c r="AB204" s="1645"/>
      <c r="AC204" s="1645"/>
      <c r="AD204" s="1994"/>
      <c r="AE204" s="1990"/>
      <c r="AF204" s="1637">
        <v>1</v>
      </c>
      <c r="AG204" s="1543">
        <f t="shared" si="102"/>
        <v>6944.4009999999998</v>
      </c>
      <c r="AH204" s="1634">
        <v>1</v>
      </c>
      <c r="AI204" s="1543">
        <f t="shared" si="103"/>
        <v>6403</v>
      </c>
      <c r="AJ204" s="1637"/>
      <c r="AK204" s="1543">
        <f t="shared" si="104"/>
        <v>0</v>
      </c>
      <c r="AL204" s="1637"/>
      <c r="AM204" s="1543">
        <f t="shared" si="99"/>
        <v>0</v>
      </c>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1600"/>
    </row>
    <row r="205" spans="1:386" s="1551" customFormat="1" ht="41.4">
      <c r="A205" s="1799"/>
      <c r="B205" s="1807" t="s">
        <v>494</v>
      </c>
      <c r="C205" s="1615"/>
      <c r="D205" s="1617"/>
      <c r="E205" s="1802">
        <f>11080.317+2820</f>
        <v>13900.316999999999</v>
      </c>
      <c r="F205" s="1737" t="s">
        <v>968</v>
      </c>
      <c r="G205" s="1802">
        <v>240</v>
      </c>
      <c r="H205" s="1952" t="s">
        <v>769</v>
      </c>
      <c r="I205" s="2066" t="s">
        <v>1283</v>
      </c>
      <c r="J205" s="1795">
        <v>13900</v>
      </c>
      <c r="K205" s="1795">
        <v>240</v>
      </c>
      <c r="L205" s="1617" t="s">
        <v>1284</v>
      </c>
      <c r="M205" s="1618"/>
      <c r="N205" s="1618"/>
      <c r="O205" s="1618"/>
      <c r="P205" s="1618"/>
      <c r="Q205" s="1740"/>
      <c r="R205" s="1740"/>
      <c r="S205" s="1740"/>
      <c r="T205" s="1740"/>
      <c r="U205" s="1683"/>
      <c r="V205" s="156">
        <f t="shared" si="84"/>
        <v>0.31699999999909778</v>
      </c>
      <c r="W205" s="1647"/>
      <c r="X205" s="1648"/>
      <c r="Y205" s="1994"/>
      <c r="Z205" s="1647"/>
      <c r="AA205" s="1648"/>
      <c r="AB205" s="1645"/>
      <c r="AC205" s="1645"/>
      <c r="AD205" s="1994"/>
      <c r="AE205" s="1990"/>
      <c r="AF205" s="1637">
        <v>1</v>
      </c>
      <c r="AG205" s="1543">
        <f t="shared" si="102"/>
        <v>13900.316999999999</v>
      </c>
      <c r="AH205" s="1637">
        <v>1</v>
      </c>
      <c r="AI205" s="1543">
        <f t="shared" si="103"/>
        <v>13900</v>
      </c>
      <c r="AJ205" s="1637"/>
      <c r="AK205" s="1543">
        <f t="shared" si="104"/>
        <v>0</v>
      </c>
      <c r="AL205" s="1637"/>
      <c r="AM205" s="1543">
        <f t="shared" si="99"/>
        <v>0</v>
      </c>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1600"/>
    </row>
    <row r="206" spans="1:386" s="1551" customFormat="1" ht="55.2">
      <c r="A206" s="1799"/>
      <c r="B206" s="1807" t="s">
        <v>495</v>
      </c>
      <c r="C206" s="1615"/>
      <c r="D206" s="1617"/>
      <c r="E206" s="1715">
        <v>5148</v>
      </c>
      <c r="F206" s="2087" t="s">
        <v>1071</v>
      </c>
      <c r="G206" s="2088">
        <v>150</v>
      </c>
      <c r="H206" s="1952" t="s">
        <v>900</v>
      </c>
      <c r="I206" s="2066" t="s">
        <v>1077</v>
      </c>
      <c r="J206" s="1618">
        <v>4055</v>
      </c>
      <c r="K206" s="1618">
        <v>150</v>
      </c>
      <c r="L206" s="1617" t="s">
        <v>782</v>
      </c>
      <c r="M206" s="1618"/>
      <c r="N206" s="1618"/>
      <c r="O206" s="1618"/>
      <c r="P206" s="1618"/>
      <c r="Q206" s="1740"/>
      <c r="R206" s="1740"/>
      <c r="S206" s="1740"/>
      <c r="T206" s="1740"/>
      <c r="U206" s="1683"/>
      <c r="V206" s="156">
        <f t="shared" si="84"/>
        <v>1093</v>
      </c>
      <c r="W206" s="1647"/>
      <c r="X206" s="1648"/>
      <c r="Y206" s="1994"/>
      <c r="Z206" s="1647"/>
      <c r="AA206" s="1648"/>
      <c r="AB206" s="1645"/>
      <c r="AC206" s="1645"/>
      <c r="AD206" s="1994"/>
      <c r="AE206" s="1990"/>
      <c r="AF206" s="1637"/>
      <c r="AG206" s="1543">
        <f t="shared" si="102"/>
        <v>0</v>
      </c>
      <c r="AH206" s="1637"/>
      <c r="AI206" s="1543">
        <f t="shared" si="103"/>
        <v>0</v>
      </c>
      <c r="AJ206" s="1637">
        <v>1</v>
      </c>
      <c r="AK206" s="1543">
        <f t="shared" si="104"/>
        <v>5148</v>
      </c>
      <c r="AL206" s="1637">
        <v>1</v>
      </c>
      <c r="AM206" s="1543">
        <f t="shared" ref="AM206:AM212" si="105">AL206*J206</f>
        <v>4055</v>
      </c>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1600"/>
    </row>
    <row r="207" spans="1:386" s="1551" customFormat="1" ht="41.4">
      <c r="A207" s="1799"/>
      <c r="B207" s="1807" t="s">
        <v>496</v>
      </c>
      <c r="C207" s="1615"/>
      <c r="D207" s="1617"/>
      <c r="E207" s="1715">
        <v>7136</v>
      </c>
      <c r="F207" s="2087" t="s">
        <v>1071</v>
      </c>
      <c r="G207" s="2088">
        <v>180</v>
      </c>
      <c r="H207" s="1952" t="s">
        <v>900</v>
      </c>
      <c r="I207" s="2066" t="s">
        <v>1078</v>
      </c>
      <c r="J207" s="1618">
        <v>5703</v>
      </c>
      <c r="K207" s="1618">
        <v>180</v>
      </c>
      <c r="L207" s="1617" t="s">
        <v>782</v>
      </c>
      <c r="M207" s="1618"/>
      <c r="N207" s="1618"/>
      <c r="O207" s="1618"/>
      <c r="P207" s="1618"/>
      <c r="Q207" s="1740"/>
      <c r="R207" s="1740"/>
      <c r="S207" s="1740"/>
      <c r="T207" s="1740"/>
      <c r="U207" s="1683"/>
      <c r="V207" s="156">
        <f t="shared" si="84"/>
        <v>1433</v>
      </c>
      <c r="W207" s="1647"/>
      <c r="X207" s="1648"/>
      <c r="Y207" s="1994"/>
      <c r="Z207" s="1647"/>
      <c r="AA207" s="1648"/>
      <c r="AB207" s="1645"/>
      <c r="AC207" s="1645"/>
      <c r="AD207" s="1994"/>
      <c r="AE207" s="1990"/>
      <c r="AF207" s="1637"/>
      <c r="AG207" s="1543">
        <f t="shared" si="102"/>
        <v>0</v>
      </c>
      <c r="AH207" s="1637"/>
      <c r="AI207" s="1543">
        <f t="shared" si="103"/>
        <v>0</v>
      </c>
      <c r="AJ207" s="1637">
        <v>1</v>
      </c>
      <c r="AK207" s="1543">
        <f t="shared" si="104"/>
        <v>7136</v>
      </c>
      <c r="AL207" s="1637">
        <v>1</v>
      </c>
      <c r="AM207" s="1543">
        <f t="shared" si="105"/>
        <v>5703</v>
      </c>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1600"/>
    </row>
    <row r="208" spans="1:386" s="1551" customFormat="1" ht="41.4">
      <c r="A208" s="1799"/>
      <c r="B208" s="1807" t="s">
        <v>497</v>
      </c>
      <c r="C208" s="1615"/>
      <c r="D208" s="1617"/>
      <c r="E208" s="1715">
        <v>4067</v>
      </c>
      <c r="F208" s="2087" t="s">
        <v>1071</v>
      </c>
      <c r="G208" s="2088">
        <v>150</v>
      </c>
      <c r="H208" s="1952" t="s">
        <v>900</v>
      </c>
      <c r="I208" s="2066" t="s">
        <v>1079</v>
      </c>
      <c r="J208" s="1618">
        <v>2819</v>
      </c>
      <c r="K208" s="1618">
        <v>150</v>
      </c>
      <c r="L208" s="1617" t="s">
        <v>901</v>
      </c>
      <c r="M208" s="1618"/>
      <c r="N208" s="1618"/>
      <c r="O208" s="1618"/>
      <c r="P208" s="1618"/>
      <c r="Q208" s="1740"/>
      <c r="R208" s="1740"/>
      <c r="S208" s="1740"/>
      <c r="T208" s="1740"/>
      <c r="U208" s="1683"/>
      <c r="V208" s="156">
        <f t="shared" si="84"/>
        <v>1248</v>
      </c>
      <c r="W208" s="1647"/>
      <c r="X208" s="1648"/>
      <c r="Y208" s="1994"/>
      <c r="Z208" s="1647"/>
      <c r="AA208" s="1648"/>
      <c r="AB208" s="1645"/>
      <c r="AC208" s="1645"/>
      <c r="AD208" s="1994"/>
      <c r="AE208" s="1990"/>
      <c r="AF208" s="1637"/>
      <c r="AG208" s="1543">
        <f t="shared" si="102"/>
        <v>0</v>
      </c>
      <c r="AH208" s="1637"/>
      <c r="AI208" s="1543">
        <f t="shared" si="103"/>
        <v>0</v>
      </c>
      <c r="AJ208" s="1637">
        <v>1</v>
      </c>
      <c r="AK208" s="1543">
        <f t="shared" si="104"/>
        <v>4067</v>
      </c>
      <c r="AL208" s="1637">
        <v>1</v>
      </c>
      <c r="AM208" s="1543">
        <f t="shared" si="105"/>
        <v>2819</v>
      </c>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1600"/>
    </row>
    <row r="209" spans="1:386" s="1551" customFormat="1" ht="41.4">
      <c r="A209" s="1799"/>
      <c r="B209" s="1807" t="s">
        <v>498</v>
      </c>
      <c r="C209" s="1615"/>
      <c r="D209" s="1617"/>
      <c r="E209" s="1715">
        <v>4525</v>
      </c>
      <c r="F209" s="2087" t="s">
        <v>1065</v>
      </c>
      <c r="G209" s="2088">
        <v>150</v>
      </c>
      <c r="H209" s="1952" t="s">
        <v>900</v>
      </c>
      <c r="I209" s="2066" t="s">
        <v>1066</v>
      </c>
      <c r="J209" s="1795">
        <v>3049</v>
      </c>
      <c r="K209" s="1795">
        <v>150</v>
      </c>
      <c r="L209" s="1617" t="s">
        <v>782</v>
      </c>
      <c r="M209" s="1618"/>
      <c r="N209" s="1618"/>
      <c r="O209" s="1618"/>
      <c r="P209" s="1618"/>
      <c r="Q209" s="1740"/>
      <c r="R209" s="1740"/>
      <c r="S209" s="1740"/>
      <c r="T209" s="1740"/>
      <c r="U209" s="1683"/>
      <c r="V209" s="156">
        <f t="shared" si="84"/>
        <v>1476</v>
      </c>
      <c r="W209" s="1647"/>
      <c r="X209" s="1648"/>
      <c r="Y209" s="1994"/>
      <c r="Z209" s="1647"/>
      <c r="AA209" s="1648"/>
      <c r="AB209" s="1645"/>
      <c r="AC209" s="1645"/>
      <c r="AD209" s="1994"/>
      <c r="AE209" s="1990"/>
      <c r="AF209" s="1637"/>
      <c r="AG209" s="1543">
        <f t="shared" si="102"/>
        <v>0</v>
      </c>
      <c r="AH209" s="1637"/>
      <c r="AI209" s="1543">
        <f t="shared" si="103"/>
        <v>0</v>
      </c>
      <c r="AJ209" s="1637">
        <v>1</v>
      </c>
      <c r="AK209" s="1543">
        <f t="shared" si="104"/>
        <v>4525</v>
      </c>
      <c r="AL209" s="1634">
        <v>1</v>
      </c>
      <c r="AM209" s="1543">
        <f t="shared" si="105"/>
        <v>3049</v>
      </c>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1600"/>
    </row>
    <row r="210" spans="1:386" s="1551" customFormat="1" ht="41.4">
      <c r="A210" s="1799"/>
      <c r="B210" s="1807" t="s">
        <v>499</v>
      </c>
      <c r="C210" s="1615"/>
      <c r="D210" s="1617"/>
      <c r="E210" s="1715">
        <v>4796</v>
      </c>
      <c r="F210" s="2087" t="s">
        <v>1065</v>
      </c>
      <c r="G210" s="2088">
        <v>150</v>
      </c>
      <c r="H210" s="1952" t="s">
        <v>900</v>
      </c>
      <c r="I210" s="2066" t="s">
        <v>1080</v>
      </c>
      <c r="J210" s="1618">
        <v>3155</v>
      </c>
      <c r="K210" s="1618">
        <v>150</v>
      </c>
      <c r="L210" s="1617" t="s">
        <v>782</v>
      </c>
      <c r="M210" s="1618"/>
      <c r="N210" s="1618"/>
      <c r="O210" s="1618"/>
      <c r="P210" s="1618"/>
      <c r="Q210" s="1740"/>
      <c r="R210" s="1740"/>
      <c r="S210" s="1740"/>
      <c r="T210" s="1740"/>
      <c r="U210" s="1683"/>
      <c r="V210" s="156">
        <f t="shared" si="84"/>
        <v>1641</v>
      </c>
      <c r="W210" s="1647"/>
      <c r="X210" s="1648"/>
      <c r="Y210" s="1994"/>
      <c r="Z210" s="1647"/>
      <c r="AA210" s="1648"/>
      <c r="AB210" s="1645"/>
      <c r="AC210" s="1645"/>
      <c r="AD210" s="1994"/>
      <c r="AE210" s="1990"/>
      <c r="AF210" s="1637"/>
      <c r="AG210" s="1543">
        <f t="shared" si="102"/>
        <v>0</v>
      </c>
      <c r="AH210" s="1637"/>
      <c r="AI210" s="1543">
        <f t="shared" si="103"/>
        <v>0</v>
      </c>
      <c r="AJ210" s="1637">
        <v>1</v>
      </c>
      <c r="AK210" s="1543">
        <f t="shared" si="104"/>
        <v>4796</v>
      </c>
      <c r="AL210" s="1637">
        <v>1</v>
      </c>
      <c r="AM210" s="1543">
        <f t="shared" si="105"/>
        <v>3155</v>
      </c>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1600"/>
    </row>
    <row r="211" spans="1:386" s="1558" customFormat="1" ht="41.4">
      <c r="A211" s="1882"/>
      <c r="B211" s="1804" t="s">
        <v>464</v>
      </c>
      <c r="C211" s="1760" t="s">
        <v>478</v>
      </c>
      <c r="D211" s="1760" t="s">
        <v>583</v>
      </c>
      <c r="E211" s="1789"/>
      <c r="F211" s="1761"/>
      <c r="G211" s="1789"/>
      <c r="H211" s="1809"/>
      <c r="I211" s="1806"/>
      <c r="J211" s="1789"/>
      <c r="K211" s="1789"/>
      <c r="L211" s="1761"/>
      <c r="M211" s="1789">
        <f>SUM(N211:P211)</f>
        <v>16000</v>
      </c>
      <c r="N211" s="1789"/>
      <c r="O211" s="1789">
        <v>16000</v>
      </c>
      <c r="P211" s="1789"/>
      <c r="Q211" s="1789">
        <f>SUM(R211:T211)</f>
        <v>9031</v>
      </c>
      <c r="R211" s="1789"/>
      <c r="S211" s="1789">
        <v>9031</v>
      </c>
      <c r="T211" s="1789"/>
      <c r="U211" s="1806"/>
      <c r="V211" s="156">
        <f t="shared" si="84"/>
        <v>0</v>
      </c>
      <c r="W211" s="1647"/>
      <c r="X211" s="1648">
        <v>1</v>
      </c>
      <c r="Y211" s="1994"/>
      <c r="Z211" s="1647"/>
      <c r="AA211" s="1648"/>
      <c r="AB211" s="1649">
        <v>1</v>
      </c>
      <c r="AC211" s="1649"/>
      <c r="AD211" s="1994"/>
      <c r="AE211" s="1990"/>
      <c r="AF211" s="1646"/>
      <c r="AG211" s="1543">
        <f t="shared" si="102"/>
        <v>0</v>
      </c>
      <c r="AH211" s="1646"/>
      <c r="AI211" s="1543">
        <f t="shared" si="103"/>
        <v>0</v>
      </c>
      <c r="AJ211" s="1646"/>
      <c r="AK211" s="1543">
        <f t="shared" si="104"/>
        <v>0</v>
      </c>
      <c r="AL211" s="1646"/>
      <c r="AM211" s="1543">
        <f t="shared" si="105"/>
        <v>0</v>
      </c>
      <c r="AN211" s="1553"/>
      <c r="AO211" s="1553"/>
      <c r="AP211" s="1553"/>
      <c r="AQ211" s="1553"/>
      <c r="AR211" s="1553"/>
      <c r="AS211" s="1553"/>
      <c r="AT211" s="1553"/>
      <c r="AU211" s="1553"/>
      <c r="AV211" s="1553"/>
      <c r="AW211" s="1553"/>
      <c r="AX211" s="1553"/>
      <c r="AY211" s="1553"/>
      <c r="AZ211" s="1553"/>
      <c r="BA211" s="1553"/>
      <c r="BB211" s="1553"/>
      <c r="BC211" s="1553"/>
      <c r="BD211" s="1553"/>
      <c r="BE211" s="1553"/>
      <c r="BF211" s="1553"/>
      <c r="BG211" s="1553"/>
      <c r="BH211" s="1553"/>
      <c r="BI211" s="1553"/>
      <c r="BJ211" s="1553"/>
      <c r="BK211" s="1553"/>
      <c r="BL211" s="1553"/>
      <c r="BM211" s="1553"/>
      <c r="BN211" s="1553"/>
      <c r="BO211" s="1553"/>
      <c r="BP211" s="1553"/>
      <c r="BQ211" s="1553"/>
      <c r="BR211" s="1553"/>
      <c r="BS211" s="1553"/>
      <c r="BT211" s="1553"/>
      <c r="BU211" s="1553"/>
      <c r="BV211" s="1553"/>
      <c r="BW211" s="1553"/>
      <c r="BX211" s="1553"/>
      <c r="BY211" s="1553"/>
      <c r="BZ211" s="1553"/>
      <c r="CA211" s="1553"/>
      <c r="CB211" s="1553"/>
      <c r="CC211" s="1553"/>
      <c r="CD211" s="1553"/>
      <c r="CE211" s="1553"/>
      <c r="CF211" s="1553"/>
      <c r="CG211" s="1553"/>
      <c r="CH211" s="1553"/>
      <c r="CI211" s="1553"/>
      <c r="CJ211" s="1553"/>
      <c r="CK211" s="1553"/>
      <c r="CL211" s="1553"/>
      <c r="CM211" s="1553"/>
      <c r="CN211" s="1553"/>
      <c r="CO211" s="1553"/>
      <c r="CP211" s="1553"/>
      <c r="CQ211" s="1553"/>
      <c r="CR211" s="1553"/>
      <c r="CS211" s="1553"/>
      <c r="CT211" s="1553"/>
      <c r="CU211" s="1553"/>
      <c r="CV211" s="1553"/>
      <c r="CW211" s="1553"/>
      <c r="CX211" s="1553"/>
      <c r="CY211" s="1553"/>
      <c r="CZ211" s="1553"/>
      <c r="DA211" s="1553"/>
      <c r="DB211" s="1553"/>
      <c r="DC211" s="1553"/>
      <c r="DD211" s="1553"/>
      <c r="DE211" s="1553"/>
      <c r="DF211" s="1553"/>
      <c r="DG211" s="1553"/>
      <c r="DH211" s="1553"/>
      <c r="DI211" s="1553"/>
      <c r="DJ211" s="1553"/>
      <c r="DK211" s="1553"/>
      <c r="DL211" s="1553"/>
      <c r="DM211" s="1553"/>
      <c r="DN211" s="1553"/>
      <c r="DO211" s="1553"/>
      <c r="DP211" s="1553"/>
      <c r="DQ211" s="1553"/>
      <c r="DR211" s="1553"/>
      <c r="DS211" s="1553"/>
      <c r="DT211" s="1553"/>
      <c r="DU211" s="1553"/>
      <c r="DV211" s="1553"/>
      <c r="DW211" s="1553"/>
      <c r="DX211" s="1553"/>
      <c r="DY211" s="1553"/>
      <c r="DZ211" s="1553"/>
      <c r="EA211" s="1553"/>
      <c r="EB211" s="1553"/>
      <c r="EC211" s="1553"/>
      <c r="ED211" s="1553"/>
      <c r="EE211" s="1553"/>
      <c r="EF211" s="1553"/>
      <c r="EG211" s="1553"/>
      <c r="EH211" s="1553"/>
      <c r="EI211" s="1553"/>
      <c r="EJ211" s="1553"/>
      <c r="EK211" s="1553"/>
      <c r="EL211" s="1553"/>
      <c r="EM211" s="1553"/>
      <c r="EN211" s="1553"/>
      <c r="EO211" s="1553"/>
      <c r="EP211" s="1553"/>
      <c r="EQ211" s="1553"/>
      <c r="ER211" s="1553"/>
      <c r="ES211" s="1553"/>
      <c r="ET211" s="1553"/>
      <c r="EU211" s="1553"/>
      <c r="EV211" s="1553"/>
      <c r="EW211" s="1553"/>
      <c r="EX211" s="1553"/>
      <c r="EY211" s="1553"/>
      <c r="EZ211" s="1553"/>
      <c r="FA211" s="1602"/>
      <c r="FB211" s="1570"/>
      <c r="FC211" s="1570"/>
      <c r="FD211" s="1570"/>
      <c r="FE211" s="1570"/>
      <c r="FF211" s="1570"/>
      <c r="FG211" s="1570"/>
      <c r="FH211" s="1570"/>
      <c r="FI211" s="1570"/>
      <c r="FJ211" s="1570"/>
      <c r="FK211" s="1570"/>
      <c r="FL211" s="1570"/>
      <c r="FM211" s="1570"/>
      <c r="FN211" s="1570"/>
      <c r="FO211" s="1570"/>
      <c r="FP211" s="1570"/>
      <c r="FQ211" s="1570"/>
      <c r="FR211" s="1570"/>
      <c r="FS211" s="1570"/>
      <c r="FT211" s="1570"/>
      <c r="FU211" s="1570"/>
      <c r="FV211" s="1570"/>
      <c r="FW211" s="1570"/>
      <c r="FX211" s="1570"/>
      <c r="FY211" s="1570"/>
      <c r="FZ211" s="1570"/>
      <c r="GA211" s="1570"/>
      <c r="GB211" s="1570"/>
      <c r="GC211" s="1570"/>
      <c r="GD211" s="1570"/>
      <c r="GE211" s="1570"/>
      <c r="GF211" s="1570"/>
      <c r="GG211" s="1570"/>
      <c r="GH211" s="1570"/>
      <c r="GI211" s="1570"/>
      <c r="GJ211" s="1570"/>
      <c r="GK211" s="1570"/>
      <c r="GL211" s="1570"/>
      <c r="GM211" s="1570"/>
      <c r="GN211" s="1570"/>
      <c r="GO211" s="1570"/>
      <c r="GP211" s="1570"/>
      <c r="GQ211" s="1570"/>
      <c r="GR211" s="1570"/>
      <c r="GS211" s="1570"/>
      <c r="GT211" s="1570"/>
      <c r="GU211" s="1570"/>
      <c r="GV211" s="1570"/>
      <c r="GW211" s="1570"/>
      <c r="GX211" s="1570"/>
      <c r="GY211" s="1570"/>
      <c r="GZ211" s="1570"/>
      <c r="HA211" s="1570"/>
      <c r="HB211" s="1570"/>
      <c r="HC211" s="1570"/>
      <c r="HD211" s="1570"/>
      <c r="HE211" s="1570"/>
      <c r="HF211" s="1570"/>
      <c r="HG211" s="1570"/>
      <c r="HH211" s="1570"/>
      <c r="HI211" s="1570"/>
      <c r="HJ211" s="1570"/>
      <c r="HK211" s="1570"/>
      <c r="HL211" s="1570"/>
      <c r="HM211" s="1570"/>
      <c r="HN211" s="1570"/>
      <c r="HO211" s="1570"/>
      <c r="HP211" s="1570"/>
      <c r="HQ211" s="1570"/>
      <c r="HR211" s="1570"/>
      <c r="HS211" s="1570"/>
      <c r="HT211" s="1570"/>
      <c r="HU211" s="1570"/>
      <c r="HV211" s="1570"/>
      <c r="HW211" s="1570"/>
      <c r="HX211" s="1570"/>
      <c r="HY211" s="1570"/>
      <c r="HZ211" s="1570"/>
      <c r="IA211" s="1570"/>
      <c r="IB211" s="1570"/>
      <c r="IC211" s="1570"/>
      <c r="ID211" s="1570"/>
      <c r="IE211" s="1570"/>
      <c r="IF211" s="1570"/>
      <c r="IG211" s="1570"/>
      <c r="IH211" s="1570"/>
      <c r="II211" s="1570"/>
      <c r="IJ211" s="1570"/>
      <c r="IK211" s="1570"/>
      <c r="IL211" s="1570"/>
      <c r="IM211" s="1570"/>
      <c r="IN211" s="1570"/>
      <c r="IO211" s="1570"/>
      <c r="IP211" s="1570"/>
      <c r="IQ211" s="1570"/>
      <c r="IR211" s="1570"/>
      <c r="IS211" s="1570"/>
      <c r="IT211" s="1570"/>
      <c r="IU211" s="1570"/>
      <c r="IV211" s="1570"/>
      <c r="IW211" s="1570"/>
      <c r="IX211" s="1570"/>
      <c r="IY211" s="1570"/>
      <c r="IZ211" s="1570"/>
      <c r="JA211" s="1570"/>
      <c r="JB211" s="1570"/>
      <c r="JC211" s="1570"/>
      <c r="JD211" s="1570"/>
      <c r="JE211" s="1570"/>
      <c r="JF211" s="1570"/>
      <c r="JG211" s="1570"/>
      <c r="JH211" s="1570"/>
      <c r="JI211" s="1570"/>
      <c r="JJ211" s="1570"/>
      <c r="JK211" s="1570"/>
      <c r="JL211" s="1570"/>
      <c r="JM211" s="1570"/>
      <c r="JN211" s="1570"/>
      <c r="JO211" s="1570"/>
      <c r="JP211" s="1570"/>
      <c r="JQ211" s="1570"/>
      <c r="JR211" s="1570"/>
      <c r="JS211" s="1570"/>
      <c r="JT211" s="1570"/>
      <c r="JU211" s="1570"/>
      <c r="JV211" s="1570"/>
      <c r="JW211" s="1570"/>
      <c r="JX211" s="1570"/>
      <c r="JY211" s="1570"/>
      <c r="JZ211" s="1570"/>
      <c r="KA211" s="1570"/>
      <c r="KB211" s="1570"/>
      <c r="KC211" s="1570"/>
      <c r="KD211" s="1570"/>
      <c r="KE211" s="1570"/>
      <c r="KF211" s="1570"/>
      <c r="KG211" s="1570"/>
      <c r="KH211" s="1570"/>
      <c r="KI211" s="1570"/>
      <c r="KJ211" s="1570"/>
      <c r="KK211" s="1570"/>
      <c r="KL211" s="1570"/>
      <c r="KM211" s="1570"/>
      <c r="KN211" s="1570"/>
      <c r="KO211" s="1570"/>
      <c r="KP211" s="1570"/>
      <c r="KQ211" s="1570"/>
      <c r="KR211" s="1570"/>
      <c r="KS211" s="1570"/>
      <c r="KT211" s="1570"/>
      <c r="KU211" s="1570"/>
      <c r="KV211" s="1570"/>
      <c r="KW211" s="1570"/>
      <c r="KX211" s="1570"/>
      <c r="KY211" s="1570"/>
      <c r="KZ211" s="1570"/>
      <c r="LA211" s="1570"/>
      <c r="LB211" s="1570"/>
      <c r="LC211" s="1570"/>
      <c r="LD211" s="1570"/>
      <c r="LE211" s="1570"/>
      <c r="LF211" s="1570"/>
      <c r="LG211" s="1570"/>
      <c r="LH211" s="1570"/>
      <c r="LI211" s="1570"/>
      <c r="LJ211" s="1570"/>
      <c r="LK211" s="1570"/>
      <c r="LL211" s="1570"/>
      <c r="LM211" s="1570"/>
      <c r="LN211" s="1570"/>
      <c r="LO211" s="1570"/>
      <c r="LP211" s="1570"/>
      <c r="LQ211" s="1570"/>
      <c r="LR211" s="1570"/>
      <c r="LS211" s="1570"/>
      <c r="LT211" s="1570"/>
      <c r="LU211" s="1570"/>
      <c r="LV211" s="1570"/>
      <c r="LW211" s="1570"/>
      <c r="LX211" s="1570"/>
      <c r="LY211" s="1570"/>
      <c r="LZ211" s="1570"/>
      <c r="MA211" s="1570"/>
      <c r="MB211" s="1570"/>
      <c r="MC211" s="1570"/>
      <c r="MD211" s="1570"/>
      <c r="ME211" s="1570"/>
      <c r="MF211" s="1570"/>
      <c r="MG211" s="1570"/>
      <c r="MH211" s="1570"/>
      <c r="MI211" s="1570"/>
      <c r="MJ211" s="1570"/>
      <c r="MK211" s="1570"/>
      <c r="ML211" s="1570"/>
      <c r="MM211" s="1570"/>
      <c r="MN211" s="1570"/>
      <c r="MO211" s="1570"/>
      <c r="MP211" s="1570"/>
      <c r="MQ211" s="1570"/>
      <c r="MR211" s="1570"/>
      <c r="MS211" s="1570"/>
      <c r="MT211" s="1570"/>
      <c r="MU211" s="1570"/>
      <c r="MV211" s="1570"/>
      <c r="MW211" s="1570"/>
      <c r="MX211" s="1570"/>
      <c r="MY211" s="1570"/>
      <c r="MZ211" s="1570"/>
      <c r="NA211" s="1570"/>
      <c r="NB211" s="1570"/>
      <c r="NC211" s="1570"/>
      <c r="ND211" s="1570"/>
      <c r="NE211" s="1570"/>
      <c r="NF211" s="1570"/>
      <c r="NG211" s="1570"/>
      <c r="NH211" s="1570"/>
      <c r="NI211" s="1570"/>
      <c r="NJ211" s="1570"/>
      <c r="NK211" s="1570"/>
      <c r="NL211" s="1570"/>
      <c r="NM211" s="1570"/>
      <c r="NN211" s="1570"/>
      <c r="NO211" s="1570"/>
      <c r="NP211" s="1570"/>
      <c r="NQ211" s="1570"/>
      <c r="NR211" s="1570"/>
      <c r="NS211" s="1570"/>
      <c r="NT211" s="1570"/>
      <c r="NU211" s="1570"/>
      <c r="NV211" s="1570"/>
    </row>
    <row r="212" spans="1:386" s="1551" customFormat="1" ht="41.4">
      <c r="A212" s="1799"/>
      <c r="B212" s="1807" t="s">
        <v>500</v>
      </c>
      <c r="C212" s="1801"/>
      <c r="D212" s="1617"/>
      <c r="E212" s="1802">
        <v>5832.902</v>
      </c>
      <c r="F212" s="1737" t="s">
        <v>969</v>
      </c>
      <c r="G212" s="1802">
        <v>360</v>
      </c>
      <c r="H212" s="1760" t="s">
        <v>769</v>
      </c>
      <c r="I212" s="1953" t="s">
        <v>902</v>
      </c>
      <c r="J212" s="1618">
        <v>4933.933</v>
      </c>
      <c r="K212" s="1618">
        <v>210</v>
      </c>
      <c r="L212" s="1617" t="s">
        <v>783</v>
      </c>
      <c r="M212" s="1618"/>
      <c r="N212" s="1618"/>
      <c r="O212" s="1618"/>
      <c r="P212" s="1618"/>
      <c r="Q212" s="1740"/>
      <c r="R212" s="1740"/>
      <c r="S212" s="1740"/>
      <c r="T212" s="1740"/>
      <c r="U212" s="1683"/>
      <c r="V212" s="156">
        <f t="shared" si="84"/>
        <v>898.96900000000005</v>
      </c>
      <c r="W212" s="1647"/>
      <c r="X212" s="1648"/>
      <c r="Y212" s="1994"/>
      <c r="Z212" s="1647"/>
      <c r="AA212" s="1648"/>
      <c r="AB212" s="1645"/>
      <c r="AC212" s="1645"/>
      <c r="AD212" s="1994"/>
      <c r="AE212" s="1990"/>
      <c r="AF212" s="1637">
        <v>1</v>
      </c>
      <c r="AG212" s="1543">
        <f t="shared" si="102"/>
        <v>5832.902</v>
      </c>
      <c r="AH212" s="1634">
        <v>1</v>
      </c>
      <c r="AI212" s="1543">
        <f t="shared" si="103"/>
        <v>4933.933</v>
      </c>
      <c r="AJ212" s="1637"/>
      <c r="AK212" s="1543">
        <f t="shared" si="104"/>
        <v>0</v>
      </c>
      <c r="AL212" s="1637"/>
      <c r="AM212" s="1543">
        <f t="shared" si="105"/>
        <v>0</v>
      </c>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1600"/>
    </row>
    <row r="213" spans="1:386" s="1551" customFormat="1" ht="41.4">
      <c r="A213" s="1799"/>
      <c r="B213" s="1807" t="s">
        <v>501</v>
      </c>
      <c r="C213" s="1801"/>
      <c r="D213" s="1617"/>
      <c r="E213" s="1802">
        <v>7269.5910000000003</v>
      </c>
      <c r="F213" s="1737" t="s">
        <v>970</v>
      </c>
      <c r="G213" s="1802">
        <v>360</v>
      </c>
      <c r="H213" s="1760" t="s">
        <v>769</v>
      </c>
      <c r="I213" s="2066" t="s">
        <v>1101</v>
      </c>
      <c r="J213" s="1795">
        <v>5271</v>
      </c>
      <c r="K213" s="1795">
        <v>300</v>
      </c>
      <c r="L213" s="1617" t="s">
        <v>1102</v>
      </c>
      <c r="M213" s="1618"/>
      <c r="N213" s="1618"/>
      <c r="O213" s="1618"/>
      <c r="P213" s="1618"/>
      <c r="Q213" s="1740"/>
      <c r="R213" s="1740"/>
      <c r="S213" s="1740"/>
      <c r="T213" s="1740"/>
      <c r="U213" s="1683"/>
      <c r="V213" s="156">
        <f t="shared" si="84"/>
        <v>1998.5910000000003</v>
      </c>
      <c r="W213" s="1647"/>
      <c r="X213" s="1648"/>
      <c r="Y213" s="1994"/>
      <c r="Z213" s="1647"/>
      <c r="AA213" s="1648"/>
      <c r="AB213" s="1645"/>
      <c r="AC213" s="1645"/>
      <c r="AD213" s="1994"/>
      <c r="AE213" s="1990"/>
      <c r="AF213" s="1637">
        <v>1</v>
      </c>
      <c r="AG213" s="1543">
        <f t="shared" si="102"/>
        <v>7269.5910000000003</v>
      </c>
      <c r="AH213" s="1637">
        <v>1</v>
      </c>
      <c r="AI213" s="1543">
        <f t="shared" si="103"/>
        <v>5271</v>
      </c>
      <c r="AJ213" s="1637"/>
      <c r="AK213" s="1543">
        <f t="shared" si="104"/>
        <v>0</v>
      </c>
      <c r="AL213" s="1637"/>
      <c r="AM213" s="1543">
        <f t="shared" ref="AM213" si="106">AL213*J213</f>
        <v>0</v>
      </c>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1600"/>
    </row>
    <row r="214" spans="1:386" s="1551" customFormat="1">
      <c r="A214" s="1799"/>
      <c r="B214" s="1807"/>
      <c r="C214" s="1801"/>
      <c r="D214" s="1617"/>
      <c r="E214" s="1802"/>
      <c r="F214" s="1737"/>
      <c r="G214" s="1802"/>
      <c r="H214" s="1759"/>
      <c r="I214" s="1803"/>
      <c r="J214" s="1618"/>
      <c r="K214" s="1618"/>
      <c r="L214" s="1759"/>
      <c r="M214" s="1618"/>
      <c r="N214" s="1618"/>
      <c r="O214" s="1618"/>
      <c r="P214" s="1618"/>
      <c r="Q214" s="1740"/>
      <c r="R214" s="1740"/>
      <c r="S214" s="1740"/>
      <c r="T214" s="1740"/>
      <c r="U214" s="1683"/>
      <c r="V214" s="156">
        <f t="shared" si="84"/>
        <v>0</v>
      </c>
      <c r="W214" s="1647"/>
      <c r="X214" s="1648"/>
      <c r="Y214" s="1994"/>
      <c r="Z214" s="1647"/>
      <c r="AA214" s="1648"/>
      <c r="AB214" s="1645"/>
      <c r="AC214" s="1645"/>
      <c r="AD214" s="1994"/>
      <c r="AE214" s="1990"/>
      <c r="AF214" s="1637"/>
      <c r="AG214" s="1543"/>
      <c r="AH214" s="1637"/>
      <c r="AI214" s="1637"/>
      <c r="AJ214" s="1637"/>
      <c r="AK214" s="1637"/>
      <c r="AL214" s="1637"/>
      <c r="AM214" s="1637"/>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1600"/>
    </row>
    <row r="215" spans="1:386" s="1579" customFormat="1">
      <c r="A215" s="1672">
        <v>5</v>
      </c>
      <c r="B215" s="1769" t="s">
        <v>34</v>
      </c>
      <c r="C215" s="1810"/>
      <c r="D215" s="1811"/>
      <c r="E215" s="1780">
        <f t="shared" ref="E215:T215" si="107">SUM(E216:E261)</f>
        <v>364299.054</v>
      </c>
      <c r="F215" s="1780">
        <f t="shared" si="107"/>
        <v>0</v>
      </c>
      <c r="G215" s="1780"/>
      <c r="H215" s="1780">
        <f t="shared" si="107"/>
        <v>0</v>
      </c>
      <c r="I215" s="1780">
        <f t="shared" si="107"/>
        <v>0</v>
      </c>
      <c r="J215" s="1780">
        <f t="shared" si="107"/>
        <v>113383.90699999999</v>
      </c>
      <c r="K215" s="1780"/>
      <c r="L215" s="1780">
        <f t="shared" si="107"/>
        <v>0</v>
      </c>
      <c r="M215" s="1780">
        <f t="shared" si="107"/>
        <v>104064</v>
      </c>
      <c r="N215" s="1780">
        <f t="shared" si="107"/>
        <v>0</v>
      </c>
      <c r="O215" s="1780">
        <f t="shared" si="107"/>
        <v>89998</v>
      </c>
      <c r="P215" s="1780">
        <f t="shared" si="107"/>
        <v>14066</v>
      </c>
      <c r="Q215" s="1780">
        <f t="shared" si="107"/>
        <v>52407.082244000005</v>
      </c>
      <c r="R215" s="1780">
        <f t="shared" si="107"/>
        <v>0</v>
      </c>
      <c r="S215" s="1780">
        <f t="shared" si="107"/>
        <v>42081.802750000003</v>
      </c>
      <c r="T215" s="1780">
        <f t="shared" si="107"/>
        <v>10325.279494</v>
      </c>
      <c r="U215" s="1811"/>
      <c r="V215" s="156">
        <f t="shared" si="84"/>
        <v>250915.147</v>
      </c>
      <c r="W215" s="1641">
        <f>SUM(W216:W261)</f>
        <v>10</v>
      </c>
      <c r="X215" s="1642">
        <f>SUM(X216:X261)</f>
        <v>4</v>
      </c>
      <c r="Y215" s="1995">
        <f>W215+X215</f>
        <v>14</v>
      </c>
      <c r="Z215" s="1641">
        <f>SUM(Z216:Z261)</f>
        <v>9</v>
      </c>
      <c r="AA215" s="1642">
        <f>SUM(AA216:AA261)</f>
        <v>1</v>
      </c>
      <c r="AB215" s="1634">
        <f>SUM(AB216:AB261)</f>
        <v>4</v>
      </c>
      <c r="AC215" s="1634">
        <f>SUM(AC216:AC261)</f>
        <v>0</v>
      </c>
      <c r="AD215" s="1989">
        <f>Z215+AB215</f>
        <v>13</v>
      </c>
      <c r="AE215" s="1988">
        <f>AD215/Y215</f>
        <v>0.9285714285714286</v>
      </c>
      <c r="AF215" s="1634">
        <f t="shared" ref="AF215:AM215" si="108">SUM(AF216:AF261)</f>
        <v>17</v>
      </c>
      <c r="AG215" s="1634">
        <f t="shared" si="108"/>
        <v>317422.87100000004</v>
      </c>
      <c r="AH215" s="1634">
        <f t="shared" si="108"/>
        <v>7</v>
      </c>
      <c r="AI215" s="1634">
        <f t="shared" si="108"/>
        <v>113383.90699999999</v>
      </c>
      <c r="AJ215" s="1634">
        <f t="shared" si="108"/>
        <v>9</v>
      </c>
      <c r="AK215" s="1634">
        <f t="shared" si="108"/>
        <v>46876.183000000005</v>
      </c>
      <c r="AL215" s="1634">
        <f t="shared" si="108"/>
        <v>0</v>
      </c>
      <c r="AM215" s="1634">
        <f t="shared" si="108"/>
        <v>0</v>
      </c>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607"/>
      <c r="FB215" s="37"/>
      <c r="FC215" s="37"/>
      <c r="FD215" s="37"/>
      <c r="FE215" s="37"/>
      <c r="FF215" s="37"/>
      <c r="FG215" s="37"/>
      <c r="FH215" s="37"/>
      <c r="FI215" s="37"/>
      <c r="FJ215" s="37"/>
      <c r="FK215" s="37"/>
      <c r="FL215" s="37"/>
      <c r="FM215" s="37"/>
      <c r="FN215" s="37"/>
      <c r="FO215" s="37"/>
      <c r="FP215" s="37"/>
      <c r="FQ215" s="37"/>
      <c r="FR215" s="37"/>
      <c r="FS215" s="37"/>
      <c r="FT215" s="37"/>
      <c r="FU215" s="37"/>
      <c r="FV215" s="37"/>
      <c r="FW215" s="37"/>
      <c r="FX215" s="37"/>
      <c r="FY215" s="37"/>
      <c r="FZ215" s="37"/>
      <c r="GA215" s="37"/>
      <c r="GB215" s="37"/>
      <c r="GC215" s="37"/>
      <c r="GD215" s="37"/>
      <c r="GE215" s="37"/>
      <c r="GF215" s="37"/>
      <c r="GG215" s="37"/>
      <c r="GH215" s="37"/>
      <c r="GI215" s="37"/>
      <c r="GJ215" s="37"/>
      <c r="GK215" s="37"/>
      <c r="GL215" s="37"/>
      <c r="GM215" s="37"/>
      <c r="GN215" s="37"/>
      <c r="GO215" s="37"/>
      <c r="GP215" s="37"/>
      <c r="GQ215" s="37"/>
      <c r="GR215" s="37"/>
      <c r="GS215" s="37"/>
      <c r="GT215" s="37"/>
      <c r="GU215" s="37"/>
      <c r="GV215" s="37"/>
      <c r="GW215" s="37"/>
      <c r="GX215" s="37"/>
      <c r="GY215" s="37"/>
      <c r="GZ215" s="37"/>
      <c r="HA215" s="37"/>
      <c r="HB215" s="37"/>
      <c r="HC215" s="37"/>
      <c r="HD215" s="37"/>
      <c r="HE215" s="37"/>
      <c r="HF215" s="37"/>
      <c r="HG215" s="37"/>
      <c r="HH215" s="37"/>
      <c r="HI215" s="37"/>
      <c r="HJ215" s="37"/>
      <c r="HK215" s="37"/>
      <c r="HL215" s="37"/>
      <c r="HM215" s="37"/>
      <c r="HN215" s="37"/>
      <c r="HO215" s="37"/>
      <c r="HP215" s="37"/>
      <c r="HQ215" s="37"/>
      <c r="HR215" s="37"/>
      <c r="HS215" s="37"/>
      <c r="HT215" s="37"/>
      <c r="HU215" s="37"/>
      <c r="HV215" s="37"/>
      <c r="HW215" s="37"/>
      <c r="HX215" s="37"/>
      <c r="HY215" s="37"/>
      <c r="HZ215" s="37"/>
      <c r="IA215" s="37"/>
      <c r="IB215" s="37"/>
      <c r="IC215" s="37"/>
      <c r="ID215" s="37"/>
      <c r="IE215" s="37"/>
      <c r="IF215" s="37"/>
      <c r="IG215" s="37"/>
      <c r="IH215" s="37"/>
      <c r="II215" s="37"/>
      <c r="IJ215" s="37"/>
      <c r="IK215" s="37"/>
      <c r="IL215" s="37"/>
      <c r="IM215" s="37"/>
      <c r="IN215" s="37"/>
      <c r="IO215" s="37"/>
      <c r="IP215" s="37"/>
      <c r="IQ215" s="37"/>
      <c r="IR215" s="37"/>
      <c r="IS215" s="37"/>
      <c r="IT215" s="37"/>
      <c r="IU215" s="37"/>
      <c r="IV215" s="37"/>
      <c r="IW215" s="37"/>
      <c r="IX215" s="37"/>
      <c r="IY215" s="37"/>
      <c r="IZ215" s="37"/>
      <c r="JA215" s="37"/>
      <c r="JB215" s="37"/>
      <c r="JC215" s="37"/>
      <c r="JD215" s="37"/>
      <c r="JE215" s="37"/>
      <c r="JF215" s="37"/>
      <c r="JG215" s="37"/>
      <c r="JH215" s="37"/>
      <c r="JI215" s="37"/>
      <c r="JJ215" s="37"/>
      <c r="JK215" s="37"/>
      <c r="JL215" s="37"/>
      <c r="JM215" s="37"/>
      <c r="JN215" s="37"/>
      <c r="JO215" s="37"/>
      <c r="JP215" s="37"/>
      <c r="JQ215" s="37"/>
      <c r="JR215" s="37"/>
      <c r="JS215" s="37"/>
      <c r="JT215" s="37"/>
      <c r="JU215" s="37"/>
      <c r="JV215" s="37"/>
      <c r="JW215" s="37"/>
      <c r="JX215" s="37"/>
      <c r="JY215" s="37"/>
      <c r="JZ215" s="37"/>
      <c r="KA215" s="37"/>
      <c r="KB215" s="37"/>
      <c r="KC215" s="37"/>
      <c r="KD215" s="37"/>
      <c r="KE215" s="37"/>
      <c r="KF215" s="37"/>
      <c r="KG215" s="37"/>
      <c r="KH215" s="37"/>
      <c r="KI215" s="37"/>
      <c r="KJ215" s="37"/>
      <c r="KK215" s="37"/>
      <c r="KL215" s="37"/>
      <c r="KM215" s="37"/>
      <c r="KN215" s="37"/>
      <c r="KO215" s="37"/>
      <c r="KP215" s="37"/>
      <c r="KQ215" s="37"/>
      <c r="KR215" s="37"/>
      <c r="KS215" s="37"/>
      <c r="KT215" s="37"/>
      <c r="KU215" s="37"/>
      <c r="KV215" s="37"/>
      <c r="KW215" s="37"/>
      <c r="KX215" s="37"/>
      <c r="KY215" s="37"/>
      <c r="KZ215" s="37"/>
      <c r="LA215" s="37"/>
      <c r="LB215" s="37"/>
      <c r="LC215" s="37"/>
      <c r="LD215" s="37"/>
      <c r="LE215" s="37"/>
      <c r="LF215" s="37"/>
      <c r="LG215" s="37"/>
      <c r="LH215" s="37"/>
      <c r="LI215" s="37"/>
      <c r="LJ215" s="37"/>
      <c r="LK215" s="37"/>
      <c r="LL215" s="37"/>
      <c r="LM215" s="37"/>
      <c r="LN215" s="37"/>
      <c r="LO215" s="37"/>
      <c r="LP215" s="37"/>
      <c r="LQ215" s="37"/>
      <c r="LR215" s="37"/>
      <c r="LS215" s="37"/>
      <c r="LT215" s="37"/>
      <c r="LU215" s="37"/>
      <c r="LV215" s="37"/>
      <c r="LW215" s="37"/>
      <c r="LX215" s="37"/>
      <c r="LY215" s="37"/>
      <c r="LZ215" s="37"/>
      <c r="MA215" s="37"/>
      <c r="MB215" s="37"/>
      <c r="MC215" s="37"/>
      <c r="MD215" s="37"/>
      <c r="ME215" s="37"/>
      <c r="MF215" s="37"/>
      <c r="MG215" s="37"/>
      <c r="MH215" s="37"/>
      <c r="MI215" s="37"/>
      <c r="MJ215" s="37"/>
      <c r="MK215" s="37"/>
      <c r="ML215" s="37"/>
      <c r="MM215" s="37"/>
      <c r="MN215" s="37"/>
      <c r="MO215" s="37"/>
      <c r="MP215" s="37"/>
      <c r="MQ215" s="37"/>
      <c r="MR215" s="37"/>
      <c r="MS215" s="37"/>
      <c r="MT215" s="37"/>
      <c r="MU215" s="37"/>
      <c r="MV215" s="37"/>
      <c r="MW215" s="37"/>
      <c r="MX215" s="37"/>
      <c r="MY215" s="37"/>
      <c r="MZ215" s="37"/>
      <c r="NA215" s="37"/>
      <c r="NB215" s="37"/>
      <c r="NC215" s="37"/>
      <c r="ND215" s="37"/>
      <c r="NE215" s="37"/>
      <c r="NF215" s="37"/>
      <c r="NG215" s="37"/>
      <c r="NH215" s="37"/>
      <c r="NI215" s="37"/>
      <c r="NJ215" s="37"/>
      <c r="NK215" s="37"/>
      <c r="NL215" s="37"/>
      <c r="NM215" s="37"/>
      <c r="NN215" s="37"/>
      <c r="NO215" s="37"/>
      <c r="NP215" s="37"/>
      <c r="NQ215" s="37"/>
      <c r="NR215" s="37"/>
      <c r="NS215" s="37"/>
      <c r="NT215" s="37"/>
      <c r="NU215" s="37"/>
      <c r="NV215" s="37"/>
    </row>
    <row r="216" spans="1:386" s="38" customFormat="1" ht="27.6">
      <c r="A216" s="1725"/>
      <c r="B216" s="1723" t="s">
        <v>81</v>
      </c>
      <c r="C216" s="1724"/>
      <c r="D216" s="1725"/>
      <c r="E216" s="1781"/>
      <c r="F216" s="1725"/>
      <c r="G216" s="1781"/>
      <c r="H216" s="1725"/>
      <c r="I216" s="1782"/>
      <c r="J216" s="1781"/>
      <c r="K216" s="1781"/>
      <c r="L216" s="1725"/>
      <c r="M216" s="1781"/>
      <c r="N216" s="1781"/>
      <c r="O216" s="1781"/>
      <c r="P216" s="1781"/>
      <c r="Q216" s="1783"/>
      <c r="R216" s="1783"/>
      <c r="S216" s="1783"/>
      <c r="T216" s="1783"/>
      <c r="U216" s="1725"/>
      <c r="V216" s="156">
        <f t="shared" si="84"/>
        <v>0</v>
      </c>
      <c r="W216" s="1641"/>
      <c r="X216" s="1642"/>
      <c r="Y216" s="1995"/>
      <c r="Z216" s="1641"/>
      <c r="AA216" s="1642"/>
      <c r="AB216" s="1634"/>
      <c r="AC216" s="1634"/>
      <c r="AD216" s="1995"/>
      <c r="AE216" s="1988"/>
      <c r="AF216" s="1634"/>
      <c r="AG216" s="1543"/>
      <c r="AH216" s="1634"/>
      <c r="AI216" s="1637"/>
      <c r="AJ216" s="1634"/>
      <c r="AK216" s="1637"/>
      <c r="AL216" s="1634"/>
      <c r="AM216" s="1637"/>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44"/>
      <c r="BJ216" s="44"/>
      <c r="BK216" s="44"/>
      <c r="BL216" s="44"/>
      <c r="BM216" s="44"/>
      <c r="BN216" s="44"/>
      <c r="BO216" s="44"/>
      <c r="BP216" s="44"/>
      <c r="BQ216" s="44"/>
      <c r="BR216" s="44"/>
      <c r="BS216" s="44"/>
      <c r="BT216" s="44"/>
      <c r="BU216" s="44"/>
      <c r="BV216" s="44"/>
      <c r="BW216" s="44"/>
      <c r="BX216" s="44"/>
      <c r="BY216" s="44"/>
      <c r="BZ216" s="44"/>
      <c r="CA216" s="44"/>
      <c r="CB216" s="44"/>
      <c r="CC216" s="44"/>
      <c r="CD216" s="44"/>
      <c r="CE216" s="44"/>
      <c r="CF216" s="44"/>
      <c r="CG216" s="44"/>
      <c r="CH216" s="44"/>
      <c r="CI216" s="44"/>
      <c r="CJ216" s="44"/>
      <c r="CK216" s="44"/>
      <c r="CL216" s="44"/>
      <c r="CM216" s="44"/>
      <c r="CN216" s="44"/>
      <c r="CO216" s="44"/>
      <c r="CP216" s="44"/>
      <c r="CQ216" s="44"/>
      <c r="CR216" s="44"/>
      <c r="CS216" s="44"/>
      <c r="CT216" s="44"/>
      <c r="CU216" s="44"/>
      <c r="CV216" s="44"/>
      <c r="CW216" s="44"/>
      <c r="CX216" s="44"/>
      <c r="CY216" s="44"/>
      <c r="CZ216" s="44"/>
      <c r="DA216" s="44"/>
      <c r="DB216" s="44"/>
      <c r="DC216" s="44"/>
      <c r="DD216" s="44"/>
      <c r="DE216" s="44"/>
      <c r="DF216" s="44"/>
      <c r="DG216" s="44"/>
      <c r="DH216" s="44"/>
      <c r="DI216" s="44"/>
      <c r="DJ216" s="44"/>
      <c r="DK216" s="44"/>
      <c r="DL216" s="44"/>
      <c r="DM216" s="44"/>
      <c r="DN216" s="44"/>
      <c r="DO216" s="44"/>
      <c r="DP216" s="44"/>
      <c r="DQ216" s="44"/>
      <c r="DR216" s="44"/>
      <c r="DS216" s="44"/>
      <c r="DT216" s="44"/>
      <c r="DU216" s="44"/>
      <c r="DV216" s="44"/>
      <c r="DW216" s="44"/>
      <c r="DX216" s="44"/>
      <c r="DY216" s="44"/>
      <c r="DZ216" s="44"/>
      <c r="EA216" s="44"/>
      <c r="EB216" s="44"/>
      <c r="EC216" s="44"/>
      <c r="ED216" s="44"/>
      <c r="EE216" s="44"/>
      <c r="EF216" s="44"/>
      <c r="EG216" s="44"/>
      <c r="EH216" s="44"/>
      <c r="EI216" s="44"/>
      <c r="EJ216" s="44"/>
      <c r="EK216" s="44"/>
      <c r="EL216" s="44"/>
      <c r="EM216" s="44"/>
      <c r="EN216" s="44"/>
      <c r="EO216" s="44"/>
      <c r="EP216" s="44"/>
      <c r="EQ216" s="44"/>
      <c r="ER216" s="44"/>
      <c r="ES216" s="44"/>
      <c r="ET216" s="44"/>
      <c r="EU216" s="44"/>
      <c r="EV216" s="44"/>
      <c r="EW216" s="44"/>
      <c r="EX216" s="44"/>
      <c r="EY216" s="44"/>
      <c r="EZ216" s="44"/>
      <c r="FA216" s="1608"/>
    </row>
    <row r="217" spans="1:386" s="38" customFormat="1">
      <c r="A217" s="1725"/>
      <c r="B217" s="1676" t="s">
        <v>157</v>
      </c>
      <c r="C217" s="1724"/>
      <c r="D217" s="1725"/>
      <c r="E217" s="1781"/>
      <c r="F217" s="1725"/>
      <c r="G217" s="1781"/>
      <c r="H217" s="1725"/>
      <c r="I217" s="1782"/>
      <c r="J217" s="1781"/>
      <c r="K217" s="1781"/>
      <c r="L217" s="1725"/>
      <c r="M217" s="1781"/>
      <c r="N217" s="1781"/>
      <c r="O217" s="1781"/>
      <c r="P217" s="1781"/>
      <c r="Q217" s="1783"/>
      <c r="R217" s="1783"/>
      <c r="S217" s="1783"/>
      <c r="T217" s="1783"/>
      <c r="U217" s="1725"/>
      <c r="V217" s="156">
        <f t="shared" si="84"/>
        <v>0</v>
      </c>
      <c r="W217" s="1641"/>
      <c r="X217" s="1642"/>
      <c r="Y217" s="1995"/>
      <c r="Z217" s="1641"/>
      <c r="AA217" s="1642"/>
      <c r="AB217" s="1634"/>
      <c r="AC217" s="1634"/>
      <c r="AD217" s="1995"/>
      <c r="AE217" s="1988"/>
      <c r="AF217" s="1634"/>
      <c r="AG217" s="1543"/>
      <c r="AH217" s="1634"/>
      <c r="AI217" s="1637"/>
      <c r="AJ217" s="1634"/>
      <c r="AK217" s="1637"/>
      <c r="AL217" s="1634"/>
      <c r="AM217" s="1637"/>
      <c r="AN217" s="44"/>
      <c r="AO217" s="44"/>
      <c r="AP217" s="44"/>
      <c r="AQ217" s="44"/>
      <c r="AR217" s="44"/>
      <c r="AS217" s="44"/>
      <c r="AT217" s="44"/>
      <c r="AU217" s="44"/>
      <c r="AV217" s="44"/>
      <c r="AW217" s="44"/>
      <c r="AX217" s="44"/>
      <c r="AY217" s="44"/>
      <c r="AZ217" s="44"/>
      <c r="BA217" s="44"/>
      <c r="BB217" s="44"/>
      <c r="BC217" s="44"/>
      <c r="BD217" s="44"/>
      <c r="BE217" s="44"/>
      <c r="BF217" s="44"/>
      <c r="BG217" s="44"/>
      <c r="BH217" s="44"/>
      <c r="BI217" s="44"/>
      <c r="BJ217" s="44"/>
      <c r="BK217" s="44"/>
      <c r="BL217" s="44"/>
      <c r="BM217" s="44"/>
      <c r="BN217" s="44"/>
      <c r="BO217" s="44"/>
      <c r="BP217" s="44"/>
      <c r="BQ217" s="44"/>
      <c r="BR217" s="44"/>
      <c r="BS217" s="44"/>
      <c r="BT217" s="44"/>
      <c r="BU217" s="44"/>
      <c r="BV217" s="44"/>
      <c r="BW217" s="44"/>
      <c r="BX217" s="44"/>
      <c r="BY217" s="44"/>
      <c r="BZ217" s="44"/>
      <c r="CA217" s="44"/>
      <c r="CB217" s="44"/>
      <c r="CC217" s="44"/>
      <c r="CD217" s="44"/>
      <c r="CE217" s="44"/>
      <c r="CF217" s="44"/>
      <c r="CG217" s="44"/>
      <c r="CH217" s="44"/>
      <c r="CI217" s="44"/>
      <c r="CJ217" s="44"/>
      <c r="CK217" s="44"/>
      <c r="CL217" s="44"/>
      <c r="CM217" s="44"/>
      <c r="CN217" s="44"/>
      <c r="CO217" s="44"/>
      <c r="CP217" s="44"/>
      <c r="CQ217" s="44"/>
      <c r="CR217" s="44"/>
      <c r="CS217" s="44"/>
      <c r="CT217" s="44"/>
      <c r="CU217" s="44"/>
      <c r="CV217" s="44"/>
      <c r="CW217" s="44"/>
      <c r="CX217" s="44"/>
      <c r="CY217" s="44"/>
      <c r="CZ217" s="44"/>
      <c r="DA217" s="44"/>
      <c r="DB217" s="44"/>
      <c r="DC217" s="44"/>
      <c r="DD217" s="44"/>
      <c r="DE217" s="44"/>
      <c r="DF217" s="44"/>
      <c r="DG217" s="44"/>
      <c r="DH217" s="44"/>
      <c r="DI217" s="44"/>
      <c r="DJ217" s="44"/>
      <c r="DK217" s="44"/>
      <c r="DL217" s="44"/>
      <c r="DM217" s="44"/>
      <c r="DN217" s="44"/>
      <c r="DO217" s="44"/>
      <c r="DP217" s="44"/>
      <c r="DQ217" s="44"/>
      <c r="DR217" s="44"/>
      <c r="DS217" s="44"/>
      <c r="DT217" s="44"/>
      <c r="DU217" s="44"/>
      <c r="DV217" s="44"/>
      <c r="DW217" s="44"/>
      <c r="DX217" s="44"/>
      <c r="DY217" s="44"/>
      <c r="DZ217" s="44"/>
      <c r="EA217" s="44"/>
      <c r="EB217" s="44"/>
      <c r="EC217" s="44"/>
      <c r="ED217" s="44"/>
      <c r="EE217" s="44"/>
      <c r="EF217" s="44"/>
      <c r="EG217" s="44"/>
      <c r="EH217" s="44"/>
      <c r="EI217" s="44"/>
      <c r="EJ217" s="44"/>
      <c r="EK217" s="44"/>
      <c r="EL217" s="44"/>
      <c r="EM217" s="44"/>
      <c r="EN217" s="44"/>
      <c r="EO217" s="44"/>
      <c r="EP217" s="44"/>
      <c r="EQ217" s="44"/>
      <c r="ER217" s="44"/>
      <c r="ES217" s="44"/>
      <c r="ET217" s="44"/>
      <c r="EU217" s="44"/>
      <c r="EV217" s="44"/>
      <c r="EW217" s="44"/>
      <c r="EX217" s="44"/>
      <c r="EY217" s="44"/>
      <c r="EZ217" s="44"/>
      <c r="FA217" s="1608"/>
    </row>
    <row r="218" spans="1:386" s="1574" customFormat="1" ht="82.8">
      <c r="A218" s="1760"/>
      <c r="B218" s="1804" t="s">
        <v>545</v>
      </c>
      <c r="C218" s="1690" t="s">
        <v>248</v>
      </c>
      <c r="D218" s="1821" t="s">
        <v>1285</v>
      </c>
      <c r="E218" s="1772"/>
      <c r="F218" s="1760"/>
      <c r="G218" s="1772"/>
      <c r="H218" s="1760"/>
      <c r="I218" s="1760"/>
      <c r="J218" s="1772"/>
      <c r="K218" s="1772"/>
      <c r="L218" s="1760"/>
      <c r="M218" s="1814">
        <f>SUM(N218:P218)</f>
        <v>3072</v>
      </c>
      <c r="N218" s="1814"/>
      <c r="O218" s="1789">
        <v>2800</v>
      </c>
      <c r="P218" s="1789">
        <v>272</v>
      </c>
      <c r="Q218" s="1920">
        <f>SUM(R218:T218)</f>
        <v>2406</v>
      </c>
      <c r="R218" s="1771"/>
      <c r="S218" s="1772">
        <v>2353</v>
      </c>
      <c r="T218" s="1772">
        <v>53</v>
      </c>
      <c r="U218" s="1816"/>
      <c r="V218" s="156">
        <f t="shared" ref="V218:V281" si="109">E218-J218</f>
        <v>0</v>
      </c>
      <c r="W218" s="1638"/>
      <c r="X218" s="1639">
        <v>1</v>
      </c>
      <c r="Y218" s="1995"/>
      <c r="Z218" s="1638"/>
      <c r="AA218" s="1639"/>
      <c r="AB218" s="1644">
        <v>1</v>
      </c>
      <c r="AC218" s="1644"/>
      <c r="AD218" s="1995"/>
      <c r="AE218" s="1988"/>
      <c r="AF218" s="1643"/>
      <c r="AG218" s="1543"/>
      <c r="AH218" s="1643"/>
      <c r="AI218" s="1637"/>
      <c r="AJ218" s="1643"/>
      <c r="AK218" s="1637"/>
      <c r="AL218" s="1643"/>
      <c r="AM218" s="1543">
        <f t="shared" ref="AM218:AM260" si="110">AL218*J218</f>
        <v>0</v>
      </c>
      <c r="AN218" s="1559"/>
      <c r="AO218" s="1559"/>
      <c r="AP218" s="1559"/>
      <c r="AQ218" s="1559"/>
      <c r="AR218" s="1559"/>
      <c r="AS218" s="1559"/>
      <c r="AT218" s="1559"/>
      <c r="AU218" s="1559"/>
      <c r="AV218" s="1559"/>
      <c r="AW218" s="1559"/>
      <c r="AX218" s="1559"/>
      <c r="AY218" s="1559"/>
      <c r="AZ218" s="1559"/>
      <c r="BA218" s="1559"/>
      <c r="BB218" s="1559"/>
      <c r="BC218" s="1559"/>
      <c r="BD218" s="1559"/>
      <c r="BE218" s="1559"/>
      <c r="BF218" s="1559"/>
      <c r="BG218" s="1559"/>
      <c r="BH218" s="1559"/>
      <c r="BI218" s="1559"/>
      <c r="BJ218" s="1559"/>
      <c r="BK218" s="1559"/>
      <c r="BL218" s="1559"/>
      <c r="BM218" s="1559"/>
      <c r="BN218" s="1559"/>
      <c r="BO218" s="1559"/>
      <c r="BP218" s="1559"/>
      <c r="BQ218" s="1559"/>
      <c r="BR218" s="1559"/>
      <c r="BS218" s="1559"/>
      <c r="BT218" s="1559"/>
      <c r="BU218" s="1559"/>
      <c r="BV218" s="1559"/>
      <c r="BW218" s="1559"/>
      <c r="BX218" s="1559"/>
      <c r="BY218" s="1559"/>
      <c r="BZ218" s="1559"/>
      <c r="CA218" s="1559"/>
      <c r="CB218" s="1559"/>
      <c r="CC218" s="1559"/>
      <c r="CD218" s="1559"/>
      <c r="CE218" s="1559"/>
      <c r="CF218" s="1559"/>
      <c r="CG218" s="1559"/>
      <c r="CH218" s="1559"/>
      <c r="CI218" s="1559"/>
      <c r="CJ218" s="1559"/>
      <c r="CK218" s="1559"/>
      <c r="CL218" s="1559"/>
      <c r="CM218" s="1559"/>
      <c r="CN218" s="1559"/>
      <c r="CO218" s="1559"/>
      <c r="CP218" s="1559"/>
      <c r="CQ218" s="1559"/>
      <c r="CR218" s="1559"/>
      <c r="CS218" s="1559"/>
      <c r="CT218" s="1559"/>
      <c r="CU218" s="1559"/>
      <c r="CV218" s="1559"/>
      <c r="CW218" s="1559"/>
      <c r="CX218" s="1559"/>
      <c r="CY218" s="1559"/>
      <c r="CZ218" s="1559"/>
      <c r="DA218" s="1559"/>
      <c r="DB218" s="1559"/>
      <c r="DC218" s="1559"/>
      <c r="DD218" s="1559"/>
      <c r="DE218" s="1559"/>
      <c r="DF218" s="1559"/>
      <c r="DG218" s="1559"/>
      <c r="DH218" s="1559"/>
      <c r="DI218" s="1559"/>
      <c r="DJ218" s="1559"/>
      <c r="DK218" s="1559"/>
      <c r="DL218" s="1559"/>
      <c r="DM218" s="1559"/>
      <c r="DN218" s="1559"/>
      <c r="DO218" s="1559"/>
      <c r="DP218" s="1559"/>
      <c r="DQ218" s="1559"/>
      <c r="DR218" s="1559"/>
      <c r="DS218" s="1559"/>
      <c r="DT218" s="1559"/>
      <c r="DU218" s="1559"/>
      <c r="DV218" s="1559"/>
      <c r="DW218" s="1559"/>
      <c r="DX218" s="1559"/>
      <c r="DY218" s="1559"/>
      <c r="DZ218" s="1559"/>
      <c r="EA218" s="1559"/>
      <c r="EB218" s="1559"/>
      <c r="EC218" s="1559"/>
      <c r="ED218" s="1559"/>
      <c r="EE218" s="1559"/>
      <c r="EF218" s="1559"/>
      <c r="EG218" s="1559"/>
      <c r="EH218" s="1559"/>
      <c r="EI218" s="1559"/>
      <c r="EJ218" s="1559"/>
      <c r="EK218" s="1559"/>
      <c r="EL218" s="1559"/>
      <c r="EM218" s="1559"/>
      <c r="EN218" s="1559"/>
      <c r="EO218" s="1559"/>
      <c r="EP218" s="1559"/>
      <c r="EQ218" s="1559"/>
      <c r="ER218" s="1559"/>
      <c r="ES218" s="1559"/>
      <c r="ET218" s="1559"/>
      <c r="EU218" s="1559"/>
      <c r="EV218" s="1559"/>
      <c r="EW218" s="1559"/>
      <c r="EX218" s="1559"/>
      <c r="EY218" s="1559"/>
      <c r="EZ218" s="1559"/>
      <c r="FA218" s="1606"/>
      <c r="FB218" s="1560"/>
      <c r="FC218" s="1560"/>
      <c r="FD218" s="1560"/>
      <c r="FE218" s="1560"/>
      <c r="FF218" s="1560"/>
      <c r="FG218" s="1560"/>
      <c r="FH218" s="1560"/>
      <c r="FI218" s="1560"/>
      <c r="FJ218" s="1560"/>
      <c r="FK218" s="1560"/>
      <c r="FL218" s="1560"/>
      <c r="FM218" s="1560"/>
      <c r="FN218" s="1560"/>
      <c r="FO218" s="1560"/>
      <c r="FP218" s="1560"/>
      <c r="FQ218" s="1560"/>
      <c r="FR218" s="1560"/>
      <c r="FS218" s="1560"/>
      <c r="FT218" s="1560"/>
      <c r="FU218" s="1560"/>
      <c r="FV218" s="1560"/>
      <c r="FW218" s="1560"/>
      <c r="FX218" s="1560"/>
      <c r="FY218" s="1560"/>
      <c r="FZ218" s="1560"/>
      <c r="GA218" s="1560"/>
      <c r="GB218" s="1560"/>
      <c r="GC218" s="1560"/>
      <c r="GD218" s="1560"/>
      <c r="GE218" s="1560"/>
      <c r="GF218" s="1560"/>
      <c r="GG218" s="1560"/>
      <c r="GH218" s="1560"/>
      <c r="GI218" s="1560"/>
      <c r="GJ218" s="1560"/>
      <c r="GK218" s="1560"/>
      <c r="GL218" s="1560"/>
      <c r="GM218" s="1560"/>
      <c r="GN218" s="1560"/>
      <c r="GO218" s="1560"/>
      <c r="GP218" s="1560"/>
      <c r="GQ218" s="1560"/>
      <c r="GR218" s="1560"/>
      <c r="GS218" s="1560"/>
      <c r="GT218" s="1560"/>
      <c r="GU218" s="1560"/>
      <c r="GV218" s="1560"/>
      <c r="GW218" s="1560"/>
      <c r="GX218" s="1560"/>
      <c r="GY218" s="1560"/>
      <c r="GZ218" s="1560"/>
      <c r="HA218" s="1560"/>
      <c r="HB218" s="1560"/>
      <c r="HC218" s="1560"/>
      <c r="HD218" s="1560"/>
      <c r="HE218" s="1560"/>
      <c r="HF218" s="1560"/>
      <c r="HG218" s="1560"/>
      <c r="HH218" s="1560"/>
      <c r="HI218" s="1560"/>
      <c r="HJ218" s="1560"/>
      <c r="HK218" s="1560"/>
      <c r="HL218" s="1560"/>
      <c r="HM218" s="1560"/>
      <c r="HN218" s="1560"/>
      <c r="HO218" s="1560"/>
      <c r="HP218" s="1560"/>
      <c r="HQ218" s="1560"/>
      <c r="HR218" s="1560"/>
      <c r="HS218" s="1560"/>
      <c r="HT218" s="1560"/>
      <c r="HU218" s="1560"/>
      <c r="HV218" s="1560"/>
      <c r="HW218" s="1560"/>
      <c r="HX218" s="1560"/>
      <c r="HY218" s="1560"/>
      <c r="HZ218" s="1560"/>
      <c r="IA218" s="1560"/>
      <c r="IB218" s="1560"/>
      <c r="IC218" s="1560"/>
      <c r="ID218" s="1560"/>
      <c r="IE218" s="1560"/>
      <c r="IF218" s="1560"/>
      <c r="IG218" s="1560"/>
      <c r="IH218" s="1560"/>
      <c r="II218" s="1560"/>
      <c r="IJ218" s="1560"/>
      <c r="IK218" s="1560"/>
      <c r="IL218" s="1560"/>
      <c r="IM218" s="1560"/>
      <c r="IN218" s="1560"/>
      <c r="IO218" s="1560"/>
      <c r="IP218" s="1560"/>
      <c r="IQ218" s="1560"/>
      <c r="IR218" s="1560"/>
      <c r="IS218" s="1560"/>
      <c r="IT218" s="1560"/>
      <c r="IU218" s="1560"/>
      <c r="IV218" s="1560"/>
      <c r="IW218" s="1560"/>
      <c r="IX218" s="1560"/>
      <c r="IY218" s="1560"/>
      <c r="IZ218" s="1560"/>
      <c r="JA218" s="1560"/>
      <c r="JB218" s="1560"/>
      <c r="JC218" s="1560"/>
      <c r="JD218" s="1560"/>
      <c r="JE218" s="1560"/>
      <c r="JF218" s="1560"/>
      <c r="JG218" s="1560"/>
      <c r="JH218" s="1560"/>
      <c r="JI218" s="1560"/>
      <c r="JJ218" s="1560"/>
      <c r="JK218" s="1560"/>
      <c r="JL218" s="1560"/>
      <c r="JM218" s="1560"/>
      <c r="JN218" s="1560"/>
      <c r="JO218" s="1560"/>
      <c r="JP218" s="1560"/>
      <c r="JQ218" s="1560"/>
      <c r="JR218" s="1560"/>
      <c r="JS218" s="1560"/>
      <c r="JT218" s="1560"/>
      <c r="JU218" s="1560"/>
      <c r="JV218" s="1560"/>
      <c r="JW218" s="1560"/>
      <c r="JX218" s="1560"/>
      <c r="JY218" s="1560"/>
      <c r="JZ218" s="1560"/>
      <c r="KA218" s="1560"/>
      <c r="KB218" s="1560"/>
      <c r="KC218" s="1560"/>
      <c r="KD218" s="1560"/>
      <c r="KE218" s="1560"/>
      <c r="KF218" s="1560"/>
      <c r="KG218" s="1560"/>
      <c r="KH218" s="1560"/>
      <c r="KI218" s="1560"/>
      <c r="KJ218" s="1560"/>
      <c r="KK218" s="1560"/>
      <c r="KL218" s="1560"/>
      <c r="KM218" s="1560"/>
      <c r="KN218" s="1560"/>
      <c r="KO218" s="1560"/>
      <c r="KP218" s="1560"/>
      <c r="KQ218" s="1560"/>
      <c r="KR218" s="1560"/>
      <c r="KS218" s="1560"/>
      <c r="KT218" s="1560"/>
      <c r="KU218" s="1560"/>
      <c r="KV218" s="1560"/>
      <c r="KW218" s="1560"/>
      <c r="KX218" s="1560"/>
      <c r="KY218" s="1560"/>
      <c r="KZ218" s="1560"/>
      <c r="LA218" s="1560"/>
      <c r="LB218" s="1560"/>
      <c r="LC218" s="1560"/>
      <c r="LD218" s="1560"/>
      <c r="LE218" s="1560"/>
      <c r="LF218" s="1560"/>
      <c r="LG218" s="1560"/>
      <c r="LH218" s="1560"/>
      <c r="LI218" s="1560"/>
      <c r="LJ218" s="1560"/>
      <c r="LK218" s="1560"/>
      <c r="LL218" s="1560"/>
      <c r="LM218" s="1560"/>
      <c r="LN218" s="1560"/>
      <c r="LO218" s="1560"/>
      <c r="LP218" s="1560"/>
      <c r="LQ218" s="1560"/>
      <c r="LR218" s="1560"/>
      <c r="LS218" s="1560"/>
      <c r="LT218" s="1560"/>
      <c r="LU218" s="1560"/>
      <c r="LV218" s="1560"/>
      <c r="LW218" s="1560"/>
      <c r="LX218" s="1560"/>
      <c r="LY218" s="1560"/>
      <c r="LZ218" s="1560"/>
      <c r="MA218" s="1560"/>
      <c r="MB218" s="1560"/>
      <c r="MC218" s="1560"/>
      <c r="MD218" s="1560"/>
      <c r="ME218" s="1560"/>
      <c r="MF218" s="1560"/>
      <c r="MG218" s="1560"/>
      <c r="MH218" s="1560"/>
      <c r="MI218" s="1560"/>
      <c r="MJ218" s="1560"/>
      <c r="MK218" s="1560"/>
      <c r="ML218" s="1560"/>
      <c r="MM218" s="1560"/>
      <c r="MN218" s="1560"/>
      <c r="MO218" s="1560"/>
      <c r="MP218" s="1560"/>
      <c r="MQ218" s="1560"/>
      <c r="MR218" s="1560"/>
      <c r="MS218" s="1560"/>
      <c r="MT218" s="1560"/>
      <c r="MU218" s="1560"/>
      <c r="MV218" s="1560"/>
      <c r="MW218" s="1560"/>
      <c r="MX218" s="1560"/>
      <c r="MY218" s="1560"/>
      <c r="MZ218" s="1560"/>
      <c r="NA218" s="1560"/>
      <c r="NB218" s="1560"/>
      <c r="NC218" s="1560"/>
      <c r="ND218" s="1560"/>
      <c r="NE218" s="1560"/>
      <c r="NF218" s="1560"/>
      <c r="NG218" s="1560"/>
      <c r="NH218" s="1560"/>
      <c r="NI218" s="1560"/>
      <c r="NJ218" s="1560"/>
      <c r="NK218" s="1560"/>
      <c r="NL218" s="1560"/>
      <c r="NM218" s="1560"/>
      <c r="NN218" s="1560"/>
      <c r="NO218" s="1560"/>
      <c r="NP218" s="1560"/>
      <c r="NQ218" s="1560"/>
      <c r="NR218" s="1560"/>
      <c r="NS218" s="1560"/>
      <c r="NT218" s="1560"/>
      <c r="NU218" s="1560"/>
      <c r="NV218" s="1560"/>
    </row>
    <row r="219" spans="1:386" s="40" customFormat="1" ht="55.2">
      <c r="A219" s="1774"/>
      <c r="B219" s="1921" t="s">
        <v>485</v>
      </c>
      <c r="C219" s="1682"/>
      <c r="D219" s="1774"/>
      <c r="E219" s="1802">
        <v>6399</v>
      </c>
      <c r="F219" s="1617" t="s">
        <v>971</v>
      </c>
      <c r="G219" s="1776">
        <v>500</v>
      </c>
      <c r="H219" s="1617" t="s">
        <v>769</v>
      </c>
      <c r="I219" s="1819" t="s">
        <v>842</v>
      </c>
      <c r="J219" s="1824">
        <v>4607.7659999999996</v>
      </c>
      <c r="K219" s="1818">
        <v>400</v>
      </c>
      <c r="L219" s="1819" t="s">
        <v>843</v>
      </c>
      <c r="M219" s="1687"/>
      <c r="N219" s="1687"/>
      <c r="O219" s="1795"/>
      <c r="P219" s="1776"/>
      <c r="Q219" s="1813"/>
      <c r="R219" s="1777"/>
      <c r="S219" s="1777"/>
      <c r="T219" s="1777"/>
      <c r="U219" s="1725"/>
      <c r="V219" s="156">
        <f t="shared" si="109"/>
        <v>1791.2340000000004</v>
      </c>
      <c r="W219" s="1638"/>
      <c r="X219" s="1639"/>
      <c r="Y219" s="1995"/>
      <c r="Z219" s="1638"/>
      <c r="AA219" s="1639"/>
      <c r="AB219" s="1644"/>
      <c r="AC219" s="1644"/>
      <c r="AD219" s="1995"/>
      <c r="AE219" s="1988"/>
      <c r="AF219" s="1643">
        <v>1</v>
      </c>
      <c r="AG219" s="1543">
        <f t="shared" ref="AG219:AG261" si="111">AF219*E219</f>
        <v>6399</v>
      </c>
      <c r="AH219" s="1634">
        <v>1</v>
      </c>
      <c r="AI219" s="1543">
        <f t="shared" ref="AI219:AI261" si="112">AH219*J219</f>
        <v>4607.7659999999996</v>
      </c>
      <c r="AJ219" s="1643"/>
      <c r="AK219" s="1543">
        <f t="shared" ref="AK219:AK261" si="113">AJ219*E219</f>
        <v>0</v>
      </c>
      <c r="AL219" s="1643"/>
      <c r="AM219" s="1543">
        <f t="shared" si="110"/>
        <v>0</v>
      </c>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607"/>
      <c r="FB219" s="37"/>
      <c r="FC219" s="37"/>
      <c r="FD219" s="37"/>
      <c r="FE219" s="37"/>
      <c r="FF219" s="37"/>
      <c r="FG219" s="37"/>
      <c r="FH219" s="37"/>
      <c r="FI219" s="37"/>
      <c r="FJ219" s="37"/>
      <c r="FK219" s="37"/>
      <c r="FL219" s="37"/>
      <c r="FM219" s="37"/>
      <c r="FN219" s="37"/>
      <c r="FO219" s="37"/>
      <c r="FP219" s="37"/>
      <c r="FQ219" s="37"/>
      <c r="FR219" s="37"/>
      <c r="FS219" s="37"/>
      <c r="FT219" s="37"/>
      <c r="FU219" s="37"/>
      <c r="FV219" s="37"/>
      <c r="FW219" s="37"/>
      <c r="FX219" s="37"/>
      <c r="FY219" s="37"/>
      <c r="FZ219" s="37"/>
      <c r="GA219" s="37"/>
      <c r="GB219" s="37"/>
      <c r="GC219" s="37"/>
      <c r="GD219" s="37"/>
      <c r="GE219" s="37"/>
      <c r="GF219" s="37"/>
      <c r="GG219" s="37"/>
      <c r="GH219" s="37"/>
      <c r="GI219" s="37"/>
      <c r="GJ219" s="37"/>
      <c r="GK219" s="37"/>
      <c r="GL219" s="37"/>
      <c r="GM219" s="37"/>
      <c r="GN219" s="37"/>
      <c r="GO219" s="37"/>
      <c r="GP219" s="37"/>
      <c r="GQ219" s="37"/>
      <c r="GR219" s="37"/>
      <c r="GS219" s="37"/>
      <c r="GT219" s="37"/>
      <c r="GU219" s="37"/>
      <c r="GV219" s="37"/>
      <c r="GW219" s="37"/>
      <c r="GX219" s="37"/>
      <c r="GY219" s="37"/>
      <c r="GZ219" s="37"/>
      <c r="HA219" s="37"/>
      <c r="HB219" s="37"/>
      <c r="HC219" s="37"/>
      <c r="HD219" s="37"/>
      <c r="HE219" s="37"/>
      <c r="HF219" s="37"/>
      <c r="HG219" s="37"/>
      <c r="HH219" s="37"/>
      <c r="HI219" s="37"/>
      <c r="HJ219" s="37"/>
      <c r="HK219" s="37"/>
      <c r="HL219" s="37"/>
      <c r="HM219" s="37"/>
      <c r="HN219" s="37"/>
      <c r="HO219" s="37"/>
      <c r="HP219" s="37"/>
      <c r="HQ219" s="37"/>
      <c r="HR219" s="37"/>
      <c r="HS219" s="37"/>
      <c r="HT219" s="37"/>
      <c r="HU219" s="37"/>
      <c r="HV219" s="37"/>
      <c r="HW219" s="37"/>
      <c r="HX219" s="37"/>
      <c r="HY219" s="37"/>
      <c r="HZ219" s="37"/>
      <c r="IA219" s="37"/>
      <c r="IB219" s="37"/>
      <c r="IC219" s="37"/>
      <c r="ID219" s="37"/>
      <c r="IE219" s="37"/>
      <c r="IF219" s="37"/>
      <c r="IG219" s="37"/>
      <c r="IH219" s="37"/>
      <c r="II219" s="37"/>
      <c r="IJ219" s="37"/>
      <c r="IK219" s="37"/>
      <c r="IL219" s="37"/>
      <c r="IM219" s="37"/>
      <c r="IN219" s="37"/>
      <c r="IO219" s="37"/>
      <c r="IP219" s="37"/>
      <c r="IQ219" s="37"/>
      <c r="IR219" s="37"/>
      <c r="IS219" s="37"/>
      <c r="IT219" s="37"/>
      <c r="IU219" s="37"/>
      <c r="IV219" s="37"/>
      <c r="IW219" s="37"/>
      <c r="IX219" s="37"/>
      <c r="IY219" s="37"/>
      <c r="IZ219" s="37"/>
      <c r="JA219" s="37"/>
      <c r="JB219" s="37"/>
      <c r="JC219" s="37"/>
      <c r="JD219" s="37"/>
      <c r="JE219" s="37"/>
      <c r="JF219" s="37"/>
      <c r="JG219" s="37"/>
      <c r="JH219" s="37"/>
      <c r="JI219" s="37"/>
      <c r="JJ219" s="37"/>
      <c r="JK219" s="37"/>
      <c r="JL219" s="37"/>
      <c r="JM219" s="37"/>
      <c r="JN219" s="37"/>
      <c r="JO219" s="37"/>
      <c r="JP219" s="37"/>
      <c r="JQ219" s="37"/>
      <c r="JR219" s="37"/>
      <c r="JS219" s="37"/>
      <c r="JT219" s="37"/>
      <c r="JU219" s="37"/>
      <c r="JV219" s="37"/>
      <c r="JW219" s="37"/>
      <c r="JX219" s="37"/>
      <c r="JY219" s="37"/>
      <c r="JZ219" s="37"/>
      <c r="KA219" s="37"/>
      <c r="KB219" s="37"/>
      <c r="KC219" s="37"/>
      <c r="KD219" s="37"/>
      <c r="KE219" s="37"/>
      <c r="KF219" s="37"/>
      <c r="KG219" s="37"/>
      <c r="KH219" s="37"/>
      <c r="KI219" s="37"/>
      <c r="KJ219" s="37"/>
      <c r="KK219" s="37"/>
      <c r="KL219" s="37"/>
      <c r="KM219" s="37"/>
      <c r="KN219" s="37"/>
      <c r="KO219" s="37"/>
      <c r="KP219" s="37"/>
      <c r="KQ219" s="37"/>
      <c r="KR219" s="37"/>
      <c r="KS219" s="37"/>
      <c r="KT219" s="37"/>
      <c r="KU219" s="37"/>
      <c r="KV219" s="37"/>
      <c r="KW219" s="37"/>
      <c r="KX219" s="37"/>
      <c r="KY219" s="37"/>
      <c r="KZ219" s="37"/>
      <c r="LA219" s="37"/>
      <c r="LB219" s="37"/>
      <c r="LC219" s="37"/>
      <c r="LD219" s="37"/>
      <c r="LE219" s="37"/>
      <c r="LF219" s="37"/>
      <c r="LG219" s="37"/>
      <c r="LH219" s="37"/>
      <c r="LI219" s="37"/>
      <c r="LJ219" s="37"/>
      <c r="LK219" s="37"/>
      <c r="LL219" s="37"/>
      <c r="LM219" s="37"/>
      <c r="LN219" s="37"/>
      <c r="LO219" s="37"/>
      <c r="LP219" s="37"/>
      <c r="LQ219" s="37"/>
      <c r="LR219" s="37"/>
      <c r="LS219" s="37"/>
      <c r="LT219" s="37"/>
      <c r="LU219" s="37"/>
      <c r="LV219" s="37"/>
      <c r="LW219" s="37"/>
      <c r="LX219" s="37"/>
      <c r="LY219" s="37"/>
      <c r="LZ219" s="37"/>
      <c r="MA219" s="37"/>
      <c r="MB219" s="37"/>
      <c r="MC219" s="37"/>
      <c r="MD219" s="37"/>
      <c r="ME219" s="37"/>
      <c r="MF219" s="37"/>
      <c r="MG219" s="37"/>
      <c r="MH219" s="37"/>
      <c r="MI219" s="37"/>
      <c r="MJ219" s="37"/>
      <c r="MK219" s="37"/>
      <c r="ML219" s="37"/>
      <c r="MM219" s="37"/>
      <c r="MN219" s="37"/>
      <c r="MO219" s="37"/>
      <c r="MP219" s="37"/>
      <c r="MQ219" s="37"/>
      <c r="MR219" s="37"/>
      <c r="MS219" s="37"/>
      <c r="MT219" s="37"/>
      <c r="MU219" s="37"/>
      <c r="MV219" s="37"/>
      <c r="MW219" s="37"/>
      <c r="MX219" s="37"/>
      <c r="MY219" s="37"/>
      <c r="MZ219" s="37"/>
      <c r="NA219" s="37"/>
      <c r="NB219" s="37"/>
      <c r="NC219" s="37"/>
      <c r="ND219" s="37"/>
      <c r="NE219" s="37"/>
      <c r="NF219" s="37"/>
      <c r="NG219" s="37"/>
      <c r="NH219" s="37"/>
      <c r="NI219" s="37"/>
      <c r="NJ219" s="37"/>
      <c r="NK219" s="37"/>
      <c r="NL219" s="37"/>
      <c r="NM219" s="37"/>
      <c r="NN219" s="37"/>
      <c r="NO219" s="37"/>
      <c r="NP219" s="37"/>
      <c r="NQ219" s="37"/>
      <c r="NR219" s="37"/>
      <c r="NS219" s="37"/>
      <c r="NT219" s="37"/>
      <c r="NU219" s="37"/>
      <c r="NV219" s="37"/>
    </row>
    <row r="220" spans="1:386" s="40" customFormat="1" ht="55.2">
      <c r="A220" s="1774"/>
      <c r="B220" s="1921" t="s">
        <v>486</v>
      </c>
      <c r="C220" s="1682"/>
      <c r="D220" s="1774"/>
      <c r="E220" s="1802">
        <v>6328</v>
      </c>
      <c r="F220" s="1617" t="s">
        <v>972</v>
      </c>
      <c r="G220" s="1776">
        <v>500</v>
      </c>
      <c r="H220" s="1819" t="s">
        <v>639</v>
      </c>
      <c r="I220" s="1778"/>
      <c r="J220" s="1776"/>
      <c r="K220" s="1776"/>
      <c r="L220" s="1774"/>
      <c r="M220" s="1687"/>
      <c r="N220" s="1687"/>
      <c r="O220" s="1795"/>
      <c r="P220" s="1776"/>
      <c r="Q220" s="1813"/>
      <c r="R220" s="1777"/>
      <c r="S220" s="1777"/>
      <c r="T220" s="1777"/>
      <c r="U220" s="1725"/>
      <c r="V220" s="156">
        <f t="shared" si="109"/>
        <v>6328</v>
      </c>
      <c r="W220" s="1638"/>
      <c r="X220" s="1639"/>
      <c r="Y220" s="1995"/>
      <c r="Z220" s="1638"/>
      <c r="AA220" s="1639"/>
      <c r="AB220" s="1644"/>
      <c r="AC220" s="1644"/>
      <c r="AD220" s="1995"/>
      <c r="AE220" s="1988"/>
      <c r="AF220" s="1643">
        <v>1</v>
      </c>
      <c r="AG220" s="1543">
        <f t="shared" si="111"/>
        <v>6328</v>
      </c>
      <c r="AH220" s="1643"/>
      <c r="AI220" s="1543">
        <f t="shared" si="112"/>
        <v>0</v>
      </c>
      <c r="AJ220" s="1643"/>
      <c r="AK220" s="1543">
        <f t="shared" si="113"/>
        <v>0</v>
      </c>
      <c r="AL220" s="1643"/>
      <c r="AM220" s="1543">
        <f t="shared" si="110"/>
        <v>0</v>
      </c>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607"/>
      <c r="FB220" s="37"/>
      <c r="FC220" s="37"/>
      <c r="FD220" s="37"/>
      <c r="FE220" s="37"/>
      <c r="FF220" s="37"/>
      <c r="FG220" s="37"/>
      <c r="FH220" s="37"/>
      <c r="FI220" s="37"/>
      <c r="FJ220" s="37"/>
      <c r="FK220" s="37"/>
      <c r="FL220" s="37"/>
      <c r="FM220" s="37"/>
      <c r="FN220" s="37"/>
      <c r="FO220" s="37"/>
      <c r="FP220" s="37"/>
      <c r="FQ220" s="37"/>
      <c r="FR220" s="37"/>
      <c r="FS220" s="37"/>
      <c r="FT220" s="37"/>
      <c r="FU220" s="37"/>
      <c r="FV220" s="37"/>
      <c r="FW220" s="37"/>
      <c r="FX220" s="37"/>
      <c r="FY220" s="37"/>
      <c r="FZ220" s="37"/>
      <c r="GA220" s="37"/>
      <c r="GB220" s="37"/>
      <c r="GC220" s="37"/>
      <c r="GD220" s="37"/>
      <c r="GE220" s="37"/>
      <c r="GF220" s="37"/>
      <c r="GG220" s="37"/>
      <c r="GH220" s="37"/>
      <c r="GI220" s="37"/>
      <c r="GJ220" s="37"/>
      <c r="GK220" s="37"/>
      <c r="GL220" s="37"/>
      <c r="GM220" s="37"/>
      <c r="GN220" s="37"/>
      <c r="GO220" s="37"/>
      <c r="GP220" s="37"/>
      <c r="GQ220" s="37"/>
      <c r="GR220" s="37"/>
      <c r="GS220" s="37"/>
      <c r="GT220" s="37"/>
      <c r="GU220" s="37"/>
      <c r="GV220" s="37"/>
      <c r="GW220" s="37"/>
      <c r="GX220" s="37"/>
      <c r="GY220" s="37"/>
      <c r="GZ220" s="37"/>
      <c r="HA220" s="37"/>
      <c r="HB220" s="37"/>
      <c r="HC220" s="37"/>
      <c r="HD220" s="37"/>
      <c r="HE220" s="37"/>
      <c r="HF220" s="37"/>
      <c r="HG220" s="37"/>
      <c r="HH220" s="37"/>
      <c r="HI220" s="37"/>
      <c r="HJ220" s="37"/>
      <c r="HK220" s="37"/>
      <c r="HL220" s="37"/>
      <c r="HM220" s="37"/>
      <c r="HN220" s="37"/>
      <c r="HO220" s="37"/>
      <c r="HP220" s="37"/>
      <c r="HQ220" s="37"/>
      <c r="HR220" s="37"/>
      <c r="HS220" s="37"/>
      <c r="HT220" s="37"/>
      <c r="HU220" s="37"/>
      <c r="HV220" s="37"/>
      <c r="HW220" s="37"/>
      <c r="HX220" s="37"/>
      <c r="HY220" s="37"/>
      <c r="HZ220" s="37"/>
      <c r="IA220" s="37"/>
      <c r="IB220" s="37"/>
      <c r="IC220" s="37"/>
      <c r="ID220" s="37"/>
      <c r="IE220" s="37"/>
      <c r="IF220" s="37"/>
      <c r="IG220" s="37"/>
      <c r="IH220" s="37"/>
      <c r="II220" s="37"/>
      <c r="IJ220" s="37"/>
      <c r="IK220" s="37"/>
      <c r="IL220" s="37"/>
      <c r="IM220" s="37"/>
      <c r="IN220" s="37"/>
      <c r="IO220" s="37"/>
      <c r="IP220" s="37"/>
      <c r="IQ220" s="37"/>
      <c r="IR220" s="37"/>
      <c r="IS220" s="37"/>
      <c r="IT220" s="37"/>
      <c r="IU220" s="37"/>
      <c r="IV220" s="37"/>
      <c r="IW220" s="37"/>
      <c r="IX220" s="37"/>
      <c r="IY220" s="37"/>
      <c r="IZ220" s="37"/>
      <c r="JA220" s="37"/>
      <c r="JB220" s="37"/>
      <c r="JC220" s="37"/>
      <c r="JD220" s="37"/>
      <c r="JE220" s="37"/>
      <c r="JF220" s="37"/>
      <c r="JG220" s="37"/>
      <c r="JH220" s="37"/>
      <c r="JI220" s="37"/>
      <c r="JJ220" s="37"/>
      <c r="JK220" s="37"/>
      <c r="JL220" s="37"/>
      <c r="JM220" s="37"/>
      <c r="JN220" s="37"/>
      <c r="JO220" s="37"/>
      <c r="JP220" s="37"/>
      <c r="JQ220" s="37"/>
      <c r="JR220" s="37"/>
      <c r="JS220" s="37"/>
      <c r="JT220" s="37"/>
      <c r="JU220" s="37"/>
      <c r="JV220" s="37"/>
      <c r="JW220" s="37"/>
      <c r="JX220" s="37"/>
      <c r="JY220" s="37"/>
      <c r="JZ220" s="37"/>
      <c r="KA220" s="37"/>
      <c r="KB220" s="37"/>
      <c r="KC220" s="37"/>
      <c r="KD220" s="37"/>
      <c r="KE220" s="37"/>
      <c r="KF220" s="37"/>
      <c r="KG220" s="37"/>
      <c r="KH220" s="37"/>
      <c r="KI220" s="37"/>
      <c r="KJ220" s="37"/>
      <c r="KK220" s="37"/>
      <c r="KL220" s="37"/>
      <c r="KM220" s="37"/>
      <c r="KN220" s="37"/>
      <c r="KO220" s="37"/>
      <c r="KP220" s="37"/>
      <c r="KQ220" s="37"/>
      <c r="KR220" s="37"/>
      <c r="KS220" s="37"/>
      <c r="KT220" s="37"/>
      <c r="KU220" s="37"/>
      <c r="KV220" s="37"/>
      <c r="KW220" s="37"/>
      <c r="KX220" s="37"/>
      <c r="KY220" s="37"/>
      <c r="KZ220" s="37"/>
      <c r="LA220" s="37"/>
      <c r="LB220" s="37"/>
      <c r="LC220" s="37"/>
      <c r="LD220" s="37"/>
      <c r="LE220" s="37"/>
      <c r="LF220" s="37"/>
      <c r="LG220" s="37"/>
      <c r="LH220" s="37"/>
      <c r="LI220" s="37"/>
      <c r="LJ220" s="37"/>
      <c r="LK220" s="37"/>
      <c r="LL220" s="37"/>
      <c r="LM220" s="37"/>
      <c r="LN220" s="37"/>
      <c r="LO220" s="37"/>
      <c r="LP220" s="37"/>
      <c r="LQ220" s="37"/>
      <c r="LR220" s="37"/>
      <c r="LS220" s="37"/>
      <c r="LT220" s="37"/>
      <c r="LU220" s="37"/>
      <c r="LV220" s="37"/>
      <c r="LW220" s="37"/>
      <c r="LX220" s="37"/>
      <c r="LY220" s="37"/>
      <c r="LZ220" s="37"/>
      <c r="MA220" s="37"/>
      <c r="MB220" s="37"/>
      <c r="MC220" s="37"/>
      <c r="MD220" s="37"/>
      <c r="ME220" s="37"/>
      <c r="MF220" s="37"/>
      <c r="MG220" s="37"/>
      <c r="MH220" s="37"/>
      <c r="MI220" s="37"/>
      <c r="MJ220" s="37"/>
      <c r="MK220" s="37"/>
      <c r="ML220" s="37"/>
      <c r="MM220" s="37"/>
      <c r="MN220" s="37"/>
      <c r="MO220" s="37"/>
      <c r="MP220" s="37"/>
      <c r="MQ220" s="37"/>
      <c r="MR220" s="37"/>
      <c r="MS220" s="37"/>
      <c r="MT220" s="37"/>
      <c r="MU220" s="37"/>
      <c r="MV220" s="37"/>
      <c r="MW220" s="37"/>
      <c r="MX220" s="37"/>
      <c r="MY220" s="37"/>
      <c r="MZ220" s="37"/>
      <c r="NA220" s="37"/>
      <c r="NB220" s="37"/>
      <c r="NC220" s="37"/>
      <c r="ND220" s="37"/>
      <c r="NE220" s="37"/>
      <c r="NF220" s="37"/>
      <c r="NG220" s="37"/>
      <c r="NH220" s="37"/>
      <c r="NI220" s="37"/>
      <c r="NJ220" s="37"/>
      <c r="NK220" s="37"/>
      <c r="NL220" s="37"/>
      <c r="NM220" s="37"/>
      <c r="NN220" s="37"/>
      <c r="NO220" s="37"/>
      <c r="NP220" s="37"/>
      <c r="NQ220" s="37"/>
      <c r="NR220" s="37"/>
      <c r="NS220" s="37"/>
      <c r="NT220" s="37"/>
      <c r="NU220" s="37"/>
      <c r="NV220" s="37"/>
    </row>
    <row r="221" spans="1:386" s="1574" customFormat="1" ht="41.4">
      <c r="A221" s="1760"/>
      <c r="B221" s="1804" t="s">
        <v>546</v>
      </c>
      <c r="C221" s="1690" t="s">
        <v>28</v>
      </c>
      <c r="D221" s="1922" t="s">
        <v>484</v>
      </c>
      <c r="E221" s="1772"/>
      <c r="F221" s="1760"/>
      <c r="G221" s="1772"/>
      <c r="H221" s="1760"/>
      <c r="I221" s="1760"/>
      <c r="J221" s="1772"/>
      <c r="K221" s="1772"/>
      <c r="L221" s="1760"/>
      <c r="M221" s="1814">
        <f>SUM(N221:P221)</f>
        <v>12747</v>
      </c>
      <c r="N221" s="1814"/>
      <c r="O221" s="1772">
        <v>12156</v>
      </c>
      <c r="P221" s="1772">
        <v>591</v>
      </c>
      <c r="Q221" s="1717">
        <f t="shared" ref="Q221" si="114">SUM(R221:T221)</f>
        <v>8255.7849999999999</v>
      </c>
      <c r="R221" s="1772"/>
      <c r="S221" s="1772">
        <v>7870</v>
      </c>
      <c r="T221" s="1772">
        <f>200+25.733+108.905+51.147</f>
        <v>385.78500000000003</v>
      </c>
      <c r="U221" s="1816"/>
      <c r="V221" s="156">
        <f t="shared" si="109"/>
        <v>0</v>
      </c>
      <c r="W221" s="1638"/>
      <c r="X221" s="1639">
        <v>1</v>
      </c>
      <c r="Y221" s="1995"/>
      <c r="Z221" s="1638"/>
      <c r="AA221" s="1639"/>
      <c r="AB221" s="1644">
        <v>1</v>
      </c>
      <c r="AC221" s="1644"/>
      <c r="AD221" s="1995"/>
      <c r="AE221" s="1988"/>
      <c r="AF221" s="1643"/>
      <c r="AG221" s="1543">
        <f t="shared" si="111"/>
        <v>0</v>
      </c>
      <c r="AH221" s="1643"/>
      <c r="AI221" s="1543">
        <f t="shared" si="112"/>
        <v>0</v>
      </c>
      <c r="AJ221" s="1643"/>
      <c r="AK221" s="1543">
        <f t="shared" si="113"/>
        <v>0</v>
      </c>
      <c r="AL221" s="1643"/>
      <c r="AM221" s="1543">
        <f t="shared" si="110"/>
        <v>0</v>
      </c>
      <c r="AN221" s="1559"/>
      <c r="AO221" s="1559"/>
      <c r="AP221" s="1559"/>
      <c r="AQ221" s="1559"/>
      <c r="AR221" s="1559"/>
      <c r="AS221" s="1559"/>
      <c r="AT221" s="1559"/>
      <c r="AU221" s="1559"/>
      <c r="AV221" s="1559"/>
      <c r="AW221" s="1559"/>
      <c r="AX221" s="1559"/>
      <c r="AY221" s="1559"/>
      <c r="AZ221" s="1559"/>
      <c r="BA221" s="1559"/>
      <c r="BB221" s="1559"/>
      <c r="BC221" s="1559"/>
      <c r="BD221" s="1559"/>
      <c r="BE221" s="1559"/>
      <c r="BF221" s="1559"/>
      <c r="BG221" s="1559"/>
      <c r="BH221" s="1559"/>
      <c r="BI221" s="1559"/>
      <c r="BJ221" s="1559"/>
      <c r="BK221" s="1559"/>
      <c r="BL221" s="1559"/>
      <c r="BM221" s="1559"/>
      <c r="BN221" s="1559"/>
      <c r="BO221" s="1559"/>
      <c r="BP221" s="1559"/>
      <c r="BQ221" s="1559"/>
      <c r="BR221" s="1559"/>
      <c r="BS221" s="1559"/>
      <c r="BT221" s="1559"/>
      <c r="BU221" s="1559"/>
      <c r="BV221" s="1559"/>
      <c r="BW221" s="1559"/>
      <c r="BX221" s="1559"/>
      <c r="BY221" s="1559"/>
      <c r="BZ221" s="1559"/>
      <c r="CA221" s="1559"/>
      <c r="CB221" s="1559"/>
      <c r="CC221" s="1559"/>
      <c r="CD221" s="1559"/>
      <c r="CE221" s="1559"/>
      <c r="CF221" s="1559"/>
      <c r="CG221" s="1559"/>
      <c r="CH221" s="1559"/>
      <c r="CI221" s="1559"/>
      <c r="CJ221" s="1559"/>
      <c r="CK221" s="1559"/>
      <c r="CL221" s="1559"/>
      <c r="CM221" s="1559"/>
      <c r="CN221" s="1559"/>
      <c r="CO221" s="1559"/>
      <c r="CP221" s="1559"/>
      <c r="CQ221" s="1559"/>
      <c r="CR221" s="1559"/>
      <c r="CS221" s="1559"/>
      <c r="CT221" s="1559"/>
      <c r="CU221" s="1559"/>
      <c r="CV221" s="1559"/>
      <c r="CW221" s="1559"/>
      <c r="CX221" s="1559"/>
      <c r="CY221" s="1559"/>
      <c r="CZ221" s="1559"/>
      <c r="DA221" s="1559"/>
      <c r="DB221" s="1559"/>
      <c r="DC221" s="1559"/>
      <c r="DD221" s="1559"/>
      <c r="DE221" s="1559"/>
      <c r="DF221" s="1559"/>
      <c r="DG221" s="1559"/>
      <c r="DH221" s="1559"/>
      <c r="DI221" s="1559"/>
      <c r="DJ221" s="1559"/>
      <c r="DK221" s="1559"/>
      <c r="DL221" s="1559"/>
      <c r="DM221" s="1559"/>
      <c r="DN221" s="1559"/>
      <c r="DO221" s="1559"/>
      <c r="DP221" s="1559"/>
      <c r="DQ221" s="1559"/>
      <c r="DR221" s="1559"/>
      <c r="DS221" s="1559"/>
      <c r="DT221" s="1559"/>
      <c r="DU221" s="1559"/>
      <c r="DV221" s="1559"/>
      <c r="DW221" s="1559"/>
      <c r="DX221" s="1559"/>
      <c r="DY221" s="1559"/>
      <c r="DZ221" s="1559"/>
      <c r="EA221" s="1559"/>
      <c r="EB221" s="1559"/>
      <c r="EC221" s="1559"/>
      <c r="ED221" s="1559"/>
      <c r="EE221" s="1559"/>
      <c r="EF221" s="1559"/>
      <c r="EG221" s="1559"/>
      <c r="EH221" s="1559"/>
      <c r="EI221" s="1559"/>
      <c r="EJ221" s="1559"/>
      <c r="EK221" s="1559"/>
      <c r="EL221" s="1559"/>
      <c r="EM221" s="1559"/>
      <c r="EN221" s="1559"/>
      <c r="EO221" s="1559"/>
      <c r="EP221" s="1559"/>
      <c r="EQ221" s="1559"/>
      <c r="ER221" s="1559"/>
      <c r="ES221" s="1559"/>
      <c r="ET221" s="1559"/>
      <c r="EU221" s="1559"/>
      <c r="EV221" s="1559"/>
      <c r="EW221" s="1559"/>
      <c r="EX221" s="1559"/>
      <c r="EY221" s="1559"/>
      <c r="EZ221" s="1559"/>
      <c r="FA221" s="1606"/>
      <c r="FB221" s="1560"/>
      <c r="FC221" s="1560"/>
      <c r="FD221" s="1560"/>
      <c r="FE221" s="1560"/>
      <c r="FF221" s="1560"/>
      <c r="FG221" s="1560"/>
      <c r="FH221" s="1560"/>
      <c r="FI221" s="1560"/>
      <c r="FJ221" s="1560"/>
      <c r="FK221" s="1560"/>
      <c r="FL221" s="1560"/>
      <c r="FM221" s="1560"/>
      <c r="FN221" s="1560"/>
      <c r="FO221" s="1560"/>
      <c r="FP221" s="1560"/>
      <c r="FQ221" s="1560"/>
      <c r="FR221" s="1560"/>
      <c r="FS221" s="1560"/>
      <c r="FT221" s="1560"/>
      <c r="FU221" s="1560"/>
      <c r="FV221" s="1560"/>
      <c r="FW221" s="1560"/>
      <c r="FX221" s="1560"/>
      <c r="FY221" s="1560"/>
      <c r="FZ221" s="1560"/>
      <c r="GA221" s="1560"/>
      <c r="GB221" s="1560"/>
      <c r="GC221" s="1560"/>
      <c r="GD221" s="1560"/>
      <c r="GE221" s="1560"/>
      <c r="GF221" s="1560"/>
      <c r="GG221" s="1560"/>
      <c r="GH221" s="1560"/>
      <c r="GI221" s="1560"/>
      <c r="GJ221" s="1560"/>
      <c r="GK221" s="1560"/>
      <c r="GL221" s="1560"/>
      <c r="GM221" s="1560"/>
      <c r="GN221" s="1560"/>
      <c r="GO221" s="1560"/>
      <c r="GP221" s="1560"/>
      <c r="GQ221" s="1560"/>
      <c r="GR221" s="1560"/>
      <c r="GS221" s="1560"/>
      <c r="GT221" s="1560"/>
      <c r="GU221" s="1560"/>
      <c r="GV221" s="1560"/>
      <c r="GW221" s="1560"/>
      <c r="GX221" s="1560"/>
      <c r="GY221" s="1560"/>
      <c r="GZ221" s="1560"/>
      <c r="HA221" s="1560"/>
      <c r="HB221" s="1560"/>
      <c r="HC221" s="1560"/>
      <c r="HD221" s="1560"/>
      <c r="HE221" s="1560"/>
      <c r="HF221" s="1560"/>
      <c r="HG221" s="1560"/>
      <c r="HH221" s="1560"/>
      <c r="HI221" s="1560"/>
      <c r="HJ221" s="1560"/>
      <c r="HK221" s="1560"/>
      <c r="HL221" s="1560"/>
      <c r="HM221" s="1560"/>
      <c r="HN221" s="1560"/>
      <c r="HO221" s="1560"/>
      <c r="HP221" s="1560"/>
      <c r="HQ221" s="1560"/>
      <c r="HR221" s="1560"/>
      <c r="HS221" s="1560"/>
      <c r="HT221" s="1560"/>
      <c r="HU221" s="1560"/>
      <c r="HV221" s="1560"/>
      <c r="HW221" s="1560"/>
      <c r="HX221" s="1560"/>
      <c r="HY221" s="1560"/>
      <c r="HZ221" s="1560"/>
      <c r="IA221" s="1560"/>
      <c r="IB221" s="1560"/>
      <c r="IC221" s="1560"/>
      <c r="ID221" s="1560"/>
      <c r="IE221" s="1560"/>
      <c r="IF221" s="1560"/>
      <c r="IG221" s="1560"/>
      <c r="IH221" s="1560"/>
      <c r="II221" s="1560"/>
      <c r="IJ221" s="1560"/>
      <c r="IK221" s="1560"/>
      <c r="IL221" s="1560"/>
      <c r="IM221" s="1560"/>
      <c r="IN221" s="1560"/>
      <c r="IO221" s="1560"/>
      <c r="IP221" s="1560"/>
      <c r="IQ221" s="1560"/>
      <c r="IR221" s="1560"/>
      <c r="IS221" s="1560"/>
      <c r="IT221" s="1560"/>
      <c r="IU221" s="1560"/>
      <c r="IV221" s="1560"/>
      <c r="IW221" s="1560"/>
      <c r="IX221" s="1560"/>
      <c r="IY221" s="1560"/>
      <c r="IZ221" s="1560"/>
      <c r="JA221" s="1560"/>
      <c r="JB221" s="1560"/>
      <c r="JC221" s="1560"/>
      <c r="JD221" s="1560"/>
      <c r="JE221" s="1560"/>
      <c r="JF221" s="1560"/>
      <c r="JG221" s="1560"/>
      <c r="JH221" s="1560"/>
      <c r="JI221" s="1560"/>
      <c r="JJ221" s="1560"/>
      <c r="JK221" s="1560"/>
      <c r="JL221" s="1560"/>
      <c r="JM221" s="1560"/>
      <c r="JN221" s="1560"/>
      <c r="JO221" s="1560"/>
      <c r="JP221" s="1560"/>
      <c r="JQ221" s="1560"/>
      <c r="JR221" s="1560"/>
      <c r="JS221" s="1560"/>
      <c r="JT221" s="1560"/>
      <c r="JU221" s="1560"/>
      <c r="JV221" s="1560"/>
      <c r="JW221" s="1560"/>
      <c r="JX221" s="1560"/>
      <c r="JY221" s="1560"/>
      <c r="JZ221" s="1560"/>
      <c r="KA221" s="1560"/>
      <c r="KB221" s="1560"/>
      <c r="KC221" s="1560"/>
      <c r="KD221" s="1560"/>
      <c r="KE221" s="1560"/>
      <c r="KF221" s="1560"/>
      <c r="KG221" s="1560"/>
      <c r="KH221" s="1560"/>
      <c r="KI221" s="1560"/>
      <c r="KJ221" s="1560"/>
      <c r="KK221" s="1560"/>
      <c r="KL221" s="1560"/>
      <c r="KM221" s="1560"/>
      <c r="KN221" s="1560"/>
      <c r="KO221" s="1560"/>
      <c r="KP221" s="1560"/>
      <c r="KQ221" s="1560"/>
      <c r="KR221" s="1560"/>
      <c r="KS221" s="1560"/>
      <c r="KT221" s="1560"/>
      <c r="KU221" s="1560"/>
      <c r="KV221" s="1560"/>
      <c r="KW221" s="1560"/>
      <c r="KX221" s="1560"/>
      <c r="KY221" s="1560"/>
      <c r="KZ221" s="1560"/>
      <c r="LA221" s="1560"/>
      <c r="LB221" s="1560"/>
      <c r="LC221" s="1560"/>
      <c r="LD221" s="1560"/>
      <c r="LE221" s="1560"/>
      <c r="LF221" s="1560"/>
      <c r="LG221" s="1560"/>
      <c r="LH221" s="1560"/>
      <c r="LI221" s="1560"/>
      <c r="LJ221" s="1560"/>
      <c r="LK221" s="1560"/>
      <c r="LL221" s="1560"/>
      <c r="LM221" s="1560"/>
      <c r="LN221" s="1560"/>
      <c r="LO221" s="1560"/>
      <c r="LP221" s="1560"/>
      <c r="LQ221" s="1560"/>
      <c r="LR221" s="1560"/>
      <c r="LS221" s="1560"/>
      <c r="LT221" s="1560"/>
      <c r="LU221" s="1560"/>
      <c r="LV221" s="1560"/>
      <c r="LW221" s="1560"/>
      <c r="LX221" s="1560"/>
      <c r="LY221" s="1560"/>
      <c r="LZ221" s="1560"/>
      <c r="MA221" s="1560"/>
      <c r="MB221" s="1560"/>
      <c r="MC221" s="1560"/>
      <c r="MD221" s="1560"/>
      <c r="ME221" s="1560"/>
      <c r="MF221" s="1560"/>
      <c r="MG221" s="1560"/>
      <c r="MH221" s="1560"/>
      <c r="MI221" s="1560"/>
      <c r="MJ221" s="1560"/>
      <c r="MK221" s="1560"/>
      <c r="ML221" s="1560"/>
      <c r="MM221" s="1560"/>
      <c r="MN221" s="1560"/>
      <c r="MO221" s="1560"/>
      <c r="MP221" s="1560"/>
      <c r="MQ221" s="1560"/>
      <c r="MR221" s="1560"/>
      <c r="MS221" s="1560"/>
      <c r="MT221" s="1560"/>
      <c r="MU221" s="1560"/>
      <c r="MV221" s="1560"/>
      <c r="MW221" s="1560"/>
      <c r="MX221" s="1560"/>
      <c r="MY221" s="1560"/>
      <c r="MZ221" s="1560"/>
      <c r="NA221" s="1560"/>
      <c r="NB221" s="1560"/>
      <c r="NC221" s="1560"/>
      <c r="ND221" s="1560"/>
      <c r="NE221" s="1560"/>
      <c r="NF221" s="1560"/>
      <c r="NG221" s="1560"/>
      <c r="NH221" s="1560"/>
      <c r="NI221" s="1560"/>
      <c r="NJ221" s="1560"/>
      <c r="NK221" s="1560"/>
      <c r="NL221" s="1560"/>
      <c r="NM221" s="1560"/>
      <c r="NN221" s="1560"/>
      <c r="NO221" s="1560"/>
      <c r="NP221" s="1560"/>
      <c r="NQ221" s="1560"/>
      <c r="NR221" s="1560"/>
      <c r="NS221" s="1560"/>
      <c r="NT221" s="1560"/>
      <c r="NU221" s="1560"/>
      <c r="NV221" s="1560"/>
    </row>
    <row r="222" spans="1:386" s="40" customFormat="1" ht="55.2">
      <c r="A222" s="1774"/>
      <c r="B222" s="1823" t="s">
        <v>473</v>
      </c>
      <c r="C222" s="1682"/>
      <c r="D222" s="1774"/>
      <c r="E222" s="1824">
        <v>25447.52</v>
      </c>
      <c r="F222" s="1819" t="s">
        <v>973</v>
      </c>
      <c r="G222" s="1818">
        <v>330</v>
      </c>
      <c r="H222" s="1617"/>
      <c r="I222" s="1819" t="s">
        <v>844</v>
      </c>
      <c r="J222" s="1824">
        <v>22396</v>
      </c>
      <c r="K222" s="1818">
        <v>210</v>
      </c>
      <c r="L222" s="1819" t="s">
        <v>845</v>
      </c>
      <c r="M222" s="1687"/>
      <c r="N222" s="1687"/>
      <c r="O222" s="1812"/>
      <c r="P222" s="1776"/>
      <c r="Q222" s="1813"/>
      <c r="R222" s="1777"/>
      <c r="S222" s="1777"/>
      <c r="T222" s="1777"/>
      <c r="U222" s="1725"/>
      <c r="V222" s="156">
        <f t="shared" si="109"/>
        <v>3051.5200000000004</v>
      </c>
      <c r="W222" s="1638"/>
      <c r="X222" s="1639"/>
      <c r="Y222" s="1995"/>
      <c r="Z222" s="1638"/>
      <c r="AA222" s="1639"/>
      <c r="AB222" s="1644"/>
      <c r="AC222" s="1644"/>
      <c r="AD222" s="1995"/>
      <c r="AE222" s="1988"/>
      <c r="AF222" s="1643">
        <v>1</v>
      </c>
      <c r="AG222" s="1543">
        <f t="shared" si="111"/>
        <v>25447.52</v>
      </c>
      <c r="AH222" s="1634">
        <v>1</v>
      </c>
      <c r="AI222" s="1543">
        <f t="shared" si="112"/>
        <v>22396</v>
      </c>
      <c r="AJ222" s="1643"/>
      <c r="AK222" s="1543">
        <f t="shared" si="113"/>
        <v>0</v>
      </c>
      <c r="AL222" s="1643"/>
      <c r="AM222" s="1543">
        <f t="shared" si="110"/>
        <v>0</v>
      </c>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607"/>
      <c r="FB222" s="37"/>
      <c r="FC222" s="37"/>
      <c r="FD222" s="37"/>
      <c r="FE222" s="37"/>
      <c r="FF222" s="37"/>
      <c r="FG222" s="37"/>
      <c r="FH222" s="37"/>
      <c r="FI222" s="37"/>
      <c r="FJ222" s="37"/>
      <c r="FK222" s="37"/>
      <c r="FL222" s="37"/>
      <c r="FM222" s="37"/>
      <c r="FN222" s="37"/>
      <c r="FO222" s="37"/>
      <c r="FP222" s="37"/>
      <c r="FQ222" s="37"/>
      <c r="FR222" s="37"/>
      <c r="FS222" s="37"/>
      <c r="FT222" s="37"/>
      <c r="FU222" s="37"/>
      <c r="FV222" s="37"/>
      <c r="FW222" s="37"/>
      <c r="FX222" s="37"/>
      <c r="FY222" s="37"/>
      <c r="FZ222" s="37"/>
      <c r="GA222" s="37"/>
      <c r="GB222" s="37"/>
      <c r="GC222" s="37"/>
      <c r="GD222" s="37"/>
      <c r="GE222" s="37"/>
      <c r="GF222" s="37"/>
      <c r="GG222" s="37"/>
      <c r="GH222" s="37"/>
      <c r="GI222" s="37"/>
      <c r="GJ222" s="37"/>
      <c r="GK222" s="37"/>
      <c r="GL222" s="37"/>
      <c r="GM222" s="37"/>
      <c r="GN222" s="37"/>
      <c r="GO222" s="37"/>
      <c r="GP222" s="37"/>
      <c r="GQ222" s="37"/>
      <c r="GR222" s="37"/>
      <c r="GS222" s="37"/>
      <c r="GT222" s="37"/>
      <c r="GU222" s="37"/>
      <c r="GV222" s="37"/>
      <c r="GW222" s="37"/>
      <c r="GX222" s="37"/>
      <c r="GY222" s="37"/>
      <c r="GZ222" s="37"/>
      <c r="HA222" s="37"/>
      <c r="HB222" s="37"/>
      <c r="HC222" s="37"/>
      <c r="HD222" s="37"/>
      <c r="HE222" s="37"/>
      <c r="HF222" s="37"/>
      <c r="HG222" s="37"/>
      <c r="HH222" s="37"/>
      <c r="HI222" s="37"/>
      <c r="HJ222" s="37"/>
      <c r="HK222" s="37"/>
      <c r="HL222" s="37"/>
      <c r="HM222" s="37"/>
      <c r="HN222" s="37"/>
      <c r="HO222" s="37"/>
      <c r="HP222" s="37"/>
      <c r="HQ222" s="37"/>
      <c r="HR222" s="37"/>
      <c r="HS222" s="37"/>
      <c r="HT222" s="37"/>
      <c r="HU222" s="37"/>
      <c r="HV222" s="37"/>
      <c r="HW222" s="37"/>
      <c r="HX222" s="37"/>
      <c r="HY222" s="37"/>
      <c r="HZ222" s="37"/>
      <c r="IA222" s="37"/>
      <c r="IB222" s="37"/>
      <c r="IC222" s="37"/>
      <c r="ID222" s="37"/>
      <c r="IE222" s="37"/>
      <c r="IF222" s="37"/>
      <c r="IG222" s="37"/>
      <c r="IH222" s="37"/>
      <c r="II222" s="37"/>
      <c r="IJ222" s="37"/>
      <c r="IK222" s="37"/>
      <c r="IL222" s="37"/>
      <c r="IM222" s="37"/>
      <c r="IN222" s="37"/>
      <c r="IO222" s="37"/>
      <c r="IP222" s="37"/>
      <c r="IQ222" s="37"/>
      <c r="IR222" s="37"/>
      <c r="IS222" s="37"/>
      <c r="IT222" s="37"/>
      <c r="IU222" s="37"/>
      <c r="IV222" s="37"/>
      <c r="IW222" s="37"/>
      <c r="IX222" s="37"/>
      <c r="IY222" s="37"/>
      <c r="IZ222" s="37"/>
      <c r="JA222" s="37"/>
      <c r="JB222" s="37"/>
      <c r="JC222" s="37"/>
      <c r="JD222" s="37"/>
      <c r="JE222" s="37"/>
      <c r="JF222" s="37"/>
      <c r="JG222" s="37"/>
      <c r="JH222" s="37"/>
      <c r="JI222" s="37"/>
      <c r="JJ222" s="37"/>
      <c r="JK222" s="37"/>
      <c r="JL222" s="37"/>
      <c r="JM222" s="37"/>
      <c r="JN222" s="37"/>
      <c r="JO222" s="37"/>
      <c r="JP222" s="37"/>
      <c r="JQ222" s="37"/>
      <c r="JR222" s="37"/>
      <c r="JS222" s="37"/>
      <c r="JT222" s="37"/>
      <c r="JU222" s="37"/>
      <c r="JV222" s="37"/>
      <c r="JW222" s="37"/>
      <c r="JX222" s="37"/>
      <c r="JY222" s="37"/>
      <c r="JZ222" s="37"/>
      <c r="KA222" s="37"/>
      <c r="KB222" s="37"/>
      <c r="KC222" s="37"/>
      <c r="KD222" s="37"/>
      <c r="KE222" s="37"/>
      <c r="KF222" s="37"/>
      <c r="KG222" s="37"/>
      <c r="KH222" s="37"/>
      <c r="KI222" s="37"/>
      <c r="KJ222" s="37"/>
      <c r="KK222" s="37"/>
      <c r="KL222" s="37"/>
      <c r="KM222" s="37"/>
      <c r="KN222" s="37"/>
      <c r="KO222" s="37"/>
      <c r="KP222" s="37"/>
      <c r="KQ222" s="37"/>
      <c r="KR222" s="37"/>
      <c r="KS222" s="37"/>
      <c r="KT222" s="37"/>
      <c r="KU222" s="37"/>
      <c r="KV222" s="37"/>
      <c r="KW222" s="37"/>
      <c r="KX222" s="37"/>
      <c r="KY222" s="37"/>
      <c r="KZ222" s="37"/>
      <c r="LA222" s="37"/>
      <c r="LB222" s="37"/>
      <c r="LC222" s="37"/>
      <c r="LD222" s="37"/>
      <c r="LE222" s="37"/>
      <c r="LF222" s="37"/>
      <c r="LG222" s="37"/>
      <c r="LH222" s="37"/>
      <c r="LI222" s="37"/>
      <c r="LJ222" s="37"/>
      <c r="LK222" s="37"/>
      <c r="LL222" s="37"/>
      <c r="LM222" s="37"/>
      <c r="LN222" s="37"/>
      <c r="LO222" s="37"/>
      <c r="LP222" s="37"/>
      <c r="LQ222" s="37"/>
      <c r="LR222" s="37"/>
      <c r="LS222" s="37"/>
      <c r="LT222" s="37"/>
      <c r="LU222" s="37"/>
      <c r="LV222" s="37"/>
      <c r="LW222" s="37"/>
      <c r="LX222" s="37"/>
      <c r="LY222" s="37"/>
      <c r="LZ222" s="37"/>
      <c r="MA222" s="37"/>
      <c r="MB222" s="37"/>
      <c r="MC222" s="37"/>
      <c r="MD222" s="37"/>
      <c r="ME222" s="37"/>
      <c r="MF222" s="37"/>
      <c r="MG222" s="37"/>
      <c r="MH222" s="37"/>
      <c r="MI222" s="37"/>
      <c r="MJ222" s="37"/>
      <c r="MK222" s="37"/>
      <c r="ML222" s="37"/>
      <c r="MM222" s="37"/>
      <c r="MN222" s="37"/>
      <c r="MO222" s="37"/>
      <c r="MP222" s="37"/>
      <c r="MQ222" s="37"/>
      <c r="MR222" s="37"/>
      <c r="MS222" s="37"/>
      <c r="MT222" s="37"/>
      <c r="MU222" s="37"/>
      <c r="MV222" s="37"/>
      <c r="MW222" s="37"/>
      <c r="MX222" s="37"/>
      <c r="MY222" s="37"/>
      <c r="MZ222" s="37"/>
      <c r="NA222" s="37"/>
      <c r="NB222" s="37"/>
      <c r="NC222" s="37"/>
      <c r="ND222" s="37"/>
      <c r="NE222" s="37"/>
      <c r="NF222" s="37"/>
      <c r="NG222" s="37"/>
      <c r="NH222" s="37"/>
      <c r="NI222" s="37"/>
      <c r="NJ222" s="37"/>
      <c r="NK222" s="37"/>
      <c r="NL222" s="37"/>
      <c r="NM222" s="37"/>
      <c r="NN222" s="37"/>
      <c r="NO222" s="37"/>
      <c r="NP222" s="37"/>
      <c r="NQ222" s="37"/>
      <c r="NR222" s="37"/>
      <c r="NS222" s="37"/>
      <c r="NT222" s="37"/>
      <c r="NU222" s="37"/>
      <c r="NV222" s="37"/>
    </row>
    <row r="223" spans="1:386" s="1574" customFormat="1" ht="41.4">
      <c r="A223" s="1760"/>
      <c r="B223" s="1804" t="s">
        <v>547</v>
      </c>
      <c r="C223" s="1690" t="s">
        <v>31</v>
      </c>
      <c r="D223" s="1922" t="s">
        <v>472</v>
      </c>
      <c r="E223" s="1772"/>
      <c r="F223" s="1760"/>
      <c r="G223" s="1772"/>
      <c r="H223" s="1819"/>
      <c r="I223" s="1760"/>
      <c r="J223" s="1772"/>
      <c r="K223" s="1772"/>
      <c r="L223" s="1760"/>
      <c r="M223" s="1814">
        <f>SUM(N223:P223)</f>
        <v>15039</v>
      </c>
      <c r="N223" s="1822"/>
      <c r="O223" s="1706">
        <v>14284</v>
      </c>
      <c r="P223" s="1706">
        <v>755</v>
      </c>
      <c r="Q223" s="1815">
        <f>SUM(R223:T223)</f>
        <v>7789</v>
      </c>
      <c r="R223" s="1772"/>
      <c r="S223" s="1772">
        <v>7388</v>
      </c>
      <c r="T223" s="1951">
        <v>401</v>
      </c>
      <c r="U223" s="1816"/>
      <c r="V223" s="156">
        <f t="shared" si="109"/>
        <v>0</v>
      </c>
      <c r="W223" s="1638"/>
      <c r="X223" s="1639">
        <v>1</v>
      </c>
      <c r="Y223" s="1995"/>
      <c r="Z223" s="1638"/>
      <c r="AA223" s="1639"/>
      <c r="AB223" s="1644">
        <v>1</v>
      </c>
      <c r="AC223" s="1644"/>
      <c r="AD223" s="1995"/>
      <c r="AE223" s="1988"/>
      <c r="AF223" s="1643"/>
      <c r="AG223" s="1543">
        <f t="shared" si="111"/>
        <v>0</v>
      </c>
      <c r="AH223" s="1643"/>
      <c r="AI223" s="1543">
        <f t="shared" si="112"/>
        <v>0</v>
      </c>
      <c r="AJ223" s="1643"/>
      <c r="AK223" s="1543">
        <f t="shared" si="113"/>
        <v>0</v>
      </c>
      <c r="AL223" s="1643"/>
      <c r="AM223" s="1543">
        <f t="shared" si="110"/>
        <v>0</v>
      </c>
      <c r="AN223" s="1559"/>
      <c r="AO223" s="1559"/>
      <c r="AP223" s="1559"/>
      <c r="AQ223" s="1559"/>
      <c r="AR223" s="1559"/>
      <c r="AS223" s="1559"/>
      <c r="AT223" s="1559"/>
      <c r="AU223" s="1559"/>
      <c r="AV223" s="1559"/>
      <c r="AW223" s="1559"/>
      <c r="AX223" s="1559"/>
      <c r="AY223" s="1559"/>
      <c r="AZ223" s="1559"/>
      <c r="BA223" s="1559"/>
      <c r="BB223" s="1559"/>
      <c r="BC223" s="1559"/>
      <c r="BD223" s="1559"/>
      <c r="BE223" s="1559"/>
      <c r="BF223" s="1559"/>
      <c r="BG223" s="1559"/>
      <c r="BH223" s="1559"/>
      <c r="BI223" s="1559"/>
      <c r="BJ223" s="1559"/>
      <c r="BK223" s="1559"/>
      <c r="BL223" s="1559"/>
      <c r="BM223" s="1559"/>
      <c r="BN223" s="1559"/>
      <c r="BO223" s="1559"/>
      <c r="BP223" s="1559"/>
      <c r="BQ223" s="1559"/>
      <c r="BR223" s="1559"/>
      <c r="BS223" s="1559"/>
      <c r="BT223" s="1559"/>
      <c r="BU223" s="1559"/>
      <c r="BV223" s="1559"/>
      <c r="BW223" s="1559"/>
      <c r="BX223" s="1559"/>
      <c r="BY223" s="1559"/>
      <c r="BZ223" s="1559"/>
      <c r="CA223" s="1559"/>
      <c r="CB223" s="1559"/>
      <c r="CC223" s="1559"/>
      <c r="CD223" s="1559"/>
      <c r="CE223" s="1559"/>
      <c r="CF223" s="1559"/>
      <c r="CG223" s="1559"/>
      <c r="CH223" s="1559"/>
      <c r="CI223" s="1559"/>
      <c r="CJ223" s="1559"/>
      <c r="CK223" s="1559"/>
      <c r="CL223" s="1559"/>
      <c r="CM223" s="1559"/>
      <c r="CN223" s="1559"/>
      <c r="CO223" s="1559"/>
      <c r="CP223" s="1559"/>
      <c r="CQ223" s="1559"/>
      <c r="CR223" s="1559"/>
      <c r="CS223" s="1559"/>
      <c r="CT223" s="1559"/>
      <c r="CU223" s="1559"/>
      <c r="CV223" s="1559"/>
      <c r="CW223" s="1559"/>
      <c r="CX223" s="1559"/>
      <c r="CY223" s="1559"/>
      <c r="CZ223" s="1559"/>
      <c r="DA223" s="1559"/>
      <c r="DB223" s="1559"/>
      <c r="DC223" s="1559"/>
      <c r="DD223" s="1559"/>
      <c r="DE223" s="1559"/>
      <c r="DF223" s="1559"/>
      <c r="DG223" s="1559"/>
      <c r="DH223" s="1559"/>
      <c r="DI223" s="1559"/>
      <c r="DJ223" s="1559"/>
      <c r="DK223" s="1559"/>
      <c r="DL223" s="1559"/>
      <c r="DM223" s="1559"/>
      <c r="DN223" s="1559"/>
      <c r="DO223" s="1559"/>
      <c r="DP223" s="1559"/>
      <c r="DQ223" s="1559"/>
      <c r="DR223" s="1559"/>
      <c r="DS223" s="1559"/>
      <c r="DT223" s="1559"/>
      <c r="DU223" s="1559"/>
      <c r="DV223" s="1559"/>
      <c r="DW223" s="1559"/>
      <c r="DX223" s="1559"/>
      <c r="DY223" s="1559"/>
      <c r="DZ223" s="1559"/>
      <c r="EA223" s="1559"/>
      <c r="EB223" s="1559"/>
      <c r="EC223" s="1559"/>
      <c r="ED223" s="1559"/>
      <c r="EE223" s="1559"/>
      <c r="EF223" s="1559"/>
      <c r="EG223" s="1559"/>
      <c r="EH223" s="1559"/>
      <c r="EI223" s="1559"/>
      <c r="EJ223" s="1559"/>
      <c r="EK223" s="1559"/>
      <c r="EL223" s="1559"/>
      <c r="EM223" s="1559"/>
      <c r="EN223" s="1559"/>
      <c r="EO223" s="1559"/>
      <c r="EP223" s="1559"/>
      <c r="EQ223" s="1559"/>
      <c r="ER223" s="1559"/>
      <c r="ES223" s="1559"/>
      <c r="ET223" s="1559"/>
      <c r="EU223" s="1559"/>
      <c r="EV223" s="1559"/>
      <c r="EW223" s="1559"/>
      <c r="EX223" s="1559"/>
      <c r="EY223" s="1559"/>
      <c r="EZ223" s="1559"/>
      <c r="FA223" s="1606"/>
      <c r="FB223" s="1560"/>
      <c r="FC223" s="1560"/>
      <c r="FD223" s="1560"/>
      <c r="FE223" s="1560"/>
      <c r="FF223" s="1560"/>
      <c r="FG223" s="1560"/>
      <c r="FH223" s="1560"/>
      <c r="FI223" s="1560"/>
      <c r="FJ223" s="1560"/>
      <c r="FK223" s="1560"/>
      <c r="FL223" s="1560"/>
      <c r="FM223" s="1560"/>
      <c r="FN223" s="1560"/>
      <c r="FO223" s="1560"/>
      <c r="FP223" s="1560"/>
      <c r="FQ223" s="1560"/>
      <c r="FR223" s="1560"/>
      <c r="FS223" s="1560"/>
      <c r="FT223" s="1560"/>
      <c r="FU223" s="1560"/>
      <c r="FV223" s="1560"/>
      <c r="FW223" s="1560"/>
      <c r="FX223" s="1560"/>
      <c r="FY223" s="1560"/>
      <c r="FZ223" s="1560"/>
      <c r="GA223" s="1560"/>
      <c r="GB223" s="1560"/>
      <c r="GC223" s="1560"/>
      <c r="GD223" s="1560"/>
      <c r="GE223" s="1560"/>
      <c r="GF223" s="1560"/>
      <c r="GG223" s="1560"/>
      <c r="GH223" s="1560"/>
      <c r="GI223" s="1560"/>
      <c r="GJ223" s="1560"/>
      <c r="GK223" s="1560"/>
      <c r="GL223" s="1560"/>
      <c r="GM223" s="1560"/>
      <c r="GN223" s="1560"/>
      <c r="GO223" s="1560"/>
      <c r="GP223" s="1560"/>
      <c r="GQ223" s="1560"/>
      <c r="GR223" s="1560"/>
      <c r="GS223" s="1560"/>
      <c r="GT223" s="1560"/>
      <c r="GU223" s="1560"/>
      <c r="GV223" s="1560"/>
      <c r="GW223" s="1560"/>
      <c r="GX223" s="1560"/>
      <c r="GY223" s="1560"/>
      <c r="GZ223" s="1560"/>
      <c r="HA223" s="1560"/>
      <c r="HB223" s="1560"/>
      <c r="HC223" s="1560"/>
      <c r="HD223" s="1560"/>
      <c r="HE223" s="1560"/>
      <c r="HF223" s="1560"/>
      <c r="HG223" s="1560"/>
      <c r="HH223" s="1560"/>
      <c r="HI223" s="1560"/>
      <c r="HJ223" s="1560"/>
      <c r="HK223" s="1560"/>
      <c r="HL223" s="1560"/>
      <c r="HM223" s="1560"/>
      <c r="HN223" s="1560"/>
      <c r="HO223" s="1560"/>
      <c r="HP223" s="1560"/>
      <c r="HQ223" s="1560"/>
      <c r="HR223" s="1560"/>
      <c r="HS223" s="1560"/>
      <c r="HT223" s="1560"/>
      <c r="HU223" s="1560"/>
      <c r="HV223" s="1560"/>
      <c r="HW223" s="1560"/>
      <c r="HX223" s="1560"/>
      <c r="HY223" s="1560"/>
      <c r="HZ223" s="1560"/>
      <c r="IA223" s="1560"/>
      <c r="IB223" s="1560"/>
      <c r="IC223" s="1560"/>
      <c r="ID223" s="1560"/>
      <c r="IE223" s="1560"/>
      <c r="IF223" s="1560"/>
      <c r="IG223" s="1560"/>
      <c r="IH223" s="1560"/>
      <c r="II223" s="1560"/>
      <c r="IJ223" s="1560"/>
      <c r="IK223" s="1560"/>
      <c r="IL223" s="1560"/>
      <c r="IM223" s="1560"/>
      <c r="IN223" s="1560"/>
      <c r="IO223" s="1560"/>
      <c r="IP223" s="1560"/>
      <c r="IQ223" s="1560"/>
      <c r="IR223" s="1560"/>
      <c r="IS223" s="1560"/>
      <c r="IT223" s="1560"/>
      <c r="IU223" s="1560"/>
      <c r="IV223" s="1560"/>
      <c r="IW223" s="1560"/>
      <c r="IX223" s="1560"/>
      <c r="IY223" s="1560"/>
      <c r="IZ223" s="1560"/>
      <c r="JA223" s="1560"/>
      <c r="JB223" s="1560"/>
      <c r="JC223" s="1560"/>
      <c r="JD223" s="1560"/>
      <c r="JE223" s="1560"/>
      <c r="JF223" s="1560"/>
      <c r="JG223" s="1560"/>
      <c r="JH223" s="1560"/>
      <c r="JI223" s="1560"/>
      <c r="JJ223" s="1560"/>
      <c r="JK223" s="1560"/>
      <c r="JL223" s="1560"/>
      <c r="JM223" s="1560"/>
      <c r="JN223" s="1560"/>
      <c r="JO223" s="1560"/>
      <c r="JP223" s="1560"/>
      <c r="JQ223" s="1560"/>
      <c r="JR223" s="1560"/>
      <c r="JS223" s="1560"/>
      <c r="JT223" s="1560"/>
      <c r="JU223" s="1560"/>
      <c r="JV223" s="1560"/>
      <c r="JW223" s="1560"/>
      <c r="JX223" s="1560"/>
      <c r="JY223" s="1560"/>
      <c r="JZ223" s="1560"/>
      <c r="KA223" s="1560"/>
      <c r="KB223" s="1560"/>
      <c r="KC223" s="1560"/>
      <c r="KD223" s="1560"/>
      <c r="KE223" s="1560"/>
      <c r="KF223" s="1560"/>
      <c r="KG223" s="1560"/>
      <c r="KH223" s="1560"/>
      <c r="KI223" s="1560"/>
      <c r="KJ223" s="1560"/>
      <c r="KK223" s="1560"/>
      <c r="KL223" s="1560"/>
      <c r="KM223" s="1560"/>
      <c r="KN223" s="1560"/>
      <c r="KO223" s="1560"/>
      <c r="KP223" s="1560"/>
      <c r="KQ223" s="1560"/>
      <c r="KR223" s="1560"/>
      <c r="KS223" s="1560"/>
      <c r="KT223" s="1560"/>
      <c r="KU223" s="1560"/>
      <c r="KV223" s="1560"/>
      <c r="KW223" s="1560"/>
      <c r="KX223" s="1560"/>
      <c r="KY223" s="1560"/>
      <c r="KZ223" s="1560"/>
      <c r="LA223" s="1560"/>
      <c r="LB223" s="1560"/>
      <c r="LC223" s="1560"/>
      <c r="LD223" s="1560"/>
      <c r="LE223" s="1560"/>
      <c r="LF223" s="1560"/>
      <c r="LG223" s="1560"/>
      <c r="LH223" s="1560"/>
      <c r="LI223" s="1560"/>
      <c r="LJ223" s="1560"/>
      <c r="LK223" s="1560"/>
      <c r="LL223" s="1560"/>
      <c r="LM223" s="1560"/>
      <c r="LN223" s="1560"/>
      <c r="LO223" s="1560"/>
      <c r="LP223" s="1560"/>
      <c r="LQ223" s="1560"/>
      <c r="LR223" s="1560"/>
      <c r="LS223" s="1560"/>
      <c r="LT223" s="1560"/>
      <c r="LU223" s="1560"/>
      <c r="LV223" s="1560"/>
      <c r="LW223" s="1560"/>
      <c r="LX223" s="1560"/>
      <c r="LY223" s="1560"/>
      <c r="LZ223" s="1560"/>
      <c r="MA223" s="1560"/>
      <c r="MB223" s="1560"/>
      <c r="MC223" s="1560"/>
      <c r="MD223" s="1560"/>
      <c r="ME223" s="1560"/>
      <c r="MF223" s="1560"/>
      <c r="MG223" s="1560"/>
      <c r="MH223" s="1560"/>
      <c r="MI223" s="1560"/>
      <c r="MJ223" s="1560"/>
      <c r="MK223" s="1560"/>
      <c r="ML223" s="1560"/>
      <c r="MM223" s="1560"/>
      <c r="MN223" s="1560"/>
      <c r="MO223" s="1560"/>
      <c r="MP223" s="1560"/>
      <c r="MQ223" s="1560"/>
      <c r="MR223" s="1560"/>
      <c r="MS223" s="1560"/>
      <c r="MT223" s="1560"/>
      <c r="MU223" s="1560"/>
      <c r="MV223" s="1560"/>
      <c r="MW223" s="1560"/>
      <c r="MX223" s="1560"/>
      <c r="MY223" s="1560"/>
      <c r="MZ223" s="1560"/>
      <c r="NA223" s="1560"/>
      <c r="NB223" s="1560"/>
      <c r="NC223" s="1560"/>
      <c r="ND223" s="1560"/>
      <c r="NE223" s="1560"/>
      <c r="NF223" s="1560"/>
      <c r="NG223" s="1560"/>
      <c r="NH223" s="1560"/>
      <c r="NI223" s="1560"/>
      <c r="NJ223" s="1560"/>
      <c r="NK223" s="1560"/>
      <c r="NL223" s="1560"/>
      <c r="NM223" s="1560"/>
      <c r="NN223" s="1560"/>
      <c r="NO223" s="1560"/>
      <c r="NP223" s="1560"/>
      <c r="NQ223" s="1560"/>
      <c r="NR223" s="1560"/>
      <c r="NS223" s="1560"/>
      <c r="NT223" s="1560"/>
      <c r="NU223" s="1560"/>
      <c r="NV223" s="1560"/>
    </row>
    <row r="224" spans="1:386" s="40" customFormat="1" ht="69">
      <c r="A224" s="1774"/>
      <c r="B224" s="1923" t="s">
        <v>473</v>
      </c>
      <c r="C224" s="1682"/>
      <c r="D224" s="1774"/>
      <c r="E224" s="1795">
        <v>26898.012999999999</v>
      </c>
      <c r="F224" s="1774" t="s">
        <v>974</v>
      </c>
      <c r="G224" s="1776">
        <v>330</v>
      </c>
      <c r="H224" s="1819" t="s">
        <v>784</v>
      </c>
      <c r="I224" s="1819" t="s">
        <v>785</v>
      </c>
      <c r="J224" s="1824">
        <v>20360</v>
      </c>
      <c r="K224" s="1818">
        <v>330</v>
      </c>
      <c r="L224" s="1819" t="s">
        <v>786</v>
      </c>
      <c r="M224" s="1687"/>
      <c r="N224" s="1687"/>
      <c r="O224" s="1812"/>
      <c r="P224" s="1776"/>
      <c r="Q224" s="1813"/>
      <c r="R224" s="1777"/>
      <c r="S224" s="1777"/>
      <c r="T224" s="1777"/>
      <c r="U224" s="1725"/>
      <c r="V224" s="156">
        <f t="shared" si="109"/>
        <v>6538.012999999999</v>
      </c>
      <c r="W224" s="1638"/>
      <c r="X224" s="1639"/>
      <c r="Y224" s="1995"/>
      <c r="Z224" s="1638"/>
      <c r="AA224" s="1639"/>
      <c r="AB224" s="1644"/>
      <c r="AC224" s="1644"/>
      <c r="AD224" s="1995"/>
      <c r="AE224" s="1988"/>
      <c r="AF224" s="1643">
        <v>1</v>
      </c>
      <c r="AG224" s="1543">
        <f t="shared" si="111"/>
        <v>26898.012999999999</v>
      </c>
      <c r="AH224" s="1634">
        <v>1</v>
      </c>
      <c r="AI224" s="1543">
        <f t="shared" si="112"/>
        <v>20360</v>
      </c>
      <c r="AJ224" s="1643"/>
      <c r="AK224" s="1543">
        <f t="shared" si="113"/>
        <v>0</v>
      </c>
      <c r="AL224" s="1643"/>
      <c r="AM224" s="1543">
        <f t="shared" si="110"/>
        <v>0</v>
      </c>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60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c r="JN224" s="37"/>
      <c r="JO224" s="37"/>
      <c r="JP224" s="37"/>
      <c r="JQ224" s="37"/>
      <c r="JR224" s="37"/>
      <c r="JS224" s="37"/>
      <c r="JT224" s="37"/>
      <c r="JU224" s="37"/>
      <c r="JV224" s="37"/>
      <c r="JW224" s="37"/>
      <c r="JX224" s="37"/>
      <c r="JY224" s="37"/>
      <c r="JZ224" s="37"/>
      <c r="KA224" s="37"/>
      <c r="KB224" s="37"/>
      <c r="KC224" s="37"/>
      <c r="KD224" s="37"/>
      <c r="KE224" s="37"/>
      <c r="KF224" s="37"/>
      <c r="KG224" s="37"/>
      <c r="KH224" s="37"/>
      <c r="KI224" s="37"/>
      <c r="KJ224" s="37"/>
      <c r="KK224" s="37"/>
      <c r="KL224" s="37"/>
      <c r="KM224" s="37"/>
      <c r="KN224" s="37"/>
      <c r="KO224" s="37"/>
      <c r="KP224" s="37"/>
      <c r="KQ224" s="37"/>
      <c r="KR224" s="37"/>
      <c r="KS224" s="37"/>
      <c r="KT224" s="37"/>
      <c r="KU224" s="37"/>
      <c r="KV224" s="37"/>
      <c r="KW224" s="37"/>
      <c r="KX224" s="37"/>
      <c r="KY224" s="37"/>
      <c r="KZ224" s="37"/>
      <c r="LA224" s="37"/>
      <c r="LB224" s="37"/>
      <c r="LC224" s="37"/>
      <c r="LD224" s="37"/>
      <c r="LE224" s="37"/>
      <c r="LF224" s="37"/>
      <c r="LG224" s="37"/>
      <c r="LH224" s="37"/>
      <c r="LI224" s="37"/>
      <c r="LJ224" s="37"/>
      <c r="LK224" s="37"/>
      <c r="LL224" s="37"/>
      <c r="LM224" s="37"/>
      <c r="LN224" s="37"/>
      <c r="LO224" s="37"/>
      <c r="LP224" s="37"/>
      <c r="LQ224" s="37"/>
      <c r="LR224" s="37"/>
      <c r="LS224" s="37"/>
      <c r="LT224" s="37"/>
      <c r="LU224" s="37"/>
      <c r="LV224" s="37"/>
      <c r="LW224" s="37"/>
      <c r="LX224" s="37"/>
      <c r="LY224" s="37"/>
      <c r="LZ224" s="37"/>
      <c r="MA224" s="37"/>
      <c r="MB224" s="37"/>
      <c r="MC224" s="37"/>
      <c r="MD224" s="37"/>
      <c r="ME224" s="37"/>
      <c r="MF224" s="37"/>
      <c r="MG224" s="37"/>
      <c r="MH224" s="37"/>
      <c r="MI224" s="37"/>
      <c r="MJ224" s="37"/>
      <c r="MK224" s="37"/>
      <c r="ML224" s="37"/>
      <c r="MM224" s="37"/>
      <c r="MN224" s="37"/>
      <c r="MO224" s="37"/>
      <c r="MP224" s="37"/>
      <c r="MQ224" s="37"/>
      <c r="MR224" s="37"/>
      <c r="MS224" s="37"/>
      <c r="MT224" s="37"/>
      <c r="MU224" s="37"/>
      <c r="MV224" s="37"/>
      <c r="MW224" s="37"/>
      <c r="MX224" s="37"/>
      <c r="MY224" s="37"/>
      <c r="MZ224" s="37"/>
      <c r="NA224" s="37"/>
      <c r="NB224" s="37"/>
      <c r="NC224" s="37"/>
      <c r="ND224" s="37"/>
      <c r="NE224" s="37"/>
      <c r="NF224" s="37"/>
      <c r="NG224" s="37"/>
      <c r="NH224" s="37"/>
      <c r="NI224" s="37"/>
      <c r="NJ224" s="37"/>
      <c r="NK224" s="37"/>
      <c r="NL224" s="37"/>
      <c r="NM224" s="37"/>
      <c r="NN224" s="37"/>
      <c r="NO224" s="37"/>
      <c r="NP224" s="37"/>
      <c r="NQ224" s="37"/>
      <c r="NR224" s="37"/>
      <c r="NS224" s="37"/>
      <c r="NT224" s="37"/>
      <c r="NU224" s="37"/>
      <c r="NV224" s="37"/>
    </row>
    <row r="225" spans="1:386" s="40" customFormat="1">
      <c r="A225" s="1774"/>
      <c r="B225" s="1676" t="s">
        <v>166</v>
      </c>
      <c r="C225" s="1682"/>
      <c r="D225" s="1774"/>
      <c r="E225" s="1795"/>
      <c r="F225" s="1774"/>
      <c r="G225" s="1776"/>
      <c r="H225" s="1774"/>
      <c r="I225" s="1778"/>
      <c r="J225" s="1776"/>
      <c r="K225" s="1776"/>
      <c r="L225" s="1774"/>
      <c r="M225" s="1687"/>
      <c r="N225" s="1687"/>
      <c r="O225" s="1812"/>
      <c r="P225" s="1776"/>
      <c r="Q225" s="1813"/>
      <c r="R225" s="1777"/>
      <c r="S225" s="1777"/>
      <c r="T225" s="1777"/>
      <c r="U225" s="1725"/>
      <c r="V225" s="156">
        <f t="shared" si="109"/>
        <v>0</v>
      </c>
      <c r="W225" s="1638"/>
      <c r="X225" s="1639"/>
      <c r="Y225" s="1995"/>
      <c r="Z225" s="1638"/>
      <c r="AA225" s="1639"/>
      <c r="AB225" s="1644"/>
      <c r="AC225" s="1644"/>
      <c r="AD225" s="1995"/>
      <c r="AE225" s="1988"/>
      <c r="AF225" s="1643"/>
      <c r="AG225" s="1543">
        <f t="shared" si="111"/>
        <v>0</v>
      </c>
      <c r="AH225" s="1643"/>
      <c r="AI225" s="1543">
        <f t="shared" si="112"/>
        <v>0</v>
      </c>
      <c r="AJ225" s="1643"/>
      <c r="AK225" s="1543">
        <f t="shared" si="113"/>
        <v>0</v>
      </c>
      <c r="AL225" s="1643"/>
      <c r="AM225" s="1543">
        <f t="shared" si="110"/>
        <v>0</v>
      </c>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607"/>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37"/>
      <c r="GB225" s="37"/>
      <c r="GC225" s="37"/>
      <c r="GD225" s="37"/>
      <c r="GE225" s="37"/>
      <c r="GF225" s="37"/>
      <c r="GG225" s="37"/>
      <c r="GH225" s="37"/>
      <c r="GI225" s="37"/>
      <c r="GJ225" s="37"/>
      <c r="GK225" s="37"/>
      <c r="GL225" s="37"/>
      <c r="GM225" s="37"/>
      <c r="GN225" s="37"/>
      <c r="GO225" s="37"/>
      <c r="GP225" s="37"/>
      <c r="GQ225" s="37"/>
      <c r="GR225" s="37"/>
      <c r="GS225" s="37"/>
      <c r="GT225" s="37"/>
      <c r="GU225" s="37"/>
      <c r="GV225" s="37"/>
      <c r="GW225" s="37"/>
      <c r="GX225" s="37"/>
      <c r="GY225" s="37"/>
      <c r="GZ225" s="37"/>
      <c r="HA225" s="37"/>
      <c r="HB225" s="37"/>
      <c r="HC225" s="37"/>
      <c r="HD225" s="37"/>
      <c r="HE225" s="37"/>
      <c r="HF225" s="37"/>
      <c r="HG225" s="37"/>
      <c r="HH225" s="37"/>
      <c r="HI225" s="37"/>
      <c r="HJ225" s="37"/>
      <c r="HK225" s="37"/>
      <c r="HL225" s="37"/>
      <c r="HM225" s="37"/>
      <c r="HN225" s="37"/>
      <c r="HO225" s="37"/>
      <c r="HP225" s="37"/>
      <c r="HQ225" s="37"/>
      <c r="HR225" s="37"/>
      <c r="HS225" s="37"/>
      <c r="HT225" s="37"/>
      <c r="HU225" s="37"/>
      <c r="HV225" s="37"/>
      <c r="HW225" s="37"/>
      <c r="HX225" s="37"/>
      <c r="HY225" s="37"/>
      <c r="HZ225" s="37"/>
      <c r="IA225" s="37"/>
      <c r="IB225" s="37"/>
      <c r="IC225" s="37"/>
      <c r="ID225" s="37"/>
      <c r="IE225" s="37"/>
      <c r="IF225" s="37"/>
      <c r="IG225" s="37"/>
      <c r="IH225" s="37"/>
      <c r="II225" s="37"/>
      <c r="IJ225" s="37"/>
      <c r="IK225" s="37"/>
      <c r="IL225" s="37"/>
      <c r="IM225" s="37"/>
      <c r="IN225" s="37"/>
      <c r="IO225" s="37"/>
      <c r="IP225" s="37"/>
      <c r="IQ225" s="37"/>
      <c r="IR225" s="37"/>
      <c r="IS225" s="37"/>
      <c r="IT225" s="37"/>
      <c r="IU225" s="37"/>
      <c r="IV225" s="37"/>
      <c r="IW225" s="37"/>
      <c r="IX225" s="37"/>
      <c r="IY225" s="37"/>
      <c r="IZ225" s="37"/>
      <c r="JA225" s="37"/>
      <c r="JB225" s="37"/>
      <c r="JC225" s="37"/>
      <c r="JD225" s="37"/>
      <c r="JE225" s="37"/>
      <c r="JF225" s="37"/>
      <c r="JG225" s="37"/>
      <c r="JH225" s="37"/>
      <c r="JI225" s="37"/>
      <c r="JJ225" s="37"/>
      <c r="JK225" s="37"/>
      <c r="JL225" s="37"/>
      <c r="JM225" s="37"/>
      <c r="JN225" s="37"/>
      <c r="JO225" s="37"/>
      <c r="JP225" s="37"/>
      <c r="JQ225" s="37"/>
      <c r="JR225" s="37"/>
      <c r="JS225" s="37"/>
      <c r="JT225" s="37"/>
      <c r="JU225" s="37"/>
      <c r="JV225" s="37"/>
      <c r="JW225" s="37"/>
      <c r="JX225" s="37"/>
      <c r="JY225" s="37"/>
      <c r="JZ225" s="37"/>
      <c r="KA225" s="37"/>
      <c r="KB225" s="37"/>
      <c r="KC225" s="37"/>
      <c r="KD225" s="37"/>
      <c r="KE225" s="37"/>
      <c r="KF225" s="37"/>
      <c r="KG225" s="37"/>
      <c r="KH225" s="37"/>
      <c r="KI225" s="37"/>
      <c r="KJ225" s="37"/>
      <c r="KK225" s="37"/>
      <c r="KL225" s="37"/>
      <c r="KM225" s="37"/>
      <c r="KN225" s="37"/>
      <c r="KO225" s="37"/>
      <c r="KP225" s="37"/>
      <c r="KQ225" s="37"/>
      <c r="KR225" s="37"/>
      <c r="KS225" s="37"/>
      <c r="KT225" s="37"/>
      <c r="KU225" s="37"/>
      <c r="KV225" s="37"/>
      <c r="KW225" s="37"/>
      <c r="KX225" s="37"/>
      <c r="KY225" s="37"/>
      <c r="KZ225" s="37"/>
      <c r="LA225" s="37"/>
      <c r="LB225" s="37"/>
      <c r="LC225" s="37"/>
      <c r="LD225" s="37"/>
      <c r="LE225" s="37"/>
      <c r="LF225" s="37"/>
      <c r="LG225" s="37"/>
      <c r="LH225" s="37"/>
      <c r="LI225" s="37"/>
      <c r="LJ225" s="37"/>
      <c r="LK225" s="37"/>
      <c r="LL225" s="37"/>
      <c r="LM225" s="37"/>
      <c r="LN225" s="37"/>
      <c r="LO225" s="37"/>
      <c r="LP225" s="37"/>
      <c r="LQ225" s="37"/>
      <c r="LR225" s="37"/>
      <c r="LS225" s="37"/>
      <c r="LT225" s="37"/>
      <c r="LU225" s="37"/>
      <c r="LV225" s="37"/>
      <c r="LW225" s="37"/>
      <c r="LX225" s="37"/>
      <c r="LY225" s="37"/>
      <c r="LZ225" s="37"/>
      <c r="MA225" s="37"/>
      <c r="MB225" s="37"/>
      <c r="MC225" s="37"/>
      <c r="MD225" s="37"/>
      <c r="ME225" s="37"/>
      <c r="MF225" s="37"/>
      <c r="MG225" s="37"/>
      <c r="MH225" s="37"/>
      <c r="MI225" s="37"/>
      <c r="MJ225" s="37"/>
      <c r="MK225" s="37"/>
      <c r="ML225" s="37"/>
      <c r="MM225" s="37"/>
      <c r="MN225" s="37"/>
      <c r="MO225" s="37"/>
      <c r="MP225" s="37"/>
      <c r="MQ225" s="37"/>
      <c r="MR225" s="37"/>
      <c r="MS225" s="37"/>
      <c r="MT225" s="37"/>
      <c r="MU225" s="37"/>
      <c r="MV225" s="37"/>
      <c r="MW225" s="37"/>
      <c r="MX225" s="37"/>
      <c r="MY225" s="37"/>
      <c r="MZ225" s="37"/>
      <c r="NA225" s="37"/>
      <c r="NB225" s="37"/>
      <c r="NC225" s="37"/>
      <c r="ND225" s="37"/>
      <c r="NE225" s="37"/>
      <c r="NF225" s="37"/>
      <c r="NG225" s="37"/>
      <c r="NH225" s="37"/>
      <c r="NI225" s="37"/>
      <c r="NJ225" s="37"/>
      <c r="NK225" s="37"/>
      <c r="NL225" s="37"/>
      <c r="NM225" s="37"/>
      <c r="NN225" s="37"/>
      <c r="NO225" s="37"/>
      <c r="NP225" s="37"/>
      <c r="NQ225" s="37"/>
      <c r="NR225" s="37"/>
      <c r="NS225" s="37"/>
      <c r="NT225" s="37"/>
      <c r="NU225" s="37"/>
      <c r="NV225" s="37"/>
    </row>
    <row r="226" spans="1:386" s="1574" customFormat="1" ht="41.4">
      <c r="A226" s="1760"/>
      <c r="B226" s="1804" t="s">
        <v>584</v>
      </c>
      <c r="C226" s="1690" t="s">
        <v>248</v>
      </c>
      <c r="D226" s="1760" t="s">
        <v>640</v>
      </c>
      <c r="E226" s="1789"/>
      <c r="F226" s="1760"/>
      <c r="G226" s="1772"/>
      <c r="H226" s="1819"/>
      <c r="I226" s="1760"/>
      <c r="J226" s="1772"/>
      <c r="K226" s="1772"/>
      <c r="L226" s="1760"/>
      <c r="M226" s="1814">
        <f>SUM(N226:P226)</f>
        <v>5350</v>
      </c>
      <c r="N226" s="1814"/>
      <c r="O226" s="1789">
        <v>5000</v>
      </c>
      <c r="P226" s="1789">
        <v>350</v>
      </c>
      <c r="Q226" s="1717">
        <f t="shared" ref="Q226" si="115">SUM(R226:T226)</f>
        <v>9</v>
      </c>
      <c r="R226" s="1772"/>
      <c r="S226" s="1772"/>
      <c r="T226" s="1772">
        <v>9</v>
      </c>
      <c r="U226" s="1816"/>
      <c r="V226" s="156">
        <f t="shared" si="109"/>
        <v>0</v>
      </c>
      <c r="W226" s="1638">
        <v>1</v>
      </c>
      <c r="X226" s="1639"/>
      <c r="Y226" s="1995"/>
      <c r="Z226" s="1638">
        <v>1</v>
      </c>
      <c r="AA226" s="1639"/>
      <c r="AB226" s="1644"/>
      <c r="AC226" s="1644"/>
      <c r="AD226" s="1995"/>
      <c r="AE226" s="1988"/>
      <c r="AF226" s="1643"/>
      <c r="AG226" s="1543">
        <f t="shared" si="111"/>
        <v>0</v>
      </c>
      <c r="AH226" s="1643"/>
      <c r="AI226" s="1543">
        <f t="shared" si="112"/>
        <v>0</v>
      </c>
      <c r="AJ226" s="1643"/>
      <c r="AK226" s="1543">
        <f t="shared" si="113"/>
        <v>0</v>
      </c>
      <c r="AL226" s="1643"/>
      <c r="AM226" s="1543">
        <f t="shared" si="110"/>
        <v>0</v>
      </c>
      <c r="AN226" s="1559"/>
      <c r="AO226" s="1559"/>
      <c r="AP226" s="1559"/>
      <c r="AQ226" s="1559"/>
      <c r="AR226" s="1559"/>
      <c r="AS226" s="1559"/>
      <c r="AT226" s="1559"/>
      <c r="AU226" s="1559"/>
      <c r="AV226" s="1559"/>
      <c r="AW226" s="1559"/>
      <c r="AX226" s="1559"/>
      <c r="AY226" s="1559"/>
      <c r="AZ226" s="1559"/>
      <c r="BA226" s="1559"/>
      <c r="BB226" s="1559"/>
      <c r="BC226" s="1559"/>
      <c r="BD226" s="1559"/>
      <c r="BE226" s="1559"/>
      <c r="BF226" s="1559"/>
      <c r="BG226" s="1559"/>
      <c r="BH226" s="1559"/>
      <c r="BI226" s="1559"/>
      <c r="BJ226" s="1559"/>
      <c r="BK226" s="1559"/>
      <c r="BL226" s="1559"/>
      <c r="BM226" s="1559"/>
      <c r="BN226" s="1559"/>
      <c r="BO226" s="1559"/>
      <c r="BP226" s="1559"/>
      <c r="BQ226" s="1559"/>
      <c r="BR226" s="1559"/>
      <c r="BS226" s="1559"/>
      <c r="BT226" s="1559"/>
      <c r="BU226" s="1559"/>
      <c r="BV226" s="1559"/>
      <c r="BW226" s="1559"/>
      <c r="BX226" s="1559"/>
      <c r="BY226" s="1559"/>
      <c r="BZ226" s="1559"/>
      <c r="CA226" s="1559"/>
      <c r="CB226" s="1559"/>
      <c r="CC226" s="1559"/>
      <c r="CD226" s="1559"/>
      <c r="CE226" s="1559"/>
      <c r="CF226" s="1559"/>
      <c r="CG226" s="1559"/>
      <c r="CH226" s="1559"/>
      <c r="CI226" s="1559"/>
      <c r="CJ226" s="1559"/>
      <c r="CK226" s="1559"/>
      <c r="CL226" s="1559"/>
      <c r="CM226" s="1559"/>
      <c r="CN226" s="1559"/>
      <c r="CO226" s="1559"/>
      <c r="CP226" s="1559"/>
      <c r="CQ226" s="1559"/>
      <c r="CR226" s="1559"/>
      <c r="CS226" s="1559"/>
      <c r="CT226" s="1559"/>
      <c r="CU226" s="1559"/>
      <c r="CV226" s="1559"/>
      <c r="CW226" s="1559"/>
      <c r="CX226" s="1559"/>
      <c r="CY226" s="1559"/>
      <c r="CZ226" s="1559"/>
      <c r="DA226" s="1559"/>
      <c r="DB226" s="1559"/>
      <c r="DC226" s="1559"/>
      <c r="DD226" s="1559"/>
      <c r="DE226" s="1559"/>
      <c r="DF226" s="1559"/>
      <c r="DG226" s="1559"/>
      <c r="DH226" s="1559"/>
      <c r="DI226" s="1559"/>
      <c r="DJ226" s="1559"/>
      <c r="DK226" s="1559"/>
      <c r="DL226" s="1559"/>
      <c r="DM226" s="1559"/>
      <c r="DN226" s="1559"/>
      <c r="DO226" s="1559"/>
      <c r="DP226" s="1559"/>
      <c r="DQ226" s="1559"/>
      <c r="DR226" s="1559"/>
      <c r="DS226" s="1559"/>
      <c r="DT226" s="1559"/>
      <c r="DU226" s="1559"/>
      <c r="DV226" s="1559"/>
      <c r="DW226" s="1559"/>
      <c r="DX226" s="1559"/>
      <c r="DY226" s="1559"/>
      <c r="DZ226" s="1559"/>
      <c r="EA226" s="1559"/>
      <c r="EB226" s="1559"/>
      <c r="EC226" s="1559"/>
      <c r="ED226" s="1559"/>
      <c r="EE226" s="1559"/>
      <c r="EF226" s="1559"/>
      <c r="EG226" s="1559"/>
      <c r="EH226" s="1559"/>
      <c r="EI226" s="1559"/>
      <c r="EJ226" s="1559"/>
      <c r="EK226" s="1559"/>
      <c r="EL226" s="1559"/>
      <c r="EM226" s="1559"/>
      <c r="EN226" s="1559"/>
      <c r="EO226" s="1559"/>
      <c r="EP226" s="1559"/>
      <c r="EQ226" s="1559"/>
      <c r="ER226" s="1559"/>
      <c r="ES226" s="1559"/>
      <c r="ET226" s="1559"/>
      <c r="EU226" s="1559"/>
      <c r="EV226" s="1559"/>
      <c r="EW226" s="1559"/>
      <c r="EX226" s="1559"/>
      <c r="EY226" s="1559"/>
      <c r="EZ226" s="1559"/>
      <c r="FA226" s="1606"/>
      <c r="FB226" s="1560"/>
      <c r="FC226" s="1560"/>
      <c r="FD226" s="1560"/>
      <c r="FE226" s="1560"/>
      <c r="FF226" s="1560"/>
      <c r="FG226" s="1560"/>
      <c r="FH226" s="1560"/>
      <c r="FI226" s="1560"/>
      <c r="FJ226" s="1560"/>
      <c r="FK226" s="1560"/>
      <c r="FL226" s="1560"/>
      <c r="FM226" s="1560"/>
      <c r="FN226" s="1560"/>
      <c r="FO226" s="1560"/>
      <c r="FP226" s="1560"/>
      <c r="FQ226" s="1560"/>
      <c r="FR226" s="1560"/>
      <c r="FS226" s="1560"/>
      <c r="FT226" s="1560"/>
      <c r="FU226" s="1560"/>
      <c r="FV226" s="1560"/>
      <c r="FW226" s="1560"/>
      <c r="FX226" s="1560"/>
      <c r="FY226" s="1560"/>
      <c r="FZ226" s="1560"/>
      <c r="GA226" s="1560"/>
      <c r="GB226" s="1560"/>
      <c r="GC226" s="1560"/>
      <c r="GD226" s="1560"/>
      <c r="GE226" s="1560"/>
      <c r="GF226" s="1560"/>
      <c r="GG226" s="1560"/>
      <c r="GH226" s="1560"/>
      <c r="GI226" s="1560"/>
      <c r="GJ226" s="1560"/>
      <c r="GK226" s="1560"/>
      <c r="GL226" s="1560"/>
      <c r="GM226" s="1560"/>
      <c r="GN226" s="1560"/>
      <c r="GO226" s="1560"/>
      <c r="GP226" s="1560"/>
      <c r="GQ226" s="1560"/>
      <c r="GR226" s="1560"/>
      <c r="GS226" s="1560"/>
      <c r="GT226" s="1560"/>
      <c r="GU226" s="1560"/>
      <c r="GV226" s="1560"/>
      <c r="GW226" s="1560"/>
      <c r="GX226" s="1560"/>
      <c r="GY226" s="1560"/>
      <c r="GZ226" s="1560"/>
      <c r="HA226" s="1560"/>
      <c r="HB226" s="1560"/>
      <c r="HC226" s="1560"/>
      <c r="HD226" s="1560"/>
      <c r="HE226" s="1560"/>
      <c r="HF226" s="1560"/>
      <c r="HG226" s="1560"/>
      <c r="HH226" s="1560"/>
      <c r="HI226" s="1560"/>
      <c r="HJ226" s="1560"/>
      <c r="HK226" s="1560"/>
      <c r="HL226" s="1560"/>
      <c r="HM226" s="1560"/>
      <c r="HN226" s="1560"/>
      <c r="HO226" s="1560"/>
      <c r="HP226" s="1560"/>
      <c r="HQ226" s="1560"/>
      <c r="HR226" s="1560"/>
      <c r="HS226" s="1560"/>
      <c r="HT226" s="1560"/>
      <c r="HU226" s="1560"/>
      <c r="HV226" s="1560"/>
      <c r="HW226" s="1560"/>
      <c r="HX226" s="1560"/>
      <c r="HY226" s="1560"/>
      <c r="HZ226" s="1560"/>
      <c r="IA226" s="1560"/>
      <c r="IB226" s="1560"/>
      <c r="IC226" s="1560"/>
      <c r="ID226" s="1560"/>
      <c r="IE226" s="1560"/>
      <c r="IF226" s="1560"/>
      <c r="IG226" s="1560"/>
      <c r="IH226" s="1560"/>
      <c r="II226" s="1560"/>
      <c r="IJ226" s="1560"/>
      <c r="IK226" s="1560"/>
      <c r="IL226" s="1560"/>
      <c r="IM226" s="1560"/>
      <c r="IN226" s="1560"/>
      <c r="IO226" s="1560"/>
      <c r="IP226" s="1560"/>
      <c r="IQ226" s="1560"/>
      <c r="IR226" s="1560"/>
      <c r="IS226" s="1560"/>
      <c r="IT226" s="1560"/>
      <c r="IU226" s="1560"/>
      <c r="IV226" s="1560"/>
      <c r="IW226" s="1560"/>
      <c r="IX226" s="1560"/>
      <c r="IY226" s="1560"/>
      <c r="IZ226" s="1560"/>
      <c r="JA226" s="1560"/>
      <c r="JB226" s="1560"/>
      <c r="JC226" s="1560"/>
      <c r="JD226" s="1560"/>
      <c r="JE226" s="1560"/>
      <c r="JF226" s="1560"/>
      <c r="JG226" s="1560"/>
      <c r="JH226" s="1560"/>
      <c r="JI226" s="1560"/>
      <c r="JJ226" s="1560"/>
      <c r="JK226" s="1560"/>
      <c r="JL226" s="1560"/>
      <c r="JM226" s="1560"/>
      <c r="JN226" s="1560"/>
      <c r="JO226" s="1560"/>
      <c r="JP226" s="1560"/>
      <c r="JQ226" s="1560"/>
      <c r="JR226" s="1560"/>
      <c r="JS226" s="1560"/>
      <c r="JT226" s="1560"/>
      <c r="JU226" s="1560"/>
      <c r="JV226" s="1560"/>
      <c r="JW226" s="1560"/>
      <c r="JX226" s="1560"/>
      <c r="JY226" s="1560"/>
      <c r="JZ226" s="1560"/>
      <c r="KA226" s="1560"/>
      <c r="KB226" s="1560"/>
      <c r="KC226" s="1560"/>
      <c r="KD226" s="1560"/>
      <c r="KE226" s="1560"/>
      <c r="KF226" s="1560"/>
      <c r="KG226" s="1560"/>
      <c r="KH226" s="1560"/>
      <c r="KI226" s="1560"/>
      <c r="KJ226" s="1560"/>
      <c r="KK226" s="1560"/>
      <c r="KL226" s="1560"/>
      <c r="KM226" s="1560"/>
      <c r="KN226" s="1560"/>
      <c r="KO226" s="1560"/>
      <c r="KP226" s="1560"/>
      <c r="KQ226" s="1560"/>
      <c r="KR226" s="1560"/>
      <c r="KS226" s="1560"/>
      <c r="KT226" s="1560"/>
      <c r="KU226" s="1560"/>
      <c r="KV226" s="1560"/>
      <c r="KW226" s="1560"/>
      <c r="KX226" s="1560"/>
      <c r="KY226" s="1560"/>
      <c r="KZ226" s="1560"/>
      <c r="LA226" s="1560"/>
      <c r="LB226" s="1560"/>
      <c r="LC226" s="1560"/>
      <c r="LD226" s="1560"/>
      <c r="LE226" s="1560"/>
      <c r="LF226" s="1560"/>
      <c r="LG226" s="1560"/>
      <c r="LH226" s="1560"/>
      <c r="LI226" s="1560"/>
      <c r="LJ226" s="1560"/>
      <c r="LK226" s="1560"/>
      <c r="LL226" s="1560"/>
      <c r="LM226" s="1560"/>
      <c r="LN226" s="1560"/>
      <c r="LO226" s="1560"/>
      <c r="LP226" s="1560"/>
      <c r="LQ226" s="1560"/>
      <c r="LR226" s="1560"/>
      <c r="LS226" s="1560"/>
      <c r="LT226" s="1560"/>
      <c r="LU226" s="1560"/>
      <c r="LV226" s="1560"/>
      <c r="LW226" s="1560"/>
      <c r="LX226" s="1560"/>
      <c r="LY226" s="1560"/>
      <c r="LZ226" s="1560"/>
      <c r="MA226" s="1560"/>
      <c r="MB226" s="1560"/>
      <c r="MC226" s="1560"/>
      <c r="MD226" s="1560"/>
      <c r="ME226" s="1560"/>
      <c r="MF226" s="1560"/>
      <c r="MG226" s="1560"/>
      <c r="MH226" s="1560"/>
      <c r="MI226" s="1560"/>
      <c r="MJ226" s="1560"/>
      <c r="MK226" s="1560"/>
      <c r="ML226" s="1560"/>
      <c r="MM226" s="1560"/>
      <c r="MN226" s="1560"/>
      <c r="MO226" s="1560"/>
      <c r="MP226" s="1560"/>
      <c r="MQ226" s="1560"/>
      <c r="MR226" s="1560"/>
      <c r="MS226" s="1560"/>
      <c r="MT226" s="1560"/>
      <c r="MU226" s="1560"/>
      <c r="MV226" s="1560"/>
      <c r="MW226" s="1560"/>
      <c r="MX226" s="1560"/>
      <c r="MY226" s="1560"/>
      <c r="MZ226" s="1560"/>
      <c r="NA226" s="1560"/>
      <c r="NB226" s="1560"/>
      <c r="NC226" s="1560"/>
      <c r="ND226" s="1560"/>
      <c r="NE226" s="1560"/>
      <c r="NF226" s="1560"/>
      <c r="NG226" s="1560"/>
      <c r="NH226" s="1560"/>
      <c r="NI226" s="1560"/>
      <c r="NJ226" s="1560"/>
      <c r="NK226" s="1560"/>
      <c r="NL226" s="1560"/>
      <c r="NM226" s="1560"/>
      <c r="NN226" s="1560"/>
      <c r="NO226" s="1560"/>
      <c r="NP226" s="1560"/>
      <c r="NQ226" s="1560"/>
      <c r="NR226" s="1560"/>
      <c r="NS226" s="1560"/>
      <c r="NT226" s="1560"/>
      <c r="NU226" s="1560"/>
      <c r="NV226" s="1560"/>
    </row>
    <row r="227" spans="1:386" s="40" customFormat="1" ht="41.4">
      <c r="A227" s="1774"/>
      <c r="B227" s="1817" t="s">
        <v>641</v>
      </c>
      <c r="C227" s="1682"/>
      <c r="D227" s="1774"/>
      <c r="E227" s="1818">
        <v>35611.595999999998</v>
      </c>
      <c r="F227" s="1819" t="s">
        <v>975</v>
      </c>
      <c r="G227" s="1818">
        <v>780</v>
      </c>
      <c r="H227" s="1820" t="s">
        <v>787</v>
      </c>
      <c r="I227" s="1778"/>
      <c r="J227" s="1776"/>
      <c r="K227" s="1776"/>
      <c r="L227" s="1774"/>
      <c r="M227" s="1687"/>
      <c r="N227" s="1687"/>
      <c r="O227" s="1812"/>
      <c r="P227" s="1776"/>
      <c r="Q227" s="1813"/>
      <c r="R227" s="1777"/>
      <c r="S227" s="1777"/>
      <c r="T227" s="1777"/>
      <c r="U227" s="1725"/>
      <c r="V227" s="156">
        <f t="shared" si="109"/>
        <v>35611.595999999998</v>
      </c>
      <c r="W227" s="1638"/>
      <c r="X227" s="1639"/>
      <c r="Y227" s="1995"/>
      <c r="Z227" s="1638"/>
      <c r="AA227" s="1639"/>
      <c r="AB227" s="1644"/>
      <c r="AC227" s="1644"/>
      <c r="AD227" s="1995"/>
      <c r="AE227" s="1988"/>
      <c r="AF227" s="1643">
        <v>1</v>
      </c>
      <c r="AG227" s="1543">
        <f t="shared" si="111"/>
        <v>35611.595999999998</v>
      </c>
      <c r="AH227" s="1643"/>
      <c r="AI227" s="1543">
        <f t="shared" si="112"/>
        <v>0</v>
      </c>
      <c r="AJ227" s="1643"/>
      <c r="AK227" s="1543">
        <f t="shared" si="113"/>
        <v>0</v>
      </c>
      <c r="AL227" s="1643"/>
      <c r="AM227" s="1543">
        <f t="shared" si="110"/>
        <v>0</v>
      </c>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607"/>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37"/>
      <c r="GB227" s="37"/>
      <c r="GC227" s="37"/>
      <c r="GD227" s="37"/>
      <c r="GE227" s="37"/>
      <c r="GF227" s="37"/>
      <c r="GG227" s="37"/>
      <c r="GH227" s="37"/>
      <c r="GI227" s="37"/>
      <c r="GJ227" s="37"/>
      <c r="GK227" s="37"/>
      <c r="GL227" s="37"/>
      <c r="GM227" s="37"/>
      <c r="GN227" s="37"/>
      <c r="GO227" s="37"/>
      <c r="GP227" s="37"/>
      <c r="GQ227" s="37"/>
      <c r="GR227" s="37"/>
      <c r="GS227" s="37"/>
      <c r="GT227" s="37"/>
      <c r="GU227" s="37"/>
      <c r="GV227" s="37"/>
      <c r="GW227" s="37"/>
      <c r="GX227" s="37"/>
      <c r="GY227" s="37"/>
      <c r="GZ227" s="37"/>
      <c r="HA227" s="37"/>
      <c r="HB227" s="37"/>
      <c r="HC227" s="37"/>
      <c r="HD227" s="37"/>
      <c r="HE227" s="37"/>
      <c r="HF227" s="37"/>
      <c r="HG227" s="37"/>
      <c r="HH227" s="37"/>
      <c r="HI227" s="37"/>
      <c r="HJ227" s="37"/>
      <c r="HK227" s="37"/>
      <c r="HL227" s="37"/>
      <c r="HM227" s="37"/>
      <c r="HN227" s="37"/>
      <c r="HO227" s="37"/>
      <c r="HP227" s="37"/>
      <c r="HQ227" s="37"/>
      <c r="HR227" s="37"/>
      <c r="HS227" s="37"/>
      <c r="HT227" s="37"/>
      <c r="HU227" s="37"/>
      <c r="HV227" s="37"/>
      <c r="HW227" s="37"/>
      <c r="HX227" s="37"/>
      <c r="HY227" s="37"/>
      <c r="HZ227" s="37"/>
      <c r="IA227" s="37"/>
      <c r="IB227" s="37"/>
      <c r="IC227" s="37"/>
      <c r="ID227" s="37"/>
      <c r="IE227" s="37"/>
      <c r="IF227" s="37"/>
      <c r="IG227" s="37"/>
      <c r="IH227" s="37"/>
      <c r="II227" s="37"/>
      <c r="IJ227" s="37"/>
      <c r="IK227" s="37"/>
      <c r="IL227" s="37"/>
      <c r="IM227" s="37"/>
      <c r="IN227" s="37"/>
      <c r="IO227" s="37"/>
      <c r="IP227" s="37"/>
      <c r="IQ227" s="37"/>
      <c r="IR227" s="37"/>
      <c r="IS227" s="37"/>
      <c r="IT227" s="37"/>
      <c r="IU227" s="37"/>
      <c r="IV227" s="37"/>
      <c r="IW227" s="37"/>
      <c r="IX227" s="37"/>
      <c r="IY227" s="37"/>
      <c r="IZ227" s="37"/>
      <c r="JA227" s="37"/>
      <c r="JB227" s="37"/>
      <c r="JC227" s="37"/>
      <c r="JD227" s="37"/>
      <c r="JE227" s="37"/>
      <c r="JF227" s="37"/>
      <c r="JG227" s="37"/>
      <c r="JH227" s="37"/>
      <c r="JI227" s="37"/>
      <c r="JJ227" s="37"/>
      <c r="JK227" s="37"/>
      <c r="JL227" s="37"/>
      <c r="JM227" s="37"/>
      <c r="JN227" s="37"/>
      <c r="JO227" s="37"/>
      <c r="JP227" s="37"/>
      <c r="JQ227" s="37"/>
      <c r="JR227" s="37"/>
      <c r="JS227" s="37"/>
      <c r="JT227" s="37"/>
      <c r="JU227" s="37"/>
      <c r="JV227" s="37"/>
      <c r="JW227" s="37"/>
      <c r="JX227" s="37"/>
      <c r="JY227" s="37"/>
      <c r="JZ227" s="37"/>
      <c r="KA227" s="37"/>
      <c r="KB227" s="37"/>
      <c r="KC227" s="37"/>
      <c r="KD227" s="37"/>
      <c r="KE227" s="37"/>
      <c r="KF227" s="37"/>
      <c r="KG227" s="37"/>
      <c r="KH227" s="37"/>
      <c r="KI227" s="37"/>
      <c r="KJ227" s="37"/>
      <c r="KK227" s="37"/>
      <c r="KL227" s="37"/>
      <c r="KM227" s="37"/>
      <c r="KN227" s="37"/>
      <c r="KO227" s="37"/>
      <c r="KP227" s="37"/>
      <c r="KQ227" s="37"/>
      <c r="KR227" s="37"/>
      <c r="KS227" s="37"/>
      <c r="KT227" s="37"/>
      <c r="KU227" s="37"/>
      <c r="KV227" s="37"/>
      <c r="KW227" s="37"/>
      <c r="KX227" s="37"/>
      <c r="KY227" s="37"/>
      <c r="KZ227" s="37"/>
      <c r="LA227" s="37"/>
      <c r="LB227" s="37"/>
      <c r="LC227" s="37"/>
      <c r="LD227" s="37"/>
      <c r="LE227" s="37"/>
      <c r="LF227" s="37"/>
      <c r="LG227" s="37"/>
      <c r="LH227" s="37"/>
      <c r="LI227" s="37"/>
      <c r="LJ227" s="37"/>
      <c r="LK227" s="37"/>
      <c r="LL227" s="37"/>
      <c r="LM227" s="37"/>
      <c r="LN227" s="37"/>
      <c r="LO227" s="37"/>
      <c r="LP227" s="37"/>
      <c r="LQ227" s="37"/>
      <c r="LR227" s="37"/>
      <c r="LS227" s="37"/>
      <c r="LT227" s="37"/>
      <c r="LU227" s="37"/>
      <c r="LV227" s="37"/>
      <c r="LW227" s="37"/>
      <c r="LX227" s="37"/>
      <c r="LY227" s="37"/>
      <c r="LZ227" s="37"/>
      <c r="MA227" s="37"/>
      <c r="MB227" s="37"/>
      <c r="MC227" s="37"/>
      <c r="MD227" s="37"/>
      <c r="ME227" s="37"/>
      <c r="MF227" s="37"/>
      <c r="MG227" s="37"/>
      <c r="MH227" s="37"/>
      <c r="MI227" s="37"/>
      <c r="MJ227" s="37"/>
      <c r="MK227" s="37"/>
      <c r="ML227" s="37"/>
      <c r="MM227" s="37"/>
      <c r="MN227" s="37"/>
      <c r="MO227" s="37"/>
      <c r="MP227" s="37"/>
      <c r="MQ227" s="37"/>
      <c r="MR227" s="37"/>
      <c r="MS227" s="37"/>
      <c r="MT227" s="37"/>
      <c r="MU227" s="37"/>
      <c r="MV227" s="37"/>
      <c r="MW227" s="37"/>
      <c r="MX227" s="37"/>
      <c r="MY227" s="37"/>
      <c r="MZ227" s="37"/>
      <c r="NA227" s="37"/>
      <c r="NB227" s="37"/>
      <c r="NC227" s="37"/>
      <c r="ND227" s="37"/>
      <c r="NE227" s="37"/>
      <c r="NF227" s="37"/>
      <c r="NG227" s="37"/>
      <c r="NH227" s="37"/>
      <c r="NI227" s="37"/>
      <c r="NJ227" s="37"/>
      <c r="NK227" s="37"/>
      <c r="NL227" s="37"/>
      <c r="NM227" s="37"/>
      <c r="NN227" s="37"/>
      <c r="NO227" s="37"/>
      <c r="NP227" s="37"/>
      <c r="NQ227" s="37"/>
      <c r="NR227" s="37"/>
      <c r="NS227" s="37"/>
      <c r="NT227" s="37"/>
      <c r="NU227" s="37"/>
      <c r="NV227" s="37"/>
    </row>
    <row r="228" spans="1:386" s="40" customFormat="1" ht="27.6">
      <c r="A228" s="1774"/>
      <c r="B228" s="1817" t="s">
        <v>642</v>
      </c>
      <c r="C228" s="1682"/>
      <c r="D228" s="1774"/>
      <c r="E228" s="1818">
        <v>5243.0870000000004</v>
      </c>
      <c r="F228" s="1819" t="s">
        <v>976</v>
      </c>
      <c r="G228" s="1818">
        <v>60</v>
      </c>
      <c r="H228" s="1820" t="s">
        <v>643</v>
      </c>
      <c r="I228" s="1778"/>
      <c r="J228" s="1776"/>
      <c r="K228" s="1776"/>
      <c r="L228" s="1774"/>
      <c r="M228" s="1687"/>
      <c r="N228" s="1687"/>
      <c r="O228" s="1812"/>
      <c r="P228" s="1776"/>
      <c r="Q228" s="1813"/>
      <c r="R228" s="1777"/>
      <c r="S228" s="1777"/>
      <c r="T228" s="1777"/>
      <c r="U228" s="1725"/>
      <c r="V228" s="156">
        <f t="shared" si="109"/>
        <v>5243.0870000000004</v>
      </c>
      <c r="W228" s="1638"/>
      <c r="X228" s="1639"/>
      <c r="Y228" s="1995"/>
      <c r="Z228" s="1638"/>
      <c r="AA228" s="1639"/>
      <c r="AB228" s="1644"/>
      <c r="AC228" s="1644"/>
      <c r="AD228" s="1995"/>
      <c r="AE228" s="1988"/>
      <c r="AF228" s="1643"/>
      <c r="AG228" s="1543">
        <f t="shared" si="111"/>
        <v>0</v>
      </c>
      <c r="AH228" s="1643"/>
      <c r="AI228" s="1543">
        <f t="shared" si="112"/>
        <v>0</v>
      </c>
      <c r="AJ228" s="1643">
        <v>1</v>
      </c>
      <c r="AK228" s="1543">
        <f t="shared" si="113"/>
        <v>5243.0870000000004</v>
      </c>
      <c r="AL228" s="1643"/>
      <c r="AM228" s="1543">
        <f t="shared" si="110"/>
        <v>0</v>
      </c>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60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c r="JN228" s="37"/>
      <c r="JO228" s="37"/>
      <c r="JP228" s="37"/>
      <c r="JQ228" s="37"/>
      <c r="JR228" s="37"/>
      <c r="JS228" s="37"/>
      <c r="JT228" s="37"/>
      <c r="JU228" s="37"/>
      <c r="JV228" s="37"/>
      <c r="JW228" s="37"/>
      <c r="JX228" s="37"/>
      <c r="JY228" s="37"/>
      <c r="JZ228" s="37"/>
      <c r="KA228" s="37"/>
      <c r="KB228" s="37"/>
      <c r="KC228" s="37"/>
      <c r="KD228" s="37"/>
      <c r="KE228" s="37"/>
      <c r="KF228" s="37"/>
      <c r="KG228" s="37"/>
      <c r="KH228" s="37"/>
      <c r="KI228" s="37"/>
      <c r="KJ228" s="37"/>
      <c r="KK228" s="37"/>
      <c r="KL228" s="37"/>
      <c r="KM228" s="37"/>
      <c r="KN228" s="37"/>
      <c r="KO228" s="37"/>
      <c r="KP228" s="37"/>
      <c r="KQ228" s="37"/>
      <c r="KR228" s="37"/>
      <c r="KS228" s="37"/>
      <c r="KT228" s="37"/>
      <c r="KU228" s="37"/>
      <c r="KV228" s="37"/>
      <c r="KW228" s="37"/>
      <c r="KX228" s="37"/>
      <c r="KY228" s="37"/>
      <c r="KZ228" s="37"/>
      <c r="LA228" s="37"/>
      <c r="LB228" s="37"/>
      <c r="LC228" s="37"/>
      <c r="LD228" s="37"/>
      <c r="LE228" s="37"/>
      <c r="LF228" s="37"/>
      <c r="LG228" s="37"/>
      <c r="LH228" s="37"/>
      <c r="LI228" s="37"/>
      <c r="LJ228" s="37"/>
      <c r="LK228" s="37"/>
      <c r="LL228" s="37"/>
      <c r="LM228" s="37"/>
      <c r="LN228" s="37"/>
      <c r="LO228" s="37"/>
      <c r="LP228" s="37"/>
      <c r="LQ228" s="37"/>
      <c r="LR228" s="37"/>
      <c r="LS228" s="37"/>
      <c r="LT228" s="37"/>
      <c r="LU228" s="37"/>
      <c r="LV228" s="37"/>
      <c r="LW228" s="37"/>
      <c r="LX228" s="37"/>
      <c r="LY228" s="37"/>
      <c r="LZ228" s="37"/>
      <c r="MA228" s="37"/>
      <c r="MB228" s="37"/>
      <c r="MC228" s="37"/>
      <c r="MD228" s="37"/>
      <c r="ME228" s="37"/>
      <c r="MF228" s="37"/>
      <c r="MG228" s="37"/>
      <c r="MH228" s="37"/>
      <c r="MI228" s="37"/>
      <c r="MJ228" s="37"/>
      <c r="MK228" s="37"/>
      <c r="ML228" s="37"/>
      <c r="MM228" s="37"/>
      <c r="MN228" s="37"/>
      <c r="MO228" s="37"/>
      <c r="MP228" s="37"/>
      <c r="MQ228" s="37"/>
      <c r="MR228" s="37"/>
      <c r="MS228" s="37"/>
      <c r="MT228" s="37"/>
      <c r="MU228" s="37"/>
      <c r="MV228" s="37"/>
      <c r="MW228" s="37"/>
      <c r="MX228" s="37"/>
      <c r="MY228" s="37"/>
      <c r="MZ228" s="37"/>
      <c r="NA228" s="37"/>
      <c r="NB228" s="37"/>
      <c r="NC228" s="37"/>
      <c r="ND228" s="37"/>
      <c r="NE228" s="37"/>
      <c r="NF228" s="37"/>
      <c r="NG228" s="37"/>
      <c r="NH228" s="37"/>
      <c r="NI228" s="37"/>
      <c r="NJ228" s="37"/>
      <c r="NK228" s="37"/>
      <c r="NL228" s="37"/>
      <c r="NM228" s="37"/>
      <c r="NN228" s="37"/>
      <c r="NO228" s="37"/>
      <c r="NP228" s="37"/>
      <c r="NQ228" s="37"/>
      <c r="NR228" s="37"/>
      <c r="NS228" s="37"/>
      <c r="NT228" s="37"/>
      <c r="NU228" s="37"/>
      <c r="NV228" s="37"/>
    </row>
    <row r="229" spans="1:386" s="1574" customFormat="1" ht="41.4">
      <c r="A229" s="1760"/>
      <c r="B229" s="1804" t="s">
        <v>585</v>
      </c>
      <c r="C229" s="1690" t="s">
        <v>53</v>
      </c>
      <c r="D229" s="1821" t="s">
        <v>644</v>
      </c>
      <c r="E229" s="1789"/>
      <c r="F229" s="1760"/>
      <c r="G229" s="1772"/>
      <c r="H229" s="1819"/>
      <c r="I229" s="1760"/>
      <c r="J229" s="1772"/>
      <c r="K229" s="1772"/>
      <c r="L229" s="1760"/>
      <c r="M229" s="1814">
        <f>SUM(N229:P229)</f>
        <v>1700</v>
      </c>
      <c r="N229" s="1814"/>
      <c r="O229" s="1706">
        <v>1000</v>
      </c>
      <c r="P229" s="1706">
        <v>700</v>
      </c>
      <c r="Q229" s="1814">
        <f t="shared" ref="Q229" si="116">R229+S229+T229</f>
        <v>526</v>
      </c>
      <c r="R229" s="1822"/>
      <c r="S229" s="1822"/>
      <c r="T229" s="1706">
        <v>526</v>
      </c>
      <c r="U229" s="1816"/>
      <c r="V229" s="156">
        <f t="shared" si="109"/>
        <v>0</v>
      </c>
      <c r="W229" s="1638">
        <v>1</v>
      </c>
      <c r="X229" s="1639"/>
      <c r="Y229" s="1995"/>
      <c r="Z229" s="1638">
        <v>1</v>
      </c>
      <c r="AA229" s="1639"/>
      <c r="AB229" s="1644"/>
      <c r="AC229" s="1644"/>
      <c r="AD229" s="1995"/>
      <c r="AE229" s="1988"/>
      <c r="AF229" s="1643"/>
      <c r="AG229" s="1543">
        <f t="shared" si="111"/>
        <v>0</v>
      </c>
      <c r="AH229" s="1643"/>
      <c r="AI229" s="1543">
        <f t="shared" si="112"/>
        <v>0</v>
      </c>
      <c r="AJ229" s="1643"/>
      <c r="AK229" s="1543">
        <f t="shared" si="113"/>
        <v>0</v>
      </c>
      <c r="AL229" s="1643"/>
      <c r="AM229" s="1543">
        <f t="shared" si="110"/>
        <v>0</v>
      </c>
      <c r="AN229" s="1559"/>
      <c r="AO229" s="1559"/>
      <c r="AP229" s="1559"/>
      <c r="AQ229" s="1559"/>
      <c r="AR229" s="1559"/>
      <c r="AS229" s="1559"/>
      <c r="AT229" s="1559"/>
      <c r="AU229" s="1559"/>
      <c r="AV229" s="1559"/>
      <c r="AW229" s="1559"/>
      <c r="AX229" s="1559"/>
      <c r="AY229" s="1559"/>
      <c r="AZ229" s="1559"/>
      <c r="BA229" s="1559"/>
      <c r="BB229" s="1559"/>
      <c r="BC229" s="1559"/>
      <c r="BD229" s="1559"/>
      <c r="BE229" s="1559"/>
      <c r="BF229" s="1559"/>
      <c r="BG229" s="1559"/>
      <c r="BH229" s="1559"/>
      <c r="BI229" s="1559"/>
      <c r="BJ229" s="1559"/>
      <c r="BK229" s="1559"/>
      <c r="BL229" s="1559"/>
      <c r="BM229" s="1559"/>
      <c r="BN229" s="1559"/>
      <c r="BO229" s="1559"/>
      <c r="BP229" s="1559"/>
      <c r="BQ229" s="1559"/>
      <c r="BR229" s="1559"/>
      <c r="BS229" s="1559"/>
      <c r="BT229" s="1559"/>
      <c r="BU229" s="1559"/>
      <c r="BV229" s="1559"/>
      <c r="BW229" s="1559"/>
      <c r="BX229" s="1559"/>
      <c r="BY229" s="1559"/>
      <c r="BZ229" s="1559"/>
      <c r="CA229" s="1559"/>
      <c r="CB229" s="1559"/>
      <c r="CC229" s="1559"/>
      <c r="CD229" s="1559"/>
      <c r="CE229" s="1559"/>
      <c r="CF229" s="1559"/>
      <c r="CG229" s="1559"/>
      <c r="CH229" s="1559"/>
      <c r="CI229" s="1559"/>
      <c r="CJ229" s="1559"/>
      <c r="CK229" s="1559"/>
      <c r="CL229" s="1559"/>
      <c r="CM229" s="1559"/>
      <c r="CN229" s="1559"/>
      <c r="CO229" s="1559"/>
      <c r="CP229" s="1559"/>
      <c r="CQ229" s="1559"/>
      <c r="CR229" s="1559"/>
      <c r="CS229" s="1559"/>
      <c r="CT229" s="1559"/>
      <c r="CU229" s="1559"/>
      <c r="CV229" s="1559"/>
      <c r="CW229" s="1559"/>
      <c r="CX229" s="1559"/>
      <c r="CY229" s="1559"/>
      <c r="CZ229" s="1559"/>
      <c r="DA229" s="1559"/>
      <c r="DB229" s="1559"/>
      <c r="DC229" s="1559"/>
      <c r="DD229" s="1559"/>
      <c r="DE229" s="1559"/>
      <c r="DF229" s="1559"/>
      <c r="DG229" s="1559"/>
      <c r="DH229" s="1559"/>
      <c r="DI229" s="1559"/>
      <c r="DJ229" s="1559"/>
      <c r="DK229" s="1559"/>
      <c r="DL229" s="1559"/>
      <c r="DM229" s="1559"/>
      <c r="DN229" s="1559"/>
      <c r="DO229" s="1559"/>
      <c r="DP229" s="1559"/>
      <c r="DQ229" s="1559"/>
      <c r="DR229" s="1559"/>
      <c r="DS229" s="1559"/>
      <c r="DT229" s="1559"/>
      <c r="DU229" s="1559"/>
      <c r="DV229" s="1559"/>
      <c r="DW229" s="1559"/>
      <c r="DX229" s="1559"/>
      <c r="DY229" s="1559"/>
      <c r="DZ229" s="1559"/>
      <c r="EA229" s="1559"/>
      <c r="EB229" s="1559"/>
      <c r="EC229" s="1559"/>
      <c r="ED229" s="1559"/>
      <c r="EE229" s="1559"/>
      <c r="EF229" s="1559"/>
      <c r="EG229" s="1559"/>
      <c r="EH229" s="1559"/>
      <c r="EI229" s="1559"/>
      <c r="EJ229" s="1559"/>
      <c r="EK229" s="1559"/>
      <c r="EL229" s="1559"/>
      <c r="EM229" s="1559"/>
      <c r="EN229" s="1559"/>
      <c r="EO229" s="1559"/>
      <c r="EP229" s="1559"/>
      <c r="EQ229" s="1559"/>
      <c r="ER229" s="1559"/>
      <c r="ES229" s="1559"/>
      <c r="ET229" s="1559"/>
      <c r="EU229" s="1559"/>
      <c r="EV229" s="1559"/>
      <c r="EW229" s="1559"/>
      <c r="EX229" s="1559"/>
      <c r="EY229" s="1559"/>
      <c r="EZ229" s="1559"/>
      <c r="FA229" s="1606"/>
      <c r="FB229" s="1560"/>
      <c r="FC229" s="1560"/>
      <c r="FD229" s="1560"/>
      <c r="FE229" s="1560"/>
      <c r="FF229" s="1560"/>
      <c r="FG229" s="1560"/>
      <c r="FH229" s="1560"/>
      <c r="FI229" s="1560"/>
      <c r="FJ229" s="1560"/>
      <c r="FK229" s="1560"/>
      <c r="FL229" s="1560"/>
      <c r="FM229" s="1560"/>
      <c r="FN229" s="1560"/>
      <c r="FO229" s="1560"/>
      <c r="FP229" s="1560"/>
      <c r="FQ229" s="1560"/>
      <c r="FR229" s="1560"/>
      <c r="FS229" s="1560"/>
      <c r="FT229" s="1560"/>
      <c r="FU229" s="1560"/>
      <c r="FV229" s="1560"/>
      <c r="FW229" s="1560"/>
      <c r="FX229" s="1560"/>
      <c r="FY229" s="1560"/>
      <c r="FZ229" s="1560"/>
      <c r="GA229" s="1560"/>
      <c r="GB229" s="1560"/>
      <c r="GC229" s="1560"/>
      <c r="GD229" s="1560"/>
      <c r="GE229" s="1560"/>
      <c r="GF229" s="1560"/>
      <c r="GG229" s="1560"/>
      <c r="GH229" s="1560"/>
      <c r="GI229" s="1560"/>
      <c r="GJ229" s="1560"/>
      <c r="GK229" s="1560"/>
      <c r="GL229" s="1560"/>
      <c r="GM229" s="1560"/>
      <c r="GN229" s="1560"/>
      <c r="GO229" s="1560"/>
      <c r="GP229" s="1560"/>
      <c r="GQ229" s="1560"/>
      <c r="GR229" s="1560"/>
      <c r="GS229" s="1560"/>
      <c r="GT229" s="1560"/>
      <c r="GU229" s="1560"/>
      <c r="GV229" s="1560"/>
      <c r="GW229" s="1560"/>
      <c r="GX229" s="1560"/>
      <c r="GY229" s="1560"/>
      <c r="GZ229" s="1560"/>
      <c r="HA229" s="1560"/>
      <c r="HB229" s="1560"/>
      <c r="HC229" s="1560"/>
      <c r="HD229" s="1560"/>
      <c r="HE229" s="1560"/>
      <c r="HF229" s="1560"/>
      <c r="HG229" s="1560"/>
      <c r="HH229" s="1560"/>
      <c r="HI229" s="1560"/>
      <c r="HJ229" s="1560"/>
      <c r="HK229" s="1560"/>
      <c r="HL229" s="1560"/>
      <c r="HM229" s="1560"/>
      <c r="HN229" s="1560"/>
      <c r="HO229" s="1560"/>
      <c r="HP229" s="1560"/>
      <c r="HQ229" s="1560"/>
      <c r="HR229" s="1560"/>
      <c r="HS229" s="1560"/>
      <c r="HT229" s="1560"/>
      <c r="HU229" s="1560"/>
      <c r="HV229" s="1560"/>
      <c r="HW229" s="1560"/>
      <c r="HX229" s="1560"/>
      <c r="HY229" s="1560"/>
      <c r="HZ229" s="1560"/>
      <c r="IA229" s="1560"/>
      <c r="IB229" s="1560"/>
      <c r="IC229" s="1560"/>
      <c r="ID229" s="1560"/>
      <c r="IE229" s="1560"/>
      <c r="IF229" s="1560"/>
      <c r="IG229" s="1560"/>
      <c r="IH229" s="1560"/>
      <c r="II229" s="1560"/>
      <c r="IJ229" s="1560"/>
      <c r="IK229" s="1560"/>
      <c r="IL229" s="1560"/>
      <c r="IM229" s="1560"/>
      <c r="IN229" s="1560"/>
      <c r="IO229" s="1560"/>
      <c r="IP229" s="1560"/>
      <c r="IQ229" s="1560"/>
      <c r="IR229" s="1560"/>
      <c r="IS229" s="1560"/>
      <c r="IT229" s="1560"/>
      <c r="IU229" s="1560"/>
      <c r="IV229" s="1560"/>
      <c r="IW229" s="1560"/>
      <c r="IX229" s="1560"/>
      <c r="IY229" s="1560"/>
      <c r="IZ229" s="1560"/>
      <c r="JA229" s="1560"/>
      <c r="JB229" s="1560"/>
      <c r="JC229" s="1560"/>
      <c r="JD229" s="1560"/>
      <c r="JE229" s="1560"/>
      <c r="JF229" s="1560"/>
      <c r="JG229" s="1560"/>
      <c r="JH229" s="1560"/>
      <c r="JI229" s="1560"/>
      <c r="JJ229" s="1560"/>
      <c r="JK229" s="1560"/>
      <c r="JL229" s="1560"/>
      <c r="JM229" s="1560"/>
      <c r="JN229" s="1560"/>
      <c r="JO229" s="1560"/>
      <c r="JP229" s="1560"/>
      <c r="JQ229" s="1560"/>
      <c r="JR229" s="1560"/>
      <c r="JS229" s="1560"/>
      <c r="JT229" s="1560"/>
      <c r="JU229" s="1560"/>
      <c r="JV229" s="1560"/>
      <c r="JW229" s="1560"/>
      <c r="JX229" s="1560"/>
      <c r="JY229" s="1560"/>
      <c r="JZ229" s="1560"/>
      <c r="KA229" s="1560"/>
      <c r="KB229" s="1560"/>
      <c r="KC229" s="1560"/>
      <c r="KD229" s="1560"/>
      <c r="KE229" s="1560"/>
      <c r="KF229" s="1560"/>
      <c r="KG229" s="1560"/>
      <c r="KH229" s="1560"/>
      <c r="KI229" s="1560"/>
      <c r="KJ229" s="1560"/>
      <c r="KK229" s="1560"/>
      <c r="KL229" s="1560"/>
      <c r="KM229" s="1560"/>
      <c r="KN229" s="1560"/>
      <c r="KO229" s="1560"/>
      <c r="KP229" s="1560"/>
      <c r="KQ229" s="1560"/>
      <c r="KR229" s="1560"/>
      <c r="KS229" s="1560"/>
      <c r="KT229" s="1560"/>
      <c r="KU229" s="1560"/>
      <c r="KV229" s="1560"/>
      <c r="KW229" s="1560"/>
      <c r="KX229" s="1560"/>
      <c r="KY229" s="1560"/>
      <c r="KZ229" s="1560"/>
      <c r="LA229" s="1560"/>
      <c r="LB229" s="1560"/>
      <c r="LC229" s="1560"/>
      <c r="LD229" s="1560"/>
      <c r="LE229" s="1560"/>
      <c r="LF229" s="1560"/>
      <c r="LG229" s="1560"/>
      <c r="LH229" s="1560"/>
      <c r="LI229" s="1560"/>
      <c r="LJ229" s="1560"/>
      <c r="LK229" s="1560"/>
      <c r="LL229" s="1560"/>
      <c r="LM229" s="1560"/>
      <c r="LN229" s="1560"/>
      <c r="LO229" s="1560"/>
      <c r="LP229" s="1560"/>
      <c r="LQ229" s="1560"/>
      <c r="LR229" s="1560"/>
      <c r="LS229" s="1560"/>
      <c r="LT229" s="1560"/>
      <c r="LU229" s="1560"/>
      <c r="LV229" s="1560"/>
      <c r="LW229" s="1560"/>
      <c r="LX229" s="1560"/>
      <c r="LY229" s="1560"/>
      <c r="LZ229" s="1560"/>
      <c r="MA229" s="1560"/>
      <c r="MB229" s="1560"/>
      <c r="MC229" s="1560"/>
      <c r="MD229" s="1560"/>
      <c r="ME229" s="1560"/>
      <c r="MF229" s="1560"/>
      <c r="MG229" s="1560"/>
      <c r="MH229" s="1560"/>
      <c r="MI229" s="1560"/>
      <c r="MJ229" s="1560"/>
      <c r="MK229" s="1560"/>
      <c r="ML229" s="1560"/>
      <c r="MM229" s="1560"/>
      <c r="MN229" s="1560"/>
      <c r="MO229" s="1560"/>
      <c r="MP229" s="1560"/>
      <c r="MQ229" s="1560"/>
      <c r="MR229" s="1560"/>
      <c r="MS229" s="1560"/>
      <c r="MT229" s="1560"/>
      <c r="MU229" s="1560"/>
      <c r="MV229" s="1560"/>
      <c r="MW229" s="1560"/>
      <c r="MX229" s="1560"/>
      <c r="MY229" s="1560"/>
      <c r="MZ229" s="1560"/>
      <c r="NA229" s="1560"/>
      <c r="NB229" s="1560"/>
      <c r="NC229" s="1560"/>
      <c r="ND229" s="1560"/>
      <c r="NE229" s="1560"/>
      <c r="NF229" s="1560"/>
      <c r="NG229" s="1560"/>
      <c r="NH229" s="1560"/>
      <c r="NI229" s="1560"/>
      <c r="NJ229" s="1560"/>
      <c r="NK229" s="1560"/>
      <c r="NL229" s="1560"/>
      <c r="NM229" s="1560"/>
      <c r="NN229" s="1560"/>
      <c r="NO229" s="1560"/>
      <c r="NP229" s="1560"/>
      <c r="NQ229" s="1560"/>
      <c r="NR229" s="1560"/>
      <c r="NS229" s="1560"/>
      <c r="NT229" s="1560"/>
      <c r="NU229" s="1560"/>
      <c r="NV229" s="1560"/>
    </row>
    <row r="230" spans="1:386" s="40" customFormat="1" ht="55.2">
      <c r="A230" s="1774"/>
      <c r="B230" s="1823" t="s">
        <v>645</v>
      </c>
      <c r="C230" s="1682"/>
      <c r="D230" s="1774"/>
      <c r="E230" s="1824">
        <v>26272.13</v>
      </c>
      <c r="F230" s="1819" t="s">
        <v>977</v>
      </c>
      <c r="G230" s="1818">
        <v>450</v>
      </c>
      <c r="H230" s="1819" t="s">
        <v>787</v>
      </c>
      <c r="I230" s="1778"/>
      <c r="J230" s="1776"/>
      <c r="K230" s="1776"/>
      <c r="L230" s="1774"/>
      <c r="M230" s="1687"/>
      <c r="N230" s="1687"/>
      <c r="O230" s="1812"/>
      <c r="P230" s="1776"/>
      <c r="Q230" s="1813"/>
      <c r="R230" s="1777"/>
      <c r="S230" s="1777"/>
      <c r="T230" s="1777"/>
      <c r="U230" s="1725"/>
      <c r="V230" s="156">
        <f t="shared" si="109"/>
        <v>26272.13</v>
      </c>
      <c r="W230" s="1638"/>
      <c r="X230" s="1639"/>
      <c r="Y230" s="1995"/>
      <c r="Z230" s="1638"/>
      <c r="AA230" s="1639"/>
      <c r="AB230" s="1644"/>
      <c r="AC230" s="1644"/>
      <c r="AD230" s="1995"/>
      <c r="AE230" s="1988"/>
      <c r="AF230" s="1643">
        <v>1</v>
      </c>
      <c r="AG230" s="1543">
        <f t="shared" si="111"/>
        <v>26272.13</v>
      </c>
      <c r="AH230" s="1643"/>
      <c r="AI230" s="1543">
        <f t="shared" si="112"/>
        <v>0</v>
      </c>
      <c r="AJ230" s="1643"/>
      <c r="AK230" s="1543">
        <f t="shared" si="113"/>
        <v>0</v>
      </c>
      <c r="AL230" s="1643"/>
      <c r="AM230" s="1543">
        <f t="shared" si="110"/>
        <v>0</v>
      </c>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607"/>
      <c r="FB230" s="37"/>
      <c r="FC230" s="37"/>
      <c r="FD230" s="37"/>
      <c r="FE230" s="37"/>
      <c r="FF230" s="37"/>
      <c r="FG230" s="37"/>
      <c r="FH230" s="37"/>
      <c r="FI230" s="37"/>
      <c r="FJ230" s="37"/>
      <c r="FK230" s="37"/>
      <c r="FL230" s="37"/>
      <c r="FM230" s="37"/>
      <c r="FN230" s="37"/>
      <c r="FO230" s="37"/>
      <c r="FP230" s="37"/>
      <c r="FQ230" s="37"/>
      <c r="FR230" s="37"/>
      <c r="FS230" s="37"/>
      <c r="FT230" s="37"/>
      <c r="FU230" s="37"/>
      <c r="FV230" s="37"/>
      <c r="FW230" s="37"/>
      <c r="FX230" s="37"/>
      <c r="FY230" s="37"/>
      <c r="FZ230" s="37"/>
      <c r="GA230" s="37"/>
      <c r="GB230" s="37"/>
      <c r="GC230" s="37"/>
      <c r="GD230" s="37"/>
      <c r="GE230" s="37"/>
      <c r="GF230" s="37"/>
      <c r="GG230" s="37"/>
      <c r="GH230" s="37"/>
      <c r="GI230" s="37"/>
      <c r="GJ230" s="37"/>
      <c r="GK230" s="37"/>
      <c r="GL230" s="37"/>
      <c r="GM230" s="37"/>
      <c r="GN230" s="37"/>
      <c r="GO230" s="37"/>
      <c r="GP230" s="37"/>
      <c r="GQ230" s="37"/>
      <c r="GR230" s="37"/>
      <c r="GS230" s="37"/>
      <c r="GT230" s="37"/>
      <c r="GU230" s="37"/>
      <c r="GV230" s="37"/>
      <c r="GW230" s="37"/>
      <c r="GX230" s="37"/>
      <c r="GY230" s="37"/>
      <c r="GZ230" s="37"/>
      <c r="HA230" s="37"/>
      <c r="HB230" s="37"/>
      <c r="HC230" s="37"/>
      <c r="HD230" s="37"/>
      <c r="HE230" s="37"/>
      <c r="HF230" s="37"/>
      <c r="HG230" s="37"/>
      <c r="HH230" s="37"/>
      <c r="HI230" s="37"/>
      <c r="HJ230" s="37"/>
      <c r="HK230" s="37"/>
      <c r="HL230" s="37"/>
      <c r="HM230" s="37"/>
      <c r="HN230" s="37"/>
      <c r="HO230" s="37"/>
      <c r="HP230" s="37"/>
      <c r="HQ230" s="37"/>
      <c r="HR230" s="37"/>
      <c r="HS230" s="37"/>
      <c r="HT230" s="37"/>
      <c r="HU230" s="37"/>
      <c r="HV230" s="37"/>
      <c r="HW230" s="37"/>
      <c r="HX230" s="37"/>
      <c r="HY230" s="37"/>
      <c r="HZ230" s="37"/>
      <c r="IA230" s="37"/>
      <c r="IB230" s="37"/>
      <c r="IC230" s="37"/>
      <c r="ID230" s="37"/>
      <c r="IE230" s="37"/>
      <c r="IF230" s="37"/>
      <c r="IG230" s="37"/>
      <c r="IH230" s="37"/>
      <c r="II230" s="37"/>
      <c r="IJ230" s="37"/>
      <c r="IK230" s="37"/>
      <c r="IL230" s="37"/>
      <c r="IM230" s="37"/>
      <c r="IN230" s="37"/>
      <c r="IO230" s="37"/>
      <c r="IP230" s="37"/>
      <c r="IQ230" s="37"/>
      <c r="IR230" s="37"/>
      <c r="IS230" s="37"/>
      <c r="IT230" s="37"/>
      <c r="IU230" s="37"/>
      <c r="IV230" s="37"/>
      <c r="IW230" s="37"/>
      <c r="IX230" s="37"/>
      <c r="IY230" s="37"/>
      <c r="IZ230" s="37"/>
      <c r="JA230" s="37"/>
      <c r="JB230" s="37"/>
      <c r="JC230" s="37"/>
      <c r="JD230" s="37"/>
      <c r="JE230" s="37"/>
      <c r="JF230" s="37"/>
      <c r="JG230" s="37"/>
      <c r="JH230" s="37"/>
      <c r="JI230" s="37"/>
      <c r="JJ230" s="37"/>
      <c r="JK230" s="37"/>
      <c r="JL230" s="37"/>
      <c r="JM230" s="37"/>
      <c r="JN230" s="37"/>
      <c r="JO230" s="37"/>
      <c r="JP230" s="37"/>
      <c r="JQ230" s="37"/>
      <c r="JR230" s="37"/>
      <c r="JS230" s="37"/>
      <c r="JT230" s="37"/>
      <c r="JU230" s="37"/>
      <c r="JV230" s="37"/>
      <c r="JW230" s="37"/>
      <c r="JX230" s="37"/>
      <c r="JY230" s="37"/>
      <c r="JZ230" s="37"/>
      <c r="KA230" s="37"/>
      <c r="KB230" s="37"/>
      <c r="KC230" s="37"/>
      <c r="KD230" s="37"/>
      <c r="KE230" s="37"/>
      <c r="KF230" s="37"/>
      <c r="KG230" s="37"/>
      <c r="KH230" s="37"/>
      <c r="KI230" s="37"/>
      <c r="KJ230" s="37"/>
      <c r="KK230" s="37"/>
      <c r="KL230" s="37"/>
      <c r="KM230" s="37"/>
      <c r="KN230" s="37"/>
      <c r="KO230" s="37"/>
      <c r="KP230" s="37"/>
      <c r="KQ230" s="37"/>
      <c r="KR230" s="37"/>
      <c r="KS230" s="37"/>
      <c r="KT230" s="37"/>
      <c r="KU230" s="37"/>
      <c r="KV230" s="37"/>
      <c r="KW230" s="37"/>
      <c r="KX230" s="37"/>
      <c r="KY230" s="37"/>
      <c r="KZ230" s="37"/>
      <c r="LA230" s="37"/>
      <c r="LB230" s="37"/>
      <c r="LC230" s="37"/>
      <c r="LD230" s="37"/>
      <c r="LE230" s="37"/>
      <c r="LF230" s="37"/>
      <c r="LG230" s="37"/>
      <c r="LH230" s="37"/>
      <c r="LI230" s="37"/>
      <c r="LJ230" s="37"/>
      <c r="LK230" s="37"/>
      <c r="LL230" s="37"/>
      <c r="LM230" s="37"/>
      <c r="LN230" s="37"/>
      <c r="LO230" s="37"/>
      <c r="LP230" s="37"/>
      <c r="LQ230" s="37"/>
      <c r="LR230" s="37"/>
      <c r="LS230" s="37"/>
      <c r="LT230" s="37"/>
      <c r="LU230" s="37"/>
      <c r="LV230" s="37"/>
      <c r="LW230" s="37"/>
      <c r="LX230" s="37"/>
      <c r="LY230" s="37"/>
      <c r="LZ230" s="37"/>
      <c r="MA230" s="37"/>
      <c r="MB230" s="37"/>
      <c r="MC230" s="37"/>
      <c r="MD230" s="37"/>
      <c r="ME230" s="37"/>
      <c r="MF230" s="37"/>
      <c r="MG230" s="37"/>
      <c r="MH230" s="37"/>
      <c r="MI230" s="37"/>
      <c r="MJ230" s="37"/>
      <c r="MK230" s="37"/>
      <c r="ML230" s="37"/>
      <c r="MM230" s="37"/>
      <c r="MN230" s="37"/>
      <c r="MO230" s="37"/>
      <c r="MP230" s="37"/>
      <c r="MQ230" s="37"/>
      <c r="MR230" s="37"/>
      <c r="MS230" s="37"/>
      <c r="MT230" s="37"/>
      <c r="MU230" s="37"/>
      <c r="MV230" s="37"/>
      <c r="MW230" s="37"/>
      <c r="MX230" s="37"/>
      <c r="MY230" s="37"/>
      <c r="MZ230" s="37"/>
      <c r="NA230" s="37"/>
      <c r="NB230" s="37"/>
      <c r="NC230" s="37"/>
      <c r="ND230" s="37"/>
      <c r="NE230" s="37"/>
      <c r="NF230" s="37"/>
      <c r="NG230" s="37"/>
      <c r="NH230" s="37"/>
      <c r="NI230" s="37"/>
      <c r="NJ230" s="37"/>
      <c r="NK230" s="37"/>
      <c r="NL230" s="37"/>
      <c r="NM230" s="37"/>
      <c r="NN230" s="37"/>
      <c r="NO230" s="37"/>
      <c r="NP230" s="37"/>
      <c r="NQ230" s="37"/>
      <c r="NR230" s="37"/>
      <c r="NS230" s="37"/>
      <c r="NT230" s="37"/>
      <c r="NU230" s="37"/>
      <c r="NV230" s="37"/>
    </row>
    <row r="231" spans="1:386" s="40" customFormat="1" ht="41.4">
      <c r="A231" s="1774"/>
      <c r="B231" s="1823" t="s">
        <v>646</v>
      </c>
      <c r="C231" s="1682"/>
      <c r="D231" s="1774"/>
      <c r="E231" s="1824">
        <v>18540.898000000001</v>
      </c>
      <c r="F231" s="1819" t="s">
        <v>978</v>
      </c>
      <c r="G231" s="1818">
        <v>360</v>
      </c>
      <c r="H231" s="1819" t="s">
        <v>787</v>
      </c>
      <c r="I231" s="1778"/>
      <c r="J231" s="1776"/>
      <c r="K231" s="1776"/>
      <c r="L231" s="1774"/>
      <c r="M231" s="1687"/>
      <c r="N231" s="1687"/>
      <c r="O231" s="1812"/>
      <c r="P231" s="1776"/>
      <c r="Q231" s="1813"/>
      <c r="R231" s="1777"/>
      <c r="S231" s="1777"/>
      <c r="T231" s="1777"/>
      <c r="U231" s="1725"/>
      <c r="V231" s="156">
        <f t="shared" si="109"/>
        <v>18540.898000000001</v>
      </c>
      <c r="W231" s="1638"/>
      <c r="X231" s="1639"/>
      <c r="Y231" s="1995"/>
      <c r="Z231" s="1638"/>
      <c r="AA231" s="1639"/>
      <c r="AB231" s="1644"/>
      <c r="AC231" s="1644"/>
      <c r="AD231" s="1995"/>
      <c r="AE231" s="1988"/>
      <c r="AF231" s="1643">
        <v>1</v>
      </c>
      <c r="AG231" s="1543">
        <f t="shared" si="111"/>
        <v>18540.898000000001</v>
      </c>
      <c r="AH231" s="1643"/>
      <c r="AI231" s="1543">
        <f t="shared" si="112"/>
        <v>0</v>
      </c>
      <c r="AJ231" s="1643"/>
      <c r="AK231" s="1543">
        <f t="shared" si="113"/>
        <v>0</v>
      </c>
      <c r="AL231" s="1643"/>
      <c r="AM231" s="1543">
        <f t="shared" si="110"/>
        <v>0</v>
      </c>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607"/>
      <c r="FB231" s="37"/>
      <c r="FC231" s="37"/>
      <c r="FD231" s="37"/>
      <c r="FE231" s="37"/>
      <c r="FF231" s="37"/>
      <c r="FG231" s="37"/>
      <c r="FH231" s="37"/>
      <c r="FI231" s="37"/>
      <c r="FJ231" s="37"/>
      <c r="FK231" s="37"/>
      <c r="FL231" s="37"/>
      <c r="FM231" s="37"/>
      <c r="FN231" s="37"/>
      <c r="FO231" s="37"/>
      <c r="FP231" s="37"/>
      <c r="FQ231" s="37"/>
      <c r="FR231" s="37"/>
      <c r="FS231" s="37"/>
      <c r="FT231" s="37"/>
      <c r="FU231" s="37"/>
      <c r="FV231" s="37"/>
      <c r="FW231" s="37"/>
      <c r="FX231" s="37"/>
      <c r="FY231" s="37"/>
      <c r="FZ231" s="37"/>
      <c r="GA231" s="37"/>
      <c r="GB231" s="37"/>
      <c r="GC231" s="37"/>
      <c r="GD231" s="37"/>
      <c r="GE231" s="37"/>
      <c r="GF231" s="37"/>
      <c r="GG231" s="37"/>
      <c r="GH231" s="37"/>
      <c r="GI231" s="37"/>
      <c r="GJ231" s="37"/>
      <c r="GK231" s="37"/>
      <c r="GL231" s="37"/>
      <c r="GM231" s="37"/>
      <c r="GN231" s="37"/>
      <c r="GO231" s="37"/>
      <c r="GP231" s="37"/>
      <c r="GQ231" s="37"/>
      <c r="GR231" s="37"/>
      <c r="GS231" s="37"/>
      <c r="GT231" s="37"/>
      <c r="GU231" s="37"/>
      <c r="GV231" s="37"/>
      <c r="GW231" s="37"/>
      <c r="GX231" s="37"/>
      <c r="GY231" s="37"/>
      <c r="GZ231" s="37"/>
      <c r="HA231" s="37"/>
      <c r="HB231" s="37"/>
      <c r="HC231" s="37"/>
      <c r="HD231" s="37"/>
      <c r="HE231" s="37"/>
      <c r="HF231" s="37"/>
      <c r="HG231" s="37"/>
      <c r="HH231" s="37"/>
      <c r="HI231" s="37"/>
      <c r="HJ231" s="37"/>
      <c r="HK231" s="37"/>
      <c r="HL231" s="37"/>
      <c r="HM231" s="37"/>
      <c r="HN231" s="37"/>
      <c r="HO231" s="37"/>
      <c r="HP231" s="37"/>
      <c r="HQ231" s="37"/>
      <c r="HR231" s="37"/>
      <c r="HS231" s="37"/>
      <c r="HT231" s="37"/>
      <c r="HU231" s="37"/>
      <c r="HV231" s="37"/>
      <c r="HW231" s="37"/>
      <c r="HX231" s="37"/>
      <c r="HY231" s="37"/>
      <c r="HZ231" s="37"/>
      <c r="IA231" s="37"/>
      <c r="IB231" s="37"/>
      <c r="IC231" s="37"/>
      <c r="ID231" s="37"/>
      <c r="IE231" s="37"/>
      <c r="IF231" s="37"/>
      <c r="IG231" s="37"/>
      <c r="IH231" s="37"/>
      <c r="II231" s="37"/>
      <c r="IJ231" s="37"/>
      <c r="IK231" s="37"/>
      <c r="IL231" s="37"/>
      <c r="IM231" s="37"/>
      <c r="IN231" s="37"/>
      <c r="IO231" s="37"/>
      <c r="IP231" s="37"/>
      <c r="IQ231" s="37"/>
      <c r="IR231" s="37"/>
      <c r="IS231" s="37"/>
      <c r="IT231" s="37"/>
      <c r="IU231" s="37"/>
      <c r="IV231" s="37"/>
      <c r="IW231" s="37"/>
      <c r="IX231" s="37"/>
      <c r="IY231" s="37"/>
      <c r="IZ231" s="37"/>
      <c r="JA231" s="37"/>
      <c r="JB231" s="37"/>
      <c r="JC231" s="37"/>
      <c r="JD231" s="37"/>
      <c r="JE231" s="37"/>
      <c r="JF231" s="37"/>
      <c r="JG231" s="37"/>
      <c r="JH231" s="37"/>
      <c r="JI231" s="37"/>
      <c r="JJ231" s="37"/>
      <c r="JK231" s="37"/>
      <c r="JL231" s="37"/>
      <c r="JM231" s="37"/>
      <c r="JN231" s="37"/>
      <c r="JO231" s="37"/>
      <c r="JP231" s="37"/>
      <c r="JQ231" s="37"/>
      <c r="JR231" s="37"/>
      <c r="JS231" s="37"/>
      <c r="JT231" s="37"/>
      <c r="JU231" s="37"/>
      <c r="JV231" s="37"/>
      <c r="JW231" s="37"/>
      <c r="JX231" s="37"/>
      <c r="JY231" s="37"/>
      <c r="JZ231" s="37"/>
      <c r="KA231" s="37"/>
      <c r="KB231" s="37"/>
      <c r="KC231" s="37"/>
      <c r="KD231" s="37"/>
      <c r="KE231" s="37"/>
      <c r="KF231" s="37"/>
      <c r="KG231" s="37"/>
      <c r="KH231" s="37"/>
      <c r="KI231" s="37"/>
      <c r="KJ231" s="37"/>
      <c r="KK231" s="37"/>
      <c r="KL231" s="37"/>
      <c r="KM231" s="37"/>
      <c r="KN231" s="37"/>
      <c r="KO231" s="37"/>
      <c r="KP231" s="37"/>
      <c r="KQ231" s="37"/>
      <c r="KR231" s="37"/>
      <c r="KS231" s="37"/>
      <c r="KT231" s="37"/>
      <c r="KU231" s="37"/>
      <c r="KV231" s="37"/>
      <c r="KW231" s="37"/>
      <c r="KX231" s="37"/>
      <c r="KY231" s="37"/>
      <c r="KZ231" s="37"/>
      <c r="LA231" s="37"/>
      <c r="LB231" s="37"/>
      <c r="LC231" s="37"/>
      <c r="LD231" s="37"/>
      <c r="LE231" s="37"/>
      <c r="LF231" s="37"/>
      <c r="LG231" s="37"/>
      <c r="LH231" s="37"/>
      <c r="LI231" s="37"/>
      <c r="LJ231" s="37"/>
      <c r="LK231" s="37"/>
      <c r="LL231" s="37"/>
      <c r="LM231" s="37"/>
      <c r="LN231" s="37"/>
      <c r="LO231" s="37"/>
      <c r="LP231" s="37"/>
      <c r="LQ231" s="37"/>
      <c r="LR231" s="37"/>
      <c r="LS231" s="37"/>
      <c r="LT231" s="37"/>
      <c r="LU231" s="37"/>
      <c r="LV231" s="37"/>
      <c r="LW231" s="37"/>
      <c r="LX231" s="37"/>
      <c r="LY231" s="37"/>
      <c r="LZ231" s="37"/>
      <c r="MA231" s="37"/>
      <c r="MB231" s="37"/>
      <c r="MC231" s="37"/>
      <c r="MD231" s="37"/>
      <c r="ME231" s="37"/>
      <c r="MF231" s="37"/>
      <c r="MG231" s="37"/>
      <c r="MH231" s="37"/>
      <c r="MI231" s="37"/>
      <c r="MJ231" s="37"/>
      <c r="MK231" s="37"/>
      <c r="ML231" s="37"/>
      <c r="MM231" s="37"/>
      <c r="MN231" s="37"/>
      <c r="MO231" s="37"/>
      <c r="MP231" s="37"/>
      <c r="MQ231" s="37"/>
      <c r="MR231" s="37"/>
      <c r="MS231" s="37"/>
      <c r="MT231" s="37"/>
      <c r="MU231" s="37"/>
      <c r="MV231" s="37"/>
      <c r="MW231" s="37"/>
      <c r="MX231" s="37"/>
      <c r="MY231" s="37"/>
      <c r="MZ231" s="37"/>
      <c r="NA231" s="37"/>
      <c r="NB231" s="37"/>
      <c r="NC231" s="37"/>
      <c r="ND231" s="37"/>
      <c r="NE231" s="37"/>
      <c r="NF231" s="37"/>
      <c r="NG231" s="37"/>
      <c r="NH231" s="37"/>
      <c r="NI231" s="37"/>
      <c r="NJ231" s="37"/>
      <c r="NK231" s="37"/>
      <c r="NL231" s="37"/>
      <c r="NM231" s="37"/>
      <c r="NN231" s="37"/>
      <c r="NO231" s="37"/>
      <c r="NP231" s="37"/>
      <c r="NQ231" s="37"/>
      <c r="NR231" s="37"/>
      <c r="NS231" s="37"/>
      <c r="NT231" s="37"/>
      <c r="NU231" s="37"/>
      <c r="NV231" s="37"/>
    </row>
    <row r="232" spans="1:386" s="40" customFormat="1" ht="27.6">
      <c r="A232" s="1774"/>
      <c r="B232" s="1823" t="s">
        <v>647</v>
      </c>
      <c r="C232" s="1682"/>
      <c r="D232" s="1774"/>
      <c r="E232" s="1824">
        <v>13881.6</v>
      </c>
      <c r="F232" s="1819" t="s">
        <v>979</v>
      </c>
      <c r="G232" s="1818">
        <v>180</v>
      </c>
      <c r="H232" s="1819" t="s">
        <v>847</v>
      </c>
      <c r="I232" s="1778"/>
      <c r="J232" s="1776"/>
      <c r="K232" s="1776"/>
      <c r="L232" s="1774"/>
      <c r="M232" s="1687"/>
      <c r="N232" s="1687"/>
      <c r="O232" s="1812"/>
      <c r="P232" s="1776"/>
      <c r="Q232" s="1813"/>
      <c r="R232" s="1777"/>
      <c r="S232" s="1777"/>
      <c r="T232" s="1777"/>
      <c r="U232" s="1725"/>
      <c r="V232" s="156">
        <f t="shared" si="109"/>
        <v>13881.6</v>
      </c>
      <c r="W232" s="1638"/>
      <c r="X232" s="1639"/>
      <c r="Y232" s="1995"/>
      <c r="Z232" s="1638"/>
      <c r="AA232" s="1639"/>
      <c r="AB232" s="1644"/>
      <c r="AC232" s="1644"/>
      <c r="AD232" s="1995"/>
      <c r="AE232" s="1988"/>
      <c r="AF232" s="1643"/>
      <c r="AG232" s="1543">
        <f t="shared" si="111"/>
        <v>0</v>
      </c>
      <c r="AH232" s="1643"/>
      <c r="AI232" s="1543">
        <f t="shared" si="112"/>
        <v>0</v>
      </c>
      <c r="AJ232" s="1643">
        <v>1</v>
      </c>
      <c r="AK232" s="1543">
        <f t="shared" si="113"/>
        <v>13881.6</v>
      </c>
      <c r="AL232" s="1643"/>
      <c r="AM232" s="1543">
        <f t="shared" si="110"/>
        <v>0</v>
      </c>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607"/>
      <c r="FB232" s="37"/>
      <c r="FC232" s="37"/>
      <c r="FD232" s="37"/>
      <c r="FE232" s="37"/>
      <c r="FF232" s="37"/>
      <c r="FG232" s="37"/>
      <c r="FH232" s="37"/>
      <c r="FI232" s="37"/>
      <c r="FJ232" s="37"/>
      <c r="FK232" s="37"/>
      <c r="FL232" s="37"/>
      <c r="FM232" s="37"/>
      <c r="FN232" s="37"/>
      <c r="FO232" s="37"/>
      <c r="FP232" s="37"/>
      <c r="FQ232" s="37"/>
      <c r="FR232" s="37"/>
      <c r="FS232" s="37"/>
      <c r="FT232" s="37"/>
      <c r="FU232" s="37"/>
      <c r="FV232" s="37"/>
      <c r="FW232" s="37"/>
      <c r="FX232" s="37"/>
      <c r="FY232" s="37"/>
      <c r="FZ232" s="37"/>
      <c r="GA232" s="37"/>
      <c r="GB232" s="37"/>
      <c r="GC232" s="37"/>
      <c r="GD232" s="37"/>
      <c r="GE232" s="37"/>
      <c r="GF232" s="37"/>
      <c r="GG232" s="37"/>
      <c r="GH232" s="37"/>
      <c r="GI232" s="37"/>
      <c r="GJ232" s="37"/>
      <c r="GK232" s="37"/>
      <c r="GL232" s="37"/>
      <c r="GM232" s="37"/>
      <c r="GN232" s="37"/>
      <c r="GO232" s="37"/>
      <c r="GP232" s="37"/>
      <c r="GQ232" s="37"/>
      <c r="GR232" s="37"/>
      <c r="GS232" s="37"/>
      <c r="GT232" s="37"/>
      <c r="GU232" s="37"/>
      <c r="GV232" s="37"/>
      <c r="GW232" s="37"/>
      <c r="GX232" s="37"/>
      <c r="GY232" s="37"/>
      <c r="GZ232" s="37"/>
      <c r="HA232" s="37"/>
      <c r="HB232" s="37"/>
      <c r="HC232" s="37"/>
      <c r="HD232" s="37"/>
      <c r="HE232" s="37"/>
      <c r="HF232" s="37"/>
      <c r="HG232" s="37"/>
      <c r="HH232" s="37"/>
      <c r="HI232" s="37"/>
      <c r="HJ232" s="37"/>
      <c r="HK232" s="37"/>
      <c r="HL232" s="37"/>
      <c r="HM232" s="37"/>
      <c r="HN232" s="37"/>
      <c r="HO232" s="37"/>
      <c r="HP232" s="37"/>
      <c r="HQ232" s="37"/>
      <c r="HR232" s="37"/>
      <c r="HS232" s="37"/>
      <c r="HT232" s="37"/>
      <c r="HU232" s="37"/>
      <c r="HV232" s="37"/>
      <c r="HW232" s="37"/>
      <c r="HX232" s="37"/>
      <c r="HY232" s="37"/>
      <c r="HZ232" s="37"/>
      <c r="IA232" s="37"/>
      <c r="IB232" s="37"/>
      <c r="IC232" s="37"/>
      <c r="ID232" s="37"/>
      <c r="IE232" s="37"/>
      <c r="IF232" s="37"/>
      <c r="IG232" s="37"/>
      <c r="IH232" s="37"/>
      <c r="II232" s="37"/>
      <c r="IJ232" s="37"/>
      <c r="IK232" s="37"/>
      <c r="IL232" s="37"/>
      <c r="IM232" s="37"/>
      <c r="IN232" s="37"/>
      <c r="IO232" s="37"/>
      <c r="IP232" s="37"/>
      <c r="IQ232" s="37"/>
      <c r="IR232" s="37"/>
      <c r="IS232" s="37"/>
      <c r="IT232" s="37"/>
      <c r="IU232" s="37"/>
      <c r="IV232" s="37"/>
      <c r="IW232" s="37"/>
      <c r="IX232" s="37"/>
      <c r="IY232" s="37"/>
      <c r="IZ232" s="37"/>
      <c r="JA232" s="37"/>
      <c r="JB232" s="37"/>
      <c r="JC232" s="37"/>
      <c r="JD232" s="37"/>
      <c r="JE232" s="37"/>
      <c r="JF232" s="37"/>
      <c r="JG232" s="37"/>
      <c r="JH232" s="37"/>
      <c r="JI232" s="37"/>
      <c r="JJ232" s="37"/>
      <c r="JK232" s="37"/>
      <c r="JL232" s="37"/>
      <c r="JM232" s="37"/>
      <c r="JN232" s="37"/>
      <c r="JO232" s="37"/>
      <c r="JP232" s="37"/>
      <c r="JQ232" s="37"/>
      <c r="JR232" s="37"/>
      <c r="JS232" s="37"/>
      <c r="JT232" s="37"/>
      <c r="JU232" s="37"/>
      <c r="JV232" s="37"/>
      <c r="JW232" s="37"/>
      <c r="JX232" s="37"/>
      <c r="JY232" s="37"/>
      <c r="JZ232" s="37"/>
      <c r="KA232" s="37"/>
      <c r="KB232" s="37"/>
      <c r="KC232" s="37"/>
      <c r="KD232" s="37"/>
      <c r="KE232" s="37"/>
      <c r="KF232" s="37"/>
      <c r="KG232" s="37"/>
      <c r="KH232" s="37"/>
      <c r="KI232" s="37"/>
      <c r="KJ232" s="37"/>
      <c r="KK232" s="37"/>
      <c r="KL232" s="37"/>
      <c r="KM232" s="37"/>
      <c r="KN232" s="37"/>
      <c r="KO232" s="37"/>
      <c r="KP232" s="37"/>
      <c r="KQ232" s="37"/>
      <c r="KR232" s="37"/>
      <c r="KS232" s="37"/>
      <c r="KT232" s="37"/>
      <c r="KU232" s="37"/>
      <c r="KV232" s="37"/>
      <c r="KW232" s="37"/>
      <c r="KX232" s="37"/>
      <c r="KY232" s="37"/>
      <c r="KZ232" s="37"/>
      <c r="LA232" s="37"/>
      <c r="LB232" s="37"/>
      <c r="LC232" s="37"/>
      <c r="LD232" s="37"/>
      <c r="LE232" s="37"/>
      <c r="LF232" s="37"/>
      <c r="LG232" s="37"/>
      <c r="LH232" s="37"/>
      <c r="LI232" s="37"/>
      <c r="LJ232" s="37"/>
      <c r="LK232" s="37"/>
      <c r="LL232" s="37"/>
      <c r="LM232" s="37"/>
      <c r="LN232" s="37"/>
      <c r="LO232" s="37"/>
      <c r="LP232" s="37"/>
      <c r="LQ232" s="37"/>
      <c r="LR232" s="37"/>
      <c r="LS232" s="37"/>
      <c r="LT232" s="37"/>
      <c r="LU232" s="37"/>
      <c r="LV232" s="37"/>
      <c r="LW232" s="37"/>
      <c r="LX232" s="37"/>
      <c r="LY232" s="37"/>
      <c r="LZ232" s="37"/>
      <c r="MA232" s="37"/>
      <c r="MB232" s="37"/>
      <c r="MC232" s="37"/>
      <c r="MD232" s="37"/>
      <c r="ME232" s="37"/>
      <c r="MF232" s="37"/>
      <c r="MG232" s="37"/>
      <c r="MH232" s="37"/>
      <c r="MI232" s="37"/>
      <c r="MJ232" s="37"/>
      <c r="MK232" s="37"/>
      <c r="ML232" s="37"/>
      <c r="MM232" s="37"/>
      <c r="MN232" s="37"/>
      <c r="MO232" s="37"/>
      <c r="MP232" s="37"/>
      <c r="MQ232" s="37"/>
      <c r="MR232" s="37"/>
      <c r="MS232" s="37"/>
      <c r="MT232" s="37"/>
      <c r="MU232" s="37"/>
      <c r="MV232" s="37"/>
      <c r="MW232" s="37"/>
      <c r="MX232" s="37"/>
      <c r="MY232" s="37"/>
      <c r="MZ232" s="37"/>
      <c r="NA232" s="37"/>
      <c r="NB232" s="37"/>
      <c r="NC232" s="37"/>
      <c r="ND232" s="37"/>
      <c r="NE232" s="37"/>
      <c r="NF232" s="37"/>
      <c r="NG232" s="37"/>
      <c r="NH232" s="37"/>
      <c r="NI232" s="37"/>
      <c r="NJ232" s="37"/>
      <c r="NK232" s="37"/>
      <c r="NL232" s="37"/>
      <c r="NM232" s="37"/>
      <c r="NN232" s="37"/>
      <c r="NO232" s="37"/>
      <c r="NP232" s="37"/>
      <c r="NQ232" s="37"/>
      <c r="NR232" s="37"/>
      <c r="NS232" s="37"/>
      <c r="NT232" s="37"/>
      <c r="NU232" s="37"/>
      <c r="NV232" s="37"/>
    </row>
    <row r="233" spans="1:386" s="40" customFormat="1" ht="27.6">
      <c r="A233" s="1774"/>
      <c r="B233" s="1823" t="s">
        <v>648</v>
      </c>
      <c r="C233" s="1682"/>
      <c r="D233" s="1774"/>
      <c r="E233" s="1824">
        <v>9033.5</v>
      </c>
      <c r="F233" s="1819" t="s">
        <v>980</v>
      </c>
      <c r="G233" s="1818">
        <v>120</v>
      </c>
      <c r="H233" s="1819" t="s">
        <v>847</v>
      </c>
      <c r="I233" s="1778"/>
      <c r="J233" s="1776"/>
      <c r="K233" s="1776"/>
      <c r="L233" s="1774"/>
      <c r="M233" s="1687"/>
      <c r="N233" s="1687"/>
      <c r="O233" s="1812"/>
      <c r="P233" s="1776"/>
      <c r="Q233" s="1813"/>
      <c r="R233" s="1777"/>
      <c r="S233" s="1777"/>
      <c r="T233" s="1777"/>
      <c r="U233" s="1725"/>
      <c r="V233" s="156">
        <f t="shared" si="109"/>
        <v>9033.5</v>
      </c>
      <c r="W233" s="1638"/>
      <c r="X233" s="1639"/>
      <c r="Y233" s="1995"/>
      <c r="Z233" s="1638"/>
      <c r="AA233" s="1639"/>
      <c r="AB233" s="1644"/>
      <c r="AC233" s="1644"/>
      <c r="AD233" s="1995"/>
      <c r="AE233" s="1988"/>
      <c r="AF233" s="1643"/>
      <c r="AG233" s="1543">
        <f t="shared" si="111"/>
        <v>0</v>
      </c>
      <c r="AH233" s="1643"/>
      <c r="AI233" s="1543">
        <f t="shared" si="112"/>
        <v>0</v>
      </c>
      <c r="AJ233" s="1643">
        <v>1</v>
      </c>
      <c r="AK233" s="1543">
        <f t="shared" si="113"/>
        <v>9033.5</v>
      </c>
      <c r="AL233" s="1643"/>
      <c r="AM233" s="1543">
        <f t="shared" si="110"/>
        <v>0</v>
      </c>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607"/>
      <c r="FB233" s="37"/>
      <c r="FC233" s="37"/>
      <c r="FD233" s="37"/>
      <c r="FE233" s="37"/>
      <c r="FF233" s="37"/>
      <c r="FG233" s="37"/>
      <c r="FH233" s="37"/>
      <c r="FI233" s="37"/>
      <c r="FJ233" s="37"/>
      <c r="FK233" s="37"/>
      <c r="FL233" s="37"/>
      <c r="FM233" s="37"/>
      <c r="FN233" s="37"/>
      <c r="FO233" s="37"/>
      <c r="FP233" s="37"/>
      <c r="FQ233" s="37"/>
      <c r="FR233" s="37"/>
      <c r="FS233" s="37"/>
      <c r="FT233" s="37"/>
      <c r="FU233" s="37"/>
      <c r="FV233" s="37"/>
      <c r="FW233" s="37"/>
      <c r="FX233" s="37"/>
      <c r="FY233" s="37"/>
      <c r="FZ233" s="37"/>
      <c r="GA233" s="37"/>
      <c r="GB233" s="37"/>
      <c r="GC233" s="37"/>
      <c r="GD233" s="37"/>
      <c r="GE233" s="37"/>
      <c r="GF233" s="37"/>
      <c r="GG233" s="37"/>
      <c r="GH233" s="37"/>
      <c r="GI233" s="37"/>
      <c r="GJ233" s="37"/>
      <c r="GK233" s="37"/>
      <c r="GL233" s="37"/>
      <c r="GM233" s="37"/>
      <c r="GN233" s="37"/>
      <c r="GO233" s="37"/>
      <c r="GP233" s="37"/>
      <c r="GQ233" s="37"/>
      <c r="GR233" s="37"/>
      <c r="GS233" s="37"/>
      <c r="GT233" s="37"/>
      <c r="GU233" s="37"/>
      <c r="GV233" s="37"/>
      <c r="GW233" s="37"/>
      <c r="GX233" s="37"/>
      <c r="GY233" s="37"/>
      <c r="GZ233" s="37"/>
      <c r="HA233" s="37"/>
      <c r="HB233" s="37"/>
      <c r="HC233" s="37"/>
      <c r="HD233" s="37"/>
      <c r="HE233" s="37"/>
      <c r="HF233" s="37"/>
      <c r="HG233" s="37"/>
      <c r="HH233" s="37"/>
      <c r="HI233" s="37"/>
      <c r="HJ233" s="37"/>
      <c r="HK233" s="37"/>
      <c r="HL233" s="37"/>
      <c r="HM233" s="37"/>
      <c r="HN233" s="37"/>
      <c r="HO233" s="37"/>
      <c r="HP233" s="37"/>
      <c r="HQ233" s="37"/>
      <c r="HR233" s="37"/>
      <c r="HS233" s="37"/>
      <c r="HT233" s="37"/>
      <c r="HU233" s="37"/>
      <c r="HV233" s="37"/>
      <c r="HW233" s="37"/>
      <c r="HX233" s="37"/>
      <c r="HY233" s="37"/>
      <c r="HZ233" s="37"/>
      <c r="IA233" s="37"/>
      <c r="IB233" s="37"/>
      <c r="IC233" s="37"/>
      <c r="ID233" s="37"/>
      <c r="IE233" s="37"/>
      <c r="IF233" s="37"/>
      <c r="IG233" s="37"/>
      <c r="IH233" s="37"/>
      <c r="II233" s="37"/>
      <c r="IJ233" s="37"/>
      <c r="IK233" s="37"/>
      <c r="IL233" s="37"/>
      <c r="IM233" s="37"/>
      <c r="IN233" s="37"/>
      <c r="IO233" s="37"/>
      <c r="IP233" s="37"/>
      <c r="IQ233" s="37"/>
      <c r="IR233" s="37"/>
      <c r="IS233" s="37"/>
      <c r="IT233" s="37"/>
      <c r="IU233" s="37"/>
      <c r="IV233" s="37"/>
      <c r="IW233" s="37"/>
      <c r="IX233" s="37"/>
      <c r="IY233" s="37"/>
      <c r="IZ233" s="37"/>
      <c r="JA233" s="37"/>
      <c r="JB233" s="37"/>
      <c r="JC233" s="37"/>
      <c r="JD233" s="37"/>
      <c r="JE233" s="37"/>
      <c r="JF233" s="37"/>
      <c r="JG233" s="37"/>
      <c r="JH233" s="37"/>
      <c r="JI233" s="37"/>
      <c r="JJ233" s="37"/>
      <c r="JK233" s="37"/>
      <c r="JL233" s="37"/>
      <c r="JM233" s="37"/>
      <c r="JN233" s="37"/>
      <c r="JO233" s="37"/>
      <c r="JP233" s="37"/>
      <c r="JQ233" s="37"/>
      <c r="JR233" s="37"/>
      <c r="JS233" s="37"/>
      <c r="JT233" s="37"/>
      <c r="JU233" s="37"/>
      <c r="JV233" s="37"/>
      <c r="JW233" s="37"/>
      <c r="JX233" s="37"/>
      <c r="JY233" s="37"/>
      <c r="JZ233" s="37"/>
      <c r="KA233" s="37"/>
      <c r="KB233" s="37"/>
      <c r="KC233" s="37"/>
      <c r="KD233" s="37"/>
      <c r="KE233" s="37"/>
      <c r="KF233" s="37"/>
      <c r="KG233" s="37"/>
      <c r="KH233" s="37"/>
      <c r="KI233" s="37"/>
      <c r="KJ233" s="37"/>
      <c r="KK233" s="37"/>
      <c r="KL233" s="37"/>
      <c r="KM233" s="37"/>
      <c r="KN233" s="37"/>
      <c r="KO233" s="37"/>
      <c r="KP233" s="37"/>
      <c r="KQ233" s="37"/>
      <c r="KR233" s="37"/>
      <c r="KS233" s="37"/>
      <c r="KT233" s="37"/>
      <c r="KU233" s="37"/>
      <c r="KV233" s="37"/>
      <c r="KW233" s="37"/>
      <c r="KX233" s="37"/>
      <c r="KY233" s="37"/>
      <c r="KZ233" s="37"/>
      <c r="LA233" s="37"/>
      <c r="LB233" s="37"/>
      <c r="LC233" s="37"/>
      <c r="LD233" s="37"/>
      <c r="LE233" s="37"/>
      <c r="LF233" s="37"/>
      <c r="LG233" s="37"/>
      <c r="LH233" s="37"/>
      <c r="LI233" s="37"/>
      <c r="LJ233" s="37"/>
      <c r="LK233" s="37"/>
      <c r="LL233" s="37"/>
      <c r="LM233" s="37"/>
      <c r="LN233" s="37"/>
      <c r="LO233" s="37"/>
      <c r="LP233" s="37"/>
      <c r="LQ233" s="37"/>
      <c r="LR233" s="37"/>
      <c r="LS233" s="37"/>
      <c r="LT233" s="37"/>
      <c r="LU233" s="37"/>
      <c r="LV233" s="37"/>
      <c r="LW233" s="37"/>
      <c r="LX233" s="37"/>
      <c r="LY233" s="37"/>
      <c r="LZ233" s="37"/>
      <c r="MA233" s="37"/>
      <c r="MB233" s="37"/>
      <c r="MC233" s="37"/>
      <c r="MD233" s="37"/>
      <c r="ME233" s="37"/>
      <c r="MF233" s="37"/>
      <c r="MG233" s="37"/>
      <c r="MH233" s="37"/>
      <c r="MI233" s="37"/>
      <c r="MJ233" s="37"/>
      <c r="MK233" s="37"/>
      <c r="ML233" s="37"/>
      <c r="MM233" s="37"/>
      <c r="MN233" s="37"/>
      <c r="MO233" s="37"/>
      <c r="MP233" s="37"/>
      <c r="MQ233" s="37"/>
      <c r="MR233" s="37"/>
      <c r="MS233" s="37"/>
      <c r="MT233" s="37"/>
      <c r="MU233" s="37"/>
      <c r="MV233" s="37"/>
      <c r="MW233" s="37"/>
      <c r="MX233" s="37"/>
      <c r="MY233" s="37"/>
      <c r="MZ233" s="37"/>
      <c r="NA233" s="37"/>
      <c r="NB233" s="37"/>
      <c r="NC233" s="37"/>
      <c r="ND233" s="37"/>
      <c r="NE233" s="37"/>
      <c r="NF233" s="37"/>
      <c r="NG233" s="37"/>
      <c r="NH233" s="37"/>
      <c r="NI233" s="37"/>
      <c r="NJ233" s="37"/>
      <c r="NK233" s="37"/>
      <c r="NL233" s="37"/>
      <c r="NM233" s="37"/>
      <c r="NN233" s="37"/>
      <c r="NO233" s="37"/>
      <c r="NP233" s="37"/>
      <c r="NQ233" s="37"/>
      <c r="NR233" s="37"/>
      <c r="NS233" s="37"/>
      <c r="NT233" s="37"/>
      <c r="NU233" s="37"/>
      <c r="NV233" s="37"/>
    </row>
    <row r="234" spans="1:386" s="1574" customFormat="1" ht="41.4">
      <c r="A234" s="1760"/>
      <c r="B234" s="1804" t="s">
        <v>1151</v>
      </c>
      <c r="C234" s="1886" t="s">
        <v>248</v>
      </c>
      <c r="D234" s="1821" t="s">
        <v>794</v>
      </c>
      <c r="E234" s="1789"/>
      <c r="F234" s="1760"/>
      <c r="G234" s="1772"/>
      <c r="H234" s="1760"/>
      <c r="I234" s="1760"/>
      <c r="J234" s="1772"/>
      <c r="K234" s="1772"/>
      <c r="L234" s="1760"/>
      <c r="M234" s="1814">
        <f>SUM(N234:P234)</f>
        <v>8650</v>
      </c>
      <c r="N234" s="1696"/>
      <c r="O234" s="1706">
        <v>8000</v>
      </c>
      <c r="P234" s="1706">
        <v>650</v>
      </c>
      <c r="Q234" s="1814">
        <f t="shared" ref="Q234" si="117">R234+S234+T234</f>
        <v>8563.5644940000002</v>
      </c>
      <c r="R234" s="1825"/>
      <c r="S234" s="1706">
        <f>6855+1145</f>
        <v>8000</v>
      </c>
      <c r="T234" s="1706">
        <f>200+127+87.286814+76.241327+23.036353+50</f>
        <v>563.56449399999997</v>
      </c>
      <c r="U234" s="1816"/>
      <c r="V234" s="156">
        <f t="shared" si="109"/>
        <v>0</v>
      </c>
      <c r="W234" s="1638">
        <v>1</v>
      </c>
      <c r="X234" s="1639"/>
      <c r="Y234" s="1995"/>
      <c r="Z234" s="1638">
        <v>1</v>
      </c>
      <c r="AA234" s="1639"/>
      <c r="AB234" s="1644"/>
      <c r="AC234" s="1644"/>
      <c r="AD234" s="1995"/>
      <c r="AE234" s="1988"/>
      <c r="AF234" s="1643"/>
      <c r="AG234" s="1543">
        <f t="shared" si="111"/>
        <v>0</v>
      </c>
      <c r="AH234" s="1643"/>
      <c r="AI234" s="1543">
        <f t="shared" si="112"/>
        <v>0</v>
      </c>
      <c r="AJ234" s="1643"/>
      <c r="AK234" s="1543">
        <f t="shared" si="113"/>
        <v>0</v>
      </c>
      <c r="AL234" s="1643"/>
      <c r="AM234" s="1543">
        <f t="shared" si="110"/>
        <v>0</v>
      </c>
      <c r="AN234" s="1559"/>
      <c r="AO234" s="1559"/>
      <c r="AP234" s="1559"/>
      <c r="AQ234" s="1559"/>
      <c r="AR234" s="1559"/>
      <c r="AS234" s="1559"/>
      <c r="AT234" s="1559"/>
      <c r="AU234" s="1559"/>
      <c r="AV234" s="1559"/>
      <c r="AW234" s="1559"/>
      <c r="AX234" s="1559"/>
      <c r="AY234" s="1559"/>
      <c r="AZ234" s="1559"/>
      <c r="BA234" s="1559"/>
      <c r="BB234" s="1559"/>
      <c r="BC234" s="1559"/>
      <c r="BD234" s="1559"/>
      <c r="BE234" s="1559"/>
      <c r="BF234" s="1559"/>
      <c r="BG234" s="1559"/>
      <c r="BH234" s="1559"/>
      <c r="BI234" s="1559"/>
      <c r="BJ234" s="1559"/>
      <c r="BK234" s="1559"/>
      <c r="BL234" s="1559"/>
      <c r="BM234" s="1559"/>
      <c r="BN234" s="1559"/>
      <c r="BO234" s="1559"/>
      <c r="BP234" s="1559"/>
      <c r="BQ234" s="1559"/>
      <c r="BR234" s="1559"/>
      <c r="BS234" s="1559"/>
      <c r="BT234" s="1559"/>
      <c r="BU234" s="1559"/>
      <c r="BV234" s="1559"/>
      <c r="BW234" s="1559"/>
      <c r="BX234" s="1559"/>
      <c r="BY234" s="1559"/>
      <c r="BZ234" s="1559"/>
      <c r="CA234" s="1559"/>
      <c r="CB234" s="1559"/>
      <c r="CC234" s="1559"/>
      <c r="CD234" s="1559"/>
      <c r="CE234" s="1559"/>
      <c r="CF234" s="1559"/>
      <c r="CG234" s="1559"/>
      <c r="CH234" s="1559"/>
      <c r="CI234" s="1559"/>
      <c r="CJ234" s="1559"/>
      <c r="CK234" s="1559"/>
      <c r="CL234" s="1559"/>
      <c r="CM234" s="1559"/>
      <c r="CN234" s="1559"/>
      <c r="CO234" s="1559"/>
      <c r="CP234" s="1559"/>
      <c r="CQ234" s="1559"/>
      <c r="CR234" s="1559"/>
      <c r="CS234" s="1559"/>
      <c r="CT234" s="1559"/>
      <c r="CU234" s="1559"/>
      <c r="CV234" s="1559"/>
      <c r="CW234" s="1559"/>
      <c r="CX234" s="1559"/>
      <c r="CY234" s="1559"/>
      <c r="CZ234" s="1559"/>
      <c r="DA234" s="1559"/>
      <c r="DB234" s="1559"/>
      <c r="DC234" s="1559"/>
      <c r="DD234" s="1559"/>
      <c r="DE234" s="1559"/>
      <c r="DF234" s="1559"/>
      <c r="DG234" s="1559"/>
      <c r="DH234" s="1559"/>
      <c r="DI234" s="1559"/>
      <c r="DJ234" s="1559"/>
      <c r="DK234" s="1559"/>
      <c r="DL234" s="1559"/>
      <c r="DM234" s="1559"/>
      <c r="DN234" s="1559"/>
      <c r="DO234" s="1559"/>
      <c r="DP234" s="1559"/>
      <c r="DQ234" s="1559"/>
      <c r="DR234" s="1559"/>
      <c r="DS234" s="1559"/>
      <c r="DT234" s="1559"/>
      <c r="DU234" s="1559"/>
      <c r="DV234" s="1559"/>
      <c r="DW234" s="1559"/>
      <c r="DX234" s="1559"/>
      <c r="DY234" s="1559"/>
      <c r="DZ234" s="1559"/>
      <c r="EA234" s="1559"/>
      <c r="EB234" s="1559"/>
      <c r="EC234" s="1559"/>
      <c r="ED234" s="1559"/>
      <c r="EE234" s="1559"/>
      <c r="EF234" s="1559"/>
      <c r="EG234" s="1559"/>
      <c r="EH234" s="1559"/>
      <c r="EI234" s="1559"/>
      <c r="EJ234" s="1559"/>
      <c r="EK234" s="1559"/>
      <c r="EL234" s="1559"/>
      <c r="EM234" s="1559"/>
      <c r="EN234" s="1559"/>
      <c r="EO234" s="1559"/>
      <c r="EP234" s="1559"/>
      <c r="EQ234" s="1559"/>
      <c r="ER234" s="1559"/>
      <c r="ES234" s="1559"/>
      <c r="ET234" s="1559"/>
      <c r="EU234" s="1559"/>
      <c r="EV234" s="1559"/>
      <c r="EW234" s="1559"/>
      <c r="EX234" s="1559"/>
      <c r="EY234" s="1559"/>
      <c r="EZ234" s="1559"/>
      <c r="FA234" s="1606"/>
      <c r="FB234" s="1560"/>
      <c r="FC234" s="1560"/>
      <c r="FD234" s="1560"/>
      <c r="FE234" s="1560"/>
      <c r="FF234" s="1560"/>
      <c r="FG234" s="1560"/>
      <c r="FH234" s="1560"/>
      <c r="FI234" s="1560"/>
      <c r="FJ234" s="1560"/>
      <c r="FK234" s="1560"/>
      <c r="FL234" s="1560"/>
      <c r="FM234" s="1560"/>
      <c r="FN234" s="1560"/>
      <c r="FO234" s="1560"/>
      <c r="FP234" s="1560"/>
      <c r="FQ234" s="1560"/>
      <c r="FR234" s="1560"/>
      <c r="FS234" s="1560"/>
      <c r="FT234" s="1560"/>
      <c r="FU234" s="1560"/>
      <c r="FV234" s="1560"/>
      <c r="FW234" s="1560"/>
      <c r="FX234" s="1560"/>
      <c r="FY234" s="1560"/>
      <c r="FZ234" s="1560"/>
      <c r="GA234" s="1560"/>
      <c r="GB234" s="1560"/>
      <c r="GC234" s="1560"/>
      <c r="GD234" s="1560"/>
      <c r="GE234" s="1560"/>
      <c r="GF234" s="1560"/>
      <c r="GG234" s="1560"/>
      <c r="GH234" s="1560"/>
      <c r="GI234" s="1560"/>
      <c r="GJ234" s="1560"/>
      <c r="GK234" s="1560"/>
      <c r="GL234" s="1560"/>
      <c r="GM234" s="1560"/>
      <c r="GN234" s="1560"/>
      <c r="GO234" s="1560"/>
      <c r="GP234" s="1560"/>
      <c r="GQ234" s="1560"/>
      <c r="GR234" s="1560"/>
      <c r="GS234" s="1560"/>
      <c r="GT234" s="1560"/>
      <c r="GU234" s="1560"/>
      <c r="GV234" s="1560"/>
      <c r="GW234" s="1560"/>
      <c r="GX234" s="1560"/>
      <c r="GY234" s="1560"/>
      <c r="GZ234" s="1560"/>
      <c r="HA234" s="1560"/>
      <c r="HB234" s="1560"/>
      <c r="HC234" s="1560"/>
      <c r="HD234" s="1560"/>
      <c r="HE234" s="1560"/>
      <c r="HF234" s="1560"/>
      <c r="HG234" s="1560"/>
      <c r="HH234" s="1560"/>
      <c r="HI234" s="1560"/>
      <c r="HJ234" s="1560"/>
      <c r="HK234" s="1560"/>
      <c r="HL234" s="1560"/>
      <c r="HM234" s="1560"/>
      <c r="HN234" s="1560"/>
      <c r="HO234" s="1560"/>
      <c r="HP234" s="1560"/>
      <c r="HQ234" s="1560"/>
      <c r="HR234" s="1560"/>
      <c r="HS234" s="1560"/>
      <c r="HT234" s="1560"/>
      <c r="HU234" s="1560"/>
      <c r="HV234" s="1560"/>
      <c r="HW234" s="1560"/>
      <c r="HX234" s="1560"/>
      <c r="HY234" s="1560"/>
      <c r="HZ234" s="1560"/>
      <c r="IA234" s="1560"/>
      <c r="IB234" s="1560"/>
      <c r="IC234" s="1560"/>
      <c r="ID234" s="1560"/>
      <c r="IE234" s="1560"/>
      <c r="IF234" s="1560"/>
      <c r="IG234" s="1560"/>
      <c r="IH234" s="1560"/>
      <c r="II234" s="1560"/>
      <c r="IJ234" s="1560"/>
      <c r="IK234" s="1560"/>
      <c r="IL234" s="1560"/>
      <c r="IM234" s="1560"/>
      <c r="IN234" s="1560"/>
      <c r="IO234" s="1560"/>
      <c r="IP234" s="1560"/>
      <c r="IQ234" s="1560"/>
      <c r="IR234" s="1560"/>
      <c r="IS234" s="1560"/>
      <c r="IT234" s="1560"/>
      <c r="IU234" s="1560"/>
      <c r="IV234" s="1560"/>
      <c r="IW234" s="1560"/>
      <c r="IX234" s="1560"/>
      <c r="IY234" s="1560"/>
      <c r="IZ234" s="1560"/>
      <c r="JA234" s="1560"/>
      <c r="JB234" s="1560"/>
      <c r="JC234" s="1560"/>
      <c r="JD234" s="1560"/>
      <c r="JE234" s="1560"/>
      <c r="JF234" s="1560"/>
      <c r="JG234" s="1560"/>
      <c r="JH234" s="1560"/>
      <c r="JI234" s="1560"/>
      <c r="JJ234" s="1560"/>
      <c r="JK234" s="1560"/>
      <c r="JL234" s="1560"/>
      <c r="JM234" s="1560"/>
      <c r="JN234" s="1560"/>
      <c r="JO234" s="1560"/>
      <c r="JP234" s="1560"/>
      <c r="JQ234" s="1560"/>
      <c r="JR234" s="1560"/>
      <c r="JS234" s="1560"/>
      <c r="JT234" s="1560"/>
      <c r="JU234" s="1560"/>
      <c r="JV234" s="1560"/>
      <c r="JW234" s="1560"/>
      <c r="JX234" s="1560"/>
      <c r="JY234" s="1560"/>
      <c r="JZ234" s="1560"/>
      <c r="KA234" s="1560"/>
      <c r="KB234" s="1560"/>
      <c r="KC234" s="1560"/>
      <c r="KD234" s="1560"/>
      <c r="KE234" s="1560"/>
      <c r="KF234" s="1560"/>
      <c r="KG234" s="1560"/>
      <c r="KH234" s="1560"/>
      <c r="KI234" s="1560"/>
      <c r="KJ234" s="1560"/>
      <c r="KK234" s="1560"/>
      <c r="KL234" s="1560"/>
      <c r="KM234" s="1560"/>
      <c r="KN234" s="1560"/>
      <c r="KO234" s="1560"/>
      <c r="KP234" s="1560"/>
      <c r="KQ234" s="1560"/>
      <c r="KR234" s="1560"/>
      <c r="KS234" s="1560"/>
      <c r="KT234" s="1560"/>
      <c r="KU234" s="1560"/>
      <c r="KV234" s="1560"/>
      <c r="KW234" s="1560"/>
      <c r="KX234" s="1560"/>
      <c r="KY234" s="1560"/>
      <c r="KZ234" s="1560"/>
      <c r="LA234" s="1560"/>
      <c r="LB234" s="1560"/>
      <c r="LC234" s="1560"/>
      <c r="LD234" s="1560"/>
      <c r="LE234" s="1560"/>
      <c r="LF234" s="1560"/>
      <c r="LG234" s="1560"/>
      <c r="LH234" s="1560"/>
      <c r="LI234" s="1560"/>
      <c r="LJ234" s="1560"/>
      <c r="LK234" s="1560"/>
      <c r="LL234" s="1560"/>
      <c r="LM234" s="1560"/>
      <c r="LN234" s="1560"/>
      <c r="LO234" s="1560"/>
      <c r="LP234" s="1560"/>
      <c r="LQ234" s="1560"/>
      <c r="LR234" s="1560"/>
      <c r="LS234" s="1560"/>
      <c r="LT234" s="1560"/>
      <c r="LU234" s="1560"/>
      <c r="LV234" s="1560"/>
      <c r="LW234" s="1560"/>
      <c r="LX234" s="1560"/>
      <c r="LY234" s="1560"/>
      <c r="LZ234" s="1560"/>
      <c r="MA234" s="1560"/>
      <c r="MB234" s="1560"/>
      <c r="MC234" s="1560"/>
      <c r="MD234" s="1560"/>
      <c r="ME234" s="1560"/>
      <c r="MF234" s="1560"/>
      <c r="MG234" s="1560"/>
      <c r="MH234" s="1560"/>
      <c r="MI234" s="1560"/>
      <c r="MJ234" s="1560"/>
      <c r="MK234" s="1560"/>
      <c r="ML234" s="1560"/>
      <c r="MM234" s="1560"/>
      <c r="MN234" s="1560"/>
      <c r="MO234" s="1560"/>
      <c r="MP234" s="1560"/>
      <c r="MQ234" s="1560"/>
      <c r="MR234" s="1560"/>
      <c r="MS234" s="1560"/>
      <c r="MT234" s="1560"/>
      <c r="MU234" s="1560"/>
      <c r="MV234" s="1560"/>
      <c r="MW234" s="1560"/>
      <c r="MX234" s="1560"/>
      <c r="MY234" s="1560"/>
      <c r="MZ234" s="1560"/>
      <c r="NA234" s="1560"/>
      <c r="NB234" s="1560"/>
      <c r="NC234" s="1560"/>
      <c r="ND234" s="1560"/>
      <c r="NE234" s="1560"/>
      <c r="NF234" s="1560"/>
      <c r="NG234" s="1560"/>
      <c r="NH234" s="1560"/>
      <c r="NI234" s="1560"/>
      <c r="NJ234" s="1560"/>
      <c r="NK234" s="1560"/>
      <c r="NL234" s="1560"/>
      <c r="NM234" s="1560"/>
      <c r="NN234" s="1560"/>
      <c r="NO234" s="1560"/>
      <c r="NP234" s="1560"/>
      <c r="NQ234" s="1560"/>
      <c r="NR234" s="1560"/>
      <c r="NS234" s="1560"/>
      <c r="NT234" s="1560"/>
      <c r="NU234" s="1560"/>
      <c r="NV234" s="1560"/>
    </row>
    <row r="235" spans="1:386" s="40" customFormat="1" ht="55.2">
      <c r="A235" s="1774"/>
      <c r="B235" s="1823" t="s">
        <v>649</v>
      </c>
      <c r="C235" s="1682"/>
      <c r="D235" s="1774"/>
      <c r="E235" s="1824">
        <f>22508+344</f>
        <v>22852</v>
      </c>
      <c r="F235" s="1819" t="s">
        <v>974</v>
      </c>
      <c r="G235" s="1818">
        <v>360</v>
      </c>
      <c r="H235" s="1819" t="s">
        <v>784</v>
      </c>
      <c r="I235" s="1819" t="s">
        <v>788</v>
      </c>
      <c r="J235" s="1818">
        <v>22851.59</v>
      </c>
      <c r="K235" s="1818">
        <v>360</v>
      </c>
      <c r="L235" s="1819" t="s">
        <v>789</v>
      </c>
      <c r="M235" s="1687"/>
      <c r="N235" s="1687"/>
      <c r="O235" s="1812"/>
      <c r="P235" s="1776"/>
      <c r="Q235" s="1813"/>
      <c r="R235" s="1777"/>
      <c r="S235" s="1777"/>
      <c r="T235" s="1777"/>
      <c r="U235" s="1725"/>
      <c r="V235" s="1556">
        <f t="shared" si="109"/>
        <v>0.40999999999985448</v>
      </c>
      <c r="W235" s="1638"/>
      <c r="X235" s="1639"/>
      <c r="Y235" s="1995"/>
      <c r="Z235" s="1638"/>
      <c r="AA235" s="1639"/>
      <c r="AB235" s="1644"/>
      <c r="AC235" s="1644"/>
      <c r="AD235" s="1995"/>
      <c r="AE235" s="1988"/>
      <c r="AF235" s="1643">
        <v>1</v>
      </c>
      <c r="AG235" s="1543">
        <f t="shared" si="111"/>
        <v>22852</v>
      </c>
      <c r="AH235" s="1634">
        <v>1</v>
      </c>
      <c r="AI235" s="1543">
        <f t="shared" si="112"/>
        <v>22851.59</v>
      </c>
      <c r="AJ235" s="1643"/>
      <c r="AK235" s="1543">
        <f t="shared" si="113"/>
        <v>0</v>
      </c>
      <c r="AL235" s="1643"/>
      <c r="AM235" s="1543">
        <f t="shared" si="110"/>
        <v>0</v>
      </c>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607"/>
      <c r="FB235" s="37"/>
      <c r="FC235" s="37"/>
      <c r="FD235" s="37"/>
      <c r="FE235" s="37"/>
      <c r="FF235" s="37"/>
      <c r="FG235" s="37"/>
      <c r="FH235" s="37"/>
      <c r="FI235" s="37"/>
      <c r="FJ235" s="37"/>
      <c r="FK235" s="37"/>
      <c r="FL235" s="37"/>
      <c r="FM235" s="37"/>
      <c r="FN235" s="37"/>
      <c r="FO235" s="37"/>
      <c r="FP235" s="37"/>
      <c r="FQ235" s="37"/>
      <c r="FR235" s="37"/>
      <c r="FS235" s="37"/>
      <c r="FT235" s="37"/>
      <c r="FU235" s="37"/>
      <c r="FV235" s="37"/>
      <c r="FW235" s="37"/>
      <c r="FX235" s="37"/>
      <c r="FY235" s="37"/>
      <c r="FZ235" s="37"/>
      <c r="GA235" s="37"/>
      <c r="GB235" s="37"/>
      <c r="GC235" s="37"/>
      <c r="GD235" s="37"/>
      <c r="GE235" s="37"/>
      <c r="GF235" s="37"/>
      <c r="GG235" s="37"/>
      <c r="GH235" s="37"/>
      <c r="GI235" s="37"/>
      <c r="GJ235" s="37"/>
      <c r="GK235" s="37"/>
      <c r="GL235" s="37"/>
      <c r="GM235" s="37"/>
      <c r="GN235" s="37"/>
      <c r="GO235" s="37"/>
      <c r="GP235" s="37"/>
      <c r="GQ235" s="37"/>
      <c r="GR235" s="37"/>
      <c r="GS235" s="37"/>
      <c r="GT235" s="37"/>
      <c r="GU235" s="37"/>
      <c r="GV235" s="37"/>
      <c r="GW235" s="37"/>
      <c r="GX235" s="37"/>
      <c r="GY235" s="37"/>
      <c r="GZ235" s="37"/>
      <c r="HA235" s="37"/>
      <c r="HB235" s="37"/>
      <c r="HC235" s="37"/>
      <c r="HD235" s="37"/>
      <c r="HE235" s="37"/>
      <c r="HF235" s="37"/>
      <c r="HG235" s="37"/>
      <c r="HH235" s="37"/>
      <c r="HI235" s="37"/>
      <c r="HJ235" s="37"/>
      <c r="HK235" s="37"/>
      <c r="HL235" s="37"/>
      <c r="HM235" s="37"/>
      <c r="HN235" s="37"/>
      <c r="HO235" s="37"/>
      <c r="HP235" s="37"/>
      <c r="HQ235" s="37"/>
      <c r="HR235" s="37"/>
      <c r="HS235" s="37"/>
      <c r="HT235" s="37"/>
      <c r="HU235" s="37"/>
      <c r="HV235" s="37"/>
      <c r="HW235" s="37"/>
      <c r="HX235" s="37"/>
      <c r="HY235" s="37"/>
      <c r="HZ235" s="37"/>
      <c r="IA235" s="37"/>
      <c r="IB235" s="37"/>
      <c r="IC235" s="37"/>
      <c r="ID235" s="37"/>
      <c r="IE235" s="37"/>
      <c r="IF235" s="37"/>
      <c r="IG235" s="37"/>
      <c r="IH235" s="37"/>
      <c r="II235" s="37"/>
      <c r="IJ235" s="37"/>
      <c r="IK235" s="37"/>
      <c r="IL235" s="37"/>
      <c r="IM235" s="37"/>
      <c r="IN235" s="37"/>
      <c r="IO235" s="37"/>
      <c r="IP235" s="37"/>
      <c r="IQ235" s="37"/>
      <c r="IR235" s="37"/>
      <c r="IS235" s="37"/>
      <c r="IT235" s="37"/>
      <c r="IU235" s="37"/>
      <c r="IV235" s="37"/>
      <c r="IW235" s="37"/>
      <c r="IX235" s="37"/>
      <c r="IY235" s="37"/>
      <c r="IZ235" s="37"/>
      <c r="JA235" s="37"/>
      <c r="JB235" s="37"/>
      <c r="JC235" s="37"/>
      <c r="JD235" s="37"/>
      <c r="JE235" s="37"/>
      <c r="JF235" s="37"/>
      <c r="JG235" s="37"/>
      <c r="JH235" s="37"/>
      <c r="JI235" s="37"/>
      <c r="JJ235" s="37"/>
      <c r="JK235" s="37"/>
      <c r="JL235" s="37"/>
      <c r="JM235" s="37"/>
      <c r="JN235" s="37"/>
      <c r="JO235" s="37"/>
      <c r="JP235" s="37"/>
      <c r="JQ235" s="37"/>
      <c r="JR235" s="37"/>
      <c r="JS235" s="37"/>
      <c r="JT235" s="37"/>
      <c r="JU235" s="37"/>
      <c r="JV235" s="37"/>
      <c r="JW235" s="37"/>
      <c r="JX235" s="37"/>
      <c r="JY235" s="37"/>
      <c r="JZ235" s="37"/>
      <c r="KA235" s="37"/>
      <c r="KB235" s="37"/>
      <c r="KC235" s="37"/>
      <c r="KD235" s="37"/>
      <c r="KE235" s="37"/>
      <c r="KF235" s="37"/>
      <c r="KG235" s="37"/>
      <c r="KH235" s="37"/>
      <c r="KI235" s="37"/>
      <c r="KJ235" s="37"/>
      <c r="KK235" s="37"/>
      <c r="KL235" s="37"/>
      <c r="KM235" s="37"/>
      <c r="KN235" s="37"/>
      <c r="KO235" s="37"/>
      <c r="KP235" s="37"/>
      <c r="KQ235" s="37"/>
      <c r="KR235" s="37"/>
      <c r="KS235" s="37"/>
      <c r="KT235" s="37"/>
      <c r="KU235" s="37"/>
      <c r="KV235" s="37"/>
      <c r="KW235" s="37"/>
      <c r="KX235" s="37"/>
      <c r="KY235" s="37"/>
      <c r="KZ235" s="37"/>
      <c r="LA235" s="37"/>
      <c r="LB235" s="37"/>
      <c r="LC235" s="37"/>
      <c r="LD235" s="37"/>
      <c r="LE235" s="37"/>
      <c r="LF235" s="37"/>
      <c r="LG235" s="37"/>
      <c r="LH235" s="37"/>
      <c r="LI235" s="37"/>
      <c r="LJ235" s="37"/>
      <c r="LK235" s="37"/>
      <c r="LL235" s="37"/>
      <c r="LM235" s="37"/>
      <c r="LN235" s="37"/>
      <c r="LO235" s="37"/>
      <c r="LP235" s="37"/>
      <c r="LQ235" s="37"/>
      <c r="LR235" s="37"/>
      <c r="LS235" s="37"/>
      <c r="LT235" s="37"/>
      <c r="LU235" s="37"/>
      <c r="LV235" s="37"/>
      <c r="LW235" s="37"/>
      <c r="LX235" s="37"/>
      <c r="LY235" s="37"/>
      <c r="LZ235" s="37"/>
      <c r="MA235" s="37"/>
      <c r="MB235" s="37"/>
      <c r="MC235" s="37"/>
      <c r="MD235" s="37"/>
      <c r="ME235" s="37"/>
      <c r="MF235" s="37"/>
      <c r="MG235" s="37"/>
      <c r="MH235" s="37"/>
      <c r="MI235" s="37"/>
      <c r="MJ235" s="37"/>
      <c r="MK235" s="37"/>
      <c r="ML235" s="37"/>
      <c r="MM235" s="37"/>
      <c r="MN235" s="37"/>
      <c r="MO235" s="37"/>
      <c r="MP235" s="37"/>
      <c r="MQ235" s="37"/>
      <c r="MR235" s="37"/>
      <c r="MS235" s="37"/>
      <c r="MT235" s="37"/>
      <c r="MU235" s="37"/>
      <c r="MV235" s="37"/>
      <c r="MW235" s="37"/>
      <c r="MX235" s="37"/>
      <c r="MY235" s="37"/>
      <c r="MZ235" s="37"/>
      <c r="NA235" s="37"/>
      <c r="NB235" s="37"/>
      <c r="NC235" s="37"/>
      <c r="ND235" s="37"/>
      <c r="NE235" s="37"/>
      <c r="NF235" s="37"/>
      <c r="NG235" s="37"/>
      <c r="NH235" s="37"/>
      <c r="NI235" s="37"/>
      <c r="NJ235" s="37"/>
      <c r="NK235" s="37"/>
      <c r="NL235" s="37"/>
      <c r="NM235" s="37"/>
      <c r="NN235" s="37"/>
      <c r="NO235" s="37"/>
      <c r="NP235" s="37"/>
      <c r="NQ235" s="37"/>
      <c r="NR235" s="37"/>
      <c r="NS235" s="37"/>
      <c r="NT235" s="37"/>
      <c r="NU235" s="37"/>
      <c r="NV235" s="37"/>
    </row>
    <row r="236" spans="1:386" s="40" customFormat="1" ht="27.6">
      <c r="A236" s="1774"/>
      <c r="B236" s="1823" t="s">
        <v>650</v>
      </c>
      <c r="C236" s="1682"/>
      <c r="D236" s="1774"/>
      <c r="E236" s="1824">
        <v>5750.7489999999998</v>
      </c>
      <c r="F236" s="1819" t="s">
        <v>981</v>
      </c>
      <c r="G236" s="1818">
        <v>210</v>
      </c>
      <c r="H236" s="1819" t="s">
        <v>639</v>
      </c>
      <c r="I236" s="1778"/>
      <c r="J236" s="1776"/>
      <c r="K236" s="1776"/>
      <c r="L236" s="1774"/>
      <c r="M236" s="1687"/>
      <c r="N236" s="1687"/>
      <c r="O236" s="1812"/>
      <c r="P236" s="1776"/>
      <c r="Q236" s="1813"/>
      <c r="R236" s="1777"/>
      <c r="S236" s="1777"/>
      <c r="T236" s="1777"/>
      <c r="U236" s="1725"/>
      <c r="V236" s="156">
        <f t="shared" si="109"/>
        <v>5750.7489999999998</v>
      </c>
      <c r="W236" s="1638"/>
      <c r="X236" s="1639"/>
      <c r="Y236" s="1995"/>
      <c r="Z236" s="1638"/>
      <c r="AA236" s="1639"/>
      <c r="AB236" s="1644"/>
      <c r="AC236" s="1644"/>
      <c r="AD236" s="1995"/>
      <c r="AE236" s="1988"/>
      <c r="AF236" s="1643">
        <v>1</v>
      </c>
      <c r="AG236" s="1543">
        <f t="shared" si="111"/>
        <v>5750.7489999999998</v>
      </c>
      <c r="AH236" s="1643"/>
      <c r="AI236" s="1543">
        <f t="shared" si="112"/>
        <v>0</v>
      </c>
      <c r="AJ236" s="1643"/>
      <c r="AK236" s="1543">
        <f t="shared" si="113"/>
        <v>0</v>
      </c>
      <c r="AL236" s="1643"/>
      <c r="AM236" s="1543">
        <f t="shared" si="110"/>
        <v>0</v>
      </c>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607"/>
      <c r="FB236" s="37"/>
      <c r="FC236" s="37"/>
      <c r="FD236" s="37"/>
      <c r="FE236" s="37"/>
      <c r="FF236" s="37"/>
      <c r="FG236" s="37"/>
      <c r="FH236" s="37"/>
      <c r="FI236" s="37"/>
      <c r="FJ236" s="37"/>
      <c r="FK236" s="37"/>
      <c r="FL236" s="37"/>
      <c r="FM236" s="37"/>
      <c r="FN236" s="37"/>
      <c r="FO236" s="37"/>
      <c r="FP236" s="37"/>
      <c r="FQ236" s="37"/>
      <c r="FR236" s="37"/>
      <c r="FS236" s="37"/>
      <c r="FT236" s="37"/>
      <c r="FU236" s="37"/>
      <c r="FV236" s="37"/>
      <c r="FW236" s="37"/>
      <c r="FX236" s="37"/>
      <c r="FY236" s="37"/>
      <c r="FZ236" s="37"/>
      <c r="GA236" s="37"/>
      <c r="GB236" s="37"/>
      <c r="GC236" s="37"/>
      <c r="GD236" s="37"/>
      <c r="GE236" s="37"/>
      <c r="GF236" s="37"/>
      <c r="GG236" s="37"/>
      <c r="GH236" s="37"/>
      <c r="GI236" s="37"/>
      <c r="GJ236" s="37"/>
      <c r="GK236" s="37"/>
      <c r="GL236" s="37"/>
      <c r="GM236" s="37"/>
      <c r="GN236" s="37"/>
      <c r="GO236" s="37"/>
      <c r="GP236" s="37"/>
      <c r="GQ236" s="37"/>
      <c r="GR236" s="37"/>
      <c r="GS236" s="37"/>
      <c r="GT236" s="37"/>
      <c r="GU236" s="37"/>
      <c r="GV236" s="37"/>
      <c r="GW236" s="37"/>
      <c r="GX236" s="37"/>
      <c r="GY236" s="37"/>
      <c r="GZ236" s="37"/>
      <c r="HA236" s="37"/>
      <c r="HB236" s="37"/>
      <c r="HC236" s="37"/>
      <c r="HD236" s="37"/>
      <c r="HE236" s="37"/>
      <c r="HF236" s="37"/>
      <c r="HG236" s="37"/>
      <c r="HH236" s="37"/>
      <c r="HI236" s="37"/>
      <c r="HJ236" s="37"/>
      <c r="HK236" s="37"/>
      <c r="HL236" s="37"/>
      <c r="HM236" s="37"/>
      <c r="HN236" s="37"/>
      <c r="HO236" s="37"/>
      <c r="HP236" s="37"/>
      <c r="HQ236" s="37"/>
      <c r="HR236" s="37"/>
      <c r="HS236" s="37"/>
      <c r="HT236" s="37"/>
      <c r="HU236" s="37"/>
      <c r="HV236" s="37"/>
      <c r="HW236" s="37"/>
      <c r="HX236" s="37"/>
      <c r="HY236" s="37"/>
      <c r="HZ236" s="37"/>
      <c r="IA236" s="37"/>
      <c r="IB236" s="37"/>
      <c r="IC236" s="37"/>
      <c r="ID236" s="37"/>
      <c r="IE236" s="37"/>
      <c r="IF236" s="37"/>
      <c r="IG236" s="37"/>
      <c r="IH236" s="37"/>
      <c r="II236" s="37"/>
      <c r="IJ236" s="37"/>
      <c r="IK236" s="37"/>
      <c r="IL236" s="37"/>
      <c r="IM236" s="37"/>
      <c r="IN236" s="37"/>
      <c r="IO236" s="37"/>
      <c r="IP236" s="37"/>
      <c r="IQ236" s="37"/>
      <c r="IR236" s="37"/>
      <c r="IS236" s="37"/>
      <c r="IT236" s="37"/>
      <c r="IU236" s="37"/>
      <c r="IV236" s="37"/>
      <c r="IW236" s="37"/>
      <c r="IX236" s="37"/>
      <c r="IY236" s="37"/>
      <c r="IZ236" s="37"/>
      <c r="JA236" s="37"/>
      <c r="JB236" s="37"/>
      <c r="JC236" s="37"/>
      <c r="JD236" s="37"/>
      <c r="JE236" s="37"/>
      <c r="JF236" s="37"/>
      <c r="JG236" s="37"/>
      <c r="JH236" s="37"/>
      <c r="JI236" s="37"/>
      <c r="JJ236" s="37"/>
      <c r="JK236" s="37"/>
      <c r="JL236" s="37"/>
      <c r="JM236" s="37"/>
      <c r="JN236" s="37"/>
      <c r="JO236" s="37"/>
      <c r="JP236" s="37"/>
      <c r="JQ236" s="37"/>
      <c r="JR236" s="37"/>
      <c r="JS236" s="37"/>
      <c r="JT236" s="37"/>
      <c r="JU236" s="37"/>
      <c r="JV236" s="37"/>
      <c r="JW236" s="37"/>
      <c r="JX236" s="37"/>
      <c r="JY236" s="37"/>
      <c r="JZ236" s="37"/>
      <c r="KA236" s="37"/>
      <c r="KB236" s="37"/>
      <c r="KC236" s="37"/>
      <c r="KD236" s="37"/>
      <c r="KE236" s="37"/>
      <c r="KF236" s="37"/>
      <c r="KG236" s="37"/>
      <c r="KH236" s="37"/>
      <c r="KI236" s="37"/>
      <c r="KJ236" s="37"/>
      <c r="KK236" s="37"/>
      <c r="KL236" s="37"/>
      <c r="KM236" s="37"/>
      <c r="KN236" s="37"/>
      <c r="KO236" s="37"/>
      <c r="KP236" s="37"/>
      <c r="KQ236" s="37"/>
      <c r="KR236" s="37"/>
      <c r="KS236" s="37"/>
      <c r="KT236" s="37"/>
      <c r="KU236" s="37"/>
      <c r="KV236" s="37"/>
      <c r="KW236" s="37"/>
      <c r="KX236" s="37"/>
      <c r="KY236" s="37"/>
      <c r="KZ236" s="37"/>
      <c r="LA236" s="37"/>
      <c r="LB236" s="37"/>
      <c r="LC236" s="37"/>
      <c r="LD236" s="37"/>
      <c r="LE236" s="37"/>
      <c r="LF236" s="37"/>
      <c r="LG236" s="37"/>
      <c r="LH236" s="37"/>
      <c r="LI236" s="37"/>
      <c r="LJ236" s="37"/>
      <c r="LK236" s="37"/>
      <c r="LL236" s="37"/>
      <c r="LM236" s="37"/>
      <c r="LN236" s="37"/>
      <c r="LO236" s="37"/>
      <c r="LP236" s="37"/>
      <c r="LQ236" s="37"/>
      <c r="LR236" s="37"/>
      <c r="LS236" s="37"/>
      <c r="LT236" s="37"/>
      <c r="LU236" s="37"/>
      <c r="LV236" s="37"/>
      <c r="LW236" s="37"/>
      <c r="LX236" s="37"/>
      <c r="LY236" s="37"/>
      <c r="LZ236" s="37"/>
      <c r="MA236" s="37"/>
      <c r="MB236" s="37"/>
      <c r="MC236" s="37"/>
      <c r="MD236" s="37"/>
      <c r="ME236" s="37"/>
      <c r="MF236" s="37"/>
      <c r="MG236" s="37"/>
      <c r="MH236" s="37"/>
      <c r="MI236" s="37"/>
      <c r="MJ236" s="37"/>
      <c r="MK236" s="37"/>
      <c r="ML236" s="37"/>
      <c r="MM236" s="37"/>
      <c r="MN236" s="37"/>
      <c r="MO236" s="37"/>
      <c r="MP236" s="37"/>
      <c r="MQ236" s="37"/>
      <c r="MR236" s="37"/>
      <c r="MS236" s="37"/>
      <c r="MT236" s="37"/>
      <c r="MU236" s="37"/>
      <c r="MV236" s="37"/>
      <c r="MW236" s="37"/>
      <c r="MX236" s="37"/>
      <c r="MY236" s="37"/>
      <c r="MZ236" s="37"/>
      <c r="NA236" s="37"/>
      <c r="NB236" s="37"/>
      <c r="NC236" s="37"/>
      <c r="ND236" s="37"/>
      <c r="NE236" s="37"/>
      <c r="NF236" s="37"/>
      <c r="NG236" s="37"/>
      <c r="NH236" s="37"/>
      <c r="NI236" s="37"/>
      <c r="NJ236" s="37"/>
      <c r="NK236" s="37"/>
      <c r="NL236" s="37"/>
      <c r="NM236" s="37"/>
      <c r="NN236" s="37"/>
      <c r="NO236" s="37"/>
      <c r="NP236" s="37"/>
      <c r="NQ236" s="37"/>
      <c r="NR236" s="37"/>
      <c r="NS236" s="37"/>
      <c r="NT236" s="37"/>
      <c r="NU236" s="37"/>
      <c r="NV236" s="37"/>
    </row>
    <row r="237" spans="1:386" s="1574" customFormat="1" ht="124.2">
      <c r="A237" s="1760"/>
      <c r="B237" s="1804" t="s">
        <v>586</v>
      </c>
      <c r="C237" s="1886" t="s">
        <v>31</v>
      </c>
      <c r="D237" s="1821" t="s">
        <v>1176</v>
      </c>
      <c r="E237" s="1789"/>
      <c r="F237" s="1760"/>
      <c r="G237" s="1772"/>
      <c r="H237" s="1819"/>
      <c r="I237" s="1760"/>
      <c r="J237" s="1772"/>
      <c r="K237" s="1772"/>
      <c r="L237" s="1760"/>
      <c r="M237" s="1814">
        <f>SUM(N237:P237)</f>
        <v>10600</v>
      </c>
      <c r="N237" s="1696"/>
      <c r="O237" s="1706">
        <v>10000</v>
      </c>
      <c r="P237" s="1706">
        <v>600</v>
      </c>
      <c r="Q237" s="1814">
        <f t="shared" ref="Q237:Q240" si="118">R237+S237+T237</f>
        <v>4991</v>
      </c>
      <c r="R237" s="1825"/>
      <c r="S237" s="1826">
        <v>4391</v>
      </c>
      <c r="T237" s="1706">
        <v>600</v>
      </c>
      <c r="U237" s="1816"/>
      <c r="V237" s="156">
        <f t="shared" si="109"/>
        <v>0</v>
      </c>
      <c r="W237" s="1638">
        <v>1</v>
      </c>
      <c r="X237" s="1639"/>
      <c r="Y237" s="1995"/>
      <c r="Z237" s="1638">
        <v>1</v>
      </c>
      <c r="AA237" s="1639"/>
      <c r="AB237" s="1644"/>
      <c r="AC237" s="1644"/>
      <c r="AD237" s="1995"/>
      <c r="AE237" s="1988"/>
      <c r="AF237" s="1643"/>
      <c r="AG237" s="1543">
        <f t="shared" si="111"/>
        <v>0</v>
      </c>
      <c r="AH237" s="1643"/>
      <c r="AI237" s="1543">
        <f t="shared" si="112"/>
        <v>0</v>
      </c>
      <c r="AJ237" s="1643"/>
      <c r="AK237" s="1543">
        <f t="shared" si="113"/>
        <v>0</v>
      </c>
      <c r="AL237" s="1643"/>
      <c r="AM237" s="1543">
        <f t="shared" si="110"/>
        <v>0</v>
      </c>
      <c r="AN237" s="1559"/>
      <c r="AO237" s="1559"/>
      <c r="AP237" s="1559"/>
      <c r="AQ237" s="1559"/>
      <c r="AR237" s="1559"/>
      <c r="AS237" s="1559"/>
      <c r="AT237" s="1559"/>
      <c r="AU237" s="1559"/>
      <c r="AV237" s="1559"/>
      <c r="AW237" s="1559"/>
      <c r="AX237" s="1559"/>
      <c r="AY237" s="1559"/>
      <c r="AZ237" s="1559"/>
      <c r="BA237" s="1559"/>
      <c r="BB237" s="1559"/>
      <c r="BC237" s="1559"/>
      <c r="BD237" s="1559"/>
      <c r="BE237" s="1559"/>
      <c r="BF237" s="1559"/>
      <c r="BG237" s="1559"/>
      <c r="BH237" s="1559"/>
      <c r="BI237" s="1559"/>
      <c r="BJ237" s="1559"/>
      <c r="BK237" s="1559"/>
      <c r="BL237" s="1559"/>
      <c r="BM237" s="1559"/>
      <c r="BN237" s="1559"/>
      <c r="BO237" s="1559"/>
      <c r="BP237" s="1559"/>
      <c r="BQ237" s="1559"/>
      <c r="BR237" s="1559"/>
      <c r="BS237" s="1559"/>
      <c r="BT237" s="1559"/>
      <c r="BU237" s="1559"/>
      <c r="BV237" s="1559"/>
      <c r="BW237" s="1559"/>
      <c r="BX237" s="1559"/>
      <c r="BY237" s="1559"/>
      <c r="BZ237" s="1559"/>
      <c r="CA237" s="1559"/>
      <c r="CB237" s="1559"/>
      <c r="CC237" s="1559"/>
      <c r="CD237" s="1559"/>
      <c r="CE237" s="1559"/>
      <c r="CF237" s="1559"/>
      <c r="CG237" s="1559"/>
      <c r="CH237" s="1559"/>
      <c r="CI237" s="1559"/>
      <c r="CJ237" s="1559"/>
      <c r="CK237" s="1559"/>
      <c r="CL237" s="1559"/>
      <c r="CM237" s="1559"/>
      <c r="CN237" s="1559"/>
      <c r="CO237" s="1559"/>
      <c r="CP237" s="1559"/>
      <c r="CQ237" s="1559"/>
      <c r="CR237" s="1559"/>
      <c r="CS237" s="1559"/>
      <c r="CT237" s="1559"/>
      <c r="CU237" s="1559"/>
      <c r="CV237" s="1559"/>
      <c r="CW237" s="1559"/>
      <c r="CX237" s="1559"/>
      <c r="CY237" s="1559"/>
      <c r="CZ237" s="1559"/>
      <c r="DA237" s="1559"/>
      <c r="DB237" s="1559"/>
      <c r="DC237" s="1559"/>
      <c r="DD237" s="1559"/>
      <c r="DE237" s="1559"/>
      <c r="DF237" s="1559"/>
      <c r="DG237" s="1559"/>
      <c r="DH237" s="1559"/>
      <c r="DI237" s="1559"/>
      <c r="DJ237" s="1559"/>
      <c r="DK237" s="1559"/>
      <c r="DL237" s="1559"/>
      <c r="DM237" s="1559"/>
      <c r="DN237" s="1559"/>
      <c r="DO237" s="1559"/>
      <c r="DP237" s="1559"/>
      <c r="DQ237" s="1559"/>
      <c r="DR237" s="1559"/>
      <c r="DS237" s="1559"/>
      <c r="DT237" s="1559"/>
      <c r="DU237" s="1559"/>
      <c r="DV237" s="1559"/>
      <c r="DW237" s="1559"/>
      <c r="DX237" s="1559"/>
      <c r="DY237" s="1559"/>
      <c r="DZ237" s="1559"/>
      <c r="EA237" s="1559"/>
      <c r="EB237" s="1559"/>
      <c r="EC237" s="1559"/>
      <c r="ED237" s="1559"/>
      <c r="EE237" s="1559"/>
      <c r="EF237" s="1559"/>
      <c r="EG237" s="1559"/>
      <c r="EH237" s="1559"/>
      <c r="EI237" s="1559"/>
      <c r="EJ237" s="1559"/>
      <c r="EK237" s="1559"/>
      <c r="EL237" s="1559"/>
      <c r="EM237" s="1559"/>
      <c r="EN237" s="1559"/>
      <c r="EO237" s="1559"/>
      <c r="EP237" s="1559"/>
      <c r="EQ237" s="1559"/>
      <c r="ER237" s="1559"/>
      <c r="ES237" s="1559"/>
      <c r="ET237" s="1559"/>
      <c r="EU237" s="1559"/>
      <c r="EV237" s="1559"/>
      <c r="EW237" s="1559"/>
      <c r="EX237" s="1559"/>
      <c r="EY237" s="1559"/>
      <c r="EZ237" s="1559"/>
      <c r="FA237" s="1606"/>
      <c r="FB237" s="1560"/>
      <c r="FC237" s="1560"/>
      <c r="FD237" s="1560"/>
      <c r="FE237" s="1560"/>
      <c r="FF237" s="1560"/>
      <c r="FG237" s="1560"/>
      <c r="FH237" s="1560"/>
      <c r="FI237" s="1560"/>
      <c r="FJ237" s="1560"/>
      <c r="FK237" s="1560"/>
      <c r="FL237" s="1560"/>
      <c r="FM237" s="1560"/>
      <c r="FN237" s="1560"/>
      <c r="FO237" s="1560"/>
      <c r="FP237" s="1560"/>
      <c r="FQ237" s="1560"/>
      <c r="FR237" s="1560"/>
      <c r="FS237" s="1560"/>
      <c r="FT237" s="1560"/>
      <c r="FU237" s="1560"/>
      <c r="FV237" s="1560"/>
      <c r="FW237" s="1560"/>
      <c r="FX237" s="1560"/>
      <c r="FY237" s="1560"/>
      <c r="FZ237" s="1560"/>
      <c r="GA237" s="1560"/>
      <c r="GB237" s="1560"/>
      <c r="GC237" s="1560"/>
      <c r="GD237" s="1560"/>
      <c r="GE237" s="1560"/>
      <c r="GF237" s="1560"/>
      <c r="GG237" s="1560"/>
      <c r="GH237" s="1560"/>
      <c r="GI237" s="1560"/>
      <c r="GJ237" s="1560"/>
      <c r="GK237" s="1560"/>
      <c r="GL237" s="1560"/>
      <c r="GM237" s="1560"/>
      <c r="GN237" s="1560"/>
      <c r="GO237" s="1560"/>
      <c r="GP237" s="1560"/>
      <c r="GQ237" s="1560"/>
      <c r="GR237" s="1560"/>
      <c r="GS237" s="1560"/>
      <c r="GT237" s="1560"/>
      <c r="GU237" s="1560"/>
      <c r="GV237" s="1560"/>
      <c r="GW237" s="1560"/>
      <c r="GX237" s="1560"/>
      <c r="GY237" s="1560"/>
      <c r="GZ237" s="1560"/>
      <c r="HA237" s="1560"/>
      <c r="HB237" s="1560"/>
      <c r="HC237" s="1560"/>
      <c r="HD237" s="1560"/>
      <c r="HE237" s="1560"/>
      <c r="HF237" s="1560"/>
      <c r="HG237" s="1560"/>
      <c r="HH237" s="1560"/>
      <c r="HI237" s="1560"/>
      <c r="HJ237" s="1560"/>
      <c r="HK237" s="1560"/>
      <c r="HL237" s="1560"/>
      <c r="HM237" s="1560"/>
      <c r="HN237" s="1560"/>
      <c r="HO237" s="1560"/>
      <c r="HP237" s="1560"/>
      <c r="HQ237" s="1560"/>
      <c r="HR237" s="1560"/>
      <c r="HS237" s="1560"/>
      <c r="HT237" s="1560"/>
      <c r="HU237" s="1560"/>
      <c r="HV237" s="1560"/>
      <c r="HW237" s="1560"/>
      <c r="HX237" s="1560"/>
      <c r="HY237" s="1560"/>
      <c r="HZ237" s="1560"/>
      <c r="IA237" s="1560"/>
      <c r="IB237" s="1560"/>
      <c r="IC237" s="1560"/>
      <c r="ID237" s="1560"/>
      <c r="IE237" s="1560"/>
      <c r="IF237" s="1560"/>
      <c r="IG237" s="1560"/>
      <c r="IH237" s="1560"/>
      <c r="II237" s="1560"/>
      <c r="IJ237" s="1560"/>
      <c r="IK237" s="1560"/>
      <c r="IL237" s="1560"/>
      <c r="IM237" s="1560"/>
      <c r="IN237" s="1560"/>
      <c r="IO237" s="1560"/>
      <c r="IP237" s="1560"/>
      <c r="IQ237" s="1560"/>
      <c r="IR237" s="1560"/>
      <c r="IS237" s="1560"/>
      <c r="IT237" s="1560"/>
      <c r="IU237" s="1560"/>
      <c r="IV237" s="1560"/>
      <c r="IW237" s="1560"/>
      <c r="IX237" s="1560"/>
      <c r="IY237" s="1560"/>
      <c r="IZ237" s="1560"/>
      <c r="JA237" s="1560"/>
      <c r="JB237" s="1560"/>
      <c r="JC237" s="1560"/>
      <c r="JD237" s="1560"/>
      <c r="JE237" s="1560"/>
      <c r="JF237" s="1560"/>
      <c r="JG237" s="1560"/>
      <c r="JH237" s="1560"/>
      <c r="JI237" s="1560"/>
      <c r="JJ237" s="1560"/>
      <c r="JK237" s="1560"/>
      <c r="JL237" s="1560"/>
      <c r="JM237" s="1560"/>
      <c r="JN237" s="1560"/>
      <c r="JO237" s="1560"/>
      <c r="JP237" s="1560"/>
      <c r="JQ237" s="1560"/>
      <c r="JR237" s="1560"/>
      <c r="JS237" s="1560"/>
      <c r="JT237" s="1560"/>
      <c r="JU237" s="1560"/>
      <c r="JV237" s="1560"/>
      <c r="JW237" s="1560"/>
      <c r="JX237" s="1560"/>
      <c r="JY237" s="1560"/>
      <c r="JZ237" s="1560"/>
      <c r="KA237" s="1560"/>
      <c r="KB237" s="1560"/>
      <c r="KC237" s="1560"/>
      <c r="KD237" s="1560"/>
      <c r="KE237" s="1560"/>
      <c r="KF237" s="1560"/>
      <c r="KG237" s="1560"/>
      <c r="KH237" s="1560"/>
      <c r="KI237" s="1560"/>
      <c r="KJ237" s="1560"/>
      <c r="KK237" s="1560"/>
      <c r="KL237" s="1560"/>
      <c r="KM237" s="1560"/>
      <c r="KN237" s="1560"/>
      <c r="KO237" s="1560"/>
      <c r="KP237" s="1560"/>
      <c r="KQ237" s="1560"/>
      <c r="KR237" s="1560"/>
      <c r="KS237" s="1560"/>
      <c r="KT237" s="1560"/>
      <c r="KU237" s="1560"/>
      <c r="KV237" s="1560"/>
      <c r="KW237" s="1560"/>
      <c r="KX237" s="1560"/>
      <c r="KY237" s="1560"/>
      <c r="KZ237" s="1560"/>
      <c r="LA237" s="1560"/>
      <c r="LB237" s="1560"/>
      <c r="LC237" s="1560"/>
      <c r="LD237" s="1560"/>
      <c r="LE237" s="1560"/>
      <c r="LF237" s="1560"/>
      <c r="LG237" s="1560"/>
      <c r="LH237" s="1560"/>
      <c r="LI237" s="1560"/>
      <c r="LJ237" s="1560"/>
      <c r="LK237" s="1560"/>
      <c r="LL237" s="1560"/>
      <c r="LM237" s="1560"/>
      <c r="LN237" s="1560"/>
      <c r="LO237" s="1560"/>
      <c r="LP237" s="1560"/>
      <c r="LQ237" s="1560"/>
      <c r="LR237" s="1560"/>
      <c r="LS237" s="1560"/>
      <c r="LT237" s="1560"/>
      <c r="LU237" s="1560"/>
      <c r="LV237" s="1560"/>
      <c r="LW237" s="1560"/>
      <c r="LX237" s="1560"/>
      <c r="LY237" s="1560"/>
      <c r="LZ237" s="1560"/>
      <c r="MA237" s="1560"/>
      <c r="MB237" s="1560"/>
      <c r="MC237" s="1560"/>
      <c r="MD237" s="1560"/>
      <c r="ME237" s="1560"/>
      <c r="MF237" s="1560"/>
      <c r="MG237" s="1560"/>
      <c r="MH237" s="1560"/>
      <c r="MI237" s="1560"/>
      <c r="MJ237" s="1560"/>
      <c r="MK237" s="1560"/>
      <c r="ML237" s="1560"/>
      <c r="MM237" s="1560"/>
      <c r="MN237" s="1560"/>
      <c r="MO237" s="1560"/>
      <c r="MP237" s="1560"/>
      <c r="MQ237" s="1560"/>
      <c r="MR237" s="1560"/>
      <c r="MS237" s="1560"/>
      <c r="MT237" s="1560"/>
      <c r="MU237" s="1560"/>
      <c r="MV237" s="1560"/>
      <c r="MW237" s="1560"/>
      <c r="MX237" s="1560"/>
      <c r="MY237" s="1560"/>
      <c r="MZ237" s="1560"/>
      <c r="NA237" s="1560"/>
      <c r="NB237" s="1560"/>
      <c r="NC237" s="1560"/>
      <c r="ND237" s="1560"/>
      <c r="NE237" s="1560"/>
      <c r="NF237" s="1560"/>
      <c r="NG237" s="1560"/>
      <c r="NH237" s="1560"/>
      <c r="NI237" s="1560"/>
      <c r="NJ237" s="1560"/>
      <c r="NK237" s="1560"/>
      <c r="NL237" s="1560"/>
      <c r="NM237" s="1560"/>
      <c r="NN237" s="1560"/>
      <c r="NO237" s="1560"/>
      <c r="NP237" s="1560"/>
      <c r="NQ237" s="1560"/>
      <c r="NR237" s="1560"/>
      <c r="NS237" s="1560"/>
      <c r="NT237" s="1560"/>
      <c r="NU237" s="1560"/>
      <c r="NV237" s="1560"/>
    </row>
    <row r="238" spans="1:386" s="40" customFormat="1" ht="69">
      <c r="A238" s="1774"/>
      <c r="B238" s="1823" t="s">
        <v>651</v>
      </c>
      <c r="C238" s="1682"/>
      <c r="D238" s="1774"/>
      <c r="E238" s="1824">
        <v>17686</v>
      </c>
      <c r="F238" s="1819" t="s">
        <v>978</v>
      </c>
      <c r="G238" s="1818">
        <v>330</v>
      </c>
      <c r="H238" s="1819" t="s">
        <v>784</v>
      </c>
      <c r="I238" s="1819" t="s">
        <v>1286</v>
      </c>
      <c r="J238" s="1818">
        <v>14636.684999999999</v>
      </c>
      <c r="K238" s="1818" t="s">
        <v>1287</v>
      </c>
      <c r="L238" s="1819" t="s">
        <v>1288</v>
      </c>
      <c r="M238" s="1687"/>
      <c r="N238" s="1687"/>
      <c r="O238" s="1812"/>
      <c r="P238" s="1776"/>
      <c r="Q238" s="1813"/>
      <c r="R238" s="1777"/>
      <c r="S238" s="1777"/>
      <c r="T238" s="1777"/>
      <c r="U238" s="1725"/>
      <c r="V238" s="156">
        <f t="shared" si="109"/>
        <v>3049.3150000000005</v>
      </c>
      <c r="W238" s="1638"/>
      <c r="X238" s="1639"/>
      <c r="Y238" s="1995"/>
      <c r="Z238" s="1638"/>
      <c r="AA238" s="1639"/>
      <c r="AB238" s="1644"/>
      <c r="AC238" s="1644"/>
      <c r="AD238" s="1995"/>
      <c r="AE238" s="1988"/>
      <c r="AF238" s="1643">
        <v>1</v>
      </c>
      <c r="AG238" s="1543">
        <f t="shared" si="111"/>
        <v>17686</v>
      </c>
      <c r="AH238" s="1643">
        <v>1</v>
      </c>
      <c r="AI238" s="1543">
        <f t="shared" si="112"/>
        <v>14636.684999999999</v>
      </c>
      <c r="AJ238" s="1643"/>
      <c r="AK238" s="1543">
        <f t="shared" si="113"/>
        <v>0</v>
      </c>
      <c r="AL238" s="1643"/>
      <c r="AM238" s="1543">
        <f t="shared" si="110"/>
        <v>0</v>
      </c>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607"/>
      <c r="FB238" s="37"/>
      <c r="FC238" s="37"/>
      <c r="FD238" s="37"/>
      <c r="FE238" s="37"/>
      <c r="FF238" s="37"/>
      <c r="FG238" s="37"/>
      <c r="FH238" s="37"/>
      <c r="FI238" s="37"/>
      <c r="FJ238" s="37"/>
      <c r="FK238" s="37"/>
      <c r="FL238" s="37"/>
      <c r="FM238" s="37"/>
      <c r="FN238" s="37"/>
      <c r="FO238" s="37"/>
      <c r="FP238" s="37"/>
      <c r="FQ238" s="37"/>
      <c r="FR238" s="37"/>
      <c r="FS238" s="37"/>
      <c r="FT238" s="37"/>
      <c r="FU238" s="37"/>
      <c r="FV238" s="37"/>
      <c r="FW238" s="37"/>
      <c r="FX238" s="37"/>
      <c r="FY238" s="37"/>
      <c r="FZ238" s="37"/>
      <c r="GA238" s="37"/>
      <c r="GB238" s="37"/>
      <c r="GC238" s="37"/>
      <c r="GD238" s="37"/>
      <c r="GE238" s="37"/>
      <c r="GF238" s="37"/>
      <c r="GG238" s="37"/>
      <c r="GH238" s="37"/>
      <c r="GI238" s="37"/>
      <c r="GJ238" s="37"/>
      <c r="GK238" s="37"/>
      <c r="GL238" s="37"/>
      <c r="GM238" s="37"/>
      <c r="GN238" s="37"/>
      <c r="GO238" s="37"/>
      <c r="GP238" s="37"/>
      <c r="GQ238" s="37"/>
      <c r="GR238" s="37"/>
      <c r="GS238" s="37"/>
      <c r="GT238" s="37"/>
      <c r="GU238" s="37"/>
      <c r="GV238" s="37"/>
      <c r="GW238" s="37"/>
      <c r="GX238" s="37"/>
      <c r="GY238" s="37"/>
      <c r="GZ238" s="37"/>
      <c r="HA238" s="37"/>
      <c r="HB238" s="37"/>
      <c r="HC238" s="37"/>
      <c r="HD238" s="37"/>
      <c r="HE238" s="37"/>
      <c r="HF238" s="37"/>
      <c r="HG238" s="37"/>
      <c r="HH238" s="37"/>
      <c r="HI238" s="37"/>
      <c r="HJ238" s="37"/>
      <c r="HK238" s="37"/>
      <c r="HL238" s="37"/>
      <c r="HM238" s="37"/>
      <c r="HN238" s="37"/>
      <c r="HO238" s="37"/>
      <c r="HP238" s="37"/>
      <c r="HQ238" s="37"/>
      <c r="HR238" s="37"/>
      <c r="HS238" s="37"/>
      <c r="HT238" s="37"/>
      <c r="HU238" s="37"/>
      <c r="HV238" s="37"/>
      <c r="HW238" s="37"/>
      <c r="HX238" s="37"/>
      <c r="HY238" s="37"/>
      <c r="HZ238" s="37"/>
      <c r="IA238" s="37"/>
      <c r="IB238" s="37"/>
      <c r="IC238" s="37"/>
      <c r="ID238" s="37"/>
      <c r="IE238" s="37"/>
      <c r="IF238" s="37"/>
      <c r="IG238" s="37"/>
      <c r="IH238" s="37"/>
      <c r="II238" s="37"/>
      <c r="IJ238" s="37"/>
      <c r="IK238" s="37"/>
      <c r="IL238" s="37"/>
      <c r="IM238" s="37"/>
      <c r="IN238" s="37"/>
      <c r="IO238" s="37"/>
      <c r="IP238" s="37"/>
      <c r="IQ238" s="37"/>
      <c r="IR238" s="37"/>
      <c r="IS238" s="37"/>
      <c r="IT238" s="37"/>
      <c r="IU238" s="37"/>
      <c r="IV238" s="37"/>
      <c r="IW238" s="37"/>
      <c r="IX238" s="37"/>
      <c r="IY238" s="37"/>
      <c r="IZ238" s="37"/>
      <c r="JA238" s="37"/>
      <c r="JB238" s="37"/>
      <c r="JC238" s="37"/>
      <c r="JD238" s="37"/>
      <c r="JE238" s="37"/>
      <c r="JF238" s="37"/>
      <c r="JG238" s="37"/>
      <c r="JH238" s="37"/>
      <c r="JI238" s="37"/>
      <c r="JJ238" s="37"/>
      <c r="JK238" s="37"/>
      <c r="JL238" s="37"/>
      <c r="JM238" s="37"/>
      <c r="JN238" s="37"/>
      <c r="JO238" s="37"/>
      <c r="JP238" s="37"/>
      <c r="JQ238" s="37"/>
      <c r="JR238" s="37"/>
      <c r="JS238" s="37"/>
      <c r="JT238" s="37"/>
      <c r="JU238" s="37"/>
      <c r="JV238" s="37"/>
      <c r="JW238" s="37"/>
      <c r="JX238" s="37"/>
      <c r="JY238" s="37"/>
      <c r="JZ238" s="37"/>
      <c r="KA238" s="37"/>
      <c r="KB238" s="37"/>
      <c r="KC238" s="37"/>
      <c r="KD238" s="37"/>
      <c r="KE238" s="37"/>
      <c r="KF238" s="37"/>
      <c r="KG238" s="37"/>
      <c r="KH238" s="37"/>
      <c r="KI238" s="37"/>
      <c r="KJ238" s="37"/>
      <c r="KK238" s="37"/>
      <c r="KL238" s="37"/>
      <c r="KM238" s="37"/>
      <c r="KN238" s="37"/>
      <c r="KO238" s="37"/>
      <c r="KP238" s="37"/>
      <c r="KQ238" s="37"/>
      <c r="KR238" s="37"/>
      <c r="KS238" s="37"/>
      <c r="KT238" s="37"/>
      <c r="KU238" s="37"/>
      <c r="KV238" s="37"/>
      <c r="KW238" s="37"/>
      <c r="KX238" s="37"/>
      <c r="KY238" s="37"/>
      <c r="KZ238" s="37"/>
      <c r="LA238" s="37"/>
      <c r="LB238" s="37"/>
      <c r="LC238" s="37"/>
      <c r="LD238" s="37"/>
      <c r="LE238" s="37"/>
      <c r="LF238" s="37"/>
      <c r="LG238" s="37"/>
      <c r="LH238" s="37"/>
      <c r="LI238" s="37"/>
      <c r="LJ238" s="37"/>
      <c r="LK238" s="37"/>
      <c r="LL238" s="37"/>
      <c r="LM238" s="37"/>
      <c r="LN238" s="37"/>
      <c r="LO238" s="37"/>
      <c r="LP238" s="37"/>
      <c r="LQ238" s="37"/>
      <c r="LR238" s="37"/>
      <c r="LS238" s="37"/>
      <c r="LT238" s="37"/>
      <c r="LU238" s="37"/>
      <c r="LV238" s="37"/>
      <c r="LW238" s="37"/>
      <c r="LX238" s="37"/>
      <c r="LY238" s="37"/>
      <c r="LZ238" s="37"/>
      <c r="MA238" s="37"/>
      <c r="MB238" s="37"/>
      <c r="MC238" s="37"/>
      <c r="MD238" s="37"/>
      <c r="ME238" s="37"/>
      <c r="MF238" s="37"/>
      <c r="MG238" s="37"/>
      <c r="MH238" s="37"/>
      <c r="MI238" s="37"/>
      <c r="MJ238" s="37"/>
      <c r="MK238" s="37"/>
      <c r="ML238" s="37"/>
      <c r="MM238" s="37"/>
      <c r="MN238" s="37"/>
      <c r="MO238" s="37"/>
      <c r="MP238" s="37"/>
      <c r="MQ238" s="37"/>
      <c r="MR238" s="37"/>
      <c r="MS238" s="37"/>
      <c r="MT238" s="37"/>
      <c r="MU238" s="37"/>
      <c r="MV238" s="37"/>
      <c r="MW238" s="37"/>
      <c r="MX238" s="37"/>
      <c r="MY238" s="37"/>
      <c r="MZ238" s="37"/>
      <c r="NA238" s="37"/>
      <c r="NB238" s="37"/>
      <c r="NC238" s="37"/>
      <c r="ND238" s="37"/>
      <c r="NE238" s="37"/>
      <c r="NF238" s="37"/>
      <c r="NG238" s="37"/>
      <c r="NH238" s="37"/>
      <c r="NI238" s="37"/>
      <c r="NJ238" s="37"/>
      <c r="NK238" s="37"/>
      <c r="NL238" s="37"/>
      <c r="NM238" s="37"/>
      <c r="NN238" s="37"/>
      <c r="NO238" s="37"/>
      <c r="NP238" s="37"/>
      <c r="NQ238" s="37"/>
      <c r="NR238" s="37"/>
      <c r="NS238" s="37"/>
      <c r="NT238" s="37"/>
      <c r="NU238" s="37"/>
      <c r="NV238" s="37"/>
    </row>
    <row r="239" spans="1:386" s="40" customFormat="1" ht="27.6">
      <c r="A239" s="1774"/>
      <c r="B239" s="1823" t="s">
        <v>1354</v>
      </c>
      <c r="C239" s="1682"/>
      <c r="D239" s="1774"/>
      <c r="E239" s="1824">
        <v>2592</v>
      </c>
      <c r="F239" s="1819" t="s">
        <v>979</v>
      </c>
      <c r="G239" s="1818">
        <v>60</v>
      </c>
      <c r="H239" s="1819"/>
      <c r="I239" s="1778"/>
      <c r="J239" s="1776"/>
      <c r="K239" s="1776"/>
      <c r="L239" s="1774"/>
      <c r="M239" s="1687"/>
      <c r="N239" s="1687"/>
      <c r="O239" s="1812"/>
      <c r="P239" s="1776"/>
      <c r="Q239" s="1813"/>
      <c r="R239" s="1777"/>
      <c r="S239" s="1777"/>
      <c r="T239" s="1777"/>
      <c r="U239" s="1725"/>
      <c r="V239" s="156">
        <f t="shared" si="109"/>
        <v>2592</v>
      </c>
      <c r="W239" s="1638"/>
      <c r="X239" s="1639"/>
      <c r="Y239" s="1995"/>
      <c r="Z239" s="1638"/>
      <c r="AA239" s="1639"/>
      <c r="AB239" s="1644"/>
      <c r="AC239" s="1644"/>
      <c r="AD239" s="1995"/>
      <c r="AE239" s="1988"/>
      <c r="AF239" s="1643"/>
      <c r="AG239" s="1543">
        <f t="shared" si="111"/>
        <v>0</v>
      </c>
      <c r="AH239" s="1643"/>
      <c r="AI239" s="1543">
        <f t="shared" si="112"/>
        <v>0</v>
      </c>
      <c r="AJ239" s="1643">
        <v>1</v>
      </c>
      <c r="AK239" s="1543">
        <f t="shared" si="113"/>
        <v>2592</v>
      </c>
      <c r="AL239" s="1643"/>
      <c r="AM239" s="1543">
        <f t="shared" si="110"/>
        <v>0</v>
      </c>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60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37"/>
      <c r="GB239" s="37"/>
      <c r="GC239" s="37"/>
      <c r="GD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GZ239" s="37"/>
      <c r="HA239" s="37"/>
      <c r="HB239" s="37"/>
      <c r="HC239" s="37"/>
      <c r="HD239" s="37"/>
      <c r="HE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37"/>
      <c r="IP239" s="37"/>
      <c r="IQ239" s="37"/>
      <c r="IR239" s="37"/>
      <c r="IS239" s="37"/>
      <c r="IT239" s="37"/>
      <c r="IU239" s="37"/>
      <c r="IV239" s="37"/>
      <c r="IW239" s="37"/>
      <c r="IX239" s="37"/>
      <c r="IY239" s="37"/>
      <c r="IZ239" s="37"/>
      <c r="JA239" s="37"/>
      <c r="JB239" s="37"/>
      <c r="JC239" s="37"/>
      <c r="JD239" s="37"/>
      <c r="JE239" s="37"/>
      <c r="JF239" s="37"/>
      <c r="JG239" s="37"/>
      <c r="JH239" s="37"/>
      <c r="JI239" s="37"/>
      <c r="JJ239" s="37"/>
      <c r="JK239" s="37"/>
      <c r="JL239" s="37"/>
      <c r="JM239" s="37"/>
      <c r="JN239" s="37"/>
      <c r="JO239" s="37"/>
      <c r="JP239" s="37"/>
      <c r="JQ239" s="37"/>
      <c r="JR239" s="37"/>
      <c r="JS239" s="37"/>
      <c r="JT239" s="37"/>
      <c r="JU239" s="37"/>
      <c r="JV239" s="37"/>
      <c r="JW239" s="37"/>
      <c r="JX239" s="37"/>
      <c r="JY239" s="37"/>
      <c r="JZ239" s="37"/>
      <c r="KA239" s="37"/>
      <c r="KB239" s="37"/>
      <c r="KC239" s="37"/>
      <c r="KD239" s="37"/>
      <c r="KE239" s="37"/>
      <c r="KF239" s="37"/>
      <c r="KG239" s="37"/>
      <c r="KH239" s="37"/>
      <c r="KI239" s="37"/>
      <c r="KJ239" s="37"/>
      <c r="KK239" s="37"/>
      <c r="KL239" s="37"/>
      <c r="KM239" s="37"/>
      <c r="KN239" s="37"/>
      <c r="KO239" s="37"/>
      <c r="KP239" s="37"/>
      <c r="KQ239" s="37"/>
      <c r="KR239" s="37"/>
      <c r="KS239" s="37"/>
      <c r="KT239" s="37"/>
      <c r="KU239" s="37"/>
      <c r="KV239" s="37"/>
      <c r="KW239" s="37"/>
      <c r="KX239" s="37"/>
      <c r="KY239" s="37"/>
      <c r="KZ239" s="37"/>
      <c r="LA239" s="37"/>
      <c r="LB239" s="37"/>
      <c r="LC239" s="37"/>
      <c r="LD239" s="37"/>
      <c r="LE239" s="37"/>
      <c r="LF239" s="37"/>
      <c r="LG239" s="37"/>
      <c r="LH239" s="37"/>
      <c r="LI239" s="37"/>
      <c r="LJ239" s="37"/>
      <c r="LK239" s="37"/>
      <c r="LL239" s="37"/>
      <c r="LM239" s="37"/>
      <c r="LN239" s="37"/>
      <c r="LO239" s="37"/>
      <c r="LP239" s="37"/>
      <c r="LQ239" s="37"/>
      <c r="LR239" s="37"/>
      <c r="LS239" s="37"/>
      <c r="LT239" s="37"/>
      <c r="LU239" s="37"/>
      <c r="LV239" s="37"/>
      <c r="LW239" s="37"/>
      <c r="LX239" s="37"/>
      <c r="LY239" s="37"/>
      <c r="LZ239" s="37"/>
      <c r="MA239" s="37"/>
      <c r="MB239" s="37"/>
      <c r="MC239" s="37"/>
      <c r="MD239" s="37"/>
      <c r="ME239" s="37"/>
      <c r="MF239" s="37"/>
      <c r="MG239" s="37"/>
      <c r="MH239" s="37"/>
      <c r="MI239" s="37"/>
      <c r="MJ239" s="37"/>
      <c r="MK239" s="37"/>
      <c r="ML239" s="37"/>
      <c r="MM239" s="37"/>
      <c r="MN239" s="37"/>
      <c r="MO239" s="37"/>
      <c r="MP239" s="37"/>
      <c r="MQ239" s="37"/>
      <c r="MR239" s="37"/>
      <c r="MS239" s="37"/>
      <c r="MT239" s="37"/>
      <c r="MU239" s="37"/>
      <c r="MV239" s="37"/>
      <c r="MW239" s="37"/>
      <c r="MX239" s="37"/>
      <c r="MY239" s="37"/>
      <c r="MZ239" s="37"/>
      <c r="NA239" s="37"/>
      <c r="NB239" s="37"/>
      <c r="NC239" s="37"/>
      <c r="ND239" s="37"/>
      <c r="NE239" s="37"/>
      <c r="NF239" s="37"/>
      <c r="NG239" s="37"/>
      <c r="NH239" s="37"/>
      <c r="NI239" s="37"/>
      <c r="NJ239" s="37"/>
      <c r="NK239" s="37"/>
      <c r="NL239" s="37"/>
      <c r="NM239" s="37"/>
      <c r="NN239" s="37"/>
      <c r="NO239" s="37"/>
      <c r="NP239" s="37"/>
      <c r="NQ239" s="37"/>
      <c r="NR239" s="37"/>
      <c r="NS239" s="37"/>
      <c r="NT239" s="37"/>
      <c r="NU239" s="37"/>
      <c r="NV239" s="37"/>
    </row>
    <row r="240" spans="1:386" s="1574" customFormat="1" ht="41.4">
      <c r="A240" s="1760"/>
      <c r="B240" s="1804" t="s">
        <v>587</v>
      </c>
      <c r="C240" s="1886" t="s">
        <v>248</v>
      </c>
      <c r="D240" s="1821" t="s">
        <v>904</v>
      </c>
      <c r="E240" s="1789"/>
      <c r="F240" s="1760"/>
      <c r="G240" s="1772"/>
      <c r="H240" s="1819"/>
      <c r="I240" s="1760"/>
      <c r="J240" s="1772"/>
      <c r="K240" s="1772"/>
      <c r="L240" s="1760"/>
      <c r="M240" s="1814">
        <f>SUM(N240:P240)</f>
        <v>4800</v>
      </c>
      <c r="N240" s="1696"/>
      <c r="O240" s="1706">
        <v>3000</v>
      </c>
      <c r="P240" s="1706">
        <v>1800</v>
      </c>
      <c r="Q240" s="1814">
        <f t="shared" si="118"/>
        <v>992</v>
      </c>
      <c r="R240" s="1772"/>
      <c r="S240" s="1772"/>
      <c r="T240" s="1772">
        <v>992</v>
      </c>
      <c r="U240" s="1816"/>
      <c r="V240" s="156">
        <f t="shared" si="109"/>
        <v>0</v>
      </c>
      <c r="W240" s="1638">
        <v>1</v>
      </c>
      <c r="X240" s="1639"/>
      <c r="Y240" s="1995"/>
      <c r="Z240" s="1638">
        <v>1</v>
      </c>
      <c r="AA240" s="1639"/>
      <c r="AB240" s="1644"/>
      <c r="AC240" s="1644"/>
      <c r="AD240" s="1995"/>
      <c r="AE240" s="1988"/>
      <c r="AF240" s="1643"/>
      <c r="AG240" s="1543">
        <f t="shared" si="111"/>
        <v>0</v>
      </c>
      <c r="AH240" s="1643"/>
      <c r="AI240" s="1543">
        <f t="shared" si="112"/>
        <v>0</v>
      </c>
      <c r="AJ240" s="1643"/>
      <c r="AK240" s="1543">
        <f t="shared" si="113"/>
        <v>0</v>
      </c>
      <c r="AL240" s="1643"/>
      <c r="AM240" s="1543">
        <f t="shared" si="110"/>
        <v>0</v>
      </c>
      <c r="AN240" s="1559"/>
      <c r="AO240" s="1559"/>
      <c r="AP240" s="1559"/>
      <c r="AQ240" s="1559"/>
      <c r="AR240" s="1559"/>
      <c r="AS240" s="1559"/>
      <c r="AT240" s="1559"/>
      <c r="AU240" s="1559"/>
      <c r="AV240" s="1559"/>
      <c r="AW240" s="1559"/>
      <c r="AX240" s="1559"/>
      <c r="AY240" s="1559"/>
      <c r="AZ240" s="1559"/>
      <c r="BA240" s="1559"/>
      <c r="BB240" s="1559"/>
      <c r="BC240" s="1559"/>
      <c r="BD240" s="1559"/>
      <c r="BE240" s="1559"/>
      <c r="BF240" s="1559"/>
      <c r="BG240" s="1559"/>
      <c r="BH240" s="1559"/>
      <c r="BI240" s="1559"/>
      <c r="BJ240" s="1559"/>
      <c r="BK240" s="1559"/>
      <c r="BL240" s="1559"/>
      <c r="BM240" s="1559"/>
      <c r="BN240" s="1559"/>
      <c r="BO240" s="1559"/>
      <c r="BP240" s="1559"/>
      <c r="BQ240" s="1559"/>
      <c r="BR240" s="1559"/>
      <c r="BS240" s="1559"/>
      <c r="BT240" s="1559"/>
      <c r="BU240" s="1559"/>
      <c r="BV240" s="1559"/>
      <c r="BW240" s="1559"/>
      <c r="BX240" s="1559"/>
      <c r="BY240" s="1559"/>
      <c r="BZ240" s="1559"/>
      <c r="CA240" s="1559"/>
      <c r="CB240" s="1559"/>
      <c r="CC240" s="1559"/>
      <c r="CD240" s="1559"/>
      <c r="CE240" s="1559"/>
      <c r="CF240" s="1559"/>
      <c r="CG240" s="1559"/>
      <c r="CH240" s="1559"/>
      <c r="CI240" s="1559"/>
      <c r="CJ240" s="1559"/>
      <c r="CK240" s="1559"/>
      <c r="CL240" s="1559"/>
      <c r="CM240" s="1559"/>
      <c r="CN240" s="1559"/>
      <c r="CO240" s="1559"/>
      <c r="CP240" s="1559"/>
      <c r="CQ240" s="1559"/>
      <c r="CR240" s="1559"/>
      <c r="CS240" s="1559"/>
      <c r="CT240" s="1559"/>
      <c r="CU240" s="1559"/>
      <c r="CV240" s="1559"/>
      <c r="CW240" s="1559"/>
      <c r="CX240" s="1559"/>
      <c r="CY240" s="1559"/>
      <c r="CZ240" s="1559"/>
      <c r="DA240" s="1559"/>
      <c r="DB240" s="1559"/>
      <c r="DC240" s="1559"/>
      <c r="DD240" s="1559"/>
      <c r="DE240" s="1559"/>
      <c r="DF240" s="1559"/>
      <c r="DG240" s="1559"/>
      <c r="DH240" s="1559"/>
      <c r="DI240" s="1559"/>
      <c r="DJ240" s="1559"/>
      <c r="DK240" s="1559"/>
      <c r="DL240" s="1559"/>
      <c r="DM240" s="1559"/>
      <c r="DN240" s="1559"/>
      <c r="DO240" s="1559"/>
      <c r="DP240" s="1559"/>
      <c r="DQ240" s="1559"/>
      <c r="DR240" s="1559"/>
      <c r="DS240" s="1559"/>
      <c r="DT240" s="1559"/>
      <c r="DU240" s="1559"/>
      <c r="DV240" s="1559"/>
      <c r="DW240" s="1559"/>
      <c r="DX240" s="1559"/>
      <c r="DY240" s="1559"/>
      <c r="DZ240" s="1559"/>
      <c r="EA240" s="1559"/>
      <c r="EB240" s="1559"/>
      <c r="EC240" s="1559"/>
      <c r="ED240" s="1559"/>
      <c r="EE240" s="1559"/>
      <c r="EF240" s="1559"/>
      <c r="EG240" s="1559"/>
      <c r="EH240" s="1559"/>
      <c r="EI240" s="1559"/>
      <c r="EJ240" s="1559"/>
      <c r="EK240" s="1559"/>
      <c r="EL240" s="1559"/>
      <c r="EM240" s="1559"/>
      <c r="EN240" s="1559"/>
      <c r="EO240" s="1559"/>
      <c r="EP240" s="1559"/>
      <c r="EQ240" s="1559"/>
      <c r="ER240" s="1559"/>
      <c r="ES240" s="1559"/>
      <c r="ET240" s="1559"/>
      <c r="EU240" s="1559"/>
      <c r="EV240" s="1559"/>
      <c r="EW240" s="1559"/>
      <c r="EX240" s="1559"/>
      <c r="EY240" s="1559"/>
      <c r="EZ240" s="1559"/>
      <c r="FA240" s="1606"/>
      <c r="FB240" s="1560"/>
      <c r="FC240" s="1560"/>
      <c r="FD240" s="1560"/>
      <c r="FE240" s="1560"/>
      <c r="FF240" s="1560"/>
      <c r="FG240" s="1560"/>
      <c r="FH240" s="1560"/>
      <c r="FI240" s="1560"/>
      <c r="FJ240" s="1560"/>
      <c r="FK240" s="1560"/>
      <c r="FL240" s="1560"/>
      <c r="FM240" s="1560"/>
      <c r="FN240" s="1560"/>
      <c r="FO240" s="1560"/>
      <c r="FP240" s="1560"/>
      <c r="FQ240" s="1560"/>
      <c r="FR240" s="1560"/>
      <c r="FS240" s="1560"/>
      <c r="FT240" s="1560"/>
      <c r="FU240" s="1560"/>
      <c r="FV240" s="1560"/>
      <c r="FW240" s="1560"/>
      <c r="FX240" s="1560"/>
      <c r="FY240" s="1560"/>
      <c r="FZ240" s="1560"/>
      <c r="GA240" s="1560"/>
      <c r="GB240" s="1560"/>
      <c r="GC240" s="1560"/>
      <c r="GD240" s="1560"/>
      <c r="GE240" s="1560"/>
      <c r="GF240" s="1560"/>
      <c r="GG240" s="1560"/>
      <c r="GH240" s="1560"/>
      <c r="GI240" s="1560"/>
      <c r="GJ240" s="1560"/>
      <c r="GK240" s="1560"/>
      <c r="GL240" s="1560"/>
      <c r="GM240" s="1560"/>
      <c r="GN240" s="1560"/>
      <c r="GO240" s="1560"/>
      <c r="GP240" s="1560"/>
      <c r="GQ240" s="1560"/>
      <c r="GR240" s="1560"/>
      <c r="GS240" s="1560"/>
      <c r="GT240" s="1560"/>
      <c r="GU240" s="1560"/>
      <c r="GV240" s="1560"/>
      <c r="GW240" s="1560"/>
      <c r="GX240" s="1560"/>
      <c r="GY240" s="1560"/>
      <c r="GZ240" s="1560"/>
      <c r="HA240" s="1560"/>
      <c r="HB240" s="1560"/>
      <c r="HC240" s="1560"/>
      <c r="HD240" s="1560"/>
      <c r="HE240" s="1560"/>
      <c r="HF240" s="1560"/>
      <c r="HG240" s="1560"/>
      <c r="HH240" s="1560"/>
      <c r="HI240" s="1560"/>
      <c r="HJ240" s="1560"/>
      <c r="HK240" s="1560"/>
      <c r="HL240" s="1560"/>
      <c r="HM240" s="1560"/>
      <c r="HN240" s="1560"/>
      <c r="HO240" s="1560"/>
      <c r="HP240" s="1560"/>
      <c r="HQ240" s="1560"/>
      <c r="HR240" s="1560"/>
      <c r="HS240" s="1560"/>
      <c r="HT240" s="1560"/>
      <c r="HU240" s="1560"/>
      <c r="HV240" s="1560"/>
      <c r="HW240" s="1560"/>
      <c r="HX240" s="1560"/>
      <c r="HY240" s="1560"/>
      <c r="HZ240" s="1560"/>
      <c r="IA240" s="1560"/>
      <c r="IB240" s="1560"/>
      <c r="IC240" s="1560"/>
      <c r="ID240" s="1560"/>
      <c r="IE240" s="1560"/>
      <c r="IF240" s="1560"/>
      <c r="IG240" s="1560"/>
      <c r="IH240" s="1560"/>
      <c r="II240" s="1560"/>
      <c r="IJ240" s="1560"/>
      <c r="IK240" s="1560"/>
      <c r="IL240" s="1560"/>
      <c r="IM240" s="1560"/>
      <c r="IN240" s="1560"/>
      <c r="IO240" s="1560"/>
      <c r="IP240" s="1560"/>
      <c r="IQ240" s="1560"/>
      <c r="IR240" s="1560"/>
      <c r="IS240" s="1560"/>
      <c r="IT240" s="1560"/>
      <c r="IU240" s="1560"/>
      <c r="IV240" s="1560"/>
      <c r="IW240" s="1560"/>
      <c r="IX240" s="1560"/>
      <c r="IY240" s="1560"/>
      <c r="IZ240" s="1560"/>
      <c r="JA240" s="1560"/>
      <c r="JB240" s="1560"/>
      <c r="JC240" s="1560"/>
      <c r="JD240" s="1560"/>
      <c r="JE240" s="1560"/>
      <c r="JF240" s="1560"/>
      <c r="JG240" s="1560"/>
      <c r="JH240" s="1560"/>
      <c r="JI240" s="1560"/>
      <c r="JJ240" s="1560"/>
      <c r="JK240" s="1560"/>
      <c r="JL240" s="1560"/>
      <c r="JM240" s="1560"/>
      <c r="JN240" s="1560"/>
      <c r="JO240" s="1560"/>
      <c r="JP240" s="1560"/>
      <c r="JQ240" s="1560"/>
      <c r="JR240" s="1560"/>
      <c r="JS240" s="1560"/>
      <c r="JT240" s="1560"/>
      <c r="JU240" s="1560"/>
      <c r="JV240" s="1560"/>
      <c r="JW240" s="1560"/>
      <c r="JX240" s="1560"/>
      <c r="JY240" s="1560"/>
      <c r="JZ240" s="1560"/>
      <c r="KA240" s="1560"/>
      <c r="KB240" s="1560"/>
      <c r="KC240" s="1560"/>
      <c r="KD240" s="1560"/>
      <c r="KE240" s="1560"/>
      <c r="KF240" s="1560"/>
      <c r="KG240" s="1560"/>
      <c r="KH240" s="1560"/>
      <c r="KI240" s="1560"/>
      <c r="KJ240" s="1560"/>
      <c r="KK240" s="1560"/>
      <c r="KL240" s="1560"/>
      <c r="KM240" s="1560"/>
      <c r="KN240" s="1560"/>
      <c r="KO240" s="1560"/>
      <c r="KP240" s="1560"/>
      <c r="KQ240" s="1560"/>
      <c r="KR240" s="1560"/>
      <c r="KS240" s="1560"/>
      <c r="KT240" s="1560"/>
      <c r="KU240" s="1560"/>
      <c r="KV240" s="1560"/>
      <c r="KW240" s="1560"/>
      <c r="KX240" s="1560"/>
      <c r="KY240" s="1560"/>
      <c r="KZ240" s="1560"/>
      <c r="LA240" s="1560"/>
      <c r="LB240" s="1560"/>
      <c r="LC240" s="1560"/>
      <c r="LD240" s="1560"/>
      <c r="LE240" s="1560"/>
      <c r="LF240" s="1560"/>
      <c r="LG240" s="1560"/>
      <c r="LH240" s="1560"/>
      <c r="LI240" s="1560"/>
      <c r="LJ240" s="1560"/>
      <c r="LK240" s="1560"/>
      <c r="LL240" s="1560"/>
      <c r="LM240" s="1560"/>
      <c r="LN240" s="1560"/>
      <c r="LO240" s="1560"/>
      <c r="LP240" s="1560"/>
      <c r="LQ240" s="1560"/>
      <c r="LR240" s="1560"/>
      <c r="LS240" s="1560"/>
      <c r="LT240" s="1560"/>
      <c r="LU240" s="1560"/>
      <c r="LV240" s="1560"/>
      <c r="LW240" s="1560"/>
      <c r="LX240" s="1560"/>
      <c r="LY240" s="1560"/>
      <c r="LZ240" s="1560"/>
      <c r="MA240" s="1560"/>
      <c r="MB240" s="1560"/>
      <c r="MC240" s="1560"/>
      <c r="MD240" s="1560"/>
      <c r="ME240" s="1560"/>
      <c r="MF240" s="1560"/>
      <c r="MG240" s="1560"/>
      <c r="MH240" s="1560"/>
      <c r="MI240" s="1560"/>
      <c r="MJ240" s="1560"/>
      <c r="MK240" s="1560"/>
      <c r="ML240" s="1560"/>
      <c r="MM240" s="1560"/>
      <c r="MN240" s="1560"/>
      <c r="MO240" s="1560"/>
      <c r="MP240" s="1560"/>
      <c r="MQ240" s="1560"/>
      <c r="MR240" s="1560"/>
      <c r="MS240" s="1560"/>
      <c r="MT240" s="1560"/>
      <c r="MU240" s="1560"/>
      <c r="MV240" s="1560"/>
      <c r="MW240" s="1560"/>
      <c r="MX240" s="1560"/>
      <c r="MY240" s="1560"/>
      <c r="MZ240" s="1560"/>
      <c r="NA240" s="1560"/>
      <c r="NB240" s="1560"/>
      <c r="NC240" s="1560"/>
      <c r="ND240" s="1560"/>
      <c r="NE240" s="1560"/>
      <c r="NF240" s="1560"/>
      <c r="NG240" s="1560"/>
      <c r="NH240" s="1560"/>
      <c r="NI240" s="1560"/>
      <c r="NJ240" s="1560"/>
      <c r="NK240" s="1560"/>
      <c r="NL240" s="1560"/>
      <c r="NM240" s="1560"/>
      <c r="NN240" s="1560"/>
      <c r="NO240" s="1560"/>
      <c r="NP240" s="1560"/>
      <c r="NQ240" s="1560"/>
      <c r="NR240" s="1560"/>
      <c r="NS240" s="1560"/>
      <c r="NT240" s="1560"/>
      <c r="NU240" s="1560"/>
      <c r="NV240" s="1560"/>
    </row>
    <row r="241" spans="1:386" s="1574" customFormat="1" ht="55.2">
      <c r="A241" s="1760"/>
      <c r="B241" s="1823" t="s">
        <v>652</v>
      </c>
      <c r="C241" s="1912"/>
      <c r="D241" s="1962"/>
      <c r="E241" s="1824">
        <v>26753</v>
      </c>
      <c r="F241" s="1819" t="s">
        <v>978</v>
      </c>
      <c r="G241" s="1824">
        <v>360</v>
      </c>
      <c r="H241" s="1819" t="s">
        <v>1178</v>
      </c>
      <c r="I241" s="1760"/>
      <c r="J241" s="1772"/>
      <c r="K241" s="1772"/>
      <c r="L241" s="1760"/>
      <c r="M241" s="1814"/>
      <c r="N241" s="1696"/>
      <c r="O241" s="1706"/>
      <c r="P241" s="1706"/>
      <c r="Q241" s="1815"/>
      <c r="R241" s="1772"/>
      <c r="S241" s="1772"/>
      <c r="T241" s="1772"/>
      <c r="U241" s="1816"/>
      <c r="V241" s="156">
        <f t="shared" si="109"/>
        <v>26753</v>
      </c>
      <c r="W241" s="1638"/>
      <c r="X241" s="1639"/>
      <c r="Y241" s="1995"/>
      <c r="Z241" s="1638"/>
      <c r="AA241" s="1639"/>
      <c r="AB241" s="1644"/>
      <c r="AC241" s="1644"/>
      <c r="AD241" s="1995"/>
      <c r="AE241" s="1988"/>
      <c r="AF241" s="1643">
        <v>1</v>
      </c>
      <c r="AG241" s="1543">
        <f t="shared" si="111"/>
        <v>26753</v>
      </c>
      <c r="AH241" s="1643"/>
      <c r="AI241" s="1543">
        <f t="shared" si="112"/>
        <v>0</v>
      </c>
      <c r="AJ241" s="1643"/>
      <c r="AK241" s="1543">
        <f t="shared" si="113"/>
        <v>0</v>
      </c>
      <c r="AL241" s="1643"/>
      <c r="AM241" s="1543">
        <f t="shared" si="110"/>
        <v>0</v>
      </c>
      <c r="AN241" s="1559"/>
      <c r="AO241" s="1559"/>
      <c r="AP241" s="1559"/>
      <c r="AQ241" s="1559"/>
      <c r="AR241" s="1559"/>
      <c r="AS241" s="1559"/>
      <c r="AT241" s="1559"/>
      <c r="AU241" s="1559"/>
      <c r="AV241" s="1559"/>
      <c r="AW241" s="1559"/>
      <c r="AX241" s="1559"/>
      <c r="AY241" s="1559"/>
      <c r="AZ241" s="1559"/>
      <c r="BA241" s="1559"/>
      <c r="BB241" s="1559"/>
      <c r="BC241" s="1559"/>
      <c r="BD241" s="1559"/>
      <c r="BE241" s="1559"/>
      <c r="BF241" s="1559"/>
      <c r="BG241" s="1559"/>
      <c r="BH241" s="1559"/>
      <c r="BI241" s="1559"/>
      <c r="BJ241" s="1559"/>
      <c r="BK241" s="1559"/>
      <c r="BL241" s="1559"/>
      <c r="BM241" s="1559"/>
      <c r="BN241" s="1559"/>
      <c r="BO241" s="1559"/>
      <c r="BP241" s="1559"/>
      <c r="BQ241" s="1559"/>
      <c r="BR241" s="1559"/>
      <c r="BS241" s="1559"/>
      <c r="BT241" s="1559"/>
      <c r="BU241" s="1559"/>
      <c r="BV241" s="1559"/>
      <c r="BW241" s="1559"/>
      <c r="BX241" s="1559"/>
      <c r="BY241" s="1559"/>
      <c r="BZ241" s="1559"/>
      <c r="CA241" s="1559"/>
      <c r="CB241" s="1559"/>
      <c r="CC241" s="1559"/>
      <c r="CD241" s="1559"/>
      <c r="CE241" s="1559"/>
      <c r="CF241" s="1559"/>
      <c r="CG241" s="1559"/>
      <c r="CH241" s="1559"/>
      <c r="CI241" s="1559"/>
      <c r="CJ241" s="1559"/>
      <c r="CK241" s="1559"/>
      <c r="CL241" s="1559"/>
      <c r="CM241" s="1559"/>
      <c r="CN241" s="1559"/>
      <c r="CO241" s="1559"/>
      <c r="CP241" s="1559"/>
      <c r="CQ241" s="1559"/>
      <c r="CR241" s="1559"/>
      <c r="CS241" s="1559"/>
      <c r="CT241" s="1559"/>
      <c r="CU241" s="1559"/>
      <c r="CV241" s="1559"/>
      <c r="CW241" s="1559"/>
      <c r="CX241" s="1559"/>
      <c r="CY241" s="1559"/>
      <c r="CZ241" s="1559"/>
      <c r="DA241" s="1559"/>
      <c r="DB241" s="1559"/>
      <c r="DC241" s="1559"/>
      <c r="DD241" s="1559"/>
      <c r="DE241" s="1559"/>
      <c r="DF241" s="1559"/>
      <c r="DG241" s="1559"/>
      <c r="DH241" s="1559"/>
      <c r="DI241" s="1559"/>
      <c r="DJ241" s="1559"/>
      <c r="DK241" s="1559"/>
      <c r="DL241" s="1559"/>
      <c r="DM241" s="1559"/>
      <c r="DN241" s="1559"/>
      <c r="DO241" s="1559"/>
      <c r="DP241" s="1559"/>
      <c r="DQ241" s="1559"/>
      <c r="DR241" s="1559"/>
      <c r="DS241" s="1559"/>
      <c r="DT241" s="1559"/>
      <c r="DU241" s="1559"/>
      <c r="DV241" s="1559"/>
      <c r="DW241" s="1559"/>
      <c r="DX241" s="1559"/>
      <c r="DY241" s="1559"/>
      <c r="DZ241" s="1559"/>
      <c r="EA241" s="1559"/>
      <c r="EB241" s="1559"/>
      <c r="EC241" s="1559"/>
      <c r="ED241" s="1559"/>
      <c r="EE241" s="1559"/>
      <c r="EF241" s="1559"/>
      <c r="EG241" s="1559"/>
      <c r="EH241" s="1559"/>
      <c r="EI241" s="1559"/>
      <c r="EJ241" s="1559"/>
      <c r="EK241" s="1559"/>
      <c r="EL241" s="1559"/>
      <c r="EM241" s="1559"/>
      <c r="EN241" s="1559"/>
      <c r="EO241" s="1559"/>
      <c r="EP241" s="1559"/>
      <c r="EQ241" s="1559"/>
      <c r="ER241" s="1559"/>
      <c r="ES241" s="1559"/>
      <c r="ET241" s="1559"/>
      <c r="EU241" s="1559"/>
      <c r="EV241" s="1559"/>
      <c r="EW241" s="1559"/>
      <c r="EX241" s="1559"/>
      <c r="EY241" s="1559"/>
      <c r="EZ241" s="1559"/>
      <c r="FA241" s="1606"/>
      <c r="FB241" s="1560"/>
      <c r="FC241" s="1560"/>
      <c r="FD241" s="1560"/>
      <c r="FE241" s="1560"/>
      <c r="FF241" s="1560"/>
      <c r="FG241" s="1560"/>
      <c r="FH241" s="1560"/>
      <c r="FI241" s="1560"/>
      <c r="FJ241" s="1560"/>
      <c r="FK241" s="1560"/>
      <c r="FL241" s="1560"/>
      <c r="FM241" s="1560"/>
      <c r="FN241" s="1560"/>
      <c r="FO241" s="1560"/>
      <c r="FP241" s="1560"/>
      <c r="FQ241" s="1560"/>
      <c r="FR241" s="1560"/>
      <c r="FS241" s="1560"/>
      <c r="FT241" s="1560"/>
      <c r="FU241" s="1560"/>
      <c r="FV241" s="1560"/>
      <c r="FW241" s="1560"/>
      <c r="FX241" s="1560"/>
      <c r="FY241" s="1560"/>
      <c r="FZ241" s="1560"/>
      <c r="GA241" s="1560"/>
      <c r="GB241" s="1560"/>
      <c r="GC241" s="1560"/>
      <c r="GD241" s="1560"/>
      <c r="GE241" s="1560"/>
      <c r="GF241" s="1560"/>
      <c r="GG241" s="1560"/>
      <c r="GH241" s="1560"/>
      <c r="GI241" s="1560"/>
      <c r="GJ241" s="1560"/>
      <c r="GK241" s="1560"/>
      <c r="GL241" s="1560"/>
      <c r="GM241" s="1560"/>
      <c r="GN241" s="1560"/>
      <c r="GO241" s="1560"/>
      <c r="GP241" s="1560"/>
      <c r="GQ241" s="1560"/>
      <c r="GR241" s="1560"/>
      <c r="GS241" s="1560"/>
      <c r="GT241" s="1560"/>
      <c r="GU241" s="1560"/>
      <c r="GV241" s="1560"/>
      <c r="GW241" s="1560"/>
      <c r="GX241" s="1560"/>
      <c r="GY241" s="1560"/>
      <c r="GZ241" s="1560"/>
      <c r="HA241" s="1560"/>
      <c r="HB241" s="1560"/>
      <c r="HC241" s="1560"/>
      <c r="HD241" s="1560"/>
      <c r="HE241" s="1560"/>
      <c r="HF241" s="1560"/>
      <c r="HG241" s="1560"/>
      <c r="HH241" s="1560"/>
      <c r="HI241" s="1560"/>
      <c r="HJ241" s="1560"/>
      <c r="HK241" s="1560"/>
      <c r="HL241" s="1560"/>
      <c r="HM241" s="1560"/>
      <c r="HN241" s="1560"/>
      <c r="HO241" s="1560"/>
      <c r="HP241" s="1560"/>
      <c r="HQ241" s="1560"/>
      <c r="HR241" s="1560"/>
      <c r="HS241" s="1560"/>
      <c r="HT241" s="1560"/>
      <c r="HU241" s="1560"/>
      <c r="HV241" s="1560"/>
      <c r="HW241" s="1560"/>
      <c r="HX241" s="1560"/>
      <c r="HY241" s="1560"/>
      <c r="HZ241" s="1560"/>
      <c r="IA241" s="1560"/>
      <c r="IB241" s="1560"/>
      <c r="IC241" s="1560"/>
      <c r="ID241" s="1560"/>
      <c r="IE241" s="1560"/>
      <c r="IF241" s="1560"/>
      <c r="IG241" s="1560"/>
      <c r="IH241" s="1560"/>
      <c r="II241" s="1560"/>
      <c r="IJ241" s="1560"/>
      <c r="IK241" s="1560"/>
      <c r="IL241" s="1560"/>
      <c r="IM241" s="1560"/>
      <c r="IN241" s="1560"/>
      <c r="IO241" s="1560"/>
      <c r="IP241" s="1560"/>
      <c r="IQ241" s="1560"/>
      <c r="IR241" s="1560"/>
      <c r="IS241" s="1560"/>
      <c r="IT241" s="1560"/>
      <c r="IU241" s="1560"/>
      <c r="IV241" s="1560"/>
      <c r="IW241" s="1560"/>
      <c r="IX241" s="1560"/>
      <c r="IY241" s="1560"/>
      <c r="IZ241" s="1560"/>
      <c r="JA241" s="1560"/>
      <c r="JB241" s="1560"/>
      <c r="JC241" s="1560"/>
      <c r="JD241" s="1560"/>
      <c r="JE241" s="1560"/>
      <c r="JF241" s="1560"/>
      <c r="JG241" s="1560"/>
      <c r="JH241" s="1560"/>
      <c r="JI241" s="1560"/>
      <c r="JJ241" s="1560"/>
      <c r="JK241" s="1560"/>
      <c r="JL241" s="1560"/>
      <c r="JM241" s="1560"/>
      <c r="JN241" s="1560"/>
      <c r="JO241" s="1560"/>
      <c r="JP241" s="1560"/>
      <c r="JQ241" s="1560"/>
      <c r="JR241" s="1560"/>
      <c r="JS241" s="1560"/>
      <c r="JT241" s="1560"/>
      <c r="JU241" s="1560"/>
      <c r="JV241" s="1560"/>
      <c r="JW241" s="1560"/>
      <c r="JX241" s="1560"/>
      <c r="JY241" s="1560"/>
      <c r="JZ241" s="1560"/>
      <c r="KA241" s="1560"/>
      <c r="KB241" s="1560"/>
      <c r="KC241" s="1560"/>
      <c r="KD241" s="1560"/>
      <c r="KE241" s="1560"/>
      <c r="KF241" s="1560"/>
      <c r="KG241" s="1560"/>
      <c r="KH241" s="1560"/>
      <c r="KI241" s="1560"/>
      <c r="KJ241" s="1560"/>
      <c r="KK241" s="1560"/>
      <c r="KL241" s="1560"/>
      <c r="KM241" s="1560"/>
      <c r="KN241" s="1560"/>
      <c r="KO241" s="1560"/>
      <c r="KP241" s="1560"/>
      <c r="KQ241" s="1560"/>
      <c r="KR241" s="1560"/>
      <c r="KS241" s="1560"/>
      <c r="KT241" s="1560"/>
      <c r="KU241" s="1560"/>
      <c r="KV241" s="1560"/>
      <c r="KW241" s="1560"/>
      <c r="KX241" s="1560"/>
      <c r="KY241" s="1560"/>
      <c r="KZ241" s="1560"/>
      <c r="LA241" s="1560"/>
      <c r="LB241" s="1560"/>
      <c r="LC241" s="1560"/>
      <c r="LD241" s="1560"/>
      <c r="LE241" s="1560"/>
      <c r="LF241" s="1560"/>
      <c r="LG241" s="1560"/>
      <c r="LH241" s="1560"/>
      <c r="LI241" s="1560"/>
      <c r="LJ241" s="1560"/>
      <c r="LK241" s="1560"/>
      <c r="LL241" s="1560"/>
      <c r="LM241" s="1560"/>
      <c r="LN241" s="1560"/>
      <c r="LO241" s="1560"/>
      <c r="LP241" s="1560"/>
      <c r="LQ241" s="1560"/>
      <c r="LR241" s="1560"/>
      <c r="LS241" s="1560"/>
      <c r="LT241" s="1560"/>
      <c r="LU241" s="1560"/>
      <c r="LV241" s="1560"/>
      <c r="LW241" s="1560"/>
      <c r="LX241" s="1560"/>
      <c r="LY241" s="1560"/>
      <c r="LZ241" s="1560"/>
      <c r="MA241" s="1560"/>
      <c r="MB241" s="1560"/>
      <c r="MC241" s="1560"/>
      <c r="MD241" s="1560"/>
      <c r="ME241" s="1560"/>
      <c r="MF241" s="1560"/>
      <c r="MG241" s="1560"/>
      <c r="MH241" s="1560"/>
      <c r="MI241" s="1560"/>
      <c r="MJ241" s="1560"/>
      <c r="MK241" s="1560"/>
      <c r="ML241" s="1560"/>
      <c r="MM241" s="1560"/>
      <c r="MN241" s="1560"/>
      <c r="MO241" s="1560"/>
      <c r="MP241" s="1560"/>
      <c r="MQ241" s="1560"/>
      <c r="MR241" s="1560"/>
      <c r="MS241" s="1560"/>
      <c r="MT241" s="1560"/>
      <c r="MU241" s="1560"/>
      <c r="MV241" s="1560"/>
      <c r="MW241" s="1560"/>
      <c r="MX241" s="1560"/>
      <c r="MY241" s="1560"/>
      <c r="MZ241" s="1560"/>
      <c r="NA241" s="1560"/>
      <c r="NB241" s="1560"/>
      <c r="NC241" s="1560"/>
      <c r="ND241" s="1560"/>
      <c r="NE241" s="1560"/>
      <c r="NF241" s="1560"/>
      <c r="NG241" s="1560"/>
      <c r="NH241" s="1560"/>
      <c r="NI241" s="1560"/>
      <c r="NJ241" s="1560"/>
      <c r="NK241" s="1560"/>
      <c r="NL241" s="1560"/>
      <c r="NM241" s="1560"/>
      <c r="NN241" s="1560"/>
      <c r="NO241" s="1560"/>
      <c r="NP241" s="1560"/>
      <c r="NQ241" s="1560"/>
      <c r="NR241" s="1560"/>
      <c r="NS241" s="1560"/>
      <c r="NT241" s="1560"/>
      <c r="NU241" s="1560"/>
      <c r="NV241" s="1560"/>
    </row>
    <row r="242" spans="1:386" s="1574" customFormat="1" ht="27.6">
      <c r="A242" s="1760"/>
      <c r="B242" s="1823" t="s">
        <v>846</v>
      </c>
      <c r="C242" s="1912"/>
      <c r="D242" s="1962"/>
      <c r="E242" s="1824">
        <v>3188</v>
      </c>
      <c r="F242" s="1819" t="s">
        <v>982</v>
      </c>
      <c r="G242" s="1824">
        <v>120</v>
      </c>
      <c r="H242" s="1819" t="s">
        <v>847</v>
      </c>
      <c r="I242" s="1760"/>
      <c r="J242" s="1772"/>
      <c r="K242" s="1772"/>
      <c r="L242" s="1760"/>
      <c r="M242" s="1814"/>
      <c r="N242" s="1696"/>
      <c r="O242" s="1706"/>
      <c r="P242" s="1706"/>
      <c r="Q242" s="1815"/>
      <c r="R242" s="1772"/>
      <c r="S242" s="1772"/>
      <c r="T242" s="1772"/>
      <c r="U242" s="1816"/>
      <c r="V242" s="156">
        <f t="shared" si="109"/>
        <v>3188</v>
      </c>
      <c r="W242" s="1638"/>
      <c r="X242" s="1639"/>
      <c r="Y242" s="1995"/>
      <c r="Z242" s="1638"/>
      <c r="AA242" s="1639"/>
      <c r="AB242" s="1644"/>
      <c r="AC242" s="1644"/>
      <c r="AD242" s="1995"/>
      <c r="AE242" s="1988"/>
      <c r="AF242" s="1643"/>
      <c r="AG242" s="1543">
        <f t="shared" si="111"/>
        <v>0</v>
      </c>
      <c r="AH242" s="1643"/>
      <c r="AI242" s="1543">
        <f t="shared" si="112"/>
        <v>0</v>
      </c>
      <c r="AJ242" s="1643">
        <v>1</v>
      </c>
      <c r="AK242" s="1543">
        <f t="shared" si="113"/>
        <v>3188</v>
      </c>
      <c r="AL242" s="1643"/>
      <c r="AM242" s="1543">
        <f t="shared" si="110"/>
        <v>0</v>
      </c>
      <c r="AN242" s="1559"/>
      <c r="AO242" s="1559"/>
      <c r="AP242" s="1559"/>
      <c r="AQ242" s="1559"/>
      <c r="AR242" s="1559"/>
      <c r="AS242" s="1559"/>
      <c r="AT242" s="1559"/>
      <c r="AU242" s="1559"/>
      <c r="AV242" s="1559"/>
      <c r="AW242" s="1559"/>
      <c r="AX242" s="1559"/>
      <c r="AY242" s="1559"/>
      <c r="AZ242" s="1559"/>
      <c r="BA242" s="1559"/>
      <c r="BB242" s="1559"/>
      <c r="BC242" s="1559"/>
      <c r="BD242" s="1559"/>
      <c r="BE242" s="1559"/>
      <c r="BF242" s="1559"/>
      <c r="BG242" s="1559"/>
      <c r="BH242" s="1559"/>
      <c r="BI242" s="1559"/>
      <c r="BJ242" s="1559"/>
      <c r="BK242" s="1559"/>
      <c r="BL242" s="1559"/>
      <c r="BM242" s="1559"/>
      <c r="BN242" s="1559"/>
      <c r="BO242" s="1559"/>
      <c r="BP242" s="1559"/>
      <c r="BQ242" s="1559"/>
      <c r="BR242" s="1559"/>
      <c r="BS242" s="1559"/>
      <c r="BT242" s="1559"/>
      <c r="BU242" s="1559"/>
      <c r="BV242" s="1559"/>
      <c r="BW242" s="1559"/>
      <c r="BX242" s="1559"/>
      <c r="BY242" s="1559"/>
      <c r="BZ242" s="1559"/>
      <c r="CA242" s="1559"/>
      <c r="CB242" s="1559"/>
      <c r="CC242" s="1559"/>
      <c r="CD242" s="1559"/>
      <c r="CE242" s="1559"/>
      <c r="CF242" s="1559"/>
      <c r="CG242" s="1559"/>
      <c r="CH242" s="1559"/>
      <c r="CI242" s="1559"/>
      <c r="CJ242" s="1559"/>
      <c r="CK242" s="1559"/>
      <c r="CL242" s="1559"/>
      <c r="CM242" s="1559"/>
      <c r="CN242" s="1559"/>
      <c r="CO242" s="1559"/>
      <c r="CP242" s="1559"/>
      <c r="CQ242" s="1559"/>
      <c r="CR242" s="1559"/>
      <c r="CS242" s="1559"/>
      <c r="CT242" s="1559"/>
      <c r="CU242" s="1559"/>
      <c r="CV242" s="1559"/>
      <c r="CW242" s="1559"/>
      <c r="CX242" s="1559"/>
      <c r="CY242" s="1559"/>
      <c r="CZ242" s="1559"/>
      <c r="DA242" s="1559"/>
      <c r="DB242" s="1559"/>
      <c r="DC242" s="1559"/>
      <c r="DD242" s="1559"/>
      <c r="DE242" s="1559"/>
      <c r="DF242" s="1559"/>
      <c r="DG242" s="1559"/>
      <c r="DH242" s="1559"/>
      <c r="DI242" s="1559"/>
      <c r="DJ242" s="1559"/>
      <c r="DK242" s="1559"/>
      <c r="DL242" s="1559"/>
      <c r="DM242" s="1559"/>
      <c r="DN242" s="1559"/>
      <c r="DO242" s="1559"/>
      <c r="DP242" s="1559"/>
      <c r="DQ242" s="1559"/>
      <c r="DR242" s="1559"/>
      <c r="DS242" s="1559"/>
      <c r="DT242" s="1559"/>
      <c r="DU242" s="1559"/>
      <c r="DV242" s="1559"/>
      <c r="DW242" s="1559"/>
      <c r="DX242" s="1559"/>
      <c r="DY242" s="1559"/>
      <c r="DZ242" s="1559"/>
      <c r="EA242" s="1559"/>
      <c r="EB242" s="1559"/>
      <c r="EC242" s="1559"/>
      <c r="ED242" s="1559"/>
      <c r="EE242" s="1559"/>
      <c r="EF242" s="1559"/>
      <c r="EG242" s="1559"/>
      <c r="EH242" s="1559"/>
      <c r="EI242" s="1559"/>
      <c r="EJ242" s="1559"/>
      <c r="EK242" s="1559"/>
      <c r="EL242" s="1559"/>
      <c r="EM242" s="1559"/>
      <c r="EN242" s="1559"/>
      <c r="EO242" s="1559"/>
      <c r="EP242" s="1559"/>
      <c r="EQ242" s="1559"/>
      <c r="ER242" s="1559"/>
      <c r="ES242" s="1559"/>
      <c r="ET242" s="1559"/>
      <c r="EU242" s="1559"/>
      <c r="EV242" s="1559"/>
      <c r="EW242" s="1559"/>
      <c r="EX242" s="1559"/>
      <c r="EY242" s="1559"/>
      <c r="EZ242" s="1559"/>
      <c r="FA242" s="1606"/>
      <c r="FB242" s="1560"/>
      <c r="FC242" s="1560"/>
      <c r="FD242" s="1560"/>
      <c r="FE242" s="1560"/>
      <c r="FF242" s="1560"/>
      <c r="FG242" s="1560"/>
      <c r="FH242" s="1560"/>
      <c r="FI242" s="1560"/>
      <c r="FJ242" s="1560"/>
      <c r="FK242" s="1560"/>
      <c r="FL242" s="1560"/>
      <c r="FM242" s="1560"/>
      <c r="FN242" s="1560"/>
      <c r="FO242" s="1560"/>
      <c r="FP242" s="1560"/>
      <c r="FQ242" s="1560"/>
      <c r="FR242" s="1560"/>
      <c r="FS242" s="1560"/>
      <c r="FT242" s="1560"/>
      <c r="FU242" s="1560"/>
      <c r="FV242" s="1560"/>
      <c r="FW242" s="1560"/>
      <c r="FX242" s="1560"/>
      <c r="FY242" s="1560"/>
      <c r="FZ242" s="1560"/>
      <c r="GA242" s="1560"/>
      <c r="GB242" s="1560"/>
      <c r="GC242" s="1560"/>
      <c r="GD242" s="1560"/>
      <c r="GE242" s="1560"/>
      <c r="GF242" s="1560"/>
      <c r="GG242" s="1560"/>
      <c r="GH242" s="1560"/>
      <c r="GI242" s="1560"/>
      <c r="GJ242" s="1560"/>
      <c r="GK242" s="1560"/>
      <c r="GL242" s="1560"/>
      <c r="GM242" s="1560"/>
      <c r="GN242" s="1560"/>
      <c r="GO242" s="1560"/>
      <c r="GP242" s="1560"/>
      <c r="GQ242" s="1560"/>
      <c r="GR242" s="1560"/>
      <c r="GS242" s="1560"/>
      <c r="GT242" s="1560"/>
      <c r="GU242" s="1560"/>
      <c r="GV242" s="1560"/>
      <c r="GW242" s="1560"/>
      <c r="GX242" s="1560"/>
      <c r="GY242" s="1560"/>
      <c r="GZ242" s="1560"/>
      <c r="HA242" s="1560"/>
      <c r="HB242" s="1560"/>
      <c r="HC242" s="1560"/>
      <c r="HD242" s="1560"/>
      <c r="HE242" s="1560"/>
      <c r="HF242" s="1560"/>
      <c r="HG242" s="1560"/>
      <c r="HH242" s="1560"/>
      <c r="HI242" s="1560"/>
      <c r="HJ242" s="1560"/>
      <c r="HK242" s="1560"/>
      <c r="HL242" s="1560"/>
      <c r="HM242" s="1560"/>
      <c r="HN242" s="1560"/>
      <c r="HO242" s="1560"/>
      <c r="HP242" s="1560"/>
      <c r="HQ242" s="1560"/>
      <c r="HR242" s="1560"/>
      <c r="HS242" s="1560"/>
      <c r="HT242" s="1560"/>
      <c r="HU242" s="1560"/>
      <c r="HV242" s="1560"/>
      <c r="HW242" s="1560"/>
      <c r="HX242" s="1560"/>
      <c r="HY242" s="1560"/>
      <c r="HZ242" s="1560"/>
      <c r="IA242" s="1560"/>
      <c r="IB242" s="1560"/>
      <c r="IC242" s="1560"/>
      <c r="ID242" s="1560"/>
      <c r="IE242" s="1560"/>
      <c r="IF242" s="1560"/>
      <c r="IG242" s="1560"/>
      <c r="IH242" s="1560"/>
      <c r="II242" s="1560"/>
      <c r="IJ242" s="1560"/>
      <c r="IK242" s="1560"/>
      <c r="IL242" s="1560"/>
      <c r="IM242" s="1560"/>
      <c r="IN242" s="1560"/>
      <c r="IO242" s="1560"/>
      <c r="IP242" s="1560"/>
      <c r="IQ242" s="1560"/>
      <c r="IR242" s="1560"/>
      <c r="IS242" s="1560"/>
      <c r="IT242" s="1560"/>
      <c r="IU242" s="1560"/>
      <c r="IV242" s="1560"/>
      <c r="IW242" s="1560"/>
      <c r="IX242" s="1560"/>
      <c r="IY242" s="1560"/>
      <c r="IZ242" s="1560"/>
      <c r="JA242" s="1560"/>
      <c r="JB242" s="1560"/>
      <c r="JC242" s="1560"/>
      <c r="JD242" s="1560"/>
      <c r="JE242" s="1560"/>
      <c r="JF242" s="1560"/>
      <c r="JG242" s="1560"/>
      <c r="JH242" s="1560"/>
      <c r="JI242" s="1560"/>
      <c r="JJ242" s="1560"/>
      <c r="JK242" s="1560"/>
      <c r="JL242" s="1560"/>
      <c r="JM242" s="1560"/>
      <c r="JN242" s="1560"/>
      <c r="JO242" s="1560"/>
      <c r="JP242" s="1560"/>
      <c r="JQ242" s="1560"/>
      <c r="JR242" s="1560"/>
      <c r="JS242" s="1560"/>
      <c r="JT242" s="1560"/>
      <c r="JU242" s="1560"/>
      <c r="JV242" s="1560"/>
      <c r="JW242" s="1560"/>
      <c r="JX242" s="1560"/>
      <c r="JY242" s="1560"/>
      <c r="JZ242" s="1560"/>
      <c r="KA242" s="1560"/>
      <c r="KB242" s="1560"/>
      <c r="KC242" s="1560"/>
      <c r="KD242" s="1560"/>
      <c r="KE242" s="1560"/>
      <c r="KF242" s="1560"/>
      <c r="KG242" s="1560"/>
      <c r="KH242" s="1560"/>
      <c r="KI242" s="1560"/>
      <c r="KJ242" s="1560"/>
      <c r="KK242" s="1560"/>
      <c r="KL242" s="1560"/>
      <c r="KM242" s="1560"/>
      <c r="KN242" s="1560"/>
      <c r="KO242" s="1560"/>
      <c r="KP242" s="1560"/>
      <c r="KQ242" s="1560"/>
      <c r="KR242" s="1560"/>
      <c r="KS242" s="1560"/>
      <c r="KT242" s="1560"/>
      <c r="KU242" s="1560"/>
      <c r="KV242" s="1560"/>
      <c r="KW242" s="1560"/>
      <c r="KX242" s="1560"/>
      <c r="KY242" s="1560"/>
      <c r="KZ242" s="1560"/>
      <c r="LA242" s="1560"/>
      <c r="LB242" s="1560"/>
      <c r="LC242" s="1560"/>
      <c r="LD242" s="1560"/>
      <c r="LE242" s="1560"/>
      <c r="LF242" s="1560"/>
      <c r="LG242" s="1560"/>
      <c r="LH242" s="1560"/>
      <c r="LI242" s="1560"/>
      <c r="LJ242" s="1560"/>
      <c r="LK242" s="1560"/>
      <c r="LL242" s="1560"/>
      <c r="LM242" s="1560"/>
      <c r="LN242" s="1560"/>
      <c r="LO242" s="1560"/>
      <c r="LP242" s="1560"/>
      <c r="LQ242" s="1560"/>
      <c r="LR242" s="1560"/>
      <c r="LS242" s="1560"/>
      <c r="LT242" s="1560"/>
      <c r="LU242" s="1560"/>
      <c r="LV242" s="1560"/>
      <c r="LW242" s="1560"/>
      <c r="LX242" s="1560"/>
      <c r="LY242" s="1560"/>
      <c r="LZ242" s="1560"/>
      <c r="MA242" s="1560"/>
      <c r="MB242" s="1560"/>
      <c r="MC242" s="1560"/>
      <c r="MD242" s="1560"/>
      <c r="ME242" s="1560"/>
      <c r="MF242" s="1560"/>
      <c r="MG242" s="1560"/>
      <c r="MH242" s="1560"/>
      <c r="MI242" s="1560"/>
      <c r="MJ242" s="1560"/>
      <c r="MK242" s="1560"/>
      <c r="ML242" s="1560"/>
      <c r="MM242" s="1560"/>
      <c r="MN242" s="1560"/>
      <c r="MO242" s="1560"/>
      <c r="MP242" s="1560"/>
      <c r="MQ242" s="1560"/>
      <c r="MR242" s="1560"/>
      <c r="MS242" s="1560"/>
      <c r="MT242" s="1560"/>
      <c r="MU242" s="1560"/>
      <c r="MV242" s="1560"/>
      <c r="MW242" s="1560"/>
      <c r="MX242" s="1560"/>
      <c r="MY242" s="1560"/>
      <c r="MZ242" s="1560"/>
      <c r="NA242" s="1560"/>
      <c r="NB242" s="1560"/>
      <c r="NC242" s="1560"/>
      <c r="ND242" s="1560"/>
      <c r="NE242" s="1560"/>
      <c r="NF242" s="1560"/>
      <c r="NG242" s="1560"/>
      <c r="NH242" s="1560"/>
      <c r="NI242" s="1560"/>
      <c r="NJ242" s="1560"/>
      <c r="NK242" s="1560"/>
      <c r="NL242" s="1560"/>
      <c r="NM242" s="1560"/>
      <c r="NN242" s="1560"/>
      <c r="NO242" s="1560"/>
      <c r="NP242" s="1560"/>
      <c r="NQ242" s="1560"/>
      <c r="NR242" s="1560"/>
      <c r="NS242" s="1560"/>
      <c r="NT242" s="1560"/>
      <c r="NU242" s="1560"/>
      <c r="NV242" s="1560"/>
    </row>
    <row r="243" spans="1:386" s="1574" customFormat="1" ht="82.8">
      <c r="A243" s="1760"/>
      <c r="B243" s="1804" t="s">
        <v>588</v>
      </c>
      <c r="C243" s="1886" t="s">
        <v>558</v>
      </c>
      <c r="D243" s="1925"/>
      <c r="E243" s="1818"/>
      <c r="F243" s="2077"/>
      <c r="G243" s="2077"/>
      <c r="H243" s="1819" t="s">
        <v>790</v>
      </c>
      <c r="I243" s="1760"/>
      <c r="J243" s="1772"/>
      <c r="K243" s="1772"/>
      <c r="L243" s="1760"/>
      <c r="M243" s="1814">
        <f>SUM(N243:P243)</f>
        <v>6500</v>
      </c>
      <c r="N243" s="1696"/>
      <c r="O243" s="1706">
        <v>5000</v>
      </c>
      <c r="P243" s="1706">
        <v>1500</v>
      </c>
      <c r="Q243" s="1814">
        <f t="shared" ref="Q243:Q245" si="119">R243+S243+T243</f>
        <v>1446.93</v>
      </c>
      <c r="R243" s="1825"/>
      <c r="S243" s="1825"/>
      <c r="T243" s="1706">
        <v>1446.93</v>
      </c>
      <c r="U243" s="1816"/>
      <c r="V243" s="156">
        <f t="shared" si="109"/>
        <v>0</v>
      </c>
      <c r="W243" s="1638">
        <v>1</v>
      </c>
      <c r="X243" s="1639"/>
      <c r="Y243" s="1995"/>
      <c r="Z243" s="1638"/>
      <c r="AA243" s="1639">
        <v>1</v>
      </c>
      <c r="AB243" s="1644"/>
      <c r="AC243" s="1644"/>
      <c r="AD243" s="1995"/>
      <c r="AE243" s="1988"/>
      <c r="AF243" s="1643"/>
      <c r="AG243" s="1543">
        <f t="shared" si="111"/>
        <v>0</v>
      </c>
      <c r="AH243" s="1643"/>
      <c r="AI243" s="1543">
        <f t="shared" si="112"/>
        <v>0</v>
      </c>
      <c r="AJ243" s="1643"/>
      <c r="AK243" s="1543">
        <f t="shared" si="113"/>
        <v>0</v>
      </c>
      <c r="AL243" s="1643"/>
      <c r="AM243" s="1543">
        <f t="shared" si="110"/>
        <v>0</v>
      </c>
      <c r="AN243" s="1559"/>
      <c r="AO243" s="1559"/>
      <c r="AP243" s="1559"/>
      <c r="AQ243" s="1559"/>
      <c r="AR243" s="1559"/>
      <c r="AS243" s="1559"/>
      <c r="AT243" s="1559"/>
      <c r="AU243" s="1559"/>
      <c r="AV243" s="1559"/>
      <c r="AW243" s="1559"/>
      <c r="AX243" s="1559"/>
      <c r="AY243" s="1559"/>
      <c r="AZ243" s="1559"/>
      <c r="BA243" s="1559"/>
      <c r="BB243" s="1559"/>
      <c r="BC243" s="1559"/>
      <c r="BD243" s="1559"/>
      <c r="BE243" s="1559"/>
      <c r="BF243" s="1559"/>
      <c r="BG243" s="1559"/>
      <c r="BH243" s="1559"/>
      <c r="BI243" s="1559"/>
      <c r="BJ243" s="1559"/>
      <c r="BK243" s="1559"/>
      <c r="BL243" s="1559"/>
      <c r="BM243" s="1559"/>
      <c r="BN243" s="1559"/>
      <c r="BO243" s="1559"/>
      <c r="BP243" s="1559"/>
      <c r="BQ243" s="1559"/>
      <c r="BR243" s="1559"/>
      <c r="BS243" s="1559"/>
      <c r="BT243" s="1559"/>
      <c r="BU243" s="1559"/>
      <c r="BV243" s="1559"/>
      <c r="BW243" s="1559"/>
      <c r="BX243" s="1559"/>
      <c r="BY243" s="1559"/>
      <c r="BZ243" s="1559"/>
      <c r="CA243" s="1559"/>
      <c r="CB243" s="1559"/>
      <c r="CC243" s="1559"/>
      <c r="CD243" s="1559"/>
      <c r="CE243" s="1559"/>
      <c r="CF243" s="1559"/>
      <c r="CG243" s="1559"/>
      <c r="CH243" s="1559"/>
      <c r="CI243" s="1559"/>
      <c r="CJ243" s="1559"/>
      <c r="CK243" s="1559"/>
      <c r="CL243" s="1559"/>
      <c r="CM243" s="1559"/>
      <c r="CN243" s="1559"/>
      <c r="CO243" s="1559"/>
      <c r="CP243" s="1559"/>
      <c r="CQ243" s="1559"/>
      <c r="CR243" s="1559"/>
      <c r="CS243" s="1559"/>
      <c r="CT243" s="1559"/>
      <c r="CU243" s="1559"/>
      <c r="CV243" s="1559"/>
      <c r="CW243" s="1559"/>
      <c r="CX243" s="1559"/>
      <c r="CY243" s="1559"/>
      <c r="CZ243" s="1559"/>
      <c r="DA243" s="1559"/>
      <c r="DB243" s="1559"/>
      <c r="DC243" s="1559"/>
      <c r="DD243" s="1559"/>
      <c r="DE243" s="1559"/>
      <c r="DF243" s="1559"/>
      <c r="DG243" s="1559"/>
      <c r="DH243" s="1559"/>
      <c r="DI243" s="1559"/>
      <c r="DJ243" s="1559"/>
      <c r="DK243" s="1559"/>
      <c r="DL243" s="1559"/>
      <c r="DM243" s="1559"/>
      <c r="DN243" s="1559"/>
      <c r="DO243" s="1559"/>
      <c r="DP243" s="1559"/>
      <c r="DQ243" s="1559"/>
      <c r="DR243" s="1559"/>
      <c r="DS243" s="1559"/>
      <c r="DT243" s="1559"/>
      <c r="DU243" s="1559"/>
      <c r="DV243" s="1559"/>
      <c r="DW243" s="1559"/>
      <c r="DX243" s="1559"/>
      <c r="DY243" s="1559"/>
      <c r="DZ243" s="1559"/>
      <c r="EA243" s="1559"/>
      <c r="EB243" s="1559"/>
      <c r="EC243" s="1559"/>
      <c r="ED243" s="1559"/>
      <c r="EE243" s="1559"/>
      <c r="EF243" s="1559"/>
      <c r="EG243" s="1559"/>
      <c r="EH243" s="1559"/>
      <c r="EI243" s="1559"/>
      <c r="EJ243" s="1559"/>
      <c r="EK243" s="1559"/>
      <c r="EL243" s="1559"/>
      <c r="EM243" s="1559"/>
      <c r="EN243" s="1559"/>
      <c r="EO243" s="1559"/>
      <c r="EP243" s="1559"/>
      <c r="EQ243" s="1559"/>
      <c r="ER243" s="1559"/>
      <c r="ES243" s="1559"/>
      <c r="ET243" s="1559"/>
      <c r="EU243" s="1559"/>
      <c r="EV243" s="1559"/>
      <c r="EW243" s="1559"/>
      <c r="EX243" s="1559"/>
      <c r="EY243" s="1559"/>
      <c r="EZ243" s="1559"/>
      <c r="FA243" s="1606"/>
      <c r="FB243" s="1560"/>
      <c r="FC243" s="1560"/>
      <c r="FD243" s="1560"/>
      <c r="FE243" s="1560"/>
      <c r="FF243" s="1560"/>
      <c r="FG243" s="1560"/>
      <c r="FH243" s="1560"/>
      <c r="FI243" s="1560"/>
      <c r="FJ243" s="1560"/>
      <c r="FK243" s="1560"/>
      <c r="FL243" s="1560"/>
      <c r="FM243" s="1560"/>
      <c r="FN243" s="1560"/>
      <c r="FO243" s="1560"/>
      <c r="FP243" s="1560"/>
      <c r="FQ243" s="1560"/>
      <c r="FR243" s="1560"/>
      <c r="FS243" s="1560"/>
      <c r="FT243" s="1560"/>
      <c r="FU243" s="1560"/>
      <c r="FV243" s="1560"/>
      <c r="FW243" s="1560"/>
      <c r="FX243" s="1560"/>
      <c r="FY243" s="1560"/>
      <c r="FZ243" s="1560"/>
      <c r="GA243" s="1560"/>
      <c r="GB243" s="1560"/>
      <c r="GC243" s="1560"/>
      <c r="GD243" s="1560"/>
      <c r="GE243" s="1560"/>
      <c r="GF243" s="1560"/>
      <c r="GG243" s="1560"/>
      <c r="GH243" s="1560"/>
      <c r="GI243" s="1560"/>
      <c r="GJ243" s="1560"/>
      <c r="GK243" s="1560"/>
      <c r="GL243" s="1560"/>
      <c r="GM243" s="1560"/>
      <c r="GN243" s="1560"/>
      <c r="GO243" s="1560"/>
      <c r="GP243" s="1560"/>
      <c r="GQ243" s="1560"/>
      <c r="GR243" s="1560"/>
      <c r="GS243" s="1560"/>
      <c r="GT243" s="1560"/>
      <c r="GU243" s="1560"/>
      <c r="GV243" s="1560"/>
      <c r="GW243" s="1560"/>
      <c r="GX243" s="1560"/>
      <c r="GY243" s="1560"/>
      <c r="GZ243" s="1560"/>
      <c r="HA243" s="1560"/>
      <c r="HB243" s="1560"/>
      <c r="HC243" s="1560"/>
      <c r="HD243" s="1560"/>
      <c r="HE243" s="1560"/>
      <c r="HF243" s="1560"/>
      <c r="HG243" s="1560"/>
      <c r="HH243" s="1560"/>
      <c r="HI243" s="1560"/>
      <c r="HJ243" s="1560"/>
      <c r="HK243" s="1560"/>
      <c r="HL243" s="1560"/>
      <c r="HM243" s="1560"/>
      <c r="HN243" s="1560"/>
      <c r="HO243" s="1560"/>
      <c r="HP243" s="1560"/>
      <c r="HQ243" s="1560"/>
      <c r="HR243" s="1560"/>
      <c r="HS243" s="1560"/>
      <c r="HT243" s="1560"/>
      <c r="HU243" s="1560"/>
      <c r="HV243" s="1560"/>
      <c r="HW243" s="1560"/>
      <c r="HX243" s="1560"/>
      <c r="HY243" s="1560"/>
      <c r="HZ243" s="1560"/>
      <c r="IA243" s="1560"/>
      <c r="IB243" s="1560"/>
      <c r="IC243" s="1560"/>
      <c r="ID243" s="1560"/>
      <c r="IE243" s="1560"/>
      <c r="IF243" s="1560"/>
      <c r="IG243" s="1560"/>
      <c r="IH243" s="1560"/>
      <c r="II243" s="1560"/>
      <c r="IJ243" s="1560"/>
      <c r="IK243" s="1560"/>
      <c r="IL243" s="1560"/>
      <c r="IM243" s="1560"/>
      <c r="IN243" s="1560"/>
      <c r="IO243" s="1560"/>
      <c r="IP243" s="1560"/>
      <c r="IQ243" s="1560"/>
      <c r="IR243" s="1560"/>
      <c r="IS243" s="1560"/>
      <c r="IT243" s="1560"/>
      <c r="IU243" s="1560"/>
      <c r="IV243" s="1560"/>
      <c r="IW243" s="1560"/>
      <c r="IX243" s="1560"/>
      <c r="IY243" s="1560"/>
      <c r="IZ243" s="1560"/>
      <c r="JA243" s="1560"/>
      <c r="JB243" s="1560"/>
      <c r="JC243" s="1560"/>
      <c r="JD243" s="1560"/>
      <c r="JE243" s="1560"/>
      <c r="JF243" s="1560"/>
      <c r="JG243" s="1560"/>
      <c r="JH243" s="1560"/>
      <c r="JI243" s="1560"/>
      <c r="JJ243" s="1560"/>
      <c r="JK243" s="1560"/>
      <c r="JL243" s="1560"/>
      <c r="JM243" s="1560"/>
      <c r="JN243" s="1560"/>
      <c r="JO243" s="1560"/>
      <c r="JP243" s="1560"/>
      <c r="JQ243" s="1560"/>
      <c r="JR243" s="1560"/>
      <c r="JS243" s="1560"/>
      <c r="JT243" s="1560"/>
      <c r="JU243" s="1560"/>
      <c r="JV243" s="1560"/>
      <c r="JW243" s="1560"/>
      <c r="JX243" s="1560"/>
      <c r="JY243" s="1560"/>
      <c r="JZ243" s="1560"/>
      <c r="KA243" s="1560"/>
      <c r="KB243" s="1560"/>
      <c r="KC243" s="1560"/>
      <c r="KD243" s="1560"/>
      <c r="KE243" s="1560"/>
      <c r="KF243" s="1560"/>
      <c r="KG243" s="1560"/>
      <c r="KH243" s="1560"/>
      <c r="KI243" s="1560"/>
      <c r="KJ243" s="1560"/>
      <c r="KK243" s="1560"/>
      <c r="KL243" s="1560"/>
      <c r="KM243" s="1560"/>
      <c r="KN243" s="1560"/>
      <c r="KO243" s="1560"/>
      <c r="KP243" s="1560"/>
      <c r="KQ243" s="1560"/>
      <c r="KR243" s="1560"/>
      <c r="KS243" s="1560"/>
      <c r="KT243" s="1560"/>
      <c r="KU243" s="1560"/>
      <c r="KV243" s="1560"/>
      <c r="KW243" s="1560"/>
      <c r="KX243" s="1560"/>
      <c r="KY243" s="1560"/>
      <c r="KZ243" s="1560"/>
      <c r="LA243" s="1560"/>
      <c r="LB243" s="1560"/>
      <c r="LC243" s="1560"/>
      <c r="LD243" s="1560"/>
      <c r="LE243" s="1560"/>
      <c r="LF243" s="1560"/>
      <c r="LG243" s="1560"/>
      <c r="LH243" s="1560"/>
      <c r="LI243" s="1560"/>
      <c r="LJ243" s="1560"/>
      <c r="LK243" s="1560"/>
      <c r="LL243" s="1560"/>
      <c r="LM243" s="1560"/>
      <c r="LN243" s="1560"/>
      <c r="LO243" s="1560"/>
      <c r="LP243" s="1560"/>
      <c r="LQ243" s="1560"/>
      <c r="LR243" s="1560"/>
      <c r="LS243" s="1560"/>
      <c r="LT243" s="1560"/>
      <c r="LU243" s="1560"/>
      <c r="LV243" s="1560"/>
      <c r="LW243" s="1560"/>
      <c r="LX243" s="1560"/>
      <c r="LY243" s="1560"/>
      <c r="LZ243" s="1560"/>
      <c r="MA243" s="1560"/>
      <c r="MB243" s="1560"/>
      <c r="MC243" s="1560"/>
      <c r="MD243" s="1560"/>
      <c r="ME243" s="1560"/>
      <c r="MF243" s="1560"/>
      <c r="MG243" s="1560"/>
      <c r="MH243" s="1560"/>
      <c r="MI243" s="1560"/>
      <c r="MJ243" s="1560"/>
      <c r="MK243" s="1560"/>
      <c r="ML243" s="1560"/>
      <c r="MM243" s="1560"/>
      <c r="MN243" s="1560"/>
      <c r="MO243" s="1560"/>
      <c r="MP243" s="1560"/>
      <c r="MQ243" s="1560"/>
      <c r="MR243" s="1560"/>
      <c r="MS243" s="1560"/>
      <c r="MT243" s="1560"/>
      <c r="MU243" s="1560"/>
      <c r="MV243" s="1560"/>
      <c r="MW243" s="1560"/>
      <c r="MX243" s="1560"/>
      <c r="MY243" s="1560"/>
      <c r="MZ243" s="1560"/>
      <c r="NA243" s="1560"/>
      <c r="NB243" s="1560"/>
      <c r="NC243" s="1560"/>
      <c r="ND243" s="1560"/>
      <c r="NE243" s="1560"/>
      <c r="NF243" s="1560"/>
      <c r="NG243" s="1560"/>
      <c r="NH243" s="1560"/>
      <c r="NI243" s="1560"/>
      <c r="NJ243" s="1560"/>
      <c r="NK243" s="1560"/>
      <c r="NL243" s="1560"/>
      <c r="NM243" s="1560"/>
      <c r="NN243" s="1560"/>
      <c r="NO243" s="1560"/>
      <c r="NP243" s="1560"/>
      <c r="NQ243" s="1560"/>
      <c r="NR243" s="1560"/>
      <c r="NS243" s="1560"/>
      <c r="NT243" s="1560"/>
      <c r="NU243" s="1560"/>
      <c r="NV243" s="1560"/>
    </row>
    <row r="244" spans="1:386" s="1574" customFormat="1">
      <c r="A244" s="1760"/>
      <c r="B244" s="1804"/>
      <c r="C244" s="1690"/>
      <c r="D244" s="1760"/>
      <c r="E244" s="1789"/>
      <c r="F244" s="1760"/>
      <c r="G244" s="1772"/>
      <c r="H244" s="1819"/>
      <c r="I244" s="1760"/>
      <c r="J244" s="1772"/>
      <c r="K244" s="1772"/>
      <c r="L244" s="1760"/>
      <c r="M244" s="1814"/>
      <c r="N244" s="1696"/>
      <c r="O244" s="1706"/>
      <c r="P244" s="1706"/>
      <c r="Q244" s="1814"/>
      <c r="R244" s="1825"/>
      <c r="S244" s="1825"/>
      <c r="T244" s="1706"/>
      <c r="U244" s="1816"/>
      <c r="V244" s="156">
        <f t="shared" si="109"/>
        <v>0</v>
      </c>
      <c r="W244" s="1638"/>
      <c r="X244" s="1639"/>
      <c r="Y244" s="1995"/>
      <c r="Z244" s="1638"/>
      <c r="AA244" s="1639"/>
      <c r="AB244" s="1644"/>
      <c r="AC244" s="1644"/>
      <c r="AD244" s="1995"/>
      <c r="AE244" s="1988"/>
      <c r="AF244" s="1643"/>
      <c r="AG244" s="1543">
        <f t="shared" si="111"/>
        <v>0</v>
      </c>
      <c r="AH244" s="1643"/>
      <c r="AI244" s="1543">
        <f t="shared" si="112"/>
        <v>0</v>
      </c>
      <c r="AJ244" s="1643"/>
      <c r="AK244" s="1543">
        <f t="shared" si="113"/>
        <v>0</v>
      </c>
      <c r="AL244" s="1643"/>
      <c r="AM244" s="1543">
        <f t="shared" si="110"/>
        <v>0</v>
      </c>
      <c r="AN244" s="1559"/>
      <c r="AO244" s="1559"/>
      <c r="AP244" s="1559"/>
      <c r="AQ244" s="1559"/>
      <c r="AR244" s="1559"/>
      <c r="AS244" s="1559"/>
      <c r="AT244" s="1559"/>
      <c r="AU244" s="1559"/>
      <c r="AV244" s="1559"/>
      <c r="AW244" s="1559"/>
      <c r="AX244" s="1559"/>
      <c r="AY244" s="1559"/>
      <c r="AZ244" s="1559"/>
      <c r="BA244" s="1559"/>
      <c r="BB244" s="1559"/>
      <c r="BC244" s="1559"/>
      <c r="BD244" s="1559"/>
      <c r="BE244" s="1559"/>
      <c r="BF244" s="1559"/>
      <c r="BG244" s="1559"/>
      <c r="BH244" s="1559"/>
      <c r="BI244" s="1559"/>
      <c r="BJ244" s="1559"/>
      <c r="BK244" s="1559"/>
      <c r="BL244" s="1559"/>
      <c r="BM244" s="1559"/>
      <c r="BN244" s="1559"/>
      <c r="BO244" s="1559"/>
      <c r="BP244" s="1559"/>
      <c r="BQ244" s="1559"/>
      <c r="BR244" s="1559"/>
      <c r="BS244" s="1559"/>
      <c r="BT244" s="1559"/>
      <c r="BU244" s="1559"/>
      <c r="BV244" s="1559"/>
      <c r="BW244" s="1559"/>
      <c r="BX244" s="1559"/>
      <c r="BY244" s="1559"/>
      <c r="BZ244" s="1559"/>
      <c r="CA244" s="1559"/>
      <c r="CB244" s="1559"/>
      <c r="CC244" s="1559"/>
      <c r="CD244" s="1559"/>
      <c r="CE244" s="1559"/>
      <c r="CF244" s="1559"/>
      <c r="CG244" s="1559"/>
      <c r="CH244" s="1559"/>
      <c r="CI244" s="1559"/>
      <c r="CJ244" s="1559"/>
      <c r="CK244" s="1559"/>
      <c r="CL244" s="1559"/>
      <c r="CM244" s="1559"/>
      <c r="CN244" s="1559"/>
      <c r="CO244" s="1559"/>
      <c r="CP244" s="1559"/>
      <c r="CQ244" s="1559"/>
      <c r="CR244" s="1559"/>
      <c r="CS244" s="1559"/>
      <c r="CT244" s="1559"/>
      <c r="CU244" s="1559"/>
      <c r="CV244" s="1559"/>
      <c r="CW244" s="1559"/>
      <c r="CX244" s="1559"/>
      <c r="CY244" s="1559"/>
      <c r="CZ244" s="1559"/>
      <c r="DA244" s="1559"/>
      <c r="DB244" s="1559"/>
      <c r="DC244" s="1559"/>
      <c r="DD244" s="1559"/>
      <c r="DE244" s="1559"/>
      <c r="DF244" s="1559"/>
      <c r="DG244" s="1559"/>
      <c r="DH244" s="1559"/>
      <c r="DI244" s="1559"/>
      <c r="DJ244" s="1559"/>
      <c r="DK244" s="1559"/>
      <c r="DL244" s="1559"/>
      <c r="DM244" s="1559"/>
      <c r="DN244" s="1559"/>
      <c r="DO244" s="1559"/>
      <c r="DP244" s="1559"/>
      <c r="DQ244" s="1559"/>
      <c r="DR244" s="1559"/>
      <c r="DS244" s="1559"/>
      <c r="DT244" s="1559"/>
      <c r="DU244" s="1559"/>
      <c r="DV244" s="1559"/>
      <c r="DW244" s="1559"/>
      <c r="DX244" s="1559"/>
      <c r="DY244" s="1559"/>
      <c r="DZ244" s="1559"/>
      <c r="EA244" s="1559"/>
      <c r="EB244" s="1559"/>
      <c r="EC244" s="1559"/>
      <c r="ED244" s="1559"/>
      <c r="EE244" s="1559"/>
      <c r="EF244" s="1559"/>
      <c r="EG244" s="1559"/>
      <c r="EH244" s="1559"/>
      <c r="EI244" s="1559"/>
      <c r="EJ244" s="1559"/>
      <c r="EK244" s="1559"/>
      <c r="EL244" s="1559"/>
      <c r="EM244" s="1559"/>
      <c r="EN244" s="1559"/>
      <c r="EO244" s="1559"/>
      <c r="EP244" s="1559"/>
      <c r="EQ244" s="1559"/>
      <c r="ER244" s="1559"/>
      <c r="ES244" s="1559"/>
      <c r="ET244" s="1559"/>
      <c r="EU244" s="1559"/>
      <c r="EV244" s="1559"/>
      <c r="EW244" s="1559"/>
      <c r="EX244" s="1559"/>
      <c r="EY244" s="1559"/>
      <c r="EZ244" s="1559"/>
      <c r="FA244" s="1606"/>
      <c r="FB244" s="1560"/>
      <c r="FC244" s="1560"/>
      <c r="FD244" s="1560"/>
      <c r="FE244" s="1560"/>
      <c r="FF244" s="1560"/>
      <c r="FG244" s="1560"/>
      <c r="FH244" s="1560"/>
      <c r="FI244" s="1560"/>
      <c r="FJ244" s="1560"/>
      <c r="FK244" s="1560"/>
      <c r="FL244" s="1560"/>
      <c r="FM244" s="1560"/>
      <c r="FN244" s="1560"/>
      <c r="FO244" s="1560"/>
      <c r="FP244" s="1560"/>
      <c r="FQ244" s="1560"/>
      <c r="FR244" s="1560"/>
      <c r="FS244" s="1560"/>
      <c r="FT244" s="1560"/>
      <c r="FU244" s="1560"/>
      <c r="FV244" s="1560"/>
      <c r="FW244" s="1560"/>
      <c r="FX244" s="1560"/>
      <c r="FY244" s="1560"/>
      <c r="FZ244" s="1560"/>
      <c r="GA244" s="1560"/>
      <c r="GB244" s="1560"/>
      <c r="GC244" s="1560"/>
      <c r="GD244" s="1560"/>
      <c r="GE244" s="1560"/>
      <c r="GF244" s="1560"/>
      <c r="GG244" s="1560"/>
      <c r="GH244" s="1560"/>
      <c r="GI244" s="1560"/>
      <c r="GJ244" s="1560"/>
      <c r="GK244" s="1560"/>
      <c r="GL244" s="1560"/>
      <c r="GM244" s="1560"/>
      <c r="GN244" s="1560"/>
      <c r="GO244" s="1560"/>
      <c r="GP244" s="1560"/>
      <c r="GQ244" s="1560"/>
      <c r="GR244" s="1560"/>
      <c r="GS244" s="1560"/>
      <c r="GT244" s="1560"/>
      <c r="GU244" s="1560"/>
      <c r="GV244" s="1560"/>
      <c r="GW244" s="1560"/>
      <c r="GX244" s="1560"/>
      <c r="GY244" s="1560"/>
      <c r="GZ244" s="1560"/>
      <c r="HA244" s="1560"/>
      <c r="HB244" s="1560"/>
      <c r="HC244" s="1560"/>
      <c r="HD244" s="1560"/>
      <c r="HE244" s="1560"/>
      <c r="HF244" s="1560"/>
      <c r="HG244" s="1560"/>
      <c r="HH244" s="1560"/>
      <c r="HI244" s="1560"/>
      <c r="HJ244" s="1560"/>
      <c r="HK244" s="1560"/>
      <c r="HL244" s="1560"/>
      <c r="HM244" s="1560"/>
      <c r="HN244" s="1560"/>
      <c r="HO244" s="1560"/>
      <c r="HP244" s="1560"/>
      <c r="HQ244" s="1560"/>
      <c r="HR244" s="1560"/>
      <c r="HS244" s="1560"/>
      <c r="HT244" s="1560"/>
      <c r="HU244" s="1560"/>
      <c r="HV244" s="1560"/>
      <c r="HW244" s="1560"/>
      <c r="HX244" s="1560"/>
      <c r="HY244" s="1560"/>
      <c r="HZ244" s="1560"/>
      <c r="IA244" s="1560"/>
      <c r="IB244" s="1560"/>
      <c r="IC244" s="1560"/>
      <c r="ID244" s="1560"/>
      <c r="IE244" s="1560"/>
      <c r="IF244" s="1560"/>
      <c r="IG244" s="1560"/>
      <c r="IH244" s="1560"/>
      <c r="II244" s="1560"/>
      <c r="IJ244" s="1560"/>
      <c r="IK244" s="1560"/>
      <c r="IL244" s="1560"/>
      <c r="IM244" s="1560"/>
      <c r="IN244" s="1560"/>
      <c r="IO244" s="1560"/>
      <c r="IP244" s="1560"/>
      <c r="IQ244" s="1560"/>
      <c r="IR244" s="1560"/>
      <c r="IS244" s="1560"/>
      <c r="IT244" s="1560"/>
      <c r="IU244" s="1560"/>
      <c r="IV244" s="1560"/>
      <c r="IW244" s="1560"/>
      <c r="IX244" s="1560"/>
      <c r="IY244" s="1560"/>
      <c r="IZ244" s="1560"/>
      <c r="JA244" s="1560"/>
      <c r="JB244" s="1560"/>
      <c r="JC244" s="1560"/>
      <c r="JD244" s="1560"/>
      <c r="JE244" s="1560"/>
      <c r="JF244" s="1560"/>
      <c r="JG244" s="1560"/>
      <c r="JH244" s="1560"/>
      <c r="JI244" s="1560"/>
      <c r="JJ244" s="1560"/>
      <c r="JK244" s="1560"/>
      <c r="JL244" s="1560"/>
      <c r="JM244" s="1560"/>
      <c r="JN244" s="1560"/>
      <c r="JO244" s="1560"/>
      <c r="JP244" s="1560"/>
      <c r="JQ244" s="1560"/>
      <c r="JR244" s="1560"/>
      <c r="JS244" s="1560"/>
      <c r="JT244" s="1560"/>
      <c r="JU244" s="1560"/>
      <c r="JV244" s="1560"/>
      <c r="JW244" s="1560"/>
      <c r="JX244" s="1560"/>
      <c r="JY244" s="1560"/>
      <c r="JZ244" s="1560"/>
      <c r="KA244" s="1560"/>
      <c r="KB244" s="1560"/>
      <c r="KC244" s="1560"/>
      <c r="KD244" s="1560"/>
      <c r="KE244" s="1560"/>
      <c r="KF244" s="1560"/>
      <c r="KG244" s="1560"/>
      <c r="KH244" s="1560"/>
      <c r="KI244" s="1560"/>
      <c r="KJ244" s="1560"/>
      <c r="KK244" s="1560"/>
      <c r="KL244" s="1560"/>
      <c r="KM244" s="1560"/>
      <c r="KN244" s="1560"/>
      <c r="KO244" s="1560"/>
      <c r="KP244" s="1560"/>
      <c r="KQ244" s="1560"/>
      <c r="KR244" s="1560"/>
      <c r="KS244" s="1560"/>
      <c r="KT244" s="1560"/>
      <c r="KU244" s="1560"/>
      <c r="KV244" s="1560"/>
      <c r="KW244" s="1560"/>
      <c r="KX244" s="1560"/>
      <c r="KY244" s="1560"/>
      <c r="KZ244" s="1560"/>
      <c r="LA244" s="1560"/>
      <c r="LB244" s="1560"/>
      <c r="LC244" s="1560"/>
      <c r="LD244" s="1560"/>
      <c r="LE244" s="1560"/>
      <c r="LF244" s="1560"/>
      <c r="LG244" s="1560"/>
      <c r="LH244" s="1560"/>
      <c r="LI244" s="1560"/>
      <c r="LJ244" s="1560"/>
      <c r="LK244" s="1560"/>
      <c r="LL244" s="1560"/>
      <c r="LM244" s="1560"/>
      <c r="LN244" s="1560"/>
      <c r="LO244" s="1560"/>
      <c r="LP244" s="1560"/>
      <c r="LQ244" s="1560"/>
      <c r="LR244" s="1560"/>
      <c r="LS244" s="1560"/>
      <c r="LT244" s="1560"/>
      <c r="LU244" s="1560"/>
      <c r="LV244" s="1560"/>
      <c r="LW244" s="1560"/>
      <c r="LX244" s="1560"/>
      <c r="LY244" s="1560"/>
      <c r="LZ244" s="1560"/>
      <c r="MA244" s="1560"/>
      <c r="MB244" s="1560"/>
      <c r="MC244" s="1560"/>
      <c r="MD244" s="1560"/>
      <c r="ME244" s="1560"/>
      <c r="MF244" s="1560"/>
      <c r="MG244" s="1560"/>
      <c r="MH244" s="1560"/>
      <c r="MI244" s="1560"/>
      <c r="MJ244" s="1560"/>
      <c r="MK244" s="1560"/>
      <c r="ML244" s="1560"/>
      <c r="MM244" s="1560"/>
      <c r="MN244" s="1560"/>
      <c r="MO244" s="1560"/>
      <c r="MP244" s="1560"/>
      <c r="MQ244" s="1560"/>
      <c r="MR244" s="1560"/>
      <c r="MS244" s="1560"/>
      <c r="MT244" s="1560"/>
      <c r="MU244" s="1560"/>
      <c r="MV244" s="1560"/>
      <c r="MW244" s="1560"/>
      <c r="MX244" s="1560"/>
      <c r="MY244" s="1560"/>
      <c r="MZ244" s="1560"/>
      <c r="NA244" s="1560"/>
      <c r="NB244" s="1560"/>
      <c r="NC244" s="1560"/>
      <c r="ND244" s="1560"/>
      <c r="NE244" s="1560"/>
      <c r="NF244" s="1560"/>
      <c r="NG244" s="1560"/>
      <c r="NH244" s="1560"/>
      <c r="NI244" s="1560"/>
      <c r="NJ244" s="1560"/>
      <c r="NK244" s="1560"/>
      <c r="NL244" s="1560"/>
      <c r="NM244" s="1560"/>
      <c r="NN244" s="1560"/>
      <c r="NO244" s="1560"/>
      <c r="NP244" s="1560"/>
      <c r="NQ244" s="1560"/>
      <c r="NR244" s="1560"/>
      <c r="NS244" s="1560"/>
      <c r="NT244" s="1560"/>
      <c r="NU244" s="1560"/>
      <c r="NV244" s="1560"/>
    </row>
    <row r="245" spans="1:386" s="1574" customFormat="1" ht="41.4">
      <c r="A245" s="1760"/>
      <c r="B245" s="1804" t="s">
        <v>589</v>
      </c>
      <c r="C245" s="1886" t="s">
        <v>558</v>
      </c>
      <c r="D245" s="1821" t="s">
        <v>795</v>
      </c>
      <c r="E245" s="1789"/>
      <c r="F245" s="1760"/>
      <c r="G245" s="1772"/>
      <c r="H245" s="1617"/>
      <c r="I245" s="1760"/>
      <c r="J245" s="1772"/>
      <c r="K245" s="1772"/>
      <c r="L245" s="1760"/>
      <c r="M245" s="1814">
        <f>SUM(N245:P245)</f>
        <v>6500</v>
      </c>
      <c r="N245" s="1696"/>
      <c r="O245" s="1706">
        <v>5000</v>
      </c>
      <c r="P245" s="1706">
        <v>1500</v>
      </c>
      <c r="Q245" s="1814">
        <f t="shared" si="119"/>
        <v>0</v>
      </c>
      <c r="R245" s="1772"/>
      <c r="S245" s="1772"/>
      <c r="T245" s="1772"/>
      <c r="U245" s="1816"/>
      <c r="V245" s="156">
        <f t="shared" si="109"/>
        <v>0</v>
      </c>
      <c r="W245" s="1638">
        <v>1</v>
      </c>
      <c r="X245" s="1639"/>
      <c r="Y245" s="1995"/>
      <c r="Z245" s="1638">
        <v>1</v>
      </c>
      <c r="AA245" s="1639"/>
      <c r="AB245" s="1644"/>
      <c r="AC245" s="1644"/>
      <c r="AD245" s="1995"/>
      <c r="AE245" s="1988"/>
      <c r="AF245" s="1643"/>
      <c r="AG245" s="1543">
        <f t="shared" si="111"/>
        <v>0</v>
      </c>
      <c r="AH245" s="1643"/>
      <c r="AI245" s="1543">
        <f t="shared" si="112"/>
        <v>0</v>
      </c>
      <c r="AJ245" s="1643"/>
      <c r="AK245" s="1543">
        <f t="shared" si="113"/>
        <v>0</v>
      </c>
      <c r="AL245" s="1643"/>
      <c r="AM245" s="1543">
        <f t="shared" si="110"/>
        <v>0</v>
      </c>
      <c r="AN245" s="1559"/>
      <c r="AO245" s="1559"/>
      <c r="AP245" s="1559"/>
      <c r="AQ245" s="1559"/>
      <c r="AR245" s="1559"/>
      <c r="AS245" s="1559"/>
      <c r="AT245" s="1559"/>
      <c r="AU245" s="1559"/>
      <c r="AV245" s="1559"/>
      <c r="AW245" s="1559"/>
      <c r="AX245" s="1559"/>
      <c r="AY245" s="1559"/>
      <c r="AZ245" s="1559"/>
      <c r="BA245" s="1559"/>
      <c r="BB245" s="1559"/>
      <c r="BC245" s="1559"/>
      <c r="BD245" s="1559"/>
      <c r="BE245" s="1559"/>
      <c r="BF245" s="1559"/>
      <c r="BG245" s="1559"/>
      <c r="BH245" s="1559"/>
      <c r="BI245" s="1559"/>
      <c r="BJ245" s="1559"/>
      <c r="BK245" s="1559"/>
      <c r="BL245" s="1559"/>
      <c r="BM245" s="1559"/>
      <c r="BN245" s="1559"/>
      <c r="BO245" s="1559"/>
      <c r="BP245" s="1559"/>
      <c r="BQ245" s="1559"/>
      <c r="BR245" s="1559"/>
      <c r="BS245" s="1559"/>
      <c r="BT245" s="1559"/>
      <c r="BU245" s="1559"/>
      <c r="BV245" s="1559"/>
      <c r="BW245" s="1559"/>
      <c r="BX245" s="1559"/>
      <c r="BY245" s="1559"/>
      <c r="BZ245" s="1559"/>
      <c r="CA245" s="1559"/>
      <c r="CB245" s="1559"/>
      <c r="CC245" s="1559"/>
      <c r="CD245" s="1559"/>
      <c r="CE245" s="1559"/>
      <c r="CF245" s="1559"/>
      <c r="CG245" s="1559"/>
      <c r="CH245" s="1559"/>
      <c r="CI245" s="1559"/>
      <c r="CJ245" s="1559"/>
      <c r="CK245" s="1559"/>
      <c r="CL245" s="1559"/>
      <c r="CM245" s="1559"/>
      <c r="CN245" s="1559"/>
      <c r="CO245" s="1559"/>
      <c r="CP245" s="1559"/>
      <c r="CQ245" s="1559"/>
      <c r="CR245" s="1559"/>
      <c r="CS245" s="1559"/>
      <c r="CT245" s="1559"/>
      <c r="CU245" s="1559"/>
      <c r="CV245" s="1559"/>
      <c r="CW245" s="1559"/>
      <c r="CX245" s="1559"/>
      <c r="CY245" s="1559"/>
      <c r="CZ245" s="1559"/>
      <c r="DA245" s="1559"/>
      <c r="DB245" s="1559"/>
      <c r="DC245" s="1559"/>
      <c r="DD245" s="1559"/>
      <c r="DE245" s="1559"/>
      <c r="DF245" s="1559"/>
      <c r="DG245" s="1559"/>
      <c r="DH245" s="1559"/>
      <c r="DI245" s="1559"/>
      <c r="DJ245" s="1559"/>
      <c r="DK245" s="1559"/>
      <c r="DL245" s="1559"/>
      <c r="DM245" s="1559"/>
      <c r="DN245" s="1559"/>
      <c r="DO245" s="1559"/>
      <c r="DP245" s="1559"/>
      <c r="DQ245" s="1559"/>
      <c r="DR245" s="1559"/>
      <c r="DS245" s="1559"/>
      <c r="DT245" s="1559"/>
      <c r="DU245" s="1559"/>
      <c r="DV245" s="1559"/>
      <c r="DW245" s="1559"/>
      <c r="DX245" s="1559"/>
      <c r="DY245" s="1559"/>
      <c r="DZ245" s="1559"/>
      <c r="EA245" s="1559"/>
      <c r="EB245" s="1559"/>
      <c r="EC245" s="1559"/>
      <c r="ED245" s="1559"/>
      <c r="EE245" s="1559"/>
      <c r="EF245" s="1559"/>
      <c r="EG245" s="1559"/>
      <c r="EH245" s="1559"/>
      <c r="EI245" s="1559"/>
      <c r="EJ245" s="1559"/>
      <c r="EK245" s="1559"/>
      <c r="EL245" s="1559"/>
      <c r="EM245" s="1559"/>
      <c r="EN245" s="1559"/>
      <c r="EO245" s="1559"/>
      <c r="EP245" s="1559"/>
      <c r="EQ245" s="1559"/>
      <c r="ER245" s="1559"/>
      <c r="ES245" s="1559"/>
      <c r="ET245" s="1559"/>
      <c r="EU245" s="1559"/>
      <c r="EV245" s="1559"/>
      <c r="EW245" s="1559"/>
      <c r="EX245" s="1559"/>
      <c r="EY245" s="1559"/>
      <c r="EZ245" s="1559"/>
      <c r="FA245" s="1606"/>
      <c r="FB245" s="1560"/>
      <c r="FC245" s="1560"/>
      <c r="FD245" s="1560"/>
      <c r="FE245" s="1560"/>
      <c r="FF245" s="1560"/>
      <c r="FG245" s="1560"/>
      <c r="FH245" s="1560"/>
      <c r="FI245" s="1560"/>
      <c r="FJ245" s="1560"/>
      <c r="FK245" s="1560"/>
      <c r="FL245" s="1560"/>
      <c r="FM245" s="1560"/>
      <c r="FN245" s="1560"/>
      <c r="FO245" s="1560"/>
      <c r="FP245" s="1560"/>
      <c r="FQ245" s="1560"/>
      <c r="FR245" s="1560"/>
      <c r="FS245" s="1560"/>
      <c r="FT245" s="1560"/>
      <c r="FU245" s="1560"/>
      <c r="FV245" s="1560"/>
      <c r="FW245" s="1560"/>
      <c r="FX245" s="1560"/>
      <c r="FY245" s="1560"/>
      <c r="FZ245" s="1560"/>
      <c r="GA245" s="1560"/>
      <c r="GB245" s="1560"/>
      <c r="GC245" s="1560"/>
      <c r="GD245" s="1560"/>
      <c r="GE245" s="1560"/>
      <c r="GF245" s="1560"/>
      <c r="GG245" s="1560"/>
      <c r="GH245" s="1560"/>
      <c r="GI245" s="1560"/>
      <c r="GJ245" s="1560"/>
      <c r="GK245" s="1560"/>
      <c r="GL245" s="1560"/>
      <c r="GM245" s="1560"/>
      <c r="GN245" s="1560"/>
      <c r="GO245" s="1560"/>
      <c r="GP245" s="1560"/>
      <c r="GQ245" s="1560"/>
      <c r="GR245" s="1560"/>
      <c r="GS245" s="1560"/>
      <c r="GT245" s="1560"/>
      <c r="GU245" s="1560"/>
      <c r="GV245" s="1560"/>
      <c r="GW245" s="1560"/>
      <c r="GX245" s="1560"/>
      <c r="GY245" s="1560"/>
      <c r="GZ245" s="1560"/>
      <c r="HA245" s="1560"/>
      <c r="HB245" s="1560"/>
      <c r="HC245" s="1560"/>
      <c r="HD245" s="1560"/>
      <c r="HE245" s="1560"/>
      <c r="HF245" s="1560"/>
      <c r="HG245" s="1560"/>
      <c r="HH245" s="1560"/>
      <c r="HI245" s="1560"/>
      <c r="HJ245" s="1560"/>
      <c r="HK245" s="1560"/>
      <c r="HL245" s="1560"/>
      <c r="HM245" s="1560"/>
      <c r="HN245" s="1560"/>
      <c r="HO245" s="1560"/>
      <c r="HP245" s="1560"/>
      <c r="HQ245" s="1560"/>
      <c r="HR245" s="1560"/>
      <c r="HS245" s="1560"/>
      <c r="HT245" s="1560"/>
      <c r="HU245" s="1560"/>
      <c r="HV245" s="1560"/>
      <c r="HW245" s="1560"/>
      <c r="HX245" s="1560"/>
      <c r="HY245" s="1560"/>
      <c r="HZ245" s="1560"/>
      <c r="IA245" s="1560"/>
      <c r="IB245" s="1560"/>
      <c r="IC245" s="1560"/>
      <c r="ID245" s="1560"/>
      <c r="IE245" s="1560"/>
      <c r="IF245" s="1560"/>
      <c r="IG245" s="1560"/>
      <c r="IH245" s="1560"/>
      <c r="II245" s="1560"/>
      <c r="IJ245" s="1560"/>
      <c r="IK245" s="1560"/>
      <c r="IL245" s="1560"/>
      <c r="IM245" s="1560"/>
      <c r="IN245" s="1560"/>
      <c r="IO245" s="1560"/>
      <c r="IP245" s="1560"/>
      <c r="IQ245" s="1560"/>
      <c r="IR245" s="1560"/>
      <c r="IS245" s="1560"/>
      <c r="IT245" s="1560"/>
      <c r="IU245" s="1560"/>
      <c r="IV245" s="1560"/>
      <c r="IW245" s="1560"/>
      <c r="IX245" s="1560"/>
      <c r="IY245" s="1560"/>
      <c r="IZ245" s="1560"/>
      <c r="JA245" s="1560"/>
      <c r="JB245" s="1560"/>
      <c r="JC245" s="1560"/>
      <c r="JD245" s="1560"/>
      <c r="JE245" s="1560"/>
      <c r="JF245" s="1560"/>
      <c r="JG245" s="1560"/>
      <c r="JH245" s="1560"/>
      <c r="JI245" s="1560"/>
      <c r="JJ245" s="1560"/>
      <c r="JK245" s="1560"/>
      <c r="JL245" s="1560"/>
      <c r="JM245" s="1560"/>
      <c r="JN245" s="1560"/>
      <c r="JO245" s="1560"/>
      <c r="JP245" s="1560"/>
      <c r="JQ245" s="1560"/>
      <c r="JR245" s="1560"/>
      <c r="JS245" s="1560"/>
      <c r="JT245" s="1560"/>
      <c r="JU245" s="1560"/>
      <c r="JV245" s="1560"/>
      <c r="JW245" s="1560"/>
      <c r="JX245" s="1560"/>
      <c r="JY245" s="1560"/>
      <c r="JZ245" s="1560"/>
      <c r="KA245" s="1560"/>
      <c r="KB245" s="1560"/>
      <c r="KC245" s="1560"/>
      <c r="KD245" s="1560"/>
      <c r="KE245" s="1560"/>
      <c r="KF245" s="1560"/>
      <c r="KG245" s="1560"/>
      <c r="KH245" s="1560"/>
      <c r="KI245" s="1560"/>
      <c r="KJ245" s="1560"/>
      <c r="KK245" s="1560"/>
      <c r="KL245" s="1560"/>
      <c r="KM245" s="1560"/>
      <c r="KN245" s="1560"/>
      <c r="KO245" s="1560"/>
      <c r="KP245" s="1560"/>
      <c r="KQ245" s="1560"/>
      <c r="KR245" s="1560"/>
      <c r="KS245" s="1560"/>
      <c r="KT245" s="1560"/>
      <c r="KU245" s="1560"/>
      <c r="KV245" s="1560"/>
      <c r="KW245" s="1560"/>
      <c r="KX245" s="1560"/>
      <c r="KY245" s="1560"/>
      <c r="KZ245" s="1560"/>
      <c r="LA245" s="1560"/>
      <c r="LB245" s="1560"/>
      <c r="LC245" s="1560"/>
      <c r="LD245" s="1560"/>
      <c r="LE245" s="1560"/>
      <c r="LF245" s="1560"/>
      <c r="LG245" s="1560"/>
      <c r="LH245" s="1560"/>
      <c r="LI245" s="1560"/>
      <c r="LJ245" s="1560"/>
      <c r="LK245" s="1560"/>
      <c r="LL245" s="1560"/>
      <c r="LM245" s="1560"/>
      <c r="LN245" s="1560"/>
      <c r="LO245" s="1560"/>
      <c r="LP245" s="1560"/>
      <c r="LQ245" s="1560"/>
      <c r="LR245" s="1560"/>
      <c r="LS245" s="1560"/>
      <c r="LT245" s="1560"/>
      <c r="LU245" s="1560"/>
      <c r="LV245" s="1560"/>
      <c r="LW245" s="1560"/>
      <c r="LX245" s="1560"/>
      <c r="LY245" s="1560"/>
      <c r="LZ245" s="1560"/>
      <c r="MA245" s="1560"/>
      <c r="MB245" s="1560"/>
      <c r="MC245" s="1560"/>
      <c r="MD245" s="1560"/>
      <c r="ME245" s="1560"/>
      <c r="MF245" s="1560"/>
      <c r="MG245" s="1560"/>
      <c r="MH245" s="1560"/>
      <c r="MI245" s="1560"/>
      <c r="MJ245" s="1560"/>
      <c r="MK245" s="1560"/>
      <c r="ML245" s="1560"/>
      <c r="MM245" s="1560"/>
      <c r="MN245" s="1560"/>
      <c r="MO245" s="1560"/>
      <c r="MP245" s="1560"/>
      <c r="MQ245" s="1560"/>
      <c r="MR245" s="1560"/>
      <c r="MS245" s="1560"/>
      <c r="MT245" s="1560"/>
      <c r="MU245" s="1560"/>
      <c r="MV245" s="1560"/>
      <c r="MW245" s="1560"/>
      <c r="MX245" s="1560"/>
      <c r="MY245" s="1560"/>
      <c r="MZ245" s="1560"/>
      <c r="NA245" s="1560"/>
      <c r="NB245" s="1560"/>
      <c r="NC245" s="1560"/>
      <c r="ND245" s="1560"/>
      <c r="NE245" s="1560"/>
      <c r="NF245" s="1560"/>
      <c r="NG245" s="1560"/>
      <c r="NH245" s="1560"/>
      <c r="NI245" s="1560"/>
      <c r="NJ245" s="1560"/>
      <c r="NK245" s="1560"/>
      <c r="NL245" s="1560"/>
      <c r="NM245" s="1560"/>
      <c r="NN245" s="1560"/>
      <c r="NO245" s="1560"/>
      <c r="NP245" s="1560"/>
      <c r="NQ245" s="1560"/>
      <c r="NR245" s="1560"/>
      <c r="NS245" s="1560"/>
      <c r="NT245" s="1560"/>
      <c r="NU245" s="1560"/>
      <c r="NV245" s="1560"/>
    </row>
    <row r="246" spans="1:386" s="1574" customFormat="1" ht="41.4">
      <c r="A246" s="1760"/>
      <c r="B246" s="1823" t="s">
        <v>796</v>
      </c>
      <c r="C246" s="1912"/>
      <c r="D246" s="1819"/>
      <c r="E246" s="1824">
        <v>27067</v>
      </c>
      <c r="F246" s="1819" t="s">
        <v>983</v>
      </c>
      <c r="G246" s="1818">
        <v>450</v>
      </c>
      <c r="H246" s="1617" t="s">
        <v>905</v>
      </c>
      <c r="I246" s="1760"/>
      <c r="J246" s="1772"/>
      <c r="K246" s="1772"/>
      <c r="L246" s="1760"/>
      <c r="M246" s="1814"/>
      <c r="N246" s="1696"/>
      <c r="O246" s="1706"/>
      <c r="P246" s="1706"/>
      <c r="Q246" s="1815"/>
      <c r="R246" s="1772"/>
      <c r="S246" s="1772"/>
      <c r="T246" s="1772"/>
      <c r="U246" s="1816"/>
      <c r="V246" s="156">
        <f t="shared" si="109"/>
        <v>27067</v>
      </c>
      <c r="W246" s="1638"/>
      <c r="X246" s="1639"/>
      <c r="Y246" s="1995"/>
      <c r="Z246" s="1638"/>
      <c r="AA246" s="1639"/>
      <c r="AB246" s="1644"/>
      <c r="AC246" s="1644"/>
      <c r="AD246" s="1995"/>
      <c r="AE246" s="1988"/>
      <c r="AF246" s="1643">
        <v>1</v>
      </c>
      <c r="AG246" s="1543">
        <f t="shared" si="111"/>
        <v>27067</v>
      </c>
      <c r="AH246" s="1643"/>
      <c r="AI246" s="1543">
        <f t="shared" si="112"/>
        <v>0</v>
      </c>
      <c r="AJ246" s="1643"/>
      <c r="AK246" s="1543">
        <f t="shared" si="113"/>
        <v>0</v>
      </c>
      <c r="AL246" s="1643"/>
      <c r="AM246" s="1543">
        <f t="shared" si="110"/>
        <v>0</v>
      </c>
      <c r="AN246" s="1559"/>
      <c r="AO246" s="1559"/>
      <c r="AP246" s="1559"/>
      <c r="AQ246" s="1559"/>
      <c r="AR246" s="1559"/>
      <c r="AS246" s="1559"/>
      <c r="AT246" s="1559"/>
      <c r="AU246" s="1559"/>
      <c r="AV246" s="1559"/>
      <c r="AW246" s="1559"/>
      <c r="AX246" s="1559"/>
      <c r="AY246" s="1559"/>
      <c r="AZ246" s="1559"/>
      <c r="BA246" s="1559"/>
      <c r="BB246" s="1559"/>
      <c r="BC246" s="1559"/>
      <c r="BD246" s="1559"/>
      <c r="BE246" s="1559"/>
      <c r="BF246" s="1559"/>
      <c r="BG246" s="1559"/>
      <c r="BH246" s="1559"/>
      <c r="BI246" s="1559"/>
      <c r="BJ246" s="1559"/>
      <c r="BK246" s="1559"/>
      <c r="BL246" s="1559"/>
      <c r="BM246" s="1559"/>
      <c r="BN246" s="1559"/>
      <c r="BO246" s="1559"/>
      <c r="BP246" s="1559"/>
      <c r="BQ246" s="1559"/>
      <c r="BR246" s="1559"/>
      <c r="BS246" s="1559"/>
      <c r="BT246" s="1559"/>
      <c r="BU246" s="1559"/>
      <c r="BV246" s="1559"/>
      <c r="BW246" s="1559"/>
      <c r="BX246" s="1559"/>
      <c r="BY246" s="1559"/>
      <c r="BZ246" s="1559"/>
      <c r="CA246" s="1559"/>
      <c r="CB246" s="1559"/>
      <c r="CC246" s="1559"/>
      <c r="CD246" s="1559"/>
      <c r="CE246" s="1559"/>
      <c r="CF246" s="1559"/>
      <c r="CG246" s="1559"/>
      <c r="CH246" s="1559"/>
      <c r="CI246" s="1559"/>
      <c r="CJ246" s="1559"/>
      <c r="CK246" s="1559"/>
      <c r="CL246" s="1559"/>
      <c r="CM246" s="1559"/>
      <c r="CN246" s="1559"/>
      <c r="CO246" s="1559"/>
      <c r="CP246" s="1559"/>
      <c r="CQ246" s="1559"/>
      <c r="CR246" s="1559"/>
      <c r="CS246" s="1559"/>
      <c r="CT246" s="1559"/>
      <c r="CU246" s="1559"/>
      <c r="CV246" s="1559"/>
      <c r="CW246" s="1559"/>
      <c r="CX246" s="1559"/>
      <c r="CY246" s="1559"/>
      <c r="CZ246" s="1559"/>
      <c r="DA246" s="1559"/>
      <c r="DB246" s="1559"/>
      <c r="DC246" s="1559"/>
      <c r="DD246" s="1559"/>
      <c r="DE246" s="1559"/>
      <c r="DF246" s="1559"/>
      <c r="DG246" s="1559"/>
      <c r="DH246" s="1559"/>
      <c r="DI246" s="1559"/>
      <c r="DJ246" s="1559"/>
      <c r="DK246" s="1559"/>
      <c r="DL246" s="1559"/>
      <c r="DM246" s="1559"/>
      <c r="DN246" s="1559"/>
      <c r="DO246" s="1559"/>
      <c r="DP246" s="1559"/>
      <c r="DQ246" s="1559"/>
      <c r="DR246" s="1559"/>
      <c r="DS246" s="1559"/>
      <c r="DT246" s="1559"/>
      <c r="DU246" s="1559"/>
      <c r="DV246" s="1559"/>
      <c r="DW246" s="1559"/>
      <c r="DX246" s="1559"/>
      <c r="DY246" s="1559"/>
      <c r="DZ246" s="1559"/>
      <c r="EA246" s="1559"/>
      <c r="EB246" s="1559"/>
      <c r="EC246" s="1559"/>
      <c r="ED246" s="1559"/>
      <c r="EE246" s="1559"/>
      <c r="EF246" s="1559"/>
      <c r="EG246" s="1559"/>
      <c r="EH246" s="1559"/>
      <c r="EI246" s="1559"/>
      <c r="EJ246" s="1559"/>
      <c r="EK246" s="1559"/>
      <c r="EL246" s="1559"/>
      <c r="EM246" s="1559"/>
      <c r="EN246" s="1559"/>
      <c r="EO246" s="1559"/>
      <c r="EP246" s="1559"/>
      <c r="EQ246" s="1559"/>
      <c r="ER246" s="1559"/>
      <c r="ES246" s="1559"/>
      <c r="ET246" s="1559"/>
      <c r="EU246" s="1559"/>
      <c r="EV246" s="1559"/>
      <c r="EW246" s="1559"/>
      <c r="EX246" s="1559"/>
      <c r="EY246" s="1559"/>
      <c r="EZ246" s="1559"/>
      <c r="FA246" s="1606"/>
      <c r="FB246" s="1560"/>
      <c r="FC246" s="1560"/>
      <c r="FD246" s="1560"/>
      <c r="FE246" s="1560"/>
      <c r="FF246" s="1560"/>
      <c r="FG246" s="1560"/>
      <c r="FH246" s="1560"/>
      <c r="FI246" s="1560"/>
      <c r="FJ246" s="1560"/>
      <c r="FK246" s="1560"/>
      <c r="FL246" s="1560"/>
      <c r="FM246" s="1560"/>
      <c r="FN246" s="1560"/>
      <c r="FO246" s="1560"/>
      <c r="FP246" s="1560"/>
      <c r="FQ246" s="1560"/>
      <c r="FR246" s="1560"/>
      <c r="FS246" s="1560"/>
      <c r="FT246" s="1560"/>
      <c r="FU246" s="1560"/>
      <c r="FV246" s="1560"/>
      <c r="FW246" s="1560"/>
      <c r="FX246" s="1560"/>
      <c r="FY246" s="1560"/>
      <c r="FZ246" s="1560"/>
      <c r="GA246" s="1560"/>
      <c r="GB246" s="1560"/>
      <c r="GC246" s="1560"/>
      <c r="GD246" s="1560"/>
      <c r="GE246" s="1560"/>
      <c r="GF246" s="1560"/>
      <c r="GG246" s="1560"/>
      <c r="GH246" s="1560"/>
      <c r="GI246" s="1560"/>
      <c r="GJ246" s="1560"/>
      <c r="GK246" s="1560"/>
      <c r="GL246" s="1560"/>
      <c r="GM246" s="1560"/>
      <c r="GN246" s="1560"/>
      <c r="GO246" s="1560"/>
      <c r="GP246" s="1560"/>
      <c r="GQ246" s="1560"/>
      <c r="GR246" s="1560"/>
      <c r="GS246" s="1560"/>
      <c r="GT246" s="1560"/>
      <c r="GU246" s="1560"/>
      <c r="GV246" s="1560"/>
      <c r="GW246" s="1560"/>
      <c r="GX246" s="1560"/>
      <c r="GY246" s="1560"/>
      <c r="GZ246" s="1560"/>
      <c r="HA246" s="1560"/>
      <c r="HB246" s="1560"/>
      <c r="HC246" s="1560"/>
      <c r="HD246" s="1560"/>
      <c r="HE246" s="1560"/>
      <c r="HF246" s="1560"/>
      <c r="HG246" s="1560"/>
      <c r="HH246" s="1560"/>
      <c r="HI246" s="1560"/>
      <c r="HJ246" s="1560"/>
      <c r="HK246" s="1560"/>
      <c r="HL246" s="1560"/>
      <c r="HM246" s="1560"/>
      <c r="HN246" s="1560"/>
      <c r="HO246" s="1560"/>
      <c r="HP246" s="1560"/>
      <c r="HQ246" s="1560"/>
      <c r="HR246" s="1560"/>
      <c r="HS246" s="1560"/>
      <c r="HT246" s="1560"/>
      <c r="HU246" s="1560"/>
      <c r="HV246" s="1560"/>
      <c r="HW246" s="1560"/>
      <c r="HX246" s="1560"/>
      <c r="HY246" s="1560"/>
      <c r="HZ246" s="1560"/>
      <c r="IA246" s="1560"/>
      <c r="IB246" s="1560"/>
      <c r="IC246" s="1560"/>
      <c r="ID246" s="1560"/>
      <c r="IE246" s="1560"/>
      <c r="IF246" s="1560"/>
      <c r="IG246" s="1560"/>
      <c r="IH246" s="1560"/>
      <c r="II246" s="1560"/>
      <c r="IJ246" s="1560"/>
      <c r="IK246" s="1560"/>
      <c r="IL246" s="1560"/>
      <c r="IM246" s="1560"/>
      <c r="IN246" s="1560"/>
      <c r="IO246" s="1560"/>
      <c r="IP246" s="1560"/>
      <c r="IQ246" s="1560"/>
      <c r="IR246" s="1560"/>
      <c r="IS246" s="1560"/>
      <c r="IT246" s="1560"/>
      <c r="IU246" s="1560"/>
      <c r="IV246" s="1560"/>
      <c r="IW246" s="1560"/>
      <c r="IX246" s="1560"/>
      <c r="IY246" s="1560"/>
      <c r="IZ246" s="1560"/>
      <c r="JA246" s="1560"/>
      <c r="JB246" s="1560"/>
      <c r="JC246" s="1560"/>
      <c r="JD246" s="1560"/>
      <c r="JE246" s="1560"/>
      <c r="JF246" s="1560"/>
      <c r="JG246" s="1560"/>
      <c r="JH246" s="1560"/>
      <c r="JI246" s="1560"/>
      <c r="JJ246" s="1560"/>
      <c r="JK246" s="1560"/>
      <c r="JL246" s="1560"/>
      <c r="JM246" s="1560"/>
      <c r="JN246" s="1560"/>
      <c r="JO246" s="1560"/>
      <c r="JP246" s="1560"/>
      <c r="JQ246" s="1560"/>
      <c r="JR246" s="1560"/>
      <c r="JS246" s="1560"/>
      <c r="JT246" s="1560"/>
      <c r="JU246" s="1560"/>
      <c r="JV246" s="1560"/>
      <c r="JW246" s="1560"/>
      <c r="JX246" s="1560"/>
      <c r="JY246" s="1560"/>
      <c r="JZ246" s="1560"/>
      <c r="KA246" s="1560"/>
      <c r="KB246" s="1560"/>
      <c r="KC246" s="1560"/>
      <c r="KD246" s="1560"/>
      <c r="KE246" s="1560"/>
      <c r="KF246" s="1560"/>
      <c r="KG246" s="1560"/>
      <c r="KH246" s="1560"/>
      <c r="KI246" s="1560"/>
      <c r="KJ246" s="1560"/>
      <c r="KK246" s="1560"/>
      <c r="KL246" s="1560"/>
      <c r="KM246" s="1560"/>
      <c r="KN246" s="1560"/>
      <c r="KO246" s="1560"/>
      <c r="KP246" s="1560"/>
      <c r="KQ246" s="1560"/>
      <c r="KR246" s="1560"/>
      <c r="KS246" s="1560"/>
      <c r="KT246" s="1560"/>
      <c r="KU246" s="1560"/>
      <c r="KV246" s="1560"/>
      <c r="KW246" s="1560"/>
      <c r="KX246" s="1560"/>
      <c r="KY246" s="1560"/>
      <c r="KZ246" s="1560"/>
      <c r="LA246" s="1560"/>
      <c r="LB246" s="1560"/>
      <c r="LC246" s="1560"/>
      <c r="LD246" s="1560"/>
      <c r="LE246" s="1560"/>
      <c r="LF246" s="1560"/>
      <c r="LG246" s="1560"/>
      <c r="LH246" s="1560"/>
      <c r="LI246" s="1560"/>
      <c r="LJ246" s="1560"/>
      <c r="LK246" s="1560"/>
      <c r="LL246" s="1560"/>
      <c r="LM246" s="1560"/>
      <c r="LN246" s="1560"/>
      <c r="LO246" s="1560"/>
      <c r="LP246" s="1560"/>
      <c r="LQ246" s="1560"/>
      <c r="LR246" s="1560"/>
      <c r="LS246" s="1560"/>
      <c r="LT246" s="1560"/>
      <c r="LU246" s="1560"/>
      <c r="LV246" s="1560"/>
      <c r="LW246" s="1560"/>
      <c r="LX246" s="1560"/>
      <c r="LY246" s="1560"/>
      <c r="LZ246" s="1560"/>
      <c r="MA246" s="1560"/>
      <c r="MB246" s="1560"/>
      <c r="MC246" s="1560"/>
      <c r="MD246" s="1560"/>
      <c r="ME246" s="1560"/>
      <c r="MF246" s="1560"/>
      <c r="MG246" s="1560"/>
      <c r="MH246" s="1560"/>
      <c r="MI246" s="1560"/>
      <c r="MJ246" s="1560"/>
      <c r="MK246" s="1560"/>
      <c r="ML246" s="1560"/>
      <c r="MM246" s="1560"/>
      <c r="MN246" s="1560"/>
      <c r="MO246" s="1560"/>
      <c r="MP246" s="1560"/>
      <c r="MQ246" s="1560"/>
      <c r="MR246" s="1560"/>
      <c r="MS246" s="1560"/>
      <c r="MT246" s="1560"/>
      <c r="MU246" s="1560"/>
      <c r="MV246" s="1560"/>
      <c r="MW246" s="1560"/>
      <c r="MX246" s="1560"/>
      <c r="MY246" s="1560"/>
      <c r="MZ246" s="1560"/>
      <c r="NA246" s="1560"/>
      <c r="NB246" s="1560"/>
      <c r="NC246" s="1560"/>
      <c r="ND246" s="1560"/>
      <c r="NE246" s="1560"/>
      <c r="NF246" s="1560"/>
      <c r="NG246" s="1560"/>
      <c r="NH246" s="1560"/>
      <c r="NI246" s="1560"/>
      <c r="NJ246" s="1560"/>
      <c r="NK246" s="1560"/>
      <c r="NL246" s="1560"/>
      <c r="NM246" s="1560"/>
      <c r="NN246" s="1560"/>
      <c r="NO246" s="1560"/>
      <c r="NP246" s="1560"/>
      <c r="NQ246" s="1560"/>
      <c r="NR246" s="1560"/>
      <c r="NS246" s="1560"/>
      <c r="NT246" s="1560"/>
      <c r="NU246" s="1560"/>
      <c r="NV246" s="1560"/>
    </row>
    <row r="247" spans="1:386" s="1574" customFormat="1" ht="27.6">
      <c r="A247" s="1760"/>
      <c r="B247" s="1823" t="s">
        <v>797</v>
      </c>
      <c r="C247" s="1912"/>
      <c r="D247" s="1819"/>
      <c r="E247" s="1824">
        <v>4889</v>
      </c>
      <c r="F247" s="1819" t="s">
        <v>984</v>
      </c>
      <c r="G247" s="1818">
        <v>90</v>
      </c>
      <c r="H247" s="1617" t="s">
        <v>643</v>
      </c>
      <c r="I247" s="1760"/>
      <c r="J247" s="1772"/>
      <c r="K247" s="1772"/>
      <c r="L247" s="1760"/>
      <c r="M247" s="1814"/>
      <c r="N247" s="1696"/>
      <c r="O247" s="1706"/>
      <c r="P247" s="1706"/>
      <c r="Q247" s="1815"/>
      <c r="R247" s="1772"/>
      <c r="S247" s="1772"/>
      <c r="T247" s="1772"/>
      <c r="U247" s="1816"/>
      <c r="V247" s="156">
        <f t="shared" si="109"/>
        <v>4889</v>
      </c>
      <c r="W247" s="1638"/>
      <c r="X247" s="1639"/>
      <c r="Y247" s="1995"/>
      <c r="Z247" s="1638"/>
      <c r="AA247" s="1639"/>
      <c r="AB247" s="1644"/>
      <c r="AC247" s="1644"/>
      <c r="AD247" s="1995"/>
      <c r="AE247" s="1988"/>
      <c r="AF247" s="1643"/>
      <c r="AG247" s="1543">
        <f t="shared" si="111"/>
        <v>0</v>
      </c>
      <c r="AH247" s="1643"/>
      <c r="AI247" s="1543">
        <f t="shared" si="112"/>
        <v>0</v>
      </c>
      <c r="AJ247" s="1643">
        <v>1</v>
      </c>
      <c r="AK247" s="1543">
        <f t="shared" si="113"/>
        <v>4889</v>
      </c>
      <c r="AL247" s="1643"/>
      <c r="AM247" s="1543">
        <f t="shared" si="110"/>
        <v>0</v>
      </c>
      <c r="AN247" s="1559"/>
      <c r="AO247" s="1559"/>
      <c r="AP247" s="1559"/>
      <c r="AQ247" s="1559"/>
      <c r="AR247" s="1559"/>
      <c r="AS247" s="1559"/>
      <c r="AT247" s="1559"/>
      <c r="AU247" s="1559"/>
      <c r="AV247" s="1559"/>
      <c r="AW247" s="1559"/>
      <c r="AX247" s="1559"/>
      <c r="AY247" s="1559"/>
      <c r="AZ247" s="1559"/>
      <c r="BA247" s="1559"/>
      <c r="BB247" s="1559"/>
      <c r="BC247" s="1559"/>
      <c r="BD247" s="1559"/>
      <c r="BE247" s="1559"/>
      <c r="BF247" s="1559"/>
      <c r="BG247" s="1559"/>
      <c r="BH247" s="1559"/>
      <c r="BI247" s="1559"/>
      <c r="BJ247" s="1559"/>
      <c r="BK247" s="1559"/>
      <c r="BL247" s="1559"/>
      <c r="BM247" s="1559"/>
      <c r="BN247" s="1559"/>
      <c r="BO247" s="1559"/>
      <c r="BP247" s="1559"/>
      <c r="BQ247" s="1559"/>
      <c r="BR247" s="1559"/>
      <c r="BS247" s="1559"/>
      <c r="BT247" s="1559"/>
      <c r="BU247" s="1559"/>
      <c r="BV247" s="1559"/>
      <c r="BW247" s="1559"/>
      <c r="BX247" s="1559"/>
      <c r="BY247" s="1559"/>
      <c r="BZ247" s="1559"/>
      <c r="CA247" s="1559"/>
      <c r="CB247" s="1559"/>
      <c r="CC247" s="1559"/>
      <c r="CD247" s="1559"/>
      <c r="CE247" s="1559"/>
      <c r="CF247" s="1559"/>
      <c r="CG247" s="1559"/>
      <c r="CH247" s="1559"/>
      <c r="CI247" s="1559"/>
      <c r="CJ247" s="1559"/>
      <c r="CK247" s="1559"/>
      <c r="CL247" s="1559"/>
      <c r="CM247" s="1559"/>
      <c r="CN247" s="1559"/>
      <c r="CO247" s="1559"/>
      <c r="CP247" s="1559"/>
      <c r="CQ247" s="1559"/>
      <c r="CR247" s="1559"/>
      <c r="CS247" s="1559"/>
      <c r="CT247" s="1559"/>
      <c r="CU247" s="1559"/>
      <c r="CV247" s="1559"/>
      <c r="CW247" s="1559"/>
      <c r="CX247" s="1559"/>
      <c r="CY247" s="1559"/>
      <c r="CZ247" s="1559"/>
      <c r="DA247" s="1559"/>
      <c r="DB247" s="1559"/>
      <c r="DC247" s="1559"/>
      <c r="DD247" s="1559"/>
      <c r="DE247" s="1559"/>
      <c r="DF247" s="1559"/>
      <c r="DG247" s="1559"/>
      <c r="DH247" s="1559"/>
      <c r="DI247" s="1559"/>
      <c r="DJ247" s="1559"/>
      <c r="DK247" s="1559"/>
      <c r="DL247" s="1559"/>
      <c r="DM247" s="1559"/>
      <c r="DN247" s="1559"/>
      <c r="DO247" s="1559"/>
      <c r="DP247" s="1559"/>
      <c r="DQ247" s="1559"/>
      <c r="DR247" s="1559"/>
      <c r="DS247" s="1559"/>
      <c r="DT247" s="1559"/>
      <c r="DU247" s="1559"/>
      <c r="DV247" s="1559"/>
      <c r="DW247" s="1559"/>
      <c r="DX247" s="1559"/>
      <c r="DY247" s="1559"/>
      <c r="DZ247" s="1559"/>
      <c r="EA247" s="1559"/>
      <c r="EB247" s="1559"/>
      <c r="EC247" s="1559"/>
      <c r="ED247" s="1559"/>
      <c r="EE247" s="1559"/>
      <c r="EF247" s="1559"/>
      <c r="EG247" s="1559"/>
      <c r="EH247" s="1559"/>
      <c r="EI247" s="1559"/>
      <c r="EJ247" s="1559"/>
      <c r="EK247" s="1559"/>
      <c r="EL247" s="1559"/>
      <c r="EM247" s="1559"/>
      <c r="EN247" s="1559"/>
      <c r="EO247" s="1559"/>
      <c r="EP247" s="1559"/>
      <c r="EQ247" s="1559"/>
      <c r="ER247" s="1559"/>
      <c r="ES247" s="1559"/>
      <c r="ET247" s="1559"/>
      <c r="EU247" s="1559"/>
      <c r="EV247" s="1559"/>
      <c r="EW247" s="1559"/>
      <c r="EX247" s="1559"/>
      <c r="EY247" s="1559"/>
      <c r="EZ247" s="1559"/>
      <c r="FA247" s="1606"/>
      <c r="FB247" s="1560"/>
      <c r="FC247" s="1560"/>
      <c r="FD247" s="1560"/>
      <c r="FE247" s="1560"/>
      <c r="FF247" s="1560"/>
      <c r="FG247" s="1560"/>
      <c r="FH247" s="1560"/>
      <c r="FI247" s="1560"/>
      <c r="FJ247" s="1560"/>
      <c r="FK247" s="1560"/>
      <c r="FL247" s="1560"/>
      <c r="FM247" s="1560"/>
      <c r="FN247" s="1560"/>
      <c r="FO247" s="1560"/>
      <c r="FP247" s="1560"/>
      <c r="FQ247" s="1560"/>
      <c r="FR247" s="1560"/>
      <c r="FS247" s="1560"/>
      <c r="FT247" s="1560"/>
      <c r="FU247" s="1560"/>
      <c r="FV247" s="1560"/>
      <c r="FW247" s="1560"/>
      <c r="FX247" s="1560"/>
      <c r="FY247" s="1560"/>
      <c r="FZ247" s="1560"/>
      <c r="GA247" s="1560"/>
      <c r="GB247" s="1560"/>
      <c r="GC247" s="1560"/>
      <c r="GD247" s="1560"/>
      <c r="GE247" s="1560"/>
      <c r="GF247" s="1560"/>
      <c r="GG247" s="1560"/>
      <c r="GH247" s="1560"/>
      <c r="GI247" s="1560"/>
      <c r="GJ247" s="1560"/>
      <c r="GK247" s="1560"/>
      <c r="GL247" s="1560"/>
      <c r="GM247" s="1560"/>
      <c r="GN247" s="1560"/>
      <c r="GO247" s="1560"/>
      <c r="GP247" s="1560"/>
      <c r="GQ247" s="1560"/>
      <c r="GR247" s="1560"/>
      <c r="GS247" s="1560"/>
      <c r="GT247" s="1560"/>
      <c r="GU247" s="1560"/>
      <c r="GV247" s="1560"/>
      <c r="GW247" s="1560"/>
      <c r="GX247" s="1560"/>
      <c r="GY247" s="1560"/>
      <c r="GZ247" s="1560"/>
      <c r="HA247" s="1560"/>
      <c r="HB247" s="1560"/>
      <c r="HC247" s="1560"/>
      <c r="HD247" s="1560"/>
      <c r="HE247" s="1560"/>
      <c r="HF247" s="1560"/>
      <c r="HG247" s="1560"/>
      <c r="HH247" s="1560"/>
      <c r="HI247" s="1560"/>
      <c r="HJ247" s="1560"/>
      <c r="HK247" s="1560"/>
      <c r="HL247" s="1560"/>
      <c r="HM247" s="1560"/>
      <c r="HN247" s="1560"/>
      <c r="HO247" s="1560"/>
      <c r="HP247" s="1560"/>
      <c r="HQ247" s="1560"/>
      <c r="HR247" s="1560"/>
      <c r="HS247" s="1560"/>
      <c r="HT247" s="1560"/>
      <c r="HU247" s="1560"/>
      <c r="HV247" s="1560"/>
      <c r="HW247" s="1560"/>
      <c r="HX247" s="1560"/>
      <c r="HY247" s="1560"/>
      <c r="HZ247" s="1560"/>
      <c r="IA247" s="1560"/>
      <c r="IB247" s="1560"/>
      <c r="IC247" s="1560"/>
      <c r="ID247" s="1560"/>
      <c r="IE247" s="1560"/>
      <c r="IF247" s="1560"/>
      <c r="IG247" s="1560"/>
      <c r="IH247" s="1560"/>
      <c r="II247" s="1560"/>
      <c r="IJ247" s="1560"/>
      <c r="IK247" s="1560"/>
      <c r="IL247" s="1560"/>
      <c r="IM247" s="1560"/>
      <c r="IN247" s="1560"/>
      <c r="IO247" s="1560"/>
      <c r="IP247" s="1560"/>
      <c r="IQ247" s="1560"/>
      <c r="IR247" s="1560"/>
      <c r="IS247" s="1560"/>
      <c r="IT247" s="1560"/>
      <c r="IU247" s="1560"/>
      <c r="IV247" s="1560"/>
      <c r="IW247" s="1560"/>
      <c r="IX247" s="1560"/>
      <c r="IY247" s="1560"/>
      <c r="IZ247" s="1560"/>
      <c r="JA247" s="1560"/>
      <c r="JB247" s="1560"/>
      <c r="JC247" s="1560"/>
      <c r="JD247" s="1560"/>
      <c r="JE247" s="1560"/>
      <c r="JF247" s="1560"/>
      <c r="JG247" s="1560"/>
      <c r="JH247" s="1560"/>
      <c r="JI247" s="1560"/>
      <c r="JJ247" s="1560"/>
      <c r="JK247" s="1560"/>
      <c r="JL247" s="1560"/>
      <c r="JM247" s="1560"/>
      <c r="JN247" s="1560"/>
      <c r="JO247" s="1560"/>
      <c r="JP247" s="1560"/>
      <c r="JQ247" s="1560"/>
      <c r="JR247" s="1560"/>
      <c r="JS247" s="1560"/>
      <c r="JT247" s="1560"/>
      <c r="JU247" s="1560"/>
      <c r="JV247" s="1560"/>
      <c r="JW247" s="1560"/>
      <c r="JX247" s="1560"/>
      <c r="JY247" s="1560"/>
      <c r="JZ247" s="1560"/>
      <c r="KA247" s="1560"/>
      <c r="KB247" s="1560"/>
      <c r="KC247" s="1560"/>
      <c r="KD247" s="1560"/>
      <c r="KE247" s="1560"/>
      <c r="KF247" s="1560"/>
      <c r="KG247" s="1560"/>
      <c r="KH247" s="1560"/>
      <c r="KI247" s="1560"/>
      <c r="KJ247" s="1560"/>
      <c r="KK247" s="1560"/>
      <c r="KL247" s="1560"/>
      <c r="KM247" s="1560"/>
      <c r="KN247" s="1560"/>
      <c r="KO247" s="1560"/>
      <c r="KP247" s="1560"/>
      <c r="KQ247" s="1560"/>
      <c r="KR247" s="1560"/>
      <c r="KS247" s="1560"/>
      <c r="KT247" s="1560"/>
      <c r="KU247" s="1560"/>
      <c r="KV247" s="1560"/>
      <c r="KW247" s="1560"/>
      <c r="KX247" s="1560"/>
      <c r="KY247" s="1560"/>
      <c r="KZ247" s="1560"/>
      <c r="LA247" s="1560"/>
      <c r="LB247" s="1560"/>
      <c r="LC247" s="1560"/>
      <c r="LD247" s="1560"/>
      <c r="LE247" s="1560"/>
      <c r="LF247" s="1560"/>
      <c r="LG247" s="1560"/>
      <c r="LH247" s="1560"/>
      <c r="LI247" s="1560"/>
      <c r="LJ247" s="1560"/>
      <c r="LK247" s="1560"/>
      <c r="LL247" s="1560"/>
      <c r="LM247" s="1560"/>
      <c r="LN247" s="1560"/>
      <c r="LO247" s="1560"/>
      <c r="LP247" s="1560"/>
      <c r="LQ247" s="1560"/>
      <c r="LR247" s="1560"/>
      <c r="LS247" s="1560"/>
      <c r="LT247" s="1560"/>
      <c r="LU247" s="1560"/>
      <c r="LV247" s="1560"/>
      <c r="LW247" s="1560"/>
      <c r="LX247" s="1560"/>
      <c r="LY247" s="1560"/>
      <c r="LZ247" s="1560"/>
      <c r="MA247" s="1560"/>
      <c r="MB247" s="1560"/>
      <c r="MC247" s="1560"/>
      <c r="MD247" s="1560"/>
      <c r="ME247" s="1560"/>
      <c r="MF247" s="1560"/>
      <c r="MG247" s="1560"/>
      <c r="MH247" s="1560"/>
      <c r="MI247" s="1560"/>
      <c r="MJ247" s="1560"/>
      <c r="MK247" s="1560"/>
      <c r="ML247" s="1560"/>
      <c r="MM247" s="1560"/>
      <c r="MN247" s="1560"/>
      <c r="MO247" s="1560"/>
      <c r="MP247" s="1560"/>
      <c r="MQ247" s="1560"/>
      <c r="MR247" s="1560"/>
      <c r="MS247" s="1560"/>
      <c r="MT247" s="1560"/>
      <c r="MU247" s="1560"/>
      <c r="MV247" s="1560"/>
      <c r="MW247" s="1560"/>
      <c r="MX247" s="1560"/>
      <c r="MY247" s="1560"/>
      <c r="MZ247" s="1560"/>
      <c r="NA247" s="1560"/>
      <c r="NB247" s="1560"/>
      <c r="NC247" s="1560"/>
      <c r="ND247" s="1560"/>
      <c r="NE247" s="1560"/>
      <c r="NF247" s="1560"/>
      <c r="NG247" s="1560"/>
      <c r="NH247" s="1560"/>
      <c r="NI247" s="1560"/>
      <c r="NJ247" s="1560"/>
      <c r="NK247" s="1560"/>
      <c r="NL247" s="1560"/>
      <c r="NM247" s="1560"/>
      <c r="NN247" s="1560"/>
      <c r="NO247" s="1560"/>
      <c r="NP247" s="1560"/>
      <c r="NQ247" s="1560"/>
      <c r="NR247" s="1560"/>
      <c r="NS247" s="1560"/>
      <c r="NT247" s="1560"/>
      <c r="NU247" s="1560"/>
      <c r="NV247" s="1560"/>
    </row>
    <row r="248" spans="1:386" s="1574" customFormat="1" ht="41.4">
      <c r="A248" s="1760"/>
      <c r="B248" s="1804" t="s">
        <v>590</v>
      </c>
      <c r="C248" s="1886" t="s">
        <v>558</v>
      </c>
      <c r="D248" s="1886" t="s">
        <v>715</v>
      </c>
      <c r="E248" s="1789"/>
      <c r="F248" s="1760"/>
      <c r="G248" s="1772"/>
      <c r="H248" s="1819"/>
      <c r="I248" s="1760"/>
      <c r="J248" s="1772"/>
      <c r="K248" s="1772"/>
      <c r="L248" s="1760"/>
      <c r="M248" s="1814">
        <f>SUM(N248:P248)</f>
        <v>4839</v>
      </c>
      <c r="N248" s="1696"/>
      <c r="O248" s="1706">
        <v>4000</v>
      </c>
      <c r="P248" s="1706">
        <v>839</v>
      </c>
      <c r="Q248" s="1814">
        <f t="shared" ref="Q248" si="120">R248+S248+T248</f>
        <v>4839</v>
      </c>
      <c r="R248" s="1825"/>
      <c r="S248" s="1825">
        <v>4000</v>
      </c>
      <c r="T248" s="1706">
        <v>839</v>
      </c>
      <c r="U248" s="1816"/>
      <c r="V248" s="156">
        <f t="shared" si="109"/>
        <v>0</v>
      </c>
      <c r="W248" s="1638">
        <v>1</v>
      </c>
      <c r="X248" s="1639"/>
      <c r="Y248" s="1995"/>
      <c r="Z248" s="1638">
        <v>1</v>
      </c>
      <c r="AA248" s="1639"/>
      <c r="AB248" s="1644"/>
      <c r="AC248" s="1644"/>
      <c r="AD248" s="1995"/>
      <c r="AE248" s="1988"/>
      <c r="AF248" s="1643"/>
      <c r="AG248" s="1543">
        <f t="shared" si="111"/>
        <v>0</v>
      </c>
      <c r="AH248" s="1643"/>
      <c r="AI248" s="1543">
        <f t="shared" si="112"/>
        <v>0</v>
      </c>
      <c r="AJ248" s="1643"/>
      <c r="AK248" s="1543">
        <f t="shared" si="113"/>
        <v>0</v>
      </c>
      <c r="AL248" s="1643"/>
      <c r="AM248" s="1543">
        <f t="shared" si="110"/>
        <v>0</v>
      </c>
      <c r="AN248" s="1559"/>
      <c r="AO248" s="1559"/>
      <c r="AP248" s="1559"/>
      <c r="AQ248" s="1559"/>
      <c r="AR248" s="1559"/>
      <c r="AS248" s="1559"/>
      <c r="AT248" s="1559"/>
      <c r="AU248" s="1559"/>
      <c r="AV248" s="1559"/>
      <c r="AW248" s="1559"/>
      <c r="AX248" s="1559"/>
      <c r="AY248" s="1559"/>
      <c r="AZ248" s="1559"/>
      <c r="BA248" s="1559"/>
      <c r="BB248" s="1559"/>
      <c r="BC248" s="1559"/>
      <c r="BD248" s="1559"/>
      <c r="BE248" s="1559"/>
      <c r="BF248" s="1559"/>
      <c r="BG248" s="1559"/>
      <c r="BH248" s="1559"/>
      <c r="BI248" s="1559"/>
      <c r="BJ248" s="1559"/>
      <c r="BK248" s="1559"/>
      <c r="BL248" s="1559"/>
      <c r="BM248" s="1559"/>
      <c r="BN248" s="1559"/>
      <c r="BO248" s="1559"/>
      <c r="BP248" s="1559"/>
      <c r="BQ248" s="1559"/>
      <c r="BR248" s="1559"/>
      <c r="BS248" s="1559"/>
      <c r="BT248" s="1559"/>
      <c r="BU248" s="1559"/>
      <c r="BV248" s="1559"/>
      <c r="BW248" s="1559"/>
      <c r="BX248" s="1559"/>
      <c r="BY248" s="1559"/>
      <c r="BZ248" s="1559"/>
      <c r="CA248" s="1559"/>
      <c r="CB248" s="1559"/>
      <c r="CC248" s="1559"/>
      <c r="CD248" s="1559"/>
      <c r="CE248" s="1559"/>
      <c r="CF248" s="1559"/>
      <c r="CG248" s="1559"/>
      <c r="CH248" s="1559"/>
      <c r="CI248" s="1559"/>
      <c r="CJ248" s="1559"/>
      <c r="CK248" s="1559"/>
      <c r="CL248" s="1559"/>
      <c r="CM248" s="1559"/>
      <c r="CN248" s="1559"/>
      <c r="CO248" s="1559"/>
      <c r="CP248" s="1559"/>
      <c r="CQ248" s="1559"/>
      <c r="CR248" s="1559"/>
      <c r="CS248" s="1559"/>
      <c r="CT248" s="1559"/>
      <c r="CU248" s="1559"/>
      <c r="CV248" s="1559"/>
      <c r="CW248" s="1559"/>
      <c r="CX248" s="1559"/>
      <c r="CY248" s="1559"/>
      <c r="CZ248" s="1559"/>
      <c r="DA248" s="1559"/>
      <c r="DB248" s="1559"/>
      <c r="DC248" s="1559"/>
      <c r="DD248" s="1559"/>
      <c r="DE248" s="1559"/>
      <c r="DF248" s="1559"/>
      <c r="DG248" s="1559"/>
      <c r="DH248" s="1559"/>
      <c r="DI248" s="1559"/>
      <c r="DJ248" s="1559"/>
      <c r="DK248" s="1559"/>
      <c r="DL248" s="1559"/>
      <c r="DM248" s="1559"/>
      <c r="DN248" s="1559"/>
      <c r="DO248" s="1559"/>
      <c r="DP248" s="1559"/>
      <c r="DQ248" s="1559"/>
      <c r="DR248" s="1559"/>
      <c r="DS248" s="1559"/>
      <c r="DT248" s="1559"/>
      <c r="DU248" s="1559"/>
      <c r="DV248" s="1559"/>
      <c r="DW248" s="1559"/>
      <c r="DX248" s="1559"/>
      <c r="DY248" s="1559"/>
      <c r="DZ248" s="1559"/>
      <c r="EA248" s="1559"/>
      <c r="EB248" s="1559"/>
      <c r="EC248" s="1559"/>
      <c r="ED248" s="1559"/>
      <c r="EE248" s="1559"/>
      <c r="EF248" s="1559"/>
      <c r="EG248" s="1559"/>
      <c r="EH248" s="1559"/>
      <c r="EI248" s="1559"/>
      <c r="EJ248" s="1559"/>
      <c r="EK248" s="1559"/>
      <c r="EL248" s="1559"/>
      <c r="EM248" s="1559"/>
      <c r="EN248" s="1559"/>
      <c r="EO248" s="1559"/>
      <c r="EP248" s="1559"/>
      <c r="EQ248" s="1559"/>
      <c r="ER248" s="1559"/>
      <c r="ES248" s="1559"/>
      <c r="ET248" s="1559"/>
      <c r="EU248" s="1559"/>
      <c r="EV248" s="1559"/>
      <c r="EW248" s="1559"/>
      <c r="EX248" s="1559"/>
      <c r="EY248" s="1559"/>
      <c r="EZ248" s="1559"/>
      <c r="FA248" s="1606"/>
      <c r="FB248" s="1560"/>
      <c r="FC248" s="1560"/>
      <c r="FD248" s="1560"/>
      <c r="FE248" s="1560"/>
      <c r="FF248" s="1560"/>
      <c r="FG248" s="1560"/>
      <c r="FH248" s="1560"/>
      <c r="FI248" s="1560"/>
      <c r="FJ248" s="1560"/>
      <c r="FK248" s="1560"/>
      <c r="FL248" s="1560"/>
      <c r="FM248" s="1560"/>
      <c r="FN248" s="1560"/>
      <c r="FO248" s="1560"/>
      <c r="FP248" s="1560"/>
      <c r="FQ248" s="1560"/>
      <c r="FR248" s="1560"/>
      <c r="FS248" s="1560"/>
      <c r="FT248" s="1560"/>
      <c r="FU248" s="1560"/>
      <c r="FV248" s="1560"/>
      <c r="FW248" s="1560"/>
      <c r="FX248" s="1560"/>
      <c r="FY248" s="1560"/>
      <c r="FZ248" s="1560"/>
      <c r="GA248" s="1560"/>
      <c r="GB248" s="1560"/>
      <c r="GC248" s="1560"/>
      <c r="GD248" s="1560"/>
      <c r="GE248" s="1560"/>
      <c r="GF248" s="1560"/>
      <c r="GG248" s="1560"/>
      <c r="GH248" s="1560"/>
      <c r="GI248" s="1560"/>
      <c r="GJ248" s="1560"/>
      <c r="GK248" s="1560"/>
      <c r="GL248" s="1560"/>
      <c r="GM248" s="1560"/>
      <c r="GN248" s="1560"/>
      <c r="GO248" s="1560"/>
      <c r="GP248" s="1560"/>
      <c r="GQ248" s="1560"/>
      <c r="GR248" s="1560"/>
      <c r="GS248" s="1560"/>
      <c r="GT248" s="1560"/>
      <c r="GU248" s="1560"/>
      <c r="GV248" s="1560"/>
      <c r="GW248" s="1560"/>
      <c r="GX248" s="1560"/>
      <c r="GY248" s="1560"/>
      <c r="GZ248" s="1560"/>
      <c r="HA248" s="1560"/>
      <c r="HB248" s="1560"/>
      <c r="HC248" s="1560"/>
      <c r="HD248" s="1560"/>
      <c r="HE248" s="1560"/>
      <c r="HF248" s="1560"/>
      <c r="HG248" s="1560"/>
      <c r="HH248" s="1560"/>
      <c r="HI248" s="1560"/>
      <c r="HJ248" s="1560"/>
      <c r="HK248" s="1560"/>
      <c r="HL248" s="1560"/>
      <c r="HM248" s="1560"/>
      <c r="HN248" s="1560"/>
      <c r="HO248" s="1560"/>
      <c r="HP248" s="1560"/>
      <c r="HQ248" s="1560"/>
      <c r="HR248" s="1560"/>
      <c r="HS248" s="1560"/>
      <c r="HT248" s="1560"/>
      <c r="HU248" s="1560"/>
      <c r="HV248" s="1560"/>
      <c r="HW248" s="1560"/>
      <c r="HX248" s="1560"/>
      <c r="HY248" s="1560"/>
      <c r="HZ248" s="1560"/>
      <c r="IA248" s="1560"/>
      <c r="IB248" s="1560"/>
      <c r="IC248" s="1560"/>
      <c r="ID248" s="1560"/>
      <c r="IE248" s="1560"/>
      <c r="IF248" s="1560"/>
      <c r="IG248" s="1560"/>
      <c r="IH248" s="1560"/>
      <c r="II248" s="1560"/>
      <c r="IJ248" s="1560"/>
      <c r="IK248" s="1560"/>
      <c r="IL248" s="1560"/>
      <c r="IM248" s="1560"/>
      <c r="IN248" s="1560"/>
      <c r="IO248" s="1560"/>
      <c r="IP248" s="1560"/>
      <c r="IQ248" s="1560"/>
      <c r="IR248" s="1560"/>
      <c r="IS248" s="1560"/>
      <c r="IT248" s="1560"/>
      <c r="IU248" s="1560"/>
      <c r="IV248" s="1560"/>
      <c r="IW248" s="1560"/>
      <c r="IX248" s="1560"/>
      <c r="IY248" s="1560"/>
      <c r="IZ248" s="1560"/>
      <c r="JA248" s="1560"/>
      <c r="JB248" s="1560"/>
      <c r="JC248" s="1560"/>
      <c r="JD248" s="1560"/>
      <c r="JE248" s="1560"/>
      <c r="JF248" s="1560"/>
      <c r="JG248" s="1560"/>
      <c r="JH248" s="1560"/>
      <c r="JI248" s="1560"/>
      <c r="JJ248" s="1560"/>
      <c r="JK248" s="1560"/>
      <c r="JL248" s="1560"/>
      <c r="JM248" s="1560"/>
      <c r="JN248" s="1560"/>
      <c r="JO248" s="1560"/>
      <c r="JP248" s="1560"/>
      <c r="JQ248" s="1560"/>
      <c r="JR248" s="1560"/>
      <c r="JS248" s="1560"/>
      <c r="JT248" s="1560"/>
      <c r="JU248" s="1560"/>
      <c r="JV248" s="1560"/>
      <c r="JW248" s="1560"/>
      <c r="JX248" s="1560"/>
      <c r="JY248" s="1560"/>
      <c r="JZ248" s="1560"/>
      <c r="KA248" s="1560"/>
      <c r="KB248" s="1560"/>
      <c r="KC248" s="1560"/>
      <c r="KD248" s="1560"/>
      <c r="KE248" s="1560"/>
      <c r="KF248" s="1560"/>
      <c r="KG248" s="1560"/>
      <c r="KH248" s="1560"/>
      <c r="KI248" s="1560"/>
      <c r="KJ248" s="1560"/>
      <c r="KK248" s="1560"/>
      <c r="KL248" s="1560"/>
      <c r="KM248" s="1560"/>
      <c r="KN248" s="1560"/>
      <c r="KO248" s="1560"/>
      <c r="KP248" s="1560"/>
      <c r="KQ248" s="1560"/>
      <c r="KR248" s="1560"/>
      <c r="KS248" s="1560"/>
      <c r="KT248" s="1560"/>
      <c r="KU248" s="1560"/>
      <c r="KV248" s="1560"/>
      <c r="KW248" s="1560"/>
      <c r="KX248" s="1560"/>
      <c r="KY248" s="1560"/>
      <c r="KZ248" s="1560"/>
      <c r="LA248" s="1560"/>
      <c r="LB248" s="1560"/>
      <c r="LC248" s="1560"/>
      <c r="LD248" s="1560"/>
      <c r="LE248" s="1560"/>
      <c r="LF248" s="1560"/>
      <c r="LG248" s="1560"/>
      <c r="LH248" s="1560"/>
      <c r="LI248" s="1560"/>
      <c r="LJ248" s="1560"/>
      <c r="LK248" s="1560"/>
      <c r="LL248" s="1560"/>
      <c r="LM248" s="1560"/>
      <c r="LN248" s="1560"/>
      <c r="LO248" s="1560"/>
      <c r="LP248" s="1560"/>
      <c r="LQ248" s="1560"/>
      <c r="LR248" s="1560"/>
      <c r="LS248" s="1560"/>
      <c r="LT248" s="1560"/>
      <c r="LU248" s="1560"/>
      <c r="LV248" s="1560"/>
      <c r="LW248" s="1560"/>
      <c r="LX248" s="1560"/>
      <c r="LY248" s="1560"/>
      <c r="LZ248" s="1560"/>
      <c r="MA248" s="1560"/>
      <c r="MB248" s="1560"/>
      <c r="MC248" s="1560"/>
      <c r="MD248" s="1560"/>
      <c r="ME248" s="1560"/>
      <c r="MF248" s="1560"/>
      <c r="MG248" s="1560"/>
      <c r="MH248" s="1560"/>
      <c r="MI248" s="1560"/>
      <c r="MJ248" s="1560"/>
      <c r="MK248" s="1560"/>
      <c r="ML248" s="1560"/>
      <c r="MM248" s="1560"/>
      <c r="MN248" s="1560"/>
      <c r="MO248" s="1560"/>
      <c r="MP248" s="1560"/>
      <c r="MQ248" s="1560"/>
      <c r="MR248" s="1560"/>
      <c r="MS248" s="1560"/>
      <c r="MT248" s="1560"/>
      <c r="MU248" s="1560"/>
      <c r="MV248" s="1560"/>
      <c r="MW248" s="1560"/>
      <c r="MX248" s="1560"/>
      <c r="MY248" s="1560"/>
      <c r="MZ248" s="1560"/>
      <c r="NA248" s="1560"/>
      <c r="NB248" s="1560"/>
      <c r="NC248" s="1560"/>
      <c r="ND248" s="1560"/>
      <c r="NE248" s="1560"/>
      <c r="NF248" s="1560"/>
      <c r="NG248" s="1560"/>
      <c r="NH248" s="1560"/>
      <c r="NI248" s="1560"/>
      <c r="NJ248" s="1560"/>
      <c r="NK248" s="1560"/>
      <c r="NL248" s="1560"/>
      <c r="NM248" s="1560"/>
      <c r="NN248" s="1560"/>
      <c r="NO248" s="1560"/>
      <c r="NP248" s="1560"/>
      <c r="NQ248" s="1560"/>
      <c r="NR248" s="1560"/>
      <c r="NS248" s="1560"/>
      <c r="NT248" s="1560"/>
      <c r="NU248" s="1560"/>
      <c r="NV248" s="1560"/>
    </row>
    <row r="249" spans="1:386" s="40" customFormat="1" ht="69">
      <c r="A249" s="1774"/>
      <c r="B249" s="1823" t="s">
        <v>652</v>
      </c>
      <c r="C249" s="1682"/>
      <c r="D249" s="1774"/>
      <c r="E249" s="1824">
        <v>16015</v>
      </c>
      <c r="F249" s="1819" t="s">
        <v>985</v>
      </c>
      <c r="G249" s="1818">
        <v>700</v>
      </c>
      <c r="H249" s="1617" t="s">
        <v>784</v>
      </c>
      <c r="I249" s="1760" t="s">
        <v>1289</v>
      </c>
      <c r="J249" s="1772">
        <v>14593</v>
      </c>
      <c r="K249" s="1772" t="s">
        <v>1290</v>
      </c>
      <c r="L249" s="1760" t="s">
        <v>1291</v>
      </c>
      <c r="M249" s="1687"/>
      <c r="N249" s="1687"/>
      <c r="O249" s="1812"/>
      <c r="P249" s="1776"/>
      <c r="Q249" s="1813"/>
      <c r="R249" s="1777"/>
      <c r="S249" s="1777"/>
      <c r="T249" s="1777"/>
      <c r="U249" s="1725"/>
      <c r="V249" s="156">
        <f t="shared" si="109"/>
        <v>1422</v>
      </c>
      <c r="W249" s="1638"/>
      <c r="X249" s="1639"/>
      <c r="Y249" s="1995"/>
      <c r="Z249" s="1638"/>
      <c r="AA249" s="1639"/>
      <c r="AB249" s="1644"/>
      <c r="AC249" s="1644"/>
      <c r="AD249" s="1995"/>
      <c r="AE249" s="1988"/>
      <c r="AF249" s="1643">
        <v>1</v>
      </c>
      <c r="AG249" s="1543">
        <f t="shared" si="111"/>
        <v>16015</v>
      </c>
      <c r="AH249" s="1643">
        <v>1</v>
      </c>
      <c r="AI249" s="1543">
        <f t="shared" si="112"/>
        <v>14593</v>
      </c>
      <c r="AJ249" s="1643"/>
      <c r="AK249" s="1543">
        <f t="shared" si="113"/>
        <v>0</v>
      </c>
      <c r="AL249" s="1643"/>
      <c r="AM249" s="1543">
        <f t="shared" si="110"/>
        <v>0</v>
      </c>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607"/>
      <c r="FB249" s="37"/>
      <c r="FC249" s="37"/>
      <c r="FD249" s="37"/>
      <c r="FE249" s="37"/>
      <c r="FF249" s="37"/>
      <c r="FG249" s="37"/>
      <c r="FH249" s="37"/>
      <c r="FI249" s="37"/>
      <c r="FJ249" s="37"/>
      <c r="FK249" s="37"/>
      <c r="FL249" s="37"/>
      <c r="FM249" s="37"/>
      <c r="FN249" s="37"/>
      <c r="FO249" s="37"/>
      <c r="FP249" s="37"/>
      <c r="FQ249" s="37"/>
      <c r="FR249" s="37"/>
      <c r="FS249" s="37"/>
      <c r="FT249" s="37"/>
      <c r="FU249" s="37"/>
      <c r="FV249" s="37"/>
      <c r="FW249" s="37"/>
      <c r="FX249" s="37"/>
      <c r="FY249" s="37"/>
      <c r="FZ249" s="37"/>
      <c r="GA249" s="37"/>
      <c r="GB249" s="37"/>
      <c r="GC249" s="37"/>
      <c r="GD249" s="37"/>
      <c r="GE249" s="37"/>
      <c r="GF249" s="37"/>
      <c r="GG249" s="37"/>
      <c r="GH249" s="37"/>
      <c r="GI249" s="37"/>
      <c r="GJ249" s="37"/>
      <c r="GK249" s="37"/>
      <c r="GL249" s="37"/>
      <c r="GM249" s="37"/>
      <c r="GN249" s="37"/>
      <c r="GO249" s="37"/>
      <c r="GP249" s="37"/>
      <c r="GQ249" s="37"/>
      <c r="GR249" s="37"/>
      <c r="GS249" s="37"/>
      <c r="GT249" s="37"/>
      <c r="GU249" s="37"/>
      <c r="GV249" s="37"/>
      <c r="GW249" s="37"/>
      <c r="GX249" s="37"/>
      <c r="GY249" s="37"/>
      <c r="GZ249" s="37"/>
      <c r="HA249" s="37"/>
      <c r="HB249" s="37"/>
      <c r="HC249" s="37"/>
      <c r="HD249" s="37"/>
      <c r="HE249" s="37"/>
      <c r="HF249" s="37"/>
      <c r="HG249" s="37"/>
      <c r="HH249" s="37"/>
      <c r="HI249" s="37"/>
      <c r="HJ249" s="37"/>
      <c r="HK249" s="37"/>
      <c r="HL249" s="37"/>
      <c r="HM249" s="37"/>
      <c r="HN249" s="37"/>
      <c r="HO249" s="37"/>
      <c r="HP249" s="37"/>
      <c r="HQ249" s="37"/>
      <c r="HR249" s="37"/>
      <c r="HS249" s="37"/>
      <c r="HT249" s="37"/>
      <c r="HU249" s="37"/>
      <c r="HV249" s="37"/>
      <c r="HW249" s="37"/>
      <c r="HX249" s="37"/>
      <c r="HY249" s="37"/>
      <c r="HZ249" s="37"/>
      <c r="IA249" s="37"/>
      <c r="IB249" s="37"/>
      <c r="IC249" s="37"/>
      <c r="ID249" s="37"/>
      <c r="IE249" s="37"/>
      <c r="IF249" s="37"/>
      <c r="IG249" s="37"/>
      <c r="IH249" s="37"/>
      <c r="II249" s="37"/>
      <c r="IJ249" s="37"/>
      <c r="IK249" s="37"/>
      <c r="IL249" s="37"/>
      <c r="IM249" s="37"/>
      <c r="IN249" s="37"/>
      <c r="IO249" s="37"/>
      <c r="IP249" s="37"/>
      <c r="IQ249" s="37"/>
      <c r="IR249" s="37"/>
      <c r="IS249" s="37"/>
      <c r="IT249" s="37"/>
      <c r="IU249" s="37"/>
      <c r="IV249" s="37"/>
      <c r="IW249" s="37"/>
      <c r="IX249" s="37"/>
      <c r="IY249" s="37"/>
      <c r="IZ249" s="37"/>
      <c r="JA249" s="37"/>
      <c r="JB249" s="37"/>
      <c r="JC249" s="37"/>
      <c r="JD249" s="37"/>
      <c r="JE249" s="37"/>
      <c r="JF249" s="37"/>
      <c r="JG249" s="37"/>
      <c r="JH249" s="37"/>
      <c r="JI249" s="37"/>
      <c r="JJ249" s="37"/>
      <c r="JK249" s="37"/>
      <c r="JL249" s="37"/>
      <c r="JM249" s="37"/>
      <c r="JN249" s="37"/>
      <c r="JO249" s="37"/>
      <c r="JP249" s="37"/>
      <c r="JQ249" s="37"/>
      <c r="JR249" s="37"/>
      <c r="JS249" s="37"/>
      <c r="JT249" s="37"/>
      <c r="JU249" s="37"/>
      <c r="JV249" s="37"/>
      <c r="JW249" s="37"/>
      <c r="JX249" s="37"/>
      <c r="JY249" s="37"/>
      <c r="JZ249" s="37"/>
      <c r="KA249" s="37"/>
      <c r="KB249" s="37"/>
      <c r="KC249" s="37"/>
      <c r="KD249" s="37"/>
      <c r="KE249" s="37"/>
      <c r="KF249" s="37"/>
      <c r="KG249" s="37"/>
      <c r="KH249" s="37"/>
      <c r="KI249" s="37"/>
      <c r="KJ249" s="37"/>
      <c r="KK249" s="37"/>
      <c r="KL249" s="37"/>
      <c r="KM249" s="37"/>
      <c r="KN249" s="37"/>
      <c r="KO249" s="37"/>
      <c r="KP249" s="37"/>
      <c r="KQ249" s="37"/>
      <c r="KR249" s="37"/>
      <c r="KS249" s="37"/>
      <c r="KT249" s="37"/>
      <c r="KU249" s="37"/>
      <c r="KV249" s="37"/>
      <c r="KW249" s="37"/>
      <c r="KX249" s="37"/>
      <c r="KY249" s="37"/>
      <c r="KZ249" s="37"/>
      <c r="LA249" s="37"/>
      <c r="LB249" s="37"/>
      <c r="LC249" s="37"/>
      <c r="LD249" s="37"/>
      <c r="LE249" s="37"/>
      <c r="LF249" s="37"/>
      <c r="LG249" s="37"/>
      <c r="LH249" s="37"/>
      <c r="LI249" s="37"/>
      <c r="LJ249" s="37"/>
      <c r="LK249" s="37"/>
      <c r="LL249" s="37"/>
      <c r="LM249" s="37"/>
      <c r="LN249" s="37"/>
      <c r="LO249" s="37"/>
      <c r="LP249" s="37"/>
      <c r="LQ249" s="37"/>
      <c r="LR249" s="37"/>
      <c r="LS249" s="37"/>
      <c r="LT249" s="37"/>
      <c r="LU249" s="37"/>
      <c r="LV249" s="37"/>
      <c r="LW249" s="37"/>
      <c r="LX249" s="37"/>
      <c r="LY249" s="37"/>
      <c r="LZ249" s="37"/>
      <c r="MA249" s="37"/>
      <c r="MB249" s="37"/>
      <c r="MC249" s="37"/>
      <c r="MD249" s="37"/>
      <c r="ME249" s="37"/>
      <c r="MF249" s="37"/>
      <c r="MG249" s="37"/>
      <c r="MH249" s="37"/>
      <c r="MI249" s="37"/>
      <c r="MJ249" s="37"/>
      <c r="MK249" s="37"/>
      <c r="ML249" s="37"/>
      <c r="MM249" s="37"/>
      <c r="MN249" s="37"/>
      <c r="MO249" s="37"/>
      <c r="MP249" s="37"/>
      <c r="MQ249" s="37"/>
      <c r="MR249" s="37"/>
      <c r="MS249" s="37"/>
      <c r="MT249" s="37"/>
      <c r="MU249" s="37"/>
      <c r="MV249" s="37"/>
      <c r="MW249" s="37"/>
      <c r="MX249" s="37"/>
      <c r="MY249" s="37"/>
      <c r="MZ249" s="37"/>
      <c r="NA249" s="37"/>
      <c r="NB249" s="37"/>
      <c r="NC249" s="37"/>
      <c r="ND249" s="37"/>
      <c r="NE249" s="37"/>
      <c r="NF249" s="37"/>
      <c r="NG249" s="37"/>
      <c r="NH249" s="37"/>
      <c r="NI249" s="37"/>
      <c r="NJ249" s="37"/>
      <c r="NK249" s="37"/>
      <c r="NL249" s="37"/>
      <c r="NM249" s="37"/>
      <c r="NN249" s="37"/>
      <c r="NO249" s="37"/>
      <c r="NP249" s="37"/>
      <c r="NQ249" s="37"/>
      <c r="NR249" s="37"/>
      <c r="NS249" s="37"/>
      <c r="NT249" s="37"/>
      <c r="NU249" s="37"/>
      <c r="NV249" s="37"/>
    </row>
    <row r="250" spans="1:386" s="40" customFormat="1" ht="41.4">
      <c r="A250" s="1774"/>
      <c r="B250" s="1823" t="s">
        <v>653</v>
      </c>
      <c r="C250" s="1682"/>
      <c r="D250" s="1774"/>
      <c r="E250" s="1824">
        <v>3446</v>
      </c>
      <c r="F250" s="1819" t="s">
        <v>716</v>
      </c>
      <c r="G250" s="1818">
        <v>120</v>
      </c>
      <c r="H250" s="1819" t="s">
        <v>847</v>
      </c>
      <c r="I250" s="1778"/>
      <c r="J250" s="1776"/>
      <c r="K250" s="1776"/>
      <c r="L250" s="1774"/>
      <c r="M250" s="1687"/>
      <c r="N250" s="1687"/>
      <c r="O250" s="1812"/>
      <c r="P250" s="1776"/>
      <c r="Q250" s="1813"/>
      <c r="R250" s="1777"/>
      <c r="S250" s="1777"/>
      <c r="T250" s="1777"/>
      <c r="U250" s="1725"/>
      <c r="V250" s="156">
        <f t="shared" si="109"/>
        <v>3446</v>
      </c>
      <c r="W250" s="1638"/>
      <c r="X250" s="1639"/>
      <c r="Y250" s="1995"/>
      <c r="Z250" s="1638"/>
      <c r="AA250" s="1639"/>
      <c r="AB250" s="1644"/>
      <c r="AC250" s="1644"/>
      <c r="AD250" s="1995"/>
      <c r="AE250" s="1988"/>
      <c r="AF250" s="1643"/>
      <c r="AG250" s="1543">
        <f t="shared" si="111"/>
        <v>0</v>
      </c>
      <c r="AH250" s="1643"/>
      <c r="AI250" s="1543">
        <f t="shared" si="112"/>
        <v>0</v>
      </c>
      <c r="AJ250" s="1643">
        <v>1</v>
      </c>
      <c r="AK250" s="1543">
        <f t="shared" si="113"/>
        <v>3446</v>
      </c>
      <c r="AL250" s="1643"/>
      <c r="AM250" s="1543">
        <f t="shared" si="110"/>
        <v>0</v>
      </c>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607"/>
      <c r="FB250" s="37"/>
      <c r="FC250" s="37"/>
      <c r="FD250" s="37"/>
      <c r="FE250" s="37"/>
      <c r="FF250" s="37"/>
      <c r="FG250" s="37"/>
      <c r="FH250" s="37"/>
      <c r="FI250" s="37"/>
      <c r="FJ250" s="37"/>
      <c r="FK250" s="37"/>
      <c r="FL250" s="37"/>
      <c r="FM250" s="37"/>
      <c r="FN250" s="37"/>
      <c r="FO250" s="37"/>
      <c r="FP250" s="37"/>
      <c r="FQ250" s="37"/>
      <c r="FR250" s="37"/>
      <c r="FS250" s="37"/>
      <c r="FT250" s="37"/>
      <c r="FU250" s="37"/>
      <c r="FV250" s="37"/>
      <c r="FW250" s="37"/>
      <c r="FX250" s="37"/>
      <c r="FY250" s="37"/>
      <c r="FZ250" s="37"/>
      <c r="GA250" s="37"/>
      <c r="GB250" s="37"/>
      <c r="GC250" s="37"/>
      <c r="GD250" s="37"/>
      <c r="GE250" s="37"/>
      <c r="GF250" s="37"/>
      <c r="GG250" s="37"/>
      <c r="GH250" s="37"/>
      <c r="GI250" s="37"/>
      <c r="GJ250" s="37"/>
      <c r="GK250" s="37"/>
      <c r="GL250" s="37"/>
      <c r="GM250" s="37"/>
      <c r="GN250" s="37"/>
      <c r="GO250" s="37"/>
      <c r="GP250" s="37"/>
      <c r="GQ250" s="37"/>
      <c r="GR250" s="37"/>
      <c r="GS250" s="37"/>
      <c r="GT250" s="37"/>
      <c r="GU250" s="37"/>
      <c r="GV250" s="37"/>
      <c r="GW250" s="37"/>
      <c r="GX250" s="37"/>
      <c r="GY250" s="37"/>
      <c r="GZ250" s="37"/>
      <c r="HA250" s="37"/>
      <c r="HB250" s="37"/>
      <c r="HC250" s="37"/>
      <c r="HD250" s="37"/>
      <c r="HE250" s="37"/>
      <c r="HF250" s="37"/>
      <c r="HG250" s="37"/>
      <c r="HH250" s="37"/>
      <c r="HI250" s="37"/>
      <c r="HJ250" s="37"/>
      <c r="HK250" s="37"/>
      <c r="HL250" s="37"/>
      <c r="HM250" s="37"/>
      <c r="HN250" s="37"/>
      <c r="HO250" s="37"/>
      <c r="HP250" s="37"/>
      <c r="HQ250" s="37"/>
      <c r="HR250" s="37"/>
      <c r="HS250" s="37"/>
      <c r="HT250" s="37"/>
      <c r="HU250" s="37"/>
      <c r="HV250" s="37"/>
      <c r="HW250" s="37"/>
      <c r="HX250" s="37"/>
      <c r="HY250" s="37"/>
      <c r="HZ250" s="37"/>
      <c r="IA250" s="37"/>
      <c r="IB250" s="37"/>
      <c r="IC250" s="37"/>
      <c r="ID250" s="37"/>
      <c r="IE250" s="37"/>
      <c r="IF250" s="37"/>
      <c r="IG250" s="37"/>
      <c r="IH250" s="37"/>
      <c r="II250" s="37"/>
      <c r="IJ250" s="37"/>
      <c r="IK250" s="37"/>
      <c r="IL250" s="37"/>
      <c r="IM250" s="37"/>
      <c r="IN250" s="37"/>
      <c r="IO250" s="37"/>
      <c r="IP250" s="37"/>
      <c r="IQ250" s="37"/>
      <c r="IR250" s="37"/>
      <c r="IS250" s="37"/>
      <c r="IT250" s="37"/>
      <c r="IU250" s="37"/>
      <c r="IV250" s="37"/>
      <c r="IW250" s="37"/>
      <c r="IX250" s="37"/>
      <c r="IY250" s="37"/>
      <c r="IZ250" s="37"/>
      <c r="JA250" s="37"/>
      <c r="JB250" s="37"/>
      <c r="JC250" s="37"/>
      <c r="JD250" s="37"/>
      <c r="JE250" s="37"/>
      <c r="JF250" s="37"/>
      <c r="JG250" s="37"/>
      <c r="JH250" s="37"/>
      <c r="JI250" s="37"/>
      <c r="JJ250" s="37"/>
      <c r="JK250" s="37"/>
      <c r="JL250" s="37"/>
      <c r="JM250" s="37"/>
      <c r="JN250" s="37"/>
      <c r="JO250" s="37"/>
      <c r="JP250" s="37"/>
      <c r="JQ250" s="37"/>
      <c r="JR250" s="37"/>
      <c r="JS250" s="37"/>
      <c r="JT250" s="37"/>
      <c r="JU250" s="37"/>
      <c r="JV250" s="37"/>
      <c r="JW250" s="37"/>
      <c r="JX250" s="37"/>
      <c r="JY250" s="37"/>
      <c r="JZ250" s="37"/>
      <c r="KA250" s="37"/>
      <c r="KB250" s="37"/>
      <c r="KC250" s="37"/>
      <c r="KD250" s="37"/>
      <c r="KE250" s="37"/>
      <c r="KF250" s="37"/>
      <c r="KG250" s="37"/>
      <c r="KH250" s="37"/>
      <c r="KI250" s="37"/>
      <c r="KJ250" s="37"/>
      <c r="KK250" s="37"/>
      <c r="KL250" s="37"/>
      <c r="KM250" s="37"/>
      <c r="KN250" s="37"/>
      <c r="KO250" s="37"/>
      <c r="KP250" s="37"/>
      <c r="KQ250" s="37"/>
      <c r="KR250" s="37"/>
      <c r="KS250" s="37"/>
      <c r="KT250" s="37"/>
      <c r="KU250" s="37"/>
      <c r="KV250" s="37"/>
      <c r="KW250" s="37"/>
      <c r="KX250" s="37"/>
      <c r="KY250" s="37"/>
      <c r="KZ250" s="37"/>
      <c r="LA250" s="37"/>
      <c r="LB250" s="37"/>
      <c r="LC250" s="37"/>
      <c r="LD250" s="37"/>
      <c r="LE250" s="37"/>
      <c r="LF250" s="37"/>
      <c r="LG250" s="37"/>
      <c r="LH250" s="37"/>
      <c r="LI250" s="37"/>
      <c r="LJ250" s="37"/>
      <c r="LK250" s="37"/>
      <c r="LL250" s="37"/>
      <c r="LM250" s="37"/>
      <c r="LN250" s="37"/>
      <c r="LO250" s="37"/>
      <c r="LP250" s="37"/>
      <c r="LQ250" s="37"/>
      <c r="LR250" s="37"/>
      <c r="LS250" s="37"/>
      <c r="LT250" s="37"/>
      <c r="LU250" s="37"/>
      <c r="LV250" s="37"/>
      <c r="LW250" s="37"/>
      <c r="LX250" s="37"/>
      <c r="LY250" s="37"/>
      <c r="LZ250" s="37"/>
      <c r="MA250" s="37"/>
      <c r="MB250" s="37"/>
      <c r="MC250" s="37"/>
      <c r="MD250" s="37"/>
      <c r="ME250" s="37"/>
      <c r="MF250" s="37"/>
      <c r="MG250" s="37"/>
      <c r="MH250" s="37"/>
      <c r="MI250" s="37"/>
      <c r="MJ250" s="37"/>
      <c r="MK250" s="37"/>
      <c r="ML250" s="37"/>
      <c r="MM250" s="37"/>
      <c r="MN250" s="37"/>
      <c r="MO250" s="37"/>
      <c r="MP250" s="37"/>
      <c r="MQ250" s="37"/>
      <c r="MR250" s="37"/>
      <c r="MS250" s="37"/>
      <c r="MT250" s="37"/>
      <c r="MU250" s="37"/>
      <c r="MV250" s="37"/>
      <c r="MW250" s="37"/>
      <c r="MX250" s="37"/>
      <c r="MY250" s="37"/>
      <c r="MZ250" s="37"/>
      <c r="NA250" s="37"/>
      <c r="NB250" s="37"/>
      <c r="NC250" s="37"/>
      <c r="ND250" s="37"/>
      <c r="NE250" s="37"/>
      <c r="NF250" s="37"/>
      <c r="NG250" s="37"/>
      <c r="NH250" s="37"/>
      <c r="NI250" s="37"/>
      <c r="NJ250" s="37"/>
      <c r="NK250" s="37"/>
      <c r="NL250" s="37"/>
      <c r="NM250" s="37"/>
      <c r="NN250" s="37"/>
      <c r="NO250" s="37"/>
      <c r="NP250" s="37"/>
      <c r="NQ250" s="37"/>
      <c r="NR250" s="37"/>
      <c r="NS250" s="37"/>
      <c r="NT250" s="37"/>
      <c r="NU250" s="37"/>
      <c r="NV250" s="37"/>
    </row>
    <row r="251" spans="1:386" s="1574" customFormat="1" ht="82.8">
      <c r="A251" s="1760"/>
      <c r="B251" s="1804" t="s">
        <v>1229</v>
      </c>
      <c r="C251" s="1954" t="s">
        <v>558</v>
      </c>
      <c r="D251" s="1886" t="s">
        <v>1179</v>
      </c>
      <c r="E251" s="1789"/>
      <c r="F251" s="1760"/>
      <c r="G251" s="1772"/>
      <c r="H251" s="1819"/>
      <c r="I251" s="1760"/>
      <c r="J251" s="1772"/>
      <c r="K251" s="1772"/>
      <c r="L251" s="1760"/>
      <c r="M251" s="1814">
        <f>SUM(N251:P251)</f>
        <v>5500</v>
      </c>
      <c r="N251" s="1696"/>
      <c r="O251" s="1789">
        <v>5000</v>
      </c>
      <c r="P251" s="1789">
        <v>500</v>
      </c>
      <c r="Q251" s="1772">
        <f>SUM(R251:T251)</f>
        <v>500</v>
      </c>
      <c r="R251" s="1772"/>
      <c r="S251" s="1951"/>
      <c r="T251" s="1951">
        <v>500</v>
      </c>
      <c r="U251" s="1816"/>
      <c r="V251" s="156">
        <f t="shared" si="109"/>
        <v>0</v>
      </c>
      <c r="W251" s="1638">
        <v>1</v>
      </c>
      <c r="X251" s="1639"/>
      <c r="Y251" s="1995"/>
      <c r="Z251" s="1638">
        <v>1</v>
      </c>
      <c r="AA251" s="1639"/>
      <c r="AB251" s="1644"/>
      <c r="AC251" s="1644"/>
      <c r="AD251" s="1995"/>
      <c r="AE251" s="1988"/>
      <c r="AF251" s="1643"/>
      <c r="AG251" s="1543">
        <f t="shared" si="111"/>
        <v>0</v>
      </c>
      <c r="AH251" s="1643"/>
      <c r="AI251" s="1543">
        <f t="shared" si="112"/>
        <v>0</v>
      </c>
      <c r="AJ251" s="1643"/>
      <c r="AK251" s="1543">
        <f t="shared" si="113"/>
        <v>0</v>
      </c>
      <c r="AL251" s="1643"/>
      <c r="AM251" s="1543">
        <f t="shared" si="110"/>
        <v>0</v>
      </c>
      <c r="AN251" s="1559"/>
      <c r="AO251" s="1559"/>
      <c r="AP251" s="1559"/>
      <c r="AQ251" s="1559"/>
      <c r="AR251" s="1559"/>
      <c r="AS251" s="1559"/>
      <c r="AT251" s="1559"/>
      <c r="AU251" s="1559"/>
      <c r="AV251" s="1559"/>
      <c r="AW251" s="1559"/>
      <c r="AX251" s="1559"/>
      <c r="AY251" s="1559"/>
      <c r="AZ251" s="1559"/>
      <c r="BA251" s="1559"/>
      <c r="BB251" s="1559"/>
      <c r="BC251" s="1559"/>
      <c r="BD251" s="1559"/>
      <c r="BE251" s="1559"/>
      <c r="BF251" s="1559"/>
      <c r="BG251" s="1559"/>
      <c r="BH251" s="1559"/>
      <c r="BI251" s="1559"/>
      <c r="BJ251" s="1559"/>
      <c r="BK251" s="1559"/>
      <c r="BL251" s="1559"/>
      <c r="BM251" s="1559"/>
      <c r="BN251" s="1559"/>
      <c r="BO251" s="1559"/>
      <c r="BP251" s="1559"/>
      <c r="BQ251" s="1559"/>
      <c r="BR251" s="1559"/>
      <c r="BS251" s="1559"/>
      <c r="BT251" s="1559"/>
      <c r="BU251" s="1559"/>
      <c r="BV251" s="1559"/>
      <c r="BW251" s="1559"/>
      <c r="BX251" s="1559"/>
      <c r="BY251" s="1559"/>
      <c r="BZ251" s="1559"/>
      <c r="CA251" s="1559"/>
      <c r="CB251" s="1559"/>
      <c r="CC251" s="1559"/>
      <c r="CD251" s="1559"/>
      <c r="CE251" s="1559"/>
      <c r="CF251" s="1559"/>
      <c r="CG251" s="1559"/>
      <c r="CH251" s="1559"/>
      <c r="CI251" s="1559"/>
      <c r="CJ251" s="1559"/>
      <c r="CK251" s="1559"/>
      <c r="CL251" s="1559"/>
      <c r="CM251" s="1559"/>
      <c r="CN251" s="1559"/>
      <c r="CO251" s="1559"/>
      <c r="CP251" s="1559"/>
      <c r="CQ251" s="1559"/>
      <c r="CR251" s="1559"/>
      <c r="CS251" s="1559"/>
      <c r="CT251" s="1559"/>
      <c r="CU251" s="1559"/>
      <c r="CV251" s="1559"/>
      <c r="CW251" s="1559"/>
      <c r="CX251" s="1559"/>
      <c r="CY251" s="1559"/>
      <c r="CZ251" s="1559"/>
      <c r="DA251" s="1559"/>
      <c r="DB251" s="1559"/>
      <c r="DC251" s="1559"/>
      <c r="DD251" s="1559"/>
      <c r="DE251" s="1559"/>
      <c r="DF251" s="1559"/>
      <c r="DG251" s="1559"/>
      <c r="DH251" s="1559"/>
      <c r="DI251" s="1559"/>
      <c r="DJ251" s="1559"/>
      <c r="DK251" s="1559"/>
      <c r="DL251" s="1559"/>
      <c r="DM251" s="1559"/>
      <c r="DN251" s="1559"/>
      <c r="DO251" s="1559"/>
      <c r="DP251" s="1559"/>
      <c r="DQ251" s="1559"/>
      <c r="DR251" s="1559"/>
      <c r="DS251" s="1559"/>
      <c r="DT251" s="1559"/>
      <c r="DU251" s="1559"/>
      <c r="DV251" s="1559"/>
      <c r="DW251" s="1559"/>
      <c r="DX251" s="1559"/>
      <c r="DY251" s="1559"/>
      <c r="DZ251" s="1559"/>
      <c r="EA251" s="1559"/>
      <c r="EB251" s="1559"/>
      <c r="EC251" s="1559"/>
      <c r="ED251" s="1559"/>
      <c r="EE251" s="1559"/>
      <c r="EF251" s="1559"/>
      <c r="EG251" s="1559"/>
      <c r="EH251" s="1559"/>
      <c r="EI251" s="1559"/>
      <c r="EJ251" s="1559"/>
      <c r="EK251" s="1559"/>
      <c r="EL251" s="1559"/>
      <c r="EM251" s="1559"/>
      <c r="EN251" s="1559"/>
      <c r="EO251" s="1559"/>
      <c r="EP251" s="1559"/>
      <c r="EQ251" s="1559"/>
      <c r="ER251" s="1559"/>
      <c r="ES251" s="1559"/>
      <c r="ET251" s="1559"/>
      <c r="EU251" s="1559"/>
      <c r="EV251" s="1559"/>
      <c r="EW251" s="1559"/>
      <c r="EX251" s="1559"/>
      <c r="EY251" s="1559"/>
      <c r="EZ251" s="1559"/>
      <c r="FA251" s="1606"/>
      <c r="FB251" s="1560"/>
      <c r="FC251" s="1560"/>
      <c r="FD251" s="1560"/>
      <c r="FE251" s="1560"/>
      <c r="FF251" s="1560"/>
      <c r="FG251" s="1560"/>
      <c r="FH251" s="1560"/>
      <c r="FI251" s="1560"/>
      <c r="FJ251" s="1560"/>
      <c r="FK251" s="1560"/>
      <c r="FL251" s="1560"/>
      <c r="FM251" s="1560"/>
      <c r="FN251" s="1560"/>
      <c r="FO251" s="1560"/>
      <c r="FP251" s="1560"/>
      <c r="FQ251" s="1560"/>
      <c r="FR251" s="1560"/>
      <c r="FS251" s="1560"/>
      <c r="FT251" s="1560"/>
      <c r="FU251" s="1560"/>
      <c r="FV251" s="1560"/>
      <c r="FW251" s="1560"/>
      <c r="FX251" s="1560"/>
      <c r="FY251" s="1560"/>
      <c r="FZ251" s="1560"/>
      <c r="GA251" s="1560"/>
      <c r="GB251" s="1560"/>
      <c r="GC251" s="1560"/>
      <c r="GD251" s="1560"/>
      <c r="GE251" s="1560"/>
      <c r="GF251" s="1560"/>
      <c r="GG251" s="1560"/>
      <c r="GH251" s="1560"/>
      <c r="GI251" s="1560"/>
      <c r="GJ251" s="1560"/>
      <c r="GK251" s="1560"/>
      <c r="GL251" s="1560"/>
      <c r="GM251" s="1560"/>
      <c r="GN251" s="1560"/>
      <c r="GO251" s="1560"/>
      <c r="GP251" s="1560"/>
      <c r="GQ251" s="1560"/>
      <c r="GR251" s="1560"/>
      <c r="GS251" s="1560"/>
      <c r="GT251" s="1560"/>
      <c r="GU251" s="1560"/>
      <c r="GV251" s="1560"/>
      <c r="GW251" s="1560"/>
      <c r="GX251" s="1560"/>
      <c r="GY251" s="1560"/>
      <c r="GZ251" s="1560"/>
      <c r="HA251" s="1560"/>
      <c r="HB251" s="1560"/>
      <c r="HC251" s="1560"/>
      <c r="HD251" s="1560"/>
      <c r="HE251" s="1560"/>
      <c r="HF251" s="1560"/>
      <c r="HG251" s="1560"/>
      <c r="HH251" s="1560"/>
      <c r="HI251" s="1560"/>
      <c r="HJ251" s="1560"/>
      <c r="HK251" s="1560"/>
      <c r="HL251" s="1560"/>
      <c r="HM251" s="1560"/>
      <c r="HN251" s="1560"/>
      <c r="HO251" s="1560"/>
      <c r="HP251" s="1560"/>
      <c r="HQ251" s="1560"/>
      <c r="HR251" s="1560"/>
      <c r="HS251" s="1560"/>
      <c r="HT251" s="1560"/>
      <c r="HU251" s="1560"/>
      <c r="HV251" s="1560"/>
      <c r="HW251" s="1560"/>
      <c r="HX251" s="1560"/>
      <c r="HY251" s="1560"/>
      <c r="HZ251" s="1560"/>
      <c r="IA251" s="1560"/>
      <c r="IB251" s="1560"/>
      <c r="IC251" s="1560"/>
      <c r="ID251" s="1560"/>
      <c r="IE251" s="1560"/>
      <c r="IF251" s="1560"/>
      <c r="IG251" s="1560"/>
      <c r="IH251" s="1560"/>
      <c r="II251" s="1560"/>
      <c r="IJ251" s="1560"/>
      <c r="IK251" s="1560"/>
      <c r="IL251" s="1560"/>
      <c r="IM251" s="1560"/>
      <c r="IN251" s="1560"/>
      <c r="IO251" s="1560"/>
      <c r="IP251" s="1560"/>
      <c r="IQ251" s="1560"/>
      <c r="IR251" s="1560"/>
      <c r="IS251" s="1560"/>
      <c r="IT251" s="1560"/>
      <c r="IU251" s="1560"/>
      <c r="IV251" s="1560"/>
      <c r="IW251" s="1560"/>
      <c r="IX251" s="1560"/>
      <c r="IY251" s="1560"/>
      <c r="IZ251" s="1560"/>
      <c r="JA251" s="1560"/>
      <c r="JB251" s="1560"/>
      <c r="JC251" s="1560"/>
      <c r="JD251" s="1560"/>
      <c r="JE251" s="1560"/>
      <c r="JF251" s="1560"/>
      <c r="JG251" s="1560"/>
      <c r="JH251" s="1560"/>
      <c r="JI251" s="1560"/>
      <c r="JJ251" s="1560"/>
      <c r="JK251" s="1560"/>
      <c r="JL251" s="1560"/>
      <c r="JM251" s="1560"/>
      <c r="JN251" s="1560"/>
      <c r="JO251" s="1560"/>
      <c r="JP251" s="1560"/>
      <c r="JQ251" s="1560"/>
      <c r="JR251" s="1560"/>
      <c r="JS251" s="1560"/>
      <c r="JT251" s="1560"/>
      <c r="JU251" s="1560"/>
      <c r="JV251" s="1560"/>
      <c r="JW251" s="1560"/>
      <c r="JX251" s="1560"/>
      <c r="JY251" s="1560"/>
      <c r="JZ251" s="1560"/>
      <c r="KA251" s="1560"/>
      <c r="KB251" s="1560"/>
      <c r="KC251" s="1560"/>
      <c r="KD251" s="1560"/>
      <c r="KE251" s="1560"/>
      <c r="KF251" s="1560"/>
      <c r="KG251" s="1560"/>
      <c r="KH251" s="1560"/>
      <c r="KI251" s="1560"/>
      <c r="KJ251" s="1560"/>
      <c r="KK251" s="1560"/>
      <c r="KL251" s="1560"/>
      <c r="KM251" s="1560"/>
      <c r="KN251" s="1560"/>
      <c r="KO251" s="1560"/>
      <c r="KP251" s="1560"/>
      <c r="KQ251" s="1560"/>
      <c r="KR251" s="1560"/>
      <c r="KS251" s="1560"/>
      <c r="KT251" s="1560"/>
      <c r="KU251" s="1560"/>
      <c r="KV251" s="1560"/>
      <c r="KW251" s="1560"/>
      <c r="KX251" s="1560"/>
      <c r="KY251" s="1560"/>
      <c r="KZ251" s="1560"/>
      <c r="LA251" s="1560"/>
      <c r="LB251" s="1560"/>
      <c r="LC251" s="1560"/>
      <c r="LD251" s="1560"/>
      <c r="LE251" s="1560"/>
      <c r="LF251" s="1560"/>
      <c r="LG251" s="1560"/>
      <c r="LH251" s="1560"/>
      <c r="LI251" s="1560"/>
      <c r="LJ251" s="1560"/>
      <c r="LK251" s="1560"/>
      <c r="LL251" s="1560"/>
      <c r="LM251" s="1560"/>
      <c r="LN251" s="1560"/>
      <c r="LO251" s="1560"/>
      <c r="LP251" s="1560"/>
      <c r="LQ251" s="1560"/>
      <c r="LR251" s="1560"/>
      <c r="LS251" s="1560"/>
      <c r="LT251" s="1560"/>
      <c r="LU251" s="1560"/>
      <c r="LV251" s="1560"/>
      <c r="LW251" s="1560"/>
      <c r="LX251" s="1560"/>
      <c r="LY251" s="1560"/>
      <c r="LZ251" s="1560"/>
      <c r="MA251" s="1560"/>
      <c r="MB251" s="1560"/>
      <c r="MC251" s="1560"/>
      <c r="MD251" s="1560"/>
      <c r="ME251" s="1560"/>
      <c r="MF251" s="1560"/>
      <c r="MG251" s="1560"/>
      <c r="MH251" s="1560"/>
      <c r="MI251" s="1560"/>
      <c r="MJ251" s="1560"/>
      <c r="MK251" s="1560"/>
      <c r="ML251" s="1560"/>
      <c r="MM251" s="1560"/>
      <c r="MN251" s="1560"/>
      <c r="MO251" s="1560"/>
      <c r="MP251" s="1560"/>
      <c r="MQ251" s="1560"/>
      <c r="MR251" s="1560"/>
      <c r="MS251" s="1560"/>
      <c r="MT251" s="1560"/>
      <c r="MU251" s="1560"/>
      <c r="MV251" s="1560"/>
      <c r="MW251" s="1560"/>
      <c r="MX251" s="1560"/>
      <c r="MY251" s="1560"/>
      <c r="MZ251" s="1560"/>
      <c r="NA251" s="1560"/>
      <c r="NB251" s="1560"/>
      <c r="NC251" s="1560"/>
      <c r="ND251" s="1560"/>
      <c r="NE251" s="1560"/>
      <c r="NF251" s="1560"/>
      <c r="NG251" s="1560"/>
      <c r="NH251" s="1560"/>
      <c r="NI251" s="1560"/>
      <c r="NJ251" s="1560"/>
      <c r="NK251" s="1560"/>
      <c r="NL251" s="1560"/>
      <c r="NM251" s="1560"/>
      <c r="NN251" s="1560"/>
      <c r="NO251" s="1560"/>
      <c r="NP251" s="1560"/>
      <c r="NQ251" s="1560"/>
      <c r="NR251" s="1560"/>
      <c r="NS251" s="1560"/>
      <c r="NT251" s="1560"/>
      <c r="NU251" s="1560"/>
      <c r="NV251" s="1560"/>
    </row>
    <row r="252" spans="1:386" s="40" customFormat="1" ht="27.6">
      <c r="A252" s="1774"/>
      <c r="B252" s="1823" t="s">
        <v>798</v>
      </c>
      <c r="C252" s="1955"/>
      <c r="D252" s="1925"/>
      <c r="E252" s="1818">
        <v>20033</v>
      </c>
      <c r="F252" s="1819" t="s">
        <v>978</v>
      </c>
      <c r="G252" s="1818">
        <v>450</v>
      </c>
      <c r="H252" s="1819" t="s">
        <v>903</v>
      </c>
      <c r="I252" s="1778"/>
      <c r="J252" s="1776"/>
      <c r="K252" s="1776"/>
      <c r="L252" s="1774"/>
      <c r="M252" s="1687"/>
      <c r="N252" s="1687"/>
      <c r="O252" s="1812"/>
      <c r="P252" s="1776"/>
      <c r="Q252" s="1813"/>
      <c r="R252" s="1777"/>
      <c r="S252" s="1777"/>
      <c r="T252" s="1777"/>
      <c r="U252" s="1725"/>
      <c r="V252" s="156">
        <f t="shared" si="109"/>
        <v>20033</v>
      </c>
      <c r="W252" s="1638"/>
      <c r="X252" s="1639"/>
      <c r="Y252" s="1995"/>
      <c r="Z252" s="1638"/>
      <c r="AA252" s="1639"/>
      <c r="AB252" s="1644"/>
      <c r="AC252" s="1644"/>
      <c r="AD252" s="1995"/>
      <c r="AE252" s="1988"/>
      <c r="AF252" s="1643">
        <v>1</v>
      </c>
      <c r="AG252" s="1543">
        <f t="shared" si="111"/>
        <v>20033</v>
      </c>
      <c r="AH252" s="1643"/>
      <c r="AI252" s="1543">
        <f t="shared" si="112"/>
        <v>0</v>
      </c>
      <c r="AJ252" s="1643"/>
      <c r="AK252" s="1543">
        <f t="shared" si="113"/>
        <v>0</v>
      </c>
      <c r="AL252" s="1643"/>
      <c r="AM252" s="1543">
        <f t="shared" si="110"/>
        <v>0</v>
      </c>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607"/>
      <c r="FB252" s="37"/>
      <c r="FC252" s="37"/>
      <c r="FD252" s="37"/>
      <c r="FE252" s="37"/>
      <c r="FF252" s="37"/>
      <c r="FG252" s="37"/>
      <c r="FH252" s="37"/>
      <c r="FI252" s="37"/>
      <c r="FJ252" s="37"/>
      <c r="FK252" s="37"/>
      <c r="FL252" s="37"/>
      <c r="FM252" s="37"/>
      <c r="FN252" s="37"/>
      <c r="FO252" s="37"/>
      <c r="FP252" s="37"/>
      <c r="FQ252" s="37"/>
      <c r="FR252" s="37"/>
      <c r="FS252" s="37"/>
      <c r="FT252" s="37"/>
      <c r="FU252" s="37"/>
      <c r="FV252" s="37"/>
      <c r="FW252" s="37"/>
      <c r="FX252" s="37"/>
      <c r="FY252" s="37"/>
      <c r="FZ252" s="37"/>
      <c r="GA252" s="37"/>
      <c r="GB252" s="37"/>
      <c r="GC252" s="37"/>
      <c r="GD252" s="37"/>
      <c r="GE252" s="37"/>
      <c r="GF252" s="37"/>
      <c r="GG252" s="37"/>
      <c r="GH252" s="37"/>
      <c r="GI252" s="37"/>
      <c r="GJ252" s="37"/>
      <c r="GK252" s="37"/>
      <c r="GL252" s="37"/>
      <c r="GM252" s="37"/>
      <c r="GN252" s="37"/>
      <c r="GO252" s="37"/>
      <c r="GP252" s="37"/>
      <c r="GQ252" s="37"/>
      <c r="GR252" s="37"/>
      <c r="GS252" s="37"/>
      <c r="GT252" s="37"/>
      <c r="GU252" s="37"/>
      <c r="GV252" s="37"/>
      <c r="GW252" s="37"/>
      <c r="GX252" s="37"/>
      <c r="GY252" s="37"/>
      <c r="GZ252" s="37"/>
      <c r="HA252" s="37"/>
      <c r="HB252" s="37"/>
      <c r="HC252" s="37"/>
      <c r="HD252" s="37"/>
      <c r="HE252" s="37"/>
      <c r="HF252" s="37"/>
      <c r="HG252" s="37"/>
      <c r="HH252" s="37"/>
      <c r="HI252" s="37"/>
      <c r="HJ252" s="37"/>
      <c r="HK252" s="37"/>
      <c r="HL252" s="37"/>
      <c r="HM252" s="37"/>
      <c r="HN252" s="37"/>
      <c r="HO252" s="37"/>
      <c r="HP252" s="37"/>
      <c r="HQ252" s="37"/>
      <c r="HR252" s="37"/>
      <c r="HS252" s="37"/>
      <c r="HT252" s="37"/>
      <c r="HU252" s="37"/>
      <c r="HV252" s="37"/>
      <c r="HW252" s="37"/>
      <c r="HX252" s="37"/>
      <c r="HY252" s="37"/>
      <c r="HZ252" s="37"/>
      <c r="IA252" s="37"/>
      <c r="IB252" s="37"/>
      <c r="IC252" s="37"/>
      <c r="ID252" s="37"/>
      <c r="IE252" s="37"/>
      <c r="IF252" s="37"/>
      <c r="IG252" s="37"/>
      <c r="IH252" s="37"/>
      <c r="II252" s="37"/>
      <c r="IJ252" s="37"/>
      <c r="IK252" s="37"/>
      <c r="IL252" s="37"/>
      <c r="IM252" s="37"/>
      <c r="IN252" s="37"/>
      <c r="IO252" s="37"/>
      <c r="IP252" s="37"/>
      <c r="IQ252" s="37"/>
      <c r="IR252" s="37"/>
      <c r="IS252" s="37"/>
      <c r="IT252" s="37"/>
      <c r="IU252" s="37"/>
      <c r="IV252" s="37"/>
      <c r="IW252" s="37"/>
      <c r="IX252" s="37"/>
      <c r="IY252" s="37"/>
      <c r="IZ252" s="37"/>
      <c r="JA252" s="37"/>
      <c r="JB252" s="37"/>
      <c r="JC252" s="37"/>
      <c r="JD252" s="37"/>
      <c r="JE252" s="37"/>
      <c r="JF252" s="37"/>
      <c r="JG252" s="37"/>
      <c r="JH252" s="37"/>
      <c r="JI252" s="37"/>
      <c r="JJ252" s="37"/>
      <c r="JK252" s="37"/>
      <c r="JL252" s="37"/>
      <c r="JM252" s="37"/>
      <c r="JN252" s="37"/>
      <c r="JO252" s="37"/>
      <c r="JP252" s="37"/>
      <c r="JQ252" s="37"/>
      <c r="JR252" s="37"/>
      <c r="JS252" s="37"/>
      <c r="JT252" s="37"/>
      <c r="JU252" s="37"/>
      <c r="JV252" s="37"/>
      <c r="JW252" s="37"/>
      <c r="JX252" s="37"/>
      <c r="JY252" s="37"/>
      <c r="JZ252" s="37"/>
      <c r="KA252" s="37"/>
      <c r="KB252" s="37"/>
      <c r="KC252" s="37"/>
      <c r="KD252" s="37"/>
      <c r="KE252" s="37"/>
      <c r="KF252" s="37"/>
      <c r="KG252" s="37"/>
      <c r="KH252" s="37"/>
      <c r="KI252" s="37"/>
      <c r="KJ252" s="37"/>
      <c r="KK252" s="37"/>
      <c r="KL252" s="37"/>
      <c r="KM252" s="37"/>
      <c r="KN252" s="37"/>
      <c r="KO252" s="37"/>
      <c r="KP252" s="37"/>
      <c r="KQ252" s="37"/>
      <c r="KR252" s="37"/>
      <c r="KS252" s="37"/>
      <c r="KT252" s="37"/>
      <c r="KU252" s="37"/>
      <c r="KV252" s="37"/>
      <c r="KW252" s="37"/>
      <c r="KX252" s="37"/>
      <c r="KY252" s="37"/>
      <c r="KZ252" s="37"/>
      <c r="LA252" s="37"/>
      <c r="LB252" s="37"/>
      <c r="LC252" s="37"/>
      <c r="LD252" s="37"/>
      <c r="LE252" s="37"/>
      <c r="LF252" s="37"/>
      <c r="LG252" s="37"/>
      <c r="LH252" s="37"/>
      <c r="LI252" s="37"/>
      <c r="LJ252" s="37"/>
      <c r="LK252" s="37"/>
      <c r="LL252" s="37"/>
      <c r="LM252" s="37"/>
      <c r="LN252" s="37"/>
      <c r="LO252" s="37"/>
      <c r="LP252" s="37"/>
      <c r="LQ252" s="37"/>
      <c r="LR252" s="37"/>
      <c r="LS252" s="37"/>
      <c r="LT252" s="37"/>
      <c r="LU252" s="37"/>
      <c r="LV252" s="37"/>
      <c r="LW252" s="37"/>
      <c r="LX252" s="37"/>
      <c r="LY252" s="37"/>
      <c r="LZ252" s="37"/>
      <c r="MA252" s="37"/>
      <c r="MB252" s="37"/>
      <c r="MC252" s="37"/>
      <c r="MD252" s="37"/>
      <c r="ME252" s="37"/>
      <c r="MF252" s="37"/>
      <c r="MG252" s="37"/>
      <c r="MH252" s="37"/>
      <c r="MI252" s="37"/>
      <c r="MJ252" s="37"/>
      <c r="MK252" s="37"/>
      <c r="ML252" s="37"/>
      <c r="MM252" s="37"/>
      <c r="MN252" s="37"/>
      <c r="MO252" s="37"/>
      <c r="MP252" s="37"/>
      <c r="MQ252" s="37"/>
      <c r="MR252" s="37"/>
      <c r="MS252" s="37"/>
      <c r="MT252" s="37"/>
      <c r="MU252" s="37"/>
      <c r="MV252" s="37"/>
      <c r="MW252" s="37"/>
      <c r="MX252" s="37"/>
      <c r="MY252" s="37"/>
      <c r="MZ252" s="37"/>
      <c r="NA252" s="37"/>
      <c r="NB252" s="37"/>
      <c r="NC252" s="37"/>
      <c r="ND252" s="37"/>
      <c r="NE252" s="37"/>
      <c r="NF252" s="37"/>
      <c r="NG252" s="37"/>
      <c r="NH252" s="37"/>
      <c r="NI252" s="37"/>
      <c r="NJ252" s="37"/>
      <c r="NK252" s="37"/>
      <c r="NL252" s="37"/>
      <c r="NM252" s="37"/>
      <c r="NN252" s="37"/>
      <c r="NO252" s="37"/>
      <c r="NP252" s="37"/>
      <c r="NQ252" s="37"/>
      <c r="NR252" s="37"/>
      <c r="NS252" s="37"/>
      <c r="NT252" s="37"/>
      <c r="NU252" s="37"/>
      <c r="NV252" s="37"/>
    </row>
    <row r="253" spans="1:386" s="40" customFormat="1" ht="27.6">
      <c r="A253" s="1774"/>
      <c r="B253" s="1823" t="s">
        <v>799</v>
      </c>
      <c r="C253" s="1955"/>
      <c r="D253" s="1925"/>
      <c r="E253" s="1818">
        <v>3301.9960000000001</v>
      </c>
      <c r="F253" s="1819" t="s">
        <v>1180</v>
      </c>
      <c r="G253" s="1818">
        <v>90</v>
      </c>
      <c r="H253" s="1819" t="s">
        <v>643</v>
      </c>
      <c r="I253" s="1778"/>
      <c r="J253" s="1776"/>
      <c r="K253" s="1776"/>
      <c r="L253" s="1774"/>
      <c r="M253" s="1687"/>
      <c r="N253" s="1687"/>
      <c r="O253" s="1812"/>
      <c r="P253" s="1776"/>
      <c r="Q253" s="1813"/>
      <c r="R253" s="1777"/>
      <c r="S253" s="1777"/>
      <c r="T253" s="1777"/>
      <c r="U253" s="1725"/>
      <c r="V253" s="156">
        <f t="shared" si="109"/>
        <v>3301.9960000000001</v>
      </c>
      <c r="W253" s="1638"/>
      <c r="X253" s="1639"/>
      <c r="Y253" s="1995"/>
      <c r="Z253" s="1638"/>
      <c r="AA253" s="1639"/>
      <c r="AB253" s="1644"/>
      <c r="AC253" s="1644"/>
      <c r="AD253" s="1995"/>
      <c r="AE253" s="1988"/>
      <c r="AF253" s="1643"/>
      <c r="AG253" s="1543">
        <f t="shared" si="111"/>
        <v>0</v>
      </c>
      <c r="AH253" s="1643"/>
      <c r="AI253" s="1543">
        <f t="shared" si="112"/>
        <v>0</v>
      </c>
      <c r="AJ253" s="1643">
        <v>1</v>
      </c>
      <c r="AK253" s="1543">
        <f t="shared" si="113"/>
        <v>3301.9960000000001</v>
      </c>
      <c r="AL253" s="1643"/>
      <c r="AM253" s="1543">
        <f t="shared" si="110"/>
        <v>0</v>
      </c>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607"/>
      <c r="FB253" s="37"/>
      <c r="FC253" s="37"/>
      <c r="FD253" s="37"/>
      <c r="FE253" s="37"/>
      <c r="FF253" s="37"/>
      <c r="FG253" s="37"/>
      <c r="FH253" s="37"/>
      <c r="FI253" s="37"/>
      <c r="FJ253" s="37"/>
      <c r="FK253" s="37"/>
      <c r="FL253" s="37"/>
      <c r="FM253" s="37"/>
      <c r="FN253" s="37"/>
      <c r="FO253" s="37"/>
      <c r="FP253" s="37"/>
      <c r="FQ253" s="37"/>
      <c r="FR253" s="37"/>
      <c r="FS253" s="37"/>
      <c r="FT253" s="37"/>
      <c r="FU253" s="37"/>
      <c r="FV253" s="37"/>
      <c r="FW253" s="37"/>
      <c r="FX253" s="37"/>
      <c r="FY253" s="37"/>
      <c r="FZ253" s="37"/>
      <c r="GA253" s="37"/>
      <c r="GB253" s="37"/>
      <c r="GC253" s="37"/>
      <c r="GD253" s="37"/>
      <c r="GE253" s="37"/>
      <c r="GF253" s="37"/>
      <c r="GG253" s="37"/>
      <c r="GH253" s="37"/>
      <c r="GI253" s="37"/>
      <c r="GJ253" s="37"/>
      <c r="GK253" s="37"/>
      <c r="GL253" s="37"/>
      <c r="GM253" s="37"/>
      <c r="GN253" s="37"/>
      <c r="GO253" s="37"/>
      <c r="GP253" s="37"/>
      <c r="GQ253" s="37"/>
      <c r="GR253" s="37"/>
      <c r="GS253" s="37"/>
      <c r="GT253" s="37"/>
      <c r="GU253" s="37"/>
      <c r="GV253" s="37"/>
      <c r="GW253" s="37"/>
      <c r="GX253" s="37"/>
      <c r="GY253" s="37"/>
      <c r="GZ253" s="37"/>
      <c r="HA253" s="37"/>
      <c r="HB253" s="37"/>
      <c r="HC253" s="37"/>
      <c r="HD253" s="37"/>
      <c r="HE253" s="37"/>
      <c r="HF253" s="37"/>
      <c r="HG253" s="37"/>
      <c r="HH253" s="37"/>
      <c r="HI253" s="37"/>
      <c r="HJ253" s="37"/>
      <c r="HK253" s="37"/>
      <c r="HL253" s="37"/>
      <c r="HM253" s="37"/>
      <c r="HN253" s="37"/>
      <c r="HO253" s="37"/>
      <c r="HP253" s="37"/>
      <c r="HQ253" s="37"/>
      <c r="HR253" s="37"/>
      <c r="HS253" s="37"/>
      <c r="HT253" s="37"/>
      <c r="HU253" s="37"/>
      <c r="HV253" s="37"/>
      <c r="HW253" s="37"/>
      <c r="HX253" s="37"/>
      <c r="HY253" s="37"/>
      <c r="HZ253" s="37"/>
      <c r="IA253" s="37"/>
      <c r="IB253" s="37"/>
      <c r="IC253" s="37"/>
      <c r="ID253" s="37"/>
      <c r="IE253" s="37"/>
      <c r="IF253" s="37"/>
      <c r="IG253" s="37"/>
      <c r="IH253" s="37"/>
      <c r="II253" s="37"/>
      <c r="IJ253" s="37"/>
      <c r="IK253" s="37"/>
      <c r="IL253" s="37"/>
      <c r="IM253" s="37"/>
      <c r="IN253" s="37"/>
      <c r="IO253" s="37"/>
      <c r="IP253" s="37"/>
      <c r="IQ253" s="37"/>
      <c r="IR253" s="37"/>
      <c r="IS253" s="37"/>
      <c r="IT253" s="37"/>
      <c r="IU253" s="37"/>
      <c r="IV253" s="37"/>
      <c r="IW253" s="37"/>
      <c r="IX253" s="37"/>
      <c r="IY253" s="37"/>
      <c r="IZ253" s="37"/>
      <c r="JA253" s="37"/>
      <c r="JB253" s="37"/>
      <c r="JC253" s="37"/>
      <c r="JD253" s="37"/>
      <c r="JE253" s="37"/>
      <c r="JF253" s="37"/>
      <c r="JG253" s="37"/>
      <c r="JH253" s="37"/>
      <c r="JI253" s="37"/>
      <c r="JJ253" s="37"/>
      <c r="JK253" s="37"/>
      <c r="JL253" s="37"/>
      <c r="JM253" s="37"/>
      <c r="JN253" s="37"/>
      <c r="JO253" s="37"/>
      <c r="JP253" s="37"/>
      <c r="JQ253" s="37"/>
      <c r="JR253" s="37"/>
      <c r="JS253" s="37"/>
      <c r="JT253" s="37"/>
      <c r="JU253" s="37"/>
      <c r="JV253" s="37"/>
      <c r="JW253" s="37"/>
      <c r="JX253" s="37"/>
      <c r="JY253" s="37"/>
      <c r="JZ253" s="37"/>
      <c r="KA253" s="37"/>
      <c r="KB253" s="37"/>
      <c r="KC253" s="37"/>
      <c r="KD253" s="37"/>
      <c r="KE253" s="37"/>
      <c r="KF253" s="37"/>
      <c r="KG253" s="37"/>
      <c r="KH253" s="37"/>
      <c r="KI253" s="37"/>
      <c r="KJ253" s="37"/>
      <c r="KK253" s="37"/>
      <c r="KL253" s="37"/>
      <c r="KM253" s="37"/>
      <c r="KN253" s="37"/>
      <c r="KO253" s="37"/>
      <c r="KP253" s="37"/>
      <c r="KQ253" s="37"/>
      <c r="KR253" s="37"/>
      <c r="KS253" s="37"/>
      <c r="KT253" s="37"/>
      <c r="KU253" s="37"/>
      <c r="KV253" s="37"/>
      <c r="KW253" s="37"/>
      <c r="KX253" s="37"/>
      <c r="KY253" s="37"/>
      <c r="KZ253" s="37"/>
      <c r="LA253" s="37"/>
      <c r="LB253" s="37"/>
      <c r="LC253" s="37"/>
      <c r="LD253" s="37"/>
      <c r="LE253" s="37"/>
      <c r="LF253" s="37"/>
      <c r="LG253" s="37"/>
      <c r="LH253" s="37"/>
      <c r="LI253" s="37"/>
      <c r="LJ253" s="37"/>
      <c r="LK253" s="37"/>
      <c r="LL253" s="37"/>
      <c r="LM253" s="37"/>
      <c r="LN253" s="37"/>
      <c r="LO253" s="37"/>
      <c r="LP253" s="37"/>
      <c r="LQ253" s="37"/>
      <c r="LR253" s="37"/>
      <c r="LS253" s="37"/>
      <c r="LT253" s="37"/>
      <c r="LU253" s="37"/>
      <c r="LV253" s="37"/>
      <c r="LW253" s="37"/>
      <c r="LX253" s="37"/>
      <c r="LY253" s="37"/>
      <c r="LZ253" s="37"/>
      <c r="MA253" s="37"/>
      <c r="MB253" s="37"/>
      <c r="MC253" s="37"/>
      <c r="MD253" s="37"/>
      <c r="ME253" s="37"/>
      <c r="MF253" s="37"/>
      <c r="MG253" s="37"/>
      <c r="MH253" s="37"/>
      <c r="MI253" s="37"/>
      <c r="MJ253" s="37"/>
      <c r="MK253" s="37"/>
      <c r="ML253" s="37"/>
      <c r="MM253" s="37"/>
      <c r="MN253" s="37"/>
      <c r="MO253" s="37"/>
      <c r="MP253" s="37"/>
      <c r="MQ253" s="37"/>
      <c r="MR253" s="37"/>
      <c r="MS253" s="37"/>
      <c r="MT253" s="37"/>
      <c r="MU253" s="37"/>
      <c r="MV253" s="37"/>
      <c r="MW253" s="37"/>
      <c r="MX253" s="37"/>
      <c r="MY253" s="37"/>
      <c r="MZ253" s="37"/>
      <c r="NA253" s="37"/>
      <c r="NB253" s="37"/>
      <c r="NC253" s="37"/>
      <c r="ND253" s="37"/>
      <c r="NE253" s="37"/>
      <c r="NF253" s="37"/>
      <c r="NG253" s="37"/>
      <c r="NH253" s="37"/>
      <c r="NI253" s="37"/>
      <c r="NJ253" s="37"/>
      <c r="NK253" s="37"/>
      <c r="NL253" s="37"/>
      <c r="NM253" s="37"/>
      <c r="NN253" s="37"/>
      <c r="NO253" s="37"/>
      <c r="NP253" s="37"/>
      <c r="NQ253" s="37"/>
      <c r="NR253" s="37"/>
      <c r="NS253" s="37"/>
      <c r="NT253" s="37"/>
      <c r="NU253" s="37"/>
      <c r="NV253" s="37"/>
    </row>
    <row r="254" spans="1:386" s="40" customFormat="1" ht="41.4">
      <c r="A254" s="1774"/>
      <c r="B254" s="1963" t="s">
        <v>1230</v>
      </c>
      <c r="C254" s="1954" t="s">
        <v>248</v>
      </c>
      <c r="D254" s="1821" t="s">
        <v>848</v>
      </c>
      <c r="E254" s="1818"/>
      <c r="F254" s="1819"/>
      <c r="G254" s="1818"/>
      <c r="H254" s="1819"/>
      <c r="I254" s="1778"/>
      <c r="J254" s="1776"/>
      <c r="K254" s="1776"/>
      <c r="L254" s="1774"/>
      <c r="M254" s="1814">
        <f>SUM(N254:P254)</f>
        <v>5800</v>
      </c>
      <c r="N254" s="1687"/>
      <c r="O254" s="1812">
        <v>5000</v>
      </c>
      <c r="P254" s="1789">
        <v>800</v>
      </c>
      <c r="Q254" s="1772">
        <f>R254+S254+T254</f>
        <v>800</v>
      </c>
      <c r="R254" s="1772"/>
      <c r="S254" s="1772"/>
      <c r="T254" s="1772">
        <v>800</v>
      </c>
      <c r="U254" s="1725"/>
      <c r="V254" s="156">
        <f t="shared" si="109"/>
        <v>0</v>
      </c>
      <c r="W254" s="1638">
        <v>1</v>
      </c>
      <c r="X254" s="1639"/>
      <c r="Y254" s="1995"/>
      <c r="Z254" s="1638">
        <v>1</v>
      </c>
      <c r="AA254" s="1639"/>
      <c r="AB254" s="1644"/>
      <c r="AC254" s="1644"/>
      <c r="AD254" s="1995"/>
      <c r="AE254" s="1988"/>
      <c r="AF254" s="1643"/>
      <c r="AG254" s="1543">
        <f t="shared" si="111"/>
        <v>0</v>
      </c>
      <c r="AH254" s="1643"/>
      <c r="AI254" s="1543">
        <f t="shared" si="112"/>
        <v>0</v>
      </c>
      <c r="AJ254" s="1643"/>
      <c r="AK254" s="1543">
        <f t="shared" si="113"/>
        <v>0</v>
      </c>
      <c r="AL254" s="1643"/>
      <c r="AM254" s="1543">
        <f t="shared" si="110"/>
        <v>0</v>
      </c>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607"/>
      <c r="FB254" s="37"/>
      <c r="FC254" s="37"/>
      <c r="FD254" s="37"/>
      <c r="FE254" s="37"/>
      <c r="FF254" s="37"/>
      <c r="FG254" s="37"/>
      <c r="FH254" s="37"/>
      <c r="FI254" s="37"/>
      <c r="FJ254" s="37"/>
      <c r="FK254" s="37"/>
      <c r="FL254" s="37"/>
      <c r="FM254" s="37"/>
      <c r="FN254" s="37"/>
      <c r="FO254" s="37"/>
      <c r="FP254" s="37"/>
      <c r="FQ254" s="37"/>
      <c r="FR254" s="37"/>
      <c r="FS254" s="37"/>
      <c r="FT254" s="37"/>
      <c r="FU254" s="37"/>
      <c r="FV254" s="37"/>
      <c r="FW254" s="37"/>
      <c r="FX254" s="37"/>
      <c r="FY254" s="37"/>
      <c r="FZ254" s="37"/>
      <c r="GA254" s="37"/>
      <c r="GB254" s="37"/>
      <c r="GC254" s="37"/>
      <c r="GD254" s="37"/>
      <c r="GE254" s="37"/>
      <c r="GF254" s="37"/>
      <c r="GG254" s="37"/>
      <c r="GH254" s="37"/>
      <c r="GI254" s="37"/>
      <c r="GJ254" s="37"/>
      <c r="GK254" s="37"/>
      <c r="GL254" s="37"/>
      <c r="GM254" s="37"/>
      <c r="GN254" s="37"/>
      <c r="GO254" s="37"/>
      <c r="GP254" s="37"/>
      <c r="GQ254" s="37"/>
      <c r="GR254" s="37"/>
      <c r="GS254" s="37"/>
      <c r="GT254" s="37"/>
      <c r="GU254" s="37"/>
      <c r="GV254" s="37"/>
      <c r="GW254" s="37"/>
      <c r="GX254" s="37"/>
      <c r="GY254" s="37"/>
      <c r="GZ254" s="37"/>
      <c r="HA254" s="37"/>
      <c r="HB254" s="37"/>
      <c r="HC254" s="37"/>
      <c r="HD254" s="37"/>
      <c r="HE254" s="37"/>
      <c r="HF254" s="37"/>
      <c r="HG254" s="37"/>
      <c r="HH254" s="37"/>
      <c r="HI254" s="37"/>
      <c r="HJ254" s="37"/>
      <c r="HK254" s="37"/>
      <c r="HL254" s="37"/>
      <c r="HM254" s="37"/>
      <c r="HN254" s="37"/>
      <c r="HO254" s="37"/>
      <c r="HP254" s="37"/>
      <c r="HQ254" s="37"/>
      <c r="HR254" s="37"/>
      <c r="HS254" s="37"/>
      <c r="HT254" s="37"/>
      <c r="HU254" s="37"/>
      <c r="HV254" s="37"/>
      <c r="HW254" s="37"/>
      <c r="HX254" s="37"/>
      <c r="HY254" s="37"/>
      <c r="HZ254" s="37"/>
      <c r="IA254" s="37"/>
      <c r="IB254" s="37"/>
      <c r="IC254" s="37"/>
      <c r="ID254" s="37"/>
      <c r="IE254" s="37"/>
      <c r="IF254" s="37"/>
      <c r="IG254" s="37"/>
      <c r="IH254" s="37"/>
      <c r="II254" s="37"/>
      <c r="IJ254" s="37"/>
      <c r="IK254" s="37"/>
      <c r="IL254" s="37"/>
      <c r="IM254" s="37"/>
      <c r="IN254" s="37"/>
      <c r="IO254" s="37"/>
      <c r="IP254" s="37"/>
      <c r="IQ254" s="37"/>
      <c r="IR254" s="37"/>
      <c r="IS254" s="37"/>
      <c r="IT254" s="37"/>
      <c r="IU254" s="37"/>
      <c r="IV254" s="37"/>
      <c r="IW254" s="37"/>
      <c r="IX254" s="37"/>
      <c r="IY254" s="37"/>
      <c r="IZ254" s="37"/>
      <c r="JA254" s="37"/>
      <c r="JB254" s="37"/>
      <c r="JC254" s="37"/>
      <c r="JD254" s="37"/>
      <c r="JE254" s="37"/>
      <c r="JF254" s="37"/>
      <c r="JG254" s="37"/>
      <c r="JH254" s="37"/>
      <c r="JI254" s="37"/>
      <c r="JJ254" s="37"/>
      <c r="JK254" s="37"/>
      <c r="JL254" s="37"/>
      <c r="JM254" s="37"/>
      <c r="JN254" s="37"/>
      <c r="JO254" s="37"/>
      <c r="JP254" s="37"/>
      <c r="JQ254" s="37"/>
      <c r="JR254" s="37"/>
      <c r="JS254" s="37"/>
      <c r="JT254" s="37"/>
      <c r="JU254" s="37"/>
      <c r="JV254" s="37"/>
      <c r="JW254" s="37"/>
      <c r="JX254" s="37"/>
      <c r="JY254" s="37"/>
      <c r="JZ254" s="37"/>
      <c r="KA254" s="37"/>
      <c r="KB254" s="37"/>
      <c r="KC254" s="37"/>
      <c r="KD254" s="37"/>
      <c r="KE254" s="37"/>
      <c r="KF254" s="37"/>
      <c r="KG254" s="37"/>
      <c r="KH254" s="37"/>
      <c r="KI254" s="37"/>
      <c r="KJ254" s="37"/>
      <c r="KK254" s="37"/>
      <c r="KL254" s="37"/>
      <c r="KM254" s="37"/>
      <c r="KN254" s="37"/>
      <c r="KO254" s="37"/>
      <c r="KP254" s="37"/>
      <c r="KQ254" s="37"/>
      <c r="KR254" s="37"/>
      <c r="KS254" s="37"/>
      <c r="KT254" s="37"/>
      <c r="KU254" s="37"/>
      <c r="KV254" s="37"/>
      <c r="KW254" s="37"/>
      <c r="KX254" s="37"/>
      <c r="KY254" s="37"/>
      <c r="KZ254" s="37"/>
      <c r="LA254" s="37"/>
      <c r="LB254" s="37"/>
      <c r="LC254" s="37"/>
      <c r="LD254" s="37"/>
      <c r="LE254" s="37"/>
      <c r="LF254" s="37"/>
      <c r="LG254" s="37"/>
      <c r="LH254" s="37"/>
      <c r="LI254" s="37"/>
      <c r="LJ254" s="37"/>
      <c r="LK254" s="37"/>
      <c r="LL254" s="37"/>
      <c r="LM254" s="37"/>
      <c r="LN254" s="37"/>
      <c r="LO254" s="37"/>
      <c r="LP254" s="37"/>
      <c r="LQ254" s="37"/>
      <c r="LR254" s="37"/>
      <c r="LS254" s="37"/>
      <c r="LT254" s="37"/>
      <c r="LU254" s="37"/>
      <c r="LV254" s="37"/>
      <c r="LW254" s="37"/>
      <c r="LX254" s="37"/>
      <c r="LY254" s="37"/>
      <c r="LZ254" s="37"/>
      <c r="MA254" s="37"/>
      <c r="MB254" s="37"/>
      <c r="MC254" s="37"/>
      <c r="MD254" s="37"/>
      <c r="ME254" s="37"/>
      <c r="MF254" s="37"/>
      <c r="MG254" s="37"/>
      <c r="MH254" s="37"/>
      <c r="MI254" s="37"/>
      <c r="MJ254" s="37"/>
      <c r="MK254" s="37"/>
      <c r="ML254" s="37"/>
      <c r="MM254" s="37"/>
      <c r="MN254" s="37"/>
      <c r="MO254" s="37"/>
      <c r="MP254" s="37"/>
      <c r="MQ254" s="37"/>
      <c r="MR254" s="37"/>
      <c r="MS254" s="37"/>
      <c r="MT254" s="37"/>
      <c r="MU254" s="37"/>
      <c r="MV254" s="37"/>
      <c r="MW254" s="37"/>
      <c r="MX254" s="37"/>
      <c r="MY254" s="37"/>
      <c r="MZ254" s="37"/>
      <c r="NA254" s="37"/>
      <c r="NB254" s="37"/>
      <c r="NC254" s="37"/>
      <c r="ND254" s="37"/>
      <c r="NE254" s="37"/>
      <c r="NF254" s="37"/>
      <c r="NG254" s="37"/>
      <c r="NH254" s="37"/>
      <c r="NI254" s="37"/>
      <c r="NJ254" s="37"/>
      <c r="NK254" s="37"/>
      <c r="NL254" s="37"/>
      <c r="NM254" s="37"/>
      <c r="NN254" s="37"/>
      <c r="NO254" s="37"/>
      <c r="NP254" s="37"/>
      <c r="NQ254" s="37"/>
      <c r="NR254" s="37"/>
      <c r="NS254" s="37"/>
      <c r="NT254" s="37"/>
      <c r="NU254" s="37"/>
      <c r="NV254" s="37"/>
    </row>
    <row r="255" spans="1:386" s="40" customFormat="1" ht="41.4">
      <c r="A255" s="1774"/>
      <c r="B255" s="1817" t="s">
        <v>652</v>
      </c>
      <c r="C255" s="1955"/>
      <c r="D255" s="1925"/>
      <c r="E255" s="1818">
        <v>16756</v>
      </c>
      <c r="F255" s="1819" t="s">
        <v>978</v>
      </c>
      <c r="G255" s="1818">
        <v>360</v>
      </c>
      <c r="H255" s="1819" t="s">
        <v>1103</v>
      </c>
      <c r="I255" s="1778"/>
      <c r="J255" s="1776"/>
      <c r="K255" s="1776"/>
      <c r="L255" s="1774"/>
      <c r="M255" s="1687"/>
      <c r="N255" s="1687"/>
      <c r="O255" s="1812"/>
      <c r="P255" s="1776"/>
      <c r="Q255" s="1813"/>
      <c r="R255" s="1777"/>
      <c r="S255" s="1777"/>
      <c r="T255" s="1777"/>
      <c r="U255" s="1725"/>
      <c r="V255" s="156">
        <f t="shared" si="109"/>
        <v>16756</v>
      </c>
      <c r="W255" s="1638"/>
      <c r="X255" s="1639"/>
      <c r="Y255" s="1995"/>
      <c r="Z255" s="1638"/>
      <c r="AA255" s="1639"/>
      <c r="AB255" s="1644"/>
      <c r="AC255" s="1644"/>
      <c r="AD255" s="1995"/>
      <c r="AE255" s="1988"/>
      <c r="AF255" s="1643">
        <v>1</v>
      </c>
      <c r="AG255" s="1543">
        <f t="shared" si="111"/>
        <v>16756</v>
      </c>
      <c r="AH255" s="1643"/>
      <c r="AI255" s="1543">
        <f t="shared" si="112"/>
        <v>0</v>
      </c>
      <c r="AJ255" s="1643"/>
      <c r="AK255" s="1543">
        <f t="shared" si="113"/>
        <v>0</v>
      </c>
      <c r="AL255" s="1643"/>
      <c r="AM255" s="1543">
        <f t="shared" si="110"/>
        <v>0</v>
      </c>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607"/>
      <c r="FB255" s="37"/>
      <c r="FC255" s="37"/>
      <c r="FD255" s="37"/>
      <c r="FE255" s="37"/>
      <c r="FF255" s="37"/>
      <c r="FG255" s="37"/>
      <c r="FH255" s="37"/>
      <c r="FI255" s="37"/>
      <c r="FJ255" s="37"/>
      <c r="FK255" s="37"/>
      <c r="FL255" s="37"/>
      <c r="FM255" s="37"/>
      <c r="FN255" s="37"/>
      <c r="FO255" s="37"/>
      <c r="FP255" s="37"/>
      <c r="FQ255" s="37"/>
      <c r="FR255" s="37"/>
      <c r="FS255" s="37"/>
      <c r="FT255" s="37"/>
      <c r="FU255" s="37"/>
      <c r="FV255" s="37"/>
      <c r="FW255" s="37"/>
      <c r="FX255" s="37"/>
      <c r="FY255" s="37"/>
      <c r="FZ255" s="37"/>
      <c r="GA255" s="37"/>
      <c r="GB255" s="37"/>
      <c r="GC255" s="37"/>
      <c r="GD255" s="37"/>
      <c r="GE255" s="37"/>
      <c r="GF255" s="37"/>
      <c r="GG255" s="37"/>
      <c r="GH255" s="37"/>
      <c r="GI255" s="37"/>
      <c r="GJ255" s="37"/>
      <c r="GK255" s="37"/>
      <c r="GL255" s="37"/>
      <c r="GM255" s="37"/>
      <c r="GN255" s="37"/>
      <c r="GO255" s="37"/>
      <c r="GP255" s="37"/>
      <c r="GQ255" s="37"/>
      <c r="GR255" s="37"/>
      <c r="GS255" s="37"/>
      <c r="GT255" s="37"/>
      <c r="GU255" s="37"/>
      <c r="GV255" s="37"/>
      <c r="GW255" s="37"/>
      <c r="GX255" s="37"/>
      <c r="GY255" s="37"/>
      <c r="GZ255" s="37"/>
      <c r="HA255" s="37"/>
      <c r="HB255" s="37"/>
      <c r="HC255" s="37"/>
      <c r="HD255" s="37"/>
      <c r="HE255" s="37"/>
      <c r="HF255" s="37"/>
      <c r="HG255" s="37"/>
      <c r="HH255" s="37"/>
      <c r="HI255" s="37"/>
      <c r="HJ255" s="37"/>
      <c r="HK255" s="37"/>
      <c r="HL255" s="37"/>
      <c r="HM255" s="37"/>
      <c r="HN255" s="37"/>
      <c r="HO255" s="37"/>
      <c r="HP255" s="37"/>
      <c r="HQ255" s="37"/>
      <c r="HR255" s="37"/>
      <c r="HS255" s="37"/>
      <c r="HT255" s="37"/>
      <c r="HU255" s="37"/>
      <c r="HV255" s="37"/>
      <c r="HW255" s="37"/>
      <c r="HX255" s="37"/>
      <c r="HY255" s="37"/>
      <c r="HZ255" s="37"/>
      <c r="IA255" s="37"/>
      <c r="IB255" s="37"/>
      <c r="IC255" s="37"/>
      <c r="ID255" s="37"/>
      <c r="IE255" s="37"/>
      <c r="IF255" s="37"/>
      <c r="IG255" s="37"/>
      <c r="IH255" s="37"/>
      <c r="II255" s="37"/>
      <c r="IJ255" s="37"/>
      <c r="IK255" s="37"/>
      <c r="IL255" s="37"/>
      <c r="IM255" s="37"/>
      <c r="IN255" s="37"/>
      <c r="IO255" s="37"/>
      <c r="IP255" s="37"/>
      <c r="IQ255" s="37"/>
      <c r="IR255" s="37"/>
      <c r="IS255" s="37"/>
      <c r="IT255" s="37"/>
      <c r="IU255" s="37"/>
      <c r="IV255" s="37"/>
      <c r="IW255" s="37"/>
      <c r="IX255" s="37"/>
      <c r="IY255" s="37"/>
      <c r="IZ255" s="37"/>
      <c r="JA255" s="37"/>
      <c r="JB255" s="37"/>
      <c r="JC255" s="37"/>
      <c r="JD255" s="37"/>
      <c r="JE255" s="37"/>
      <c r="JF255" s="37"/>
      <c r="JG255" s="37"/>
      <c r="JH255" s="37"/>
      <c r="JI255" s="37"/>
      <c r="JJ255" s="37"/>
      <c r="JK255" s="37"/>
      <c r="JL255" s="37"/>
      <c r="JM255" s="37"/>
      <c r="JN255" s="37"/>
      <c r="JO255" s="37"/>
      <c r="JP255" s="37"/>
      <c r="JQ255" s="37"/>
      <c r="JR255" s="37"/>
      <c r="JS255" s="37"/>
      <c r="JT255" s="37"/>
      <c r="JU255" s="37"/>
      <c r="JV255" s="37"/>
      <c r="JW255" s="37"/>
      <c r="JX255" s="37"/>
      <c r="JY255" s="37"/>
      <c r="JZ255" s="37"/>
      <c r="KA255" s="37"/>
      <c r="KB255" s="37"/>
      <c r="KC255" s="37"/>
      <c r="KD255" s="37"/>
      <c r="KE255" s="37"/>
      <c r="KF255" s="37"/>
      <c r="KG255" s="37"/>
      <c r="KH255" s="37"/>
      <c r="KI255" s="37"/>
      <c r="KJ255" s="37"/>
      <c r="KK255" s="37"/>
      <c r="KL255" s="37"/>
      <c r="KM255" s="37"/>
      <c r="KN255" s="37"/>
      <c r="KO255" s="37"/>
      <c r="KP255" s="37"/>
      <c r="KQ255" s="37"/>
      <c r="KR255" s="37"/>
      <c r="KS255" s="37"/>
      <c r="KT255" s="37"/>
      <c r="KU255" s="37"/>
      <c r="KV255" s="37"/>
      <c r="KW255" s="37"/>
      <c r="KX255" s="37"/>
      <c r="KY255" s="37"/>
      <c r="KZ255" s="37"/>
      <c r="LA255" s="37"/>
      <c r="LB255" s="37"/>
      <c r="LC255" s="37"/>
      <c r="LD255" s="37"/>
      <c r="LE255" s="37"/>
      <c r="LF255" s="37"/>
      <c r="LG255" s="37"/>
      <c r="LH255" s="37"/>
      <c r="LI255" s="37"/>
      <c r="LJ255" s="37"/>
      <c r="LK255" s="37"/>
      <c r="LL255" s="37"/>
      <c r="LM255" s="37"/>
      <c r="LN255" s="37"/>
      <c r="LO255" s="37"/>
      <c r="LP255" s="37"/>
      <c r="LQ255" s="37"/>
      <c r="LR255" s="37"/>
      <c r="LS255" s="37"/>
      <c r="LT255" s="37"/>
      <c r="LU255" s="37"/>
      <c r="LV255" s="37"/>
      <c r="LW255" s="37"/>
      <c r="LX255" s="37"/>
      <c r="LY255" s="37"/>
      <c r="LZ255" s="37"/>
      <c r="MA255" s="37"/>
      <c r="MB255" s="37"/>
      <c r="MC255" s="37"/>
      <c r="MD255" s="37"/>
      <c r="ME255" s="37"/>
      <c r="MF255" s="37"/>
      <c r="MG255" s="37"/>
      <c r="MH255" s="37"/>
      <c r="MI255" s="37"/>
      <c r="MJ255" s="37"/>
      <c r="MK255" s="37"/>
      <c r="ML255" s="37"/>
      <c r="MM255" s="37"/>
      <c r="MN255" s="37"/>
      <c r="MO255" s="37"/>
      <c r="MP255" s="37"/>
      <c r="MQ255" s="37"/>
      <c r="MR255" s="37"/>
      <c r="MS255" s="37"/>
      <c r="MT255" s="37"/>
      <c r="MU255" s="37"/>
      <c r="MV255" s="37"/>
      <c r="MW255" s="37"/>
      <c r="MX255" s="37"/>
      <c r="MY255" s="37"/>
      <c r="MZ255" s="37"/>
      <c r="NA255" s="37"/>
      <c r="NB255" s="37"/>
      <c r="NC255" s="37"/>
      <c r="ND255" s="37"/>
      <c r="NE255" s="37"/>
      <c r="NF255" s="37"/>
      <c r="NG255" s="37"/>
      <c r="NH255" s="37"/>
      <c r="NI255" s="37"/>
      <c r="NJ255" s="37"/>
      <c r="NK255" s="37"/>
      <c r="NL255" s="37"/>
      <c r="NM255" s="37"/>
      <c r="NN255" s="37"/>
      <c r="NO255" s="37"/>
      <c r="NP255" s="37"/>
      <c r="NQ255" s="37"/>
      <c r="NR255" s="37"/>
      <c r="NS255" s="37"/>
      <c r="NT255" s="37"/>
      <c r="NU255" s="37"/>
      <c r="NV255" s="37"/>
    </row>
    <row r="256" spans="1:386" s="40" customFormat="1" ht="27.6">
      <c r="A256" s="1774"/>
      <c r="B256" s="1817" t="s">
        <v>846</v>
      </c>
      <c r="C256" s="1955"/>
      <c r="D256" s="1925"/>
      <c r="E256" s="1818">
        <v>1301</v>
      </c>
      <c r="F256" s="1819" t="s">
        <v>986</v>
      </c>
      <c r="G256" s="1818">
        <v>90</v>
      </c>
      <c r="H256" s="1819" t="s">
        <v>643</v>
      </c>
      <c r="I256" s="1778"/>
      <c r="J256" s="1776"/>
      <c r="K256" s="1776"/>
      <c r="L256" s="1774"/>
      <c r="M256" s="1687"/>
      <c r="N256" s="1687"/>
      <c r="O256" s="1812"/>
      <c r="P256" s="1776"/>
      <c r="Q256" s="1813"/>
      <c r="R256" s="1777"/>
      <c r="S256" s="1777"/>
      <c r="T256" s="1777"/>
      <c r="U256" s="1725"/>
      <c r="V256" s="156">
        <f t="shared" si="109"/>
        <v>1301</v>
      </c>
      <c r="W256" s="1638"/>
      <c r="X256" s="1639"/>
      <c r="Y256" s="1995"/>
      <c r="Z256" s="1638"/>
      <c r="AA256" s="1639"/>
      <c r="AB256" s="1644"/>
      <c r="AC256" s="1644"/>
      <c r="AD256" s="1995"/>
      <c r="AE256" s="1988"/>
      <c r="AF256" s="1643"/>
      <c r="AG256" s="1543">
        <f t="shared" si="111"/>
        <v>0</v>
      </c>
      <c r="AH256" s="1643"/>
      <c r="AI256" s="1543">
        <f t="shared" si="112"/>
        <v>0</v>
      </c>
      <c r="AJ256" s="1643">
        <v>1</v>
      </c>
      <c r="AK256" s="1543">
        <f t="shared" si="113"/>
        <v>1301</v>
      </c>
      <c r="AL256" s="1643"/>
      <c r="AM256" s="1543">
        <f t="shared" si="110"/>
        <v>0</v>
      </c>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607"/>
      <c r="FB256" s="37"/>
      <c r="FC256" s="37"/>
      <c r="FD256" s="37"/>
      <c r="FE256" s="37"/>
      <c r="FF256" s="37"/>
      <c r="FG256" s="37"/>
      <c r="FH256" s="37"/>
      <c r="FI256" s="37"/>
      <c r="FJ256" s="37"/>
      <c r="FK256" s="37"/>
      <c r="FL256" s="37"/>
      <c r="FM256" s="37"/>
      <c r="FN256" s="37"/>
      <c r="FO256" s="37"/>
      <c r="FP256" s="37"/>
      <c r="FQ256" s="37"/>
      <c r="FR256" s="37"/>
      <c r="FS256" s="37"/>
      <c r="FT256" s="37"/>
      <c r="FU256" s="37"/>
      <c r="FV256" s="37"/>
      <c r="FW256" s="37"/>
      <c r="FX256" s="37"/>
      <c r="FY256" s="37"/>
      <c r="FZ256" s="37"/>
      <c r="GA256" s="37"/>
      <c r="GB256" s="37"/>
      <c r="GC256" s="37"/>
      <c r="GD256" s="37"/>
      <c r="GE256" s="37"/>
      <c r="GF256" s="37"/>
      <c r="GG256" s="37"/>
      <c r="GH256" s="37"/>
      <c r="GI256" s="37"/>
      <c r="GJ256" s="37"/>
      <c r="GK256" s="37"/>
      <c r="GL256" s="37"/>
      <c r="GM256" s="37"/>
      <c r="GN256" s="37"/>
      <c r="GO256" s="37"/>
      <c r="GP256" s="37"/>
      <c r="GQ256" s="37"/>
      <c r="GR256" s="37"/>
      <c r="GS256" s="37"/>
      <c r="GT256" s="37"/>
      <c r="GU256" s="37"/>
      <c r="GV256" s="37"/>
      <c r="GW256" s="37"/>
      <c r="GX256" s="37"/>
      <c r="GY256" s="37"/>
      <c r="GZ256" s="37"/>
      <c r="HA256" s="37"/>
      <c r="HB256" s="37"/>
      <c r="HC256" s="37"/>
      <c r="HD256" s="37"/>
      <c r="HE256" s="37"/>
      <c r="HF256" s="37"/>
      <c r="HG256" s="37"/>
      <c r="HH256" s="37"/>
      <c r="HI256" s="37"/>
      <c r="HJ256" s="37"/>
      <c r="HK256" s="37"/>
      <c r="HL256" s="37"/>
      <c r="HM256" s="37"/>
      <c r="HN256" s="37"/>
      <c r="HO256" s="37"/>
      <c r="HP256" s="37"/>
      <c r="HQ256" s="37"/>
      <c r="HR256" s="37"/>
      <c r="HS256" s="37"/>
      <c r="HT256" s="37"/>
      <c r="HU256" s="37"/>
      <c r="HV256" s="37"/>
      <c r="HW256" s="37"/>
      <c r="HX256" s="37"/>
      <c r="HY256" s="37"/>
      <c r="HZ256" s="37"/>
      <c r="IA256" s="37"/>
      <c r="IB256" s="37"/>
      <c r="IC256" s="37"/>
      <c r="ID256" s="37"/>
      <c r="IE256" s="37"/>
      <c r="IF256" s="37"/>
      <c r="IG256" s="37"/>
      <c r="IH256" s="37"/>
      <c r="II256" s="37"/>
      <c r="IJ256" s="37"/>
      <c r="IK256" s="37"/>
      <c r="IL256" s="37"/>
      <c r="IM256" s="37"/>
      <c r="IN256" s="37"/>
      <c r="IO256" s="37"/>
      <c r="IP256" s="37"/>
      <c r="IQ256" s="37"/>
      <c r="IR256" s="37"/>
      <c r="IS256" s="37"/>
      <c r="IT256" s="37"/>
      <c r="IU256" s="37"/>
      <c r="IV256" s="37"/>
      <c r="IW256" s="37"/>
      <c r="IX256" s="37"/>
      <c r="IY256" s="37"/>
      <c r="IZ256" s="37"/>
      <c r="JA256" s="37"/>
      <c r="JB256" s="37"/>
      <c r="JC256" s="37"/>
      <c r="JD256" s="37"/>
      <c r="JE256" s="37"/>
      <c r="JF256" s="37"/>
      <c r="JG256" s="37"/>
      <c r="JH256" s="37"/>
      <c r="JI256" s="37"/>
      <c r="JJ256" s="37"/>
      <c r="JK256" s="37"/>
      <c r="JL256" s="37"/>
      <c r="JM256" s="37"/>
      <c r="JN256" s="37"/>
      <c r="JO256" s="37"/>
      <c r="JP256" s="37"/>
      <c r="JQ256" s="37"/>
      <c r="JR256" s="37"/>
      <c r="JS256" s="37"/>
      <c r="JT256" s="37"/>
      <c r="JU256" s="37"/>
      <c r="JV256" s="37"/>
      <c r="JW256" s="37"/>
      <c r="JX256" s="37"/>
      <c r="JY256" s="37"/>
      <c r="JZ256" s="37"/>
      <c r="KA256" s="37"/>
      <c r="KB256" s="37"/>
      <c r="KC256" s="37"/>
      <c r="KD256" s="37"/>
      <c r="KE256" s="37"/>
      <c r="KF256" s="37"/>
      <c r="KG256" s="37"/>
      <c r="KH256" s="37"/>
      <c r="KI256" s="37"/>
      <c r="KJ256" s="37"/>
      <c r="KK256" s="37"/>
      <c r="KL256" s="37"/>
      <c r="KM256" s="37"/>
      <c r="KN256" s="37"/>
      <c r="KO256" s="37"/>
      <c r="KP256" s="37"/>
      <c r="KQ256" s="37"/>
      <c r="KR256" s="37"/>
      <c r="KS256" s="37"/>
      <c r="KT256" s="37"/>
      <c r="KU256" s="37"/>
      <c r="KV256" s="37"/>
      <c r="KW256" s="37"/>
      <c r="KX256" s="37"/>
      <c r="KY256" s="37"/>
      <c r="KZ256" s="37"/>
      <c r="LA256" s="37"/>
      <c r="LB256" s="37"/>
      <c r="LC256" s="37"/>
      <c r="LD256" s="37"/>
      <c r="LE256" s="37"/>
      <c r="LF256" s="37"/>
      <c r="LG256" s="37"/>
      <c r="LH256" s="37"/>
      <c r="LI256" s="37"/>
      <c r="LJ256" s="37"/>
      <c r="LK256" s="37"/>
      <c r="LL256" s="37"/>
      <c r="LM256" s="37"/>
      <c r="LN256" s="37"/>
      <c r="LO256" s="37"/>
      <c r="LP256" s="37"/>
      <c r="LQ256" s="37"/>
      <c r="LR256" s="37"/>
      <c r="LS256" s="37"/>
      <c r="LT256" s="37"/>
      <c r="LU256" s="37"/>
      <c r="LV256" s="37"/>
      <c r="LW256" s="37"/>
      <c r="LX256" s="37"/>
      <c r="LY256" s="37"/>
      <c r="LZ256" s="37"/>
      <c r="MA256" s="37"/>
      <c r="MB256" s="37"/>
      <c r="MC256" s="37"/>
      <c r="MD256" s="37"/>
      <c r="ME256" s="37"/>
      <c r="MF256" s="37"/>
      <c r="MG256" s="37"/>
      <c r="MH256" s="37"/>
      <c r="MI256" s="37"/>
      <c r="MJ256" s="37"/>
      <c r="MK256" s="37"/>
      <c r="ML256" s="37"/>
      <c r="MM256" s="37"/>
      <c r="MN256" s="37"/>
      <c r="MO256" s="37"/>
      <c r="MP256" s="37"/>
      <c r="MQ256" s="37"/>
      <c r="MR256" s="37"/>
      <c r="MS256" s="37"/>
      <c r="MT256" s="37"/>
      <c r="MU256" s="37"/>
      <c r="MV256" s="37"/>
      <c r="MW256" s="37"/>
      <c r="MX256" s="37"/>
      <c r="MY256" s="37"/>
      <c r="MZ256" s="37"/>
      <c r="NA256" s="37"/>
      <c r="NB256" s="37"/>
      <c r="NC256" s="37"/>
      <c r="ND256" s="37"/>
      <c r="NE256" s="37"/>
      <c r="NF256" s="37"/>
      <c r="NG256" s="37"/>
      <c r="NH256" s="37"/>
      <c r="NI256" s="37"/>
      <c r="NJ256" s="37"/>
      <c r="NK256" s="37"/>
      <c r="NL256" s="37"/>
      <c r="NM256" s="37"/>
      <c r="NN256" s="37"/>
      <c r="NO256" s="37"/>
      <c r="NP256" s="37"/>
      <c r="NQ256" s="37"/>
      <c r="NR256" s="37"/>
      <c r="NS256" s="37"/>
      <c r="NT256" s="37"/>
      <c r="NU256" s="37"/>
      <c r="NV256" s="37"/>
    </row>
    <row r="257" spans="1:386" s="28" customFormat="1">
      <c r="A257" s="1725"/>
      <c r="B257" s="1723" t="s">
        <v>93</v>
      </c>
      <c r="C257" s="1724"/>
      <c r="D257" s="1725"/>
      <c r="E257" s="1781"/>
      <c r="F257" s="1827"/>
      <c r="G257" s="1785"/>
      <c r="H257" s="1774"/>
      <c r="I257" s="1786"/>
      <c r="J257" s="1781"/>
      <c r="K257" s="1785"/>
      <c r="L257" s="1725"/>
      <c r="M257" s="1781"/>
      <c r="N257" s="1781"/>
      <c r="O257" s="1781"/>
      <c r="P257" s="1781"/>
      <c r="Q257" s="1783"/>
      <c r="R257" s="1783"/>
      <c r="S257" s="1783"/>
      <c r="T257" s="1783"/>
      <c r="U257" s="1725"/>
      <c r="V257" s="156">
        <f t="shared" si="109"/>
        <v>0</v>
      </c>
      <c r="W257" s="1641"/>
      <c r="X257" s="1642"/>
      <c r="Y257" s="1995"/>
      <c r="Z257" s="1641"/>
      <c r="AA257" s="1642"/>
      <c r="AB257" s="1634"/>
      <c r="AC257" s="1634"/>
      <c r="AD257" s="1995"/>
      <c r="AE257" s="1988"/>
      <c r="AF257" s="1634"/>
      <c r="AG257" s="1543">
        <f t="shared" si="111"/>
        <v>0</v>
      </c>
      <c r="AH257" s="1634"/>
      <c r="AI257" s="1543">
        <f t="shared" si="112"/>
        <v>0</v>
      </c>
      <c r="AJ257" s="1634"/>
      <c r="AK257" s="1543">
        <f t="shared" si="113"/>
        <v>0</v>
      </c>
      <c r="AL257" s="1634"/>
      <c r="AM257" s="1543">
        <f t="shared" si="110"/>
        <v>0</v>
      </c>
      <c r="AN257" s="44"/>
      <c r="AO257" s="44"/>
      <c r="AP257" s="44"/>
      <c r="AQ257" s="44"/>
      <c r="AR257" s="44"/>
      <c r="AS257" s="44"/>
      <c r="AT257" s="44"/>
      <c r="AU257" s="44"/>
      <c r="AV257" s="44"/>
      <c r="AW257" s="44"/>
      <c r="AX257" s="44"/>
      <c r="AY257" s="44"/>
      <c r="AZ257" s="44"/>
      <c r="BA257" s="44"/>
      <c r="BB257" s="44"/>
      <c r="BC257" s="44"/>
      <c r="BD257" s="44"/>
      <c r="BE257" s="44"/>
      <c r="BF257" s="44"/>
      <c r="BG257" s="44"/>
      <c r="BH257" s="44"/>
      <c r="BI257" s="44"/>
      <c r="BJ257" s="44"/>
      <c r="BK257" s="44"/>
      <c r="BL257" s="44"/>
      <c r="BM257" s="44"/>
      <c r="BN257" s="44"/>
      <c r="BO257" s="44"/>
      <c r="BP257" s="44"/>
      <c r="BQ257" s="44"/>
      <c r="BR257" s="44"/>
      <c r="BS257" s="44"/>
      <c r="BT257" s="44"/>
      <c r="BU257" s="44"/>
      <c r="BV257" s="44"/>
      <c r="BW257" s="44"/>
      <c r="BX257" s="44"/>
      <c r="BY257" s="44"/>
      <c r="BZ257" s="44"/>
      <c r="CA257" s="44"/>
      <c r="CB257" s="44"/>
      <c r="CC257" s="44"/>
      <c r="CD257" s="44"/>
      <c r="CE257" s="44"/>
      <c r="CF257" s="44"/>
      <c r="CG257" s="44"/>
      <c r="CH257" s="44"/>
      <c r="CI257" s="44"/>
      <c r="CJ257" s="44"/>
      <c r="CK257" s="44"/>
      <c r="CL257" s="44"/>
      <c r="CM257" s="44"/>
      <c r="CN257" s="44"/>
      <c r="CO257" s="44"/>
      <c r="CP257" s="44"/>
      <c r="CQ257" s="44"/>
      <c r="CR257" s="44"/>
      <c r="CS257" s="44"/>
      <c r="CT257" s="44"/>
      <c r="CU257" s="44"/>
      <c r="CV257" s="44"/>
      <c r="CW257" s="44"/>
      <c r="CX257" s="44"/>
      <c r="CY257" s="44"/>
      <c r="CZ257" s="44"/>
      <c r="DA257" s="44"/>
      <c r="DB257" s="44"/>
      <c r="DC257" s="44"/>
      <c r="DD257" s="44"/>
      <c r="DE257" s="44"/>
      <c r="DF257" s="44"/>
      <c r="DG257" s="44"/>
      <c r="DH257" s="44"/>
      <c r="DI257" s="44"/>
      <c r="DJ257" s="44"/>
      <c r="DK257" s="44"/>
      <c r="DL257" s="44"/>
      <c r="DM257" s="44"/>
      <c r="DN257" s="44"/>
      <c r="DO257" s="44"/>
      <c r="DP257" s="44"/>
      <c r="DQ257" s="44"/>
      <c r="DR257" s="44"/>
      <c r="DS257" s="44"/>
      <c r="DT257" s="44"/>
      <c r="DU257" s="44"/>
      <c r="DV257" s="44"/>
      <c r="DW257" s="44"/>
      <c r="DX257" s="44"/>
      <c r="DY257" s="44"/>
      <c r="DZ257" s="44"/>
      <c r="EA257" s="44"/>
      <c r="EB257" s="44"/>
      <c r="EC257" s="44"/>
      <c r="ED257" s="44"/>
      <c r="EE257" s="44"/>
      <c r="EF257" s="44"/>
      <c r="EG257" s="44"/>
      <c r="EH257" s="44"/>
      <c r="EI257" s="44"/>
      <c r="EJ257" s="44"/>
      <c r="EK257" s="44"/>
      <c r="EL257" s="44"/>
      <c r="EM257" s="44"/>
      <c r="EN257" s="44"/>
      <c r="EO257" s="44"/>
      <c r="EP257" s="44"/>
      <c r="EQ257" s="44"/>
      <c r="ER257" s="44"/>
      <c r="ES257" s="44"/>
      <c r="ET257" s="44"/>
      <c r="EU257" s="44"/>
      <c r="EV257" s="44"/>
      <c r="EW257" s="44"/>
      <c r="EX257" s="44"/>
      <c r="EY257" s="44"/>
      <c r="EZ257" s="44"/>
      <c r="FA257" s="1608"/>
      <c r="FB257" s="38"/>
      <c r="FC257" s="38"/>
      <c r="FD257" s="38"/>
      <c r="FE257" s="38"/>
      <c r="FF257" s="38"/>
      <c r="FG257" s="38"/>
      <c r="FH257" s="38"/>
      <c r="FI257" s="38"/>
      <c r="FJ257" s="38"/>
      <c r="FK257" s="38"/>
      <c r="FL257" s="38"/>
      <c r="FM257" s="38"/>
      <c r="FN257" s="38"/>
      <c r="FO257" s="38"/>
      <c r="FP257" s="38"/>
      <c r="FQ257" s="38"/>
      <c r="FR257" s="38"/>
      <c r="FS257" s="38"/>
      <c r="FT257" s="38"/>
      <c r="FU257" s="38"/>
      <c r="FV257" s="38"/>
      <c r="FW257" s="38"/>
      <c r="FX257" s="38"/>
      <c r="FY257" s="38"/>
      <c r="FZ257" s="38"/>
      <c r="GA257" s="38"/>
      <c r="GB257" s="38"/>
      <c r="GC257" s="38"/>
      <c r="GD257" s="38"/>
      <c r="GE257" s="38"/>
      <c r="GF257" s="38"/>
      <c r="GG257" s="38"/>
      <c r="GH257" s="38"/>
      <c r="GI257" s="38"/>
      <c r="GJ257" s="38"/>
      <c r="GK257" s="38"/>
      <c r="GL257" s="38"/>
      <c r="GM257" s="38"/>
      <c r="GN257" s="38"/>
      <c r="GO257" s="38"/>
      <c r="GP257" s="38"/>
      <c r="GQ257" s="38"/>
      <c r="GR257" s="38"/>
      <c r="GS257" s="38"/>
      <c r="GT257" s="38"/>
      <c r="GU257" s="38"/>
      <c r="GV257" s="38"/>
      <c r="GW257" s="38"/>
      <c r="GX257" s="38"/>
      <c r="GY257" s="38"/>
      <c r="GZ257" s="38"/>
      <c r="HA257" s="38"/>
      <c r="HB257" s="38"/>
      <c r="HC257" s="38"/>
      <c r="HD257" s="38"/>
      <c r="HE257" s="38"/>
      <c r="HF257" s="38"/>
      <c r="HG257" s="38"/>
      <c r="HH257" s="38"/>
      <c r="HI257" s="38"/>
      <c r="HJ257" s="38"/>
      <c r="HK257" s="38"/>
      <c r="HL257" s="38"/>
      <c r="HM257" s="38"/>
      <c r="HN257" s="38"/>
      <c r="HO257" s="38"/>
      <c r="HP257" s="38"/>
      <c r="HQ257" s="38"/>
      <c r="HR257" s="38"/>
      <c r="HS257" s="38"/>
      <c r="HT257" s="38"/>
      <c r="HU257" s="38"/>
      <c r="HV257" s="38"/>
      <c r="HW257" s="38"/>
      <c r="HX257" s="38"/>
      <c r="HY257" s="38"/>
      <c r="HZ257" s="38"/>
      <c r="IA257" s="38"/>
      <c r="IB257" s="38"/>
      <c r="IC257" s="38"/>
      <c r="ID257" s="38"/>
      <c r="IE257" s="38"/>
      <c r="IF257" s="38"/>
      <c r="IG257" s="38"/>
      <c r="IH257" s="38"/>
      <c r="II257" s="38"/>
      <c r="IJ257" s="38"/>
      <c r="IK257" s="38"/>
      <c r="IL257" s="38"/>
      <c r="IM257" s="38"/>
      <c r="IN257" s="38"/>
      <c r="IO257" s="38"/>
      <c r="IP257" s="38"/>
      <c r="IQ257" s="38"/>
      <c r="IR257" s="38"/>
      <c r="IS257" s="38"/>
      <c r="IT257" s="38"/>
      <c r="IU257" s="38"/>
      <c r="IV257" s="38"/>
      <c r="IW257" s="38"/>
      <c r="IX257" s="38"/>
      <c r="IY257" s="38"/>
      <c r="IZ257" s="38"/>
      <c r="JA257" s="38"/>
      <c r="JB257" s="38"/>
      <c r="JC257" s="38"/>
      <c r="JD257" s="38"/>
      <c r="JE257" s="38"/>
      <c r="JF257" s="38"/>
      <c r="JG257" s="38"/>
      <c r="JH257" s="38"/>
      <c r="JI257" s="38"/>
      <c r="JJ257" s="38"/>
      <c r="JK257" s="38"/>
      <c r="JL257" s="38"/>
      <c r="JM257" s="38"/>
      <c r="JN257" s="38"/>
      <c r="JO257" s="38"/>
      <c r="JP257" s="38"/>
      <c r="JQ257" s="38"/>
      <c r="JR257" s="38"/>
      <c r="JS257" s="38"/>
      <c r="JT257" s="38"/>
      <c r="JU257" s="38"/>
      <c r="JV257" s="38"/>
      <c r="JW257" s="38"/>
      <c r="JX257" s="38"/>
      <c r="JY257" s="38"/>
      <c r="JZ257" s="38"/>
      <c r="KA257" s="38"/>
      <c r="KB257" s="38"/>
      <c r="KC257" s="38"/>
      <c r="KD257" s="38"/>
      <c r="KE257" s="38"/>
      <c r="KF257" s="38"/>
      <c r="KG257" s="38"/>
      <c r="KH257" s="38"/>
      <c r="KI257" s="38"/>
      <c r="KJ257" s="38"/>
      <c r="KK257" s="38"/>
      <c r="KL257" s="38"/>
      <c r="KM257" s="38"/>
      <c r="KN257" s="38"/>
      <c r="KO257" s="38"/>
      <c r="KP257" s="38"/>
      <c r="KQ257" s="38"/>
      <c r="KR257" s="38"/>
      <c r="KS257" s="38"/>
      <c r="KT257" s="38"/>
      <c r="KU257" s="38"/>
      <c r="KV257" s="38"/>
      <c r="KW257" s="38"/>
      <c r="KX257" s="38"/>
      <c r="KY257" s="38"/>
      <c r="KZ257" s="38"/>
      <c r="LA257" s="38"/>
      <c r="LB257" s="38"/>
      <c r="LC257" s="38"/>
      <c r="LD257" s="38"/>
      <c r="LE257" s="38"/>
      <c r="LF257" s="38"/>
      <c r="LG257" s="38"/>
      <c r="LH257" s="38"/>
      <c r="LI257" s="38"/>
      <c r="LJ257" s="38"/>
      <c r="LK257" s="38"/>
      <c r="LL257" s="38"/>
      <c r="LM257" s="38"/>
      <c r="LN257" s="38"/>
      <c r="LO257" s="38"/>
      <c r="LP257" s="38"/>
      <c r="LQ257" s="38"/>
      <c r="LR257" s="38"/>
      <c r="LS257" s="38"/>
      <c r="LT257" s="38"/>
      <c r="LU257" s="38"/>
      <c r="LV257" s="38"/>
      <c r="LW257" s="38"/>
      <c r="LX257" s="38"/>
      <c r="LY257" s="38"/>
      <c r="LZ257" s="38"/>
      <c r="MA257" s="38"/>
      <c r="MB257" s="38"/>
      <c r="MC257" s="38"/>
      <c r="MD257" s="38"/>
      <c r="ME257" s="38"/>
      <c r="MF257" s="38"/>
      <c r="MG257" s="38"/>
      <c r="MH257" s="38"/>
      <c r="MI257" s="38"/>
      <c r="MJ257" s="38"/>
      <c r="MK257" s="38"/>
      <c r="ML257" s="38"/>
      <c r="MM257" s="38"/>
      <c r="MN257" s="38"/>
      <c r="MO257" s="38"/>
      <c r="MP257" s="38"/>
      <c r="MQ257" s="38"/>
      <c r="MR257" s="38"/>
      <c r="MS257" s="38"/>
      <c r="MT257" s="38"/>
      <c r="MU257" s="38"/>
      <c r="MV257" s="38"/>
      <c r="MW257" s="38"/>
      <c r="MX257" s="38"/>
      <c r="MY257" s="38"/>
      <c r="MZ257" s="38"/>
      <c r="NA257" s="38"/>
      <c r="NB257" s="38"/>
      <c r="NC257" s="38"/>
      <c r="ND257" s="38"/>
      <c r="NE257" s="38"/>
      <c r="NF257" s="38"/>
      <c r="NG257" s="38"/>
      <c r="NH257" s="38"/>
      <c r="NI257" s="38"/>
      <c r="NJ257" s="38"/>
      <c r="NK257" s="38"/>
      <c r="NL257" s="38"/>
      <c r="NM257" s="38"/>
      <c r="NN257" s="38"/>
      <c r="NO257" s="38"/>
      <c r="NP257" s="38"/>
      <c r="NQ257" s="38"/>
      <c r="NR257" s="38"/>
      <c r="NS257" s="38"/>
      <c r="NT257" s="38"/>
      <c r="NU257" s="38"/>
      <c r="NV257" s="38"/>
    </row>
    <row r="258" spans="1:386" s="28" customFormat="1">
      <c r="A258" s="1725"/>
      <c r="B258" s="1676" t="s">
        <v>591</v>
      </c>
      <c r="C258" s="1724"/>
      <c r="D258" s="1725"/>
      <c r="E258" s="1781"/>
      <c r="F258" s="1827"/>
      <c r="G258" s="1785"/>
      <c r="H258" s="1774"/>
      <c r="I258" s="1786"/>
      <c r="J258" s="1781"/>
      <c r="K258" s="1785"/>
      <c r="L258" s="1725"/>
      <c r="M258" s="1781"/>
      <c r="N258" s="1781"/>
      <c r="O258" s="1781"/>
      <c r="P258" s="1781"/>
      <c r="Q258" s="1783"/>
      <c r="R258" s="1783"/>
      <c r="S258" s="1783"/>
      <c r="T258" s="1783"/>
      <c r="U258" s="1725"/>
      <c r="V258" s="156">
        <f t="shared" si="109"/>
        <v>0</v>
      </c>
      <c r="W258" s="1641"/>
      <c r="X258" s="1642"/>
      <c r="Y258" s="1995"/>
      <c r="Z258" s="1641"/>
      <c r="AA258" s="1642"/>
      <c r="AB258" s="1634"/>
      <c r="AC258" s="1634"/>
      <c r="AD258" s="1995"/>
      <c r="AE258" s="1988"/>
      <c r="AF258" s="1634"/>
      <c r="AG258" s="1543">
        <f t="shared" si="111"/>
        <v>0</v>
      </c>
      <c r="AH258" s="1634"/>
      <c r="AI258" s="1543">
        <f t="shared" si="112"/>
        <v>0</v>
      </c>
      <c r="AJ258" s="1634"/>
      <c r="AK258" s="1543">
        <f t="shared" si="113"/>
        <v>0</v>
      </c>
      <c r="AL258" s="1634"/>
      <c r="AM258" s="1543">
        <f t="shared" si="110"/>
        <v>0</v>
      </c>
      <c r="AN258" s="44"/>
      <c r="AO258" s="44"/>
      <c r="AP258" s="44"/>
      <c r="AQ258" s="44"/>
      <c r="AR258" s="44"/>
      <c r="AS258" s="44"/>
      <c r="AT258" s="44"/>
      <c r="AU258" s="44"/>
      <c r="AV258" s="44"/>
      <c r="AW258" s="44"/>
      <c r="AX258" s="44"/>
      <c r="AY258" s="44"/>
      <c r="AZ258" s="44"/>
      <c r="BA258" s="44"/>
      <c r="BB258" s="44"/>
      <c r="BC258" s="44"/>
      <c r="BD258" s="44"/>
      <c r="BE258" s="44"/>
      <c r="BF258" s="44"/>
      <c r="BG258" s="44"/>
      <c r="BH258" s="44"/>
      <c r="BI258" s="44"/>
      <c r="BJ258" s="44"/>
      <c r="BK258" s="44"/>
      <c r="BL258" s="44"/>
      <c r="BM258" s="44"/>
      <c r="BN258" s="44"/>
      <c r="BO258" s="44"/>
      <c r="BP258" s="44"/>
      <c r="BQ258" s="44"/>
      <c r="BR258" s="44"/>
      <c r="BS258" s="44"/>
      <c r="BT258" s="44"/>
      <c r="BU258" s="44"/>
      <c r="BV258" s="44"/>
      <c r="BW258" s="44"/>
      <c r="BX258" s="44"/>
      <c r="BY258" s="44"/>
      <c r="BZ258" s="44"/>
      <c r="CA258" s="44"/>
      <c r="CB258" s="44"/>
      <c r="CC258" s="44"/>
      <c r="CD258" s="44"/>
      <c r="CE258" s="44"/>
      <c r="CF258" s="44"/>
      <c r="CG258" s="44"/>
      <c r="CH258" s="44"/>
      <c r="CI258" s="44"/>
      <c r="CJ258" s="44"/>
      <c r="CK258" s="44"/>
      <c r="CL258" s="44"/>
      <c r="CM258" s="44"/>
      <c r="CN258" s="44"/>
      <c r="CO258" s="44"/>
      <c r="CP258" s="44"/>
      <c r="CQ258" s="44"/>
      <c r="CR258" s="44"/>
      <c r="CS258" s="44"/>
      <c r="CT258" s="44"/>
      <c r="CU258" s="44"/>
      <c r="CV258" s="44"/>
      <c r="CW258" s="44"/>
      <c r="CX258" s="44"/>
      <c r="CY258" s="44"/>
      <c r="CZ258" s="44"/>
      <c r="DA258" s="44"/>
      <c r="DB258" s="44"/>
      <c r="DC258" s="44"/>
      <c r="DD258" s="44"/>
      <c r="DE258" s="44"/>
      <c r="DF258" s="44"/>
      <c r="DG258" s="44"/>
      <c r="DH258" s="44"/>
      <c r="DI258" s="44"/>
      <c r="DJ258" s="44"/>
      <c r="DK258" s="44"/>
      <c r="DL258" s="44"/>
      <c r="DM258" s="44"/>
      <c r="DN258" s="44"/>
      <c r="DO258" s="44"/>
      <c r="DP258" s="44"/>
      <c r="DQ258" s="44"/>
      <c r="DR258" s="44"/>
      <c r="DS258" s="44"/>
      <c r="DT258" s="44"/>
      <c r="DU258" s="44"/>
      <c r="DV258" s="44"/>
      <c r="DW258" s="44"/>
      <c r="DX258" s="44"/>
      <c r="DY258" s="44"/>
      <c r="DZ258" s="44"/>
      <c r="EA258" s="44"/>
      <c r="EB258" s="44"/>
      <c r="EC258" s="44"/>
      <c r="ED258" s="44"/>
      <c r="EE258" s="44"/>
      <c r="EF258" s="44"/>
      <c r="EG258" s="44"/>
      <c r="EH258" s="44"/>
      <c r="EI258" s="44"/>
      <c r="EJ258" s="44"/>
      <c r="EK258" s="44"/>
      <c r="EL258" s="44"/>
      <c r="EM258" s="44"/>
      <c r="EN258" s="44"/>
      <c r="EO258" s="44"/>
      <c r="EP258" s="44"/>
      <c r="EQ258" s="44"/>
      <c r="ER258" s="44"/>
      <c r="ES258" s="44"/>
      <c r="ET258" s="44"/>
      <c r="EU258" s="44"/>
      <c r="EV258" s="44"/>
      <c r="EW258" s="44"/>
      <c r="EX258" s="44"/>
      <c r="EY258" s="44"/>
      <c r="EZ258" s="44"/>
      <c r="FA258" s="1608"/>
      <c r="FB258" s="38"/>
      <c r="FC258" s="38"/>
      <c r="FD258" s="38"/>
      <c r="FE258" s="38"/>
      <c r="FF258" s="38"/>
      <c r="FG258" s="38"/>
      <c r="FH258" s="38"/>
      <c r="FI258" s="38"/>
      <c r="FJ258" s="38"/>
      <c r="FK258" s="38"/>
      <c r="FL258" s="38"/>
      <c r="FM258" s="38"/>
      <c r="FN258" s="38"/>
      <c r="FO258" s="38"/>
      <c r="FP258" s="38"/>
      <c r="FQ258" s="38"/>
      <c r="FR258" s="38"/>
      <c r="FS258" s="38"/>
      <c r="FT258" s="38"/>
      <c r="FU258" s="38"/>
      <c r="FV258" s="38"/>
      <c r="FW258" s="38"/>
      <c r="FX258" s="38"/>
      <c r="FY258" s="38"/>
      <c r="FZ258" s="38"/>
      <c r="GA258" s="38"/>
      <c r="GB258" s="38"/>
      <c r="GC258" s="38"/>
      <c r="GD258" s="38"/>
      <c r="GE258" s="38"/>
      <c r="GF258" s="38"/>
      <c r="GG258" s="38"/>
      <c r="GH258" s="38"/>
      <c r="GI258" s="38"/>
      <c r="GJ258" s="38"/>
      <c r="GK258" s="38"/>
      <c r="GL258" s="38"/>
      <c r="GM258" s="38"/>
      <c r="GN258" s="38"/>
      <c r="GO258" s="38"/>
      <c r="GP258" s="38"/>
      <c r="GQ258" s="38"/>
      <c r="GR258" s="38"/>
      <c r="GS258" s="38"/>
      <c r="GT258" s="38"/>
      <c r="GU258" s="38"/>
      <c r="GV258" s="38"/>
      <c r="GW258" s="38"/>
      <c r="GX258" s="38"/>
      <c r="GY258" s="38"/>
      <c r="GZ258" s="38"/>
      <c r="HA258" s="38"/>
      <c r="HB258" s="38"/>
      <c r="HC258" s="38"/>
      <c r="HD258" s="38"/>
      <c r="HE258" s="38"/>
      <c r="HF258" s="38"/>
      <c r="HG258" s="38"/>
      <c r="HH258" s="38"/>
      <c r="HI258" s="38"/>
      <c r="HJ258" s="38"/>
      <c r="HK258" s="38"/>
      <c r="HL258" s="38"/>
      <c r="HM258" s="38"/>
      <c r="HN258" s="38"/>
      <c r="HO258" s="38"/>
      <c r="HP258" s="38"/>
      <c r="HQ258" s="38"/>
      <c r="HR258" s="38"/>
      <c r="HS258" s="38"/>
      <c r="HT258" s="38"/>
      <c r="HU258" s="38"/>
      <c r="HV258" s="38"/>
      <c r="HW258" s="38"/>
      <c r="HX258" s="38"/>
      <c r="HY258" s="38"/>
      <c r="HZ258" s="38"/>
      <c r="IA258" s="38"/>
      <c r="IB258" s="38"/>
      <c r="IC258" s="38"/>
      <c r="ID258" s="38"/>
      <c r="IE258" s="38"/>
      <c r="IF258" s="38"/>
      <c r="IG258" s="38"/>
      <c r="IH258" s="38"/>
      <c r="II258" s="38"/>
      <c r="IJ258" s="38"/>
      <c r="IK258" s="38"/>
      <c r="IL258" s="38"/>
      <c r="IM258" s="38"/>
      <c r="IN258" s="38"/>
      <c r="IO258" s="38"/>
      <c r="IP258" s="38"/>
      <c r="IQ258" s="38"/>
      <c r="IR258" s="38"/>
      <c r="IS258" s="38"/>
      <c r="IT258" s="38"/>
      <c r="IU258" s="38"/>
      <c r="IV258" s="38"/>
      <c r="IW258" s="38"/>
      <c r="IX258" s="38"/>
      <c r="IY258" s="38"/>
      <c r="IZ258" s="38"/>
      <c r="JA258" s="38"/>
      <c r="JB258" s="38"/>
      <c r="JC258" s="38"/>
      <c r="JD258" s="38"/>
      <c r="JE258" s="38"/>
      <c r="JF258" s="38"/>
      <c r="JG258" s="38"/>
      <c r="JH258" s="38"/>
      <c r="JI258" s="38"/>
      <c r="JJ258" s="38"/>
      <c r="JK258" s="38"/>
      <c r="JL258" s="38"/>
      <c r="JM258" s="38"/>
      <c r="JN258" s="38"/>
      <c r="JO258" s="38"/>
      <c r="JP258" s="38"/>
      <c r="JQ258" s="38"/>
      <c r="JR258" s="38"/>
      <c r="JS258" s="38"/>
      <c r="JT258" s="38"/>
      <c r="JU258" s="38"/>
      <c r="JV258" s="38"/>
      <c r="JW258" s="38"/>
      <c r="JX258" s="38"/>
      <c r="JY258" s="38"/>
      <c r="JZ258" s="38"/>
      <c r="KA258" s="38"/>
      <c r="KB258" s="38"/>
      <c r="KC258" s="38"/>
      <c r="KD258" s="38"/>
      <c r="KE258" s="38"/>
      <c r="KF258" s="38"/>
      <c r="KG258" s="38"/>
      <c r="KH258" s="38"/>
      <c r="KI258" s="38"/>
      <c r="KJ258" s="38"/>
      <c r="KK258" s="38"/>
      <c r="KL258" s="38"/>
      <c r="KM258" s="38"/>
      <c r="KN258" s="38"/>
      <c r="KO258" s="38"/>
      <c r="KP258" s="38"/>
      <c r="KQ258" s="38"/>
      <c r="KR258" s="38"/>
      <c r="KS258" s="38"/>
      <c r="KT258" s="38"/>
      <c r="KU258" s="38"/>
      <c r="KV258" s="38"/>
      <c r="KW258" s="38"/>
      <c r="KX258" s="38"/>
      <c r="KY258" s="38"/>
      <c r="KZ258" s="38"/>
      <c r="LA258" s="38"/>
      <c r="LB258" s="38"/>
      <c r="LC258" s="38"/>
      <c r="LD258" s="38"/>
      <c r="LE258" s="38"/>
      <c r="LF258" s="38"/>
      <c r="LG258" s="38"/>
      <c r="LH258" s="38"/>
      <c r="LI258" s="38"/>
      <c r="LJ258" s="38"/>
      <c r="LK258" s="38"/>
      <c r="LL258" s="38"/>
      <c r="LM258" s="38"/>
      <c r="LN258" s="38"/>
      <c r="LO258" s="38"/>
      <c r="LP258" s="38"/>
      <c r="LQ258" s="38"/>
      <c r="LR258" s="38"/>
      <c r="LS258" s="38"/>
      <c r="LT258" s="38"/>
      <c r="LU258" s="38"/>
      <c r="LV258" s="38"/>
      <c r="LW258" s="38"/>
      <c r="LX258" s="38"/>
      <c r="LY258" s="38"/>
      <c r="LZ258" s="38"/>
      <c r="MA258" s="38"/>
      <c r="MB258" s="38"/>
      <c r="MC258" s="38"/>
      <c r="MD258" s="38"/>
      <c r="ME258" s="38"/>
      <c r="MF258" s="38"/>
      <c r="MG258" s="38"/>
      <c r="MH258" s="38"/>
      <c r="MI258" s="38"/>
      <c r="MJ258" s="38"/>
      <c r="MK258" s="38"/>
      <c r="ML258" s="38"/>
      <c r="MM258" s="38"/>
      <c r="MN258" s="38"/>
      <c r="MO258" s="38"/>
      <c r="MP258" s="38"/>
      <c r="MQ258" s="38"/>
      <c r="MR258" s="38"/>
      <c r="MS258" s="38"/>
      <c r="MT258" s="38"/>
      <c r="MU258" s="38"/>
      <c r="MV258" s="38"/>
      <c r="MW258" s="38"/>
      <c r="MX258" s="38"/>
      <c r="MY258" s="38"/>
      <c r="MZ258" s="38"/>
      <c r="NA258" s="38"/>
      <c r="NB258" s="38"/>
      <c r="NC258" s="38"/>
      <c r="ND258" s="38"/>
      <c r="NE258" s="38"/>
      <c r="NF258" s="38"/>
      <c r="NG258" s="38"/>
      <c r="NH258" s="38"/>
      <c r="NI258" s="38"/>
      <c r="NJ258" s="38"/>
      <c r="NK258" s="38"/>
      <c r="NL258" s="38"/>
      <c r="NM258" s="38"/>
      <c r="NN258" s="38"/>
      <c r="NO258" s="38"/>
      <c r="NP258" s="38"/>
      <c r="NQ258" s="38"/>
      <c r="NR258" s="38"/>
      <c r="NS258" s="38"/>
      <c r="NT258" s="38"/>
      <c r="NU258" s="38"/>
      <c r="NV258" s="38"/>
    </row>
    <row r="259" spans="1:386" s="1574" customFormat="1" ht="41.4">
      <c r="A259" s="1760"/>
      <c r="B259" s="1804" t="s">
        <v>592</v>
      </c>
      <c r="C259" s="1690" t="s">
        <v>31</v>
      </c>
      <c r="D259" s="1690" t="s">
        <v>474</v>
      </c>
      <c r="E259" s="1772"/>
      <c r="F259" s="1760"/>
      <c r="G259" s="1772"/>
      <c r="H259" s="1760"/>
      <c r="I259" s="1760"/>
      <c r="J259" s="1697"/>
      <c r="K259" s="1772"/>
      <c r="L259" s="1760"/>
      <c r="M259" s="1814">
        <f>SUM(N259:P259)</f>
        <v>12967</v>
      </c>
      <c r="N259" s="1696"/>
      <c r="O259" s="1706">
        <v>9758</v>
      </c>
      <c r="P259" s="1706">
        <v>3209</v>
      </c>
      <c r="Q259" s="1772">
        <f>SUM(R259:T259)</f>
        <v>11288.802749999999</v>
      </c>
      <c r="R259" s="1772"/>
      <c r="S259" s="1814">
        <f>4181+593.450607+2488.124618+817.227525</f>
        <v>8079.8027499999998</v>
      </c>
      <c r="T259" s="1814">
        <v>3209</v>
      </c>
      <c r="U259" s="1816"/>
      <c r="V259" s="156">
        <f t="shared" si="109"/>
        <v>0</v>
      </c>
      <c r="W259" s="1638"/>
      <c r="X259" s="1639">
        <v>1</v>
      </c>
      <c r="Y259" s="1996"/>
      <c r="Z259" s="1638"/>
      <c r="AA259" s="1639"/>
      <c r="AB259" s="1644">
        <v>1</v>
      </c>
      <c r="AC259" s="1644"/>
      <c r="AD259" s="1996"/>
      <c r="AE259" s="1997"/>
      <c r="AF259" s="1644"/>
      <c r="AG259" s="1543">
        <f t="shared" si="111"/>
        <v>0</v>
      </c>
      <c r="AH259" s="1644"/>
      <c r="AI259" s="1543">
        <f t="shared" si="112"/>
        <v>0</v>
      </c>
      <c r="AJ259" s="1644"/>
      <c r="AK259" s="1543">
        <f t="shared" si="113"/>
        <v>0</v>
      </c>
      <c r="AL259" s="1644"/>
      <c r="AM259" s="1543">
        <f t="shared" si="110"/>
        <v>0</v>
      </c>
      <c r="AN259" s="1559"/>
      <c r="AO259" s="1559"/>
      <c r="AP259" s="1559"/>
      <c r="AQ259" s="1559"/>
      <c r="AR259" s="1559"/>
      <c r="AS259" s="1559"/>
      <c r="AT259" s="1559"/>
      <c r="AU259" s="1559"/>
      <c r="AV259" s="1559"/>
      <c r="AW259" s="1559"/>
      <c r="AX259" s="1559"/>
      <c r="AY259" s="1559"/>
      <c r="AZ259" s="1559"/>
      <c r="BA259" s="1559"/>
      <c r="BB259" s="1559"/>
      <c r="BC259" s="1559"/>
      <c r="BD259" s="1559"/>
      <c r="BE259" s="1559"/>
      <c r="BF259" s="1559"/>
      <c r="BG259" s="1559"/>
      <c r="BH259" s="1559"/>
      <c r="BI259" s="1559"/>
      <c r="BJ259" s="1559"/>
      <c r="BK259" s="1559"/>
      <c r="BL259" s="1559"/>
      <c r="BM259" s="1559"/>
      <c r="BN259" s="1559"/>
      <c r="BO259" s="1559"/>
      <c r="BP259" s="1559"/>
      <c r="BQ259" s="1559"/>
      <c r="BR259" s="1559"/>
      <c r="BS259" s="1559"/>
      <c r="BT259" s="1559"/>
      <c r="BU259" s="1559"/>
      <c r="BV259" s="1559"/>
      <c r="BW259" s="1559"/>
      <c r="BX259" s="1559"/>
      <c r="BY259" s="1559"/>
      <c r="BZ259" s="1559"/>
      <c r="CA259" s="1559"/>
      <c r="CB259" s="1559"/>
      <c r="CC259" s="1559"/>
      <c r="CD259" s="1559"/>
      <c r="CE259" s="1559"/>
      <c r="CF259" s="1559"/>
      <c r="CG259" s="1559"/>
      <c r="CH259" s="1559"/>
      <c r="CI259" s="1559"/>
      <c r="CJ259" s="1559"/>
      <c r="CK259" s="1559"/>
      <c r="CL259" s="1559"/>
      <c r="CM259" s="1559"/>
      <c r="CN259" s="1559"/>
      <c r="CO259" s="1559"/>
      <c r="CP259" s="1559"/>
      <c r="CQ259" s="1559"/>
      <c r="CR259" s="1559"/>
      <c r="CS259" s="1559"/>
      <c r="CT259" s="1559"/>
      <c r="CU259" s="1559"/>
      <c r="CV259" s="1559"/>
      <c r="CW259" s="1559"/>
      <c r="CX259" s="1559"/>
      <c r="CY259" s="1559"/>
      <c r="CZ259" s="1559"/>
      <c r="DA259" s="1559"/>
      <c r="DB259" s="1559"/>
      <c r="DC259" s="1559"/>
      <c r="DD259" s="1559"/>
      <c r="DE259" s="1559"/>
      <c r="DF259" s="1559"/>
      <c r="DG259" s="1559"/>
      <c r="DH259" s="1559"/>
      <c r="DI259" s="1559"/>
      <c r="DJ259" s="1559"/>
      <c r="DK259" s="1559"/>
      <c r="DL259" s="1559"/>
      <c r="DM259" s="1559"/>
      <c r="DN259" s="1559"/>
      <c r="DO259" s="1559"/>
      <c r="DP259" s="1559"/>
      <c r="DQ259" s="1559"/>
      <c r="DR259" s="1559"/>
      <c r="DS259" s="1559"/>
      <c r="DT259" s="1559"/>
      <c r="DU259" s="1559"/>
      <c r="DV259" s="1559"/>
      <c r="DW259" s="1559"/>
      <c r="DX259" s="1559"/>
      <c r="DY259" s="1559"/>
      <c r="DZ259" s="1559"/>
      <c r="EA259" s="1559"/>
      <c r="EB259" s="1559"/>
      <c r="EC259" s="1559"/>
      <c r="ED259" s="1559"/>
      <c r="EE259" s="1559"/>
      <c r="EF259" s="1559"/>
      <c r="EG259" s="1559"/>
      <c r="EH259" s="1559"/>
      <c r="EI259" s="1559"/>
      <c r="EJ259" s="1559"/>
      <c r="EK259" s="1559"/>
      <c r="EL259" s="1559"/>
      <c r="EM259" s="1559"/>
      <c r="EN259" s="1559"/>
      <c r="EO259" s="1559"/>
      <c r="EP259" s="1559"/>
      <c r="EQ259" s="1559"/>
      <c r="ER259" s="1559"/>
      <c r="ES259" s="1559"/>
      <c r="ET259" s="1559"/>
      <c r="EU259" s="1559"/>
      <c r="EV259" s="1559"/>
      <c r="EW259" s="1559"/>
      <c r="EX259" s="1559"/>
      <c r="EY259" s="1559"/>
      <c r="EZ259" s="1559"/>
      <c r="FA259" s="1606"/>
      <c r="FB259" s="1560"/>
      <c r="FC259" s="1560"/>
      <c r="FD259" s="1560"/>
      <c r="FE259" s="1560"/>
      <c r="FF259" s="1560"/>
      <c r="FG259" s="1560"/>
      <c r="FH259" s="1560"/>
      <c r="FI259" s="1560"/>
      <c r="FJ259" s="1560"/>
      <c r="FK259" s="1560"/>
      <c r="FL259" s="1560"/>
      <c r="FM259" s="1560"/>
      <c r="FN259" s="1560"/>
      <c r="FO259" s="1560"/>
      <c r="FP259" s="1560"/>
      <c r="FQ259" s="1560"/>
      <c r="FR259" s="1560"/>
      <c r="FS259" s="1560"/>
      <c r="FT259" s="1560"/>
      <c r="FU259" s="1560"/>
      <c r="FV259" s="1560"/>
      <c r="FW259" s="1560"/>
      <c r="FX259" s="1560"/>
      <c r="FY259" s="1560"/>
      <c r="FZ259" s="1560"/>
      <c r="GA259" s="1560"/>
      <c r="GB259" s="1560"/>
      <c r="GC259" s="1560"/>
      <c r="GD259" s="1560"/>
      <c r="GE259" s="1560"/>
      <c r="GF259" s="1560"/>
      <c r="GG259" s="1560"/>
      <c r="GH259" s="1560"/>
      <c r="GI259" s="1560"/>
      <c r="GJ259" s="1560"/>
      <c r="GK259" s="1560"/>
      <c r="GL259" s="1560"/>
      <c r="GM259" s="1560"/>
      <c r="GN259" s="1560"/>
      <c r="GO259" s="1560"/>
      <c r="GP259" s="1560"/>
      <c r="GQ259" s="1560"/>
      <c r="GR259" s="1560"/>
      <c r="GS259" s="1560"/>
      <c r="GT259" s="1560"/>
      <c r="GU259" s="1560"/>
      <c r="GV259" s="1560"/>
      <c r="GW259" s="1560"/>
      <c r="GX259" s="1560"/>
      <c r="GY259" s="1560"/>
      <c r="GZ259" s="1560"/>
      <c r="HA259" s="1560"/>
      <c r="HB259" s="1560"/>
      <c r="HC259" s="1560"/>
      <c r="HD259" s="1560"/>
      <c r="HE259" s="1560"/>
      <c r="HF259" s="1560"/>
      <c r="HG259" s="1560"/>
      <c r="HH259" s="1560"/>
      <c r="HI259" s="1560"/>
      <c r="HJ259" s="1560"/>
      <c r="HK259" s="1560"/>
      <c r="HL259" s="1560"/>
      <c r="HM259" s="1560"/>
      <c r="HN259" s="1560"/>
      <c r="HO259" s="1560"/>
      <c r="HP259" s="1560"/>
      <c r="HQ259" s="1560"/>
      <c r="HR259" s="1560"/>
      <c r="HS259" s="1560"/>
      <c r="HT259" s="1560"/>
      <c r="HU259" s="1560"/>
      <c r="HV259" s="1560"/>
      <c r="HW259" s="1560"/>
      <c r="HX259" s="1560"/>
      <c r="HY259" s="1560"/>
      <c r="HZ259" s="1560"/>
      <c r="IA259" s="1560"/>
      <c r="IB259" s="1560"/>
      <c r="IC259" s="1560"/>
      <c r="ID259" s="1560"/>
      <c r="IE259" s="1560"/>
      <c r="IF259" s="1560"/>
      <c r="IG259" s="1560"/>
      <c r="IH259" s="1560"/>
      <c r="II259" s="1560"/>
      <c r="IJ259" s="1560"/>
      <c r="IK259" s="1560"/>
      <c r="IL259" s="1560"/>
      <c r="IM259" s="1560"/>
      <c r="IN259" s="1560"/>
      <c r="IO259" s="1560"/>
      <c r="IP259" s="1560"/>
      <c r="IQ259" s="1560"/>
      <c r="IR259" s="1560"/>
      <c r="IS259" s="1560"/>
      <c r="IT259" s="1560"/>
      <c r="IU259" s="1560"/>
      <c r="IV259" s="1560"/>
      <c r="IW259" s="1560"/>
      <c r="IX259" s="1560"/>
      <c r="IY259" s="1560"/>
      <c r="IZ259" s="1560"/>
      <c r="JA259" s="1560"/>
      <c r="JB259" s="1560"/>
      <c r="JC259" s="1560"/>
      <c r="JD259" s="1560"/>
      <c r="JE259" s="1560"/>
      <c r="JF259" s="1560"/>
      <c r="JG259" s="1560"/>
      <c r="JH259" s="1560"/>
      <c r="JI259" s="1560"/>
      <c r="JJ259" s="1560"/>
      <c r="JK259" s="1560"/>
      <c r="JL259" s="1560"/>
      <c r="JM259" s="1560"/>
      <c r="JN259" s="1560"/>
      <c r="JO259" s="1560"/>
      <c r="JP259" s="1560"/>
      <c r="JQ259" s="1560"/>
      <c r="JR259" s="1560"/>
      <c r="JS259" s="1560"/>
      <c r="JT259" s="1560"/>
      <c r="JU259" s="1560"/>
      <c r="JV259" s="1560"/>
      <c r="JW259" s="1560"/>
      <c r="JX259" s="1560"/>
      <c r="JY259" s="1560"/>
      <c r="JZ259" s="1560"/>
      <c r="KA259" s="1560"/>
      <c r="KB259" s="1560"/>
      <c r="KC259" s="1560"/>
      <c r="KD259" s="1560"/>
      <c r="KE259" s="1560"/>
      <c r="KF259" s="1560"/>
      <c r="KG259" s="1560"/>
      <c r="KH259" s="1560"/>
      <c r="KI259" s="1560"/>
      <c r="KJ259" s="1560"/>
      <c r="KK259" s="1560"/>
      <c r="KL259" s="1560"/>
      <c r="KM259" s="1560"/>
      <c r="KN259" s="1560"/>
      <c r="KO259" s="1560"/>
      <c r="KP259" s="1560"/>
      <c r="KQ259" s="1560"/>
      <c r="KR259" s="1560"/>
      <c r="KS259" s="1560"/>
      <c r="KT259" s="1560"/>
      <c r="KU259" s="1560"/>
      <c r="KV259" s="1560"/>
      <c r="KW259" s="1560"/>
      <c r="KX259" s="1560"/>
      <c r="KY259" s="1560"/>
      <c r="KZ259" s="1560"/>
      <c r="LA259" s="1560"/>
      <c r="LB259" s="1560"/>
      <c r="LC259" s="1560"/>
      <c r="LD259" s="1560"/>
      <c r="LE259" s="1560"/>
      <c r="LF259" s="1560"/>
      <c r="LG259" s="1560"/>
      <c r="LH259" s="1560"/>
      <c r="LI259" s="1560"/>
      <c r="LJ259" s="1560"/>
      <c r="LK259" s="1560"/>
      <c r="LL259" s="1560"/>
      <c r="LM259" s="1560"/>
      <c r="LN259" s="1560"/>
      <c r="LO259" s="1560"/>
      <c r="LP259" s="1560"/>
      <c r="LQ259" s="1560"/>
      <c r="LR259" s="1560"/>
      <c r="LS259" s="1560"/>
      <c r="LT259" s="1560"/>
      <c r="LU259" s="1560"/>
      <c r="LV259" s="1560"/>
      <c r="LW259" s="1560"/>
      <c r="LX259" s="1560"/>
      <c r="LY259" s="1560"/>
      <c r="LZ259" s="1560"/>
      <c r="MA259" s="1560"/>
      <c r="MB259" s="1560"/>
      <c r="MC259" s="1560"/>
      <c r="MD259" s="1560"/>
      <c r="ME259" s="1560"/>
      <c r="MF259" s="1560"/>
      <c r="MG259" s="1560"/>
      <c r="MH259" s="1560"/>
      <c r="MI259" s="1560"/>
      <c r="MJ259" s="1560"/>
      <c r="MK259" s="1560"/>
      <c r="ML259" s="1560"/>
      <c r="MM259" s="1560"/>
      <c r="MN259" s="1560"/>
      <c r="MO259" s="1560"/>
      <c r="MP259" s="1560"/>
      <c r="MQ259" s="1560"/>
      <c r="MR259" s="1560"/>
      <c r="MS259" s="1560"/>
      <c r="MT259" s="1560"/>
      <c r="MU259" s="1560"/>
      <c r="MV259" s="1560"/>
      <c r="MW259" s="1560"/>
      <c r="MX259" s="1560"/>
      <c r="MY259" s="1560"/>
      <c r="MZ259" s="1560"/>
      <c r="NA259" s="1560"/>
      <c r="NB259" s="1560"/>
      <c r="NC259" s="1560"/>
      <c r="ND259" s="1560"/>
      <c r="NE259" s="1560"/>
      <c r="NF259" s="1560"/>
      <c r="NG259" s="1560"/>
      <c r="NH259" s="1560"/>
      <c r="NI259" s="1560"/>
      <c r="NJ259" s="1560"/>
      <c r="NK259" s="1560"/>
      <c r="NL259" s="1560"/>
      <c r="NM259" s="1560"/>
      <c r="NN259" s="1560"/>
      <c r="NO259" s="1560"/>
      <c r="NP259" s="1560"/>
      <c r="NQ259" s="1560"/>
      <c r="NR259" s="1560"/>
      <c r="NS259" s="1560"/>
      <c r="NT259" s="1560"/>
      <c r="NU259" s="1560"/>
      <c r="NV259" s="1560"/>
    </row>
    <row r="260" spans="1:386" s="40" customFormat="1" ht="55.2">
      <c r="A260" s="1617"/>
      <c r="B260" s="1924" t="s">
        <v>475</v>
      </c>
      <c r="C260" s="1615"/>
      <c r="D260" s="1925"/>
      <c r="E260" s="1795">
        <v>15503</v>
      </c>
      <c r="F260" s="1774" t="s">
        <v>974</v>
      </c>
      <c r="G260" s="1776">
        <v>210</v>
      </c>
      <c r="H260" s="1819" t="s">
        <v>784</v>
      </c>
      <c r="I260" s="1819" t="s">
        <v>791</v>
      </c>
      <c r="J260" s="1818">
        <v>13938.866</v>
      </c>
      <c r="K260" s="1818">
        <v>210</v>
      </c>
      <c r="L260" s="1819" t="s">
        <v>279</v>
      </c>
      <c r="M260" s="1715"/>
      <c r="N260" s="1715"/>
      <c r="O260" s="1715"/>
      <c r="P260" s="1715"/>
      <c r="Q260" s="1926"/>
      <c r="R260" s="1926"/>
      <c r="S260" s="1926"/>
      <c r="T260" s="1926"/>
      <c r="U260" s="1725"/>
      <c r="V260" s="156">
        <f t="shared" si="109"/>
        <v>1564.134</v>
      </c>
      <c r="W260" s="1638"/>
      <c r="X260" s="1639"/>
      <c r="Y260" s="1995"/>
      <c r="Z260" s="1638"/>
      <c r="AA260" s="1639"/>
      <c r="AB260" s="1640"/>
      <c r="AC260" s="1640"/>
      <c r="AD260" s="1995"/>
      <c r="AE260" s="1988"/>
      <c r="AF260" s="1634">
        <v>1</v>
      </c>
      <c r="AG260" s="1543">
        <f t="shared" si="111"/>
        <v>15503</v>
      </c>
      <c r="AH260" s="1634">
        <v>1</v>
      </c>
      <c r="AI260" s="1543">
        <f t="shared" si="112"/>
        <v>13938.866</v>
      </c>
      <c r="AJ260" s="1634"/>
      <c r="AK260" s="1543">
        <f t="shared" si="113"/>
        <v>0</v>
      </c>
      <c r="AL260" s="1634"/>
      <c r="AM260" s="1543">
        <f t="shared" si="110"/>
        <v>0</v>
      </c>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607"/>
      <c r="FB260" s="37"/>
      <c r="FC260" s="37"/>
      <c r="FD260" s="37"/>
      <c r="FE260" s="37"/>
      <c r="FF260" s="37"/>
      <c r="FG260" s="37"/>
      <c r="FH260" s="37"/>
      <c r="FI260" s="37"/>
      <c r="FJ260" s="37"/>
      <c r="FK260" s="37"/>
      <c r="FL260" s="37"/>
      <c r="FM260" s="37"/>
      <c r="FN260" s="37"/>
      <c r="FO260" s="37"/>
      <c r="FP260" s="37"/>
      <c r="FQ260" s="37"/>
      <c r="FR260" s="37"/>
      <c r="FS260" s="37"/>
      <c r="FT260" s="37"/>
      <c r="FU260" s="37"/>
      <c r="FV260" s="37"/>
      <c r="FW260" s="37"/>
      <c r="FX260" s="37"/>
      <c r="FY260" s="37"/>
      <c r="FZ260" s="37"/>
      <c r="GA260" s="37"/>
      <c r="GB260" s="37"/>
      <c r="GC260" s="37"/>
      <c r="GD260" s="37"/>
      <c r="GE260" s="37"/>
      <c r="GF260" s="37"/>
      <c r="GG260" s="37"/>
      <c r="GH260" s="37"/>
      <c r="GI260" s="37"/>
      <c r="GJ260" s="37"/>
      <c r="GK260" s="37"/>
      <c r="GL260" s="37"/>
      <c r="GM260" s="37"/>
      <c r="GN260" s="37"/>
      <c r="GO260" s="37"/>
      <c r="GP260" s="37"/>
      <c r="GQ260" s="37"/>
      <c r="GR260" s="37"/>
      <c r="GS260" s="37"/>
      <c r="GT260" s="37"/>
      <c r="GU260" s="37"/>
      <c r="GV260" s="37"/>
      <c r="GW260" s="37"/>
      <c r="GX260" s="37"/>
      <c r="GY260" s="37"/>
      <c r="GZ260" s="37"/>
      <c r="HA260" s="37"/>
      <c r="HB260" s="37"/>
      <c r="HC260" s="37"/>
      <c r="HD260" s="37"/>
      <c r="HE260" s="37"/>
      <c r="HF260" s="37"/>
      <c r="HG260" s="37"/>
      <c r="HH260" s="37"/>
      <c r="HI260" s="37"/>
      <c r="HJ260" s="37"/>
      <c r="HK260" s="37"/>
      <c r="HL260" s="37"/>
      <c r="HM260" s="37"/>
      <c r="HN260" s="37"/>
      <c r="HO260" s="37"/>
      <c r="HP260" s="37"/>
      <c r="HQ260" s="37"/>
      <c r="HR260" s="37"/>
      <c r="HS260" s="37"/>
      <c r="HT260" s="37"/>
      <c r="HU260" s="37"/>
      <c r="HV260" s="37"/>
      <c r="HW260" s="37"/>
      <c r="HX260" s="37"/>
      <c r="HY260" s="37"/>
      <c r="HZ260" s="37"/>
      <c r="IA260" s="37"/>
      <c r="IB260" s="37"/>
      <c r="IC260" s="37"/>
      <c r="ID260" s="37"/>
      <c r="IE260" s="37"/>
      <c r="IF260" s="37"/>
      <c r="IG260" s="37"/>
      <c r="IH260" s="37"/>
      <c r="II260" s="37"/>
      <c r="IJ260" s="37"/>
      <c r="IK260" s="37"/>
      <c r="IL260" s="37"/>
      <c r="IM260" s="37"/>
      <c r="IN260" s="37"/>
      <c r="IO260" s="37"/>
      <c r="IP260" s="37"/>
      <c r="IQ260" s="37"/>
      <c r="IR260" s="37"/>
      <c r="IS260" s="37"/>
      <c r="IT260" s="37"/>
      <c r="IU260" s="37"/>
      <c r="IV260" s="37"/>
      <c r="IW260" s="37"/>
      <c r="IX260" s="37"/>
      <c r="IY260" s="37"/>
      <c r="IZ260" s="37"/>
      <c r="JA260" s="37"/>
      <c r="JB260" s="37"/>
      <c r="JC260" s="37"/>
      <c r="JD260" s="37"/>
      <c r="JE260" s="37"/>
      <c r="JF260" s="37"/>
      <c r="JG260" s="37"/>
      <c r="JH260" s="37"/>
      <c r="JI260" s="37"/>
      <c r="JJ260" s="37"/>
      <c r="JK260" s="37"/>
      <c r="JL260" s="37"/>
      <c r="JM260" s="37"/>
      <c r="JN260" s="37"/>
      <c r="JO260" s="37"/>
      <c r="JP260" s="37"/>
      <c r="JQ260" s="37"/>
      <c r="JR260" s="37"/>
      <c r="JS260" s="37"/>
      <c r="JT260" s="37"/>
      <c r="JU260" s="37"/>
      <c r="JV260" s="37"/>
      <c r="JW260" s="37"/>
      <c r="JX260" s="37"/>
      <c r="JY260" s="37"/>
      <c r="JZ260" s="37"/>
      <c r="KA260" s="37"/>
      <c r="KB260" s="37"/>
      <c r="KC260" s="37"/>
      <c r="KD260" s="37"/>
      <c r="KE260" s="37"/>
      <c r="KF260" s="37"/>
      <c r="KG260" s="37"/>
      <c r="KH260" s="37"/>
      <c r="KI260" s="37"/>
      <c r="KJ260" s="37"/>
      <c r="KK260" s="37"/>
      <c r="KL260" s="37"/>
      <c r="KM260" s="37"/>
      <c r="KN260" s="37"/>
      <c r="KO260" s="37"/>
      <c r="KP260" s="37"/>
      <c r="KQ260" s="37"/>
      <c r="KR260" s="37"/>
      <c r="KS260" s="37"/>
      <c r="KT260" s="37"/>
      <c r="KU260" s="37"/>
      <c r="KV260" s="37"/>
      <c r="KW260" s="37"/>
      <c r="KX260" s="37"/>
      <c r="KY260" s="37"/>
      <c r="KZ260" s="37"/>
      <c r="LA260" s="37"/>
      <c r="LB260" s="37"/>
      <c r="LC260" s="37"/>
      <c r="LD260" s="37"/>
      <c r="LE260" s="37"/>
      <c r="LF260" s="37"/>
      <c r="LG260" s="37"/>
      <c r="LH260" s="37"/>
      <c r="LI260" s="37"/>
      <c r="LJ260" s="37"/>
      <c r="LK260" s="37"/>
      <c r="LL260" s="37"/>
      <c r="LM260" s="37"/>
      <c r="LN260" s="37"/>
      <c r="LO260" s="37"/>
      <c r="LP260" s="37"/>
      <c r="LQ260" s="37"/>
      <c r="LR260" s="37"/>
      <c r="LS260" s="37"/>
      <c r="LT260" s="37"/>
      <c r="LU260" s="37"/>
      <c r="LV260" s="37"/>
      <c r="LW260" s="37"/>
      <c r="LX260" s="37"/>
      <c r="LY260" s="37"/>
      <c r="LZ260" s="37"/>
      <c r="MA260" s="37"/>
      <c r="MB260" s="37"/>
      <c r="MC260" s="37"/>
      <c r="MD260" s="37"/>
      <c r="ME260" s="37"/>
      <c r="MF260" s="37"/>
      <c r="MG260" s="37"/>
      <c r="MH260" s="37"/>
      <c r="MI260" s="37"/>
      <c r="MJ260" s="37"/>
      <c r="MK260" s="37"/>
      <c r="ML260" s="37"/>
      <c r="MM260" s="37"/>
      <c r="MN260" s="37"/>
      <c r="MO260" s="37"/>
      <c r="MP260" s="37"/>
      <c r="MQ260" s="37"/>
      <c r="MR260" s="37"/>
      <c r="MS260" s="37"/>
      <c r="MT260" s="37"/>
      <c r="MU260" s="37"/>
      <c r="MV260" s="37"/>
      <c r="MW260" s="37"/>
      <c r="MX260" s="37"/>
      <c r="MY260" s="37"/>
      <c r="MZ260" s="37"/>
      <c r="NA260" s="37"/>
      <c r="NB260" s="37"/>
      <c r="NC260" s="37"/>
      <c r="ND260" s="37"/>
      <c r="NE260" s="37"/>
      <c r="NF260" s="37"/>
      <c r="NG260" s="37"/>
      <c r="NH260" s="37"/>
      <c r="NI260" s="37"/>
      <c r="NJ260" s="37"/>
      <c r="NK260" s="37"/>
      <c r="NL260" s="37"/>
      <c r="NM260" s="37"/>
      <c r="NN260" s="37"/>
      <c r="NO260" s="37"/>
      <c r="NP260" s="37"/>
      <c r="NQ260" s="37"/>
      <c r="NR260" s="37"/>
      <c r="NS260" s="37"/>
      <c r="NT260" s="37"/>
      <c r="NU260" s="37"/>
      <c r="NV260" s="37"/>
    </row>
    <row r="261" spans="1:386" s="40" customFormat="1" ht="27.6">
      <c r="A261" s="1617"/>
      <c r="B261" s="1924" t="s">
        <v>476</v>
      </c>
      <c r="C261" s="1615"/>
      <c r="D261" s="1925"/>
      <c r="E261" s="1795">
        <v>3509.9650000000001</v>
      </c>
      <c r="F261" s="1774" t="s">
        <v>987</v>
      </c>
      <c r="G261" s="1776">
        <v>210</v>
      </c>
      <c r="H261" s="1819" t="s">
        <v>639</v>
      </c>
      <c r="I261" s="1778"/>
      <c r="J261" s="1702"/>
      <c r="K261" s="1776"/>
      <c r="L261" s="1774"/>
      <c r="M261" s="1715"/>
      <c r="N261" s="1715"/>
      <c r="O261" s="1715"/>
      <c r="P261" s="1715"/>
      <c r="Q261" s="1926"/>
      <c r="R261" s="1926"/>
      <c r="S261" s="1926"/>
      <c r="T261" s="1926"/>
      <c r="U261" s="1725"/>
      <c r="V261" s="156">
        <f t="shared" si="109"/>
        <v>3509.9650000000001</v>
      </c>
      <c r="W261" s="1638"/>
      <c r="X261" s="1639"/>
      <c r="Y261" s="1995"/>
      <c r="Z261" s="1638"/>
      <c r="AA261" s="1639"/>
      <c r="AB261" s="1640"/>
      <c r="AC261" s="1640"/>
      <c r="AD261" s="1995"/>
      <c r="AE261" s="1988"/>
      <c r="AF261" s="1634">
        <v>1</v>
      </c>
      <c r="AG261" s="1543">
        <f t="shared" si="111"/>
        <v>3509.9650000000001</v>
      </c>
      <c r="AH261" s="1634"/>
      <c r="AI261" s="1543">
        <f t="shared" si="112"/>
        <v>0</v>
      </c>
      <c r="AJ261" s="1634"/>
      <c r="AK261" s="1543">
        <f t="shared" si="113"/>
        <v>0</v>
      </c>
      <c r="AL261" s="1634"/>
      <c r="AM261" s="1543">
        <f t="shared" ref="AM261" si="121">AL261*J261</f>
        <v>0</v>
      </c>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607"/>
      <c r="FB261" s="37"/>
      <c r="FC261" s="37"/>
      <c r="FD261" s="37"/>
      <c r="FE261" s="37"/>
      <c r="FF261" s="37"/>
      <c r="FG261" s="37"/>
      <c r="FH261" s="37"/>
      <c r="FI261" s="37"/>
      <c r="FJ261" s="37"/>
      <c r="FK261" s="37"/>
      <c r="FL261" s="37"/>
      <c r="FM261" s="37"/>
      <c r="FN261" s="37"/>
      <c r="FO261" s="37"/>
      <c r="FP261" s="37"/>
      <c r="FQ261" s="37"/>
      <c r="FR261" s="37"/>
      <c r="FS261" s="37"/>
      <c r="FT261" s="37"/>
      <c r="FU261" s="37"/>
      <c r="FV261" s="37"/>
      <c r="FW261" s="37"/>
      <c r="FX261" s="37"/>
      <c r="FY261" s="37"/>
      <c r="FZ261" s="37"/>
      <c r="GA261" s="37"/>
      <c r="GB261" s="37"/>
      <c r="GC261" s="37"/>
      <c r="GD261" s="37"/>
      <c r="GE261" s="37"/>
      <c r="GF261" s="37"/>
      <c r="GG261" s="37"/>
      <c r="GH261" s="37"/>
      <c r="GI261" s="37"/>
      <c r="GJ261" s="37"/>
      <c r="GK261" s="37"/>
      <c r="GL261" s="37"/>
      <c r="GM261" s="37"/>
      <c r="GN261" s="37"/>
      <c r="GO261" s="37"/>
      <c r="GP261" s="37"/>
      <c r="GQ261" s="37"/>
      <c r="GR261" s="37"/>
      <c r="GS261" s="37"/>
      <c r="GT261" s="37"/>
      <c r="GU261" s="37"/>
      <c r="GV261" s="37"/>
      <c r="GW261" s="37"/>
      <c r="GX261" s="37"/>
      <c r="GY261" s="37"/>
      <c r="GZ261" s="37"/>
      <c r="HA261" s="37"/>
      <c r="HB261" s="37"/>
      <c r="HC261" s="37"/>
      <c r="HD261" s="37"/>
      <c r="HE261" s="37"/>
      <c r="HF261" s="37"/>
      <c r="HG261" s="37"/>
      <c r="HH261" s="37"/>
      <c r="HI261" s="37"/>
      <c r="HJ261" s="37"/>
      <c r="HK261" s="37"/>
      <c r="HL261" s="37"/>
      <c r="HM261" s="37"/>
      <c r="HN261" s="37"/>
      <c r="HO261" s="37"/>
      <c r="HP261" s="37"/>
      <c r="HQ261" s="37"/>
      <c r="HR261" s="37"/>
      <c r="HS261" s="37"/>
      <c r="HT261" s="37"/>
      <c r="HU261" s="37"/>
      <c r="HV261" s="37"/>
      <c r="HW261" s="37"/>
      <c r="HX261" s="37"/>
      <c r="HY261" s="37"/>
      <c r="HZ261" s="37"/>
      <c r="IA261" s="37"/>
      <c r="IB261" s="37"/>
      <c r="IC261" s="37"/>
      <c r="ID261" s="37"/>
      <c r="IE261" s="37"/>
      <c r="IF261" s="37"/>
      <c r="IG261" s="37"/>
      <c r="IH261" s="37"/>
      <c r="II261" s="37"/>
      <c r="IJ261" s="37"/>
      <c r="IK261" s="37"/>
      <c r="IL261" s="37"/>
      <c r="IM261" s="37"/>
      <c r="IN261" s="37"/>
      <c r="IO261" s="37"/>
      <c r="IP261" s="37"/>
      <c r="IQ261" s="37"/>
      <c r="IR261" s="37"/>
      <c r="IS261" s="37"/>
      <c r="IT261" s="37"/>
      <c r="IU261" s="37"/>
      <c r="IV261" s="37"/>
      <c r="IW261" s="37"/>
      <c r="IX261" s="37"/>
      <c r="IY261" s="37"/>
      <c r="IZ261" s="37"/>
      <c r="JA261" s="37"/>
      <c r="JB261" s="37"/>
      <c r="JC261" s="37"/>
      <c r="JD261" s="37"/>
      <c r="JE261" s="37"/>
      <c r="JF261" s="37"/>
      <c r="JG261" s="37"/>
      <c r="JH261" s="37"/>
      <c r="JI261" s="37"/>
      <c r="JJ261" s="37"/>
      <c r="JK261" s="37"/>
      <c r="JL261" s="37"/>
      <c r="JM261" s="37"/>
      <c r="JN261" s="37"/>
      <c r="JO261" s="37"/>
      <c r="JP261" s="37"/>
      <c r="JQ261" s="37"/>
      <c r="JR261" s="37"/>
      <c r="JS261" s="37"/>
      <c r="JT261" s="37"/>
      <c r="JU261" s="37"/>
      <c r="JV261" s="37"/>
      <c r="JW261" s="37"/>
      <c r="JX261" s="37"/>
      <c r="JY261" s="37"/>
      <c r="JZ261" s="37"/>
      <c r="KA261" s="37"/>
      <c r="KB261" s="37"/>
      <c r="KC261" s="37"/>
      <c r="KD261" s="37"/>
      <c r="KE261" s="37"/>
      <c r="KF261" s="37"/>
      <c r="KG261" s="37"/>
      <c r="KH261" s="37"/>
      <c r="KI261" s="37"/>
      <c r="KJ261" s="37"/>
      <c r="KK261" s="37"/>
      <c r="KL261" s="37"/>
      <c r="KM261" s="37"/>
      <c r="KN261" s="37"/>
      <c r="KO261" s="37"/>
      <c r="KP261" s="37"/>
      <c r="KQ261" s="37"/>
      <c r="KR261" s="37"/>
      <c r="KS261" s="37"/>
      <c r="KT261" s="37"/>
      <c r="KU261" s="37"/>
      <c r="KV261" s="37"/>
      <c r="KW261" s="37"/>
      <c r="KX261" s="37"/>
      <c r="KY261" s="37"/>
      <c r="KZ261" s="37"/>
      <c r="LA261" s="37"/>
      <c r="LB261" s="37"/>
      <c r="LC261" s="37"/>
      <c r="LD261" s="37"/>
      <c r="LE261" s="37"/>
      <c r="LF261" s="37"/>
      <c r="LG261" s="37"/>
      <c r="LH261" s="37"/>
      <c r="LI261" s="37"/>
      <c r="LJ261" s="37"/>
      <c r="LK261" s="37"/>
      <c r="LL261" s="37"/>
      <c r="LM261" s="37"/>
      <c r="LN261" s="37"/>
      <c r="LO261" s="37"/>
      <c r="LP261" s="37"/>
      <c r="LQ261" s="37"/>
      <c r="LR261" s="37"/>
      <c r="LS261" s="37"/>
      <c r="LT261" s="37"/>
      <c r="LU261" s="37"/>
      <c r="LV261" s="37"/>
      <c r="LW261" s="37"/>
      <c r="LX261" s="37"/>
      <c r="LY261" s="37"/>
      <c r="LZ261" s="37"/>
      <c r="MA261" s="37"/>
      <c r="MB261" s="37"/>
      <c r="MC261" s="37"/>
      <c r="MD261" s="37"/>
      <c r="ME261" s="37"/>
      <c r="MF261" s="37"/>
      <c r="MG261" s="37"/>
      <c r="MH261" s="37"/>
      <c r="MI261" s="37"/>
      <c r="MJ261" s="37"/>
      <c r="MK261" s="37"/>
      <c r="ML261" s="37"/>
      <c r="MM261" s="37"/>
      <c r="MN261" s="37"/>
      <c r="MO261" s="37"/>
      <c r="MP261" s="37"/>
      <c r="MQ261" s="37"/>
      <c r="MR261" s="37"/>
      <c r="MS261" s="37"/>
      <c r="MT261" s="37"/>
      <c r="MU261" s="37"/>
      <c r="MV261" s="37"/>
      <c r="MW261" s="37"/>
      <c r="MX261" s="37"/>
      <c r="MY261" s="37"/>
      <c r="MZ261" s="37"/>
      <c r="NA261" s="37"/>
      <c r="NB261" s="37"/>
      <c r="NC261" s="37"/>
      <c r="ND261" s="37"/>
      <c r="NE261" s="37"/>
      <c r="NF261" s="37"/>
      <c r="NG261" s="37"/>
      <c r="NH261" s="37"/>
      <c r="NI261" s="37"/>
      <c r="NJ261" s="37"/>
      <c r="NK261" s="37"/>
      <c r="NL261" s="37"/>
      <c r="NM261" s="37"/>
      <c r="NN261" s="37"/>
      <c r="NO261" s="37"/>
      <c r="NP261" s="37"/>
      <c r="NQ261" s="37"/>
      <c r="NR261" s="37"/>
      <c r="NS261" s="37"/>
      <c r="NT261" s="37"/>
      <c r="NU261" s="37"/>
      <c r="NV261" s="37"/>
    </row>
    <row r="262" spans="1:386" s="1579" customFormat="1">
      <c r="A262" s="1672">
        <v>6</v>
      </c>
      <c r="B262" s="1769" t="s">
        <v>57</v>
      </c>
      <c r="C262" s="1810"/>
      <c r="D262" s="1811" t="s">
        <v>33</v>
      </c>
      <c r="E262" s="1780">
        <f>SUM(E263:E283)</f>
        <v>115459.61200000001</v>
      </c>
      <c r="F262" s="1721"/>
      <c r="G262" s="1780"/>
      <c r="H262" s="1721">
        <f>SUM(H263:H282)</f>
        <v>0</v>
      </c>
      <c r="I262" s="1721">
        <f>SUM(I263:I282)</f>
        <v>0</v>
      </c>
      <c r="J262" s="1780">
        <f>SUM(J263:J283)</f>
        <v>89198.096000000005</v>
      </c>
      <c r="K262" s="1780"/>
      <c r="L262" s="1721"/>
      <c r="M262" s="1780">
        <f>SUM(M263:M283)</f>
        <v>93892</v>
      </c>
      <c r="N262" s="1780">
        <f t="shared" ref="N262:T262" si="122">SUM(N263:N283)</f>
        <v>0</v>
      </c>
      <c r="O262" s="1780">
        <f t="shared" si="122"/>
        <v>87529</v>
      </c>
      <c r="P262" s="1780">
        <f t="shared" si="122"/>
        <v>6363</v>
      </c>
      <c r="Q262" s="1780">
        <f t="shared" si="122"/>
        <v>83548</v>
      </c>
      <c r="R262" s="1780">
        <f t="shared" si="122"/>
        <v>0</v>
      </c>
      <c r="S262" s="1780">
        <f t="shared" si="122"/>
        <v>77831</v>
      </c>
      <c r="T262" s="1780">
        <f t="shared" si="122"/>
        <v>5717</v>
      </c>
      <c r="U262" s="1811"/>
      <c r="V262" s="156">
        <f t="shared" si="109"/>
        <v>26261.516000000003</v>
      </c>
      <c r="W262" s="1641">
        <f>SUM(W263:W283)</f>
        <v>2</v>
      </c>
      <c r="X262" s="1641">
        <f>SUM(X263:X283)</f>
        <v>3</v>
      </c>
      <c r="Y262" s="1995">
        <f>W262+X262</f>
        <v>5</v>
      </c>
      <c r="Z262" s="1641">
        <f>SUM(Z263:Z283)</f>
        <v>2</v>
      </c>
      <c r="AA262" s="1641">
        <f t="shared" ref="AA262:AC262" si="123">SUM(AA263:AA283)</f>
        <v>0</v>
      </c>
      <c r="AB262" s="1641">
        <f t="shared" si="123"/>
        <v>3</v>
      </c>
      <c r="AC262" s="1641">
        <f t="shared" si="123"/>
        <v>0</v>
      </c>
      <c r="AD262" s="1989">
        <f>Z262+AB262</f>
        <v>5</v>
      </c>
      <c r="AE262" s="1988">
        <f>AD262/Y262</f>
        <v>1</v>
      </c>
      <c r="AF262" s="1641">
        <f t="shared" ref="AF262:AM262" si="124">SUM(AF263:AF283)</f>
        <v>6</v>
      </c>
      <c r="AG262" s="1641">
        <f t="shared" si="124"/>
        <v>89570.558000000005</v>
      </c>
      <c r="AH262" s="1641">
        <f t="shared" si="124"/>
        <v>5</v>
      </c>
      <c r="AI262" s="1641">
        <f t="shared" si="124"/>
        <v>78539.025000000009</v>
      </c>
      <c r="AJ262" s="1641">
        <f t="shared" si="124"/>
        <v>5</v>
      </c>
      <c r="AK262" s="1641">
        <f t="shared" si="124"/>
        <v>25889.054</v>
      </c>
      <c r="AL262" s="1641">
        <f t="shared" si="124"/>
        <v>2</v>
      </c>
      <c r="AM262" s="1641">
        <f t="shared" si="124"/>
        <v>10659.071</v>
      </c>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607"/>
      <c r="FB262" s="37"/>
      <c r="FC262" s="37"/>
      <c r="FD262" s="37"/>
      <c r="FE262" s="37"/>
      <c r="FF262" s="37"/>
      <c r="FG262" s="37"/>
      <c r="FH262" s="37"/>
      <c r="FI262" s="37"/>
      <c r="FJ262" s="37"/>
      <c r="FK262" s="37"/>
      <c r="FL262" s="37"/>
      <c r="FM262" s="37"/>
      <c r="FN262" s="37"/>
      <c r="FO262" s="37"/>
      <c r="FP262" s="37"/>
      <c r="FQ262" s="37"/>
      <c r="FR262" s="37"/>
      <c r="FS262" s="37"/>
      <c r="FT262" s="37"/>
      <c r="FU262" s="37"/>
      <c r="FV262" s="37"/>
      <c r="FW262" s="37"/>
      <c r="FX262" s="37"/>
      <c r="FY262" s="37"/>
      <c r="FZ262" s="37"/>
      <c r="GA262" s="37"/>
      <c r="GB262" s="37"/>
      <c r="GC262" s="37"/>
      <c r="GD262" s="37"/>
      <c r="GE262" s="37"/>
      <c r="GF262" s="37"/>
      <c r="GG262" s="37"/>
      <c r="GH262" s="37"/>
      <c r="GI262" s="37"/>
      <c r="GJ262" s="37"/>
      <c r="GK262" s="37"/>
      <c r="GL262" s="37"/>
      <c r="GM262" s="37"/>
      <c r="GN262" s="37"/>
      <c r="GO262" s="37"/>
      <c r="GP262" s="37"/>
      <c r="GQ262" s="37"/>
      <c r="GR262" s="37"/>
      <c r="GS262" s="37"/>
      <c r="GT262" s="37"/>
      <c r="GU262" s="37"/>
      <c r="GV262" s="37"/>
      <c r="GW262" s="37"/>
      <c r="GX262" s="37"/>
      <c r="GY262" s="37"/>
      <c r="GZ262" s="37"/>
      <c r="HA262" s="37"/>
      <c r="HB262" s="37"/>
      <c r="HC262" s="37"/>
      <c r="HD262" s="37"/>
      <c r="HE262" s="37"/>
      <c r="HF262" s="37"/>
      <c r="HG262" s="37"/>
      <c r="HH262" s="37"/>
      <c r="HI262" s="37"/>
      <c r="HJ262" s="37"/>
      <c r="HK262" s="37"/>
      <c r="HL262" s="37"/>
      <c r="HM262" s="37"/>
      <c r="HN262" s="37"/>
      <c r="HO262" s="37"/>
      <c r="HP262" s="37"/>
      <c r="HQ262" s="37"/>
      <c r="HR262" s="37"/>
      <c r="HS262" s="37"/>
      <c r="HT262" s="37"/>
      <c r="HU262" s="37"/>
      <c r="HV262" s="37"/>
      <c r="HW262" s="37"/>
      <c r="HX262" s="37"/>
      <c r="HY262" s="37"/>
      <c r="HZ262" s="37"/>
      <c r="IA262" s="37"/>
      <c r="IB262" s="37"/>
      <c r="IC262" s="37"/>
      <c r="ID262" s="37"/>
      <c r="IE262" s="37"/>
      <c r="IF262" s="37"/>
      <c r="IG262" s="37"/>
      <c r="IH262" s="37"/>
      <c r="II262" s="37"/>
      <c r="IJ262" s="37"/>
      <c r="IK262" s="37"/>
      <c r="IL262" s="37"/>
      <c r="IM262" s="37"/>
      <c r="IN262" s="37"/>
      <c r="IO262" s="37"/>
      <c r="IP262" s="37"/>
      <c r="IQ262" s="37"/>
      <c r="IR262" s="37"/>
      <c r="IS262" s="37"/>
      <c r="IT262" s="37"/>
      <c r="IU262" s="37"/>
      <c r="IV262" s="37"/>
      <c r="IW262" s="37"/>
      <c r="IX262" s="37"/>
      <c r="IY262" s="37"/>
      <c r="IZ262" s="37"/>
      <c r="JA262" s="37"/>
      <c r="JB262" s="37"/>
      <c r="JC262" s="37"/>
      <c r="JD262" s="37"/>
      <c r="JE262" s="37"/>
      <c r="JF262" s="37"/>
      <c r="JG262" s="37"/>
      <c r="JH262" s="37"/>
      <c r="JI262" s="37"/>
      <c r="JJ262" s="37"/>
      <c r="JK262" s="37"/>
      <c r="JL262" s="37"/>
      <c r="JM262" s="37"/>
      <c r="JN262" s="37"/>
      <c r="JO262" s="37"/>
      <c r="JP262" s="37"/>
      <c r="JQ262" s="37"/>
      <c r="JR262" s="37"/>
      <c r="JS262" s="37"/>
      <c r="JT262" s="37"/>
      <c r="JU262" s="37"/>
      <c r="JV262" s="37"/>
      <c r="JW262" s="37"/>
      <c r="JX262" s="37"/>
      <c r="JY262" s="37"/>
      <c r="JZ262" s="37"/>
      <c r="KA262" s="37"/>
      <c r="KB262" s="37"/>
      <c r="KC262" s="37"/>
      <c r="KD262" s="37"/>
      <c r="KE262" s="37"/>
      <c r="KF262" s="37"/>
      <c r="KG262" s="37"/>
      <c r="KH262" s="37"/>
      <c r="KI262" s="37"/>
      <c r="KJ262" s="37"/>
      <c r="KK262" s="37"/>
      <c r="KL262" s="37"/>
      <c r="KM262" s="37"/>
      <c r="KN262" s="37"/>
      <c r="KO262" s="37"/>
      <c r="KP262" s="37"/>
      <c r="KQ262" s="37"/>
      <c r="KR262" s="37"/>
      <c r="KS262" s="37"/>
      <c r="KT262" s="37"/>
      <c r="KU262" s="37"/>
      <c r="KV262" s="37"/>
      <c r="KW262" s="37"/>
      <c r="KX262" s="37"/>
      <c r="KY262" s="37"/>
      <c r="KZ262" s="37"/>
      <c r="LA262" s="37"/>
      <c r="LB262" s="37"/>
      <c r="LC262" s="37"/>
      <c r="LD262" s="37"/>
      <c r="LE262" s="37"/>
      <c r="LF262" s="37"/>
      <c r="LG262" s="37"/>
      <c r="LH262" s="37"/>
      <c r="LI262" s="37"/>
      <c r="LJ262" s="37"/>
      <c r="LK262" s="37"/>
      <c r="LL262" s="37"/>
      <c r="LM262" s="37"/>
      <c r="LN262" s="37"/>
      <c r="LO262" s="37"/>
      <c r="LP262" s="37"/>
      <c r="LQ262" s="37"/>
      <c r="LR262" s="37"/>
      <c r="LS262" s="37"/>
      <c r="LT262" s="37"/>
      <c r="LU262" s="37"/>
      <c r="LV262" s="37"/>
      <c r="LW262" s="37"/>
      <c r="LX262" s="37"/>
      <c r="LY262" s="37"/>
      <c r="LZ262" s="37"/>
      <c r="MA262" s="37"/>
      <c r="MB262" s="37"/>
      <c r="MC262" s="37"/>
      <c r="MD262" s="37"/>
      <c r="ME262" s="37"/>
      <c r="MF262" s="37"/>
      <c r="MG262" s="37"/>
      <c r="MH262" s="37"/>
      <c r="MI262" s="37"/>
      <c r="MJ262" s="37"/>
      <c r="MK262" s="37"/>
      <c r="ML262" s="37"/>
      <c r="MM262" s="37"/>
      <c r="MN262" s="37"/>
      <c r="MO262" s="37"/>
      <c r="MP262" s="37"/>
      <c r="MQ262" s="37"/>
      <c r="MR262" s="37"/>
      <c r="MS262" s="37"/>
      <c r="MT262" s="37"/>
      <c r="MU262" s="37"/>
      <c r="MV262" s="37"/>
      <c r="MW262" s="37"/>
      <c r="MX262" s="37"/>
      <c r="MY262" s="37"/>
      <c r="MZ262" s="37"/>
      <c r="NA262" s="37"/>
      <c r="NB262" s="37"/>
      <c r="NC262" s="37"/>
      <c r="ND262" s="37"/>
      <c r="NE262" s="37"/>
      <c r="NF262" s="37"/>
      <c r="NG262" s="37"/>
      <c r="NH262" s="37"/>
      <c r="NI262" s="37"/>
      <c r="NJ262" s="37"/>
      <c r="NK262" s="37"/>
      <c r="NL262" s="37"/>
      <c r="NM262" s="37"/>
      <c r="NN262" s="37"/>
      <c r="NO262" s="37"/>
      <c r="NP262" s="37"/>
      <c r="NQ262" s="37"/>
      <c r="NR262" s="37"/>
      <c r="NS262" s="37"/>
      <c r="NT262" s="37"/>
      <c r="NU262" s="37"/>
      <c r="NV262" s="37"/>
    </row>
    <row r="263" spans="1:386" s="28" customFormat="1" ht="27.6">
      <c r="A263" s="1784"/>
      <c r="B263" s="1723" t="s">
        <v>81</v>
      </c>
      <c r="C263" s="1827"/>
      <c r="D263" s="1725"/>
      <c r="E263" s="1781"/>
      <c r="F263" s="1725"/>
      <c r="G263" s="1781"/>
      <c r="H263" s="1725"/>
      <c r="I263" s="1782"/>
      <c r="J263" s="1781"/>
      <c r="K263" s="1781"/>
      <c r="L263" s="1725"/>
      <c r="M263" s="1781"/>
      <c r="N263" s="1781"/>
      <c r="O263" s="1781"/>
      <c r="P263" s="1781"/>
      <c r="Q263" s="1783"/>
      <c r="R263" s="1783"/>
      <c r="S263" s="1783"/>
      <c r="T263" s="1783"/>
      <c r="U263" s="1617" t="s">
        <v>33</v>
      </c>
      <c r="V263" s="156">
        <f t="shared" si="109"/>
        <v>0</v>
      </c>
      <c r="W263" s="1641"/>
      <c r="X263" s="1642"/>
      <c r="Y263" s="1995"/>
      <c r="Z263" s="1641"/>
      <c r="AA263" s="1642"/>
      <c r="AB263" s="1634"/>
      <c r="AC263" s="1634"/>
      <c r="AD263" s="1995"/>
      <c r="AE263" s="1988"/>
      <c r="AF263" s="1634"/>
      <c r="AG263" s="1543"/>
      <c r="AH263" s="1634"/>
      <c r="AI263" s="1637"/>
      <c r="AJ263" s="1634"/>
      <c r="AK263" s="1637"/>
      <c r="AL263" s="1634"/>
      <c r="AM263" s="1637"/>
      <c r="AN263" s="44"/>
      <c r="AO263" s="44"/>
      <c r="AP263" s="44"/>
      <c r="AQ263" s="44"/>
      <c r="AR263" s="44"/>
      <c r="AS263" s="44"/>
      <c r="AT263" s="44"/>
      <c r="AU263" s="44"/>
      <c r="AV263" s="44"/>
      <c r="AW263" s="44"/>
      <c r="AX263" s="44"/>
      <c r="AY263" s="44"/>
      <c r="AZ263" s="44"/>
      <c r="BA263" s="44"/>
      <c r="BB263" s="44"/>
      <c r="BC263" s="44"/>
      <c r="BD263" s="44"/>
      <c r="BE263" s="44"/>
      <c r="BF263" s="44"/>
      <c r="BG263" s="44"/>
      <c r="BH263" s="44"/>
      <c r="BI263" s="44"/>
      <c r="BJ263" s="44"/>
      <c r="BK263" s="44"/>
      <c r="BL263" s="44"/>
      <c r="BM263" s="44"/>
      <c r="BN263" s="44"/>
      <c r="BO263" s="44"/>
      <c r="BP263" s="44"/>
      <c r="BQ263" s="44"/>
      <c r="BR263" s="44"/>
      <c r="BS263" s="44"/>
      <c r="BT263" s="44"/>
      <c r="BU263" s="44"/>
      <c r="BV263" s="44"/>
      <c r="BW263" s="44"/>
      <c r="BX263" s="44"/>
      <c r="BY263" s="44"/>
      <c r="BZ263" s="44"/>
      <c r="CA263" s="44"/>
      <c r="CB263" s="44"/>
      <c r="CC263" s="44"/>
      <c r="CD263" s="44"/>
      <c r="CE263" s="44"/>
      <c r="CF263" s="44"/>
      <c r="CG263" s="44"/>
      <c r="CH263" s="44"/>
      <c r="CI263" s="44"/>
      <c r="CJ263" s="44"/>
      <c r="CK263" s="44"/>
      <c r="CL263" s="44"/>
      <c r="CM263" s="44"/>
      <c r="CN263" s="44"/>
      <c r="CO263" s="44"/>
      <c r="CP263" s="44"/>
      <c r="CQ263" s="44"/>
      <c r="CR263" s="44"/>
      <c r="CS263" s="44"/>
      <c r="CT263" s="44"/>
      <c r="CU263" s="44"/>
      <c r="CV263" s="44"/>
      <c r="CW263" s="44"/>
      <c r="CX263" s="44"/>
      <c r="CY263" s="44"/>
      <c r="CZ263" s="44"/>
      <c r="DA263" s="44"/>
      <c r="DB263" s="44"/>
      <c r="DC263" s="44"/>
      <c r="DD263" s="44"/>
      <c r="DE263" s="44"/>
      <c r="DF263" s="44"/>
      <c r="DG263" s="44"/>
      <c r="DH263" s="44"/>
      <c r="DI263" s="44"/>
      <c r="DJ263" s="44"/>
      <c r="DK263" s="44"/>
      <c r="DL263" s="44"/>
      <c r="DM263" s="44"/>
      <c r="DN263" s="44"/>
      <c r="DO263" s="44"/>
      <c r="DP263" s="44"/>
      <c r="DQ263" s="44"/>
      <c r="DR263" s="44"/>
      <c r="DS263" s="44"/>
      <c r="DT263" s="44"/>
      <c r="DU263" s="44"/>
      <c r="DV263" s="44"/>
      <c r="DW263" s="44"/>
      <c r="DX263" s="44"/>
      <c r="DY263" s="44"/>
      <c r="DZ263" s="44"/>
      <c r="EA263" s="44"/>
      <c r="EB263" s="44"/>
      <c r="EC263" s="44"/>
      <c r="ED263" s="44"/>
      <c r="EE263" s="44"/>
      <c r="EF263" s="44"/>
      <c r="EG263" s="44"/>
      <c r="EH263" s="44"/>
      <c r="EI263" s="44"/>
      <c r="EJ263" s="44"/>
      <c r="EK263" s="44"/>
      <c r="EL263" s="44"/>
      <c r="EM263" s="44"/>
      <c r="EN263" s="44"/>
      <c r="EO263" s="44"/>
      <c r="EP263" s="44"/>
      <c r="EQ263" s="44"/>
      <c r="ER263" s="44"/>
      <c r="ES263" s="44"/>
      <c r="ET263" s="44"/>
      <c r="EU263" s="44"/>
      <c r="EV263" s="44"/>
      <c r="EW263" s="44"/>
      <c r="EX263" s="44"/>
      <c r="EY263" s="44"/>
      <c r="EZ263" s="44"/>
      <c r="FA263" s="1608"/>
      <c r="FB263" s="38"/>
      <c r="FC263" s="38"/>
      <c r="FD263" s="38"/>
      <c r="FE263" s="38"/>
      <c r="FF263" s="38"/>
      <c r="FG263" s="38"/>
      <c r="FH263" s="38"/>
      <c r="FI263" s="38"/>
      <c r="FJ263" s="38"/>
      <c r="FK263" s="38"/>
      <c r="FL263" s="38"/>
      <c r="FM263" s="38"/>
      <c r="FN263" s="38"/>
      <c r="FO263" s="38"/>
      <c r="FP263" s="38"/>
      <c r="FQ263" s="38"/>
      <c r="FR263" s="38"/>
      <c r="FS263" s="38"/>
      <c r="FT263" s="38"/>
      <c r="FU263" s="38"/>
      <c r="FV263" s="38"/>
      <c r="FW263" s="38"/>
      <c r="FX263" s="38"/>
      <c r="FY263" s="38"/>
      <c r="FZ263" s="38"/>
      <c r="GA263" s="38"/>
      <c r="GB263" s="38"/>
      <c r="GC263" s="38"/>
      <c r="GD263" s="38"/>
      <c r="GE263" s="38"/>
      <c r="GF263" s="38"/>
      <c r="GG263" s="38"/>
      <c r="GH263" s="38"/>
      <c r="GI263" s="38"/>
      <c r="GJ263" s="38"/>
      <c r="GK263" s="38"/>
      <c r="GL263" s="38"/>
      <c r="GM263" s="38"/>
      <c r="GN263" s="38"/>
      <c r="GO263" s="38"/>
      <c r="GP263" s="38"/>
      <c r="GQ263" s="38"/>
      <c r="GR263" s="38"/>
      <c r="GS263" s="38"/>
      <c r="GT263" s="38"/>
      <c r="GU263" s="38"/>
      <c r="GV263" s="38"/>
      <c r="GW263" s="38"/>
      <c r="GX263" s="38"/>
      <c r="GY263" s="38"/>
      <c r="GZ263" s="38"/>
      <c r="HA263" s="38"/>
      <c r="HB263" s="38"/>
      <c r="HC263" s="38"/>
      <c r="HD263" s="38"/>
      <c r="HE263" s="38"/>
      <c r="HF263" s="38"/>
      <c r="HG263" s="38"/>
      <c r="HH263" s="38"/>
      <c r="HI263" s="38"/>
      <c r="HJ263" s="38"/>
      <c r="HK263" s="38"/>
      <c r="HL263" s="38"/>
      <c r="HM263" s="38"/>
      <c r="HN263" s="38"/>
      <c r="HO263" s="38"/>
      <c r="HP263" s="38"/>
      <c r="HQ263" s="38"/>
      <c r="HR263" s="38"/>
      <c r="HS263" s="38"/>
      <c r="HT263" s="38"/>
      <c r="HU263" s="38"/>
      <c r="HV263" s="38"/>
      <c r="HW263" s="38"/>
      <c r="HX263" s="38"/>
      <c r="HY263" s="38"/>
      <c r="HZ263" s="38"/>
      <c r="IA263" s="38"/>
      <c r="IB263" s="38"/>
      <c r="IC263" s="38"/>
      <c r="ID263" s="38"/>
      <c r="IE263" s="38"/>
      <c r="IF263" s="38"/>
      <c r="IG263" s="38"/>
      <c r="IH263" s="38"/>
      <c r="II263" s="38"/>
      <c r="IJ263" s="38"/>
      <c r="IK263" s="38"/>
      <c r="IL263" s="38"/>
      <c r="IM263" s="38"/>
      <c r="IN263" s="38"/>
      <c r="IO263" s="38"/>
      <c r="IP263" s="38"/>
      <c r="IQ263" s="38"/>
      <c r="IR263" s="38"/>
      <c r="IS263" s="38"/>
      <c r="IT263" s="38"/>
      <c r="IU263" s="38"/>
      <c r="IV263" s="38"/>
      <c r="IW263" s="38"/>
      <c r="IX263" s="38"/>
      <c r="IY263" s="38"/>
      <c r="IZ263" s="38"/>
      <c r="JA263" s="38"/>
      <c r="JB263" s="38"/>
      <c r="JC263" s="38"/>
      <c r="JD263" s="38"/>
      <c r="JE263" s="38"/>
      <c r="JF263" s="38"/>
      <c r="JG263" s="38"/>
      <c r="JH263" s="38"/>
      <c r="JI263" s="38"/>
      <c r="JJ263" s="38"/>
      <c r="JK263" s="38"/>
      <c r="JL263" s="38"/>
      <c r="JM263" s="38"/>
      <c r="JN263" s="38"/>
      <c r="JO263" s="38"/>
      <c r="JP263" s="38"/>
      <c r="JQ263" s="38"/>
      <c r="JR263" s="38"/>
      <c r="JS263" s="38"/>
      <c r="JT263" s="38"/>
      <c r="JU263" s="38"/>
      <c r="JV263" s="38"/>
      <c r="JW263" s="38"/>
      <c r="JX263" s="38"/>
      <c r="JY263" s="38"/>
      <c r="JZ263" s="38"/>
      <c r="KA263" s="38"/>
      <c r="KB263" s="38"/>
      <c r="KC263" s="38"/>
      <c r="KD263" s="38"/>
      <c r="KE263" s="38"/>
      <c r="KF263" s="38"/>
      <c r="KG263" s="38"/>
      <c r="KH263" s="38"/>
      <c r="KI263" s="38"/>
      <c r="KJ263" s="38"/>
      <c r="KK263" s="38"/>
      <c r="KL263" s="38"/>
      <c r="KM263" s="38"/>
      <c r="KN263" s="38"/>
      <c r="KO263" s="38"/>
      <c r="KP263" s="38"/>
      <c r="KQ263" s="38"/>
      <c r="KR263" s="38"/>
      <c r="KS263" s="38"/>
      <c r="KT263" s="38"/>
      <c r="KU263" s="38"/>
      <c r="KV263" s="38"/>
      <c r="KW263" s="38"/>
      <c r="KX263" s="38"/>
      <c r="KY263" s="38"/>
      <c r="KZ263" s="38"/>
      <c r="LA263" s="38"/>
      <c r="LB263" s="38"/>
      <c r="LC263" s="38"/>
      <c r="LD263" s="38"/>
      <c r="LE263" s="38"/>
      <c r="LF263" s="38"/>
      <c r="LG263" s="38"/>
      <c r="LH263" s="38"/>
      <c r="LI263" s="38"/>
      <c r="LJ263" s="38"/>
      <c r="LK263" s="38"/>
      <c r="LL263" s="38"/>
      <c r="LM263" s="38"/>
      <c r="LN263" s="38"/>
      <c r="LO263" s="38"/>
      <c r="LP263" s="38"/>
      <c r="LQ263" s="38"/>
      <c r="LR263" s="38"/>
      <c r="LS263" s="38"/>
      <c r="LT263" s="38"/>
      <c r="LU263" s="38"/>
      <c r="LV263" s="38"/>
      <c r="LW263" s="38"/>
      <c r="LX263" s="38"/>
      <c r="LY263" s="38"/>
      <c r="LZ263" s="38"/>
      <c r="MA263" s="38"/>
      <c r="MB263" s="38"/>
      <c r="MC263" s="38"/>
      <c r="MD263" s="38"/>
      <c r="ME263" s="38"/>
      <c r="MF263" s="38"/>
      <c r="MG263" s="38"/>
      <c r="MH263" s="38"/>
      <c r="MI263" s="38"/>
      <c r="MJ263" s="38"/>
      <c r="MK263" s="38"/>
      <c r="ML263" s="38"/>
      <c r="MM263" s="38"/>
      <c r="MN263" s="38"/>
      <c r="MO263" s="38"/>
      <c r="MP263" s="38"/>
      <c r="MQ263" s="38"/>
      <c r="MR263" s="38"/>
      <c r="MS263" s="38"/>
      <c r="MT263" s="38"/>
      <c r="MU263" s="38"/>
      <c r="MV263" s="38"/>
      <c r="MW263" s="38"/>
      <c r="MX263" s="38"/>
      <c r="MY263" s="38"/>
      <c r="MZ263" s="38"/>
      <c r="NA263" s="38"/>
      <c r="NB263" s="38"/>
      <c r="NC263" s="38"/>
      <c r="ND263" s="38"/>
      <c r="NE263" s="38"/>
      <c r="NF263" s="38"/>
      <c r="NG263" s="38"/>
      <c r="NH263" s="38"/>
      <c r="NI263" s="38"/>
      <c r="NJ263" s="38"/>
      <c r="NK263" s="38"/>
      <c r="NL263" s="38"/>
      <c r="NM263" s="38"/>
      <c r="NN263" s="38"/>
      <c r="NO263" s="38"/>
      <c r="NP263" s="38"/>
      <c r="NQ263" s="38"/>
      <c r="NR263" s="38"/>
      <c r="NS263" s="38"/>
      <c r="NT263" s="38"/>
      <c r="NU263" s="38"/>
      <c r="NV263" s="38"/>
    </row>
    <row r="264" spans="1:386" s="28" customFormat="1">
      <c r="A264" s="1784"/>
      <c r="B264" s="1676" t="s">
        <v>157</v>
      </c>
      <c r="C264" s="1827"/>
      <c r="D264" s="1725"/>
      <c r="E264" s="1781"/>
      <c r="F264" s="1827"/>
      <c r="G264" s="1785"/>
      <c r="H264" s="1784"/>
      <c r="I264" s="1786"/>
      <c r="J264" s="1781"/>
      <c r="K264" s="1785"/>
      <c r="L264" s="1725"/>
      <c r="M264" s="1781"/>
      <c r="N264" s="1781"/>
      <c r="O264" s="1781"/>
      <c r="P264" s="1781"/>
      <c r="Q264" s="1783"/>
      <c r="R264" s="1783"/>
      <c r="S264" s="1783"/>
      <c r="T264" s="1783"/>
      <c r="U264" s="1617"/>
      <c r="V264" s="156">
        <f t="shared" si="109"/>
        <v>0</v>
      </c>
      <c r="W264" s="1641"/>
      <c r="X264" s="1642"/>
      <c r="Y264" s="1995"/>
      <c r="Z264" s="1641"/>
      <c r="AA264" s="1642"/>
      <c r="AB264" s="1634"/>
      <c r="AC264" s="1634"/>
      <c r="AD264" s="1995"/>
      <c r="AE264" s="1988"/>
      <c r="AF264" s="1634"/>
      <c r="AG264" s="1543"/>
      <c r="AH264" s="1634"/>
      <c r="AI264" s="1637"/>
      <c r="AJ264" s="1634"/>
      <c r="AK264" s="1637"/>
      <c r="AL264" s="1634"/>
      <c r="AM264" s="1637"/>
      <c r="AN264" s="44"/>
      <c r="AO264" s="44"/>
      <c r="AP264" s="44"/>
      <c r="AQ264" s="44"/>
      <c r="AR264" s="44"/>
      <c r="AS264" s="44"/>
      <c r="AT264" s="44"/>
      <c r="AU264" s="44"/>
      <c r="AV264" s="44"/>
      <c r="AW264" s="44"/>
      <c r="AX264" s="44"/>
      <c r="AY264" s="44"/>
      <c r="AZ264" s="44"/>
      <c r="BA264" s="44"/>
      <c r="BB264" s="44"/>
      <c r="BC264" s="44"/>
      <c r="BD264" s="44"/>
      <c r="BE264" s="44"/>
      <c r="BF264" s="44"/>
      <c r="BG264" s="44"/>
      <c r="BH264" s="44"/>
      <c r="BI264" s="44"/>
      <c r="BJ264" s="44"/>
      <c r="BK264" s="44"/>
      <c r="BL264" s="44"/>
      <c r="BM264" s="44"/>
      <c r="BN264" s="44"/>
      <c r="BO264" s="44"/>
      <c r="BP264" s="44"/>
      <c r="BQ264" s="44"/>
      <c r="BR264" s="44"/>
      <c r="BS264" s="44"/>
      <c r="BT264" s="44"/>
      <c r="BU264" s="44"/>
      <c r="BV264" s="44"/>
      <c r="BW264" s="44"/>
      <c r="BX264" s="44"/>
      <c r="BY264" s="44"/>
      <c r="BZ264" s="44"/>
      <c r="CA264" s="44"/>
      <c r="CB264" s="44"/>
      <c r="CC264" s="44"/>
      <c r="CD264" s="44"/>
      <c r="CE264" s="44"/>
      <c r="CF264" s="44"/>
      <c r="CG264" s="44"/>
      <c r="CH264" s="44"/>
      <c r="CI264" s="44"/>
      <c r="CJ264" s="44"/>
      <c r="CK264" s="44"/>
      <c r="CL264" s="44"/>
      <c r="CM264" s="44"/>
      <c r="CN264" s="44"/>
      <c r="CO264" s="44"/>
      <c r="CP264" s="44"/>
      <c r="CQ264" s="44"/>
      <c r="CR264" s="44"/>
      <c r="CS264" s="44"/>
      <c r="CT264" s="44"/>
      <c r="CU264" s="44"/>
      <c r="CV264" s="44"/>
      <c r="CW264" s="44"/>
      <c r="CX264" s="44"/>
      <c r="CY264" s="44"/>
      <c r="CZ264" s="44"/>
      <c r="DA264" s="44"/>
      <c r="DB264" s="44"/>
      <c r="DC264" s="44"/>
      <c r="DD264" s="44"/>
      <c r="DE264" s="44"/>
      <c r="DF264" s="44"/>
      <c r="DG264" s="44"/>
      <c r="DH264" s="44"/>
      <c r="DI264" s="44"/>
      <c r="DJ264" s="44"/>
      <c r="DK264" s="44"/>
      <c r="DL264" s="44"/>
      <c r="DM264" s="44"/>
      <c r="DN264" s="44"/>
      <c r="DO264" s="44"/>
      <c r="DP264" s="44"/>
      <c r="DQ264" s="44"/>
      <c r="DR264" s="44"/>
      <c r="DS264" s="44"/>
      <c r="DT264" s="44"/>
      <c r="DU264" s="44"/>
      <c r="DV264" s="44"/>
      <c r="DW264" s="44"/>
      <c r="DX264" s="44"/>
      <c r="DY264" s="44"/>
      <c r="DZ264" s="44"/>
      <c r="EA264" s="44"/>
      <c r="EB264" s="44"/>
      <c r="EC264" s="44"/>
      <c r="ED264" s="44"/>
      <c r="EE264" s="44"/>
      <c r="EF264" s="44"/>
      <c r="EG264" s="44"/>
      <c r="EH264" s="44"/>
      <c r="EI264" s="44"/>
      <c r="EJ264" s="44"/>
      <c r="EK264" s="44"/>
      <c r="EL264" s="44"/>
      <c r="EM264" s="44"/>
      <c r="EN264" s="44"/>
      <c r="EO264" s="44"/>
      <c r="EP264" s="44"/>
      <c r="EQ264" s="44"/>
      <c r="ER264" s="44"/>
      <c r="ES264" s="44"/>
      <c r="ET264" s="44"/>
      <c r="EU264" s="44"/>
      <c r="EV264" s="44"/>
      <c r="EW264" s="44"/>
      <c r="EX264" s="44"/>
      <c r="EY264" s="44"/>
      <c r="EZ264" s="44"/>
      <c r="FA264" s="1608"/>
      <c r="FB264" s="38"/>
      <c r="FC264" s="38"/>
      <c r="FD264" s="38"/>
      <c r="FE264" s="38"/>
      <c r="FF264" s="38"/>
      <c r="FG264" s="38"/>
      <c r="FH264" s="38"/>
      <c r="FI264" s="38"/>
      <c r="FJ264" s="38"/>
      <c r="FK264" s="38"/>
      <c r="FL264" s="38"/>
      <c r="FM264" s="38"/>
      <c r="FN264" s="38"/>
      <c r="FO264" s="38"/>
      <c r="FP264" s="38"/>
      <c r="FQ264" s="38"/>
      <c r="FR264" s="38"/>
      <c r="FS264" s="38"/>
      <c r="FT264" s="38"/>
      <c r="FU264" s="38"/>
      <c r="FV264" s="38"/>
      <c r="FW264" s="38"/>
      <c r="FX264" s="38"/>
      <c r="FY264" s="38"/>
      <c r="FZ264" s="38"/>
      <c r="GA264" s="38"/>
      <c r="GB264" s="38"/>
      <c r="GC264" s="38"/>
      <c r="GD264" s="38"/>
      <c r="GE264" s="38"/>
      <c r="GF264" s="38"/>
      <c r="GG264" s="38"/>
      <c r="GH264" s="38"/>
      <c r="GI264" s="38"/>
      <c r="GJ264" s="38"/>
      <c r="GK264" s="38"/>
      <c r="GL264" s="38"/>
      <c r="GM264" s="38"/>
      <c r="GN264" s="38"/>
      <c r="GO264" s="38"/>
      <c r="GP264" s="38"/>
      <c r="GQ264" s="38"/>
      <c r="GR264" s="38"/>
      <c r="GS264" s="38"/>
      <c r="GT264" s="38"/>
      <c r="GU264" s="38"/>
      <c r="GV264" s="38"/>
      <c r="GW264" s="38"/>
      <c r="GX264" s="38"/>
      <c r="GY264" s="38"/>
      <c r="GZ264" s="38"/>
      <c r="HA264" s="38"/>
      <c r="HB264" s="38"/>
      <c r="HC264" s="38"/>
      <c r="HD264" s="38"/>
      <c r="HE264" s="38"/>
      <c r="HF264" s="38"/>
      <c r="HG264" s="38"/>
      <c r="HH264" s="38"/>
      <c r="HI264" s="38"/>
      <c r="HJ264" s="38"/>
      <c r="HK264" s="38"/>
      <c r="HL264" s="38"/>
      <c r="HM264" s="38"/>
      <c r="HN264" s="38"/>
      <c r="HO264" s="38"/>
      <c r="HP264" s="38"/>
      <c r="HQ264" s="38"/>
      <c r="HR264" s="38"/>
      <c r="HS264" s="38"/>
      <c r="HT264" s="38"/>
      <c r="HU264" s="38"/>
      <c r="HV264" s="38"/>
      <c r="HW264" s="38"/>
      <c r="HX264" s="38"/>
      <c r="HY264" s="38"/>
      <c r="HZ264" s="38"/>
      <c r="IA264" s="38"/>
      <c r="IB264" s="38"/>
      <c r="IC264" s="38"/>
      <c r="ID264" s="38"/>
      <c r="IE264" s="38"/>
      <c r="IF264" s="38"/>
      <c r="IG264" s="38"/>
      <c r="IH264" s="38"/>
      <c r="II264" s="38"/>
      <c r="IJ264" s="38"/>
      <c r="IK264" s="38"/>
      <c r="IL264" s="38"/>
      <c r="IM264" s="38"/>
      <c r="IN264" s="38"/>
      <c r="IO264" s="38"/>
      <c r="IP264" s="38"/>
      <c r="IQ264" s="38"/>
      <c r="IR264" s="38"/>
      <c r="IS264" s="38"/>
      <c r="IT264" s="38"/>
      <c r="IU264" s="38"/>
      <c r="IV264" s="38"/>
      <c r="IW264" s="38"/>
      <c r="IX264" s="38"/>
      <c r="IY264" s="38"/>
      <c r="IZ264" s="38"/>
      <c r="JA264" s="38"/>
      <c r="JB264" s="38"/>
      <c r="JC264" s="38"/>
      <c r="JD264" s="38"/>
      <c r="JE264" s="38"/>
      <c r="JF264" s="38"/>
      <c r="JG264" s="38"/>
      <c r="JH264" s="38"/>
      <c r="JI264" s="38"/>
      <c r="JJ264" s="38"/>
      <c r="JK264" s="38"/>
      <c r="JL264" s="38"/>
      <c r="JM264" s="38"/>
      <c r="JN264" s="38"/>
      <c r="JO264" s="38"/>
      <c r="JP264" s="38"/>
      <c r="JQ264" s="38"/>
      <c r="JR264" s="38"/>
      <c r="JS264" s="38"/>
      <c r="JT264" s="38"/>
      <c r="JU264" s="38"/>
      <c r="JV264" s="38"/>
      <c r="JW264" s="38"/>
      <c r="JX264" s="38"/>
      <c r="JY264" s="38"/>
      <c r="JZ264" s="38"/>
      <c r="KA264" s="38"/>
      <c r="KB264" s="38"/>
      <c r="KC264" s="38"/>
      <c r="KD264" s="38"/>
      <c r="KE264" s="38"/>
      <c r="KF264" s="38"/>
      <c r="KG264" s="38"/>
      <c r="KH264" s="38"/>
      <c r="KI264" s="38"/>
      <c r="KJ264" s="38"/>
      <c r="KK264" s="38"/>
      <c r="KL264" s="38"/>
      <c r="KM264" s="38"/>
      <c r="KN264" s="38"/>
      <c r="KO264" s="38"/>
      <c r="KP264" s="38"/>
      <c r="KQ264" s="38"/>
      <c r="KR264" s="38"/>
      <c r="KS264" s="38"/>
      <c r="KT264" s="38"/>
      <c r="KU264" s="38"/>
      <c r="KV264" s="38"/>
      <c r="KW264" s="38"/>
      <c r="KX264" s="38"/>
      <c r="KY264" s="38"/>
      <c r="KZ264" s="38"/>
      <c r="LA264" s="38"/>
      <c r="LB264" s="38"/>
      <c r="LC264" s="38"/>
      <c r="LD264" s="38"/>
      <c r="LE264" s="38"/>
      <c r="LF264" s="38"/>
      <c r="LG264" s="38"/>
      <c r="LH264" s="38"/>
      <c r="LI264" s="38"/>
      <c r="LJ264" s="38"/>
      <c r="LK264" s="38"/>
      <c r="LL264" s="38"/>
      <c r="LM264" s="38"/>
      <c r="LN264" s="38"/>
      <c r="LO264" s="38"/>
      <c r="LP264" s="38"/>
      <c r="LQ264" s="38"/>
      <c r="LR264" s="38"/>
      <c r="LS264" s="38"/>
      <c r="LT264" s="38"/>
      <c r="LU264" s="38"/>
      <c r="LV264" s="38"/>
      <c r="LW264" s="38"/>
      <c r="LX264" s="38"/>
      <c r="LY264" s="38"/>
      <c r="LZ264" s="38"/>
      <c r="MA264" s="38"/>
      <c r="MB264" s="38"/>
      <c r="MC264" s="38"/>
      <c r="MD264" s="38"/>
      <c r="ME264" s="38"/>
      <c r="MF264" s="38"/>
      <c r="MG264" s="38"/>
      <c r="MH264" s="38"/>
      <c r="MI264" s="38"/>
      <c r="MJ264" s="38"/>
      <c r="MK264" s="38"/>
      <c r="ML264" s="38"/>
      <c r="MM264" s="38"/>
      <c r="MN264" s="38"/>
      <c r="MO264" s="38"/>
      <c r="MP264" s="38"/>
      <c r="MQ264" s="38"/>
      <c r="MR264" s="38"/>
      <c r="MS264" s="38"/>
      <c r="MT264" s="38"/>
      <c r="MU264" s="38"/>
      <c r="MV264" s="38"/>
      <c r="MW264" s="38"/>
      <c r="MX264" s="38"/>
      <c r="MY264" s="38"/>
      <c r="MZ264" s="38"/>
      <c r="NA264" s="38"/>
      <c r="NB264" s="38"/>
      <c r="NC264" s="38"/>
      <c r="ND264" s="38"/>
      <c r="NE264" s="38"/>
      <c r="NF264" s="38"/>
      <c r="NG264" s="38"/>
      <c r="NH264" s="38"/>
      <c r="NI264" s="38"/>
      <c r="NJ264" s="38"/>
      <c r="NK264" s="38"/>
      <c r="NL264" s="38"/>
      <c r="NM264" s="38"/>
      <c r="NN264" s="38"/>
      <c r="NO264" s="38"/>
      <c r="NP264" s="38"/>
      <c r="NQ264" s="38"/>
      <c r="NR264" s="38"/>
      <c r="NS264" s="38"/>
      <c r="NT264" s="38"/>
      <c r="NU264" s="38"/>
      <c r="NV264" s="38"/>
    </row>
    <row r="265" spans="1:386" s="1574" customFormat="1" ht="41.4">
      <c r="A265" s="1691"/>
      <c r="B265" s="1804" t="s">
        <v>272</v>
      </c>
      <c r="C265" s="1689" t="s">
        <v>28</v>
      </c>
      <c r="D265" s="1838" t="s">
        <v>800</v>
      </c>
      <c r="E265" s="1927"/>
      <c r="F265" s="1838"/>
      <c r="G265" s="1927"/>
      <c r="H265" s="1838" t="s">
        <v>33</v>
      </c>
      <c r="I265" s="1838"/>
      <c r="J265" s="1927"/>
      <c r="K265" s="1927"/>
      <c r="L265" s="1838"/>
      <c r="M265" s="1839">
        <f>SUM(N265:P265)</f>
        <v>11741</v>
      </c>
      <c r="N265" s="1839">
        <v>0</v>
      </c>
      <c r="O265" s="2002">
        <v>11560</v>
      </c>
      <c r="P265" s="1839">
        <v>181</v>
      </c>
      <c r="Q265" s="1839">
        <f>SUM(R265:T265)</f>
        <v>5017</v>
      </c>
      <c r="R265" s="1839">
        <v>0</v>
      </c>
      <c r="S265" s="1839">
        <v>4779</v>
      </c>
      <c r="T265" s="1839">
        <v>238</v>
      </c>
      <c r="U265" s="1691"/>
      <c r="V265" s="156">
        <f t="shared" si="109"/>
        <v>0</v>
      </c>
      <c r="W265" s="1638"/>
      <c r="X265" s="1639">
        <v>1</v>
      </c>
      <c r="Y265" s="1995"/>
      <c r="Z265" s="1638"/>
      <c r="AA265" s="1639"/>
      <c r="AB265" s="1640">
        <v>1</v>
      </c>
      <c r="AC265" s="1640"/>
      <c r="AD265" s="1995"/>
      <c r="AE265" s="1988"/>
      <c r="AF265" s="1634"/>
      <c r="AG265" s="1543">
        <f t="shared" ref="AG265:AG283" si="125">AF265*E265</f>
        <v>0</v>
      </c>
      <c r="AH265" s="1634"/>
      <c r="AI265" s="1637"/>
      <c r="AJ265" s="1634"/>
      <c r="AK265" s="1637"/>
      <c r="AL265" s="1634"/>
      <c r="AM265" s="1543">
        <f t="shared" ref="AM265:AM282" si="126">AL265*J265</f>
        <v>0</v>
      </c>
      <c r="AN265" s="1559"/>
      <c r="AO265" s="1559"/>
      <c r="AP265" s="1559"/>
      <c r="AQ265" s="1559"/>
      <c r="AR265" s="1559"/>
      <c r="AS265" s="1559"/>
      <c r="AT265" s="1559"/>
      <c r="AU265" s="1559"/>
      <c r="AV265" s="1559"/>
      <c r="AW265" s="1559"/>
      <c r="AX265" s="1559"/>
      <c r="AY265" s="1559"/>
      <c r="AZ265" s="1559"/>
      <c r="BA265" s="1559"/>
      <c r="BB265" s="1559"/>
      <c r="BC265" s="1559"/>
      <c r="BD265" s="1559"/>
      <c r="BE265" s="1559"/>
      <c r="BF265" s="1559"/>
      <c r="BG265" s="1559"/>
      <c r="BH265" s="1559"/>
      <c r="BI265" s="1559"/>
      <c r="BJ265" s="1559"/>
      <c r="BK265" s="1559"/>
      <c r="BL265" s="1559"/>
      <c r="BM265" s="1559"/>
      <c r="BN265" s="1559"/>
      <c r="BO265" s="1559"/>
      <c r="BP265" s="1559"/>
      <c r="BQ265" s="1559"/>
      <c r="BR265" s="1559"/>
      <c r="BS265" s="1559"/>
      <c r="BT265" s="1559"/>
      <c r="BU265" s="1559"/>
      <c r="BV265" s="1559"/>
      <c r="BW265" s="1559"/>
      <c r="BX265" s="1559"/>
      <c r="BY265" s="1559"/>
      <c r="BZ265" s="1559"/>
      <c r="CA265" s="1559"/>
      <c r="CB265" s="1559"/>
      <c r="CC265" s="1559"/>
      <c r="CD265" s="1559"/>
      <c r="CE265" s="1559"/>
      <c r="CF265" s="1559"/>
      <c r="CG265" s="1559"/>
      <c r="CH265" s="1559"/>
      <c r="CI265" s="1559"/>
      <c r="CJ265" s="1559"/>
      <c r="CK265" s="1559"/>
      <c r="CL265" s="1559"/>
      <c r="CM265" s="1559"/>
      <c r="CN265" s="1559"/>
      <c r="CO265" s="1559"/>
      <c r="CP265" s="1559"/>
      <c r="CQ265" s="1559"/>
      <c r="CR265" s="1559"/>
      <c r="CS265" s="1559"/>
      <c r="CT265" s="1559"/>
      <c r="CU265" s="1559"/>
      <c r="CV265" s="1559"/>
      <c r="CW265" s="1559"/>
      <c r="CX265" s="1559"/>
      <c r="CY265" s="1559"/>
      <c r="CZ265" s="1559"/>
      <c r="DA265" s="1559"/>
      <c r="DB265" s="1559"/>
      <c r="DC265" s="1559"/>
      <c r="DD265" s="1559"/>
      <c r="DE265" s="1559"/>
      <c r="DF265" s="1559"/>
      <c r="DG265" s="1559"/>
      <c r="DH265" s="1559"/>
      <c r="DI265" s="1559"/>
      <c r="DJ265" s="1559"/>
      <c r="DK265" s="1559"/>
      <c r="DL265" s="1559"/>
      <c r="DM265" s="1559"/>
      <c r="DN265" s="1559"/>
      <c r="DO265" s="1559"/>
      <c r="DP265" s="1559"/>
      <c r="DQ265" s="1559"/>
      <c r="DR265" s="1559"/>
      <c r="DS265" s="1559"/>
      <c r="DT265" s="1559"/>
      <c r="DU265" s="1559"/>
      <c r="DV265" s="1559"/>
      <c r="DW265" s="1559"/>
      <c r="DX265" s="1559"/>
      <c r="DY265" s="1559"/>
      <c r="DZ265" s="1559"/>
      <c r="EA265" s="1559"/>
      <c r="EB265" s="1559"/>
      <c r="EC265" s="1559"/>
      <c r="ED265" s="1559"/>
      <c r="EE265" s="1559"/>
      <c r="EF265" s="1559"/>
      <c r="EG265" s="1559"/>
      <c r="EH265" s="1559"/>
      <c r="EI265" s="1559"/>
      <c r="EJ265" s="1559"/>
      <c r="EK265" s="1559"/>
      <c r="EL265" s="1559"/>
      <c r="EM265" s="1559"/>
      <c r="EN265" s="1559"/>
      <c r="EO265" s="1559"/>
      <c r="EP265" s="1559"/>
      <c r="EQ265" s="1559"/>
      <c r="ER265" s="1559"/>
      <c r="ES265" s="1559"/>
      <c r="ET265" s="1559"/>
      <c r="EU265" s="1559"/>
      <c r="EV265" s="1559"/>
      <c r="EW265" s="1559"/>
      <c r="EX265" s="1559"/>
      <c r="EY265" s="1559"/>
      <c r="EZ265" s="1559"/>
      <c r="FA265" s="1606"/>
      <c r="FB265" s="1560"/>
      <c r="FC265" s="1560"/>
      <c r="FD265" s="1560"/>
      <c r="FE265" s="1560"/>
      <c r="FF265" s="1560"/>
      <c r="FG265" s="1560"/>
      <c r="FH265" s="1560"/>
      <c r="FI265" s="1560"/>
      <c r="FJ265" s="1560"/>
      <c r="FK265" s="1560"/>
      <c r="FL265" s="1560"/>
      <c r="FM265" s="1560"/>
      <c r="FN265" s="1560"/>
      <c r="FO265" s="1560"/>
      <c r="FP265" s="1560"/>
      <c r="FQ265" s="1560"/>
      <c r="FR265" s="1560"/>
      <c r="FS265" s="1560"/>
      <c r="FT265" s="1560"/>
      <c r="FU265" s="1560"/>
      <c r="FV265" s="1560"/>
      <c r="FW265" s="1560"/>
      <c r="FX265" s="1560"/>
      <c r="FY265" s="1560"/>
      <c r="FZ265" s="1560"/>
      <c r="GA265" s="1560"/>
      <c r="GB265" s="1560"/>
      <c r="GC265" s="1560"/>
      <c r="GD265" s="1560"/>
      <c r="GE265" s="1560"/>
      <c r="GF265" s="1560"/>
      <c r="GG265" s="1560"/>
      <c r="GH265" s="1560"/>
      <c r="GI265" s="1560"/>
      <c r="GJ265" s="1560"/>
      <c r="GK265" s="1560"/>
      <c r="GL265" s="1560"/>
      <c r="GM265" s="1560"/>
      <c r="GN265" s="1560"/>
      <c r="GO265" s="1560"/>
      <c r="GP265" s="1560"/>
      <c r="GQ265" s="1560"/>
      <c r="GR265" s="1560"/>
      <c r="GS265" s="1560"/>
      <c r="GT265" s="1560"/>
      <c r="GU265" s="1560"/>
      <c r="GV265" s="1560"/>
      <c r="GW265" s="1560"/>
      <c r="GX265" s="1560"/>
      <c r="GY265" s="1560"/>
      <c r="GZ265" s="1560"/>
      <c r="HA265" s="1560"/>
      <c r="HB265" s="1560"/>
      <c r="HC265" s="1560"/>
      <c r="HD265" s="1560"/>
      <c r="HE265" s="1560"/>
      <c r="HF265" s="1560"/>
      <c r="HG265" s="1560"/>
      <c r="HH265" s="1560"/>
      <c r="HI265" s="1560"/>
      <c r="HJ265" s="1560"/>
      <c r="HK265" s="1560"/>
      <c r="HL265" s="1560"/>
      <c r="HM265" s="1560"/>
      <c r="HN265" s="1560"/>
      <c r="HO265" s="1560"/>
      <c r="HP265" s="1560"/>
      <c r="HQ265" s="1560"/>
      <c r="HR265" s="1560"/>
      <c r="HS265" s="1560"/>
      <c r="HT265" s="1560"/>
      <c r="HU265" s="1560"/>
      <c r="HV265" s="1560"/>
      <c r="HW265" s="1560"/>
      <c r="HX265" s="1560"/>
      <c r="HY265" s="1560"/>
      <c r="HZ265" s="1560"/>
      <c r="IA265" s="1560"/>
      <c r="IB265" s="1560"/>
      <c r="IC265" s="1560"/>
      <c r="ID265" s="1560"/>
      <c r="IE265" s="1560"/>
      <c r="IF265" s="1560"/>
      <c r="IG265" s="1560"/>
      <c r="IH265" s="1560"/>
      <c r="II265" s="1560"/>
      <c r="IJ265" s="1560"/>
      <c r="IK265" s="1560"/>
      <c r="IL265" s="1560"/>
      <c r="IM265" s="1560"/>
      <c r="IN265" s="1560"/>
      <c r="IO265" s="1560"/>
      <c r="IP265" s="1560"/>
      <c r="IQ265" s="1560"/>
      <c r="IR265" s="1560"/>
      <c r="IS265" s="1560"/>
      <c r="IT265" s="1560"/>
      <c r="IU265" s="1560"/>
      <c r="IV265" s="1560"/>
      <c r="IW265" s="1560"/>
      <c r="IX265" s="1560"/>
      <c r="IY265" s="1560"/>
      <c r="IZ265" s="1560"/>
      <c r="JA265" s="1560"/>
      <c r="JB265" s="1560"/>
      <c r="JC265" s="1560"/>
      <c r="JD265" s="1560"/>
      <c r="JE265" s="1560"/>
      <c r="JF265" s="1560"/>
      <c r="JG265" s="1560"/>
      <c r="JH265" s="1560"/>
      <c r="JI265" s="1560"/>
      <c r="JJ265" s="1560"/>
      <c r="JK265" s="1560"/>
      <c r="JL265" s="1560"/>
      <c r="JM265" s="1560"/>
      <c r="JN265" s="1560"/>
      <c r="JO265" s="1560"/>
      <c r="JP265" s="1560"/>
      <c r="JQ265" s="1560"/>
      <c r="JR265" s="1560"/>
      <c r="JS265" s="1560"/>
      <c r="JT265" s="1560"/>
      <c r="JU265" s="1560"/>
      <c r="JV265" s="1560"/>
      <c r="JW265" s="1560"/>
      <c r="JX265" s="1560"/>
      <c r="JY265" s="1560"/>
      <c r="JZ265" s="1560"/>
      <c r="KA265" s="1560"/>
      <c r="KB265" s="1560"/>
      <c r="KC265" s="1560"/>
      <c r="KD265" s="1560"/>
      <c r="KE265" s="1560"/>
      <c r="KF265" s="1560"/>
      <c r="KG265" s="1560"/>
      <c r="KH265" s="1560"/>
      <c r="KI265" s="1560"/>
      <c r="KJ265" s="1560"/>
      <c r="KK265" s="1560"/>
      <c r="KL265" s="1560"/>
      <c r="KM265" s="1560"/>
      <c r="KN265" s="1560"/>
      <c r="KO265" s="1560"/>
      <c r="KP265" s="1560"/>
      <c r="KQ265" s="1560"/>
      <c r="KR265" s="1560"/>
      <c r="KS265" s="1560"/>
      <c r="KT265" s="1560"/>
      <c r="KU265" s="1560"/>
      <c r="KV265" s="1560"/>
      <c r="KW265" s="1560"/>
      <c r="KX265" s="1560"/>
      <c r="KY265" s="1560"/>
      <c r="KZ265" s="1560"/>
      <c r="LA265" s="1560"/>
      <c r="LB265" s="1560"/>
      <c r="LC265" s="1560"/>
      <c r="LD265" s="1560"/>
      <c r="LE265" s="1560"/>
      <c r="LF265" s="1560"/>
      <c r="LG265" s="1560"/>
      <c r="LH265" s="1560"/>
      <c r="LI265" s="1560"/>
      <c r="LJ265" s="1560"/>
      <c r="LK265" s="1560"/>
      <c r="LL265" s="1560"/>
      <c r="LM265" s="1560"/>
      <c r="LN265" s="1560"/>
      <c r="LO265" s="1560"/>
      <c r="LP265" s="1560"/>
      <c r="LQ265" s="1560"/>
      <c r="LR265" s="1560"/>
      <c r="LS265" s="1560"/>
      <c r="LT265" s="1560"/>
      <c r="LU265" s="1560"/>
      <c r="LV265" s="1560"/>
      <c r="LW265" s="1560"/>
      <c r="LX265" s="1560"/>
      <c r="LY265" s="1560"/>
      <c r="LZ265" s="1560"/>
      <c r="MA265" s="1560"/>
      <c r="MB265" s="1560"/>
      <c r="MC265" s="1560"/>
      <c r="MD265" s="1560"/>
      <c r="ME265" s="1560"/>
      <c r="MF265" s="1560"/>
      <c r="MG265" s="1560"/>
      <c r="MH265" s="1560"/>
      <c r="MI265" s="1560"/>
      <c r="MJ265" s="1560"/>
      <c r="MK265" s="1560"/>
      <c r="ML265" s="1560"/>
      <c r="MM265" s="1560"/>
      <c r="MN265" s="1560"/>
      <c r="MO265" s="1560"/>
      <c r="MP265" s="1560"/>
      <c r="MQ265" s="1560"/>
      <c r="MR265" s="1560"/>
      <c r="MS265" s="1560"/>
      <c r="MT265" s="1560"/>
      <c r="MU265" s="1560"/>
      <c r="MV265" s="1560"/>
      <c r="MW265" s="1560"/>
      <c r="MX265" s="1560"/>
      <c r="MY265" s="1560"/>
      <c r="MZ265" s="1560"/>
      <c r="NA265" s="1560"/>
      <c r="NB265" s="1560"/>
      <c r="NC265" s="1560"/>
      <c r="ND265" s="1560"/>
      <c r="NE265" s="1560"/>
      <c r="NF265" s="1560"/>
      <c r="NG265" s="1560"/>
      <c r="NH265" s="1560"/>
      <c r="NI265" s="1560"/>
      <c r="NJ265" s="1560"/>
      <c r="NK265" s="1560"/>
      <c r="NL265" s="1560"/>
      <c r="NM265" s="1560"/>
      <c r="NN265" s="1560"/>
      <c r="NO265" s="1560"/>
      <c r="NP265" s="1560"/>
      <c r="NQ265" s="1560"/>
      <c r="NR265" s="1560"/>
      <c r="NS265" s="1560"/>
      <c r="NT265" s="1560"/>
      <c r="NU265" s="1560"/>
      <c r="NV265" s="1560"/>
    </row>
    <row r="266" spans="1:386" s="40" customFormat="1" ht="55.2">
      <c r="A266" s="1617"/>
      <c r="B266" s="1928" t="s">
        <v>121</v>
      </c>
      <c r="C266" s="1681"/>
      <c r="D266" s="1828"/>
      <c r="E266" s="2108">
        <v>3012.0540000000001</v>
      </c>
      <c r="F266" s="2109" t="s">
        <v>1181</v>
      </c>
      <c r="G266" s="1831">
        <v>90</v>
      </c>
      <c r="H266" s="1840" t="s">
        <v>655</v>
      </c>
      <c r="I266" s="1843"/>
      <c r="J266" s="1841"/>
      <c r="K266" s="1841"/>
      <c r="L266" s="1840"/>
      <c r="M266" s="1835"/>
      <c r="N266" s="1829"/>
      <c r="O266" s="1829"/>
      <c r="P266" s="1829"/>
      <c r="Q266" s="1833"/>
      <c r="R266" s="1833"/>
      <c r="S266" s="1833"/>
      <c r="T266" s="1833"/>
      <c r="U266" s="1617"/>
      <c r="V266" s="156">
        <f t="shared" si="109"/>
        <v>3012.0540000000001</v>
      </c>
      <c r="W266" s="1638"/>
      <c r="X266" s="1639"/>
      <c r="Y266" s="1995"/>
      <c r="Z266" s="1638"/>
      <c r="AA266" s="1639"/>
      <c r="AB266" s="1640"/>
      <c r="AC266" s="1640"/>
      <c r="AD266" s="1995"/>
      <c r="AE266" s="1988"/>
      <c r="AF266" s="1634"/>
      <c r="AG266" s="1543">
        <f t="shared" si="125"/>
        <v>0</v>
      </c>
      <c r="AH266" s="1634"/>
      <c r="AI266" s="1543">
        <f t="shared" ref="AI266:AI283" si="127">AH266*J266</f>
        <v>0</v>
      </c>
      <c r="AJ266" s="1634">
        <v>1</v>
      </c>
      <c r="AK266" s="1543">
        <f t="shared" ref="AK266:AK283" si="128">AJ266*E266</f>
        <v>3012.0540000000001</v>
      </c>
      <c r="AL266" s="1634"/>
      <c r="AM266" s="1543">
        <f t="shared" si="126"/>
        <v>0</v>
      </c>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607"/>
      <c r="FB266" s="37"/>
      <c r="FC266" s="37"/>
      <c r="FD266" s="37"/>
      <c r="FE266" s="37"/>
      <c r="FF266" s="37"/>
      <c r="FG266" s="37"/>
      <c r="FH266" s="37"/>
      <c r="FI266" s="37"/>
      <c r="FJ266" s="37"/>
      <c r="FK266" s="37"/>
      <c r="FL266" s="37"/>
      <c r="FM266" s="37"/>
      <c r="FN266" s="37"/>
      <c r="FO266" s="37"/>
      <c r="FP266" s="37"/>
      <c r="FQ266" s="37"/>
      <c r="FR266" s="37"/>
      <c r="FS266" s="37"/>
      <c r="FT266" s="37"/>
      <c r="FU266" s="37"/>
      <c r="FV266" s="37"/>
      <c r="FW266" s="37"/>
      <c r="FX266" s="37"/>
      <c r="FY266" s="37"/>
      <c r="FZ266" s="37"/>
      <c r="GA266" s="37"/>
      <c r="GB266" s="37"/>
      <c r="GC266" s="37"/>
      <c r="GD266" s="37"/>
      <c r="GE266" s="37"/>
      <c r="GF266" s="37"/>
      <c r="GG266" s="37"/>
      <c r="GH266" s="37"/>
      <c r="GI266" s="37"/>
      <c r="GJ266" s="37"/>
      <c r="GK266" s="37"/>
      <c r="GL266" s="37"/>
      <c r="GM266" s="37"/>
      <c r="GN266" s="37"/>
      <c r="GO266" s="37"/>
      <c r="GP266" s="37"/>
      <c r="GQ266" s="37"/>
      <c r="GR266" s="37"/>
      <c r="GS266" s="37"/>
      <c r="GT266" s="37"/>
      <c r="GU266" s="37"/>
      <c r="GV266" s="37"/>
      <c r="GW266" s="37"/>
      <c r="GX266" s="37"/>
      <c r="GY266" s="37"/>
      <c r="GZ266" s="37"/>
      <c r="HA266" s="37"/>
      <c r="HB266" s="37"/>
      <c r="HC266" s="37"/>
      <c r="HD266" s="37"/>
      <c r="HE266" s="37"/>
      <c r="HF266" s="37"/>
      <c r="HG266" s="37"/>
      <c r="HH266" s="37"/>
      <c r="HI266" s="37"/>
      <c r="HJ266" s="37"/>
      <c r="HK266" s="37"/>
      <c r="HL266" s="37"/>
      <c r="HM266" s="37"/>
      <c r="HN266" s="37"/>
      <c r="HO266" s="37"/>
      <c r="HP266" s="37"/>
      <c r="HQ266" s="37"/>
      <c r="HR266" s="37"/>
      <c r="HS266" s="37"/>
      <c r="HT266" s="37"/>
      <c r="HU266" s="37"/>
      <c r="HV266" s="37"/>
      <c r="HW266" s="37"/>
      <c r="HX266" s="37"/>
      <c r="HY266" s="37"/>
      <c r="HZ266" s="37"/>
      <c r="IA266" s="37"/>
      <c r="IB266" s="37"/>
      <c r="IC266" s="37"/>
      <c r="ID266" s="37"/>
      <c r="IE266" s="37"/>
      <c r="IF266" s="37"/>
      <c r="IG266" s="37"/>
      <c r="IH266" s="37"/>
      <c r="II266" s="37"/>
      <c r="IJ266" s="37"/>
      <c r="IK266" s="37"/>
      <c r="IL266" s="37"/>
      <c r="IM266" s="37"/>
      <c r="IN266" s="37"/>
      <c r="IO266" s="37"/>
      <c r="IP266" s="37"/>
      <c r="IQ266" s="37"/>
      <c r="IR266" s="37"/>
      <c r="IS266" s="37"/>
      <c r="IT266" s="37"/>
      <c r="IU266" s="37"/>
      <c r="IV266" s="37"/>
      <c r="IW266" s="37"/>
      <c r="IX266" s="37"/>
      <c r="IY266" s="37"/>
      <c r="IZ266" s="37"/>
      <c r="JA266" s="37"/>
      <c r="JB266" s="37"/>
      <c r="JC266" s="37"/>
      <c r="JD266" s="37"/>
      <c r="JE266" s="37"/>
      <c r="JF266" s="37"/>
      <c r="JG266" s="37"/>
      <c r="JH266" s="37"/>
      <c r="JI266" s="37"/>
      <c r="JJ266" s="37"/>
      <c r="JK266" s="37"/>
      <c r="JL266" s="37"/>
      <c r="JM266" s="37"/>
      <c r="JN266" s="37"/>
      <c r="JO266" s="37"/>
      <c r="JP266" s="37"/>
      <c r="JQ266" s="37"/>
      <c r="JR266" s="37"/>
      <c r="JS266" s="37"/>
      <c r="JT266" s="37"/>
      <c r="JU266" s="37"/>
      <c r="JV266" s="37"/>
      <c r="JW266" s="37"/>
      <c r="JX266" s="37"/>
      <c r="JY266" s="37"/>
      <c r="JZ266" s="37"/>
      <c r="KA266" s="37"/>
      <c r="KB266" s="37"/>
      <c r="KC266" s="37"/>
      <c r="KD266" s="37"/>
      <c r="KE266" s="37"/>
      <c r="KF266" s="37"/>
      <c r="KG266" s="37"/>
      <c r="KH266" s="37"/>
      <c r="KI266" s="37"/>
      <c r="KJ266" s="37"/>
      <c r="KK266" s="37"/>
      <c r="KL266" s="37"/>
      <c r="KM266" s="37"/>
      <c r="KN266" s="37"/>
      <c r="KO266" s="37"/>
      <c r="KP266" s="37"/>
      <c r="KQ266" s="37"/>
      <c r="KR266" s="37"/>
      <c r="KS266" s="37"/>
      <c r="KT266" s="37"/>
      <c r="KU266" s="37"/>
      <c r="KV266" s="37"/>
      <c r="KW266" s="37"/>
      <c r="KX266" s="37"/>
      <c r="KY266" s="37"/>
      <c r="KZ266" s="37"/>
      <c r="LA266" s="37"/>
      <c r="LB266" s="37"/>
      <c r="LC266" s="37"/>
      <c r="LD266" s="37"/>
      <c r="LE266" s="37"/>
      <c r="LF266" s="37"/>
      <c r="LG266" s="37"/>
      <c r="LH266" s="37"/>
      <c r="LI266" s="37"/>
      <c r="LJ266" s="37"/>
      <c r="LK266" s="37"/>
      <c r="LL266" s="37"/>
      <c r="LM266" s="37"/>
      <c r="LN266" s="37"/>
      <c r="LO266" s="37"/>
      <c r="LP266" s="37"/>
      <c r="LQ266" s="37"/>
      <c r="LR266" s="37"/>
      <c r="LS266" s="37"/>
      <c r="LT266" s="37"/>
      <c r="LU266" s="37"/>
      <c r="LV266" s="37"/>
      <c r="LW266" s="37"/>
      <c r="LX266" s="37"/>
      <c r="LY266" s="37"/>
      <c r="LZ266" s="37"/>
      <c r="MA266" s="37"/>
      <c r="MB266" s="37"/>
      <c r="MC266" s="37"/>
      <c r="MD266" s="37"/>
      <c r="ME266" s="37"/>
      <c r="MF266" s="37"/>
      <c r="MG266" s="37"/>
      <c r="MH266" s="37"/>
      <c r="MI266" s="37"/>
      <c r="MJ266" s="37"/>
      <c r="MK266" s="37"/>
      <c r="ML266" s="37"/>
      <c r="MM266" s="37"/>
      <c r="MN266" s="37"/>
      <c r="MO266" s="37"/>
      <c r="MP266" s="37"/>
      <c r="MQ266" s="37"/>
      <c r="MR266" s="37"/>
      <c r="MS266" s="37"/>
      <c r="MT266" s="37"/>
      <c r="MU266" s="37"/>
      <c r="MV266" s="37"/>
      <c r="MW266" s="37"/>
      <c r="MX266" s="37"/>
      <c r="MY266" s="37"/>
      <c r="MZ266" s="37"/>
      <c r="NA266" s="37"/>
      <c r="NB266" s="37"/>
      <c r="NC266" s="37"/>
      <c r="ND266" s="37"/>
      <c r="NE266" s="37"/>
      <c r="NF266" s="37"/>
      <c r="NG266" s="37"/>
      <c r="NH266" s="37"/>
      <c r="NI266" s="37"/>
      <c r="NJ266" s="37"/>
      <c r="NK266" s="37"/>
      <c r="NL266" s="37"/>
      <c r="NM266" s="37"/>
      <c r="NN266" s="37"/>
      <c r="NO266" s="37"/>
      <c r="NP266" s="37"/>
      <c r="NQ266" s="37"/>
      <c r="NR266" s="37"/>
      <c r="NS266" s="37"/>
      <c r="NT266" s="37"/>
      <c r="NU266" s="37"/>
      <c r="NV266" s="37"/>
    </row>
    <row r="267" spans="1:386" s="1574" customFormat="1" ht="41.4">
      <c r="A267" s="1760"/>
      <c r="B267" s="1804" t="s">
        <v>593</v>
      </c>
      <c r="C267" s="1689" t="s">
        <v>248</v>
      </c>
      <c r="D267" s="1836" t="s">
        <v>729</v>
      </c>
      <c r="E267" s="1835"/>
      <c r="F267" s="1760"/>
      <c r="G267" s="1835"/>
      <c r="H267" s="1834"/>
      <c r="I267" s="1836"/>
      <c r="J267" s="1835"/>
      <c r="K267" s="1835"/>
      <c r="L267" s="1836"/>
      <c r="M267" s="1839">
        <f>SUM(N267:P267)</f>
        <v>15684</v>
      </c>
      <c r="N267" s="1839">
        <v>0</v>
      </c>
      <c r="O267" s="1839">
        <v>14000</v>
      </c>
      <c r="P267" s="1839">
        <v>1684</v>
      </c>
      <c r="Q267" s="1839">
        <f>SUM(R267:T267)</f>
        <v>15684</v>
      </c>
      <c r="R267" s="1839">
        <v>0</v>
      </c>
      <c r="S267" s="1839">
        <v>14000</v>
      </c>
      <c r="T267" s="1839">
        <v>1684</v>
      </c>
      <c r="U267" s="1691"/>
      <c r="V267" s="156">
        <f t="shared" si="109"/>
        <v>0</v>
      </c>
      <c r="W267" s="1638"/>
      <c r="X267" s="1639">
        <v>1</v>
      </c>
      <c r="Y267" s="1995"/>
      <c r="Z267" s="1638"/>
      <c r="AA267" s="1639"/>
      <c r="AB267" s="1644">
        <v>1</v>
      </c>
      <c r="AC267" s="1644"/>
      <c r="AD267" s="1995"/>
      <c r="AE267" s="1988"/>
      <c r="AF267" s="1643"/>
      <c r="AG267" s="1543">
        <f t="shared" si="125"/>
        <v>0</v>
      </c>
      <c r="AH267" s="1643"/>
      <c r="AI267" s="1543">
        <f t="shared" si="127"/>
        <v>0</v>
      </c>
      <c r="AJ267" s="1643"/>
      <c r="AK267" s="1543">
        <f t="shared" si="128"/>
        <v>0</v>
      </c>
      <c r="AL267" s="1643"/>
      <c r="AM267" s="1543">
        <f t="shared" si="126"/>
        <v>0</v>
      </c>
      <c r="AN267" s="1559"/>
      <c r="AO267" s="1559"/>
      <c r="AP267" s="1559"/>
      <c r="AQ267" s="1559"/>
      <c r="AR267" s="1559"/>
      <c r="AS267" s="1559"/>
      <c r="AT267" s="1559"/>
      <c r="AU267" s="1559"/>
      <c r="AV267" s="1559"/>
      <c r="AW267" s="1559"/>
      <c r="AX267" s="1559"/>
      <c r="AY267" s="1559"/>
      <c r="AZ267" s="1559"/>
      <c r="BA267" s="1559"/>
      <c r="BB267" s="1559"/>
      <c r="BC267" s="1559"/>
      <c r="BD267" s="1559"/>
      <c r="BE267" s="1559"/>
      <c r="BF267" s="1559"/>
      <c r="BG267" s="1559"/>
      <c r="BH267" s="1559"/>
      <c r="BI267" s="1559"/>
      <c r="BJ267" s="1559"/>
      <c r="BK267" s="1559"/>
      <c r="BL267" s="1559"/>
      <c r="BM267" s="1559"/>
      <c r="BN267" s="1559"/>
      <c r="BO267" s="1559"/>
      <c r="BP267" s="1559"/>
      <c r="BQ267" s="1559"/>
      <c r="BR267" s="1559"/>
      <c r="BS267" s="1559"/>
      <c r="BT267" s="1559"/>
      <c r="BU267" s="1559"/>
      <c r="BV267" s="1559"/>
      <c r="BW267" s="1559"/>
      <c r="BX267" s="1559"/>
      <c r="BY267" s="1559"/>
      <c r="BZ267" s="1559"/>
      <c r="CA267" s="1559"/>
      <c r="CB267" s="1559"/>
      <c r="CC267" s="1559"/>
      <c r="CD267" s="1559"/>
      <c r="CE267" s="1559"/>
      <c r="CF267" s="1559"/>
      <c r="CG267" s="1559"/>
      <c r="CH267" s="1559"/>
      <c r="CI267" s="1559"/>
      <c r="CJ267" s="1559"/>
      <c r="CK267" s="1559"/>
      <c r="CL267" s="1559"/>
      <c r="CM267" s="1559"/>
      <c r="CN267" s="1559"/>
      <c r="CO267" s="1559"/>
      <c r="CP267" s="1559"/>
      <c r="CQ267" s="1559"/>
      <c r="CR267" s="1559"/>
      <c r="CS267" s="1559"/>
      <c r="CT267" s="1559"/>
      <c r="CU267" s="1559"/>
      <c r="CV267" s="1559"/>
      <c r="CW267" s="1559"/>
      <c r="CX267" s="1559"/>
      <c r="CY267" s="1559"/>
      <c r="CZ267" s="1559"/>
      <c r="DA267" s="1559"/>
      <c r="DB267" s="1559"/>
      <c r="DC267" s="1559"/>
      <c r="DD267" s="1559"/>
      <c r="DE267" s="1559"/>
      <c r="DF267" s="1559"/>
      <c r="DG267" s="1559"/>
      <c r="DH267" s="1559"/>
      <c r="DI267" s="1559"/>
      <c r="DJ267" s="1559"/>
      <c r="DK267" s="1559"/>
      <c r="DL267" s="1559"/>
      <c r="DM267" s="1559"/>
      <c r="DN267" s="1559"/>
      <c r="DO267" s="1559"/>
      <c r="DP267" s="1559"/>
      <c r="DQ267" s="1559"/>
      <c r="DR267" s="1559"/>
      <c r="DS267" s="1559"/>
      <c r="DT267" s="1559"/>
      <c r="DU267" s="1559"/>
      <c r="DV267" s="1559"/>
      <c r="DW267" s="1559"/>
      <c r="DX267" s="1559"/>
      <c r="DY267" s="1559"/>
      <c r="DZ267" s="1559"/>
      <c r="EA267" s="1559"/>
      <c r="EB267" s="1559"/>
      <c r="EC267" s="1559"/>
      <c r="ED267" s="1559"/>
      <c r="EE267" s="1559"/>
      <c r="EF267" s="1559"/>
      <c r="EG267" s="1559"/>
      <c r="EH267" s="1559"/>
      <c r="EI267" s="1559"/>
      <c r="EJ267" s="1559"/>
      <c r="EK267" s="1559"/>
      <c r="EL267" s="1559"/>
      <c r="EM267" s="1559"/>
      <c r="EN267" s="1559"/>
      <c r="EO267" s="1559"/>
      <c r="EP267" s="1559"/>
      <c r="EQ267" s="1559"/>
      <c r="ER267" s="1559"/>
      <c r="ES267" s="1559"/>
      <c r="ET267" s="1559"/>
      <c r="EU267" s="1559"/>
      <c r="EV267" s="1559"/>
      <c r="EW267" s="1559"/>
      <c r="EX267" s="1559"/>
      <c r="EY267" s="1559"/>
      <c r="EZ267" s="1559"/>
      <c r="FA267" s="1606"/>
      <c r="FB267" s="1560"/>
      <c r="FC267" s="1560"/>
      <c r="FD267" s="1560"/>
      <c r="FE267" s="1560"/>
      <c r="FF267" s="1560"/>
      <c r="FG267" s="1560"/>
      <c r="FH267" s="1560"/>
      <c r="FI267" s="1560"/>
      <c r="FJ267" s="1560"/>
      <c r="FK267" s="1560"/>
      <c r="FL267" s="1560"/>
      <c r="FM267" s="1560"/>
      <c r="FN267" s="1560"/>
      <c r="FO267" s="1560"/>
      <c r="FP267" s="1560"/>
      <c r="FQ267" s="1560"/>
      <c r="FR267" s="1560"/>
      <c r="FS267" s="1560"/>
      <c r="FT267" s="1560"/>
      <c r="FU267" s="1560"/>
      <c r="FV267" s="1560"/>
      <c r="FW267" s="1560"/>
      <c r="FX267" s="1560"/>
      <c r="FY267" s="1560"/>
      <c r="FZ267" s="1560"/>
      <c r="GA267" s="1560"/>
      <c r="GB267" s="1560"/>
      <c r="GC267" s="1560"/>
      <c r="GD267" s="1560"/>
      <c r="GE267" s="1560"/>
      <c r="GF267" s="1560"/>
      <c r="GG267" s="1560"/>
      <c r="GH267" s="1560"/>
      <c r="GI267" s="1560"/>
      <c r="GJ267" s="1560"/>
      <c r="GK267" s="1560"/>
      <c r="GL267" s="1560"/>
      <c r="GM267" s="1560"/>
      <c r="GN267" s="1560"/>
      <c r="GO267" s="1560"/>
      <c r="GP267" s="1560"/>
      <c r="GQ267" s="1560"/>
      <c r="GR267" s="1560"/>
      <c r="GS267" s="1560"/>
      <c r="GT267" s="1560"/>
      <c r="GU267" s="1560"/>
      <c r="GV267" s="1560"/>
      <c r="GW267" s="1560"/>
      <c r="GX267" s="1560"/>
      <c r="GY267" s="1560"/>
      <c r="GZ267" s="1560"/>
      <c r="HA267" s="1560"/>
      <c r="HB267" s="1560"/>
      <c r="HC267" s="1560"/>
      <c r="HD267" s="1560"/>
      <c r="HE267" s="1560"/>
      <c r="HF267" s="1560"/>
      <c r="HG267" s="1560"/>
      <c r="HH267" s="1560"/>
      <c r="HI267" s="1560"/>
      <c r="HJ267" s="1560"/>
      <c r="HK267" s="1560"/>
      <c r="HL267" s="1560"/>
      <c r="HM267" s="1560"/>
      <c r="HN267" s="1560"/>
      <c r="HO267" s="1560"/>
      <c r="HP267" s="1560"/>
      <c r="HQ267" s="1560"/>
      <c r="HR267" s="1560"/>
      <c r="HS267" s="1560"/>
      <c r="HT267" s="1560"/>
      <c r="HU267" s="1560"/>
      <c r="HV267" s="1560"/>
      <c r="HW267" s="1560"/>
      <c r="HX267" s="1560"/>
      <c r="HY267" s="1560"/>
      <c r="HZ267" s="1560"/>
      <c r="IA267" s="1560"/>
      <c r="IB267" s="1560"/>
      <c r="IC267" s="1560"/>
      <c r="ID267" s="1560"/>
      <c r="IE267" s="1560"/>
      <c r="IF267" s="1560"/>
      <c r="IG267" s="1560"/>
      <c r="IH267" s="1560"/>
      <c r="II267" s="1560"/>
      <c r="IJ267" s="1560"/>
      <c r="IK267" s="1560"/>
      <c r="IL267" s="1560"/>
      <c r="IM267" s="1560"/>
      <c r="IN267" s="1560"/>
      <c r="IO267" s="1560"/>
      <c r="IP267" s="1560"/>
      <c r="IQ267" s="1560"/>
      <c r="IR267" s="1560"/>
      <c r="IS267" s="1560"/>
      <c r="IT267" s="1560"/>
      <c r="IU267" s="1560"/>
      <c r="IV267" s="1560"/>
      <c r="IW267" s="1560"/>
      <c r="IX267" s="1560"/>
      <c r="IY267" s="1560"/>
      <c r="IZ267" s="1560"/>
      <c r="JA267" s="1560"/>
      <c r="JB267" s="1560"/>
      <c r="JC267" s="1560"/>
      <c r="JD267" s="1560"/>
      <c r="JE267" s="1560"/>
      <c r="JF267" s="1560"/>
      <c r="JG267" s="1560"/>
      <c r="JH267" s="1560"/>
      <c r="JI267" s="1560"/>
      <c r="JJ267" s="1560"/>
      <c r="JK267" s="1560"/>
      <c r="JL267" s="1560"/>
      <c r="JM267" s="1560"/>
      <c r="JN267" s="1560"/>
      <c r="JO267" s="1560"/>
      <c r="JP267" s="1560"/>
      <c r="JQ267" s="1560"/>
      <c r="JR267" s="1560"/>
      <c r="JS267" s="1560"/>
      <c r="JT267" s="1560"/>
      <c r="JU267" s="1560"/>
      <c r="JV267" s="1560"/>
      <c r="JW267" s="1560"/>
      <c r="JX267" s="1560"/>
      <c r="JY267" s="1560"/>
      <c r="JZ267" s="1560"/>
      <c r="KA267" s="1560"/>
      <c r="KB267" s="1560"/>
      <c r="KC267" s="1560"/>
      <c r="KD267" s="1560"/>
      <c r="KE267" s="1560"/>
      <c r="KF267" s="1560"/>
      <c r="KG267" s="1560"/>
      <c r="KH267" s="1560"/>
      <c r="KI267" s="1560"/>
      <c r="KJ267" s="1560"/>
      <c r="KK267" s="1560"/>
      <c r="KL267" s="1560"/>
      <c r="KM267" s="1560"/>
      <c r="KN267" s="1560"/>
      <c r="KO267" s="1560"/>
      <c r="KP267" s="1560"/>
      <c r="KQ267" s="1560"/>
      <c r="KR267" s="1560"/>
      <c r="KS267" s="1560"/>
      <c r="KT267" s="1560"/>
      <c r="KU267" s="1560"/>
      <c r="KV267" s="1560"/>
      <c r="KW267" s="1560"/>
      <c r="KX267" s="1560"/>
      <c r="KY267" s="1560"/>
      <c r="KZ267" s="1560"/>
      <c r="LA267" s="1560"/>
      <c r="LB267" s="1560"/>
      <c r="LC267" s="1560"/>
      <c r="LD267" s="1560"/>
      <c r="LE267" s="1560"/>
      <c r="LF267" s="1560"/>
      <c r="LG267" s="1560"/>
      <c r="LH267" s="1560"/>
      <c r="LI267" s="1560"/>
      <c r="LJ267" s="1560"/>
      <c r="LK267" s="1560"/>
      <c r="LL267" s="1560"/>
      <c r="LM267" s="1560"/>
      <c r="LN267" s="1560"/>
      <c r="LO267" s="1560"/>
      <c r="LP267" s="1560"/>
      <c r="LQ267" s="1560"/>
      <c r="LR267" s="1560"/>
      <c r="LS267" s="1560"/>
      <c r="LT267" s="1560"/>
      <c r="LU267" s="1560"/>
      <c r="LV267" s="1560"/>
      <c r="LW267" s="1560"/>
      <c r="LX267" s="1560"/>
      <c r="LY267" s="1560"/>
      <c r="LZ267" s="1560"/>
      <c r="MA267" s="1560"/>
      <c r="MB267" s="1560"/>
      <c r="MC267" s="1560"/>
      <c r="MD267" s="1560"/>
      <c r="ME267" s="1560"/>
      <c r="MF267" s="1560"/>
      <c r="MG267" s="1560"/>
      <c r="MH267" s="1560"/>
      <c r="MI267" s="1560"/>
      <c r="MJ267" s="1560"/>
      <c r="MK267" s="1560"/>
      <c r="ML267" s="1560"/>
      <c r="MM267" s="1560"/>
      <c r="MN267" s="1560"/>
      <c r="MO267" s="1560"/>
      <c r="MP267" s="1560"/>
      <c r="MQ267" s="1560"/>
      <c r="MR267" s="1560"/>
      <c r="MS267" s="1560"/>
      <c r="MT267" s="1560"/>
      <c r="MU267" s="1560"/>
      <c r="MV267" s="1560"/>
      <c r="MW267" s="1560"/>
      <c r="MX267" s="1560"/>
      <c r="MY267" s="1560"/>
      <c r="MZ267" s="1560"/>
      <c r="NA267" s="1560"/>
      <c r="NB267" s="1560"/>
      <c r="NC267" s="1560"/>
      <c r="ND267" s="1560"/>
      <c r="NE267" s="1560"/>
      <c r="NF267" s="1560"/>
      <c r="NG267" s="1560"/>
      <c r="NH267" s="1560"/>
      <c r="NI267" s="1560"/>
      <c r="NJ267" s="1560"/>
      <c r="NK267" s="1560"/>
      <c r="NL267" s="1560"/>
      <c r="NM267" s="1560"/>
      <c r="NN267" s="1560"/>
      <c r="NO267" s="1560"/>
      <c r="NP267" s="1560"/>
      <c r="NQ267" s="1560"/>
      <c r="NR267" s="1560"/>
      <c r="NS267" s="1560"/>
      <c r="NT267" s="1560"/>
      <c r="NU267" s="1560"/>
      <c r="NV267" s="1560"/>
    </row>
    <row r="268" spans="1:386" s="40" customFormat="1" ht="27.6">
      <c r="A268" s="1774"/>
      <c r="B268" s="1698" t="s">
        <v>654</v>
      </c>
      <c r="C268" s="1681"/>
      <c r="D268" s="1830"/>
      <c r="E268" s="1829">
        <v>6607</v>
      </c>
      <c r="F268" s="2109" t="s">
        <v>1182</v>
      </c>
      <c r="G268" s="2110">
        <v>180</v>
      </c>
      <c r="H268" s="1840" t="s">
        <v>655</v>
      </c>
      <c r="I268" s="1832"/>
      <c r="J268" s="1829"/>
      <c r="K268" s="1829"/>
      <c r="L268" s="1830"/>
      <c r="M268" s="1829"/>
      <c r="N268" s="1829"/>
      <c r="O268" s="1829"/>
      <c r="P268" s="1829"/>
      <c r="Q268" s="1833"/>
      <c r="R268" s="1833"/>
      <c r="S268" s="1833"/>
      <c r="T268" s="1777"/>
      <c r="U268" s="1617"/>
      <c r="V268" s="156">
        <f t="shared" si="109"/>
        <v>6607</v>
      </c>
      <c r="W268" s="1638"/>
      <c r="X268" s="1639"/>
      <c r="Y268" s="1995"/>
      <c r="Z268" s="1638"/>
      <c r="AA268" s="1639"/>
      <c r="AB268" s="1644"/>
      <c r="AC268" s="1644"/>
      <c r="AD268" s="1995"/>
      <c r="AE268" s="1988"/>
      <c r="AF268" s="1643"/>
      <c r="AG268" s="1543">
        <f t="shared" si="125"/>
        <v>0</v>
      </c>
      <c r="AH268" s="1643"/>
      <c r="AI268" s="1543">
        <f t="shared" si="127"/>
        <v>0</v>
      </c>
      <c r="AJ268" s="1643">
        <v>1</v>
      </c>
      <c r="AK268" s="1543">
        <f t="shared" si="128"/>
        <v>6607</v>
      </c>
      <c r="AL268" s="1643"/>
      <c r="AM268" s="1543">
        <f t="shared" si="126"/>
        <v>0</v>
      </c>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607"/>
      <c r="FB268" s="37"/>
      <c r="FC268" s="37"/>
      <c r="FD268" s="37"/>
      <c r="FE268" s="37"/>
      <c r="FF268" s="37"/>
      <c r="FG268" s="37"/>
      <c r="FH268" s="37"/>
      <c r="FI268" s="37"/>
      <c r="FJ268" s="37"/>
      <c r="FK268" s="37"/>
      <c r="FL268" s="37"/>
      <c r="FM268" s="37"/>
      <c r="FN268" s="37"/>
      <c r="FO268" s="37"/>
      <c r="FP268" s="37"/>
      <c r="FQ268" s="37"/>
      <c r="FR268" s="37"/>
      <c r="FS268" s="37"/>
      <c r="FT268" s="37"/>
      <c r="FU268" s="37"/>
      <c r="FV268" s="37"/>
      <c r="FW268" s="37"/>
      <c r="FX268" s="37"/>
      <c r="FY268" s="37"/>
      <c r="FZ268" s="37"/>
      <c r="GA268" s="37"/>
      <c r="GB268" s="37"/>
      <c r="GC268" s="37"/>
      <c r="GD268" s="37"/>
      <c r="GE268" s="37"/>
      <c r="GF268" s="37"/>
      <c r="GG268" s="37"/>
      <c r="GH268" s="37"/>
      <c r="GI268" s="37"/>
      <c r="GJ268" s="37"/>
      <c r="GK268" s="37"/>
      <c r="GL268" s="37"/>
      <c r="GM268" s="37"/>
      <c r="GN268" s="37"/>
      <c r="GO268" s="37"/>
      <c r="GP268" s="37"/>
      <c r="GQ268" s="37"/>
      <c r="GR268" s="37"/>
      <c r="GS268" s="37"/>
      <c r="GT268" s="37"/>
      <c r="GU268" s="37"/>
      <c r="GV268" s="37"/>
      <c r="GW268" s="37"/>
      <c r="GX268" s="37"/>
      <c r="GY268" s="37"/>
      <c r="GZ268" s="37"/>
      <c r="HA268" s="37"/>
      <c r="HB268" s="37"/>
      <c r="HC268" s="37"/>
      <c r="HD268" s="37"/>
      <c r="HE268" s="37"/>
      <c r="HF268" s="37"/>
      <c r="HG268" s="37"/>
      <c r="HH268" s="37"/>
      <c r="HI268" s="37"/>
      <c r="HJ268" s="37"/>
      <c r="HK268" s="37"/>
      <c r="HL268" s="37"/>
      <c r="HM268" s="37"/>
      <c r="HN268" s="37"/>
      <c r="HO268" s="37"/>
      <c r="HP268" s="37"/>
      <c r="HQ268" s="37"/>
      <c r="HR268" s="37"/>
      <c r="HS268" s="37"/>
      <c r="HT268" s="37"/>
      <c r="HU268" s="37"/>
      <c r="HV268" s="37"/>
      <c r="HW268" s="37"/>
      <c r="HX268" s="37"/>
      <c r="HY268" s="37"/>
      <c r="HZ268" s="37"/>
      <c r="IA268" s="37"/>
      <c r="IB268" s="37"/>
      <c r="IC268" s="37"/>
      <c r="ID268" s="37"/>
      <c r="IE268" s="37"/>
      <c r="IF268" s="37"/>
      <c r="IG268" s="37"/>
      <c r="IH268" s="37"/>
      <c r="II268" s="37"/>
      <c r="IJ268" s="37"/>
      <c r="IK268" s="37"/>
      <c r="IL268" s="37"/>
      <c r="IM268" s="37"/>
      <c r="IN268" s="37"/>
      <c r="IO268" s="37"/>
      <c r="IP268" s="37"/>
      <c r="IQ268" s="37"/>
      <c r="IR268" s="37"/>
      <c r="IS268" s="37"/>
      <c r="IT268" s="37"/>
      <c r="IU268" s="37"/>
      <c r="IV268" s="37"/>
      <c r="IW268" s="37"/>
      <c r="IX268" s="37"/>
      <c r="IY268" s="37"/>
      <c r="IZ268" s="37"/>
      <c r="JA268" s="37"/>
      <c r="JB268" s="37"/>
      <c r="JC268" s="37"/>
      <c r="JD268" s="37"/>
      <c r="JE268" s="37"/>
      <c r="JF268" s="37"/>
      <c r="JG268" s="37"/>
      <c r="JH268" s="37"/>
      <c r="JI268" s="37"/>
      <c r="JJ268" s="37"/>
      <c r="JK268" s="37"/>
      <c r="JL268" s="37"/>
      <c r="JM268" s="37"/>
      <c r="JN268" s="37"/>
      <c r="JO268" s="37"/>
      <c r="JP268" s="37"/>
      <c r="JQ268" s="37"/>
      <c r="JR268" s="37"/>
      <c r="JS268" s="37"/>
      <c r="JT268" s="37"/>
      <c r="JU268" s="37"/>
      <c r="JV268" s="37"/>
      <c r="JW268" s="37"/>
      <c r="JX268" s="37"/>
      <c r="JY268" s="37"/>
      <c r="JZ268" s="37"/>
      <c r="KA268" s="37"/>
      <c r="KB268" s="37"/>
      <c r="KC268" s="37"/>
      <c r="KD268" s="37"/>
      <c r="KE268" s="37"/>
      <c r="KF268" s="37"/>
      <c r="KG268" s="37"/>
      <c r="KH268" s="37"/>
      <c r="KI268" s="37"/>
      <c r="KJ268" s="37"/>
      <c r="KK268" s="37"/>
      <c r="KL268" s="37"/>
      <c r="KM268" s="37"/>
      <c r="KN268" s="37"/>
      <c r="KO268" s="37"/>
      <c r="KP268" s="37"/>
      <c r="KQ268" s="37"/>
      <c r="KR268" s="37"/>
      <c r="KS268" s="37"/>
      <c r="KT268" s="37"/>
      <c r="KU268" s="37"/>
      <c r="KV268" s="37"/>
      <c r="KW268" s="37"/>
      <c r="KX268" s="37"/>
      <c r="KY268" s="37"/>
      <c r="KZ268" s="37"/>
      <c r="LA268" s="37"/>
      <c r="LB268" s="37"/>
      <c r="LC268" s="37"/>
      <c r="LD268" s="37"/>
      <c r="LE268" s="37"/>
      <c r="LF268" s="37"/>
      <c r="LG268" s="37"/>
      <c r="LH268" s="37"/>
      <c r="LI268" s="37"/>
      <c r="LJ268" s="37"/>
      <c r="LK268" s="37"/>
      <c r="LL268" s="37"/>
      <c r="LM268" s="37"/>
      <c r="LN268" s="37"/>
      <c r="LO268" s="37"/>
      <c r="LP268" s="37"/>
      <c r="LQ268" s="37"/>
      <c r="LR268" s="37"/>
      <c r="LS268" s="37"/>
      <c r="LT268" s="37"/>
      <c r="LU268" s="37"/>
      <c r="LV268" s="37"/>
      <c r="LW268" s="37"/>
      <c r="LX268" s="37"/>
      <c r="LY268" s="37"/>
      <c r="LZ268" s="37"/>
      <c r="MA268" s="37"/>
      <c r="MB268" s="37"/>
      <c r="MC268" s="37"/>
      <c r="MD268" s="37"/>
      <c r="ME268" s="37"/>
      <c r="MF268" s="37"/>
      <c r="MG268" s="37"/>
      <c r="MH268" s="37"/>
      <c r="MI268" s="37"/>
      <c r="MJ268" s="37"/>
      <c r="MK268" s="37"/>
      <c r="ML268" s="37"/>
      <c r="MM268" s="37"/>
      <c r="MN268" s="37"/>
      <c r="MO268" s="37"/>
      <c r="MP268" s="37"/>
      <c r="MQ268" s="37"/>
      <c r="MR268" s="37"/>
      <c r="MS268" s="37"/>
      <c r="MT268" s="37"/>
      <c r="MU268" s="37"/>
      <c r="MV268" s="37"/>
      <c r="MW268" s="37"/>
      <c r="MX268" s="37"/>
      <c r="MY268" s="37"/>
      <c r="MZ268" s="37"/>
      <c r="NA268" s="37"/>
      <c r="NB268" s="37"/>
      <c r="NC268" s="37"/>
      <c r="ND268" s="37"/>
      <c r="NE268" s="37"/>
      <c r="NF268" s="37"/>
      <c r="NG268" s="37"/>
      <c r="NH268" s="37"/>
      <c r="NI268" s="37"/>
      <c r="NJ268" s="37"/>
      <c r="NK268" s="37"/>
      <c r="NL268" s="37"/>
      <c r="NM268" s="37"/>
      <c r="NN268" s="37"/>
      <c r="NO268" s="37"/>
      <c r="NP268" s="37"/>
      <c r="NQ268" s="37"/>
      <c r="NR268" s="37"/>
      <c r="NS268" s="37"/>
      <c r="NT268" s="37"/>
      <c r="NU268" s="37"/>
      <c r="NV268" s="37"/>
    </row>
    <row r="269" spans="1:386" s="1574" customFormat="1" ht="41.4">
      <c r="A269" s="1760"/>
      <c r="B269" s="1804" t="s">
        <v>594</v>
      </c>
      <c r="C269" s="1689" t="s">
        <v>53</v>
      </c>
      <c r="D269" s="1834" t="s">
        <v>532</v>
      </c>
      <c r="E269" s="1837"/>
      <c r="F269" s="1929"/>
      <c r="G269" s="1837"/>
      <c r="H269" s="1834"/>
      <c r="I269" s="1836"/>
      <c r="J269" s="1835"/>
      <c r="K269" s="1835"/>
      <c r="L269" s="1836"/>
      <c r="M269" s="1839">
        <f>SUM(N269:P269)</f>
        <v>58977</v>
      </c>
      <c r="N269" s="1839">
        <v>0</v>
      </c>
      <c r="O269" s="1839">
        <v>55179</v>
      </c>
      <c r="P269" s="1839">
        <v>3798</v>
      </c>
      <c r="Q269" s="1839">
        <f>SUM(R269:T269)</f>
        <v>57150</v>
      </c>
      <c r="R269" s="1839">
        <v>0</v>
      </c>
      <c r="S269" s="1839">
        <v>53811</v>
      </c>
      <c r="T269" s="1839">
        <v>3339</v>
      </c>
      <c r="U269" s="1691"/>
      <c r="V269" s="156">
        <f t="shared" si="109"/>
        <v>0</v>
      </c>
      <c r="W269" s="1638"/>
      <c r="X269" s="1639">
        <v>1</v>
      </c>
      <c r="Y269" s="1995"/>
      <c r="Z269" s="1638"/>
      <c r="AA269" s="1639"/>
      <c r="AB269" s="1644">
        <v>1</v>
      </c>
      <c r="AC269" s="1644"/>
      <c r="AD269" s="1995"/>
      <c r="AE269" s="1988"/>
      <c r="AF269" s="1643"/>
      <c r="AG269" s="1543">
        <f t="shared" si="125"/>
        <v>0</v>
      </c>
      <c r="AH269" s="1643"/>
      <c r="AI269" s="1543">
        <f t="shared" si="127"/>
        <v>0</v>
      </c>
      <c r="AJ269" s="1643"/>
      <c r="AK269" s="1543">
        <f t="shared" si="128"/>
        <v>0</v>
      </c>
      <c r="AL269" s="1643"/>
      <c r="AM269" s="1543">
        <f t="shared" si="126"/>
        <v>0</v>
      </c>
      <c r="AN269" s="1559"/>
      <c r="AO269" s="1559"/>
      <c r="AP269" s="1559"/>
      <c r="AQ269" s="1559"/>
      <c r="AR269" s="1559"/>
      <c r="AS269" s="1559"/>
      <c r="AT269" s="1559"/>
      <c r="AU269" s="1559"/>
      <c r="AV269" s="1559"/>
      <c r="AW269" s="1559"/>
      <c r="AX269" s="1559"/>
      <c r="AY269" s="1559"/>
      <c r="AZ269" s="1559"/>
      <c r="BA269" s="1559"/>
      <c r="BB269" s="1559"/>
      <c r="BC269" s="1559"/>
      <c r="BD269" s="1559"/>
      <c r="BE269" s="1559"/>
      <c r="BF269" s="1559"/>
      <c r="BG269" s="1559"/>
      <c r="BH269" s="1559"/>
      <c r="BI269" s="1559"/>
      <c r="BJ269" s="1559"/>
      <c r="BK269" s="1559"/>
      <c r="BL269" s="1559"/>
      <c r="BM269" s="1559"/>
      <c r="BN269" s="1559"/>
      <c r="BO269" s="1559"/>
      <c r="BP269" s="1559"/>
      <c r="BQ269" s="1559"/>
      <c r="BR269" s="1559"/>
      <c r="BS269" s="1559"/>
      <c r="BT269" s="1559"/>
      <c r="BU269" s="1559"/>
      <c r="BV269" s="1559"/>
      <c r="BW269" s="1559"/>
      <c r="BX269" s="1559"/>
      <c r="BY269" s="1559"/>
      <c r="BZ269" s="1559"/>
      <c r="CA269" s="1559"/>
      <c r="CB269" s="1559"/>
      <c r="CC269" s="1559"/>
      <c r="CD269" s="1559"/>
      <c r="CE269" s="1559"/>
      <c r="CF269" s="1559"/>
      <c r="CG269" s="1559"/>
      <c r="CH269" s="1559"/>
      <c r="CI269" s="1559"/>
      <c r="CJ269" s="1559"/>
      <c r="CK269" s="1559"/>
      <c r="CL269" s="1559"/>
      <c r="CM269" s="1559"/>
      <c r="CN269" s="1559"/>
      <c r="CO269" s="1559"/>
      <c r="CP269" s="1559"/>
      <c r="CQ269" s="1559"/>
      <c r="CR269" s="1559"/>
      <c r="CS269" s="1559"/>
      <c r="CT269" s="1559"/>
      <c r="CU269" s="1559"/>
      <c r="CV269" s="1559"/>
      <c r="CW269" s="1559"/>
      <c r="CX269" s="1559"/>
      <c r="CY269" s="1559"/>
      <c r="CZ269" s="1559"/>
      <c r="DA269" s="1559"/>
      <c r="DB269" s="1559"/>
      <c r="DC269" s="1559"/>
      <c r="DD269" s="1559"/>
      <c r="DE269" s="1559"/>
      <c r="DF269" s="1559"/>
      <c r="DG269" s="1559"/>
      <c r="DH269" s="1559"/>
      <c r="DI269" s="1559"/>
      <c r="DJ269" s="1559"/>
      <c r="DK269" s="1559"/>
      <c r="DL269" s="1559"/>
      <c r="DM269" s="1559"/>
      <c r="DN269" s="1559"/>
      <c r="DO269" s="1559"/>
      <c r="DP269" s="1559"/>
      <c r="DQ269" s="1559"/>
      <c r="DR269" s="1559"/>
      <c r="DS269" s="1559"/>
      <c r="DT269" s="1559"/>
      <c r="DU269" s="1559"/>
      <c r="DV269" s="1559"/>
      <c r="DW269" s="1559"/>
      <c r="DX269" s="1559"/>
      <c r="DY269" s="1559"/>
      <c r="DZ269" s="1559"/>
      <c r="EA269" s="1559"/>
      <c r="EB269" s="1559"/>
      <c r="EC269" s="1559"/>
      <c r="ED269" s="1559"/>
      <c r="EE269" s="1559"/>
      <c r="EF269" s="1559"/>
      <c r="EG269" s="1559"/>
      <c r="EH269" s="1559"/>
      <c r="EI269" s="1559"/>
      <c r="EJ269" s="1559"/>
      <c r="EK269" s="1559"/>
      <c r="EL269" s="1559"/>
      <c r="EM269" s="1559"/>
      <c r="EN269" s="1559"/>
      <c r="EO269" s="1559"/>
      <c r="EP269" s="1559"/>
      <c r="EQ269" s="1559"/>
      <c r="ER269" s="1559"/>
      <c r="ES269" s="1559"/>
      <c r="ET269" s="1559"/>
      <c r="EU269" s="1559"/>
      <c r="EV269" s="1559"/>
      <c r="EW269" s="1559"/>
      <c r="EX269" s="1559"/>
      <c r="EY269" s="1559"/>
      <c r="EZ269" s="1559"/>
      <c r="FA269" s="1606"/>
      <c r="FB269" s="1560"/>
      <c r="FC269" s="1560"/>
      <c r="FD269" s="1560"/>
      <c r="FE269" s="1560"/>
      <c r="FF269" s="1560"/>
      <c r="FG269" s="1560"/>
      <c r="FH269" s="1560"/>
      <c r="FI269" s="1560"/>
      <c r="FJ269" s="1560"/>
      <c r="FK269" s="1560"/>
      <c r="FL269" s="1560"/>
      <c r="FM269" s="1560"/>
      <c r="FN269" s="1560"/>
      <c r="FO269" s="1560"/>
      <c r="FP269" s="1560"/>
      <c r="FQ269" s="1560"/>
      <c r="FR269" s="1560"/>
      <c r="FS269" s="1560"/>
      <c r="FT269" s="1560"/>
      <c r="FU269" s="1560"/>
      <c r="FV269" s="1560"/>
      <c r="FW269" s="1560"/>
      <c r="FX269" s="1560"/>
      <c r="FY269" s="1560"/>
      <c r="FZ269" s="1560"/>
      <c r="GA269" s="1560"/>
      <c r="GB269" s="1560"/>
      <c r="GC269" s="1560"/>
      <c r="GD269" s="1560"/>
      <c r="GE269" s="1560"/>
      <c r="GF269" s="1560"/>
      <c r="GG269" s="1560"/>
      <c r="GH269" s="1560"/>
      <c r="GI269" s="1560"/>
      <c r="GJ269" s="1560"/>
      <c r="GK269" s="1560"/>
      <c r="GL269" s="1560"/>
      <c r="GM269" s="1560"/>
      <c r="GN269" s="1560"/>
      <c r="GO269" s="1560"/>
      <c r="GP269" s="1560"/>
      <c r="GQ269" s="1560"/>
      <c r="GR269" s="1560"/>
      <c r="GS269" s="1560"/>
      <c r="GT269" s="1560"/>
      <c r="GU269" s="1560"/>
      <c r="GV269" s="1560"/>
      <c r="GW269" s="1560"/>
      <c r="GX269" s="1560"/>
      <c r="GY269" s="1560"/>
      <c r="GZ269" s="1560"/>
      <c r="HA269" s="1560"/>
      <c r="HB269" s="1560"/>
      <c r="HC269" s="1560"/>
      <c r="HD269" s="1560"/>
      <c r="HE269" s="1560"/>
      <c r="HF269" s="1560"/>
      <c r="HG269" s="1560"/>
      <c r="HH269" s="1560"/>
      <c r="HI269" s="1560"/>
      <c r="HJ269" s="1560"/>
      <c r="HK269" s="1560"/>
      <c r="HL269" s="1560"/>
      <c r="HM269" s="1560"/>
      <c r="HN269" s="1560"/>
      <c r="HO269" s="1560"/>
      <c r="HP269" s="1560"/>
      <c r="HQ269" s="1560"/>
      <c r="HR269" s="1560"/>
      <c r="HS269" s="1560"/>
      <c r="HT269" s="1560"/>
      <c r="HU269" s="1560"/>
      <c r="HV269" s="1560"/>
      <c r="HW269" s="1560"/>
      <c r="HX269" s="1560"/>
      <c r="HY269" s="1560"/>
      <c r="HZ269" s="1560"/>
      <c r="IA269" s="1560"/>
      <c r="IB269" s="1560"/>
      <c r="IC269" s="1560"/>
      <c r="ID269" s="1560"/>
      <c r="IE269" s="1560"/>
      <c r="IF269" s="1560"/>
      <c r="IG269" s="1560"/>
      <c r="IH269" s="1560"/>
      <c r="II269" s="1560"/>
      <c r="IJ269" s="1560"/>
      <c r="IK269" s="1560"/>
      <c r="IL269" s="1560"/>
      <c r="IM269" s="1560"/>
      <c r="IN269" s="1560"/>
      <c r="IO269" s="1560"/>
      <c r="IP269" s="1560"/>
      <c r="IQ269" s="1560"/>
      <c r="IR269" s="1560"/>
      <c r="IS269" s="1560"/>
      <c r="IT269" s="1560"/>
      <c r="IU269" s="1560"/>
      <c r="IV269" s="1560"/>
      <c r="IW269" s="1560"/>
      <c r="IX269" s="1560"/>
      <c r="IY269" s="1560"/>
      <c r="IZ269" s="1560"/>
      <c r="JA269" s="1560"/>
      <c r="JB269" s="1560"/>
      <c r="JC269" s="1560"/>
      <c r="JD269" s="1560"/>
      <c r="JE269" s="1560"/>
      <c r="JF269" s="1560"/>
      <c r="JG269" s="1560"/>
      <c r="JH269" s="1560"/>
      <c r="JI269" s="1560"/>
      <c r="JJ269" s="1560"/>
      <c r="JK269" s="1560"/>
      <c r="JL269" s="1560"/>
      <c r="JM269" s="1560"/>
      <c r="JN269" s="1560"/>
      <c r="JO269" s="1560"/>
      <c r="JP269" s="1560"/>
      <c r="JQ269" s="1560"/>
      <c r="JR269" s="1560"/>
      <c r="JS269" s="1560"/>
      <c r="JT269" s="1560"/>
      <c r="JU269" s="1560"/>
      <c r="JV269" s="1560"/>
      <c r="JW269" s="1560"/>
      <c r="JX269" s="1560"/>
      <c r="JY269" s="1560"/>
      <c r="JZ269" s="1560"/>
      <c r="KA269" s="1560"/>
      <c r="KB269" s="1560"/>
      <c r="KC269" s="1560"/>
      <c r="KD269" s="1560"/>
      <c r="KE269" s="1560"/>
      <c r="KF269" s="1560"/>
      <c r="KG269" s="1560"/>
      <c r="KH269" s="1560"/>
      <c r="KI269" s="1560"/>
      <c r="KJ269" s="1560"/>
      <c r="KK269" s="1560"/>
      <c r="KL269" s="1560"/>
      <c r="KM269" s="1560"/>
      <c r="KN269" s="1560"/>
      <c r="KO269" s="1560"/>
      <c r="KP269" s="1560"/>
      <c r="KQ269" s="1560"/>
      <c r="KR269" s="1560"/>
      <c r="KS269" s="1560"/>
      <c r="KT269" s="1560"/>
      <c r="KU269" s="1560"/>
      <c r="KV269" s="1560"/>
      <c r="KW269" s="1560"/>
      <c r="KX269" s="1560"/>
      <c r="KY269" s="1560"/>
      <c r="KZ269" s="1560"/>
      <c r="LA269" s="1560"/>
      <c r="LB269" s="1560"/>
      <c r="LC269" s="1560"/>
      <c r="LD269" s="1560"/>
      <c r="LE269" s="1560"/>
      <c r="LF269" s="1560"/>
      <c r="LG269" s="1560"/>
      <c r="LH269" s="1560"/>
      <c r="LI269" s="1560"/>
      <c r="LJ269" s="1560"/>
      <c r="LK269" s="1560"/>
      <c r="LL269" s="1560"/>
      <c r="LM269" s="1560"/>
      <c r="LN269" s="1560"/>
      <c r="LO269" s="1560"/>
      <c r="LP269" s="1560"/>
      <c r="LQ269" s="1560"/>
      <c r="LR269" s="1560"/>
      <c r="LS269" s="1560"/>
      <c r="LT269" s="1560"/>
      <c r="LU269" s="1560"/>
      <c r="LV269" s="1560"/>
      <c r="LW269" s="1560"/>
      <c r="LX269" s="1560"/>
      <c r="LY269" s="1560"/>
      <c r="LZ269" s="1560"/>
      <c r="MA269" s="1560"/>
      <c r="MB269" s="1560"/>
      <c r="MC269" s="1560"/>
      <c r="MD269" s="1560"/>
      <c r="ME269" s="1560"/>
      <c r="MF269" s="1560"/>
      <c r="MG269" s="1560"/>
      <c r="MH269" s="1560"/>
      <c r="MI269" s="1560"/>
      <c r="MJ269" s="1560"/>
      <c r="MK269" s="1560"/>
      <c r="ML269" s="1560"/>
      <c r="MM269" s="1560"/>
      <c r="MN269" s="1560"/>
      <c r="MO269" s="1560"/>
      <c r="MP269" s="1560"/>
      <c r="MQ269" s="1560"/>
      <c r="MR269" s="1560"/>
      <c r="MS269" s="1560"/>
      <c r="MT269" s="1560"/>
      <c r="MU269" s="1560"/>
      <c r="MV269" s="1560"/>
      <c r="MW269" s="1560"/>
      <c r="MX269" s="1560"/>
      <c r="MY269" s="1560"/>
      <c r="MZ269" s="1560"/>
      <c r="NA269" s="1560"/>
      <c r="NB269" s="1560"/>
      <c r="NC269" s="1560"/>
      <c r="ND269" s="1560"/>
      <c r="NE269" s="1560"/>
      <c r="NF269" s="1560"/>
      <c r="NG269" s="1560"/>
      <c r="NH269" s="1560"/>
      <c r="NI269" s="1560"/>
      <c r="NJ269" s="1560"/>
      <c r="NK269" s="1560"/>
      <c r="NL269" s="1560"/>
      <c r="NM269" s="1560"/>
      <c r="NN269" s="1560"/>
      <c r="NO269" s="1560"/>
      <c r="NP269" s="1560"/>
      <c r="NQ269" s="1560"/>
      <c r="NR269" s="1560"/>
      <c r="NS269" s="1560"/>
      <c r="NT269" s="1560"/>
      <c r="NU269" s="1560"/>
      <c r="NV269" s="1560"/>
    </row>
    <row r="270" spans="1:386" s="40" customFormat="1" ht="69">
      <c r="A270" s="1774"/>
      <c r="B270" s="1698" t="s">
        <v>525</v>
      </c>
      <c r="C270" s="1681"/>
      <c r="D270" s="1828"/>
      <c r="E270" s="1829">
        <v>23760.235000000001</v>
      </c>
      <c r="F270" s="1830" t="s">
        <v>533</v>
      </c>
      <c r="G270" s="1831">
        <v>210</v>
      </c>
      <c r="H270" s="1944" t="s">
        <v>1183</v>
      </c>
      <c r="I270" s="1830" t="s">
        <v>988</v>
      </c>
      <c r="J270" s="1829">
        <v>23090.065999999999</v>
      </c>
      <c r="K270" s="1829">
        <v>210</v>
      </c>
      <c r="L270" s="1830" t="s">
        <v>770</v>
      </c>
      <c r="M270" s="1829"/>
      <c r="N270" s="1829"/>
      <c r="O270" s="1829"/>
      <c r="P270" s="1829"/>
      <c r="Q270" s="1833"/>
      <c r="R270" s="1833"/>
      <c r="S270" s="1833"/>
      <c r="T270" s="1777"/>
      <c r="U270" s="1617"/>
      <c r="V270" s="156">
        <f t="shared" si="109"/>
        <v>670.16900000000169</v>
      </c>
      <c r="W270" s="1638"/>
      <c r="X270" s="1639"/>
      <c r="Y270" s="1995"/>
      <c r="Z270" s="1638"/>
      <c r="AA270" s="1639"/>
      <c r="AB270" s="1644"/>
      <c r="AC270" s="1644"/>
      <c r="AD270" s="1995"/>
      <c r="AE270" s="1988"/>
      <c r="AF270" s="1643">
        <v>1</v>
      </c>
      <c r="AG270" s="1543">
        <f t="shared" si="125"/>
        <v>23760.235000000001</v>
      </c>
      <c r="AH270" s="1634">
        <v>1</v>
      </c>
      <c r="AI270" s="1543">
        <f t="shared" si="127"/>
        <v>23090.065999999999</v>
      </c>
      <c r="AJ270" s="1643"/>
      <c r="AK270" s="1543">
        <f t="shared" si="128"/>
        <v>0</v>
      </c>
      <c r="AL270" s="1643"/>
      <c r="AM270" s="1543">
        <f t="shared" si="126"/>
        <v>0</v>
      </c>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607"/>
      <c r="FB270" s="37"/>
      <c r="FC270" s="37"/>
      <c r="FD270" s="37"/>
      <c r="FE270" s="37"/>
      <c r="FF270" s="37"/>
      <c r="FG270" s="37"/>
      <c r="FH270" s="37"/>
      <c r="FI270" s="37"/>
      <c r="FJ270" s="37"/>
      <c r="FK270" s="37"/>
      <c r="FL270" s="37"/>
      <c r="FM270" s="37"/>
      <c r="FN270" s="37"/>
      <c r="FO270" s="37"/>
      <c r="FP270" s="37"/>
      <c r="FQ270" s="37"/>
      <c r="FR270" s="37"/>
      <c r="FS270" s="37"/>
      <c r="FT270" s="37"/>
      <c r="FU270" s="37"/>
      <c r="FV270" s="37"/>
      <c r="FW270" s="37"/>
      <c r="FX270" s="37"/>
      <c r="FY270" s="37"/>
      <c r="FZ270" s="37"/>
      <c r="GA270" s="37"/>
      <c r="GB270" s="37"/>
      <c r="GC270" s="37"/>
      <c r="GD270" s="37"/>
      <c r="GE270" s="37"/>
      <c r="GF270" s="37"/>
      <c r="GG270" s="37"/>
      <c r="GH270" s="37"/>
      <c r="GI270" s="37"/>
      <c r="GJ270" s="37"/>
      <c r="GK270" s="37"/>
      <c r="GL270" s="37"/>
      <c r="GM270" s="37"/>
      <c r="GN270" s="37"/>
      <c r="GO270" s="37"/>
      <c r="GP270" s="37"/>
      <c r="GQ270" s="37"/>
      <c r="GR270" s="37"/>
      <c r="GS270" s="37"/>
      <c r="GT270" s="37"/>
      <c r="GU270" s="37"/>
      <c r="GV270" s="37"/>
      <c r="GW270" s="37"/>
      <c r="GX270" s="37"/>
      <c r="GY270" s="37"/>
      <c r="GZ270" s="37"/>
      <c r="HA270" s="37"/>
      <c r="HB270" s="37"/>
      <c r="HC270" s="37"/>
      <c r="HD270" s="37"/>
      <c r="HE270" s="37"/>
      <c r="HF270" s="37"/>
      <c r="HG270" s="37"/>
      <c r="HH270" s="37"/>
      <c r="HI270" s="37"/>
      <c r="HJ270" s="37"/>
      <c r="HK270" s="37"/>
      <c r="HL270" s="37"/>
      <c r="HM270" s="37"/>
      <c r="HN270" s="37"/>
      <c r="HO270" s="37"/>
      <c r="HP270" s="37"/>
      <c r="HQ270" s="37"/>
      <c r="HR270" s="37"/>
      <c r="HS270" s="37"/>
      <c r="HT270" s="37"/>
      <c r="HU270" s="37"/>
      <c r="HV270" s="37"/>
      <c r="HW270" s="37"/>
      <c r="HX270" s="37"/>
      <c r="HY270" s="37"/>
      <c r="HZ270" s="37"/>
      <c r="IA270" s="37"/>
      <c r="IB270" s="37"/>
      <c r="IC270" s="37"/>
      <c r="ID270" s="37"/>
      <c r="IE270" s="37"/>
      <c r="IF270" s="37"/>
      <c r="IG270" s="37"/>
      <c r="IH270" s="37"/>
      <c r="II270" s="37"/>
      <c r="IJ270" s="37"/>
      <c r="IK270" s="37"/>
      <c r="IL270" s="37"/>
      <c r="IM270" s="37"/>
      <c r="IN270" s="37"/>
      <c r="IO270" s="37"/>
      <c r="IP270" s="37"/>
      <c r="IQ270" s="37"/>
      <c r="IR270" s="37"/>
      <c r="IS270" s="37"/>
      <c r="IT270" s="37"/>
      <c r="IU270" s="37"/>
      <c r="IV270" s="37"/>
      <c r="IW270" s="37"/>
      <c r="IX270" s="37"/>
      <c r="IY270" s="37"/>
      <c r="IZ270" s="37"/>
      <c r="JA270" s="37"/>
      <c r="JB270" s="37"/>
      <c r="JC270" s="37"/>
      <c r="JD270" s="37"/>
      <c r="JE270" s="37"/>
      <c r="JF270" s="37"/>
      <c r="JG270" s="37"/>
      <c r="JH270" s="37"/>
      <c r="JI270" s="37"/>
      <c r="JJ270" s="37"/>
      <c r="JK270" s="37"/>
      <c r="JL270" s="37"/>
      <c r="JM270" s="37"/>
      <c r="JN270" s="37"/>
      <c r="JO270" s="37"/>
      <c r="JP270" s="37"/>
      <c r="JQ270" s="37"/>
      <c r="JR270" s="37"/>
      <c r="JS270" s="37"/>
      <c r="JT270" s="37"/>
      <c r="JU270" s="37"/>
      <c r="JV270" s="37"/>
      <c r="JW270" s="37"/>
      <c r="JX270" s="37"/>
      <c r="JY270" s="37"/>
      <c r="JZ270" s="37"/>
      <c r="KA270" s="37"/>
      <c r="KB270" s="37"/>
      <c r="KC270" s="37"/>
      <c r="KD270" s="37"/>
      <c r="KE270" s="37"/>
      <c r="KF270" s="37"/>
      <c r="KG270" s="37"/>
      <c r="KH270" s="37"/>
      <c r="KI270" s="37"/>
      <c r="KJ270" s="37"/>
      <c r="KK270" s="37"/>
      <c r="KL270" s="37"/>
      <c r="KM270" s="37"/>
      <c r="KN270" s="37"/>
      <c r="KO270" s="37"/>
      <c r="KP270" s="37"/>
      <c r="KQ270" s="37"/>
      <c r="KR270" s="37"/>
      <c r="KS270" s="37"/>
      <c r="KT270" s="37"/>
      <c r="KU270" s="37"/>
      <c r="KV270" s="37"/>
      <c r="KW270" s="37"/>
      <c r="KX270" s="37"/>
      <c r="KY270" s="37"/>
      <c r="KZ270" s="37"/>
      <c r="LA270" s="37"/>
      <c r="LB270" s="37"/>
      <c r="LC270" s="37"/>
      <c r="LD270" s="37"/>
      <c r="LE270" s="37"/>
      <c r="LF270" s="37"/>
      <c r="LG270" s="37"/>
      <c r="LH270" s="37"/>
      <c r="LI270" s="37"/>
      <c r="LJ270" s="37"/>
      <c r="LK270" s="37"/>
      <c r="LL270" s="37"/>
      <c r="LM270" s="37"/>
      <c r="LN270" s="37"/>
      <c r="LO270" s="37"/>
      <c r="LP270" s="37"/>
      <c r="LQ270" s="37"/>
      <c r="LR270" s="37"/>
      <c r="LS270" s="37"/>
      <c r="LT270" s="37"/>
      <c r="LU270" s="37"/>
      <c r="LV270" s="37"/>
      <c r="LW270" s="37"/>
      <c r="LX270" s="37"/>
      <c r="LY270" s="37"/>
      <c r="LZ270" s="37"/>
      <c r="MA270" s="37"/>
      <c r="MB270" s="37"/>
      <c r="MC270" s="37"/>
      <c r="MD270" s="37"/>
      <c r="ME270" s="37"/>
      <c r="MF270" s="37"/>
      <c r="MG270" s="37"/>
      <c r="MH270" s="37"/>
      <c r="MI270" s="37"/>
      <c r="MJ270" s="37"/>
      <c r="MK270" s="37"/>
      <c r="ML270" s="37"/>
      <c r="MM270" s="37"/>
      <c r="MN270" s="37"/>
      <c r="MO270" s="37"/>
      <c r="MP270" s="37"/>
      <c r="MQ270" s="37"/>
      <c r="MR270" s="37"/>
      <c r="MS270" s="37"/>
      <c r="MT270" s="37"/>
      <c r="MU270" s="37"/>
      <c r="MV270" s="37"/>
      <c r="MW270" s="37"/>
      <c r="MX270" s="37"/>
      <c r="MY270" s="37"/>
      <c r="MZ270" s="37"/>
      <c r="NA270" s="37"/>
      <c r="NB270" s="37"/>
      <c r="NC270" s="37"/>
      <c r="ND270" s="37"/>
      <c r="NE270" s="37"/>
      <c r="NF270" s="37"/>
      <c r="NG270" s="37"/>
      <c r="NH270" s="37"/>
      <c r="NI270" s="37"/>
      <c r="NJ270" s="37"/>
      <c r="NK270" s="37"/>
      <c r="NL270" s="37"/>
      <c r="NM270" s="37"/>
      <c r="NN270" s="37"/>
      <c r="NO270" s="37"/>
      <c r="NP270" s="37"/>
      <c r="NQ270" s="37"/>
      <c r="NR270" s="37"/>
      <c r="NS270" s="37"/>
      <c r="NT270" s="37"/>
      <c r="NU270" s="37"/>
      <c r="NV270" s="37"/>
    </row>
    <row r="271" spans="1:386" s="40" customFormat="1" ht="69">
      <c r="A271" s="1774"/>
      <c r="B271" s="1698" t="s">
        <v>526</v>
      </c>
      <c r="C271" s="1681"/>
      <c r="D271" s="1828"/>
      <c r="E271" s="1829">
        <v>19622.199000000001</v>
      </c>
      <c r="F271" s="1830" t="s">
        <v>533</v>
      </c>
      <c r="G271" s="1831">
        <v>210</v>
      </c>
      <c r="H271" s="1944" t="s">
        <v>762</v>
      </c>
      <c r="I271" s="1830" t="s">
        <v>989</v>
      </c>
      <c r="J271" s="1829">
        <v>19622.199000000001</v>
      </c>
      <c r="K271" s="1829">
        <v>210</v>
      </c>
      <c r="L271" s="1830" t="s">
        <v>763</v>
      </c>
      <c r="M271" s="1829"/>
      <c r="N271" s="1829"/>
      <c r="O271" s="1829"/>
      <c r="P271" s="1829"/>
      <c r="Q271" s="1833"/>
      <c r="R271" s="1833"/>
      <c r="S271" s="1833"/>
      <c r="T271" s="1777"/>
      <c r="U271" s="1617"/>
      <c r="V271" s="156">
        <f t="shared" si="109"/>
        <v>0</v>
      </c>
      <c r="W271" s="1638"/>
      <c r="X271" s="1639"/>
      <c r="Y271" s="1995"/>
      <c r="Z271" s="1638"/>
      <c r="AA271" s="1639"/>
      <c r="AB271" s="1644"/>
      <c r="AC271" s="1644"/>
      <c r="AD271" s="1995"/>
      <c r="AE271" s="1988"/>
      <c r="AF271" s="1643">
        <v>1</v>
      </c>
      <c r="AG271" s="1543">
        <f t="shared" si="125"/>
        <v>19622.199000000001</v>
      </c>
      <c r="AH271" s="1634">
        <v>1</v>
      </c>
      <c r="AI271" s="1543">
        <f t="shared" si="127"/>
        <v>19622.199000000001</v>
      </c>
      <c r="AJ271" s="1643"/>
      <c r="AK271" s="1543">
        <f t="shared" si="128"/>
        <v>0</v>
      </c>
      <c r="AL271" s="1643"/>
      <c r="AM271" s="1543">
        <f t="shared" si="126"/>
        <v>0</v>
      </c>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607"/>
      <c r="FB271" s="37"/>
      <c r="FC271" s="37"/>
      <c r="FD271" s="37"/>
      <c r="FE271" s="37"/>
      <c r="FF271" s="37"/>
      <c r="FG271" s="37"/>
      <c r="FH271" s="37"/>
      <c r="FI271" s="37"/>
      <c r="FJ271" s="37"/>
      <c r="FK271" s="37"/>
      <c r="FL271" s="37"/>
      <c r="FM271" s="37"/>
      <c r="FN271" s="37"/>
      <c r="FO271" s="37"/>
      <c r="FP271" s="37"/>
      <c r="FQ271" s="37"/>
      <c r="FR271" s="37"/>
      <c r="FS271" s="37"/>
      <c r="FT271" s="37"/>
      <c r="FU271" s="37"/>
      <c r="FV271" s="37"/>
      <c r="FW271" s="37"/>
      <c r="FX271" s="37"/>
      <c r="FY271" s="37"/>
      <c r="FZ271" s="37"/>
      <c r="GA271" s="37"/>
      <c r="GB271" s="37"/>
      <c r="GC271" s="37"/>
      <c r="GD271" s="37"/>
      <c r="GE271" s="37"/>
      <c r="GF271" s="37"/>
      <c r="GG271" s="37"/>
      <c r="GH271" s="37"/>
      <c r="GI271" s="37"/>
      <c r="GJ271" s="37"/>
      <c r="GK271" s="37"/>
      <c r="GL271" s="37"/>
      <c r="GM271" s="37"/>
      <c r="GN271" s="37"/>
      <c r="GO271" s="37"/>
      <c r="GP271" s="37"/>
      <c r="GQ271" s="37"/>
      <c r="GR271" s="37"/>
      <c r="GS271" s="37"/>
      <c r="GT271" s="37"/>
      <c r="GU271" s="37"/>
      <c r="GV271" s="37"/>
      <c r="GW271" s="37"/>
      <c r="GX271" s="37"/>
      <c r="GY271" s="37"/>
      <c r="GZ271" s="37"/>
      <c r="HA271" s="37"/>
      <c r="HB271" s="37"/>
      <c r="HC271" s="37"/>
      <c r="HD271" s="37"/>
      <c r="HE271" s="37"/>
      <c r="HF271" s="37"/>
      <c r="HG271" s="37"/>
      <c r="HH271" s="37"/>
      <c r="HI271" s="37"/>
      <c r="HJ271" s="37"/>
      <c r="HK271" s="37"/>
      <c r="HL271" s="37"/>
      <c r="HM271" s="37"/>
      <c r="HN271" s="37"/>
      <c r="HO271" s="37"/>
      <c r="HP271" s="37"/>
      <c r="HQ271" s="37"/>
      <c r="HR271" s="37"/>
      <c r="HS271" s="37"/>
      <c r="HT271" s="37"/>
      <c r="HU271" s="37"/>
      <c r="HV271" s="37"/>
      <c r="HW271" s="37"/>
      <c r="HX271" s="37"/>
      <c r="HY271" s="37"/>
      <c r="HZ271" s="37"/>
      <c r="IA271" s="37"/>
      <c r="IB271" s="37"/>
      <c r="IC271" s="37"/>
      <c r="ID271" s="37"/>
      <c r="IE271" s="37"/>
      <c r="IF271" s="37"/>
      <c r="IG271" s="37"/>
      <c r="IH271" s="37"/>
      <c r="II271" s="37"/>
      <c r="IJ271" s="37"/>
      <c r="IK271" s="37"/>
      <c r="IL271" s="37"/>
      <c r="IM271" s="37"/>
      <c r="IN271" s="37"/>
      <c r="IO271" s="37"/>
      <c r="IP271" s="37"/>
      <c r="IQ271" s="37"/>
      <c r="IR271" s="37"/>
      <c r="IS271" s="37"/>
      <c r="IT271" s="37"/>
      <c r="IU271" s="37"/>
      <c r="IV271" s="37"/>
      <c r="IW271" s="37"/>
      <c r="IX271" s="37"/>
      <c r="IY271" s="37"/>
      <c r="IZ271" s="37"/>
      <c r="JA271" s="37"/>
      <c r="JB271" s="37"/>
      <c r="JC271" s="37"/>
      <c r="JD271" s="37"/>
      <c r="JE271" s="37"/>
      <c r="JF271" s="37"/>
      <c r="JG271" s="37"/>
      <c r="JH271" s="37"/>
      <c r="JI271" s="37"/>
      <c r="JJ271" s="37"/>
      <c r="JK271" s="37"/>
      <c r="JL271" s="37"/>
      <c r="JM271" s="37"/>
      <c r="JN271" s="37"/>
      <c r="JO271" s="37"/>
      <c r="JP271" s="37"/>
      <c r="JQ271" s="37"/>
      <c r="JR271" s="37"/>
      <c r="JS271" s="37"/>
      <c r="JT271" s="37"/>
      <c r="JU271" s="37"/>
      <c r="JV271" s="37"/>
      <c r="JW271" s="37"/>
      <c r="JX271" s="37"/>
      <c r="JY271" s="37"/>
      <c r="JZ271" s="37"/>
      <c r="KA271" s="37"/>
      <c r="KB271" s="37"/>
      <c r="KC271" s="37"/>
      <c r="KD271" s="37"/>
      <c r="KE271" s="37"/>
      <c r="KF271" s="37"/>
      <c r="KG271" s="37"/>
      <c r="KH271" s="37"/>
      <c r="KI271" s="37"/>
      <c r="KJ271" s="37"/>
      <c r="KK271" s="37"/>
      <c r="KL271" s="37"/>
      <c r="KM271" s="37"/>
      <c r="KN271" s="37"/>
      <c r="KO271" s="37"/>
      <c r="KP271" s="37"/>
      <c r="KQ271" s="37"/>
      <c r="KR271" s="37"/>
      <c r="KS271" s="37"/>
      <c r="KT271" s="37"/>
      <c r="KU271" s="37"/>
      <c r="KV271" s="37"/>
      <c r="KW271" s="37"/>
      <c r="KX271" s="37"/>
      <c r="KY271" s="37"/>
      <c r="KZ271" s="37"/>
      <c r="LA271" s="37"/>
      <c r="LB271" s="37"/>
      <c r="LC271" s="37"/>
      <c r="LD271" s="37"/>
      <c r="LE271" s="37"/>
      <c r="LF271" s="37"/>
      <c r="LG271" s="37"/>
      <c r="LH271" s="37"/>
      <c r="LI271" s="37"/>
      <c r="LJ271" s="37"/>
      <c r="LK271" s="37"/>
      <c r="LL271" s="37"/>
      <c r="LM271" s="37"/>
      <c r="LN271" s="37"/>
      <c r="LO271" s="37"/>
      <c r="LP271" s="37"/>
      <c r="LQ271" s="37"/>
      <c r="LR271" s="37"/>
      <c r="LS271" s="37"/>
      <c r="LT271" s="37"/>
      <c r="LU271" s="37"/>
      <c r="LV271" s="37"/>
      <c r="LW271" s="37"/>
      <c r="LX271" s="37"/>
      <c r="LY271" s="37"/>
      <c r="LZ271" s="37"/>
      <c r="MA271" s="37"/>
      <c r="MB271" s="37"/>
      <c r="MC271" s="37"/>
      <c r="MD271" s="37"/>
      <c r="ME271" s="37"/>
      <c r="MF271" s="37"/>
      <c r="MG271" s="37"/>
      <c r="MH271" s="37"/>
      <c r="MI271" s="37"/>
      <c r="MJ271" s="37"/>
      <c r="MK271" s="37"/>
      <c r="ML271" s="37"/>
      <c r="MM271" s="37"/>
      <c r="MN271" s="37"/>
      <c r="MO271" s="37"/>
      <c r="MP271" s="37"/>
      <c r="MQ271" s="37"/>
      <c r="MR271" s="37"/>
      <c r="MS271" s="37"/>
      <c r="MT271" s="37"/>
      <c r="MU271" s="37"/>
      <c r="MV271" s="37"/>
      <c r="MW271" s="37"/>
      <c r="MX271" s="37"/>
      <c r="MY271" s="37"/>
      <c r="MZ271" s="37"/>
      <c r="NA271" s="37"/>
      <c r="NB271" s="37"/>
      <c r="NC271" s="37"/>
      <c r="ND271" s="37"/>
      <c r="NE271" s="37"/>
      <c r="NF271" s="37"/>
      <c r="NG271" s="37"/>
      <c r="NH271" s="37"/>
      <c r="NI271" s="37"/>
      <c r="NJ271" s="37"/>
      <c r="NK271" s="37"/>
      <c r="NL271" s="37"/>
      <c r="NM271" s="37"/>
      <c r="NN271" s="37"/>
      <c r="NO271" s="37"/>
      <c r="NP271" s="37"/>
      <c r="NQ271" s="37"/>
      <c r="NR271" s="37"/>
      <c r="NS271" s="37"/>
      <c r="NT271" s="37"/>
      <c r="NU271" s="37"/>
      <c r="NV271" s="37"/>
    </row>
    <row r="272" spans="1:386" s="40" customFormat="1" ht="69">
      <c r="A272" s="1774"/>
      <c r="B272" s="1698" t="s">
        <v>527</v>
      </c>
      <c r="C272" s="1681"/>
      <c r="D272" s="1828"/>
      <c r="E272" s="1829">
        <v>23790.864000000001</v>
      </c>
      <c r="F272" s="1830" t="s">
        <v>533</v>
      </c>
      <c r="G272" s="1831">
        <v>210</v>
      </c>
      <c r="H272" s="1944" t="s">
        <v>792</v>
      </c>
      <c r="I272" s="1832" t="s">
        <v>990</v>
      </c>
      <c r="J272" s="1829">
        <v>23790.864000000001</v>
      </c>
      <c r="K272" s="1829">
        <v>210</v>
      </c>
      <c r="L272" s="1830" t="s">
        <v>793</v>
      </c>
      <c r="M272" s="1829"/>
      <c r="N272" s="1829"/>
      <c r="O272" s="1829"/>
      <c r="P272" s="1829"/>
      <c r="Q272" s="1833"/>
      <c r="R272" s="1833"/>
      <c r="S272" s="1833"/>
      <c r="T272" s="1777"/>
      <c r="U272" s="1617"/>
      <c r="V272" s="156">
        <f t="shared" si="109"/>
        <v>0</v>
      </c>
      <c r="W272" s="1638"/>
      <c r="X272" s="1639"/>
      <c r="Y272" s="1995"/>
      <c r="Z272" s="1638"/>
      <c r="AA272" s="1639"/>
      <c r="AB272" s="1644"/>
      <c r="AC272" s="1644"/>
      <c r="AD272" s="1995"/>
      <c r="AE272" s="1988"/>
      <c r="AF272" s="1643">
        <v>1</v>
      </c>
      <c r="AG272" s="1543">
        <f t="shared" si="125"/>
        <v>23790.864000000001</v>
      </c>
      <c r="AH272" s="1634">
        <v>1</v>
      </c>
      <c r="AI272" s="1543">
        <f t="shared" si="127"/>
        <v>23790.864000000001</v>
      </c>
      <c r="AJ272" s="1643"/>
      <c r="AK272" s="1543">
        <f t="shared" si="128"/>
        <v>0</v>
      </c>
      <c r="AL272" s="1643"/>
      <c r="AM272" s="1543">
        <f t="shared" si="126"/>
        <v>0</v>
      </c>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607"/>
      <c r="FB272" s="37"/>
      <c r="FC272" s="37"/>
      <c r="FD272" s="37"/>
      <c r="FE272" s="37"/>
      <c r="FF272" s="37"/>
      <c r="FG272" s="37"/>
      <c r="FH272" s="37"/>
      <c r="FI272" s="37"/>
      <c r="FJ272" s="37"/>
      <c r="FK272" s="37"/>
      <c r="FL272" s="37"/>
      <c r="FM272" s="37"/>
      <c r="FN272" s="37"/>
      <c r="FO272" s="37"/>
      <c r="FP272" s="37"/>
      <c r="FQ272" s="37"/>
      <c r="FR272" s="37"/>
      <c r="FS272" s="37"/>
      <c r="FT272" s="37"/>
      <c r="FU272" s="37"/>
      <c r="FV272" s="37"/>
      <c r="FW272" s="37"/>
      <c r="FX272" s="37"/>
      <c r="FY272" s="37"/>
      <c r="FZ272" s="37"/>
      <c r="GA272" s="37"/>
      <c r="GB272" s="37"/>
      <c r="GC272" s="37"/>
      <c r="GD272" s="37"/>
      <c r="GE272" s="37"/>
      <c r="GF272" s="37"/>
      <c r="GG272" s="37"/>
      <c r="GH272" s="37"/>
      <c r="GI272" s="37"/>
      <c r="GJ272" s="37"/>
      <c r="GK272" s="37"/>
      <c r="GL272" s="37"/>
      <c r="GM272" s="37"/>
      <c r="GN272" s="37"/>
      <c r="GO272" s="37"/>
      <c r="GP272" s="37"/>
      <c r="GQ272" s="37"/>
      <c r="GR272" s="37"/>
      <c r="GS272" s="37"/>
      <c r="GT272" s="37"/>
      <c r="GU272" s="37"/>
      <c r="GV272" s="37"/>
      <c r="GW272" s="37"/>
      <c r="GX272" s="37"/>
      <c r="GY272" s="37"/>
      <c r="GZ272" s="37"/>
      <c r="HA272" s="37"/>
      <c r="HB272" s="37"/>
      <c r="HC272" s="37"/>
      <c r="HD272" s="37"/>
      <c r="HE272" s="37"/>
      <c r="HF272" s="37"/>
      <c r="HG272" s="37"/>
      <c r="HH272" s="37"/>
      <c r="HI272" s="37"/>
      <c r="HJ272" s="37"/>
      <c r="HK272" s="37"/>
      <c r="HL272" s="37"/>
      <c r="HM272" s="37"/>
      <c r="HN272" s="37"/>
      <c r="HO272" s="37"/>
      <c r="HP272" s="37"/>
      <c r="HQ272" s="37"/>
      <c r="HR272" s="37"/>
      <c r="HS272" s="37"/>
      <c r="HT272" s="37"/>
      <c r="HU272" s="37"/>
      <c r="HV272" s="37"/>
      <c r="HW272" s="37"/>
      <c r="HX272" s="37"/>
      <c r="HY272" s="37"/>
      <c r="HZ272" s="37"/>
      <c r="IA272" s="37"/>
      <c r="IB272" s="37"/>
      <c r="IC272" s="37"/>
      <c r="ID272" s="37"/>
      <c r="IE272" s="37"/>
      <c r="IF272" s="37"/>
      <c r="IG272" s="37"/>
      <c r="IH272" s="37"/>
      <c r="II272" s="37"/>
      <c r="IJ272" s="37"/>
      <c r="IK272" s="37"/>
      <c r="IL272" s="37"/>
      <c r="IM272" s="37"/>
      <c r="IN272" s="37"/>
      <c r="IO272" s="37"/>
      <c r="IP272" s="37"/>
      <c r="IQ272" s="37"/>
      <c r="IR272" s="37"/>
      <c r="IS272" s="37"/>
      <c r="IT272" s="37"/>
      <c r="IU272" s="37"/>
      <c r="IV272" s="37"/>
      <c r="IW272" s="37"/>
      <c r="IX272" s="37"/>
      <c r="IY272" s="37"/>
      <c r="IZ272" s="37"/>
      <c r="JA272" s="37"/>
      <c r="JB272" s="37"/>
      <c r="JC272" s="37"/>
      <c r="JD272" s="37"/>
      <c r="JE272" s="37"/>
      <c r="JF272" s="37"/>
      <c r="JG272" s="37"/>
      <c r="JH272" s="37"/>
      <c r="JI272" s="37"/>
      <c r="JJ272" s="37"/>
      <c r="JK272" s="37"/>
      <c r="JL272" s="37"/>
      <c r="JM272" s="37"/>
      <c r="JN272" s="37"/>
      <c r="JO272" s="37"/>
      <c r="JP272" s="37"/>
      <c r="JQ272" s="37"/>
      <c r="JR272" s="37"/>
      <c r="JS272" s="37"/>
      <c r="JT272" s="37"/>
      <c r="JU272" s="37"/>
      <c r="JV272" s="37"/>
      <c r="JW272" s="37"/>
      <c r="JX272" s="37"/>
      <c r="JY272" s="37"/>
      <c r="JZ272" s="37"/>
      <c r="KA272" s="37"/>
      <c r="KB272" s="37"/>
      <c r="KC272" s="37"/>
      <c r="KD272" s="37"/>
      <c r="KE272" s="37"/>
      <c r="KF272" s="37"/>
      <c r="KG272" s="37"/>
      <c r="KH272" s="37"/>
      <c r="KI272" s="37"/>
      <c r="KJ272" s="37"/>
      <c r="KK272" s="37"/>
      <c r="KL272" s="37"/>
      <c r="KM272" s="37"/>
      <c r="KN272" s="37"/>
      <c r="KO272" s="37"/>
      <c r="KP272" s="37"/>
      <c r="KQ272" s="37"/>
      <c r="KR272" s="37"/>
      <c r="KS272" s="37"/>
      <c r="KT272" s="37"/>
      <c r="KU272" s="37"/>
      <c r="KV272" s="37"/>
      <c r="KW272" s="37"/>
      <c r="KX272" s="37"/>
      <c r="KY272" s="37"/>
      <c r="KZ272" s="37"/>
      <c r="LA272" s="37"/>
      <c r="LB272" s="37"/>
      <c r="LC272" s="37"/>
      <c r="LD272" s="37"/>
      <c r="LE272" s="37"/>
      <c r="LF272" s="37"/>
      <c r="LG272" s="37"/>
      <c r="LH272" s="37"/>
      <c r="LI272" s="37"/>
      <c r="LJ272" s="37"/>
      <c r="LK272" s="37"/>
      <c r="LL272" s="37"/>
      <c r="LM272" s="37"/>
      <c r="LN272" s="37"/>
      <c r="LO272" s="37"/>
      <c r="LP272" s="37"/>
      <c r="LQ272" s="37"/>
      <c r="LR272" s="37"/>
      <c r="LS272" s="37"/>
      <c r="LT272" s="37"/>
      <c r="LU272" s="37"/>
      <c r="LV272" s="37"/>
      <c r="LW272" s="37"/>
      <c r="LX272" s="37"/>
      <c r="LY272" s="37"/>
      <c r="LZ272" s="37"/>
      <c r="MA272" s="37"/>
      <c r="MB272" s="37"/>
      <c r="MC272" s="37"/>
      <c r="MD272" s="37"/>
      <c r="ME272" s="37"/>
      <c r="MF272" s="37"/>
      <c r="MG272" s="37"/>
      <c r="MH272" s="37"/>
      <c r="MI272" s="37"/>
      <c r="MJ272" s="37"/>
      <c r="MK272" s="37"/>
      <c r="ML272" s="37"/>
      <c r="MM272" s="37"/>
      <c r="MN272" s="37"/>
      <c r="MO272" s="37"/>
      <c r="MP272" s="37"/>
      <c r="MQ272" s="37"/>
      <c r="MR272" s="37"/>
      <c r="MS272" s="37"/>
      <c r="MT272" s="37"/>
      <c r="MU272" s="37"/>
      <c r="MV272" s="37"/>
      <c r="MW272" s="37"/>
      <c r="MX272" s="37"/>
      <c r="MY272" s="37"/>
      <c r="MZ272" s="37"/>
      <c r="NA272" s="37"/>
      <c r="NB272" s="37"/>
      <c r="NC272" s="37"/>
      <c r="ND272" s="37"/>
      <c r="NE272" s="37"/>
      <c r="NF272" s="37"/>
      <c r="NG272" s="37"/>
      <c r="NH272" s="37"/>
      <c r="NI272" s="37"/>
      <c r="NJ272" s="37"/>
      <c r="NK272" s="37"/>
      <c r="NL272" s="37"/>
      <c r="NM272" s="37"/>
      <c r="NN272" s="37"/>
      <c r="NO272" s="37"/>
      <c r="NP272" s="37"/>
      <c r="NQ272" s="37"/>
      <c r="NR272" s="37"/>
      <c r="NS272" s="37"/>
      <c r="NT272" s="37"/>
      <c r="NU272" s="37"/>
      <c r="NV272" s="37"/>
    </row>
    <row r="273" spans="1:386" s="40" customFormat="1" ht="69">
      <c r="A273" s="1774"/>
      <c r="B273" s="1698" t="s">
        <v>528</v>
      </c>
      <c r="C273" s="1681"/>
      <c r="D273" s="1828"/>
      <c r="E273" s="1829">
        <v>10224.26</v>
      </c>
      <c r="F273" s="1830" t="s">
        <v>991</v>
      </c>
      <c r="G273" s="1831">
        <v>210</v>
      </c>
      <c r="H273" s="1840" t="s">
        <v>655</v>
      </c>
      <c r="I273" s="1832"/>
      <c r="J273" s="1829"/>
      <c r="K273" s="1829"/>
      <c r="L273" s="1830"/>
      <c r="M273" s="1829"/>
      <c r="N273" s="1829"/>
      <c r="O273" s="1829"/>
      <c r="P273" s="1829"/>
      <c r="Q273" s="1833"/>
      <c r="R273" s="1833"/>
      <c r="S273" s="1833"/>
      <c r="T273" s="1777"/>
      <c r="U273" s="1617"/>
      <c r="V273" s="156">
        <f t="shared" si="109"/>
        <v>10224.26</v>
      </c>
      <c r="W273" s="1638"/>
      <c r="X273" s="1639"/>
      <c r="Y273" s="1995"/>
      <c r="Z273" s="1638"/>
      <c r="AA273" s="1639"/>
      <c r="AB273" s="1644"/>
      <c r="AC273" s="1644"/>
      <c r="AD273" s="1995"/>
      <c r="AE273" s="1988"/>
      <c r="AF273" s="1643">
        <v>1</v>
      </c>
      <c r="AG273" s="1543">
        <f t="shared" si="125"/>
        <v>10224.26</v>
      </c>
      <c r="AH273" s="1643"/>
      <c r="AI273" s="1543">
        <f t="shared" si="127"/>
        <v>0</v>
      </c>
      <c r="AJ273" s="1643"/>
      <c r="AK273" s="1543">
        <f t="shared" si="128"/>
        <v>0</v>
      </c>
      <c r="AL273" s="1643"/>
      <c r="AM273" s="1543">
        <f t="shared" si="126"/>
        <v>0</v>
      </c>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607"/>
      <c r="FB273" s="37"/>
      <c r="FC273" s="37"/>
      <c r="FD273" s="37"/>
      <c r="FE273" s="37"/>
      <c r="FF273" s="37"/>
      <c r="FG273" s="37"/>
      <c r="FH273" s="37"/>
      <c r="FI273" s="37"/>
      <c r="FJ273" s="37"/>
      <c r="FK273" s="37"/>
      <c r="FL273" s="37"/>
      <c r="FM273" s="37"/>
      <c r="FN273" s="37"/>
      <c r="FO273" s="37"/>
      <c r="FP273" s="37"/>
      <c r="FQ273" s="37"/>
      <c r="FR273" s="37"/>
      <c r="FS273" s="37"/>
      <c r="FT273" s="37"/>
      <c r="FU273" s="37"/>
      <c r="FV273" s="37"/>
      <c r="FW273" s="37"/>
      <c r="FX273" s="37"/>
      <c r="FY273" s="37"/>
      <c r="FZ273" s="37"/>
      <c r="GA273" s="37"/>
      <c r="GB273" s="37"/>
      <c r="GC273" s="37"/>
      <c r="GD273" s="37"/>
      <c r="GE273" s="37"/>
      <c r="GF273" s="37"/>
      <c r="GG273" s="37"/>
      <c r="GH273" s="37"/>
      <c r="GI273" s="37"/>
      <c r="GJ273" s="37"/>
      <c r="GK273" s="37"/>
      <c r="GL273" s="37"/>
      <c r="GM273" s="37"/>
      <c r="GN273" s="37"/>
      <c r="GO273" s="37"/>
      <c r="GP273" s="37"/>
      <c r="GQ273" s="37"/>
      <c r="GR273" s="37"/>
      <c r="GS273" s="37"/>
      <c r="GT273" s="37"/>
      <c r="GU273" s="37"/>
      <c r="GV273" s="37"/>
      <c r="GW273" s="37"/>
      <c r="GX273" s="37"/>
      <c r="GY273" s="37"/>
      <c r="GZ273" s="37"/>
      <c r="HA273" s="37"/>
      <c r="HB273" s="37"/>
      <c r="HC273" s="37"/>
      <c r="HD273" s="37"/>
      <c r="HE273" s="37"/>
      <c r="HF273" s="37"/>
      <c r="HG273" s="37"/>
      <c r="HH273" s="37"/>
      <c r="HI273" s="37"/>
      <c r="HJ273" s="37"/>
      <c r="HK273" s="37"/>
      <c r="HL273" s="37"/>
      <c r="HM273" s="37"/>
      <c r="HN273" s="37"/>
      <c r="HO273" s="37"/>
      <c r="HP273" s="37"/>
      <c r="HQ273" s="37"/>
      <c r="HR273" s="37"/>
      <c r="HS273" s="37"/>
      <c r="HT273" s="37"/>
      <c r="HU273" s="37"/>
      <c r="HV273" s="37"/>
      <c r="HW273" s="37"/>
      <c r="HX273" s="37"/>
      <c r="HY273" s="37"/>
      <c r="HZ273" s="37"/>
      <c r="IA273" s="37"/>
      <c r="IB273" s="37"/>
      <c r="IC273" s="37"/>
      <c r="ID273" s="37"/>
      <c r="IE273" s="37"/>
      <c r="IF273" s="37"/>
      <c r="IG273" s="37"/>
      <c r="IH273" s="37"/>
      <c r="II273" s="37"/>
      <c r="IJ273" s="37"/>
      <c r="IK273" s="37"/>
      <c r="IL273" s="37"/>
      <c r="IM273" s="37"/>
      <c r="IN273" s="37"/>
      <c r="IO273" s="37"/>
      <c r="IP273" s="37"/>
      <c r="IQ273" s="37"/>
      <c r="IR273" s="37"/>
      <c r="IS273" s="37"/>
      <c r="IT273" s="37"/>
      <c r="IU273" s="37"/>
      <c r="IV273" s="37"/>
      <c r="IW273" s="37"/>
      <c r="IX273" s="37"/>
      <c r="IY273" s="37"/>
      <c r="IZ273" s="37"/>
      <c r="JA273" s="37"/>
      <c r="JB273" s="37"/>
      <c r="JC273" s="37"/>
      <c r="JD273" s="37"/>
      <c r="JE273" s="37"/>
      <c r="JF273" s="37"/>
      <c r="JG273" s="37"/>
      <c r="JH273" s="37"/>
      <c r="JI273" s="37"/>
      <c r="JJ273" s="37"/>
      <c r="JK273" s="37"/>
      <c r="JL273" s="37"/>
      <c r="JM273" s="37"/>
      <c r="JN273" s="37"/>
      <c r="JO273" s="37"/>
      <c r="JP273" s="37"/>
      <c r="JQ273" s="37"/>
      <c r="JR273" s="37"/>
      <c r="JS273" s="37"/>
      <c r="JT273" s="37"/>
      <c r="JU273" s="37"/>
      <c r="JV273" s="37"/>
      <c r="JW273" s="37"/>
      <c r="JX273" s="37"/>
      <c r="JY273" s="37"/>
      <c r="JZ273" s="37"/>
      <c r="KA273" s="37"/>
      <c r="KB273" s="37"/>
      <c r="KC273" s="37"/>
      <c r="KD273" s="37"/>
      <c r="KE273" s="37"/>
      <c r="KF273" s="37"/>
      <c r="KG273" s="37"/>
      <c r="KH273" s="37"/>
      <c r="KI273" s="37"/>
      <c r="KJ273" s="37"/>
      <c r="KK273" s="37"/>
      <c r="KL273" s="37"/>
      <c r="KM273" s="37"/>
      <c r="KN273" s="37"/>
      <c r="KO273" s="37"/>
      <c r="KP273" s="37"/>
      <c r="KQ273" s="37"/>
      <c r="KR273" s="37"/>
      <c r="KS273" s="37"/>
      <c r="KT273" s="37"/>
      <c r="KU273" s="37"/>
      <c r="KV273" s="37"/>
      <c r="KW273" s="37"/>
      <c r="KX273" s="37"/>
      <c r="KY273" s="37"/>
      <c r="KZ273" s="37"/>
      <c r="LA273" s="37"/>
      <c r="LB273" s="37"/>
      <c r="LC273" s="37"/>
      <c r="LD273" s="37"/>
      <c r="LE273" s="37"/>
      <c r="LF273" s="37"/>
      <c r="LG273" s="37"/>
      <c r="LH273" s="37"/>
      <c r="LI273" s="37"/>
      <c r="LJ273" s="37"/>
      <c r="LK273" s="37"/>
      <c r="LL273" s="37"/>
      <c r="LM273" s="37"/>
      <c r="LN273" s="37"/>
      <c r="LO273" s="37"/>
      <c r="LP273" s="37"/>
      <c r="LQ273" s="37"/>
      <c r="LR273" s="37"/>
      <c r="LS273" s="37"/>
      <c r="LT273" s="37"/>
      <c r="LU273" s="37"/>
      <c r="LV273" s="37"/>
      <c r="LW273" s="37"/>
      <c r="LX273" s="37"/>
      <c r="LY273" s="37"/>
      <c r="LZ273" s="37"/>
      <c r="MA273" s="37"/>
      <c r="MB273" s="37"/>
      <c r="MC273" s="37"/>
      <c r="MD273" s="37"/>
      <c r="ME273" s="37"/>
      <c r="MF273" s="37"/>
      <c r="MG273" s="37"/>
      <c r="MH273" s="37"/>
      <c r="MI273" s="37"/>
      <c r="MJ273" s="37"/>
      <c r="MK273" s="37"/>
      <c r="ML273" s="37"/>
      <c r="MM273" s="37"/>
      <c r="MN273" s="37"/>
      <c r="MO273" s="37"/>
      <c r="MP273" s="37"/>
      <c r="MQ273" s="37"/>
      <c r="MR273" s="37"/>
      <c r="MS273" s="37"/>
      <c r="MT273" s="37"/>
      <c r="MU273" s="37"/>
      <c r="MV273" s="37"/>
      <c r="MW273" s="37"/>
      <c r="MX273" s="37"/>
      <c r="MY273" s="37"/>
      <c r="MZ273" s="37"/>
      <c r="NA273" s="37"/>
      <c r="NB273" s="37"/>
      <c r="NC273" s="37"/>
      <c r="ND273" s="37"/>
      <c r="NE273" s="37"/>
      <c r="NF273" s="37"/>
      <c r="NG273" s="37"/>
      <c r="NH273" s="37"/>
      <c r="NI273" s="37"/>
      <c r="NJ273" s="37"/>
      <c r="NK273" s="37"/>
      <c r="NL273" s="37"/>
      <c r="NM273" s="37"/>
      <c r="NN273" s="37"/>
      <c r="NO273" s="37"/>
      <c r="NP273" s="37"/>
      <c r="NQ273" s="37"/>
      <c r="NR273" s="37"/>
      <c r="NS273" s="37"/>
      <c r="NT273" s="37"/>
      <c r="NU273" s="37"/>
      <c r="NV273" s="37"/>
    </row>
    <row r="274" spans="1:386" s="40" customFormat="1" ht="55.2">
      <c r="A274" s="1774"/>
      <c r="B274" s="1698" t="s">
        <v>529</v>
      </c>
      <c r="C274" s="1681"/>
      <c r="D274" s="1828"/>
      <c r="E274" s="1829">
        <v>7882</v>
      </c>
      <c r="F274" s="1830" t="s">
        <v>992</v>
      </c>
      <c r="G274" s="1831">
        <v>210</v>
      </c>
      <c r="H274" s="2152" t="s">
        <v>1292</v>
      </c>
      <c r="I274" s="2153" t="s">
        <v>1293</v>
      </c>
      <c r="J274" s="2110">
        <v>6595.83</v>
      </c>
      <c r="K274" s="2110" t="s">
        <v>1294</v>
      </c>
      <c r="L274" s="2154" t="s">
        <v>1295</v>
      </c>
      <c r="M274" s="1829"/>
      <c r="N274" s="1829"/>
      <c r="O274" s="1829"/>
      <c r="P274" s="1829"/>
      <c r="Q274" s="1833"/>
      <c r="R274" s="1833"/>
      <c r="S274" s="1833"/>
      <c r="T274" s="1777"/>
      <c r="U274" s="1617"/>
      <c r="V274" s="156">
        <f t="shared" si="109"/>
        <v>1286.17</v>
      </c>
      <c r="W274" s="1638"/>
      <c r="X274" s="1639"/>
      <c r="Y274" s="1995"/>
      <c r="Z274" s="1638"/>
      <c r="AA274" s="1639"/>
      <c r="AB274" s="1644"/>
      <c r="AC274" s="1644"/>
      <c r="AD274" s="1995"/>
      <c r="AE274" s="1988"/>
      <c r="AF274" s="1643"/>
      <c r="AG274" s="1543">
        <f t="shared" si="125"/>
        <v>0</v>
      </c>
      <c r="AH274" s="1643"/>
      <c r="AI274" s="1543">
        <f t="shared" si="127"/>
        <v>0</v>
      </c>
      <c r="AJ274" s="1643">
        <v>1</v>
      </c>
      <c r="AK274" s="1543">
        <f t="shared" si="128"/>
        <v>7882</v>
      </c>
      <c r="AL274" s="1643">
        <v>1</v>
      </c>
      <c r="AM274" s="1543">
        <f t="shared" si="126"/>
        <v>6595.83</v>
      </c>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607"/>
      <c r="FB274" s="37"/>
      <c r="FC274" s="37"/>
      <c r="FD274" s="37"/>
      <c r="FE274" s="37"/>
      <c r="FF274" s="37"/>
      <c r="FG274" s="37"/>
      <c r="FH274" s="37"/>
      <c r="FI274" s="37"/>
      <c r="FJ274" s="37"/>
      <c r="FK274" s="37"/>
      <c r="FL274" s="37"/>
      <c r="FM274" s="37"/>
      <c r="FN274" s="37"/>
      <c r="FO274" s="37"/>
      <c r="FP274" s="37"/>
      <c r="FQ274" s="37"/>
      <c r="FR274" s="37"/>
      <c r="FS274" s="37"/>
      <c r="FT274" s="37"/>
      <c r="FU274" s="37"/>
      <c r="FV274" s="37"/>
      <c r="FW274" s="37"/>
      <c r="FX274" s="37"/>
      <c r="FY274" s="37"/>
      <c r="FZ274" s="37"/>
      <c r="GA274" s="37"/>
      <c r="GB274" s="37"/>
      <c r="GC274" s="37"/>
      <c r="GD274" s="37"/>
      <c r="GE274" s="37"/>
      <c r="GF274" s="37"/>
      <c r="GG274" s="37"/>
      <c r="GH274" s="37"/>
      <c r="GI274" s="37"/>
      <c r="GJ274" s="37"/>
      <c r="GK274" s="37"/>
      <c r="GL274" s="37"/>
      <c r="GM274" s="37"/>
      <c r="GN274" s="37"/>
      <c r="GO274" s="37"/>
      <c r="GP274" s="37"/>
      <c r="GQ274" s="37"/>
      <c r="GR274" s="37"/>
      <c r="GS274" s="37"/>
      <c r="GT274" s="37"/>
      <c r="GU274" s="37"/>
      <c r="GV274" s="37"/>
      <c r="GW274" s="37"/>
      <c r="GX274" s="37"/>
      <c r="GY274" s="37"/>
      <c r="GZ274" s="37"/>
      <c r="HA274" s="37"/>
      <c r="HB274" s="37"/>
      <c r="HC274" s="37"/>
      <c r="HD274" s="37"/>
      <c r="HE274" s="37"/>
      <c r="HF274" s="37"/>
      <c r="HG274" s="37"/>
      <c r="HH274" s="37"/>
      <c r="HI274" s="37"/>
      <c r="HJ274" s="37"/>
      <c r="HK274" s="37"/>
      <c r="HL274" s="37"/>
      <c r="HM274" s="37"/>
      <c r="HN274" s="37"/>
      <c r="HO274" s="37"/>
      <c r="HP274" s="37"/>
      <c r="HQ274" s="37"/>
      <c r="HR274" s="37"/>
      <c r="HS274" s="37"/>
      <c r="HT274" s="37"/>
      <c r="HU274" s="37"/>
      <c r="HV274" s="37"/>
      <c r="HW274" s="37"/>
      <c r="HX274" s="37"/>
      <c r="HY274" s="37"/>
      <c r="HZ274" s="37"/>
      <c r="IA274" s="37"/>
      <c r="IB274" s="37"/>
      <c r="IC274" s="37"/>
      <c r="ID274" s="37"/>
      <c r="IE274" s="37"/>
      <c r="IF274" s="37"/>
      <c r="IG274" s="37"/>
      <c r="IH274" s="37"/>
      <c r="II274" s="37"/>
      <c r="IJ274" s="37"/>
      <c r="IK274" s="37"/>
      <c r="IL274" s="37"/>
      <c r="IM274" s="37"/>
      <c r="IN274" s="37"/>
      <c r="IO274" s="37"/>
      <c r="IP274" s="37"/>
      <c r="IQ274" s="37"/>
      <c r="IR274" s="37"/>
      <c r="IS274" s="37"/>
      <c r="IT274" s="37"/>
      <c r="IU274" s="37"/>
      <c r="IV274" s="37"/>
      <c r="IW274" s="37"/>
      <c r="IX274" s="37"/>
      <c r="IY274" s="37"/>
      <c r="IZ274" s="37"/>
      <c r="JA274" s="37"/>
      <c r="JB274" s="37"/>
      <c r="JC274" s="37"/>
      <c r="JD274" s="37"/>
      <c r="JE274" s="37"/>
      <c r="JF274" s="37"/>
      <c r="JG274" s="37"/>
      <c r="JH274" s="37"/>
      <c r="JI274" s="37"/>
      <c r="JJ274" s="37"/>
      <c r="JK274" s="37"/>
      <c r="JL274" s="37"/>
      <c r="JM274" s="37"/>
      <c r="JN274" s="37"/>
      <c r="JO274" s="37"/>
      <c r="JP274" s="37"/>
      <c r="JQ274" s="37"/>
      <c r="JR274" s="37"/>
      <c r="JS274" s="37"/>
      <c r="JT274" s="37"/>
      <c r="JU274" s="37"/>
      <c r="JV274" s="37"/>
      <c r="JW274" s="37"/>
      <c r="JX274" s="37"/>
      <c r="JY274" s="37"/>
      <c r="JZ274" s="37"/>
      <c r="KA274" s="37"/>
      <c r="KB274" s="37"/>
      <c r="KC274" s="37"/>
      <c r="KD274" s="37"/>
      <c r="KE274" s="37"/>
      <c r="KF274" s="37"/>
      <c r="KG274" s="37"/>
      <c r="KH274" s="37"/>
      <c r="KI274" s="37"/>
      <c r="KJ274" s="37"/>
      <c r="KK274" s="37"/>
      <c r="KL274" s="37"/>
      <c r="KM274" s="37"/>
      <c r="KN274" s="37"/>
      <c r="KO274" s="37"/>
      <c r="KP274" s="37"/>
      <c r="KQ274" s="37"/>
      <c r="KR274" s="37"/>
      <c r="KS274" s="37"/>
      <c r="KT274" s="37"/>
      <c r="KU274" s="37"/>
      <c r="KV274" s="37"/>
      <c r="KW274" s="37"/>
      <c r="KX274" s="37"/>
      <c r="KY274" s="37"/>
      <c r="KZ274" s="37"/>
      <c r="LA274" s="37"/>
      <c r="LB274" s="37"/>
      <c r="LC274" s="37"/>
      <c r="LD274" s="37"/>
      <c r="LE274" s="37"/>
      <c r="LF274" s="37"/>
      <c r="LG274" s="37"/>
      <c r="LH274" s="37"/>
      <c r="LI274" s="37"/>
      <c r="LJ274" s="37"/>
      <c r="LK274" s="37"/>
      <c r="LL274" s="37"/>
      <c r="LM274" s="37"/>
      <c r="LN274" s="37"/>
      <c r="LO274" s="37"/>
      <c r="LP274" s="37"/>
      <c r="LQ274" s="37"/>
      <c r="LR274" s="37"/>
      <c r="LS274" s="37"/>
      <c r="LT274" s="37"/>
      <c r="LU274" s="37"/>
      <c r="LV274" s="37"/>
      <c r="LW274" s="37"/>
      <c r="LX274" s="37"/>
      <c r="LY274" s="37"/>
      <c r="LZ274" s="37"/>
      <c r="MA274" s="37"/>
      <c r="MB274" s="37"/>
      <c r="MC274" s="37"/>
      <c r="MD274" s="37"/>
      <c r="ME274" s="37"/>
      <c r="MF274" s="37"/>
      <c r="MG274" s="37"/>
      <c r="MH274" s="37"/>
      <c r="MI274" s="37"/>
      <c r="MJ274" s="37"/>
      <c r="MK274" s="37"/>
      <c r="ML274" s="37"/>
      <c r="MM274" s="37"/>
      <c r="MN274" s="37"/>
      <c r="MO274" s="37"/>
      <c r="MP274" s="37"/>
      <c r="MQ274" s="37"/>
      <c r="MR274" s="37"/>
      <c r="MS274" s="37"/>
      <c r="MT274" s="37"/>
      <c r="MU274" s="37"/>
      <c r="MV274" s="37"/>
      <c r="MW274" s="37"/>
      <c r="MX274" s="37"/>
      <c r="MY274" s="37"/>
      <c r="MZ274" s="37"/>
      <c r="NA274" s="37"/>
      <c r="NB274" s="37"/>
      <c r="NC274" s="37"/>
      <c r="ND274" s="37"/>
      <c r="NE274" s="37"/>
      <c r="NF274" s="37"/>
      <c r="NG274" s="37"/>
      <c r="NH274" s="37"/>
      <c r="NI274" s="37"/>
      <c r="NJ274" s="37"/>
      <c r="NK274" s="37"/>
      <c r="NL274" s="37"/>
      <c r="NM274" s="37"/>
      <c r="NN274" s="37"/>
      <c r="NO274" s="37"/>
      <c r="NP274" s="37"/>
      <c r="NQ274" s="37"/>
      <c r="NR274" s="37"/>
      <c r="NS274" s="37"/>
      <c r="NT274" s="37"/>
      <c r="NU274" s="37"/>
      <c r="NV274" s="37"/>
    </row>
    <row r="275" spans="1:386" s="40" customFormat="1" ht="55.2">
      <c r="A275" s="1774"/>
      <c r="B275" s="1698" t="s">
        <v>530</v>
      </c>
      <c r="C275" s="1681"/>
      <c r="D275" s="1828"/>
      <c r="E275" s="1829">
        <v>6403</v>
      </c>
      <c r="F275" s="1830" t="s">
        <v>992</v>
      </c>
      <c r="G275" s="1831">
        <v>210</v>
      </c>
      <c r="H275" s="2152" t="s">
        <v>1292</v>
      </c>
      <c r="I275" s="2153" t="s">
        <v>1296</v>
      </c>
      <c r="J275" s="2110">
        <v>4063.241</v>
      </c>
      <c r="K275" s="2110" t="s">
        <v>1297</v>
      </c>
      <c r="L275" s="2154" t="s">
        <v>1298</v>
      </c>
      <c r="M275" s="1829"/>
      <c r="N275" s="1829"/>
      <c r="O275" s="1829"/>
      <c r="P275" s="1829"/>
      <c r="Q275" s="1833"/>
      <c r="R275" s="1833"/>
      <c r="S275" s="1833"/>
      <c r="T275" s="1777"/>
      <c r="U275" s="1617"/>
      <c r="V275" s="156">
        <f t="shared" si="109"/>
        <v>2339.759</v>
      </c>
      <c r="W275" s="1638"/>
      <c r="X275" s="1639"/>
      <c r="Y275" s="1995"/>
      <c r="Z275" s="1638"/>
      <c r="AA275" s="1639"/>
      <c r="AB275" s="1644"/>
      <c r="AC275" s="1644"/>
      <c r="AD275" s="1995"/>
      <c r="AE275" s="1988"/>
      <c r="AF275" s="1643"/>
      <c r="AG275" s="1543">
        <f t="shared" si="125"/>
        <v>0</v>
      </c>
      <c r="AH275" s="1643"/>
      <c r="AI275" s="1543">
        <f t="shared" si="127"/>
        <v>0</v>
      </c>
      <c r="AJ275" s="1643">
        <v>1</v>
      </c>
      <c r="AK275" s="1543">
        <f t="shared" si="128"/>
        <v>6403</v>
      </c>
      <c r="AL275" s="1643">
        <v>1</v>
      </c>
      <c r="AM275" s="1543">
        <f t="shared" si="126"/>
        <v>4063.241</v>
      </c>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607"/>
      <c r="FB275" s="37"/>
      <c r="FC275" s="37"/>
      <c r="FD275" s="37"/>
      <c r="FE275" s="37"/>
      <c r="FF275" s="37"/>
      <c r="FG275" s="37"/>
      <c r="FH275" s="37"/>
      <c r="FI275" s="37"/>
      <c r="FJ275" s="37"/>
      <c r="FK275" s="37"/>
      <c r="FL275" s="37"/>
      <c r="FM275" s="37"/>
      <c r="FN275" s="37"/>
      <c r="FO275" s="37"/>
      <c r="FP275" s="37"/>
      <c r="FQ275" s="37"/>
      <c r="FR275" s="37"/>
      <c r="FS275" s="37"/>
      <c r="FT275" s="37"/>
      <c r="FU275" s="37"/>
      <c r="FV275" s="37"/>
      <c r="FW275" s="37"/>
      <c r="FX275" s="37"/>
      <c r="FY275" s="37"/>
      <c r="FZ275" s="37"/>
      <c r="GA275" s="37"/>
      <c r="GB275" s="37"/>
      <c r="GC275" s="37"/>
      <c r="GD275" s="37"/>
      <c r="GE275" s="37"/>
      <c r="GF275" s="37"/>
      <c r="GG275" s="37"/>
      <c r="GH275" s="37"/>
      <c r="GI275" s="37"/>
      <c r="GJ275" s="37"/>
      <c r="GK275" s="37"/>
      <c r="GL275" s="37"/>
      <c r="GM275" s="37"/>
      <c r="GN275" s="37"/>
      <c r="GO275" s="37"/>
      <c r="GP275" s="37"/>
      <c r="GQ275" s="37"/>
      <c r="GR275" s="37"/>
      <c r="GS275" s="37"/>
      <c r="GT275" s="37"/>
      <c r="GU275" s="37"/>
      <c r="GV275" s="37"/>
      <c r="GW275" s="37"/>
      <c r="GX275" s="37"/>
      <c r="GY275" s="37"/>
      <c r="GZ275" s="37"/>
      <c r="HA275" s="37"/>
      <c r="HB275" s="37"/>
      <c r="HC275" s="37"/>
      <c r="HD275" s="37"/>
      <c r="HE275" s="37"/>
      <c r="HF275" s="37"/>
      <c r="HG275" s="37"/>
      <c r="HH275" s="37"/>
      <c r="HI275" s="37"/>
      <c r="HJ275" s="37"/>
      <c r="HK275" s="37"/>
      <c r="HL275" s="37"/>
      <c r="HM275" s="37"/>
      <c r="HN275" s="37"/>
      <c r="HO275" s="37"/>
      <c r="HP275" s="37"/>
      <c r="HQ275" s="37"/>
      <c r="HR275" s="37"/>
      <c r="HS275" s="37"/>
      <c r="HT275" s="37"/>
      <c r="HU275" s="37"/>
      <c r="HV275" s="37"/>
      <c r="HW275" s="37"/>
      <c r="HX275" s="37"/>
      <c r="HY275" s="37"/>
      <c r="HZ275" s="37"/>
      <c r="IA275" s="37"/>
      <c r="IB275" s="37"/>
      <c r="IC275" s="37"/>
      <c r="ID275" s="37"/>
      <c r="IE275" s="37"/>
      <c r="IF275" s="37"/>
      <c r="IG275" s="37"/>
      <c r="IH275" s="37"/>
      <c r="II275" s="37"/>
      <c r="IJ275" s="37"/>
      <c r="IK275" s="37"/>
      <c r="IL275" s="37"/>
      <c r="IM275" s="37"/>
      <c r="IN275" s="37"/>
      <c r="IO275" s="37"/>
      <c r="IP275" s="37"/>
      <c r="IQ275" s="37"/>
      <c r="IR275" s="37"/>
      <c r="IS275" s="37"/>
      <c r="IT275" s="37"/>
      <c r="IU275" s="37"/>
      <c r="IV275" s="37"/>
      <c r="IW275" s="37"/>
      <c r="IX275" s="37"/>
      <c r="IY275" s="37"/>
      <c r="IZ275" s="37"/>
      <c r="JA275" s="37"/>
      <c r="JB275" s="37"/>
      <c r="JC275" s="37"/>
      <c r="JD275" s="37"/>
      <c r="JE275" s="37"/>
      <c r="JF275" s="37"/>
      <c r="JG275" s="37"/>
      <c r="JH275" s="37"/>
      <c r="JI275" s="37"/>
      <c r="JJ275" s="37"/>
      <c r="JK275" s="37"/>
      <c r="JL275" s="37"/>
      <c r="JM275" s="37"/>
      <c r="JN275" s="37"/>
      <c r="JO275" s="37"/>
      <c r="JP275" s="37"/>
      <c r="JQ275" s="37"/>
      <c r="JR275" s="37"/>
      <c r="JS275" s="37"/>
      <c r="JT275" s="37"/>
      <c r="JU275" s="37"/>
      <c r="JV275" s="37"/>
      <c r="JW275" s="37"/>
      <c r="JX275" s="37"/>
      <c r="JY275" s="37"/>
      <c r="JZ275" s="37"/>
      <c r="KA275" s="37"/>
      <c r="KB275" s="37"/>
      <c r="KC275" s="37"/>
      <c r="KD275" s="37"/>
      <c r="KE275" s="37"/>
      <c r="KF275" s="37"/>
      <c r="KG275" s="37"/>
      <c r="KH275" s="37"/>
      <c r="KI275" s="37"/>
      <c r="KJ275" s="37"/>
      <c r="KK275" s="37"/>
      <c r="KL275" s="37"/>
      <c r="KM275" s="37"/>
      <c r="KN275" s="37"/>
      <c r="KO275" s="37"/>
      <c r="KP275" s="37"/>
      <c r="KQ275" s="37"/>
      <c r="KR275" s="37"/>
      <c r="KS275" s="37"/>
      <c r="KT275" s="37"/>
      <c r="KU275" s="37"/>
      <c r="KV275" s="37"/>
      <c r="KW275" s="37"/>
      <c r="KX275" s="37"/>
      <c r="KY275" s="37"/>
      <c r="KZ275" s="37"/>
      <c r="LA275" s="37"/>
      <c r="LB275" s="37"/>
      <c r="LC275" s="37"/>
      <c r="LD275" s="37"/>
      <c r="LE275" s="37"/>
      <c r="LF275" s="37"/>
      <c r="LG275" s="37"/>
      <c r="LH275" s="37"/>
      <c r="LI275" s="37"/>
      <c r="LJ275" s="37"/>
      <c r="LK275" s="37"/>
      <c r="LL275" s="37"/>
      <c r="LM275" s="37"/>
      <c r="LN275" s="37"/>
      <c r="LO275" s="37"/>
      <c r="LP275" s="37"/>
      <c r="LQ275" s="37"/>
      <c r="LR275" s="37"/>
      <c r="LS275" s="37"/>
      <c r="LT275" s="37"/>
      <c r="LU275" s="37"/>
      <c r="LV275" s="37"/>
      <c r="LW275" s="37"/>
      <c r="LX275" s="37"/>
      <c r="LY275" s="37"/>
      <c r="LZ275" s="37"/>
      <c r="MA275" s="37"/>
      <c r="MB275" s="37"/>
      <c r="MC275" s="37"/>
      <c r="MD275" s="37"/>
      <c r="ME275" s="37"/>
      <c r="MF275" s="37"/>
      <c r="MG275" s="37"/>
      <c r="MH275" s="37"/>
      <c r="MI275" s="37"/>
      <c r="MJ275" s="37"/>
      <c r="MK275" s="37"/>
      <c r="ML275" s="37"/>
      <c r="MM275" s="37"/>
      <c r="MN275" s="37"/>
      <c r="MO275" s="37"/>
      <c r="MP275" s="37"/>
      <c r="MQ275" s="37"/>
      <c r="MR275" s="37"/>
      <c r="MS275" s="37"/>
      <c r="MT275" s="37"/>
      <c r="MU275" s="37"/>
      <c r="MV275" s="37"/>
      <c r="MW275" s="37"/>
      <c r="MX275" s="37"/>
      <c r="MY275" s="37"/>
      <c r="MZ275" s="37"/>
      <c r="NA275" s="37"/>
      <c r="NB275" s="37"/>
      <c r="NC275" s="37"/>
      <c r="ND275" s="37"/>
      <c r="NE275" s="37"/>
      <c r="NF275" s="37"/>
      <c r="NG275" s="37"/>
      <c r="NH275" s="37"/>
      <c r="NI275" s="37"/>
      <c r="NJ275" s="37"/>
      <c r="NK275" s="37"/>
      <c r="NL275" s="37"/>
      <c r="NM275" s="37"/>
      <c r="NN275" s="37"/>
      <c r="NO275" s="37"/>
      <c r="NP275" s="37"/>
      <c r="NQ275" s="37"/>
      <c r="NR275" s="37"/>
      <c r="NS275" s="37"/>
      <c r="NT275" s="37"/>
      <c r="NU275" s="37"/>
      <c r="NV275" s="37"/>
    </row>
    <row r="276" spans="1:386" s="40" customFormat="1" ht="41.4">
      <c r="A276" s="1774"/>
      <c r="B276" s="1698" t="s">
        <v>531</v>
      </c>
      <c r="C276" s="1681"/>
      <c r="D276" s="1828"/>
      <c r="E276" s="1829">
        <v>1985</v>
      </c>
      <c r="F276" s="1830" t="s">
        <v>992</v>
      </c>
      <c r="G276" s="1831">
        <v>210</v>
      </c>
      <c r="H276" s="1840" t="s">
        <v>655</v>
      </c>
      <c r="I276" s="1832"/>
      <c r="J276" s="1829"/>
      <c r="K276" s="1829"/>
      <c r="L276" s="1830"/>
      <c r="M276" s="1829"/>
      <c r="N276" s="1829"/>
      <c r="O276" s="1829"/>
      <c r="P276" s="1829"/>
      <c r="Q276" s="1833"/>
      <c r="R276" s="1833"/>
      <c r="S276" s="1833"/>
      <c r="T276" s="1777"/>
      <c r="U276" s="1617"/>
      <c r="V276" s="156">
        <f t="shared" si="109"/>
        <v>1985</v>
      </c>
      <c r="W276" s="1638"/>
      <c r="X276" s="1639"/>
      <c r="Y276" s="1995"/>
      <c r="Z276" s="1638"/>
      <c r="AA276" s="1639"/>
      <c r="AB276" s="1644"/>
      <c r="AC276" s="1644"/>
      <c r="AD276" s="1995"/>
      <c r="AE276" s="1988"/>
      <c r="AF276" s="1643"/>
      <c r="AG276" s="1543">
        <f t="shared" si="125"/>
        <v>0</v>
      </c>
      <c r="AH276" s="1643"/>
      <c r="AI276" s="1543">
        <f t="shared" si="127"/>
        <v>0</v>
      </c>
      <c r="AJ276" s="1643">
        <v>1</v>
      </c>
      <c r="AK276" s="1543">
        <f t="shared" si="128"/>
        <v>1985</v>
      </c>
      <c r="AL276" s="1643"/>
      <c r="AM276" s="1543">
        <f t="shared" si="126"/>
        <v>0</v>
      </c>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607"/>
      <c r="FB276" s="37"/>
      <c r="FC276" s="37"/>
      <c r="FD276" s="37"/>
      <c r="FE276" s="37"/>
      <c r="FF276" s="37"/>
      <c r="FG276" s="37"/>
      <c r="FH276" s="37"/>
      <c r="FI276" s="37"/>
      <c r="FJ276" s="37"/>
      <c r="FK276" s="37"/>
      <c r="FL276" s="37"/>
      <c r="FM276" s="37"/>
      <c r="FN276" s="37"/>
      <c r="FO276" s="37"/>
      <c r="FP276" s="37"/>
      <c r="FQ276" s="37"/>
      <c r="FR276" s="37"/>
      <c r="FS276" s="37"/>
      <c r="FT276" s="37"/>
      <c r="FU276" s="37"/>
      <c r="FV276" s="37"/>
      <c r="FW276" s="37"/>
      <c r="FX276" s="37"/>
      <c r="FY276" s="37"/>
      <c r="FZ276" s="37"/>
      <c r="GA276" s="37"/>
      <c r="GB276" s="37"/>
      <c r="GC276" s="37"/>
      <c r="GD276" s="37"/>
      <c r="GE276" s="37"/>
      <c r="GF276" s="37"/>
      <c r="GG276" s="37"/>
      <c r="GH276" s="37"/>
      <c r="GI276" s="37"/>
      <c r="GJ276" s="37"/>
      <c r="GK276" s="37"/>
      <c r="GL276" s="37"/>
      <c r="GM276" s="37"/>
      <c r="GN276" s="37"/>
      <c r="GO276" s="37"/>
      <c r="GP276" s="37"/>
      <c r="GQ276" s="37"/>
      <c r="GR276" s="37"/>
      <c r="GS276" s="37"/>
      <c r="GT276" s="37"/>
      <c r="GU276" s="37"/>
      <c r="GV276" s="37"/>
      <c r="GW276" s="37"/>
      <c r="GX276" s="37"/>
      <c r="GY276" s="37"/>
      <c r="GZ276" s="37"/>
      <c r="HA276" s="37"/>
      <c r="HB276" s="37"/>
      <c r="HC276" s="37"/>
      <c r="HD276" s="37"/>
      <c r="HE276" s="37"/>
      <c r="HF276" s="37"/>
      <c r="HG276" s="37"/>
      <c r="HH276" s="37"/>
      <c r="HI276" s="37"/>
      <c r="HJ276" s="37"/>
      <c r="HK276" s="37"/>
      <c r="HL276" s="37"/>
      <c r="HM276" s="37"/>
      <c r="HN276" s="37"/>
      <c r="HO276" s="37"/>
      <c r="HP276" s="37"/>
      <c r="HQ276" s="37"/>
      <c r="HR276" s="37"/>
      <c r="HS276" s="37"/>
      <c r="HT276" s="37"/>
      <c r="HU276" s="37"/>
      <c r="HV276" s="37"/>
      <c r="HW276" s="37"/>
      <c r="HX276" s="37"/>
      <c r="HY276" s="37"/>
      <c r="HZ276" s="37"/>
      <c r="IA276" s="37"/>
      <c r="IB276" s="37"/>
      <c r="IC276" s="37"/>
      <c r="ID276" s="37"/>
      <c r="IE276" s="37"/>
      <c r="IF276" s="37"/>
      <c r="IG276" s="37"/>
      <c r="IH276" s="37"/>
      <c r="II276" s="37"/>
      <c r="IJ276" s="37"/>
      <c r="IK276" s="37"/>
      <c r="IL276" s="37"/>
      <c r="IM276" s="37"/>
      <c r="IN276" s="37"/>
      <c r="IO276" s="37"/>
      <c r="IP276" s="37"/>
      <c r="IQ276" s="37"/>
      <c r="IR276" s="37"/>
      <c r="IS276" s="37"/>
      <c r="IT276" s="37"/>
      <c r="IU276" s="37"/>
      <c r="IV276" s="37"/>
      <c r="IW276" s="37"/>
      <c r="IX276" s="37"/>
      <c r="IY276" s="37"/>
      <c r="IZ276" s="37"/>
      <c r="JA276" s="37"/>
      <c r="JB276" s="37"/>
      <c r="JC276" s="37"/>
      <c r="JD276" s="37"/>
      <c r="JE276" s="37"/>
      <c r="JF276" s="37"/>
      <c r="JG276" s="37"/>
      <c r="JH276" s="37"/>
      <c r="JI276" s="37"/>
      <c r="JJ276" s="37"/>
      <c r="JK276" s="37"/>
      <c r="JL276" s="37"/>
      <c r="JM276" s="37"/>
      <c r="JN276" s="37"/>
      <c r="JO276" s="37"/>
      <c r="JP276" s="37"/>
      <c r="JQ276" s="37"/>
      <c r="JR276" s="37"/>
      <c r="JS276" s="37"/>
      <c r="JT276" s="37"/>
      <c r="JU276" s="37"/>
      <c r="JV276" s="37"/>
      <c r="JW276" s="37"/>
      <c r="JX276" s="37"/>
      <c r="JY276" s="37"/>
      <c r="JZ276" s="37"/>
      <c r="KA276" s="37"/>
      <c r="KB276" s="37"/>
      <c r="KC276" s="37"/>
      <c r="KD276" s="37"/>
      <c r="KE276" s="37"/>
      <c r="KF276" s="37"/>
      <c r="KG276" s="37"/>
      <c r="KH276" s="37"/>
      <c r="KI276" s="37"/>
      <c r="KJ276" s="37"/>
      <c r="KK276" s="37"/>
      <c r="KL276" s="37"/>
      <c r="KM276" s="37"/>
      <c r="KN276" s="37"/>
      <c r="KO276" s="37"/>
      <c r="KP276" s="37"/>
      <c r="KQ276" s="37"/>
      <c r="KR276" s="37"/>
      <c r="KS276" s="37"/>
      <c r="KT276" s="37"/>
      <c r="KU276" s="37"/>
      <c r="KV276" s="37"/>
      <c r="KW276" s="37"/>
      <c r="KX276" s="37"/>
      <c r="KY276" s="37"/>
      <c r="KZ276" s="37"/>
      <c r="LA276" s="37"/>
      <c r="LB276" s="37"/>
      <c r="LC276" s="37"/>
      <c r="LD276" s="37"/>
      <c r="LE276" s="37"/>
      <c r="LF276" s="37"/>
      <c r="LG276" s="37"/>
      <c r="LH276" s="37"/>
      <c r="LI276" s="37"/>
      <c r="LJ276" s="37"/>
      <c r="LK276" s="37"/>
      <c r="LL276" s="37"/>
      <c r="LM276" s="37"/>
      <c r="LN276" s="37"/>
      <c r="LO276" s="37"/>
      <c r="LP276" s="37"/>
      <c r="LQ276" s="37"/>
      <c r="LR276" s="37"/>
      <c r="LS276" s="37"/>
      <c r="LT276" s="37"/>
      <c r="LU276" s="37"/>
      <c r="LV276" s="37"/>
      <c r="LW276" s="37"/>
      <c r="LX276" s="37"/>
      <c r="LY276" s="37"/>
      <c r="LZ276" s="37"/>
      <c r="MA276" s="37"/>
      <c r="MB276" s="37"/>
      <c r="MC276" s="37"/>
      <c r="MD276" s="37"/>
      <c r="ME276" s="37"/>
      <c r="MF276" s="37"/>
      <c r="MG276" s="37"/>
      <c r="MH276" s="37"/>
      <c r="MI276" s="37"/>
      <c r="MJ276" s="37"/>
      <c r="MK276" s="37"/>
      <c r="ML276" s="37"/>
      <c r="MM276" s="37"/>
      <c r="MN276" s="37"/>
      <c r="MO276" s="37"/>
      <c r="MP276" s="37"/>
      <c r="MQ276" s="37"/>
      <c r="MR276" s="37"/>
      <c r="MS276" s="37"/>
      <c r="MT276" s="37"/>
      <c r="MU276" s="37"/>
      <c r="MV276" s="37"/>
      <c r="MW276" s="37"/>
      <c r="MX276" s="37"/>
      <c r="MY276" s="37"/>
      <c r="MZ276" s="37"/>
      <c r="NA276" s="37"/>
      <c r="NB276" s="37"/>
      <c r="NC276" s="37"/>
      <c r="ND276" s="37"/>
      <c r="NE276" s="37"/>
      <c r="NF276" s="37"/>
      <c r="NG276" s="37"/>
      <c r="NH276" s="37"/>
      <c r="NI276" s="37"/>
      <c r="NJ276" s="37"/>
      <c r="NK276" s="37"/>
      <c r="NL276" s="37"/>
      <c r="NM276" s="37"/>
      <c r="NN276" s="37"/>
      <c r="NO276" s="37"/>
      <c r="NP276" s="37"/>
      <c r="NQ276" s="37"/>
      <c r="NR276" s="37"/>
      <c r="NS276" s="37"/>
      <c r="NT276" s="37"/>
      <c r="NU276" s="37"/>
      <c r="NV276" s="37"/>
    </row>
    <row r="277" spans="1:386" s="40" customFormat="1" ht="25.2" customHeight="1">
      <c r="A277" s="1774"/>
      <c r="B277" s="1676" t="s">
        <v>166</v>
      </c>
      <c r="C277" s="1681"/>
      <c r="D277" s="1828"/>
      <c r="E277" s="1829"/>
      <c r="F277" s="1830"/>
      <c r="G277" s="1831"/>
      <c r="H277" s="1828"/>
      <c r="I277" s="1832"/>
      <c r="J277" s="1829"/>
      <c r="K277" s="1829"/>
      <c r="L277" s="1830"/>
      <c r="M277" s="1829"/>
      <c r="N277" s="1829"/>
      <c r="O277" s="1829"/>
      <c r="P277" s="1829"/>
      <c r="Q277" s="1833"/>
      <c r="R277" s="1833"/>
      <c r="S277" s="1833"/>
      <c r="T277" s="1777"/>
      <c r="U277" s="1617"/>
      <c r="V277" s="156">
        <f t="shared" si="109"/>
        <v>0</v>
      </c>
      <c r="W277" s="1638"/>
      <c r="X277" s="1639"/>
      <c r="Y277" s="1995"/>
      <c r="Z277" s="1638"/>
      <c r="AA277" s="1639"/>
      <c r="AB277" s="1644"/>
      <c r="AC277" s="1644"/>
      <c r="AD277" s="1995"/>
      <c r="AE277" s="1988"/>
      <c r="AF277" s="1643"/>
      <c r="AG277" s="1543">
        <f t="shared" si="125"/>
        <v>0</v>
      </c>
      <c r="AH277" s="1643"/>
      <c r="AI277" s="1543">
        <f t="shared" si="127"/>
        <v>0</v>
      </c>
      <c r="AJ277" s="1643"/>
      <c r="AK277" s="1543">
        <f t="shared" si="128"/>
        <v>0</v>
      </c>
      <c r="AL277" s="1643"/>
      <c r="AM277" s="1543">
        <f t="shared" si="126"/>
        <v>0</v>
      </c>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607"/>
      <c r="FB277" s="37"/>
      <c r="FC277" s="37"/>
      <c r="FD277" s="37"/>
      <c r="FE277" s="37"/>
      <c r="FF277" s="37"/>
      <c r="FG277" s="37"/>
      <c r="FH277" s="37"/>
      <c r="FI277" s="37"/>
      <c r="FJ277" s="37"/>
      <c r="FK277" s="37"/>
      <c r="FL277" s="37"/>
      <c r="FM277" s="37"/>
      <c r="FN277" s="37"/>
      <c r="FO277" s="37"/>
      <c r="FP277" s="37"/>
      <c r="FQ277" s="37"/>
      <c r="FR277" s="37"/>
      <c r="FS277" s="37"/>
      <c r="FT277" s="37"/>
      <c r="FU277" s="37"/>
      <c r="FV277" s="37"/>
      <c r="FW277" s="37"/>
      <c r="FX277" s="37"/>
      <c r="FY277" s="37"/>
      <c r="FZ277" s="37"/>
      <c r="GA277" s="37"/>
      <c r="GB277" s="37"/>
      <c r="GC277" s="37"/>
      <c r="GD277" s="37"/>
      <c r="GE277" s="37"/>
      <c r="GF277" s="37"/>
      <c r="GG277" s="37"/>
      <c r="GH277" s="37"/>
      <c r="GI277" s="37"/>
      <c r="GJ277" s="37"/>
      <c r="GK277" s="37"/>
      <c r="GL277" s="37"/>
      <c r="GM277" s="37"/>
      <c r="GN277" s="37"/>
      <c r="GO277" s="37"/>
      <c r="GP277" s="37"/>
      <c r="GQ277" s="37"/>
      <c r="GR277" s="37"/>
      <c r="GS277" s="37"/>
      <c r="GT277" s="37"/>
      <c r="GU277" s="37"/>
      <c r="GV277" s="37"/>
      <c r="GW277" s="37"/>
      <c r="GX277" s="37"/>
      <c r="GY277" s="37"/>
      <c r="GZ277" s="37"/>
      <c r="HA277" s="37"/>
      <c r="HB277" s="37"/>
      <c r="HC277" s="37"/>
      <c r="HD277" s="37"/>
      <c r="HE277" s="37"/>
      <c r="HF277" s="37"/>
      <c r="HG277" s="37"/>
      <c r="HH277" s="37"/>
      <c r="HI277" s="37"/>
      <c r="HJ277" s="37"/>
      <c r="HK277" s="37"/>
      <c r="HL277" s="37"/>
      <c r="HM277" s="37"/>
      <c r="HN277" s="37"/>
      <c r="HO277" s="37"/>
      <c r="HP277" s="37"/>
      <c r="HQ277" s="37"/>
      <c r="HR277" s="37"/>
      <c r="HS277" s="37"/>
      <c r="HT277" s="37"/>
      <c r="HU277" s="37"/>
      <c r="HV277" s="37"/>
      <c r="HW277" s="37"/>
      <c r="HX277" s="37"/>
      <c r="HY277" s="37"/>
      <c r="HZ277" s="37"/>
      <c r="IA277" s="37"/>
      <c r="IB277" s="37"/>
      <c r="IC277" s="37"/>
      <c r="ID277" s="37"/>
      <c r="IE277" s="37"/>
      <c r="IF277" s="37"/>
      <c r="IG277" s="37"/>
      <c r="IH277" s="37"/>
      <c r="II277" s="37"/>
      <c r="IJ277" s="37"/>
      <c r="IK277" s="37"/>
      <c r="IL277" s="37"/>
      <c r="IM277" s="37"/>
      <c r="IN277" s="37"/>
      <c r="IO277" s="37"/>
      <c r="IP277" s="37"/>
      <c r="IQ277" s="37"/>
      <c r="IR277" s="37"/>
      <c r="IS277" s="37"/>
      <c r="IT277" s="37"/>
      <c r="IU277" s="37"/>
      <c r="IV277" s="37"/>
      <c r="IW277" s="37"/>
      <c r="IX277" s="37"/>
      <c r="IY277" s="37"/>
      <c r="IZ277" s="37"/>
      <c r="JA277" s="37"/>
      <c r="JB277" s="37"/>
      <c r="JC277" s="37"/>
      <c r="JD277" s="37"/>
      <c r="JE277" s="37"/>
      <c r="JF277" s="37"/>
      <c r="JG277" s="37"/>
      <c r="JH277" s="37"/>
      <c r="JI277" s="37"/>
      <c r="JJ277" s="37"/>
      <c r="JK277" s="37"/>
      <c r="JL277" s="37"/>
      <c r="JM277" s="37"/>
      <c r="JN277" s="37"/>
      <c r="JO277" s="37"/>
      <c r="JP277" s="37"/>
      <c r="JQ277" s="37"/>
      <c r="JR277" s="37"/>
      <c r="JS277" s="37"/>
      <c r="JT277" s="37"/>
      <c r="JU277" s="37"/>
      <c r="JV277" s="37"/>
      <c r="JW277" s="37"/>
      <c r="JX277" s="37"/>
      <c r="JY277" s="37"/>
      <c r="JZ277" s="37"/>
      <c r="KA277" s="37"/>
      <c r="KB277" s="37"/>
      <c r="KC277" s="37"/>
      <c r="KD277" s="37"/>
      <c r="KE277" s="37"/>
      <c r="KF277" s="37"/>
      <c r="KG277" s="37"/>
      <c r="KH277" s="37"/>
      <c r="KI277" s="37"/>
      <c r="KJ277" s="37"/>
      <c r="KK277" s="37"/>
      <c r="KL277" s="37"/>
      <c r="KM277" s="37"/>
      <c r="KN277" s="37"/>
      <c r="KO277" s="37"/>
      <c r="KP277" s="37"/>
      <c r="KQ277" s="37"/>
      <c r="KR277" s="37"/>
      <c r="KS277" s="37"/>
      <c r="KT277" s="37"/>
      <c r="KU277" s="37"/>
      <c r="KV277" s="37"/>
      <c r="KW277" s="37"/>
      <c r="KX277" s="37"/>
      <c r="KY277" s="37"/>
      <c r="KZ277" s="37"/>
      <c r="LA277" s="37"/>
      <c r="LB277" s="37"/>
      <c r="LC277" s="37"/>
      <c r="LD277" s="37"/>
      <c r="LE277" s="37"/>
      <c r="LF277" s="37"/>
      <c r="LG277" s="37"/>
      <c r="LH277" s="37"/>
      <c r="LI277" s="37"/>
      <c r="LJ277" s="37"/>
      <c r="LK277" s="37"/>
      <c r="LL277" s="37"/>
      <c r="LM277" s="37"/>
      <c r="LN277" s="37"/>
      <c r="LO277" s="37"/>
      <c r="LP277" s="37"/>
      <c r="LQ277" s="37"/>
      <c r="LR277" s="37"/>
      <c r="LS277" s="37"/>
      <c r="LT277" s="37"/>
      <c r="LU277" s="37"/>
      <c r="LV277" s="37"/>
      <c r="LW277" s="37"/>
      <c r="LX277" s="37"/>
      <c r="LY277" s="37"/>
      <c r="LZ277" s="37"/>
      <c r="MA277" s="37"/>
      <c r="MB277" s="37"/>
      <c r="MC277" s="37"/>
      <c r="MD277" s="37"/>
      <c r="ME277" s="37"/>
      <c r="MF277" s="37"/>
      <c r="MG277" s="37"/>
      <c r="MH277" s="37"/>
      <c r="MI277" s="37"/>
      <c r="MJ277" s="37"/>
      <c r="MK277" s="37"/>
      <c r="ML277" s="37"/>
      <c r="MM277" s="37"/>
      <c r="MN277" s="37"/>
      <c r="MO277" s="37"/>
      <c r="MP277" s="37"/>
      <c r="MQ277" s="37"/>
      <c r="MR277" s="37"/>
      <c r="MS277" s="37"/>
      <c r="MT277" s="37"/>
      <c r="MU277" s="37"/>
      <c r="MV277" s="37"/>
      <c r="MW277" s="37"/>
      <c r="MX277" s="37"/>
      <c r="MY277" s="37"/>
      <c r="MZ277" s="37"/>
      <c r="NA277" s="37"/>
      <c r="NB277" s="37"/>
      <c r="NC277" s="37"/>
      <c r="ND277" s="37"/>
      <c r="NE277" s="37"/>
      <c r="NF277" s="37"/>
      <c r="NG277" s="37"/>
      <c r="NH277" s="37"/>
      <c r="NI277" s="37"/>
      <c r="NJ277" s="37"/>
      <c r="NK277" s="37"/>
      <c r="NL277" s="37"/>
      <c r="NM277" s="37"/>
      <c r="NN277" s="37"/>
      <c r="NO277" s="37"/>
      <c r="NP277" s="37"/>
      <c r="NQ277" s="37"/>
      <c r="NR277" s="37"/>
      <c r="NS277" s="37"/>
      <c r="NT277" s="37"/>
      <c r="NU277" s="37"/>
      <c r="NV277" s="37"/>
    </row>
    <row r="278" spans="1:386" s="1574" customFormat="1" ht="96.6">
      <c r="A278" s="1760"/>
      <c r="B278" s="1804" t="s">
        <v>595</v>
      </c>
      <c r="C278" s="1689" t="s">
        <v>359</v>
      </c>
      <c r="D278" s="1834" t="s">
        <v>1104</v>
      </c>
      <c r="E278" s="1835"/>
      <c r="F278" s="1836"/>
      <c r="G278" s="1837"/>
      <c r="H278" s="1838"/>
      <c r="I278" s="1836"/>
      <c r="J278" s="1835"/>
      <c r="K278" s="1835"/>
      <c r="L278" s="1836"/>
      <c r="M278" s="1839">
        <f>SUM(N278:P278)</f>
        <v>2700</v>
      </c>
      <c r="N278" s="1839">
        <v>0</v>
      </c>
      <c r="O278" s="1839">
        <v>2500</v>
      </c>
      <c r="P278" s="1839">
        <v>200</v>
      </c>
      <c r="Q278" s="1839">
        <f>R278+S278+T278</f>
        <v>2329</v>
      </c>
      <c r="R278" s="1839">
        <v>0</v>
      </c>
      <c r="S278" s="1839">
        <v>2190</v>
      </c>
      <c r="T278" s="1839">
        <v>139</v>
      </c>
      <c r="U278" s="1691"/>
      <c r="V278" s="156">
        <f t="shared" si="109"/>
        <v>0</v>
      </c>
      <c r="W278" s="1638">
        <v>1</v>
      </c>
      <c r="X278" s="1639"/>
      <c r="Y278" s="1995"/>
      <c r="Z278" s="1638">
        <v>1</v>
      </c>
      <c r="AA278" s="1639"/>
      <c r="AB278" s="1644"/>
      <c r="AC278" s="1644"/>
      <c r="AD278" s="1995"/>
      <c r="AE278" s="1988"/>
      <c r="AF278" s="1643"/>
      <c r="AG278" s="1543">
        <f t="shared" si="125"/>
        <v>0</v>
      </c>
      <c r="AH278" s="1643"/>
      <c r="AI278" s="1543">
        <f t="shared" si="127"/>
        <v>0</v>
      </c>
      <c r="AJ278" s="1643"/>
      <c r="AK278" s="1543">
        <f t="shared" si="128"/>
        <v>0</v>
      </c>
      <c r="AL278" s="1643"/>
      <c r="AM278" s="1543">
        <f t="shared" si="126"/>
        <v>0</v>
      </c>
      <c r="AN278" s="1559"/>
      <c r="AO278" s="1559"/>
      <c r="AP278" s="1559"/>
      <c r="AQ278" s="1559"/>
      <c r="AR278" s="1559"/>
      <c r="AS278" s="1559"/>
      <c r="AT278" s="1559"/>
      <c r="AU278" s="1559"/>
      <c r="AV278" s="1559"/>
      <c r="AW278" s="1559"/>
      <c r="AX278" s="1559"/>
      <c r="AY278" s="1559"/>
      <c r="AZ278" s="1559"/>
      <c r="BA278" s="1559"/>
      <c r="BB278" s="1559"/>
      <c r="BC278" s="1559"/>
      <c r="BD278" s="1559"/>
      <c r="BE278" s="1559"/>
      <c r="BF278" s="1559"/>
      <c r="BG278" s="1559"/>
      <c r="BH278" s="1559"/>
      <c r="BI278" s="1559"/>
      <c r="BJ278" s="1559"/>
      <c r="BK278" s="1559"/>
      <c r="BL278" s="1559"/>
      <c r="BM278" s="1559"/>
      <c r="BN278" s="1559"/>
      <c r="BO278" s="1559"/>
      <c r="BP278" s="1559"/>
      <c r="BQ278" s="1559"/>
      <c r="BR278" s="1559"/>
      <c r="BS278" s="1559"/>
      <c r="BT278" s="1559"/>
      <c r="BU278" s="1559"/>
      <c r="BV278" s="1559"/>
      <c r="BW278" s="1559"/>
      <c r="BX278" s="1559"/>
      <c r="BY278" s="1559"/>
      <c r="BZ278" s="1559"/>
      <c r="CA278" s="1559"/>
      <c r="CB278" s="1559"/>
      <c r="CC278" s="1559"/>
      <c r="CD278" s="1559"/>
      <c r="CE278" s="1559"/>
      <c r="CF278" s="1559"/>
      <c r="CG278" s="1559"/>
      <c r="CH278" s="1559"/>
      <c r="CI278" s="1559"/>
      <c r="CJ278" s="1559"/>
      <c r="CK278" s="1559"/>
      <c r="CL278" s="1559"/>
      <c r="CM278" s="1559"/>
      <c r="CN278" s="1559"/>
      <c r="CO278" s="1559"/>
      <c r="CP278" s="1559"/>
      <c r="CQ278" s="1559"/>
      <c r="CR278" s="1559"/>
      <c r="CS278" s="1559"/>
      <c r="CT278" s="1559"/>
      <c r="CU278" s="1559"/>
      <c r="CV278" s="1559"/>
      <c r="CW278" s="1559"/>
      <c r="CX278" s="1559"/>
      <c r="CY278" s="1559"/>
      <c r="CZ278" s="1559"/>
      <c r="DA278" s="1559"/>
      <c r="DB278" s="1559"/>
      <c r="DC278" s="1559"/>
      <c r="DD278" s="1559"/>
      <c r="DE278" s="1559"/>
      <c r="DF278" s="1559"/>
      <c r="DG278" s="1559"/>
      <c r="DH278" s="1559"/>
      <c r="DI278" s="1559"/>
      <c r="DJ278" s="1559"/>
      <c r="DK278" s="1559"/>
      <c r="DL278" s="1559"/>
      <c r="DM278" s="1559"/>
      <c r="DN278" s="1559"/>
      <c r="DO278" s="1559"/>
      <c r="DP278" s="1559"/>
      <c r="DQ278" s="1559"/>
      <c r="DR278" s="1559"/>
      <c r="DS278" s="1559"/>
      <c r="DT278" s="1559"/>
      <c r="DU278" s="1559"/>
      <c r="DV278" s="1559"/>
      <c r="DW278" s="1559"/>
      <c r="DX278" s="1559"/>
      <c r="DY278" s="1559"/>
      <c r="DZ278" s="1559"/>
      <c r="EA278" s="1559"/>
      <c r="EB278" s="1559"/>
      <c r="EC278" s="1559"/>
      <c r="ED278" s="1559"/>
      <c r="EE278" s="1559"/>
      <c r="EF278" s="1559"/>
      <c r="EG278" s="1559"/>
      <c r="EH278" s="1559"/>
      <c r="EI278" s="1559"/>
      <c r="EJ278" s="1559"/>
      <c r="EK278" s="1559"/>
      <c r="EL278" s="1559"/>
      <c r="EM278" s="1559"/>
      <c r="EN278" s="1559"/>
      <c r="EO278" s="1559"/>
      <c r="EP278" s="1559"/>
      <c r="EQ278" s="1559"/>
      <c r="ER278" s="1559"/>
      <c r="ES278" s="1559"/>
      <c r="ET278" s="1559"/>
      <c r="EU278" s="1559"/>
      <c r="EV278" s="1559"/>
      <c r="EW278" s="1559"/>
      <c r="EX278" s="1559"/>
      <c r="EY278" s="1559"/>
      <c r="EZ278" s="1559"/>
      <c r="FA278" s="1606"/>
      <c r="FB278" s="1560"/>
      <c r="FC278" s="1560"/>
      <c r="FD278" s="1560"/>
      <c r="FE278" s="1560"/>
      <c r="FF278" s="1560"/>
      <c r="FG278" s="1560"/>
      <c r="FH278" s="1560"/>
      <c r="FI278" s="1560"/>
      <c r="FJ278" s="1560"/>
      <c r="FK278" s="1560"/>
      <c r="FL278" s="1560"/>
      <c r="FM278" s="1560"/>
      <c r="FN278" s="1560"/>
      <c r="FO278" s="1560"/>
      <c r="FP278" s="1560"/>
      <c r="FQ278" s="1560"/>
      <c r="FR278" s="1560"/>
      <c r="FS278" s="1560"/>
      <c r="FT278" s="1560"/>
      <c r="FU278" s="1560"/>
      <c r="FV278" s="1560"/>
      <c r="FW278" s="1560"/>
      <c r="FX278" s="1560"/>
      <c r="FY278" s="1560"/>
      <c r="FZ278" s="1560"/>
      <c r="GA278" s="1560"/>
      <c r="GB278" s="1560"/>
      <c r="GC278" s="1560"/>
      <c r="GD278" s="1560"/>
      <c r="GE278" s="1560"/>
      <c r="GF278" s="1560"/>
      <c r="GG278" s="1560"/>
      <c r="GH278" s="1560"/>
      <c r="GI278" s="1560"/>
      <c r="GJ278" s="1560"/>
      <c r="GK278" s="1560"/>
      <c r="GL278" s="1560"/>
      <c r="GM278" s="1560"/>
      <c r="GN278" s="1560"/>
      <c r="GO278" s="1560"/>
      <c r="GP278" s="1560"/>
      <c r="GQ278" s="1560"/>
      <c r="GR278" s="1560"/>
      <c r="GS278" s="1560"/>
      <c r="GT278" s="1560"/>
      <c r="GU278" s="1560"/>
      <c r="GV278" s="1560"/>
      <c r="GW278" s="1560"/>
      <c r="GX278" s="1560"/>
      <c r="GY278" s="1560"/>
      <c r="GZ278" s="1560"/>
      <c r="HA278" s="1560"/>
      <c r="HB278" s="1560"/>
      <c r="HC278" s="1560"/>
      <c r="HD278" s="1560"/>
      <c r="HE278" s="1560"/>
      <c r="HF278" s="1560"/>
      <c r="HG278" s="1560"/>
      <c r="HH278" s="1560"/>
      <c r="HI278" s="1560"/>
      <c r="HJ278" s="1560"/>
      <c r="HK278" s="1560"/>
      <c r="HL278" s="1560"/>
      <c r="HM278" s="1560"/>
      <c r="HN278" s="1560"/>
      <c r="HO278" s="1560"/>
      <c r="HP278" s="1560"/>
      <c r="HQ278" s="1560"/>
      <c r="HR278" s="1560"/>
      <c r="HS278" s="1560"/>
      <c r="HT278" s="1560"/>
      <c r="HU278" s="1560"/>
      <c r="HV278" s="1560"/>
      <c r="HW278" s="1560"/>
      <c r="HX278" s="1560"/>
      <c r="HY278" s="1560"/>
      <c r="HZ278" s="1560"/>
      <c r="IA278" s="1560"/>
      <c r="IB278" s="1560"/>
      <c r="IC278" s="1560"/>
      <c r="ID278" s="1560"/>
      <c r="IE278" s="1560"/>
      <c r="IF278" s="1560"/>
      <c r="IG278" s="1560"/>
      <c r="IH278" s="1560"/>
      <c r="II278" s="1560"/>
      <c r="IJ278" s="1560"/>
      <c r="IK278" s="1560"/>
      <c r="IL278" s="1560"/>
      <c r="IM278" s="1560"/>
      <c r="IN278" s="1560"/>
      <c r="IO278" s="1560"/>
      <c r="IP278" s="1560"/>
      <c r="IQ278" s="1560"/>
      <c r="IR278" s="1560"/>
      <c r="IS278" s="1560"/>
      <c r="IT278" s="1560"/>
      <c r="IU278" s="1560"/>
      <c r="IV278" s="1560"/>
      <c r="IW278" s="1560"/>
      <c r="IX278" s="1560"/>
      <c r="IY278" s="1560"/>
      <c r="IZ278" s="1560"/>
      <c r="JA278" s="1560"/>
      <c r="JB278" s="1560"/>
      <c r="JC278" s="1560"/>
      <c r="JD278" s="1560"/>
      <c r="JE278" s="1560"/>
      <c r="JF278" s="1560"/>
      <c r="JG278" s="1560"/>
      <c r="JH278" s="1560"/>
      <c r="JI278" s="1560"/>
      <c r="JJ278" s="1560"/>
      <c r="JK278" s="1560"/>
      <c r="JL278" s="1560"/>
      <c r="JM278" s="1560"/>
      <c r="JN278" s="1560"/>
      <c r="JO278" s="1560"/>
      <c r="JP278" s="1560"/>
      <c r="JQ278" s="1560"/>
      <c r="JR278" s="1560"/>
      <c r="JS278" s="1560"/>
      <c r="JT278" s="1560"/>
      <c r="JU278" s="1560"/>
      <c r="JV278" s="1560"/>
      <c r="JW278" s="1560"/>
      <c r="JX278" s="1560"/>
      <c r="JY278" s="1560"/>
      <c r="JZ278" s="1560"/>
      <c r="KA278" s="1560"/>
      <c r="KB278" s="1560"/>
      <c r="KC278" s="1560"/>
      <c r="KD278" s="1560"/>
      <c r="KE278" s="1560"/>
      <c r="KF278" s="1560"/>
      <c r="KG278" s="1560"/>
      <c r="KH278" s="1560"/>
      <c r="KI278" s="1560"/>
      <c r="KJ278" s="1560"/>
      <c r="KK278" s="1560"/>
      <c r="KL278" s="1560"/>
      <c r="KM278" s="1560"/>
      <c r="KN278" s="1560"/>
      <c r="KO278" s="1560"/>
      <c r="KP278" s="1560"/>
      <c r="KQ278" s="1560"/>
      <c r="KR278" s="1560"/>
      <c r="KS278" s="1560"/>
      <c r="KT278" s="1560"/>
      <c r="KU278" s="1560"/>
      <c r="KV278" s="1560"/>
      <c r="KW278" s="1560"/>
      <c r="KX278" s="1560"/>
      <c r="KY278" s="1560"/>
      <c r="KZ278" s="1560"/>
      <c r="LA278" s="1560"/>
      <c r="LB278" s="1560"/>
      <c r="LC278" s="1560"/>
      <c r="LD278" s="1560"/>
      <c r="LE278" s="1560"/>
      <c r="LF278" s="1560"/>
      <c r="LG278" s="1560"/>
      <c r="LH278" s="1560"/>
      <c r="LI278" s="1560"/>
      <c r="LJ278" s="1560"/>
      <c r="LK278" s="1560"/>
      <c r="LL278" s="1560"/>
      <c r="LM278" s="1560"/>
      <c r="LN278" s="1560"/>
      <c r="LO278" s="1560"/>
      <c r="LP278" s="1560"/>
      <c r="LQ278" s="1560"/>
      <c r="LR278" s="1560"/>
      <c r="LS278" s="1560"/>
      <c r="LT278" s="1560"/>
      <c r="LU278" s="1560"/>
      <c r="LV278" s="1560"/>
      <c r="LW278" s="1560"/>
      <c r="LX278" s="1560"/>
      <c r="LY278" s="1560"/>
      <c r="LZ278" s="1560"/>
      <c r="MA278" s="1560"/>
      <c r="MB278" s="1560"/>
      <c r="MC278" s="1560"/>
      <c r="MD278" s="1560"/>
      <c r="ME278" s="1560"/>
      <c r="MF278" s="1560"/>
      <c r="MG278" s="1560"/>
      <c r="MH278" s="1560"/>
      <c r="MI278" s="1560"/>
      <c r="MJ278" s="1560"/>
      <c r="MK278" s="1560"/>
      <c r="ML278" s="1560"/>
      <c r="MM278" s="1560"/>
      <c r="MN278" s="1560"/>
      <c r="MO278" s="1560"/>
      <c r="MP278" s="1560"/>
      <c r="MQ278" s="1560"/>
      <c r="MR278" s="1560"/>
      <c r="MS278" s="1560"/>
      <c r="MT278" s="1560"/>
      <c r="MU278" s="1560"/>
      <c r="MV278" s="1560"/>
      <c r="MW278" s="1560"/>
      <c r="MX278" s="1560"/>
      <c r="MY278" s="1560"/>
      <c r="MZ278" s="1560"/>
      <c r="NA278" s="1560"/>
      <c r="NB278" s="1560"/>
      <c r="NC278" s="1560"/>
      <c r="ND278" s="1560"/>
      <c r="NE278" s="1560"/>
      <c r="NF278" s="1560"/>
      <c r="NG278" s="1560"/>
      <c r="NH278" s="1560"/>
      <c r="NI278" s="1560"/>
      <c r="NJ278" s="1560"/>
      <c r="NK278" s="1560"/>
      <c r="NL278" s="1560"/>
      <c r="NM278" s="1560"/>
      <c r="NN278" s="1560"/>
      <c r="NO278" s="1560"/>
      <c r="NP278" s="1560"/>
      <c r="NQ278" s="1560"/>
      <c r="NR278" s="1560"/>
      <c r="NS278" s="1560"/>
      <c r="NT278" s="1560"/>
      <c r="NU278" s="1560"/>
      <c r="NV278" s="1560"/>
    </row>
    <row r="279" spans="1:386" s="1574" customFormat="1" ht="110.4">
      <c r="A279" s="1760"/>
      <c r="B279" s="2095" t="s">
        <v>1242</v>
      </c>
      <c r="C279" s="1689"/>
      <c r="D279" s="1834"/>
      <c r="E279" s="2093">
        <v>5983</v>
      </c>
      <c r="F279" s="2094" t="s">
        <v>1105</v>
      </c>
      <c r="G279" s="1837">
        <v>210</v>
      </c>
      <c r="H279" s="2092" t="s">
        <v>1184</v>
      </c>
      <c r="I279" s="2111" t="s">
        <v>1185</v>
      </c>
      <c r="J279" s="2093">
        <v>5883.1570000000002</v>
      </c>
      <c r="K279" s="2093">
        <v>210</v>
      </c>
      <c r="L279" s="2111" t="s">
        <v>1186</v>
      </c>
      <c r="M279" s="1839"/>
      <c r="N279" s="1839"/>
      <c r="O279" s="1839"/>
      <c r="P279" s="1839"/>
      <c r="Q279" s="1839"/>
      <c r="R279" s="1839"/>
      <c r="S279" s="1839"/>
      <c r="T279" s="1839"/>
      <c r="U279" s="1691"/>
      <c r="V279" s="156">
        <f t="shared" si="109"/>
        <v>99.842999999999847</v>
      </c>
      <c r="W279" s="1638"/>
      <c r="X279" s="1639"/>
      <c r="Y279" s="1995"/>
      <c r="Z279" s="1638"/>
      <c r="AA279" s="1639"/>
      <c r="AB279" s="1644"/>
      <c r="AC279" s="1644"/>
      <c r="AD279" s="1995"/>
      <c r="AE279" s="1988"/>
      <c r="AF279" s="1643">
        <v>1</v>
      </c>
      <c r="AG279" s="1543">
        <f t="shared" si="125"/>
        <v>5983</v>
      </c>
      <c r="AH279" s="1643">
        <v>1</v>
      </c>
      <c r="AI279" s="1543">
        <f t="shared" si="127"/>
        <v>5883.1570000000002</v>
      </c>
      <c r="AJ279" s="1643"/>
      <c r="AK279" s="1543">
        <f t="shared" si="128"/>
        <v>0</v>
      </c>
      <c r="AL279" s="1643"/>
      <c r="AM279" s="1543">
        <f t="shared" si="126"/>
        <v>0</v>
      </c>
      <c r="AN279" s="1559"/>
      <c r="AO279" s="1559"/>
      <c r="AP279" s="1559"/>
      <c r="AQ279" s="1559"/>
      <c r="AR279" s="1559"/>
      <c r="AS279" s="1559"/>
      <c r="AT279" s="1559"/>
      <c r="AU279" s="1559"/>
      <c r="AV279" s="1559"/>
      <c r="AW279" s="1559"/>
      <c r="AX279" s="1559"/>
      <c r="AY279" s="1559"/>
      <c r="AZ279" s="1559"/>
      <c r="BA279" s="1559"/>
      <c r="BB279" s="1559"/>
      <c r="BC279" s="1559"/>
      <c r="BD279" s="1559"/>
      <c r="BE279" s="1559"/>
      <c r="BF279" s="1559"/>
      <c r="BG279" s="1559"/>
      <c r="BH279" s="1559"/>
      <c r="BI279" s="1559"/>
      <c r="BJ279" s="1559"/>
      <c r="BK279" s="1559"/>
      <c r="BL279" s="1559"/>
      <c r="BM279" s="1559"/>
      <c r="BN279" s="1559"/>
      <c r="BO279" s="1559"/>
      <c r="BP279" s="1559"/>
      <c r="BQ279" s="1559"/>
      <c r="BR279" s="1559"/>
      <c r="BS279" s="1559"/>
      <c r="BT279" s="1559"/>
      <c r="BU279" s="1559"/>
      <c r="BV279" s="1559"/>
      <c r="BW279" s="1559"/>
      <c r="BX279" s="1559"/>
      <c r="BY279" s="1559"/>
      <c r="BZ279" s="1559"/>
      <c r="CA279" s="1559"/>
      <c r="CB279" s="1559"/>
      <c r="CC279" s="1559"/>
      <c r="CD279" s="1559"/>
      <c r="CE279" s="1559"/>
      <c r="CF279" s="1559"/>
      <c r="CG279" s="1559"/>
      <c r="CH279" s="1559"/>
      <c r="CI279" s="1559"/>
      <c r="CJ279" s="1559"/>
      <c r="CK279" s="1559"/>
      <c r="CL279" s="1559"/>
      <c r="CM279" s="1559"/>
      <c r="CN279" s="1559"/>
      <c r="CO279" s="1559"/>
      <c r="CP279" s="1559"/>
      <c r="CQ279" s="1559"/>
      <c r="CR279" s="1559"/>
      <c r="CS279" s="1559"/>
      <c r="CT279" s="1559"/>
      <c r="CU279" s="1559"/>
      <c r="CV279" s="1559"/>
      <c r="CW279" s="1559"/>
      <c r="CX279" s="1559"/>
      <c r="CY279" s="1559"/>
      <c r="CZ279" s="1559"/>
      <c r="DA279" s="1559"/>
      <c r="DB279" s="1559"/>
      <c r="DC279" s="1559"/>
      <c r="DD279" s="1559"/>
      <c r="DE279" s="1559"/>
      <c r="DF279" s="1559"/>
      <c r="DG279" s="1559"/>
      <c r="DH279" s="1559"/>
      <c r="DI279" s="1559"/>
      <c r="DJ279" s="1559"/>
      <c r="DK279" s="1559"/>
      <c r="DL279" s="1559"/>
      <c r="DM279" s="1559"/>
      <c r="DN279" s="1559"/>
      <c r="DO279" s="1559"/>
      <c r="DP279" s="1559"/>
      <c r="DQ279" s="1559"/>
      <c r="DR279" s="1559"/>
      <c r="DS279" s="1559"/>
      <c r="DT279" s="1559"/>
      <c r="DU279" s="1559"/>
      <c r="DV279" s="1559"/>
      <c r="DW279" s="1559"/>
      <c r="DX279" s="1559"/>
      <c r="DY279" s="1559"/>
      <c r="DZ279" s="1559"/>
      <c r="EA279" s="1559"/>
      <c r="EB279" s="1559"/>
      <c r="EC279" s="1559"/>
      <c r="ED279" s="1559"/>
      <c r="EE279" s="1559"/>
      <c r="EF279" s="1559"/>
      <c r="EG279" s="1559"/>
      <c r="EH279" s="1559"/>
      <c r="EI279" s="1559"/>
      <c r="EJ279" s="1559"/>
      <c r="EK279" s="1559"/>
      <c r="EL279" s="1559"/>
      <c r="EM279" s="1559"/>
      <c r="EN279" s="1559"/>
      <c r="EO279" s="1559"/>
      <c r="EP279" s="1559"/>
      <c r="EQ279" s="1559"/>
      <c r="ER279" s="1559"/>
      <c r="ES279" s="1559"/>
      <c r="ET279" s="1559"/>
      <c r="EU279" s="1559"/>
      <c r="EV279" s="1559"/>
      <c r="EW279" s="1559"/>
      <c r="EX279" s="1559"/>
      <c r="EY279" s="1559"/>
      <c r="EZ279" s="1559"/>
      <c r="FA279" s="1606"/>
      <c r="FB279" s="1560"/>
      <c r="FC279" s="1560"/>
      <c r="FD279" s="1560"/>
      <c r="FE279" s="1560"/>
      <c r="FF279" s="1560"/>
      <c r="FG279" s="1560"/>
      <c r="FH279" s="1560"/>
      <c r="FI279" s="1560"/>
      <c r="FJ279" s="1560"/>
      <c r="FK279" s="1560"/>
      <c r="FL279" s="1560"/>
      <c r="FM279" s="1560"/>
      <c r="FN279" s="1560"/>
      <c r="FO279" s="1560"/>
      <c r="FP279" s="1560"/>
      <c r="FQ279" s="1560"/>
      <c r="FR279" s="1560"/>
      <c r="FS279" s="1560"/>
      <c r="FT279" s="1560"/>
      <c r="FU279" s="1560"/>
      <c r="FV279" s="1560"/>
      <c r="FW279" s="1560"/>
      <c r="FX279" s="1560"/>
      <c r="FY279" s="1560"/>
      <c r="FZ279" s="1560"/>
      <c r="GA279" s="1560"/>
      <c r="GB279" s="1560"/>
      <c r="GC279" s="1560"/>
      <c r="GD279" s="1560"/>
      <c r="GE279" s="1560"/>
      <c r="GF279" s="1560"/>
      <c r="GG279" s="1560"/>
      <c r="GH279" s="1560"/>
      <c r="GI279" s="1560"/>
      <c r="GJ279" s="1560"/>
      <c r="GK279" s="1560"/>
      <c r="GL279" s="1560"/>
      <c r="GM279" s="1560"/>
      <c r="GN279" s="1560"/>
      <c r="GO279" s="1560"/>
      <c r="GP279" s="1560"/>
      <c r="GQ279" s="1560"/>
      <c r="GR279" s="1560"/>
      <c r="GS279" s="1560"/>
      <c r="GT279" s="1560"/>
      <c r="GU279" s="1560"/>
      <c r="GV279" s="1560"/>
      <c r="GW279" s="1560"/>
      <c r="GX279" s="1560"/>
      <c r="GY279" s="1560"/>
      <c r="GZ279" s="1560"/>
      <c r="HA279" s="1560"/>
      <c r="HB279" s="1560"/>
      <c r="HC279" s="1560"/>
      <c r="HD279" s="1560"/>
      <c r="HE279" s="1560"/>
      <c r="HF279" s="1560"/>
      <c r="HG279" s="1560"/>
      <c r="HH279" s="1560"/>
      <c r="HI279" s="1560"/>
      <c r="HJ279" s="1560"/>
      <c r="HK279" s="1560"/>
      <c r="HL279" s="1560"/>
      <c r="HM279" s="1560"/>
      <c r="HN279" s="1560"/>
      <c r="HO279" s="1560"/>
      <c r="HP279" s="1560"/>
      <c r="HQ279" s="1560"/>
      <c r="HR279" s="1560"/>
      <c r="HS279" s="1560"/>
      <c r="HT279" s="1560"/>
      <c r="HU279" s="1560"/>
      <c r="HV279" s="1560"/>
      <c r="HW279" s="1560"/>
      <c r="HX279" s="1560"/>
      <c r="HY279" s="1560"/>
      <c r="HZ279" s="1560"/>
      <c r="IA279" s="1560"/>
      <c r="IB279" s="1560"/>
      <c r="IC279" s="1560"/>
      <c r="ID279" s="1560"/>
      <c r="IE279" s="1560"/>
      <c r="IF279" s="1560"/>
      <c r="IG279" s="1560"/>
      <c r="IH279" s="1560"/>
      <c r="II279" s="1560"/>
      <c r="IJ279" s="1560"/>
      <c r="IK279" s="1560"/>
      <c r="IL279" s="1560"/>
      <c r="IM279" s="1560"/>
      <c r="IN279" s="1560"/>
      <c r="IO279" s="1560"/>
      <c r="IP279" s="1560"/>
      <c r="IQ279" s="1560"/>
      <c r="IR279" s="1560"/>
      <c r="IS279" s="1560"/>
      <c r="IT279" s="1560"/>
      <c r="IU279" s="1560"/>
      <c r="IV279" s="1560"/>
      <c r="IW279" s="1560"/>
      <c r="IX279" s="1560"/>
      <c r="IY279" s="1560"/>
      <c r="IZ279" s="1560"/>
      <c r="JA279" s="1560"/>
      <c r="JB279" s="1560"/>
      <c r="JC279" s="1560"/>
      <c r="JD279" s="1560"/>
      <c r="JE279" s="1560"/>
      <c r="JF279" s="1560"/>
      <c r="JG279" s="1560"/>
      <c r="JH279" s="1560"/>
      <c r="JI279" s="1560"/>
      <c r="JJ279" s="1560"/>
      <c r="JK279" s="1560"/>
      <c r="JL279" s="1560"/>
      <c r="JM279" s="1560"/>
      <c r="JN279" s="1560"/>
      <c r="JO279" s="1560"/>
      <c r="JP279" s="1560"/>
      <c r="JQ279" s="1560"/>
      <c r="JR279" s="1560"/>
      <c r="JS279" s="1560"/>
      <c r="JT279" s="1560"/>
      <c r="JU279" s="1560"/>
      <c r="JV279" s="1560"/>
      <c r="JW279" s="1560"/>
      <c r="JX279" s="1560"/>
      <c r="JY279" s="1560"/>
      <c r="JZ279" s="1560"/>
      <c r="KA279" s="1560"/>
      <c r="KB279" s="1560"/>
      <c r="KC279" s="1560"/>
      <c r="KD279" s="1560"/>
      <c r="KE279" s="1560"/>
      <c r="KF279" s="1560"/>
      <c r="KG279" s="1560"/>
      <c r="KH279" s="1560"/>
      <c r="KI279" s="1560"/>
      <c r="KJ279" s="1560"/>
      <c r="KK279" s="1560"/>
      <c r="KL279" s="1560"/>
      <c r="KM279" s="1560"/>
      <c r="KN279" s="1560"/>
      <c r="KO279" s="1560"/>
      <c r="KP279" s="1560"/>
      <c r="KQ279" s="1560"/>
      <c r="KR279" s="1560"/>
      <c r="KS279" s="1560"/>
      <c r="KT279" s="1560"/>
      <c r="KU279" s="1560"/>
      <c r="KV279" s="1560"/>
      <c r="KW279" s="1560"/>
      <c r="KX279" s="1560"/>
      <c r="KY279" s="1560"/>
      <c r="KZ279" s="1560"/>
      <c r="LA279" s="1560"/>
      <c r="LB279" s="1560"/>
      <c r="LC279" s="1560"/>
      <c r="LD279" s="1560"/>
      <c r="LE279" s="1560"/>
      <c r="LF279" s="1560"/>
      <c r="LG279" s="1560"/>
      <c r="LH279" s="1560"/>
      <c r="LI279" s="1560"/>
      <c r="LJ279" s="1560"/>
      <c r="LK279" s="1560"/>
      <c r="LL279" s="1560"/>
      <c r="LM279" s="1560"/>
      <c r="LN279" s="1560"/>
      <c r="LO279" s="1560"/>
      <c r="LP279" s="1560"/>
      <c r="LQ279" s="1560"/>
      <c r="LR279" s="1560"/>
      <c r="LS279" s="1560"/>
      <c r="LT279" s="1560"/>
      <c r="LU279" s="1560"/>
      <c r="LV279" s="1560"/>
      <c r="LW279" s="1560"/>
      <c r="LX279" s="1560"/>
      <c r="LY279" s="1560"/>
      <c r="LZ279" s="1560"/>
      <c r="MA279" s="1560"/>
      <c r="MB279" s="1560"/>
      <c r="MC279" s="1560"/>
      <c r="MD279" s="1560"/>
      <c r="ME279" s="1560"/>
      <c r="MF279" s="1560"/>
      <c r="MG279" s="1560"/>
      <c r="MH279" s="1560"/>
      <c r="MI279" s="1560"/>
      <c r="MJ279" s="1560"/>
      <c r="MK279" s="1560"/>
      <c r="ML279" s="1560"/>
      <c r="MM279" s="1560"/>
      <c r="MN279" s="1560"/>
      <c r="MO279" s="1560"/>
      <c r="MP279" s="1560"/>
      <c r="MQ279" s="1560"/>
      <c r="MR279" s="1560"/>
      <c r="MS279" s="1560"/>
      <c r="MT279" s="1560"/>
      <c r="MU279" s="1560"/>
      <c r="MV279" s="1560"/>
      <c r="MW279" s="1560"/>
      <c r="MX279" s="1560"/>
      <c r="MY279" s="1560"/>
      <c r="MZ279" s="1560"/>
      <c r="NA279" s="1560"/>
      <c r="NB279" s="1560"/>
      <c r="NC279" s="1560"/>
      <c r="ND279" s="1560"/>
      <c r="NE279" s="1560"/>
      <c r="NF279" s="1560"/>
      <c r="NG279" s="1560"/>
      <c r="NH279" s="1560"/>
      <c r="NI279" s="1560"/>
      <c r="NJ279" s="1560"/>
      <c r="NK279" s="1560"/>
      <c r="NL279" s="1560"/>
      <c r="NM279" s="1560"/>
      <c r="NN279" s="1560"/>
      <c r="NO279" s="1560"/>
      <c r="NP279" s="1560"/>
      <c r="NQ279" s="1560"/>
      <c r="NR279" s="1560"/>
      <c r="NS279" s="1560"/>
      <c r="NT279" s="1560"/>
      <c r="NU279" s="1560"/>
      <c r="NV279" s="1560"/>
    </row>
    <row r="280" spans="1:386" s="28" customFormat="1">
      <c r="A280" s="1725"/>
      <c r="B280" s="1723" t="s">
        <v>466</v>
      </c>
      <c r="C280" s="1725"/>
      <c r="D280" s="1725"/>
      <c r="E280" s="1781"/>
      <c r="F280" s="1725"/>
      <c r="G280" s="1781"/>
      <c r="H280" s="1725"/>
      <c r="I280" s="1782"/>
      <c r="J280" s="1781"/>
      <c r="K280" s="1781"/>
      <c r="L280" s="1725"/>
      <c r="M280" s="1781"/>
      <c r="N280" s="1781"/>
      <c r="O280" s="1781"/>
      <c r="P280" s="1781"/>
      <c r="Q280" s="1783"/>
      <c r="R280" s="1783"/>
      <c r="S280" s="1783"/>
      <c r="T280" s="1783"/>
      <c r="U280" s="1617"/>
      <c r="V280" s="156">
        <f t="shared" si="109"/>
        <v>0</v>
      </c>
      <c r="W280" s="1641"/>
      <c r="X280" s="1642"/>
      <c r="Y280" s="1995"/>
      <c r="Z280" s="1641"/>
      <c r="AA280" s="1642"/>
      <c r="AB280" s="1634"/>
      <c r="AC280" s="1634"/>
      <c r="AD280" s="1995"/>
      <c r="AE280" s="1988"/>
      <c r="AF280" s="1634"/>
      <c r="AG280" s="1543">
        <f t="shared" si="125"/>
        <v>0</v>
      </c>
      <c r="AH280" s="1634"/>
      <c r="AI280" s="1543">
        <f t="shared" si="127"/>
        <v>0</v>
      </c>
      <c r="AJ280" s="1634"/>
      <c r="AK280" s="1543">
        <f t="shared" si="128"/>
        <v>0</v>
      </c>
      <c r="AL280" s="1634"/>
      <c r="AM280" s="1543">
        <f t="shared" si="126"/>
        <v>0</v>
      </c>
      <c r="AN280" s="44"/>
      <c r="AO280" s="44"/>
      <c r="AP280" s="44"/>
      <c r="AQ280" s="44"/>
      <c r="AR280" s="44"/>
      <c r="AS280" s="44"/>
      <c r="AT280" s="44"/>
      <c r="AU280" s="44"/>
      <c r="AV280" s="44"/>
      <c r="AW280" s="44"/>
      <c r="AX280" s="44"/>
      <c r="AY280" s="44"/>
      <c r="AZ280" s="44"/>
      <c r="BA280" s="44"/>
      <c r="BB280" s="44"/>
      <c r="BC280" s="44"/>
      <c r="BD280" s="44"/>
      <c r="BE280" s="44"/>
      <c r="BF280" s="44"/>
      <c r="BG280" s="44"/>
      <c r="BH280" s="44"/>
      <c r="BI280" s="44"/>
      <c r="BJ280" s="44"/>
      <c r="BK280" s="44"/>
      <c r="BL280" s="44"/>
      <c r="BM280" s="44"/>
      <c r="BN280" s="44"/>
      <c r="BO280" s="44"/>
      <c r="BP280" s="44"/>
      <c r="BQ280" s="44"/>
      <c r="BR280" s="44"/>
      <c r="BS280" s="44"/>
      <c r="BT280" s="44"/>
      <c r="BU280" s="44"/>
      <c r="BV280" s="44"/>
      <c r="BW280" s="44"/>
      <c r="BX280" s="44"/>
      <c r="BY280" s="44"/>
      <c r="BZ280" s="44"/>
      <c r="CA280" s="44"/>
      <c r="CB280" s="44"/>
      <c r="CC280" s="44"/>
      <c r="CD280" s="44"/>
      <c r="CE280" s="44"/>
      <c r="CF280" s="44"/>
      <c r="CG280" s="44"/>
      <c r="CH280" s="44"/>
      <c r="CI280" s="44"/>
      <c r="CJ280" s="44"/>
      <c r="CK280" s="44"/>
      <c r="CL280" s="44"/>
      <c r="CM280" s="44"/>
      <c r="CN280" s="44"/>
      <c r="CO280" s="44"/>
      <c r="CP280" s="44"/>
      <c r="CQ280" s="44"/>
      <c r="CR280" s="44"/>
      <c r="CS280" s="44"/>
      <c r="CT280" s="44"/>
      <c r="CU280" s="44"/>
      <c r="CV280" s="44"/>
      <c r="CW280" s="44"/>
      <c r="CX280" s="44"/>
      <c r="CY280" s="44"/>
      <c r="CZ280" s="44"/>
      <c r="DA280" s="44"/>
      <c r="DB280" s="44"/>
      <c r="DC280" s="44"/>
      <c r="DD280" s="44"/>
      <c r="DE280" s="44"/>
      <c r="DF280" s="44"/>
      <c r="DG280" s="44"/>
      <c r="DH280" s="44"/>
      <c r="DI280" s="44"/>
      <c r="DJ280" s="44"/>
      <c r="DK280" s="44"/>
      <c r="DL280" s="44"/>
      <c r="DM280" s="44"/>
      <c r="DN280" s="44"/>
      <c r="DO280" s="44"/>
      <c r="DP280" s="44"/>
      <c r="DQ280" s="44"/>
      <c r="DR280" s="44"/>
      <c r="DS280" s="44"/>
      <c r="DT280" s="44"/>
      <c r="DU280" s="44"/>
      <c r="DV280" s="44"/>
      <c r="DW280" s="44"/>
      <c r="DX280" s="44"/>
      <c r="DY280" s="44"/>
      <c r="DZ280" s="44"/>
      <c r="EA280" s="44"/>
      <c r="EB280" s="44"/>
      <c r="EC280" s="44"/>
      <c r="ED280" s="44"/>
      <c r="EE280" s="44"/>
      <c r="EF280" s="44"/>
      <c r="EG280" s="44"/>
      <c r="EH280" s="44"/>
      <c r="EI280" s="44"/>
      <c r="EJ280" s="44"/>
      <c r="EK280" s="44"/>
      <c r="EL280" s="44"/>
      <c r="EM280" s="44"/>
      <c r="EN280" s="44"/>
      <c r="EO280" s="44"/>
      <c r="EP280" s="44"/>
      <c r="EQ280" s="44"/>
      <c r="ER280" s="44"/>
      <c r="ES280" s="44"/>
      <c r="ET280" s="44"/>
      <c r="EU280" s="44"/>
      <c r="EV280" s="44"/>
      <c r="EW280" s="44"/>
      <c r="EX280" s="44"/>
      <c r="EY280" s="44"/>
      <c r="EZ280" s="44"/>
      <c r="FA280" s="1608"/>
      <c r="FB280" s="38"/>
      <c r="FC280" s="38"/>
      <c r="FD280" s="38"/>
      <c r="FE280" s="38"/>
      <c r="FF280" s="38"/>
      <c r="FG280" s="38"/>
      <c r="FH280" s="38"/>
      <c r="FI280" s="38"/>
      <c r="FJ280" s="38"/>
      <c r="FK280" s="38"/>
      <c r="FL280" s="38"/>
      <c r="FM280" s="38"/>
      <c r="FN280" s="38"/>
      <c r="FO280" s="38"/>
      <c r="FP280" s="38"/>
      <c r="FQ280" s="38"/>
      <c r="FR280" s="38"/>
      <c r="FS280" s="38"/>
      <c r="FT280" s="38"/>
      <c r="FU280" s="38"/>
      <c r="FV280" s="38"/>
      <c r="FW280" s="38"/>
      <c r="FX280" s="38"/>
      <c r="FY280" s="38"/>
      <c r="FZ280" s="38"/>
      <c r="GA280" s="38"/>
      <c r="GB280" s="38"/>
      <c r="GC280" s="38"/>
      <c r="GD280" s="38"/>
      <c r="GE280" s="38"/>
      <c r="GF280" s="38"/>
      <c r="GG280" s="38"/>
      <c r="GH280" s="38"/>
      <c r="GI280" s="38"/>
      <c r="GJ280" s="38"/>
      <c r="GK280" s="38"/>
      <c r="GL280" s="38"/>
      <c r="GM280" s="38"/>
      <c r="GN280" s="38"/>
      <c r="GO280" s="38"/>
      <c r="GP280" s="38"/>
      <c r="GQ280" s="38"/>
      <c r="GR280" s="38"/>
      <c r="GS280" s="38"/>
      <c r="GT280" s="38"/>
      <c r="GU280" s="38"/>
      <c r="GV280" s="38"/>
      <c r="GW280" s="38"/>
      <c r="GX280" s="38"/>
      <c r="GY280" s="38"/>
      <c r="GZ280" s="38"/>
      <c r="HA280" s="38"/>
      <c r="HB280" s="38"/>
      <c r="HC280" s="38"/>
      <c r="HD280" s="38"/>
      <c r="HE280" s="38"/>
      <c r="HF280" s="38"/>
      <c r="HG280" s="38"/>
      <c r="HH280" s="38"/>
      <c r="HI280" s="38"/>
      <c r="HJ280" s="38"/>
      <c r="HK280" s="38"/>
      <c r="HL280" s="38"/>
      <c r="HM280" s="38"/>
      <c r="HN280" s="38"/>
      <c r="HO280" s="38"/>
      <c r="HP280" s="38"/>
      <c r="HQ280" s="38"/>
      <c r="HR280" s="38"/>
      <c r="HS280" s="38"/>
      <c r="HT280" s="38"/>
      <c r="HU280" s="38"/>
      <c r="HV280" s="38"/>
      <c r="HW280" s="38"/>
      <c r="HX280" s="38"/>
      <c r="HY280" s="38"/>
      <c r="HZ280" s="38"/>
      <c r="IA280" s="38"/>
      <c r="IB280" s="38"/>
      <c r="IC280" s="38"/>
      <c r="ID280" s="38"/>
      <c r="IE280" s="38"/>
      <c r="IF280" s="38"/>
      <c r="IG280" s="38"/>
      <c r="IH280" s="38"/>
      <c r="II280" s="38"/>
      <c r="IJ280" s="38"/>
      <c r="IK280" s="38"/>
      <c r="IL280" s="38"/>
      <c r="IM280" s="38"/>
      <c r="IN280" s="38"/>
      <c r="IO280" s="38"/>
      <c r="IP280" s="38"/>
      <c r="IQ280" s="38"/>
      <c r="IR280" s="38"/>
      <c r="IS280" s="38"/>
      <c r="IT280" s="38"/>
      <c r="IU280" s="38"/>
      <c r="IV280" s="38"/>
      <c r="IW280" s="38"/>
      <c r="IX280" s="38"/>
      <c r="IY280" s="38"/>
      <c r="IZ280" s="38"/>
      <c r="JA280" s="38"/>
      <c r="JB280" s="38"/>
      <c r="JC280" s="38"/>
      <c r="JD280" s="38"/>
      <c r="JE280" s="38"/>
      <c r="JF280" s="38"/>
      <c r="JG280" s="38"/>
      <c r="JH280" s="38"/>
      <c r="JI280" s="38"/>
      <c r="JJ280" s="38"/>
      <c r="JK280" s="38"/>
      <c r="JL280" s="38"/>
      <c r="JM280" s="38"/>
      <c r="JN280" s="38"/>
      <c r="JO280" s="38"/>
      <c r="JP280" s="38"/>
      <c r="JQ280" s="38"/>
      <c r="JR280" s="38"/>
      <c r="JS280" s="38"/>
      <c r="JT280" s="38"/>
      <c r="JU280" s="38"/>
      <c r="JV280" s="38"/>
      <c r="JW280" s="38"/>
      <c r="JX280" s="38"/>
      <c r="JY280" s="38"/>
      <c r="JZ280" s="38"/>
      <c r="KA280" s="38"/>
      <c r="KB280" s="38"/>
      <c r="KC280" s="38"/>
      <c r="KD280" s="38"/>
      <c r="KE280" s="38"/>
      <c r="KF280" s="38"/>
      <c r="KG280" s="38"/>
      <c r="KH280" s="38"/>
      <c r="KI280" s="38"/>
      <c r="KJ280" s="38"/>
      <c r="KK280" s="38"/>
      <c r="KL280" s="38"/>
      <c r="KM280" s="38"/>
      <c r="KN280" s="38"/>
      <c r="KO280" s="38"/>
      <c r="KP280" s="38"/>
      <c r="KQ280" s="38"/>
      <c r="KR280" s="38"/>
      <c r="KS280" s="38"/>
      <c r="KT280" s="38"/>
      <c r="KU280" s="38"/>
      <c r="KV280" s="38"/>
      <c r="KW280" s="38"/>
      <c r="KX280" s="38"/>
      <c r="KY280" s="38"/>
      <c r="KZ280" s="38"/>
      <c r="LA280" s="38"/>
      <c r="LB280" s="38"/>
      <c r="LC280" s="38"/>
      <c r="LD280" s="38"/>
      <c r="LE280" s="38"/>
      <c r="LF280" s="38"/>
      <c r="LG280" s="38"/>
      <c r="LH280" s="38"/>
      <c r="LI280" s="38"/>
      <c r="LJ280" s="38"/>
      <c r="LK280" s="38"/>
      <c r="LL280" s="38"/>
      <c r="LM280" s="38"/>
      <c r="LN280" s="38"/>
      <c r="LO280" s="38"/>
      <c r="LP280" s="38"/>
      <c r="LQ280" s="38"/>
      <c r="LR280" s="38"/>
      <c r="LS280" s="38"/>
      <c r="LT280" s="38"/>
      <c r="LU280" s="38"/>
      <c r="LV280" s="38"/>
      <c r="LW280" s="38"/>
      <c r="LX280" s="38"/>
      <c r="LY280" s="38"/>
      <c r="LZ280" s="38"/>
      <c r="MA280" s="38"/>
      <c r="MB280" s="38"/>
      <c r="MC280" s="38"/>
      <c r="MD280" s="38"/>
      <c r="ME280" s="38"/>
      <c r="MF280" s="38"/>
      <c r="MG280" s="38"/>
      <c r="MH280" s="38"/>
      <c r="MI280" s="38"/>
      <c r="MJ280" s="38"/>
      <c r="MK280" s="38"/>
      <c r="ML280" s="38"/>
      <c r="MM280" s="38"/>
      <c r="MN280" s="38"/>
      <c r="MO280" s="38"/>
      <c r="MP280" s="38"/>
      <c r="MQ280" s="38"/>
      <c r="MR280" s="38"/>
      <c r="MS280" s="38"/>
      <c r="MT280" s="38"/>
      <c r="MU280" s="38"/>
      <c r="MV280" s="38"/>
      <c r="MW280" s="38"/>
      <c r="MX280" s="38"/>
      <c r="MY280" s="38"/>
      <c r="MZ280" s="38"/>
      <c r="NA280" s="38"/>
      <c r="NB280" s="38"/>
      <c r="NC280" s="38"/>
      <c r="ND280" s="38"/>
      <c r="NE280" s="38"/>
      <c r="NF280" s="38"/>
      <c r="NG280" s="38"/>
      <c r="NH280" s="38"/>
      <c r="NI280" s="38"/>
      <c r="NJ280" s="38"/>
      <c r="NK280" s="38"/>
      <c r="NL280" s="38"/>
      <c r="NM280" s="38"/>
      <c r="NN280" s="38"/>
      <c r="NO280" s="38"/>
      <c r="NP280" s="38"/>
      <c r="NQ280" s="38"/>
      <c r="NR280" s="38"/>
      <c r="NS280" s="38"/>
      <c r="NT280" s="38"/>
      <c r="NU280" s="38"/>
      <c r="NV280" s="38"/>
    </row>
    <row r="281" spans="1:386" s="40" customFormat="1">
      <c r="A281" s="1617"/>
      <c r="B281" s="1676" t="s">
        <v>166</v>
      </c>
      <c r="C281" s="1701"/>
      <c r="D281" s="1840"/>
      <c r="E281" s="1841"/>
      <c r="F281" s="1840"/>
      <c r="G281" s="1842"/>
      <c r="H281" s="1840"/>
      <c r="I281" s="1843"/>
      <c r="J281" s="1841"/>
      <c r="K281" s="1776"/>
      <c r="L281" s="1840"/>
      <c r="M281" s="1841"/>
      <c r="N281" s="1841"/>
      <c r="O281" s="1841"/>
      <c r="P281" s="1841"/>
      <c r="Q281" s="1841"/>
      <c r="R281" s="1841"/>
      <c r="S281" s="1841"/>
      <c r="T281" s="1841"/>
      <c r="U281" s="1617"/>
      <c r="V281" s="156">
        <f t="shared" si="109"/>
        <v>0</v>
      </c>
      <c r="W281" s="1638"/>
      <c r="X281" s="1639"/>
      <c r="Y281" s="1995"/>
      <c r="Z281" s="1638"/>
      <c r="AA281" s="1639"/>
      <c r="AB281" s="1640"/>
      <c r="AC281" s="1640"/>
      <c r="AD281" s="1995"/>
      <c r="AE281" s="1988"/>
      <c r="AF281" s="1634"/>
      <c r="AG281" s="1543">
        <f t="shared" si="125"/>
        <v>0</v>
      </c>
      <c r="AH281" s="1634"/>
      <c r="AI281" s="1543">
        <f t="shared" si="127"/>
        <v>0</v>
      </c>
      <c r="AJ281" s="1634"/>
      <c r="AK281" s="1543">
        <f t="shared" si="128"/>
        <v>0</v>
      </c>
      <c r="AL281" s="1634"/>
      <c r="AM281" s="1543">
        <f t="shared" si="126"/>
        <v>0</v>
      </c>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607"/>
      <c r="FB281" s="37"/>
      <c r="FC281" s="37"/>
      <c r="FD281" s="37"/>
      <c r="FE281" s="37"/>
      <c r="FF281" s="37"/>
      <c r="FG281" s="37"/>
      <c r="FH281" s="37"/>
      <c r="FI281" s="37"/>
      <c r="FJ281" s="37"/>
      <c r="FK281" s="37"/>
      <c r="FL281" s="37"/>
      <c r="FM281" s="37"/>
      <c r="FN281" s="37"/>
      <c r="FO281" s="37"/>
      <c r="FP281" s="37"/>
      <c r="FQ281" s="37"/>
      <c r="FR281" s="37"/>
      <c r="FS281" s="37"/>
      <c r="FT281" s="37"/>
      <c r="FU281" s="37"/>
      <c r="FV281" s="37"/>
      <c r="FW281" s="37"/>
      <c r="FX281" s="37"/>
      <c r="FY281" s="37"/>
      <c r="FZ281" s="37"/>
      <c r="GA281" s="37"/>
      <c r="GB281" s="37"/>
      <c r="GC281" s="37"/>
      <c r="GD281" s="37"/>
      <c r="GE281" s="37"/>
      <c r="GF281" s="37"/>
      <c r="GG281" s="37"/>
      <c r="GH281" s="37"/>
      <c r="GI281" s="37"/>
      <c r="GJ281" s="37"/>
      <c r="GK281" s="37"/>
      <c r="GL281" s="37"/>
      <c r="GM281" s="37"/>
      <c r="GN281" s="37"/>
      <c r="GO281" s="37"/>
      <c r="GP281" s="37"/>
      <c r="GQ281" s="37"/>
      <c r="GR281" s="37"/>
      <c r="GS281" s="37"/>
      <c r="GT281" s="37"/>
      <c r="GU281" s="37"/>
      <c r="GV281" s="37"/>
      <c r="GW281" s="37"/>
      <c r="GX281" s="37"/>
      <c r="GY281" s="37"/>
      <c r="GZ281" s="37"/>
      <c r="HA281" s="37"/>
      <c r="HB281" s="37"/>
      <c r="HC281" s="37"/>
      <c r="HD281" s="37"/>
      <c r="HE281" s="37"/>
      <c r="HF281" s="37"/>
      <c r="HG281" s="37"/>
      <c r="HH281" s="37"/>
      <c r="HI281" s="37"/>
      <c r="HJ281" s="37"/>
      <c r="HK281" s="37"/>
      <c r="HL281" s="37"/>
      <c r="HM281" s="37"/>
      <c r="HN281" s="37"/>
      <c r="HO281" s="37"/>
      <c r="HP281" s="37"/>
      <c r="HQ281" s="37"/>
      <c r="HR281" s="37"/>
      <c r="HS281" s="37"/>
      <c r="HT281" s="37"/>
      <c r="HU281" s="37"/>
      <c r="HV281" s="37"/>
      <c r="HW281" s="37"/>
      <c r="HX281" s="37"/>
      <c r="HY281" s="37"/>
      <c r="HZ281" s="37"/>
      <c r="IA281" s="37"/>
      <c r="IB281" s="37"/>
      <c r="IC281" s="37"/>
      <c r="ID281" s="37"/>
      <c r="IE281" s="37"/>
      <c r="IF281" s="37"/>
      <c r="IG281" s="37"/>
      <c r="IH281" s="37"/>
      <c r="II281" s="37"/>
      <c r="IJ281" s="37"/>
      <c r="IK281" s="37"/>
      <c r="IL281" s="37"/>
      <c r="IM281" s="37"/>
      <c r="IN281" s="37"/>
      <c r="IO281" s="37"/>
      <c r="IP281" s="37"/>
      <c r="IQ281" s="37"/>
      <c r="IR281" s="37"/>
      <c r="IS281" s="37"/>
      <c r="IT281" s="37"/>
      <c r="IU281" s="37"/>
      <c r="IV281" s="37"/>
      <c r="IW281" s="37"/>
      <c r="IX281" s="37"/>
      <c r="IY281" s="37"/>
      <c r="IZ281" s="37"/>
      <c r="JA281" s="37"/>
      <c r="JB281" s="37"/>
      <c r="JC281" s="37"/>
      <c r="JD281" s="37"/>
      <c r="JE281" s="37"/>
      <c r="JF281" s="37"/>
      <c r="JG281" s="37"/>
      <c r="JH281" s="37"/>
      <c r="JI281" s="37"/>
      <c r="JJ281" s="37"/>
      <c r="JK281" s="37"/>
      <c r="JL281" s="37"/>
      <c r="JM281" s="37"/>
      <c r="JN281" s="37"/>
      <c r="JO281" s="37"/>
      <c r="JP281" s="37"/>
      <c r="JQ281" s="37"/>
      <c r="JR281" s="37"/>
      <c r="JS281" s="37"/>
      <c r="JT281" s="37"/>
      <c r="JU281" s="37"/>
      <c r="JV281" s="37"/>
      <c r="JW281" s="37"/>
      <c r="JX281" s="37"/>
      <c r="JY281" s="37"/>
      <c r="JZ281" s="37"/>
      <c r="KA281" s="37"/>
      <c r="KB281" s="37"/>
      <c r="KC281" s="37"/>
      <c r="KD281" s="37"/>
      <c r="KE281" s="37"/>
      <c r="KF281" s="37"/>
      <c r="KG281" s="37"/>
      <c r="KH281" s="37"/>
      <c r="KI281" s="37"/>
      <c r="KJ281" s="37"/>
      <c r="KK281" s="37"/>
      <c r="KL281" s="37"/>
      <c r="KM281" s="37"/>
      <c r="KN281" s="37"/>
      <c r="KO281" s="37"/>
      <c r="KP281" s="37"/>
      <c r="KQ281" s="37"/>
      <c r="KR281" s="37"/>
      <c r="KS281" s="37"/>
      <c r="KT281" s="37"/>
      <c r="KU281" s="37"/>
      <c r="KV281" s="37"/>
      <c r="KW281" s="37"/>
      <c r="KX281" s="37"/>
      <c r="KY281" s="37"/>
      <c r="KZ281" s="37"/>
      <c r="LA281" s="37"/>
      <c r="LB281" s="37"/>
      <c r="LC281" s="37"/>
      <c r="LD281" s="37"/>
      <c r="LE281" s="37"/>
      <c r="LF281" s="37"/>
      <c r="LG281" s="37"/>
      <c r="LH281" s="37"/>
      <c r="LI281" s="37"/>
      <c r="LJ281" s="37"/>
      <c r="LK281" s="37"/>
      <c r="LL281" s="37"/>
      <c r="LM281" s="37"/>
      <c r="LN281" s="37"/>
      <c r="LO281" s="37"/>
      <c r="LP281" s="37"/>
      <c r="LQ281" s="37"/>
      <c r="LR281" s="37"/>
      <c r="LS281" s="37"/>
      <c r="LT281" s="37"/>
      <c r="LU281" s="37"/>
      <c r="LV281" s="37"/>
      <c r="LW281" s="37"/>
      <c r="LX281" s="37"/>
      <c r="LY281" s="37"/>
      <c r="LZ281" s="37"/>
      <c r="MA281" s="37"/>
      <c r="MB281" s="37"/>
      <c r="MC281" s="37"/>
      <c r="MD281" s="37"/>
      <c r="ME281" s="37"/>
      <c r="MF281" s="37"/>
      <c r="MG281" s="37"/>
      <c r="MH281" s="37"/>
      <c r="MI281" s="37"/>
      <c r="MJ281" s="37"/>
      <c r="MK281" s="37"/>
      <c r="ML281" s="37"/>
      <c r="MM281" s="37"/>
      <c r="MN281" s="37"/>
      <c r="MO281" s="37"/>
      <c r="MP281" s="37"/>
      <c r="MQ281" s="37"/>
      <c r="MR281" s="37"/>
      <c r="MS281" s="37"/>
      <c r="MT281" s="37"/>
      <c r="MU281" s="37"/>
      <c r="MV281" s="37"/>
      <c r="MW281" s="37"/>
      <c r="MX281" s="37"/>
      <c r="MY281" s="37"/>
      <c r="MZ281" s="37"/>
      <c r="NA281" s="37"/>
      <c r="NB281" s="37"/>
      <c r="NC281" s="37"/>
      <c r="ND281" s="37"/>
      <c r="NE281" s="37"/>
      <c r="NF281" s="37"/>
      <c r="NG281" s="37"/>
      <c r="NH281" s="37"/>
      <c r="NI281" s="37"/>
      <c r="NJ281" s="37"/>
      <c r="NK281" s="37"/>
      <c r="NL281" s="37"/>
      <c r="NM281" s="37"/>
      <c r="NN281" s="37"/>
      <c r="NO281" s="37"/>
      <c r="NP281" s="37"/>
      <c r="NQ281" s="37"/>
      <c r="NR281" s="37"/>
      <c r="NS281" s="37"/>
      <c r="NT281" s="37"/>
      <c r="NU281" s="37"/>
      <c r="NV281" s="37"/>
    </row>
    <row r="282" spans="1:386" s="1574" customFormat="1" ht="41.4">
      <c r="A282" s="1760"/>
      <c r="B282" s="1804" t="s">
        <v>1228</v>
      </c>
      <c r="C282" s="1689" t="s">
        <v>31</v>
      </c>
      <c r="D282" s="1836" t="s">
        <v>1035</v>
      </c>
      <c r="E282" s="1835"/>
      <c r="F282" s="1836"/>
      <c r="G282" s="1815"/>
      <c r="H282" s="1838"/>
      <c r="I282" s="1836"/>
      <c r="J282" s="1835"/>
      <c r="K282" s="1772"/>
      <c r="L282" s="1836"/>
      <c r="M282" s="1839">
        <f>SUM(N282:P282)</f>
        <v>4790</v>
      </c>
      <c r="N282" s="1839">
        <v>0</v>
      </c>
      <c r="O282" s="1844">
        <v>4290</v>
      </c>
      <c r="P282" s="1839">
        <v>500</v>
      </c>
      <c r="Q282" s="1839">
        <f>SUM(R282:T282)</f>
        <v>3368</v>
      </c>
      <c r="R282" s="1839">
        <v>0</v>
      </c>
      <c r="S282" s="1839">
        <v>3051</v>
      </c>
      <c r="T282" s="2002">
        <v>317</v>
      </c>
      <c r="U282" s="1691"/>
      <c r="V282" s="156">
        <f t="shared" ref="V282:V345" si="129">E282-J282</f>
        <v>0</v>
      </c>
      <c r="W282" s="1638">
        <v>1</v>
      </c>
      <c r="X282" s="1639"/>
      <c r="Y282" s="1995"/>
      <c r="Z282" s="1638">
        <v>1</v>
      </c>
      <c r="AA282" s="1639"/>
      <c r="AB282" s="1644"/>
      <c r="AC282" s="1644"/>
      <c r="AD282" s="1995"/>
      <c r="AE282" s="1988"/>
      <c r="AF282" s="1643"/>
      <c r="AG282" s="1543">
        <f t="shared" si="125"/>
        <v>0</v>
      </c>
      <c r="AH282" s="1643"/>
      <c r="AI282" s="1543">
        <f t="shared" si="127"/>
        <v>0</v>
      </c>
      <c r="AJ282" s="1643"/>
      <c r="AK282" s="1543">
        <f t="shared" si="128"/>
        <v>0</v>
      </c>
      <c r="AL282" s="1643"/>
      <c r="AM282" s="1543">
        <f t="shared" si="126"/>
        <v>0</v>
      </c>
      <c r="AN282" s="1559"/>
      <c r="AO282" s="1559"/>
      <c r="AP282" s="1559"/>
      <c r="AQ282" s="1559"/>
      <c r="AR282" s="1559"/>
      <c r="AS282" s="1559"/>
      <c r="AT282" s="1559"/>
      <c r="AU282" s="1559"/>
      <c r="AV282" s="1559"/>
      <c r="AW282" s="1559"/>
      <c r="AX282" s="1559"/>
      <c r="AY282" s="1559"/>
      <c r="AZ282" s="1559"/>
      <c r="BA282" s="1559"/>
      <c r="BB282" s="1559"/>
      <c r="BC282" s="1559"/>
      <c r="BD282" s="1559"/>
      <c r="BE282" s="1559"/>
      <c r="BF282" s="1559"/>
      <c r="BG282" s="1559"/>
      <c r="BH282" s="1559"/>
      <c r="BI282" s="1559"/>
      <c r="BJ282" s="1559"/>
      <c r="BK282" s="1559"/>
      <c r="BL282" s="1559"/>
      <c r="BM282" s="1559"/>
      <c r="BN282" s="1559"/>
      <c r="BO282" s="1559"/>
      <c r="BP282" s="1559"/>
      <c r="BQ282" s="1559"/>
      <c r="BR282" s="1559"/>
      <c r="BS282" s="1559"/>
      <c r="BT282" s="1559"/>
      <c r="BU282" s="1559"/>
      <c r="BV282" s="1559"/>
      <c r="BW282" s="1559"/>
      <c r="BX282" s="1559"/>
      <c r="BY282" s="1559"/>
      <c r="BZ282" s="1559"/>
      <c r="CA282" s="1559"/>
      <c r="CB282" s="1559"/>
      <c r="CC282" s="1559"/>
      <c r="CD282" s="1559"/>
      <c r="CE282" s="1559"/>
      <c r="CF282" s="1559"/>
      <c r="CG282" s="1559"/>
      <c r="CH282" s="1559"/>
      <c r="CI282" s="1559"/>
      <c r="CJ282" s="1559"/>
      <c r="CK282" s="1559"/>
      <c r="CL282" s="1559"/>
      <c r="CM282" s="1559"/>
      <c r="CN282" s="1559"/>
      <c r="CO282" s="1559"/>
      <c r="CP282" s="1559"/>
      <c r="CQ282" s="1559"/>
      <c r="CR282" s="1559"/>
      <c r="CS282" s="1559"/>
      <c r="CT282" s="1559"/>
      <c r="CU282" s="1559"/>
      <c r="CV282" s="1559"/>
      <c r="CW282" s="1559"/>
      <c r="CX282" s="1559"/>
      <c r="CY282" s="1559"/>
      <c r="CZ282" s="1559"/>
      <c r="DA282" s="1559"/>
      <c r="DB282" s="1559"/>
      <c r="DC282" s="1559"/>
      <c r="DD282" s="1559"/>
      <c r="DE282" s="1559"/>
      <c r="DF282" s="1559"/>
      <c r="DG282" s="1559"/>
      <c r="DH282" s="1559"/>
      <c r="DI282" s="1559"/>
      <c r="DJ282" s="1559"/>
      <c r="DK282" s="1559"/>
      <c r="DL282" s="1559"/>
      <c r="DM282" s="1559"/>
      <c r="DN282" s="1559"/>
      <c r="DO282" s="1559"/>
      <c r="DP282" s="1559"/>
      <c r="DQ282" s="1559"/>
      <c r="DR282" s="1559"/>
      <c r="DS282" s="1559"/>
      <c r="DT282" s="1559"/>
      <c r="DU282" s="1559"/>
      <c r="DV282" s="1559"/>
      <c r="DW282" s="1559"/>
      <c r="DX282" s="1559"/>
      <c r="DY282" s="1559"/>
      <c r="DZ282" s="1559"/>
      <c r="EA282" s="1559"/>
      <c r="EB282" s="1559"/>
      <c r="EC282" s="1559"/>
      <c r="ED282" s="1559"/>
      <c r="EE282" s="1559"/>
      <c r="EF282" s="1559"/>
      <c r="EG282" s="1559"/>
      <c r="EH282" s="1559"/>
      <c r="EI282" s="1559"/>
      <c r="EJ282" s="1559"/>
      <c r="EK282" s="1559"/>
      <c r="EL282" s="1559"/>
      <c r="EM282" s="1559"/>
      <c r="EN282" s="1559"/>
      <c r="EO282" s="1559"/>
      <c r="EP282" s="1559"/>
      <c r="EQ282" s="1559"/>
      <c r="ER282" s="1559"/>
      <c r="ES282" s="1559"/>
      <c r="ET282" s="1559"/>
      <c r="EU282" s="1559"/>
      <c r="EV282" s="1559"/>
      <c r="EW282" s="1559"/>
      <c r="EX282" s="1559"/>
      <c r="EY282" s="1559"/>
      <c r="EZ282" s="1559"/>
      <c r="FA282" s="1606"/>
      <c r="FB282" s="1560"/>
      <c r="FC282" s="1560"/>
      <c r="FD282" s="1560"/>
      <c r="FE282" s="1560"/>
      <c r="FF282" s="1560"/>
      <c r="FG282" s="1560"/>
      <c r="FH282" s="1560"/>
      <c r="FI282" s="1560"/>
      <c r="FJ282" s="1560"/>
      <c r="FK282" s="1560"/>
      <c r="FL282" s="1560"/>
      <c r="FM282" s="1560"/>
      <c r="FN282" s="1560"/>
      <c r="FO282" s="1560"/>
      <c r="FP282" s="1560"/>
      <c r="FQ282" s="1560"/>
      <c r="FR282" s="1560"/>
      <c r="FS282" s="1560"/>
      <c r="FT282" s="1560"/>
      <c r="FU282" s="1560"/>
      <c r="FV282" s="1560"/>
      <c r="FW282" s="1560"/>
      <c r="FX282" s="1560"/>
      <c r="FY282" s="1560"/>
      <c r="FZ282" s="1560"/>
      <c r="GA282" s="1560"/>
      <c r="GB282" s="1560"/>
      <c r="GC282" s="1560"/>
      <c r="GD282" s="1560"/>
      <c r="GE282" s="1560"/>
      <c r="GF282" s="1560"/>
      <c r="GG282" s="1560"/>
      <c r="GH282" s="1560"/>
      <c r="GI282" s="1560"/>
      <c r="GJ282" s="1560"/>
      <c r="GK282" s="1560"/>
      <c r="GL282" s="1560"/>
      <c r="GM282" s="1560"/>
      <c r="GN282" s="1560"/>
      <c r="GO282" s="1560"/>
      <c r="GP282" s="1560"/>
      <c r="GQ282" s="1560"/>
      <c r="GR282" s="1560"/>
      <c r="GS282" s="1560"/>
      <c r="GT282" s="1560"/>
      <c r="GU282" s="1560"/>
      <c r="GV282" s="1560"/>
      <c r="GW282" s="1560"/>
      <c r="GX282" s="1560"/>
      <c r="GY282" s="1560"/>
      <c r="GZ282" s="1560"/>
      <c r="HA282" s="1560"/>
      <c r="HB282" s="1560"/>
      <c r="HC282" s="1560"/>
      <c r="HD282" s="1560"/>
      <c r="HE282" s="1560"/>
      <c r="HF282" s="1560"/>
      <c r="HG282" s="1560"/>
      <c r="HH282" s="1560"/>
      <c r="HI282" s="1560"/>
      <c r="HJ282" s="1560"/>
      <c r="HK282" s="1560"/>
      <c r="HL282" s="1560"/>
      <c r="HM282" s="1560"/>
      <c r="HN282" s="1560"/>
      <c r="HO282" s="1560"/>
      <c r="HP282" s="1560"/>
      <c r="HQ282" s="1560"/>
      <c r="HR282" s="1560"/>
      <c r="HS282" s="1560"/>
      <c r="HT282" s="1560"/>
      <c r="HU282" s="1560"/>
      <c r="HV282" s="1560"/>
      <c r="HW282" s="1560"/>
      <c r="HX282" s="1560"/>
      <c r="HY282" s="1560"/>
      <c r="HZ282" s="1560"/>
      <c r="IA282" s="1560"/>
      <c r="IB282" s="1560"/>
      <c r="IC282" s="1560"/>
      <c r="ID282" s="1560"/>
      <c r="IE282" s="1560"/>
      <c r="IF282" s="1560"/>
      <c r="IG282" s="1560"/>
      <c r="IH282" s="1560"/>
      <c r="II282" s="1560"/>
      <c r="IJ282" s="1560"/>
      <c r="IK282" s="1560"/>
      <c r="IL282" s="1560"/>
      <c r="IM282" s="1560"/>
      <c r="IN282" s="1560"/>
      <c r="IO282" s="1560"/>
      <c r="IP282" s="1560"/>
      <c r="IQ282" s="1560"/>
      <c r="IR282" s="1560"/>
      <c r="IS282" s="1560"/>
      <c r="IT282" s="1560"/>
      <c r="IU282" s="1560"/>
      <c r="IV282" s="1560"/>
      <c r="IW282" s="1560"/>
      <c r="IX282" s="1560"/>
      <c r="IY282" s="1560"/>
      <c r="IZ282" s="1560"/>
      <c r="JA282" s="1560"/>
      <c r="JB282" s="1560"/>
      <c r="JC282" s="1560"/>
      <c r="JD282" s="1560"/>
      <c r="JE282" s="1560"/>
      <c r="JF282" s="1560"/>
      <c r="JG282" s="1560"/>
      <c r="JH282" s="1560"/>
      <c r="JI282" s="1560"/>
      <c r="JJ282" s="1560"/>
      <c r="JK282" s="1560"/>
      <c r="JL282" s="1560"/>
      <c r="JM282" s="1560"/>
      <c r="JN282" s="1560"/>
      <c r="JO282" s="1560"/>
      <c r="JP282" s="1560"/>
      <c r="JQ282" s="1560"/>
      <c r="JR282" s="1560"/>
      <c r="JS282" s="1560"/>
      <c r="JT282" s="1560"/>
      <c r="JU282" s="1560"/>
      <c r="JV282" s="1560"/>
      <c r="JW282" s="1560"/>
      <c r="JX282" s="1560"/>
      <c r="JY282" s="1560"/>
      <c r="JZ282" s="1560"/>
      <c r="KA282" s="1560"/>
      <c r="KB282" s="1560"/>
      <c r="KC282" s="1560"/>
      <c r="KD282" s="1560"/>
      <c r="KE282" s="1560"/>
      <c r="KF282" s="1560"/>
      <c r="KG282" s="1560"/>
      <c r="KH282" s="1560"/>
      <c r="KI282" s="1560"/>
      <c r="KJ282" s="1560"/>
      <c r="KK282" s="1560"/>
      <c r="KL282" s="1560"/>
      <c r="KM282" s="1560"/>
      <c r="KN282" s="1560"/>
      <c r="KO282" s="1560"/>
      <c r="KP282" s="1560"/>
      <c r="KQ282" s="1560"/>
      <c r="KR282" s="1560"/>
      <c r="KS282" s="1560"/>
      <c r="KT282" s="1560"/>
      <c r="KU282" s="1560"/>
      <c r="KV282" s="1560"/>
      <c r="KW282" s="1560"/>
      <c r="KX282" s="1560"/>
      <c r="KY282" s="1560"/>
      <c r="KZ282" s="1560"/>
      <c r="LA282" s="1560"/>
      <c r="LB282" s="1560"/>
      <c r="LC282" s="1560"/>
      <c r="LD282" s="1560"/>
      <c r="LE282" s="1560"/>
      <c r="LF282" s="1560"/>
      <c r="LG282" s="1560"/>
      <c r="LH282" s="1560"/>
      <c r="LI282" s="1560"/>
      <c r="LJ282" s="1560"/>
      <c r="LK282" s="1560"/>
      <c r="LL282" s="1560"/>
      <c r="LM282" s="1560"/>
      <c r="LN282" s="1560"/>
      <c r="LO282" s="1560"/>
      <c r="LP282" s="1560"/>
      <c r="LQ282" s="1560"/>
      <c r="LR282" s="1560"/>
      <c r="LS282" s="1560"/>
      <c r="LT282" s="1560"/>
      <c r="LU282" s="1560"/>
      <c r="LV282" s="1560"/>
      <c r="LW282" s="1560"/>
      <c r="LX282" s="1560"/>
      <c r="LY282" s="1560"/>
      <c r="LZ282" s="1560"/>
      <c r="MA282" s="1560"/>
      <c r="MB282" s="1560"/>
      <c r="MC282" s="1560"/>
      <c r="MD282" s="1560"/>
      <c r="ME282" s="1560"/>
      <c r="MF282" s="1560"/>
      <c r="MG282" s="1560"/>
      <c r="MH282" s="1560"/>
      <c r="MI282" s="1560"/>
      <c r="MJ282" s="1560"/>
      <c r="MK282" s="1560"/>
      <c r="ML282" s="1560"/>
      <c r="MM282" s="1560"/>
      <c r="MN282" s="1560"/>
      <c r="MO282" s="1560"/>
      <c r="MP282" s="1560"/>
      <c r="MQ282" s="1560"/>
      <c r="MR282" s="1560"/>
      <c r="MS282" s="1560"/>
      <c r="MT282" s="1560"/>
      <c r="MU282" s="1560"/>
      <c r="MV282" s="1560"/>
      <c r="MW282" s="1560"/>
      <c r="MX282" s="1560"/>
      <c r="MY282" s="1560"/>
      <c r="MZ282" s="1560"/>
      <c r="NA282" s="1560"/>
      <c r="NB282" s="1560"/>
      <c r="NC282" s="1560"/>
      <c r="ND282" s="1560"/>
      <c r="NE282" s="1560"/>
      <c r="NF282" s="1560"/>
      <c r="NG282" s="1560"/>
      <c r="NH282" s="1560"/>
      <c r="NI282" s="1560"/>
      <c r="NJ282" s="1560"/>
      <c r="NK282" s="1560"/>
      <c r="NL282" s="1560"/>
      <c r="NM282" s="1560"/>
      <c r="NN282" s="1560"/>
      <c r="NO282" s="1560"/>
      <c r="NP282" s="1560"/>
      <c r="NQ282" s="1560"/>
      <c r="NR282" s="1560"/>
      <c r="NS282" s="1560"/>
      <c r="NT282" s="1560"/>
      <c r="NU282" s="1560"/>
      <c r="NV282" s="1560"/>
    </row>
    <row r="283" spans="1:386" s="1574" customFormat="1" ht="41.4">
      <c r="A283" s="1760"/>
      <c r="B283" s="1698" t="s">
        <v>688</v>
      </c>
      <c r="C283" s="1681"/>
      <c r="D283" s="1830"/>
      <c r="E283" s="1829">
        <v>6190</v>
      </c>
      <c r="F283" s="1956" t="s">
        <v>993</v>
      </c>
      <c r="G283" s="1957">
        <v>150</v>
      </c>
      <c r="H283" s="1840" t="s">
        <v>835</v>
      </c>
      <c r="I283" s="1836" t="s">
        <v>994</v>
      </c>
      <c r="J283" s="1835">
        <v>6152.7389999999996</v>
      </c>
      <c r="K283" s="1772">
        <v>150</v>
      </c>
      <c r="L283" s="1836" t="s">
        <v>849</v>
      </c>
      <c r="M283" s="1839"/>
      <c r="N283" s="1839"/>
      <c r="O283" s="1844"/>
      <c r="P283" s="1839"/>
      <c r="Q283" s="1839"/>
      <c r="R283" s="1839"/>
      <c r="S283" s="1839"/>
      <c r="T283" s="1839"/>
      <c r="U283" s="1691"/>
      <c r="V283" s="156">
        <f t="shared" si="129"/>
        <v>37.261000000000422</v>
      </c>
      <c r="W283" s="1638"/>
      <c r="X283" s="1639"/>
      <c r="Y283" s="1995"/>
      <c r="Z283" s="1638"/>
      <c r="AA283" s="1639"/>
      <c r="AB283" s="1644"/>
      <c r="AC283" s="1644"/>
      <c r="AD283" s="1995"/>
      <c r="AE283" s="1988"/>
      <c r="AF283" s="1643">
        <v>1</v>
      </c>
      <c r="AG283" s="1543">
        <f t="shared" si="125"/>
        <v>6190</v>
      </c>
      <c r="AH283" s="1634">
        <v>1</v>
      </c>
      <c r="AI283" s="1543">
        <f t="shared" si="127"/>
        <v>6152.7389999999996</v>
      </c>
      <c r="AJ283" s="1643"/>
      <c r="AK283" s="1543">
        <f t="shared" si="128"/>
        <v>0</v>
      </c>
      <c r="AL283" s="1643"/>
      <c r="AM283" s="1543">
        <f t="shared" ref="AM283" si="130">AL283*J283</f>
        <v>0</v>
      </c>
      <c r="AN283" s="1559"/>
      <c r="AO283" s="1559"/>
      <c r="AP283" s="1559"/>
      <c r="AQ283" s="1559"/>
      <c r="AR283" s="1559"/>
      <c r="AS283" s="1559"/>
      <c r="AT283" s="1559"/>
      <c r="AU283" s="1559"/>
      <c r="AV283" s="1559"/>
      <c r="AW283" s="1559"/>
      <c r="AX283" s="1559"/>
      <c r="AY283" s="1559"/>
      <c r="AZ283" s="1559"/>
      <c r="BA283" s="1559"/>
      <c r="BB283" s="1559"/>
      <c r="BC283" s="1559"/>
      <c r="BD283" s="1559"/>
      <c r="BE283" s="1559"/>
      <c r="BF283" s="1559"/>
      <c r="BG283" s="1559"/>
      <c r="BH283" s="1559"/>
      <c r="BI283" s="1559"/>
      <c r="BJ283" s="1559"/>
      <c r="BK283" s="1559"/>
      <c r="BL283" s="1559"/>
      <c r="BM283" s="1559"/>
      <c r="BN283" s="1559"/>
      <c r="BO283" s="1559"/>
      <c r="BP283" s="1559"/>
      <c r="BQ283" s="1559"/>
      <c r="BR283" s="1559"/>
      <c r="BS283" s="1559"/>
      <c r="BT283" s="1559"/>
      <c r="BU283" s="1559"/>
      <c r="BV283" s="1559"/>
      <c r="BW283" s="1559"/>
      <c r="BX283" s="1559"/>
      <c r="BY283" s="1559"/>
      <c r="BZ283" s="1559"/>
      <c r="CA283" s="1559"/>
      <c r="CB283" s="1559"/>
      <c r="CC283" s="1559"/>
      <c r="CD283" s="1559"/>
      <c r="CE283" s="1559"/>
      <c r="CF283" s="1559"/>
      <c r="CG283" s="1559"/>
      <c r="CH283" s="1559"/>
      <c r="CI283" s="1559"/>
      <c r="CJ283" s="1559"/>
      <c r="CK283" s="1559"/>
      <c r="CL283" s="1559"/>
      <c r="CM283" s="1559"/>
      <c r="CN283" s="1559"/>
      <c r="CO283" s="1559"/>
      <c r="CP283" s="1559"/>
      <c r="CQ283" s="1559"/>
      <c r="CR283" s="1559"/>
      <c r="CS283" s="1559"/>
      <c r="CT283" s="1559"/>
      <c r="CU283" s="1559"/>
      <c r="CV283" s="1559"/>
      <c r="CW283" s="1559"/>
      <c r="CX283" s="1559"/>
      <c r="CY283" s="1559"/>
      <c r="CZ283" s="1559"/>
      <c r="DA283" s="1559"/>
      <c r="DB283" s="1559"/>
      <c r="DC283" s="1559"/>
      <c r="DD283" s="1559"/>
      <c r="DE283" s="1559"/>
      <c r="DF283" s="1559"/>
      <c r="DG283" s="1559"/>
      <c r="DH283" s="1559"/>
      <c r="DI283" s="1559"/>
      <c r="DJ283" s="1559"/>
      <c r="DK283" s="1559"/>
      <c r="DL283" s="1559"/>
      <c r="DM283" s="1559"/>
      <c r="DN283" s="1559"/>
      <c r="DO283" s="1559"/>
      <c r="DP283" s="1559"/>
      <c r="DQ283" s="1559"/>
      <c r="DR283" s="1559"/>
      <c r="DS283" s="1559"/>
      <c r="DT283" s="1559"/>
      <c r="DU283" s="1559"/>
      <c r="DV283" s="1559"/>
      <c r="DW283" s="1559"/>
      <c r="DX283" s="1559"/>
      <c r="DY283" s="1559"/>
      <c r="DZ283" s="1559"/>
      <c r="EA283" s="1559"/>
      <c r="EB283" s="1559"/>
      <c r="EC283" s="1559"/>
      <c r="ED283" s="1559"/>
      <c r="EE283" s="1559"/>
      <c r="EF283" s="1559"/>
      <c r="EG283" s="1559"/>
      <c r="EH283" s="1559"/>
      <c r="EI283" s="1559"/>
      <c r="EJ283" s="1559"/>
      <c r="EK283" s="1559"/>
      <c r="EL283" s="1559"/>
      <c r="EM283" s="1559"/>
      <c r="EN283" s="1559"/>
      <c r="EO283" s="1559"/>
      <c r="EP283" s="1559"/>
      <c r="EQ283" s="1559"/>
      <c r="ER283" s="1559"/>
      <c r="ES283" s="1559"/>
      <c r="ET283" s="1559"/>
      <c r="EU283" s="1559"/>
      <c r="EV283" s="1559"/>
      <c r="EW283" s="1559"/>
      <c r="EX283" s="1559"/>
      <c r="EY283" s="1559"/>
      <c r="EZ283" s="1559"/>
      <c r="FA283" s="1606"/>
      <c r="FB283" s="1560"/>
      <c r="FC283" s="1560"/>
      <c r="FD283" s="1560"/>
      <c r="FE283" s="1560"/>
      <c r="FF283" s="1560"/>
      <c r="FG283" s="1560"/>
      <c r="FH283" s="1560"/>
      <c r="FI283" s="1560"/>
      <c r="FJ283" s="1560"/>
      <c r="FK283" s="1560"/>
      <c r="FL283" s="1560"/>
      <c r="FM283" s="1560"/>
      <c r="FN283" s="1560"/>
      <c r="FO283" s="1560"/>
      <c r="FP283" s="1560"/>
      <c r="FQ283" s="1560"/>
      <c r="FR283" s="1560"/>
      <c r="FS283" s="1560"/>
      <c r="FT283" s="1560"/>
      <c r="FU283" s="1560"/>
      <c r="FV283" s="1560"/>
      <c r="FW283" s="1560"/>
      <c r="FX283" s="1560"/>
      <c r="FY283" s="1560"/>
      <c r="FZ283" s="1560"/>
      <c r="GA283" s="1560"/>
      <c r="GB283" s="1560"/>
      <c r="GC283" s="1560"/>
      <c r="GD283" s="1560"/>
      <c r="GE283" s="1560"/>
      <c r="GF283" s="1560"/>
      <c r="GG283" s="1560"/>
      <c r="GH283" s="1560"/>
      <c r="GI283" s="1560"/>
      <c r="GJ283" s="1560"/>
      <c r="GK283" s="1560"/>
      <c r="GL283" s="1560"/>
      <c r="GM283" s="1560"/>
      <c r="GN283" s="1560"/>
      <c r="GO283" s="1560"/>
      <c r="GP283" s="1560"/>
      <c r="GQ283" s="1560"/>
      <c r="GR283" s="1560"/>
      <c r="GS283" s="1560"/>
      <c r="GT283" s="1560"/>
      <c r="GU283" s="1560"/>
      <c r="GV283" s="1560"/>
      <c r="GW283" s="1560"/>
      <c r="GX283" s="1560"/>
      <c r="GY283" s="1560"/>
      <c r="GZ283" s="1560"/>
      <c r="HA283" s="1560"/>
      <c r="HB283" s="1560"/>
      <c r="HC283" s="1560"/>
      <c r="HD283" s="1560"/>
      <c r="HE283" s="1560"/>
      <c r="HF283" s="1560"/>
      <c r="HG283" s="1560"/>
      <c r="HH283" s="1560"/>
      <c r="HI283" s="1560"/>
      <c r="HJ283" s="1560"/>
      <c r="HK283" s="1560"/>
      <c r="HL283" s="1560"/>
      <c r="HM283" s="1560"/>
      <c r="HN283" s="1560"/>
      <c r="HO283" s="1560"/>
      <c r="HP283" s="1560"/>
      <c r="HQ283" s="1560"/>
      <c r="HR283" s="1560"/>
      <c r="HS283" s="1560"/>
      <c r="HT283" s="1560"/>
      <c r="HU283" s="1560"/>
      <c r="HV283" s="1560"/>
      <c r="HW283" s="1560"/>
      <c r="HX283" s="1560"/>
      <c r="HY283" s="1560"/>
      <c r="HZ283" s="1560"/>
      <c r="IA283" s="1560"/>
      <c r="IB283" s="1560"/>
      <c r="IC283" s="1560"/>
      <c r="ID283" s="1560"/>
      <c r="IE283" s="1560"/>
      <c r="IF283" s="1560"/>
      <c r="IG283" s="1560"/>
      <c r="IH283" s="1560"/>
      <c r="II283" s="1560"/>
      <c r="IJ283" s="1560"/>
      <c r="IK283" s="1560"/>
      <c r="IL283" s="1560"/>
      <c r="IM283" s="1560"/>
      <c r="IN283" s="1560"/>
      <c r="IO283" s="1560"/>
      <c r="IP283" s="1560"/>
      <c r="IQ283" s="1560"/>
      <c r="IR283" s="1560"/>
      <c r="IS283" s="1560"/>
      <c r="IT283" s="1560"/>
      <c r="IU283" s="1560"/>
      <c r="IV283" s="1560"/>
      <c r="IW283" s="1560"/>
      <c r="IX283" s="1560"/>
      <c r="IY283" s="1560"/>
      <c r="IZ283" s="1560"/>
      <c r="JA283" s="1560"/>
      <c r="JB283" s="1560"/>
      <c r="JC283" s="1560"/>
      <c r="JD283" s="1560"/>
      <c r="JE283" s="1560"/>
      <c r="JF283" s="1560"/>
      <c r="JG283" s="1560"/>
      <c r="JH283" s="1560"/>
      <c r="JI283" s="1560"/>
      <c r="JJ283" s="1560"/>
      <c r="JK283" s="1560"/>
      <c r="JL283" s="1560"/>
      <c r="JM283" s="1560"/>
      <c r="JN283" s="1560"/>
      <c r="JO283" s="1560"/>
      <c r="JP283" s="1560"/>
      <c r="JQ283" s="1560"/>
      <c r="JR283" s="1560"/>
      <c r="JS283" s="1560"/>
      <c r="JT283" s="1560"/>
      <c r="JU283" s="1560"/>
      <c r="JV283" s="1560"/>
      <c r="JW283" s="1560"/>
      <c r="JX283" s="1560"/>
      <c r="JY283" s="1560"/>
      <c r="JZ283" s="1560"/>
      <c r="KA283" s="1560"/>
      <c r="KB283" s="1560"/>
      <c r="KC283" s="1560"/>
      <c r="KD283" s="1560"/>
      <c r="KE283" s="1560"/>
      <c r="KF283" s="1560"/>
      <c r="KG283" s="1560"/>
      <c r="KH283" s="1560"/>
      <c r="KI283" s="1560"/>
      <c r="KJ283" s="1560"/>
      <c r="KK283" s="1560"/>
      <c r="KL283" s="1560"/>
      <c r="KM283" s="1560"/>
      <c r="KN283" s="1560"/>
      <c r="KO283" s="1560"/>
      <c r="KP283" s="1560"/>
      <c r="KQ283" s="1560"/>
      <c r="KR283" s="1560"/>
      <c r="KS283" s="1560"/>
      <c r="KT283" s="1560"/>
      <c r="KU283" s="1560"/>
      <c r="KV283" s="1560"/>
      <c r="KW283" s="1560"/>
      <c r="KX283" s="1560"/>
      <c r="KY283" s="1560"/>
      <c r="KZ283" s="1560"/>
      <c r="LA283" s="1560"/>
      <c r="LB283" s="1560"/>
      <c r="LC283" s="1560"/>
      <c r="LD283" s="1560"/>
      <c r="LE283" s="1560"/>
      <c r="LF283" s="1560"/>
      <c r="LG283" s="1560"/>
      <c r="LH283" s="1560"/>
      <c r="LI283" s="1560"/>
      <c r="LJ283" s="1560"/>
      <c r="LK283" s="1560"/>
      <c r="LL283" s="1560"/>
      <c r="LM283" s="1560"/>
      <c r="LN283" s="1560"/>
      <c r="LO283" s="1560"/>
      <c r="LP283" s="1560"/>
      <c r="LQ283" s="1560"/>
      <c r="LR283" s="1560"/>
      <c r="LS283" s="1560"/>
      <c r="LT283" s="1560"/>
      <c r="LU283" s="1560"/>
      <c r="LV283" s="1560"/>
      <c r="LW283" s="1560"/>
      <c r="LX283" s="1560"/>
      <c r="LY283" s="1560"/>
      <c r="LZ283" s="1560"/>
      <c r="MA283" s="1560"/>
      <c r="MB283" s="1560"/>
      <c r="MC283" s="1560"/>
      <c r="MD283" s="1560"/>
      <c r="ME283" s="1560"/>
      <c r="MF283" s="1560"/>
      <c r="MG283" s="1560"/>
      <c r="MH283" s="1560"/>
      <c r="MI283" s="1560"/>
      <c r="MJ283" s="1560"/>
      <c r="MK283" s="1560"/>
      <c r="ML283" s="1560"/>
      <c r="MM283" s="1560"/>
      <c r="MN283" s="1560"/>
      <c r="MO283" s="1560"/>
      <c r="MP283" s="1560"/>
      <c r="MQ283" s="1560"/>
      <c r="MR283" s="1560"/>
      <c r="MS283" s="1560"/>
      <c r="MT283" s="1560"/>
      <c r="MU283" s="1560"/>
      <c r="MV283" s="1560"/>
      <c r="MW283" s="1560"/>
      <c r="MX283" s="1560"/>
      <c r="MY283" s="1560"/>
      <c r="MZ283" s="1560"/>
      <c r="NA283" s="1560"/>
      <c r="NB283" s="1560"/>
      <c r="NC283" s="1560"/>
      <c r="ND283" s="1560"/>
      <c r="NE283" s="1560"/>
      <c r="NF283" s="1560"/>
      <c r="NG283" s="1560"/>
      <c r="NH283" s="1560"/>
      <c r="NI283" s="1560"/>
      <c r="NJ283" s="1560"/>
      <c r="NK283" s="1560"/>
      <c r="NL283" s="1560"/>
      <c r="NM283" s="1560"/>
      <c r="NN283" s="1560"/>
      <c r="NO283" s="1560"/>
      <c r="NP283" s="1560"/>
      <c r="NQ283" s="1560"/>
      <c r="NR283" s="1560"/>
      <c r="NS283" s="1560"/>
      <c r="NT283" s="1560"/>
      <c r="NU283" s="1560"/>
      <c r="NV283" s="1560"/>
    </row>
    <row r="284" spans="1:386" s="1579" customFormat="1">
      <c r="A284" s="1672">
        <v>7</v>
      </c>
      <c r="B284" s="1769" t="s">
        <v>59</v>
      </c>
      <c r="C284" s="1810"/>
      <c r="D284" s="1811"/>
      <c r="E284" s="1780">
        <f>SUM(E285:E323)</f>
        <v>184857.046</v>
      </c>
      <c r="F284" s="1780">
        <f>SUM(F285:F323)</f>
        <v>0</v>
      </c>
      <c r="G284" s="1780"/>
      <c r="H284" s="1780">
        <f>SUM(H285:H323)</f>
        <v>0</v>
      </c>
      <c r="I284" s="1780">
        <f>SUM(I285:I323)</f>
        <v>0</v>
      </c>
      <c r="J284" s="1780">
        <f>SUM(J285:J323)</f>
        <v>137968.89399999997</v>
      </c>
      <c r="K284" s="1780"/>
      <c r="L284" s="1780">
        <f t="shared" ref="L284:T284" si="131">SUM(L285:L323)</f>
        <v>0</v>
      </c>
      <c r="M284" s="1780">
        <f t="shared" si="131"/>
        <v>96241</v>
      </c>
      <c r="N284" s="1780">
        <f t="shared" si="131"/>
        <v>0</v>
      </c>
      <c r="O284" s="1780">
        <f t="shared" si="131"/>
        <v>81798</v>
      </c>
      <c r="P284" s="1780">
        <f t="shared" si="131"/>
        <v>14443</v>
      </c>
      <c r="Q284" s="1780">
        <f t="shared" si="131"/>
        <v>66472</v>
      </c>
      <c r="R284" s="1780">
        <f t="shared" si="131"/>
        <v>0</v>
      </c>
      <c r="S284" s="1780">
        <f t="shared" si="131"/>
        <v>57010</v>
      </c>
      <c r="T284" s="1780">
        <f t="shared" si="131"/>
        <v>9462</v>
      </c>
      <c r="U284" s="1811" t="s">
        <v>33</v>
      </c>
      <c r="V284" s="156">
        <f t="shared" si="129"/>
        <v>46888.152000000031</v>
      </c>
      <c r="W284" s="1641">
        <f>SUM(W285:W323)</f>
        <v>6</v>
      </c>
      <c r="X284" s="1641">
        <f>SUM(X285:X323)</f>
        <v>4</v>
      </c>
      <c r="Y284" s="1995">
        <f>W284+X284</f>
        <v>10</v>
      </c>
      <c r="Z284" s="1641">
        <f>SUM(Z285:Z323)</f>
        <v>5</v>
      </c>
      <c r="AA284" s="1641">
        <f>SUM(AA285:AA323)</f>
        <v>1</v>
      </c>
      <c r="AB284" s="1641">
        <f>SUM(AB285:AB323)</f>
        <v>4</v>
      </c>
      <c r="AC284" s="1641">
        <f>SUM(AC285:AC323)</f>
        <v>0</v>
      </c>
      <c r="AD284" s="1989">
        <f>Z284+AB284</f>
        <v>9</v>
      </c>
      <c r="AE284" s="1988">
        <f>AD284/Y284</f>
        <v>0.9</v>
      </c>
      <c r="AF284" s="1641">
        <f t="shared" ref="AF284:AM284" si="132">SUM(AF285:AF323)</f>
        <v>15</v>
      </c>
      <c r="AG284" s="1628">
        <f t="shared" si="132"/>
        <v>178158.041</v>
      </c>
      <c r="AH284" s="1641">
        <f t="shared" si="132"/>
        <v>10</v>
      </c>
      <c r="AI284" s="1641">
        <f t="shared" si="132"/>
        <v>134829.22400000002</v>
      </c>
      <c r="AJ284" s="1641">
        <f t="shared" si="132"/>
        <v>3</v>
      </c>
      <c r="AK284" s="1641">
        <f t="shared" si="132"/>
        <v>6699.0050000000001</v>
      </c>
      <c r="AL284" s="1641">
        <f t="shared" si="132"/>
        <v>1</v>
      </c>
      <c r="AM284" s="1641">
        <f t="shared" si="132"/>
        <v>951.67</v>
      </c>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607"/>
      <c r="FB284" s="37"/>
      <c r="FC284" s="37"/>
      <c r="FD284" s="37"/>
      <c r="FE284" s="37"/>
      <c r="FF284" s="37"/>
      <c r="FG284" s="37"/>
      <c r="FH284" s="37"/>
      <c r="FI284" s="37"/>
      <c r="FJ284" s="37"/>
      <c r="FK284" s="37"/>
      <c r="FL284" s="37"/>
      <c r="FM284" s="37"/>
      <c r="FN284" s="37"/>
      <c r="FO284" s="37"/>
      <c r="FP284" s="37"/>
      <c r="FQ284" s="37"/>
      <c r="FR284" s="37"/>
      <c r="FS284" s="37"/>
      <c r="FT284" s="37"/>
      <c r="FU284" s="37"/>
      <c r="FV284" s="37"/>
      <c r="FW284" s="37"/>
      <c r="FX284" s="37"/>
      <c r="FY284" s="37"/>
      <c r="FZ284" s="37"/>
      <c r="GA284" s="37"/>
      <c r="GB284" s="37"/>
      <c r="GC284" s="37"/>
      <c r="GD284" s="37"/>
      <c r="GE284" s="37"/>
      <c r="GF284" s="37"/>
      <c r="GG284" s="37"/>
      <c r="GH284" s="37"/>
      <c r="GI284" s="37"/>
      <c r="GJ284" s="37"/>
      <c r="GK284" s="37"/>
      <c r="GL284" s="37"/>
      <c r="GM284" s="37"/>
      <c r="GN284" s="37"/>
      <c r="GO284" s="37"/>
      <c r="GP284" s="37"/>
      <c r="GQ284" s="37"/>
      <c r="GR284" s="37"/>
      <c r="GS284" s="37"/>
      <c r="GT284" s="37"/>
      <c r="GU284" s="37"/>
      <c r="GV284" s="37"/>
      <c r="GW284" s="37"/>
      <c r="GX284" s="37"/>
      <c r="GY284" s="37"/>
      <c r="GZ284" s="37"/>
      <c r="HA284" s="37"/>
      <c r="HB284" s="37"/>
      <c r="HC284" s="37"/>
      <c r="HD284" s="37"/>
      <c r="HE284" s="37"/>
      <c r="HF284" s="37"/>
      <c r="HG284" s="37"/>
      <c r="HH284" s="37"/>
      <c r="HI284" s="37"/>
      <c r="HJ284" s="37"/>
      <c r="HK284" s="37"/>
      <c r="HL284" s="37"/>
      <c r="HM284" s="37"/>
      <c r="HN284" s="37"/>
      <c r="HO284" s="37"/>
      <c r="HP284" s="37"/>
      <c r="HQ284" s="37"/>
      <c r="HR284" s="37"/>
      <c r="HS284" s="37"/>
      <c r="HT284" s="37"/>
      <c r="HU284" s="37"/>
      <c r="HV284" s="37"/>
      <c r="HW284" s="37"/>
      <c r="HX284" s="37"/>
      <c r="HY284" s="37"/>
      <c r="HZ284" s="37"/>
      <c r="IA284" s="37"/>
      <c r="IB284" s="37"/>
      <c r="IC284" s="37"/>
      <c r="ID284" s="37"/>
      <c r="IE284" s="37"/>
      <c r="IF284" s="37"/>
      <c r="IG284" s="37"/>
      <c r="IH284" s="37"/>
      <c r="II284" s="37"/>
      <c r="IJ284" s="37"/>
      <c r="IK284" s="37"/>
      <c r="IL284" s="37"/>
      <c r="IM284" s="37"/>
      <c r="IN284" s="37"/>
      <c r="IO284" s="37"/>
      <c r="IP284" s="37"/>
      <c r="IQ284" s="37"/>
      <c r="IR284" s="37"/>
      <c r="IS284" s="37"/>
      <c r="IT284" s="37"/>
      <c r="IU284" s="37"/>
      <c r="IV284" s="37"/>
      <c r="IW284" s="37"/>
      <c r="IX284" s="37"/>
      <c r="IY284" s="37"/>
      <c r="IZ284" s="37"/>
      <c r="JA284" s="37"/>
      <c r="JB284" s="37"/>
      <c r="JC284" s="37"/>
      <c r="JD284" s="37"/>
      <c r="JE284" s="37"/>
      <c r="JF284" s="37"/>
      <c r="JG284" s="37"/>
      <c r="JH284" s="37"/>
      <c r="JI284" s="37"/>
      <c r="JJ284" s="37"/>
      <c r="JK284" s="37"/>
      <c r="JL284" s="37"/>
      <c r="JM284" s="37"/>
      <c r="JN284" s="37"/>
      <c r="JO284" s="37"/>
      <c r="JP284" s="37"/>
      <c r="JQ284" s="37"/>
      <c r="JR284" s="37"/>
      <c r="JS284" s="37"/>
      <c r="JT284" s="37"/>
      <c r="JU284" s="37"/>
      <c r="JV284" s="37"/>
      <c r="JW284" s="37"/>
      <c r="JX284" s="37"/>
      <c r="JY284" s="37"/>
      <c r="JZ284" s="37"/>
      <c r="KA284" s="37"/>
      <c r="KB284" s="37"/>
      <c r="KC284" s="37"/>
      <c r="KD284" s="37"/>
      <c r="KE284" s="37"/>
      <c r="KF284" s="37"/>
      <c r="KG284" s="37"/>
      <c r="KH284" s="37"/>
      <c r="KI284" s="37"/>
      <c r="KJ284" s="37"/>
      <c r="KK284" s="37"/>
      <c r="KL284" s="37"/>
      <c r="KM284" s="37"/>
      <c r="KN284" s="37"/>
      <c r="KO284" s="37"/>
      <c r="KP284" s="37"/>
      <c r="KQ284" s="37"/>
      <c r="KR284" s="37"/>
      <c r="KS284" s="37"/>
      <c r="KT284" s="37"/>
      <c r="KU284" s="37"/>
      <c r="KV284" s="37"/>
      <c r="KW284" s="37"/>
      <c r="KX284" s="37"/>
      <c r="KY284" s="37"/>
      <c r="KZ284" s="37"/>
      <c r="LA284" s="37"/>
      <c r="LB284" s="37"/>
      <c r="LC284" s="37"/>
      <c r="LD284" s="37"/>
      <c r="LE284" s="37"/>
      <c r="LF284" s="37"/>
      <c r="LG284" s="37"/>
      <c r="LH284" s="37"/>
      <c r="LI284" s="37"/>
      <c r="LJ284" s="37"/>
      <c r="LK284" s="37"/>
      <c r="LL284" s="37"/>
      <c r="LM284" s="37"/>
      <c r="LN284" s="37"/>
      <c r="LO284" s="37"/>
      <c r="LP284" s="37"/>
      <c r="LQ284" s="37"/>
      <c r="LR284" s="37"/>
      <c r="LS284" s="37"/>
      <c r="LT284" s="37"/>
      <c r="LU284" s="37"/>
      <c r="LV284" s="37"/>
      <c r="LW284" s="37"/>
      <c r="LX284" s="37"/>
      <c r="LY284" s="37"/>
      <c r="LZ284" s="37"/>
      <c r="MA284" s="37"/>
      <c r="MB284" s="37"/>
      <c r="MC284" s="37"/>
      <c r="MD284" s="37"/>
      <c r="ME284" s="37"/>
      <c r="MF284" s="37"/>
      <c r="MG284" s="37"/>
      <c r="MH284" s="37"/>
      <c r="MI284" s="37"/>
      <c r="MJ284" s="37"/>
      <c r="MK284" s="37"/>
      <c r="ML284" s="37"/>
      <c r="MM284" s="37"/>
      <c r="MN284" s="37"/>
      <c r="MO284" s="37"/>
      <c r="MP284" s="37"/>
      <c r="MQ284" s="37"/>
      <c r="MR284" s="37"/>
      <c r="MS284" s="37"/>
      <c r="MT284" s="37"/>
      <c r="MU284" s="37"/>
      <c r="MV284" s="37"/>
      <c r="MW284" s="37"/>
      <c r="MX284" s="37"/>
      <c r="MY284" s="37"/>
      <c r="MZ284" s="37"/>
      <c r="NA284" s="37"/>
      <c r="NB284" s="37"/>
      <c r="NC284" s="37"/>
      <c r="ND284" s="37"/>
      <c r="NE284" s="37"/>
      <c r="NF284" s="37"/>
      <c r="NG284" s="37"/>
      <c r="NH284" s="37"/>
      <c r="NI284" s="37"/>
      <c r="NJ284" s="37"/>
      <c r="NK284" s="37"/>
      <c r="NL284" s="37"/>
      <c r="NM284" s="37"/>
      <c r="NN284" s="37"/>
      <c r="NO284" s="37"/>
      <c r="NP284" s="37"/>
      <c r="NQ284" s="37"/>
      <c r="NR284" s="37"/>
      <c r="NS284" s="37"/>
      <c r="NT284" s="37"/>
      <c r="NU284" s="37"/>
      <c r="NV284" s="37"/>
    </row>
    <row r="285" spans="1:386" s="28" customFormat="1" ht="27.6">
      <c r="A285" s="1784"/>
      <c r="B285" s="1723" t="s">
        <v>67</v>
      </c>
      <c r="C285" s="1827"/>
      <c r="D285" s="1725"/>
      <c r="E285" s="1781"/>
      <c r="F285" s="1725"/>
      <c r="G285" s="1781"/>
      <c r="H285" s="1725"/>
      <c r="I285" s="1782"/>
      <c r="J285" s="1781"/>
      <c r="K285" s="1781"/>
      <c r="L285" s="1725"/>
      <c r="M285" s="1781"/>
      <c r="N285" s="1781"/>
      <c r="O285" s="1781"/>
      <c r="P285" s="1781"/>
      <c r="Q285" s="1783"/>
      <c r="R285" s="1783"/>
      <c r="S285" s="1783"/>
      <c r="T285" s="1783"/>
      <c r="U285" s="1845" t="s">
        <v>33</v>
      </c>
      <c r="V285" s="156">
        <f t="shared" si="129"/>
        <v>0</v>
      </c>
      <c r="W285" s="1641"/>
      <c r="X285" s="1642"/>
      <c r="Y285" s="1995"/>
      <c r="Z285" s="1641"/>
      <c r="AA285" s="1642"/>
      <c r="AB285" s="1634"/>
      <c r="AC285" s="1634"/>
      <c r="AD285" s="1995"/>
      <c r="AE285" s="1988"/>
      <c r="AF285" s="1634"/>
      <c r="AG285" s="1543"/>
      <c r="AH285" s="1634"/>
      <c r="AI285" s="1637"/>
      <c r="AJ285" s="1634"/>
      <c r="AK285" s="1637"/>
      <c r="AL285" s="1634"/>
      <c r="AM285" s="1637"/>
      <c r="AN285" s="44"/>
      <c r="AO285" s="44"/>
      <c r="AP285" s="44"/>
      <c r="AQ285" s="44"/>
      <c r="AR285" s="44"/>
      <c r="AS285" s="44"/>
      <c r="AT285" s="44"/>
      <c r="AU285" s="44"/>
      <c r="AV285" s="44"/>
      <c r="AW285" s="44"/>
      <c r="AX285" s="44"/>
      <c r="AY285" s="44"/>
      <c r="AZ285" s="44"/>
      <c r="BA285" s="44"/>
      <c r="BB285" s="44"/>
      <c r="BC285" s="44"/>
      <c r="BD285" s="44"/>
      <c r="BE285" s="44"/>
      <c r="BF285" s="44"/>
      <c r="BG285" s="44"/>
      <c r="BH285" s="44"/>
      <c r="BI285" s="44"/>
      <c r="BJ285" s="44"/>
      <c r="BK285" s="44"/>
      <c r="BL285" s="44"/>
      <c r="BM285" s="44"/>
      <c r="BN285" s="44"/>
      <c r="BO285" s="44"/>
      <c r="BP285" s="44"/>
      <c r="BQ285" s="44"/>
      <c r="BR285" s="44"/>
      <c r="BS285" s="44"/>
      <c r="BT285" s="44"/>
      <c r="BU285" s="44"/>
      <c r="BV285" s="44"/>
      <c r="BW285" s="44"/>
      <c r="BX285" s="44"/>
      <c r="BY285" s="44"/>
      <c r="BZ285" s="44"/>
      <c r="CA285" s="44"/>
      <c r="CB285" s="44"/>
      <c r="CC285" s="44"/>
      <c r="CD285" s="44"/>
      <c r="CE285" s="44"/>
      <c r="CF285" s="44"/>
      <c r="CG285" s="44"/>
      <c r="CH285" s="44"/>
      <c r="CI285" s="44"/>
      <c r="CJ285" s="44"/>
      <c r="CK285" s="44"/>
      <c r="CL285" s="44"/>
      <c r="CM285" s="44"/>
      <c r="CN285" s="44"/>
      <c r="CO285" s="44"/>
      <c r="CP285" s="44"/>
      <c r="CQ285" s="44"/>
      <c r="CR285" s="44"/>
      <c r="CS285" s="44"/>
      <c r="CT285" s="44"/>
      <c r="CU285" s="44"/>
      <c r="CV285" s="44"/>
      <c r="CW285" s="44"/>
      <c r="CX285" s="44"/>
      <c r="CY285" s="44"/>
      <c r="CZ285" s="44"/>
      <c r="DA285" s="44"/>
      <c r="DB285" s="44"/>
      <c r="DC285" s="44"/>
      <c r="DD285" s="44"/>
      <c r="DE285" s="44"/>
      <c r="DF285" s="44"/>
      <c r="DG285" s="44"/>
      <c r="DH285" s="44"/>
      <c r="DI285" s="44"/>
      <c r="DJ285" s="44"/>
      <c r="DK285" s="44"/>
      <c r="DL285" s="44"/>
      <c r="DM285" s="44"/>
      <c r="DN285" s="44"/>
      <c r="DO285" s="44"/>
      <c r="DP285" s="44"/>
      <c r="DQ285" s="44"/>
      <c r="DR285" s="44"/>
      <c r="DS285" s="44"/>
      <c r="DT285" s="44"/>
      <c r="DU285" s="44"/>
      <c r="DV285" s="44"/>
      <c r="DW285" s="44"/>
      <c r="DX285" s="44"/>
      <c r="DY285" s="44"/>
      <c r="DZ285" s="44"/>
      <c r="EA285" s="44"/>
      <c r="EB285" s="44"/>
      <c r="EC285" s="44"/>
      <c r="ED285" s="44"/>
      <c r="EE285" s="44"/>
      <c r="EF285" s="44"/>
      <c r="EG285" s="44"/>
      <c r="EH285" s="44"/>
      <c r="EI285" s="44"/>
      <c r="EJ285" s="44"/>
      <c r="EK285" s="44"/>
      <c r="EL285" s="44"/>
      <c r="EM285" s="44"/>
      <c r="EN285" s="44"/>
      <c r="EO285" s="44"/>
      <c r="EP285" s="44"/>
      <c r="EQ285" s="44"/>
      <c r="ER285" s="44"/>
      <c r="ES285" s="44"/>
      <c r="ET285" s="44"/>
      <c r="EU285" s="44"/>
      <c r="EV285" s="44"/>
      <c r="EW285" s="44"/>
      <c r="EX285" s="44"/>
      <c r="EY285" s="44"/>
      <c r="EZ285" s="44"/>
      <c r="FA285" s="1608"/>
      <c r="FB285" s="38"/>
      <c r="FC285" s="38"/>
      <c r="FD285" s="38"/>
      <c r="FE285" s="38"/>
      <c r="FF285" s="38"/>
      <c r="FG285" s="38"/>
      <c r="FH285" s="38"/>
      <c r="FI285" s="38"/>
      <c r="FJ285" s="38"/>
      <c r="FK285" s="38"/>
      <c r="FL285" s="38"/>
      <c r="FM285" s="38"/>
      <c r="FN285" s="38"/>
      <c r="FO285" s="38"/>
      <c r="FP285" s="38"/>
      <c r="FQ285" s="38"/>
      <c r="FR285" s="38"/>
      <c r="FS285" s="38"/>
      <c r="FT285" s="38"/>
      <c r="FU285" s="38"/>
      <c r="FV285" s="38"/>
      <c r="FW285" s="38"/>
      <c r="FX285" s="38"/>
      <c r="FY285" s="38"/>
      <c r="FZ285" s="38"/>
      <c r="GA285" s="38"/>
      <c r="GB285" s="38"/>
      <c r="GC285" s="38"/>
      <c r="GD285" s="38"/>
      <c r="GE285" s="38"/>
      <c r="GF285" s="38"/>
      <c r="GG285" s="38"/>
      <c r="GH285" s="38"/>
      <c r="GI285" s="38"/>
      <c r="GJ285" s="38"/>
      <c r="GK285" s="38"/>
      <c r="GL285" s="38"/>
      <c r="GM285" s="38"/>
      <c r="GN285" s="38"/>
      <c r="GO285" s="38"/>
      <c r="GP285" s="38"/>
      <c r="GQ285" s="38"/>
      <c r="GR285" s="38"/>
      <c r="GS285" s="38"/>
      <c r="GT285" s="38"/>
      <c r="GU285" s="38"/>
      <c r="GV285" s="38"/>
      <c r="GW285" s="38"/>
      <c r="GX285" s="38"/>
      <c r="GY285" s="38"/>
      <c r="GZ285" s="38"/>
      <c r="HA285" s="38"/>
      <c r="HB285" s="38"/>
      <c r="HC285" s="38"/>
      <c r="HD285" s="38"/>
      <c r="HE285" s="38"/>
      <c r="HF285" s="38"/>
      <c r="HG285" s="38"/>
      <c r="HH285" s="38"/>
      <c r="HI285" s="38"/>
      <c r="HJ285" s="38"/>
      <c r="HK285" s="38"/>
      <c r="HL285" s="38"/>
      <c r="HM285" s="38"/>
      <c r="HN285" s="38"/>
      <c r="HO285" s="38"/>
      <c r="HP285" s="38"/>
      <c r="HQ285" s="38"/>
      <c r="HR285" s="38"/>
      <c r="HS285" s="38"/>
      <c r="HT285" s="38"/>
      <c r="HU285" s="38"/>
      <c r="HV285" s="38"/>
      <c r="HW285" s="38"/>
      <c r="HX285" s="38"/>
      <c r="HY285" s="38"/>
      <c r="HZ285" s="38"/>
      <c r="IA285" s="38"/>
      <c r="IB285" s="38"/>
      <c r="IC285" s="38"/>
      <c r="ID285" s="38"/>
      <c r="IE285" s="38"/>
      <c r="IF285" s="38"/>
      <c r="IG285" s="38"/>
      <c r="IH285" s="38"/>
      <c r="II285" s="38"/>
      <c r="IJ285" s="38"/>
      <c r="IK285" s="38"/>
      <c r="IL285" s="38"/>
      <c r="IM285" s="38"/>
      <c r="IN285" s="38"/>
      <c r="IO285" s="38"/>
      <c r="IP285" s="38"/>
      <c r="IQ285" s="38"/>
      <c r="IR285" s="38"/>
      <c r="IS285" s="38"/>
      <c r="IT285" s="38"/>
      <c r="IU285" s="38"/>
      <c r="IV285" s="38"/>
      <c r="IW285" s="38"/>
      <c r="IX285" s="38"/>
      <c r="IY285" s="38"/>
      <c r="IZ285" s="38"/>
      <c r="JA285" s="38"/>
      <c r="JB285" s="38"/>
      <c r="JC285" s="38"/>
      <c r="JD285" s="38"/>
      <c r="JE285" s="38"/>
      <c r="JF285" s="38"/>
      <c r="JG285" s="38"/>
      <c r="JH285" s="38"/>
      <c r="JI285" s="38"/>
      <c r="JJ285" s="38"/>
      <c r="JK285" s="38"/>
      <c r="JL285" s="38"/>
      <c r="JM285" s="38"/>
      <c r="JN285" s="38"/>
      <c r="JO285" s="38"/>
      <c r="JP285" s="38"/>
      <c r="JQ285" s="38"/>
      <c r="JR285" s="38"/>
      <c r="JS285" s="38"/>
      <c r="JT285" s="38"/>
      <c r="JU285" s="38"/>
      <c r="JV285" s="38"/>
      <c r="JW285" s="38"/>
      <c r="JX285" s="38"/>
      <c r="JY285" s="38"/>
      <c r="JZ285" s="38"/>
      <c r="KA285" s="38"/>
      <c r="KB285" s="38"/>
      <c r="KC285" s="38"/>
      <c r="KD285" s="38"/>
      <c r="KE285" s="38"/>
      <c r="KF285" s="38"/>
      <c r="KG285" s="38"/>
      <c r="KH285" s="38"/>
      <c r="KI285" s="38"/>
      <c r="KJ285" s="38"/>
      <c r="KK285" s="38"/>
      <c r="KL285" s="38"/>
      <c r="KM285" s="38"/>
      <c r="KN285" s="38"/>
      <c r="KO285" s="38"/>
      <c r="KP285" s="38"/>
      <c r="KQ285" s="38"/>
      <c r="KR285" s="38"/>
      <c r="KS285" s="38"/>
      <c r="KT285" s="38"/>
      <c r="KU285" s="38"/>
      <c r="KV285" s="38"/>
      <c r="KW285" s="38"/>
      <c r="KX285" s="38"/>
      <c r="KY285" s="38"/>
      <c r="KZ285" s="38"/>
      <c r="LA285" s="38"/>
      <c r="LB285" s="38"/>
      <c r="LC285" s="38"/>
      <c r="LD285" s="38"/>
      <c r="LE285" s="38"/>
      <c r="LF285" s="38"/>
      <c r="LG285" s="38"/>
      <c r="LH285" s="38"/>
      <c r="LI285" s="38"/>
      <c r="LJ285" s="38"/>
      <c r="LK285" s="38"/>
      <c r="LL285" s="38"/>
      <c r="LM285" s="38"/>
      <c r="LN285" s="38"/>
      <c r="LO285" s="38"/>
      <c r="LP285" s="38"/>
      <c r="LQ285" s="38"/>
      <c r="LR285" s="38"/>
      <c r="LS285" s="38"/>
      <c r="LT285" s="38"/>
      <c r="LU285" s="38"/>
      <c r="LV285" s="38"/>
      <c r="LW285" s="38"/>
      <c r="LX285" s="38"/>
      <c r="LY285" s="38"/>
      <c r="LZ285" s="38"/>
      <c r="MA285" s="38"/>
      <c r="MB285" s="38"/>
      <c r="MC285" s="38"/>
      <c r="MD285" s="38"/>
      <c r="ME285" s="38"/>
      <c r="MF285" s="38"/>
      <c r="MG285" s="38"/>
      <c r="MH285" s="38"/>
      <c r="MI285" s="38"/>
      <c r="MJ285" s="38"/>
      <c r="MK285" s="38"/>
      <c r="ML285" s="38"/>
      <c r="MM285" s="38"/>
      <c r="MN285" s="38"/>
      <c r="MO285" s="38"/>
      <c r="MP285" s="38"/>
      <c r="MQ285" s="38"/>
      <c r="MR285" s="38"/>
      <c r="MS285" s="38"/>
      <c r="MT285" s="38"/>
      <c r="MU285" s="38"/>
      <c r="MV285" s="38"/>
      <c r="MW285" s="38"/>
      <c r="MX285" s="38"/>
      <c r="MY285" s="38"/>
      <c r="MZ285" s="38"/>
      <c r="NA285" s="38"/>
      <c r="NB285" s="38"/>
      <c r="NC285" s="38"/>
      <c r="ND285" s="38"/>
      <c r="NE285" s="38"/>
      <c r="NF285" s="38"/>
      <c r="NG285" s="38"/>
      <c r="NH285" s="38"/>
      <c r="NI285" s="38"/>
      <c r="NJ285" s="38"/>
      <c r="NK285" s="38"/>
      <c r="NL285" s="38"/>
      <c r="NM285" s="38"/>
      <c r="NN285" s="38"/>
      <c r="NO285" s="38"/>
      <c r="NP285" s="38"/>
      <c r="NQ285" s="38"/>
      <c r="NR285" s="38"/>
      <c r="NS285" s="38"/>
      <c r="NT285" s="38"/>
      <c r="NU285" s="38"/>
      <c r="NV285" s="38"/>
    </row>
    <row r="286" spans="1:386" s="28" customFormat="1">
      <c r="A286" s="1784"/>
      <c r="B286" s="1676" t="s">
        <v>157</v>
      </c>
      <c r="C286" s="1827"/>
      <c r="D286" s="1725"/>
      <c r="E286" s="1781"/>
      <c r="F286" s="1784"/>
      <c r="G286" s="1785"/>
      <c r="H286" s="1784"/>
      <c r="I286" s="1786"/>
      <c r="J286" s="1781"/>
      <c r="K286" s="1785"/>
      <c r="L286" s="1725"/>
      <c r="M286" s="1785"/>
      <c r="N286" s="1785"/>
      <c r="O286" s="1785"/>
      <c r="P286" s="1781"/>
      <c r="Q286" s="1783"/>
      <c r="R286" s="1787"/>
      <c r="S286" s="1787"/>
      <c r="T286" s="1787"/>
      <c r="U286" s="1845"/>
      <c r="V286" s="156">
        <f t="shared" si="129"/>
        <v>0</v>
      </c>
      <c r="W286" s="1641"/>
      <c r="X286" s="1642"/>
      <c r="Y286" s="1995"/>
      <c r="Z286" s="1641"/>
      <c r="AA286" s="1642"/>
      <c r="AB286" s="1634"/>
      <c r="AC286" s="1634"/>
      <c r="AD286" s="1995"/>
      <c r="AE286" s="1988"/>
      <c r="AF286" s="1634"/>
      <c r="AG286" s="1543"/>
      <c r="AH286" s="1634"/>
      <c r="AI286" s="1637"/>
      <c r="AJ286" s="1634"/>
      <c r="AK286" s="1637"/>
      <c r="AL286" s="1634"/>
      <c r="AM286" s="1637"/>
      <c r="AN286" s="44"/>
      <c r="AO286" s="44"/>
      <c r="AP286" s="44"/>
      <c r="AQ286" s="44"/>
      <c r="AR286" s="44"/>
      <c r="AS286" s="44"/>
      <c r="AT286" s="44"/>
      <c r="AU286" s="44"/>
      <c r="AV286" s="44"/>
      <c r="AW286" s="44"/>
      <c r="AX286" s="44"/>
      <c r="AY286" s="44"/>
      <c r="AZ286" s="44"/>
      <c r="BA286" s="44"/>
      <c r="BB286" s="44"/>
      <c r="BC286" s="44"/>
      <c r="BD286" s="44"/>
      <c r="BE286" s="44"/>
      <c r="BF286" s="44"/>
      <c r="BG286" s="44"/>
      <c r="BH286" s="44"/>
      <c r="BI286" s="44"/>
      <c r="BJ286" s="44"/>
      <c r="BK286" s="44"/>
      <c r="BL286" s="44"/>
      <c r="BM286" s="44"/>
      <c r="BN286" s="44"/>
      <c r="BO286" s="44"/>
      <c r="BP286" s="44"/>
      <c r="BQ286" s="44"/>
      <c r="BR286" s="44"/>
      <c r="BS286" s="44"/>
      <c r="BT286" s="44"/>
      <c r="BU286" s="44"/>
      <c r="BV286" s="44"/>
      <c r="BW286" s="44"/>
      <c r="BX286" s="44"/>
      <c r="BY286" s="44"/>
      <c r="BZ286" s="44"/>
      <c r="CA286" s="44"/>
      <c r="CB286" s="44"/>
      <c r="CC286" s="44"/>
      <c r="CD286" s="44"/>
      <c r="CE286" s="44"/>
      <c r="CF286" s="44"/>
      <c r="CG286" s="44"/>
      <c r="CH286" s="44"/>
      <c r="CI286" s="44"/>
      <c r="CJ286" s="44"/>
      <c r="CK286" s="44"/>
      <c r="CL286" s="44"/>
      <c r="CM286" s="44"/>
      <c r="CN286" s="44"/>
      <c r="CO286" s="44"/>
      <c r="CP286" s="44"/>
      <c r="CQ286" s="44"/>
      <c r="CR286" s="44"/>
      <c r="CS286" s="44"/>
      <c r="CT286" s="44"/>
      <c r="CU286" s="44"/>
      <c r="CV286" s="44"/>
      <c r="CW286" s="44"/>
      <c r="CX286" s="44"/>
      <c r="CY286" s="44"/>
      <c r="CZ286" s="44"/>
      <c r="DA286" s="44"/>
      <c r="DB286" s="44"/>
      <c r="DC286" s="44"/>
      <c r="DD286" s="44"/>
      <c r="DE286" s="44"/>
      <c r="DF286" s="44"/>
      <c r="DG286" s="44"/>
      <c r="DH286" s="44"/>
      <c r="DI286" s="44"/>
      <c r="DJ286" s="44"/>
      <c r="DK286" s="44"/>
      <c r="DL286" s="44"/>
      <c r="DM286" s="44"/>
      <c r="DN286" s="44"/>
      <c r="DO286" s="44"/>
      <c r="DP286" s="44"/>
      <c r="DQ286" s="44"/>
      <c r="DR286" s="44"/>
      <c r="DS286" s="44"/>
      <c r="DT286" s="44"/>
      <c r="DU286" s="44"/>
      <c r="DV286" s="44"/>
      <c r="DW286" s="44"/>
      <c r="DX286" s="44"/>
      <c r="DY286" s="44"/>
      <c r="DZ286" s="44"/>
      <c r="EA286" s="44"/>
      <c r="EB286" s="44"/>
      <c r="EC286" s="44"/>
      <c r="ED286" s="44"/>
      <c r="EE286" s="44"/>
      <c r="EF286" s="44"/>
      <c r="EG286" s="44"/>
      <c r="EH286" s="44"/>
      <c r="EI286" s="44"/>
      <c r="EJ286" s="44"/>
      <c r="EK286" s="44"/>
      <c r="EL286" s="44"/>
      <c r="EM286" s="44"/>
      <c r="EN286" s="44"/>
      <c r="EO286" s="44"/>
      <c r="EP286" s="44"/>
      <c r="EQ286" s="44"/>
      <c r="ER286" s="44"/>
      <c r="ES286" s="44"/>
      <c r="ET286" s="44"/>
      <c r="EU286" s="44"/>
      <c r="EV286" s="44"/>
      <c r="EW286" s="44"/>
      <c r="EX286" s="44"/>
      <c r="EY286" s="44"/>
      <c r="EZ286" s="44"/>
      <c r="FA286" s="1608"/>
      <c r="FB286" s="38"/>
      <c r="FC286" s="38"/>
      <c r="FD286" s="38"/>
      <c r="FE286" s="38"/>
      <c r="FF286" s="38"/>
      <c r="FG286" s="38"/>
      <c r="FH286" s="38"/>
      <c r="FI286" s="38"/>
      <c r="FJ286" s="38"/>
      <c r="FK286" s="38"/>
      <c r="FL286" s="38"/>
      <c r="FM286" s="38"/>
      <c r="FN286" s="38"/>
      <c r="FO286" s="38"/>
      <c r="FP286" s="38"/>
      <c r="FQ286" s="38"/>
      <c r="FR286" s="38"/>
      <c r="FS286" s="38"/>
      <c r="FT286" s="38"/>
      <c r="FU286" s="38"/>
      <c r="FV286" s="38"/>
      <c r="FW286" s="38"/>
      <c r="FX286" s="38"/>
      <c r="FY286" s="38"/>
      <c r="FZ286" s="38"/>
      <c r="GA286" s="38"/>
      <c r="GB286" s="38"/>
      <c r="GC286" s="38"/>
      <c r="GD286" s="38"/>
      <c r="GE286" s="38"/>
      <c r="GF286" s="38"/>
      <c r="GG286" s="38"/>
      <c r="GH286" s="38"/>
      <c r="GI286" s="38"/>
      <c r="GJ286" s="38"/>
      <c r="GK286" s="38"/>
      <c r="GL286" s="38"/>
      <c r="GM286" s="38"/>
      <c r="GN286" s="38"/>
      <c r="GO286" s="38"/>
      <c r="GP286" s="38"/>
      <c r="GQ286" s="38"/>
      <c r="GR286" s="38"/>
      <c r="GS286" s="38"/>
      <c r="GT286" s="38"/>
      <c r="GU286" s="38"/>
      <c r="GV286" s="38"/>
      <c r="GW286" s="38"/>
      <c r="GX286" s="38"/>
      <c r="GY286" s="38"/>
      <c r="GZ286" s="38"/>
      <c r="HA286" s="38"/>
      <c r="HB286" s="38"/>
      <c r="HC286" s="38"/>
      <c r="HD286" s="38"/>
      <c r="HE286" s="38"/>
      <c r="HF286" s="38"/>
      <c r="HG286" s="38"/>
      <c r="HH286" s="38"/>
      <c r="HI286" s="38"/>
      <c r="HJ286" s="38"/>
      <c r="HK286" s="38"/>
      <c r="HL286" s="38"/>
      <c r="HM286" s="38"/>
      <c r="HN286" s="38"/>
      <c r="HO286" s="38"/>
      <c r="HP286" s="38"/>
      <c r="HQ286" s="38"/>
      <c r="HR286" s="38"/>
      <c r="HS286" s="38"/>
      <c r="HT286" s="38"/>
      <c r="HU286" s="38"/>
      <c r="HV286" s="38"/>
      <c r="HW286" s="38"/>
      <c r="HX286" s="38"/>
      <c r="HY286" s="38"/>
      <c r="HZ286" s="38"/>
      <c r="IA286" s="38"/>
      <c r="IB286" s="38"/>
      <c r="IC286" s="38"/>
      <c r="ID286" s="38"/>
      <c r="IE286" s="38"/>
      <c r="IF286" s="38"/>
      <c r="IG286" s="38"/>
      <c r="IH286" s="38"/>
      <c r="II286" s="38"/>
      <c r="IJ286" s="38"/>
      <c r="IK286" s="38"/>
      <c r="IL286" s="38"/>
      <c r="IM286" s="38"/>
      <c r="IN286" s="38"/>
      <c r="IO286" s="38"/>
      <c r="IP286" s="38"/>
      <c r="IQ286" s="38"/>
      <c r="IR286" s="38"/>
      <c r="IS286" s="38"/>
      <c r="IT286" s="38"/>
      <c r="IU286" s="38"/>
      <c r="IV286" s="38"/>
      <c r="IW286" s="38"/>
      <c r="IX286" s="38"/>
      <c r="IY286" s="38"/>
      <c r="IZ286" s="38"/>
      <c r="JA286" s="38"/>
      <c r="JB286" s="38"/>
      <c r="JC286" s="38"/>
      <c r="JD286" s="38"/>
      <c r="JE286" s="38"/>
      <c r="JF286" s="38"/>
      <c r="JG286" s="38"/>
      <c r="JH286" s="38"/>
      <c r="JI286" s="38"/>
      <c r="JJ286" s="38"/>
      <c r="JK286" s="38"/>
      <c r="JL286" s="38"/>
      <c r="JM286" s="38"/>
      <c r="JN286" s="38"/>
      <c r="JO286" s="38"/>
      <c r="JP286" s="38"/>
      <c r="JQ286" s="38"/>
      <c r="JR286" s="38"/>
      <c r="JS286" s="38"/>
      <c r="JT286" s="38"/>
      <c r="JU286" s="38"/>
      <c r="JV286" s="38"/>
      <c r="JW286" s="38"/>
      <c r="JX286" s="38"/>
      <c r="JY286" s="38"/>
      <c r="JZ286" s="38"/>
      <c r="KA286" s="38"/>
      <c r="KB286" s="38"/>
      <c r="KC286" s="38"/>
      <c r="KD286" s="38"/>
      <c r="KE286" s="38"/>
      <c r="KF286" s="38"/>
      <c r="KG286" s="38"/>
      <c r="KH286" s="38"/>
      <c r="KI286" s="38"/>
      <c r="KJ286" s="38"/>
      <c r="KK286" s="38"/>
      <c r="KL286" s="38"/>
      <c r="KM286" s="38"/>
      <c r="KN286" s="38"/>
      <c r="KO286" s="38"/>
      <c r="KP286" s="38"/>
      <c r="KQ286" s="38"/>
      <c r="KR286" s="38"/>
      <c r="KS286" s="38"/>
      <c r="KT286" s="38"/>
      <c r="KU286" s="38"/>
      <c r="KV286" s="38"/>
      <c r="KW286" s="38"/>
      <c r="KX286" s="38"/>
      <c r="KY286" s="38"/>
      <c r="KZ286" s="38"/>
      <c r="LA286" s="38"/>
      <c r="LB286" s="38"/>
      <c r="LC286" s="38"/>
      <c r="LD286" s="38"/>
      <c r="LE286" s="38"/>
      <c r="LF286" s="38"/>
      <c r="LG286" s="38"/>
      <c r="LH286" s="38"/>
      <c r="LI286" s="38"/>
      <c r="LJ286" s="38"/>
      <c r="LK286" s="38"/>
      <c r="LL286" s="38"/>
      <c r="LM286" s="38"/>
      <c r="LN286" s="38"/>
      <c r="LO286" s="38"/>
      <c r="LP286" s="38"/>
      <c r="LQ286" s="38"/>
      <c r="LR286" s="38"/>
      <c r="LS286" s="38"/>
      <c r="LT286" s="38"/>
      <c r="LU286" s="38"/>
      <c r="LV286" s="38"/>
      <c r="LW286" s="38"/>
      <c r="LX286" s="38"/>
      <c r="LY286" s="38"/>
      <c r="LZ286" s="38"/>
      <c r="MA286" s="38"/>
      <c r="MB286" s="38"/>
      <c r="MC286" s="38"/>
      <c r="MD286" s="38"/>
      <c r="ME286" s="38"/>
      <c r="MF286" s="38"/>
      <c r="MG286" s="38"/>
      <c r="MH286" s="38"/>
      <c r="MI286" s="38"/>
      <c r="MJ286" s="38"/>
      <c r="MK286" s="38"/>
      <c r="ML286" s="38"/>
      <c r="MM286" s="38"/>
      <c r="MN286" s="38"/>
      <c r="MO286" s="38"/>
      <c r="MP286" s="38"/>
      <c r="MQ286" s="38"/>
      <c r="MR286" s="38"/>
      <c r="MS286" s="38"/>
      <c r="MT286" s="38"/>
      <c r="MU286" s="38"/>
      <c r="MV286" s="38"/>
      <c r="MW286" s="38"/>
      <c r="MX286" s="38"/>
      <c r="MY286" s="38"/>
      <c r="MZ286" s="38"/>
      <c r="NA286" s="38"/>
      <c r="NB286" s="38"/>
      <c r="NC286" s="38"/>
      <c r="ND286" s="38"/>
      <c r="NE286" s="38"/>
      <c r="NF286" s="38"/>
      <c r="NG286" s="38"/>
      <c r="NH286" s="38"/>
      <c r="NI286" s="38"/>
      <c r="NJ286" s="38"/>
      <c r="NK286" s="38"/>
      <c r="NL286" s="38"/>
      <c r="NM286" s="38"/>
      <c r="NN286" s="38"/>
      <c r="NO286" s="38"/>
      <c r="NP286" s="38"/>
      <c r="NQ286" s="38"/>
      <c r="NR286" s="38"/>
      <c r="NS286" s="38"/>
      <c r="NT286" s="38"/>
      <c r="NU286" s="38"/>
      <c r="NV286" s="38"/>
    </row>
    <row r="287" spans="1:386" s="1570" customFormat="1" ht="165.6">
      <c r="A287" s="1711"/>
      <c r="B287" s="1883" t="s">
        <v>542</v>
      </c>
      <c r="C287" s="1689" t="s">
        <v>28</v>
      </c>
      <c r="D287" s="1870" t="s">
        <v>1116</v>
      </c>
      <c r="E287" s="1704"/>
      <c r="F287" s="1711"/>
      <c r="G287" s="1704"/>
      <c r="H287" s="1700"/>
      <c r="I287" s="1711"/>
      <c r="J287" s="1930">
        <v>0</v>
      </c>
      <c r="K287" s="1930"/>
      <c r="L287" s="1711"/>
      <c r="M287" s="1853">
        <f>SUM(N287:P287)</f>
        <v>12243</v>
      </c>
      <c r="N287" s="1853"/>
      <c r="O287" s="2004">
        <v>11168</v>
      </c>
      <c r="P287" s="1853">
        <v>1075</v>
      </c>
      <c r="Q287" s="1697">
        <f>SUM(R287:T287)</f>
        <v>6279</v>
      </c>
      <c r="R287" s="1697"/>
      <c r="S287" s="2004">
        <v>5727</v>
      </c>
      <c r="T287" s="1697">
        <v>552</v>
      </c>
      <c r="U287" s="1854"/>
      <c r="V287" s="156">
        <f t="shared" si="129"/>
        <v>0</v>
      </c>
      <c r="W287" s="1647"/>
      <c r="X287" s="1648">
        <v>1</v>
      </c>
      <c r="Y287" s="1994"/>
      <c r="Z287" s="1647"/>
      <c r="AA287" s="1648"/>
      <c r="AB287" s="1645">
        <v>1</v>
      </c>
      <c r="AC287" s="1645"/>
      <c r="AD287" s="1994"/>
      <c r="AE287" s="1990"/>
      <c r="AF287" s="1637"/>
      <c r="AG287" s="1543"/>
      <c r="AH287" s="1637"/>
      <c r="AI287" s="1637"/>
      <c r="AJ287" s="1637"/>
      <c r="AK287" s="1637"/>
      <c r="AL287" s="1637"/>
      <c r="AM287" s="1543">
        <f t="shared" ref="AM287:AM322" si="133">AL287*J287</f>
        <v>0</v>
      </c>
      <c r="AN287" s="1553"/>
      <c r="AO287" s="1553"/>
      <c r="AP287" s="1553"/>
      <c r="AQ287" s="1553"/>
      <c r="AR287" s="1553"/>
      <c r="AS287" s="1553"/>
      <c r="AT287" s="1553"/>
      <c r="AU287" s="1553"/>
      <c r="AV287" s="1553"/>
      <c r="AW287" s="1553"/>
      <c r="AX287" s="1553"/>
      <c r="AY287" s="1553"/>
      <c r="AZ287" s="1553"/>
      <c r="BA287" s="1553"/>
      <c r="BB287" s="1553"/>
      <c r="BC287" s="1553"/>
      <c r="BD287" s="1553"/>
      <c r="BE287" s="1553"/>
      <c r="BF287" s="1553"/>
      <c r="BG287" s="1553"/>
      <c r="BH287" s="1553"/>
      <c r="BI287" s="1553"/>
      <c r="BJ287" s="1553"/>
      <c r="BK287" s="1553"/>
      <c r="BL287" s="1553"/>
      <c r="BM287" s="1553"/>
      <c r="BN287" s="1553"/>
      <c r="BO287" s="1553"/>
      <c r="BP287" s="1553"/>
      <c r="BQ287" s="1553"/>
      <c r="BR287" s="1553"/>
      <c r="BS287" s="1553"/>
      <c r="BT287" s="1553"/>
      <c r="BU287" s="1553"/>
      <c r="BV287" s="1553"/>
      <c r="BW287" s="1553"/>
      <c r="BX287" s="1553"/>
      <c r="BY287" s="1553"/>
      <c r="BZ287" s="1553"/>
      <c r="CA287" s="1553"/>
      <c r="CB287" s="1553"/>
      <c r="CC287" s="1553"/>
      <c r="CD287" s="1553"/>
      <c r="CE287" s="1553"/>
      <c r="CF287" s="1553"/>
      <c r="CG287" s="1553"/>
      <c r="CH287" s="1553"/>
      <c r="CI287" s="1553"/>
      <c r="CJ287" s="1553"/>
      <c r="CK287" s="1553"/>
      <c r="CL287" s="1553"/>
      <c r="CM287" s="1553"/>
      <c r="CN287" s="1553"/>
      <c r="CO287" s="1553"/>
      <c r="CP287" s="1553"/>
      <c r="CQ287" s="1553"/>
      <c r="CR287" s="1553"/>
      <c r="CS287" s="1553"/>
      <c r="CT287" s="1553"/>
      <c r="CU287" s="1553"/>
      <c r="CV287" s="1553"/>
      <c r="CW287" s="1553"/>
      <c r="CX287" s="1553"/>
      <c r="CY287" s="1553"/>
      <c r="CZ287" s="1553"/>
      <c r="DA287" s="1553"/>
      <c r="DB287" s="1553"/>
      <c r="DC287" s="1553"/>
      <c r="DD287" s="1553"/>
      <c r="DE287" s="1553"/>
      <c r="DF287" s="1553"/>
      <c r="DG287" s="1553"/>
      <c r="DH287" s="1553"/>
      <c r="DI287" s="1553"/>
      <c r="DJ287" s="1553"/>
      <c r="DK287" s="1553"/>
      <c r="DL287" s="1553"/>
      <c r="DM287" s="1553"/>
      <c r="DN287" s="1553"/>
      <c r="DO287" s="1553"/>
      <c r="DP287" s="1553"/>
      <c r="DQ287" s="1553"/>
      <c r="DR287" s="1553"/>
      <c r="DS287" s="1553"/>
      <c r="DT287" s="1553"/>
      <c r="DU287" s="1553"/>
      <c r="DV287" s="1553"/>
      <c r="DW287" s="1553"/>
      <c r="DX287" s="1553"/>
      <c r="DY287" s="1553"/>
      <c r="DZ287" s="1553"/>
      <c r="EA287" s="1553"/>
      <c r="EB287" s="1553"/>
      <c r="EC287" s="1553"/>
      <c r="ED287" s="1553"/>
      <c r="EE287" s="1553"/>
      <c r="EF287" s="1553"/>
      <c r="EG287" s="1553"/>
      <c r="EH287" s="1553"/>
      <c r="EI287" s="1553"/>
      <c r="EJ287" s="1553"/>
      <c r="EK287" s="1553"/>
      <c r="EL287" s="1553"/>
      <c r="EM287" s="1553"/>
      <c r="EN287" s="1553"/>
      <c r="EO287" s="1553"/>
      <c r="EP287" s="1553"/>
      <c r="EQ287" s="1553"/>
      <c r="ER287" s="1553"/>
      <c r="ES287" s="1553"/>
      <c r="ET287" s="1553"/>
      <c r="EU287" s="1553"/>
      <c r="EV287" s="1553"/>
      <c r="EW287" s="1553"/>
      <c r="EX287" s="1553"/>
      <c r="EY287" s="1553"/>
      <c r="EZ287" s="1553"/>
      <c r="FA287" s="1602"/>
    </row>
    <row r="288" spans="1:386" s="1551" customFormat="1" ht="55.2">
      <c r="A288" s="1701"/>
      <c r="B288" s="1931" t="s">
        <v>290</v>
      </c>
      <c r="C288" s="1932"/>
      <c r="D288" s="1932"/>
      <c r="E288" s="2096">
        <v>951.67</v>
      </c>
      <c r="F288" s="1958" t="s">
        <v>1106</v>
      </c>
      <c r="G288" s="1951">
        <v>30</v>
      </c>
      <c r="H288" s="2098" t="s">
        <v>374</v>
      </c>
      <c r="I288" s="2112" t="s">
        <v>1187</v>
      </c>
      <c r="J288" s="2098">
        <v>951.67</v>
      </c>
      <c r="K288" s="2098" t="s">
        <v>1107</v>
      </c>
      <c r="L288" s="2098" t="s">
        <v>1188</v>
      </c>
      <c r="M288" s="1933"/>
      <c r="N288" s="1933"/>
      <c r="O288" s="1933"/>
      <c r="P288" s="1933"/>
      <c r="Q288" s="1934"/>
      <c r="R288" s="1934"/>
      <c r="S288" s="1934"/>
      <c r="T288" s="1934"/>
      <c r="U288" s="1845"/>
      <c r="V288" s="156">
        <f t="shared" si="129"/>
        <v>0</v>
      </c>
      <c r="W288" s="1647"/>
      <c r="X288" s="1648"/>
      <c r="Y288" s="1994"/>
      <c r="Z288" s="1647"/>
      <c r="AA288" s="1648"/>
      <c r="AB288" s="1645"/>
      <c r="AC288" s="1645"/>
      <c r="AD288" s="1994"/>
      <c r="AE288" s="1990"/>
      <c r="AF288" s="1637"/>
      <c r="AG288" s="1543">
        <f t="shared" ref="AG288:AG323" si="134">AF288*E288</f>
        <v>0</v>
      </c>
      <c r="AH288" s="1637"/>
      <c r="AI288" s="1543">
        <f t="shared" ref="AI288:AI323" si="135">AH288*J288</f>
        <v>0</v>
      </c>
      <c r="AJ288" s="1637">
        <v>1</v>
      </c>
      <c r="AK288" s="1543">
        <f t="shared" ref="AK288:AK323" si="136">AJ288*E288</f>
        <v>951.67</v>
      </c>
      <c r="AL288" s="1637">
        <v>1</v>
      </c>
      <c r="AM288" s="1543">
        <f t="shared" si="133"/>
        <v>951.67</v>
      </c>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1600"/>
    </row>
    <row r="289" spans="1:386" s="1570" customFormat="1" ht="82.8">
      <c r="A289" s="1711"/>
      <c r="B289" s="1883" t="s">
        <v>543</v>
      </c>
      <c r="C289" s="1689" t="s">
        <v>31</v>
      </c>
      <c r="D289" s="1870" t="s">
        <v>995</v>
      </c>
      <c r="E289" s="1870"/>
      <c r="F289" s="1711"/>
      <c r="G289" s="1930"/>
      <c r="H289" s="1700" t="s">
        <v>33</v>
      </c>
      <c r="I289" s="1711"/>
      <c r="J289" s="1930"/>
      <c r="K289" s="1930"/>
      <c r="L289" s="1711"/>
      <c r="M289" s="1853">
        <f>SUM(N289:P289)</f>
        <v>16230</v>
      </c>
      <c r="N289" s="1853"/>
      <c r="O289" s="1866">
        <v>15330</v>
      </c>
      <c r="P289" s="1866">
        <v>900</v>
      </c>
      <c r="Q289" s="1697">
        <f>SUM(R289:T289)</f>
        <v>14699</v>
      </c>
      <c r="R289" s="1697"/>
      <c r="S289" s="1866">
        <v>13799</v>
      </c>
      <c r="T289" s="1866">
        <v>900</v>
      </c>
      <c r="U289" s="1854"/>
      <c r="V289" s="156">
        <f t="shared" si="129"/>
        <v>0</v>
      </c>
      <c r="W289" s="1647"/>
      <c r="X289" s="1648">
        <v>1</v>
      </c>
      <c r="Y289" s="1994"/>
      <c r="Z289" s="1647"/>
      <c r="AA289" s="1648"/>
      <c r="AB289" s="1645">
        <v>1</v>
      </c>
      <c r="AC289" s="1645"/>
      <c r="AD289" s="1994"/>
      <c r="AE289" s="1990"/>
      <c r="AF289" s="1637"/>
      <c r="AG289" s="1543">
        <f t="shared" si="134"/>
        <v>0</v>
      </c>
      <c r="AH289" s="1637"/>
      <c r="AI289" s="1543">
        <f t="shared" si="135"/>
        <v>0</v>
      </c>
      <c r="AJ289" s="1637"/>
      <c r="AK289" s="1543">
        <f t="shared" si="136"/>
        <v>0</v>
      </c>
      <c r="AL289" s="1637"/>
      <c r="AM289" s="1543">
        <f t="shared" si="133"/>
        <v>0</v>
      </c>
      <c r="AN289" s="1553"/>
      <c r="AO289" s="1553"/>
      <c r="AP289" s="1553"/>
      <c r="AQ289" s="1553"/>
      <c r="AR289" s="1553"/>
      <c r="AS289" s="1553"/>
      <c r="AT289" s="1553"/>
      <c r="AU289" s="1553"/>
      <c r="AV289" s="1553"/>
      <c r="AW289" s="1553"/>
      <c r="AX289" s="1553"/>
      <c r="AY289" s="1553"/>
      <c r="AZ289" s="1553"/>
      <c r="BA289" s="1553"/>
      <c r="BB289" s="1553"/>
      <c r="BC289" s="1553"/>
      <c r="BD289" s="1553"/>
      <c r="BE289" s="1553"/>
      <c r="BF289" s="1553"/>
      <c r="BG289" s="1553"/>
      <c r="BH289" s="1553"/>
      <c r="BI289" s="1553"/>
      <c r="BJ289" s="1553"/>
      <c r="BK289" s="1553"/>
      <c r="BL289" s="1553"/>
      <c r="BM289" s="1553"/>
      <c r="BN289" s="1553"/>
      <c r="BO289" s="1553"/>
      <c r="BP289" s="1553"/>
      <c r="BQ289" s="1553"/>
      <c r="BR289" s="1553"/>
      <c r="BS289" s="1553"/>
      <c r="BT289" s="1553"/>
      <c r="BU289" s="1553"/>
      <c r="BV289" s="1553"/>
      <c r="BW289" s="1553"/>
      <c r="BX289" s="1553"/>
      <c r="BY289" s="1553"/>
      <c r="BZ289" s="1553"/>
      <c r="CA289" s="1553"/>
      <c r="CB289" s="1553"/>
      <c r="CC289" s="1553"/>
      <c r="CD289" s="1553"/>
      <c r="CE289" s="1553"/>
      <c r="CF289" s="1553"/>
      <c r="CG289" s="1553"/>
      <c r="CH289" s="1553"/>
      <c r="CI289" s="1553"/>
      <c r="CJ289" s="1553"/>
      <c r="CK289" s="1553"/>
      <c r="CL289" s="1553"/>
      <c r="CM289" s="1553"/>
      <c r="CN289" s="1553"/>
      <c r="CO289" s="1553"/>
      <c r="CP289" s="1553"/>
      <c r="CQ289" s="1553"/>
      <c r="CR289" s="1553"/>
      <c r="CS289" s="1553"/>
      <c r="CT289" s="1553"/>
      <c r="CU289" s="1553"/>
      <c r="CV289" s="1553"/>
      <c r="CW289" s="1553"/>
      <c r="CX289" s="1553"/>
      <c r="CY289" s="1553"/>
      <c r="CZ289" s="1553"/>
      <c r="DA289" s="1553"/>
      <c r="DB289" s="1553"/>
      <c r="DC289" s="1553"/>
      <c r="DD289" s="1553"/>
      <c r="DE289" s="1553"/>
      <c r="DF289" s="1553"/>
      <c r="DG289" s="1553"/>
      <c r="DH289" s="1553"/>
      <c r="DI289" s="1553"/>
      <c r="DJ289" s="1553"/>
      <c r="DK289" s="1553"/>
      <c r="DL289" s="1553"/>
      <c r="DM289" s="1553"/>
      <c r="DN289" s="1553"/>
      <c r="DO289" s="1553"/>
      <c r="DP289" s="1553"/>
      <c r="DQ289" s="1553"/>
      <c r="DR289" s="1553"/>
      <c r="DS289" s="1553"/>
      <c r="DT289" s="1553"/>
      <c r="DU289" s="1553"/>
      <c r="DV289" s="1553"/>
      <c r="DW289" s="1553"/>
      <c r="DX289" s="1553"/>
      <c r="DY289" s="1553"/>
      <c r="DZ289" s="1553"/>
      <c r="EA289" s="1553"/>
      <c r="EB289" s="1553"/>
      <c r="EC289" s="1553"/>
      <c r="ED289" s="1553"/>
      <c r="EE289" s="1553"/>
      <c r="EF289" s="1553"/>
      <c r="EG289" s="1553"/>
      <c r="EH289" s="1553"/>
      <c r="EI289" s="1553"/>
      <c r="EJ289" s="1553"/>
      <c r="EK289" s="1553"/>
      <c r="EL289" s="1553"/>
      <c r="EM289" s="1553"/>
      <c r="EN289" s="1553"/>
      <c r="EO289" s="1553"/>
      <c r="EP289" s="1553"/>
      <c r="EQ289" s="1553"/>
      <c r="ER289" s="1553"/>
      <c r="ES289" s="1553"/>
      <c r="ET289" s="1553"/>
      <c r="EU289" s="1553"/>
      <c r="EV289" s="1553"/>
      <c r="EW289" s="1553"/>
      <c r="EX289" s="1553"/>
      <c r="EY289" s="1553"/>
      <c r="EZ289" s="1553"/>
      <c r="FA289" s="1602"/>
    </row>
    <row r="290" spans="1:386" s="1551" customFormat="1" ht="41.4">
      <c r="A290" s="1675"/>
      <c r="B290" s="1775" t="s">
        <v>692</v>
      </c>
      <c r="C290" s="1724"/>
      <c r="D290" s="1617"/>
      <c r="E290" s="1616">
        <v>4037</v>
      </c>
      <c r="F290" s="1958" t="s">
        <v>515</v>
      </c>
      <c r="G290" s="1951">
        <v>120</v>
      </c>
      <c r="H290" s="1820" t="s">
        <v>374</v>
      </c>
      <c r="I290" s="1732" t="s">
        <v>996</v>
      </c>
      <c r="J290" s="1869">
        <v>2188</v>
      </c>
      <c r="K290" s="1869">
        <v>120</v>
      </c>
      <c r="L290" s="1820" t="s">
        <v>906</v>
      </c>
      <c r="M290" s="1776"/>
      <c r="N290" s="1678"/>
      <c r="O290" s="1618"/>
      <c r="P290" s="1703"/>
      <c r="Q290" s="1710"/>
      <c r="R290" s="1710"/>
      <c r="S290" s="1710"/>
      <c r="T290" s="1710"/>
      <c r="U290" s="1845"/>
      <c r="V290" s="156">
        <f t="shared" si="129"/>
        <v>1849</v>
      </c>
      <c r="W290" s="1647"/>
      <c r="X290" s="1648"/>
      <c r="Y290" s="1994"/>
      <c r="Z290" s="1647"/>
      <c r="AA290" s="1648"/>
      <c r="AB290" s="1645"/>
      <c r="AC290" s="1645"/>
      <c r="AD290" s="1994"/>
      <c r="AE290" s="1990"/>
      <c r="AF290" s="1637"/>
      <c r="AG290" s="1543">
        <f t="shared" si="134"/>
        <v>0</v>
      </c>
      <c r="AH290" s="1637"/>
      <c r="AI290" s="1543">
        <f t="shared" si="135"/>
        <v>0</v>
      </c>
      <c r="AJ290" s="1637">
        <v>1</v>
      </c>
      <c r="AK290" s="1543">
        <f t="shared" si="136"/>
        <v>4037</v>
      </c>
      <c r="AL290" s="1637"/>
      <c r="AM290" s="1543">
        <f t="shared" si="133"/>
        <v>0</v>
      </c>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1600"/>
    </row>
    <row r="291" spans="1:386" s="1558" customFormat="1" ht="82.8">
      <c r="A291" s="1708"/>
      <c r="B291" s="1849" t="s">
        <v>544</v>
      </c>
      <c r="C291" s="1700" t="s">
        <v>248</v>
      </c>
      <c r="D291" s="1870" t="s">
        <v>907</v>
      </c>
      <c r="E291" s="1762"/>
      <c r="F291" s="1760"/>
      <c r="G291" s="1772"/>
      <c r="H291" s="1690"/>
      <c r="I291" s="1690"/>
      <c r="J291" s="1762"/>
      <c r="K291" s="1772"/>
      <c r="L291" s="1690"/>
      <c r="M291" s="1853">
        <f>SUM(N291:P291)</f>
        <v>9661</v>
      </c>
      <c r="N291" s="1853"/>
      <c r="O291" s="1866">
        <v>8000</v>
      </c>
      <c r="P291" s="1866">
        <v>1661</v>
      </c>
      <c r="Q291" s="1697">
        <f>SUM(R291:T291)</f>
        <v>9152</v>
      </c>
      <c r="R291" s="1697"/>
      <c r="S291" s="1866">
        <v>7491</v>
      </c>
      <c r="T291" s="1866">
        <v>1661</v>
      </c>
      <c r="U291" s="1854"/>
      <c r="V291" s="156">
        <f t="shared" si="129"/>
        <v>0</v>
      </c>
      <c r="W291" s="1647"/>
      <c r="X291" s="1648">
        <v>1</v>
      </c>
      <c r="Y291" s="1994"/>
      <c r="Z291" s="1647"/>
      <c r="AA291" s="1648"/>
      <c r="AB291" s="1649">
        <v>1</v>
      </c>
      <c r="AC291" s="1649"/>
      <c r="AD291" s="1994"/>
      <c r="AE291" s="1990"/>
      <c r="AF291" s="1646"/>
      <c r="AG291" s="1543">
        <f t="shared" si="134"/>
        <v>0</v>
      </c>
      <c r="AH291" s="1646"/>
      <c r="AI291" s="1543">
        <f t="shared" si="135"/>
        <v>0</v>
      </c>
      <c r="AJ291" s="1646"/>
      <c r="AK291" s="1543">
        <f t="shared" si="136"/>
        <v>0</v>
      </c>
      <c r="AL291" s="1646"/>
      <c r="AM291" s="1543">
        <f t="shared" si="133"/>
        <v>0</v>
      </c>
      <c r="AN291" s="1553"/>
      <c r="AO291" s="1553"/>
      <c r="AP291" s="1553"/>
      <c r="AQ291" s="1553"/>
      <c r="AR291" s="1553"/>
      <c r="AS291" s="1553"/>
      <c r="AT291" s="1553"/>
      <c r="AU291" s="1553"/>
      <c r="AV291" s="1553"/>
      <c r="AW291" s="1553"/>
      <c r="AX291" s="1553"/>
      <c r="AY291" s="1553"/>
      <c r="AZ291" s="1553"/>
      <c r="BA291" s="1553"/>
      <c r="BB291" s="1553"/>
      <c r="BC291" s="1553"/>
      <c r="BD291" s="1553"/>
      <c r="BE291" s="1553"/>
      <c r="BF291" s="1553"/>
      <c r="BG291" s="1553"/>
      <c r="BH291" s="1553"/>
      <c r="BI291" s="1553"/>
      <c r="BJ291" s="1553"/>
      <c r="BK291" s="1553"/>
      <c r="BL291" s="1553"/>
      <c r="BM291" s="1553"/>
      <c r="BN291" s="1553"/>
      <c r="BO291" s="1553"/>
      <c r="BP291" s="1553"/>
      <c r="BQ291" s="1553"/>
      <c r="BR291" s="1553"/>
      <c r="BS291" s="1553"/>
      <c r="BT291" s="1553"/>
      <c r="BU291" s="1553"/>
      <c r="BV291" s="1553"/>
      <c r="BW291" s="1553"/>
      <c r="BX291" s="1553"/>
      <c r="BY291" s="1553"/>
      <c r="BZ291" s="1553"/>
      <c r="CA291" s="1553"/>
      <c r="CB291" s="1553"/>
      <c r="CC291" s="1553"/>
      <c r="CD291" s="1553"/>
      <c r="CE291" s="1553"/>
      <c r="CF291" s="1553"/>
      <c r="CG291" s="1553"/>
      <c r="CH291" s="1553"/>
      <c r="CI291" s="1553"/>
      <c r="CJ291" s="1553"/>
      <c r="CK291" s="1553"/>
      <c r="CL291" s="1553"/>
      <c r="CM291" s="1553"/>
      <c r="CN291" s="1553"/>
      <c r="CO291" s="1553"/>
      <c r="CP291" s="1553"/>
      <c r="CQ291" s="1553"/>
      <c r="CR291" s="1553"/>
      <c r="CS291" s="1553"/>
      <c r="CT291" s="1553"/>
      <c r="CU291" s="1553"/>
      <c r="CV291" s="1553"/>
      <c r="CW291" s="1553"/>
      <c r="CX291" s="1553"/>
      <c r="CY291" s="1553"/>
      <c r="CZ291" s="1553"/>
      <c r="DA291" s="1553"/>
      <c r="DB291" s="1553"/>
      <c r="DC291" s="1553"/>
      <c r="DD291" s="1553"/>
      <c r="DE291" s="1553"/>
      <c r="DF291" s="1553"/>
      <c r="DG291" s="1553"/>
      <c r="DH291" s="1553"/>
      <c r="DI291" s="1553"/>
      <c r="DJ291" s="1553"/>
      <c r="DK291" s="1553"/>
      <c r="DL291" s="1553"/>
      <c r="DM291" s="1553"/>
      <c r="DN291" s="1553"/>
      <c r="DO291" s="1553"/>
      <c r="DP291" s="1553"/>
      <c r="DQ291" s="1553"/>
      <c r="DR291" s="1553"/>
      <c r="DS291" s="1553"/>
      <c r="DT291" s="1553"/>
      <c r="DU291" s="1553"/>
      <c r="DV291" s="1553"/>
      <c r="DW291" s="1553"/>
      <c r="DX291" s="1553"/>
      <c r="DY291" s="1553"/>
      <c r="DZ291" s="1553"/>
      <c r="EA291" s="1553"/>
      <c r="EB291" s="1553"/>
      <c r="EC291" s="1553"/>
      <c r="ED291" s="1553"/>
      <c r="EE291" s="1553"/>
      <c r="EF291" s="1553"/>
      <c r="EG291" s="1553"/>
      <c r="EH291" s="1553"/>
      <c r="EI291" s="1553"/>
      <c r="EJ291" s="1553"/>
      <c r="EK291" s="1553"/>
      <c r="EL291" s="1553"/>
      <c r="EM291" s="1553"/>
      <c r="EN291" s="1553"/>
      <c r="EO291" s="1553"/>
      <c r="EP291" s="1553"/>
      <c r="EQ291" s="1553"/>
      <c r="ER291" s="1553"/>
      <c r="ES291" s="1553"/>
      <c r="ET291" s="1553"/>
      <c r="EU291" s="1553"/>
      <c r="EV291" s="1553"/>
      <c r="EW291" s="1553"/>
      <c r="EX291" s="1553"/>
      <c r="EY291" s="1553"/>
      <c r="EZ291" s="1553"/>
      <c r="FA291" s="1602"/>
      <c r="FB291" s="1570"/>
      <c r="FC291" s="1570"/>
      <c r="FD291" s="1570"/>
      <c r="FE291" s="1570"/>
      <c r="FF291" s="1570"/>
      <c r="FG291" s="1570"/>
      <c r="FH291" s="1570"/>
      <c r="FI291" s="1570"/>
      <c r="FJ291" s="1570"/>
      <c r="FK291" s="1570"/>
      <c r="FL291" s="1570"/>
      <c r="FM291" s="1570"/>
      <c r="FN291" s="1570"/>
      <c r="FO291" s="1570"/>
      <c r="FP291" s="1570"/>
      <c r="FQ291" s="1570"/>
      <c r="FR291" s="1570"/>
      <c r="FS291" s="1570"/>
      <c r="FT291" s="1570"/>
      <c r="FU291" s="1570"/>
      <c r="FV291" s="1570"/>
      <c r="FW291" s="1570"/>
      <c r="FX291" s="1570"/>
      <c r="FY291" s="1570"/>
      <c r="FZ291" s="1570"/>
      <c r="GA291" s="1570"/>
      <c r="GB291" s="1570"/>
      <c r="GC291" s="1570"/>
      <c r="GD291" s="1570"/>
      <c r="GE291" s="1570"/>
      <c r="GF291" s="1570"/>
      <c r="GG291" s="1570"/>
      <c r="GH291" s="1570"/>
      <c r="GI291" s="1570"/>
      <c r="GJ291" s="1570"/>
      <c r="GK291" s="1570"/>
      <c r="GL291" s="1570"/>
      <c r="GM291" s="1570"/>
      <c r="GN291" s="1570"/>
      <c r="GO291" s="1570"/>
      <c r="GP291" s="1570"/>
      <c r="GQ291" s="1570"/>
      <c r="GR291" s="1570"/>
      <c r="GS291" s="1570"/>
      <c r="GT291" s="1570"/>
      <c r="GU291" s="1570"/>
      <c r="GV291" s="1570"/>
      <c r="GW291" s="1570"/>
      <c r="GX291" s="1570"/>
      <c r="GY291" s="1570"/>
      <c r="GZ291" s="1570"/>
      <c r="HA291" s="1570"/>
      <c r="HB291" s="1570"/>
      <c r="HC291" s="1570"/>
      <c r="HD291" s="1570"/>
      <c r="HE291" s="1570"/>
      <c r="HF291" s="1570"/>
      <c r="HG291" s="1570"/>
      <c r="HH291" s="1570"/>
      <c r="HI291" s="1570"/>
      <c r="HJ291" s="1570"/>
      <c r="HK291" s="1570"/>
      <c r="HL291" s="1570"/>
      <c r="HM291" s="1570"/>
      <c r="HN291" s="1570"/>
      <c r="HO291" s="1570"/>
      <c r="HP291" s="1570"/>
      <c r="HQ291" s="1570"/>
      <c r="HR291" s="1570"/>
      <c r="HS291" s="1570"/>
      <c r="HT291" s="1570"/>
      <c r="HU291" s="1570"/>
      <c r="HV291" s="1570"/>
      <c r="HW291" s="1570"/>
      <c r="HX291" s="1570"/>
      <c r="HY291" s="1570"/>
      <c r="HZ291" s="1570"/>
      <c r="IA291" s="1570"/>
      <c r="IB291" s="1570"/>
      <c r="IC291" s="1570"/>
      <c r="ID291" s="1570"/>
      <c r="IE291" s="1570"/>
      <c r="IF291" s="1570"/>
      <c r="IG291" s="1570"/>
      <c r="IH291" s="1570"/>
      <c r="II291" s="1570"/>
      <c r="IJ291" s="1570"/>
      <c r="IK291" s="1570"/>
      <c r="IL291" s="1570"/>
      <c r="IM291" s="1570"/>
      <c r="IN291" s="1570"/>
      <c r="IO291" s="1570"/>
      <c r="IP291" s="1570"/>
      <c r="IQ291" s="1570"/>
      <c r="IR291" s="1570"/>
      <c r="IS291" s="1570"/>
      <c r="IT291" s="1570"/>
      <c r="IU291" s="1570"/>
      <c r="IV291" s="1570"/>
      <c r="IW291" s="1570"/>
      <c r="IX291" s="1570"/>
      <c r="IY291" s="1570"/>
      <c r="IZ291" s="1570"/>
      <c r="JA291" s="1570"/>
      <c r="JB291" s="1570"/>
      <c r="JC291" s="1570"/>
      <c r="JD291" s="1570"/>
      <c r="JE291" s="1570"/>
      <c r="JF291" s="1570"/>
      <c r="JG291" s="1570"/>
      <c r="JH291" s="1570"/>
      <c r="JI291" s="1570"/>
      <c r="JJ291" s="1570"/>
      <c r="JK291" s="1570"/>
      <c r="JL291" s="1570"/>
      <c r="JM291" s="1570"/>
      <c r="JN291" s="1570"/>
      <c r="JO291" s="1570"/>
      <c r="JP291" s="1570"/>
      <c r="JQ291" s="1570"/>
      <c r="JR291" s="1570"/>
      <c r="JS291" s="1570"/>
      <c r="JT291" s="1570"/>
      <c r="JU291" s="1570"/>
      <c r="JV291" s="1570"/>
      <c r="JW291" s="1570"/>
      <c r="JX291" s="1570"/>
      <c r="JY291" s="1570"/>
      <c r="JZ291" s="1570"/>
      <c r="KA291" s="1570"/>
      <c r="KB291" s="1570"/>
      <c r="KC291" s="1570"/>
      <c r="KD291" s="1570"/>
      <c r="KE291" s="1570"/>
      <c r="KF291" s="1570"/>
      <c r="KG291" s="1570"/>
      <c r="KH291" s="1570"/>
      <c r="KI291" s="1570"/>
      <c r="KJ291" s="1570"/>
      <c r="KK291" s="1570"/>
      <c r="KL291" s="1570"/>
      <c r="KM291" s="1570"/>
      <c r="KN291" s="1570"/>
      <c r="KO291" s="1570"/>
      <c r="KP291" s="1570"/>
      <c r="KQ291" s="1570"/>
      <c r="KR291" s="1570"/>
      <c r="KS291" s="1570"/>
      <c r="KT291" s="1570"/>
      <c r="KU291" s="1570"/>
      <c r="KV291" s="1570"/>
      <c r="KW291" s="1570"/>
      <c r="KX291" s="1570"/>
      <c r="KY291" s="1570"/>
      <c r="KZ291" s="1570"/>
      <c r="LA291" s="1570"/>
      <c r="LB291" s="1570"/>
      <c r="LC291" s="1570"/>
      <c r="LD291" s="1570"/>
      <c r="LE291" s="1570"/>
      <c r="LF291" s="1570"/>
      <c r="LG291" s="1570"/>
      <c r="LH291" s="1570"/>
      <c r="LI291" s="1570"/>
      <c r="LJ291" s="1570"/>
      <c r="LK291" s="1570"/>
      <c r="LL291" s="1570"/>
      <c r="LM291" s="1570"/>
      <c r="LN291" s="1570"/>
      <c r="LO291" s="1570"/>
      <c r="LP291" s="1570"/>
      <c r="LQ291" s="1570"/>
      <c r="LR291" s="1570"/>
      <c r="LS291" s="1570"/>
      <c r="LT291" s="1570"/>
      <c r="LU291" s="1570"/>
      <c r="LV291" s="1570"/>
      <c r="LW291" s="1570"/>
      <c r="LX291" s="1570"/>
      <c r="LY291" s="1570"/>
      <c r="LZ291" s="1570"/>
      <c r="MA291" s="1570"/>
      <c r="MB291" s="1570"/>
      <c r="MC291" s="1570"/>
      <c r="MD291" s="1570"/>
      <c r="ME291" s="1570"/>
      <c r="MF291" s="1570"/>
      <c r="MG291" s="1570"/>
      <c r="MH291" s="1570"/>
      <c r="MI291" s="1570"/>
      <c r="MJ291" s="1570"/>
      <c r="MK291" s="1570"/>
      <c r="ML291" s="1570"/>
      <c r="MM291" s="1570"/>
      <c r="MN291" s="1570"/>
      <c r="MO291" s="1570"/>
      <c r="MP291" s="1570"/>
      <c r="MQ291" s="1570"/>
      <c r="MR291" s="1570"/>
      <c r="MS291" s="1570"/>
      <c r="MT291" s="1570"/>
      <c r="MU291" s="1570"/>
      <c r="MV291" s="1570"/>
      <c r="MW291" s="1570"/>
      <c r="MX291" s="1570"/>
      <c r="MY291" s="1570"/>
      <c r="MZ291" s="1570"/>
      <c r="NA291" s="1570"/>
      <c r="NB291" s="1570"/>
      <c r="NC291" s="1570"/>
      <c r="ND291" s="1570"/>
      <c r="NE291" s="1570"/>
      <c r="NF291" s="1570"/>
      <c r="NG291" s="1570"/>
      <c r="NH291" s="1570"/>
      <c r="NI291" s="1570"/>
      <c r="NJ291" s="1570"/>
      <c r="NK291" s="1570"/>
      <c r="NL291" s="1570"/>
      <c r="NM291" s="1570"/>
      <c r="NN291" s="1570"/>
      <c r="NO291" s="1570"/>
      <c r="NP291" s="1570"/>
      <c r="NQ291" s="1570"/>
      <c r="NR291" s="1570"/>
      <c r="NS291" s="1570"/>
      <c r="NT291" s="1570"/>
      <c r="NU291" s="1570"/>
      <c r="NV291" s="1570"/>
    </row>
    <row r="292" spans="1:386" ht="55.2">
      <c r="A292" s="1677"/>
      <c r="B292" s="1928" t="s">
        <v>508</v>
      </c>
      <c r="C292" s="1682"/>
      <c r="D292" s="1784"/>
      <c r="E292" s="1936">
        <v>2919.5770000000002</v>
      </c>
      <c r="F292" s="1847" t="s">
        <v>513</v>
      </c>
      <c r="G292" s="1846">
        <v>210</v>
      </c>
      <c r="H292" s="1935" t="s">
        <v>374</v>
      </c>
      <c r="I292" s="1847" t="s">
        <v>997</v>
      </c>
      <c r="J292" s="1936">
        <v>2919.5770000000002</v>
      </c>
      <c r="K292" s="1936">
        <v>210</v>
      </c>
      <c r="L292" s="1935" t="s">
        <v>656</v>
      </c>
      <c r="M292" s="1776"/>
      <c r="N292" s="1699"/>
      <c r="O292" s="1795"/>
      <c r="P292" s="1702"/>
      <c r="Q292" s="1688"/>
      <c r="R292" s="1688"/>
      <c r="S292" s="1688"/>
      <c r="T292" s="1688"/>
      <c r="U292" s="1845"/>
      <c r="V292" s="156">
        <f t="shared" si="129"/>
        <v>0</v>
      </c>
      <c r="W292" s="1647"/>
      <c r="X292" s="1648"/>
      <c r="Y292" s="1994"/>
      <c r="Z292" s="1647"/>
      <c r="AA292" s="1648"/>
      <c r="AB292" s="1649"/>
      <c r="AC292" s="1649"/>
      <c r="AD292" s="1994"/>
      <c r="AE292" s="1990"/>
      <c r="AF292" s="1646">
        <v>1</v>
      </c>
      <c r="AG292" s="1543">
        <f t="shared" si="134"/>
        <v>2919.5770000000002</v>
      </c>
      <c r="AH292" s="1634">
        <v>1</v>
      </c>
      <c r="AI292" s="1543">
        <f t="shared" si="135"/>
        <v>2919.5770000000002</v>
      </c>
      <c r="AJ292" s="1646"/>
      <c r="AK292" s="1543">
        <f t="shared" si="136"/>
        <v>0</v>
      </c>
      <c r="AL292" s="1646"/>
      <c r="AM292" s="1543">
        <f t="shared" si="133"/>
        <v>0</v>
      </c>
    </row>
    <row r="293" spans="1:386" ht="55.2">
      <c r="A293" s="1677"/>
      <c r="B293" s="1928" t="s">
        <v>509</v>
      </c>
      <c r="C293" s="1682"/>
      <c r="D293" s="1784"/>
      <c r="E293" s="1936">
        <v>4664.3620000000001</v>
      </c>
      <c r="F293" s="1847" t="s">
        <v>514</v>
      </c>
      <c r="G293" s="1846">
        <v>210</v>
      </c>
      <c r="H293" s="1935" t="s">
        <v>374</v>
      </c>
      <c r="I293" s="1847" t="s">
        <v>998</v>
      </c>
      <c r="J293" s="1936">
        <v>4664.3620000000001</v>
      </c>
      <c r="K293" s="1936">
        <v>210</v>
      </c>
      <c r="L293" s="1935" t="s">
        <v>657</v>
      </c>
      <c r="M293" s="1776"/>
      <c r="N293" s="1699"/>
      <c r="O293" s="1795"/>
      <c r="P293" s="1702"/>
      <c r="Q293" s="1688"/>
      <c r="R293" s="1688"/>
      <c r="S293" s="1688"/>
      <c r="T293" s="1688"/>
      <c r="U293" s="1845"/>
      <c r="V293" s="156">
        <f t="shared" si="129"/>
        <v>0</v>
      </c>
      <c r="W293" s="1647"/>
      <c r="X293" s="1648"/>
      <c r="Y293" s="1994"/>
      <c r="Z293" s="1647"/>
      <c r="AA293" s="1648"/>
      <c r="AB293" s="1649"/>
      <c r="AC293" s="1649"/>
      <c r="AD293" s="1994"/>
      <c r="AE293" s="1990"/>
      <c r="AF293" s="1646">
        <v>1</v>
      </c>
      <c r="AG293" s="1543">
        <f t="shared" si="134"/>
        <v>4664.3620000000001</v>
      </c>
      <c r="AH293" s="1634">
        <v>1</v>
      </c>
      <c r="AI293" s="1543">
        <f t="shared" si="135"/>
        <v>4664.3620000000001</v>
      </c>
      <c r="AJ293" s="1646"/>
      <c r="AK293" s="1543">
        <f t="shared" si="136"/>
        <v>0</v>
      </c>
      <c r="AL293" s="1646"/>
      <c r="AM293" s="1543">
        <f t="shared" si="133"/>
        <v>0</v>
      </c>
    </row>
    <row r="294" spans="1:386" ht="27.6">
      <c r="A294" s="1677"/>
      <c r="B294" s="1928" t="s">
        <v>510</v>
      </c>
      <c r="C294" s="1682"/>
      <c r="D294" s="1784"/>
      <c r="E294" s="1846">
        <v>2222.33</v>
      </c>
      <c r="F294" s="1847" t="s">
        <v>514</v>
      </c>
      <c r="G294" s="1846">
        <v>180</v>
      </c>
      <c r="H294" s="1935" t="s">
        <v>658</v>
      </c>
      <c r="I294" s="1935"/>
      <c r="J294" s="1936"/>
      <c r="K294" s="1936"/>
      <c r="L294" s="1935"/>
      <c r="M294" s="1776"/>
      <c r="N294" s="1699"/>
      <c r="O294" s="1795"/>
      <c r="P294" s="1702"/>
      <c r="Q294" s="1688"/>
      <c r="R294" s="1688"/>
      <c r="S294" s="1688"/>
      <c r="T294" s="1688"/>
      <c r="U294" s="1845"/>
      <c r="V294" s="156">
        <f t="shared" si="129"/>
        <v>2222.33</v>
      </c>
      <c r="W294" s="1647"/>
      <c r="X294" s="1648"/>
      <c r="Y294" s="1994"/>
      <c r="Z294" s="1647"/>
      <c r="AA294" s="1648"/>
      <c r="AB294" s="1649"/>
      <c r="AC294" s="1649"/>
      <c r="AD294" s="1994"/>
      <c r="AE294" s="1990"/>
      <c r="AF294" s="1646">
        <v>1</v>
      </c>
      <c r="AG294" s="1543">
        <f t="shared" si="134"/>
        <v>2222.33</v>
      </c>
      <c r="AH294" s="1646"/>
      <c r="AI294" s="1543">
        <f t="shared" si="135"/>
        <v>0</v>
      </c>
      <c r="AJ294" s="1646"/>
      <c r="AK294" s="1543">
        <f t="shared" si="136"/>
        <v>0</v>
      </c>
      <c r="AL294" s="1646"/>
      <c r="AM294" s="1543">
        <f t="shared" si="133"/>
        <v>0</v>
      </c>
    </row>
    <row r="295" spans="1:386" ht="41.4">
      <c r="A295" s="1677"/>
      <c r="B295" s="1928" t="s">
        <v>511</v>
      </c>
      <c r="C295" s="1682"/>
      <c r="D295" s="1784"/>
      <c r="E295" s="1846">
        <v>2314.1060000000002</v>
      </c>
      <c r="F295" s="1847" t="s">
        <v>515</v>
      </c>
      <c r="G295" s="1846">
        <v>150</v>
      </c>
      <c r="H295" s="1935" t="s">
        <v>658</v>
      </c>
      <c r="I295" s="1935"/>
      <c r="J295" s="1936"/>
      <c r="K295" s="1936"/>
      <c r="L295" s="1935"/>
      <c r="M295" s="1776"/>
      <c r="N295" s="1699"/>
      <c r="O295" s="1795"/>
      <c r="P295" s="1702"/>
      <c r="Q295" s="1688"/>
      <c r="R295" s="1688"/>
      <c r="S295" s="1688"/>
      <c r="T295" s="1688"/>
      <c r="U295" s="1845"/>
      <c r="V295" s="156">
        <f t="shared" si="129"/>
        <v>2314.1060000000002</v>
      </c>
      <c r="W295" s="1647"/>
      <c r="X295" s="1648"/>
      <c r="Y295" s="1994"/>
      <c r="Z295" s="1647"/>
      <c r="AA295" s="1648"/>
      <c r="AB295" s="1649"/>
      <c r="AC295" s="1649"/>
      <c r="AD295" s="1994"/>
      <c r="AE295" s="1990"/>
      <c r="AF295" s="1646">
        <v>1</v>
      </c>
      <c r="AG295" s="1543">
        <f t="shared" si="134"/>
        <v>2314.1060000000002</v>
      </c>
      <c r="AH295" s="1646"/>
      <c r="AI295" s="1543">
        <f t="shared" si="135"/>
        <v>0</v>
      </c>
      <c r="AJ295" s="1646"/>
      <c r="AK295" s="1543">
        <f t="shared" si="136"/>
        <v>0</v>
      </c>
      <c r="AL295" s="1646"/>
      <c r="AM295" s="1543">
        <f t="shared" si="133"/>
        <v>0</v>
      </c>
    </row>
    <row r="296" spans="1:386" ht="41.4">
      <c r="A296" s="1677"/>
      <c r="B296" s="1928" t="s">
        <v>512</v>
      </c>
      <c r="C296" s="1682"/>
      <c r="D296" s="1784"/>
      <c r="E296" s="1846">
        <v>1426.35</v>
      </c>
      <c r="F296" s="1847" t="s">
        <v>516</v>
      </c>
      <c r="G296" s="1846">
        <v>180</v>
      </c>
      <c r="H296" s="1935" t="s">
        <v>659</v>
      </c>
      <c r="I296" s="1935"/>
      <c r="J296" s="1936"/>
      <c r="K296" s="1936"/>
      <c r="L296" s="1935"/>
      <c r="M296" s="1776"/>
      <c r="N296" s="1699"/>
      <c r="O296" s="1795"/>
      <c r="P296" s="1702"/>
      <c r="Q296" s="1688"/>
      <c r="R296" s="1688"/>
      <c r="S296" s="1688"/>
      <c r="T296" s="1688"/>
      <c r="U296" s="1845"/>
      <c r="V296" s="156">
        <f t="shared" si="129"/>
        <v>1426.35</v>
      </c>
      <c r="W296" s="1647"/>
      <c r="X296" s="1648"/>
      <c r="Y296" s="1994"/>
      <c r="Z296" s="1647"/>
      <c r="AA296" s="1648"/>
      <c r="AB296" s="1649"/>
      <c r="AC296" s="1649"/>
      <c r="AD296" s="1994"/>
      <c r="AE296" s="1990"/>
      <c r="AF296" s="1646">
        <v>1</v>
      </c>
      <c r="AG296" s="1543">
        <f t="shared" si="134"/>
        <v>1426.35</v>
      </c>
      <c r="AH296" s="1646"/>
      <c r="AI296" s="1543">
        <f t="shared" si="135"/>
        <v>0</v>
      </c>
      <c r="AJ296" s="1646"/>
      <c r="AK296" s="1543">
        <f t="shared" si="136"/>
        <v>0</v>
      </c>
      <c r="AL296" s="1646"/>
      <c r="AM296" s="1543">
        <f t="shared" si="133"/>
        <v>0</v>
      </c>
    </row>
    <row r="297" spans="1:386">
      <c r="A297" s="1677"/>
      <c r="B297" s="1676" t="s">
        <v>166</v>
      </c>
      <c r="C297" s="1682"/>
      <c r="D297" s="1784"/>
      <c r="E297" s="1846"/>
      <c r="F297" s="1847"/>
      <c r="G297" s="1846"/>
      <c r="H297" s="1682"/>
      <c r="I297" s="1848"/>
      <c r="J297" s="1812"/>
      <c r="K297" s="1776"/>
      <c r="L297" s="1682"/>
      <c r="M297" s="1776"/>
      <c r="N297" s="1699"/>
      <c r="O297" s="1795"/>
      <c r="P297" s="1702"/>
      <c r="Q297" s="1688"/>
      <c r="R297" s="1688"/>
      <c r="S297" s="1688"/>
      <c r="T297" s="1688"/>
      <c r="U297" s="1845"/>
      <c r="V297" s="156">
        <f t="shared" si="129"/>
        <v>0</v>
      </c>
      <c r="W297" s="1647"/>
      <c r="X297" s="1648"/>
      <c r="Y297" s="1994"/>
      <c r="Z297" s="1647"/>
      <c r="AA297" s="1648"/>
      <c r="AB297" s="1649"/>
      <c r="AC297" s="1649"/>
      <c r="AD297" s="1994"/>
      <c r="AE297" s="1990"/>
      <c r="AF297" s="1646"/>
      <c r="AG297" s="1543">
        <f t="shared" si="134"/>
        <v>0</v>
      </c>
      <c r="AH297" s="1646"/>
      <c r="AI297" s="1543">
        <f t="shared" si="135"/>
        <v>0</v>
      </c>
      <c r="AJ297" s="1646"/>
      <c r="AK297" s="1543">
        <f t="shared" si="136"/>
        <v>0</v>
      </c>
      <c r="AL297" s="1646"/>
      <c r="AM297" s="1543">
        <f t="shared" si="133"/>
        <v>0</v>
      </c>
    </row>
    <row r="298" spans="1:386" s="1558" customFormat="1" ht="96.6">
      <c r="A298" s="1708"/>
      <c r="B298" s="1849" t="s">
        <v>596</v>
      </c>
      <c r="C298" s="1690" t="s">
        <v>248</v>
      </c>
      <c r="D298" s="1730" t="s">
        <v>1117</v>
      </c>
      <c r="E298" s="1851"/>
      <c r="F298" s="1852"/>
      <c r="G298" s="1851"/>
      <c r="H298" s="2067"/>
      <c r="I298" s="1690"/>
      <c r="J298" s="1762"/>
      <c r="K298" s="1772"/>
      <c r="L298" s="1690"/>
      <c r="M298" s="1853">
        <f>SUM(N298:P298)</f>
        <v>4000</v>
      </c>
      <c r="N298" s="1853"/>
      <c r="O298" s="1866">
        <v>3000</v>
      </c>
      <c r="P298" s="1866">
        <v>1000</v>
      </c>
      <c r="Q298" s="1697">
        <f>SUM(R298:T298)</f>
        <v>3000</v>
      </c>
      <c r="R298" s="1697"/>
      <c r="S298" s="1697">
        <v>3000</v>
      </c>
      <c r="T298" s="1697"/>
      <c r="U298" s="1854"/>
      <c r="V298" s="156">
        <f t="shared" si="129"/>
        <v>0</v>
      </c>
      <c r="W298" s="1647">
        <v>1</v>
      </c>
      <c r="X298" s="1648"/>
      <c r="Y298" s="1994"/>
      <c r="Z298" s="1647">
        <v>1</v>
      </c>
      <c r="AA298" s="1648"/>
      <c r="AB298" s="1649"/>
      <c r="AC298" s="1649"/>
      <c r="AD298" s="1994"/>
      <c r="AE298" s="1990"/>
      <c r="AF298" s="1646"/>
      <c r="AG298" s="1543">
        <f t="shared" si="134"/>
        <v>0</v>
      </c>
      <c r="AH298" s="1646"/>
      <c r="AI298" s="1543">
        <f t="shared" si="135"/>
        <v>0</v>
      </c>
      <c r="AJ298" s="1646"/>
      <c r="AK298" s="1543">
        <f t="shared" si="136"/>
        <v>0</v>
      </c>
      <c r="AL298" s="1646"/>
      <c r="AM298" s="1543">
        <f t="shared" si="133"/>
        <v>0</v>
      </c>
      <c r="AN298" s="1553"/>
      <c r="AO298" s="1553"/>
      <c r="AP298" s="1553"/>
      <c r="AQ298" s="1553"/>
      <c r="AR298" s="1553"/>
      <c r="AS298" s="1553"/>
      <c r="AT298" s="1553"/>
      <c r="AU298" s="1553"/>
      <c r="AV298" s="1553"/>
      <c r="AW298" s="1553"/>
      <c r="AX298" s="1553"/>
      <c r="AY298" s="1553"/>
      <c r="AZ298" s="1553"/>
      <c r="BA298" s="1553"/>
      <c r="BB298" s="1553"/>
      <c r="BC298" s="1553"/>
      <c r="BD298" s="1553"/>
      <c r="BE298" s="1553"/>
      <c r="BF298" s="1553"/>
      <c r="BG298" s="1553"/>
      <c r="BH298" s="1553"/>
      <c r="BI298" s="1553"/>
      <c r="BJ298" s="1553"/>
      <c r="BK298" s="1553"/>
      <c r="BL298" s="1553"/>
      <c r="BM298" s="1553"/>
      <c r="BN298" s="1553"/>
      <c r="BO298" s="1553"/>
      <c r="BP298" s="1553"/>
      <c r="BQ298" s="1553"/>
      <c r="BR298" s="1553"/>
      <c r="BS298" s="1553"/>
      <c r="BT298" s="1553"/>
      <c r="BU298" s="1553"/>
      <c r="BV298" s="1553"/>
      <c r="BW298" s="1553"/>
      <c r="BX298" s="1553"/>
      <c r="BY298" s="1553"/>
      <c r="BZ298" s="1553"/>
      <c r="CA298" s="1553"/>
      <c r="CB298" s="1553"/>
      <c r="CC298" s="1553"/>
      <c r="CD298" s="1553"/>
      <c r="CE298" s="1553"/>
      <c r="CF298" s="1553"/>
      <c r="CG298" s="1553"/>
      <c r="CH298" s="1553"/>
      <c r="CI298" s="1553"/>
      <c r="CJ298" s="1553"/>
      <c r="CK298" s="1553"/>
      <c r="CL298" s="1553"/>
      <c r="CM298" s="1553"/>
      <c r="CN298" s="1553"/>
      <c r="CO298" s="1553"/>
      <c r="CP298" s="1553"/>
      <c r="CQ298" s="1553"/>
      <c r="CR298" s="1553"/>
      <c r="CS298" s="1553"/>
      <c r="CT298" s="1553"/>
      <c r="CU298" s="1553"/>
      <c r="CV298" s="1553"/>
      <c r="CW298" s="1553"/>
      <c r="CX298" s="1553"/>
      <c r="CY298" s="1553"/>
      <c r="CZ298" s="1553"/>
      <c r="DA298" s="1553"/>
      <c r="DB298" s="1553"/>
      <c r="DC298" s="1553"/>
      <c r="DD298" s="1553"/>
      <c r="DE298" s="1553"/>
      <c r="DF298" s="1553"/>
      <c r="DG298" s="1553"/>
      <c r="DH298" s="1553"/>
      <c r="DI298" s="1553"/>
      <c r="DJ298" s="1553"/>
      <c r="DK298" s="1553"/>
      <c r="DL298" s="1553"/>
      <c r="DM298" s="1553"/>
      <c r="DN298" s="1553"/>
      <c r="DO298" s="1553"/>
      <c r="DP298" s="1553"/>
      <c r="DQ298" s="1553"/>
      <c r="DR298" s="1553"/>
      <c r="DS298" s="1553"/>
      <c r="DT298" s="1553"/>
      <c r="DU298" s="1553"/>
      <c r="DV298" s="1553"/>
      <c r="DW298" s="1553"/>
      <c r="DX298" s="1553"/>
      <c r="DY298" s="1553"/>
      <c r="DZ298" s="1553"/>
      <c r="EA298" s="1553"/>
      <c r="EB298" s="1553"/>
      <c r="EC298" s="1553"/>
      <c r="ED298" s="1553"/>
      <c r="EE298" s="1553"/>
      <c r="EF298" s="1553"/>
      <c r="EG298" s="1553"/>
      <c r="EH298" s="1553"/>
      <c r="EI298" s="1553"/>
      <c r="EJ298" s="1553"/>
      <c r="EK298" s="1553"/>
      <c r="EL298" s="1553"/>
      <c r="EM298" s="1553"/>
      <c r="EN298" s="1553"/>
      <c r="EO298" s="1553"/>
      <c r="EP298" s="1553"/>
      <c r="EQ298" s="1553"/>
      <c r="ER298" s="1553"/>
      <c r="ES298" s="1553"/>
      <c r="ET298" s="1553"/>
      <c r="EU298" s="1553"/>
      <c r="EV298" s="1553"/>
      <c r="EW298" s="1553"/>
      <c r="EX298" s="1553"/>
      <c r="EY298" s="1553"/>
      <c r="EZ298" s="1553"/>
      <c r="FA298" s="1602"/>
      <c r="FB298" s="1570"/>
      <c r="FC298" s="1570"/>
      <c r="FD298" s="1570"/>
      <c r="FE298" s="1570"/>
      <c r="FF298" s="1570"/>
      <c r="FG298" s="1570"/>
      <c r="FH298" s="1570"/>
      <c r="FI298" s="1570"/>
      <c r="FJ298" s="1570"/>
      <c r="FK298" s="1570"/>
      <c r="FL298" s="1570"/>
      <c r="FM298" s="1570"/>
      <c r="FN298" s="1570"/>
      <c r="FO298" s="1570"/>
      <c r="FP298" s="1570"/>
      <c r="FQ298" s="1570"/>
      <c r="FR298" s="1570"/>
      <c r="FS298" s="1570"/>
      <c r="FT298" s="1570"/>
      <c r="FU298" s="1570"/>
      <c r="FV298" s="1570"/>
      <c r="FW298" s="1570"/>
      <c r="FX298" s="1570"/>
      <c r="FY298" s="1570"/>
      <c r="FZ298" s="1570"/>
      <c r="GA298" s="1570"/>
      <c r="GB298" s="1570"/>
      <c r="GC298" s="1570"/>
      <c r="GD298" s="1570"/>
      <c r="GE298" s="1570"/>
      <c r="GF298" s="1570"/>
      <c r="GG298" s="1570"/>
      <c r="GH298" s="1570"/>
      <c r="GI298" s="1570"/>
      <c r="GJ298" s="1570"/>
      <c r="GK298" s="1570"/>
      <c r="GL298" s="1570"/>
      <c r="GM298" s="1570"/>
      <c r="GN298" s="1570"/>
      <c r="GO298" s="1570"/>
      <c r="GP298" s="1570"/>
      <c r="GQ298" s="1570"/>
      <c r="GR298" s="1570"/>
      <c r="GS298" s="1570"/>
      <c r="GT298" s="1570"/>
      <c r="GU298" s="1570"/>
      <c r="GV298" s="1570"/>
      <c r="GW298" s="1570"/>
      <c r="GX298" s="1570"/>
      <c r="GY298" s="1570"/>
      <c r="GZ298" s="1570"/>
      <c r="HA298" s="1570"/>
      <c r="HB298" s="1570"/>
      <c r="HC298" s="1570"/>
      <c r="HD298" s="1570"/>
      <c r="HE298" s="1570"/>
      <c r="HF298" s="1570"/>
      <c r="HG298" s="1570"/>
      <c r="HH298" s="1570"/>
      <c r="HI298" s="1570"/>
      <c r="HJ298" s="1570"/>
      <c r="HK298" s="1570"/>
      <c r="HL298" s="1570"/>
      <c r="HM298" s="1570"/>
      <c r="HN298" s="1570"/>
      <c r="HO298" s="1570"/>
      <c r="HP298" s="1570"/>
      <c r="HQ298" s="1570"/>
      <c r="HR298" s="1570"/>
      <c r="HS298" s="1570"/>
      <c r="HT298" s="1570"/>
      <c r="HU298" s="1570"/>
      <c r="HV298" s="1570"/>
      <c r="HW298" s="1570"/>
      <c r="HX298" s="1570"/>
      <c r="HY298" s="1570"/>
      <c r="HZ298" s="1570"/>
      <c r="IA298" s="1570"/>
      <c r="IB298" s="1570"/>
      <c r="IC298" s="1570"/>
      <c r="ID298" s="1570"/>
      <c r="IE298" s="1570"/>
      <c r="IF298" s="1570"/>
      <c r="IG298" s="1570"/>
      <c r="IH298" s="1570"/>
      <c r="II298" s="1570"/>
      <c r="IJ298" s="1570"/>
      <c r="IK298" s="1570"/>
      <c r="IL298" s="1570"/>
      <c r="IM298" s="1570"/>
      <c r="IN298" s="1570"/>
      <c r="IO298" s="1570"/>
      <c r="IP298" s="1570"/>
      <c r="IQ298" s="1570"/>
      <c r="IR298" s="1570"/>
      <c r="IS298" s="1570"/>
      <c r="IT298" s="1570"/>
      <c r="IU298" s="1570"/>
      <c r="IV298" s="1570"/>
      <c r="IW298" s="1570"/>
      <c r="IX298" s="1570"/>
      <c r="IY298" s="1570"/>
      <c r="IZ298" s="1570"/>
      <c r="JA298" s="1570"/>
      <c r="JB298" s="1570"/>
      <c r="JC298" s="1570"/>
      <c r="JD298" s="1570"/>
      <c r="JE298" s="1570"/>
      <c r="JF298" s="1570"/>
      <c r="JG298" s="1570"/>
      <c r="JH298" s="1570"/>
      <c r="JI298" s="1570"/>
      <c r="JJ298" s="1570"/>
      <c r="JK298" s="1570"/>
      <c r="JL298" s="1570"/>
      <c r="JM298" s="1570"/>
      <c r="JN298" s="1570"/>
      <c r="JO298" s="1570"/>
      <c r="JP298" s="1570"/>
      <c r="JQ298" s="1570"/>
      <c r="JR298" s="1570"/>
      <c r="JS298" s="1570"/>
      <c r="JT298" s="1570"/>
      <c r="JU298" s="1570"/>
      <c r="JV298" s="1570"/>
      <c r="JW298" s="1570"/>
      <c r="JX298" s="1570"/>
      <c r="JY298" s="1570"/>
      <c r="JZ298" s="1570"/>
      <c r="KA298" s="1570"/>
      <c r="KB298" s="1570"/>
      <c r="KC298" s="1570"/>
      <c r="KD298" s="1570"/>
      <c r="KE298" s="1570"/>
      <c r="KF298" s="1570"/>
      <c r="KG298" s="1570"/>
      <c r="KH298" s="1570"/>
      <c r="KI298" s="1570"/>
      <c r="KJ298" s="1570"/>
      <c r="KK298" s="1570"/>
      <c r="KL298" s="1570"/>
      <c r="KM298" s="1570"/>
      <c r="KN298" s="1570"/>
      <c r="KO298" s="1570"/>
      <c r="KP298" s="1570"/>
      <c r="KQ298" s="1570"/>
      <c r="KR298" s="1570"/>
      <c r="KS298" s="1570"/>
      <c r="KT298" s="1570"/>
      <c r="KU298" s="1570"/>
      <c r="KV298" s="1570"/>
      <c r="KW298" s="1570"/>
      <c r="KX298" s="1570"/>
      <c r="KY298" s="1570"/>
      <c r="KZ298" s="1570"/>
      <c r="LA298" s="1570"/>
      <c r="LB298" s="1570"/>
      <c r="LC298" s="1570"/>
      <c r="LD298" s="1570"/>
      <c r="LE298" s="1570"/>
      <c r="LF298" s="1570"/>
      <c r="LG298" s="1570"/>
      <c r="LH298" s="1570"/>
      <c r="LI298" s="1570"/>
      <c r="LJ298" s="1570"/>
      <c r="LK298" s="1570"/>
      <c r="LL298" s="1570"/>
      <c r="LM298" s="1570"/>
      <c r="LN298" s="1570"/>
      <c r="LO298" s="1570"/>
      <c r="LP298" s="1570"/>
      <c r="LQ298" s="1570"/>
      <c r="LR298" s="1570"/>
      <c r="LS298" s="1570"/>
      <c r="LT298" s="1570"/>
      <c r="LU298" s="1570"/>
      <c r="LV298" s="1570"/>
      <c r="LW298" s="1570"/>
      <c r="LX298" s="1570"/>
      <c r="LY298" s="1570"/>
      <c r="LZ298" s="1570"/>
      <c r="MA298" s="1570"/>
      <c r="MB298" s="1570"/>
      <c r="MC298" s="1570"/>
      <c r="MD298" s="1570"/>
      <c r="ME298" s="1570"/>
      <c r="MF298" s="1570"/>
      <c r="MG298" s="1570"/>
      <c r="MH298" s="1570"/>
      <c r="MI298" s="1570"/>
      <c r="MJ298" s="1570"/>
      <c r="MK298" s="1570"/>
      <c r="ML298" s="1570"/>
      <c r="MM298" s="1570"/>
      <c r="MN298" s="1570"/>
      <c r="MO298" s="1570"/>
      <c r="MP298" s="1570"/>
      <c r="MQ298" s="1570"/>
      <c r="MR298" s="1570"/>
      <c r="MS298" s="1570"/>
      <c r="MT298" s="1570"/>
      <c r="MU298" s="1570"/>
      <c r="MV298" s="1570"/>
      <c r="MW298" s="1570"/>
      <c r="MX298" s="1570"/>
      <c r="MY298" s="1570"/>
      <c r="MZ298" s="1570"/>
      <c r="NA298" s="1570"/>
      <c r="NB298" s="1570"/>
      <c r="NC298" s="1570"/>
      <c r="ND298" s="1570"/>
      <c r="NE298" s="1570"/>
      <c r="NF298" s="1570"/>
      <c r="NG298" s="1570"/>
      <c r="NH298" s="1570"/>
      <c r="NI298" s="1570"/>
      <c r="NJ298" s="1570"/>
      <c r="NK298" s="1570"/>
      <c r="NL298" s="1570"/>
      <c r="NM298" s="1570"/>
      <c r="NN298" s="1570"/>
      <c r="NO298" s="1570"/>
      <c r="NP298" s="1570"/>
      <c r="NQ298" s="1570"/>
      <c r="NR298" s="1570"/>
      <c r="NS298" s="1570"/>
      <c r="NT298" s="1570"/>
      <c r="NU298" s="1570"/>
      <c r="NV298" s="1570"/>
    </row>
    <row r="299" spans="1:386" s="1558" customFormat="1" ht="55.2">
      <c r="A299" s="1708"/>
      <c r="B299" s="1867" t="s">
        <v>1108</v>
      </c>
      <c r="C299" s="1868"/>
      <c r="D299" s="1730"/>
      <c r="E299" s="1964">
        <f>28147.069+1433</f>
        <v>29580.069</v>
      </c>
      <c r="F299" s="1958" t="s">
        <v>1109</v>
      </c>
      <c r="G299" s="1951">
        <v>360</v>
      </c>
      <c r="H299" s="1820" t="s">
        <v>374</v>
      </c>
      <c r="I299" s="1732" t="s">
        <v>1299</v>
      </c>
      <c r="J299" s="1820">
        <v>29579.991999999998</v>
      </c>
      <c r="K299" s="1820" t="s">
        <v>1300</v>
      </c>
      <c r="L299" s="1820" t="s">
        <v>1301</v>
      </c>
      <c r="M299" s="1853"/>
      <c r="N299" s="1853"/>
      <c r="O299" s="1866"/>
      <c r="P299" s="1866"/>
      <c r="Q299" s="1697"/>
      <c r="R299" s="1697"/>
      <c r="S299" s="1697"/>
      <c r="T299" s="1697"/>
      <c r="U299" s="1854"/>
      <c r="V299" s="1556">
        <f t="shared" si="129"/>
        <v>7.7000000001135049E-2</v>
      </c>
      <c r="W299" s="1647"/>
      <c r="X299" s="1648"/>
      <c r="Y299" s="1994"/>
      <c r="Z299" s="1647"/>
      <c r="AA299" s="1648"/>
      <c r="AB299" s="1649"/>
      <c r="AC299" s="1649"/>
      <c r="AD299" s="1994"/>
      <c r="AE299" s="1990"/>
      <c r="AF299" s="1646">
        <v>1</v>
      </c>
      <c r="AG299" s="1543">
        <f t="shared" si="134"/>
        <v>29580.069</v>
      </c>
      <c r="AH299" s="1646">
        <v>1</v>
      </c>
      <c r="AI299" s="1543">
        <f t="shared" si="135"/>
        <v>29579.991999999998</v>
      </c>
      <c r="AJ299" s="1646"/>
      <c r="AK299" s="1543">
        <f t="shared" si="136"/>
        <v>0</v>
      </c>
      <c r="AL299" s="1646"/>
      <c r="AM299" s="1543">
        <f t="shared" si="133"/>
        <v>0</v>
      </c>
      <c r="AN299" s="1553"/>
      <c r="AO299" s="1553"/>
      <c r="AP299" s="1553"/>
      <c r="AQ299" s="1553"/>
      <c r="AR299" s="1553"/>
      <c r="AS299" s="1553"/>
      <c r="AT299" s="1553"/>
      <c r="AU299" s="1553"/>
      <c r="AV299" s="1553"/>
      <c r="AW299" s="1553"/>
      <c r="AX299" s="1553"/>
      <c r="AY299" s="1553"/>
      <c r="AZ299" s="1553"/>
      <c r="BA299" s="1553"/>
      <c r="BB299" s="1553"/>
      <c r="BC299" s="1553"/>
      <c r="BD299" s="1553"/>
      <c r="BE299" s="1553"/>
      <c r="BF299" s="1553"/>
      <c r="BG299" s="1553"/>
      <c r="BH299" s="1553"/>
      <c r="BI299" s="1553"/>
      <c r="BJ299" s="1553"/>
      <c r="BK299" s="1553"/>
      <c r="BL299" s="1553"/>
      <c r="BM299" s="1553"/>
      <c r="BN299" s="1553"/>
      <c r="BO299" s="1553"/>
      <c r="BP299" s="1553"/>
      <c r="BQ299" s="1553"/>
      <c r="BR299" s="1553"/>
      <c r="BS299" s="1553"/>
      <c r="BT299" s="1553"/>
      <c r="BU299" s="1553"/>
      <c r="BV299" s="1553"/>
      <c r="BW299" s="1553"/>
      <c r="BX299" s="1553"/>
      <c r="BY299" s="1553"/>
      <c r="BZ299" s="1553"/>
      <c r="CA299" s="1553"/>
      <c r="CB299" s="1553"/>
      <c r="CC299" s="1553"/>
      <c r="CD299" s="1553"/>
      <c r="CE299" s="1553"/>
      <c r="CF299" s="1553"/>
      <c r="CG299" s="1553"/>
      <c r="CH299" s="1553"/>
      <c r="CI299" s="1553"/>
      <c r="CJ299" s="1553"/>
      <c r="CK299" s="1553"/>
      <c r="CL299" s="1553"/>
      <c r="CM299" s="1553"/>
      <c r="CN299" s="1553"/>
      <c r="CO299" s="1553"/>
      <c r="CP299" s="1553"/>
      <c r="CQ299" s="1553"/>
      <c r="CR299" s="1553"/>
      <c r="CS299" s="1553"/>
      <c r="CT299" s="1553"/>
      <c r="CU299" s="1553"/>
      <c r="CV299" s="1553"/>
      <c r="CW299" s="1553"/>
      <c r="CX299" s="1553"/>
      <c r="CY299" s="1553"/>
      <c r="CZ299" s="1553"/>
      <c r="DA299" s="1553"/>
      <c r="DB299" s="1553"/>
      <c r="DC299" s="1553"/>
      <c r="DD299" s="1553"/>
      <c r="DE299" s="1553"/>
      <c r="DF299" s="1553"/>
      <c r="DG299" s="1553"/>
      <c r="DH299" s="1553"/>
      <c r="DI299" s="1553"/>
      <c r="DJ299" s="1553"/>
      <c r="DK299" s="1553"/>
      <c r="DL299" s="1553"/>
      <c r="DM299" s="1553"/>
      <c r="DN299" s="1553"/>
      <c r="DO299" s="1553"/>
      <c r="DP299" s="1553"/>
      <c r="DQ299" s="1553"/>
      <c r="DR299" s="1553"/>
      <c r="DS299" s="1553"/>
      <c r="DT299" s="1553"/>
      <c r="DU299" s="1553"/>
      <c r="DV299" s="1553"/>
      <c r="DW299" s="1553"/>
      <c r="DX299" s="1553"/>
      <c r="DY299" s="1553"/>
      <c r="DZ299" s="1553"/>
      <c r="EA299" s="1553"/>
      <c r="EB299" s="1553"/>
      <c r="EC299" s="1553"/>
      <c r="ED299" s="1553"/>
      <c r="EE299" s="1553"/>
      <c r="EF299" s="1553"/>
      <c r="EG299" s="1553"/>
      <c r="EH299" s="1553"/>
      <c r="EI299" s="1553"/>
      <c r="EJ299" s="1553"/>
      <c r="EK299" s="1553"/>
      <c r="EL299" s="1553"/>
      <c r="EM299" s="1553"/>
      <c r="EN299" s="1553"/>
      <c r="EO299" s="1553"/>
      <c r="EP299" s="1553"/>
      <c r="EQ299" s="1553"/>
      <c r="ER299" s="1553"/>
      <c r="ES299" s="1553"/>
      <c r="ET299" s="1553"/>
      <c r="EU299" s="1553"/>
      <c r="EV299" s="1553"/>
      <c r="EW299" s="1553"/>
      <c r="EX299" s="1553"/>
      <c r="EY299" s="1553"/>
      <c r="EZ299" s="1553"/>
      <c r="FA299" s="1602"/>
      <c r="FB299" s="1570"/>
      <c r="FC299" s="1570"/>
      <c r="FD299" s="1570"/>
      <c r="FE299" s="1570"/>
      <c r="FF299" s="1570"/>
      <c r="FG299" s="1570"/>
      <c r="FH299" s="1570"/>
      <c r="FI299" s="1570"/>
      <c r="FJ299" s="1570"/>
      <c r="FK299" s="1570"/>
      <c r="FL299" s="1570"/>
      <c r="FM299" s="1570"/>
      <c r="FN299" s="1570"/>
      <c r="FO299" s="1570"/>
      <c r="FP299" s="1570"/>
      <c r="FQ299" s="1570"/>
      <c r="FR299" s="1570"/>
      <c r="FS299" s="1570"/>
      <c r="FT299" s="1570"/>
      <c r="FU299" s="1570"/>
      <c r="FV299" s="1570"/>
      <c r="FW299" s="1570"/>
      <c r="FX299" s="1570"/>
      <c r="FY299" s="1570"/>
      <c r="FZ299" s="1570"/>
      <c r="GA299" s="1570"/>
      <c r="GB299" s="1570"/>
      <c r="GC299" s="1570"/>
      <c r="GD299" s="1570"/>
      <c r="GE299" s="1570"/>
      <c r="GF299" s="1570"/>
      <c r="GG299" s="1570"/>
      <c r="GH299" s="1570"/>
      <c r="GI299" s="1570"/>
      <c r="GJ299" s="1570"/>
      <c r="GK299" s="1570"/>
      <c r="GL299" s="1570"/>
      <c r="GM299" s="1570"/>
      <c r="GN299" s="1570"/>
      <c r="GO299" s="1570"/>
      <c r="GP299" s="1570"/>
      <c r="GQ299" s="1570"/>
      <c r="GR299" s="1570"/>
      <c r="GS299" s="1570"/>
      <c r="GT299" s="1570"/>
      <c r="GU299" s="1570"/>
      <c r="GV299" s="1570"/>
      <c r="GW299" s="1570"/>
      <c r="GX299" s="1570"/>
      <c r="GY299" s="1570"/>
      <c r="GZ299" s="1570"/>
      <c r="HA299" s="1570"/>
      <c r="HB299" s="1570"/>
      <c r="HC299" s="1570"/>
      <c r="HD299" s="1570"/>
      <c r="HE299" s="1570"/>
      <c r="HF299" s="1570"/>
      <c r="HG299" s="1570"/>
      <c r="HH299" s="1570"/>
      <c r="HI299" s="1570"/>
      <c r="HJ299" s="1570"/>
      <c r="HK299" s="1570"/>
      <c r="HL299" s="1570"/>
      <c r="HM299" s="1570"/>
      <c r="HN299" s="1570"/>
      <c r="HO299" s="1570"/>
      <c r="HP299" s="1570"/>
      <c r="HQ299" s="1570"/>
      <c r="HR299" s="1570"/>
      <c r="HS299" s="1570"/>
      <c r="HT299" s="1570"/>
      <c r="HU299" s="1570"/>
      <c r="HV299" s="1570"/>
      <c r="HW299" s="1570"/>
      <c r="HX299" s="1570"/>
      <c r="HY299" s="1570"/>
      <c r="HZ299" s="1570"/>
      <c r="IA299" s="1570"/>
      <c r="IB299" s="1570"/>
      <c r="IC299" s="1570"/>
      <c r="ID299" s="1570"/>
      <c r="IE299" s="1570"/>
      <c r="IF299" s="1570"/>
      <c r="IG299" s="1570"/>
      <c r="IH299" s="1570"/>
      <c r="II299" s="1570"/>
      <c r="IJ299" s="1570"/>
      <c r="IK299" s="1570"/>
      <c r="IL299" s="1570"/>
      <c r="IM299" s="1570"/>
      <c r="IN299" s="1570"/>
      <c r="IO299" s="1570"/>
      <c r="IP299" s="1570"/>
      <c r="IQ299" s="1570"/>
      <c r="IR299" s="1570"/>
      <c r="IS299" s="1570"/>
      <c r="IT299" s="1570"/>
      <c r="IU299" s="1570"/>
      <c r="IV299" s="1570"/>
      <c r="IW299" s="1570"/>
      <c r="IX299" s="1570"/>
      <c r="IY299" s="1570"/>
      <c r="IZ299" s="1570"/>
      <c r="JA299" s="1570"/>
      <c r="JB299" s="1570"/>
      <c r="JC299" s="1570"/>
      <c r="JD299" s="1570"/>
      <c r="JE299" s="1570"/>
      <c r="JF299" s="1570"/>
      <c r="JG299" s="1570"/>
      <c r="JH299" s="1570"/>
      <c r="JI299" s="1570"/>
      <c r="JJ299" s="1570"/>
      <c r="JK299" s="1570"/>
      <c r="JL299" s="1570"/>
      <c r="JM299" s="1570"/>
      <c r="JN299" s="1570"/>
      <c r="JO299" s="1570"/>
      <c r="JP299" s="1570"/>
      <c r="JQ299" s="1570"/>
      <c r="JR299" s="1570"/>
      <c r="JS299" s="1570"/>
      <c r="JT299" s="1570"/>
      <c r="JU299" s="1570"/>
      <c r="JV299" s="1570"/>
      <c r="JW299" s="1570"/>
      <c r="JX299" s="1570"/>
      <c r="JY299" s="1570"/>
      <c r="JZ299" s="1570"/>
      <c r="KA299" s="1570"/>
      <c r="KB299" s="1570"/>
      <c r="KC299" s="1570"/>
      <c r="KD299" s="1570"/>
      <c r="KE299" s="1570"/>
      <c r="KF299" s="1570"/>
      <c r="KG299" s="1570"/>
      <c r="KH299" s="1570"/>
      <c r="KI299" s="1570"/>
      <c r="KJ299" s="1570"/>
      <c r="KK299" s="1570"/>
      <c r="KL299" s="1570"/>
      <c r="KM299" s="1570"/>
      <c r="KN299" s="1570"/>
      <c r="KO299" s="1570"/>
      <c r="KP299" s="1570"/>
      <c r="KQ299" s="1570"/>
      <c r="KR299" s="1570"/>
      <c r="KS299" s="1570"/>
      <c r="KT299" s="1570"/>
      <c r="KU299" s="1570"/>
      <c r="KV299" s="1570"/>
      <c r="KW299" s="1570"/>
      <c r="KX299" s="1570"/>
      <c r="KY299" s="1570"/>
      <c r="KZ299" s="1570"/>
      <c r="LA299" s="1570"/>
      <c r="LB299" s="1570"/>
      <c r="LC299" s="1570"/>
      <c r="LD299" s="1570"/>
      <c r="LE299" s="1570"/>
      <c r="LF299" s="1570"/>
      <c r="LG299" s="1570"/>
      <c r="LH299" s="1570"/>
      <c r="LI299" s="1570"/>
      <c r="LJ299" s="1570"/>
      <c r="LK299" s="1570"/>
      <c r="LL299" s="1570"/>
      <c r="LM299" s="1570"/>
      <c r="LN299" s="1570"/>
      <c r="LO299" s="1570"/>
      <c r="LP299" s="1570"/>
      <c r="LQ299" s="1570"/>
      <c r="LR299" s="1570"/>
      <c r="LS299" s="1570"/>
      <c r="LT299" s="1570"/>
      <c r="LU299" s="1570"/>
      <c r="LV299" s="1570"/>
      <c r="LW299" s="1570"/>
      <c r="LX299" s="1570"/>
      <c r="LY299" s="1570"/>
      <c r="LZ299" s="1570"/>
      <c r="MA299" s="1570"/>
      <c r="MB299" s="1570"/>
      <c r="MC299" s="1570"/>
      <c r="MD299" s="1570"/>
      <c r="ME299" s="1570"/>
      <c r="MF299" s="1570"/>
      <c r="MG299" s="1570"/>
      <c r="MH299" s="1570"/>
      <c r="MI299" s="1570"/>
      <c r="MJ299" s="1570"/>
      <c r="MK299" s="1570"/>
      <c r="ML299" s="1570"/>
      <c r="MM299" s="1570"/>
      <c r="MN299" s="1570"/>
      <c r="MO299" s="1570"/>
      <c r="MP299" s="1570"/>
      <c r="MQ299" s="1570"/>
      <c r="MR299" s="1570"/>
      <c r="MS299" s="1570"/>
      <c r="MT299" s="1570"/>
      <c r="MU299" s="1570"/>
      <c r="MV299" s="1570"/>
      <c r="MW299" s="1570"/>
      <c r="MX299" s="1570"/>
      <c r="MY299" s="1570"/>
      <c r="MZ299" s="1570"/>
      <c r="NA299" s="1570"/>
      <c r="NB299" s="1570"/>
      <c r="NC299" s="1570"/>
      <c r="ND299" s="1570"/>
      <c r="NE299" s="1570"/>
      <c r="NF299" s="1570"/>
      <c r="NG299" s="1570"/>
      <c r="NH299" s="1570"/>
      <c r="NI299" s="1570"/>
      <c r="NJ299" s="1570"/>
      <c r="NK299" s="1570"/>
      <c r="NL299" s="1570"/>
      <c r="NM299" s="1570"/>
      <c r="NN299" s="1570"/>
      <c r="NO299" s="1570"/>
      <c r="NP299" s="1570"/>
      <c r="NQ299" s="1570"/>
      <c r="NR299" s="1570"/>
      <c r="NS299" s="1570"/>
      <c r="NT299" s="1570"/>
      <c r="NU299" s="1570"/>
      <c r="NV299" s="1570"/>
    </row>
    <row r="300" spans="1:386" s="1558" customFormat="1" ht="27.6">
      <c r="A300" s="1708"/>
      <c r="B300" s="1867" t="s">
        <v>235</v>
      </c>
      <c r="C300" s="1868"/>
      <c r="D300" s="1730"/>
      <c r="E300" s="1964">
        <v>1710.335</v>
      </c>
      <c r="F300" s="1958" t="s">
        <v>1189</v>
      </c>
      <c r="G300" s="1951">
        <v>90</v>
      </c>
      <c r="H300" s="1820" t="s">
        <v>659</v>
      </c>
      <c r="I300" s="1690"/>
      <c r="J300" s="1762"/>
      <c r="K300" s="1772"/>
      <c r="L300" s="1690"/>
      <c r="M300" s="1853"/>
      <c r="N300" s="1853"/>
      <c r="O300" s="1866"/>
      <c r="P300" s="1866"/>
      <c r="Q300" s="1697"/>
      <c r="R300" s="1697"/>
      <c r="S300" s="1697"/>
      <c r="T300" s="1697"/>
      <c r="U300" s="1854"/>
      <c r="V300" s="156">
        <f t="shared" si="129"/>
        <v>1710.335</v>
      </c>
      <c r="W300" s="1647"/>
      <c r="X300" s="1648"/>
      <c r="Y300" s="1994"/>
      <c r="Z300" s="1647"/>
      <c r="AA300" s="1648"/>
      <c r="AB300" s="1649"/>
      <c r="AC300" s="1649"/>
      <c r="AD300" s="1994"/>
      <c r="AE300" s="1990"/>
      <c r="AF300" s="1646"/>
      <c r="AG300" s="1543">
        <f t="shared" si="134"/>
        <v>0</v>
      </c>
      <c r="AH300" s="1646"/>
      <c r="AI300" s="1543">
        <f t="shared" si="135"/>
        <v>0</v>
      </c>
      <c r="AJ300" s="1637">
        <v>1</v>
      </c>
      <c r="AK300" s="1543">
        <f t="shared" si="136"/>
        <v>1710.335</v>
      </c>
      <c r="AL300" s="1646"/>
      <c r="AM300" s="1543">
        <f t="shared" si="133"/>
        <v>0</v>
      </c>
      <c r="AN300" s="1553"/>
      <c r="AO300" s="1553"/>
      <c r="AP300" s="1553"/>
      <c r="AQ300" s="1553"/>
      <c r="AR300" s="1553"/>
      <c r="AS300" s="1553"/>
      <c r="AT300" s="1553"/>
      <c r="AU300" s="1553"/>
      <c r="AV300" s="1553"/>
      <c r="AW300" s="1553"/>
      <c r="AX300" s="1553"/>
      <c r="AY300" s="1553"/>
      <c r="AZ300" s="1553"/>
      <c r="BA300" s="1553"/>
      <c r="BB300" s="1553"/>
      <c r="BC300" s="1553"/>
      <c r="BD300" s="1553"/>
      <c r="BE300" s="1553"/>
      <c r="BF300" s="1553"/>
      <c r="BG300" s="1553"/>
      <c r="BH300" s="1553"/>
      <c r="BI300" s="1553"/>
      <c r="BJ300" s="1553"/>
      <c r="BK300" s="1553"/>
      <c r="BL300" s="1553"/>
      <c r="BM300" s="1553"/>
      <c r="BN300" s="1553"/>
      <c r="BO300" s="1553"/>
      <c r="BP300" s="1553"/>
      <c r="BQ300" s="1553"/>
      <c r="BR300" s="1553"/>
      <c r="BS300" s="1553"/>
      <c r="BT300" s="1553"/>
      <c r="BU300" s="1553"/>
      <c r="BV300" s="1553"/>
      <c r="BW300" s="1553"/>
      <c r="BX300" s="1553"/>
      <c r="BY300" s="1553"/>
      <c r="BZ300" s="1553"/>
      <c r="CA300" s="1553"/>
      <c r="CB300" s="1553"/>
      <c r="CC300" s="1553"/>
      <c r="CD300" s="1553"/>
      <c r="CE300" s="1553"/>
      <c r="CF300" s="1553"/>
      <c r="CG300" s="1553"/>
      <c r="CH300" s="1553"/>
      <c r="CI300" s="1553"/>
      <c r="CJ300" s="1553"/>
      <c r="CK300" s="1553"/>
      <c r="CL300" s="1553"/>
      <c r="CM300" s="1553"/>
      <c r="CN300" s="1553"/>
      <c r="CO300" s="1553"/>
      <c r="CP300" s="1553"/>
      <c r="CQ300" s="1553"/>
      <c r="CR300" s="1553"/>
      <c r="CS300" s="1553"/>
      <c r="CT300" s="1553"/>
      <c r="CU300" s="1553"/>
      <c r="CV300" s="1553"/>
      <c r="CW300" s="1553"/>
      <c r="CX300" s="1553"/>
      <c r="CY300" s="1553"/>
      <c r="CZ300" s="1553"/>
      <c r="DA300" s="1553"/>
      <c r="DB300" s="1553"/>
      <c r="DC300" s="1553"/>
      <c r="DD300" s="1553"/>
      <c r="DE300" s="1553"/>
      <c r="DF300" s="1553"/>
      <c r="DG300" s="1553"/>
      <c r="DH300" s="1553"/>
      <c r="DI300" s="1553"/>
      <c r="DJ300" s="1553"/>
      <c r="DK300" s="1553"/>
      <c r="DL300" s="1553"/>
      <c r="DM300" s="1553"/>
      <c r="DN300" s="1553"/>
      <c r="DO300" s="1553"/>
      <c r="DP300" s="1553"/>
      <c r="DQ300" s="1553"/>
      <c r="DR300" s="1553"/>
      <c r="DS300" s="1553"/>
      <c r="DT300" s="1553"/>
      <c r="DU300" s="1553"/>
      <c r="DV300" s="1553"/>
      <c r="DW300" s="1553"/>
      <c r="DX300" s="1553"/>
      <c r="DY300" s="1553"/>
      <c r="DZ300" s="1553"/>
      <c r="EA300" s="1553"/>
      <c r="EB300" s="1553"/>
      <c r="EC300" s="1553"/>
      <c r="ED300" s="1553"/>
      <c r="EE300" s="1553"/>
      <c r="EF300" s="1553"/>
      <c r="EG300" s="1553"/>
      <c r="EH300" s="1553"/>
      <c r="EI300" s="1553"/>
      <c r="EJ300" s="1553"/>
      <c r="EK300" s="1553"/>
      <c r="EL300" s="1553"/>
      <c r="EM300" s="1553"/>
      <c r="EN300" s="1553"/>
      <c r="EO300" s="1553"/>
      <c r="EP300" s="1553"/>
      <c r="EQ300" s="1553"/>
      <c r="ER300" s="1553"/>
      <c r="ES300" s="1553"/>
      <c r="ET300" s="1553"/>
      <c r="EU300" s="1553"/>
      <c r="EV300" s="1553"/>
      <c r="EW300" s="1553"/>
      <c r="EX300" s="1553"/>
      <c r="EY300" s="1553"/>
      <c r="EZ300" s="1553"/>
      <c r="FA300" s="1602"/>
      <c r="FB300" s="1570"/>
      <c r="FC300" s="1570"/>
      <c r="FD300" s="1570"/>
      <c r="FE300" s="1570"/>
      <c r="FF300" s="1570"/>
      <c r="FG300" s="1570"/>
      <c r="FH300" s="1570"/>
      <c r="FI300" s="1570"/>
      <c r="FJ300" s="1570"/>
      <c r="FK300" s="1570"/>
      <c r="FL300" s="1570"/>
      <c r="FM300" s="1570"/>
      <c r="FN300" s="1570"/>
      <c r="FO300" s="1570"/>
      <c r="FP300" s="1570"/>
      <c r="FQ300" s="1570"/>
      <c r="FR300" s="1570"/>
      <c r="FS300" s="1570"/>
      <c r="FT300" s="1570"/>
      <c r="FU300" s="1570"/>
      <c r="FV300" s="1570"/>
      <c r="FW300" s="1570"/>
      <c r="FX300" s="1570"/>
      <c r="FY300" s="1570"/>
      <c r="FZ300" s="1570"/>
      <c r="GA300" s="1570"/>
      <c r="GB300" s="1570"/>
      <c r="GC300" s="1570"/>
      <c r="GD300" s="1570"/>
      <c r="GE300" s="1570"/>
      <c r="GF300" s="1570"/>
      <c r="GG300" s="1570"/>
      <c r="GH300" s="1570"/>
      <c r="GI300" s="1570"/>
      <c r="GJ300" s="1570"/>
      <c r="GK300" s="1570"/>
      <c r="GL300" s="1570"/>
      <c r="GM300" s="1570"/>
      <c r="GN300" s="1570"/>
      <c r="GO300" s="1570"/>
      <c r="GP300" s="1570"/>
      <c r="GQ300" s="1570"/>
      <c r="GR300" s="1570"/>
      <c r="GS300" s="1570"/>
      <c r="GT300" s="1570"/>
      <c r="GU300" s="1570"/>
      <c r="GV300" s="1570"/>
      <c r="GW300" s="1570"/>
      <c r="GX300" s="1570"/>
      <c r="GY300" s="1570"/>
      <c r="GZ300" s="1570"/>
      <c r="HA300" s="1570"/>
      <c r="HB300" s="1570"/>
      <c r="HC300" s="1570"/>
      <c r="HD300" s="1570"/>
      <c r="HE300" s="1570"/>
      <c r="HF300" s="1570"/>
      <c r="HG300" s="1570"/>
      <c r="HH300" s="1570"/>
      <c r="HI300" s="1570"/>
      <c r="HJ300" s="1570"/>
      <c r="HK300" s="1570"/>
      <c r="HL300" s="1570"/>
      <c r="HM300" s="1570"/>
      <c r="HN300" s="1570"/>
      <c r="HO300" s="1570"/>
      <c r="HP300" s="1570"/>
      <c r="HQ300" s="1570"/>
      <c r="HR300" s="1570"/>
      <c r="HS300" s="1570"/>
      <c r="HT300" s="1570"/>
      <c r="HU300" s="1570"/>
      <c r="HV300" s="1570"/>
      <c r="HW300" s="1570"/>
      <c r="HX300" s="1570"/>
      <c r="HY300" s="1570"/>
      <c r="HZ300" s="1570"/>
      <c r="IA300" s="1570"/>
      <c r="IB300" s="1570"/>
      <c r="IC300" s="1570"/>
      <c r="ID300" s="1570"/>
      <c r="IE300" s="1570"/>
      <c r="IF300" s="1570"/>
      <c r="IG300" s="1570"/>
      <c r="IH300" s="1570"/>
      <c r="II300" s="1570"/>
      <c r="IJ300" s="1570"/>
      <c r="IK300" s="1570"/>
      <c r="IL300" s="1570"/>
      <c r="IM300" s="1570"/>
      <c r="IN300" s="1570"/>
      <c r="IO300" s="1570"/>
      <c r="IP300" s="1570"/>
      <c r="IQ300" s="1570"/>
      <c r="IR300" s="1570"/>
      <c r="IS300" s="1570"/>
      <c r="IT300" s="1570"/>
      <c r="IU300" s="1570"/>
      <c r="IV300" s="1570"/>
      <c r="IW300" s="1570"/>
      <c r="IX300" s="1570"/>
      <c r="IY300" s="1570"/>
      <c r="IZ300" s="1570"/>
      <c r="JA300" s="1570"/>
      <c r="JB300" s="1570"/>
      <c r="JC300" s="1570"/>
      <c r="JD300" s="1570"/>
      <c r="JE300" s="1570"/>
      <c r="JF300" s="1570"/>
      <c r="JG300" s="1570"/>
      <c r="JH300" s="1570"/>
      <c r="JI300" s="1570"/>
      <c r="JJ300" s="1570"/>
      <c r="JK300" s="1570"/>
      <c r="JL300" s="1570"/>
      <c r="JM300" s="1570"/>
      <c r="JN300" s="1570"/>
      <c r="JO300" s="1570"/>
      <c r="JP300" s="1570"/>
      <c r="JQ300" s="1570"/>
      <c r="JR300" s="1570"/>
      <c r="JS300" s="1570"/>
      <c r="JT300" s="1570"/>
      <c r="JU300" s="1570"/>
      <c r="JV300" s="1570"/>
      <c r="JW300" s="1570"/>
      <c r="JX300" s="1570"/>
      <c r="JY300" s="1570"/>
      <c r="JZ300" s="1570"/>
      <c r="KA300" s="1570"/>
      <c r="KB300" s="1570"/>
      <c r="KC300" s="1570"/>
      <c r="KD300" s="1570"/>
      <c r="KE300" s="1570"/>
      <c r="KF300" s="1570"/>
      <c r="KG300" s="1570"/>
      <c r="KH300" s="1570"/>
      <c r="KI300" s="1570"/>
      <c r="KJ300" s="1570"/>
      <c r="KK300" s="1570"/>
      <c r="KL300" s="1570"/>
      <c r="KM300" s="1570"/>
      <c r="KN300" s="1570"/>
      <c r="KO300" s="1570"/>
      <c r="KP300" s="1570"/>
      <c r="KQ300" s="1570"/>
      <c r="KR300" s="1570"/>
      <c r="KS300" s="1570"/>
      <c r="KT300" s="1570"/>
      <c r="KU300" s="1570"/>
      <c r="KV300" s="1570"/>
      <c r="KW300" s="1570"/>
      <c r="KX300" s="1570"/>
      <c r="KY300" s="1570"/>
      <c r="KZ300" s="1570"/>
      <c r="LA300" s="1570"/>
      <c r="LB300" s="1570"/>
      <c r="LC300" s="1570"/>
      <c r="LD300" s="1570"/>
      <c r="LE300" s="1570"/>
      <c r="LF300" s="1570"/>
      <c r="LG300" s="1570"/>
      <c r="LH300" s="1570"/>
      <c r="LI300" s="1570"/>
      <c r="LJ300" s="1570"/>
      <c r="LK300" s="1570"/>
      <c r="LL300" s="1570"/>
      <c r="LM300" s="1570"/>
      <c r="LN300" s="1570"/>
      <c r="LO300" s="1570"/>
      <c r="LP300" s="1570"/>
      <c r="LQ300" s="1570"/>
      <c r="LR300" s="1570"/>
      <c r="LS300" s="1570"/>
      <c r="LT300" s="1570"/>
      <c r="LU300" s="1570"/>
      <c r="LV300" s="1570"/>
      <c r="LW300" s="1570"/>
      <c r="LX300" s="1570"/>
      <c r="LY300" s="1570"/>
      <c r="LZ300" s="1570"/>
      <c r="MA300" s="1570"/>
      <c r="MB300" s="1570"/>
      <c r="MC300" s="1570"/>
      <c r="MD300" s="1570"/>
      <c r="ME300" s="1570"/>
      <c r="MF300" s="1570"/>
      <c r="MG300" s="1570"/>
      <c r="MH300" s="1570"/>
      <c r="MI300" s="1570"/>
      <c r="MJ300" s="1570"/>
      <c r="MK300" s="1570"/>
      <c r="ML300" s="1570"/>
      <c r="MM300" s="1570"/>
      <c r="MN300" s="1570"/>
      <c r="MO300" s="1570"/>
      <c r="MP300" s="1570"/>
      <c r="MQ300" s="1570"/>
      <c r="MR300" s="1570"/>
      <c r="MS300" s="1570"/>
      <c r="MT300" s="1570"/>
      <c r="MU300" s="1570"/>
      <c r="MV300" s="1570"/>
      <c r="MW300" s="1570"/>
      <c r="MX300" s="1570"/>
      <c r="MY300" s="1570"/>
      <c r="MZ300" s="1570"/>
      <c r="NA300" s="1570"/>
      <c r="NB300" s="1570"/>
      <c r="NC300" s="1570"/>
      <c r="ND300" s="1570"/>
      <c r="NE300" s="1570"/>
      <c r="NF300" s="1570"/>
      <c r="NG300" s="1570"/>
      <c r="NH300" s="1570"/>
      <c r="NI300" s="1570"/>
      <c r="NJ300" s="1570"/>
      <c r="NK300" s="1570"/>
      <c r="NL300" s="1570"/>
      <c r="NM300" s="1570"/>
      <c r="NN300" s="1570"/>
      <c r="NO300" s="1570"/>
      <c r="NP300" s="1570"/>
      <c r="NQ300" s="1570"/>
      <c r="NR300" s="1570"/>
      <c r="NS300" s="1570"/>
      <c r="NT300" s="1570"/>
      <c r="NU300" s="1570"/>
      <c r="NV300" s="1570"/>
    </row>
    <row r="301" spans="1:386" s="1558" customFormat="1" ht="96.6">
      <c r="A301" s="1708"/>
      <c r="B301" s="1965" t="s">
        <v>1152</v>
      </c>
      <c r="C301" s="1966" t="s">
        <v>53</v>
      </c>
      <c r="D301" s="1730" t="s">
        <v>1118</v>
      </c>
      <c r="E301" s="1731"/>
      <c r="F301" s="1958"/>
      <c r="G301" s="1951"/>
      <c r="H301" s="2067" t="s">
        <v>908</v>
      </c>
      <c r="I301" s="1690"/>
      <c r="J301" s="1762"/>
      <c r="K301" s="1772"/>
      <c r="L301" s="1690"/>
      <c r="M301" s="1853">
        <f>SUM(N301:P301)</f>
        <v>4000</v>
      </c>
      <c r="N301" s="1853"/>
      <c r="O301" s="1866">
        <v>3000</v>
      </c>
      <c r="P301" s="1866">
        <v>1000</v>
      </c>
      <c r="Q301" s="1697">
        <f>SUM(R301:T301)</f>
        <v>3000</v>
      </c>
      <c r="R301" s="1697"/>
      <c r="S301" s="1697">
        <v>3000</v>
      </c>
      <c r="T301" s="1697"/>
      <c r="U301" s="1854"/>
      <c r="V301" s="156">
        <f t="shared" si="129"/>
        <v>0</v>
      </c>
      <c r="W301" s="1647">
        <v>1</v>
      </c>
      <c r="X301" s="1648"/>
      <c r="Y301" s="1994"/>
      <c r="Z301" s="1647">
        <v>1</v>
      </c>
      <c r="AA301" s="1648"/>
      <c r="AB301" s="1649"/>
      <c r="AC301" s="1649"/>
      <c r="AD301" s="1994"/>
      <c r="AE301" s="1990"/>
      <c r="AF301" s="1646"/>
      <c r="AG301" s="1543">
        <f t="shared" si="134"/>
        <v>0</v>
      </c>
      <c r="AH301" s="1646"/>
      <c r="AI301" s="1543">
        <f t="shared" si="135"/>
        <v>0</v>
      </c>
      <c r="AJ301" s="1637"/>
      <c r="AK301" s="1543">
        <f t="shared" si="136"/>
        <v>0</v>
      </c>
      <c r="AL301" s="1646"/>
      <c r="AM301" s="1543">
        <f t="shared" si="133"/>
        <v>0</v>
      </c>
      <c r="AN301" s="1553"/>
      <c r="AO301" s="1553"/>
      <c r="AP301" s="1553"/>
      <c r="AQ301" s="1553"/>
      <c r="AR301" s="1553"/>
      <c r="AS301" s="1553"/>
      <c r="AT301" s="1553"/>
      <c r="AU301" s="1553"/>
      <c r="AV301" s="1553"/>
      <c r="AW301" s="1553"/>
      <c r="AX301" s="1553"/>
      <c r="AY301" s="1553"/>
      <c r="AZ301" s="1553"/>
      <c r="BA301" s="1553"/>
      <c r="BB301" s="1553"/>
      <c r="BC301" s="1553"/>
      <c r="BD301" s="1553"/>
      <c r="BE301" s="1553"/>
      <c r="BF301" s="1553"/>
      <c r="BG301" s="1553"/>
      <c r="BH301" s="1553"/>
      <c r="BI301" s="1553"/>
      <c r="BJ301" s="1553"/>
      <c r="BK301" s="1553"/>
      <c r="BL301" s="1553"/>
      <c r="BM301" s="1553"/>
      <c r="BN301" s="1553"/>
      <c r="BO301" s="1553"/>
      <c r="BP301" s="1553"/>
      <c r="BQ301" s="1553"/>
      <c r="BR301" s="1553"/>
      <c r="BS301" s="1553"/>
      <c r="BT301" s="1553"/>
      <c r="BU301" s="1553"/>
      <c r="BV301" s="1553"/>
      <c r="BW301" s="1553"/>
      <c r="BX301" s="1553"/>
      <c r="BY301" s="1553"/>
      <c r="BZ301" s="1553"/>
      <c r="CA301" s="1553"/>
      <c r="CB301" s="1553"/>
      <c r="CC301" s="1553"/>
      <c r="CD301" s="1553"/>
      <c r="CE301" s="1553"/>
      <c r="CF301" s="1553"/>
      <c r="CG301" s="1553"/>
      <c r="CH301" s="1553"/>
      <c r="CI301" s="1553"/>
      <c r="CJ301" s="1553"/>
      <c r="CK301" s="1553"/>
      <c r="CL301" s="1553"/>
      <c r="CM301" s="1553"/>
      <c r="CN301" s="1553"/>
      <c r="CO301" s="1553"/>
      <c r="CP301" s="1553"/>
      <c r="CQ301" s="1553"/>
      <c r="CR301" s="1553"/>
      <c r="CS301" s="1553"/>
      <c r="CT301" s="1553"/>
      <c r="CU301" s="1553"/>
      <c r="CV301" s="1553"/>
      <c r="CW301" s="1553"/>
      <c r="CX301" s="1553"/>
      <c r="CY301" s="1553"/>
      <c r="CZ301" s="1553"/>
      <c r="DA301" s="1553"/>
      <c r="DB301" s="1553"/>
      <c r="DC301" s="1553"/>
      <c r="DD301" s="1553"/>
      <c r="DE301" s="1553"/>
      <c r="DF301" s="1553"/>
      <c r="DG301" s="1553"/>
      <c r="DH301" s="1553"/>
      <c r="DI301" s="1553"/>
      <c r="DJ301" s="1553"/>
      <c r="DK301" s="1553"/>
      <c r="DL301" s="1553"/>
      <c r="DM301" s="1553"/>
      <c r="DN301" s="1553"/>
      <c r="DO301" s="1553"/>
      <c r="DP301" s="1553"/>
      <c r="DQ301" s="1553"/>
      <c r="DR301" s="1553"/>
      <c r="DS301" s="1553"/>
      <c r="DT301" s="1553"/>
      <c r="DU301" s="1553"/>
      <c r="DV301" s="1553"/>
      <c r="DW301" s="1553"/>
      <c r="DX301" s="1553"/>
      <c r="DY301" s="1553"/>
      <c r="DZ301" s="1553"/>
      <c r="EA301" s="1553"/>
      <c r="EB301" s="1553"/>
      <c r="EC301" s="1553"/>
      <c r="ED301" s="1553"/>
      <c r="EE301" s="1553"/>
      <c r="EF301" s="1553"/>
      <c r="EG301" s="1553"/>
      <c r="EH301" s="1553"/>
      <c r="EI301" s="1553"/>
      <c r="EJ301" s="1553"/>
      <c r="EK301" s="1553"/>
      <c r="EL301" s="1553"/>
      <c r="EM301" s="1553"/>
      <c r="EN301" s="1553"/>
      <c r="EO301" s="1553"/>
      <c r="EP301" s="1553"/>
      <c r="EQ301" s="1553"/>
      <c r="ER301" s="1553"/>
      <c r="ES301" s="1553"/>
      <c r="ET301" s="1553"/>
      <c r="EU301" s="1553"/>
      <c r="EV301" s="1553"/>
      <c r="EW301" s="1553"/>
      <c r="EX301" s="1553"/>
      <c r="EY301" s="1553"/>
      <c r="EZ301" s="1553"/>
      <c r="FA301" s="1602"/>
      <c r="FB301" s="1570"/>
      <c r="FC301" s="1570"/>
      <c r="FD301" s="1570"/>
      <c r="FE301" s="1570"/>
      <c r="FF301" s="1570"/>
      <c r="FG301" s="1570"/>
      <c r="FH301" s="1570"/>
      <c r="FI301" s="1570"/>
      <c r="FJ301" s="1570"/>
      <c r="FK301" s="1570"/>
      <c r="FL301" s="1570"/>
      <c r="FM301" s="1570"/>
      <c r="FN301" s="1570"/>
      <c r="FO301" s="1570"/>
      <c r="FP301" s="1570"/>
      <c r="FQ301" s="1570"/>
      <c r="FR301" s="1570"/>
      <c r="FS301" s="1570"/>
      <c r="FT301" s="1570"/>
      <c r="FU301" s="1570"/>
      <c r="FV301" s="1570"/>
      <c r="FW301" s="1570"/>
      <c r="FX301" s="1570"/>
      <c r="FY301" s="1570"/>
      <c r="FZ301" s="1570"/>
      <c r="GA301" s="1570"/>
      <c r="GB301" s="1570"/>
      <c r="GC301" s="1570"/>
      <c r="GD301" s="1570"/>
      <c r="GE301" s="1570"/>
      <c r="GF301" s="1570"/>
      <c r="GG301" s="1570"/>
      <c r="GH301" s="1570"/>
      <c r="GI301" s="1570"/>
      <c r="GJ301" s="1570"/>
      <c r="GK301" s="1570"/>
      <c r="GL301" s="1570"/>
      <c r="GM301" s="1570"/>
      <c r="GN301" s="1570"/>
      <c r="GO301" s="1570"/>
      <c r="GP301" s="1570"/>
      <c r="GQ301" s="1570"/>
      <c r="GR301" s="1570"/>
      <c r="GS301" s="1570"/>
      <c r="GT301" s="1570"/>
      <c r="GU301" s="1570"/>
      <c r="GV301" s="1570"/>
      <c r="GW301" s="1570"/>
      <c r="GX301" s="1570"/>
      <c r="GY301" s="1570"/>
      <c r="GZ301" s="1570"/>
      <c r="HA301" s="1570"/>
      <c r="HB301" s="1570"/>
      <c r="HC301" s="1570"/>
      <c r="HD301" s="1570"/>
      <c r="HE301" s="1570"/>
      <c r="HF301" s="1570"/>
      <c r="HG301" s="1570"/>
      <c r="HH301" s="1570"/>
      <c r="HI301" s="1570"/>
      <c r="HJ301" s="1570"/>
      <c r="HK301" s="1570"/>
      <c r="HL301" s="1570"/>
      <c r="HM301" s="1570"/>
      <c r="HN301" s="1570"/>
      <c r="HO301" s="1570"/>
      <c r="HP301" s="1570"/>
      <c r="HQ301" s="1570"/>
      <c r="HR301" s="1570"/>
      <c r="HS301" s="1570"/>
      <c r="HT301" s="1570"/>
      <c r="HU301" s="1570"/>
      <c r="HV301" s="1570"/>
      <c r="HW301" s="1570"/>
      <c r="HX301" s="1570"/>
      <c r="HY301" s="1570"/>
      <c r="HZ301" s="1570"/>
      <c r="IA301" s="1570"/>
      <c r="IB301" s="1570"/>
      <c r="IC301" s="1570"/>
      <c r="ID301" s="1570"/>
      <c r="IE301" s="1570"/>
      <c r="IF301" s="1570"/>
      <c r="IG301" s="1570"/>
      <c r="IH301" s="1570"/>
      <c r="II301" s="1570"/>
      <c r="IJ301" s="1570"/>
      <c r="IK301" s="1570"/>
      <c r="IL301" s="1570"/>
      <c r="IM301" s="1570"/>
      <c r="IN301" s="1570"/>
      <c r="IO301" s="1570"/>
      <c r="IP301" s="1570"/>
      <c r="IQ301" s="1570"/>
      <c r="IR301" s="1570"/>
      <c r="IS301" s="1570"/>
      <c r="IT301" s="1570"/>
      <c r="IU301" s="1570"/>
      <c r="IV301" s="1570"/>
      <c r="IW301" s="1570"/>
      <c r="IX301" s="1570"/>
      <c r="IY301" s="1570"/>
      <c r="IZ301" s="1570"/>
      <c r="JA301" s="1570"/>
      <c r="JB301" s="1570"/>
      <c r="JC301" s="1570"/>
      <c r="JD301" s="1570"/>
      <c r="JE301" s="1570"/>
      <c r="JF301" s="1570"/>
      <c r="JG301" s="1570"/>
      <c r="JH301" s="1570"/>
      <c r="JI301" s="1570"/>
      <c r="JJ301" s="1570"/>
      <c r="JK301" s="1570"/>
      <c r="JL301" s="1570"/>
      <c r="JM301" s="1570"/>
      <c r="JN301" s="1570"/>
      <c r="JO301" s="1570"/>
      <c r="JP301" s="1570"/>
      <c r="JQ301" s="1570"/>
      <c r="JR301" s="1570"/>
      <c r="JS301" s="1570"/>
      <c r="JT301" s="1570"/>
      <c r="JU301" s="1570"/>
      <c r="JV301" s="1570"/>
      <c r="JW301" s="1570"/>
      <c r="JX301" s="1570"/>
      <c r="JY301" s="1570"/>
      <c r="JZ301" s="1570"/>
      <c r="KA301" s="1570"/>
      <c r="KB301" s="1570"/>
      <c r="KC301" s="1570"/>
      <c r="KD301" s="1570"/>
      <c r="KE301" s="1570"/>
      <c r="KF301" s="1570"/>
      <c r="KG301" s="1570"/>
      <c r="KH301" s="1570"/>
      <c r="KI301" s="1570"/>
      <c r="KJ301" s="1570"/>
      <c r="KK301" s="1570"/>
      <c r="KL301" s="1570"/>
      <c r="KM301" s="1570"/>
      <c r="KN301" s="1570"/>
      <c r="KO301" s="1570"/>
      <c r="KP301" s="1570"/>
      <c r="KQ301" s="1570"/>
      <c r="KR301" s="1570"/>
      <c r="KS301" s="1570"/>
      <c r="KT301" s="1570"/>
      <c r="KU301" s="1570"/>
      <c r="KV301" s="1570"/>
      <c r="KW301" s="1570"/>
      <c r="KX301" s="1570"/>
      <c r="KY301" s="1570"/>
      <c r="KZ301" s="1570"/>
      <c r="LA301" s="1570"/>
      <c r="LB301" s="1570"/>
      <c r="LC301" s="1570"/>
      <c r="LD301" s="1570"/>
      <c r="LE301" s="1570"/>
      <c r="LF301" s="1570"/>
      <c r="LG301" s="1570"/>
      <c r="LH301" s="1570"/>
      <c r="LI301" s="1570"/>
      <c r="LJ301" s="1570"/>
      <c r="LK301" s="1570"/>
      <c r="LL301" s="1570"/>
      <c r="LM301" s="1570"/>
      <c r="LN301" s="1570"/>
      <c r="LO301" s="1570"/>
      <c r="LP301" s="1570"/>
      <c r="LQ301" s="1570"/>
      <c r="LR301" s="1570"/>
      <c r="LS301" s="1570"/>
      <c r="LT301" s="1570"/>
      <c r="LU301" s="1570"/>
      <c r="LV301" s="1570"/>
      <c r="LW301" s="1570"/>
      <c r="LX301" s="1570"/>
      <c r="LY301" s="1570"/>
      <c r="LZ301" s="1570"/>
      <c r="MA301" s="1570"/>
      <c r="MB301" s="1570"/>
      <c r="MC301" s="1570"/>
      <c r="MD301" s="1570"/>
      <c r="ME301" s="1570"/>
      <c r="MF301" s="1570"/>
      <c r="MG301" s="1570"/>
      <c r="MH301" s="1570"/>
      <c r="MI301" s="1570"/>
      <c r="MJ301" s="1570"/>
      <c r="MK301" s="1570"/>
      <c r="ML301" s="1570"/>
      <c r="MM301" s="1570"/>
      <c r="MN301" s="1570"/>
      <c r="MO301" s="1570"/>
      <c r="MP301" s="1570"/>
      <c r="MQ301" s="1570"/>
      <c r="MR301" s="1570"/>
      <c r="MS301" s="1570"/>
      <c r="MT301" s="1570"/>
      <c r="MU301" s="1570"/>
      <c r="MV301" s="1570"/>
      <c r="MW301" s="1570"/>
      <c r="MX301" s="1570"/>
      <c r="MY301" s="1570"/>
      <c r="MZ301" s="1570"/>
      <c r="NA301" s="1570"/>
      <c r="NB301" s="1570"/>
      <c r="NC301" s="1570"/>
      <c r="ND301" s="1570"/>
      <c r="NE301" s="1570"/>
      <c r="NF301" s="1570"/>
      <c r="NG301" s="1570"/>
      <c r="NH301" s="1570"/>
      <c r="NI301" s="1570"/>
      <c r="NJ301" s="1570"/>
      <c r="NK301" s="1570"/>
      <c r="NL301" s="1570"/>
      <c r="NM301" s="1570"/>
      <c r="NN301" s="1570"/>
      <c r="NO301" s="1570"/>
      <c r="NP301" s="1570"/>
      <c r="NQ301" s="1570"/>
      <c r="NR301" s="1570"/>
      <c r="NS301" s="1570"/>
      <c r="NT301" s="1570"/>
      <c r="NU301" s="1570"/>
      <c r="NV301" s="1570"/>
    </row>
    <row r="302" spans="1:386" s="1558" customFormat="1" ht="110.4">
      <c r="A302" s="1708"/>
      <c r="B302" s="1867" t="s">
        <v>850</v>
      </c>
      <c r="C302" s="1868"/>
      <c r="D302" s="1730"/>
      <c r="E302" s="2097">
        <v>19542.522000000001</v>
      </c>
      <c r="F302" s="2003" t="s">
        <v>1109</v>
      </c>
      <c r="G302" s="2113">
        <v>390</v>
      </c>
      <c r="H302" s="1820" t="s">
        <v>374</v>
      </c>
      <c r="I302" s="1732" t="s">
        <v>1302</v>
      </c>
      <c r="J302" s="1820">
        <v>17042.441999999999</v>
      </c>
      <c r="K302" s="1820" t="s">
        <v>1303</v>
      </c>
      <c r="L302" s="1820" t="s">
        <v>1304</v>
      </c>
      <c r="M302" s="1853"/>
      <c r="N302" s="1853"/>
      <c r="O302" s="1866"/>
      <c r="P302" s="1866"/>
      <c r="Q302" s="1697"/>
      <c r="R302" s="1697"/>
      <c r="S302" s="1697"/>
      <c r="T302" s="1697"/>
      <c r="U302" s="1854"/>
      <c r="V302" s="156">
        <f t="shared" si="129"/>
        <v>2500.0800000000017</v>
      </c>
      <c r="W302" s="1647"/>
      <c r="X302" s="1648"/>
      <c r="Y302" s="1994"/>
      <c r="Z302" s="1647"/>
      <c r="AA302" s="1648"/>
      <c r="AB302" s="1649"/>
      <c r="AC302" s="1649"/>
      <c r="AD302" s="1994"/>
      <c r="AE302" s="1990"/>
      <c r="AF302" s="1646">
        <v>1</v>
      </c>
      <c r="AG302" s="1543">
        <f t="shared" si="134"/>
        <v>19542.522000000001</v>
      </c>
      <c r="AH302" s="1646">
        <v>1</v>
      </c>
      <c r="AI302" s="1543">
        <f t="shared" si="135"/>
        <v>17042.441999999999</v>
      </c>
      <c r="AJ302" s="1637"/>
      <c r="AK302" s="1543">
        <f t="shared" si="136"/>
        <v>0</v>
      </c>
      <c r="AL302" s="1646"/>
      <c r="AM302" s="1543">
        <f t="shared" si="133"/>
        <v>0</v>
      </c>
      <c r="AN302" s="1553"/>
      <c r="AO302" s="1553"/>
      <c r="AP302" s="1553"/>
      <c r="AQ302" s="1553"/>
      <c r="AR302" s="1553"/>
      <c r="AS302" s="1553"/>
      <c r="AT302" s="1553"/>
      <c r="AU302" s="1553"/>
      <c r="AV302" s="1553"/>
      <c r="AW302" s="1553"/>
      <c r="AX302" s="1553"/>
      <c r="AY302" s="1553"/>
      <c r="AZ302" s="1553"/>
      <c r="BA302" s="1553"/>
      <c r="BB302" s="1553"/>
      <c r="BC302" s="1553"/>
      <c r="BD302" s="1553"/>
      <c r="BE302" s="1553"/>
      <c r="BF302" s="1553"/>
      <c r="BG302" s="1553"/>
      <c r="BH302" s="1553"/>
      <c r="BI302" s="1553"/>
      <c r="BJ302" s="1553"/>
      <c r="BK302" s="1553"/>
      <c r="BL302" s="1553"/>
      <c r="BM302" s="1553"/>
      <c r="BN302" s="1553"/>
      <c r="BO302" s="1553"/>
      <c r="BP302" s="1553"/>
      <c r="BQ302" s="1553"/>
      <c r="BR302" s="1553"/>
      <c r="BS302" s="1553"/>
      <c r="BT302" s="1553"/>
      <c r="BU302" s="1553"/>
      <c r="BV302" s="1553"/>
      <c r="BW302" s="1553"/>
      <c r="BX302" s="1553"/>
      <c r="BY302" s="1553"/>
      <c r="BZ302" s="1553"/>
      <c r="CA302" s="1553"/>
      <c r="CB302" s="1553"/>
      <c r="CC302" s="1553"/>
      <c r="CD302" s="1553"/>
      <c r="CE302" s="1553"/>
      <c r="CF302" s="1553"/>
      <c r="CG302" s="1553"/>
      <c r="CH302" s="1553"/>
      <c r="CI302" s="1553"/>
      <c r="CJ302" s="1553"/>
      <c r="CK302" s="1553"/>
      <c r="CL302" s="1553"/>
      <c r="CM302" s="1553"/>
      <c r="CN302" s="1553"/>
      <c r="CO302" s="1553"/>
      <c r="CP302" s="1553"/>
      <c r="CQ302" s="1553"/>
      <c r="CR302" s="1553"/>
      <c r="CS302" s="1553"/>
      <c r="CT302" s="1553"/>
      <c r="CU302" s="1553"/>
      <c r="CV302" s="1553"/>
      <c r="CW302" s="1553"/>
      <c r="CX302" s="1553"/>
      <c r="CY302" s="1553"/>
      <c r="CZ302" s="1553"/>
      <c r="DA302" s="1553"/>
      <c r="DB302" s="1553"/>
      <c r="DC302" s="1553"/>
      <c r="DD302" s="1553"/>
      <c r="DE302" s="1553"/>
      <c r="DF302" s="1553"/>
      <c r="DG302" s="1553"/>
      <c r="DH302" s="1553"/>
      <c r="DI302" s="1553"/>
      <c r="DJ302" s="1553"/>
      <c r="DK302" s="1553"/>
      <c r="DL302" s="1553"/>
      <c r="DM302" s="1553"/>
      <c r="DN302" s="1553"/>
      <c r="DO302" s="1553"/>
      <c r="DP302" s="1553"/>
      <c r="DQ302" s="1553"/>
      <c r="DR302" s="1553"/>
      <c r="DS302" s="1553"/>
      <c r="DT302" s="1553"/>
      <c r="DU302" s="1553"/>
      <c r="DV302" s="1553"/>
      <c r="DW302" s="1553"/>
      <c r="DX302" s="1553"/>
      <c r="DY302" s="1553"/>
      <c r="DZ302" s="1553"/>
      <c r="EA302" s="1553"/>
      <c r="EB302" s="1553"/>
      <c r="EC302" s="1553"/>
      <c r="ED302" s="1553"/>
      <c r="EE302" s="1553"/>
      <c r="EF302" s="1553"/>
      <c r="EG302" s="1553"/>
      <c r="EH302" s="1553"/>
      <c r="EI302" s="1553"/>
      <c r="EJ302" s="1553"/>
      <c r="EK302" s="1553"/>
      <c r="EL302" s="1553"/>
      <c r="EM302" s="1553"/>
      <c r="EN302" s="1553"/>
      <c r="EO302" s="1553"/>
      <c r="EP302" s="1553"/>
      <c r="EQ302" s="1553"/>
      <c r="ER302" s="1553"/>
      <c r="ES302" s="1553"/>
      <c r="ET302" s="1553"/>
      <c r="EU302" s="1553"/>
      <c r="EV302" s="1553"/>
      <c r="EW302" s="1553"/>
      <c r="EX302" s="1553"/>
      <c r="EY302" s="1553"/>
      <c r="EZ302" s="1553"/>
      <c r="FA302" s="1602"/>
      <c r="FB302" s="1570"/>
      <c r="FC302" s="1570"/>
      <c r="FD302" s="1570"/>
      <c r="FE302" s="1570"/>
      <c r="FF302" s="1570"/>
      <c r="FG302" s="1570"/>
      <c r="FH302" s="1570"/>
      <c r="FI302" s="1570"/>
      <c r="FJ302" s="1570"/>
      <c r="FK302" s="1570"/>
      <c r="FL302" s="1570"/>
      <c r="FM302" s="1570"/>
      <c r="FN302" s="1570"/>
      <c r="FO302" s="1570"/>
      <c r="FP302" s="1570"/>
      <c r="FQ302" s="1570"/>
      <c r="FR302" s="1570"/>
      <c r="FS302" s="1570"/>
      <c r="FT302" s="1570"/>
      <c r="FU302" s="1570"/>
      <c r="FV302" s="1570"/>
      <c r="FW302" s="1570"/>
      <c r="FX302" s="1570"/>
      <c r="FY302" s="1570"/>
      <c r="FZ302" s="1570"/>
      <c r="GA302" s="1570"/>
      <c r="GB302" s="1570"/>
      <c r="GC302" s="1570"/>
      <c r="GD302" s="1570"/>
      <c r="GE302" s="1570"/>
      <c r="GF302" s="1570"/>
      <c r="GG302" s="1570"/>
      <c r="GH302" s="1570"/>
      <c r="GI302" s="1570"/>
      <c r="GJ302" s="1570"/>
      <c r="GK302" s="1570"/>
      <c r="GL302" s="1570"/>
      <c r="GM302" s="1570"/>
      <c r="GN302" s="1570"/>
      <c r="GO302" s="1570"/>
      <c r="GP302" s="1570"/>
      <c r="GQ302" s="1570"/>
      <c r="GR302" s="1570"/>
      <c r="GS302" s="1570"/>
      <c r="GT302" s="1570"/>
      <c r="GU302" s="1570"/>
      <c r="GV302" s="1570"/>
      <c r="GW302" s="1570"/>
      <c r="GX302" s="1570"/>
      <c r="GY302" s="1570"/>
      <c r="GZ302" s="1570"/>
      <c r="HA302" s="1570"/>
      <c r="HB302" s="1570"/>
      <c r="HC302" s="1570"/>
      <c r="HD302" s="1570"/>
      <c r="HE302" s="1570"/>
      <c r="HF302" s="1570"/>
      <c r="HG302" s="1570"/>
      <c r="HH302" s="1570"/>
      <c r="HI302" s="1570"/>
      <c r="HJ302" s="1570"/>
      <c r="HK302" s="1570"/>
      <c r="HL302" s="1570"/>
      <c r="HM302" s="1570"/>
      <c r="HN302" s="1570"/>
      <c r="HO302" s="1570"/>
      <c r="HP302" s="1570"/>
      <c r="HQ302" s="1570"/>
      <c r="HR302" s="1570"/>
      <c r="HS302" s="1570"/>
      <c r="HT302" s="1570"/>
      <c r="HU302" s="1570"/>
      <c r="HV302" s="1570"/>
      <c r="HW302" s="1570"/>
      <c r="HX302" s="1570"/>
      <c r="HY302" s="1570"/>
      <c r="HZ302" s="1570"/>
      <c r="IA302" s="1570"/>
      <c r="IB302" s="1570"/>
      <c r="IC302" s="1570"/>
      <c r="ID302" s="1570"/>
      <c r="IE302" s="1570"/>
      <c r="IF302" s="1570"/>
      <c r="IG302" s="1570"/>
      <c r="IH302" s="1570"/>
      <c r="II302" s="1570"/>
      <c r="IJ302" s="1570"/>
      <c r="IK302" s="1570"/>
      <c r="IL302" s="1570"/>
      <c r="IM302" s="1570"/>
      <c r="IN302" s="1570"/>
      <c r="IO302" s="1570"/>
      <c r="IP302" s="1570"/>
      <c r="IQ302" s="1570"/>
      <c r="IR302" s="1570"/>
      <c r="IS302" s="1570"/>
      <c r="IT302" s="1570"/>
      <c r="IU302" s="1570"/>
      <c r="IV302" s="1570"/>
      <c r="IW302" s="1570"/>
      <c r="IX302" s="1570"/>
      <c r="IY302" s="1570"/>
      <c r="IZ302" s="1570"/>
      <c r="JA302" s="1570"/>
      <c r="JB302" s="1570"/>
      <c r="JC302" s="1570"/>
      <c r="JD302" s="1570"/>
      <c r="JE302" s="1570"/>
      <c r="JF302" s="1570"/>
      <c r="JG302" s="1570"/>
      <c r="JH302" s="1570"/>
      <c r="JI302" s="1570"/>
      <c r="JJ302" s="1570"/>
      <c r="JK302" s="1570"/>
      <c r="JL302" s="1570"/>
      <c r="JM302" s="1570"/>
      <c r="JN302" s="1570"/>
      <c r="JO302" s="1570"/>
      <c r="JP302" s="1570"/>
      <c r="JQ302" s="1570"/>
      <c r="JR302" s="1570"/>
      <c r="JS302" s="1570"/>
      <c r="JT302" s="1570"/>
      <c r="JU302" s="1570"/>
      <c r="JV302" s="1570"/>
      <c r="JW302" s="1570"/>
      <c r="JX302" s="1570"/>
      <c r="JY302" s="1570"/>
      <c r="JZ302" s="1570"/>
      <c r="KA302" s="1570"/>
      <c r="KB302" s="1570"/>
      <c r="KC302" s="1570"/>
      <c r="KD302" s="1570"/>
      <c r="KE302" s="1570"/>
      <c r="KF302" s="1570"/>
      <c r="KG302" s="1570"/>
      <c r="KH302" s="1570"/>
      <c r="KI302" s="1570"/>
      <c r="KJ302" s="1570"/>
      <c r="KK302" s="1570"/>
      <c r="KL302" s="1570"/>
      <c r="KM302" s="1570"/>
      <c r="KN302" s="1570"/>
      <c r="KO302" s="1570"/>
      <c r="KP302" s="1570"/>
      <c r="KQ302" s="1570"/>
      <c r="KR302" s="1570"/>
      <c r="KS302" s="1570"/>
      <c r="KT302" s="1570"/>
      <c r="KU302" s="1570"/>
      <c r="KV302" s="1570"/>
      <c r="KW302" s="1570"/>
      <c r="KX302" s="1570"/>
      <c r="KY302" s="1570"/>
      <c r="KZ302" s="1570"/>
      <c r="LA302" s="1570"/>
      <c r="LB302" s="1570"/>
      <c r="LC302" s="1570"/>
      <c r="LD302" s="1570"/>
      <c r="LE302" s="1570"/>
      <c r="LF302" s="1570"/>
      <c r="LG302" s="1570"/>
      <c r="LH302" s="1570"/>
      <c r="LI302" s="1570"/>
      <c r="LJ302" s="1570"/>
      <c r="LK302" s="1570"/>
      <c r="LL302" s="1570"/>
      <c r="LM302" s="1570"/>
      <c r="LN302" s="1570"/>
      <c r="LO302" s="1570"/>
      <c r="LP302" s="1570"/>
      <c r="LQ302" s="1570"/>
      <c r="LR302" s="1570"/>
      <c r="LS302" s="1570"/>
      <c r="LT302" s="1570"/>
      <c r="LU302" s="1570"/>
      <c r="LV302" s="1570"/>
      <c r="LW302" s="1570"/>
      <c r="LX302" s="1570"/>
      <c r="LY302" s="1570"/>
      <c r="LZ302" s="1570"/>
      <c r="MA302" s="1570"/>
      <c r="MB302" s="1570"/>
      <c r="MC302" s="1570"/>
      <c r="MD302" s="1570"/>
      <c r="ME302" s="1570"/>
      <c r="MF302" s="1570"/>
      <c r="MG302" s="1570"/>
      <c r="MH302" s="1570"/>
      <c r="MI302" s="1570"/>
      <c r="MJ302" s="1570"/>
      <c r="MK302" s="1570"/>
      <c r="ML302" s="1570"/>
      <c r="MM302" s="1570"/>
      <c r="MN302" s="1570"/>
      <c r="MO302" s="1570"/>
      <c r="MP302" s="1570"/>
      <c r="MQ302" s="1570"/>
      <c r="MR302" s="1570"/>
      <c r="MS302" s="1570"/>
      <c r="MT302" s="1570"/>
      <c r="MU302" s="1570"/>
      <c r="MV302" s="1570"/>
      <c r="MW302" s="1570"/>
      <c r="MX302" s="1570"/>
      <c r="MY302" s="1570"/>
      <c r="MZ302" s="1570"/>
      <c r="NA302" s="1570"/>
      <c r="NB302" s="1570"/>
      <c r="NC302" s="1570"/>
      <c r="ND302" s="1570"/>
      <c r="NE302" s="1570"/>
      <c r="NF302" s="1570"/>
      <c r="NG302" s="1570"/>
      <c r="NH302" s="1570"/>
      <c r="NI302" s="1570"/>
      <c r="NJ302" s="1570"/>
      <c r="NK302" s="1570"/>
      <c r="NL302" s="1570"/>
      <c r="NM302" s="1570"/>
      <c r="NN302" s="1570"/>
      <c r="NO302" s="1570"/>
      <c r="NP302" s="1570"/>
      <c r="NQ302" s="1570"/>
      <c r="NR302" s="1570"/>
      <c r="NS302" s="1570"/>
      <c r="NT302" s="1570"/>
      <c r="NU302" s="1570"/>
      <c r="NV302" s="1570"/>
    </row>
    <row r="303" spans="1:386" s="1570" customFormat="1" ht="82.8">
      <c r="A303" s="1711"/>
      <c r="B303" s="1965" t="s">
        <v>1153</v>
      </c>
      <c r="C303" s="1966" t="s">
        <v>1243</v>
      </c>
      <c r="D303" s="1730"/>
      <c r="E303" s="2097"/>
      <c r="F303" s="2003"/>
      <c r="G303" s="2003"/>
      <c r="H303" s="2098" t="s">
        <v>1190</v>
      </c>
      <c r="I303" s="1693"/>
      <c r="J303" s="1717"/>
      <c r="K303" s="1771"/>
      <c r="L303" s="1693"/>
      <c r="M303" s="1866">
        <f>SUM(N303:P303)</f>
        <v>7667</v>
      </c>
      <c r="N303" s="1866"/>
      <c r="O303" s="1866">
        <v>3000</v>
      </c>
      <c r="P303" s="1866">
        <v>4667</v>
      </c>
      <c r="Q303" s="1704">
        <f>SUM(R303:T303)</f>
        <v>2854</v>
      </c>
      <c r="R303" s="1704"/>
      <c r="S303" s="1704"/>
      <c r="T303" s="1704">
        <v>2854</v>
      </c>
      <c r="U303" s="1854"/>
      <c r="V303" s="156">
        <f t="shared" si="129"/>
        <v>0</v>
      </c>
      <c r="W303" s="1645">
        <v>1</v>
      </c>
      <c r="X303" s="1645"/>
      <c r="Y303" s="1637"/>
      <c r="Z303" s="1645"/>
      <c r="AA303" s="1645">
        <v>1</v>
      </c>
      <c r="AB303" s="1645"/>
      <c r="AC303" s="1645"/>
      <c r="AD303" s="1637"/>
      <c r="AE303" s="2103"/>
      <c r="AF303" s="1637"/>
      <c r="AG303" s="1543">
        <f t="shared" si="134"/>
        <v>0</v>
      </c>
      <c r="AH303" s="1637"/>
      <c r="AI303" s="1543">
        <f t="shared" si="135"/>
        <v>0</v>
      </c>
      <c r="AJ303" s="1637"/>
      <c r="AK303" s="1543">
        <f t="shared" si="136"/>
        <v>0</v>
      </c>
      <c r="AL303" s="1637"/>
      <c r="AM303" s="1543">
        <f t="shared" si="133"/>
        <v>0</v>
      </c>
      <c r="AN303" s="1553"/>
      <c r="AO303" s="1553"/>
      <c r="AP303" s="1553"/>
      <c r="AQ303" s="1553"/>
      <c r="AR303" s="1553"/>
      <c r="AS303" s="1553"/>
      <c r="AT303" s="1553"/>
      <c r="AU303" s="1553"/>
      <c r="AV303" s="1553"/>
      <c r="AW303" s="1553"/>
      <c r="AX303" s="1553"/>
      <c r="AY303" s="1553"/>
      <c r="AZ303" s="1553"/>
      <c r="BA303" s="1553"/>
      <c r="BB303" s="1553"/>
      <c r="BC303" s="1553"/>
      <c r="BD303" s="1553"/>
      <c r="BE303" s="1553"/>
      <c r="BF303" s="1553"/>
      <c r="BG303" s="1553"/>
      <c r="BH303" s="1553"/>
      <c r="BI303" s="1553"/>
      <c r="BJ303" s="1553"/>
      <c r="BK303" s="1553"/>
      <c r="BL303" s="1553"/>
      <c r="BM303" s="1553"/>
      <c r="BN303" s="1553"/>
      <c r="BO303" s="1553"/>
      <c r="BP303" s="1553"/>
      <c r="BQ303" s="1553"/>
      <c r="BR303" s="1553"/>
      <c r="BS303" s="1553"/>
      <c r="BT303" s="1553"/>
      <c r="BU303" s="1553"/>
      <c r="BV303" s="1553"/>
      <c r="BW303" s="1553"/>
      <c r="BX303" s="1553"/>
      <c r="BY303" s="1553"/>
      <c r="BZ303" s="1553"/>
      <c r="CA303" s="1553"/>
      <c r="CB303" s="1553"/>
      <c r="CC303" s="1553"/>
      <c r="CD303" s="1553"/>
      <c r="CE303" s="1553"/>
      <c r="CF303" s="1553"/>
      <c r="CG303" s="1553"/>
      <c r="CH303" s="1553"/>
      <c r="CI303" s="1553"/>
      <c r="CJ303" s="1553"/>
      <c r="CK303" s="1553"/>
      <c r="CL303" s="1553"/>
      <c r="CM303" s="1553"/>
      <c r="CN303" s="1553"/>
      <c r="CO303" s="1553"/>
      <c r="CP303" s="1553"/>
      <c r="CQ303" s="1553"/>
      <c r="CR303" s="1553"/>
      <c r="CS303" s="1553"/>
      <c r="CT303" s="1553"/>
      <c r="CU303" s="1553"/>
      <c r="CV303" s="1553"/>
      <c r="CW303" s="1553"/>
      <c r="CX303" s="1553"/>
      <c r="CY303" s="1553"/>
      <c r="CZ303" s="1553"/>
      <c r="DA303" s="1553"/>
      <c r="DB303" s="1553"/>
      <c r="DC303" s="1553"/>
      <c r="DD303" s="1553"/>
      <c r="DE303" s="1553"/>
      <c r="DF303" s="1553"/>
      <c r="DG303" s="1553"/>
      <c r="DH303" s="1553"/>
      <c r="DI303" s="1553"/>
      <c r="DJ303" s="1553"/>
      <c r="DK303" s="1553"/>
      <c r="DL303" s="1553"/>
      <c r="DM303" s="1553"/>
      <c r="DN303" s="1553"/>
      <c r="DO303" s="1553"/>
      <c r="DP303" s="1553"/>
      <c r="DQ303" s="1553"/>
      <c r="DR303" s="1553"/>
      <c r="DS303" s="1553"/>
      <c r="DT303" s="1553"/>
      <c r="DU303" s="1553"/>
      <c r="DV303" s="1553"/>
      <c r="DW303" s="1553"/>
      <c r="DX303" s="1553"/>
      <c r="DY303" s="1553"/>
      <c r="DZ303" s="1553"/>
      <c r="EA303" s="1553"/>
      <c r="EB303" s="1553"/>
      <c r="EC303" s="1553"/>
      <c r="ED303" s="1553"/>
      <c r="EE303" s="1553"/>
      <c r="EF303" s="1553"/>
      <c r="EG303" s="1553"/>
      <c r="EH303" s="1553"/>
      <c r="EI303" s="1553"/>
      <c r="EJ303" s="1553"/>
      <c r="EK303" s="1553"/>
      <c r="EL303" s="1553"/>
      <c r="EM303" s="1553"/>
      <c r="EN303" s="1553"/>
      <c r="EO303" s="1553"/>
      <c r="EP303" s="1553"/>
      <c r="EQ303" s="1553"/>
      <c r="ER303" s="1553"/>
      <c r="ES303" s="1553"/>
      <c r="ET303" s="1553"/>
      <c r="EU303" s="1553"/>
      <c r="EV303" s="1553"/>
      <c r="EW303" s="1553"/>
      <c r="EX303" s="1553"/>
      <c r="EY303" s="1553"/>
      <c r="EZ303" s="1553"/>
      <c r="FA303" s="1602"/>
    </row>
    <row r="304" spans="1:386" s="1558" customFormat="1">
      <c r="A304" s="1708"/>
      <c r="B304" s="1867"/>
      <c r="C304" s="1868"/>
      <c r="D304" s="1730"/>
      <c r="E304" s="2097"/>
      <c r="F304" s="2003"/>
      <c r="G304" s="2003"/>
      <c r="H304" s="2098"/>
      <c r="I304" s="1690"/>
      <c r="J304" s="1762"/>
      <c r="K304" s="1772"/>
      <c r="L304" s="1690"/>
      <c r="M304" s="1853"/>
      <c r="N304" s="1853"/>
      <c r="O304" s="1866"/>
      <c r="P304" s="1866"/>
      <c r="Q304" s="1697"/>
      <c r="R304" s="1697"/>
      <c r="S304" s="1697"/>
      <c r="T304" s="1697"/>
      <c r="U304" s="1854"/>
      <c r="V304" s="156">
        <f t="shared" si="129"/>
        <v>0</v>
      </c>
      <c r="W304" s="1647"/>
      <c r="X304" s="1648"/>
      <c r="Y304" s="1994"/>
      <c r="Z304" s="1647"/>
      <c r="AA304" s="1648"/>
      <c r="AB304" s="1649"/>
      <c r="AC304" s="1649"/>
      <c r="AD304" s="1994"/>
      <c r="AE304" s="1990"/>
      <c r="AF304" s="1646"/>
      <c r="AG304" s="1543">
        <f t="shared" si="134"/>
        <v>0</v>
      </c>
      <c r="AH304" s="1646"/>
      <c r="AI304" s="1543">
        <f t="shared" si="135"/>
        <v>0</v>
      </c>
      <c r="AJ304" s="1637"/>
      <c r="AK304" s="1543">
        <f t="shared" si="136"/>
        <v>0</v>
      </c>
      <c r="AL304" s="1646"/>
      <c r="AM304" s="1543">
        <f t="shared" si="133"/>
        <v>0</v>
      </c>
      <c r="AN304" s="1553"/>
      <c r="AO304" s="1553"/>
      <c r="AP304" s="1553"/>
      <c r="AQ304" s="1553"/>
      <c r="AR304" s="1553"/>
      <c r="AS304" s="1553"/>
      <c r="AT304" s="1553"/>
      <c r="AU304" s="1553"/>
      <c r="AV304" s="1553"/>
      <c r="AW304" s="1553"/>
      <c r="AX304" s="1553"/>
      <c r="AY304" s="1553"/>
      <c r="AZ304" s="1553"/>
      <c r="BA304" s="1553"/>
      <c r="BB304" s="1553"/>
      <c r="BC304" s="1553"/>
      <c r="BD304" s="1553"/>
      <c r="BE304" s="1553"/>
      <c r="BF304" s="1553"/>
      <c r="BG304" s="1553"/>
      <c r="BH304" s="1553"/>
      <c r="BI304" s="1553"/>
      <c r="BJ304" s="1553"/>
      <c r="BK304" s="1553"/>
      <c r="BL304" s="1553"/>
      <c r="BM304" s="1553"/>
      <c r="BN304" s="1553"/>
      <c r="BO304" s="1553"/>
      <c r="BP304" s="1553"/>
      <c r="BQ304" s="1553"/>
      <c r="BR304" s="1553"/>
      <c r="BS304" s="1553"/>
      <c r="BT304" s="1553"/>
      <c r="BU304" s="1553"/>
      <c r="BV304" s="1553"/>
      <c r="BW304" s="1553"/>
      <c r="BX304" s="1553"/>
      <c r="BY304" s="1553"/>
      <c r="BZ304" s="1553"/>
      <c r="CA304" s="1553"/>
      <c r="CB304" s="1553"/>
      <c r="CC304" s="1553"/>
      <c r="CD304" s="1553"/>
      <c r="CE304" s="1553"/>
      <c r="CF304" s="1553"/>
      <c r="CG304" s="1553"/>
      <c r="CH304" s="1553"/>
      <c r="CI304" s="1553"/>
      <c r="CJ304" s="1553"/>
      <c r="CK304" s="1553"/>
      <c r="CL304" s="1553"/>
      <c r="CM304" s="1553"/>
      <c r="CN304" s="1553"/>
      <c r="CO304" s="1553"/>
      <c r="CP304" s="1553"/>
      <c r="CQ304" s="1553"/>
      <c r="CR304" s="1553"/>
      <c r="CS304" s="1553"/>
      <c r="CT304" s="1553"/>
      <c r="CU304" s="1553"/>
      <c r="CV304" s="1553"/>
      <c r="CW304" s="1553"/>
      <c r="CX304" s="1553"/>
      <c r="CY304" s="1553"/>
      <c r="CZ304" s="1553"/>
      <c r="DA304" s="1553"/>
      <c r="DB304" s="1553"/>
      <c r="DC304" s="1553"/>
      <c r="DD304" s="1553"/>
      <c r="DE304" s="1553"/>
      <c r="DF304" s="1553"/>
      <c r="DG304" s="1553"/>
      <c r="DH304" s="1553"/>
      <c r="DI304" s="1553"/>
      <c r="DJ304" s="1553"/>
      <c r="DK304" s="1553"/>
      <c r="DL304" s="1553"/>
      <c r="DM304" s="1553"/>
      <c r="DN304" s="1553"/>
      <c r="DO304" s="1553"/>
      <c r="DP304" s="1553"/>
      <c r="DQ304" s="1553"/>
      <c r="DR304" s="1553"/>
      <c r="DS304" s="1553"/>
      <c r="DT304" s="1553"/>
      <c r="DU304" s="1553"/>
      <c r="DV304" s="1553"/>
      <c r="DW304" s="1553"/>
      <c r="DX304" s="1553"/>
      <c r="DY304" s="1553"/>
      <c r="DZ304" s="1553"/>
      <c r="EA304" s="1553"/>
      <c r="EB304" s="1553"/>
      <c r="EC304" s="1553"/>
      <c r="ED304" s="1553"/>
      <c r="EE304" s="1553"/>
      <c r="EF304" s="1553"/>
      <c r="EG304" s="1553"/>
      <c r="EH304" s="1553"/>
      <c r="EI304" s="1553"/>
      <c r="EJ304" s="1553"/>
      <c r="EK304" s="1553"/>
      <c r="EL304" s="1553"/>
      <c r="EM304" s="1553"/>
      <c r="EN304" s="1553"/>
      <c r="EO304" s="1553"/>
      <c r="EP304" s="1553"/>
      <c r="EQ304" s="1553"/>
      <c r="ER304" s="1553"/>
      <c r="ES304" s="1553"/>
      <c r="ET304" s="1553"/>
      <c r="EU304" s="1553"/>
      <c r="EV304" s="1553"/>
      <c r="EW304" s="1553"/>
      <c r="EX304" s="1553"/>
      <c r="EY304" s="1553"/>
      <c r="EZ304" s="1553"/>
      <c r="FA304" s="1602"/>
      <c r="FB304" s="1570"/>
      <c r="FC304" s="1570"/>
      <c r="FD304" s="1570"/>
      <c r="FE304" s="1570"/>
      <c r="FF304" s="1570"/>
      <c r="FG304" s="1570"/>
      <c r="FH304" s="1570"/>
      <c r="FI304" s="1570"/>
      <c r="FJ304" s="1570"/>
      <c r="FK304" s="1570"/>
      <c r="FL304" s="1570"/>
      <c r="FM304" s="1570"/>
      <c r="FN304" s="1570"/>
      <c r="FO304" s="1570"/>
      <c r="FP304" s="1570"/>
      <c r="FQ304" s="1570"/>
      <c r="FR304" s="1570"/>
      <c r="FS304" s="1570"/>
      <c r="FT304" s="1570"/>
      <c r="FU304" s="1570"/>
      <c r="FV304" s="1570"/>
      <c r="FW304" s="1570"/>
      <c r="FX304" s="1570"/>
      <c r="FY304" s="1570"/>
      <c r="FZ304" s="1570"/>
      <c r="GA304" s="1570"/>
      <c r="GB304" s="1570"/>
      <c r="GC304" s="1570"/>
      <c r="GD304" s="1570"/>
      <c r="GE304" s="1570"/>
      <c r="GF304" s="1570"/>
      <c r="GG304" s="1570"/>
      <c r="GH304" s="1570"/>
      <c r="GI304" s="1570"/>
      <c r="GJ304" s="1570"/>
      <c r="GK304" s="1570"/>
      <c r="GL304" s="1570"/>
      <c r="GM304" s="1570"/>
      <c r="GN304" s="1570"/>
      <c r="GO304" s="1570"/>
      <c r="GP304" s="1570"/>
      <c r="GQ304" s="1570"/>
      <c r="GR304" s="1570"/>
      <c r="GS304" s="1570"/>
      <c r="GT304" s="1570"/>
      <c r="GU304" s="1570"/>
      <c r="GV304" s="1570"/>
      <c r="GW304" s="1570"/>
      <c r="GX304" s="1570"/>
      <c r="GY304" s="1570"/>
      <c r="GZ304" s="1570"/>
      <c r="HA304" s="1570"/>
      <c r="HB304" s="1570"/>
      <c r="HC304" s="1570"/>
      <c r="HD304" s="1570"/>
      <c r="HE304" s="1570"/>
      <c r="HF304" s="1570"/>
      <c r="HG304" s="1570"/>
      <c r="HH304" s="1570"/>
      <c r="HI304" s="1570"/>
      <c r="HJ304" s="1570"/>
      <c r="HK304" s="1570"/>
      <c r="HL304" s="1570"/>
      <c r="HM304" s="1570"/>
      <c r="HN304" s="1570"/>
      <c r="HO304" s="1570"/>
      <c r="HP304" s="1570"/>
      <c r="HQ304" s="1570"/>
      <c r="HR304" s="1570"/>
      <c r="HS304" s="1570"/>
      <c r="HT304" s="1570"/>
      <c r="HU304" s="1570"/>
      <c r="HV304" s="1570"/>
      <c r="HW304" s="1570"/>
      <c r="HX304" s="1570"/>
      <c r="HY304" s="1570"/>
      <c r="HZ304" s="1570"/>
      <c r="IA304" s="1570"/>
      <c r="IB304" s="1570"/>
      <c r="IC304" s="1570"/>
      <c r="ID304" s="1570"/>
      <c r="IE304" s="1570"/>
      <c r="IF304" s="1570"/>
      <c r="IG304" s="1570"/>
      <c r="IH304" s="1570"/>
      <c r="II304" s="1570"/>
      <c r="IJ304" s="1570"/>
      <c r="IK304" s="1570"/>
      <c r="IL304" s="1570"/>
      <c r="IM304" s="1570"/>
      <c r="IN304" s="1570"/>
      <c r="IO304" s="1570"/>
      <c r="IP304" s="1570"/>
      <c r="IQ304" s="1570"/>
      <c r="IR304" s="1570"/>
      <c r="IS304" s="1570"/>
      <c r="IT304" s="1570"/>
      <c r="IU304" s="1570"/>
      <c r="IV304" s="1570"/>
      <c r="IW304" s="1570"/>
      <c r="IX304" s="1570"/>
      <c r="IY304" s="1570"/>
      <c r="IZ304" s="1570"/>
      <c r="JA304" s="1570"/>
      <c r="JB304" s="1570"/>
      <c r="JC304" s="1570"/>
      <c r="JD304" s="1570"/>
      <c r="JE304" s="1570"/>
      <c r="JF304" s="1570"/>
      <c r="JG304" s="1570"/>
      <c r="JH304" s="1570"/>
      <c r="JI304" s="1570"/>
      <c r="JJ304" s="1570"/>
      <c r="JK304" s="1570"/>
      <c r="JL304" s="1570"/>
      <c r="JM304" s="1570"/>
      <c r="JN304" s="1570"/>
      <c r="JO304" s="1570"/>
      <c r="JP304" s="1570"/>
      <c r="JQ304" s="1570"/>
      <c r="JR304" s="1570"/>
      <c r="JS304" s="1570"/>
      <c r="JT304" s="1570"/>
      <c r="JU304" s="1570"/>
      <c r="JV304" s="1570"/>
      <c r="JW304" s="1570"/>
      <c r="JX304" s="1570"/>
      <c r="JY304" s="1570"/>
      <c r="JZ304" s="1570"/>
      <c r="KA304" s="1570"/>
      <c r="KB304" s="1570"/>
      <c r="KC304" s="1570"/>
      <c r="KD304" s="1570"/>
      <c r="KE304" s="1570"/>
      <c r="KF304" s="1570"/>
      <c r="KG304" s="1570"/>
      <c r="KH304" s="1570"/>
      <c r="KI304" s="1570"/>
      <c r="KJ304" s="1570"/>
      <c r="KK304" s="1570"/>
      <c r="KL304" s="1570"/>
      <c r="KM304" s="1570"/>
      <c r="KN304" s="1570"/>
      <c r="KO304" s="1570"/>
      <c r="KP304" s="1570"/>
      <c r="KQ304" s="1570"/>
      <c r="KR304" s="1570"/>
      <c r="KS304" s="1570"/>
      <c r="KT304" s="1570"/>
      <c r="KU304" s="1570"/>
      <c r="KV304" s="1570"/>
      <c r="KW304" s="1570"/>
      <c r="KX304" s="1570"/>
      <c r="KY304" s="1570"/>
      <c r="KZ304" s="1570"/>
      <c r="LA304" s="1570"/>
      <c r="LB304" s="1570"/>
      <c r="LC304" s="1570"/>
      <c r="LD304" s="1570"/>
      <c r="LE304" s="1570"/>
      <c r="LF304" s="1570"/>
      <c r="LG304" s="1570"/>
      <c r="LH304" s="1570"/>
      <c r="LI304" s="1570"/>
      <c r="LJ304" s="1570"/>
      <c r="LK304" s="1570"/>
      <c r="LL304" s="1570"/>
      <c r="LM304" s="1570"/>
      <c r="LN304" s="1570"/>
      <c r="LO304" s="1570"/>
      <c r="LP304" s="1570"/>
      <c r="LQ304" s="1570"/>
      <c r="LR304" s="1570"/>
      <c r="LS304" s="1570"/>
      <c r="LT304" s="1570"/>
      <c r="LU304" s="1570"/>
      <c r="LV304" s="1570"/>
      <c r="LW304" s="1570"/>
      <c r="LX304" s="1570"/>
      <c r="LY304" s="1570"/>
      <c r="LZ304" s="1570"/>
      <c r="MA304" s="1570"/>
      <c r="MB304" s="1570"/>
      <c r="MC304" s="1570"/>
      <c r="MD304" s="1570"/>
      <c r="ME304" s="1570"/>
      <c r="MF304" s="1570"/>
      <c r="MG304" s="1570"/>
      <c r="MH304" s="1570"/>
      <c r="MI304" s="1570"/>
      <c r="MJ304" s="1570"/>
      <c r="MK304" s="1570"/>
      <c r="ML304" s="1570"/>
      <c r="MM304" s="1570"/>
      <c r="MN304" s="1570"/>
      <c r="MO304" s="1570"/>
      <c r="MP304" s="1570"/>
      <c r="MQ304" s="1570"/>
      <c r="MR304" s="1570"/>
      <c r="MS304" s="1570"/>
      <c r="MT304" s="1570"/>
      <c r="MU304" s="1570"/>
      <c r="MV304" s="1570"/>
      <c r="MW304" s="1570"/>
      <c r="MX304" s="1570"/>
      <c r="MY304" s="1570"/>
      <c r="MZ304" s="1570"/>
      <c r="NA304" s="1570"/>
      <c r="NB304" s="1570"/>
      <c r="NC304" s="1570"/>
      <c r="ND304" s="1570"/>
      <c r="NE304" s="1570"/>
      <c r="NF304" s="1570"/>
      <c r="NG304" s="1570"/>
      <c r="NH304" s="1570"/>
      <c r="NI304" s="1570"/>
      <c r="NJ304" s="1570"/>
      <c r="NK304" s="1570"/>
      <c r="NL304" s="1570"/>
      <c r="NM304" s="1570"/>
      <c r="NN304" s="1570"/>
      <c r="NO304" s="1570"/>
      <c r="NP304" s="1570"/>
      <c r="NQ304" s="1570"/>
      <c r="NR304" s="1570"/>
      <c r="NS304" s="1570"/>
      <c r="NT304" s="1570"/>
      <c r="NU304" s="1570"/>
      <c r="NV304" s="1570"/>
    </row>
    <row r="305" spans="1:157" s="329" customFormat="1">
      <c r="A305" s="1675"/>
      <c r="B305" s="1723" t="s">
        <v>93</v>
      </c>
      <c r="C305" s="1724"/>
      <c r="D305" s="1855"/>
      <c r="E305" s="1678"/>
      <c r="F305" s="1675"/>
      <c r="G305" s="1678"/>
      <c r="H305" s="1675"/>
      <c r="I305" s="1679"/>
      <c r="J305" s="1678"/>
      <c r="K305" s="1678"/>
      <c r="L305" s="1675"/>
      <c r="M305" s="1678"/>
      <c r="N305" s="1678"/>
      <c r="O305" s="1678"/>
      <c r="P305" s="1678"/>
      <c r="Q305" s="1680"/>
      <c r="R305" s="1680"/>
      <c r="S305" s="1680"/>
      <c r="T305" s="1680"/>
      <c r="U305" s="1845"/>
      <c r="V305" s="156">
        <f t="shared" si="129"/>
        <v>0</v>
      </c>
      <c r="W305" s="1635"/>
      <c r="X305" s="1636"/>
      <c r="Y305" s="1994"/>
      <c r="Z305" s="1635"/>
      <c r="AA305" s="1636"/>
      <c r="AB305" s="1637"/>
      <c r="AC305" s="1637"/>
      <c r="AD305" s="1994"/>
      <c r="AE305" s="1990"/>
      <c r="AF305" s="1637"/>
      <c r="AG305" s="1543">
        <f t="shared" si="134"/>
        <v>0</v>
      </c>
      <c r="AH305" s="1637"/>
      <c r="AI305" s="1543">
        <f t="shared" si="135"/>
        <v>0</v>
      </c>
      <c r="AJ305" s="1637"/>
      <c r="AK305" s="1543">
        <f t="shared" si="136"/>
        <v>0</v>
      </c>
      <c r="AL305" s="1637"/>
      <c r="AM305" s="1543">
        <f t="shared" si="133"/>
        <v>0</v>
      </c>
      <c r="AN305" s="1549"/>
      <c r="AO305" s="1549"/>
      <c r="AP305" s="1549"/>
      <c r="AQ305" s="1549"/>
      <c r="AR305" s="1549"/>
      <c r="AS305" s="1549"/>
      <c r="AT305" s="1549"/>
      <c r="AU305" s="1549"/>
      <c r="AV305" s="1549"/>
      <c r="AW305" s="1549"/>
      <c r="AX305" s="1549"/>
      <c r="AY305" s="1549"/>
      <c r="AZ305" s="1549"/>
      <c r="BA305" s="1549"/>
      <c r="BB305" s="1549"/>
      <c r="BC305" s="1549"/>
      <c r="BD305" s="1549"/>
      <c r="BE305" s="1549"/>
      <c r="BF305" s="1549"/>
      <c r="BG305" s="1549"/>
      <c r="BH305" s="1549"/>
      <c r="BI305" s="1549"/>
      <c r="BJ305" s="1549"/>
      <c r="BK305" s="1549"/>
      <c r="BL305" s="1549"/>
      <c r="BM305" s="1549"/>
      <c r="BN305" s="1549"/>
      <c r="BO305" s="1549"/>
      <c r="BP305" s="1549"/>
      <c r="BQ305" s="1549"/>
      <c r="BR305" s="1549"/>
      <c r="BS305" s="1549"/>
      <c r="BT305" s="1549"/>
      <c r="BU305" s="1549"/>
      <c r="BV305" s="1549"/>
      <c r="BW305" s="1549"/>
      <c r="BX305" s="1549"/>
      <c r="BY305" s="1549"/>
      <c r="BZ305" s="1549"/>
      <c r="CA305" s="1549"/>
      <c r="CB305" s="1549"/>
      <c r="CC305" s="1549"/>
      <c r="CD305" s="1549"/>
      <c r="CE305" s="1549"/>
      <c r="CF305" s="1549"/>
      <c r="CG305" s="1549"/>
      <c r="CH305" s="1549"/>
      <c r="CI305" s="1549"/>
      <c r="CJ305" s="1549"/>
      <c r="CK305" s="1549"/>
      <c r="CL305" s="1549"/>
      <c r="CM305" s="1549"/>
      <c r="CN305" s="1549"/>
      <c r="CO305" s="1549"/>
      <c r="CP305" s="1549"/>
      <c r="CQ305" s="1549"/>
      <c r="CR305" s="1549"/>
      <c r="CS305" s="1549"/>
      <c r="CT305" s="1549"/>
      <c r="CU305" s="1549"/>
      <c r="CV305" s="1549"/>
      <c r="CW305" s="1549"/>
      <c r="CX305" s="1549"/>
      <c r="CY305" s="1549"/>
      <c r="CZ305" s="1549"/>
      <c r="DA305" s="1549"/>
      <c r="DB305" s="1549"/>
      <c r="DC305" s="1549"/>
      <c r="DD305" s="1549"/>
      <c r="DE305" s="1549"/>
      <c r="DF305" s="1549"/>
      <c r="DG305" s="1549"/>
      <c r="DH305" s="1549"/>
      <c r="DI305" s="1549"/>
      <c r="DJ305" s="1549"/>
      <c r="DK305" s="1549"/>
      <c r="DL305" s="1549"/>
      <c r="DM305" s="1549"/>
      <c r="DN305" s="1549"/>
      <c r="DO305" s="1549"/>
      <c r="DP305" s="1549"/>
      <c r="DQ305" s="1549"/>
      <c r="DR305" s="1549"/>
      <c r="DS305" s="1549"/>
      <c r="DT305" s="1549"/>
      <c r="DU305" s="1549"/>
      <c r="DV305" s="1549"/>
      <c r="DW305" s="1549"/>
      <c r="DX305" s="1549"/>
      <c r="DY305" s="1549"/>
      <c r="DZ305" s="1549"/>
      <c r="EA305" s="1549"/>
      <c r="EB305" s="1549"/>
      <c r="EC305" s="1549"/>
      <c r="ED305" s="1549"/>
      <c r="EE305" s="1549"/>
      <c r="EF305" s="1549"/>
      <c r="EG305" s="1549"/>
      <c r="EH305" s="1549"/>
      <c r="EI305" s="1549"/>
      <c r="EJ305" s="1549"/>
      <c r="EK305" s="1549"/>
      <c r="EL305" s="1549"/>
      <c r="EM305" s="1549"/>
      <c r="EN305" s="1549"/>
      <c r="EO305" s="1549"/>
      <c r="EP305" s="1549"/>
      <c r="EQ305" s="1549"/>
      <c r="ER305" s="1549"/>
      <c r="ES305" s="1549"/>
      <c r="ET305" s="1549"/>
      <c r="EU305" s="1549"/>
      <c r="EV305" s="1549"/>
      <c r="EW305" s="1549"/>
      <c r="EX305" s="1549"/>
      <c r="EY305" s="1549"/>
      <c r="EZ305" s="1549"/>
      <c r="FA305" s="1603"/>
    </row>
    <row r="306" spans="1:157" s="329" customFormat="1">
      <c r="A306" s="1675"/>
      <c r="B306" s="1676" t="s">
        <v>157</v>
      </c>
      <c r="C306" s="1724"/>
      <c r="D306" s="1855"/>
      <c r="E306" s="1678"/>
      <c r="F306" s="1675"/>
      <c r="G306" s="1678"/>
      <c r="H306" s="1675"/>
      <c r="I306" s="1679"/>
      <c r="J306" s="1678"/>
      <c r="K306" s="1678"/>
      <c r="L306" s="1675"/>
      <c r="M306" s="1678"/>
      <c r="N306" s="1750"/>
      <c r="O306" s="1678"/>
      <c r="P306" s="1678"/>
      <c r="Q306" s="1680"/>
      <c r="R306" s="1680"/>
      <c r="S306" s="1680"/>
      <c r="T306" s="1680"/>
      <c r="U306" s="1845"/>
      <c r="V306" s="156">
        <f t="shared" si="129"/>
        <v>0</v>
      </c>
      <c r="W306" s="1635"/>
      <c r="X306" s="1636"/>
      <c r="Y306" s="1994"/>
      <c r="Z306" s="1635"/>
      <c r="AA306" s="1636"/>
      <c r="AB306" s="1637"/>
      <c r="AC306" s="1637"/>
      <c r="AD306" s="1994"/>
      <c r="AE306" s="1990"/>
      <c r="AF306" s="1637"/>
      <c r="AG306" s="1543">
        <f t="shared" si="134"/>
        <v>0</v>
      </c>
      <c r="AH306" s="1637"/>
      <c r="AI306" s="1543">
        <f t="shared" si="135"/>
        <v>0</v>
      </c>
      <c r="AJ306" s="1637"/>
      <c r="AK306" s="1543">
        <f t="shared" si="136"/>
        <v>0</v>
      </c>
      <c r="AL306" s="1637"/>
      <c r="AM306" s="1543">
        <f t="shared" si="133"/>
        <v>0</v>
      </c>
      <c r="AN306" s="1549"/>
      <c r="AO306" s="1549"/>
      <c r="AP306" s="1549"/>
      <c r="AQ306" s="1549"/>
      <c r="AR306" s="1549"/>
      <c r="AS306" s="1549"/>
      <c r="AT306" s="1549"/>
      <c r="AU306" s="1549"/>
      <c r="AV306" s="1549"/>
      <c r="AW306" s="1549"/>
      <c r="AX306" s="1549"/>
      <c r="AY306" s="1549"/>
      <c r="AZ306" s="1549"/>
      <c r="BA306" s="1549"/>
      <c r="BB306" s="1549"/>
      <c r="BC306" s="1549"/>
      <c r="BD306" s="1549"/>
      <c r="BE306" s="1549"/>
      <c r="BF306" s="1549"/>
      <c r="BG306" s="1549"/>
      <c r="BH306" s="1549"/>
      <c r="BI306" s="1549"/>
      <c r="BJ306" s="1549"/>
      <c r="BK306" s="1549"/>
      <c r="BL306" s="1549"/>
      <c r="BM306" s="1549"/>
      <c r="BN306" s="1549"/>
      <c r="BO306" s="1549"/>
      <c r="BP306" s="1549"/>
      <c r="BQ306" s="1549"/>
      <c r="BR306" s="1549"/>
      <c r="BS306" s="1549"/>
      <c r="BT306" s="1549"/>
      <c r="BU306" s="1549"/>
      <c r="BV306" s="1549"/>
      <c r="BW306" s="1549"/>
      <c r="BX306" s="1549"/>
      <c r="BY306" s="1549"/>
      <c r="BZ306" s="1549"/>
      <c r="CA306" s="1549"/>
      <c r="CB306" s="1549"/>
      <c r="CC306" s="1549"/>
      <c r="CD306" s="1549"/>
      <c r="CE306" s="1549"/>
      <c r="CF306" s="1549"/>
      <c r="CG306" s="1549"/>
      <c r="CH306" s="1549"/>
      <c r="CI306" s="1549"/>
      <c r="CJ306" s="1549"/>
      <c r="CK306" s="1549"/>
      <c r="CL306" s="1549"/>
      <c r="CM306" s="1549"/>
      <c r="CN306" s="1549"/>
      <c r="CO306" s="1549"/>
      <c r="CP306" s="1549"/>
      <c r="CQ306" s="1549"/>
      <c r="CR306" s="1549"/>
      <c r="CS306" s="1549"/>
      <c r="CT306" s="1549"/>
      <c r="CU306" s="1549"/>
      <c r="CV306" s="1549"/>
      <c r="CW306" s="1549"/>
      <c r="CX306" s="1549"/>
      <c r="CY306" s="1549"/>
      <c r="CZ306" s="1549"/>
      <c r="DA306" s="1549"/>
      <c r="DB306" s="1549"/>
      <c r="DC306" s="1549"/>
      <c r="DD306" s="1549"/>
      <c r="DE306" s="1549"/>
      <c r="DF306" s="1549"/>
      <c r="DG306" s="1549"/>
      <c r="DH306" s="1549"/>
      <c r="DI306" s="1549"/>
      <c r="DJ306" s="1549"/>
      <c r="DK306" s="1549"/>
      <c r="DL306" s="1549"/>
      <c r="DM306" s="1549"/>
      <c r="DN306" s="1549"/>
      <c r="DO306" s="1549"/>
      <c r="DP306" s="1549"/>
      <c r="DQ306" s="1549"/>
      <c r="DR306" s="1549"/>
      <c r="DS306" s="1549"/>
      <c r="DT306" s="1549"/>
      <c r="DU306" s="1549"/>
      <c r="DV306" s="1549"/>
      <c r="DW306" s="1549"/>
      <c r="DX306" s="1549"/>
      <c r="DY306" s="1549"/>
      <c r="DZ306" s="1549"/>
      <c r="EA306" s="1549"/>
      <c r="EB306" s="1549"/>
      <c r="EC306" s="1549"/>
      <c r="ED306" s="1549"/>
      <c r="EE306" s="1549"/>
      <c r="EF306" s="1549"/>
      <c r="EG306" s="1549"/>
      <c r="EH306" s="1549"/>
      <c r="EI306" s="1549"/>
      <c r="EJ306" s="1549"/>
      <c r="EK306" s="1549"/>
      <c r="EL306" s="1549"/>
      <c r="EM306" s="1549"/>
      <c r="EN306" s="1549"/>
      <c r="EO306" s="1549"/>
      <c r="EP306" s="1549"/>
      <c r="EQ306" s="1549"/>
      <c r="ER306" s="1549"/>
      <c r="ES306" s="1549"/>
      <c r="ET306" s="1549"/>
      <c r="EU306" s="1549"/>
      <c r="EV306" s="1549"/>
      <c r="EW306" s="1549"/>
      <c r="EX306" s="1549"/>
      <c r="EY306" s="1549"/>
      <c r="EZ306" s="1549"/>
      <c r="FA306" s="1603"/>
    </row>
    <row r="307" spans="1:157" s="1570" customFormat="1" ht="41.4">
      <c r="A307" s="1711"/>
      <c r="B307" s="1862" t="s">
        <v>317</v>
      </c>
      <c r="C307" s="1693" t="s">
        <v>248</v>
      </c>
      <c r="D307" s="1691" t="s">
        <v>730</v>
      </c>
      <c r="E307" s="1706"/>
      <c r="F307" s="1805"/>
      <c r="G307" s="1706"/>
      <c r="H307" s="1805"/>
      <c r="I307" s="1691" t="s">
        <v>33</v>
      </c>
      <c r="J307" s="1706">
        <v>0</v>
      </c>
      <c r="K307" s="1706"/>
      <c r="L307" s="1805"/>
      <c r="M307" s="1853">
        <f>SUM(N307:P307)</f>
        <v>12500</v>
      </c>
      <c r="N307" s="1853"/>
      <c r="O307" s="1853">
        <v>10000</v>
      </c>
      <c r="P307" s="1853">
        <v>2500</v>
      </c>
      <c r="Q307" s="1697">
        <f>SUM(R307:T307)</f>
        <v>3510</v>
      </c>
      <c r="R307" s="1697"/>
      <c r="S307" s="1853">
        <v>1406</v>
      </c>
      <c r="T307" s="1853">
        <v>2104</v>
      </c>
      <c r="U307" s="1854"/>
      <c r="V307" s="156">
        <f t="shared" si="129"/>
        <v>0</v>
      </c>
      <c r="W307" s="1647"/>
      <c r="X307" s="1648">
        <v>1</v>
      </c>
      <c r="Y307" s="1994"/>
      <c r="Z307" s="1647"/>
      <c r="AA307" s="1648"/>
      <c r="AB307" s="1645">
        <v>1</v>
      </c>
      <c r="AC307" s="1645"/>
      <c r="AD307" s="1994"/>
      <c r="AE307" s="1990"/>
      <c r="AF307" s="1637"/>
      <c r="AG307" s="1543">
        <f t="shared" si="134"/>
        <v>0</v>
      </c>
      <c r="AH307" s="1637"/>
      <c r="AI307" s="1543">
        <f t="shared" si="135"/>
        <v>0</v>
      </c>
      <c r="AJ307" s="1637"/>
      <c r="AK307" s="1543">
        <f t="shared" si="136"/>
        <v>0</v>
      </c>
      <c r="AL307" s="1637"/>
      <c r="AM307" s="1543">
        <f t="shared" si="133"/>
        <v>0</v>
      </c>
      <c r="AN307" s="1553"/>
      <c r="AO307" s="1553"/>
      <c r="AP307" s="1553"/>
      <c r="AQ307" s="1553"/>
      <c r="AR307" s="1553"/>
      <c r="AS307" s="1553"/>
      <c r="AT307" s="1553"/>
      <c r="AU307" s="1553"/>
      <c r="AV307" s="1553"/>
      <c r="AW307" s="1553"/>
      <c r="AX307" s="1553"/>
      <c r="AY307" s="1553"/>
      <c r="AZ307" s="1553"/>
      <c r="BA307" s="1553"/>
      <c r="BB307" s="1553"/>
      <c r="BC307" s="1553"/>
      <c r="BD307" s="1553"/>
      <c r="BE307" s="1553"/>
      <c r="BF307" s="1553"/>
      <c r="BG307" s="1553"/>
      <c r="BH307" s="1553"/>
      <c r="BI307" s="1553"/>
      <c r="BJ307" s="1553"/>
      <c r="BK307" s="1553"/>
      <c r="BL307" s="1553"/>
      <c r="BM307" s="1553"/>
      <c r="BN307" s="1553"/>
      <c r="BO307" s="1553"/>
      <c r="BP307" s="1553"/>
      <c r="BQ307" s="1553"/>
      <c r="BR307" s="1553"/>
      <c r="BS307" s="1553"/>
      <c r="BT307" s="1553"/>
      <c r="BU307" s="1553"/>
      <c r="BV307" s="1553"/>
      <c r="BW307" s="1553"/>
      <c r="BX307" s="1553"/>
      <c r="BY307" s="1553"/>
      <c r="BZ307" s="1553"/>
      <c r="CA307" s="1553"/>
      <c r="CB307" s="1553"/>
      <c r="CC307" s="1553"/>
      <c r="CD307" s="1553"/>
      <c r="CE307" s="1553"/>
      <c r="CF307" s="1553"/>
      <c r="CG307" s="1553"/>
      <c r="CH307" s="1553"/>
      <c r="CI307" s="1553"/>
      <c r="CJ307" s="1553"/>
      <c r="CK307" s="1553"/>
      <c r="CL307" s="1553"/>
      <c r="CM307" s="1553"/>
      <c r="CN307" s="1553"/>
      <c r="CO307" s="1553"/>
      <c r="CP307" s="1553"/>
      <c r="CQ307" s="1553"/>
      <c r="CR307" s="1553"/>
      <c r="CS307" s="1553"/>
      <c r="CT307" s="1553"/>
      <c r="CU307" s="1553"/>
      <c r="CV307" s="1553"/>
      <c r="CW307" s="1553"/>
      <c r="CX307" s="1553"/>
      <c r="CY307" s="1553"/>
      <c r="CZ307" s="1553"/>
      <c r="DA307" s="1553"/>
      <c r="DB307" s="1553"/>
      <c r="DC307" s="1553"/>
      <c r="DD307" s="1553"/>
      <c r="DE307" s="1553"/>
      <c r="DF307" s="1553"/>
      <c r="DG307" s="1553"/>
      <c r="DH307" s="1553"/>
      <c r="DI307" s="1553"/>
      <c r="DJ307" s="1553"/>
      <c r="DK307" s="1553"/>
      <c r="DL307" s="1553"/>
      <c r="DM307" s="1553"/>
      <c r="DN307" s="1553"/>
      <c r="DO307" s="1553"/>
      <c r="DP307" s="1553"/>
      <c r="DQ307" s="1553"/>
      <c r="DR307" s="1553"/>
      <c r="DS307" s="1553"/>
      <c r="DT307" s="1553"/>
      <c r="DU307" s="1553"/>
      <c r="DV307" s="1553"/>
      <c r="DW307" s="1553"/>
      <c r="DX307" s="1553"/>
      <c r="DY307" s="1553"/>
      <c r="DZ307" s="1553"/>
      <c r="EA307" s="1553"/>
      <c r="EB307" s="1553"/>
      <c r="EC307" s="1553"/>
      <c r="ED307" s="1553"/>
      <c r="EE307" s="1553"/>
      <c r="EF307" s="1553"/>
      <c r="EG307" s="1553"/>
      <c r="EH307" s="1553"/>
      <c r="EI307" s="1553"/>
      <c r="EJ307" s="1553"/>
      <c r="EK307" s="1553"/>
      <c r="EL307" s="1553"/>
      <c r="EM307" s="1553"/>
      <c r="EN307" s="1553"/>
      <c r="EO307" s="1553"/>
      <c r="EP307" s="1553"/>
      <c r="EQ307" s="1553"/>
      <c r="ER307" s="1553"/>
      <c r="ES307" s="1553"/>
      <c r="ET307" s="1553"/>
      <c r="EU307" s="1553"/>
      <c r="EV307" s="1553"/>
      <c r="EW307" s="1553"/>
      <c r="EX307" s="1553"/>
      <c r="EY307" s="1553"/>
      <c r="EZ307" s="1553"/>
      <c r="FA307" s="1602"/>
    </row>
    <row r="308" spans="1:157" s="1580" customFormat="1" ht="41.4">
      <c r="A308" s="1856"/>
      <c r="B308" s="1903" t="s">
        <v>451</v>
      </c>
      <c r="C308" s="1857"/>
      <c r="D308" s="1858"/>
      <c r="E308" s="1936">
        <v>997.15700000000004</v>
      </c>
      <c r="F308" s="1858" t="s">
        <v>1000</v>
      </c>
      <c r="G308" s="1859">
        <v>30</v>
      </c>
      <c r="H308" s="1819" t="s">
        <v>660</v>
      </c>
      <c r="I308" s="1847" t="s">
        <v>999</v>
      </c>
      <c r="J308" s="1936">
        <v>997.15700000000004</v>
      </c>
      <c r="K308" s="1936">
        <v>30</v>
      </c>
      <c r="L308" s="1935" t="s">
        <v>661</v>
      </c>
      <c r="M308" s="1859"/>
      <c r="N308" s="1859"/>
      <c r="O308" s="1859"/>
      <c r="P308" s="1859"/>
      <c r="Q308" s="1861"/>
      <c r="R308" s="1861"/>
      <c r="S308" s="1861"/>
      <c r="T308" s="1861"/>
      <c r="U308" s="1845"/>
      <c r="V308" s="156">
        <f t="shared" si="129"/>
        <v>0</v>
      </c>
      <c r="W308" s="1647"/>
      <c r="X308" s="1648"/>
      <c r="Y308" s="1994"/>
      <c r="Z308" s="1647"/>
      <c r="AA308" s="1648"/>
      <c r="AB308" s="1645"/>
      <c r="AC308" s="1645"/>
      <c r="AD308" s="1994"/>
      <c r="AE308" s="1990"/>
      <c r="AF308" s="1637">
        <v>1</v>
      </c>
      <c r="AG308" s="1543">
        <f t="shared" si="134"/>
        <v>997.15700000000004</v>
      </c>
      <c r="AH308" s="1634">
        <v>1</v>
      </c>
      <c r="AI308" s="1543">
        <f t="shared" si="135"/>
        <v>997.15700000000004</v>
      </c>
      <c r="AJ308" s="1637"/>
      <c r="AK308" s="1543">
        <f t="shared" si="136"/>
        <v>0</v>
      </c>
      <c r="AL308" s="1637"/>
      <c r="AM308" s="1543">
        <f t="shared" si="133"/>
        <v>0</v>
      </c>
      <c r="AN308" s="1555"/>
      <c r="AO308" s="1555"/>
      <c r="AP308" s="1555"/>
      <c r="AQ308" s="1555"/>
      <c r="AR308" s="1555"/>
      <c r="AS308" s="1555"/>
      <c r="AT308" s="1555"/>
      <c r="AU308" s="1555"/>
      <c r="AV308" s="1555"/>
      <c r="AW308" s="1555"/>
      <c r="AX308" s="1555"/>
      <c r="AY308" s="1555"/>
      <c r="AZ308" s="1555"/>
      <c r="BA308" s="1555"/>
      <c r="BB308" s="1555"/>
      <c r="BC308" s="1555"/>
      <c r="BD308" s="1555"/>
      <c r="BE308" s="1555"/>
      <c r="BF308" s="1555"/>
      <c r="BG308" s="1555"/>
      <c r="BH308" s="1555"/>
      <c r="BI308" s="1555"/>
      <c r="BJ308" s="1555"/>
      <c r="BK308" s="1555"/>
      <c r="BL308" s="1555"/>
      <c r="BM308" s="1555"/>
      <c r="BN308" s="1555"/>
      <c r="BO308" s="1555"/>
      <c r="BP308" s="1555"/>
      <c r="BQ308" s="1555"/>
      <c r="BR308" s="1555"/>
      <c r="BS308" s="1555"/>
      <c r="BT308" s="1555"/>
      <c r="BU308" s="1555"/>
      <c r="BV308" s="1555"/>
      <c r="BW308" s="1555"/>
      <c r="BX308" s="1555"/>
      <c r="BY308" s="1555"/>
      <c r="BZ308" s="1555"/>
      <c r="CA308" s="1555"/>
      <c r="CB308" s="1555"/>
      <c r="CC308" s="1555"/>
      <c r="CD308" s="1555"/>
      <c r="CE308" s="1555"/>
      <c r="CF308" s="1555"/>
      <c r="CG308" s="1555"/>
      <c r="CH308" s="1555"/>
      <c r="CI308" s="1555"/>
      <c r="CJ308" s="1555"/>
      <c r="CK308" s="1555"/>
      <c r="CL308" s="1555"/>
      <c r="CM308" s="1555"/>
      <c r="CN308" s="1555"/>
      <c r="CO308" s="1555"/>
      <c r="CP308" s="1555"/>
      <c r="CQ308" s="1555"/>
      <c r="CR308" s="1555"/>
      <c r="CS308" s="1555"/>
      <c r="CT308" s="1555"/>
      <c r="CU308" s="1555"/>
      <c r="CV308" s="1555"/>
      <c r="CW308" s="1555"/>
      <c r="CX308" s="1555"/>
      <c r="CY308" s="1555"/>
      <c r="CZ308" s="1555"/>
      <c r="DA308" s="1555"/>
      <c r="DB308" s="1555"/>
      <c r="DC308" s="1555"/>
      <c r="DD308" s="1555"/>
      <c r="DE308" s="1555"/>
      <c r="DF308" s="1555"/>
      <c r="DG308" s="1555"/>
      <c r="DH308" s="1555"/>
      <c r="DI308" s="1555"/>
      <c r="DJ308" s="1555"/>
      <c r="DK308" s="1555"/>
      <c r="DL308" s="1555"/>
      <c r="DM308" s="1555"/>
      <c r="DN308" s="1555"/>
      <c r="DO308" s="1555"/>
      <c r="DP308" s="1555"/>
      <c r="DQ308" s="1555"/>
      <c r="DR308" s="1555"/>
      <c r="DS308" s="1555"/>
      <c r="DT308" s="1555"/>
      <c r="DU308" s="1555"/>
      <c r="DV308" s="1555"/>
      <c r="DW308" s="1555"/>
      <c r="DX308" s="1555"/>
      <c r="DY308" s="1555"/>
      <c r="DZ308" s="1555"/>
      <c r="EA308" s="1555"/>
      <c r="EB308" s="1555"/>
      <c r="EC308" s="1555"/>
      <c r="ED308" s="1555"/>
      <c r="EE308" s="1555"/>
      <c r="EF308" s="1555"/>
      <c r="EG308" s="1555"/>
      <c r="EH308" s="1555"/>
      <c r="EI308" s="1555"/>
      <c r="EJ308" s="1555"/>
      <c r="EK308" s="1555"/>
      <c r="EL308" s="1555"/>
      <c r="EM308" s="1555"/>
      <c r="EN308" s="1555"/>
      <c r="EO308" s="1555"/>
      <c r="EP308" s="1555"/>
      <c r="EQ308" s="1555"/>
      <c r="ER308" s="1555"/>
      <c r="ES308" s="1555"/>
      <c r="ET308" s="1555"/>
      <c r="EU308" s="1555"/>
      <c r="EV308" s="1555"/>
      <c r="EW308" s="1555"/>
      <c r="EX308" s="1555"/>
      <c r="EY308" s="1555"/>
      <c r="EZ308" s="1555"/>
      <c r="FA308" s="1610"/>
    </row>
    <row r="309" spans="1:157" s="1580" customFormat="1" ht="55.2">
      <c r="A309" s="1856"/>
      <c r="B309" s="1903" t="s">
        <v>452</v>
      </c>
      <c r="C309" s="1857"/>
      <c r="D309" s="1858"/>
      <c r="E309" s="1859">
        <v>6636</v>
      </c>
      <c r="F309" s="1858" t="s">
        <v>1001</v>
      </c>
      <c r="G309" s="1859">
        <v>500</v>
      </c>
      <c r="H309" s="1935" t="s">
        <v>662</v>
      </c>
      <c r="I309" s="1847" t="s">
        <v>1002</v>
      </c>
      <c r="J309" s="1936">
        <v>5917.4979999999996</v>
      </c>
      <c r="K309" s="1936">
        <v>500</v>
      </c>
      <c r="L309" s="1935" t="s">
        <v>663</v>
      </c>
      <c r="M309" s="1859"/>
      <c r="N309" s="1859"/>
      <c r="O309" s="1859"/>
      <c r="P309" s="1859"/>
      <c r="Q309" s="1861"/>
      <c r="R309" s="1861"/>
      <c r="S309" s="1861"/>
      <c r="T309" s="1861"/>
      <c r="U309" s="1845"/>
      <c r="V309" s="156">
        <f t="shared" si="129"/>
        <v>718.50200000000041</v>
      </c>
      <c r="W309" s="1647"/>
      <c r="X309" s="1648"/>
      <c r="Y309" s="1994"/>
      <c r="Z309" s="1647"/>
      <c r="AA309" s="1648"/>
      <c r="AB309" s="1645"/>
      <c r="AC309" s="1645"/>
      <c r="AD309" s="1994"/>
      <c r="AE309" s="1990"/>
      <c r="AF309" s="1637">
        <v>1</v>
      </c>
      <c r="AG309" s="1543">
        <f t="shared" si="134"/>
        <v>6636</v>
      </c>
      <c r="AH309" s="1634">
        <v>1</v>
      </c>
      <c r="AI309" s="1543">
        <f t="shared" si="135"/>
        <v>5917.4979999999996</v>
      </c>
      <c r="AJ309" s="1637"/>
      <c r="AK309" s="1543">
        <f t="shared" si="136"/>
        <v>0</v>
      </c>
      <c r="AL309" s="1637"/>
      <c r="AM309" s="1543">
        <f t="shared" si="133"/>
        <v>0</v>
      </c>
      <c r="AN309" s="1555"/>
      <c r="AO309" s="1555"/>
      <c r="AP309" s="1555"/>
      <c r="AQ309" s="1555"/>
      <c r="AR309" s="1555"/>
      <c r="AS309" s="1555"/>
      <c r="AT309" s="1555"/>
      <c r="AU309" s="1555"/>
      <c r="AV309" s="1555"/>
      <c r="AW309" s="1555"/>
      <c r="AX309" s="1555"/>
      <c r="AY309" s="1555"/>
      <c r="AZ309" s="1555"/>
      <c r="BA309" s="1555"/>
      <c r="BB309" s="1555"/>
      <c r="BC309" s="1555"/>
      <c r="BD309" s="1555"/>
      <c r="BE309" s="1555"/>
      <c r="BF309" s="1555"/>
      <c r="BG309" s="1555"/>
      <c r="BH309" s="1555"/>
      <c r="BI309" s="1555"/>
      <c r="BJ309" s="1555"/>
      <c r="BK309" s="1555"/>
      <c r="BL309" s="1555"/>
      <c r="BM309" s="1555"/>
      <c r="BN309" s="1555"/>
      <c r="BO309" s="1555"/>
      <c r="BP309" s="1555"/>
      <c r="BQ309" s="1555"/>
      <c r="BR309" s="1555"/>
      <c r="BS309" s="1555"/>
      <c r="BT309" s="1555"/>
      <c r="BU309" s="1555"/>
      <c r="BV309" s="1555"/>
      <c r="BW309" s="1555"/>
      <c r="BX309" s="1555"/>
      <c r="BY309" s="1555"/>
      <c r="BZ309" s="1555"/>
      <c r="CA309" s="1555"/>
      <c r="CB309" s="1555"/>
      <c r="CC309" s="1555"/>
      <c r="CD309" s="1555"/>
      <c r="CE309" s="1555"/>
      <c r="CF309" s="1555"/>
      <c r="CG309" s="1555"/>
      <c r="CH309" s="1555"/>
      <c r="CI309" s="1555"/>
      <c r="CJ309" s="1555"/>
      <c r="CK309" s="1555"/>
      <c r="CL309" s="1555"/>
      <c r="CM309" s="1555"/>
      <c r="CN309" s="1555"/>
      <c r="CO309" s="1555"/>
      <c r="CP309" s="1555"/>
      <c r="CQ309" s="1555"/>
      <c r="CR309" s="1555"/>
      <c r="CS309" s="1555"/>
      <c r="CT309" s="1555"/>
      <c r="CU309" s="1555"/>
      <c r="CV309" s="1555"/>
      <c r="CW309" s="1555"/>
      <c r="CX309" s="1555"/>
      <c r="CY309" s="1555"/>
      <c r="CZ309" s="1555"/>
      <c r="DA309" s="1555"/>
      <c r="DB309" s="1555"/>
      <c r="DC309" s="1555"/>
      <c r="DD309" s="1555"/>
      <c r="DE309" s="1555"/>
      <c r="DF309" s="1555"/>
      <c r="DG309" s="1555"/>
      <c r="DH309" s="1555"/>
      <c r="DI309" s="1555"/>
      <c r="DJ309" s="1555"/>
      <c r="DK309" s="1555"/>
      <c r="DL309" s="1555"/>
      <c r="DM309" s="1555"/>
      <c r="DN309" s="1555"/>
      <c r="DO309" s="1555"/>
      <c r="DP309" s="1555"/>
      <c r="DQ309" s="1555"/>
      <c r="DR309" s="1555"/>
      <c r="DS309" s="1555"/>
      <c r="DT309" s="1555"/>
      <c r="DU309" s="1555"/>
      <c r="DV309" s="1555"/>
      <c r="DW309" s="1555"/>
      <c r="DX309" s="1555"/>
      <c r="DY309" s="1555"/>
      <c r="DZ309" s="1555"/>
      <c r="EA309" s="1555"/>
      <c r="EB309" s="1555"/>
      <c r="EC309" s="1555"/>
      <c r="ED309" s="1555"/>
      <c r="EE309" s="1555"/>
      <c r="EF309" s="1555"/>
      <c r="EG309" s="1555"/>
      <c r="EH309" s="1555"/>
      <c r="EI309" s="1555"/>
      <c r="EJ309" s="1555"/>
      <c r="EK309" s="1555"/>
      <c r="EL309" s="1555"/>
      <c r="EM309" s="1555"/>
      <c r="EN309" s="1555"/>
      <c r="EO309" s="1555"/>
      <c r="EP309" s="1555"/>
      <c r="EQ309" s="1555"/>
      <c r="ER309" s="1555"/>
      <c r="ES309" s="1555"/>
      <c r="ET309" s="1555"/>
      <c r="EU309" s="1555"/>
      <c r="EV309" s="1555"/>
      <c r="EW309" s="1555"/>
      <c r="EX309" s="1555"/>
      <c r="EY309" s="1555"/>
      <c r="EZ309" s="1555"/>
      <c r="FA309" s="1610"/>
    </row>
    <row r="310" spans="1:157" s="1580" customFormat="1" ht="55.2">
      <c r="A310" s="1856"/>
      <c r="B310" s="1903" t="s">
        <v>453</v>
      </c>
      <c r="C310" s="1857"/>
      <c r="D310" s="1858"/>
      <c r="E310" s="1859">
        <v>55539</v>
      </c>
      <c r="F310" s="1858" t="s">
        <v>1001</v>
      </c>
      <c r="G310" s="1859">
        <v>500</v>
      </c>
      <c r="H310" s="1935" t="s">
        <v>662</v>
      </c>
      <c r="I310" s="1847" t="s">
        <v>1003</v>
      </c>
      <c r="J310" s="1936">
        <v>47525.004999999997</v>
      </c>
      <c r="K310" s="1936">
        <v>500</v>
      </c>
      <c r="L310" s="1847" t="s">
        <v>664</v>
      </c>
      <c r="M310" s="1859"/>
      <c r="N310" s="1859"/>
      <c r="O310" s="1859"/>
      <c r="P310" s="1859"/>
      <c r="Q310" s="1861"/>
      <c r="R310" s="1861"/>
      <c r="S310" s="1861"/>
      <c r="T310" s="1861"/>
      <c r="U310" s="1845"/>
      <c r="V310" s="156">
        <f t="shared" si="129"/>
        <v>8013.9950000000026</v>
      </c>
      <c r="W310" s="1647"/>
      <c r="X310" s="1648"/>
      <c r="Y310" s="1994"/>
      <c r="Z310" s="1647"/>
      <c r="AA310" s="1648"/>
      <c r="AB310" s="1645"/>
      <c r="AC310" s="1645"/>
      <c r="AD310" s="1994"/>
      <c r="AE310" s="1990"/>
      <c r="AF310" s="1637">
        <v>1</v>
      </c>
      <c r="AG310" s="1543">
        <f t="shared" si="134"/>
        <v>55539</v>
      </c>
      <c r="AH310" s="1634">
        <v>1</v>
      </c>
      <c r="AI310" s="1543">
        <f t="shared" si="135"/>
        <v>47525.004999999997</v>
      </c>
      <c r="AJ310" s="1637"/>
      <c r="AK310" s="1543">
        <f t="shared" si="136"/>
        <v>0</v>
      </c>
      <c r="AL310" s="1637"/>
      <c r="AM310" s="1543">
        <f t="shared" si="133"/>
        <v>0</v>
      </c>
      <c r="AN310" s="1555"/>
      <c r="AO310" s="1555"/>
      <c r="AP310" s="1555"/>
      <c r="AQ310" s="1555"/>
      <c r="AR310" s="1555"/>
      <c r="AS310" s="1555"/>
      <c r="AT310" s="1555"/>
      <c r="AU310" s="1555"/>
      <c r="AV310" s="1555"/>
      <c r="AW310" s="1555"/>
      <c r="AX310" s="1555"/>
      <c r="AY310" s="1555"/>
      <c r="AZ310" s="1555"/>
      <c r="BA310" s="1555"/>
      <c r="BB310" s="1555"/>
      <c r="BC310" s="1555"/>
      <c r="BD310" s="1555"/>
      <c r="BE310" s="1555"/>
      <c r="BF310" s="1555"/>
      <c r="BG310" s="1555"/>
      <c r="BH310" s="1555"/>
      <c r="BI310" s="1555"/>
      <c r="BJ310" s="1555"/>
      <c r="BK310" s="1555"/>
      <c r="BL310" s="1555"/>
      <c r="BM310" s="1555"/>
      <c r="BN310" s="1555"/>
      <c r="BO310" s="1555"/>
      <c r="BP310" s="1555"/>
      <c r="BQ310" s="1555"/>
      <c r="BR310" s="1555"/>
      <c r="BS310" s="1555"/>
      <c r="BT310" s="1555"/>
      <c r="BU310" s="1555"/>
      <c r="BV310" s="1555"/>
      <c r="BW310" s="1555"/>
      <c r="BX310" s="1555"/>
      <c r="BY310" s="1555"/>
      <c r="BZ310" s="1555"/>
      <c r="CA310" s="1555"/>
      <c r="CB310" s="1555"/>
      <c r="CC310" s="1555"/>
      <c r="CD310" s="1555"/>
      <c r="CE310" s="1555"/>
      <c r="CF310" s="1555"/>
      <c r="CG310" s="1555"/>
      <c r="CH310" s="1555"/>
      <c r="CI310" s="1555"/>
      <c r="CJ310" s="1555"/>
      <c r="CK310" s="1555"/>
      <c r="CL310" s="1555"/>
      <c r="CM310" s="1555"/>
      <c r="CN310" s="1555"/>
      <c r="CO310" s="1555"/>
      <c r="CP310" s="1555"/>
      <c r="CQ310" s="1555"/>
      <c r="CR310" s="1555"/>
      <c r="CS310" s="1555"/>
      <c r="CT310" s="1555"/>
      <c r="CU310" s="1555"/>
      <c r="CV310" s="1555"/>
      <c r="CW310" s="1555"/>
      <c r="CX310" s="1555"/>
      <c r="CY310" s="1555"/>
      <c r="CZ310" s="1555"/>
      <c r="DA310" s="1555"/>
      <c r="DB310" s="1555"/>
      <c r="DC310" s="1555"/>
      <c r="DD310" s="1555"/>
      <c r="DE310" s="1555"/>
      <c r="DF310" s="1555"/>
      <c r="DG310" s="1555"/>
      <c r="DH310" s="1555"/>
      <c r="DI310" s="1555"/>
      <c r="DJ310" s="1555"/>
      <c r="DK310" s="1555"/>
      <c r="DL310" s="1555"/>
      <c r="DM310" s="1555"/>
      <c r="DN310" s="1555"/>
      <c r="DO310" s="1555"/>
      <c r="DP310" s="1555"/>
      <c r="DQ310" s="1555"/>
      <c r="DR310" s="1555"/>
      <c r="DS310" s="1555"/>
      <c r="DT310" s="1555"/>
      <c r="DU310" s="1555"/>
      <c r="DV310" s="1555"/>
      <c r="DW310" s="1555"/>
      <c r="DX310" s="1555"/>
      <c r="DY310" s="1555"/>
      <c r="DZ310" s="1555"/>
      <c r="EA310" s="1555"/>
      <c r="EB310" s="1555"/>
      <c r="EC310" s="1555"/>
      <c r="ED310" s="1555"/>
      <c r="EE310" s="1555"/>
      <c r="EF310" s="1555"/>
      <c r="EG310" s="1555"/>
      <c r="EH310" s="1555"/>
      <c r="EI310" s="1555"/>
      <c r="EJ310" s="1555"/>
      <c r="EK310" s="1555"/>
      <c r="EL310" s="1555"/>
      <c r="EM310" s="1555"/>
      <c r="EN310" s="1555"/>
      <c r="EO310" s="1555"/>
      <c r="EP310" s="1555"/>
      <c r="EQ310" s="1555"/>
      <c r="ER310" s="1555"/>
      <c r="ES310" s="1555"/>
      <c r="ET310" s="1555"/>
      <c r="EU310" s="1555"/>
      <c r="EV310" s="1555"/>
      <c r="EW310" s="1555"/>
      <c r="EX310" s="1555"/>
      <c r="EY310" s="1555"/>
      <c r="EZ310" s="1555"/>
      <c r="FA310" s="1610"/>
    </row>
    <row r="311" spans="1:157" s="1580" customFormat="1">
      <c r="A311" s="1856"/>
      <c r="B311" s="1676" t="s">
        <v>166</v>
      </c>
      <c r="C311" s="1857"/>
      <c r="D311" s="1858"/>
      <c r="E311" s="1859"/>
      <c r="F311" s="1858"/>
      <c r="G311" s="1859"/>
      <c r="H311" s="1860"/>
      <c r="I311" s="1739"/>
      <c r="J311" s="1859"/>
      <c r="K311" s="1859"/>
      <c r="L311" s="1860"/>
      <c r="M311" s="1859"/>
      <c r="N311" s="1859"/>
      <c r="O311" s="1859"/>
      <c r="P311" s="1859"/>
      <c r="Q311" s="1861"/>
      <c r="R311" s="1861"/>
      <c r="S311" s="1861"/>
      <c r="T311" s="1861"/>
      <c r="U311" s="1845"/>
      <c r="V311" s="156">
        <f t="shared" si="129"/>
        <v>0</v>
      </c>
      <c r="W311" s="1647"/>
      <c r="X311" s="1648"/>
      <c r="Y311" s="1994"/>
      <c r="Z311" s="1647"/>
      <c r="AA311" s="1648"/>
      <c r="AB311" s="1645"/>
      <c r="AC311" s="1645"/>
      <c r="AD311" s="1994"/>
      <c r="AE311" s="1990"/>
      <c r="AF311" s="1637"/>
      <c r="AG311" s="1543">
        <f t="shared" si="134"/>
        <v>0</v>
      </c>
      <c r="AH311" s="1637"/>
      <c r="AI311" s="1543">
        <f t="shared" si="135"/>
        <v>0</v>
      </c>
      <c r="AJ311" s="1637"/>
      <c r="AK311" s="1543">
        <f t="shared" si="136"/>
        <v>0</v>
      </c>
      <c r="AL311" s="1637"/>
      <c r="AM311" s="1543">
        <f t="shared" si="133"/>
        <v>0</v>
      </c>
      <c r="AN311" s="1555"/>
      <c r="AO311" s="1555"/>
      <c r="AP311" s="1555"/>
      <c r="AQ311" s="1555"/>
      <c r="AR311" s="1555"/>
      <c r="AS311" s="1555"/>
      <c r="AT311" s="1555"/>
      <c r="AU311" s="1555"/>
      <c r="AV311" s="1555"/>
      <c r="AW311" s="1555"/>
      <c r="AX311" s="1555"/>
      <c r="AY311" s="1555"/>
      <c r="AZ311" s="1555"/>
      <c r="BA311" s="1555"/>
      <c r="BB311" s="1555"/>
      <c r="BC311" s="1555"/>
      <c r="BD311" s="1555"/>
      <c r="BE311" s="1555"/>
      <c r="BF311" s="1555"/>
      <c r="BG311" s="1555"/>
      <c r="BH311" s="1555"/>
      <c r="BI311" s="1555"/>
      <c r="BJ311" s="1555"/>
      <c r="BK311" s="1555"/>
      <c r="BL311" s="1555"/>
      <c r="BM311" s="1555"/>
      <c r="BN311" s="1555"/>
      <c r="BO311" s="1555"/>
      <c r="BP311" s="1555"/>
      <c r="BQ311" s="1555"/>
      <c r="BR311" s="1555"/>
      <c r="BS311" s="1555"/>
      <c r="BT311" s="1555"/>
      <c r="BU311" s="1555"/>
      <c r="BV311" s="1555"/>
      <c r="BW311" s="1555"/>
      <c r="BX311" s="1555"/>
      <c r="BY311" s="1555"/>
      <c r="BZ311" s="1555"/>
      <c r="CA311" s="1555"/>
      <c r="CB311" s="1555"/>
      <c r="CC311" s="1555"/>
      <c r="CD311" s="1555"/>
      <c r="CE311" s="1555"/>
      <c r="CF311" s="1555"/>
      <c r="CG311" s="1555"/>
      <c r="CH311" s="1555"/>
      <c r="CI311" s="1555"/>
      <c r="CJ311" s="1555"/>
      <c r="CK311" s="1555"/>
      <c r="CL311" s="1555"/>
      <c r="CM311" s="1555"/>
      <c r="CN311" s="1555"/>
      <c r="CO311" s="1555"/>
      <c r="CP311" s="1555"/>
      <c r="CQ311" s="1555"/>
      <c r="CR311" s="1555"/>
      <c r="CS311" s="1555"/>
      <c r="CT311" s="1555"/>
      <c r="CU311" s="1555"/>
      <c r="CV311" s="1555"/>
      <c r="CW311" s="1555"/>
      <c r="CX311" s="1555"/>
      <c r="CY311" s="1555"/>
      <c r="CZ311" s="1555"/>
      <c r="DA311" s="1555"/>
      <c r="DB311" s="1555"/>
      <c r="DC311" s="1555"/>
      <c r="DD311" s="1555"/>
      <c r="DE311" s="1555"/>
      <c r="DF311" s="1555"/>
      <c r="DG311" s="1555"/>
      <c r="DH311" s="1555"/>
      <c r="DI311" s="1555"/>
      <c r="DJ311" s="1555"/>
      <c r="DK311" s="1555"/>
      <c r="DL311" s="1555"/>
      <c r="DM311" s="1555"/>
      <c r="DN311" s="1555"/>
      <c r="DO311" s="1555"/>
      <c r="DP311" s="1555"/>
      <c r="DQ311" s="1555"/>
      <c r="DR311" s="1555"/>
      <c r="DS311" s="1555"/>
      <c r="DT311" s="1555"/>
      <c r="DU311" s="1555"/>
      <c r="DV311" s="1555"/>
      <c r="DW311" s="1555"/>
      <c r="DX311" s="1555"/>
      <c r="DY311" s="1555"/>
      <c r="DZ311" s="1555"/>
      <c r="EA311" s="1555"/>
      <c r="EB311" s="1555"/>
      <c r="EC311" s="1555"/>
      <c r="ED311" s="1555"/>
      <c r="EE311" s="1555"/>
      <c r="EF311" s="1555"/>
      <c r="EG311" s="1555"/>
      <c r="EH311" s="1555"/>
      <c r="EI311" s="1555"/>
      <c r="EJ311" s="1555"/>
      <c r="EK311" s="1555"/>
      <c r="EL311" s="1555"/>
      <c r="EM311" s="1555"/>
      <c r="EN311" s="1555"/>
      <c r="EO311" s="1555"/>
      <c r="EP311" s="1555"/>
      <c r="EQ311" s="1555"/>
      <c r="ER311" s="1555"/>
      <c r="ES311" s="1555"/>
      <c r="ET311" s="1555"/>
      <c r="EU311" s="1555"/>
      <c r="EV311" s="1555"/>
      <c r="EW311" s="1555"/>
      <c r="EX311" s="1555"/>
      <c r="EY311" s="1555"/>
      <c r="EZ311" s="1555"/>
      <c r="FA311" s="1610"/>
    </row>
    <row r="312" spans="1:157" s="1570" customFormat="1" ht="82.8">
      <c r="A312" s="1711"/>
      <c r="B312" s="1862" t="s">
        <v>1231</v>
      </c>
      <c r="C312" s="1693" t="s">
        <v>359</v>
      </c>
      <c r="D312" s="1730" t="s">
        <v>1119</v>
      </c>
      <c r="E312" s="1706">
        <v>0</v>
      </c>
      <c r="F312" s="1805"/>
      <c r="G312" s="1706"/>
      <c r="H312" s="1805"/>
      <c r="I312" s="1691"/>
      <c r="J312" s="1706">
        <v>0</v>
      </c>
      <c r="K312" s="1706"/>
      <c r="L312" s="1805"/>
      <c r="M312" s="1853">
        <f>SUM(N312:P312)</f>
        <v>24400</v>
      </c>
      <c r="N312" s="1853"/>
      <c r="O312" s="1853">
        <v>24400</v>
      </c>
      <c r="P312" s="1719"/>
      <c r="Q312" s="1704">
        <f>SUM(R312:T312)</f>
        <v>21687</v>
      </c>
      <c r="R312" s="1704">
        <v>0</v>
      </c>
      <c r="S312" s="1869">
        <v>21687</v>
      </c>
      <c r="T312" s="1704"/>
      <c r="U312" s="1854"/>
      <c r="V312" s="156">
        <f t="shared" si="129"/>
        <v>0</v>
      </c>
      <c r="W312" s="1647">
        <v>1</v>
      </c>
      <c r="X312" s="1648"/>
      <c r="Y312" s="1994"/>
      <c r="Z312" s="1647">
        <v>1</v>
      </c>
      <c r="AA312" s="1648"/>
      <c r="AB312" s="1645"/>
      <c r="AC312" s="1645"/>
      <c r="AD312" s="1994"/>
      <c r="AE312" s="1990"/>
      <c r="AF312" s="1637"/>
      <c r="AG312" s="1543">
        <f t="shared" si="134"/>
        <v>0</v>
      </c>
      <c r="AH312" s="1637"/>
      <c r="AI312" s="1543">
        <f t="shared" si="135"/>
        <v>0</v>
      </c>
      <c r="AJ312" s="1637"/>
      <c r="AK312" s="1543">
        <f t="shared" si="136"/>
        <v>0</v>
      </c>
      <c r="AL312" s="1637"/>
      <c r="AM312" s="1543">
        <f t="shared" si="133"/>
        <v>0</v>
      </c>
      <c r="AN312" s="1553"/>
      <c r="AO312" s="1553"/>
      <c r="AP312" s="1553"/>
      <c r="AQ312" s="1553"/>
      <c r="AR312" s="1553"/>
      <c r="AS312" s="1553"/>
      <c r="AT312" s="1553"/>
      <c r="AU312" s="1553"/>
      <c r="AV312" s="1553"/>
      <c r="AW312" s="1553"/>
      <c r="AX312" s="1553"/>
      <c r="AY312" s="1553"/>
      <c r="AZ312" s="1553"/>
      <c r="BA312" s="1553"/>
      <c r="BB312" s="1553"/>
      <c r="BC312" s="1553"/>
      <c r="BD312" s="1553"/>
      <c r="BE312" s="1553"/>
      <c r="BF312" s="1553"/>
      <c r="BG312" s="1553"/>
      <c r="BH312" s="1553"/>
      <c r="BI312" s="1553"/>
      <c r="BJ312" s="1553"/>
      <c r="BK312" s="1553"/>
      <c r="BL312" s="1553"/>
      <c r="BM312" s="1553"/>
      <c r="BN312" s="1553"/>
      <c r="BO312" s="1553"/>
      <c r="BP312" s="1553"/>
      <c r="BQ312" s="1553"/>
      <c r="BR312" s="1553"/>
      <c r="BS312" s="1553"/>
      <c r="BT312" s="1553"/>
      <c r="BU312" s="1553"/>
      <c r="BV312" s="1553"/>
      <c r="BW312" s="1553"/>
      <c r="BX312" s="1553"/>
      <c r="BY312" s="1553"/>
      <c r="BZ312" s="1553"/>
      <c r="CA312" s="1553"/>
      <c r="CB312" s="1553"/>
      <c r="CC312" s="1553"/>
      <c r="CD312" s="1553"/>
      <c r="CE312" s="1553"/>
      <c r="CF312" s="1553"/>
      <c r="CG312" s="1553"/>
      <c r="CH312" s="1553"/>
      <c r="CI312" s="1553"/>
      <c r="CJ312" s="1553"/>
      <c r="CK312" s="1553"/>
      <c r="CL312" s="1553"/>
      <c r="CM312" s="1553"/>
      <c r="CN312" s="1553"/>
      <c r="CO312" s="1553"/>
      <c r="CP312" s="1553"/>
      <c r="CQ312" s="1553"/>
      <c r="CR312" s="1553"/>
      <c r="CS312" s="1553"/>
      <c r="CT312" s="1553"/>
      <c r="CU312" s="1553"/>
      <c r="CV312" s="1553"/>
      <c r="CW312" s="1553"/>
      <c r="CX312" s="1553"/>
      <c r="CY312" s="1553"/>
      <c r="CZ312" s="1553"/>
      <c r="DA312" s="1553"/>
      <c r="DB312" s="1553"/>
      <c r="DC312" s="1553"/>
      <c r="DD312" s="1553"/>
      <c r="DE312" s="1553"/>
      <c r="DF312" s="1553"/>
      <c r="DG312" s="1553"/>
      <c r="DH312" s="1553"/>
      <c r="DI312" s="1553"/>
      <c r="DJ312" s="1553"/>
      <c r="DK312" s="1553"/>
      <c r="DL312" s="1553"/>
      <c r="DM312" s="1553"/>
      <c r="DN312" s="1553"/>
      <c r="DO312" s="1553"/>
      <c r="DP312" s="1553"/>
      <c r="DQ312" s="1553"/>
      <c r="DR312" s="1553"/>
      <c r="DS312" s="1553"/>
      <c r="DT312" s="1553"/>
      <c r="DU312" s="1553"/>
      <c r="DV312" s="1553"/>
      <c r="DW312" s="1553"/>
      <c r="DX312" s="1553"/>
      <c r="DY312" s="1553"/>
      <c r="DZ312" s="1553"/>
      <c r="EA312" s="1553"/>
      <c r="EB312" s="1553"/>
      <c r="EC312" s="1553"/>
      <c r="ED312" s="1553"/>
      <c r="EE312" s="1553"/>
      <c r="EF312" s="1553"/>
      <c r="EG312" s="1553"/>
      <c r="EH312" s="1553"/>
      <c r="EI312" s="1553"/>
      <c r="EJ312" s="1553"/>
      <c r="EK312" s="1553"/>
      <c r="EL312" s="1553"/>
      <c r="EM312" s="1553"/>
      <c r="EN312" s="1553"/>
      <c r="EO312" s="1553"/>
      <c r="EP312" s="1553"/>
      <c r="EQ312" s="1553"/>
      <c r="ER312" s="1553"/>
      <c r="ES312" s="1553"/>
      <c r="ET312" s="1553"/>
      <c r="EU312" s="1553"/>
      <c r="EV312" s="1553"/>
      <c r="EW312" s="1553"/>
      <c r="EX312" s="1553"/>
      <c r="EY312" s="1553"/>
      <c r="EZ312" s="1553"/>
      <c r="FA312" s="1602"/>
    </row>
    <row r="313" spans="1:157" s="1551" customFormat="1" ht="27.6">
      <c r="A313" s="1675"/>
      <c r="B313" s="1863" t="s">
        <v>665</v>
      </c>
      <c r="C313" s="1615"/>
      <c r="D313" s="1617"/>
      <c r="E313" s="1846">
        <v>19763.794000000002</v>
      </c>
      <c r="F313" s="1819" t="s">
        <v>1005</v>
      </c>
      <c r="G313" s="1818">
        <v>240</v>
      </c>
      <c r="H313" s="1819" t="s">
        <v>374</v>
      </c>
      <c r="I313" s="1847" t="s">
        <v>1004</v>
      </c>
      <c r="J313" s="1846">
        <v>17646.776999999998</v>
      </c>
      <c r="K313" s="1818">
        <v>160</v>
      </c>
      <c r="L313" s="1847" t="s">
        <v>664</v>
      </c>
      <c r="M313" s="1618"/>
      <c r="N313" s="1618"/>
      <c r="O313" s="1714"/>
      <c r="P313" s="1714"/>
      <c r="Q313" s="1710"/>
      <c r="R313" s="1710"/>
      <c r="S313" s="1710"/>
      <c r="T313" s="1710"/>
      <c r="U313" s="1845"/>
      <c r="V313" s="156">
        <f t="shared" si="129"/>
        <v>2117.0170000000035</v>
      </c>
      <c r="W313" s="1647"/>
      <c r="X313" s="1648"/>
      <c r="Y313" s="1994"/>
      <c r="Z313" s="1647"/>
      <c r="AA313" s="1648"/>
      <c r="AB313" s="1645"/>
      <c r="AC313" s="1645"/>
      <c r="AD313" s="1994"/>
      <c r="AE313" s="1990"/>
      <c r="AF313" s="1637">
        <v>1</v>
      </c>
      <c r="AG313" s="1543">
        <f t="shared" si="134"/>
        <v>19763.794000000002</v>
      </c>
      <c r="AH313" s="1634">
        <v>1</v>
      </c>
      <c r="AI313" s="1543">
        <f t="shared" si="135"/>
        <v>17646.776999999998</v>
      </c>
      <c r="AJ313" s="1637"/>
      <c r="AK313" s="1543">
        <f t="shared" si="136"/>
        <v>0</v>
      </c>
      <c r="AL313" s="1637"/>
      <c r="AM313" s="1543">
        <f t="shared" si="133"/>
        <v>0</v>
      </c>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c r="CI313" s="8"/>
      <c r="CJ313" s="8"/>
      <c r="CK313" s="8"/>
      <c r="CL313" s="8"/>
      <c r="CM313" s="8"/>
      <c r="CN313" s="8"/>
      <c r="CO313" s="8"/>
      <c r="CP313" s="8"/>
      <c r="CQ313" s="8"/>
      <c r="CR313" s="8"/>
      <c r="CS313" s="8"/>
      <c r="CT313" s="8"/>
      <c r="CU313" s="8"/>
      <c r="CV313" s="8"/>
      <c r="CW313" s="8"/>
      <c r="CX313" s="8"/>
      <c r="CY313" s="8"/>
      <c r="CZ313" s="8"/>
      <c r="DA313" s="8"/>
      <c r="DB313" s="8"/>
      <c r="DC313" s="8"/>
      <c r="DD313" s="8"/>
      <c r="DE313" s="8"/>
      <c r="DF313" s="8"/>
      <c r="DG313" s="8"/>
      <c r="DH313" s="8"/>
      <c r="DI313" s="8"/>
      <c r="DJ313" s="8"/>
      <c r="DK313" s="8"/>
      <c r="DL313" s="8"/>
      <c r="DM313" s="8"/>
      <c r="DN313" s="8"/>
      <c r="DO313" s="8"/>
      <c r="DP313" s="8"/>
      <c r="DQ313" s="8"/>
      <c r="DR313" s="8"/>
      <c r="DS313" s="8"/>
      <c r="DT313" s="8"/>
      <c r="DU313" s="8"/>
      <c r="DV313" s="8"/>
      <c r="DW313" s="8"/>
      <c r="DX313" s="8"/>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1600"/>
    </row>
    <row r="314" spans="1:157" s="1551" customFormat="1" ht="55.2">
      <c r="A314" s="1675"/>
      <c r="B314" s="1967" t="s">
        <v>851</v>
      </c>
      <c r="C314" s="1868"/>
      <c r="D314" s="1730"/>
      <c r="E314" s="1731">
        <v>4555.1000000000004</v>
      </c>
      <c r="F314" s="1958" t="s">
        <v>852</v>
      </c>
      <c r="G314" s="1951">
        <v>120</v>
      </c>
      <c r="H314" s="1958" t="s">
        <v>374</v>
      </c>
      <c r="I314" s="1732" t="s">
        <v>1081</v>
      </c>
      <c r="J314" s="1869">
        <v>4022.9029999999998</v>
      </c>
      <c r="K314" s="1818">
        <v>120</v>
      </c>
      <c r="L314" s="1732" t="s">
        <v>664</v>
      </c>
      <c r="M314" s="1618"/>
      <c r="N314" s="1618"/>
      <c r="O314" s="1714"/>
      <c r="P314" s="1714"/>
      <c r="Q314" s="1710"/>
      <c r="R314" s="1710"/>
      <c r="S314" s="1710"/>
      <c r="T314" s="1710"/>
      <c r="U314" s="1845"/>
      <c r="V314" s="156">
        <f t="shared" si="129"/>
        <v>532.19700000000057</v>
      </c>
      <c r="W314" s="1647"/>
      <c r="X314" s="1648"/>
      <c r="Y314" s="1994"/>
      <c r="Z314" s="1647"/>
      <c r="AA314" s="1648"/>
      <c r="AB314" s="1645"/>
      <c r="AC314" s="1645"/>
      <c r="AD314" s="1994"/>
      <c r="AE314" s="1990"/>
      <c r="AF314" s="1637">
        <v>1</v>
      </c>
      <c r="AG314" s="1543">
        <f t="shared" si="134"/>
        <v>4555.1000000000004</v>
      </c>
      <c r="AH314" s="1634">
        <v>1</v>
      </c>
      <c r="AI314" s="1543">
        <f t="shared" si="135"/>
        <v>4022.9029999999998</v>
      </c>
      <c r="AJ314" s="1637"/>
      <c r="AK314" s="1543">
        <f t="shared" si="136"/>
        <v>0</v>
      </c>
      <c r="AL314" s="1637"/>
      <c r="AM314" s="1543">
        <f t="shared" si="133"/>
        <v>0</v>
      </c>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8"/>
      <c r="EG314" s="8"/>
      <c r="EH314" s="8"/>
      <c r="EI314" s="8"/>
      <c r="EJ314" s="8"/>
      <c r="EK314" s="8"/>
      <c r="EL314" s="8"/>
      <c r="EM314" s="8"/>
      <c r="EN314" s="8"/>
      <c r="EO314" s="8"/>
      <c r="EP314" s="8"/>
      <c r="EQ314" s="8"/>
      <c r="ER314" s="8"/>
      <c r="ES314" s="8"/>
      <c r="ET314" s="8"/>
      <c r="EU314" s="8"/>
      <c r="EV314" s="8"/>
      <c r="EW314" s="8"/>
      <c r="EX314" s="8"/>
      <c r="EY314" s="8"/>
      <c r="EZ314" s="8"/>
      <c r="FA314" s="1600"/>
    </row>
    <row r="315" spans="1:157" s="1551" customFormat="1">
      <c r="A315" s="1675"/>
      <c r="B315" s="1968" t="s">
        <v>466</v>
      </c>
      <c r="C315" s="1868"/>
      <c r="D315" s="1730"/>
      <c r="E315" s="1964"/>
      <c r="F315" s="1958"/>
      <c r="G315" s="1958"/>
      <c r="H315" s="1819"/>
      <c r="I315" s="1847"/>
      <c r="J315" s="1846"/>
      <c r="K315" s="1818"/>
      <c r="L315" s="1847"/>
      <c r="M315" s="1618"/>
      <c r="N315" s="1618"/>
      <c r="O315" s="1714"/>
      <c r="P315" s="1714"/>
      <c r="Q315" s="1710"/>
      <c r="R315" s="1710"/>
      <c r="S315" s="1710"/>
      <c r="T315" s="1710"/>
      <c r="U315" s="1845"/>
      <c r="V315" s="156">
        <f t="shared" si="129"/>
        <v>0</v>
      </c>
      <c r="W315" s="1647"/>
      <c r="X315" s="1648"/>
      <c r="Y315" s="1994"/>
      <c r="Z315" s="1647"/>
      <c r="AA315" s="1648"/>
      <c r="AB315" s="1645"/>
      <c r="AC315" s="1645"/>
      <c r="AD315" s="1994"/>
      <c r="AE315" s="1990"/>
      <c r="AF315" s="1637"/>
      <c r="AG315" s="1543">
        <f t="shared" si="134"/>
        <v>0</v>
      </c>
      <c r="AH315" s="1634"/>
      <c r="AI315" s="1543">
        <f t="shared" si="135"/>
        <v>0</v>
      </c>
      <c r="AJ315" s="1637"/>
      <c r="AK315" s="1543">
        <f t="shared" si="136"/>
        <v>0</v>
      </c>
      <c r="AL315" s="1637"/>
      <c r="AM315" s="1543">
        <f t="shared" si="133"/>
        <v>0</v>
      </c>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1600"/>
    </row>
    <row r="316" spans="1:157" s="1551" customFormat="1">
      <c r="A316" s="1675"/>
      <c r="B316" s="1676" t="s">
        <v>166</v>
      </c>
      <c r="C316" s="1868"/>
      <c r="D316" s="1730"/>
      <c r="E316" s="1964"/>
      <c r="F316" s="1958"/>
      <c r="G316" s="1958"/>
      <c r="H316" s="1819"/>
      <c r="I316" s="1847"/>
      <c r="J316" s="1846"/>
      <c r="K316" s="1818"/>
      <c r="L316" s="1847"/>
      <c r="M316" s="1618"/>
      <c r="N316" s="1618"/>
      <c r="O316" s="1714"/>
      <c r="P316" s="1714"/>
      <c r="Q316" s="1710"/>
      <c r="R316" s="1710"/>
      <c r="S316" s="1710"/>
      <c r="T316" s="1710"/>
      <c r="U316" s="1845"/>
      <c r="V316" s="156">
        <f t="shared" si="129"/>
        <v>0</v>
      </c>
      <c r="W316" s="1647"/>
      <c r="X316" s="1648"/>
      <c r="Y316" s="1994"/>
      <c r="Z316" s="1647"/>
      <c r="AA316" s="1648"/>
      <c r="AB316" s="1645"/>
      <c r="AC316" s="1645"/>
      <c r="AD316" s="1994"/>
      <c r="AE316" s="1990"/>
      <c r="AF316" s="1637"/>
      <c r="AG316" s="1543"/>
      <c r="AH316" s="1634"/>
      <c r="AI316" s="1543"/>
      <c r="AJ316" s="1637"/>
      <c r="AK316" s="1543"/>
      <c r="AL316" s="1637"/>
      <c r="AM316" s="1543"/>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1600"/>
    </row>
    <row r="317" spans="1:157" s="1551" customFormat="1" ht="41.4">
      <c r="A317" s="1675"/>
      <c r="B317" s="2119" t="s">
        <v>1232</v>
      </c>
      <c r="C317" s="1693" t="s">
        <v>359</v>
      </c>
      <c r="D317" s="2067" t="s">
        <v>1120</v>
      </c>
      <c r="E317" s="2097"/>
      <c r="F317" s="2003"/>
      <c r="G317" s="2003"/>
      <c r="H317" s="2155"/>
      <c r="I317" s="1847"/>
      <c r="J317" s="1846"/>
      <c r="K317" s="1818"/>
      <c r="L317" s="1847"/>
      <c r="M317" s="1853">
        <f>SUM(N317:P317)</f>
        <v>1540</v>
      </c>
      <c r="N317" s="1853"/>
      <c r="O317" s="1869">
        <v>900</v>
      </c>
      <c r="P317" s="1869">
        <v>640</v>
      </c>
      <c r="Q317" s="1704">
        <f>SUM(R317:T317)</f>
        <v>1291</v>
      </c>
      <c r="R317" s="1704">
        <v>0</v>
      </c>
      <c r="S317" s="1853">
        <v>900</v>
      </c>
      <c r="T317" s="1704">
        <v>391</v>
      </c>
      <c r="U317" s="1845"/>
      <c r="V317" s="156">
        <f t="shared" si="129"/>
        <v>0</v>
      </c>
      <c r="W317" s="1647">
        <v>1</v>
      </c>
      <c r="X317" s="1648"/>
      <c r="Y317" s="1994"/>
      <c r="Z317" s="1647">
        <v>1</v>
      </c>
      <c r="AA317" s="1648"/>
      <c r="AB317" s="1645"/>
      <c r="AC317" s="1645"/>
      <c r="AD317" s="1994"/>
      <c r="AE317" s="1990"/>
      <c r="AF317" s="1637"/>
      <c r="AG317" s="1543">
        <f t="shared" si="134"/>
        <v>0</v>
      </c>
      <c r="AH317" s="1634"/>
      <c r="AI317" s="1543">
        <f t="shared" si="135"/>
        <v>0</v>
      </c>
      <c r="AJ317" s="1637"/>
      <c r="AK317" s="1543">
        <f t="shared" si="136"/>
        <v>0</v>
      </c>
      <c r="AL317" s="1637"/>
      <c r="AM317" s="1543">
        <f t="shared" si="133"/>
        <v>0</v>
      </c>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1600"/>
    </row>
    <row r="318" spans="1:157" s="1551" customFormat="1" ht="55.2">
      <c r="A318" s="1675"/>
      <c r="B318" s="1967" t="s">
        <v>1111</v>
      </c>
      <c r="C318" s="1868"/>
      <c r="D318" s="1730"/>
      <c r="E318" s="1964">
        <v>4559.5919999999996</v>
      </c>
      <c r="F318" s="1958" t="s">
        <v>1110</v>
      </c>
      <c r="G318" s="1958">
        <v>240</v>
      </c>
      <c r="H318" s="2003" t="s">
        <v>374</v>
      </c>
      <c r="I318" s="2112" t="s">
        <v>1191</v>
      </c>
      <c r="J318" s="2098">
        <v>4513.5110000000004</v>
      </c>
      <c r="K318" s="2098" t="s">
        <v>1192</v>
      </c>
      <c r="L318" s="2112" t="s">
        <v>1193</v>
      </c>
      <c r="M318" s="1853"/>
      <c r="N318" s="1853"/>
      <c r="O318" s="1869"/>
      <c r="P318" s="1869"/>
      <c r="Q318" s="1704"/>
      <c r="R318" s="1704"/>
      <c r="S318" s="1853"/>
      <c r="T318" s="1704"/>
      <c r="U318" s="1845"/>
      <c r="V318" s="156">
        <f t="shared" si="129"/>
        <v>46.080999999999221</v>
      </c>
      <c r="W318" s="1647"/>
      <c r="X318" s="1648"/>
      <c r="Y318" s="1994"/>
      <c r="Z318" s="1647"/>
      <c r="AA318" s="1648"/>
      <c r="AB318" s="1645"/>
      <c r="AC318" s="1645"/>
      <c r="AD318" s="1994"/>
      <c r="AE318" s="1990"/>
      <c r="AF318" s="1637">
        <v>1</v>
      </c>
      <c r="AG318" s="1543">
        <f t="shared" si="134"/>
        <v>4559.5919999999996</v>
      </c>
      <c r="AH318" s="1634">
        <v>1</v>
      </c>
      <c r="AI318" s="1543">
        <f t="shared" si="135"/>
        <v>4513.5110000000004</v>
      </c>
      <c r="AJ318" s="1637"/>
      <c r="AK318" s="1543">
        <f t="shared" si="136"/>
        <v>0</v>
      </c>
      <c r="AL318" s="1637"/>
      <c r="AM318" s="1543">
        <f t="shared" si="133"/>
        <v>0</v>
      </c>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8"/>
      <c r="EG318" s="8"/>
      <c r="EH318" s="8"/>
      <c r="EI318" s="8"/>
      <c r="EJ318" s="8"/>
      <c r="EK318" s="8"/>
      <c r="EL318" s="8"/>
      <c r="EM318" s="8"/>
      <c r="EN318" s="8"/>
      <c r="EO318" s="8"/>
      <c r="EP318" s="8"/>
      <c r="EQ318" s="8"/>
      <c r="ER318" s="8"/>
      <c r="ES318" s="8"/>
      <c r="ET318" s="8"/>
      <c r="EU318" s="8"/>
      <c r="EV318" s="8"/>
      <c r="EW318" s="8"/>
      <c r="EX318" s="8"/>
      <c r="EY318" s="8"/>
      <c r="EZ318" s="8"/>
      <c r="FA318" s="1600"/>
    </row>
    <row r="319" spans="1:157" s="1551" customFormat="1" ht="41.4">
      <c r="A319" s="1675"/>
      <c r="B319" s="1968" t="s">
        <v>837</v>
      </c>
      <c r="C319" s="1868"/>
      <c r="D319" s="1730"/>
      <c r="E319" s="1964"/>
      <c r="F319" s="1958"/>
      <c r="G319" s="1958"/>
      <c r="H319" s="1819"/>
      <c r="I319" s="1847"/>
      <c r="J319" s="1846"/>
      <c r="K319" s="1818"/>
      <c r="L319" s="1847"/>
      <c r="M319" s="1618"/>
      <c r="N319" s="1618"/>
      <c r="O319" s="1714"/>
      <c r="P319" s="1714"/>
      <c r="Q319" s="1710"/>
      <c r="R319" s="1710"/>
      <c r="S319" s="1710"/>
      <c r="T319" s="1710"/>
      <c r="U319" s="1845"/>
      <c r="V319" s="156">
        <f t="shared" si="129"/>
        <v>0</v>
      </c>
      <c r="W319" s="1647"/>
      <c r="X319" s="1648"/>
      <c r="Y319" s="1994"/>
      <c r="Z319" s="1647"/>
      <c r="AA319" s="1648"/>
      <c r="AB319" s="1645"/>
      <c r="AC319" s="1645"/>
      <c r="AD319" s="1994"/>
      <c r="AE319" s="1990"/>
      <c r="AF319" s="1637"/>
      <c r="AG319" s="1543">
        <f t="shared" si="134"/>
        <v>0</v>
      </c>
      <c r="AH319" s="1634"/>
      <c r="AI319" s="1543">
        <f t="shared" si="135"/>
        <v>0</v>
      </c>
      <c r="AJ319" s="1637"/>
      <c r="AK319" s="1543">
        <f t="shared" si="136"/>
        <v>0</v>
      </c>
      <c r="AL319" s="1637"/>
      <c r="AM319" s="1543">
        <f t="shared" si="133"/>
        <v>0</v>
      </c>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1600"/>
    </row>
    <row r="320" spans="1:157" s="1551" customFormat="1">
      <c r="A320" s="1675"/>
      <c r="B320" s="1676" t="s">
        <v>166</v>
      </c>
      <c r="C320" s="1868"/>
      <c r="D320" s="1730"/>
      <c r="E320" s="1964"/>
      <c r="F320" s="1958"/>
      <c r="G320" s="1958"/>
      <c r="H320" s="1819"/>
      <c r="I320" s="1847"/>
      <c r="J320" s="1846"/>
      <c r="K320" s="1818"/>
      <c r="L320" s="1847"/>
      <c r="M320" s="1618"/>
      <c r="N320" s="1618"/>
      <c r="O320" s="1714"/>
      <c r="P320" s="1714"/>
      <c r="Q320" s="1710"/>
      <c r="R320" s="1710"/>
      <c r="S320" s="1710"/>
      <c r="T320" s="1710"/>
      <c r="U320" s="1845"/>
      <c r="V320" s="156">
        <f t="shared" si="129"/>
        <v>0</v>
      </c>
      <c r="W320" s="1647"/>
      <c r="X320" s="1648"/>
      <c r="Y320" s="1994"/>
      <c r="Z320" s="1647"/>
      <c r="AA320" s="1648"/>
      <c r="AB320" s="1645"/>
      <c r="AC320" s="1645"/>
      <c r="AD320" s="1994"/>
      <c r="AE320" s="1990"/>
      <c r="AF320" s="1637"/>
      <c r="AG320" s="1543"/>
      <c r="AH320" s="1634"/>
      <c r="AI320" s="1543"/>
      <c r="AJ320" s="1637"/>
      <c r="AK320" s="1543"/>
      <c r="AL320" s="1637"/>
      <c r="AM320" s="1543"/>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c r="CX320" s="8"/>
      <c r="CY320" s="8"/>
      <c r="CZ320" s="8"/>
      <c r="DA320" s="8"/>
      <c r="DB320" s="8"/>
      <c r="DC320" s="8"/>
      <c r="DD320" s="8"/>
      <c r="DE320" s="8"/>
      <c r="DF320" s="8"/>
      <c r="DG320" s="8"/>
      <c r="DH320" s="8"/>
      <c r="DI320" s="8"/>
      <c r="DJ320" s="8"/>
      <c r="DK320" s="8"/>
      <c r="DL320" s="8"/>
      <c r="DM320" s="8"/>
      <c r="DN320" s="8"/>
      <c r="DO320" s="8"/>
      <c r="DP320" s="8"/>
      <c r="DQ320" s="8"/>
      <c r="DR320" s="8"/>
      <c r="DS320" s="8"/>
      <c r="DT320" s="8"/>
      <c r="DU320" s="8"/>
      <c r="DV320" s="8"/>
      <c r="DW320" s="8"/>
      <c r="DX320" s="8"/>
      <c r="DY320" s="8"/>
      <c r="DZ320" s="8"/>
      <c r="EA320" s="8"/>
      <c r="EB320" s="8"/>
      <c r="EC320" s="8"/>
      <c r="ED320" s="8"/>
      <c r="EE320" s="8"/>
      <c r="EF320" s="8"/>
      <c r="EG320" s="8"/>
      <c r="EH320" s="8"/>
      <c r="EI320" s="8"/>
      <c r="EJ320" s="8"/>
      <c r="EK320" s="8"/>
      <c r="EL320" s="8"/>
      <c r="EM320" s="8"/>
      <c r="EN320" s="8"/>
      <c r="EO320" s="8"/>
      <c r="EP320" s="8"/>
      <c r="EQ320" s="8"/>
      <c r="ER320" s="8"/>
      <c r="ES320" s="8"/>
      <c r="ET320" s="8"/>
      <c r="EU320" s="8"/>
      <c r="EV320" s="8"/>
      <c r="EW320" s="8"/>
      <c r="EX320" s="8"/>
      <c r="EY320" s="8"/>
      <c r="EZ320" s="8"/>
      <c r="FA320" s="1600"/>
    </row>
    <row r="321" spans="1:386" s="1551" customFormat="1" ht="41.4">
      <c r="A321" s="1675"/>
      <c r="B321" s="2119" t="s">
        <v>1233</v>
      </c>
      <c r="C321" s="1868" t="s">
        <v>558</v>
      </c>
      <c r="D321" s="2067" t="s">
        <v>1121</v>
      </c>
      <c r="E321" s="1964"/>
      <c r="F321" s="1958"/>
      <c r="G321" s="1958"/>
      <c r="H321" s="2003"/>
      <c r="I321" s="1847"/>
      <c r="J321" s="1846"/>
      <c r="K321" s="1818"/>
      <c r="L321" s="1847"/>
      <c r="M321" s="1853">
        <f>SUM(N321:P321)</f>
        <v>4000</v>
      </c>
      <c r="N321" s="1853"/>
      <c r="O321" s="1869">
        <v>3000</v>
      </c>
      <c r="P321" s="1869">
        <v>1000</v>
      </c>
      <c r="Q321" s="1704">
        <f>SUM(R321:T321)</f>
        <v>1000</v>
      </c>
      <c r="R321" s="1704">
        <v>0</v>
      </c>
      <c r="S321" s="1853"/>
      <c r="T321" s="1704">
        <v>1000</v>
      </c>
      <c r="U321" s="1845"/>
      <c r="V321" s="156">
        <f t="shared" si="129"/>
        <v>0</v>
      </c>
      <c r="W321" s="1647">
        <v>1</v>
      </c>
      <c r="X321" s="1648"/>
      <c r="Y321" s="1994"/>
      <c r="Z321" s="1647">
        <v>1</v>
      </c>
      <c r="AA321" s="1648"/>
      <c r="AB321" s="1645"/>
      <c r="AC321" s="1645"/>
      <c r="AD321" s="1994"/>
      <c r="AE321" s="1990"/>
      <c r="AF321" s="1637"/>
      <c r="AG321" s="1543">
        <f t="shared" si="134"/>
        <v>0</v>
      </c>
      <c r="AH321" s="1634"/>
      <c r="AI321" s="1543">
        <f t="shared" si="135"/>
        <v>0</v>
      </c>
      <c r="AJ321" s="1637"/>
      <c r="AK321" s="1543">
        <f t="shared" si="136"/>
        <v>0</v>
      </c>
      <c r="AL321" s="1637"/>
      <c r="AM321" s="1543">
        <f t="shared" si="133"/>
        <v>0</v>
      </c>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c r="EW321" s="8"/>
      <c r="EX321" s="8"/>
      <c r="EY321" s="8"/>
      <c r="EZ321" s="8"/>
      <c r="FA321" s="1600"/>
    </row>
    <row r="322" spans="1:386" s="1551" customFormat="1" ht="27.6">
      <c r="A322" s="1675"/>
      <c r="B322" s="1967" t="s">
        <v>1112</v>
      </c>
      <c r="C322" s="1868"/>
      <c r="D322" s="1730"/>
      <c r="E322" s="1964">
        <v>350</v>
      </c>
      <c r="F322" s="1958" t="s">
        <v>1110</v>
      </c>
      <c r="G322" s="1958">
        <v>30</v>
      </c>
      <c r="H322" s="2003" t="s">
        <v>1113</v>
      </c>
      <c r="I322" s="1847"/>
      <c r="J322" s="1846"/>
      <c r="K322" s="1818"/>
      <c r="L322" s="1847"/>
      <c r="M322" s="1853"/>
      <c r="N322" s="1853"/>
      <c r="O322" s="1869"/>
      <c r="P322" s="1869"/>
      <c r="Q322" s="1704"/>
      <c r="R322" s="1704"/>
      <c r="S322" s="1853"/>
      <c r="T322" s="1704"/>
      <c r="U322" s="1845"/>
      <c r="V322" s="156">
        <f t="shared" si="129"/>
        <v>350</v>
      </c>
      <c r="W322" s="1647"/>
      <c r="X322" s="1648"/>
      <c r="Y322" s="1994"/>
      <c r="Z322" s="1647"/>
      <c r="AA322" s="1648"/>
      <c r="AB322" s="1645"/>
      <c r="AC322" s="1645"/>
      <c r="AD322" s="1994"/>
      <c r="AE322" s="1990"/>
      <c r="AF322" s="1637">
        <v>1</v>
      </c>
      <c r="AG322" s="1543">
        <f t="shared" si="134"/>
        <v>350</v>
      </c>
      <c r="AH322" s="1634"/>
      <c r="AI322" s="1543">
        <f t="shared" si="135"/>
        <v>0</v>
      </c>
      <c r="AJ322" s="1637"/>
      <c r="AK322" s="1543">
        <f t="shared" si="136"/>
        <v>0</v>
      </c>
      <c r="AL322" s="1637"/>
      <c r="AM322" s="1543">
        <f t="shared" si="133"/>
        <v>0</v>
      </c>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1600"/>
    </row>
    <row r="323" spans="1:386" s="1551" customFormat="1" ht="27.6">
      <c r="A323" s="1675"/>
      <c r="B323" s="1967" t="s">
        <v>1114</v>
      </c>
      <c r="C323" s="1868"/>
      <c r="D323" s="1730"/>
      <c r="E323" s="1964">
        <v>23088.081999999999</v>
      </c>
      <c r="F323" s="1958" t="s">
        <v>1115</v>
      </c>
      <c r="G323" s="1958">
        <v>480</v>
      </c>
      <c r="H323" s="2003"/>
      <c r="I323" s="1847"/>
      <c r="J323" s="1846"/>
      <c r="K323" s="1818"/>
      <c r="L323" s="1847"/>
      <c r="M323" s="1853"/>
      <c r="N323" s="1853"/>
      <c r="O323" s="1869"/>
      <c r="P323" s="1869"/>
      <c r="Q323" s="1704"/>
      <c r="R323" s="1704"/>
      <c r="S323" s="1853"/>
      <c r="T323" s="1704"/>
      <c r="U323" s="1845"/>
      <c r="V323" s="156">
        <f t="shared" si="129"/>
        <v>23088.081999999999</v>
      </c>
      <c r="W323" s="1647"/>
      <c r="X323" s="1648"/>
      <c r="Y323" s="1994"/>
      <c r="Z323" s="1647"/>
      <c r="AA323" s="1648"/>
      <c r="AB323" s="1645"/>
      <c r="AC323" s="1645"/>
      <c r="AD323" s="1994"/>
      <c r="AE323" s="1990"/>
      <c r="AF323" s="1637">
        <v>1</v>
      </c>
      <c r="AG323" s="1543">
        <f t="shared" si="134"/>
        <v>23088.081999999999</v>
      </c>
      <c r="AH323" s="1634"/>
      <c r="AI323" s="1543">
        <f t="shared" si="135"/>
        <v>0</v>
      </c>
      <c r="AJ323" s="1637"/>
      <c r="AK323" s="1543">
        <f t="shared" si="136"/>
        <v>0</v>
      </c>
      <c r="AL323" s="1637"/>
      <c r="AM323" s="1543">
        <f t="shared" ref="AM323" si="137">AL323*J323</f>
        <v>0</v>
      </c>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c r="CI323" s="8"/>
      <c r="CJ323" s="8"/>
      <c r="CK323" s="8"/>
      <c r="CL323" s="8"/>
      <c r="CM323" s="8"/>
      <c r="CN323" s="8"/>
      <c r="CO323" s="8"/>
      <c r="CP323" s="8"/>
      <c r="CQ323" s="8"/>
      <c r="CR323" s="8"/>
      <c r="CS323" s="8"/>
      <c r="CT323" s="8"/>
      <c r="CU323" s="8"/>
      <c r="CV323" s="8"/>
      <c r="CW323" s="8"/>
      <c r="CX323" s="8"/>
      <c r="CY323" s="8"/>
      <c r="CZ323" s="8"/>
      <c r="DA323" s="8"/>
      <c r="DB323" s="8"/>
      <c r="DC323" s="8"/>
      <c r="DD323" s="8"/>
      <c r="DE323" s="8"/>
      <c r="DF323" s="8"/>
      <c r="DG323" s="8"/>
      <c r="DH323" s="8"/>
      <c r="DI323" s="8"/>
      <c r="DJ323" s="8"/>
      <c r="DK323" s="8"/>
      <c r="DL323" s="8"/>
      <c r="DM323" s="8"/>
      <c r="DN323" s="8"/>
      <c r="DO323" s="8"/>
      <c r="DP323" s="8"/>
      <c r="DQ323" s="8"/>
      <c r="DR323" s="8"/>
      <c r="DS323" s="8"/>
      <c r="DT323" s="8"/>
      <c r="DU323" s="8"/>
      <c r="DV323" s="8"/>
      <c r="DW323" s="8"/>
      <c r="DX323" s="8"/>
      <c r="DY323" s="8"/>
      <c r="DZ323" s="8"/>
      <c r="EA323" s="8"/>
      <c r="EB323" s="8"/>
      <c r="EC323" s="8"/>
      <c r="ED323" s="8"/>
      <c r="EE323" s="8"/>
      <c r="EF323" s="8"/>
      <c r="EG323" s="8"/>
      <c r="EH323" s="8"/>
      <c r="EI323" s="8"/>
      <c r="EJ323" s="8"/>
      <c r="EK323" s="8"/>
      <c r="EL323" s="8"/>
      <c r="EM323" s="8"/>
      <c r="EN323" s="8"/>
      <c r="EO323" s="8"/>
      <c r="EP323" s="8"/>
      <c r="EQ323" s="8"/>
      <c r="ER323" s="8"/>
      <c r="ES323" s="8"/>
      <c r="ET323" s="8"/>
      <c r="EU323" s="8"/>
      <c r="EV323" s="8"/>
      <c r="EW323" s="8"/>
      <c r="EX323" s="8"/>
      <c r="EY323" s="8"/>
      <c r="EZ323" s="8"/>
      <c r="FA323" s="1600"/>
    </row>
    <row r="324" spans="1:386" s="642" customFormat="1">
      <c r="A324" s="1672">
        <v>8</v>
      </c>
      <c r="B324" s="1672" t="s">
        <v>64</v>
      </c>
      <c r="C324" s="1720"/>
      <c r="D324" s="1721"/>
      <c r="E324" s="1722">
        <f>SUM(E325:E370)</f>
        <v>439343.22200000001</v>
      </c>
      <c r="F324" s="1722">
        <f>SUM(F325:F366)</f>
        <v>0</v>
      </c>
      <c r="G324" s="1722"/>
      <c r="H324" s="1722">
        <f>SUM(H325:H366)</f>
        <v>0</v>
      </c>
      <c r="I324" s="1722">
        <f>SUM(I325:I366)</f>
        <v>0</v>
      </c>
      <c r="J324" s="1722">
        <f>SUM(J325:J370)</f>
        <v>100399</v>
      </c>
      <c r="K324" s="1722"/>
      <c r="L324" s="1722">
        <f>SUM(L325:L366)</f>
        <v>0</v>
      </c>
      <c r="M324" s="1722">
        <f t="shared" ref="M324:T324" si="138">SUM(M325:M370)</f>
        <v>191233</v>
      </c>
      <c r="N324" s="1722">
        <f t="shared" si="138"/>
        <v>132000</v>
      </c>
      <c r="O324" s="1722">
        <f t="shared" si="138"/>
        <v>41001</v>
      </c>
      <c r="P324" s="1722">
        <f t="shared" si="138"/>
        <v>18232</v>
      </c>
      <c r="Q324" s="1722">
        <f t="shared" si="138"/>
        <v>175129</v>
      </c>
      <c r="R324" s="1722">
        <f t="shared" si="138"/>
        <v>132000</v>
      </c>
      <c r="S324" s="1722">
        <f t="shared" si="138"/>
        <v>38396</v>
      </c>
      <c r="T324" s="1722">
        <f t="shared" si="138"/>
        <v>4733</v>
      </c>
      <c r="U324" s="1722">
        <f>SUM(U325:U366)</f>
        <v>0</v>
      </c>
      <c r="V324" s="156">
        <f t="shared" si="129"/>
        <v>338944.22200000001</v>
      </c>
      <c r="W324" s="1635">
        <f>SUM(W325:W370)</f>
        <v>12</v>
      </c>
      <c r="X324" s="1635">
        <f>SUM(X325:X370)</f>
        <v>1</v>
      </c>
      <c r="Y324" s="1994">
        <f>W324+X324</f>
        <v>13</v>
      </c>
      <c r="Z324" s="1635">
        <f>SUM(Z325:Z370)</f>
        <v>12</v>
      </c>
      <c r="AA324" s="1635">
        <f>SUM(AA325:AA370)</f>
        <v>0</v>
      </c>
      <c r="AB324" s="1635">
        <f>SUM(AB325:AB370)</f>
        <v>1</v>
      </c>
      <c r="AC324" s="1635">
        <f>SUM(AC325:AC370)</f>
        <v>0</v>
      </c>
      <c r="AD324" s="1989">
        <f>Z324+AB324</f>
        <v>13</v>
      </c>
      <c r="AE324" s="1988">
        <f>AD324/Y324</f>
        <v>1</v>
      </c>
      <c r="AF324" s="1635">
        <f t="shared" ref="AF324:AM324" si="139">SUM(AF325:AF370)</f>
        <v>16</v>
      </c>
      <c r="AG324" s="1635">
        <f t="shared" si="139"/>
        <v>435804.22200000001</v>
      </c>
      <c r="AH324" s="1635">
        <f t="shared" si="139"/>
        <v>5</v>
      </c>
      <c r="AI324" s="1635">
        <f>SUM(AI325:AI370)</f>
        <v>99934</v>
      </c>
      <c r="AJ324" s="1635">
        <f t="shared" si="139"/>
        <v>5</v>
      </c>
      <c r="AK324" s="1635">
        <f t="shared" si="139"/>
        <v>3539</v>
      </c>
      <c r="AL324" s="1635">
        <f t="shared" si="139"/>
        <v>1</v>
      </c>
      <c r="AM324" s="1635">
        <f t="shared" si="139"/>
        <v>465</v>
      </c>
      <c r="AN324" s="1549"/>
      <c r="AO324" s="1549"/>
      <c r="AP324" s="1549"/>
      <c r="AQ324" s="1549"/>
      <c r="AR324" s="1549"/>
      <c r="AS324" s="1549"/>
      <c r="AT324" s="1549"/>
      <c r="AU324" s="1549"/>
      <c r="AV324" s="1549"/>
      <c r="AW324" s="1549"/>
      <c r="AX324" s="1549"/>
      <c r="AY324" s="1549"/>
      <c r="AZ324" s="1549"/>
      <c r="BA324" s="1549"/>
      <c r="BB324" s="1549"/>
      <c r="BC324" s="1549"/>
      <c r="BD324" s="1549"/>
      <c r="BE324" s="1549"/>
      <c r="BF324" s="1549"/>
      <c r="BG324" s="1549"/>
      <c r="BH324" s="1549"/>
      <c r="BI324" s="1549"/>
      <c r="BJ324" s="1549"/>
      <c r="BK324" s="1549"/>
      <c r="BL324" s="1549"/>
      <c r="BM324" s="1549"/>
      <c r="BN324" s="1549"/>
      <c r="BO324" s="1549"/>
      <c r="BP324" s="1549"/>
      <c r="BQ324" s="1549"/>
      <c r="BR324" s="1549"/>
      <c r="BS324" s="1549"/>
      <c r="BT324" s="1549"/>
      <c r="BU324" s="1549"/>
      <c r="BV324" s="1549"/>
      <c r="BW324" s="1549"/>
      <c r="BX324" s="1549"/>
      <c r="BY324" s="1549"/>
      <c r="BZ324" s="1549"/>
      <c r="CA324" s="1549"/>
      <c r="CB324" s="1549"/>
      <c r="CC324" s="1549"/>
      <c r="CD324" s="1549"/>
      <c r="CE324" s="1549"/>
      <c r="CF324" s="1549"/>
      <c r="CG324" s="1549"/>
      <c r="CH324" s="1549"/>
      <c r="CI324" s="1549"/>
      <c r="CJ324" s="1549"/>
      <c r="CK324" s="1549"/>
      <c r="CL324" s="1549"/>
      <c r="CM324" s="1549"/>
      <c r="CN324" s="1549"/>
      <c r="CO324" s="1549"/>
      <c r="CP324" s="1549"/>
      <c r="CQ324" s="1549"/>
      <c r="CR324" s="1549"/>
      <c r="CS324" s="1549"/>
      <c r="CT324" s="1549"/>
      <c r="CU324" s="1549"/>
      <c r="CV324" s="1549"/>
      <c r="CW324" s="1549"/>
      <c r="CX324" s="1549"/>
      <c r="CY324" s="1549"/>
      <c r="CZ324" s="1549"/>
      <c r="DA324" s="1549"/>
      <c r="DB324" s="1549"/>
      <c r="DC324" s="1549"/>
      <c r="DD324" s="1549"/>
      <c r="DE324" s="1549"/>
      <c r="DF324" s="1549"/>
      <c r="DG324" s="1549"/>
      <c r="DH324" s="1549"/>
      <c r="DI324" s="1549"/>
      <c r="DJ324" s="1549"/>
      <c r="DK324" s="1549"/>
      <c r="DL324" s="1549"/>
      <c r="DM324" s="1549"/>
      <c r="DN324" s="1549"/>
      <c r="DO324" s="1549"/>
      <c r="DP324" s="1549"/>
      <c r="DQ324" s="1549"/>
      <c r="DR324" s="1549"/>
      <c r="DS324" s="1549"/>
      <c r="DT324" s="1549"/>
      <c r="DU324" s="1549"/>
      <c r="DV324" s="1549"/>
      <c r="DW324" s="1549"/>
      <c r="DX324" s="1549"/>
      <c r="DY324" s="1549"/>
      <c r="DZ324" s="1549"/>
      <c r="EA324" s="1549"/>
      <c r="EB324" s="1549"/>
      <c r="EC324" s="1549"/>
      <c r="ED324" s="1549"/>
      <c r="EE324" s="1549"/>
      <c r="EF324" s="1549"/>
      <c r="EG324" s="1549"/>
      <c r="EH324" s="1549"/>
      <c r="EI324" s="1549"/>
      <c r="EJ324" s="1549"/>
      <c r="EK324" s="1549"/>
      <c r="EL324" s="1549"/>
      <c r="EM324" s="1549"/>
      <c r="EN324" s="1549"/>
      <c r="EO324" s="1549"/>
      <c r="EP324" s="1549"/>
      <c r="EQ324" s="1549"/>
      <c r="ER324" s="1549"/>
      <c r="ES324" s="1549"/>
      <c r="ET324" s="1549"/>
      <c r="EU324" s="1549"/>
      <c r="EV324" s="1549"/>
      <c r="EW324" s="1549"/>
      <c r="EX324" s="1549"/>
      <c r="EY324" s="1549"/>
      <c r="EZ324" s="1549"/>
      <c r="FA324" s="1603"/>
      <c r="FB324" s="329"/>
      <c r="FC324" s="329"/>
      <c r="FD324" s="329"/>
      <c r="FE324" s="329"/>
      <c r="FF324" s="329"/>
      <c r="FG324" s="329"/>
      <c r="FH324" s="329"/>
      <c r="FI324" s="329"/>
      <c r="FJ324" s="329"/>
      <c r="FK324" s="329"/>
      <c r="FL324" s="329"/>
      <c r="FM324" s="329"/>
      <c r="FN324" s="329"/>
      <c r="FO324" s="329"/>
      <c r="FP324" s="329"/>
      <c r="FQ324" s="329"/>
      <c r="FR324" s="329"/>
      <c r="FS324" s="329"/>
      <c r="FT324" s="329"/>
      <c r="FU324" s="329"/>
      <c r="FV324" s="329"/>
      <c r="FW324" s="329"/>
      <c r="FX324" s="329"/>
      <c r="FY324" s="329"/>
      <c r="FZ324" s="329"/>
      <c r="GA324" s="329"/>
      <c r="GB324" s="329"/>
      <c r="GC324" s="329"/>
      <c r="GD324" s="329"/>
      <c r="GE324" s="329"/>
      <c r="GF324" s="329"/>
      <c r="GG324" s="329"/>
      <c r="GH324" s="329"/>
      <c r="GI324" s="329"/>
      <c r="GJ324" s="329"/>
      <c r="GK324" s="329"/>
      <c r="GL324" s="329"/>
      <c r="GM324" s="329"/>
      <c r="GN324" s="329"/>
      <c r="GO324" s="329"/>
      <c r="GP324" s="329"/>
      <c r="GQ324" s="329"/>
      <c r="GR324" s="329"/>
      <c r="GS324" s="329"/>
      <c r="GT324" s="329"/>
      <c r="GU324" s="329"/>
      <c r="GV324" s="329"/>
      <c r="GW324" s="329"/>
      <c r="GX324" s="329"/>
      <c r="GY324" s="329"/>
      <c r="GZ324" s="329"/>
      <c r="HA324" s="329"/>
      <c r="HB324" s="329"/>
      <c r="HC324" s="329"/>
      <c r="HD324" s="329"/>
      <c r="HE324" s="329"/>
      <c r="HF324" s="329"/>
      <c r="HG324" s="329"/>
      <c r="HH324" s="329"/>
      <c r="HI324" s="329"/>
      <c r="HJ324" s="329"/>
      <c r="HK324" s="329"/>
      <c r="HL324" s="329"/>
      <c r="HM324" s="329"/>
      <c r="HN324" s="329"/>
      <c r="HO324" s="329"/>
      <c r="HP324" s="329"/>
      <c r="HQ324" s="329"/>
      <c r="HR324" s="329"/>
      <c r="HS324" s="329"/>
      <c r="HT324" s="329"/>
      <c r="HU324" s="329"/>
      <c r="HV324" s="329"/>
      <c r="HW324" s="329"/>
      <c r="HX324" s="329"/>
      <c r="HY324" s="329"/>
      <c r="HZ324" s="329"/>
      <c r="IA324" s="329"/>
      <c r="IB324" s="329"/>
      <c r="IC324" s="329"/>
      <c r="ID324" s="329"/>
      <c r="IE324" s="329"/>
      <c r="IF324" s="329"/>
      <c r="IG324" s="329"/>
      <c r="IH324" s="329"/>
      <c r="II324" s="329"/>
      <c r="IJ324" s="329"/>
      <c r="IK324" s="329"/>
      <c r="IL324" s="329"/>
      <c r="IM324" s="329"/>
      <c r="IN324" s="329"/>
      <c r="IO324" s="329"/>
      <c r="IP324" s="329"/>
      <c r="IQ324" s="329"/>
      <c r="IR324" s="329"/>
      <c r="IS324" s="329"/>
      <c r="IT324" s="329"/>
      <c r="IU324" s="329"/>
      <c r="IV324" s="329"/>
      <c r="IW324" s="329"/>
      <c r="IX324" s="329"/>
      <c r="IY324" s="329"/>
      <c r="IZ324" s="329"/>
      <c r="JA324" s="329"/>
      <c r="JB324" s="329"/>
      <c r="JC324" s="329"/>
      <c r="JD324" s="329"/>
      <c r="JE324" s="329"/>
      <c r="JF324" s="329"/>
      <c r="JG324" s="329"/>
      <c r="JH324" s="329"/>
      <c r="JI324" s="329"/>
      <c r="JJ324" s="329"/>
      <c r="JK324" s="329"/>
      <c r="JL324" s="329"/>
      <c r="JM324" s="329"/>
      <c r="JN324" s="329"/>
      <c r="JO324" s="329"/>
      <c r="JP324" s="329"/>
      <c r="JQ324" s="329"/>
      <c r="JR324" s="329"/>
      <c r="JS324" s="329"/>
      <c r="JT324" s="329"/>
      <c r="JU324" s="329"/>
      <c r="JV324" s="329"/>
      <c r="JW324" s="329"/>
      <c r="JX324" s="329"/>
      <c r="JY324" s="329"/>
      <c r="JZ324" s="329"/>
      <c r="KA324" s="329"/>
      <c r="KB324" s="329"/>
      <c r="KC324" s="329"/>
      <c r="KD324" s="329"/>
      <c r="KE324" s="329"/>
      <c r="KF324" s="329"/>
      <c r="KG324" s="329"/>
      <c r="KH324" s="329"/>
      <c r="KI324" s="329"/>
      <c r="KJ324" s="329"/>
      <c r="KK324" s="329"/>
      <c r="KL324" s="329"/>
      <c r="KM324" s="329"/>
      <c r="KN324" s="329"/>
      <c r="KO324" s="329"/>
      <c r="KP324" s="329"/>
      <c r="KQ324" s="329"/>
      <c r="KR324" s="329"/>
      <c r="KS324" s="329"/>
      <c r="KT324" s="329"/>
      <c r="KU324" s="329"/>
      <c r="KV324" s="329"/>
      <c r="KW324" s="329"/>
      <c r="KX324" s="329"/>
      <c r="KY324" s="329"/>
      <c r="KZ324" s="329"/>
      <c r="LA324" s="329"/>
      <c r="LB324" s="329"/>
      <c r="LC324" s="329"/>
      <c r="LD324" s="329"/>
      <c r="LE324" s="329"/>
      <c r="LF324" s="329"/>
      <c r="LG324" s="329"/>
      <c r="LH324" s="329"/>
      <c r="LI324" s="329"/>
      <c r="LJ324" s="329"/>
      <c r="LK324" s="329"/>
      <c r="LL324" s="329"/>
      <c r="LM324" s="329"/>
      <c r="LN324" s="329"/>
      <c r="LO324" s="329"/>
      <c r="LP324" s="329"/>
      <c r="LQ324" s="329"/>
      <c r="LR324" s="329"/>
      <c r="LS324" s="329"/>
      <c r="LT324" s="329"/>
      <c r="LU324" s="329"/>
      <c r="LV324" s="329"/>
      <c r="LW324" s="329"/>
      <c r="LX324" s="329"/>
      <c r="LY324" s="329"/>
      <c r="LZ324" s="329"/>
      <c r="MA324" s="329"/>
      <c r="MB324" s="329"/>
      <c r="MC324" s="329"/>
      <c r="MD324" s="329"/>
      <c r="ME324" s="329"/>
      <c r="MF324" s="329"/>
      <c r="MG324" s="329"/>
      <c r="MH324" s="329"/>
      <c r="MI324" s="329"/>
      <c r="MJ324" s="329"/>
      <c r="MK324" s="329"/>
      <c r="ML324" s="329"/>
      <c r="MM324" s="329"/>
      <c r="MN324" s="329"/>
      <c r="MO324" s="329"/>
      <c r="MP324" s="329"/>
      <c r="MQ324" s="329"/>
      <c r="MR324" s="329"/>
      <c r="MS324" s="329"/>
      <c r="MT324" s="329"/>
      <c r="MU324" s="329"/>
      <c r="MV324" s="329"/>
      <c r="MW324" s="329"/>
      <c r="MX324" s="329"/>
      <c r="MY324" s="329"/>
      <c r="MZ324" s="329"/>
      <c r="NA324" s="329"/>
      <c r="NB324" s="329"/>
      <c r="NC324" s="329"/>
      <c r="ND324" s="329"/>
      <c r="NE324" s="329"/>
      <c r="NF324" s="329"/>
      <c r="NG324" s="329"/>
      <c r="NH324" s="329"/>
      <c r="NI324" s="329"/>
      <c r="NJ324" s="329"/>
      <c r="NK324" s="329"/>
      <c r="NL324" s="329"/>
      <c r="NM324" s="329"/>
      <c r="NN324" s="329"/>
      <c r="NO324" s="329"/>
      <c r="NP324" s="329"/>
      <c r="NQ324" s="329"/>
      <c r="NR324" s="329"/>
      <c r="NS324" s="329"/>
      <c r="NT324" s="329"/>
      <c r="NU324" s="329"/>
      <c r="NV324" s="329"/>
    </row>
    <row r="325" spans="1:386" s="329" customFormat="1" ht="27.6">
      <c r="A325" s="1675"/>
      <c r="B325" s="1723" t="s">
        <v>77</v>
      </c>
      <c r="C325" s="1724"/>
      <c r="D325" s="1725"/>
      <c r="E325" s="1726"/>
      <c r="F325" s="1727"/>
      <c r="G325" s="1726"/>
      <c r="H325" s="1727"/>
      <c r="I325" s="1728"/>
      <c r="J325" s="1726"/>
      <c r="K325" s="1726"/>
      <c r="L325" s="1727"/>
      <c r="M325" s="1726"/>
      <c r="N325" s="1726"/>
      <c r="O325" s="1726"/>
      <c r="P325" s="1726"/>
      <c r="Q325" s="1729"/>
      <c r="R325" s="1729"/>
      <c r="S325" s="1729"/>
      <c r="T325" s="1729"/>
      <c r="U325" s="1675"/>
      <c r="V325" s="156">
        <f t="shared" si="129"/>
        <v>0</v>
      </c>
      <c r="W325" s="1635"/>
      <c r="X325" s="1636"/>
      <c r="Y325" s="1994"/>
      <c r="Z325" s="1635"/>
      <c r="AA325" s="1636"/>
      <c r="AB325" s="1637"/>
      <c r="AC325" s="1637"/>
      <c r="AD325" s="1994"/>
      <c r="AE325" s="1990"/>
      <c r="AF325" s="1637"/>
      <c r="AG325" s="1543"/>
      <c r="AH325" s="1637"/>
      <c r="AI325" s="1637"/>
      <c r="AJ325" s="1637"/>
      <c r="AK325" s="1637"/>
      <c r="AL325" s="1637"/>
      <c r="AM325" s="1637"/>
      <c r="AN325" s="1549"/>
      <c r="AO325" s="1549"/>
      <c r="AP325" s="1549"/>
      <c r="AQ325" s="1549"/>
      <c r="AR325" s="1549"/>
      <c r="AS325" s="1549"/>
      <c r="AT325" s="1549"/>
      <c r="AU325" s="1549"/>
      <c r="AV325" s="1549"/>
      <c r="AW325" s="1549"/>
      <c r="AX325" s="1549"/>
      <c r="AY325" s="1549"/>
      <c r="AZ325" s="1549"/>
      <c r="BA325" s="1549"/>
      <c r="BB325" s="1549"/>
      <c r="BC325" s="1549"/>
      <c r="BD325" s="1549"/>
      <c r="BE325" s="1549"/>
      <c r="BF325" s="1549"/>
      <c r="BG325" s="1549"/>
      <c r="BH325" s="1549"/>
      <c r="BI325" s="1549"/>
      <c r="BJ325" s="1549"/>
      <c r="BK325" s="1549"/>
      <c r="BL325" s="1549"/>
      <c r="BM325" s="1549"/>
      <c r="BN325" s="1549"/>
      <c r="BO325" s="1549"/>
      <c r="BP325" s="1549"/>
      <c r="BQ325" s="1549"/>
      <c r="BR325" s="1549"/>
      <c r="BS325" s="1549"/>
      <c r="BT325" s="1549"/>
      <c r="BU325" s="1549"/>
      <c r="BV325" s="1549"/>
      <c r="BW325" s="1549"/>
      <c r="BX325" s="1549"/>
      <c r="BY325" s="1549"/>
      <c r="BZ325" s="1549"/>
      <c r="CA325" s="1549"/>
      <c r="CB325" s="1549"/>
      <c r="CC325" s="1549"/>
      <c r="CD325" s="1549"/>
      <c r="CE325" s="1549"/>
      <c r="CF325" s="1549"/>
      <c r="CG325" s="1549"/>
      <c r="CH325" s="1549"/>
      <c r="CI325" s="1549"/>
      <c r="CJ325" s="1549"/>
      <c r="CK325" s="1549"/>
      <c r="CL325" s="1549"/>
      <c r="CM325" s="1549"/>
      <c r="CN325" s="1549"/>
      <c r="CO325" s="1549"/>
      <c r="CP325" s="1549"/>
      <c r="CQ325" s="1549"/>
      <c r="CR325" s="1549"/>
      <c r="CS325" s="1549"/>
      <c r="CT325" s="1549"/>
      <c r="CU325" s="1549"/>
      <c r="CV325" s="1549"/>
      <c r="CW325" s="1549"/>
      <c r="CX325" s="1549"/>
      <c r="CY325" s="1549"/>
      <c r="CZ325" s="1549"/>
      <c r="DA325" s="1549"/>
      <c r="DB325" s="1549"/>
      <c r="DC325" s="1549"/>
      <c r="DD325" s="1549"/>
      <c r="DE325" s="1549"/>
      <c r="DF325" s="1549"/>
      <c r="DG325" s="1549"/>
      <c r="DH325" s="1549"/>
      <c r="DI325" s="1549"/>
      <c r="DJ325" s="1549"/>
      <c r="DK325" s="1549"/>
      <c r="DL325" s="1549"/>
      <c r="DM325" s="1549"/>
      <c r="DN325" s="1549"/>
      <c r="DO325" s="1549"/>
      <c r="DP325" s="1549"/>
      <c r="DQ325" s="1549"/>
      <c r="DR325" s="1549"/>
      <c r="DS325" s="1549"/>
      <c r="DT325" s="1549"/>
      <c r="DU325" s="1549"/>
      <c r="DV325" s="1549"/>
      <c r="DW325" s="1549"/>
      <c r="DX325" s="1549"/>
      <c r="DY325" s="1549"/>
      <c r="DZ325" s="1549"/>
      <c r="EA325" s="1549"/>
      <c r="EB325" s="1549"/>
      <c r="EC325" s="1549"/>
      <c r="ED325" s="1549"/>
      <c r="EE325" s="1549"/>
      <c r="EF325" s="1549"/>
      <c r="EG325" s="1549"/>
      <c r="EH325" s="1549"/>
      <c r="EI325" s="1549"/>
      <c r="EJ325" s="1549"/>
      <c r="EK325" s="1549"/>
      <c r="EL325" s="1549"/>
      <c r="EM325" s="1549"/>
      <c r="EN325" s="1549"/>
      <c r="EO325" s="1549"/>
      <c r="EP325" s="1549"/>
      <c r="EQ325" s="1549"/>
      <c r="ER325" s="1549"/>
      <c r="ES325" s="1549"/>
      <c r="ET325" s="1549"/>
      <c r="EU325" s="1549"/>
      <c r="EV325" s="1549"/>
      <c r="EW325" s="1549"/>
      <c r="EX325" s="1549"/>
      <c r="EY325" s="1549"/>
      <c r="EZ325" s="1549"/>
      <c r="FA325" s="1603"/>
    </row>
    <row r="326" spans="1:386" s="329" customFormat="1">
      <c r="A326" s="1675"/>
      <c r="B326" s="1676" t="s">
        <v>157</v>
      </c>
      <c r="C326" s="1724"/>
      <c r="D326" s="1725"/>
      <c r="E326" s="1726"/>
      <c r="F326" s="1727"/>
      <c r="G326" s="1726"/>
      <c r="H326" s="1727"/>
      <c r="I326" s="1728"/>
      <c r="J326" s="1726"/>
      <c r="K326" s="1726"/>
      <c r="L326" s="1727"/>
      <c r="M326" s="1726"/>
      <c r="N326" s="1726"/>
      <c r="O326" s="1726"/>
      <c r="P326" s="1726"/>
      <c r="Q326" s="1729"/>
      <c r="R326" s="1729"/>
      <c r="S326" s="1729"/>
      <c r="T326" s="1729"/>
      <c r="U326" s="1675"/>
      <c r="V326" s="156">
        <f t="shared" si="129"/>
        <v>0</v>
      </c>
      <c r="W326" s="1635"/>
      <c r="X326" s="1636"/>
      <c r="Y326" s="1994"/>
      <c r="Z326" s="1635"/>
      <c r="AA326" s="1636"/>
      <c r="AB326" s="1637"/>
      <c r="AC326" s="1637"/>
      <c r="AD326" s="1994"/>
      <c r="AE326" s="1990"/>
      <c r="AF326" s="1637"/>
      <c r="AG326" s="1543"/>
      <c r="AH326" s="1637"/>
      <c r="AI326" s="1637"/>
      <c r="AJ326" s="1637"/>
      <c r="AK326" s="1637"/>
      <c r="AL326" s="1637"/>
      <c r="AM326" s="1637"/>
      <c r="AN326" s="1549"/>
      <c r="AO326" s="1549"/>
      <c r="AP326" s="1549"/>
      <c r="AQ326" s="1549"/>
      <c r="AR326" s="1549"/>
      <c r="AS326" s="1549"/>
      <c r="AT326" s="1549"/>
      <c r="AU326" s="1549"/>
      <c r="AV326" s="1549"/>
      <c r="AW326" s="1549"/>
      <c r="AX326" s="1549"/>
      <c r="AY326" s="1549"/>
      <c r="AZ326" s="1549"/>
      <c r="BA326" s="1549"/>
      <c r="BB326" s="1549"/>
      <c r="BC326" s="1549"/>
      <c r="BD326" s="1549"/>
      <c r="BE326" s="1549"/>
      <c r="BF326" s="1549"/>
      <c r="BG326" s="1549"/>
      <c r="BH326" s="1549"/>
      <c r="BI326" s="1549"/>
      <c r="BJ326" s="1549"/>
      <c r="BK326" s="1549"/>
      <c r="BL326" s="1549"/>
      <c r="BM326" s="1549"/>
      <c r="BN326" s="1549"/>
      <c r="BO326" s="1549"/>
      <c r="BP326" s="1549"/>
      <c r="BQ326" s="1549"/>
      <c r="BR326" s="1549"/>
      <c r="BS326" s="1549"/>
      <c r="BT326" s="1549"/>
      <c r="BU326" s="1549"/>
      <c r="BV326" s="1549"/>
      <c r="BW326" s="1549"/>
      <c r="BX326" s="1549"/>
      <c r="BY326" s="1549"/>
      <c r="BZ326" s="1549"/>
      <c r="CA326" s="1549"/>
      <c r="CB326" s="1549"/>
      <c r="CC326" s="1549"/>
      <c r="CD326" s="1549"/>
      <c r="CE326" s="1549"/>
      <c r="CF326" s="1549"/>
      <c r="CG326" s="1549"/>
      <c r="CH326" s="1549"/>
      <c r="CI326" s="1549"/>
      <c r="CJ326" s="1549"/>
      <c r="CK326" s="1549"/>
      <c r="CL326" s="1549"/>
      <c r="CM326" s="1549"/>
      <c r="CN326" s="1549"/>
      <c r="CO326" s="1549"/>
      <c r="CP326" s="1549"/>
      <c r="CQ326" s="1549"/>
      <c r="CR326" s="1549"/>
      <c r="CS326" s="1549"/>
      <c r="CT326" s="1549"/>
      <c r="CU326" s="1549"/>
      <c r="CV326" s="1549"/>
      <c r="CW326" s="1549"/>
      <c r="CX326" s="1549"/>
      <c r="CY326" s="1549"/>
      <c r="CZ326" s="1549"/>
      <c r="DA326" s="1549"/>
      <c r="DB326" s="1549"/>
      <c r="DC326" s="1549"/>
      <c r="DD326" s="1549"/>
      <c r="DE326" s="1549"/>
      <c r="DF326" s="1549"/>
      <c r="DG326" s="1549"/>
      <c r="DH326" s="1549"/>
      <c r="DI326" s="1549"/>
      <c r="DJ326" s="1549"/>
      <c r="DK326" s="1549"/>
      <c r="DL326" s="1549"/>
      <c r="DM326" s="1549"/>
      <c r="DN326" s="1549"/>
      <c r="DO326" s="1549"/>
      <c r="DP326" s="1549"/>
      <c r="DQ326" s="1549"/>
      <c r="DR326" s="1549"/>
      <c r="DS326" s="1549"/>
      <c r="DT326" s="1549"/>
      <c r="DU326" s="1549"/>
      <c r="DV326" s="1549"/>
      <c r="DW326" s="1549"/>
      <c r="DX326" s="1549"/>
      <c r="DY326" s="1549"/>
      <c r="DZ326" s="1549"/>
      <c r="EA326" s="1549"/>
      <c r="EB326" s="1549"/>
      <c r="EC326" s="1549"/>
      <c r="ED326" s="1549"/>
      <c r="EE326" s="1549"/>
      <c r="EF326" s="1549"/>
      <c r="EG326" s="1549"/>
      <c r="EH326" s="1549"/>
      <c r="EI326" s="1549"/>
      <c r="EJ326" s="1549"/>
      <c r="EK326" s="1549"/>
      <c r="EL326" s="1549"/>
      <c r="EM326" s="1549"/>
      <c r="EN326" s="1549"/>
      <c r="EO326" s="1549"/>
      <c r="EP326" s="1549"/>
      <c r="EQ326" s="1549"/>
      <c r="ER326" s="1549"/>
      <c r="ES326" s="1549"/>
      <c r="ET326" s="1549"/>
      <c r="EU326" s="1549"/>
      <c r="EV326" s="1549"/>
      <c r="EW326" s="1549"/>
      <c r="EX326" s="1549"/>
      <c r="EY326" s="1549"/>
      <c r="EZ326" s="1549"/>
      <c r="FA326" s="1603"/>
    </row>
    <row r="327" spans="1:386" s="1570" customFormat="1" ht="41.4">
      <c r="A327" s="1700"/>
      <c r="B327" s="1705" t="s">
        <v>323</v>
      </c>
      <c r="C327" s="1693" t="s">
        <v>248</v>
      </c>
      <c r="D327" s="1691" t="s">
        <v>731</v>
      </c>
      <c r="E327" s="1706"/>
      <c r="F327" s="1755"/>
      <c r="G327" s="1717"/>
      <c r="H327" s="1691"/>
      <c r="I327" s="1707"/>
      <c r="J327" s="1719"/>
      <c r="K327" s="1719"/>
      <c r="L327" s="1707"/>
      <c r="M327" s="1866">
        <f>SUM(N327:P327)</f>
        <v>17781</v>
      </c>
      <c r="N327" s="1866"/>
      <c r="O327" s="1866">
        <v>17031</v>
      </c>
      <c r="P327" s="1866">
        <v>750</v>
      </c>
      <c r="Q327" s="1706">
        <f>R327+S327+T327</f>
        <v>17506</v>
      </c>
      <c r="R327" s="1719">
        <v>0</v>
      </c>
      <c r="S327" s="1866">
        <v>17031</v>
      </c>
      <c r="T327" s="1914">
        <v>475</v>
      </c>
      <c r="U327" s="1711"/>
      <c r="V327" s="156">
        <f t="shared" si="129"/>
        <v>0</v>
      </c>
      <c r="W327" s="1650"/>
      <c r="X327" s="1648">
        <v>1</v>
      </c>
      <c r="Y327" s="1994"/>
      <c r="Z327" s="1647"/>
      <c r="AA327" s="1648"/>
      <c r="AB327" s="1645">
        <v>1</v>
      </c>
      <c r="AC327" s="1645"/>
      <c r="AD327" s="1994"/>
      <c r="AE327" s="1990"/>
      <c r="AF327" s="1637"/>
      <c r="AG327" s="1543"/>
      <c r="AH327" s="1637"/>
      <c r="AI327" s="1637"/>
      <c r="AJ327" s="1637"/>
      <c r="AK327" s="1637"/>
      <c r="AL327" s="1637"/>
      <c r="AM327" s="1543">
        <f t="shared" ref="AM327:AM362" si="140">AL327*J327</f>
        <v>0</v>
      </c>
      <c r="AN327" s="1553"/>
      <c r="AO327" s="1553"/>
      <c r="AP327" s="1553"/>
      <c r="AQ327" s="1553"/>
      <c r="AR327" s="1553"/>
      <c r="AS327" s="1553"/>
      <c r="AT327" s="1553"/>
      <c r="AU327" s="1553"/>
      <c r="AV327" s="1553"/>
      <c r="AW327" s="1553"/>
      <c r="AX327" s="1553"/>
      <c r="AY327" s="1553"/>
      <c r="AZ327" s="1553"/>
      <c r="BA327" s="1553"/>
      <c r="BB327" s="1553"/>
      <c r="BC327" s="1553"/>
      <c r="BD327" s="1553"/>
      <c r="BE327" s="1553"/>
      <c r="BF327" s="1553"/>
      <c r="BG327" s="1553"/>
      <c r="BH327" s="1553"/>
      <c r="BI327" s="1553"/>
      <c r="BJ327" s="1553"/>
      <c r="BK327" s="1553"/>
      <c r="BL327" s="1553"/>
      <c r="BM327" s="1553"/>
      <c r="BN327" s="1553"/>
      <c r="BO327" s="1553"/>
      <c r="BP327" s="1553"/>
      <c r="BQ327" s="1553"/>
      <c r="BR327" s="1553"/>
      <c r="BS327" s="1553"/>
      <c r="BT327" s="1553"/>
      <c r="BU327" s="1553"/>
      <c r="BV327" s="1553"/>
      <c r="BW327" s="1553"/>
      <c r="BX327" s="1553"/>
      <c r="BY327" s="1553"/>
      <c r="BZ327" s="1553"/>
      <c r="CA327" s="1553"/>
      <c r="CB327" s="1553"/>
      <c r="CC327" s="1553"/>
      <c r="CD327" s="1553"/>
      <c r="CE327" s="1553"/>
      <c r="CF327" s="1553"/>
      <c r="CG327" s="1553"/>
      <c r="CH327" s="1553"/>
      <c r="CI327" s="1553"/>
      <c r="CJ327" s="1553"/>
      <c r="CK327" s="1553"/>
      <c r="CL327" s="1553"/>
      <c r="CM327" s="1553"/>
      <c r="CN327" s="1553"/>
      <c r="CO327" s="1553"/>
      <c r="CP327" s="1553"/>
      <c r="CQ327" s="1553"/>
      <c r="CR327" s="1553"/>
      <c r="CS327" s="1553"/>
      <c r="CT327" s="1553"/>
      <c r="CU327" s="1553"/>
      <c r="CV327" s="1553"/>
      <c r="CW327" s="1553"/>
      <c r="CX327" s="1553"/>
      <c r="CY327" s="1553"/>
      <c r="CZ327" s="1553"/>
      <c r="DA327" s="1553"/>
      <c r="DB327" s="1553"/>
      <c r="DC327" s="1553"/>
      <c r="DD327" s="1553"/>
      <c r="DE327" s="1553"/>
      <c r="DF327" s="1553"/>
      <c r="DG327" s="1553"/>
      <c r="DH327" s="1553"/>
      <c r="DI327" s="1553"/>
      <c r="DJ327" s="1553"/>
      <c r="DK327" s="1553"/>
      <c r="DL327" s="1553"/>
      <c r="DM327" s="1553"/>
      <c r="DN327" s="1553"/>
      <c r="DO327" s="1553"/>
      <c r="DP327" s="1553"/>
      <c r="DQ327" s="1553"/>
      <c r="DR327" s="1553"/>
      <c r="DS327" s="1553"/>
      <c r="DT327" s="1553"/>
      <c r="DU327" s="1553"/>
      <c r="DV327" s="1553"/>
      <c r="DW327" s="1553"/>
      <c r="DX327" s="1553"/>
      <c r="DY327" s="1553"/>
      <c r="DZ327" s="1553"/>
      <c r="EA327" s="1553"/>
      <c r="EB327" s="1553"/>
      <c r="EC327" s="1553"/>
      <c r="ED327" s="1553"/>
      <c r="EE327" s="1553"/>
      <c r="EF327" s="1553"/>
      <c r="EG327" s="1553"/>
      <c r="EH327" s="1553"/>
      <c r="EI327" s="1553"/>
      <c r="EJ327" s="1553"/>
      <c r="EK327" s="1553"/>
      <c r="EL327" s="1553"/>
      <c r="EM327" s="1553"/>
      <c r="EN327" s="1553"/>
      <c r="EO327" s="1553"/>
      <c r="EP327" s="1553"/>
      <c r="EQ327" s="1553"/>
      <c r="ER327" s="1553"/>
      <c r="ES327" s="1553"/>
      <c r="ET327" s="1553"/>
      <c r="EU327" s="1553"/>
      <c r="EV327" s="1553"/>
      <c r="EW327" s="1553"/>
      <c r="EX327" s="1553"/>
      <c r="EY327" s="1553"/>
      <c r="EZ327" s="1553"/>
      <c r="FA327" s="1602"/>
    </row>
    <row r="328" spans="1:386" s="1551" customFormat="1" ht="82.8">
      <c r="A328" s="1701"/>
      <c r="B328" s="1775" t="s">
        <v>772</v>
      </c>
      <c r="C328" s="1615"/>
      <c r="D328" s="1617"/>
      <c r="E328" s="1616">
        <v>56531</v>
      </c>
      <c r="F328" s="1615" t="s">
        <v>946</v>
      </c>
      <c r="G328" s="1616">
        <v>840</v>
      </c>
      <c r="H328" s="2030" t="s">
        <v>1194</v>
      </c>
      <c r="I328" s="1732" t="s">
        <v>732</v>
      </c>
      <c r="J328" s="1869">
        <v>50078</v>
      </c>
      <c r="K328" s="1869">
        <v>840</v>
      </c>
      <c r="L328" s="1730" t="s">
        <v>666</v>
      </c>
      <c r="M328" s="1714"/>
      <c r="N328" s="1714"/>
      <c r="O328" s="1714"/>
      <c r="P328" s="1714"/>
      <c r="Q328" s="1716"/>
      <c r="R328" s="1716"/>
      <c r="S328" s="1716"/>
      <c r="T328" s="1716"/>
      <c r="U328" s="1675"/>
      <c r="V328" s="156">
        <f t="shared" si="129"/>
        <v>6453</v>
      </c>
      <c r="W328" s="1647"/>
      <c r="X328" s="1648"/>
      <c r="Y328" s="1994"/>
      <c r="Z328" s="1647"/>
      <c r="AA328" s="1648"/>
      <c r="AB328" s="1645"/>
      <c r="AC328" s="1645"/>
      <c r="AD328" s="1994"/>
      <c r="AE328" s="1990"/>
      <c r="AF328" s="1637">
        <v>1</v>
      </c>
      <c r="AG328" s="1543">
        <f t="shared" ref="AG328:AG369" si="141">AF328*E328</f>
        <v>56531</v>
      </c>
      <c r="AH328" s="1637">
        <v>1</v>
      </c>
      <c r="AI328" s="1543">
        <f t="shared" ref="AI328:AI369" si="142">AH328*J328</f>
        <v>50078</v>
      </c>
      <c r="AJ328" s="1637"/>
      <c r="AK328" s="1543">
        <f t="shared" ref="AK328:AK369" si="143">AJ328*E328</f>
        <v>0</v>
      </c>
      <c r="AL328" s="1637"/>
      <c r="AM328" s="1543">
        <f t="shared" si="140"/>
        <v>0</v>
      </c>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c r="EW328" s="8"/>
      <c r="EX328" s="8"/>
      <c r="EY328" s="8"/>
      <c r="EZ328" s="8"/>
      <c r="FA328" s="1600"/>
    </row>
    <row r="329" spans="1:386" s="1551" customFormat="1">
      <c r="A329" s="1701"/>
      <c r="B329" s="1676" t="s">
        <v>166</v>
      </c>
      <c r="C329" s="1615"/>
      <c r="D329" s="1617"/>
      <c r="E329" s="1864"/>
      <c r="F329" s="1615"/>
      <c r="G329" s="1616"/>
      <c r="H329" s="1617"/>
      <c r="I329" s="1758"/>
      <c r="J329" s="1616"/>
      <c r="K329" s="1616"/>
      <c r="L329" s="1712"/>
      <c r="M329" s="1616"/>
      <c r="N329" s="1616"/>
      <c r="O329" s="1618"/>
      <c r="P329" s="1616"/>
      <c r="Q329" s="1738"/>
      <c r="R329" s="1710"/>
      <c r="S329" s="1710"/>
      <c r="T329" s="1710"/>
      <c r="U329" s="1675"/>
      <c r="V329" s="156">
        <f t="shared" si="129"/>
        <v>0</v>
      </c>
      <c r="W329" s="1647"/>
      <c r="X329" s="1648"/>
      <c r="Y329" s="1994"/>
      <c r="Z329" s="1647"/>
      <c r="AA329" s="1648"/>
      <c r="AB329" s="1645"/>
      <c r="AC329" s="1645"/>
      <c r="AD329" s="1994"/>
      <c r="AE329" s="1990"/>
      <c r="AF329" s="1637"/>
      <c r="AG329" s="1543">
        <f t="shared" si="141"/>
        <v>0</v>
      </c>
      <c r="AH329" s="1637"/>
      <c r="AI329" s="1543">
        <f t="shared" si="142"/>
        <v>0</v>
      </c>
      <c r="AJ329" s="1637"/>
      <c r="AK329" s="1543">
        <f t="shared" si="143"/>
        <v>0</v>
      </c>
      <c r="AL329" s="1637"/>
      <c r="AM329" s="1543">
        <f t="shared" si="140"/>
        <v>0</v>
      </c>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1600"/>
    </row>
    <row r="330" spans="1:386" s="1558" customFormat="1" ht="41.4">
      <c r="A330" s="1689"/>
      <c r="B330" s="1804" t="s">
        <v>597</v>
      </c>
      <c r="C330" s="1690" t="s">
        <v>31</v>
      </c>
      <c r="D330" s="1870" t="s">
        <v>669</v>
      </c>
      <c r="E330" s="1865"/>
      <c r="F330" s="1690"/>
      <c r="G330" s="1762"/>
      <c r="H330" s="1698"/>
      <c r="I330" s="1763"/>
      <c r="J330" s="1762"/>
      <c r="K330" s="1762"/>
      <c r="L330" s="1763"/>
      <c r="M330" s="1866">
        <f>SUM(N330:P330)</f>
        <v>13982</v>
      </c>
      <c r="N330" s="1866"/>
      <c r="O330" s="1926">
        <v>8000</v>
      </c>
      <c r="P330" s="1738">
        <v>5982</v>
      </c>
      <c r="Q330" s="1706">
        <f>R330+S330+T330</f>
        <v>8239</v>
      </c>
      <c r="R330" s="1704"/>
      <c r="S330" s="1704">
        <v>7863</v>
      </c>
      <c r="T330" s="1866">
        <v>376</v>
      </c>
      <c r="U330" s="1711"/>
      <c r="V330" s="156">
        <f t="shared" si="129"/>
        <v>0</v>
      </c>
      <c r="W330" s="1647">
        <v>1</v>
      </c>
      <c r="X330" s="1648"/>
      <c r="Y330" s="1994"/>
      <c r="Z330" s="1647">
        <v>1</v>
      </c>
      <c r="AA330" s="1648"/>
      <c r="AB330" s="1649"/>
      <c r="AC330" s="1649"/>
      <c r="AD330" s="1994"/>
      <c r="AE330" s="1990"/>
      <c r="AF330" s="1646"/>
      <c r="AG330" s="1543">
        <f t="shared" si="141"/>
        <v>0</v>
      </c>
      <c r="AH330" s="1646"/>
      <c r="AI330" s="1543">
        <f t="shared" si="142"/>
        <v>0</v>
      </c>
      <c r="AJ330" s="1646"/>
      <c r="AK330" s="1543">
        <f t="shared" si="143"/>
        <v>0</v>
      </c>
      <c r="AL330" s="1646"/>
      <c r="AM330" s="1543">
        <f t="shared" si="140"/>
        <v>0</v>
      </c>
      <c r="AN330" s="1553"/>
      <c r="AO330" s="1553"/>
      <c r="AP330" s="1553"/>
      <c r="AQ330" s="1553"/>
      <c r="AR330" s="1553"/>
      <c r="AS330" s="1553"/>
      <c r="AT330" s="1553"/>
      <c r="AU330" s="1553"/>
      <c r="AV330" s="1553"/>
      <c r="AW330" s="1553"/>
      <c r="AX330" s="1553"/>
      <c r="AY330" s="1553"/>
      <c r="AZ330" s="1553"/>
      <c r="BA330" s="1553"/>
      <c r="BB330" s="1553"/>
      <c r="BC330" s="1553"/>
      <c r="BD330" s="1553"/>
      <c r="BE330" s="1553"/>
      <c r="BF330" s="1553"/>
      <c r="BG330" s="1553"/>
      <c r="BH330" s="1553"/>
      <c r="BI330" s="1553"/>
      <c r="BJ330" s="1553"/>
      <c r="BK330" s="1553"/>
      <c r="BL330" s="1553"/>
      <c r="BM330" s="1553"/>
      <c r="BN330" s="1553"/>
      <c r="BO330" s="1553"/>
      <c r="BP330" s="1553"/>
      <c r="BQ330" s="1553"/>
      <c r="BR330" s="1553"/>
      <c r="BS330" s="1553"/>
      <c r="BT330" s="1553"/>
      <c r="BU330" s="1553"/>
      <c r="BV330" s="1553"/>
      <c r="BW330" s="1553"/>
      <c r="BX330" s="1553"/>
      <c r="BY330" s="1553"/>
      <c r="BZ330" s="1553"/>
      <c r="CA330" s="1553"/>
      <c r="CB330" s="1553"/>
      <c r="CC330" s="1553"/>
      <c r="CD330" s="1553"/>
      <c r="CE330" s="1553"/>
      <c r="CF330" s="1553"/>
      <c r="CG330" s="1553"/>
      <c r="CH330" s="1553"/>
      <c r="CI330" s="1553"/>
      <c r="CJ330" s="1553"/>
      <c r="CK330" s="1553"/>
      <c r="CL330" s="1553"/>
      <c r="CM330" s="1553"/>
      <c r="CN330" s="1553"/>
      <c r="CO330" s="1553"/>
      <c r="CP330" s="1553"/>
      <c r="CQ330" s="1553"/>
      <c r="CR330" s="1553"/>
      <c r="CS330" s="1553"/>
      <c r="CT330" s="1553"/>
      <c r="CU330" s="1553"/>
      <c r="CV330" s="1553"/>
      <c r="CW330" s="1553"/>
      <c r="CX330" s="1553"/>
      <c r="CY330" s="1553"/>
      <c r="CZ330" s="1553"/>
      <c r="DA330" s="1553"/>
      <c r="DB330" s="1553"/>
      <c r="DC330" s="1553"/>
      <c r="DD330" s="1553"/>
      <c r="DE330" s="1553"/>
      <c r="DF330" s="1553"/>
      <c r="DG330" s="1553"/>
      <c r="DH330" s="1553"/>
      <c r="DI330" s="1553"/>
      <c r="DJ330" s="1553"/>
      <c r="DK330" s="1553"/>
      <c r="DL330" s="1553"/>
      <c r="DM330" s="1553"/>
      <c r="DN330" s="1553"/>
      <c r="DO330" s="1553"/>
      <c r="DP330" s="1553"/>
      <c r="DQ330" s="1553"/>
      <c r="DR330" s="1553"/>
      <c r="DS330" s="1553"/>
      <c r="DT330" s="1553"/>
      <c r="DU330" s="1553"/>
      <c r="DV330" s="1553"/>
      <c r="DW330" s="1553"/>
      <c r="DX330" s="1553"/>
      <c r="DY330" s="1553"/>
      <c r="DZ330" s="1553"/>
      <c r="EA330" s="1553"/>
      <c r="EB330" s="1553"/>
      <c r="EC330" s="1553"/>
      <c r="ED330" s="1553"/>
      <c r="EE330" s="1553"/>
      <c r="EF330" s="1553"/>
      <c r="EG330" s="1553"/>
      <c r="EH330" s="1553"/>
      <c r="EI330" s="1553"/>
      <c r="EJ330" s="1553"/>
      <c r="EK330" s="1553"/>
      <c r="EL330" s="1553"/>
      <c r="EM330" s="1553"/>
      <c r="EN330" s="1553"/>
      <c r="EO330" s="1553"/>
      <c r="EP330" s="1553"/>
      <c r="EQ330" s="1553"/>
      <c r="ER330" s="1553"/>
      <c r="ES330" s="1553"/>
      <c r="ET330" s="1553"/>
      <c r="EU330" s="1553"/>
      <c r="EV330" s="1553"/>
      <c r="EW330" s="1553"/>
      <c r="EX330" s="1553"/>
      <c r="EY330" s="1553"/>
      <c r="EZ330" s="1553"/>
      <c r="FA330" s="1602"/>
      <c r="FB330" s="1570"/>
      <c r="FC330" s="1570"/>
      <c r="FD330" s="1570"/>
      <c r="FE330" s="1570"/>
      <c r="FF330" s="1570"/>
      <c r="FG330" s="1570"/>
      <c r="FH330" s="1570"/>
      <c r="FI330" s="1570"/>
      <c r="FJ330" s="1570"/>
      <c r="FK330" s="1570"/>
      <c r="FL330" s="1570"/>
      <c r="FM330" s="1570"/>
      <c r="FN330" s="1570"/>
      <c r="FO330" s="1570"/>
      <c r="FP330" s="1570"/>
      <c r="FQ330" s="1570"/>
      <c r="FR330" s="1570"/>
      <c r="FS330" s="1570"/>
      <c r="FT330" s="1570"/>
      <c r="FU330" s="1570"/>
      <c r="FV330" s="1570"/>
      <c r="FW330" s="1570"/>
      <c r="FX330" s="1570"/>
      <c r="FY330" s="1570"/>
      <c r="FZ330" s="1570"/>
      <c r="GA330" s="1570"/>
      <c r="GB330" s="1570"/>
      <c r="GC330" s="1570"/>
      <c r="GD330" s="1570"/>
      <c r="GE330" s="1570"/>
      <c r="GF330" s="1570"/>
      <c r="GG330" s="1570"/>
      <c r="GH330" s="1570"/>
      <c r="GI330" s="1570"/>
      <c r="GJ330" s="1570"/>
      <c r="GK330" s="1570"/>
      <c r="GL330" s="1570"/>
      <c r="GM330" s="1570"/>
      <c r="GN330" s="1570"/>
      <c r="GO330" s="1570"/>
      <c r="GP330" s="1570"/>
      <c r="GQ330" s="1570"/>
      <c r="GR330" s="1570"/>
      <c r="GS330" s="1570"/>
      <c r="GT330" s="1570"/>
      <c r="GU330" s="1570"/>
      <c r="GV330" s="1570"/>
      <c r="GW330" s="1570"/>
      <c r="GX330" s="1570"/>
      <c r="GY330" s="1570"/>
      <c r="GZ330" s="1570"/>
      <c r="HA330" s="1570"/>
      <c r="HB330" s="1570"/>
      <c r="HC330" s="1570"/>
      <c r="HD330" s="1570"/>
      <c r="HE330" s="1570"/>
      <c r="HF330" s="1570"/>
      <c r="HG330" s="1570"/>
      <c r="HH330" s="1570"/>
      <c r="HI330" s="1570"/>
      <c r="HJ330" s="1570"/>
      <c r="HK330" s="1570"/>
      <c r="HL330" s="1570"/>
      <c r="HM330" s="1570"/>
      <c r="HN330" s="1570"/>
      <c r="HO330" s="1570"/>
      <c r="HP330" s="1570"/>
      <c r="HQ330" s="1570"/>
      <c r="HR330" s="1570"/>
      <c r="HS330" s="1570"/>
      <c r="HT330" s="1570"/>
      <c r="HU330" s="1570"/>
      <c r="HV330" s="1570"/>
      <c r="HW330" s="1570"/>
      <c r="HX330" s="1570"/>
      <c r="HY330" s="1570"/>
      <c r="HZ330" s="1570"/>
      <c r="IA330" s="1570"/>
      <c r="IB330" s="1570"/>
      <c r="IC330" s="1570"/>
      <c r="ID330" s="1570"/>
      <c r="IE330" s="1570"/>
      <c r="IF330" s="1570"/>
      <c r="IG330" s="1570"/>
      <c r="IH330" s="1570"/>
      <c r="II330" s="1570"/>
      <c r="IJ330" s="1570"/>
      <c r="IK330" s="1570"/>
      <c r="IL330" s="1570"/>
      <c r="IM330" s="1570"/>
      <c r="IN330" s="1570"/>
      <c r="IO330" s="1570"/>
      <c r="IP330" s="1570"/>
      <c r="IQ330" s="1570"/>
      <c r="IR330" s="1570"/>
      <c r="IS330" s="1570"/>
      <c r="IT330" s="1570"/>
      <c r="IU330" s="1570"/>
      <c r="IV330" s="1570"/>
      <c r="IW330" s="1570"/>
      <c r="IX330" s="1570"/>
      <c r="IY330" s="1570"/>
      <c r="IZ330" s="1570"/>
      <c r="JA330" s="1570"/>
      <c r="JB330" s="1570"/>
      <c r="JC330" s="1570"/>
      <c r="JD330" s="1570"/>
      <c r="JE330" s="1570"/>
      <c r="JF330" s="1570"/>
      <c r="JG330" s="1570"/>
      <c r="JH330" s="1570"/>
      <c r="JI330" s="1570"/>
      <c r="JJ330" s="1570"/>
      <c r="JK330" s="1570"/>
      <c r="JL330" s="1570"/>
      <c r="JM330" s="1570"/>
      <c r="JN330" s="1570"/>
      <c r="JO330" s="1570"/>
      <c r="JP330" s="1570"/>
      <c r="JQ330" s="1570"/>
      <c r="JR330" s="1570"/>
      <c r="JS330" s="1570"/>
      <c r="JT330" s="1570"/>
      <c r="JU330" s="1570"/>
      <c r="JV330" s="1570"/>
      <c r="JW330" s="1570"/>
      <c r="JX330" s="1570"/>
      <c r="JY330" s="1570"/>
      <c r="JZ330" s="1570"/>
      <c r="KA330" s="1570"/>
      <c r="KB330" s="1570"/>
      <c r="KC330" s="1570"/>
      <c r="KD330" s="1570"/>
      <c r="KE330" s="1570"/>
      <c r="KF330" s="1570"/>
      <c r="KG330" s="1570"/>
      <c r="KH330" s="1570"/>
      <c r="KI330" s="1570"/>
      <c r="KJ330" s="1570"/>
      <c r="KK330" s="1570"/>
      <c r="KL330" s="1570"/>
      <c r="KM330" s="1570"/>
      <c r="KN330" s="1570"/>
      <c r="KO330" s="1570"/>
      <c r="KP330" s="1570"/>
      <c r="KQ330" s="1570"/>
      <c r="KR330" s="1570"/>
      <c r="KS330" s="1570"/>
      <c r="KT330" s="1570"/>
      <c r="KU330" s="1570"/>
      <c r="KV330" s="1570"/>
      <c r="KW330" s="1570"/>
      <c r="KX330" s="1570"/>
      <c r="KY330" s="1570"/>
      <c r="KZ330" s="1570"/>
      <c r="LA330" s="1570"/>
      <c r="LB330" s="1570"/>
      <c r="LC330" s="1570"/>
      <c r="LD330" s="1570"/>
      <c r="LE330" s="1570"/>
      <c r="LF330" s="1570"/>
      <c r="LG330" s="1570"/>
      <c r="LH330" s="1570"/>
      <c r="LI330" s="1570"/>
      <c r="LJ330" s="1570"/>
      <c r="LK330" s="1570"/>
      <c r="LL330" s="1570"/>
      <c r="LM330" s="1570"/>
      <c r="LN330" s="1570"/>
      <c r="LO330" s="1570"/>
      <c r="LP330" s="1570"/>
      <c r="LQ330" s="1570"/>
      <c r="LR330" s="1570"/>
      <c r="LS330" s="1570"/>
      <c r="LT330" s="1570"/>
      <c r="LU330" s="1570"/>
      <c r="LV330" s="1570"/>
      <c r="LW330" s="1570"/>
      <c r="LX330" s="1570"/>
      <c r="LY330" s="1570"/>
      <c r="LZ330" s="1570"/>
      <c r="MA330" s="1570"/>
      <c r="MB330" s="1570"/>
      <c r="MC330" s="1570"/>
      <c r="MD330" s="1570"/>
      <c r="ME330" s="1570"/>
      <c r="MF330" s="1570"/>
      <c r="MG330" s="1570"/>
      <c r="MH330" s="1570"/>
      <c r="MI330" s="1570"/>
      <c r="MJ330" s="1570"/>
      <c r="MK330" s="1570"/>
      <c r="ML330" s="1570"/>
      <c r="MM330" s="1570"/>
      <c r="MN330" s="1570"/>
      <c r="MO330" s="1570"/>
      <c r="MP330" s="1570"/>
      <c r="MQ330" s="1570"/>
      <c r="MR330" s="1570"/>
      <c r="MS330" s="1570"/>
      <c r="MT330" s="1570"/>
      <c r="MU330" s="1570"/>
      <c r="MV330" s="1570"/>
      <c r="MW330" s="1570"/>
      <c r="MX330" s="1570"/>
      <c r="MY330" s="1570"/>
      <c r="MZ330" s="1570"/>
      <c r="NA330" s="1570"/>
      <c r="NB330" s="1570"/>
      <c r="NC330" s="1570"/>
      <c r="ND330" s="1570"/>
      <c r="NE330" s="1570"/>
      <c r="NF330" s="1570"/>
      <c r="NG330" s="1570"/>
      <c r="NH330" s="1570"/>
      <c r="NI330" s="1570"/>
      <c r="NJ330" s="1570"/>
      <c r="NK330" s="1570"/>
      <c r="NL330" s="1570"/>
      <c r="NM330" s="1570"/>
      <c r="NN330" s="1570"/>
      <c r="NO330" s="1570"/>
      <c r="NP330" s="1570"/>
      <c r="NQ330" s="1570"/>
      <c r="NR330" s="1570"/>
      <c r="NS330" s="1570"/>
      <c r="NT330" s="1570"/>
      <c r="NU330" s="1570"/>
      <c r="NV330" s="1570"/>
    </row>
    <row r="331" spans="1:386" s="1551" customFormat="1" ht="82.8">
      <c r="A331" s="1701"/>
      <c r="B331" s="1867" t="s">
        <v>670</v>
      </c>
      <c r="C331" s="1615"/>
      <c r="D331" s="1617"/>
      <c r="E331" s="1864">
        <v>27510</v>
      </c>
      <c r="F331" s="1868" t="s">
        <v>801</v>
      </c>
      <c r="G331" s="1616">
        <v>300</v>
      </c>
      <c r="H331" s="1617" t="s">
        <v>1305</v>
      </c>
      <c r="I331" s="1732" t="s">
        <v>1313</v>
      </c>
      <c r="J331" s="1869">
        <v>26210</v>
      </c>
      <c r="K331" s="1869">
        <v>300</v>
      </c>
      <c r="L331" s="1730" t="s">
        <v>1314</v>
      </c>
      <c r="M331" s="1616"/>
      <c r="N331" s="1616"/>
      <c r="O331" s="1715"/>
      <c r="P331" s="1616"/>
      <c r="Q331" s="1738"/>
      <c r="R331" s="1710"/>
      <c r="S331" s="1710"/>
      <c r="T331" s="1710"/>
      <c r="U331" s="1675"/>
      <c r="V331" s="156">
        <f t="shared" si="129"/>
        <v>1300</v>
      </c>
      <c r="W331" s="1647"/>
      <c r="X331" s="1648"/>
      <c r="Y331" s="1994"/>
      <c r="Z331" s="1647"/>
      <c r="AA331" s="1648"/>
      <c r="AB331" s="1645"/>
      <c r="AC331" s="1645"/>
      <c r="AD331" s="1994"/>
      <c r="AE331" s="1990"/>
      <c r="AF331" s="1637">
        <v>1</v>
      </c>
      <c r="AG331" s="1543">
        <f t="shared" si="141"/>
        <v>27510</v>
      </c>
      <c r="AH331" s="1634">
        <v>1</v>
      </c>
      <c r="AI331" s="1543">
        <f t="shared" si="142"/>
        <v>26210</v>
      </c>
      <c r="AJ331" s="1637"/>
      <c r="AK331" s="1543">
        <f t="shared" si="143"/>
        <v>0</v>
      </c>
      <c r="AL331" s="1637"/>
      <c r="AM331" s="1543">
        <f t="shared" si="140"/>
        <v>0</v>
      </c>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B331" s="8"/>
      <c r="DC331" s="8"/>
      <c r="DD331" s="8"/>
      <c r="DE331" s="8"/>
      <c r="DF331" s="8"/>
      <c r="DG331" s="8"/>
      <c r="DH331" s="8"/>
      <c r="DI331" s="8"/>
      <c r="DJ331" s="8"/>
      <c r="DK331" s="8"/>
      <c r="DL331" s="8"/>
      <c r="DM331" s="8"/>
      <c r="DN331" s="8"/>
      <c r="DO331" s="8"/>
      <c r="DP331" s="8"/>
      <c r="DQ331" s="8"/>
      <c r="DR331" s="8"/>
      <c r="DS331" s="8"/>
      <c r="DT331" s="8"/>
      <c r="DU331" s="8"/>
      <c r="DV331" s="8"/>
      <c r="DW331" s="8"/>
      <c r="DX331" s="8"/>
      <c r="DY331" s="8"/>
      <c r="DZ331" s="8"/>
      <c r="EA331" s="8"/>
      <c r="EB331" s="8"/>
      <c r="EC331" s="8"/>
      <c r="ED331" s="8"/>
      <c r="EE331" s="8"/>
      <c r="EF331" s="8"/>
      <c r="EG331" s="8"/>
      <c r="EH331" s="8"/>
      <c r="EI331" s="8"/>
      <c r="EJ331" s="8"/>
      <c r="EK331" s="8"/>
      <c r="EL331" s="8"/>
      <c r="EM331" s="8"/>
      <c r="EN331" s="8"/>
      <c r="EO331" s="8"/>
      <c r="EP331" s="8"/>
      <c r="EQ331" s="8"/>
      <c r="ER331" s="8"/>
      <c r="ES331" s="8"/>
      <c r="ET331" s="8"/>
      <c r="EU331" s="8"/>
      <c r="EV331" s="8"/>
      <c r="EW331" s="8"/>
      <c r="EX331" s="8"/>
      <c r="EY331" s="8"/>
      <c r="EZ331" s="8"/>
      <c r="FA331" s="1600"/>
    </row>
    <row r="332" spans="1:386" s="1570" customFormat="1" ht="41.4">
      <c r="A332" s="1700"/>
      <c r="B332" s="1804" t="s">
        <v>598</v>
      </c>
      <c r="C332" s="1736" t="s">
        <v>602</v>
      </c>
      <c r="D332" s="1870" t="s">
        <v>477</v>
      </c>
      <c r="E332" s="1871"/>
      <c r="F332" s="1693"/>
      <c r="G332" s="1717"/>
      <c r="H332" s="1691"/>
      <c r="I332" s="1870"/>
      <c r="J332" s="1866"/>
      <c r="K332" s="1790"/>
      <c r="L332" s="1821"/>
      <c r="M332" s="1717">
        <f>SUM(N332:P332)</f>
        <v>2291</v>
      </c>
      <c r="N332" s="1717"/>
      <c r="O332" s="1715">
        <v>2217</v>
      </c>
      <c r="P332" s="1616">
        <v>74</v>
      </c>
      <c r="Q332" s="1717">
        <f>SUM(R332:T332)</f>
        <v>2258</v>
      </c>
      <c r="R332" s="1704"/>
      <c r="S332" s="1704">
        <v>2210</v>
      </c>
      <c r="T332" s="1703">
        <v>48</v>
      </c>
      <c r="U332" s="1711"/>
      <c r="V332" s="156">
        <f t="shared" si="129"/>
        <v>0</v>
      </c>
      <c r="W332" s="1647">
        <v>1</v>
      </c>
      <c r="X332" s="1648"/>
      <c r="Y332" s="1994"/>
      <c r="Z332" s="1647">
        <v>1</v>
      </c>
      <c r="AA332" s="1648"/>
      <c r="AB332" s="1645"/>
      <c r="AC332" s="1645"/>
      <c r="AD332" s="1994"/>
      <c r="AE332" s="1990"/>
      <c r="AF332" s="1637"/>
      <c r="AG332" s="1543">
        <f t="shared" si="141"/>
        <v>0</v>
      </c>
      <c r="AH332" s="1637"/>
      <c r="AI332" s="1543">
        <f t="shared" si="142"/>
        <v>0</v>
      </c>
      <c r="AJ332" s="1637"/>
      <c r="AK332" s="1543">
        <f t="shared" si="143"/>
        <v>0</v>
      </c>
      <c r="AL332" s="1637"/>
      <c r="AM332" s="1543">
        <f t="shared" si="140"/>
        <v>0</v>
      </c>
      <c r="AN332" s="1553"/>
      <c r="AO332" s="1553"/>
      <c r="AP332" s="1553"/>
      <c r="AQ332" s="1553"/>
      <c r="AR332" s="1553"/>
      <c r="AS332" s="1553"/>
      <c r="AT332" s="1553"/>
      <c r="AU332" s="1553"/>
      <c r="AV332" s="1553"/>
      <c r="AW332" s="1553"/>
      <c r="AX332" s="1553"/>
      <c r="AY332" s="1553"/>
      <c r="AZ332" s="1553"/>
      <c r="BA332" s="1553"/>
      <c r="BB332" s="1553"/>
      <c r="BC332" s="1553"/>
      <c r="BD332" s="1553"/>
      <c r="BE332" s="1553"/>
      <c r="BF332" s="1553"/>
      <c r="BG332" s="1553"/>
      <c r="BH332" s="1553"/>
      <c r="BI332" s="1553"/>
      <c r="BJ332" s="1553"/>
      <c r="BK332" s="1553"/>
      <c r="BL332" s="1553"/>
      <c r="BM332" s="1553"/>
      <c r="BN332" s="1553"/>
      <c r="BO332" s="1553"/>
      <c r="BP332" s="1553"/>
      <c r="BQ332" s="1553"/>
      <c r="BR332" s="1553"/>
      <c r="BS332" s="1553"/>
      <c r="BT332" s="1553"/>
      <c r="BU332" s="1553"/>
      <c r="BV332" s="1553"/>
      <c r="BW332" s="1553"/>
      <c r="BX332" s="1553"/>
      <c r="BY332" s="1553"/>
      <c r="BZ332" s="1553"/>
      <c r="CA332" s="1553"/>
      <c r="CB332" s="1553"/>
      <c r="CC332" s="1553"/>
      <c r="CD332" s="1553"/>
      <c r="CE332" s="1553"/>
      <c r="CF332" s="1553"/>
      <c r="CG332" s="1553"/>
      <c r="CH332" s="1553"/>
      <c r="CI332" s="1553"/>
      <c r="CJ332" s="1553"/>
      <c r="CK332" s="1553"/>
      <c r="CL332" s="1553"/>
      <c r="CM332" s="1553"/>
      <c r="CN332" s="1553"/>
      <c r="CO332" s="1553"/>
      <c r="CP332" s="1553"/>
      <c r="CQ332" s="1553"/>
      <c r="CR332" s="1553"/>
      <c r="CS332" s="1553"/>
      <c r="CT332" s="1553"/>
      <c r="CU332" s="1553"/>
      <c r="CV332" s="1553"/>
      <c r="CW332" s="1553"/>
      <c r="CX332" s="1553"/>
      <c r="CY332" s="1553"/>
      <c r="CZ332" s="1553"/>
      <c r="DA332" s="1553"/>
      <c r="DB332" s="1553"/>
      <c r="DC332" s="1553"/>
      <c r="DD332" s="1553"/>
      <c r="DE332" s="1553"/>
      <c r="DF332" s="1553"/>
      <c r="DG332" s="1553"/>
      <c r="DH332" s="1553"/>
      <c r="DI332" s="1553"/>
      <c r="DJ332" s="1553"/>
      <c r="DK332" s="1553"/>
      <c r="DL332" s="1553"/>
      <c r="DM332" s="1553"/>
      <c r="DN332" s="1553"/>
      <c r="DO332" s="1553"/>
      <c r="DP332" s="1553"/>
      <c r="DQ332" s="1553"/>
      <c r="DR332" s="1553"/>
      <c r="DS332" s="1553"/>
      <c r="DT332" s="1553"/>
      <c r="DU332" s="1553"/>
      <c r="DV332" s="1553"/>
      <c r="DW332" s="1553"/>
      <c r="DX332" s="1553"/>
      <c r="DY332" s="1553"/>
      <c r="DZ332" s="1553"/>
      <c r="EA332" s="1553"/>
      <c r="EB332" s="1553"/>
      <c r="EC332" s="1553"/>
      <c r="ED332" s="1553"/>
      <c r="EE332" s="1553"/>
      <c r="EF332" s="1553"/>
      <c r="EG332" s="1553"/>
      <c r="EH332" s="1553"/>
      <c r="EI332" s="1553"/>
      <c r="EJ332" s="1553"/>
      <c r="EK332" s="1553"/>
      <c r="EL332" s="1553"/>
      <c r="EM332" s="1553"/>
      <c r="EN332" s="1553"/>
      <c r="EO332" s="1553"/>
      <c r="EP332" s="1553"/>
      <c r="EQ332" s="1553"/>
      <c r="ER332" s="1553"/>
      <c r="ES332" s="1553"/>
      <c r="ET332" s="1553"/>
      <c r="EU332" s="1553"/>
      <c r="EV332" s="1553"/>
      <c r="EW332" s="1553"/>
      <c r="EX332" s="1553"/>
      <c r="EY332" s="1553"/>
      <c r="EZ332" s="1553"/>
      <c r="FA332" s="1602"/>
    </row>
    <row r="333" spans="1:386" s="1551" customFormat="1" ht="41.4">
      <c r="A333" s="1701"/>
      <c r="B333" s="1775" t="s">
        <v>667</v>
      </c>
      <c r="C333" s="1615"/>
      <c r="D333" s="1617"/>
      <c r="E333" s="1864">
        <v>1922</v>
      </c>
      <c r="F333" s="1615" t="s">
        <v>967</v>
      </c>
      <c r="G333" s="1616">
        <v>180</v>
      </c>
      <c r="H333" s="1617" t="s">
        <v>1122</v>
      </c>
      <c r="I333" s="1730" t="s">
        <v>1309</v>
      </c>
      <c r="J333" s="1869">
        <v>1862</v>
      </c>
      <c r="K333" s="1731">
        <v>180</v>
      </c>
      <c r="L333" s="1868" t="s">
        <v>668</v>
      </c>
      <c r="M333" s="1616"/>
      <c r="N333" s="1616"/>
      <c r="O333" s="1715"/>
      <c r="P333" s="1616"/>
      <c r="Q333" s="1738"/>
      <c r="R333" s="1710"/>
      <c r="S333" s="1710"/>
      <c r="T333" s="1710"/>
      <c r="U333" s="1675"/>
      <c r="V333" s="156">
        <f t="shared" si="129"/>
        <v>60</v>
      </c>
      <c r="W333" s="1647"/>
      <c r="X333" s="1648"/>
      <c r="Y333" s="1994"/>
      <c r="Z333" s="1647"/>
      <c r="AA333" s="1648"/>
      <c r="AB333" s="1645"/>
      <c r="AC333" s="1645"/>
      <c r="AD333" s="1994"/>
      <c r="AE333" s="1990"/>
      <c r="AF333" s="1637">
        <v>1</v>
      </c>
      <c r="AG333" s="1543">
        <f t="shared" si="141"/>
        <v>1922</v>
      </c>
      <c r="AH333" s="1634">
        <v>1</v>
      </c>
      <c r="AI333" s="1543">
        <f t="shared" si="142"/>
        <v>1862</v>
      </c>
      <c r="AJ333" s="1637"/>
      <c r="AK333" s="1543">
        <f t="shared" si="143"/>
        <v>0</v>
      </c>
      <c r="AL333" s="1637"/>
      <c r="AM333" s="1543">
        <f t="shared" si="140"/>
        <v>0</v>
      </c>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1600"/>
    </row>
    <row r="334" spans="1:386" s="1551" customFormat="1" ht="27.6">
      <c r="A334" s="1701"/>
      <c r="B334" s="1775" t="s">
        <v>428</v>
      </c>
      <c r="C334" s="1615"/>
      <c r="D334" s="1617"/>
      <c r="E334" s="1864">
        <v>540</v>
      </c>
      <c r="F334" s="1615" t="s">
        <v>1006</v>
      </c>
      <c r="G334" s="1616">
        <v>120</v>
      </c>
      <c r="H334" s="1617" t="s">
        <v>1123</v>
      </c>
      <c r="I334" s="1730" t="s">
        <v>1310</v>
      </c>
      <c r="J334" s="1869">
        <v>465</v>
      </c>
      <c r="K334" s="1731">
        <v>120</v>
      </c>
      <c r="L334" s="1868" t="s">
        <v>853</v>
      </c>
      <c r="M334" s="1616"/>
      <c r="N334" s="1616"/>
      <c r="O334" s="1715"/>
      <c r="P334" s="1616"/>
      <c r="Q334" s="1738"/>
      <c r="R334" s="1710"/>
      <c r="S334" s="1710"/>
      <c r="T334" s="1710"/>
      <c r="U334" s="1675"/>
      <c r="V334" s="156">
        <f t="shared" si="129"/>
        <v>75</v>
      </c>
      <c r="W334" s="1647"/>
      <c r="X334" s="1648"/>
      <c r="Y334" s="1994"/>
      <c r="Z334" s="1647"/>
      <c r="AA334" s="1648"/>
      <c r="AB334" s="1645"/>
      <c r="AC334" s="1645"/>
      <c r="AD334" s="1994"/>
      <c r="AE334" s="1990"/>
      <c r="AF334" s="1637"/>
      <c r="AG334" s="1543">
        <f t="shared" si="141"/>
        <v>0</v>
      </c>
      <c r="AH334" s="1637"/>
      <c r="AI334" s="1543">
        <f t="shared" si="142"/>
        <v>0</v>
      </c>
      <c r="AJ334" s="1637">
        <v>1</v>
      </c>
      <c r="AK334" s="1543">
        <f t="shared" si="143"/>
        <v>540</v>
      </c>
      <c r="AL334" s="1637">
        <v>1</v>
      </c>
      <c r="AM334" s="1543">
        <f t="shared" si="140"/>
        <v>465</v>
      </c>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1600"/>
    </row>
    <row r="335" spans="1:386" s="1570" customFormat="1" ht="41.4">
      <c r="A335" s="1700"/>
      <c r="B335" s="1804" t="s">
        <v>599</v>
      </c>
      <c r="C335" s="1736" t="s">
        <v>601</v>
      </c>
      <c r="D335" s="1870" t="s">
        <v>669</v>
      </c>
      <c r="E335" s="1871"/>
      <c r="F335" s="1693"/>
      <c r="G335" s="1717"/>
      <c r="H335" s="1730"/>
      <c r="I335" s="1870"/>
      <c r="J335" s="1866"/>
      <c r="K335" s="1790"/>
      <c r="L335" s="1821"/>
      <c r="M335" s="1717">
        <f>SUM(N335:P335)</f>
        <v>10732</v>
      </c>
      <c r="N335" s="1717"/>
      <c r="O335" s="1715">
        <v>6500</v>
      </c>
      <c r="P335" s="1616">
        <v>4232</v>
      </c>
      <c r="Q335" s="1717">
        <f>SUM(R335:T335)</f>
        <v>6248</v>
      </c>
      <c r="R335" s="1704"/>
      <c r="S335" s="1704">
        <v>5814</v>
      </c>
      <c r="T335" s="1704">
        <v>434</v>
      </c>
      <c r="U335" s="1711"/>
      <c r="V335" s="156">
        <f t="shared" si="129"/>
        <v>0</v>
      </c>
      <c r="W335" s="1647">
        <v>1</v>
      </c>
      <c r="X335" s="1648"/>
      <c r="Y335" s="1994"/>
      <c r="Z335" s="1647">
        <v>1</v>
      </c>
      <c r="AA335" s="1648"/>
      <c r="AB335" s="1645"/>
      <c r="AC335" s="1645"/>
      <c r="AD335" s="1994"/>
      <c r="AE335" s="1990"/>
      <c r="AF335" s="1637"/>
      <c r="AG335" s="1543">
        <f t="shared" si="141"/>
        <v>0</v>
      </c>
      <c r="AH335" s="1637"/>
      <c r="AI335" s="1543">
        <f t="shared" si="142"/>
        <v>0</v>
      </c>
      <c r="AJ335" s="1637"/>
      <c r="AK335" s="1543">
        <f t="shared" si="143"/>
        <v>0</v>
      </c>
      <c r="AL335" s="1637"/>
      <c r="AM335" s="1543">
        <f t="shared" si="140"/>
        <v>0</v>
      </c>
      <c r="AN335" s="1553"/>
      <c r="AO335" s="1553"/>
      <c r="AP335" s="1553"/>
      <c r="AQ335" s="1553"/>
      <c r="AR335" s="1553"/>
      <c r="AS335" s="1553"/>
      <c r="AT335" s="1553"/>
      <c r="AU335" s="1553"/>
      <c r="AV335" s="1553"/>
      <c r="AW335" s="1553"/>
      <c r="AX335" s="1553"/>
      <c r="AY335" s="1553"/>
      <c r="AZ335" s="1553"/>
      <c r="BA335" s="1553"/>
      <c r="BB335" s="1553"/>
      <c r="BC335" s="1553"/>
      <c r="BD335" s="1553"/>
      <c r="BE335" s="1553"/>
      <c r="BF335" s="1553"/>
      <c r="BG335" s="1553"/>
      <c r="BH335" s="1553"/>
      <c r="BI335" s="1553"/>
      <c r="BJ335" s="1553"/>
      <c r="BK335" s="1553"/>
      <c r="BL335" s="1553"/>
      <c r="BM335" s="1553"/>
      <c r="BN335" s="1553"/>
      <c r="BO335" s="1553"/>
      <c r="BP335" s="1553"/>
      <c r="BQ335" s="1553"/>
      <c r="BR335" s="1553"/>
      <c r="BS335" s="1553"/>
      <c r="BT335" s="1553"/>
      <c r="BU335" s="1553"/>
      <c r="BV335" s="1553"/>
      <c r="BW335" s="1553"/>
      <c r="BX335" s="1553"/>
      <c r="BY335" s="1553"/>
      <c r="BZ335" s="1553"/>
      <c r="CA335" s="1553"/>
      <c r="CB335" s="1553"/>
      <c r="CC335" s="1553"/>
      <c r="CD335" s="1553"/>
      <c r="CE335" s="1553"/>
      <c r="CF335" s="1553"/>
      <c r="CG335" s="1553"/>
      <c r="CH335" s="1553"/>
      <c r="CI335" s="1553"/>
      <c r="CJ335" s="1553"/>
      <c r="CK335" s="1553"/>
      <c r="CL335" s="1553"/>
      <c r="CM335" s="1553"/>
      <c r="CN335" s="1553"/>
      <c r="CO335" s="1553"/>
      <c r="CP335" s="1553"/>
      <c r="CQ335" s="1553"/>
      <c r="CR335" s="1553"/>
      <c r="CS335" s="1553"/>
      <c r="CT335" s="1553"/>
      <c r="CU335" s="1553"/>
      <c r="CV335" s="1553"/>
      <c r="CW335" s="1553"/>
      <c r="CX335" s="1553"/>
      <c r="CY335" s="1553"/>
      <c r="CZ335" s="1553"/>
      <c r="DA335" s="1553"/>
      <c r="DB335" s="1553"/>
      <c r="DC335" s="1553"/>
      <c r="DD335" s="1553"/>
      <c r="DE335" s="1553"/>
      <c r="DF335" s="1553"/>
      <c r="DG335" s="1553"/>
      <c r="DH335" s="1553"/>
      <c r="DI335" s="1553"/>
      <c r="DJ335" s="1553"/>
      <c r="DK335" s="1553"/>
      <c r="DL335" s="1553"/>
      <c r="DM335" s="1553"/>
      <c r="DN335" s="1553"/>
      <c r="DO335" s="1553"/>
      <c r="DP335" s="1553"/>
      <c r="DQ335" s="1553"/>
      <c r="DR335" s="1553"/>
      <c r="DS335" s="1553"/>
      <c r="DT335" s="1553"/>
      <c r="DU335" s="1553"/>
      <c r="DV335" s="1553"/>
      <c r="DW335" s="1553"/>
      <c r="DX335" s="1553"/>
      <c r="DY335" s="1553"/>
      <c r="DZ335" s="1553"/>
      <c r="EA335" s="1553"/>
      <c r="EB335" s="1553"/>
      <c r="EC335" s="1553"/>
      <c r="ED335" s="1553"/>
      <c r="EE335" s="1553"/>
      <c r="EF335" s="1553"/>
      <c r="EG335" s="1553"/>
      <c r="EH335" s="1553"/>
      <c r="EI335" s="1553"/>
      <c r="EJ335" s="1553"/>
      <c r="EK335" s="1553"/>
      <c r="EL335" s="1553"/>
      <c r="EM335" s="1553"/>
      <c r="EN335" s="1553"/>
      <c r="EO335" s="1553"/>
      <c r="EP335" s="1553"/>
      <c r="EQ335" s="1553"/>
      <c r="ER335" s="1553"/>
      <c r="ES335" s="1553"/>
      <c r="ET335" s="1553"/>
      <c r="EU335" s="1553"/>
      <c r="EV335" s="1553"/>
      <c r="EW335" s="1553"/>
      <c r="EX335" s="1553"/>
      <c r="EY335" s="1553"/>
      <c r="EZ335" s="1553"/>
      <c r="FA335" s="1602"/>
    </row>
    <row r="336" spans="1:386" s="1551" customFormat="1" ht="82.8">
      <c r="A336" s="1701"/>
      <c r="B336" s="1867" t="s">
        <v>670</v>
      </c>
      <c r="C336" s="1615"/>
      <c r="D336" s="1617"/>
      <c r="E336" s="1864">
        <v>23169.742999999999</v>
      </c>
      <c r="F336" s="1868" t="s">
        <v>967</v>
      </c>
      <c r="G336" s="1731">
        <v>360</v>
      </c>
      <c r="H336" s="1730" t="s">
        <v>1306</v>
      </c>
      <c r="I336" s="1730" t="s">
        <v>1311</v>
      </c>
      <c r="J336" s="1869">
        <v>19984</v>
      </c>
      <c r="K336" s="1731">
        <v>360</v>
      </c>
      <c r="L336" s="1868" t="s">
        <v>1312</v>
      </c>
      <c r="M336" s="1616"/>
      <c r="N336" s="1616"/>
      <c r="O336" s="1715"/>
      <c r="P336" s="1616"/>
      <c r="Q336" s="1738"/>
      <c r="R336" s="1710"/>
      <c r="S336" s="1710"/>
      <c r="T336" s="1710"/>
      <c r="U336" s="1675"/>
      <c r="V336" s="156">
        <f t="shared" si="129"/>
        <v>3185.7429999999986</v>
      </c>
      <c r="W336" s="1647"/>
      <c r="X336" s="1648"/>
      <c r="Y336" s="1994"/>
      <c r="Z336" s="1647"/>
      <c r="AA336" s="1648"/>
      <c r="AB336" s="1645"/>
      <c r="AC336" s="1645"/>
      <c r="AD336" s="1994"/>
      <c r="AE336" s="1990"/>
      <c r="AF336" s="1637">
        <v>1</v>
      </c>
      <c r="AG336" s="1543">
        <f t="shared" si="141"/>
        <v>23169.742999999999</v>
      </c>
      <c r="AH336" s="1637">
        <v>1</v>
      </c>
      <c r="AI336" s="1543">
        <f t="shared" si="142"/>
        <v>19984</v>
      </c>
      <c r="AJ336" s="1637"/>
      <c r="AK336" s="1543">
        <f t="shared" si="143"/>
        <v>0</v>
      </c>
      <c r="AL336" s="1637"/>
      <c r="AM336" s="1543">
        <f t="shared" si="140"/>
        <v>0</v>
      </c>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1600"/>
    </row>
    <row r="337" spans="1:386" s="1551" customFormat="1" ht="41.4">
      <c r="A337" s="1701"/>
      <c r="B337" s="1974" t="s">
        <v>854</v>
      </c>
      <c r="C337" s="1736" t="s">
        <v>876</v>
      </c>
      <c r="D337" s="1870" t="s">
        <v>877</v>
      </c>
      <c r="E337" s="1871"/>
      <c r="F337" s="1693"/>
      <c r="G337" s="1717"/>
      <c r="H337" s="1730" t="s">
        <v>1195</v>
      </c>
      <c r="I337" s="1730"/>
      <c r="J337" s="1869"/>
      <c r="K337" s="1731"/>
      <c r="L337" s="1868"/>
      <c r="M337" s="1616">
        <f>N337+O337+P337</f>
        <v>3303</v>
      </c>
      <c r="N337" s="1616"/>
      <c r="O337" s="1715">
        <v>100</v>
      </c>
      <c r="P337" s="1616">
        <v>3203</v>
      </c>
      <c r="Q337" s="1717">
        <f>SUM(R337:T337)</f>
        <v>406</v>
      </c>
      <c r="R337" s="1710"/>
      <c r="S337" s="1710"/>
      <c r="T337" s="1704">
        <v>406</v>
      </c>
      <c r="U337" s="1675"/>
      <c r="V337" s="156">
        <f t="shared" si="129"/>
        <v>0</v>
      </c>
      <c r="W337" s="1647">
        <v>1</v>
      </c>
      <c r="X337" s="1648"/>
      <c r="Y337" s="1994"/>
      <c r="Z337" s="1647">
        <v>1</v>
      </c>
      <c r="AA337" s="1648"/>
      <c r="AB337" s="1645"/>
      <c r="AC337" s="1645"/>
      <c r="AD337" s="1994"/>
      <c r="AE337" s="1990"/>
      <c r="AF337" s="1637"/>
      <c r="AG337" s="1543">
        <f t="shared" si="141"/>
        <v>0</v>
      </c>
      <c r="AH337" s="1637"/>
      <c r="AI337" s="1543">
        <f t="shared" si="142"/>
        <v>0</v>
      </c>
      <c r="AJ337" s="1637"/>
      <c r="AK337" s="1543">
        <f t="shared" si="143"/>
        <v>0</v>
      </c>
      <c r="AL337" s="1637"/>
      <c r="AM337" s="1543">
        <f t="shared" si="140"/>
        <v>0</v>
      </c>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8"/>
      <c r="EG337" s="8"/>
      <c r="EH337" s="8"/>
      <c r="EI337" s="8"/>
      <c r="EJ337" s="8"/>
      <c r="EK337" s="8"/>
      <c r="EL337" s="8"/>
      <c r="EM337" s="8"/>
      <c r="EN337" s="8"/>
      <c r="EO337" s="8"/>
      <c r="EP337" s="8"/>
      <c r="EQ337" s="8"/>
      <c r="ER337" s="8"/>
      <c r="ES337" s="8"/>
      <c r="ET337" s="8"/>
      <c r="EU337" s="8"/>
      <c r="EV337" s="8"/>
      <c r="EW337" s="8"/>
      <c r="EX337" s="8"/>
      <c r="EY337" s="8"/>
      <c r="EZ337" s="8"/>
      <c r="FA337" s="1600"/>
    </row>
    <row r="338" spans="1:386" s="1551" customFormat="1" ht="27.6">
      <c r="A338" s="1701"/>
      <c r="B338" s="1867" t="s">
        <v>670</v>
      </c>
      <c r="C338" s="1615"/>
      <c r="D338" s="1617"/>
      <c r="E338" s="1864">
        <v>53032</v>
      </c>
      <c r="F338" s="1868" t="s">
        <v>1007</v>
      </c>
      <c r="G338" s="1731">
        <v>450</v>
      </c>
      <c r="H338" s="1730"/>
      <c r="I338" s="1730"/>
      <c r="J338" s="1869"/>
      <c r="K338" s="1731"/>
      <c r="L338" s="1868"/>
      <c r="M338" s="1616"/>
      <c r="N338" s="1616"/>
      <c r="O338" s="1715"/>
      <c r="P338" s="1616"/>
      <c r="Q338" s="1738"/>
      <c r="R338" s="1710"/>
      <c r="S338" s="1710"/>
      <c r="T338" s="1710"/>
      <c r="U338" s="1675"/>
      <c r="V338" s="156">
        <f t="shared" si="129"/>
        <v>53032</v>
      </c>
      <c r="W338" s="1647"/>
      <c r="X338" s="1648"/>
      <c r="Y338" s="1994"/>
      <c r="Z338" s="1647"/>
      <c r="AA338" s="1648"/>
      <c r="AB338" s="1645"/>
      <c r="AC338" s="1645"/>
      <c r="AD338" s="1994"/>
      <c r="AE338" s="1990"/>
      <c r="AF338" s="1637">
        <v>1</v>
      </c>
      <c r="AG338" s="1543">
        <f t="shared" si="141"/>
        <v>53032</v>
      </c>
      <c r="AH338" s="1637"/>
      <c r="AI338" s="1543">
        <f t="shared" si="142"/>
        <v>0</v>
      </c>
      <c r="AJ338" s="1637"/>
      <c r="AK338" s="1543">
        <f t="shared" si="143"/>
        <v>0</v>
      </c>
      <c r="AL338" s="1637"/>
      <c r="AM338" s="1543">
        <f t="shared" si="140"/>
        <v>0</v>
      </c>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c r="CI338" s="8"/>
      <c r="CJ338" s="8"/>
      <c r="CK338" s="8"/>
      <c r="CL338" s="8"/>
      <c r="CM338" s="8"/>
      <c r="CN338" s="8"/>
      <c r="CO338" s="8"/>
      <c r="CP338" s="8"/>
      <c r="CQ338" s="8"/>
      <c r="CR338" s="8"/>
      <c r="CS338" s="8"/>
      <c r="CT338" s="8"/>
      <c r="CU338" s="8"/>
      <c r="CV338" s="8"/>
      <c r="CW338" s="8"/>
      <c r="CX338" s="8"/>
      <c r="CY338" s="8"/>
      <c r="CZ338" s="8"/>
      <c r="DA338" s="8"/>
      <c r="DB338" s="8"/>
      <c r="DC338" s="8"/>
      <c r="DD338" s="8"/>
      <c r="DE338" s="8"/>
      <c r="DF338" s="8"/>
      <c r="DG338" s="8"/>
      <c r="DH338" s="8"/>
      <c r="DI338" s="8"/>
      <c r="DJ338" s="8"/>
      <c r="DK338" s="8"/>
      <c r="DL338" s="8"/>
      <c r="DM338" s="8"/>
      <c r="DN338" s="8"/>
      <c r="DO338" s="8"/>
      <c r="DP338" s="8"/>
      <c r="DQ338" s="8"/>
      <c r="DR338" s="8"/>
      <c r="DS338" s="8"/>
      <c r="DT338" s="8"/>
      <c r="DU338" s="8"/>
      <c r="DV338" s="8"/>
      <c r="DW338" s="8"/>
      <c r="DX338" s="8"/>
      <c r="DY338" s="8"/>
      <c r="DZ338" s="8"/>
      <c r="EA338" s="8"/>
      <c r="EB338" s="8"/>
      <c r="EC338" s="8"/>
      <c r="ED338" s="8"/>
      <c r="EE338" s="8"/>
      <c r="EF338" s="8"/>
      <c r="EG338" s="8"/>
      <c r="EH338" s="8"/>
      <c r="EI338" s="8"/>
      <c r="EJ338" s="8"/>
      <c r="EK338" s="8"/>
      <c r="EL338" s="8"/>
      <c r="EM338" s="8"/>
      <c r="EN338" s="8"/>
      <c r="EO338" s="8"/>
      <c r="EP338" s="8"/>
      <c r="EQ338" s="8"/>
      <c r="ER338" s="8"/>
      <c r="ES338" s="8"/>
      <c r="ET338" s="8"/>
      <c r="EU338" s="8"/>
      <c r="EV338" s="8"/>
      <c r="EW338" s="8"/>
      <c r="EX338" s="8"/>
      <c r="EY338" s="8"/>
      <c r="EZ338" s="8"/>
      <c r="FA338" s="1600"/>
    </row>
    <row r="339" spans="1:386" s="1551" customFormat="1" ht="38.4" customHeight="1">
      <c r="A339" s="1701"/>
      <c r="B339" s="1974" t="s">
        <v>1234</v>
      </c>
      <c r="C339" s="1736" t="s">
        <v>602</v>
      </c>
      <c r="D339" s="1870" t="s">
        <v>1244</v>
      </c>
      <c r="E339" s="1864"/>
      <c r="F339" s="1868"/>
      <c r="G339" s="1731"/>
      <c r="H339" s="1730"/>
      <c r="I339" s="1730"/>
      <c r="J339" s="1869"/>
      <c r="K339" s="1731"/>
      <c r="L339" s="1868"/>
      <c r="M339" s="1616">
        <f>N339+O339+P339</f>
        <v>1405</v>
      </c>
      <c r="N339" s="1616"/>
      <c r="O339" s="1715">
        <v>100</v>
      </c>
      <c r="P339" s="1616">
        <v>1305</v>
      </c>
      <c r="Q339" s="1717">
        <f>SUM(R339:T339)</f>
        <v>1208</v>
      </c>
      <c r="R339" s="1710"/>
      <c r="S339" s="1710"/>
      <c r="T339" s="1710">
        <v>1208</v>
      </c>
      <c r="U339" s="1675"/>
      <c r="V339" s="156">
        <f t="shared" si="129"/>
        <v>0</v>
      </c>
      <c r="W339" s="1647">
        <v>1</v>
      </c>
      <c r="X339" s="1648"/>
      <c r="Y339" s="1994"/>
      <c r="Z339" s="1647">
        <v>1</v>
      </c>
      <c r="AA339" s="1648"/>
      <c r="AB339" s="1645"/>
      <c r="AC339" s="1645"/>
      <c r="AD339" s="1994"/>
      <c r="AE339" s="1990"/>
      <c r="AF339" s="1637"/>
      <c r="AG339" s="1543">
        <f t="shared" si="141"/>
        <v>0</v>
      </c>
      <c r="AH339" s="1637"/>
      <c r="AI339" s="1543">
        <f t="shared" si="142"/>
        <v>0</v>
      </c>
      <c r="AJ339" s="1637"/>
      <c r="AK339" s="1543">
        <f t="shared" si="143"/>
        <v>0</v>
      </c>
      <c r="AL339" s="1637"/>
      <c r="AM339" s="1543">
        <f t="shared" si="140"/>
        <v>0</v>
      </c>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B339" s="8"/>
      <c r="DC339" s="8"/>
      <c r="DD339" s="8"/>
      <c r="DE339" s="8"/>
      <c r="DF339" s="8"/>
      <c r="DG339" s="8"/>
      <c r="DH339" s="8"/>
      <c r="DI339" s="8"/>
      <c r="DJ339" s="8"/>
      <c r="DK339" s="8"/>
      <c r="DL339" s="8"/>
      <c r="DM339" s="8"/>
      <c r="DN339" s="8"/>
      <c r="DO339" s="8"/>
      <c r="DP339" s="8"/>
      <c r="DQ339" s="8"/>
      <c r="DR339" s="8"/>
      <c r="DS339" s="8"/>
      <c r="DT339" s="8"/>
      <c r="DU339" s="8"/>
      <c r="DV339" s="8"/>
      <c r="DW339" s="8"/>
      <c r="DX339" s="8"/>
      <c r="DY339" s="8"/>
      <c r="DZ339" s="8"/>
      <c r="EA339" s="8"/>
      <c r="EB339" s="8"/>
      <c r="EC339" s="8"/>
      <c r="ED339" s="8"/>
      <c r="EE339" s="8"/>
      <c r="EF339" s="8"/>
      <c r="EG339" s="8"/>
      <c r="EH339" s="8"/>
      <c r="EI339" s="8"/>
      <c r="EJ339" s="8"/>
      <c r="EK339" s="8"/>
      <c r="EL339" s="8"/>
      <c r="EM339" s="8"/>
      <c r="EN339" s="8"/>
      <c r="EO339" s="8"/>
      <c r="EP339" s="8"/>
      <c r="EQ339" s="8"/>
      <c r="ER339" s="8"/>
      <c r="ES339" s="8"/>
      <c r="ET339" s="8"/>
      <c r="EU339" s="8"/>
      <c r="EV339" s="8"/>
      <c r="EW339" s="8"/>
      <c r="EX339" s="8"/>
      <c r="EY339" s="8"/>
      <c r="EZ339" s="8"/>
      <c r="FA339" s="1600"/>
    </row>
    <row r="340" spans="1:386" s="1551" customFormat="1" ht="55.2">
      <c r="A340" s="1701"/>
      <c r="B340" s="1867" t="s">
        <v>1197</v>
      </c>
      <c r="C340" s="1615"/>
      <c r="D340" s="1617"/>
      <c r="E340" s="1864">
        <v>20926</v>
      </c>
      <c r="F340" s="1868" t="s">
        <v>1149</v>
      </c>
      <c r="G340" s="1731">
        <v>300</v>
      </c>
      <c r="H340" s="1867" t="s">
        <v>1308</v>
      </c>
      <c r="I340" s="1730"/>
      <c r="J340" s="1869"/>
      <c r="K340" s="1731"/>
      <c r="L340" s="1868"/>
      <c r="M340" s="1616"/>
      <c r="N340" s="1616"/>
      <c r="O340" s="1715"/>
      <c r="P340" s="1616"/>
      <c r="Q340" s="1738"/>
      <c r="R340" s="1710"/>
      <c r="S340" s="1710"/>
      <c r="T340" s="1710"/>
      <c r="U340" s="1675"/>
      <c r="V340" s="156">
        <f t="shared" si="129"/>
        <v>20926</v>
      </c>
      <c r="W340" s="1647"/>
      <c r="X340" s="1648"/>
      <c r="Y340" s="1994"/>
      <c r="Z340" s="1647"/>
      <c r="AA340" s="1648"/>
      <c r="AB340" s="1645"/>
      <c r="AC340" s="1645"/>
      <c r="AD340" s="1994"/>
      <c r="AE340" s="1990"/>
      <c r="AF340" s="1637">
        <v>1</v>
      </c>
      <c r="AG340" s="1543">
        <f t="shared" si="141"/>
        <v>20926</v>
      </c>
      <c r="AH340" s="1637"/>
      <c r="AI340" s="1543">
        <f t="shared" si="142"/>
        <v>0</v>
      </c>
      <c r="AJ340" s="1637"/>
      <c r="AK340" s="1543">
        <f t="shared" si="143"/>
        <v>0</v>
      </c>
      <c r="AL340" s="1637"/>
      <c r="AM340" s="1543">
        <f t="shared" si="140"/>
        <v>0</v>
      </c>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8"/>
      <c r="EG340" s="8"/>
      <c r="EH340" s="8"/>
      <c r="EI340" s="8"/>
      <c r="EJ340" s="8"/>
      <c r="EK340" s="8"/>
      <c r="EL340" s="8"/>
      <c r="EM340" s="8"/>
      <c r="EN340" s="8"/>
      <c r="EO340" s="8"/>
      <c r="EP340" s="8"/>
      <c r="EQ340" s="8"/>
      <c r="ER340" s="8"/>
      <c r="ES340" s="8"/>
      <c r="ET340" s="8"/>
      <c r="EU340" s="8"/>
      <c r="EV340" s="8"/>
      <c r="EW340" s="8"/>
      <c r="EX340" s="8"/>
      <c r="EY340" s="8"/>
      <c r="EZ340" s="8"/>
      <c r="FA340" s="1600"/>
    </row>
    <row r="341" spans="1:386" s="1551" customFormat="1" ht="41.4">
      <c r="A341" s="1701"/>
      <c r="B341" s="1974" t="s">
        <v>1235</v>
      </c>
      <c r="C341" s="1736" t="s">
        <v>602</v>
      </c>
      <c r="D341" s="1870" t="s">
        <v>1203</v>
      </c>
      <c r="E341" s="1864"/>
      <c r="F341" s="1868"/>
      <c r="G341" s="1731"/>
      <c r="H341" s="1867" t="s">
        <v>1307</v>
      </c>
      <c r="I341" s="1730"/>
      <c r="J341" s="1869"/>
      <c r="K341" s="1731"/>
      <c r="L341" s="1868"/>
      <c r="M341" s="1616">
        <f>N341+O341+P341</f>
        <v>1005</v>
      </c>
      <c r="N341" s="1616"/>
      <c r="O341" s="1715">
        <v>200</v>
      </c>
      <c r="P341" s="1616">
        <v>805</v>
      </c>
      <c r="Q341" s="1717">
        <f>SUM(R341:T341)</f>
        <v>595</v>
      </c>
      <c r="R341" s="1710"/>
      <c r="S341" s="1710"/>
      <c r="T341" s="1710">
        <v>595</v>
      </c>
      <c r="U341" s="1675"/>
      <c r="V341" s="156">
        <f t="shared" si="129"/>
        <v>0</v>
      </c>
      <c r="W341" s="1647">
        <v>1</v>
      </c>
      <c r="X341" s="1648"/>
      <c r="Y341" s="1994"/>
      <c r="Z341" s="1647">
        <v>1</v>
      </c>
      <c r="AA341" s="1648"/>
      <c r="AB341" s="1645"/>
      <c r="AC341" s="1645"/>
      <c r="AD341" s="1994"/>
      <c r="AE341" s="1990"/>
      <c r="AF341" s="1637"/>
      <c r="AG341" s="1543">
        <f t="shared" si="141"/>
        <v>0</v>
      </c>
      <c r="AH341" s="1637"/>
      <c r="AI341" s="1543">
        <f t="shared" si="142"/>
        <v>0</v>
      </c>
      <c r="AJ341" s="1637"/>
      <c r="AK341" s="1543">
        <f t="shared" si="143"/>
        <v>0</v>
      </c>
      <c r="AL341" s="1637"/>
      <c r="AM341" s="1543">
        <f t="shared" si="140"/>
        <v>0</v>
      </c>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8"/>
      <c r="EV341" s="8"/>
      <c r="EW341" s="8"/>
      <c r="EX341" s="8"/>
      <c r="EY341" s="8"/>
      <c r="EZ341" s="8"/>
      <c r="FA341" s="1600"/>
    </row>
    <row r="342" spans="1:386" s="1551" customFormat="1" ht="27.6">
      <c r="A342" s="1701"/>
      <c r="B342" s="1867" t="s">
        <v>1200</v>
      </c>
      <c r="C342" s="2156"/>
      <c r="D342" s="2157"/>
      <c r="E342" s="2158">
        <v>9662</v>
      </c>
      <c r="F342" s="1868" t="s">
        <v>1201</v>
      </c>
      <c r="G342" s="1731">
        <v>300</v>
      </c>
      <c r="H342" s="1730"/>
      <c r="I342" s="1730"/>
      <c r="J342" s="1869"/>
      <c r="K342" s="1731"/>
      <c r="L342" s="1868"/>
      <c r="M342" s="1616"/>
      <c r="N342" s="1616"/>
      <c r="O342" s="1715"/>
      <c r="P342" s="1616"/>
      <c r="Q342" s="1738"/>
      <c r="R342" s="1710"/>
      <c r="S342" s="1710"/>
      <c r="T342" s="1710"/>
      <c r="U342" s="1675"/>
      <c r="V342" s="156">
        <f t="shared" si="129"/>
        <v>9662</v>
      </c>
      <c r="W342" s="1647"/>
      <c r="X342" s="1648"/>
      <c r="Y342" s="1994"/>
      <c r="Z342" s="1647"/>
      <c r="AA342" s="1648"/>
      <c r="AB342" s="1645"/>
      <c r="AC342" s="1645"/>
      <c r="AD342" s="1994"/>
      <c r="AE342" s="1990"/>
      <c r="AF342" s="1637">
        <v>1</v>
      </c>
      <c r="AG342" s="1543">
        <f t="shared" si="141"/>
        <v>9662</v>
      </c>
      <c r="AH342" s="1637"/>
      <c r="AI342" s="1543">
        <f t="shared" si="142"/>
        <v>0</v>
      </c>
      <c r="AJ342" s="1637"/>
      <c r="AK342" s="1543">
        <f t="shared" si="143"/>
        <v>0</v>
      </c>
      <c r="AL342" s="1637"/>
      <c r="AM342" s="1543">
        <f t="shared" si="140"/>
        <v>0</v>
      </c>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B342" s="8"/>
      <c r="DC342" s="8"/>
      <c r="DD342" s="8"/>
      <c r="DE342" s="8"/>
      <c r="DF342" s="8"/>
      <c r="DG342" s="8"/>
      <c r="DH342" s="8"/>
      <c r="DI342" s="8"/>
      <c r="DJ342" s="8"/>
      <c r="DK342" s="8"/>
      <c r="DL342" s="8"/>
      <c r="DM342" s="8"/>
      <c r="DN342" s="8"/>
      <c r="DO342" s="8"/>
      <c r="DP342" s="8"/>
      <c r="DQ342" s="8"/>
      <c r="DR342" s="8"/>
      <c r="DS342" s="8"/>
      <c r="DT342" s="8"/>
      <c r="DU342" s="8"/>
      <c r="DV342" s="8"/>
      <c r="DW342" s="8"/>
      <c r="DX342" s="8"/>
      <c r="DY342" s="8"/>
      <c r="DZ342" s="8"/>
      <c r="EA342" s="8"/>
      <c r="EB342" s="8"/>
      <c r="EC342" s="8"/>
      <c r="ED342" s="8"/>
      <c r="EE342" s="8"/>
      <c r="EF342" s="8"/>
      <c r="EG342" s="8"/>
      <c r="EH342" s="8"/>
      <c r="EI342" s="8"/>
      <c r="EJ342" s="8"/>
      <c r="EK342" s="8"/>
      <c r="EL342" s="8"/>
      <c r="EM342" s="8"/>
      <c r="EN342" s="8"/>
      <c r="EO342" s="8"/>
      <c r="EP342" s="8"/>
      <c r="EQ342" s="8"/>
      <c r="ER342" s="8"/>
      <c r="ES342" s="8"/>
      <c r="ET342" s="8"/>
      <c r="EU342" s="8"/>
      <c r="EV342" s="8"/>
      <c r="EW342" s="8"/>
      <c r="EX342" s="8"/>
      <c r="EY342" s="8"/>
      <c r="EZ342" s="8"/>
      <c r="FA342" s="1600"/>
    </row>
    <row r="343" spans="1:386" s="1551" customFormat="1" ht="27.6">
      <c r="A343" s="1701"/>
      <c r="B343" s="1867" t="s">
        <v>856</v>
      </c>
      <c r="C343" s="2156"/>
      <c r="D343" s="2157"/>
      <c r="E343" s="2158">
        <v>1126</v>
      </c>
      <c r="F343" s="1868" t="s">
        <v>1202</v>
      </c>
      <c r="G343" s="1731">
        <v>120</v>
      </c>
      <c r="H343" s="1730"/>
      <c r="I343" s="1730"/>
      <c r="J343" s="1869"/>
      <c r="K343" s="1731"/>
      <c r="L343" s="1868"/>
      <c r="M343" s="1616"/>
      <c r="N343" s="1616"/>
      <c r="O343" s="1715"/>
      <c r="P343" s="1616"/>
      <c r="Q343" s="1738"/>
      <c r="R343" s="1710"/>
      <c r="S343" s="1710"/>
      <c r="T343" s="1710"/>
      <c r="U343" s="1675"/>
      <c r="V343" s="156">
        <f t="shared" si="129"/>
        <v>1126</v>
      </c>
      <c r="W343" s="1647"/>
      <c r="X343" s="1648"/>
      <c r="Y343" s="1994"/>
      <c r="Z343" s="1647"/>
      <c r="AA343" s="1648"/>
      <c r="AB343" s="1645"/>
      <c r="AC343" s="1645"/>
      <c r="AD343" s="1994"/>
      <c r="AE343" s="1990"/>
      <c r="AF343" s="1637"/>
      <c r="AG343" s="1543">
        <f t="shared" si="141"/>
        <v>0</v>
      </c>
      <c r="AH343" s="1637"/>
      <c r="AI343" s="1543">
        <f t="shared" si="142"/>
        <v>0</v>
      </c>
      <c r="AJ343" s="1637">
        <v>1</v>
      </c>
      <c r="AK343" s="1543">
        <f t="shared" si="143"/>
        <v>1126</v>
      </c>
      <c r="AL343" s="1637"/>
      <c r="AM343" s="1543">
        <f t="shared" si="140"/>
        <v>0</v>
      </c>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B343" s="8"/>
      <c r="DC343" s="8"/>
      <c r="DD343" s="8"/>
      <c r="DE343" s="8"/>
      <c r="DF343" s="8"/>
      <c r="DG343" s="8"/>
      <c r="DH343" s="8"/>
      <c r="DI343" s="8"/>
      <c r="DJ343" s="8"/>
      <c r="DK343" s="8"/>
      <c r="DL343" s="8"/>
      <c r="DM343" s="8"/>
      <c r="DN343" s="8"/>
      <c r="DO343" s="8"/>
      <c r="DP343" s="8"/>
      <c r="DQ343" s="8"/>
      <c r="DR343" s="8"/>
      <c r="DS343" s="8"/>
      <c r="DT343" s="8"/>
      <c r="DU343" s="8"/>
      <c r="DV343" s="8"/>
      <c r="DW343" s="8"/>
      <c r="DX343" s="8"/>
      <c r="DY343" s="8"/>
      <c r="DZ343" s="8"/>
      <c r="EA343" s="8"/>
      <c r="EB343" s="8"/>
      <c r="EC343" s="8"/>
      <c r="ED343" s="8"/>
      <c r="EE343" s="8"/>
      <c r="EF343" s="8"/>
      <c r="EG343" s="8"/>
      <c r="EH343" s="8"/>
      <c r="EI343" s="8"/>
      <c r="EJ343" s="8"/>
      <c r="EK343" s="8"/>
      <c r="EL343" s="8"/>
      <c r="EM343" s="8"/>
      <c r="EN343" s="8"/>
      <c r="EO343" s="8"/>
      <c r="EP343" s="8"/>
      <c r="EQ343" s="8"/>
      <c r="ER343" s="8"/>
      <c r="ES343" s="8"/>
      <c r="ET343" s="8"/>
      <c r="EU343" s="8"/>
      <c r="EV343" s="8"/>
      <c r="EW343" s="8"/>
      <c r="EX343" s="8"/>
      <c r="EY343" s="8"/>
      <c r="EZ343" s="8"/>
      <c r="FA343" s="1600"/>
    </row>
    <row r="344" spans="1:386" s="1551" customFormat="1" ht="55.2">
      <c r="A344" s="1701"/>
      <c r="B344" s="1974" t="s">
        <v>1199</v>
      </c>
      <c r="C344" s="1736" t="s">
        <v>878</v>
      </c>
      <c r="D344" s="1870" t="s">
        <v>1245</v>
      </c>
      <c r="E344" s="1864"/>
      <c r="F344" s="1868"/>
      <c r="G344" s="1731"/>
      <c r="H344" s="1867" t="s">
        <v>1308</v>
      </c>
      <c r="I344" s="1730"/>
      <c r="J344" s="1869"/>
      <c r="K344" s="1731"/>
      <c r="L344" s="1868"/>
      <c r="M344" s="1616">
        <f>N344+O344+P344</f>
        <v>1337</v>
      </c>
      <c r="N344" s="1616"/>
      <c r="O344" s="1715">
        <v>100</v>
      </c>
      <c r="P344" s="1616">
        <v>1237</v>
      </c>
      <c r="Q344" s="1717">
        <f>SUM(R344:T344)</f>
        <v>831</v>
      </c>
      <c r="R344" s="1710"/>
      <c r="S344" s="1710"/>
      <c r="T344" s="1710">
        <v>831</v>
      </c>
      <c r="U344" s="1675"/>
      <c r="V344" s="156">
        <f t="shared" si="129"/>
        <v>0</v>
      </c>
      <c r="W344" s="1647">
        <v>1</v>
      </c>
      <c r="X344" s="1648"/>
      <c r="Y344" s="1994"/>
      <c r="Z344" s="1647">
        <v>1</v>
      </c>
      <c r="AA344" s="1648"/>
      <c r="AB344" s="1645"/>
      <c r="AC344" s="1645"/>
      <c r="AD344" s="1994"/>
      <c r="AE344" s="1990"/>
      <c r="AF344" s="1637"/>
      <c r="AG344" s="1543">
        <f t="shared" si="141"/>
        <v>0</v>
      </c>
      <c r="AH344" s="1637"/>
      <c r="AI344" s="1543">
        <f t="shared" si="142"/>
        <v>0</v>
      </c>
      <c r="AJ344" s="1637"/>
      <c r="AK344" s="1543">
        <f t="shared" si="143"/>
        <v>0</v>
      </c>
      <c r="AL344" s="1637"/>
      <c r="AM344" s="1543">
        <f t="shared" si="140"/>
        <v>0</v>
      </c>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8"/>
      <c r="EG344" s="8"/>
      <c r="EH344" s="8"/>
      <c r="EI344" s="8"/>
      <c r="EJ344" s="8"/>
      <c r="EK344" s="8"/>
      <c r="EL344" s="8"/>
      <c r="EM344" s="8"/>
      <c r="EN344" s="8"/>
      <c r="EO344" s="8"/>
      <c r="EP344" s="8"/>
      <c r="EQ344" s="8"/>
      <c r="ER344" s="8"/>
      <c r="ES344" s="8"/>
      <c r="ET344" s="8"/>
      <c r="EU344" s="8"/>
      <c r="EV344" s="8"/>
      <c r="EW344" s="8"/>
      <c r="EX344" s="8"/>
      <c r="EY344" s="8"/>
      <c r="EZ344" s="8"/>
      <c r="FA344" s="1600"/>
    </row>
    <row r="345" spans="1:386" s="1551" customFormat="1" ht="41.4">
      <c r="A345" s="1701"/>
      <c r="B345" s="1867" t="s">
        <v>879</v>
      </c>
      <c r="C345" s="1615"/>
      <c r="D345" s="1617"/>
      <c r="E345" s="1864">
        <v>26917</v>
      </c>
      <c r="F345" s="1868" t="s">
        <v>1011</v>
      </c>
      <c r="G345" s="1731">
        <v>600</v>
      </c>
      <c r="H345" s="1730"/>
      <c r="I345" s="1730"/>
      <c r="J345" s="1869"/>
      <c r="K345" s="1731"/>
      <c r="L345" s="1868"/>
      <c r="M345" s="1616"/>
      <c r="N345" s="1616"/>
      <c r="O345" s="1715"/>
      <c r="P345" s="1616"/>
      <c r="Q345" s="1738"/>
      <c r="R345" s="1710"/>
      <c r="S345" s="1710"/>
      <c r="T345" s="1710"/>
      <c r="U345" s="1675"/>
      <c r="V345" s="156">
        <f t="shared" si="129"/>
        <v>26917</v>
      </c>
      <c r="W345" s="1647"/>
      <c r="X345" s="1648"/>
      <c r="Y345" s="1994"/>
      <c r="Z345" s="1647"/>
      <c r="AA345" s="1648"/>
      <c r="AB345" s="1645"/>
      <c r="AC345" s="1645"/>
      <c r="AD345" s="1994"/>
      <c r="AE345" s="1990"/>
      <c r="AF345" s="1637">
        <v>1</v>
      </c>
      <c r="AG345" s="1543">
        <f t="shared" si="141"/>
        <v>26917</v>
      </c>
      <c r="AH345" s="1637"/>
      <c r="AI345" s="1543">
        <f t="shared" si="142"/>
        <v>0</v>
      </c>
      <c r="AJ345" s="1637"/>
      <c r="AK345" s="1543">
        <f t="shared" si="143"/>
        <v>0</v>
      </c>
      <c r="AL345" s="1637"/>
      <c r="AM345" s="1543">
        <f t="shared" si="140"/>
        <v>0</v>
      </c>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c r="CI345" s="8"/>
      <c r="CJ345" s="8"/>
      <c r="CK345" s="8"/>
      <c r="CL345" s="8"/>
      <c r="CM345" s="8"/>
      <c r="CN345" s="8"/>
      <c r="CO345" s="8"/>
      <c r="CP345" s="8"/>
      <c r="CQ345" s="8"/>
      <c r="CR345" s="8"/>
      <c r="CS345" s="8"/>
      <c r="CT345" s="8"/>
      <c r="CU345" s="8"/>
      <c r="CV345" s="8"/>
      <c r="CW345" s="8"/>
      <c r="CX345" s="8"/>
      <c r="CY345" s="8"/>
      <c r="CZ345" s="8"/>
      <c r="DA345" s="8"/>
      <c r="DB345" s="8"/>
      <c r="DC345" s="8"/>
      <c r="DD345" s="8"/>
      <c r="DE345" s="8"/>
      <c r="DF345" s="8"/>
      <c r="DG345" s="8"/>
      <c r="DH345" s="8"/>
      <c r="DI345" s="8"/>
      <c r="DJ345" s="8"/>
      <c r="DK345" s="8"/>
      <c r="DL345" s="8"/>
      <c r="DM345" s="8"/>
      <c r="DN345" s="8"/>
      <c r="DO345" s="8"/>
      <c r="DP345" s="8"/>
      <c r="DQ345" s="8"/>
      <c r="DR345" s="8"/>
      <c r="DS345" s="8"/>
      <c r="DT345" s="8"/>
      <c r="DU345" s="8"/>
      <c r="DV345" s="8"/>
      <c r="DW345" s="8"/>
      <c r="DX345" s="8"/>
      <c r="DY345" s="8"/>
      <c r="DZ345" s="8"/>
      <c r="EA345" s="8"/>
      <c r="EB345" s="8"/>
      <c r="EC345" s="8"/>
      <c r="ED345" s="8"/>
      <c r="EE345" s="8"/>
      <c r="EF345" s="8"/>
      <c r="EG345" s="8"/>
      <c r="EH345" s="8"/>
      <c r="EI345" s="8"/>
      <c r="EJ345" s="8"/>
      <c r="EK345" s="8"/>
      <c r="EL345" s="8"/>
      <c r="EM345" s="8"/>
      <c r="EN345" s="8"/>
      <c r="EO345" s="8"/>
      <c r="EP345" s="8"/>
      <c r="EQ345" s="8"/>
      <c r="ER345" s="8"/>
      <c r="ES345" s="8"/>
      <c r="ET345" s="8"/>
      <c r="EU345" s="8"/>
      <c r="EV345" s="8"/>
      <c r="EW345" s="8"/>
      <c r="EX345" s="8"/>
      <c r="EY345" s="8"/>
      <c r="EZ345" s="8"/>
      <c r="FA345" s="1600"/>
    </row>
    <row r="346" spans="1:386" s="1551" customFormat="1" ht="27.6">
      <c r="A346" s="1701"/>
      <c r="B346" s="1867" t="s">
        <v>1355</v>
      </c>
      <c r="C346" s="1615"/>
      <c r="D346" s="1617"/>
      <c r="E346" s="1864">
        <v>741</v>
      </c>
      <c r="F346" s="1868" t="s">
        <v>1011</v>
      </c>
      <c r="G346" s="1731">
        <v>600</v>
      </c>
      <c r="H346" s="1730"/>
      <c r="I346" s="1730"/>
      <c r="J346" s="1869"/>
      <c r="K346" s="1731"/>
      <c r="L346" s="1868"/>
      <c r="M346" s="1616"/>
      <c r="N346" s="1616"/>
      <c r="O346" s="1715"/>
      <c r="P346" s="1616"/>
      <c r="Q346" s="1738"/>
      <c r="R346" s="1710"/>
      <c r="S346" s="1710"/>
      <c r="T346" s="1710"/>
      <c r="U346" s="1675"/>
      <c r="V346" s="156">
        <f t="shared" ref="V346:V409" si="144">E346-J346</f>
        <v>741</v>
      </c>
      <c r="W346" s="1647"/>
      <c r="X346" s="1648"/>
      <c r="Y346" s="1994"/>
      <c r="Z346" s="1647"/>
      <c r="AA346" s="1648"/>
      <c r="AB346" s="1645"/>
      <c r="AC346" s="1645"/>
      <c r="AD346" s="1994"/>
      <c r="AE346" s="1990"/>
      <c r="AF346" s="1637">
        <v>1</v>
      </c>
      <c r="AG346" s="1543">
        <f t="shared" si="141"/>
        <v>741</v>
      </c>
      <c r="AH346" s="1637"/>
      <c r="AI346" s="1543">
        <f t="shared" si="142"/>
        <v>0</v>
      </c>
      <c r="AJ346" s="1637"/>
      <c r="AK346" s="1543">
        <f t="shared" si="143"/>
        <v>0</v>
      </c>
      <c r="AL346" s="1637"/>
      <c r="AM346" s="1543">
        <f t="shared" si="140"/>
        <v>0</v>
      </c>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B346" s="8"/>
      <c r="DC346" s="8"/>
      <c r="DD346" s="8"/>
      <c r="DE346" s="8"/>
      <c r="DF346" s="8"/>
      <c r="DG346" s="8"/>
      <c r="DH346" s="8"/>
      <c r="DI346" s="8"/>
      <c r="DJ346" s="8"/>
      <c r="DK346" s="8"/>
      <c r="DL346" s="8"/>
      <c r="DM346" s="8"/>
      <c r="DN346" s="8"/>
      <c r="DO346" s="8"/>
      <c r="DP346" s="8"/>
      <c r="DQ346" s="8"/>
      <c r="DR346" s="8"/>
      <c r="DS346" s="8"/>
      <c r="DT346" s="8"/>
      <c r="DU346" s="8"/>
      <c r="DV346" s="8"/>
      <c r="DW346" s="8"/>
      <c r="DX346" s="8"/>
      <c r="DY346" s="8"/>
      <c r="DZ346" s="8"/>
      <c r="EA346" s="8"/>
      <c r="EB346" s="8"/>
      <c r="EC346" s="8"/>
      <c r="ED346" s="8"/>
      <c r="EE346" s="8"/>
      <c r="EF346" s="8"/>
      <c r="EG346" s="8"/>
      <c r="EH346" s="8"/>
      <c r="EI346" s="8"/>
      <c r="EJ346" s="8"/>
      <c r="EK346" s="8"/>
      <c r="EL346" s="8"/>
      <c r="EM346" s="8"/>
      <c r="EN346" s="8"/>
      <c r="EO346" s="8"/>
      <c r="EP346" s="8"/>
      <c r="EQ346" s="8"/>
      <c r="ER346" s="8"/>
      <c r="ES346" s="8"/>
      <c r="ET346" s="8"/>
      <c r="EU346" s="8"/>
      <c r="EV346" s="8"/>
      <c r="EW346" s="8"/>
      <c r="EX346" s="8"/>
      <c r="EY346" s="8"/>
      <c r="EZ346" s="8"/>
      <c r="FA346" s="1600"/>
    </row>
    <row r="347" spans="1:386" s="329" customFormat="1">
      <c r="A347" s="1675"/>
      <c r="B347" s="1676" t="s">
        <v>27</v>
      </c>
      <c r="C347" s="1724"/>
      <c r="D347" s="1725"/>
      <c r="E347" s="1726"/>
      <c r="F347" s="1727"/>
      <c r="G347" s="1726"/>
      <c r="H347" s="1727"/>
      <c r="I347" s="1728"/>
      <c r="J347" s="1726"/>
      <c r="K347" s="1726"/>
      <c r="L347" s="1727"/>
      <c r="M347" s="1726"/>
      <c r="N347" s="1726"/>
      <c r="O347" s="1726"/>
      <c r="P347" s="1726"/>
      <c r="Q347" s="1729"/>
      <c r="R347" s="1729"/>
      <c r="S347" s="1729"/>
      <c r="T347" s="1729"/>
      <c r="U347" s="1675"/>
      <c r="V347" s="156">
        <f t="shared" si="144"/>
        <v>0</v>
      </c>
      <c r="W347" s="1635"/>
      <c r="X347" s="1636"/>
      <c r="Y347" s="1994"/>
      <c r="Z347" s="1635"/>
      <c r="AA347" s="1636"/>
      <c r="AB347" s="1637"/>
      <c r="AC347" s="1637"/>
      <c r="AD347" s="1994"/>
      <c r="AE347" s="1990"/>
      <c r="AF347" s="1637"/>
      <c r="AG347" s="1543">
        <f t="shared" si="141"/>
        <v>0</v>
      </c>
      <c r="AH347" s="1637"/>
      <c r="AI347" s="1543">
        <f t="shared" si="142"/>
        <v>0</v>
      </c>
      <c r="AJ347" s="1637"/>
      <c r="AK347" s="1543">
        <f t="shared" si="143"/>
        <v>0</v>
      </c>
      <c r="AL347" s="1637"/>
      <c r="AM347" s="1543">
        <f t="shared" si="140"/>
        <v>0</v>
      </c>
      <c r="AN347" s="1549"/>
      <c r="AO347" s="1549"/>
      <c r="AP347" s="1549"/>
      <c r="AQ347" s="1549"/>
      <c r="AR347" s="1549"/>
      <c r="AS347" s="1549"/>
      <c r="AT347" s="1549"/>
      <c r="AU347" s="1549"/>
      <c r="AV347" s="1549"/>
      <c r="AW347" s="1549"/>
      <c r="AX347" s="1549"/>
      <c r="AY347" s="1549"/>
      <c r="AZ347" s="1549"/>
      <c r="BA347" s="1549"/>
      <c r="BB347" s="1549"/>
      <c r="BC347" s="1549"/>
      <c r="BD347" s="1549"/>
      <c r="BE347" s="1549"/>
      <c r="BF347" s="1549"/>
      <c r="BG347" s="1549"/>
      <c r="BH347" s="1549"/>
      <c r="BI347" s="1549"/>
      <c r="BJ347" s="1549"/>
      <c r="BK347" s="1549"/>
      <c r="BL347" s="1549"/>
      <c r="BM347" s="1549"/>
      <c r="BN347" s="1549"/>
      <c r="BO347" s="1549"/>
      <c r="BP347" s="1549"/>
      <c r="BQ347" s="1549"/>
      <c r="BR347" s="1549"/>
      <c r="BS347" s="1549"/>
      <c r="BT347" s="1549"/>
      <c r="BU347" s="1549"/>
      <c r="BV347" s="1549"/>
      <c r="BW347" s="1549"/>
      <c r="BX347" s="1549"/>
      <c r="BY347" s="1549"/>
      <c r="BZ347" s="1549"/>
      <c r="CA347" s="1549"/>
      <c r="CB347" s="1549"/>
      <c r="CC347" s="1549"/>
      <c r="CD347" s="1549"/>
      <c r="CE347" s="1549"/>
      <c r="CF347" s="1549"/>
      <c r="CG347" s="1549"/>
      <c r="CH347" s="1549"/>
      <c r="CI347" s="1549"/>
      <c r="CJ347" s="1549"/>
      <c r="CK347" s="1549"/>
      <c r="CL347" s="1549"/>
      <c r="CM347" s="1549"/>
      <c r="CN347" s="1549"/>
      <c r="CO347" s="1549"/>
      <c r="CP347" s="1549"/>
      <c r="CQ347" s="1549"/>
      <c r="CR347" s="1549"/>
      <c r="CS347" s="1549"/>
      <c r="CT347" s="1549"/>
      <c r="CU347" s="1549"/>
      <c r="CV347" s="1549"/>
      <c r="CW347" s="1549"/>
      <c r="CX347" s="1549"/>
      <c r="CY347" s="1549"/>
      <c r="CZ347" s="1549"/>
      <c r="DA347" s="1549"/>
      <c r="DB347" s="1549"/>
      <c r="DC347" s="1549"/>
      <c r="DD347" s="1549"/>
      <c r="DE347" s="1549"/>
      <c r="DF347" s="1549"/>
      <c r="DG347" s="1549"/>
      <c r="DH347" s="1549"/>
      <c r="DI347" s="1549"/>
      <c r="DJ347" s="1549"/>
      <c r="DK347" s="1549"/>
      <c r="DL347" s="1549"/>
      <c r="DM347" s="1549"/>
      <c r="DN347" s="1549"/>
      <c r="DO347" s="1549"/>
      <c r="DP347" s="1549"/>
      <c r="DQ347" s="1549"/>
      <c r="DR347" s="1549"/>
      <c r="DS347" s="1549"/>
      <c r="DT347" s="1549"/>
      <c r="DU347" s="1549"/>
      <c r="DV347" s="1549"/>
      <c r="DW347" s="1549"/>
      <c r="DX347" s="1549"/>
      <c r="DY347" s="1549"/>
      <c r="DZ347" s="1549"/>
      <c r="EA347" s="1549"/>
      <c r="EB347" s="1549"/>
      <c r="EC347" s="1549"/>
      <c r="ED347" s="1549"/>
      <c r="EE347" s="1549"/>
      <c r="EF347" s="1549"/>
      <c r="EG347" s="1549"/>
      <c r="EH347" s="1549"/>
      <c r="EI347" s="1549"/>
      <c r="EJ347" s="1549"/>
      <c r="EK347" s="1549"/>
      <c r="EL347" s="1549"/>
      <c r="EM347" s="1549"/>
      <c r="EN347" s="1549"/>
      <c r="EO347" s="1549"/>
      <c r="EP347" s="1549"/>
      <c r="EQ347" s="1549"/>
      <c r="ER347" s="1549"/>
      <c r="ES347" s="1549"/>
      <c r="ET347" s="1549"/>
      <c r="EU347" s="1549"/>
      <c r="EV347" s="1549"/>
      <c r="EW347" s="1549"/>
      <c r="EX347" s="1549"/>
      <c r="EY347" s="1549"/>
      <c r="EZ347" s="1549"/>
      <c r="FA347" s="1603"/>
    </row>
    <row r="348" spans="1:386" s="329" customFormat="1">
      <c r="A348" s="1675"/>
      <c r="B348" s="1676" t="s">
        <v>166</v>
      </c>
      <c r="C348" s="1724"/>
      <c r="D348" s="1725"/>
      <c r="E348" s="1726"/>
      <c r="F348" s="1724"/>
      <c r="G348" s="1781"/>
      <c r="H348" s="1872"/>
      <c r="I348" s="1873"/>
      <c r="J348" s="1874"/>
      <c r="K348" s="1874"/>
      <c r="L348" s="1872"/>
      <c r="M348" s="1678"/>
      <c r="N348" s="1678"/>
      <c r="O348" s="1678"/>
      <c r="P348" s="1678"/>
      <c r="Q348" s="1680"/>
      <c r="R348" s="1680"/>
      <c r="S348" s="1680"/>
      <c r="T348" s="1680"/>
      <c r="U348" s="1675"/>
      <c r="V348" s="156">
        <f t="shared" si="144"/>
        <v>0</v>
      </c>
      <c r="W348" s="1635"/>
      <c r="X348" s="1636"/>
      <c r="Y348" s="1994"/>
      <c r="Z348" s="1635"/>
      <c r="AA348" s="1636"/>
      <c r="AB348" s="1637"/>
      <c r="AC348" s="1637"/>
      <c r="AD348" s="1994"/>
      <c r="AE348" s="1990"/>
      <c r="AF348" s="1637"/>
      <c r="AG348" s="1543">
        <f t="shared" si="141"/>
        <v>0</v>
      </c>
      <c r="AH348" s="1637"/>
      <c r="AI348" s="1543">
        <f t="shared" si="142"/>
        <v>0</v>
      </c>
      <c r="AJ348" s="1637"/>
      <c r="AK348" s="1543">
        <f t="shared" si="143"/>
        <v>0</v>
      </c>
      <c r="AL348" s="1637"/>
      <c r="AM348" s="1543">
        <f t="shared" si="140"/>
        <v>0</v>
      </c>
      <c r="AN348" s="1549"/>
      <c r="AO348" s="1549"/>
      <c r="AP348" s="1549"/>
      <c r="AQ348" s="1549"/>
      <c r="AR348" s="1549"/>
      <c r="AS348" s="1549"/>
      <c r="AT348" s="1549"/>
      <c r="AU348" s="1549"/>
      <c r="AV348" s="1549"/>
      <c r="AW348" s="1549"/>
      <c r="AX348" s="1549"/>
      <c r="AY348" s="1549"/>
      <c r="AZ348" s="1549"/>
      <c r="BA348" s="1549"/>
      <c r="BB348" s="1549"/>
      <c r="BC348" s="1549"/>
      <c r="BD348" s="1549"/>
      <c r="BE348" s="1549"/>
      <c r="BF348" s="1549"/>
      <c r="BG348" s="1549"/>
      <c r="BH348" s="1549"/>
      <c r="BI348" s="1549"/>
      <c r="BJ348" s="1549"/>
      <c r="BK348" s="1549"/>
      <c r="BL348" s="1549"/>
      <c r="BM348" s="1549"/>
      <c r="BN348" s="1549"/>
      <c r="BO348" s="1549"/>
      <c r="BP348" s="1549"/>
      <c r="BQ348" s="1549"/>
      <c r="BR348" s="1549"/>
      <c r="BS348" s="1549"/>
      <c r="BT348" s="1549"/>
      <c r="BU348" s="1549"/>
      <c r="BV348" s="1549"/>
      <c r="BW348" s="1549"/>
      <c r="BX348" s="1549"/>
      <c r="BY348" s="1549"/>
      <c r="BZ348" s="1549"/>
      <c r="CA348" s="1549"/>
      <c r="CB348" s="1549"/>
      <c r="CC348" s="1549"/>
      <c r="CD348" s="1549"/>
      <c r="CE348" s="1549"/>
      <c r="CF348" s="1549"/>
      <c r="CG348" s="1549"/>
      <c r="CH348" s="1549"/>
      <c r="CI348" s="1549"/>
      <c r="CJ348" s="1549"/>
      <c r="CK348" s="1549"/>
      <c r="CL348" s="1549"/>
      <c r="CM348" s="1549"/>
      <c r="CN348" s="1549"/>
      <c r="CO348" s="1549"/>
      <c r="CP348" s="1549"/>
      <c r="CQ348" s="1549"/>
      <c r="CR348" s="1549"/>
      <c r="CS348" s="1549"/>
      <c r="CT348" s="1549"/>
      <c r="CU348" s="1549"/>
      <c r="CV348" s="1549"/>
      <c r="CW348" s="1549"/>
      <c r="CX348" s="1549"/>
      <c r="CY348" s="1549"/>
      <c r="CZ348" s="1549"/>
      <c r="DA348" s="1549"/>
      <c r="DB348" s="1549"/>
      <c r="DC348" s="1549"/>
      <c r="DD348" s="1549"/>
      <c r="DE348" s="1549"/>
      <c r="DF348" s="1549"/>
      <c r="DG348" s="1549"/>
      <c r="DH348" s="1549"/>
      <c r="DI348" s="1549"/>
      <c r="DJ348" s="1549"/>
      <c r="DK348" s="1549"/>
      <c r="DL348" s="1549"/>
      <c r="DM348" s="1549"/>
      <c r="DN348" s="1549"/>
      <c r="DO348" s="1549"/>
      <c r="DP348" s="1549"/>
      <c r="DQ348" s="1549"/>
      <c r="DR348" s="1549"/>
      <c r="DS348" s="1549"/>
      <c r="DT348" s="1549"/>
      <c r="DU348" s="1549"/>
      <c r="DV348" s="1549"/>
      <c r="DW348" s="1549"/>
      <c r="DX348" s="1549"/>
      <c r="DY348" s="1549"/>
      <c r="DZ348" s="1549"/>
      <c r="EA348" s="1549"/>
      <c r="EB348" s="1549"/>
      <c r="EC348" s="1549"/>
      <c r="ED348" s="1549"/>
      <c r="EE348" s="1549"/>
      <c r="EF348" s="1549"/>
      <c r="EG348" s="1549"/>
      <c r="EH348" s="1549"/>
      <c r="EI348" s="1549"/>
      <c r="EJ348" s="1549"/>
      <c r="EK348" s="1549"/>
      <c r="EL348" s="1549"/>
      <c r="EM348" s="1549"/>
      <c r="EN348" s="1549"/>
      <c r="EO348" s="1549"/>
      <c r="EP348" s="1549"/>
      <c r="EQ348" s="1549"/>
      <c r="ER348" s="1549"/>
      <c r="ES348" s="1549"/>
      <c r="ET348" s="1549"/>
      <c r="EU348" s="1549"/>
      <c r="EV348" s="1549"/>
      <c r="EW348" s="1549"/>
      <c r="EX348" s="1549"/>
      <c r="EY348" s="1549"/>
      <c r="EZ348" s="1549"/>
      <c r="FA348" s="1603"/>
    </row>
    <row r="349" spans="1:386" s="1558" customFormat="1" ht="41.4">
      <c r="A349" s="1816"/>
      <c r="B349" s="1804" t="s">
        <v>600</v>
      </c>
      <c r="C349" s="1736" t="s">
        <v>601</v>
      </c>
      <c r="D349" s="1870" t="s">
        <v>671</v>
      </c>
      <c r="E349" s="1871"/>
      <c r="F349" s="1693"/>
      <c r="G349" s="1871"/>
      <c r="H349" s="1691" t="s">
        <v>33</v>
      </c>
      <c r="I349" s="1693"/>
      <c r="J349" s="1717"/>
      <c r="K349" s="1717"/>
      <c r="L349" s="1693"/>
      <c r="M349" s="1789">
        <f>SUM(N349:P349)</f>
        <v>2653</v>
      </c>
      <c r="N349" s="1789"/>
      <c r="O349" s="1789">
        <v>2653</v>
      </c>
      <c r="P349" s="1706">
        <v>0</v>
      </c>
      <c r="Q349" s="1789">
        <f>SUM(R349:T349)</f>
        <v>1999</v>
      </c>
      <c r="R349" s="1789">
        <v>0</v>
      </c>
      <c r="S349" s="1706">
        <v>1999</v>
      </c>
      <c r="T349" s="1789">
        <v>0</v>
      </c>
      <c r="U349" s="1711"/>
      <c r="V349" s="156">
        <f t="shared" si="144"/>
        <v>0</v>
      </c>
      <c r="W349" s="1647">
        <v>1</v>
      </c>
      <c r="X349" s="1648"/>
      <c r="Y349" s="1994"/>
      <c r="Z349" s="1647">
        <v>1</v>
      </c>
      <c r="AA349" s="1648"/>
      <c r="AB349" s="1645"/>
      <c r="AC349" s="1645"/>
      <c r="AD349" s="1994"/>
      <c r="AE349" s="1990"/>
      <c r="AF349" s="1637"/>
      <c r="AG349" s="1543">
        <f t="shared" si="141"/>
        <v>0</v>
      </c>
      <c r="AH349" s="1637"/>
      <c r="AI349" s="1543">
        <f t="shared" si="142"/>
        <v>0</v>
      </c>
      <c r="AJ349" s="1637"/>
      <c r="AK349" s="1543">
        <f t="shared" si="143"/>
        <v>0</v>
      </c>
      <c r="AL349" s="1637"/>
      <c r="AM349" s="1543">
        <f t="shared" si="140"/>
        <v>0</v>
      </c>
      <c r="AN349" s="1553"/>
      <c r="AO349" s="1553"/>
      <c r="AP349" s="1553"/>
      <c r="AQ349" s="1553"/>
      <c r="AR349" s="1553"/>
      <c r="AS349" s="1553"/>
      <c r="AT349" s="1553"/>
      <c r="AU349" s="1553"/>
      <c r="AV349" s="1553"/>
      <c r="AW349" s="1553"/>
      <c r="AX349" s="1553"/>
      <c r="AY349" s="1553"/>
      <c r="AZ349" s="1553"/>
      <c r="BA349" s="1553"/>
      <c r="BB349" s="1553"/>
      <c r="BC349" s="1553"/>
      <c r="BD349" s="1553"/>
      <c r="BE349" s="1553"/>
      <c r="BF349" s="1553"/>
      <c r="BG349" s="1553"/>
      <c r="BH349" s="1553"/>
      <c r="BI349" s="1553"/>
      <c r="BJ349" s="1553"/>
      <c r="BK349" s="1553"/>
      <c r="BL349" s="1553"/>
      <c r="BM349" s="1553"/>
      <c r="BN349" s="1553"/>
      <c r="BO349" s="1553"/>
      <c r="BP349" s="1553"/>
      <c r="BQ349" s="1553"/>
      <c r="BR349" s="1553"/>
      <c r="BS349" s="1553"/>
      <c r="BT349" s="1553"/>
      <c r="BU349" s="1553"/>
      <c r="BV349" s="1553"/>
      <c r="BW349" s="1553"/>
      <c r="BX349" s="1553"/>
      <c r="BY349" s="1553"/>
      <c r="BZ349" s="1553"/>
      <c r="CA349" s="1553"/>
      <c r="CB349" s="1553"/>
      <c r="CC349" s="1553"/>
      <c r="CD349" s="1553"/>
      <c r="CE349" s="1553"/>
      <c r="CF349" s="1553"/>
      <c r="CG349" s="1553"/>
      <c r="CH349" s="1553"/>
      <c r="CI349" s="1553"/>
      <c r="CJ349" s="1553"/>
      <c r="CK349" s="1553"/>
      <c r="CL349" s="1553"/>
      <c r="CM349" s="1553"/>
      <c r="CN349" s="1553"/>
      <c r="CO349" s="1553"/>
      <c r="CP349" s="1553"/>
      <c r="CQ349" s="1553"/>
      <c r="CR349" s="1553"/>
      <c r="CS349" s="1553"/>
      <c r="CT349" s="1553"/>
      <c r="CU349" s="1553"/>
      <c r="CV349" s="1553"/>
      <c r="CW349" s="1553"/>
      <c r="CX349" s="1553"/>
      <c r="CY349" s="1553"/>
      <c r="CZ349" s="1553"/>
      <c r="DA349" s="1553"/>
      <c r="DB349" s="1553"/>
      <c r="DC349" s="1553"/>
      <c r="DD349" s="1553"/>
      <c r="DE349" s="1553"/>
      <c r="DF349" s="1553"/>
      <c r="DG349" s="1553"/>
      <c r="DH349" s="1553"/>
      <c r="DI349" s="1553"/>
      <c r="DJ349" s="1553"/>
      <c r="DK349" s="1553"/>
      <c r="DL349" s="1553"/>
      <c r="DM349" s="1553"/>
      <c r="DN349" s="1553"/>
      <c r="DO349" s="1553"/>
      <c r="DP349" s="1553"/>
      <c r="DQ349" s="1553"/>
      <c r="DR349" s="1553"/>
      <c r="DS349" s="1553"/>
      <c r="DT349" s="1553"/>
      <c r="DU349" s="1553"/>
      <c r="DV349" s="1553"/>
      <c r="DW349" s="1553"/>
      <c r="DX349" s="1553"/>
      <c r="DY349" s="1553"/>
      <c r="DZ349" s="1553"/>
      <c r="EA349" s="1553"/>
      <c r="EB349" s="1553"/>
      <c r="EC349" s="1553"/>
      <c r="ED349" s="1553"/>
      <c r="EE349" s="1553"/>
      <c r="EF349" s="1553"/>
      <c r="EG349" s="1553"/>
      <c r="EH349" s="1553"/>
      <c r="EI349" s="1553"/>
      <c r="EJ349" s="1553"/>
      <c r="EK349" s="1553"/>
      <c r="EL349" s="1553"/>
      <c r="EM349" s="1553"/>
      <c r="EN349" s="1553"/>
      <c r="EO349" s="1553"/>
      <c r="EP349" s="1553"/>
      <c r="EQ349" s="1553"/>
      <c r="ER349" s="1553"/>
      <c r="ES349" s="1553"/>
      <c r="ET349" s="1553"/>
      <c r="EU349" s="1553"/>
      <c r="EV349" s="1553"/>
      <c r="EW349" s="1553"/>
      <c r="EX349" s="1553"/>
      <c r="EY349" s="1553"/>
      <c r="EZ349" s="1553"/>
      <c r="FA349" s="1602"/>
      <c r="FB349" s="1570"/>
      <c r="FC349" s="1570"/>
      <c r="FD349" s="1570"/>
      <c r="FE349" s="1570"/>
      <c r="FF349" s="1570"/>
      <c r="FG349" s="1570"/>
      <c r="FH349" s="1570"/>
      <c r="FI349" s="1570"/>
      <c r="FJ349" s="1570"/>
      <c r="FK349" s="1570"/>
      <c r="FL349" s="1570"/>
      <c r="FM349" s="1570"/>
      <c r="FN349" s="1570"/>
      <c r="FO349" s="1570"/>
      <c r="FP349" s="1570"/>
      <c r="FQ349" s="1570"/>
      <c r="FR349" s="1570"/>
      <c r="FS349" s="1570"/>
      <c r="FT349" s="1570"/>
      <c r="FU349" s="1570"/>
      <c r="FV349" s="1570"/>
      <c r="FW349" s="1570"/>
      <c r="FX349" s="1570"/>
      <c r="FY349" s="1570"/>
      <c r="FZ349" s="1570"/>
      <c r="GA349" s="1570"/>
      <c r="GB349" s="1570"/>
      <c r="GC349" s="1570"/>
      <c r="GD349" s="1570"/>
      <c r="GE349" s="1570"/>
      <c r="GF349" s="1570"/>
      <c r="GG349" s="1570"/>
      <c r="GH349" s="1570"/>
      <c r="GI349" s="1570"/>
      <c r="GJ349" s="1570"/>
      <c r="GK349" s="1570"/>
      <c r="GL349" s="1570"/>
      <c r="GM349" s="1570"/>
      <c r="GN349" s="1570"/>
      <c r="GO349" s="1570"/>
      <c r="GP349" s="1570"/>
      <c r="GQ349" s="1570"/>
      <c r="GR349" s="1570"/>
      <c r="GS349" s="1570"/>
      <c r="GT349" s="1570"/>
      <c r="GU349" s="1570"/>
      <c r="GV349" s="1570"/>
      <c r="GW349" s="1570"/>
      <c r="GX349" s="1570"/>
      <c r="GY349" s="1570"/>
      <c r="GZ349" s="1570"/>
      <c r="HA349" s="1570"/>
      <c r="HB349" s="1570"/>
      <c r="HC349" s="1570"/>
      <c r="HD349" s="1570"/>
      <c r="HE349" s="1570"/>
      <c r="HF349" s="1570"/>
      <c r="HG349" s="1570"/>
      <c r="HH349" s="1570"/>
      <c r="HI349" s="1570"/>
      <c r="HJ349" s="1570"/>
      <c r="HK349" s="1570"/>
      <c r="HL349" s="1570"/>
      <c r="HM349" s="1570"/>
      <c r="HN349" s="1570"/>
      <c r="HO349" s="1570"/>
      <c r="HP349" s="1570"/>
      <c r="HQ349" s="1570"/>
      <c r="HR349" s="1570"/>
      <c r="HS349" s="1570"/>
      <c r="HT349" s="1570"/>
      <c r="HU349" s="1570"/>
      <c r="HV349" s="1570"/>
      <c r="HW349" s="1570"/>
      <c r="HX349" s="1570"/>
      <c r="HY349" s="1570"/>
      <c r="HZ349" s="1570"/>
      <c r="IA349" s="1570"/>
      <c r="IB349" s="1570"/>
      <c r="IC349" s="1570"/>
      <c r="ID349" s="1570"/>
      <c r="IE349" s="1570"/>
      <c r="IF349" s="1570"/>
      <c r="IG349" s="1570"/>
      <c r="IH349" s="1570"/>
      <c r="II349" s="1570"/>
      <c r="IJ349" s="1570"/>
      <c r="IK349" s="1570"/>
      <c r="IL349" s="1570"/>
      <c r="IM349" s="1570"/>
      <c r="IN349" s="1570"/>
      <c r="IO349" s="1570"/>
      <c r="IP349" s="1570"/>
      <c r="IQ349" s="1570"/>
      <c r="IR349" s="1570"/>
      <c r="IS349" s="1570"/>
      <c r="IT349" s="1570"/>
      <c r="IU349" s="1570"/>
      <c r="IV349" s="1570"/>
      <c r="IW349" s="1570"/>
      <c r="IX349" s="1570"/>
      <c r="IY349" s="1570"/>
      <c r="IZ349" s="1570"/>
      <c r="JA349" s="1570"/>
      <c r="JB349" s="1570"/>
      <c r="JC349" s="1570"/>
      <c r="JD349" s="1570"/>
      <c r="JE349" s="1570"/>
      <c r="JF349" s="1570"/>
      <c r="JG349" s="1570"/>
      <c r="JH349" s="1570"/>
      <c r="JI349" s="1570"/>
      <c r="JJ349" s="1570"/>
      <c r="JK349" s="1570"/>
      <c r="JL349" s="1570"/>
      <c r="JM349" s="1570"/>
      <c r="JN349" s="1570"/>
      <c r="JO349" s="1570"/>
      <c r="JP349" s="1570"/>
      <c r="JQ349" s="1570"/>
      <c r="JR349" s="1570"/>
      <c r="JS349" s="1570"/>
      <c r="JT349" s="1570"/>
      <c r="JU349" s="1570"/>
      <c r="JV349" s="1570"/>
      <c r="JW349" s="1570"/>
      <c r="JX349" s="1570"/>
      <c r="JY349" s="1570"/>
      <c r="JZ349" s="1570"/>
      <c r="KA349" s="1570"/>
      <c r="KB349" s="1570"/>
      <c r="KC349" s="1570"/>
      <c r="KD349" s="1570"/>
      <c r="KE349" s="1570"/>
      <c r="KF349" s="1570"/>
      <c r="KG349" s="1570"/>
      <c r="KH349" s="1570"/>
      <c r="KI349" s="1570"/>
      <c r="KJ349" s="1570"/>
      <c r="KK349" s="1570"/>
      <c r="KL349" s="1570"/>
      <c r="KM349" s="1570"/>
      <c r="KN349" s="1570"/>
      <c r="KO349" s="1570"/>
      <c r="KP349" s="1570"/>
      <c r="KQ349" s="1570"/>
      <c r="KR349" s="1570"/>
      <c r="KS349" s="1570"/>
      <c r="KT349" s="1570"/>
      <c r="KU349" s="1570"/>
      <c r="KV349" s="1570"/>
      <c r="KW349" s="1570"/>
      <c r="KX349" s="1570"/>
      <c r="KY349" s="1570"/>
      <c r="KZ349" s="1570"/>
      <c r="LA349" s="1570"/>
      <c r="LB349" s="1570"/>
      <c r="LC349" s="1570"/>
      <c r="LD349" s="1570"/>
      <c r="LE349" s="1570"/>
      <c r="LF349" s="1570"/>
      <c r="LG349" s="1570"/>
      <c r="LH349" s="1570"/>
      <c r="LI349" s="1570"/>
      <c r="LJ349" s="1570"/>
      <c r="LK349" s="1570"/>
      <c r="LL349" s="1570"/>
      <c r="LM349" s="1570"/>
      <c r="LN349" s="1570"/>
      <c r="LO349" s="1570"/>
      <c r="LP349" s="1570"/>
      <c r="LQ349" s="1570"/>
      <c r="LR349" s="1570"/>
      <c r="LS349" s="1570"/>
      <c r="LT349" s="1570"/>
      <c r="LU349" s="1570"/>
      <c r="LV349" s="1570"/>
      <c r="LW349" s="1570"/>
      <c r="LX349" s="1570"/>
      <c r="LY349" s="1570"/>
      <c r="LZ349" s="1570"/>
      <c r="MA349" s="1570"/>
      <c r="MB349" s="1570"/>
      <c r="MC349" s="1570"/>
      <c r="MD349" s="1570"/>
      <c r="ME349" s="1570"/>
      <c r="MF349" s="1570"/>
      <c r="MG349" s="1570"/>
      <c r="MH349" s="1570"/>
      <c r="MI349" s="1570"/>
      <c r="MJ349" s="1570"/>
      <c r="MK349" s="1570"/>
      <c r="ML349" s="1570"/>
      <c r="MM349" s="1570"/>
      <c r="MN349" s="1570"/>
      <c r="MO349" s="1570"/>
      <c r="MP349" s="1570"/>
      <c r="MQ349" s="1570"/>
      <c r="MR349" s="1570"/>
      <c r="MS349" s="1570"/>
      <c r="MT349" s="1570"/>
      <c r="MU349" s="1570"/>
      <c r="MV349" s="1570"/>
      <c r="MW349" s="1570"/>
      <c r="MX349" s="1570"/>
      <c r="MY349" s="1570"/>
      <c r="MZ349" s="1570"/>
      <c r="NA349" s="1570"/>
      <c r="NB349" s="1570"/>
      <c r="NC349" s="1570"/>
      <c r="ND349" s="1570"/>
      <c r="NE349" s="1570"/>
      <c r="NF349" s="1570"/>
      <c r="NG349" s="1570"/>
      <c r="NH349" s="1570"/>
      <c r="NI349" s="1570"/>
      <c r="NJ349" s="1570"/>
      <c r="NK349" s="1570"/>
      <c r="NL349" s="1570"/>
      <c r="NM349" s="1570"/>
      <c r="NN349" s="1570"/>
      <c r="NO349" s="1570"/>
      <c r="NP349" s="1570"/>
      <c r="NQ349" s="1570"/>
      <c r="NR349" s="1570"/>
      <c r="NS349" s="1570"/>
      <c r="NT349" s="1570"/>
      <c r="NU349" s="1570"/>
      <c r="NV349" s="1570"/>
    </row>
    <row r="350" spans="1:386" s="1551" customFormat="1" ht="41.4">
      <c r="A350" s="1725"/>
      <c r="B350" s="1775" t="s">
        <v>319</v>
      </c>
      <c r="C350" s="1801"/>
      <c r="D350" s="1617"/>
      <c r="E350" s="1864">
        <v>1829</v>
      </c>
      <c r="F350" s="1615" t="s">
        <v>1008</v>
      </c>
      <c r="G350" s="1864">
        <v>240</v>
      </c>
      <c r="H350" s="1617" t="s">
        <v>1124</v>
      </c>
      <c r="I350" s="1730" t="s">
        <v>1135</v>
      </c>
      <c r="J350" s="1616">
        <v>1800</v>
      </c>
      <c r="K350" s="1616">
        <v>240</v>
      </c>
      <c r="L350" s="1615" t="s">
        <v>1128</v>
      </c>
      <c r="M350" s="1618"/>
      <c r="N350" s="1618"/>
      <c r="O350" s="1618"/>
      <c r="P350" s="1618"/>
      <c r="Q350" s="1740"/>
      <c r="R350" s="1740"/>
      <c r="S350" s="1740"/>
      <c r="T350" s="1740"/>
      <c r="U350" s="1675"/>
      <c r="V350" s="156">
        <f t="shared" si="144"/>
        <v>29</v>
      </c>
      <c r="W350" s="1645"/>
      <c r="X350" s="1645"/>
      <c r="Y350" s="1637"/>
      <c r="Z350" s="1645"/>
      <c r="AA350" s="1645"/>
      <c r="AB350" s="1645"/>
      <c r="AC350" s="1645"/>
      <c r="AD350" s="1637"/>
      <c r="AE350" s="2103"/>
      <c r="AF350" s="1637">
        <v>1</v>
      </c>
      <c r="AG350" s="1543">
        <f t="shared" si="141"/>
        <v>1829</v>
      </c>
      <c r="AH350" s="1637">
        <v>1</v>
      </c>
      <c r="AI350" s="1543">
        <f t="shared" si="142"/>
        <v>1800</v>
      </c>
      <c r="AJ350" s="1637"/>
      <c r="AK350" s="1543">
        <f t="shared" si="143"/>
        <v>0</v>
      </c>
      <c r="AL350" s="1637"/>
      <c r="AM350" s="1543">
        <f t="shared" si="140"/>
        <v>0</v>
      </c>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1600"/>
    </row>
    <row r="351" spans="1:386" ht="27.6">
      <c r="A351" s="1725"/>
      <c r="B351" s="1775" t="s">
        <v>345</v>
      </c>
      <c r="C351" s="1683"/>
      <c r="D351" s="1617"/>
      <c r="E351" s="1864">
        <v>517</v>
      </c>
      <c r="F351" s="1615" t="s">
        <v>954</v>
      </c>
      <c r="G351" s="1864">
        <v>90</v>
      </c>
      <c r="H351" s="1691" t="s">
        <v>655</v>
      </c>
      <c r="I351" s="1875"/>
      <c r="J351" s="1616"/>
      <c r="K351" s="1616"/>
      <c r="L351" s="1615"/>
      <c r="M351" s="1795"/>
      <c r="N351" s="1795"/>
      <c r="O351" s="1795"/>
      <c r="P351" s="1618"/>
      <c r="Q351" s="1798"/>
      <c r="R351" s="1798"/>
      <c r="S351" s="1798"/>
      <c r="T351" s="1798"/>
      <c r="U351" s="1675"/>
      <c r="V351" s="156">
        <f t="shared" si="144"/>
        <v>517</v>
      </c>
      <c r="W351" s="1647"/>
      <c r="X351" s="1648"/>
      <c r="Y351" s="1994"/>
      <c r="Z351" s="1647"/>
      <c r="AA351" s="1648"/>
      <c r="AB351" s="1645"/>
      <c r="AC351" s="1645"/>
      <c r="AD351" s="1994"/>
      <c r="AE351" s="1990"/>
      <c r="AF351" s="1637"/>
      <c r="AG351" s="1543">
        <f t="shared" si="141"/>
        <v>0</v>
      </c>
      <c r="AH351" s="1637"/>
      <c r="AI351" s="1543">
        <f t="shared" si="142"/>
        <v>0</v>
      </c>
      <c r="AJ351" s="1637">
        <v>1</v>
      </c>
      <c r="AK351" s="1543">
        <f t="shared" si="143"/>
        <v>517</v>
      </c>
      <c r="AL351" s="1637"/>
      <c r="AM351" s="1543">
        <f t="shared" si="140"/>
        <v>0</v>
      </c>
    </row>
    <row r="352" spans="1:386" ht="41.4">
      <c r="A352" s="1725"/>
      <c r="B352" s="2068" t="s">
        <v>855</v>
      </c>
      <c r="C352" s="1683"/>
      <c r="D352" s="1870" t="s">
        <v>874</v>
      </c>
      <c r="E352" s="1871"/>
      <c r="F352" s="1693"/>
      <c r="G352" s="1871"/>
      <c r="H352" s="1617" t="s">
        <v>1082</v>
      </c>
      <c r="I352" s="1875"/>
      <c r="J352" s="1616"/>
      <c r="K352" s="1616"/>
      <c r="L352" s="1615"/>
      <c r="M352" s="1618">
        <f>N352+O352+P352</f>
        <v>2000</v>
      </c>
      <c r="N352" s="1618"/>
      <c r="O352" s="1618">
        <v>2000</v>
      </c>
      <c r="P352" s="1618"/>
      <c r="Q352" s="1789">
        <f>SUM(R352:T352)</f>
        <v>1881</v>
      </c>
      <c r="R352" s="1798"/>
      <c r="S352" s="1798">
        <v>1881</v>
      </c>
      <c r="T352" s="1798"/>
      <c r="U352" s="1675"/>
      <c r="V352" s="156">
        <f t="shared" si="144"/>
        <v>0</v>
      </c>
      <c r="W352" s="1647">
        <v>1</v>
      </c>
      <c r="X352" s="1648"/>
      <c r="Y352" s="1994"/>
      <c r="Z352" s="1647">
        <v>1</v>
      </c>
      <c r="AA352" s="1648"/>
      <c r="AB352" s="1645"/>
      <c r="AC352" s="1645"/>
      <c r="AD352" s="1994"/>
      <c r="AE352" s="1990"/>
      <c r="AF352" s="1637"/>
      <c r="AG352" s="1543">
        <f t="shared" si="141"/>
        <v>0</v>
      </c>
      <c r="AH352" s="1637"/>
      <c r="AI352" s="1543">
        <f t="shared" si="142"/>
        <v>0</v>
      </c>
      <c r="AJ352" s="1637"/>
      <c r="AK352" s="1543">
        <f t="shared" si="143"/>
        <v>0</v>
      </c>
      <c r="AL352" s="1637"/>
      <c r="AM352" s="1543">
        <f t="shared" si="140"/>
        <v>0</v>
      </c>
    </row>
    <row r="353" spans="1:386" ht="27.6">
      <c r="A353" s="1725"/>
      <c r="B353" s="1775" t="s">
        <v>129</v>
      </c>
      <c r="C353" s="1683"/>
      <c r="D353" s="1617"/>
      <c r="E353" s="1864">
        <v>4765</v>
      </c>
      <c r="F353" s="1615" t="s">
        <v>875</v>
      </c>
      <c r="G353" s="1864">
        <v>240</v>
      </c>
      <c r="H353" s="1691"/>
      <c r="I353" s="1875"/>
      <c r="J353" s="1616"/>
      <c r="K353" s="1616"/>
      <c r="L353" s="1615"/>
      <c r="M353" s="1795"/>
      <c r="N353" s="1795"/>
      <c r="O353" s="1795"/>
      <c r="P353" s="1618"/>
      <c r="Q353" s="1798"/>
      <c r="R353" s="1798"/>
      <c r="S353" s="1798"/>
      <c r="T353" s="1798"/>
      <c r="U353" s="1675"/>
      <c r="V353" s="156">
        <f t="shared" si="144"/>
        <v>4765</v>
      </c>
      <c r="W353" s="1647"/>
      <c r="X353" s="1648"/>
      <c r="Y353" s="1994"/>
      <c r="Z353" s="1647"/>
      <c r="AA353" s="1648"/>
      <c r="AB353" s="1645"/>
      <c r="AC353" s="1645"/>
      <c r="AD353" s="1994"/>
      <c r="AE353" s="1990"/>
      <c r="AF353" s="1637">
        <v>1</v>
      </c>
      <c r="AG353" s="1543">
        <f t="shared" si="141"/>
        <v>4765</v>
      </c>
      <c r="AH353" s="1637"/>
      <c r="AI353" s="1543">
        <f t="shared" si="142"/>
        <v>0</v>
      </c>
      <c r="AJ353" s="1637"/>
      <c r="AK353" s="1543">
        <f t="shared" si="143"/>
        <v>0</v>
      </c>
      <c r="AL353" s="1637"/>
      <c r="AM353" s="1543">
        <f t="shared" si="140"/>
        <v>0</v>
      </c>
    </row>
    <row r="354" spans="1:386" ht="27.6">
      <c r="A354" s="1725"/>
      <c r="B354" s="1775" t="s">
        <v>856</v>
      </c>
      <c r="C354" s="1683"/>
      <c r="D354" s="1617"/>
      <c r="E354" s="1864">
        <v>786</v>
      </c>
      <c r="F354" s="1615" t="s">
        <v>1009</v>
      </c>
      <c r="G354" s="1864">
        <v>60</v>
      </c>
      <c r="H354" s="1691"/>
      <c r="I354" s="1875"/>
      <c r="J354" s="1616"/>
      <c r="K354" s="1616"/>
      <c r="L354" s="1615"/>
      <c r="M354" s="1795"/>
      <c r="N354" s="1795"/>
      <c r="O354" s="1795"/>
      <c r="P354" s="1618"/>
      <c r="Q354" s="1798"/>
      <c r="R354" s="1798"/>
      <c r="S354" s="1798"/>
      <c r="T354" s="1798"/>
      <c r="U354" s="1675"/>
      <c r="V354" s="156">
        <f t="shared" si="144"/>
        <v>786</v>
      </c>
      <c r="W354" s="1647"/>
      <c r="X354" s="1648"/>
      <c r="Y354" s="1994"/>
      <c r="Z354" s="1647"/>
      <c r="AA354" s="1648"/>
      <c r="AB354" s="1645"/>
      <c r="AC354" s="1645"/>
      <c r="AD354" s="1994"/>
      <c r="AE354" s="1990"/>
      <c r="AF354" s="1637"/>
      <c r="AG354" s="1543">
        <f t="shared" si="141"/>
        <v>0</v>
      </c>
      <c r="AH354" s="1637"/>
      <c r="AI354" s="1543">
        <f t="shared" si="142"/>
        <v>0</v>
      </c>
      <c r="AJ354" s="1637">
        <v>1</v>
      </c>
      <c r="AK354" s="1543">
        <f t="shared" si="143"/>
        <v>786</v>
      </c>
      <c r="AL354" s="1637"/>
      <c r="AM354" s="1543">
        <f t="shared" si="140"/>
        <v>0</v>
      </c>
    </row>
    <row r="355" spans="1:386" s="329" customFormat="1" ht="41.4">
      <c r="A355" s="1675"/>
      <c r="B355" s="1723" t="s">
        <v>51</v>
      </c>
      <c r="C355" s="1724"/>
      <c r="D355" s="1725"/>
      <c r="E355" s="1726"/>
      <c r="F355" s="1727"/>
      <c r="G355" s="1726"/>
      <c r="H355" s="1727"/>
      <c r="I355" s="1728"/>
      <c r="J355" s="1726"/>
      <c r="K355" s="1726"/>
      <c r="L355" s="1727"/>
      <c r="M355" s="1726"/>
      <c r="N355" s="1726"/>
      <c r="O355" s="1726"/>
      <c r="P355" s="1726"/>
      <c r="Q355" s="1729"/>
      <c r="R355" s="1729"/>
      <c r="S355" s="1729"/>
      <c r="T355" s="1729"/>
      <c r="U355" s="1675"/>
      <c r="V355" s="156">
        <f t="shared" si="144"/>
        <v>0</v>
      </c>
      <c r="W355" s="1635"/>
      <c r="X355" s="1636"/>
      <c r="Y355" s="1994"/>
      <c r="Z355" s="1635"/>
      <c r="AA355" s="1636"/>
      <c r="AB355" s="1637"/>
      <c r="AC355" s="1637"/>
      <c r="AD355" s="1994"/>
      <c r="AE355" s="1990"/>
      <c r="AF355" s="1637"/>
      <c r="AG355" s="1543">
        <f t="shared" si="141"/>
        <v>0</v>
      </c>
      <c r="AH355" s="1637"/>
      <c r="AI355" s="1543">
        <f t="shared" si="142"/>
        <v>0</v>
      </c>
      <c r="AJ355" s="1637"/>
      <c r="AK355" s="1543">
        <f t="shared" si="143"/>
        <v>0</v>
      </c>
      <c r="AL355" s="1637"/>
      <c r="AM355" s="1543">
        <f t="shared" si="140"/>
        <v>0</v>
      </c>
      <c r="AN355" s="1549"/>
      <c r="AO355" s="1549"/>
      <c r="AP355" s="1549"/>
      <c r="AQ355" s="1549"/>
      <c r="AR355" s="1549"/>
      <c r="AS355" s="1549"/>
      <c r="AT355" s="1549"/>
      <c r="AU355" s="1549"/>
      <c r="AV355" s="1549"/>
      <c r="AW355" s="1549"/>
      <c r="AX355" s="1549"/>
      <c r="AY355" s="1549"/>
      <c r="AZ355" s="1549"/>
      <c r="BA355" s="1549"/>
      <c r="BB355" s="1549"/>
      <c r="BC355" s="1549"/>
      <c r="BD355" s="1549"/>
      <c r="BE355" s="1549"/>
      <c r="BF355" s="1549"/>
      <c r="BG355" s="1549"/>
      <c r="BH355" s="1549"/>
      <c r="BI355" s="1549"/>
      <c r="BJ355" s="1549"/>
      <c r="BK355" s="1549"/>
      <c r="BL355" s="1549"/>
      <c r="BM355" s="1549"/>
      <c r="BN355" s="1549"/>
      <c r="BO355" s="1549"/>
      <c r="BP355" s="1549"/>
      <c r="BQ355" s="1549"/>
      <c r="BR355" s="1549"/>
      <c r="BS355" s="1549"/>
      <c r="BT355" s="1549"/>
      <c r="BU355" s="1549"/>
      <c r="BV355" s="1549"/>
      <c r="BW355" s="1549"/>
      <c r="BX355" s="1549"/>
      <c r="BY355" s="1549"/>
      <c r="BZ355" s="1549"/>
      <c r="CA355" s="1549"/>
      <c r="CB355" s="1549"/>
      <c r="CC355" s="1549"/>
      <c r="CD355" s="1549"/>
      <c r="CE355" s="1549"/>
      <c r="CF355" s="1549"/>
      <c r="CG355" s="1549"/>
      <c r="CH355" s="1549"/>
      <c r="CI355" s="1549"/>
      <c r="CJ355" s="1549"/>
      <c r="CK355" s="1549"/>
      <c r="CL355" s="1549"/>
      <c r="CM355" s="1549"/>
      <c r="CN355" s="1549"/>
      <c r="CO355" s="1549"/>
      <c r="CP355" s="1549"/>
      <c r="CQ355" s="1549"/>
      <c r="CR355" s="1549"/>
      <c r="CS355" s="1549"/>
      <c r="CT355" s="1549"/>
      <c r="CU355" s="1549"/>
      <c r="CV355" s="1549"/>
      <c r="CW355" s="1549"/>
      <c r="CX355" s="1549"/>
      <c r="CY355" s="1549"/>
      <c r="CZ355" s="1549"/>
      <c r="DA355" s="1549"/>
      <c r="DB355" s="1549"/>
      <c r="DC355" s="1549"/>
      <c r="DD355" s="1549"/>
      <c r="DE355" s="1549"/>
      <c r="DF355" s="1549"/>
      <c r="DG355" s="1549"/>
      <c r="DH355" s="1549"/>
      <c r="DI355" s="1549"/>
      <c r="DJ355" s="1549"/>
      <c r="DK355" s="1549"/>
      <c r="DL355" s="1549"/>
      <c r="DM355" s="1549"/>
      <c r="DN355" s="1549"/>
      <c r="DO355" s="1549"/>
      <c r="DP355" s="1549"/>
      <c r="DQ355" s="1549"/>
      <c r="DR355" s="1549"/>
      <c r="DS355" s="1549"/>
      <c r="DT355" s="1549"/>
      <c r="DU355" s="1549"/>
      <c r="DV355" s="1549"/>
      <c r="DW355" s="1549"/>
      <c r="DX355" s="1549"/>
      <c r="DY355" s="1549"/>
      <c r="DZ355" s="1549"/>
      <c r="EA355" s="1549"/>
      <c r="EB355" s="1549"/>
      <c r="EC355" s="1549"/>
      <c r="ED355" s="1549"/>
      <c r="EE355" s="1549"/>
      <c r="EF355" s="1549"/>
      <c r="EG355" s="1549"/>
      <c r="EH355" s="1549"/>
      <c r="EI355" s="1549"/>
      <c r="EJ355" s="1549"/>
      <c r="EK355" s="1549"/>
      <c r="EL355" s="1549"/>
      <c r="EM355" s="1549"/>
      <c r="EN355" s="1549"/>
      <c r="EO355" s="1549"/>
      <c r="EP355" s="1549"/>
      <c r="EQ355" s="1549"/>
      <c r="ER355" s="1549"/>
      <c r="ES355" s="1549"/>
      <c r="ET355" s="1549"/>
      <c r="EU355" s="1549"/>
      <c r="EV355" s="1549"/>
      <c r="EW355" s="1549"/>
      <c r="EX355" s="1549"/>
      <c r="EY355" s="1549"/>
      <c r="EZ355" s="1549"/>
      <c r="FA355" s="1603"/>
    </row>
    <row r="356" spans="1:386" s="329" customFormat="1">
      <c r="A356" s="1675"/>
      <c r="B356" s="1676" t="s">
        <v>166</v>
      </c>
      <c r="C356" s="1724"/>
      <c r="D356" s="1725"/>
      <c r="E356" s="1726"/>
      <c r="F356" s="1724"/>
      <c r="G356" s="1781"/>
      <c r="H356" s="1872"/>
      <c r="I356" s="1873"/>
      <c r="J356" s="1874"/>
      <c r="K356" s="1874"/>
      <c r="L356" s="1872"/>
      <c r="M356" s="1678"/>
      <c r="N356" s="1678"/>
      <c r="O356" s="1678"/>
      <c r="P356" s="1678"/>
      <c r="Q356" s="1680"/>
      <c r="R356" s="1680"/>
      <c r="S356" s="1680"/>
      <c r="T356" s="1680"/>
      <c r="U356" s="1675"/>
      <c r="V356" s="156">
        <f t="shared" si="144"/>
        <v>0</v>
      </c>
      <c r="W356" s="1635"/>
      <c r="X356" s="1636"/>
      <c r="Y356" s="1994"/>
      <c r="Z356" s="1635"/>
      <c r="AA356" s="1636"/>
      <c r="AB356" s="1637"/>
      <c r="AC356" s="1637"/>
      <c r="AD356" s="1994"/>
      <c r="AE356" s="1990"/>
      <c r="AF356" s="1637"/>
      <c r="AG356" s="1543">
        <f t="shared" si="141"/>
        <v>0</v>
      </c>
      <c r="AH356" s="1637"/>
      <c r="AI356" s="1543">
        <f t="shared" si="142"/>
        <v>0</v>
      </c>
      <c r="AJ356" s="1637"/>
      <c r="AK356" s="1543">
        <f t="shared" si="143"/>
        <v>0</v>
      </c>
      <c r="AL356" s="1637"/>
      <c r="AM356" s="1543">
        <f t="shared" si="140"/>
        <v>0</v>
      </c>
      <c r="AN356" s="1549"/>
      <c r="AO356" s="1549"/>
      <c r="AP356" s="1549"/>
      <c r="AQ356" s="1549"/>
      <c r="AR356" s="1549"/>
      <c r="AS356" s="1549"/>
      <c r="AT356" s="1549"/>
      <c r="AU356" s="1549"/>
      <c r="AV356" s="1549"/>
      <c r="AW356" s="1549"/>
      <c r="AX356" s="1549"/>
      <c r="AY356" s="1549"/>
      <c r="AZ356" s="1549"/>
      <c r="BA356" s="1549"/>
      <c r="BB356" s="1549"/>
      <c r="BC356" s="1549"/>
      <c r="BD356" s="1549"/>
      <c r="BE356" s="1549"/>
      <c r="BF356" s="1549"/>
      <c r="BG356" s="1549"/>
      <c r="BH356" s="1549"/>
      <c r="BI356" s="1549"/>
      <c r="BJ356" s="1549"/>
      <c r="BK356" s="1549"/>
      <c r="BL356" s="1549"/>
      <c r="BM356" s="1549"/>
      <c r="BN356" s="1549"/>
      <c r="BO356" s="1549"/>
      <c r="BP356" s="1549"/>
      <c r="BQ356" s="1549"/>
      <c r="BR356" s="1549"/>
      <c r="BS356" s="1549"/>
      <c r="BT356" s="1549"/>
      <c r="BU356" s="1549"/>
      <c r="BV356" s="1549"/>
      <c r="BW356" s="1549"/>
      <c r="BX356" s="1549"/>
      <c r="BY356" s="1549"/>
      <c r="BZ356" s="1549"/>
      <c r="CA356" s="1549"/>
      <c r="CB356" s="1549"/>
      <c r="CC356" s="1549"/>
      <c r="CD356" s="1549"/>
      <c r="CE356" s="1549"/>
      <c r="CF356" s="1549"/>
      <c r="CG356" s="1549"/>
      <c r="CH356" s="1549"/>
      <c r="CI356" s="1549"/>
      <c r="CJ356" s="1549"/>
      <c r="CK356" s="1549"/>
      <c r="CL356" s="1549"/>
      <c r="CM356" s="1549"/>
      <c r="CN356" s="1549"/>
      <c r="CO356" s="1549"/>
      <c r="CP356" s="1549"/>
      <c r="CQ356" s="1549"/>
      <c r="CR356" s="1549"/>
      <c r="CS356" s="1549"/>
      <c r="CT356" s="1549"/>
      <c r="CU356" s="1549"/>
      <c r="CV356" s="1549"/>
      <c r="CW356" s="1549"/>
      <c r="CX356" s="1549"/>
      <c r="CY356" s="1549"/>
      <c r="CZ356" s="1549"/>
      <c r="DA356" s="1549"/>
      <c r="DB356" s="1549"/>
      <c r="DC356" s="1549"/>
      <c r="DD356" s="1549"/>
      <c r="DE356" s="1549"/>
      <c r="DF356" s="1549"/>
      <c r="DG356" s="1549"/>
      <c r="DH356" s="1549"/>
      <c r="DI356" s="1549"/>
      <c r="DJ356" s="1549"/>
      <c r="DK356" s="1549"/>
      <c r="DL356" s="1549"/>
      <c r="DM356" s="1549"/>
      <c r="DN356" s="1549"/>
      <c r="DO356" s="1549"/>
      <c r="DP356" s="1549"/>
      <c r="DQ356" s="1549"/>
      <c r="DR356" s="1549"/>
      <c r="DS356" s="1549"/>
      <c r="DT356" s="1549"/>
      <c r="DU356" s="1549"/>
      <c r="DV356" s="1549"/>
      <c r="DW356" s="1549"/>
      <c r="DX356" s="1549"/>
      <c r="DY356" s="1549"/>
      <c r="DZ356" s="1549"/>
      <c r="EA356" s="1549"/>
      <c r="EB356" s="1549"/>
      <c r="EC356" s="1549"/>
      <c r="ED356" s="1549"/>
      <c r="EE356" s="1549"/>
      <c r="EF356" s="1549"/>
      <c r="EG356" s="1549"/>
      <c r="EH356" s="1549"/>
      <c r="EI356" s="1549"/>
      <c r="EJ356" s="1549"/>
      <c r="EK356" s="1549"/>
      <c r="EL356" s="1549"/>
      <c r="EM356" s="1549"/>
      <c r="EN356" s="1549"/>
      <c r="EO356" s="1549"/>
      <c r="EP356" s="1549"/>
      <c r="EQ356" s="1549"/>
      <c r="ER356" s="1549"/>
      <c r="ES356" s="1549"/>
      <c r="ET356" s="1549"/>
      <c r="EU356" s="1549"/>
      <c r="EV356" s="1549"/>
      <c r="EW356" s="1549"/>
      <c r="EX356" s="1549"/>
      <c r="EY356" s="1549"/>
      <c r="EZ356" s="1549"/>
      <c r="FA356" s="1603"/>
    </row>
    <row r="357" spans="1:386" s="1566" customFormat="1" ht="41.4">
      <c r="A357" s="1711"/>
      <c r="B357" s="1804" t="s">
        <v>603</v>
      </c>
      <c r="C357" s="1693" t="s">
        <v>359</v>
      </c>
      <c r="D357" s="1870" t="s">
        <v>916</v>
      </c>
      <c r="E357" s="1717"/>
      <c r="F357" s="1876"/>
      <c r="G357" s="1877"/>
      <c r="H357" s="1760" t="s">
        <v>764</v>
      </c>
      <c r="I357" s="1878"/>
      <c r="J357" s="1719"/>
      <c r="K357" s="1879"/>
      <c r="L357" s="1878"/>
      <c r="M357" s="1704">
        <f>SUM(N357:P357)</f>
        <v>2144</v>
      </c>
      <c r="N357" s="1704"/>
      <c r="O357" s="1719">
        <v>2000</v>
      </c>
      <c r="P357" s="1719">
        <v>144</v>
      </c>
      <c r="Q357" s="1789">
        <f>SUM(R357:T357)</f>
        <v>1686</v>
      </c>
      <c r="R357" s="1789">
        <v>0</v>
      </c>
      <c r="S357" s="1704">
        <v>1598</v>
      </c>
      <c r="T357" s="1704">
        <v>88</v>
      </c>
      <c r="U357" s="1711"/>
      <c r="V357" s="156">
        <f t="shared" si="144"/>
        <v>0</v>
      </c>
      <c r="W357" s="1647">
        <v>1</v>
      </c>
      <c r="X357" s="1636"/>
      <c r="Y357" s="1994"/>
      <c r="Z357" s="1635">
        <v>1</v>
      </c>
      <c r="AA357" s="1636"/>
      <c r="AB357" s="1637"/>
      <c r="AC357" s="1637"/>
      <c r="AD357" s="1994"/>
      <c r="AE357" s="1990"/>
      <c r="AF357" s="1637"/>
      <c r="AG357" s="1543">
        <f t="shared" si="141"/>
        <v>0</v>
      </c>
      <c r="AH357" s="1637"/>
      <c r="AI357" s="1543">
        <f t="shared" si="142"/>
        <v>0</v>
      </c>
      <c r="AJ357" s="1637"/>
      <c r="AK357" s="1543">
        <f t="shared" si="143"/>
        <v>0</v>
      </c>
      <c r="AL357" s="1637"/>
      <c r="AM357" s="1543">
        <f t="shared" si="140"/>
        <v>0</v>
      </c>
      <c r="AN357" s="1561"/>
      <c r="AO357" s="1561"/>
      <c r="AP357" s="1561"/>
      <c r="AQ357" s="1561"/>
      <c r="AR357" s="1561"/>
      <c r="AS357" s="1561"/>
      <c r="AT357" s="1561"/>
      <c r="AU357" s="1561"/>
      <c r="AV357" s="1561"/>
      <c r="AW357" s="1561"/>
      <c r="AX357" s="1561"/>
      <c r="AY357" s="1561"/>
      <c r="AZ357" s="1561"/>
      <c r="BA357" s="1561"/>
      <c r="BB357" s="1561"/>
      <c r="BC357" s="1561"/>
      <c r="BD357" s="1561"/>
      <c r="BE357" s="1561"/>
      <c r="BF357" s="1561"/>
      <c r="BG357" s="1561"/>
      <c r="BH357" s="1561"/>
      <c r="BI357" s="1561"/>
      <c r="BJ357" s="1561"/>
      <c r="BK357" s="1561"/>
      <c r="BL357" s="1561"/>
      <c r="BM357" s="1561"/>
      <c r="BN357" s="1561"/>
      <c r="BO357" s="1561"/>
      <c r="BP357" s="1561"/>
      <c r="BQ357" s="1561"/>
      <c r="BR357" s="1561"/>
      <c r="BS357" s="1561"/>
      <c r="BT357" s="1561"/>
      <c r="BU357" s="1561"/>
      <c r="BV357" s="1561"/>
      <c r="BW357" s="1561"/>
      <c r="BX357" s="1561"/>
      <c r="BY357" s="1561"/>
      <c r="BZ357" s="1561"/>
      <c r="CA357" s="1561"/>
      <c r="CB357" s="1561"/>
      <c r="CC357" s="1561"/>
      <c r="CD357" s="1561"/>
      <c r="CE357" s="1561"/>
      <c r="CF357" s="1561"/>
      <c r="CG357" s="1561"/>
      <c r="CH357" s="1561"/>
      <c r="CI357" s="1561"/>
      <c r="CJ357" s="1561"/>
      <c r="CK357" s="1561"/>
      <c r="CL357" s="1561"/>
      <c r="CM357" s="1561"/>
      <c r="CN357" s="1561"/>
      <c r="CO357" s="1561"/>
      <c r="CP357" s="1561"/>
      <c r="CQ357" s="1561"/>
      <c r="CR357" s="1561"/>
      <c r="CS357" s="1561"/>
      <c r="CT357" s="1561"/>
      <c r="CU357" s="1561"/>
      <c r="CV357" s="1561"/>
      <c r="CW357" s="1561"/>
      <c r="CX357" s="1561"/>
      <c r="CY357" s="1561"/>
      <c r="CZ357" s="1561"/>
      <c r="DA357" s="1561"/>
      <c r="DB357" s="1561"/>
      <c r="DC357" s="1561"/>
      <c r="DD357" s="1561"/>
      <c r="DE357" s="1561"/>
      <c r="DF357" s="1561"/>
      <c r="DG357" s="1561"/>
      <c r="DH357" s="1561"/>
      <c r="DI357" s="1561"/>
      <c r="DJ357" s="1561"/>
      <c r="DK357" s="1561"/>
      <c r="DL357" s="1561"/>
      <c r="DM357" s="1561"/>
      <c r="DN357" s="1561"/>
      <c r="DO357" s="1561"/>
      <c r="DP357" s="1561"/>
      <c r="DQ357" s="1561"/>
      <c r="DR357" s="1561"/>
      <c r="DS357" s="1561"/>
      <c r="DT357" s="1561"/>
      <c r="DU357" s="1561"/>
      <c r="DV357" s="1561"/>
      <c r="DW357" s="1561"/>
      <c r="DX357" s="1561"/>
      <c r="DY357" s="1561"/>
      <c r="DZ357" s="1561"/>
      <c r="EA357" s="1561"/>
      <c r="EB357" s="1561"/>
      <c r="EC357" s="1561"/>
      <c r="ED357" s="1561"/>
      <c r="EE357" s="1561"/>
      <c r="EF357" s="1561"/>
      <c r="EG357" s="1561"/>
      <c r="EH357" s="1561"/>
      <c r="EI357" s="1561"/>
      <c r="EJ357" s="1561"/>
      <c r="EK357" s="1561"/>
      <c r="EL357" s="1561"/>
      <c r="EM357" s="1561"/>
      <c r="EN357" s="1561"/>
      <c r="EO357" s="1561"/>
      <c r="EP357" s="1561"/>
      <c r="EQ357" s="1561"/>
      <c r="ER357" s="1561"/>
      <c r="ES357" s="1561"/>
      <c r="ET357" s="1561"/>
      <c r="EU357" s="1561"/>
      <c r="EV357" s="1561"/>
      <c r="EW357" s="1561"/>
      <c r="EX357" s="1561"/>
      <c r="EY357" s="1561"/>
      <c r="EZ357" s="1561"/>
      <c r="FA357" s="1611"/>
    </row>
    <row r="358" spans="1:386" s="1566" customFormat="1" ht="48.6" customHeight="1">
      <c r="A358" s="1711"/>
      <c r="B358" s="1775" t="s">
        <v>917</v>
      </c>
      <c r="C358" s="1693"/>
      <c r="D358" s="1870"/>
      <c r="E358" s="1865">
        <v>3279</v>
      </c>
      <c r="F358" s="1615" t="s">
        <v>955</v>
      </c>
      <c r="G358" s="1865">
        <v>210</v>
      </c>
      <c r="H358" s="1760"/>
      <c r="I358" s="1878"/>
      <c r="J358" s="1719"/>
      <c r="K358" s="1879"/>
      <c r="L358" s="1878"/>
      <c r="M358" s="1704"/>
      <c r="N358" s="1704"/>
      <c r="O358" s="1719"/>
      <c r="P358" s="1719"/>
      <c r="Q358" s="1789"/>
      <c r="R358" s="1789"/>
      <c r="S358" s="1703"/>
      <c r="T358" s="1704"/>
      <c r="U358" s="1711"/>
      <c r="V358" s="156">
        <f t="shared" si="144"/>
        <v>3279</v>
      </c>
      <c r="W358" s="1647"/>
      <c r="X358" s="1636"/>
      <c r="Y358" s="1994"/>
      <c r="Z358" s="1635"/>
      <c r="AA358" s="1636"/>
      <c r="AB358" s="1637"/>
      <c r="AC358" s="1637"/>
      <c r="AD358" s="1994"/>
      <c r="AE358" s="1990"/>
      <c r="AF358" s="1637">
        <v>1</v>
      </c>
      <c r="AG358" s="1543">
        <f t="shared" si="141"/>
        <v>3279</v>
      </c>
      <c r="AH358" s="1637"/>
      <c r="AI358" s="1543">
        <f t="shared" si="142"/>
        <v>0</v>
      </c>
      <c r="AJ358" s="1637"/>
      <c r="AK358" s="1543">
        <f t="shared" si="143"/>
        <v>0</v>
      </c>
      <c r="AL358" s="1637"/>
      <c r="AM358" s="1543">
        <f t="shared" si="140"/>
        <v>0</v>
      </c>
      <c r="AN358" s="1561"/>
      <c r="AO358" s="1561"/>
      <c r="AP358" s="1561"/>
      <c r="AQ358" s="1561"/>
      <c r="AR358" s="1561"/>
      <c r="AS358" s="1561"/>
      <c r="AT358" s="1561"/>
      <c r="AU358" s="1561"/>
      <c r="AV358" s="1561"/>
      <c r="AW358" s="1561"/>
      <c r="AX358" s="1561"/>
      <c r="AY358" s="1561"/>
      <c r="AZ358" s="1561"/>
      <c r="BA358" s="1561"/>
      <c r="BB358" s="1561"/>
      <c r="BC358" s="1561"/>
      <c r="BD358" s="1561"/>
      <c r="BE358" s="1561"/>
      <c r="BF358" s="1561"/>
      <c r="BG358" s="1561"/>
      <c r="BH358" s="1561"/>
      <c r="BI358" s="1561"/>
      <c r="BJ358" s="1561"/>
      <c r="BK358" s="1561"/>
      <c r="BL358" s="1561"/>
      <c r="BM358" s="1561"/>
      <c r="BN358" s="1561"/>
      <c r="BO358" s="1561"/>
      <c r="BP358" s="1561"/>
      <c r="BQ358" s="1561"/>
      <c r="BR358" s="1561"/>
      <c r="BS358" s="1561"/>
      <c r="BT358" s="1561"/>
      <c r="BU358" s="1561"/>
      <c r="BV358" s="1561"/>
      <c r="BW358" s="1561"/>
      <c r="BX358" s="1561"/>
      <c r="BY358" s="1561"/>
      <c r="BZ358" s="1561"/>
      <c r="CA358" s="1561"/>
      <c r="CB358" s="1561"/>
      <c r="CC358" s="1561"/>
      <c r="CD358" s="1561"/>
      <c r="CE358" s="1561"/>
      <c r="CF358" s="1561"/>
      <c r="CG358" s="1561"/>
      <c r="CH358" s="1561"/>
      <c r="CI358" s="1561"/>
      <c r="CJ358" s="1561"/>
      <c r="CK358" s="1561"/>
      <c r="CL358" s="1561"/>
      <c r="CM358" s="1561"/>
      <c r="CN358" s="1561"/>
      <c r="CO358" s="1561"/>
      <c r="CP358" s="1561"/>
      <c r="CQ358" s="1561"/>
      <c r="CR358" s="1561"/>
      <c r="CS358" s="1561"/>
      <c r="CT358" s="1561"/>
      <c r="CU358" s="1561"/>
      <c r="CV358" s="1561"/>
      <c r="CW358" s="1561"/>
      <c r="CX358" s="1561"/>
      <c r="CY358" s="1561"/>
      <c r="CZ358" s="1561"/>
      <c r="DA358" s="1561"/>
      <c r="DB358" s="1561"/>
      <c r="DC358" s="1561"/>
      <c r="DD358" s="1561"/>
      <c r="DE358" s="1561"/>
      <c r="DF358" s="1561"/>
      <c r="DG358" s="1561"/>
      <c r="DH358" s="1561"/>
      <c r="DI358" s="1561"/>
      <c r="DJ358" s="1561"/>
      <c r="DK358" s="1561"/>
      <c r="DL358" s="1561"/>
      <c r="DM358" s="1561"/>
      <c r="DN358" s="1561"/>
      <c r="DO358" s="1561"/>
      <c r="DP358" s="1561"/>
      <c r="DQ358" s="1561"/>
      <c r="DR358" s="1561"/>
      <c r="DS358" s="1561"/>
      <c r="DT358" s="1561"/>
      <c r="DU358" s="1561"/>
      <c r="DV358" s="1561"/>
      <c r="DW358" s="1561"/>
      <c r="DX358" s="1561"/>
      <c r="DY358" s="1561"/>
      <c r="DZ358" s="1561"/>
      <c r="EA358" s="1561"/>
      <c r="EB358" s="1561"/>
      <c r="EC358" s="1561"/>
      <c r="ED358" s="1561"/>
      <c r="EE358" s="1561"/>
      <c r="EF358" s="1561"/>
      <c r="EG358" s="1561"/>
      <c r="EH358" s="1561"/>
      <c r="EI358" s="1561"/>
      <c r="EJ358" s="1561"/>
      <c r="EK358" s="1561"/>
      <c r="EL358" s="1561"/>
      <c r="EM358" s="1561"/>
      <c r="EN358" s="1561"/>
      <c r="EO358" s="1561"/>
      <c r="EP358" s="1561"/>
      <c r="EQ358" s="1561"/>
      <c r="ER358" s="1561"/>
      <c r="ES358" s="1561"/>
      <c r="ET358" s="1561"/>
      <c r="EU358" s="1561"/>
      <c r="EV358" s="1561"/>
      <c r="EW358" s="1561"/>
      <c r="EX358" s="1561"/>
      <c r="EY358" s="1561"/>
      <c r="EZ358" s="1561"/>
      <c r="FA358" s="1611"/>
    </row>
    <row r="359" spans="1:386" s="1566" customFormat="1" ht="30.6" customHeight="1">
      <c r="A359" s="1711"/>
      <c r="B359" s="2141" t="s">
        <v>466</v>
      </c>
      <c r="C359" s="1693"/>
      <c r="D359" s="1870"/>
      <c r="E359" s="1865"/>
      <c r="F359" s="1615"/>
      <c r="G359" s="1865"/>
      <c r="H359" s="1760"/>
      <c r="I359" s="1878"/>
      <c r="J359" s="1719"/>
      <c r="K359" s="1879"/>
      <c r="L359" s="1878"/>
      <c r="M359" s="1704"/>
      <c r="N359" s="1704"/>
      <c r="O359" s="1719"/>
      <c r="P359" s="1719"/>
      <c r="Q359" s="1789"/>
      <c r="R359" s="1789"/>
      <c r="S359" s="1703"/>
      <c r="T359" s="1704"/>
      <c r="U359" s="1711"/>
      <c r="V359" s="156">
        <f t="shared" si="144"/>
        <v>0</v>
      </c>
      <c r="W359" s="1647"/>
      <c r="X359" s="1636"/>
      <c r="Y359" s="1994"/>
      <c r="Z359" s="1635"/>
      <c r="AA359" s="1636"/>
      <c r="AB359" s="1637"/>
      <c r="AC359" s="1637"/>
      <c r="AD359" s="1994"/>
      <c r="AE359" s="1990"/>
      <c r="AF359" s="1637"/>
      <c r="AG359" s="1543">
        <f t="shared" si="141"/>
        <v>0</v>
      </c>
      <c r="AH359" s="1637"/>
      <c r="AI359" s="1543">
        <f t="shared" si="142"/>
        <v>0</v>
      </c>
      <c r="AJ359" s="1637"/>
      <c r="AK359" s="1543">
        <f t="shared" si="143"/>
        <v>0</v>
      </c>
      <c r="AL359" s="1637"/>
      <c r="AM359" s="1543">
        <f t="shared" si="140"/>
        <v>0</v>
      </c>
      <c r="AN359" s="1561"/>
      <c r="AO359" s="1561"/>
      <c r="AP359" s="1561"/>
      <c r="AQ359" s="1561"/>
      <c r="AR359" s="1561"/>
      <c r="AS359" s="1561"/>
      <c r="AT359" s="1561"/>
      <c r="AU359" s="1561"/>
      <c r="AV359" s="1561"/>
      <c r="AW359" s="1561"/>
      <c r="AX359" s="1561"/>
      <c r="AY359" s="1561"/>
      <c r="AZ359" s="1561"/>
      <c r="BA359" s="1561"/>
      <c r="BB359" s="1561"/>
      <c r="BC359" s="1561"/>
      <c r="BD359" s="1561"/>
      <c r="BE359" s="1561"/>
      <c r="BF359" s="1561"/>
      <c r="BG359" s="1561"/>
      <c r="BH359" s="1561"/>
      <c r="BI359" s="1561"/>
      <c r="BJ359" s="1561"/>
      <c r="BK359" s="1561"/>
      <c r="BL359" s="1561"/>
      <c r="BM359" s="1561"/>
      <c r="BN359" s="1561"/>
      <c r="BO359" s="1561"/>
      <c r="BP359" s="1561"/>
      <c r="BQ359" s="1561"/>
      <c r="BR359" s="1561"/>
      <c r="BS359" s="1561"/>
      <c r="BT359" s="1561"/>
      <c r="BU359" s="1561"/>
      <c r="BV359" s="1561"/>
      <c r="BW359" s="1561"/>
      <c r="BX359" s="1561"/>
      <c r="BY359" s="1561"/>
      <c r="BZ359" s="1561"/>
      <c r="CA359" s="1561"/>
      <c r="CB359" s="1561"/>
      <c r="CC359" s="1561"/>
      <c r="CD359" s="1561"/>
      <c r="CE359" s="1561"/>
      <c r="CF359" s="1561"/>
      <c r="CG359" s="1561"/>
      <c r="CH359" s="1561"/>
      <c r="CI359" s="1561"/>
      <c r="CJ359" s="1561"/>
      <c r="CK359" s="1561"/>
      <c r="CL359" s="1561"/>
      <c r="CM359" s="1561"/>
      <c r="CN359" s="1561"/>
      <c r="CO359" s="1561"/>
      <c r="CP359" s="1561"/>
      <c r="CQ359" s="1561"/>
      <c r="CR359" s="1561"/>
      <c r="CS359" s="1561"/>
      <c r="CT359" s="1561"/>
      <c r="CU359" s="1561"/>
      <c r="CV359" s="1561"/>
      <c r="CW359" s="1561"/>
      <c r="CX359" s="1561"/>
      <c r="CY359" s="1561"/>
      <c r="CZ359" s="1561"/>
      <c r="DA359" s="1561"/>
      <c r="DB359" s="1561"/>
      <c r="DC359" s="1561"/>
      <c r="DD359" s="1561"/>
      <c r="DE359" s="1561"/>
      <c r="DF359" s="1561"/>
      <c r="DG359" s="1561"/>
      <c r="DH359" s="1561"/>
      <c r="DI359" s="1561"/>
      <c r="DJ359" s="1561"/>
      <c r="DK359" s="1561"/>
      <c r="DL359" s="1561"/>
      <c r="DM359" s="1561"/>
      <c r="DN359" s="1561"/>
      <c r="DO359" s="1561"/>
      <c r="DP359" s="1561"/>
      <c r="DQ359" s="1561"/>
      <c r="DR359" s="1561"/>
      <c r="DS359" s="1561"/>
      <c r="DT359" s="1561"/>
      <c r="DU359" s="1561"/>
      <c r="DV359" s="1561"/>
      <c r="DW359" s="1561"/>
      <c r="DX359" s="1561"/>
      <c r="DY359" s="1561"/>
      <c r="DZ359" s="1561"/>
      <c r="EA359" s="1561"/>
      <c r="EB359" s="1561"/>
      <c r="EC359" s="1561"/>
      <c r="ED359" s="1561"/>
      <c r="EE359" s="1561"/>
      <c r="EF359" s="1561"/>
      <c r="EG359" s="1561"/>
      <c r="EH359" s="1561"/>
      <c r="EI359" s="1561"/>
      <c r="EJ359" s="1561"/>
      <c r="EK359" s="1561"/>
      <c r="EL359" s="1561"/>
      <c r="EM359" s="1561"/>
      <c r="EN359" s="1561"/>
      <c r="EO359" s="1561"/>
      <c r="EP359" s="1561"/>
      <c r="EQ359" s="1561"/>
      <c r="ER359" s="1561"/>
      <c r="ES359" s="1561"/>
      <c r="ET359" s="1561"/>
      <c r="EU359" s="1561"/>
      <c r="EV359" s="1561"/>
      <c r="EW359" s="1561"/>
      <c r="EX359" s="1561"/>
      <c r="EY359" s="1561"/>
      <c r="EZ359" s="1561"/>
      <c r="FA359" s="1611"/>
    </row>
    <row r="360" spans="1:386" s="1566" customFormat="1" ht="30.6" customHeight="1">
      <c r="A360" s="1711"/>
      <c r="B360" s="1676" t="s">
        <v>166</v>
      </c>
      <c r="C360" s="1693"/>
      <c r="D360" s="1870"/>
      <c r="E360" s="1865"/>
      <c r="F360" s="1615"/>
      <c r="G360" s="1865"/>
      <c r="H360" s="1760"/>
      <c r="I360" s="1878"/>
      <c r="J360" s="1719"/>
      <c r="K360" s="1879"/>
      <c r="L360" s="1878"/>
      <c r="M360" s="1704"/>
      <c r="N360" s="1704"/>
      <c r="O360" s="1719"/>
      <c r="P360" s="1719"/>
      <c r="Q360" s="1789"/>
      <c r="R360" s="1789"/>
      <c r="S360" s="1703"/>
      <c r="T360" s="1704"/>
      <c r="U360" s="1711"/>
      <c r="V360" s="156">
        <f t="shared" si="144"/>
        <v>0</v>
      </c>
      <c r="W360" s="1647"/>
      <c r="X360" s="1636"/>
      <c r="Y360" s="1994"/>
      <c r="Z360" s="1635"/>
      <c r="AA360" s="1636"/>
      <c r="AB360" s="1637"/>
      <c r="AC360" s="1637"/>
      <c r="AD360" s="1994"/>
      <c r="AE360" s="1990"/>
      <c r="AF360" s="1637"/>
      <c r="AG360" s="1543">
        <f t="shared" si="141"/>
        <v>0</v>
      </c>
      <c r="AH360" s="1637"/>
      <c r="AI360" s="1543">
        <f t="shared" si="142"/>
        <v>0</v>
      </c>
      <c r="AJ360" s="1637"/>
      <c r="AK360" s="1543">
        <f t="shared" si="143"/>
        <v>0</v>
      </c>
      <c r="AL360" s="1637"/>
      <c r="AM360" s="1543">
        <f t="shared" si="140"/>
        <v>0</v>
      </c>
      <c r="AN360" s="1561"/>
      <c r="AO360" s="1561"/>
      <c r="AP360" s="1561"/>
      <c r="AQ360" s="1561"/>
      <c r="AR360" s="1561"/>
      <c r="AS360" s="1561"/>
      <c r="AT360" s="1561"/>
      <c r="AU360" s="1561"/>
      <c r="AV360" s="1561"/>
      <c r="AW360" s="1561"/>
      <c r="AX360" s="1561"/>
      <c r="AY360" s="1561"/>
      <c r="AZ360" s="1561"/>
      <c r="BA360" s="1561"/>
      <c r="BB360" s="1561"/>
      <c r="BC360" s="1561"/>
      <c r="BD360" s="1561"/>
      <c r="BE360" s="1561"/>
      <c r="BF360" s="1561"/>
      <c r="BG360" s="1561"/>
      <c r="BH360" s="1561"/>
      <c r="BI360" s="1561"/>
      <c r="BJ360" s="1561"/>
      <c r="BK360" s="1561"/>
      <c r="BL360" s="1561"/>
      <c r="BM360" s="1561"/>
      <c r="BN360" s="1561"/>
      <c r="BO360" s="1561"/>
      <c r="BP360" s="1561"/>
      <c r="BQ360" s="1561"/>
      <c r="BR360" s="1561"/>
      <c r="BS360" s="1561"/>
      <c r="BT360" s="1561"/>
      <c r="BU360" s="1561"/>
      <c r="BV360" s="1561"/>
      <c r="BW360" s="1561"/>
      <c r="BX360" s="1561"/>
      <c r="BY360" s="1561"/>
      <c r="BZ360" s="1561"/>
      <c r="CA360" s="1561"/>
      <c r="CB360" s="1561"/>
      <c r="CC360" s="1561"/>
      <c r="CD360" s="1561"/>
      <c r="CE360" s="1561"/>
      <c r="CF360" s="1561"/>
      <c r="CG360" s="1561"/>
      <c r="CH360" s="1561"/>
      <c r="CI360" s="1561"/>
      <c r="CJ360" s="1561"/>
      <c r="CK360" s="1561"/>
      <c r="CL360" s="1561"/>
      <c r="CM360" s="1561"/>
      <c r="CN360" s="1561"/>
      <c r="CO360" s="1561"/>
      <c r="CP360" s="1561"/>
      <c r="CQ360" s="1561"/>
      <c r="CR360" s="1561"/>
      <c r="CS360" s="1561"/>
      <c r="CT360" s="1561"/>
      <c r="CU360" s="1561"/>
      <c r="CV360" s="1561"/>
      <c r="CW360" s="1561"/>
      <c r="CX360" s="1561"/>
      <c r="CY360" s="1561"/>
      <c r="CZ360" s="1561"/>
      <c r="DA360" s="1561"/>
      <c r="DB360" s="1561"/>
      <c r="DC360" s="1561"/>
      <c r="DD360" s="1561"/>
      <c r="DE360" s="1561"/>
      <c r="DF360" s="1561"/>
      <c r="DG360" s="1561"/>
      <c r="DH360" s="1561"/>
      <c r="DI360" s="1561"/>
      <c r="DJ360" s="1561"/>
      <c r="DK360" s="1561"/>
      <c r="DL360" s="1561"/>
      <c r="DM360" s="1561"/>
      <c r="DN360" s="1561"/>
      <c r="DO360" s="1561"/>
      <c r="DP360" s="1561"/>
      <c r="DQ360" s="1561"/>
      <c r="DR360" s="1561"/>
      <c r="DS360" s="1561"/>
      <c r="DT360" s="1561"/>
      <c r="DU360" s="1561"/>
      <c r="DV360" s="1561"/>
      <c r="DW360" s="1561"/>
      <c r="DX360" s="1561"/>
      <c r="DY360" s="1561"/>
      <c r="DZ360" s="1561"/>
      <c r="EA360" s="1561"/>
      <c r="EB360" s="1561"/>
      <c r="EC360" s="1561"/>
      <c r="ED360" s="1561"/>
      <c r="EE360" s="1561"/>
      <c r="EF360" s="1561"/>
      <c r="EG360" s="1561"/>
      <c r="EH360" s="1561"/>
      <c r="EI360" s="1561"/>
      <c r="EJ360" s="1561"/>
      <c r="EK360" s="1561"/>
      <c r="EL360" s="1561"/>
      <c r="EM360" s="1561"/>
      <c r="EN360" s="1561"/>
      <c r="EO360" s="1561"/>
      <c r="EP360" s="1561"/>
      <c r="EQ360" s="1561"/>
      <c r="ER360" s="1561"/>
      <c r="ES360" s="1561"/>
      <c r="ET360" s="1561"/>
      <c r="EU360" s="1561"/>
      <c r="EV360" s="1561"/>
      <c r="EW360" s="1561"/>
      <c r="EX360" s="1561"/>
      <c r="EY360" s="1561"/>
      <c r="EZ360" s="1561"/>
      <c r="FA360" s="1611"/>
    </row>
    <row r="361" spans="1:386" s="1566" customFormat="1" ht="58.2" customHeight="1">
      <c r="A361" s="1711"/>
      <c r="B361" s="1804" t="s">
        <v>1204</v>
      </c>
      <c r="C361" s="1693" t="s">
        <v>359</v>
      </c>
      <c r="D361" s="1870" t="s">
        <v>1205</v>
      </c>
      <c r="E361" s="1865"/>
      <c r="F361" s="1615"/>
      <c r="G361" s="1865"/>
      <c r="H361" s="1760"/>
      <c r="I361" s="1878"/>
      <c r="J361" s="1719"/>
      <c r="K361" s="1879"/>
      <c r="L361" s="1878"/>
      <c r="M361" s="1696">
        <f>SUM(N361:P361)</f>
        <v>600</v>
      </c>
      <c r="N361" s="1704"/>
      <c r="O361" s="1719">
        <v>100</v>
      </c>
      <c r="P361" s="1719">
        <v>500</v>
      </c>
      <c r="Q361" s="1789">
        <f>SUM(R361:T361)</f>
        <v>272</v>
      </c>
      <c r="R361" s="1789"/>
      <c r="S361" s="1703"/>
      <c r="T361" s="1704">
        <v>272</v>
      </c>
      <c r="U361" s="1711"/>
      <c r="V361" s="156">
        <f t="shared" si="144"/>
        <v>0</v>
      </c>
      <c r="W361" s="1647">
        <v>1</v>
      </c>
      <c r="X361" s="1636"/>
      <c r="Y361" s="1994"/>
      <c r="Z361" s="1635">
        <v>1</v>
      </c>
      <c r="AA361" s="1636"/>
      <c r="AB361" s="1637"/>
      <c r="AC361" s="1637"/>
      <c r="AD361" s="1994"/>
      <c r="AE361" s="1990"/>
      <c r="AF361" s="1637"/>
      <c r="AG361" s="1543">
        <f t="shared" si="141"/>
        <v>0</v>
      </c>
      <c r="AH361" s="1637"/>
      <c r="AI361" s="1543">
        <f t="shared" si="142"/>
        <v>0</v>
      </c>
      <c r="AJ361" s="1637"/>
      <c r="AK361" s="1543">
        <f t="shared" si="143"/>
        <v>0</v>
      </c>
      <c r="AL361" s="1637"/>
      <c r="AM361" s="1543">
        <f t="shared" si="140"/>
        <v>0</v>
      </c>
      <c r="AN361" s="1561"/>
      <c r="AO361" s="1561"/>
      <c r="AP361" s="1561"/>
      <c r="AQ361" s="1561"/>
      <c r="AR361" s="1561"/>
      <c r="AS361" s="1561"/>
      <c r="AT361" s="1561"/>
      <c r="AU361" s="1561"/>
      <c r="AV361" s="1561"/>
      <c r="AW361" s="1561"/>
      <c r="AX361" s="1561"/>
      <c r="AY361" s="1561"/>
      <c r="AZ361" s="1561"/>
      <c r="BA361" s="1561"/>
      <c r="BB361" s="1561"/>
      <c r="BC361" s="1561"/>
      <c r="BD361" s="1561"/>
      <c r="BE361" s="1561"/>
      <c r="BF361" s="1561"/>
      <c r="BG361" s="1561"/>
      <c r="BH361" s="1561"/>
      <c r="BI361" s="1561"/>
      <c r="BJ361" s="1561"/>
      <c r="BK361" s="1561"/>
      <c r="BL361" s="1561"/>
      <c r="BM361" s="1561"/>
      <c r="BN361" s="1561"/>
      <c r="BO361" s="1561"/>
      <c r="BP361" s="1561"/>
      <c r="BQ361" s="1561"/>
      <c r="BR361" s="1561"/>
      <c r="BS361" s="1561"/>
      <c r="BT361" s="1561"/>
      <c r="BU361" s="1561"/>
      <c r="BV361" s="1561"/>
      <c r="BW361" s="1561"/>
      <c r="BX361" s="1561"/>
      <c r="BY361" s="1561"/>
      <c r="BZ361" s="1561"/>
      <c r="CA361" s="1561"/>
      <c r="CB361" s="1561"/>
      <c r="CC361" s="1561"/>
      <c r="CD361" s="1561"/>
      <c r="CE361" s="1561"/>
      <c r="CF361" s="1561"/>
      <c r="CG361" s="1561"/>
      <c r="CH361" s="1561"/>
      <c r="CI361" s="1561"/>
      <c r="CJ361" s="1561"/>
      <c r="CK361" s="1561"/>
      <c r="CL361" s="1561"/>
      <c r="CM361" s="1561"/>
      <c r="CN361" s="1561"/>
      <c r="CO361" s="1561"/>
      <c r="CP361" s="1561"/>
      <c r="CQ361" s="1561"/>
      <c r="CR361" s="1561"/>
      <c r="CS361" s="1561"/>
      <c r="CT361" s="1561"/>
      <c r="CU361" s="1561"/>
      <c r="CV361" s="1561"/>
      <c r="CW361" s="1561"/>
      <c r="CX361" s="1561"/>
      <c r="CY361" s="1561"/>
      <c r="CZ361" s="1561"/>
      <c r="DA361" s="1561"/>
      <c r="DB361" s="1561"/>
      <c r="DC361" s="1561"/>
      <c r="DD361" s="1561"/>
      <c r="DE361" s="1561"/>
      <c r="DF361" s="1561"/>
      <c r="DG361" s="1561"/>
      <c r="DH361" s="1561"/>
      <c r="DI361" s="1561"/>
      <c r="DJ361" s="1561"/>
      <c r="DK361" s="1561"/>
      <c r="DL361" s="1561"/>
      <c r="DM361" s="1561"/>
      <c r="DN361" s="1561"/>
      <c r="DO361" s="1561"/>
      <c r="DP361" s="1561"/>
      <c r="DQ361" s="1561"/>
      <c r="DR361" s="1561"/>
      <c r="DS361" s="1561"/>
      <c r="DT361" s="1561"/>
      <c r="DU361" s="1561"/>
      <c r="DV361" s="1561"/>
      <c r="DW361" s="1561"/>
      <c r="DX361" s="1561"/>
      <c r="DY361" s="1561"/>
      <c r="DZ361" s="1561"/>
      <c r="EA361" s="1561"/>
      <c r="EB361" s="1561"/>
      <c r="EC361" s="1561"/>
      <c r="ED361" s="1561"/>
      <c r="EE361" s="1561"/>
      <c r="EF361" s="1561"/>
      <c r="EG361" s="1561"/>
      <c r="EH361" s="1561"/>
      <c r="EI361" s="1561"/>
      <c r="EJ361" s="1561"/>
      <c r="EK361" s="1561"/>
      <c r="EL361" s="1561"/>
      <c r="EM361" s="1561"/>
      <c r="EN361" s="1561"/>
      <c r="EO361" s="1561"/>
      <c r="EP361" s="1561"/>
      <c r="EQ361" s="1561"/>
      <c r="ER361" s="1561"/>
      <c r="ES361" s="1561"/>
      <c r="ET361" s="1561"/>
      <c r="EU361" s="1561"/>
      <c r="EV361" s="1561"/>
      <c r="EW361" s="1561"/>
      <c r="EX361" s="1561"/>
      <c r="EY361" s="1561"/>
      <c r="EZ361" s="1561"/>
      <c r="FA361" s="1611"/>
    </row>
    <row r="362" spans="1:386" s="1566" customFormat="1" ht="37.799999999999997" customHeight="1">
      <c r="A362" s="1711"/>
      <c r="B362" s="1775" t="s">
        <v>1356</v>
      </c>
      <c r="C362" s="1693"/>
      <c r="D362" s="1870"/>
      <c r="E362" s="1865">
        <v>3975</v>
      </c>
      <c r="F362" s="1615" t="s">
        <v>1208</v>
      </c>
      <c r="G362" s="1865">
        <v>240</v>
      </c>
      <c r="H362" s="1760"/>
      <c r="I362" s="1878"/>
      <c r="J362" s="1719"/>
      <c r="K362" s="1879"/>
      <c r="L362" s="1878"/>
      <c r="M362" s="1704"/>
      <c r="N362" s="1704"/>
      <c r="O362" s="1719"/>
      <c r="P362" s="1719"/>
      <c r="Q362" s="1789"/>
      <c r="R362" s="1789"/>
      <c r="S362" s="1703"/>
      <c r="T362" s="1704"/>
      <c r="U362" s="1711"/>
      <c r="V362" s="156">
        <f t="shared" si="144"/>
        <v>3975</v>
      </c>
      <c r="W362" s="1647"/>
      <c r="X362" s="1636"/>
      <c r="Y362" s="1994"/>
      <c r="Z362" s="1635"/>
      <c r="AA362" s="1636"/>
      <c r="AB362" s="1637"/>
      <c r="AC362" s="1637"/>
      <c r="AD362" s="1994"/>
      <c r="AE362" s="1990"/>
      <c r="AF362" s="1637">
        <v>1</v>
      </c>
      <c r="AG362" s="1543">
        <f t="shared" si="141"/>
        <v>3975</v>
      </c>
      <c r="AH362" s="1637"/>
      <c r="AI362" s="1543">
        <f t="shared" si="142"/>
        <v>0</v>
      </c>
      <c r="AJ362" s="1637"/>
      <c r="AK362" s="1543">
        <f t="shared" si="143"/>
        <v>0</v>
      </c>
      <c r="AL362" s="1637"/>
      <c r="AM362" s="1543">
        <f t="shared" si="140"/>
        <v>0</v>
      </c>
      <c r="AN362" s="1561"/>
      <c r="AO362" s="1561"/>
      <c r="AP362" s="1561"/>
      <c r="AQ362" s="1561"/>
      <c r="AR362" s="1561"/>
      <c r="AS362" s="1561"/>
      <c r="AT362" s="1561"/>
      <c r="AU362" s="1561"/>
      <c r="AV362" s="1561"/>
      <c r="AW362" s="1561"/>
      <c r="AX362" s="1561"/>
      <c r="AY362" s="1561"/>
      <c r="AZ362" s="1561"/>
      <c r="BA362" s="1561"/>
      <c r="BB362" s="1561"/>
      <c r="BC362" s="1561"/>
      <c r="BD362" s="1561"/>
      <c r="BE362" s="1561"/>
      <c r="BF362" s="1561"/>
      <c r="BG362" s="1561"/>
      <c r="BH362" s="1561"/>
      <c r="BI362" s="1561"/>
      <c r="BJ362" s="1561"/>
      <c r="BK362" s="1561"/>
      <c r="BL362" s="1561"/>
      <c r="BM362" s="1561"/>
      <c r="BN362" s="1561"/>
      <c r="BO362" s="1561"/>
      <c r="BP362" s="1561"/>
      <c r="BQ362" s="1561"/>
      <c r="BR362" s="1561"/>
      <c r="BS362" s="1561"/>
      <c r="BT362" s="1561"/>
      <c r="BU362" s="1561"/>
      <c r="BV362" s="1561"/>
      <c r="BW362" s="1561"/>
      <c r="BX362" s="1561"/>
      <c r="BY362" s="1561"/>
      <c r="BZ362" s="1561"/>
      <c r="CA362" s="1561"/>
      <c r="CB362" s="1561"/>
      <c r="CC362" s="1561"/>
      <c r="CD362" s="1561"/>
      <c r="CE362" s="1561"/>
      <c r="CF362" s="1561"/>
      <c r="CG362" s="1561"/>
      <c r="CH362" s="1561"/>
      <c r="CI362" s="1561"/>
      <c r="CJ362" s="1561"/>
      <c r="CK362" s="1561"/>
      <c r="CL362" s="1561"/>
      <c r="CM362" s="1561"/>
      <c r="CN362" s="1561"/>
      <c r="CO362" s="1561"/>
      <c r="CP362" s="1561"/>
      <c r="CQ362" s="1561"/>
      <c r="CR362" s="1561"/>
      <c r="CS362" s="1561"/>
      <c r="CT362" s="1561"/>
      <c r="CU362" s="1561"/>
      <c r="CV362" s="1561"/>
      <c r="CW362" s="1561"/>
      <c r="CX362" s="1561"/>
      <c r="CY362" s="1561"/>
      <c r="CZ362" s="1561"/>
      <c r="DA362" s="1561"/>
      <c r="DB362" s="1561"/>
      <c r="DC362" s="1561"/>
      <c r="DD362" s="1561"/>
      <c r="DE362" s="1561"/>
      <c r="DF362" s="1561"/>
      <c r="DG362" s="1561"/>
      <c r="DH362" s="1561"/>
      <c r="DI362" s="1561"/>
      <c r="DJ362" s="1561"/>
      <c r="DK362" s="1561"/>
      <c r="DL362" s="1561"/>
      <c r="DM362" s="1561"/>
      <c r="DN362" s="1561"/>
      <c r="DO362" s="1561"/>
      <c r="DP362" s="1561"/>
      <c r="DQ362" s="1561"/>
      <c r="DR362" s="1561"/>
      <c r="DS362" s="1561"/>
      <c r="DT362" s="1561"/>
      <c r="DU362" s="1561"/>
      <c r="DV362" s="1561"/>
      <c r="DW362" s="1561"/>
      <c r="DX362" s="1561"/>
      <c r="DY362" s="1561"/>
      <c r="DZ362" s="1561"/>
      <c r="EA362" s="1561"/>
      <c r="EB362" s="1561"/>
      <c r="EC362" s="1561"/>
      <c r="ED362" s="1561"/>
      <c r="EE362" s="1561"/>
      <c r="EF362" s="1561"/>
      <c r="EG362" s="1561"/>
      <c r="EH362" s="1561"/>
      <c r="EI362" s="1561"/>
      <c r="EJ362" s="1561"/>
      <c r="EK362" s="1561"/>
      <c r="EL362" s="1561"/>
      <c r="EM362" s="1561"/>
      <c r="EN362" s="1561"/>
      <c r="EO362" s="1561"/>
      <c r="EP362" s="1561"/>
      <c r="EQ362" s="1561"/>
      <c r="ER362" s="1561"/>
      <c r="ES362" s="1561"/>
      <c r="ET362" s="1561"/>
      <c r="EU362" s="1561"/>
      <c r="EV362" s="1561"/>
      <c r="EW362" s="1561"/>
      <c r="EX362" s="1561"/>
      <c r="EY362" s="1561"/>
      <c r="EZ362" s="1561"/>
      <c r="FA362" s="1611"/>
    </row>
    <row r="363" spans="1:386" s="1566" customFormat="1" ht="30.6" customHeight="1">
      <c r="A363" s="1711"/>
      <c r="B363" s="1775" t="s">
        <v>1357</v>
      </c>
      <c r="C363" s="1693"/>
      <c r="D363" s="1870"/>
      <c r="E363" s="1865">
        <v>570</v>
      </c>
      <c r="F363" s="1615" t="s">
        <v>1209</v>
      </c>
      <c r="G363" s="1865">
        <v>90</v>
      </c>
      <c r="H363" s="1760"/>
      <c r="I363" s="1878"/>
      <c r="J363" s="1719"/>
      <c r="K363" s="1879"/>
      <c r="L363" s="1878"/>
      <c r="M363" s="1704"/>
      <c r="N363" s="1704"/>
      <c r="O363" s="1719"/>
      <c r="P363" s="1719"/>
      <c r="Q363" s="1789"/>
      <c r="R363" s="1789"/>
      <c r="S363" s="1703"/>
      <c r="T363" s="1704"/>
      <c r="U363" s="1711"/>
      <c r="V363" s="156">
        <f t="shared" si="144"/>
        <v>570</v>
      </c>
      <c r="W363" s="1647"/>
      <c r="X363" s="1636"/>
      <c r="Y363" s="1994"/>
      <c r="Z363" s="1635"/>
      <c r="AA363" s="1636"/>
      <c r="AB363" s="1637"/>
      <c r="AC363" s="1637"/>
      <c r="AD363" s="1994"/>
      <c r="AE363" s="1990"/>
      <c r="AF363" s="1637"/>
      <c r="AG363" s="1543">
        <f t="shared" si="141"/>
        <v>0</v>
      </c>
      <c r="AH363" s="1637"/>
      <c r="AI363" s="1543">
        <f t="shared" si="142"/>
        <v>0</v>
      </c>
      <c r="AJ363" s="1637">
        <v>1</v>
      </c>
      <c r="AK363" s="1543">
        <f t="shared" si="143"/>
        <v>570</v>
      </c>
      <c r="AL363" s="1637"/>
      <c r="AM363" s="1543">
        <f t="shared" ref="AM363:AM368" si="145">AL363*J363</f>
        <v>0</v>
      </c>
      <c r="AN363" s="1561"/>
      <c r="AO363" s="1561"/>
      <c r="AP363" s="1561"/>
      <c r="AQ363" s="1561"/>
      <c r="AR363" s="1561"/>
      <c r="AS363" s="1561"/>
      <c r="AT363" s="1561"/>
      <c r="AU363" s="1561"/>
      <c r="AV363" s="1561"/>
      <c r="AW363" s="1561"/>
      <c r="AX363" s="1561"/>
      <c r="AY363" s="1561"/>
      <c r="AZ363" s="1561"/>
      <c r="BA363" s="1561"/>
      <c r="BB363" s="1561"/>
      <c r="BC363" s="1561"/>
      <c r="BD363" s="1561"/>
      <c r="BE363" s="1561"/>
      <c r="BF363" s="1561"/>
      <c r="BG363" s="1561"/>
      <c r="BH363" s="1561"/>
      <c r="BI363" s="1561"/>
      <c r="BJ363" s="1561"/>
      <c r="BK363" s="1561"/>
      <c r="BL363" s="1561"/>
      <c r="BM363" s="1561"/>
      <c r="BN363" s="1561"/>
      <c r="BO363" s="1561"/>
      <c r="BP363" s="1561"/>
      <c r="BQ363" s="1561"/>
      <c r="BR363" s="1561"/>
      <c r="BS363" s="1561"/>
      <c r="BT363" s="1561"/>
      <c r="BU363" s="1561"/>
      <c r="BV363" s="1561"/>
      <c r="BW363" s="1561"/>
      <c r="BX363" s="1561"/>
      <c r="BY363" s="1561"/>
      <c r="BZ363" s="1561"/>
      <c r="CA363" s="1561"/>
      <c r="CB363" s="1561"/>
      <c r="CC363" s="1561"/>
      <c r="CD363" s="1561"/>
      <c r="CE363" s="1561"/>
      <c r="CF363" s="1561"/>
      <c r="CG363" s="1561"/>
      <c r="CH363" s="1561"/>
      <c r="CI363" s="1561"/>
      <c r="CJ363" s="1561"/>
      <c r="CK363" s="1561"/>
      <c r="CL363" s="1561"/>
      <c r="CM363" s="1561"/>
      <c r="CN363" s="1561"/>
      <c r="CO363" s="1561"/>
      <c r="CP363" s="1561"/>
      <c r="CQ363" s="1561"/>
      <c r="CR363" s="1561"/>
      <c r="CS363" s="1561"/>
      <c r="CT363" s="1561"/>
      <c r="CU363" s="1561"/>
      <c r="CV363" s="1561"/>
      <c r="CW363" s="1561"/>
      <c r="CX363" s="1561"/>
      <c r="CY363" s="1561"/>
      <c r="CZ363" s="1561"/>
      <c r="DA363" s="1561"/>
      <c r="DB363" s="1561"/>
      <c r="DC363" s="1561"/>
      <c r="DD363" s="1561"/>
      <c r="DE363" s="1561"/>
      <c r="DF363" s="1561"/>
      <c r="DG363" s="1561"/>
      <c r="DH363" s="1561"/>
      <c r="DI363" s="1561"/>
      <c r="DJ363" s="1561"/>
      <c r="DK363" s="1561"/>
      <c r="DL363" s="1561"/>
      <c r="DM363" s="1561"/>
      <c r="DN363" s="1561"/>
      <c r="DO363" s="1561"/>
      <c r="DP363" s="1561"/>
      <c r="DQ363" s="1561"/>
      <c r="DR363" s="1561"/>
      <c r="DS363" s="1561"/>
      <c r="DT363" s="1561"/>
      <c r="DU363" s="1561"/>
      <c r="DV363" s="1561"/>
      <c r="DW363" s="1561"/>
      <c r="DX363" s="1561"/>
      <c r="DY363" s="1561"/>
      <c r="DZ363" s="1561"/>
      <c r="EA363" s="1561"/>
      <c r="EB363" s="1561"/>
      <c r="EC363" s="1561"/>
      <c r="ED363" s="1561"/>
      <c r="EE363" s="1561"/>
      <c r="EF363" s="1561"/>
      <c r="EG363" s="1561"/>
      <c r="EH363" s="1561"/>
      <c r="EI363" s="1561"/>
      <c r="EJ363" s="1561"/>
      <c r="EK363" s="1561"/>
      <c r="EL363" s="1561"/>
      <c r="EM363" s="1561"/>
      <c r="EN363" s="1561"/>
      <c r="EO363" s="1561"/>
      <c r="EP363" s="1561"/>
      <c r="EQ363" s="1561"/>
      <c r="ER363" s="1561"/>
      <c r="ES363" s="1561"/>
      <c r="ET363" s="1561"/>
      <c r="EU363" s="1561"/>
      <c r="EV363" s="1561"/>
      <c r="EW363" s="1561"/>
      <c r="EX363" s="1561"/>
      <c r="EY363" s="1561"/>
      <c r="EZ363" s="1561"/>
      <c r="FA363" s="1611"/>
    </row>
    <row r="364" spans="1:386">
      <c r="A364" s="1677"/>
      <c r="B364" s="1794" t="s">
        <v>93</v>
      </c>
      <c r="C364" s="1682"/>
      <c r="D364" s="1682"/>
      <c r="E364" s="1880"/>
      <c r="F364" s="1682"/>
      <c r="G364" s="1880"/>
      <c r="H364" s="1760"/>
      <c r="I364" s="1848"/>
      <c r="J364" s="1812"/>
      <c r="K364" s="1812"/>
      <c r="L364" s="1682"/>
      <c r="M364" s="1687"/>
      <c r="N364" s="1795"/>
      <c r="O364" s="1812"/>
      <c r="P364" s="1795"/>
      <c r="Q364" s="1798"/>
      <c r="R364" s="1798"/>
      <c r="S364" s="1798"/>
      <c r="T364" s="1798"/>
      <c r="U364" s="1675"/>
      <c r="V364" s="156">
        <f t="shared" si="144"/>
        <v>0</v>
      </c>
      <c r="W364" s="1647"/>
      <c r="X364" s="1648"/>
      <c r="Y364" s="1994"/>
      <c r="Z364" s="1647"/>
      <c r="AA364" s="1648"/>
      <c r="AB364" s="1649"/>
      <c r="AC364" s="1649"/>
      <c r="AD364" s="1994"/>
      <c r="AE364" s="1990"/>
      <c r="AF364" s="1646"/>
      <c r="AG364" s="1543">
        <f t="shared" si="141"/>
        <v>0</v>
      </c>
      <c r="AH364" s="1646"/>
      <c r="AI364" s="1543">
        <f t="shared" si="142"/>
        <v>0</v>
      </c>
      <c r="AJ364" s="1646"/>
      <c r="AK364" s="1543">
        <f t="shared" si="143"/>
        <v>0</v>
      </c>
      <c r="AL364" s="1646"/>
      <c r="AM364" s="1543">
        <f t="shared" si="145"/>
        <v>0</v>
      </c>
    </row>
    <row r="365" spans="1:386">
      <c r="A365" s="1881"/>
      <c r="B365" s="1800" t="s">
        <v>166</v>
      </c>
      <c r="C365" s="1682"/>
      <c r="D365" s="1774"/>
      <c r="E365" s="1880"/>
      <c r="F365" s="1682"/>
      <c r="G365" s="1880"/>
      <c r="H365" s="1760"/>
      <c r="I365" s="1848"/>
      <c r="J365" s="1812"/>
      <c r="K365" s="1812"/>
      <c r="L365" s="1682"/>
      <c r="M365" s="1687"/>
      <c r="N365" s="1795"/>
      <c r="O365" s="1812"/>
      <c r="P365" s="1795"/>
      <c r="Q365" s="1798"/>
      <c r="R365" s="1798"/>
      <c r="S365" s="1798"/>
      <c r="T365" s="1798"/>
      <c r="U365" s="1675"/>
      <c r="V365" s="156">
        <f t="shared" si="144"/>
        <v>0</v>
      </c>
      <c r="W365" s="1647"/>
      <c r="X365" s="1648"/>
      <c r="Y365" s="1994"/>
      <c r="Z365" s="1647"/>
      <c r="AA365" s="1648"/>
      <c r="AB365" s="1649"/>
      <c r="AC365" s="1649"/>
      <c r="AD365" s="1994"/>
      <c r="AE365" s="1990"/>
      <c r="AF365" s="1646"/>
      <c r="AG365" s="1543">
        <f t="shared" si="141"/>
        <v>0</v>
      </c>
      <c r="AH365" s="1646"/>
      <c r="AI365" s="1543">
        <f t="shared" si="142"/>
        <v>0</v>
      </c>
      <c r="AJ365" s="1646"/>
      <c r="AK365" s="1543">
        <f t="shared" si="143"/>
        <v>0</v>
      </c>
      <c r="AL365" s="1646"/>
      <c r="AM365" s="1543">
        <f t="shared" si="145"/>
        <v>0</v>
      </c>
    </row>
    <row r="366" spans="1:386" s="1558" customFormat="1" ht="41.4">
      <c r="A366" s="1882"/>
      <c r="B366" s="1883" t="s">
        <v>561</v>
      </c>
      <c r="C366" s="1690" t="s">
        <v>248</v>
      </c>
      <c r="D366" s="1870" t="s">
        <v>918</v>
      </c>
      <c r="E366" s="1865"/>
      <c r="F366" s="1690"/>
      <c r="G366" s="1865"/>
      <c r="H366" s="1617" t="s">
        <v>1198</v>
      </c>
      <c r="I366" s="1690"/>
      <c r="J366" s="1762"/>
      <c r="K366" s="1762"/>
      <c r="L366" s="1690"/>
      <c r="M366" s="1696">
        <f>SUM(N366:P366)</f>
        <v>132000</v>
      </c>
      <c r="N366" s="1789">
        <v>132000</v>
      </c>
      <c r="O366" s="1762"/>
      <c r="P366" s="1789"/>
      <c r="Q366" s="1789">
        <f>SUM(R366:T366)</f>
        <v>132000</v>
      </c>
      <c r="R366" s="1706">
        <v>132000</v>
      </c>
      <c r="S366" s="1789"/>
      <c r="T366" s="1789"/>
      <c r="U366" s="1700" t="s">
        <v>13</v>
      </c>
      <c r="V366" s="156">
        <f t="shared" si="144"/>
        <v>0</v>
      </c>
      <c r="W366" s="1647">
        <v>1</v>
      </c>
      <c r="X366" s="1648"/>
      <c r="Y366" s="1994"/>
      <c r="Z366" s="1647">
        <v>1</v>
      </c>
      <c r="AA366" s="1648"/>
      <c r="AB366" s="1649"/>
      <c r="AC366" s="1649"/>
      <c r="AD366" s="1994"/>
      <c r="AE366" s="1990"/>
      <c r="AF366" s="1646"/>
      <c r="AG366" s="1543">
        <f t="shared" si="141"/>
        <v>0</v>
      </c>
      <c r="AH366" s="1646"/>
      <c r="AI366" s="1543">
        <f t="shared" si="142"/>
        <v>0</v>
      </c>
      <c r="AJ366" s="1646"/>
      <c r="AK366" s="1543">
        <f t="shared" si="143"/>
        <v>0</v>
      </c>
      <c r="AL366" s="1646"/>
      <c r="AM366" s="1543">
        <f t="shared" si="145"/>
        <v>0</v>
      </c>
      <c r="AN366" s="1553"/>
      <c r="AO366" s="1553"/>
      <c r="AP366" s="1553"/>
      <c r="AQ366" s="1553"/>
      <c r="AR366" s="1553"/>
      <c r="AS366" s="1553"/>
      <c r="AT366" s="1553"/>
      <c r="AU366" s="1553"/>
      <c r="AV366" s="1553"/>
      <c r="AW366" s="1553"/>
      <c r="AX366" s="1553"/>
      <c r="AY366" s="1553"/>
      <c r="AZ366" s="1553"/>
      <c r="BA366" s="1553"/>
      <c r="BB366" s="1553"/>
      <c r="BC366" s="1553"/>
      <c r="BD366" s="1553"/>
      <c r="BE366" s="1553"/>
      <c r="BF366" s="1553"/>
      <c r="BG366" s="1553"/>
      <c r="BH366" s="1553"/>
      <c r="BI366" s="1553"/>
      <c r="BJ366" s="1553"/>
      <c r="BK366" s="1553"/>
      <c r="BL366" s="1553"/>
      <c r="BM366" s="1553"/>
      <c r="BN366" s="1553"/>
      <c r="BO366" s="1553"/>
      <c r="BP366" s="1553"/>
      <c r="BQ366" s="1553"/>
      <c r="BR366" s="1553"/>
      <c r="BS366" s="1553"/>
      <c r="BT366" s="1553"/>
      <c r="BU366" s="1553"/>
      <c r="BV366" s="1553"/>
      <c r="BW366" s="1553"/>
      <c r="BX366" s="1553"/>
      <c r="BY366" s="1553"/>
      <c r="BZ366" s="1553"/>
      <c r="CA366" s="1553"/>
      <c r="CB366" s="1553"/>
      <c r="CC366" s="1553"/>
      <c r="CD366" s="1553"/>
      <c r="CE366" s="1553"/>
      <c r="CF366" s="1553"/>
      <c r="CG366" s="1553"/>
      <c r="CH366" s="1553"/>
      <c r="CI366" s="1553"/>
      <c r="CJ366" s="1553"/>
      <c r="CK366" s="1553"/>
      <c r="CL366" s="1553"/>
      <c r="CM366" s="1553"/>
      <c r="CN366" s="1553"/>
      <c r="CO366" s="1553"/>
      <c r="CP366" s="1553"/>
      <c r="CQ366" s="1553"/>
      <c r="CR366" s="1553"/>
      <c r="CS366" s="1553"/>
      <c r="CT366" s="1553"/>
      <c r="CU366" s="1553"/>
      <c r="CV366" s="1553"/>
      <c r="CW366" s="1553"/>
      <c r="CX366" s="1553"/>
      <c r="CY366" s="1553"/>
      <c r="CZ366" s="1553"/>
      <c r="DA366" s="1553"/>
      <c r="DB366" s="1553"/>
      <c r="DC366" s="1553"/>
      <c r="DD366" s="1553"/>
      <c r="DE366" s="1553"/>
      <c r="DF366" s="1553"/>
      <c r="DG366" s="1553"/>
      <c r="DH366" s="1553"/>
      <c r="DI366" s="1553"/>
      <c r="DJ366" s="1553"/>
      <c r="DK366" s="1553"/>
      <c r="DL366" s="1553"/>
      <c r="DM366" s="1553"/>
      <c r="DN366" s="1553"/>
      <c r="DO366" s="1553"/>
      <c r="DP366" s="1553"/>
      <c r="DQ366" s="1553"/>
      <c r="DR366" s="1553"/>
      <c r="DS366" s="1553"/>
      <c r="DT366" s="1553"/>
      <c r="DU366" s="1553"/>
      <c r="DV366" s="1553"/>
      <c r="DW366" s="1553"/>
      <c r="DX366" s="1553"/>
      <c r="DY366" s="1553"/>
      <c r="DZ366" s="1553"/>
      <c r="EA366" s="1553"/>
      <c r="EB366" s="1553"/>
      <c r="EC366" s="1553"/>
      <c r="ED366" s="1553"/>
      <c r="EE366" s="1553"/>
      <c r="EF366" s="1553"/>
      <c r="EG366" s="1553"/>
      <c r="EH366" s="1553"/>
      <c r="EI366" s="1553"/>
      <c r="EJ366" s="1553"/>
      <c r="EK366" s="1553"/>
      <c r="EL366" s="1553"/>
      <c r="EM366" s="1553"/>
      <c r="EN366" s="1553"/>
      <c r="EO366" s="1553"/>
      <c r="EP366" s="1553"/>
      <c r="EQ366" s="1553"/>
      <c r="ER366" s="1553"/>
      <c r="ES366" s="1553"/>
      <c r="ET366" s="1553"/>
      <c r="EU366" s="1553"/>
      <c r="EV366" s="1553"/>
      <c r="EW366" s="1553"/>
      <c r="EX366" s="1553"/>
      <c r="EY366" s="1553"/>
      <c r="EZ366" s="1553"/>
      <c r="FA366" s="1602"/>
      <c r="FB366" s="1570"/>
      <c r="FC366" s="1570"/>
      <c r="FD366" s="1570"/>
      <c r="FE366" s="1570"/>
      <c r="FF366" s="1570"/>
      <c r="FG366" s="1570"/>
      <c r="FH366" s="1570"/>
      <c r="FI366" s="1570"/>
      <c r="FJ366" s="1570"/>
      <c r="FK366" s="1570"/>
      <c r="FL366" s="1570"/>
      <c r="FM366" s="1570"/>
      <c r="FN366" s="1570"/>
      <c r="FO366" s="1570"/>
      <c r="FP366" s="1570"/>
      <c r="FQ366" s="1570"/>
      <c r="FR366" s="1570"/>
      <c r="FS366" s="1570"/>
      <c r="FT366" s="1570"/>
      <c r="FU366" s="1570"/>
      <c r="FV366" s="1570"/>
      <c r="FW366" s="1570"/>
      <c r="FX366" s="1570"/>
      <c r="FY366" s="1570"/>
      <c r="FZ366" s="1570"/>
      <c r="GA366" s="1570"/>
      <c r="GB366" s="1570"/>
      <c r="GC366" s="1570"/>
      <c r="GD366" s="1570"/>
      <c r="GE366" s="1570"/>
      <c r="GF366" s="1570"/>
      <c r="GG366" s="1570"/>
      <c r="GH366" s="1570"/>
      <c r="GI366" s="1570"/>
      <c r="GJ366" s="1570"/>
      <c r="GK366" s="1570"/>
      <c r="GL366" s="1570"/>
      <c r="GM366" s="1570"/>
      <c r="GN366" s="1570"/>
      <c r="GO366" s="1570"/>
      <c r="GP366" s="1570"/>
      <c r="GQ366" s="1570"/>
      <c r="GR366" s="1570"/>
      <c r="GS366" s="1570"/>
      <c r="GT366" s="1570"/>
      <c r="GU366" s="1570"/>
      <c r="GV366" s="1570"/>
      <c r="GW366" s="1570"/>
      <c r="GX366" s="1570"/>
      <c r="GY366" s="1570"/>
      <c r="GZ366" s="1570"/>
      <c r="HA366" s="1570"/>
      <c r="HB366" s="1570"/>
      <c r="HC366" s="1570"/>
      <c r="HD366" s="1570"/>
      <c r="HE366" s="1570"/>
      <c r="HF366" s="1570"/>
      <c r="HG366" s="1570"/>
      <c r="HH366" s="1570"/>
      <c r="HI366" s="1570"/>
      <c r="HJ366" s="1570"/>
      <c r="HK366" s="1570"/>
      <c r="HL366" s="1570"/>
      <c r="HM366" s="1570"/>
      <c r="HN366" s="1570"/>
      <c r="HO366" s="1570"/>
      <c r="HP366" s="1570"/>
      <c r="HQ366" s="1570"/>
      <c r="HR366" s="1570"/>
      <c r="HS366" s="1570"/>
      <c r="HT366" s="1570"/>
      <c r="HU366" s="1570"/>
      <c r="HV366" s="1570"/>
      <c r="HW366" s="1570"/>
      <c r="HX366" s="1570"/>
      <c r="HY366" s="1570"/>
      <c r="HZ366" s="1570"/>
      <c r="IA366" s="1570"/>
      <c r="IB366" s="1570"/>
      <c r="IC366" s="1570"/>
      <c r="ID366" s="1570"/>
      <c r="IE366" s="1570"/>
      <c r="IF366" s="1570"/>
      <c r="IG366" s="1570"/>
      <c r="IH366" s="1570"/>
      <c r="II366" s="1570"/>
      <c r="IJ366" s="1570"/>
      <c r="IK366" s="1570"/>
      <c r="IL366" s="1570"/>
      <c r="IM366" s="1570"/>
      <c r="IN366" s="1570"/>
      <c r="IO366" s="1570"/>
      <c r="IP366" s="1570"/>
      <c r="IQ366" s="1570"/>
      <c r="IR366" s="1570"/>
      <c r="IS366" s="1570"/>
      <c r="IT366" s="1570"/>
      <c r="IU366" s="1570"/>
      <c r="IV366" s="1570"/>
      <c r="IW366" s="1570"/>
      <c r="IX366" s="1570"/>
      <c r="IY366" s="1570"/>
      <c r="IZ366" s="1570"/>
      <c r="JA366" s="1570"/>
      <c r="JB366" s="1570"/>
      <c r="JC366" s="1570"/>
      <c r="JD366" s="1570"/>
      <c r="JE366" s="1570"/>
      <c r="JF366" s="1570"/>
      <c r="JG366" s="1570"/>
      <c r="JH366" s="1570"/>
      <c r="JI366" s="1570"/>
      <c r="JJ366" s="1570"/>
      <c r="JK366" s="1570"/>
      <c r="JL366" s="1570"/>
      <c r="JM366" s="1570"/>
      <c r="JN366" s="1570"/>
      <c r="JO366" s="1570"/>
      <c r="JP366" s="1570"/>
      <c r="JQ366" s="1570"/>
      <c r="JR366" s="1570"/>
      <c r="JS366" s="1570"/>
      <c r="JT366" s="1570"/>
      <c r="JU366" s="1570"/>
      <c r="JV366" s="1570"/>
      <c r="JW366" s="1570"/>
      <c r="JX366" s="1570"/>
      <c r="JY366" s="1570"/>
      <c r="JZ366" s="1570"/>
      <c r="KA366" s="1570"/>
      <c r="KB366" s="1570"/>
      <c r="KC366" s="1570"/>
      <c r="KD366" s="1570"/>
      <c r="KE366" s="1570"/>
      <c r="KF366" s="1570"/>
      <c r="KG366" s="1570"/>
      <c r="KH366" s="1570"/>
      <c r="KI366" s="1570"/>
      <c r="KJ366" s="1570"/>
      <c r="KK366" s="1570"/>
      <c r="KL366" s="1570"/>
      <c r="KM366" s="1570"/>
      <c r="KN366" s="1570"/>
      <c r="KO366" s="1570"/>
      <c r="KP366" s="1570"/>
      <c r="KQ366" s="1570"/>
      <c r="KR366" s="1570"/>
      <c r="KS366" s="1570"/>
      <c r="KT366" s="1570"/>
      <c r="KU366" s="1570"/>
      <c r="KV366" s="1570"/>
      <c r="KW366" s="1570"/>
      <c r="KX366" s="1570"/>
      <c r="KY366" s="1570"/>
      <c r="KZ366" s="1570"/>
      <c r="LA366" s="1570"/>
      <c r="LB366" s="1570"/>
      <c r="LC366" s="1570"/>
      <c r="LD366" s="1570"/>
      <c r="LE366" s="1570"/>
      <c r="LF366" s="1570"/>
      <c r="LG366" s="1570"/>
      <c r="LH366" s="1570"/>
      <c r="LI366" s="1570"/>
      <c r="LJ366" s="1570"/>
      <c r="LK366" s="1570"/>
      <c r="LL366" s="1570"/>
      <c r="LM366" s="1570"/>
      <c r="LN366" s="1570"/>
      <c r="LO366" s="1570"/>
      <c r="LP366" s="1570"/>
      <c r="LQ366" s="1570"/>
      <c r="LR366" s="1570"/>
      <c r="LS366" s="1570"/>
      <c r="LT366" s="1570"/>
      <c r="LU366" s="1570"/>
      <c r="LV366" s="1570"/>
      <c r="LW366" s="1570"/>
      <c r="LX366" s="1570"/>
      <c r="LY366" s="1570"/>
      <c r="LZ366" s="1570"/>
      <c r="MA366" s="1570"/>
      <c r="MB366" s="1570"/>
      <c r="MC366" s="1570"/>
      <c r="MD366" s="1570"/>
      <c r="ME366" s="1570"/>
      <c r="MF366" s="1570"/>
      <c r="MG366" s="1570"/>
      <c r="MH366" s="1570"/>
      <c r="MI366" s="1570"/>
      <c r="MJ366" s="1570"/>
      <c r="MK366" s="1570"/>
      <c r="ML366" s="1570"/>
      <c r="MM366" s="1570"/>
      <c r="MN366" s="1570"/>
      <c r="MO366" s="1570"/>
      <c r="MP366" s="1570"/>
      <c r="MQ366" s="1570"/>
      <c r="MR366" s="1570"/>
      <c r="MS366" s="1570"/>
      <c r="MT366" s="1570"/>
      <c r="MU366" s="1570"/>
      <c r="MV366" s="1570"/>
      <c r="MW366" s="1570"/>
      <c r="MX366" s="1570"/>
      <c r="MY366" s="1570"/>
      <c r="MZ366" s="1570"/>
      <c r="NA366" s="1570"/>
      <c r="NB366" s="1570"/>
      <c r="NC366" s="1570"/>
      <c r="ND366" s="1570"/>
      <c r="NE366" s="1570"/>
      <c r="NF366" s="1570"/>
      <c r="NG366" s="1570"/>
      <c r="NH366" s="1570"/>
      <c r="NI366" s="1570"/>
      <c r="NJ366" s="1570"/>
      <c r="NK366" s="1570"/>
      <c r="NL366" s="1570"/>
      <c r="NM366" s="1570"/>
      <c r="NN366" s="1570"/>
      <c r="NO366" s="1570"/>
      <c r="NP366" s="1570"/>
      <c r="NQ366" s="1570"/>
      <c r="NR366" s="1570"/>
      <c r="NS366" s="1570"/>
      <c r="NT366" s="1570"/>
      <c r="NU366" s="1570"/>
      <c r="NV366" s="1570"/>
    </row>
    <row r="367" spans="1:386" s="1558" customFormat="1" ht="38.4" customHeight="1">
      <c r="A367" s="1882"/>
      <c r="B367" s="1775" t="s">
        <v>919</v>
      </c>
      <c r="C367" s="1690"/>
      <c r="D367" s="1870"/>
      <c r="E367" s="1865">
        <v>100540.65399999999</v>
      </c>
      <c r="F367" s="1615" t="s">
        <v>1010</v>
      </c>
      <c r="G367" s="1865">
        <v>600</v>
      </c>
      <c r="H367" s="1760"/>
      <c r="I367" s="1690" t="s">
        <v>54</v>
      </c>
      <c r="J367" s="1762"/>
      <c r="K367" s="1762"/>
      <c r="L367" s="1690"/>
      <c r="M367" s="1696"/>
      <c r="N367" s="1789"/>
      <c r="O367" s="1762"/>
      <c r="P367" s="1789"/>
      <c r="Q367" s="1789"/>
      <c r="R367" s="1706"/>
      <c r="S367" s="1789"/>
      <c r="T367" s="1789"/>
      <c r="U367" s="1700"/>
      <c r="V367" s="156">
        <f t="shared" si="144"/>
        <v>100540.65399999999</v>
      </c>
      <c r="W367" s="1647"/>
      <c r="X367" s="1648"/>
      <c r="Y367" s="1994"/>
      <c r="Z367" s="1647"/>
      <c r="AA367" s="1648"/>
      <c r="AB367" s="1649"/>
      <c r="AC367" s="1649"/>
      <c r="AD367" s="1994"/>
      <c r="AE367" s="1990"/>
      <c r="AF367" s="1646">
        <v>1</v>
      </c>
      <c r="AG367" s="1543">
        <f t="shared" si="141"/>
        <v>100540.65399999999</v>
      </c>
      <c r="AH367" s="1646"/>
      <c r="AI367" s="1543">
        <f t="shared" si="142"/>
        <v>0</v>
      </c>
      <c r="AJ367" s="1646"/>
      <c r="AK367" s="1543">
        <f t="shared" si="143"/>
        <v>0</v>
      </c>
      <c r="AL367" s="1646"/>
      <c r="AM367" s="1543">
        <f t="shared" si="145"/>
        <v>0</v>
      </c>
      <c r="AN367" s="1553"/>
      <c r="AO367" s="1553"/>
      <c r="AP367" s="1553"/>
      <c r="AQ367" s="1553"/>
      <c r="AR367" s="1553"/>
      <c r="AS367" s="1553"/>
      <c r="AT367" s="1553"/>
      <c r="AU367" s="1553"/>
      <c r="AV367" s="1553"/>
      <c r="AW367" s="1553"/>
      <c r="AX367" s="1553"/>
      <c r="AY367" s="1553"/>
      <c r="AZ367" s="1553"/>
      <c r="BA367" s="1553"/>
      <c r="BB367" s="1553"/>
      <c r="BC367" s="1553"/>
      <c r="BD367" s="1553"/>
      <c r="BE367" s="1553"/>
      <c r="BF367" s="1553"/>
      <c r="BG367" s="1553"/>
      <c r="BH367" s="1553"/>
      <c r="BI367" s="1553"/>
      <c r="BJ367" s="1553"/>
      <c r="BK367" s="1553"/>
      <c r="BL367" s="1553"/>
      <c r="BM367" s="1553"/>
      <c r="BN367" s="1553"/>
      <c r="BO367" s="1553"/>
      <c r="BP367" s="1553"/>
      <c r="BQ367" s="1553"/>
      <c r="BR367" s="1553"/>
      <c r="BS367" s="1553"/>
      <c r="BT367" s="1553"/>
      <c r="BU367" s="1553"/>
      <c r="BV367" s="1553"/>
      <c r="BW367" s="1553"/>
      <c r="BX367" s="1553"/>
      <c r="BY367" s="1553"/>
      <c r="BZ367" s="1553"/>
      <c r="CA367" s="1553"/>
      <c r="CB367" s="1553"/>
      <c r="CC367" s="1553"/>
      <c r="CD367" s="1553"/>
      <c r="CE367" s="1553"/>
      <c r="CF367" s="1553"/>
      <c r="CG367" s="1553"/>
      <c r="CH367" s="1553"/>
      <c r="CI367" s="1553"/>
      <c r="CJ367" s="1553"/>
      <c r="CK367" s="1553"/>
      <c r="CL367" s="1553"/>
      <c r="CM367" s="1553"/>
      <c r="CN367" s="1553"/>
      <c r="CO367" s="1553"/>
      <c r="CP367" s="1553"/>
      <c r="CQ367" s="1553"/>
      <c r="CR367" s="1553"/>
      <c r="CS367" s="1553"/>
      <c r="CT367" s="1553"/>
      <c r="CU367" s="1553"/>
      <c r="CV367" s="1553"/>
      <c r="CW367" s="1553"/>
      <c r="CX367" s="1553"/>
      <c r="CY367" s="1553"/>
      <c r="CZ367" s="1553"/>
      <c r="DA367" s="1553"/>
      <c r="DB367" s="1553"/>
      <c r="DC367" s="1553"/>
      <c r="DD367" s="1553"/>
      <c r="DE367" s="1553"/>
      <c r="DF367" s="1553"/>
      <c r="DG367" s="1553"/>
      <c r="DH367" s="1553"/>
      <c r="DI367" s="1553"/>
      <c r="DJ367" s="1553"/>
      <c r="DK367" s="1553"/>
      <c r="DL367" s="1553"/>
      <c r="DM367" s="1553"/>
      <c r="DN367" s="1553"/>
      <c r="DO367" s="1553"/>
      <c r="DP367" s="1553"/>
      <c r="DQ367" s="1553"/>
      <c r="DR367" s="1553"/>
      <c r="DS367" s="1553"/>
      <c r="DT367" s="1553"/>
      <c r="DU367" s="1553"/>
      <c r="DV367" s="1553"/>
      <c r="DW367" s="1553"/>
      <c r="DX367" s="1553"/>
      <c r="DY367" s="1553"/>
      <c r="DZ367" s="1553"/>
      <c r="EA367" s="1553"/>
      <c r="EB367" s="1553"/>
      <c r="EC367" s="1553"/>
      <c r="ED367" s="1553"/>
      <c r="EE367" s="1553"/>
      <c r="EF367" s="1553"/>
      <c r="EG367" s="1553"/>
      <c r="EH367" s="1553"/>
      <c r="EI367" s="1553"/>
      <c r="EJ367" s="1553"/>
      <c r="EK367" s="1553"/>
      <c r="EL367" s="1553"/>
      <c r="EM367" s="1553"/>
      <c r="EN367" s="1553"/>
      <c r="EO367" s="1553"/>
      <c r="EP367" s="1553"/>
      <c r="EQ367" s="1553"/>
      <c r="ER367" s="1553"/>
      <c r="ES367" s="1553"/>
      <c r="ET367" s="1553"/>
      <c r="EU367" s="1553"/>
      <c r="EV367" s="1553"/>
      <c r="EW367" s="1553"/>
      <c r="EX367" s="1553"/>
      <c r="EY367" s="1553"/>
      <c r="EZ367" s="1553"/>
      <c r="FA367" s="1602"/>
      <c r="FB367" s="1570"/>
      <c r="FC367" s="1570"/>
      <c r="FD367" s="1570"/>
      <c r="FE367" s="1570"/>
      <c r="FF367" s="1570"/>
      <c r="FG367" s="1570"/>
      <c r="FH367" s="1570"/>
      <c r="FI367" s="1570"/>
      <c r="FJ367" s="1570"/>
      <c r="FK367" s="1570"/>
      <c r="FL367" s="1570"/>
      <c r="FM367" s="1570"/>
      <c r="FN367" s="1570"/>
      <c r="FO367" s="1570"/>
      <c r="FP367" s="1570"/>
      <c r="FQ367" s="1570"/>
      <c r="FR367" s="1570"/>
      <c r="FS367" s="1570"/>
      <c r="FT367" s="1570"/>
      <c r="FU367" s="1570"/>
      <c r="FV367" s="1570"/>
      <c r="FW367" s="1570"/>
      <c r="FX367" s="1570"/>
      <c r="FY367" s="1570"/>
      <c r="FZ367" s="1570"/>
      <c r="GA367" s="1570"/>
      <c r="GB367" s="1570"/>
      <c r="GC367" s="1570"/>
      <c r="GD367" s="1570"/>
      <c r="GE367" s="1570"/>
      <c r="GF367" s="1570"/>
      <c r="GG367" s="1570"/>
      <c r="GH367" s="1570"/>
      <c r="GI367" s="1570"/>
      <c r="GJ367" s="1570"/>
      <c r="GK367" s="1570"/>
      <c r="GL367" s="1570"/>
      <c r="GM367" s="1570"/>
      <c r="GN367" s="1570"/>
      <c r="GO367" s="1570"/>
      <c r="GP367" s="1570"/>
      <c r="GQ367" s="1570"/>
      <c r="GR367" s="1570"/>
      <c r="GS367" s="1570"/>
      <c r="GT367" s="1570"/>
      <c r="GU367" s="1570"/>
      <c r="GV367" s="1570"/>
      <c r="GW367" s="1570"/>
      <c r="GX367" s="1570"/>
      <c r="GY367" s="1570"/>
      <c r="GZ367" s="1570"/>
      <c r="HA367" s="1570"/>
      <c r="HB367" s="1570"/>
      <c r="HC367" s="1570"/>
      <c r="HD367" s="1570"/>
      <c r="HE367" s="1570"/>
      <c r="HF367" s="1570"/>
      <c r="HG367" s="1570"/>
      <c r="HH367" s="1570"/>
      <c r="HI367" s="1570"/>
      <c r="HJ367" s="1570"/>
      <c r="HK367" s="1570"/>
      <c r="HL367" s="1570"/>
      <c r="HM367" s="1570"/>
      <c r="HN367" s="1570"/>
      <c r="HO367" s="1570"/>
      <c r="HP367" s="1570"/>
      <c r="HQ367" s="1570"/>
      <c r="HR367" s="1570"/>
      <c r="HS367" s="1570"/>
      <c r="HT367" s="1570"/>
      <c r="HU367" s="1570"/>
      <c r="HV367" s="1570"/>
      <c r="HW367" s="1570"/>
      <c r="HX367" s="1570"/>
      <c r="HY367" s="1570"/>
      <c r="HZ367" s="1570"/>
      <c r="IA367" s="1570"/>
      <c r="IB367" s="1570"/>
      <c r="IC367" s="1570"/>
      <c r="ID367" s="1570"/>
      <c r="IE367" s="1570"/>
      <c r="IF367" s="1570"/>
      <c r="IG367" s="1570"/>
      <c r="IH367" s="1570"/>
      <c r="II367" s="1570"/>
      <c r="IJ367" s="1570"/>
      <c r="IK367" s="1570"/>
      <c r="IL367" s="1570"/>
      <c r="IM367" s="1570"/>
      <c r="IN367" s="1570"/>
      <c r="IO367" s="1570"/>
      <c r="IP367" s="1570"/>
      <c r="IQ367" s="1570"/>
      <c r="IR367" s="1570"/>
      <c r="IS367" s="1570"/>
      <c r="IT367" s="1570"/>
      <c r="IU367" s="1570"/>
      <c r="IV367" s="1570"/>
      <c r="IW367" s="1570"/>
      <c r="IX367" s="1570"/>
      <c r="IY367" s="1570"/>
      <c r="IZ367" s="1570"/>
      <c r="JA367" s="1570"/>
      <c r="JB367" s="1570"/>
      <c r="JC367" s="1570"/>
      <c r="JD367" s="1570"/>
      <c r="JE367" s="1570"/>
      <c r="JF367" s="1570"/>
      <c r="JG367" s="1570"/>
      <c r="JH367" s="1570"/>
      <c r="JI367" s="1570"/>
      <c r="JJ367" s="1570"/>
      <c r="JK367" s="1570"/>
      <c r="JL367" s="1570"/>
      <c r="JM367" s="1570"/>
      <c r="JN367" s="1570"/>
      <c r="JO367" s="1570"/>
      <c r="JP367" s="1570"/>
      <c r="JQ367" s="1570"/>
      <c r="JR367" s="1570"/>
      <c r="JS367" s="1570"/>
      <c r="JT367" s="1570"/>
      <c r="JU367" s="1570"/>
      <c r="JV367" s="1570"/>
      <c r="JW367" s="1570"/>
      <c r="JX367" s="1570"/>
      <c r="JY367" s="1570"/>
      <c r="JZ367" s="1570"/>
      <c r="KA367" s="1570"/>
      <c r="KB367" s="1570"/>
      <c r="KC367" s="1570"/>
      <c r="KD367" s="1570"/>
      <c r="KE367" s="1570"/>
      <c r="KF367" s="1570"/>
      <c r="KG367" s="1570"/>
      <c r="KH367" s="1570"/>
      <c r="KI367" s="1570"/>
      <c r="KJ367" s="1570"/>
      <c r="KK367" s="1570"/>
      <c r="KL367" s="1570"/>
      <c r="KM367" s="1570"/>
      <c r="KN367" s="1570"/>
      <c r="KO367" s="1570"/>
      <c r="KP367" s="1570"/>
      <c r="KQ367" s="1570"/>
      <c r="KR367" s="1570"/>
      <c r="KS367" s="1570"/>
      <c r="KT367" s="1570"/>
      <c r="KU367" s="1570"/>
      <c r="KV367" s="1570"/>
      <c r="KW367" s="1570"/>
      <c r="KX367" s="1570"/>
      <c r="KY367" s="1570"/>
      <c r="KZ367" s="1570"/>
      <c r="LA367" s="1570"/>
      <c r="LB367" s="1570"/>
      <c r="LC367" s="1570"/>
      <c r="LD367" s="1570"/>
      <c r="LE367" s="1570"/>
      <c r="LF367" s="1570"/>
      <c r="LG367" s="1570"/>
      <c r="LH367" s="1570"/>
      <c r="LI367" s="1570"/>
      <c r="LJ367" s="1570"/>
      <c r="LK367" s="1570"/>
      <c r="LL367" s="1570"/>
      <c r="LM367" s="1570"/>
      <c r="LN367" s="1570"/>
      <c r="LO367" s="1570"/>
      <c r="LP367" s="1570"/>
      <c r="LQ367" s="1570"/>
      <c r="LR367" s="1570"/>
      <c r="LS367" s="1570"/>
      <c r="LT367" s="1570"/>
      <c r="LU367" s="1570"/>
      <c r="LV367" s="1570"/>
      <c r="LW367" s="1570"/>
      <c r="LX367" s="1570"/>
      <c r="LY367" s="1570"/>
      <c r="LZ367" s="1570"/>
      <c r="MA367" s="1570"/>
      <c r="MB367" s="1570"/>
      <c r="MC367" s="1570"/>
      <c r="MD367" s="1570"/>
      <c r="ME367" s="1570"/>
      <c r="MF367" s="1570"/>
      <c r="MG367" s="1570"/>
      <c r="MH367" s="1570"/>
      <c r="MI367" s="1570"/>
      <c r="MJ367" s="1570"/>
      <c r="MK367" s="1570"/>
      <c r="ML367" s="1570"/>
      <c r="MM367" s="1570"/>
      <c r="MN367" s="1570"/>
      <c r="MO367" s="1570"/>
      <c r="MP367" s="1570"/>
      <c r="MQ367" s="1570"/>
      <c r="MR367" s="1570"/>
      <c r="MS367" s="1570"/>
      <c r="MT367" s="1570"/>
      <c r="MU367" s="1570"/>
      <c r="MV367" s="1570"/>
      <c r="MW367" s="1570"/>
      <c r="MX367" s="1570"/>
      <c r="MY367" s="1570"/>
      <c r="MZ367" s="1570"/>
      <c r="NA367" s="1570"/>
      <c r="NB367" s="1570"/>
      <c r="NC367" s="1570"/>
      <c r="ND367" s="1570"/>
      <c r="NE367" s="1570"/>
      <c r="NF367" s="1570"/>
      <c r="NG367" s="1570"/>
      <c r="NH367" s="1570"/>
      <c r="NI367" s="1570"/>
      <c r="NJ367" s="1570"/>
      <c r="NK367" s="1570"/>
      <c r="NL367" s="1570"/>
      <c r="NM367" s="1570"/>
      <c r="NN367" s="1570"/>
      <c r="NO367" s="1570"/>
      <c r="NP367" s="1570"/>
      <c r="NQ367" s="1570"/>
      <c r="NR367" s="1570"/>
      <c r="NS367" s="1570"/>
      <c r="NT367" s="1570"/>
      <c r="NU367" s="1570"/>
      <c r="NV367" s="1570"/>
    </row>
    <row r="368" spans="1:386" s="1558" customFormat="1" ht="49.2" customHeight="1">
      <c r="A368" s="1882"/>
      <c r="B368" s="1775" t="s">
        <v>920</v>
      </c>
      <c r="C368" s="1690"/>
      <c r="D368" s="1870"/>
      <c r="E368" s="1865">
        <v>64486.076999999997</v>
      </c>
      <c r="F368" s="1615" t="s">
        <v>1011</v>
      </c>
      <c r="G368" s="1865">
        <v>500</v>
      </c>
      <c r="H368" s="1760"/>
      <c r="I368" s="1690"/>
      <c r="J368" s="1762"/>
      <c r="K368" s="1762"/>
      <c r="L368" s="1690"/>
      <c r="M368" s="1696"/>
      <c r="N368" s="1789"/>
      <c r="O368" s="1762"/>
      <c r="P368" s="1789"/>
      <c r="Q368" s="1789"/>
      <c r="R368" s="1706"/>
      <c r="S368" s="1789"/>
      <c r="T368" s="1789"/>
      <c r="U368" s="1700"/>
      <c r="V368" s="156">
        <f t="shared" si="144"/>
        <v>64486.076999999997</v>
      </c>
      <c r="W368" s="1647"/>
      <c r="X368" s="1648"/>
      <c r="Y368" s="1994"/>
      <c r="Z368" s="1647"/>
      <c r="AA368" s="1648"/>
      <c r="AB368" s="1649"/>
      <c r="AC368" s="1649"/>
      <c r="AD368" s="1994"/>
      <c r="AE368" s="1990"/>
      <c r="AF368" s="1646">
        <v>1</v>
      </c>
      <c r="AG368" s="1543">
        <f t="shared" si="141"/>
        <v>64486.076999999997</v>
      </c>
      <c r="AH368" s="1646"/>
      <c r="AI368" s="1543">
        <f t="shared" si="142"/>
        <v>0</v>
      </c>
      <c r="AJ368" s="1646"/>
      <c r="AK368" s="1543">
        <f t="shared" si="143"/>
        <v>0</v>
      </c>
      <c r="AL368" s="1646"/>
      <c r="AM368" s="1543">
        <f t="shared" si="145"/>
        <v>0</v>
      </c>
      <c r="AN368" s="1553"/>
      <c r="AO368" s="1553"/>
      <c r="AP368" s="1553"/>
      <c r="AQ368" s="1553"/>
      <c r="AR368" s="1553"/>
      <c r="AS368" s="1553"/>
      <c r="AT368" s="1553"/>
      <c r="AU368" s="1553"/>
      <c r="AV368" s="1553"/>
      <c r="AW368" s="1553"/>
      <c r="AX368" s="1553"/>
      <c r="AY368" s="1553"/>
      <c r="AZ368" s="1553"/>
      <c r="BA368" s="1553"/>
      <c r="BB368" s="1553"/>
      <c r="BC368" s="1553"/>
      <c r="BD368" s="1553"/>
      <c r="BE368" s="1553"/>
      <c r="BF368" s="1553"/>
      <c r="BG368" s="1553"/>
      <c r="BH368" s="1553"/>
      <c r="BI368" s="1553"/>
      <c r="BJ368" s="1553"/>
      <c r="BK368" s="1553"/>
      <c r="BL368" s="1553"/>
      <c r="BM368" s="1553"/>
      <c r="BN368" s="1553"/>
      <c r="BO368" s="1553"/>
      <c r="BP368" s="1553"/>
      <c r="BQ368" s="1553"/>
      <c r="BR368" s="1553"/>
      <c r="BS368" s="1553"/>
      <c r="BT368" s="1553"/>
      <c r="BU368" s="1553"/>
      <c r="BV368" s="1553"/>
      <c r="BW368" s="1553"/>
      <c r="BX368" s="1553"/>
      <c r="BY368" s="1553"/>
      <c r="BZ368" s="1553"/>
      <c r="CA368" s="1553"/>
      <c r="CB368" s="1553"/>
      <c r="CC368" s="1553"/>
      <c r="CD368" s="1553"/>
      <c r="CE368" s="1553"/>
      <c r="CF368" s="1553"/>
      <c r="CG368" s="1553"/>
      <c r="CH368" s="1553"/>
      <c r="CI368" s="1553"/>
      <c r="CJ368" s="1553"/>
      <c r="CK368" s="1553"/>
      <c r="CL368" s="1553"/>
      <c r="CM368" s="1553"/>
      <c r="CN368" s="1553"/>
      <c r="CO368" s="1553"/>
      <c r="CP368" s="1553"/>
      <c r="CQ368" s="1553"/>
      <c r="CR368" s="1553"/>
      <c r="CS368" s="1553"/>
      <c r="CT368" s="1553"/>
      <c r="CU368" s="1553"/>
      <c r="CV368" s="1553"/>
      <c r="CW368" s="1553"/>
      <c r="CX368" s="1553"/>
      <c r="CY368" s="1553"/>
      <c r="CZ368" s="1553"/>
      <c r="DA368" s="1553"/>
      <c r="DB368" s="1553"/>
      <c r="DC368" s="1553"/>
      <c r="DD368" s="1553"/>
      <c r="DE368" s="1553"/>
      <c r="DF368" s="1553"/>
      <c r="DG368" s="1553"/>
      <c r="DH368" s="1553"/>
      <c r="DI368" s="1553"/>
      <c r="DJ368" s="1553"/>
      <c r="DK368" s="1553"/>
      <c r="DL368" s="1553"/>
      <c r="DM368" s="1553"/>
      <c r="DN368" s="1553"/>
      <c r="DO368" s="1553"/>
      <c r="DP368" s="1553"/>
      <c r="DQ368" s="1553"/>
      <c r="DR368" s="1553"/>
      <c r="DS368" s="1553"/>
      <c r="DT368" s="1553"/>
      <c r="DU368" s="1553"/>
      <c r="DV368" s="1553"/>
      <c r="DW368" s="1553"/>
      <c r="DX368" s="1553"/>
      <c r="DY368" s="1553"/>
      <c r="DZ368" s="1553"/>
      <c r="EA368" s="1553"/>
      <c r="EB368" s="1553"/>
      <c r="EC368" s="1553"/>
      <c r="ED368" s="1553"/>
      <c r="EE368" s="1553"/>
      <c r="EF368" s="1553"/>
      <c r="EG368" s="1553"/>
      <c r="EH368" s="1553"/>
      <c r="EI368" s="1553"/>
      <c r="EJ368" s="1553"/>
      <c r="EK368" s="1553"/>
      <c r="EL368" s="1553"/>
      <c r="EM368" s="1553"/>
      <c r="EN368" s="1553"/>
      <c r="EO368" s="1553"/>
      <c r="EP368" s="1553"/>
      <c r="EQ368" s="1553"/>
      <c r="ER368" s="1553"/>
      <c r="ES368" s="1553"/>
      <c r="ET368" s="1553"/>
      <c r="EU368" s="1553"/>
      <c r="EV368" s="1553"/>
      <c r="EW368" s="1553"/>
      <c r="EX368" s="1553"/>
      <c r="EY368" s="1553"/>
      <c r="EZ368" s="1553"/>
      <c r="FA368" s="1602"/>
      <c r="FB368" s="1570"/>
      <c r="FC368" s="1570"/>
      <c r="FD368" s="1570"/>
      <c r="FE368" s="1570"/>
      <c r="FF368" s="1570"/>
      <c r="FG368" s="1570"/>
      <c r="FH368" s="1570"/>
      <c r="FI368" s="1570"/>
      <c r="FJ368" s="1570"/>
      <c r="FK368" s="1570"/>
      <c r="FL368" s="1570"/>
      <c r="FM368" s="1570"/>
      <c r="FN368" s="1570"/>
      <c r="FO368" s="1570"/>
      <c r="FP368" s="1570"/>
      <c r="FQ368" s="1570"/>
      <c r="FR368" s="1570"/>
      <c r="FS368" s="1570"/>
      <c r="FT368" s="1570"/>
      <c r="FU368" s="1570"/>
      <c r="FV368" s="1570"/>
      <c r="FW368" s="1570"/>
      <c r="FX368" s="1570"/>
      <c r="FY368" s="1570"/>
      <c r="FZ368" s="1570"/>
      <c r="GA368" s="1570"/>
      <c r="GB368" s="1570"/>
      <c r="GC368" s="1570"/>
      <c r="GD368" s="1570"/>
      <c r="GE368" s="1570"/>
      <c r="GF368" s="1570"/>
      <c r="GG368" s="1570"/>
      <c r="GH368" s="1570"/>
      <c r="GI368" s="1570"/>
      <c r="GJ368" s="1570"/>
      <c r="GK368" s="1570"/>
      <c r="GL368" s="1570"/>
      <c r="GM368" s="1570"/>
      <c r="GN368" s="1570"/>
      <c r="GO368" s="1570"/>
      <c r="GP368" s="1570"/>
      <c r="GQ368" s="1570"/>
      <c r="GR368" s="1570"/>
      <c r="GS368" s="1570"/>
      <c r="GT368" s="1570"/>
      <c r="GU368" s="1570"/>
      <c r="GV368" s="1570"/>
      <c r="GW368" s="1570"/>
      <c r="GX368" s="1570"/>
      <c r="GY368" s="1570"/>
      <c r="GZ368" s="1570"/>
      <c r="HA368" s="1570"/>
      <c r="HB368" s="1570"/>
      <c r="HC368" s="1570"/>
      <c r="HD368" s="1570"/>
      <c r="HE368" s="1570"/>
      <c r="HF368" s="1570"/>
      <c r="HG368" s="1570"/>
      <c r="HH368" s="1570"/>
      <c r="HI368" s="1570"/>
      <c r="HJ368" s="1570"/>
      <c r="HK368" s="1570"/>
      <c r="HL368" s="1570"/>
      <c r="HM368" s="1570"/>
      <c r="HN368" s="1570"/>
      <c r="HO368" s="1570"/>
      <c r="HP368" s="1570"/>
      <c r="HQ368" s="1570"/>
      <c r="HR368" s="1570"/>
      <c r="HS368" s="1570"/>
      <c r="HT368" s="1570"/>
      <c r="HU368" s="1570"/>
      <c r="HV368" s="1570"/>
      <c r="HW368" s="1570"/>
      <c r="HX368" s="1570"/>
      <c r="HY368" s="1570"/>
      <c r="HZ368" s="1570"/>
      <c r="IA368" s="1570"/>
      <c r="IB368" s="1570"/>
      <c r="IC368" s="1570"/>
      <c r="ID368" s="1570"/>
      <c r="IE368" s="1570"/>
      <c r="IF368" s="1570"/>
      <c r="IG368" s="1570"/>
      <c r="IH368" s="1570"/>
      <c r="II368" s="1570"/>
      <c r="IJ368" s="1570"/>
      <c r="IK368" s="1570"/>
      <c r="IL368" s="1570"/>
      <c r="IM368" s="1570"/>
      <c r="IN368" s="1570"/>
      <c r="IO368" s="1570"/>
      <c r="IP368" s="1570"/>
      <c r="IQ368" s="1570"/>
      <c r="IR368" s="1570"/>
      <c r="IS368" s="1570"/>
      <c r="IT368" s="1570"/>
      <c r="IU368" s="1570"/>
      <c r="IV368" s="1570"/>
      <c r="IW368" s="1570"/>
      <c r="IX368" s="1570"/>
      <c r="IY368" s="1570"/>
      <c r="IZ368" s="1570"/>
      <c r="JA368" s="1570"/>
      <c r="JB368" s="1570"/>
      <c r="JC368" s="1570"/>
      <c r="JD368" s="1570"/>
      <c r="JE368" s="1570"/>
      <c r="JF368" s="1570"/>
      <c r="JG368" s="1570"/>
      <c r="JH368" s="1570"/>
      <c r="JI368" s="1570"/>
      <c r="JJ368" s="1570"/>
      <c r="JK368" s="1570"/>
      <c r="JL368" s="1570"/>
      <c r="JM368" s="1570"/>
      <c r="JN368" s="1570"/>
      <c r="JO368" s="1570"/>
      <c r="JP368" s="1570"/>
      <c r="JQ368" s="1570"/>
      <c r="JR368" s="1570"/>
      <c r="JS368" s="1570"/>
      <c r="JT368" s="1570"/>
      <c r="JU368" s="1570"/>
      <c r="JV368" s="1570"/>
      <c r="JW368" s="1570"/>
      <c r="JX368" s="1570"/>
      <c r="JY368" s="1570"/>
      <c r="JZ368" s="1570"/>
      <c r="KA368" s="1570"/>
      <c r="KB368" s="1570"/>
      <c r="KC368" s="1570"/>
      <c r="KD368" s="1570"/>
      <c r="KE368" s="1570"/>
      <c r="KF368" s="1570"/>
      <c r="KG368" s="1570"/>
      <c r="KH368" s="1570"/>
      <c r="KI368" s="1570"/>
      <c r="KJ368" s="1570"/>
      <c r="KK368" s="1570"/>
      <c r="KL368" s="1570"/>
      <c r="KM368" s="1570"/>
      <c r="KN368" s="1570"/>
      <c r="KO368" s="1570"/>
      <c r="KP368" s="1570"/>
      <c r="KQ368" s="1570"/>
      <c r="KR368" s="1570"/>
      <c r="KS368" s="1570"/>
      <c r="KT368" s="1570"/>
      <c r="KU368" s="1570"/>
      <c r="KV368" s="1570"/>
      <c r="KW368" s="1570"/>
      <c r="KX368" s="1570"/>
      <c r="KY368" s="1570"/>
      <c r="KZ368" s="1570"/>
      <c r="LA368" s="1570"/>
      <c r="LB368" s="1570"/>
      <c r="LC368" s="1570"/>
      <c r="LD368" s="1570"/>
      <c r="LE368" s="1570"/>
      <c r="LF368" s="1570"/>
      <c r="LG368" s="1570"/>
      <c r="LH368" s="1570"/>
      <c r="LI368" s="1570"/>
      <c r="LJ368" s="1570"/>
      <c r="LK368" s="1570"/>
      <c r="LL368" s="1570"/>
      <c r="LM368" s="1570"/>
      <c r="LN368" s="1570"/>
      <c r="LO368" s="1570"/>
      <c r="LP368" s="1570"/>
      <c r="LQ368" s="1570"/>
      <c r="LR368" s="1570"/>
      <c r="LS368" s="1570"/>
      <c r="LT368" s="1570"/>
      <c r="LU368" s="1570"/>
      <c r="LV368" s="1570"/>
      <c r="LW368" s="1570"/>
      <c r="LX368" s="1570"/>
      <c r="LY368" s="1570"/>
      <c r="LZ368" s="1570"/>
      <c r="MA368" s="1570"/>
      <c r="MB368" s="1570"/>
      <c r="MC368" s="1570"/>
      <c r="MD368" s="1570"/>
      <c r="ME368" s="1570"/>
      <c r="MF368" s="1570"/>
      <c r="MG368" s="1570"/>
      <c r="MH368" s="1570"/>
      <c r="MI368" s="1570"/>
      <c r="MJ368" s="1570"/>
      <c r="MK368" s="1570"/>
      <c r="ML368" s="1570"/>
      <c r="MM368" s="1570"/>
      <c r="MN368" s="1570"/>
      <c r="MO368" s="1570"/>
      <c r="MP368" s="1570"/>
      <c r="MQ368" s="1570"/>
      <c r="MR368" s="1570"/>
      <c r="MS368" s="1570"/>
      <c r="MT368" s="1570"/>
      <c r="MU368" s="1570"/>
      <c r="MV368" s="1570"/>
      <c r="MW368" s="1570"/>
      <c r="MX368" s="1570"/>
      <c r="MY368" s="1570"/>
      <c r="MZ368" s="1570"/>
      <c r="NA368" s="1570"/>
      <c r="NB368" s="1570"/>
      <c r="NC368" s="1570"/>
      <c r="ND368" s="1570"/>
      <c r="NE368" s="1570"/>
      <c r="NF368" s="1570"/>
      <c r="NG368" s="1570"/>
      <c r="NH368" s="1570"/>
      <c r="NI368" s="1570"/>
      <c r="NJ368" s="1570"/>
      <c r="NK368" s="1570"/>
      <c r="NL368" s="1570"/>
      <c r="NM368" s="1570"/>
      <c r="NN368" s="1570"/>
      <c r="NO368" s="1570"/>
      <c r="NP368" s="1570"/>
      <c r="NQ368" s="1570"/>
      <c r="NR368" s="1570"/>
      <c r="NS368" s="1570"/>
      <c r="NT368" s="1570"/>
      <c r="NU368" s="1570"/>
      <c r="NV368" s="1570"/>
    </row>
    <row r="369" spans="1:386" s="1558" customFormat="1" ht="35.4" customHeight="1">
      <c r="A369" s="1882"/>
      <c r="B369" s="1775" t="s">
        <v>921</v>
      </c>
      <c r="C369" s="1690"/>
      <c r="D369" s="1870"/>
      <c r="E369" s="1865">
        <v>36518.748</v>
      </c>
      <c r="F369" s="1615" t="s">
        <v>1009</v>
      </c>
      <c r="G369" s="1865">
        <v>500</v>
      </c>
      <c r="H369" s="1760"/>
      <c r="I369" s="1690"/>
      <c r="J369" s="1762"/>
      <c r="K369" s="1762"/>
      <c r="L369" s="1690"/>
      <c r="M369" s="1696"/>
      <c r="N369" s="1789"/>
      <c r="O369" s="1762"/>
      <c r="P369" s="1789"/>
      <c r="Q369" s="1789"/>
      <c r="R369" s="1706"/>
      <c r="S369" s="1789"/>
      <c r="T369" s="1789"/>
      <c r="U369" s="1700"/>
      <c r="V369" s="156">
        <f t="shared" si="144"/>
        <v>36518.748</v>
      </c>
      <c r="W369" s="1647"/>
      <c r="X369" s="1648"/>
      <c r="Y369" s="1994"/>
      <c r="Z369" s="1647"/>
      <c r="AA369" s="1648"/>
      <c r="AB369" s="1649"/>
      <c r="AC369" s="1649"/>
      <c r="AD369" s="1994"/>
      <c r="AE369" s="1990"/>
      <c r="AF369" s="1646">
        <v>1</v>
      </c>
      <c r="AG369" s="1543">
        <f t="shared" si="141"/>
        <v>36518.748</v>
      </c>
      <c r="AH369" s="1646"/>
      <c r="AI369" s="1543">
        <f t="shared" si="142"/>
        <v>0</v>
      </c>
      <c r="AJ369" s="1646"/>
      <c r="AK369" s="1543">
        <f t="shared" si="143"/>
        <v>0</v>
      </c>
      <c r="AL369" s="1646"/>
      <c r="AM369" s="1543">
        <f t="shared" ref="AM369" si="146">AL369*J369</f>
        <v>0</v>
      </c>
      <c r="AN369" s="1553"/>
      <c r="AO369" s="1553"/>
      <c r="AP369" s="1553"/>
      <c r="AQ369" s="1553"/>
      <c r="AR369" s="1553"/>
      <c r="AS369" s="1553"/>
      <c r="AT369" s="1553"/>
      <c r="AU369" s="1553"/>
      <c r="AV369" s="1553"/>
      <c r="AW369" s="1553"/>
      <c r="AX369" s="1553"/>
      <c r="AY369" s="1553"/>
      <c r="AZ369" s="1553"/>
      <c r="BA369" s="1553"/>
      <c r="BB369" s="1553"/>
      <c r="BC369" s="1553"/>
      <c r="BD369" s="1553"/>
      <c r="BE369" s="1553"/>
      <c r="BF369" s="1553"/>
      <c r="BG369" s="1553"/>
      <c r="BH369" s="1553"/>
      <c r="BI369" s="1553"/>
      <c r="BJ369" s="1553"/>
      <c r="BK369" s="1553"/>
      <c r="BL369" s="1553"/>
      <c r="BM369" s="1553"/>
      <c r="BN369" s="1553"/>
      <c r="BO369" s="1553"/>
      <c r="BP369" s="1553"/>
      <c r="BQ369" s="1553"/>
      <c r="BR369" s="1553"/>
      <c r="BS369" s="1553"/>
      <c r="BT369" s="1553"/>
      <c r="BU369" s="1553"/>
      <c r="BV369" s="1553"/>
      <c r="BW369" s="1553"/>
      <c r="BX369" s="1553"/>
      <c r="BY369" s="1553"/>
      <c r="BZ369" s="1553"/>
      <c r="CA369" s="1553"/>
      <c r="CB369" s="1553"/>
      <c r="CC369" s="1553"/>
      <c r="CD369" s="1553"/>
      <c r="CE369" s="1553"/>
      <c r="CF369" s="1553"/>
      <c r="CG369" s="1553"/>
      <c r="CH369" s="1553"/>
      <c r="CI369" s="1553"/>
      <c r="CJ369" s="1553"/>
      <c r="CK369" s="1553"/>
      <c r="CL369" s="1553"/>
      <c r="CM369" s="1553"/>
      <c r="CN369" s="1553"/>
      <c r="CO369" s="1553"/>
      <c r="CP369" s="1553"/>
      <c r="CQ369" s="1553"/>
      <c r="CR369" s="1553"/>
      <c r="CS369" s="1553"/>
      <c r="CT369" s="1553"/>
      <c r="CU369" s="1553"/>
      <c r="CV369" s="1553"/>
      <c r="CW369" s="1553"/>
      <c r="CX369" s="1553"/>
      <c r="CY369" s="1553"/>
      <c r="CZ369" s="1553"/>
      <c r="DA369" s="1553"/>
      <c r="DB369" s="1553"/>
      <c r="DC369" s="1553"/>
      <c r="DD369" s="1553"/>
      <c r="DE369" s="1553"/>
      <c r="DF369" s="1553"/>
      <c r="DG369" s="1553"/>
      <c r="DH369" s="1553"/>
      <c r="DI369" s="1553"/>
      <c r="DJ369" s="1553"/>
      <c r="DK369" s="1553"/>
      <c r="DL369" s="1553"/>
      <c r="DM369" s="1553"/>
      <c r="DN369" s="1553"/>
      <c r="DO369" s="1553"/>
      <c r="DP369" s="1553"/>
      <c r="DQ369" s="1553"/>
      <c r="DR369" s="1553"/>
      <c r="DS369" s="1553"/>
      <c r="DT369" s="1553"/>
      <c r="DU369" s="1553"/>
      <c r="DV369" s="1553"/>
      <c r="DW369" s="1553"/>
      <c r="DX369" s="1553"/>
      <c r="DY369" s="1553"/>
      <c r="DZ369" s="1553"/>
      <c r="EA369" s="1553"/>
      <c r="EB369" s="1553"/>
      <c r="EC369" s="1553"/>
      <c r="ED369" s="1553"/>
      <c r="EE369" s="1553"/>
      <c r="EF369" s="1553"/>
      <c r="EG369" s="1553"/>
      <c r="EH369" s="1553"/>
      <c r="EI369" s="1553"/>
      <c r="EJ369" s="1553"/>
      <c r="EK369" s="1553"/>
      <c r="EL369" s="1553"/>
      <c r="EM369" s="1553"/>
      <c r="EN369" s="1553"/>
      <c r="EO369" s="1553"/>
      <c r="EP369" s="1553"/>
      <c r="EQ369" s="1553"/>
      <c r="ER369" s="1553"/>
      <c r="ES369" s="1553"/>
      <c r="ET369" s="1553"/>
      <c r="EU369" s="1553"/>
      <c r="EV369" s="1553"/>
      <c r="EW369" s="1553"/>
      <c r="EX369" s="1553"/>
      <c r="EY369" s="1553"/>
      <c r="EZ369" s="1553"/>
      <c r="FA369" s="1602"/>
      <c r="FB369" s="1570"/>
      <c r="FC369" s="1570"/>
      <c r="FD369" s="1570"/>
      <c r="FE369" s="1570"/>
      <c r="FF369" s="1570"/>
      <c r="FG369" s="1570"/>
      <c r="FH369" s="1570"/>
      <c r="FI369" s="1570"/>
      <c r="FJ369" s="1570"/>
      <c r="FK369" s="1570"/>
      <c r="FL369" s="1570"/>
      <c r="FM369" s="1570"/>
      <c r="FN369" s="1570"/>
      <c r="FO369" s="1570"/>
      <c r="FP369" s="1570"/>
      <c r="FQ369" s="1570"/>
      <c r="FR369" s="1570"/>
      <c r="FS369" s="1570"/>
      <c r="FT369" s="1570"/>
      <c r="FU369" s="1570"/>
      <c r="FV369" s="1570"/>
      <c r="FW369" s="1570"/>
      <c r="FX369" s="1570"/>
      <c r="FY369" s="1570"/>
      <c r="FZ369" s="1570"/>
      <c r="GA369" s="1570"/>
      <c r="GB369" s="1570"/>
      <c r="GC369" s="1570"/>
      <c r="GD369" s="1570"/>
      <c r="GE369" s="1570"/>
      <c r="GF369" s="1570"/>
      <c r="GG369" s="1570"/>
      <c r="GH369" s="1570"/>
      <c r="GI369" s="1570"/>
      <c r="GJ369" s="1570"/>
      <c r="GK369" s="1570"/>
      <c r="GL369" s="1570"/>
      <c r="GM369" s="1570"/>
      <c r="GN369" s="1570"/>
      <c r="GO369" s="1570"/>
      <c r="GP369" s="1570"/>
      <c r="GQ369" s="1570"/>
      <c r="GR369" s="1570"/>
      <c r="GS369" s="1570"/>
      <c r="GT369" s="1570"/>
      <c r="GU369" s="1570"/>
      <c r="GV369" s="1570"/>
      <c r="GW369" s="1570"/>
      <c r="GX369" s="1570"/>
      <c r="GY369" s="1570"/>
      <c r="GZ369" s="1570"/>
      <c r="HA369" s="1570"/>
      <c r="HB369" s="1570"/>
      <c r="HC369" s="1570"/>
      <c r="HD369" s="1570"/>
      <c r="HE369" s="1570"/>
      <c r="HF369" s="1570"/>
      <c r="HG369" s="1570"/>
      <c r="HH369" s="1570"/>
      <c r="HI369" s="1570"/>
      <c r="HJ369" s="1570"/>
      <c r="HK369" s="1570"/>
      <c r="HL369" s="1570"/>
      <c r="HM369" s="1570"/>
      <c r="HN369" s="1570"/>
      <c r="HO369" s="1570"/>
      <c r="HP369" s="1570"/>
      <c r="HQ369" s="1570"/>
      <c r="HR369" s="1570"/>
      <c r="HS369" s="1570"/>
      <c r="HT369" s="1570"/>
      <c r="HU369" s="1570"/>
      <c r="HV369" s="1570"/>
      <c r="HW369" s="1570"/>
      <c r="HX369" s="1570"/>
      <c r="HY369" s="1570"/>
      <c r="HZ369" s="1570"/>
      <c r="IA369" s="1570"/>
      <c r="IB369" s="1570"/>
      <c r="IC369" s="1570"/>
      <c r="ID369" s="1570"/>
      <c r="IE369" s="1570"/>
      <c r="IF369" s="1570"/>
      <c r="IG369" s="1570"/>
      <c r="IH369" s="1570"/>
      <c r="II369" s="1570"/>
      <c r="IJ369" s="1570"/>
      <c r="IK369" s="1570"/>
      <c r="IL369" s="1570"/>
      <c r="IM369" s="1570"/>
      <c r="IN369" s="1570"/>
      <c r="IO369" s="1570"/>
      <c r="IP369" s="1570"/>
      <c r="IQ369" s="1570"/>
      <c r="IR369" s="1570"/>
      <c r="IS369" s="1570"/>
      <c r="IT369" s="1570"/>
      <c r="IU369" s="1570"/>
      <c r="IV369" s="1570"/>
      <c r="IW369" s="1570"/>
      <c r="IX369" s="1570"/>
      <c r="IY369" s="1570"/>
      <c r="IZ369" s="1570"/>
      <c r="JA369" s="1570"/>
      <c r="JB369" s="1570"/>
      <c r="JC369" s="1570"/>
      <c r="JD369" s="1570"/>
      <c r="JE369" s="1570"/>
      <c r="JF369" s="1570"/>
      <c r="JG369" s="1570"/>
      <c r="JH369" s="1570"/>
      <c r="JI369" s="1570"/>
      <c r="JJ369" s="1570"/>
      <c r="JK369" s="1570"/>
      <c r="JL369" s="1570"/>
      <c r="JM369" s="1570"/>
      <c r="JN369" s="1570"/>
      <c r="JO369" s="1570"/>
      <c r="JP369" s="1570"/>
      <c r="JQ369" s="1570"/>
      <c r="JR369" s="1570"/>
      <c r="JS369" s="1570"/>
      <c r="JT369" s="1570"/>
      <c r="JU369" s="1570"/>
      <c r="JV369" s="1570"/>
      <c r="JW369" s="1570"/>
      <c r="JX369" s="1570"/>
      <c r="JY369" s="1570"/>
      <c r="JZ369" s="1570"/>
      <c r="KA369" s="1570"/>
      <c r="KB369" s="1570"/>
      <c r="KC369" s="1570"/>
      <c r="KD369" s="1570"/>
      <c r="KE369" s="1570"/>
      <c r="KF369" s="1570"/>
      <c r="KG369" s="1570"/>
      <c r="KH369" s="1570"/>
      <c r="KI369" s="1570"/>
      <c r="KJ369" s="1570"/>
      <c r="KK369" s="1570"/>
      <c r="KL369" s="1570"/>
      <c r="KM369" s="1570"/>
      <c r="KN369" s="1570"/>
      <c r="KO369" s="1570"/>
      <c r="KP369" s="1570"/>
      <c r="KQ369" s="1570"/>
      <c r="KR369" s="1570"/>
      <c r="KS369" s="1570"/>
      <c r="KT369" s="1570"/>
      <c r="KU369" s="1570"/>
      <c r="KV369" s="1570"/>
      <c r="KW369" s="1570"/>
      <c r="KX369" s="1570"/>
      <c r="KY369" s="1570"/>
      <c r="KZ369" s="1570"/>
      <c r="LA369" s="1570"/>
      <c r="LB369" s="1570"/>
      <c r="LC369" s="1570"/>
      <c r="LD369" s="1570"/>
      <c r="LE369" s="1570"/>
      <c r="LF369" s="1570"/>
      <c r="LG369" s="1570"/>
      <c r="LH369" s="1570"/>
      <c r="LI369" s="1570"/>
      <c r="LJ369" s="1570"/>
      <c r="LK369" s="1570"/>
      <c r="LL369" s="1570"/>
      <c r="LM369" s="1570"/>
      <c r="LN369" s="1570"/>
      <c r="LO369" s="1570"/>
      <c r="LP369" s="1570"/>
      <c r="LQ369" s="1570"/>
      <c r="LR369" s="1570"/>
      <c r="LS369" s="1570"/>
      <c r="LT369" s="1570"/>
      <c r="LU369" s="1570"/>
      <c r="LV369" s="1570"/>
      <c r="LW369" s="1570"/>
      <c r="LX369" s="1570"/>
      <c r="LY369" s="1570"/>
      <c r="LZ369" s="1570"/>
      <c r="MA369" s="1570"/>
      <c r="MB369" s="1570"/>
      <c r="MC369" s="1570"/>
      <c r="MD369" s="1570"/>
      <c r="ME369" s="1570"/>
      <c r="MF369" s="1570"/>
      <c r="MG369" s="1570"/>
      <c r="MH369" s="1570"/>
      <c r="MI369" s="1570"/>
      <c r="MJ369" s="1570"/>
      <c r="MK369" s="1570"/>
      <c r="ML369" s="1570"/>
      <c r="MM369" s="1570"/>
      <c r="MN369" s="1570"/>
      <c r="MO369" s="1570"/>
      <c r="MP369" s="1570"/>
      <c r="MQ369" s="1570"/>
      <c r="MR369" s="1570"/>
      <c r="MS369" s="1570"/>
      <c r="MT369" s="1570"/>
      <c r="MU369" s="1570"/>
      <c r="MV369" s="1570"/>
      <c r="MW369" s="1570"/>
      <c r="MX369" s="1570"/>
      <c r="MY369" s="1570"/>
      <c r="MZ369" s="1570"/>
      <c r="NA369" s="1570"/>
      <c r="NB369" s="1570"/>
      <c r="NC369" s="1570"/>
      <c r="ND369" s="1570"/>
      <c r="NE369" s="1570"/>
      <c r="NF369" s="1570"/>
      <c r="NG369" s="1570"/>
      <c r="NH369" s="1570"/>
      <c r="NI369" s="1570"/>
      <c r="NJ369" s="1570"/>
      <c r="NK369" s="1570"/>
      <c r="NL369" s="1570"/>
      <c r="NM369" s="1570"/>
      <c r="NN369" s="1570"/>
      <c r="NO369" s="1570"/>
      <c r="NP369" s="1570"/>
      <c r="NQ369" s="1570"/>
      <c r="NR369" s="1570"/>
      <c r="NS369" s="1570"/>
      <c r="NT369" s="1570"/>
      <c r="NU369" s="1570"/>
      <c r="NV369" s="1570"/>
    </row>
    <row r="370" spans="1:386" s="1558" customFormat="1">
      <c r="A370" s="1882"/>
      <c r="B370" s="2078"/>
      <c r="C370" s="1690"/>
      <c r="D370" s="1690"/>
      <c r="E370" s="1865"/>
      <c r="F370" s="1690"/>
      <c r="G370" s="1865"/>
      <c r="H370" s="1760"/>
      <c r="I370" s="1690"/>
      <c r="J370" s="1762"/>
      <c r="K370" s="1762"/>
      <c r="L370" s="1690"/>
      <c r="M370" s="1696"/>
      <c r="N370" s="1789"/>
      <c r="O370" s="1762"/>
      <c r="P370" s="1789"/>
      <c r="Q370" s="1789"/>
      <c r="R370" s="1706"/>
      <c r="S370" s="1789"/>
      <c r="T370" s="1789"/>
      <c r="U370" s="1700"/>
      <c r="V370" s="156">
        <f t="shared" si="144"/>
        <v>0</v>
      </c>
      <c r="W370" s="1647"/>
      <c r="X370" s="1648"/>
      <c r="Y370" s="1994"/>
      <c r="Z370" s="1647"/>
      <c r="AA370" s="1648"/>
      <c r="AB370" s="1649"/>
      <c r="AC370" s="1649"/>
      <c r="AD370" s="1994"/>
      <c r="AE370" s="1990"/>
      <c r="AF370" s="1646"/>
      <c r="AG370" s="1543"/>
      <c r="AH370" s="1646"/>
      <c r="AI370" s="1637"/>
      <c r="AJ370" s="1646"/>
      <c r="AK370" s="1637"/>
      <c r="AL370" s="1646"/>
      <c r="AM370" s="1637"/>
      <c r="AN370" s="1553"/>
      <c r="AO370" s="1553"/>
      <c r="AP370" s="1553"/>
      <c r="AQ370" s="1553"/>
      <c r="AR370" s="1553"/>
      <c r="AS370" s="1553"/>
      <c r="AT370" s="1553"/>
      <c r="AU370" s="1553"/>
      <c r="AV370" s="1553"/>
      <c r="AW370" s="1553"/>
      <c r="AX370" s="1553"/>
      <c r="AY370" s="1553"/>
      <c r="AZ370" s="1553"/>
      <c r="BA370" s="1553"/>
      <c r="BB370" s="1553"/>
      <c r="BC370" s="1553"/>
      <c r="BD370" s="1553"/>
      <c r="BE370" s="1553"/>
      <c r="BF370" s="1553"/>
      <c r="BG370" s="1553"/>
      <c r="BH370" s="1553"/>
      <c r="BI370" s="1553"/>
      <c r="BJ370" s="1553"/>
      <c r="BK370" s="1553"/>
      <c r="BL370" s="1553"/>
      <c r="BM370" s="1553"/>
      <c r="BN370" s="1553"/>
      <c r="BO370" s="1553"/>
      <c r="BP370" s="1553"/>
      <c r="BQ370" s="1553"/>
      <c r="BR370" s="1553"/>
      <c r="BS370" s="1553"/>
      <c r="BT370" s="1553"/>
      <c r="BU370" s="1553"/>
      <c r="BV370" s="1553"/>
      <c r="BW370" s="1553"/>
      <c r="BX370" s="1553"/>
      <c r="BY370" s="1553"/>
      <c r="BZ370" s="1553"/>
      <c r="CA370" s="1553"/>
      <c r="CB370" s="1553"/>
      <c r="CC370" s="1553"/>
      <c r="CD370" s="1553"/>
      <c r="CE370" s="1553"/>
      <c r="CF370" s="1553"/>
      <c r="CG370" s="1553"/>
      <c r="CH370" s="1553"/>
      <c r="CI370" s="1553"/>
      <c r="CJ370" s="1553"/>
      <c r="CK370" s="1553"/>
      <c r="CL370" s="1553"/>
      <c r="CM370" s="1553"/>
      <c r="CN370" s="1553"/>
      <c r="CO370" s="1553"/>
      <c r="CP370" s="1553"/>
      <c r="CQ370" s="1553"/>
      <c r="CR370" s="1553"/>
      <c r="CS370" s="1553"/>
      <c r="CT370" s="1553"/>
      <c r="CU370" s="1553"/>
      <c r="CV370" s="1553"/>
      <c r="CW370" s="1553"/>
      <c r="CX370" s="1553"/>
      <c r="CY370" s="1553"/>
      <c r="CZ370" s="1553"/>
      <c r="DA370" s="1553"/>
      <c r="DB370" s="1553"/>
      <c r="DC370" s="1553"/>
      <c r="DD370" s="1553"/>
      <c r="DE370" s="1553"/>
      <c r="DF370" s="1553"/>
      <c r="DG370" s="1553"/>
      <c r="DH370" s="1553"/>
      <c r="DI370" s="1553"/>
      <c r="DJ370" s="1553"/>
      <c r="DK370" s="1553"/>
      <c r="DL370" s="1553"/>
      <c r="DM370" s="1553"/>
      <c r="DN370" s="1553"/>
      <c r="DO370" s="1553"/>
      <c r="DP370" s="1553"/>
      <c r="DQ370" s="1553"/>
      <c r="DR370" s="1553"/>
      <c r="DS370" s="1553"/>
      <c r="DT370" s="1553"/>
      <c r="DU370" s="1553"/>
      <c r="DV370" s="1553"/>
      <c r="DW370" s="1553"/>
      <c r="DX370" s="1553"/>
      <c r="DY370" s="1553"/>
      <c r="DZ370" s="1553"/>
      <c r="EA370" s="1553"/>
      <c r="EB370" s="1553"/>
      <c r="EC370" s="1553"/>
      <c r="ED370" s="1553"/>
      <c r="EE370" s="1553"/>
      <c r="EF370" s="1553"/>
      <c r="EG370" s="1553"/>
      <c r="EH370" s="1553"/>
      <c r="EI370" s="1553"/>
      <c r="EJ370" s="1553"/>
      <c r="EK370" s="1553"/>
      <c r="EL370" s="1553"/>
      <c r="EM370" s="1553"/>
      <c r="EN370" s="1553"/>
      <c r="EO370" s="1553"/>
      <c r="EP370" s="1553"/>
      <c r="EQ370" s="1553"/>
      <c r="ER370" s="1553"/>
      <c r="ES370" s="1553"/>
      <c r="ET370" s="1553"/>
      <c r="EU370" s="1553"/>
      <c r="EV370" s="1553"/>
      <c r="EW370" s="1553"/>
      <c r="EX370" s="1553"/>
      <c r="EY370" s="1553"/>
      <c r="EZ370" s="1553"/>
      <c r="FA370" s="1602"/>
      <c r="FB370" s="1570"/>
      <c r="FC370" s="1570"/>
      <c r="FD370" s="1570"/>
      <c r="FE370" s="1570"/>
      <c r="FF370" s="1570"/>
      <c r="FG370" s="1570"/>
      <c r="FH370" s="1570"/>
      <c r="FI370" s="1570"/>
      <c r="FJ370" s="1570"/>
      <c r="FK370" s="1570"/>
      <c r="FL370" s="1570"/>
      <c r="FM370" s="1570"/>
      <c r="FN370" s="1570"/>
      <c r="FO370" s="1570"/>
      <c r="FP370" s="1570"/>
      <c r="FQ370" s="1570"/>
      <c r="FR370" s="1570"/>
      <c r="FS370" s="1570"/>
      <c r="FT370" s="1570"/>
      <c r="FU370" s="1570"/>
      <c r="FV370" s="1570"/>
      <c r="FW370" s="1570"/>
      <c r="FX370" s="1570"/>
      <c r="FY370" s="1570"/>
      <c r="FZ370" s="1570"/>
      <c r="GA370" s="1570"/>
      <c r="GB370" s="1570"/>
      <c r="GC370" s="1570"/>
      <c r="GD370" s="1570"/>
      <c r="GE370" s="1570"/>
      <c r="GF370" s="1570"/>
      <c r="GG370" s="1570"/>
      <c r="GH370" s="1570"/>
      <c r="GI370" s="1570"/>
      <c r="GJ370" s="1570"/>
      <c r="GK370" s="1570"/>
      <c r="GL370" s="1570"/>
      <c r="GM370" s="1570"/>
      <c r="GN370" s="1570"/>
      <c r="GO370" s="1570"/>
      <c r="GP370" s="1570"/>
      <c r="GQ370" s="1570"/>
      <c r="GR370" s="1570"/>
      <c r="GS370" s="1570"/>
      <c r="GT370" s="1570"/>
      <c r="GU370" s="1570"/>
      <c r="GV370" s="1570"/>
      <c r="GW370" s="1570"/>
      <c r="GX370" s="1570"/>
      <c r="GY370" s="1570"/>
      <c r="GZ370" s="1570"/>
      <c r="HA370" s="1570"/>
      <c r="HB370" s="1570"/>
      <c r="HC370" s="1570"/>
      <c r="HD370" s="1570"/>
      <c r="HE370" s="1570"/>
      <c r="HF370" s="1570"/>
      <c r="HG370" s="1570"/>
      <c r="HH370" s="1570"/>
      <c r="HI370" s="1570"/>
      <c r="HJ370" s="1570"/>
      <c r="HK370" s="1570"/>
      <c r="HL370" s="1570"/>
      <c r="HM370" s="1570"/>
      <c r="HN370" s="1570"/>
      <c r="HO370" s="1570"/>
      <c r="HP370" s="1570"/>
      <c r="HQ370" s="1570"/>
      <c r="HR370" s="1570"/>
      <c r="HS370" s="1570"/>
      <c r="HT370" s="1570"/>
      <c r="HU370" s="1570"/>
      <c r="HV370" s="1570"/>
      <c r="HW370" s="1570"/>
      <c r="HX370" s="1570"/>
      <c r="HY370" s="1570"/>
      <c r="HZ370" s="1570"/>
      <c r="IA370" s="1570"/>
      <c r="IB370" s="1570"/>
      <c r="IC370" s="1570"/>
      <c r="ID370" s="1570"/>
      <c r="IE370" s="1570"/>
      <c r="IF370" s="1570"/>
      <c r="IG370" s="1570"/>
      <c r="IH370" s="1570"/>
      <c r="II370" s="1570"/>
      <c r="IJ370" s="1570"/>
      <c r="IK370" s="1570"/>
      <c r="IL370" s="1570"/>
      <c r="IM370" s="1570"/>
      <c r="IN370" s="1570"/>
      <c r="IO370" s="1570"/>
      <c r="IP370" s="1570"/>
      <c r="IQ370" s="1570"/>
      <c r="IR370" s="1570"/>
      <c r="IS370" s="1570"/>
      <c r="IT370" s="1570"/>
      <c r="IU370" s="1570"/>
      <c r="IV370" s="1570"/>
      <c r="IW370" s="1570"/>
      <c r="IX370" s="1570"/>
      <c r="IY370" s="1570"/>
      <c r="IZ370" s="1570"/>
      <c r="JA370" s="1570"/>
      <c r="JB370" s="1570"/>
      <c r="JC370" s="1570"/>
      <c r="JD370" s="1570"/>
      <c r="JE370" s="1570"/>
      <c r="JF370" s="1570"/>
      <c r="JG370" s="1570"/>
      <c r="JH370" s="1570"/>
      <c r="JI370" s="1570"/>
      <c r="JJ370" s="1570"/>
      <c r="JK370" s="1570"/>
      <c r="JL370" s="1570"/>
      <c r="JM370" s="1570"/>
      <c r="JN370" s="1570"/>
      <c r="JO370" s="1570"/>
      <c r="JP370" s="1570"/>
      <c r="JQ370" s="1570"/>
      <c r="JR370" s="1570"/>
      <c r="JS370" s="1570"/>
      <c r="JT370" s="1570"/>
      <c r="JU370" s="1570"/>
      <c r="JV370" s="1570"/>
      <c r="JW370" s="1570"/>
      <c r="JX370" s="1570"/>
      <c r="JY370" s="1570"/>
      <c r="JZ370" s="1570"/>
      <c r="KA370" s="1570"/>
      <c r="KB370" s="1570"/>
      <c r="KC370" s="1570"/>
      <c r="KD370" s="1570"/>
      <c r="KE370" s="1570"/>
      <c r="KF370" s="1570"/>
      <c r="KG370" s="1570"/>
      <c r="KH370" s="1570"/>
      <c r="KI370" s="1570"/>
      <c r="KJ370" s="1570"/>
      <c r="KK370" s="1570"/>
      <c r="KL370" s="1570"/>
      <c r="KM370" s="1570"/>
      <c r="KN370" s="1570"/>
      <c r="KO370" s="1570"/>
      <c r="KP370" s="1570"/>
      <c r="KQ370" s="1570"/>
      <c r="KR370" s="1570"/>
      <c r="KS370" s="1570"/>
      <c r="KT370" s="1570"/>
      <c r="KU370" s="1570"/>
      <c r="KV370" s="1570"/>
      <c r="KW370" s="1570"/>
      <c r="KX370" s="1570"/>
      <c r="KY370" s="1570"/>
      <c r="KZ370" s="1570"/>
      <c r="LA370" s="1570"/>
      <c r="LB370" s="1570"/>
      <c r="LC370" s="1570"/>
      <c r="LD370" s="1570"/>
      <c r="LE370" s="1570"/>
      <c r="LF370" s="1570"/>
      <c r="LG370" s="1570"/>
      <c r="LH370" s="1570"/>
      <c r="LI370" s="1570"/>
      <c r="LJ370" s="1570"/>
      <c r="LK370" s="1570"/>
      <c r="LL370" s="1570"/>
      <c r="LM370" s="1570"/>
      <c r="LN370" s="1570"/>
      <c r="LO370" s="1570"/>
      <c r="LP370" s="1570"/>
      <c r="LQ370" s="1570"/>
      <c r="LR370" s="1570"/>
      <c r="LS370" s="1570"/>
      <c r="LT370" s="1570"/>
      <c r="LU370" s="1570"/>
      <c r="LV370" s="1570"/>
      <c r="LW370" s="1570"/>
      <c r="LX370" s="1570"/>
      <c r="LY370" s="1570"/>
      <c r="LZ370" s="1570"/>
      <c r="MA370" s="1570"/>
      <c r="MB370" s="1570"/>
      <c r="MC370" s="1570"/>
      <c r="MD370" s="1570"/>
      <c r="ME370" s="1570"/>
      <c r="MF370" s="1570"/>
      <c r="MG370" s="1570"/>
      <c r="MH370" s="1570"/>
      <c r="MI370" s="1570"/>
      <c r="MJ370" s="1570"/>
      <c r="MK370" s="1570"/>
      <c r="ML370" s="1570"/>
      <c r="MM370" s="1570"/>
      <c r="MN370" s="1570"/>
      <c r="MO370" s="1570"/>
      <c r="MP370" s="1570"/>
      <c r="MQ370" s="1570"/>
      <c r="MR370" s="1570"/>
      <c r="MS370" s="1570"/>
      <c r="MT370" s="1570"/>
      <c r="MU370" s="1570"/>
      <c r="MV370" s="1570"/>
      <c r="MW370" s="1570"/>
      <c r="MX370" s="1570"/>
      <c r="MY370" s="1570"/>
      <c r="MZ370" s="1570"/>
      <c r="NA370" s="1570"/>
      <c r="NB370" s="1570"/>
      <c r="NC370" s="1570"/>
      <c r="ND370" s="1570"/>
      <c r="NE370" s="1570"/>
      <c r="NF370" s="1570"/>
      <c r="NG370" s="1570"/>
      <c r="NH370" s="1570"/>
      <c r="NI370" s="1570"/>
      <c r="NJ370" s="1570"/>
      <c r="NK370" s="1570"/>
      <c r="NL370" s="1570"/>
      <c r="NM370" s="1570"/>
      <c r="NN370" s="1570"/>
      <c r="NO370" s="1570"/>
      <c r="NP370" s="1570"/>
      <c r="NQ370" s="1570"/>
      <c r="NR370" s="1570"/>
      <c r="NS370" s="1570"/>
      <c r="NT370" s="1570"/>
      <c r="NU370" s="1570"/>
      <c r="NV370" s="1570"/>
    </row>
    <row r="371" spans="1:386" s="1569" customFormat="1" ht="15.6" customHeight="1">
      <c r="A371" s="1672">
        <v>9</v>
      </c>
      <c r="B371" s="1769" t="s">
        <v>60</v>
      </c>
      <c r="C371" s="1810"/>
      <c r="D371" s="1793"/>
      <c r="E371" s="1674">
        <f>SUM(E372:E391)</f>
        <v>107460.04399999999</v>
      </c>
      <c r="F371" s="1674">
        <f>SUM(F372:F391)</f>
        <v>0</v>
      </c>
      <c r="G371" s="1674"/>
      <c r="H371" s="1674">
        <f>SUM(H372:H391)</f>
        <v>0</v>
      </c>
      <c r="I371" s="1674">
        <f>SUM(I372:I391)</f>
        <v>0</v>
      </c>
      <c r="J371" s="1674">
        <f>SUM(J372:J391)</f>
        <v>51070.731240000001</v>
      </c>
      <c r="K371" s="1674"/>
      <c r="L371" s="1674">
        <f t="shared" ref="L371:T371" si="147">SUM(L372:L391)</f>
        <v>0</v>
      </c>
      <c r="M371" s="1674">
        <f t="shared" si="147"/>
        <v>38848</v>
      </c>
      <c r="N371" s="1674">
        <f t="shared" si="147"/>
        <v>0</v>
      </c>
      <c r="O371" s="1674">
        <f t="shared" si="147"/>
        <v>35000</v>
      </c>
      <c r="P371" s="1674">
        <f t="shared" si="147"/>
        <v>3848</v>
      </c>
      <c r="Q371" s="1674">
        <f t="shared" si="147"/>
        <v>21639</v>
      </c>
      <c r="R371" s="1674">
        <f t="shared" si="147"/>
        <v>0</v>
      </c>
      <c r="S371" s="1674">
        <f t="shared" si="147"/>
        <v>17997</v>
      </c>
      <c r="T371" s="1674">
        <f t="shared" si="147"/>
        <v>3642</v>
      </c>
      <c r="U371" s="1672"/>
      <c r="V371" s="156">
        <f t="shared" si="144"/>
        <v>56389.312759999993</v>
      </c>
      <c r="W371" s="1635">
        <f>SUM(W372:W391)</f>
        <v>4</v>
      </c>
      <c r="X371" s="1635">
        <f>SUM(X372:X391)</f>
        <v>2</v>
      </c>
      <c r="Y371" s="1994">
        <f>W371+X371</f>
        <v>6</v>
      </c>
      <c r="Z371" s="1635">
        <f>SUM(Z372:Z391)</f>
        <v>4</v>
      </c>
      <c r="AA371" s="1635">
        <f>SUM(AA372:AA391)</f>
        <v>0</v>
      </c>
      <c r="AB371" s="1635">
        <f>SUM(AB372:AB391)</f>
        <v>2</v>
      </c>
      <c r="AC371" s="1635">
        <f>SUM(AC372:AC391)</f>
        <v>0</v>
      </c>
      <c r="AD371" s="1989">
        <f>Z371+AB371</f>
        <v>6</v>
      </c>
      <c r="AE371" s="1988">
        <f>AD371/Y371</f>
        <v>1</v>
      </c>
      <c r="AF371" s="1637">
        <f t="shared" ref="AF371:AM371" si="148">SUM(AF372:AF391)</f>
        <v>7</v>
      </c>
      <c r="AG371" s="1637">
        <f t="shared" si="148"/>
        <v>99837.406999999992</v>
      </c>
      <c r="AH371" s="1637">
        <f t="shared" si="148"/>
        <v>4</v>
      </c>
      <c r="AI371" s="1637">
        <f t="shared" si="148"/>
        <v>51070.731240000001</v>
      </c>
      <c r="AJ371" s="1637">
        <f t="shared" si="148"/>
        <v>4</v>
      </c>
      <c r="AK371" s="1637">
        <f t="shared" si="148"/>
        <v>7622.6370000000006</v>
      </c>
      <c r="AL371" s="1637">
        <f t="shared" si="148"/>
        <v>0</v>
      </c>
      <c r="AM371" s="1637">
        <f t="shared" si="148"/>
        <v>0</v>
      </c>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c r="CI371" s="8"/>
      <c r="CJ371" s="8"/>
      <c r="CK371" s="8"/>
      <c r="CL371" s="8"/>
      <c r="CM371" s="8"/>
      <c r="CN371" s="8"/>
      <c r="CO371" s="8"/>
      <c r="CP371" s="8"/>
      <c r="CQ371" s="8"/>
      <c r="CR371" s="8"/>
      <c r="CS371" s="8"/>
      <c r="CT371" s="8"/>
      <c r="CU371" s="8"/>
      <c r="CV371" s="8"/>
      <c r="CW371" s="8"/>
      <c r="CX371" s="8"/>
      <c r="CY371" s="8"/>
      <c r="CZ371" s="8"/>
      <c r="DA371" s="8"/>
      <c r="DB371" s="8"/>
      <c r="DC371" s="8"/>
      <c r="DD371" s="8"/>
      <c r="DE371" s="8"/>
      <c r="DF371" s="8"/>
      <c r="DG371" s="8"/>
      <c r="DH371" s="8"/>
      <c r="DI371" s="8"/>
      <c r="DJ371" s="8"/>
      <c r="DK371" s="8"/>
      <c r="DL371" s="8"/>
      <c r="DM371" s="8"/>
      <c r="DN371" s="8"/>
      <c r="DO371" s="8"/>
      <c r="DP371" s="8"/>
      <c r="DQ371" s="8"/>
      <c r="DR371" s="8"/>
      <c r="DS371" s="8"/>
      <c r="DT371" s="8"/>
      <c r="DU371" s="8"/>
      <c r="DV371" s="8"/>
      <c r="DW371" s="8"/>
      <c r="DX371" s="8"/>
      <c r="DY371" s="8"/>
      <c r="DZ371" s="8"/>
      <c r="EA371" s="8"/>
      <c r="EB371" s="8"/>
      <c r="EC371" s="8"/>
      <c r="ED371" s="8"/>
      <c r="EE371" s="8"/>
      <c r="EF371" s="8"/>
      <c r="EG371" s="8"/>
      <c r="EH371" s="8"/>
      <c r="EI371" s="8"/>
      <c r="EJ371" s="8"/>
      <c r="EK371" s="8"/>
      <c r="EL371" s="8"/>
      <c r="EM371" s="8"/>
      <c r="EN371" s="8"/>
      <c r="EO371" s="8"/>
      <c r="EP371" s="8"/>
      <c r="EQ371" s="8"/>
      <c r="ER371" s="8"/>
      <c r="ES371" s="8"/>
      <c r="ET371" s="8"/>
      <c r="EU371" s="8"/>
      <c r="EV371" s="8"/>
      <c r="EW371" s="8"/>
      <c r="EX371" s="8"/>
      <c r="EY371" s="8"/>
      <c r="EZ371" s="8"/>
      <c r="FA371" s="1600"/>
      <c r="FB371" s="1551"/>
      <c r="FC371" s="1551"/>
      <c r="FD371" s="1551"/>
      <c r="FE371" s="1551"/>
      <c r="FF371" s="1551"/>
      <c r="FG371" s="1551"/>
      <c r="FH371" s="1551"/>
      <c r="FI371" s="1551"/>
      <c r="FJ371" s="1551"/>
      <c r="FK371" s="1551"/>
      <c r="FL371" s="1551"/>
      <c r="FM371" s="1551"/>
      <c r="FN371" s="1551"/>
      <c r="FO371" s="1551"/>
      <c r="FP371" s="1551"/>
      <c r="FQ371" s="1551"/>
      <c r="FR371" s="1551"/>
      <c r="FS371" s="1551"/>
      <c r="FT371" s="1551"/>
      <c r="FU371" s="1551"/>
      <c r="FV371" s="1551"/>
      <c r="FW371" s="1551"/>
      <c r="FX371" s="1551"/>
      <c r="FY371" s="1551"/>
      <c r="FZ371" s="1551"/>
      <c r="GA371" s="1551"/>
      <c r="GB371" s="1551"/>
      <c r="GC371" s="1551"/>
      <c r="GD371" s="1551"/>
      <c r="GE371" s="1551"/>
      <c r="GF371" s="1551"/>
      <c r="GG371" s="1551"/>
      <c r="GH371" s="1551"/>
      <c r="GI371" s="1551"/>
      <c r="GJ371" s="1551"/>
      <c r="GK371" s="1551"/>
      <c r="GL371" s="1551"/>
      <c r="GM371" s="1551"/>
      <c r="GN371" s="1551"/>
      <c r="GO371" s="1551"/>
      <c r="GP371" s="1551"/>
      <c r="GQ371" s="1551"/>
      <c r="GR371" s="1551"/>
      <c r="GS371" s="1551"/>
      <c r="GT371" s="1551"/>
      <c r="GU371" s="1551"/>
      <c r="GV371" s="1551"/>
      <c r="GW371" s="1551"/>
      <c r="GX371" s="1551"/>
      <c r="GY371" s="1551"/>
      <c r="GZ371" s="1551"/>
      <c r="HA371" s="1551"/>
      <c r="HB371" s="1551"/>
      <c r="HC371" s="1551"/>
      <c r="HD371" s="1551"/>
      <c r="HE371" s="1551"/>
      <c r="HF371" s="1551"/>
      <c r="HG371" s="1551"/>
      <c r="HH371" s="1551"/>
      <c r="HI371" s="1551"/>
      <c r="HJ371" s="1551"/>
      <c r="HK371" s="1551"/>
      <c r="HL371" s="1551"/>
      <c r="HM371" s="1551"/>
      <c r="HN371" s="1551"/>
      <c r="HO371" s="1551"/>
      <c r="HP371" s="1551"/>
      <c r="HQ371" s="1551"/>
      <c r="HR371" s="1551"/>
      <c r="HS371" s="1551"/>
      <c r="HT371" s="1551"/>
      <c r="HU371" s="1551"/>
      <c r="HV371" s="1551"/>
      <c r="HW371" s="1551"/>
      <c r="HX371" s="1551"/>
      <c r="HY371" s="1551"/>
      <c r="HZ371" s="1551"/>
      <c r="IA371" s="1551"/>
      <c r="IB371" s="1551"/>
      <c r="IC371" s="1551"/>
      <c r="ID371" s="1551"/>
      <c r="IE371" s="1551"/>
      <c r="IF371" s="1551"/>
      <c r="IG371" s="1551"/>
      <c r="IH371" s="1551"/>
      <c r="II371" s="1551"/>
      <c r="IJ371" s="1551"/>
      <c r="IK371" s="1551"/>
      <c r="IL371" s="1551"/>
      <c r="IM371" s="1551"/>
      <c r="IN371" s="1551"/>
      <c r="IO371" s="1551"/>
      <c r="IP371" s="1551"/>
      <c r="IQ371" s="1551"/>
      <c r="IR371" s="1551"/>
      <c r="IS371" s="1551"/>
      <c r="IT371" s="1551"/>
      <c r="IU371" s="1551"/>
      <c r="IV371" s="1551"/>
      <c r="IW371" s="1551"/>
      <c r="IX371" s="1551"/>
      <c r="IY371" s="1551"/>
      <c r="IZ371" s="1551"/>
      <c r="JA371" s="1551"/>
      <c r="JB371" s="1551"/>
      <c r="JC371" s="1551"/>
      <c r="JD371" s="1551"/>
      <c r="JE371" s="1551"/>
      <c r="JF371" s="1551"/>
      <c r="JG371" s="1551"/>
      <c r="JH371" s="1551"/>
      <c r="JI371" s="1551"/>
      <c r="JJ371" s="1551"/>
      <c r="JK371" s="1551"/>
      <c r="JL371" s="1551"/>
      <c r="JM371" s="1551"/>
      <c r="JN371" s="1551"/>
      <c r="JO371" s="1551"/>
      <c r="JP371" s="1551"/>
      <c r="JQ371" s="1551"/>
      <c r="JR371" s="1551"/>
      <c r="JS371" s="1551"/>
      <c r="JT371" s="1551"/>
      <c r="JU371" s="1551"/>
      <c r="JV371" s="1551"/>
      <c r="JW371" s="1551"/>
      <c r="JX371" s="1551"/>
      <c r="JY371" s="1551"/>
      <c r="JZ371" s="1551"/>
      <c r="KA371" s="1551"/>
      <c r="KB371" s="1551"/>
      <c r="KC371" s="1551"/>
      <c r="KD371" s="1551"/>
      <c r="KE371" s="1551"/>
      <c r="KF371" s="1551"/>
      <c r="KG371" s="1551"/>
      <c r="KH371" s="1551"/>
      <c r="KI371" s="1551"/>
      <c r="KJ371" s="1551"/>
      <c r="KK371" s="1551"/>
      <c r="KL371" s="1551"/>
      <c r="KM371" s="1551"/>
      <c r="KN371" s="1551"/>
      <c r="KO371" s="1551"/>
      <c r="KP371" s="1551"/>
      <c r="KQ371" s="1551"/>
      <c r="KR371" s="1551"/>
      <c r="KS371" s="1551"/>
      <c r="KT371" s="1551"/>
      <c r="KU371" s="1551"/>
      <c r="KV371" s="1551"/>
      <c r="KW371" s="1551"/>
      <c r="KX371" s="1551"/>
      <c r="KY371" s="1551"/>
      <c r="KZ371" s="1551"/>
      <c r="LA371" s="1551"/>
      <c r="LB371" s="1551"/>
      <c r="LC371" s="1551"/>
      <c r="LD371" s="1551"/>
      <c r="LE371" s="1551"/>
      <c r="LF371" s="1551"/>
      <c r="LG371" s="1551"/>
      <c r="LH371" s="1551"/>
      <c r="LI371" s="1551"/>
      <c r="LJ371" s="1551"/>
      <c r="LK371" s="1551"/>
      <c r="LL371" s="1551"/>
      <c r="LM371" s="1551"/>
      <c r="LN371" s="1551"/>
      <c r="LO371" s="1551"/>
      <c r="LP371" s="1551"/>
      <c r="LQ371" s="1551"/>
      <c r="LR371" s="1551"/>
      <c r="LS371" s="1551"/>
      <c r="LT371" s="1551"/>
      <c r="LU371" s="1551"/>
      <c r="LV371" s="1551"/>
      <c r="LW371" s="1551"/>
      <c r="LX371" s="1551"/>
      <c r="LY371" s="1551"/>
      <c r="LZ371" s="1551"/>
      <c r="MA371" s="1551"/>
      <c r="MB371" s="1551"/>
      <c r="MC371" s="1551"/>
      <c r="MD371" s="1551"/>
      <c r="ME371" s="1551"/>
      <c r="MF371" s="1551"/>
      <c r="MG371" s="1551"/>
      <c r="MH371" s="1551"/>
      <c r="MI371" s="1551"/>
      <c r="MJ371" s="1551"/>
      <c r="MK371" s="1551"/>
      <c r="ML371" s="1551"/>
      <c r="MM371" s="1551"/>
      <c r="MN371" s="1551"/>
      <c r="MO371" s="1551"/>
      <c r="MP371" s="1551"/>
      <c r="MQ371" s="1551"/>
      <c r="MR371" s="1551"/>
      <c r="MS371" s="1551"/>
      <c r="MT371" s="1551"/>
      <c r="MU371" s="1551"/>
      <c r="MV371" s="1551"/>
      <c r="MW371" s="1551"/>
      <c r="MX371" s="1551"/>
      <c r="MY371" s="1551"/>
      <c r="MZ371" s="1551"/>
      <c r="NA371" s="1551"/>
      <c r="NB371" s="1551"/>
      <c r="NC371" s="1551"/>
      <c r="ND371" s="1551"/>
      <c r="NE371" s="1551"/>
      <c r="NF371" s="1551"/>
      <c r="NG371" s="1551"/>
      <c r="NH371" s="1551"/>
      <c r="NI371" s="1551"/>
      <c r="NJ371" s="1551"/>
      <c r="NK371" s="1551"/>
      <c r="NL371" s="1551"/>
      <c r="NM371" s="1551"/>
      <c r="NN371" s="1551"/>
      <c r="NO371" s="1551"/>
      <c r="NP371" s="1551"/>
      <c r="NQ371" s="1551"/>
      <c r="NR371" s="1551"/>
      <c r="NS371" s="1551"/>
      <c r="NT371" s="1551"/>
      <c r="NU371" s="1551"/>
      <c r="NV371" s="1551"/>
    </row>
    <row r="372" spans="1:386" s="329" customFormat="1" ht="27.6">
      <c r="A372" s="1784"/>
      <c r="B372" s="1723" t="s">
        <v>77</v>
      </c>
      <c r="C372" s="1724"/>
      <c r="D372" s="1855"/>
      <c r="E372" s="1678"/>
      <c r="F372" s="1675"/>
      <c r="G372" s="1678"/>
      <c r="H372" s="1675"/>
      <c r="I372" s="1679"/>
      <c r="J372" s="1678"/>
      <c r="K372" s="1678"/>
      <c r="L372" s="1675"/>
      <c r="M372" s="1678"/>
      <c r="N372" s="1678"/>
      <c r="O372" s="1678"/>
      <c r="P372" s="1678"/>
      <c r="Q372" s="1680"/>
      <c r="R372" s="1680"/>
      <c r="S372" s="1680"/>
      <c r="T372" s="1680"/>
      <c r="U372" s="1675"/>
      <c r="V372" s="156">
        <f t="shared" si="144"/>
        <v>0</v>
      </c>
      <c r="W372" s="1635"/>
      <c r="X372" s="1636"/>
      <c r="Y372" s="1994"/>
      <c r="Z372" s="1635"/>
      <c r="AA372" s="1636"/>
      <c r="AB372" s="1637"/>
      <c r="AC372" s="1637"/>
      <c r="AD372" s="1994"/>
      <c r="AE372" s="1990"/>
      <c r="AF372" s="1637"/>
      <c r="AG372" s="1543"/>
      <c r="AH372" s="1637"/>
      <c r="AI372" s="1637"/>
      <c r="AJ372" s="1637"/>
      <c r="AK372" s="1637"/>
      <c r="AL372" s="1637"/>
      <c r="AM372" s="1637"/>
      <c r="AN372" s="1549"/>
      <c r="AO372" s="1549"/>
      <c r="AP372" s="1549"/>
      <c r="AQ372" s="1549"/>
      <c r="AR372" s="1549"/>
      <c r="AS372" s="1549"/>
      <c r="AT372" s="1549"/>
      <c r="AU372" s="1549"/>
      <c r="AV372" s="1549"/>
      <c r="AW372" s="1549"/>
      <c r="AX372" s="1549"/>
      <c r="AY372" s="1549"/>
      <c r="AZ372" s="1549"/>
      <c r="BA372" s="1549"/>
      <c r="BB372" s="1549"/>
      <c r="BC372" s="1549"/>
      <c r="BD372" s="1549"/>
      <c r="BE372" s="1549"/>
      <c r="BF372" s="1549"/>
      <c r="BG372" s="1549"/>
      <c r="BH372" s="1549"/>
      <c r="BI372" s="1549"/>
      <c r="BJ372" s="1549"/>
      <c r="BK372" s="1549"/>
      <c r="BL372" s="1549"/>
      <c r="BM372" s="1549"/>
      <c r="BN372" s="1549"/>
      <c r="BO372" s="1549"/>
      <c r="BP372" s="1549"/>
      <c r="BQ372" s="1549"/>
      <c r="BR372" s="1549"/>
      <c r="BS372" s="1549"/>
      <c r="BT372" s="1549"/>
      <c r="BU372" s="1549"/>
      <c r="BV372" s="1549"/>
      <c r="BW372" s="1549"/>
      <c r="BX372" s="1549"/>
      <c r="BY372" s="1549"/>
      <c r="BZ372" s="1549"/>
      <c r="CA372" s="1549"/>
      <c r="CB372" s="1549"/>
      <c r="CC372" s="1549"/>
      <c r="CD372" s="1549"/>
      <c r="CE372" s="1549"/>
      <c r="CF372" s="1549"/>
      <c r="CG372" s="1549"/>
      <c r="CH372" s="1549"/>
      <c r="CI372" s="1549"/>
      <c r="CJ372" s="1549"/>
      <c r="CK372" s="1549"/>
      <c r="CL372" s="1549"/>
      <c r="CM372" s="1549"/>
      <c r="CN372" s="1549"/>
      <c r="CO372" s="1549"/>
      <c r="CP372" s="1549"/>
      <c r="CQ372" s="1549"/>
      <c r="CR372" s="1549"/>
      <c r="CS372" s="1549"/>
      <c r="CT372" s="1549"/>
      <c r="CU372" s="1549"/>
      <c r="CV372" s="1549"/>
      <c r="CW372" s="1549"/>
      <c r="CX372" s="1549"/>
      <c r="CY372" s="1549"/>
      <c r="CZ372" s="1549"/>
      <c r="DA372" s="1549"/>
      <c r="DB372" s="1549"/>
      <c r="DC372" s="1549"/>
      <c r="DD372" s="1549"/>
      <c r="DE372" s="1549"/>
      <c r="DF372" s="1549"/>
      <c r="DG372" s="1549"/>
      <c r="DH372" s="1549"/>
      <c r="DI372" s="1549"/>
      <c r="DJ372" s="1549"/>
      <c r="DK372" s="1549"/>
      <c r="DL372" s="1549"/>
      <c r="DM372" s="1549"/>
      <c r="DN372" s="1549"/>
      <c r="DO372" s="1549"/>
      <c r="DP372" s="1549"/>
      <c r="DQ372" s="1549"/>
      <c r="DR372" s="1549"/>
      <c r="DS372" s="1549"/>
      <c r="DT372" s="1549"/>
      <c r="DU372" s="1549"/>
      <c r="DV372" s="1549"/>
      <c r="DW372" s="1549"/>
      <c r="DX372" s="1549"/>
      <c r="DY372" s="1549"/>
      <c r="DZ372" s="1549"/>
      <c r="EA372" s="1549"/>
      <c r="EB372" s="1549"/>
      <c r="EC372" s="1549"/>
      <c r="ED372" s="1549"/>
      <c r="EE372" s="1549"/>
      <c r="EF372" s="1549"/>
      <c r="EG372" s="1549"/>
      <c r="EH372" s="1549"/>
      <c r="EI372" s="1549"/>
      <c r="EJ372" s="1549"/>
      <c r="EK372" s="1549"/>
      <c r="EL372" s="1549"/>
      <c r="EM372" s="1549"/>
      <c r="EN372" s="1549"/>
      <c r="EO372" s="1549"/>
      <c r="EP372" s="1549"/>
      <c r="EQ372" s="1549"/>
      <c r="ER372" s="1549"/>
      <c r="ES372" s="1549"/>
      <c r="ET372" s="1549"/>
      <c r="EU372" s="1549"/>
      <c r="EV372" s="1549"/>
      <c r="EW372" s="1549"/>
      <c r="EX372" s="1549"/>
      <c r="EY372" s="1549"/>
      <c r="EZ372" s="1549"/>
      <c r="FA372" s="1603"/>
    </row>
    <row r="373" spans="1:386">
      <c r="A373" s="1881"/>
      <c r="B373" s="1676" t="s">
        <v>157</v>
      </c>
      <c r="C373" s="1682"/>
      <c r="D373" s="1774"/>
      <c r="E373" s="1776"/>
      <c r="F373" s="1774"/>
      <c r="G373" s="1776"/>
      <c r="H373" s="1686"/>
      <c r="I373" s="1848"/>
      <c r="J373" s="1685"/>
      <c r="K373" s="1684"/>
      <c r="L373" s="1615"/>
      <c r="M373" s="1703"/>
      <c r="N373" s="1618"/>
      <c r="O373" s="1618"/>
      <c r="P373" s="1618"/>
      <c r="Q373" s="1777"/>
      <c r="R373" s="1798"/>
      <c r="S373" s="1798"/>
      <c r="T373" s="1798"/>
      <c r="U373" s="1675"/>
      <c r="V373" s="156">
        <f t="shared" si="144"/>
        <v>0</v>
      </c>
      <c r="W373" s="1647"/>
      <c r="X373" s="1648"/>
      <c r="Y373" s="1994"/>
      <c r="Z373" s="1647"/>
      <c r="AA373" s="1648"/>
      <c r="AB373" s="1645"/>
      <c r="AC373" s="1645"/>
      <c r="AD373" s="1994"/>
      <c r="AE373" s="1990"/>
      <c r="AF373" s="1637"/>
      <c r="AG373" s="1543"/>
      <c r="AH373" s="1637"/>
      <c r="AI373" s="1637"/>
      <c r="AJ373" s="1637"/>
      <c r="AK373" s="1637"/>
      <c r="AL373" s="1637"/>
      <c r="AM373" s="1637"/>
    </row>
    <row r="374" spans="1:386" s="1558" customFormat="1" ht="41.4">
      <c r="A374" s="1882"/>
      <c r="B374" s="1937" t="s">
        <v>370</v>
      </c>
      <c r="C374" s="1690" t="s">
        <v>28</v>
      </c>
      <c r="D374" s="1760" t="s">
        <v>733</v>
      </c>
      <c r="E374" s="1717"/>
      <c r="F374" s="1718"/>
      <c r="G374" s="1717"/>
      <c r="H374" s="1695"/>
      <c r="I374" s="1707"/>
      <c r="J374" s="1719"/>
      <c r="K374" s="1719"/>
      <c r="L374" s="1707"/>
      <c r="M374" s="1888">
        <f>SUM(N374:P374)</f>
        <v>9084</v>
      </c>
      <c r="N374" s="1888"/>
      <c r="O374" s="1824">
        <v>8000</v>
      </c>
      <c r="P374" s="1824">
        <v>1084</v>
      </c>
      <c r="Q374" s="1888">
        <f>SUM(R374:T374)</f>
        <v>7810</v>
      </c>
      <c r="R374" s="1888"/>
      <c r="S374" s="1824">
        <v>6726</v>
      </c>
      <c r="T374" s="1824">
        <v>1084</v>
      </c>
      <c r="U374" s="1711"/>
      <c r="V374" s="156">
        <f t="shared" si="144"/>
        <v>0</v>
      </c>
      <c r="W374" s="1647"/>
      <c r="X374" s="1648">
        <v>1</v>
      </c>
      <c r="Y374" s="1994"/>
      <c r="Z374" s="1647"/>
      <c r="AA374" s="1648"/>
      <c r="AB374" s="1645">
        <v>1</v>
      </c>
      <c r="AC374" s="1645"/>
      <c r="AD374" s="1994"/>
      <c r="AE374" s="1990"/>
      <c r="AF374" s="1637"/>
      <c r="AG374" s="1543"/>
      <c r="AH374" s="1637"/>
      <c r="AI374" s="1637"/>
      <c r="AJ374" s="1637"/>
      <c r="AK374" s="1637"/>
      <c r="AL374" s="1637"/>
      <c r="AM374" s="1543">
        <f t="shared" ref="AM374:AM390" si="149">AL374*J374</f>
        <v>0</v>
      </c>
      <c r="AN374" s="1553"/>
      <c r="AO374" s="1553"/>
      <c r="AP374" s="1553"/>
      <c r="AQ374" s="1553"/>
      <c r="AR374" s="1553"/>
      <c r="AS374" s="1553"/>
      <c r="AT374" s="1553"/>
      <c r="AU374" s="1553"/>
      <c r="AV374" s="1553"/>
      <c r="AW374" s="1553"/>
      <c r="AX374" s="1553"/>
      <c r="AY374" s="1553"/>
      <c r="AZ374" s="1553"/>
      <c r="BA374" s="1553"/>
      <c r="BB374" s="1553"/>
      <c r="BC374" s="1553"/>
      <c r="BD374" s="1553"/>
      <c r="BE374" s="1553"/>
      <c r="BF374" s="1553"/>
      <c r="BG374" s="1553"/>
      <c r="BH374" s="1553"/>
      <c r="BI374" s="1553"/>
      <c r="BJ374" s="1553"/>
      <c r="BK374" s="1553"/>
      <c r="BL374" s="1553"/>
      <c r="BM374" s="1553"/>
      <c r="BN374" s="1553"/>
      <c r="BO374" s="1553"/>
      <c r="BP374" s="1553"/>
      <c r="BQ374" s="1553"/>
      <c r="BR374" s="1553"/>
      <c r="BS374" s="1553"/>
      <c r="BT374" s="1553"/>
      <c r="BU374" s="1553"/>
      <c r="BV374" s="1553"/>
      <c r="BW374" s="1553"/>
      <c r="BX374" s="1553"/>
      <c r="BY374" s="1553"/>
      <c r="BZ374" s="1553"/>
      <c r="CA374" s="1553"/>
      <c r="CB374" s="1553"/>
      <c r="CC374" s="1553"/>
      <c r="CD374" s="1553"/>
      <c r="CE374" s="1553"/>
      <c r="CF374" s="1553"/>
      <c r="CG374" s="1553"/>
      <c r="CH374" s="1553"/>
      <c r="CI374" s="1553"/>
      <c r="CJ374" s="1553"/>
      <c r="CK374" s="1553"/>
      <c r="CL374" s="1553"/>
      <c r="CM374" s="1553"/>
      <c r="CN374" s="1553"/>
      <c r="CO374" s="1553"/>
      <c r="CP374" s="1553"/>
      <c r="CQ374" s="1553"/>
      <c r="CR374" s="1553"/>
      <c r="CS374" s="1553"/>
      <c r="CT374" s="1553"/>
      <c r="CU374" s="1553"/>
      <c r="CV374" s="1553"/>
      <c r="CW374" s="1553"/>
      <c r="CX374" s="1553"/>
      <c r="CY374" s="1553"/>
      <c r="CZ374" s="1553"/>
      <c r="DA374" s="1553"/>
      <c r="DB374" s="1553"/>
      <c r="DC374" s="1553"/>
      <c r="DD374" s="1553"/>
      <c r="DE374" s="1553"/>
      <c r="DF374" s="1553"/>
      <c r="DG374" s="1553"/>
      <c r="DH374" s="1553"/>
      <c r="DI374" s="1553"/>
      <c r="DJ374" s="1553"/>
      <c r="DK374" s="1553"/>
      <c r="DL374" s="1553"/>
      <c r="DM374" s="1553"/>
      <c r="DN374" s="1553"/>
      <c r="DO374" s="1553"/>
      <c r="DP374" s="1553"/>
      <c r="DQ374" s="1553"/>
      <c r="DR374" s="1553"/>
      <c r="DS374" s="1553"/>
      <c r="DT374" s="1553"/>
      <c r="DU374" s="1553"/>
      <c r="DV374" s="1553"/>
      <c r="DW374" s="1553"/>
      <c r="DX374" s="1553"/>
      <c r="DY374" s="1553"/>
      <c r="DZ374" s="1553"/>
      <c r="EA374" s="1553"/>
      <c r="EB374" s="1553"/>
      <c r="EC374" s="1553"/>
      <c r="ED374" s="1553"/>
      <c r="EE374" s="1553"/>
      <c r="EF374" s="1553"/>
      <c r="EG374" s="1553"/>
      <c r="EH374" s="1553"/>
      <c r="EI374" s="1553"/>
      <c r="EJ374" s="1553"/>
      <c r="EK374" s="1553"/>
      <c r="EL374" s="1553"/>
      <c r="EM374" s="1553"/>
      <c r="EN374" s="1553"/>
      <c r="EO374" s="1553"/>
      <c r="EP374" s="1553"/>
      <c r="EQ374" s="1553"/>
      <c r="ER374" s="1553"/>
      <c r="ES374" s="1553"/>
      <c r="ET374" s="1553"/>
      <c r="EU374" s="1553"/>
      <c r="EV374" s="1553"/>
      <c r="EW374" s="1553"/>
      <c r="EX374" s="1553"/>
      <c r="EY374" s="1553"/>
      <c r="EZ374" s="1553"/>
      <c r="FA374" s="1602"/>
      <c r="FB374" s="1570"/>
      <c r="FC374" s="1570"/>
      <c r="FD374" s="1570"/>
      <c r="FE374" s="1570"/>
      <c r="FF374" s="1570"/>
      <c r="FG374" s="1570"/>
      <c r="FH374" s="1570"/>
      <c r="FI374" s="1570"/>
      <c r="FJ374" s="1570"/>
      <c r="FK374" s="1570"/>
      <c r="FL374" s="1570"/>
      <c r="FM374" s="1570"/>
      <c r="FN374" s="1570"/>
      <c r="FO374" s="1570"/>
      <c r="FP374" s="1570"/>
      <c r="FQ374" s="1570"/>
      <c r="FR374" s="1570"/>
      <c r="FS374" s="1570"/>
      <c r="FT374" s="1570"/>
      <c r="FU374" s="1570"/>
      <c r="FV374" s="1570"/>
      <c r="FW374" s="1570"/>
      <c r="FX374" s="1570"/>
      <c r="FY374" s="1570"/>
      <c r="FZ374" s="1570"/>
      <c r="GA374" s="1570"/>
      <c r="GB374" s="1570"/>
      <c r="GC374" s="1570"/>
      <c r="GD374" s="1570"/>
      <c r="GE374" s="1570"/>
      <c r="GF374" s="1570"/>
      <c r="GG374" s="1570"/>
      <c r="GH374" s="1570"/>
      <c r="GI374" s="1570"/>
      <c r="GJ374" s="1570"/>
      <c r="GK374" s="1570"/>
      <c r="GL374" s="1570"/>
      <c r="GM374" s="1570"/>
      <c r="GN374" s="1570"/>
      <c r="GO374" s="1570"/>
      <c r="GP374" s="1570"/>
      <c r="GQ374" s="1570"/>
      <c r="GR374" s="1570"/>
      <c r="GS374" s="1570"/>
      <c r="GT374" s="1570"/>
      <c r="GU374" s="1570"/>
      <c r="GV374" s="1570"/>
      <c r="GW374" s="1570"/>
      <c r="GX374" s="1570"/>
      <c r="GY374" s="1570"/>
      <c r="GZ374" s="1570"/>
      <c r="HA374" s="1570"/>
      <c r="HB374" s="1570"/>
      <c r="HC374" s="1570"/>
      <c r="HD374" s="1570"/>
      <c r="HE374" s="1570"/>
      <c r="HF374" s="1570"/>
      <c r="HG374" s="1570"/>
      <c r="HH374" s="1570"/>
      <c r="HI374" s="1570"/>
      <c r="HJ374" s="1570"/>
      <c r="HK374" s="1570"/>
      <c r="HL374" s="1570"/>
      <c r="HM374" s="1570"/>
      <c r="HN374" s="1570"/>
      <c r="HO374" s="1570"/>
      <c r="HP374" s="1570"/>
      <c r="HQ374" s="1570"/>
      <c r="HR374" s="1570"/>
      <c r="HS374" s="1570"/>
      <c r="HT374" s="1570"/>
      <c r="HU374" s="1570"/>
      <c r="HV374" s="1570"/>
      <c r="HW374" s="1570"/>
      <c r="HX374" s="1570"/>
      <c r="HY374" s="1570"/>
      <c r="HZ374" s="1570"/>
      <c r="IA374" s="1570"/>
      <c r="IB374" s="1570"/>
      <c r="IC374" s="1570"/>
      <c r="ID374" s="1570"/>
      <c r="IE374" s="1570"/>
      <c r="IF374" s="1570"/>
      <c r="IG374" s="1570"/>
      <c r="IH374" s="1570"/>
      <c r="II374" s="1570"/>
      <c r="IJ374" s="1570"/>
      <c r="IK374" s="1570"/>
      <c r="IL374" s="1570"/>
      <c r="IM374" s="1570"/>
      <c r="IN374" s="1570"/>
      <c r="IO374" s="1570"/>
      <c r="IP374" s="1570"/>
      <c r="IQ374" s="1570"/>
      <c r="IR374" s="1570"/>
      <c r="IS374" s="1570"/>
      <c r="IT374" s="1570"/>
      <c r="IU374" s="1570"/>
      <c r="IV374" s="1570"/>
      <c r="IW374" s="1570"/>
      <c r="IX374" s="1570"/>
      <c r="IY374" s="1570"/>
      <c r="IZ374" s="1570"/>
      <c r="JA374" s="1570"/>
      <c r="JB374" s="1570"/>
      <c r="JC374" s="1570"/>
      <c r="JD374" s="1570"/>
      <c r="JE374" s="1570"/>
      <c r="JF374" s="1570"/>
      <c r="JG374" s="1570"/>
      <c r="JH374" s="1570"/>
      <c r="JI374" s="1570"/>
      <c r="JJ374" s="1570"/>
      <c r="JK374" s="1570"/>
      <c r="JL374" s="1570"/>
      <c r="JM374" s="1570"/>
      <c r="JN374" s="1570"/>
      <c r="JO374" s="1570"/>
      <c r="JP374" s="1570"/>
      <c r="JQ374" s="1570"/>
      <c r="JR374" s="1570"/>
      <c r="JS374" s="1570"/>
      <c r="JT374" s="1570"/>
      <c r="JU374" s="1570"/>
      <c r="JV374" s="1570"/>
      <c r="JW374" s="1570"/>
      <c r="JX374" s="1570"/>
      <c r="JY374" s="1570"/>
      <c r="JZ374" s="1570"/>
      <c r="KA374" s="1570"/>
      <c r="KB374" s="1570"/>
      <c r="KC374" s="1570"/>
      <c r="KD374" s="1570"/>
      <c r="KE374" s="1570"/>
      <c r="KF374" s="1570"/>
      <c r="KG374" s="1570"/>
      <c r="KH374" s="1570"/>
      <c r="KI374" s="1570"/>
      <c r="KJ374" s="1570"/>
      <c r="KK374" s="1570"/>
      <c r="KL374" s="1570"/>
      <c r="KM374" s="1570"/>
      <c r="KN374" s="1570"/>
      <c r="KO374" s="1570"/>
      <c r="KP374" s="1570"/>
      <c r="KQ374" s="1570"/>
      <c r="KR374" s="1570"/>
      <c r="KS374" s="1570"/>
      <c r="KT374" s="1570"/>
      <c r="KU374" s="1570"/>
      <c r="KV374" s="1570"/>
      <c r="KW374" s="1570"/>
      <c r="KX374" s="1570"/>
      <c r="KY374" s="1570"/>
      <c r="KZ374" s="1570"/>
      <c r="LA374" s="1570"/>
      <c r="LB374" s="1570"/>
      <c r="LC374" s="1570"/>
      <c r="LD374" s="1570"/>
      <c r="LE374" s="1570"/>
      <c r="LF374" s="1570"/>
      <c r="LG374" s="1570"/>
      <c r="LH374" s="1570"/>
      <c r="LI374" s="1570"/>
      <c r="LJ374" s="1570"/>
      <c r="LK374" s="1570"/>
      <c r="LL374" s="1570"/>
      <c r="LM374" s="1570"/>
      <c r="LN374" s="1570"/>
      <c r="LO374" s="1570"/>
      <c r="LP374" s="1570"/>
      <c r="LQ374" s="1570"/>
      <c r="LR374" s="1570"/>
      <c r="LS374" s="1570"/>
      <c r="LT374" s="1570"/>
      <c r="LU374" s="1570"/>
      <c r="LV374" s="1570"/>
      <c r="LW374" s="1570"/>
      <c r="LX374" s="1570"/>
      <c r="LY374" s="1570"/>
      <c r="LZ374" s="1570"/>
      <c r="MA374" s="1570"/>
      <c r="MB374" s="1570"/>
      <c r="MC374" s="1570"/>
      <c r="MD374" s="1570"/>
      <c r="ME374" s="1570"/>
      <c r="MF374" s="1570"/>
      <c r="MG374" s="1570"/>
      <c r="MH374" s="1570"/>
      <c r="MI374" s="1570"/>
      <c r="MJ374" s="1570"/>
      <c r="MK374" s="1570"/>
      <c r="ML374" s="1570"/>
      <c r="MM374" s="1570"/>
      <c r="MN374" s="1570"/>
      <c r="MO374" s="1570"/>
      <c r="MP374" s="1570"/>
      <c r="MQ374" s="1570"/>
      <c r="MR374" s="1570"/>
      <c r="MS374" s="1570"/>
      <c r="MT374" s="1570"/>
      <c r="MU374" s="1570"/>
      <c r="MV374" s="1570"/>
      <c r="MW374" s="1570"/>
      <c r="MX374" s="1570"/>
      <c r="MY374" s="1570"/>
      <c r="MZ374" s="1570"/>
      <c r="NA374" s="1570"/>
      <c r="NB374" s="1570"/>
      <c r="NC374" s="1570"/>
      <c r="ND374" s="1570"/>
      <c r="NE374" s="1570"/>
      <c r="NF374" s="1570"/>
      <c r="NG374" s="1570"/>
      <c r="NH374" s="1570"/>
      <c r="NI374" s="1570"/>
      <c r="NJ374" s="1570"/>
      <c r="NK374" s="1570"/>
      <c r="NL374" s="1570"/>
      <c r="NM374" s="1570"/>
      <c r="NN374" s="1570"/>
      <c r="NO374" s="1570"/>
      <c r="NP374" s="1570"/>
      <c r="NQ374" s="1570"/>
      <c r="NR374" s="1570"/>
      <c r="NS374" s="1570"/>
      <c r="NT374" s="1570"/>
      <c r="NU374" s="1570"/>
      <c r="NV374" s="1570"/>
    </row>
    <row r="375" spans="1:386" ht="41.4">
      <c r="A375" s="1881"/>
      <c r="B375" s="1890" t="s">
        <v>282</v>
      </c>
      <c r="C375" s="1724"/>
      <c r="D375" s="1725"/>
      <c r="E375" s="1824">
        <v>16443.614000000001</v>
      </c>
      <c r="F375" s="1774" t="s">
        <v>1012</v>
      </c>
      <c r="G375" s="1685">
        <v>300</v>
      </c>
      <c r="H375" s="2005" t="s">
        <v>769</v>
      </c>
      <c r="I375" s="1686" t="s">
        <v>1013</v>
      </c>
      <c r="J375" s="1824">
        <v>16443.614000000001</v>
      </c>
      <c r="K375" s="1685">
        <v>400</v>
      </c>
      <c r="L375" s="1686" t="s">
        <v>765</v>
      </c>
      <c r="M375" s="1703"/>
      <c r="N375" s="1618"/>
      <c r="O375" s="1939"/>
      <c r="P375" s="1939"/>
      <c r="Q375" s="1798"/>
      <c r="R375" s="1798"/>
      <c r="S375" s="1798"/>
      <c r="T375" s="1798"/>
      <c r="U375" s="1675"/>
      <c r="V375" s="156">
        <f t="shared" si="144"/>
        <v>0</v>
      </c>
      <c r="W375" s="1647"/>
      <c r="X375" s="1648"/>
      <c r="Y375" s="1994"/>
      <c r="Z375" s="1647"/>
      <c r="AA375" s="1648"/>
      <c r="AB375" s="1645"/>
      <c r="AC375" s="1645"/>
      <c r="AD375" s="1994"/>
      <c r="AE375" s="1990"/>
      <c r="AF375" s="1637">
        <v>1</v>
      </c>
      <c r="AG375" s="1543">
        <f t="shared" ref="AG375:AG391" si="150">AF375*E375</f>
        <v>16443.614000000001</v>
      </c>
      <c r="AH375" s="1634">
        <v>1</v>
      </c>
      <c r="AI375" s="1543">
        <f t="shared" ref="AI375:AI391" si="151">AH375*J375</f>
        <v>16443.614000000001</v>
      </c>
      <c r="AJ375" s="1637"/>
      <c r="AK375" s="1543">
        <f t="shared" ref="AK375:AK391" si="152">AJ375*E375</f>
        <v>0</v>
      </c>
      <c r="AL375" s="1637"/>
      <c r="AM375" s="1543">
        <f t="shared" si="149"/>
        <v>0</v>
      </c>
    </row>
    <row r="376" spans="1:386" ht="27.6">
      <c r="A376" s="1881"/>
      <c r="B376" s="1890" t="s">
        <v>367</v>
      </c>
      <c r="C376" s="1724"/>
      <c r="D376" s="1725"/>
      <c r="E376" s="1616">
        <v>1773</v>
      </c>
      <c r="F376" s="1774" t="s">
        <v>1012</v>
      </c>
      <c r="G376" s="1616">
        <v>120</v>
      </c>
      <c r="H376" s="1938" t="s">
        <v>61</v>
      </c>
      <c r="I376" s="1908"/>
      <c r="J376" s="1939">
        <v>0</v>
      </c>
      <c r="K376" s="1940"/>
      <c r="L376" s="1617"/>
      <c r="M376" s="1703"/>
      <c r="N376" s="1618"/>
      <c r="O376" s="1939"/>
      <c r="P376" s="1939"/>
      <c r="Q376" s="1798"/>
      <c r="R376" s="1798"/>
      <c r="S376" s="1798"/>
      <c r="T376" s="1798"/>
      <c r="U376" s="1675"/>
      <c r="V376" s="156">
        <f t="shared" si="144"/>
        <v>1773</v>
      </c>
      <c r="W376" s="1647"/>
      <c r="X376" s="1648"/>
      <c r="Y376" s="1994"/>
      <c r="Z376" s="1647"/>
      <c r="AA376" s="1648"/>
      <c r="AB376" s="1645"/>
      <c r="AC376" s="1645"/>
      <c r="AD376" s="1994"/>
      <c r="AE376" s="1990"/>
      <c r="AF376" s="1637"/>
      <c r="AG376" s="1543">
        <f t="shared" si="150"/>
        <v>0</v>
      </c>
      <c r="AH376" s="1637"/>
      <c r="AI376" s="1543">
        <f t="shared" si="151"/>
        <v>0</v>
      </c>
      <c r="AJ376" s="1637">
        <v>1</v>
      </c>
      <c r="AK376" s="1543">
        <f t="shared" si="152"/>
        <v>1773</v>
      </c>
      <c r="AL376" s="1637"/>
      <c r="AM376" s="1543">
        <f t="shared" si="149"/>
        <v>0</v>
      </c>
    </row>
    <row r="377" spans="1:386" s="1558" customFormat="1" ht="82.8">
      <c r="A377" s="1882"/>
      <c r="B377" s="1885" t="s">
        <v>604</v>
      </c>
      <c r="C377" s="1886" t="s">
        <v>31</v>
      </c>
      <c r="D377" s="1760" t="s">
        <v>734</v>
      </c>
      <c r="E377" s="1789"/>
      <c r="F377" s="1760"/>
      <c r="G377" s="1789"/>
      <c r="H377" s="2005" t="s">
        <v>1315</v>
      </c>
      <c r="I377" s="1806"/>
      <c r="J377" s="1789"/>
      <c r="K377" s="1789"/>
      <c r="L377" s="1761"/>
      <c r="M377" s="1888">
        <f>SUM(N377:P377)</f>
        <v>11300</v>
      </c>
      <c r="N377" s="1888"/>
      <c r="O377" s="1824">
        <v>11100</v>
      </c>
      <c r="P377" s="1824">
        <v>200</v>
      </c>
      <c r="Q377" s="1789">
        <f>SUM(R377:T377)</f>
        <v>0</v>
      </c>
      <c r="R377" s="1789">
        <v>0</v>
      </c>
      <c r="S377" s="1719">
        <v>0</v>
      </c>
      <c r="T377" s="1719"/>
      <c r="U377" s="1711"/>
      <c r="V377" s="156">
        <f t="shared" si="144"/>
        <v>0</v>
      </c>
      <c r="W377" s="1647"/>
      <c r="X377" s="1648">
        <v>1</v>
      </c>
      <c r="Y377" s="1994"/>
      <c r="Z377" s="1647"/>
      <c r="AA377" s="1648"/>
      <c r="AB377" s="1649">
        <v>1</v>
      </c>
      <c r="AC377" s="1649"/>
      <c r="AD377" s="1994"/>
      <c r="AE377" s="1990"/>
      <c r="AF377" s="1646"/>
      <c r="AG377" s="1543">
        <f t="shared" si="150"/>
        <v>0</v>
      </c>
      <c r="AH377" s="1646"/>
      <c r="AI377" s="1543">
        <f t="shared" si="151"/>
        <v>0</v>
      </c>
      <c r="AJ377" s="1646"/>
      <c r="AK377" s="1543">
        <f t="shared" si="152"/>
        <v>0</v>
      </c>
      <c r="AL377" s="1646"/>
      <c r="AM377" s="1543">
        <f t="shared" si="149"/>
        <v>0</v>
      </c>
      <c r="AN377" s="1553"/>
      <c r="AO377" s="1553"/>
      <c r="AP377" s="1553"/>
      <c r="AQ377" s="1553"/>
      <c r="AR377" s="1553"/>
      <c r="AS377" s="1553"/>
      <c r="AT377" s="1553"/>
      <c r="AU377" s="1553"/>
      <c r="AV377" s="1553"/>
      <c r="AW377" s="1553"/>
      <c r="AX377" s="1553"/>
      <c r="AY377" s="1553"/>
      <c r="AZ377" s="1553"/>
      <c r="BA377" s="1553"/>
      <c r="BB377" s="1553"/>
      <c r="BC377" s="1553"/>
      <c r="BD377" s="1553"/>
      <c r="BE377" s="1553"/>
      <c r="BF377" s="1553"/>
      <c r="BG377" s="1553"/>
      <c r="BH377" s="1553"/>
      <c r="BI377" s="1553"/>
      <c r="BJ377" s="1553"/>
      <c r="BK377" s="1553"/>
      <c r="BL377" s="1553"/>
      <c r="BM377" s="1553"/>
      <c r="BN377" s="1553"/>
      <c r="BO377" s="1553"/>
      <c r="BP377" s="1553"/>
      <c r="BQ377" s="1553"/>
      <c r="BR377" s="1553"/>
      <c r="BS377" s="1553"/>
      <c r="BT377" s="1553"/>
      <c r="BU377" s="1553"/>
      <c r="BV377" s="1553"/>
      <c r="BW377" s="1553"/>
      <c r="BX377" s="1553"/>
      <c r="BY377" s="1553"/>
      <c r="BZ377" s="1553"/>
      <c r="CA377" s="1553"/>
      <c r="CB377" s="1553"/>
      <c r="CC377" s="1553"/>
      <c r="CD377" s="1553"/>
      <c r="CE377" s="1553"/>
      <c r="CF377" s="1553"/>
      <c r="CG377" s="1553"/>
      <c r="CH377" s="1553"/>
      <c r="CI377" s="1553"/>
      <c r="CJ377" s="1553"/>
      <c r="CK377" s="1553"/>
      <c r="CL377" s="1553"/>
      <c r="CM377" s="1553"/>
      <c r="CN377" s="1553"/>
      <c r="CO377" s="1553"/>
      <c r="CP377" s="1553"/>
      <c r="CQ377" s="1553"/>
      <c r="CR377" s="1553"/>
      <c r="CS377" s="1553"/>
      <c r="CT377" s="1553"/>
      <c r="CU377" s="1553"/>
      <c r="CV377" s="1553"/>
      <c r="CW377" s="1553"/>
      <c r="CX377" s="1553"/>
      <c r="CY377" s="1553"/>
      <c r="CZ377" s="1553"/>
      <c r="DA377" s="1553"/>
      <c r="DB377" s="1553"/>
      <c r="DC377" s="1553"/>
      <c r="DD377" s="1553"/>
      <c r="DE377" s="1553"/>
      <c r="DF377" s="1553"/>
      <c r="DG377" s="1553"/>
      <c r="DH377" s="1553"/>
      <c r="DI377" s="1553"/>
      <c r="DJ377" s="1553"/>
      <c r="DK377" s="1553"/>
      <c r="DL377" s="1553"/>
      <c r="DM377" s="1553"/>
      <c r="DN377" s="1553"/>
      <c r="DO377" s="1553"/>
      <c r="DP377" s="1553"/>
      <c r="DQ377" s="1553"/>
      <c r="DR377" s="1553"/>
      <c r="DS377" s="1553"/>
      <c r="DT377" s="1553"/>
      <c r="DU377" s="1553"/>
      <c r="DV377" s="1553"/>
      <c r="DW377" s="1553"/>
      <c r="DX377" s="1553"/>
      <c r="DY377" s="1553"/>
      <c r="DZ377" s="1553"/>
      <c r="EA377" s="1553"/>
      <c r="EB377" s="1553"/>
      <c r="EC377" s="1553"/>
      <c r="ED377" s="1553"/>
      <c r="EE377" s="1553"/>
      <c r="EF377" s="1553"/>
      <c r="EG377" s="1553"/>
      <c r="EH377" s="1553"/>
      <c r="EI377" s="1553"/>
      <c r="EJ377" s="1553"/>
      <c r="EK377" s="1553"/>
      <c r="EL377" s="1553"/>
      <c r="EM377" s="1553"/>
      <c r="EN377" s="1553"/>
      <c r="EO377" s="1553"/>
      <c r="EP377" s="1553"/>
      <c r="EQ377" s="1553"/>
      <c r="ER377" s="1553"/>
      <c r="ES377" s="1553"/>
      <c r="ET377" s="1553"/>
      <c r="EU377" s="1553"/>
      <c r="EV377" s="1553"/>
      <c r="EW377" s="1553"/>
      <c r="EX377" s="1553"/>
      <c r="EY377" s="1553"/>
      <c r="EZ377" s="1553"/>
      <c r="FA377" s="1602"/>
      <c r="FB377" s="1570"/>
      <c r="FC377" s="1570"/>
      <c r="FD377" s="1570"/>
      <c r="FE377" s="1570"/>
      <c r="FF377" s="1570"/>
      <c r="FG377" s="1570"/>
      <c r="FH377" s="1570"/>
      <c r="FI377" s="1570"/>
      <c r="FJ377" s="1570"/>
      <c r="FK377" s="1570"/>
      <c r="FL377" s="1570"/>
      <c r="FM377" s="1570"/>
      <c r="FN377" s="1570"/>
      <c r="FO377" s="1570"/>
      <c r="FP377" s="1570"/>
      <c r="FQ377" s="1570"/>
      <c r="FR377" s="1570"/>
      <c r="FS377" s="1570"/>
      <c r="FT377" s="1570"/>
      <c r="FU377" s="1570"/>
      <c r="FV377" s="1570"/>
      <c r="FW377" s="1570"/>
      <c r="FX377" s="1570"/>
      <c r="FY377" s="1570"/>
      <c r="FZ377" s="1570"/>
      <c r="GA377" s="1570"/>
      <c r="GB377" s="1570"/>
      <c r="GC377" s="1570"/>
      <c r="GD377" s="1570"/>
      <c r="GE377" s="1570"/>
      <c r="GF377" s="1570"/>
      <c r="GG377" s="1570"/>
      <c r="GH377" s="1570"/>
      <c r="GI377" s="1570"/>
      <c r="GJ377" s="1570"/>
      <c r="GK377" s="1570"/>
      <c r="GL377" s="1570"/>
      <c r="GM377" s="1570"/>
      <c r="GN377" s="1570"/>
      <c r="GO377" s="1570"/>
      <c r="GP377" s="1570"/>
      <c r="GQ377" s="1570"/>
      <c r="GR377" s="1570"/>
      <c r="GS377" s="1570"/>
      <c r="GT377" s="1570"/>
      <c r="GU377" s="1570"/>
      <c r="GV377" s="1570"/>
      <c r="GW377" s="1570"/>
      <c r="GX377" s="1570"/>
      <c r="GY377" s="1570"/>
      <c r="GZ377" s="1570"/>
      <c r="HA377" s="1570"/>
      <c r="HB377" s="1570"/>
      <c r="HC377" s="1570"/>
      <c r="HD377" s="1570"/>
      <c r="HE377" s="1570"/>
      <c r="HF377" s="1570"/>
      <c r="HG377" s="1570"/>
      <c r="HH377" s="1570"/>
      <c r="HI377" s="1570"/>
      <c r="HJ377" s="1570"/>
      <c r="HK377" s="1570"/>
      <c r="HL377" s="1570"/>
      <c r="HM377" s="1570"/>
      <c r="HN377" s="1570"/>
      <c r="HO377" s="1570"/>
      <c r="HP377" s="1570"/>
      <c r="HQ377" s="1570"/>
      <c r="HR377" s="1570"/>
      <c r="HS377" s="1570"/>
      <c r="HT377" s="1570"/>
      <c r="HU377" s="1570"/>
      <c r="HV377" s="1570"/>
      <c r="HW377" s="1570"/>
      <c r="HX377" s="1570"/>
      <c r="HY377" s="1570"/>
      <c r="HZ377" s="1570"/>
      <c r="IA377" s="1570"/>
      <c r="IB377" s="1570"/>
      <c r="IC377" s="1570"/>
      <c r="ID377" s="1570"/>
      <c r="IE377" s="1570"/>
      <c r="IF377" s="1570"/>
      <c r="IG377" s="1570"/>
      <c r="IH377" s="1570"/>
      <c r="II377" s="1570"/>
      <c r="IJ377" s="1570"/>
      <c r="IK377" s="1570"/>
      <c r="IL377" s="1570"/>
      <c r="IM377" s="1570"/>
      <c r="IN377" s="1570"/>
      <c r="IO377" s="1570"/>
      <c r="IP377" s="1570"/>
      <c r="IQ377" s="1570"/>
      <c r="IR377" s="1570"/>
      <c r="IS377" s="1570"/>
      <c r="IT377" s="1570"/>
      <c r="IU377" s="1570"/>
      <c r="IV377" s="1570"/>
      <c r="IW377" s="1570"/>
      <c r="IX377" s="1570"/>
      <c r="IY377" s="1570"/>
      <c r="IZ377" s="1570"/>
      <c r="JA377" s="1570"/>
      <c r="JB377" s="1570"/>
      <c r="JC377" s="1570"/>
      <c r="JD377" s="1570"/>
      <c r="JE377" s="1570"/>
      <c r="JF377" s="1570"/>
      <c r="JG377" s="1570"/>
      <c r="JH377" s="1570"/>
      <c r="JI377" s="1570"/>
      <c r="JJ377" s="1570"/>
      <c r="JK377" s="1570"/>
      <c r="JL377" s="1570"/>
      <c r="JM377" s="1570"/>
      <c r="JN377" s="1570"/>
      <c r="JO377" s="1570"/>
      <c r="JP377" s="1570"/>
      <c r="JQ377" s="1570"/>
      <c r="JR377" s="1570"/>
      <c r="JS377" s="1570"/>
      <c r="JT377" s="1570"/>
      <c r="JU377" s="1570"/>
      <c r="JV377" s="1570"/>
      <c r="JW377" s="1570"/>
      <c r="JX377" s="1570"/>
      <c r="JY377" s="1570"/>
      <c r="JZ377" s="1570"/>
      <c r="KA377" s="1570"/>
      <c r="KB377" s="1570"/>
      <c r="KC377" s="1570"/>
      <c r="KD377" s="1570"/>
      <c r="KE377" s="1570"/>
      <c r="KF377" s="1570"/>
      <c r="KG377" s="1570"/>
      <c r="KH377" s="1570"/>
      <c r="KI377" s="1570"/>
      <c r="KJ377" s="1570"/>
      <c r="KK377" s="1570"/>
      <c r="KL377" s="1570"/>
      <c r="KM377" s="1570"/>
      <c r="KN377" s="1570"/>
      <c r="KO377" s="1570"/>
      <c r="KP377" s="1570"/>
      <c r="KQ377" s="1570"/>
      <c r="KR377" s="1570"/>
      <c r="KS377" s="1570"/>
      <c r="KT377" s="1570"/>
      <c r="KU377" s="1570"/>
      <c r="KV377" s="1570"/>
      <c r="KW377" s="1570"/>
      <c r="KX377" s="1570"/>
      <c r="KY377" s="1570"/>
      <c r="KZ377" s="1570"/>
      <c r="LA377" s="1570"/>
      <c r="LB377" s="1570"/>
      <c r="LC377" s="1570"/>
      <c r="LD377" s="1570"/>
      <c r="LE377" s="1570"/>
      <c r="LF377" s="1570"/>
      <c r="LG377" s="1570"/>
      <c r="LH377" s="1570"/>
      <c r="LI377" s="1570"/>
      <c r="LJ377" s="1570"/>
      <c r="LK377" s="1570"/>
      <c r="LL377" s="1570"/>
      <c r="LM377" s="1570"/>
      <c r="LN377" s="1570"/>
      <c r="LO377" s="1570"/>
      <c r="LP377" s="1570"/>
      <c r="LQ377" s="1570"/>
      <c r="LR377" s="1570"/>
      <c r="LS377" s="1570"/>
      <c r="LT377" s="1570"/>
      <c r="LU377" s="1570"/>
      <c r="LV377" s="1570"/>
      <c r="LW377" s="1570"/>
      <c r="LX377" s="1570"/>
      <c r="LY377" s="1570"/>
      <c r="LZ377" s="1570"/>
      <c r="MA377" s="1570"/>
      <c r="MB377" s="1570"/>
      <c r="MC377" s="1570"/>
      <c r="MD377" s="1570"/>
      <c r="ME377" s="1570"/>
      <c r="MF377" s="1570"/>
      <c r="MG377" s="1570"/>
      <c r="MH377" s="1570"/>
      <c r="MI377" s="1570"/>
      <c r="MJ377" s="1570"/>
      <c r="MK377" s="1570"/>
      <c r="ML377" s="1570"/>
      <c r="MM377" s="1570"/>
      <c r="MN377" s="1570"/>
      <c r="MO377" s="1570"/>
      <c r="MP377" s="1570"/>
      <c r="MQ377" s="1570"/>
      <c r="MR377" s="1570"/>
      <c r="MS377" s="1570"/>
      <c r="MT377" s="1570"/>
      <c r="MU377" s="1570"/>
      <c r="MV377" s="1570"/>
      <c r="MW377" s="1570"/>
      <c r="MX377" s="1570"/>
      <c r="MY377" s="1570"/>
      <c r="MZ377" s="1570"/>
      <c r="NA377" s="1570"/>
      <c r="NB377" s="1570"/>
      <c r="NC377" s="1570"/>
      <c r="ND377" s="1570"/>
      <c r="NE377" s="1570"/>
      <c r="NF377" s="1570"/>
      <c r="NG377" s="1570"/>
      <c r="NH377" s="1570"/>
      <c r="NI377" s="1570"/>
      <c r="NJ377" s="1570"/>
      <c r="NK377" s="1570"/>
      <c r="NL377" s="1570"/>
      <c r="NM377" s="1570"/>
      <c r="NN377" s="1570"/>
      <c r="NO377" s="1570"/>
      <c r="NP377" s="1570"/>
      <c r="NQ377" s="1570"/>
      <c r="NR377" s="1570"/>
      <c r="NS377" s="1570"/>
      <c r="NT377" s="1570"/>
      <c r="NU377" s="1570"/>
      <c r="NV377" s="1570"/>
    </row>
    <row r="378" spans="1:386" ht="45.6" customHeight="1">
      <c r="A378" s="1881"/>
      <c r="B378" s="1907" t="s">
        <v>506</v>
      </c>
      <c r="C378" s="1682"/>
      <c r="D378" s="1683"/>
      <c r="E378" s="1884">
        <v>13811.93</v>
      </c>
      <c r="F378" s="1733" t="s">
        <v>967</v>
      </c>
      <c r="G378" s="1884">
        <v>300</v>
      </c>
      <c r="H378" s="1938" t="s">
        <v>61</v>
      </c>
      <c r="I378" s="1797"/>
      <c r="J378" s="1795"/>
      <c r="K378" s="1795"/>
      <c r="L378" s="1796"/>
      <c r="M378" s="1702"/>
      <c r="N378" s="1795"/>
      <c r="O378" s="1812"/>
      <c r="P378" s="1795"/>
      <c r="Q378" s="1798"/>
      <c r="R378" s="1798"/>
      <c r="S378" s="1716"/>
      <c r="T378" s="1716"/>
      <c r="U378" s="1675"/>
      <c r="V378" s="156">
        <f t="shared" si="144"/>
        <v>13811.93</v>
      </c>
      <c r="W378" s="1647"/>
      <c r="X378" s="1648"/>
      <c r="Y378" s="1994"/>
      <c r="Z378" s="1647"/>
      <c r="AA378" s="1648"/>
      <c r="AB378" s="1649"/>
      <c r="AC378" s="1649"/>
      <c r="AD378" s="1994"/>
      <c r="AE378" s="1990"/>
      <c r="AF378" s="1646">
        <v>1</v>
      </c>
      <c r="AG378" s="1543">
        <f t="shared" si="150"/>
        <v>13811.93</v>
      </c>
      <c r="AH378" s="1646"/>
      <c r="AI378" s="1543">
        <f t="shared" si="151"/>
        <v>0</v>
      </c>
      <c r="AJ378" s="1646"/>
      <c r="AK378" s="1543">
        <f t="shared" si="152"/>
        <v>0</v>
      </c>
      <c r="AL378" s="1646"/>
      <c r="AM378" s="1543">
        <f t="shared" si="149"/>
        <v>0</v>
      </c>
    </row>
    <row r="379" spans="1:386" ht="41.4">
      <c r="A379" s="1881"/>
      <c r="B379" s="1907" t="s">
        <v>507</v>
      </c>
      <c r="C379" s="1682"/>
      <c r="D379" s="1683"/>
      <c r="E379" s="1884">
        <v>1018.778</v>
      </c>
      <c r="F379" s="1733" t="s">
        <v>1014</v>
      </c>
      <c r="G379" s="1884">
        <v>150</v>
      </c>
      <c r="H379" s="1686" t="s">
        <v>61</v>
      </c>
      <c r="I379" s="1797"/>
      <c r="J379" s="1795"/>
      <c r="K379" s="1795"/>
      <c r="L379" s="1796"/>
      <c r="M379" s="1702"/>
      <c r="N379" s="1795"/>
      <c r="O379" s="1812"/>
      <c r="P379" s="1795"/>
      <c r="Q379" s="1798"/>
      <c r="R379" s="1798"/>
      <c r="S379" s="1716"/>
      <c r="T379" s="1716"/>
      <c r="U379" s="1675"/>
      <c r="V379" s="156">
        <f t="shared" si="144"/>
        <v>1018.778</v>
      </c>
      <c r="W379" s="1647"/>
      <c r="X379" s="1648"/>
      <c r="Y379" s="1994"/>
      <c r="Z379" s="1647"/>
      <c r="AA379" s="1648"/>
      <c r="AB379" s="1649"/>
      <c r="AC379" s="1649"/>
      <c r="AD379" s="1994"/>
      <c r="AE379" s="1990"/>
      <c r="AF379" s="1646"/>
      <c r="AG379" s="1543">
        <f t="shared" si="150"/>
        <v>0</v>
      </c>
      <c r="AH379" s="1646"/>
      <c r="AI379" s="1543">
        <f t="shared" si="151"/>
        <v>0</v>
      </c>
      <c r="AJ379" s="1646">
        <v>1</v>
      </c>
      <c r="AK379" s="1543">
        <f t="shared" si="152"/>
        <v>1018.778</v>
      </c>
      <c r="AL379" s="1646"/>
      <c r="AM379" s="1543">
        <f t="shared" si="149"/>
        <v>0</v>
      </c>
    </row>
    <row r="380" spans="1:386" ht="21" customHeight="1">
      <c r="A380" s="1881"/>
      <c r="B380" s="1676" t="s">
        <v>166</v>
      </c>
      <c r="C380" s="1682"/>
      <c r="D380" s="1683"/>
      <c r="E380" s="1884"/>
      <c r="F380" s="1733"/>
      <c r="G380" s="1884"/>
      <c r="H380" s="1686"/>
      <c r="I380" s="1797"/>
      <c r="J380" s="1795"/>
      <c r="K380" s="1795"/>
      <c r="L380" s="1796"/>
      <c r="M380" s="1702"/>
      <c r="N380" s="1795"/>
      <c r="O380" s="1812"/>
      <c r="P380" s="1795"/>
      <c r="Q380" s="1798"/>
      <c r="R380" s="1798"/>
      <c r="S380" s="1716"/>
      <c r="T380" s="1716"/>
      <c r="U380" s="1675"/>
      <c r="V380" s="156">
        <f t="shared" si="144"/>
        <v>0</v>
      </c>
      <c r="W380" s="1647"/>
      <c r="X380" s="1648"/>
      <c r="Y380" s="1994"/>
      <c r="Z380" s="1647"/>
      <c r="AA380" s="1648"/>
      <c r="AB380" s="1649"/>
      <c r="AC380" s="1649"/>
      <c r="AD380" s="1994"/>
      <c r="AE380" s="1990"/>
      <c r="AF380" s="1646"/>
      <c r="AG380" s="1543">
        <f t="shared" si="150"/>
        <v>0</v>
      </c>
      <c r="AH380" s="1646"/>
      <c r="AI380" s="1543">
        <f t="shared" si="151"/>
        <v>0</v>
      </c>
      <c r="AJ380" s="1646"/>
      <c r="AK380" s="1543">
        <f t="shared" si="152"/>
        <v>0</v>
      </c>
      <c r="AL380" s="1646"/>
      <c r="AM380" s="1543">
        <f t="shared" si="149"/>
        <v>0</v>
      </c>
    </row>
    <row r="381" spans="1:386" s="1558" customFormat="1" ht="82.8">
      <c r="A381" s="1882"/>
      <c r="B381" s="1885" t="s">
        <v>605</v>
      </c>
      <c r="C381" s="1886" t="s">
        <v>558</v>
      </c>
      <c r="D381" s="1760" t="s">
        <v>1125</v>
      </c>
      <c r="E381" s="1887"/>
      <c r="F381" s="1850"/>
      <c r="G381" s="1887"/>
      <c r="H381" s="2005" t="s">
        <v>1316</v>
      </c>
      <c r="I381" s="1806"/>
      <c r="J381" s="1789"/>
      <c r="K381" s="1789"/>
      <c r="L381" s="1761"/>
      <c r="M381" s="1888">
        <f t="shared" ref="M381:M390" si="153">SUM(N381:P381)</f>
        <v>4736</v>
      </c>
      <c r="N381" s="1889"/>
      <c r="O381" s="2069">
        <v>4000</v>
      </c>
      <c r="P381" s="2069">
        <v>736</v>
      </c>
      <c r="Q381" s="1888">
        <f t="shared" ref="Q381" si="154">SUM(R381:T381)</f>
        <v>736</v>
      </c>
      <c r="R381" s="1889"/>
      <c r="S381" s="1889"/>
      <c r="T381" s="1824">
        <v>736</v>
      </c>
      <c r="U381" s="1711"/>
      <c r="V381" s="156">
        <f t="shared" si="144"/>
        <v>0</v>
      </c>
      <c r="W381" s="1647">
        <v>1</v>
      </c>
      <c r="X381" s="1648"/>
      <c r="Y381" s="1994"/>
      <c r="Z381" s="1647">
        <v>1</v>
      </c>
      <c r="AA381" s="1648"/>
      <c r="AB381" s="1649"/>
      <c r="AC381" s="1649"/>
      <c r="AD381" s="1994"/>
      <c r="AE381" s="1990"/>
      <c r="AF381" s="1646"/>
      <c r="AG381" s="1543">
        <f t="shared" si="150"/>
        <v>0</v>
      </c>
      <c r="AH381" s="1646"/>
      <c r="AI381" s="1543">
        <f t="shared" si="151"/>
        <v>0</v>
      </c>
      <c r="AJ381" s="1646"/>
      <c r="AK381" s="1543">
        <f t="shared" si="152"/>
        <v>0</v>
      </c>
      <c r="AL381" s="1646"/>
      <c r="AM381" s="1543">
        <f t="shared" si="149"/>
        <v>0</v>
      </c>
      <c r="AN381" s="1553"/>
      <c r="AO381" s="1553"/>
      <c r="AP381" s="1553"/>
      <c r="AQ381" s="1553"/>
      <c r="AR381" s="1553"/>
      <c r="AS381" s="1553"/>
      <c r="AT381" s="1553"/>
      <c r="AU381" s="1553"/>
      <c r="AV381" s="1553"/>
      <c r="AW381" s="1553"/>
      <c r="AX381" s="1553"/>
      <c r="AY381" s="1553"/>
      <c r="AZ381" s="1553"/>
      <c r="BA381" s="1553"/>
      <c r="BB381" s="1553"/>
      <c r="BC381" s="1553"/>
      <c r="BD381" s="1553"/>
      <c r="BE381" s="1553"/>
      <c r="BF381" s="1553"/>
      <c r="BG381" s="1553"/>
      <c r="BH381" s="1553"/>
      <c r="BI381" s="1553"/>
      <c r="BJ381" s="1553"/>
      <c r="BK381" s="1553"/>
      <c r="BL381" s="1553"/>
      <c r="BM381" s="1553"/>
      <c r="BN381" s="1553"/>
      <c r="BO381" s="1553"/>
      <c r="BP381" s="1553"/>
      <c r="BQ381" s="1553"/>
      <c r="BR381" s="1553"/>
      <c r="BS381" s="1553"/>
      <c r="BT381" s="1553"/>
      <c r="BU381" s="1553"/>
      <c r="BV381" s="1553"/>
      <c r="BW381" s="1553"/>
      <c r="BX381" s="1553"/>
      <c r="BY381" s="1553"/>
      <c r="BZ381" s="1553"/>
      <c r="CA381" s="1553"/>
      <c r="CB381" s="1553"/>
      <c r="CC381" s="1553"/>
      <c r="CD381" s="1553"/>
      <c r="CE381" s="1553"/>
      <c r="CF381" s="1553"/>
      <c r="CG381" s="1553"/>
      <c r="CH381" s="1553"/>
      <c r="CI381" s="1553"/>
      <c r="CJ381" s="1553"/>
      <c r="CK381" s="1553"/>
      <c r="CL381" s="1553"/>
      <c r="CM381" s="1553"/>
      <c r="CN381" s="1553"/>
      <c r="CO381" s="1553"/>
      <c r="CP381" s="1553"/>
      <c r="CQ381" s="1553"/>
      <c r="CR381" s="1553"/>
      <c r="CS381" s="1553"/>
      <c r="CT381" s="1553"/>
      <c r="CU381" s="1553"/>
      <c r="CV381" s="1553"/>
      <c r="CW381" s="1553"/>
      <c r="CX381" s="1553"/>
      <c r="CY381" s="1553"/>
      <c r="CZ381" s="1553"/>
      <c r="DA381" s="1553"/>
      <c r="DB381" s="1553"/>
      <c r="DC381" s="1553"/>
      <c r="DD381" s="1553"/>
      <c r="DE381" s="1553"/>
      <c r="DF381" s="1553"/>
      <c r="DG381" s="1553"/>
      <c r="DH381" s="1553"/>
      <c r="DI381" s="1553"/>
      <c r="DJ381" s="1553"/>
      <c r="DK381" s="1553"/>
      <c r="DL381" s="1553"/>
      <c r="DM381" s="1553"/>
      <c r="DN381" s="1553"/>
      <c r="DO381" s="1553"/>
      <c r="DP381" s="1553"/>
      <c r="DQ381" s="1553"/>
      <c r="DR381" s="1553"/>
      <c r="DS381" s="1553"/>
      <c r="DT381" s="1553"/>
      <c r="DU381" s="1553"/>
      <c r="DV381" s="1553"/>
      <c r="DW381" s="1553"/>
      <c r="DX381" s="1553"/>
      <c r="DY381" s="1553"/>
      <c r="DZ381" s="1553"/>
      <c r="EA381" s="1553"/>
      <c r="EB381" s="1553"/>
      <c r="EC381" s="1553"/>
      <c r="ED381" s="1553"/>
      <c r="EE381" s="1553"/>
      <c r="EF381" s="1553"/>
      <c r="EG381" s="1553"/>
      <c r="EH381" s="1553"/>
      <c r="EI381" s="1553"/>
      <c r="EJ381" s="1553"/>
      <c r="EK381" s="1553"/>
      <c r="EL381" s="1553"/>
      <c r="EM381" s="1553"/>
      <c r="EN381" s="1553"/>
      <c r="EO381" s="1553"/>
      <c r="EP381" s="1553"/>
      <c r="EQ381" s="1553"/>
      <c r="ER381" s="1553"/>
      <c r="ES381" s="1553"/>
      <c r="ET381" s="1553"/>
      <c r="EU381" s="1553"/>
      <c r="EV381" s="1553"/>
      <c r="EW381" s="1553"/>
      <c r="EX381" s="1553"/>
      <c r="EY381" s="1553"/>
      <c r="EZ381" s="1553"/>
      <c r="FA381" s="1602"/>
      <c r="FB381" s="1570"/>
      <c r="FC381" s="1570"/>
      <c r="FD381" s="1570"/>
      <c r="FE381" s="1570"/>
      <c r="FF381" s="1570"/>
      <c r="FG381" s="1570"/>
      <c r="FH381" s="1570"/>
      <c r="FI381" s="1570"/>
      <c r="FJ381" s="1570"/>
      <c r="FK381" s="1570"/>
      <c r="FL381" s="1570"/>
      <c r="FM381" s="1570"/>
      <c r="FN381" s="1570"/>
      <c r="FO381" s="1570"/>
      <c r="FP381" s="1570"/>
      <c r="FQ381" s="1570"/>
      <c r="FR381" s="1570"/>
      <c r="FS381" s="1570"/>
      <c r="FT381" s="1570"/>
      <c r="FU381" s="1570"/>
      <c r="FV381" s="1570"/>
      <c r="FW381" s="1570"/>
      <c r="FX381" s="1570"/>
      <c r="FY381" s="1570"/>
      <c r="FZ381" s="1570"/>
      <c r="GA381" s="1570"/>
      <c r="GB381" s="1570"/>
      <c r="GC381" s="1570"/>
      <c r="GD381" s="1570"/>
      <c r="GE381" s="1570"/>
      <c r="GF381" s="1570"/>
      <c r="GG381" s="1570"/>
      <c r="GH381" s="1570"/>
      <c r="GI381" s="1570"/>
      <c r="GJ381" s="1570"/>
      <c r="GK381" s="1570"/>
      <c r="GL381" s="1570"/>
      <c r="GM381" s="1570"/>
      <c r="GN381" s="1570"/>
      <c r="GO381" s="1570"/>
      <c r="GP381" s="1570"/>
      <c r="GQ381" s="1570"/>
      <c r="GR381" s="1570"/>
      <c r="GS381" s="1570"/>
      <c r="GT381" s="1570"/>
      <c r="GU381" s="1570"/>
      <c r="GV381" s="1570"/>
      <c r="GW381" s="1570"/>
      <c r="GX381" s="1570"/>
      <c r="GY381" s="1570"/>
      <c r="GZ381" s="1570"/>
      <c r="HA381" s="1570"/>
      <c r="HB381" s="1570"/>
      <c r="HC381" s="1570"/>
      <c r="HD381" s="1570"/>
      <c r="HE381" s="1570"/>
      <c r="HF381" s="1570"/>
      <c r="HG381" s="1570"/>
      <c r="HH381" s="1570"/>
      <c r="HI381" s="1570"/>
      <c r="HJ381" s="1570"/>
      <c r="HK381" s="1570"/>
      <c r="HL381" s="1570"/>
      <c r="HM381" s="1570"/>
      <c r="HN381" s="1570"/>
      <c r="HO381" s="1570"/>
      <c r="HP381" s="1570"/>
      <c r="HQ381" s="1570"/>
      <c r="HR381" s="1570"/>
      <c r="HS381" s="1570"/>
      <c r="HT381" s="1570"/>
      <c r="HU381" s="1570"/>
      <c r="HV381" s="1570"/>
      <c r="HW381" s="1570"/>
      <c r="HX381" s="1570"/>
      <c r="HY381" s="1570"/>
      <c r="HZ381" s="1570"/>
      <c r="IA381" s="1570"/>
      <c r="IB381" s="1570"/>
      <c r="IC381" s="1570"/>
      <c r="ID381" s="1570"/>
      <c r="IE381" s="1570"/>
      <c r="IF381" s="1570"/>
      <c r="IG381" s="1570"/>
      <c r="IH381" s="1570"/>
      <c r="II381" s="1570"/>
      <c r="IJ381" s="1570"/>
      <c r="IK381" s="1570"/>
      <c r="IL381" s="1570"/>
      <c r="IM381" s="1570"/>
      <c r="IN381" s="1570"/>
      <c r="IO381" s="1570"/>
      <c r="IP381" s="1570"/>
      <c r="IQ381" s="1570"/>
      <c r="IR381" s="1570"/>
      <c r="IS381" s="1570"/>
      <c r="IT381" s="1570"/>
      <c r="IU381" s="1570"/>
      <c r="IV381" s="1570"/>
      <c r="IW381" s="1570"/>
      <c r="IX381" s="1570"/>
      <c r="IY381" s="1570"/>
      <c r="IZ381" s="1570"/>
      <c r="JA381" s="1570"/>
      <c r="JB381" s="1570"/>
      <c r="JC381" s="1570"/>
      <c r="JD381" s="1570"/>
      <c r="JE381" s="1570"/>
      <c r="JF381" s="1570"/>
      <c r="JG381" s="1570"/>
      <c r="JH381" s="1570"/>
      <c r="JI381" s="1570"/>
      <c r="JJ381" s="1570"/>
      <c r="JK381" s="1570"/>
      <c r="JL381" s="1570"/>
      <c r="JM381" s="1570"/>
      <c r="JN381" s="1570"/>
      <c r="JO381" s="1570"/>
      <c r="JP381" s="1570"/>
      <c r="JQ381" s="1570"/>
      <c r="JR381" s="1570"/>
      <c r="JS381" s="1570"/>
      <c r="JT381" s="1570"/>
      <c r="JU381" s="1570"/>
      <c r="JV381" s="1570"/>
      <c r="JW381" s="1570"/>
      <c r="JX381" s="1570"/>
      <c r="JY381" s="1570"/>
      <c r="JZ381" s="1570"/>
      <c r="KA381" s="1570"/>
      <c r="KB381" s="1570"/>
      <c r="KC381" s="1570"/>
      <c r="KD381" s="1570"/>
      <c r="KE381" s="1570"/>
      <c r="KF381" s="1570"/>
      <c r="KG381" s="1570"/>
      <c r="KH381" s="1570"/>
      <c r="KI381" s="1570"/>
      <c r="KJ381" s="1570"/>
      <c r="KK381" s="1570"/>
      <c r="KL381" s="1570"/>
      <c r="KM381" s="1570"/>
      <c r="KN381" s="1570"/>
      <c r="KO381" s="1570"/>
      <c r="KP381" s="1570"/>
      <c r="KQ381" s="1570"/>
      <c r="KR381" s="1570"/>
      <c r="KS381" s="1570"/>
      <c r="KT381" s="1570"/>
      <c r="KU381" s="1570"/>
      <c r="KV381" s="1570"/>
      <c r="KW381" s="1570"/>
      <c r="KX381" s="1570"/>
      <c r="KY381" s="1570"/>
      <c r="KZ381" s="1570"/>
      <c r="LA381" s="1570"/>
      <c r="LB381" s="1570"/>
      <c r="LC381" s="1570"/>
      <c r="LD381" s="1570"/>
      <c r="LE381" s="1570"/>
      <c r="LF381" s="1570"/>
      <c r="LG381" s="1570"/>
      <c r="LH381" s="1570"/>
      <c r="LI381" s="1570"/>
      <c r="LJ381" s="1570"/>
      <c r="LK381" s="1570"/>
      <c r="LL381" s="1570"/>
      <c r="LM381" s="1570"/>
      <c r="LN381" s="1570"/>
      <c r="LO381" s="1570"/>
      <c r="LP381" s="1570"/>
      <c r="LQ381" s="1570"/>
      <c r="LR381" s="1570"/>
      <c r="LS381" s="1570"/>
      <c r="LT381" s="1570"/>
      <c r="LU381" s="1570"/>
      <c r="LV381" s="1570"/>
      <c r="LW381" s="1570"/>
      <c r="LX381" s="1570"/>
      <c r="LY381" s="1570"/>
      <c r="LZ381" s="1570"/>
      <c r="MA381" s="1570"/>
      <c r="MB381" s="1570"/>
      <c r="MC381" s="1570"/>
      <c r="MD381" s="1570"/>
      <c r="ME381" s="1570"/>
      <c r="MF381" s="1570"/>
      <c r="MG381" s="1570"/>
      <c r="MH381" s="1570"/>
      <c r="MI381" s="1570"/>
      <c r="MJ381" s="1570"/>
      <c r="MK381" s="1570"/>
      <c r="ML381" s="1570"/>
      <c r="MM381" s="1570"/>
      <c r="MN381" s="1570"/>
      <c r="MO381" s="1570"/>
      <c r="MP381" s="1570"/>
      <c r="MQ381" s="1570"/>
      <c r="MR381" s="1570"/>
      <c r="MS381" s="1570"/>
      <c r="MT381" s="1570"/>
      <c r="MU381" s="1570"/>
      <c r="MV381" s="1570"/>
      <c r="MW381" s="1570"/>
      <c r="MX381" s="1570"/>
      <c r="MY381" s="1570"/>
      <c r="MZ381" s="1570"/>
      <c r="NA381" s="1570"/>
      <c r="NB381" s="1570"/>
      <c r="NC381" s="1570"/>
      <c r="ND381" s="1570"/>
      <c r="NE381" s="1570"/>
      <c r="NF381" s="1570"/>
      <c r="NG381" s="1570"/>
      <c r="NH381" s="1570"/>
      <c r="NI381" s="1570"/>
      <c r="NJ381" s="1570"/>
      <c r="NK381" s="1570"/>
      <c r="NL381" s="1570"/>
      <c r="NM381" s="1570"/>
      <c r="NN381" s="1570"/>
      <c r="NO381" s="1570"/>
      <c r="NP381" s="1570"/>
      <c r="NQ381" s="1570"/>
      <c r="NR381" s="1570"/>
      <c r="NS381" s="1570"/>
      <c r="NT381" s="1570"/>
      <c r="NU381" s="1570"/>
      <c r="NV381" s="1570"/>
    </row>
    <row r="382" spans="1:386" s="1558" customFormat="1" ht="35.4" customHeight="1">
      <c r="A382" s="1882"/>
      <c r="B382" s="1946" t="s">
        <v>1126</v>
      </c>
      <c r="C382" s="1947"/>
      <c r="D382" s="1948"/>
      <c r="E382" s="1949">
        <v>23047</v>
      </c>
      <c r="F382" s="1950" t="s">
        <v>1127</v>
      </c>
      <c r="G382" s="1949">
        <v>700</v>
      </c>
      <c r="H382" s="1760"/>
      <c r="I382" s="1806"/>
      <c r="J382" s="1789"/>
      <c r="K382" s="1789"/>
      <c r="L382" s="1761"/>
      <c r="M382" s="1888"/>
      <c r="N382" s="1889"/>
      <c r="O382" s="1771"/>
      <c r="P382" s="1771"/>
      <c r="Q382" s="1888"/>
      <c r="R382" s="1889"/>
      <c r="S382" s="1889"/>
      <c r="T382" s="1888"/>
      <c r="U382" s="1711"/>
      <c r="V382" s="156">
        <f t="shared" si="144"/>
        <v>23047</v>
      </c>
      <c r="W382" s="1647"/>
      <c r="X382" s="1648"/>
      <c r="Y382" s="1994"/>
      <c r="Z382" s="1647"/>
      <c r="AA382" s="1648"/>
      <c r="AB382" s="1649"/>
      <c r="AC382" s="1649"/>
      <c r="AD382" s="1994"/>
      <c r="AE382" s="1990"/>
      <c r="AF382" s="1646">
        <v>1</v>
      </c>
      <c r="AG382" s="1543">
        <f t="shared" si="150"/>
        <v>23047</v>
      </c>
      <c r="AH382" s="1646"/>
      <c r="AI382" s="1543">
        <f t="shared" si="151"/>
        <v>0</v>
      </c>
      <c r="AJ382" s="1646"/>
      <c r="AK382" s="1543">
        <f t="shared" si="152"/>
        <v>0</v>
      </c>
      <c r="AL382" s="1646"/>
      <c r="AM382" s="1543">
        <f t="shared" si="149"/>
        <v>0</v>
      </c>
      <c r="AN382" s="1553"/>
      <c r="AO382" s="1553"/>
      <c r="AP382" s="1553"/>
      <c r="AQ382" s="1553"/>
      <c r="AR382" s="1553"/>
      <c r="AS382" s="1553"/>
      <c r="AT382" s="1553"/>
      <c r="AU382" s="1553"/>
      <c r="AV382" s="1553"/>
      <c r="AW382" s="1553"/>
      <c r="AX382" s="1553"/>
      <c r="AY382" s="1553"/>
      <c r="AZ382" s="1553"/>
      <c r="BA382" s="1553"/>
      <c r="BB382" s="1553"/>
      <c r="BC382" s="1553"/>
      <c r="BD382" s="1553"/>
      <c r="BE382" s="1553"/>
      <c r="BF382" s="1553"/>
      <c r="BG382" s="1553"/>
      <c r="BH382" s="1553"/>
      <c r="BI382" s="1553"/>
      <c r="BJ382" s="1553"/>
      <c r="BK382" s="1553"/>
      <c r="BL382" s="1553"/>
      <c r="BM382" s="1553"/>
      <c r="BN382" s="1553"/>
      <c r="BO382" s="1553"/>
      <c r="BP382" s="1553"/>
      <c r="BQ382" s="1553"/>
      <c r="BR382" s="1553"/>
      <c r="BS382" s="1553"/>
      <c r="BT382" s="1553"/>
      <c r="BU382" s="1553"/>
      <c r="BV382" s="1553"/>
      <c r="BW382" s="1553"/>
      <c r="BX382" s="1553"/>
      <c r="BY382" s="1553"/>
      <c r="BZ382" s="1553"/>
      <c r="CA382" s="1553"/>
      <c r="CB382" s="1553"/>
      <c r="CC382" s="1553"/>
      <c r="CD382" s="1553"/>
      <c r="CE382" s="1553"/>
      <c r="CF382" s="1553"/>
      <c r="CG382" s="1553"/>
      <c r="CH382" s="1553"/>
      <c r="CI382" s="1553"/>
      <c r="CJ382" s="1553"/>
      <c r="CK382" s="1553"/>
      <c r="CL382" s="1553"/>
      <c r="CM382" s="1553"/>
      <c r="CN382" s="1553"/>
      <c r="CO382" s="1553"/>
      <c r="CP382" s="1553"/>
      <c r="CQ382" s="1553"/>
      <c r="CR382" s="1553"/>
      <c r="CS382" s="1553"/>
      <c r="CT382" s="1553"/>
      <c r="CU382" s="1553"/>
      <c r="CV382" s="1553"/>
      <c r="CW382" s="1553"/>
      <c r="CX382" s="1553"/>
      <c r="CY382" s="1553"/>
      <c r="CZ382" s="1553"/>
      <c r="DA382" s="1553"/>
      <c r="DB382" s="1553"/>
      <c r="DC382" s="1553"/>
      <c r="DD382" s="1553"/>
      <c r="DE382" s="1553"/>
      <c r="DF382" s="1553"/>
      <c r="DG382" s="1553"/>
      <c r="DH382" s="1553"/>
      <c r="DI382" s="1553"/>
      <c r="DJ382" s="1553"/>
      <c r="DK382" s="1553"/>
      <c r="DL382" s="1553"/>
      <c r="DM382" s="1553"/>
      <c r="DN382" s="1553"/>
      <c r="DO382" s="1553"/>
      <c r="DP382" s="1553"/>
      <c r="DQ382" s="1553"/>
      <c r="DR382" s="1553"/>
      <c r="DS382" s="1553"/>
      <c r="DT382" s="1553"/>
      <c r="DU382" s="1553"/>
      <c r="DV382" s="1553"/>
      <c r="DW382" s="1553"/>
      <c r="DX382" s="1553"/>
      <c r="DY382" s="1553"/>
      <c r="DZ382" s="1553"/>
      <c r="EA382" s="1553"/>
      <c r="EB382" s="1553"/>
      <c r="EC382" s="1553"/>
      <c r="ED382" s="1553"/>
      <c r="EE382" s="1553"/>
      <c r="EF382" s="1553"/>
      <c r="EG382" s="1553"/>
      <c r="EH382" s="1553"/>
      <c r="EI382" s="1553"/>
      <c r="EJ382" s="1553"/>
      <c r="EK382" s="1553"/>
      <c r="EL382" s="1553"/>
      <c r="EM382" s="1553"/>
      <c r="EN382" s="1553"/>
      <c r="EO382" s="1553"/>
      <c r="EP382" s="1553"/>
      <c r="EQ382" s="1553"/>
      <c r="ER382" s="1553"/>
      <c r="ES382" s="1553"/>
      <c r="ET382" s="1553"/>
      <c r="EU382" s="1553"/>
      <c r="EV382" s="1553"/>
      <c r="EW382" s="1553"/>
      <c r="EX382" s="1553"/>
      <c r="EY382" s="1553"/>
      <c r="EZ382" s="1553"/>
      <c r="FA382" s="1602"/>
      <c r="FB382" s="1570"/>
      <c r="FC382" s="1570"/>
      <c r="FD382" s="1570"/>
      <c r="FE382" s="1570"/>
      <c r="FF382" s="1570"/>
      <c r="FG382" s="1570"/>
      <c r="FH382" s="1570"/>
      <c r="FI382" s="1570"/>
      <c r="FJ382" s="1570"/>
      <c r="FK382" s="1570"/>
      <c r="FL382" s="1570"/>
      <c r="FM382" s="1570"/>
      <c r="FN382" s="1570"/>
      <c r="FO382" s="1570"/>
      <c r="FP382" s="1570"/>
      <c r="FQ382" s="1570"/>
      <c r="FR382" s="1570"/>
      <c r="FS382" s="1570"/>
      <c r="FT382" s="1570"/>
      <c r="FU382" s="1570"/>
      <c r="FV382" s="1570"/>
      <c r="FW382" s="1570"/>
      <c r="FX382" s="1570"/>
      <c r="FY382" s="1570"/>
      <c r="FZ382" s="1570"/>
      <c r="GA382" s="1570"/>
      <c r="GB382" s="1570"/>
      <c r="GC382" s="1570"/>
      <c r="GD382" s="1570"/>
      <c r="GE382" s="1570"/>
      <c r="GF382" s="1570"/>
      <c r="GG382" s="1570"/>
      <c r="GH382" s="1570"/>
      <c r="GI382" s="1570"/>
      <c r="GJ382" s="1570"/>
      <c r="GK382" s="1570"/>
      <c r="GL382" s="1570"/>
      <c r="GM382" s="1570"/>
      <c r="GN382" s="1570"/>
      <c r="GO382" s="1570"/>
      <c r="GP382" s="1570"/>
      <c r="GQ382" s="1570"/>
      <c r="GR382" s="1570"/>
      <c r="GS382" s="1570"/>
      <c r="GT382" s="1570"/>
      <c r="GU382" s="1570"/>
      <c r="GV382" s="1570"/>
      <c r="GW382" s="1570"/>
      <c r="GX382" s="1570"/>
      <c r="GY382" s="1570"/>
      <c r="GZ382" s="1570"/>
      <c r="HA382" s="1570"/>
      <c r="HB382" s="1570"/>
      <c r="HC382" s="1570"/>
      <c r="HD382" s="1570"/>
      <c r="HE382" s="1570"/>
      <c r="HF382" s="1570"/>
      <c r="HG382" s="1570"/>
      <c r="HH382" s="1570"/>
      <c r="HI382" s="1570"/>
      <c r="HJ382" s="1570"/>
      <c r="HK382" s="1570"/>
      <c r="HL382" s="1570"/>
      <c r="HM382" s="1570"/>
      <c r="HN382" s="1570"/>
      <c r="HO382" s="1570"/>
      <c r="HP382" s="1570"/>
      <c r="HQ382" s="1570"/>
      <c r="HR382" s="1570"/>
      <c r="HS382" s="1570"/>
      <c r="HT382" s="1570"/>
      <c r="HU382" s="1570"/>
      <c r="HV382" s="1570"/>
      <c r="HW382" s="1570"/>
      <c r="HX382" s="1570"/>
      <c r="HY382" s="1570"/>
      <c r="HZ382" s="1570"/>
      <c r="IA382" s="1570"/>
      <c r="IB382" s="1570"/>
      <c r="IC382" s="1570"/>
      <c r="ID382" s="1570"/>
      <c r="IE382" s="1570"/>
      <c r="IF382" s="1570"/>
      <c r="IG382" s="1570"/>
      <c r="IH382" s="1570"/>
      <c r="II382" s="1570"/>
      <c r="IJ382" s="1570"/>
      <c r="IK382" s="1570"/>
      <c r="IL382" s="1570"/>
      <c r="IM382" s="1570"/>
      <c r="IN382" s="1570"/>
      <c r="IO382" s="1570"/>
      <c r="IP382" s="1570"/>
      <c r="IQ382" s="1570"/>
      <c r="IR382" s="1570"/>
      <c r="IS382" s="1570"/>
      <c r="IT382" s="1570"/>
      <c r="IU382" s="1570"/>
      <c r="IV382" s="1570"/>
      <c r="IW382" s="1570"/>
      <c r="IX382" s="1570"/>
      <c r="IY382" s="1570"/>
      <c r="IZ382" s="1570"/>
      <c r="JA382" s="1570"/>
      <c r="JB382" s="1570"/>
      <c r="JC382" s="1570"/>
      <c r="JD382" s="1570"/>
      <c r="JE382" s="1570"/>
      <c r="JF382" s="1570"/>
      <c r="JG382" s="1570"/>
      <c r="JH382" s="1570"/>
      <c r="JI382" s="1570"/>
      <c r="JJ382" s="1570"/>
      <c r="JK382" s="1570"/>
      <c r="JL382" s="1570"/>
      <c r="JM382" s="1570"/>
      <c r="JN382" s="1570"/>
      <c r="JO382" s="1570"/>
      <c r="JP382" s="1570"/>
      <c r="JQ382" s="1570"/>
      <c r="JR382" s="1570"/>
      <c r="JS382" s="1570"/>
      <c r="JT382" s="1570"/>
      <c r="JU382" s="1570"/>
      <c r="JV382" s="1570"/>
      <c r="JW382" s="1570"/>
      <c r="JX382" s="1570"/>
      <c r="JY382" s="1570"/>
      <c r="JZ382" s="1570"/>
      <c r="KA382" s="1570"/>
      <c r="KB382" s="1570"/>
      <c r="KC382" s="1570"/>
      <c r="KD382" s="1570"/>
      <c r="KE382" s="1570"/>
      <c r="KF382" s="1570"/>
      <c r="KG382" s="1570"/>
      <c r="KH382" s="1570"/>
      <c r="KI382" s="1570"/>
      <c r="KJ382" s="1570"/>
      <c r="KK382" s="1570"/>
      <c r="KL382" s="1570"/>
      <c r="KM382" s="1570"/>
      <c r="KN382" s="1570"/>
      <c r="KO382" s="1570"/>
      <c r="KP382" s="1570"/>
      <c r="KQ382" s="1570"/>
      <c r="KR382" s="1570"/>
      <c r="KS382" s="1570"/>
      <c r="KT382" s="1570"/>
      <c r="KU382" s="1570"/>
      <c r="KV382" s="1570"/>
      <c r="KW382" s="1570"/>
      <c r="KX382" s="1570"/>
      <c r="KY382" s="1570"/>
      <c r="KZ382" s="1570"/>
      <c r="LA382" s="1570"/>
      <c r="LB382" s="1570"/>
      <c r="LC382" s="1570"/>
      <c r="LD382" s="1570"/>
      <c r="LE382" s="1570"/>
      <c r="LF382" s="1570"/>
      <c r="LG382" s="1570"/>
      <c r="LH382" s="1570"/>
      <c r="LI382" s="1570"/>
      <c r="LJ382" s="1570"/>
      <c r="LK382" s="1570"/>
      <c r="LL382" s="1570"/>
      <c r="LM382" s="1570"/>
      <c r="LN382" s="1570"/>
      <c r="LO382" s="1570"/>
      <c r="LP382" s="1570"/>
      <c r="LQ382" s="1570"/>
      <c r="LR382" s="1570"/>
      <c r="LS382" s="1570"/>
      <c r="LT382" s="1570"/>
      <c r="LU382" s="1570"/>
      <c r="LV382" s="1570"/>
      <c r="LW382" s="1570"/>
      <c r="LX382" s="1570"/>
      <c r="LY382" s="1570"/>
      <c r="LZ382" s="1570"/>
      <c r="MA382" s="1570"/>
      <c r="MB382" s="1570"/>
      <c r="MC382" s="1570"/>
      <c r="MD382" s="1570"/>
      <c r="ME382" s="1570"/>
      <c r="MF382" s="1570"/>
      <c r="MG382" s="1570"/>
      <c r="MH382" s="1570"/>
      <c r="MI382" s="1570"/>
      <c r="MJ382" s="1570"/>
      <c r="MK382" s="1570"/>
      <c r="ML382" s="1570"/>
      <c r="MM382" s="1570"/>
      <c r="MN382" s="1570"/>
      <c r="MO382" s="1570"/>
      <c r="MP382" s="1570"/>
      <c r="MQ382" s="1570"/>
      <c r="MR382" s="1570"/>
      <c r="MS382" s="1570"/>
      <c r="MT382" s="1570"/>
      <c r="MU382" s="1570"/>
      <c r="MV382" s="1570"/>
      <c r="MW382" s="1570"/>
      <c r="MX382" s="1570"/>
      <c r="MY382" s="1570"/>
      <c r="MZ382" s="1570"/>
      <c r="NA382" s="1570"/>
      <c r="NB382" s="1570"/>
      <c r="NC382" s="1570"/>
      <c r="ND382" s="1570"/>
      <c r="NE382" s="1570"/>
      <c r="NF382" s="1570"/>
      <c r="NG382" s="1570"/>
      <c r="NH382" s="1570"/>
      <c r="NI382" s="1570"/>
      <c r="NJ382" s="1570"/>
      <c r="NK382" s="1570"/>
      <c r="NL382" s="1570"/>
      <c r="NM382" s="1570"/>
      <c r="NN382" s="1570"/>
      <c r="NO382" s="1570"/>
      <c r="NP382" s="1570"/>
      <c r="NQ382" s="1570"/>
      <c r="NR382" s="1570"/>
      <c r="NS382" s="1570"/>
      <c r="NT382" s="1570"/>
      <c r="NU382" s="1570"/>
      <c r="NV382" s="1570"/>
    </row>
    <row r="383" spans="1:386" s="1558" customFormat="1" ht="110.4">
      <c r="A383" s="1882"/>
      <c r="B383" s="1885" t="s">
        <v>606</v>
      </c>
      <c r="C383" s="1886" t="s">
        <v>558</v>
      </c>
      <c r="D383" s="1760" t="s">
        <v>1211</v>
      </c>
      <c r="E383" s="1887"/>
      <c r="F383" s="1850"/>
      <c r="G383" s="1887"/>
      <c r="H383" s="2005" t="s">
        <v>1210</v>
      </c>
      <c r="I383" s="1806"/>
      <c r="J383" s="1789"/>
      <c r="K383" s="1789"/>
      <c r="L383" s="1761"/>
      <c r="M383" s="1888">
        <f t="shared" si="153"/>
        <v>4650</v>
      </c>
      <c r="N383" s="1889"/>
      <c r="O383" s="2069">
        <v>3700</v>
      </c>
      <c r="P383" s="2069">
        <v>950</v>
      </c>
      <c r="Q383" s="1888">
        <f t="shared" ref="Q383:Q390" si="155">SUM(R383:T383)</f>
        <v>4650</v>
      </c>
      <c r="R383" s="1889"/>
      <c r="S383" s="1824">
        <v>3700</v>
      </c>
      <c r="T383" s="1824">
        <v>950</v>
      </c>
      <c r="U383" s="1711"/>
      <c r="V383" s="156">
        <f t="shared" si="144"/>
        <v>0</v>
      </c>
      <c r="W383" s="1647">
        <v>1</v>
      </c>
      <c r="X383" s="1648"/>
      <c r="Y383" s="1994"/>
      <c r="Z383" s="1647">
        <v>1</v>
      </c>
      <c r="AA383" s="1648"/>
      <c r="AB383" s="1649"/>
      <c r="AC383" s="1649"/>
      <c r="AD383" s="1994"/>
      <c r="AE383" s="1990"/>
      <c r="AF383" s="1646"/>
      <c r="AG383" s="1543">
        <f t="shared" si="150"/>
        <v>0</v>
      </c>
      <c r="AH383" s="1646"/>
      <c r="AI383" s="1543">
        <f t="shared" si="151"/>
        <v>0</v>
      </c>
      <c r="AJ383" s="1646"/>
      <c r="AK383" s="1543">
        <f t="shared" si="152"/>
        <v>0</v>
      </c>
      <c r="AL383" s="1646"/>
      <c r="AM383" s="1543">
        <f t="shared" si="149"/>
        <v>0</v>
      </c>
      <c r="AN383" s="1553"/>
      <c r="AO383" s="1553"/>
      <c r="AP383" s="1553"/>
      <c r="AQ383" s="1553"/>
      <c r="AR383" s="1553"/>
      <c r="AS383" s="1553"/>
      <c r="AT383" s="1553"/>
      <c r="AU383" s="1553"/>
      <c r="AV383" s="1553"/>
      <c r="AW383" s="1553"/>
      <c r="AX383" s="1553"/>
      <c r="AY383" s="1553"/>
      <c r="AZ383" s="1553"/>
      <c r="BA383" s="1553"/>
      <c r="BB383" s="1553"/>
      <c r="BC383" s="1553"/>
      <c r="BD383" s="1553"/>
      <c r="BE383" s="1553"/>
      <c r="BF383" s="1553"/>
      <c r="BG383" s="1553"/>
      <c r="BH383" s="1553"/>
      <c r="BI383" s="1553"/>
      <c r="BJ383" s="1553"/>
      <c r="BK383" s="1553"/>
      <c r="BL383" s="1553"/>
      <c r="BM383" s="1553"/>
      <c r="BN383" s="1553"/>
      <c r="BO383" s="1553"/>
      <c r="BP383" s="1553"/>
      <c r="BQ383" s="1553"/>
      <c r="BR383" s="1553"/>
      <c r="BS383" s="1553"/>
      <c r="BT383" s="1553"/>
      <c r="BU383" s="1553"/>
      <c r="BV383" s="1553"/>
      <c r="BW383" s="1553"/>
      <c r="BX383" s="1553"/>
      <c r="BY383" s="1553"/>
      <c r="BZ383" s="1553"/>
      <c r="CA383" s="1553"/>
      <c r="CB383" s="1553"/>
      <c r="CC383" s="1553"/>
      <c r="CD383" s="1553"/>
      <c r="CE383" s="1553"/>
      <c r="CF383" s="1553"/>
      <c r="CG383" s="1553"/>
      <c r="CH383" s="1553"/>
      <c r="CI383" s="1553"/>
      <c r="CJ383" s="1553"/>
      <c r="CK383" s="1553"/>
      <c r="CL383" s="1553"/>
      <c r="CM383" s="1553"/>
      <c r="CN383" s="1553"/>
      <c r="CO383" s="1553"/>
      <c r="CP383" s="1553"/>
      <c r="CQ383" s="1553"/>
      <c r="CR383" s="1553"/>
      <c r="CS383" s="1553"/>
      <c r="CT383" s="1553"/>
      <c r="CU383" s="1553"/>
      <c r="CV383" s="1553"/>
      <c r="CW383" s="1553"/>
      <c r="CX383" s="1553"/>
      <c r="CY383" s="1553"/>
      <c r="CZ383" s="1553"/>
      <c r="DA383" s="1553"/>
      <c r="DB383" s="1553"/>
      <c r="DC383" s="1553"/>
      <c r="DD383" s="1553"/>
      <c r="DE383" s="1553"/>
      <c r="DF383" s="1553"/>
      <c r="DG383" s="1553"/>
      <c r="DH383" s="1553"/>
      <c r="DI383" s="1553"/>
      <c r="DJ383" s="1553"/>
      <c r="DK383" s="1553"/>
      <c r="DL383" s="1553"/>
      <c r="DM383" s="1553"/>
      <c r="DN383" s="1553"/>
      <c r="DO383" s="1553"/>
      <c r="DP383" s="1553"/>
      <c r="DQ383" s="1553"/>
      <c r="DR383" s="1553"/>
      <c r="DS383" s="1553"/>
      <c r="DT383" s="1553"/>
      <c r="DU383" s="1553"/>
      <c r="DV383" s="1553"/>
      <c r="DW383" s="1553"/>
      <c r="DX383" s="1553"/>
      <c r="DY383" s="1553"/>
      <c r="DZ383" s="1553"/>
      <c r="EA383" s="1553"/>
      <c r="EB383" s="1553"/>
      <c r="EC383" s="1553"/>
      <c r="ED383" s="1553"/>
      <c r="EE383" s="1553"/>
      <c r="EF383" s="1553"/>
      <c r="EG383" s="1553"/>
      <c r="EH383" s="1553"/>
      <c r="EI383" s="1553"/>
      <c r="EJ383" s="1553"/>
      <c r="EK383" s="1553"/>
      <c r="EL383" s="1553"/>
      <c r="EM383" s="1553"/>
      <c r="EN383" s="1553"/>
      <c r="EO383" s="1553"/>
      <c r="EP383" s="1553"/>
      <c r="EQ383" s="1553"/>
      <c r="ER383" s="1553"/>
      <c r="ES383" s="1553"/>
      <c r="ET383" s="1553"/>
      <c r="EU383" s="1553"/>
      <c r="EV383" s="1553"/>
      <c r="EW383" s="1553"/>
      <c r="EX383" s="1553"/>
      <c r="EY383" s="1553"/>
      <c r="EZ383" s="1553"/>
      <c r="FA383" s="1602"/>
      <c r="FB383" s="1570"/>
      <c r="FC383" s="1570"/>
      <c r="FD383" s="1570"/>
      <c r="FE383" s="1570"/>
      <c r="FF383" s="1570"/>
      <c r="FG383" s="1570"/>
      <c r="FH383" s="1570"/>
      <c r="FI383" s="1570"/>
      <c r="FJ383" s="1570"/>
      <c r="FK383" s="1570"/>
      <c r="FL383" s="1570"/>
      <c r="FM383" s="1570"/>
      <c r="FN383" s="1570"/>
      <c r="FO383" s="1570"/>
      <c r="FP383" s="1570"/>
      <c r="FQ383" s="1570"/>
      <c r="FR383" s="1570"/>
      <c r="FS383" s="1570"/>
      <c r="FT383" s="1570"/>
      <c r="FU383" s="1570"/>
      <c r="FV383" s="1570"/>
      <c r="FW383" s="1570"/>
      <c r="FX383" s="1570"/>
      <c r="FY383" s="1570"/>
      <c r="FZ383" s="1570"/>
      <c r="GA383" s="1570"/>
      <c r="GB383" s="1570"/>
      <c r="GC383" s="1570"/>
      <c r="GD383" s="1570"/>
      <c r="GE383" s="1570"/>
      <c r="GF383" s="1570"/>
      <c r="GG383" s="1570"/>
      <c r="GH383" s="1570"/>
      <c r="GI383" s="1570"/>
      <c r="GJ383" s="1570"/>
      <c r="GK383" s="1570"/>
      <c r="GL383" s="1570"/>
      <c r="GM383" s="1570"/>
      <c r="GN383" s="1570"/>
      <c r="GO383" s="1570"/>
      <c r="GP383" s="1570"/>
      <c r="GQ383" s="1570"/>
      <c r="GR383" s="1570"/>
      <c r="GS383" s="1570"/>
      <c r="GT383" s="1570"/>
      <c r="GU383" s="1570"/>
      <c r="GV383" s="1570"/>
      <c r="GW383" s="1570"/>
      <c r="GX383" s="1570"/>
      <c r="GY383" s="1570"/>
      <c r="GZ383" s="1570"/>
      <c r="HA383" s="1570"/>
      <c r="HB383" s="1570"/>
      <c r="HC383" s="1570"/>
      <c r="HD383" s="1570"/>
      <c r="HE383" s="1570"/>
      <c r="HF383" s="1570"/>
      <c r="HG383" s="1570"/>
      <c r="HH383" s="1570"/>
      <c r="HI383" s="1570"/>
      <c r="HJ383" s="1570"/>
      <c r="HK383" s="1570"/>
      <c r="HL383" s="1570"/>
      <c r="HM383" s="1570"/>
      <c r="HN383" s="1570"/>
      <c r="HO383" s="1570"/>
      <c r="HP383" s="1570"/>
      <c r="HQ383" s="1570"/>
      <c r="HR383" s="1570"/>
      <c r="HS383" s="1570"/>
      <c r="HT383" s="1570"/>
      <c r="HU383" s="1570"/>
      <c r="HV383" s="1570"/>
      <c r="HW383" s="1570"/>
      <c r="HX383" s="1570"/>
      <c r="HY383" s="1570"/>
      <c r="HZ383" s="1570"/>
      <c r="IA383" s="1570"/>
      <c r="IB383" s="1570"/>
      <c r="IC383" s="1570"/>
      <c r="ID383" s="1570"/>
      <c r="IE383" s="1570"/>
      <c r="IF383" s="1570"/>
      <c r="IG383" s="1570"/>
      <c r="IH383" s="1570"/>
      <c r="II383" s="1570"/>
      <c r="IJ383" s="1570"/>
      <c r="IK383" s="1570"/>
      <c r="IL383" s="1570"/>
      <c r="IM383" s="1570"/>
      <c r="IN383" s="1570"/>
      <c r="IO383" s="1570"/>
      <c r="IP383" s="1570"/>
      <c r="IQ383" s="1570"/>
      <c r="IR383" s="1570"/>
      <c r="IS383" s="1570"/>
      <c r="IT383" s="1570"/>
      <c r="IU383" s="1570"/>
      <c r="IV383" s="1570"/>
      <c r="IW383" s="1570"/>
      <c r="IX383" s="1570"/>
      <c r="IY383" s="1570"/>
      <c r="IZ383" s="1570"/>
      <c r="JA383" s="1570"/>
      <c r="JB383" s="1570"/>
      <c r="JC383" s="1570"/>
      <c r="JD383" s="1570"/>
      <c r="JE383" s="1570"/>
      <c r="JF383" s="1570"/>
      <c r="JG383" s="1570"/>
      <c r="JH383" s="1570"/>
      <c r="JI383" s="1570"/>
      <c r="JJ383" s="1570"/>
      <c r="JK383" s="1570"/>
      <c r="JL383" s="1570"/>
      <c r="JM383" s="1570"/>
      <c r="JN383" s="1570"/>
      <c r="JO383" s="1570"/>
      <c r="JP383" s="1570"/>
      <c r="JQ383" s="1570"/>
      <c r="JR383" s="1570"/>
      <c r="JS383" s="1570"/>
      <c r="JT383" s="1570"/>
      <c r="JU383" s="1570"/>
      <c r="JV383" s="1570"/>
      <c r="JW383" s="1570"/>
      <c r="JX383" s="1570"/>
      <c r="JY383" s="1570"/>
      <c r="JZ383" s="1570"/>
      <c r="KA383" s="1570"/>
      <c r="KB383" s="1570"/>
      <c r="KC383" s="1570"/>
      <c r="KD383" s="1570"/>
      <c r="KE383" s="1570"/>
      <c r="KF383" s="1570"/>
      <c r="KG383" s="1570"/>
      <c r="KH383" s="1570"/>
      <c r="KI383" s="1570"/>
      <c r="KJ383" s="1570"/>
      <c r="KK383" s="1570"/>
      <c r="KL383" s="1570"/>
      <c r="KM383" s="1570"/>
      <c r="KN383" s="1570"/>
      <c r="KO383" s="1570"/>
      <c r="KP383" s="1570"/>
      <c r="KQ383" s="1570"/>
      <c r="KR383" s="1570"/>
      <c r="KS383" s="1570"/>
      <c r="KT383" s="1570"/>
      <c r="KU383" s="1570"/>
      <c r="KV383" s="1570"/>
      <c r="KW383" s="1570"/>
      <c r="KX383" s="1570"/>
      <c r="KY383" s="1570"/>
      <c r="KZ383" s="1570"/>
      <c r="LA383" s="1570"/>
      <c r="LB383" s="1570"/>
      <c r="LC383" s="1570"/>
      <c r="LD383" s="1570"/>
      <c r="LE383" s="1570"/>
      <c r="LF383" s="1570"/>
      <c r="LG383" s="1570"/>
      <c r="LH383" s="1570"/>
      <c r="LI383" s="1570"/>
      <c r="LJ383" s="1570"/>
      <c r="LK383" s="1570"/>
      <c r="LL383" s="1570"/>
      <c r="LM383" s="1570"/>
      <c r="LN383" s="1570"/>
      <c r="LO383" s="1570"/>
      <c r="LP383" s="1570"/>
      <c r="LQ383" s="1570"/>
      <c r="LR383" s="1570"/>
      <c r="LS383" s="1570"/>
      <c r="LT383" s="1570"/>
      <c r="LU383" s="1570"/>
      <c r="LV383" s="1570"/>
      <c r="LW383" s="1570"/>
      <c r="LX383" s="1570"/>
      <c r="LY383" s="1570"/>
      <c r="LZ383" s="1570"/>
      <c r="MA383" s="1570"/>
      <c r="MB383" s="1570"/>
      <c r="MC383" s="1570"/>
      <c r="MD383" s="1570"/>
      <c r="ME383" s="1570"/>
      <c r="MF383" s="1570"/>
      <c r="MG383" s="1570"/>
      <c r="MH383" s="1570"/>
      <c r="MI383" s="1570"/>
      <c r="MJ383" s="1570"/>
      <c r="MK383" s="1570"/>
      <c r="ML383" s="1570"/>
      <c r="MM383" s="1570"/>
      <c r="MN383" s="1570"/>
      <c r="MO383" s="1570"/>
      <c r="MP383" s="1570"/>
      <c r="MQ383" s="1570"/>
      <c r="MR383" s="1570"/>
      <c r="MS383" s="1570"/>
      <c r="MT383" s="1570"/>
      <c r="MU383" s="1570"/>
      <c r="MV383" s="1570"/>
      <c r="MW383" s="1570"/>
      <c r="MX383" s="1570"/>
      <c r="MY383" s="1570"/>
      <c r="MZ383" s="1570"/>
      <c r="NA383" s="1570"/>
      <c r="NB383" s="1570"/>
      <c r="NC383" s="1570"/>
      <c r="ND383" s="1570"/>
      <c r="NE383" s="1570"/>
      <c r="NF383" s="1570"/>
      <c r="NG383" s="1570"/>
      <c r="NH383" s="1570"/>
      <c r="NI383" s="1570"/>
      <c r="NJ383" s="1570"/>
      <c r="NK383" s="1570"/>
      <c r="NL383" s="1570"/>
      <c r="NM383" s="1570"/>
      <c r="NN383" s="1570"/>
      <c r="NO383" s="1570"/>
      <c r="NP383" s="1570"/>
      <c r="NQ383" s="1570"/>
      <c r="NR383" s="1570"/>
      <c r="NS383" s="1570"/>
      <c r="NT383" s="1570"/>
      <c r="NU383" s="1570"/>
      <c r="NV383" s="1570"/>
    </row>
    <row r="384" spans="1:386" s="1558" customFormat="1" ht="53.4" customHeight="1">
      <c r="A384" s="1882"/>
      <c r="B384" s="1946" t="s">
        <v>923</v>
      </c>
      <c r="C384" s="1947"/>
      <c r="D384" s="1948"/>
      <c r="E384" s="1949">
        <v>18640.679</v>
      </c>
      <c r="F384" s="1950" t="s">
        <v>943</v>
      </c>
      <c r="G384" s="1949">
        <v>700</v>
      </c>
      <c r="H384" s="2005" t="s">
        <v>1317</v>
      </c>
      <c r="I384" s="2138" t="s">
        <v>1319</v>
      </c>
      <c r="J384" s="1949">
        <v>14052.21624</v>
      </c>
      <c r="K384" s="1949">
        <v>700</v>
      </c>
      <c r="L384" s="2138" t="s">
        <v>1318</v>
      </c>
      <c r="M384" s="1888"/>
      <c r="N384" s="1889"/>
      <c r="O384" s="1771"/>
      <c r="P384" s="1771"/>
      <c r="Q384" s="1888"/>
      <c r="R384" s="1889"/>
      <c r="S384" s="1889"/>
      <c r="T384" s="1888"/>
      <c r="U384" s="1711"/>
      <c r="V384" s="156">
        <f t="shared" si="144"/>
        <v>4588.4627600000003</v>
      </c>
      <c r="W384" s="1647"/>
      <c r="X384" s="1648"/>
      <c r="Y384" s="1994"/>
      <c r="Z384" s="1647"/>
      <c r="AA384" s="1648"/>
      <c r="AB384" s="1649"/>
      <c r="AC384" s="1649"/>
      <c r="AD384" s="1994"/>
      <c r="AE384" s="1990"/>
      <c r="AF384" s="1646">
        <v>1</v>
      </c>
      <c r="AG384" s="1543">
        <f t="shared" si="150"/>
        <v>18640.679</v>
      </c>
      <c r="AH384" s="1646">
        <v>1</v>
      </c>
      <c r="AI384" s="1543">
        <f t="shared" si="151"/>
        <v>14052.21624</v>
      </c>
      <c r="AJ384" s="1646"/>
      <c r="AK384" s="1543">
        <f t="shared" si="152"/>
        <v>0</v>
      </c>
      <c r="AL384" s="1646"/>
      <c r="AM384" s="1543">
        <f t="shared" si="149"/>
        <v>0</v>
      </c>
      <c r="AN384" s="1553"/>
      <c r="AO384" s="1553"/>
      <c r="AP384" s="1553"/>
      <c r="AQ384" s="1553"/>
      <c r="AR384" s="1553"/>
      <c r="AS384" s="1553"/>
      <c r="AT384" s="1553"/>
      <c r="AU384" s="1553"/>
      <c r="AV384" s="1553"/>
      <c r="AW384" s="1553"/>
      <c r="AX384" s="1553"/>
      <c r="AY384" s="1553"/>
      <c r="AZ384" s="1553"/>
      <c r="BA384" s="1553"/>
      <c r="BB384" s="1553"/>
      <c r="BC384" s="1553"/>
      <c r="BD384" s="1553"/>
      <c r="BE384" s="1553"/>
      <c r="BF384" s="1553"/>
      <c r="BG384" s="1553"/>
      <c r="BH384" s="1553"/>
      <c r="BI384" s="1553"/>
      <c r="BJ384" s="1553"/>
      <c r="BK384" s="1553"/>
      <c r="BL384" s="1553"/>
      <c r="BM384" s="1553"/>
      <c r="BN384" s="1553"/>
      <c r="BO384" s="1553"/>
      <c r="BP384" s="1553"/>
      <c r="BQ384" s="1553"/>
      <c r="BR384" s="1553"/>
      <c r="BS384" s="1553"/>
      <c r="BT384" s="1553"/>
      <c r="BU384" s="1553"/>
      <c r="BV384" s="1553"/>
      <c r="BW384" s="1553"/>
      <c r="BX384" s="1553"/>
      <c r="BY384" s="1553"/>
      <c r="BZ384" s="1553"/>
      <c r="CA384" s="1553"/>
      <c r="CB384" s="1553"/>
      <c r="CC384" s="1553"/>
      <c r="CD384" s="1553"/>
      <c r="CE384" s="1553"/>
      <c r="CF384" s="1553"/>
      <c r="CG384" s="1553"/>
      <c r="CH384" s="1553"/>
      <c r="CI384" s="1553"/>
      <c r="CJ384" s="1553"/>
      <c r="CK384" s="1553"/>
      <c r="CL384" s="1553"/>
      <c r="CM384" s="1553"/>
      <c r="CN384" s="1553"/>
      <c r="CO384" s="1553"/>
      <c r="CP384" s="1553"/>
      <c r="CQ384" s="1553"/>
      <c r="CR384" s="1553"/>
      <c r="CS384" s="1553"/>
      <c r="CT384" s="1553"/>
      <c r="CU384" s="1553"/>
      <c r="CV384" s="1553"/>
      <c r="CW384" s="1553"/>
      <c r="CX384" s="1553"/>
      <c r="CY384" s="1553"/>
      <c r="CZ384" s="1553"/>
      <c r="DA384" s="1553"/>
      <c r="DB384" s="1553"/>
      <c r="DC384" s="1553"/>
      <c r="DD384" s="1553"/>
      <c r="DE384" s="1553"/>
      <c r="DF384" s="1553"/>
      <c r="DG384" s="1553"/>
      <c r="DH384" s="1553"/>
      <c r="DI384" s="1553"/>
      <c r="DJ384" s="1553"/>
      <c r="DK384" s="1553"/>
      <c r="DL384" s="1553"/>
      <c r="DM384" s="1553"/>
      <c r="DN384" s="1553"/>
      <c r="DO384" s="1553"/>
      <c r="DP384" s="1553"/>
      <c r="DQ384" s="1553"/>
      <c r="DR384" s="1553"/>
      <c r="DS384" s="1553"/>
      <c r="DT384" s="1553"/>
      <c r="DU384" s="1553"/>
      <c r="DV384" s="1553"/>
      <c r="DW384" s="1553"/>
      <c r="DX384" s="1553"/>
      <c r="DY384" s="1553"/>
      <c r="DZ384" s="1553"/>
      <c r="EA384" s="1553"/>
      <c r="EB384" s="1553"/>
      <c r="EC384" s="1553"/>
      <c r="ED384" s="1553"/>
      <c r="EE384" s="1553"/>
      <c r="EF384" s="1553"/>
      <c r="EG384" s="1553"/>
      <c r="EH384" s="1553"/>
      <c r="EI384" s="1553"/>
      <c r="EJ384" s="1553"/>
      <c r="EK384" s="1553"/>
      <c r="EL384" s="1553"/>
      <c r="EM384" s="1553"/>
      <c r="EN384" s="1553"/>
      <c r="EO384" s="1553"/>
      <c r="EP384" s="1553"/>
      <c r="EQ384" s="1553"/>
      <c r="ER384" s="1553"/>
      <c r="ES384" s="1553"/>
      <c r="ET384" s="1553"/>
      <c r="EU384" s="1553"/>
      <c r="EV384" s="1553"/>
      <c r="EW384" s="1553"/>
      <c r="EX384" s="1553"/>
      <c r="EY384" s="1553"/>
      <c r="EZ384" s="1553"/>
      <c r="FA384" s="1602"/>
      <c r="FB384" s="1570"/>
      <c r="FC384" s="1570"/>
      <c r="FD384" s="1570"/>
      <c r="FE384" s="1570"/>
      <c r="FF384" s="1570"/>
      <c r="FG384" s="1570"/>
      <c r="FH384" s="1570"/>
      <c r="FI384" s="1570"/>
      <c r="FJ384" s="1570"/>
      <c r="FK384" s="1570"/>
      <c r="FL384" s="1570"/>
      <c r="FM384" s="1570"/>
      <c r="FN384" s="1570"/>
      <c r="FO384" s="1570"/>
      <c r="FP384" s="1570"/>
      <c r="FQ384" s="1570"/>
      <c r="FR384" s="1570"/>
      <c r="FS384" s="1570"/>
      <c r="FT384" s="1570"/>
      <c r="FU384" s="1570"/>
      <c r="FV384" s="1570"/>
      <c r="FW384" s="1570"/>
      <c r="FX384" s="1570"/>
      <c r="FY384" s="1570"/>
      <c r="FZ384" s="1570"/>
      <c r="GA384" s="1570"/>
      <c r="GB384" s="1570"/>
      <c r="GC384" s="1570"/>
      <c r="GD384" s="1570"/>
      <c r="GE384" s="1570"/>
      <c r="GF384" s="1570"/>
      <c r="GG384" s="1570"/>
      <c r="GH384" s="1570"/>
      <c r="GI384" s="1570"/>
      <c r="GJ384" s="1570"/>
      <c r="GK384" s="1570"/>
      <c r="GL384" s="1570"/>
      <c r="GM384" s="1570"/>
      <c r="GN384" s="1570"/>
      <c r="GO384" s="1570"/>
      <c r="GP384" s="1570"/>
      <c r="GQ384" s="1570"/>
      <c r="GR384" s="1570"/>
      <c r="GS384" s="1570"/>
      <c r="GT384" s="1570"/>
      <c r="GU384" s="1570"/>
      <c r="GV384" s="1570"/>
      <c r="GW384" s="1570"/>
      <c r="GX384" s="1570"/>
      <c r="GY384" s="1570"/>
      <c r="GZ384" s="1570"/>
      <c r="HA384" s="1570"/>
      <c r="HB384" s="1570"/>
      <c r="HC384" s="1570"/>
      <c r="HD384" s="1570"/>
      <c r="HE384" s="1570"/>
      <c r="HF384" s="1570"/>
      <c r="HG384" s="1570"/>
      <c r="HH384" s="1570"/>
      <c r="HI384" s="1570"/>
      <c r="HJ384" s="1570"/>
      <c r="HK384" s="1570"/>
      <c r="HL384" s="1570"/>
      <c r="HM384" s="1570"/>
      <c r="HN384" s="1570"/>
      <c r="HO384" s="1570"/>
      <c r="HP384" s="1570"/>
      <c r="HQ384" s="1570"/>
      <c r="HR384" s="1570"/>
      <c r="HS384" s="1570"/>
      <c r="HT384" s="1570"/>
      <c r="HU384" s="1570"/>
      <c r="HV384" s="1570"/>
      <c r="HW384" s="1570"/>
      <c r="HX384" s="1570"/>
      <c r="HY384" s="1570"/>
      <c r="HZ384" s="1570"/>
      <c r="IA384" s="1570"/>
      <c r="IB384" s="1570"/>
      <c r="IC384" s="1570"/>
      <c r="ID384" s="1570"/>
      <c r="IE384" s="1570"/>
      <c r="IF384" s="1570"/>
      <c r="IG384" s="1570"/>
      <c r="IH384" s="1570"/>
      <c r="II384" s="1570"/>
      <c r="IJ384" s="1570"/>
      <c r="IK384" s="1570"/>
      <c r="IL384" s="1570"/>
      <c r="IM384" s="1570"/>
      <c r="IN384" s="1570"/>
      <c r="IO384" s="1570"/>
      <c r="IP384" s="1570"/>
      <c r="IQ384" s="1570"/>
      <c r="IR384" s="1570"/>
      <c r="IS384" s="1570"/>
      <c r="IT384" s="1570"/>
      <c r="IU384" s="1570"/>
      <c r="IV384" s="1570"/>
      <c r="IW384" s="1570"/>
      <c r="IX384" s="1570"/>
      <c r="IY384" s="1570"/>
      <c r="IZ384" s="1570"/>
      <c r="JA384" s="1570"/>
      <c r="JB384" s="1570"/>
      <c r="JC384" s="1570"/>
      <c r="JD384" s="1570"/>
      <c r="JE384" s="1570"/>
      <c r="JF384" s="1570"/>
      <c r="JG384" s="1570"/>
      <c r="JH384" s="1570"/>
      <c r="JI384" s="1570"/>
      <c r="JJ384" s="1570"/>
      <c r="JK384" s="1570"/>
      <c r="JL384" s="1570"/>
      <c r="JM384" s="1570"/>
      <c r="JN384" s="1570"/>
      <c r="JO384" s="1570"/>
      <c r="JP384" s="1570"/>
      <c r="JQ384" s="1570"/>
      <c r="JR384" s="1570"/>
      <c r="JS384" s="1570"/>
      <c r="JT384" s="1570"/>
      <c r="JU384" s="1570"/>
      <c r="JV384" s="1570"/>
      <c r="JW384" s="1570"/>
      <c r="JX384" s="1570"/>
      <c r="JY384" s="1570"/>
      <c r="JZ384" s="1570"/>
      <c r="KA384" s="1570"/>
      <c r="KB384" s="1570"/>
      <c r="KC384" s="1570"/>
      <c r="KD384" s="1570"/>
      <c r="KE384" s="1570"/>
      <c r="KF384" s="1570"/>
      <c r="KG384" s="1570"/>
      <c r="KH384" s="1570"/>
      <c r="KI384" s="1570"/>
      <c r="KJ384" s="1570"/>
      <c r="KK384" s="1570"/>
      <c r="KL384" s="1570"/>
      <c r="KM384" s="1570"/>
      <c r="KN384" s="1570"/>
      <c r="KO384" s="1570"/>
      <c r="KP384" s="1570"/>
      <c r="KQ384" s="1570"/>
      <c r="KR384" s="1570"/>
      <c r="KS384" s="1570"/>
      <c r="KT384" s="1570"/>
      <c r="KU384" s="1570"/>
      <c r="KV384" s="1570"/>
      <c r="KW384" s="1570"/>
      <c r="KX384" s="1570"/>
      <c r="KY384" s="1570"/>
      <c r="KZ384" s="1570"/>
      <c r="LA384" s="1570"/>
      <c r="LB384" s="1570"/>
      <c r="LC384" s="1570"/>
      <c r="LD384" s="1570"/>
      <c r="LE384" s="1570"/>
      <c r="LF384" s="1570"/>
      <c r="LG384" s="1570"/>
      <c r="LH384" s="1570"/>
      <c r="LI384" s="1570"/>
      <c r="LJ384" s="1570"/>
      <c r="LK384" s="1570"/>
      <c r="LL384" s="1570"/>
      <c r="LM384" s="1570"/>
      <c r="LN384" s="1570"/>
      <c r="LO384" s="1570"/>
      <c r="LP384" s="1570"/>
      <c r="LQ384" s="1570"/>
      <c r="LR384" s="1570"/>
      <c r="LS384" s="1570"/>
      <c r="LT384" s="1570"/>
      <c r="LU384" s="1570"/>
      <c r="LV384" s="1570"/>
      <c r="LW384" s="1570"/>
      <c r="LX384" s="1570"/>
      <c r="LY384" s="1570"/>
      <c r="LZ384" s="1570"/>
      <c r="MA384" s="1570"/>
      <c r="MB384" s="1570"/>
      <c r="MC384" s="1570"/>
      <c r="MD384" s="1570"/>
      <c r="ME384" s="1570"/>
      <c r="MF384" s="1570"/>
      <c r="MG384" s="1570"/>
      <c r="MH384" s="1570"/>
      <c r="MI384" s="1570"/>
      <c r="MJ384" s="1570"/>
      <c r="MK384" s="1570"/>
      <c r="ML384" s="1570"/>
      <c r="MM384" s="1570"/>
      <c r="MN384" s="1570"/>
      <c r="MO384" s="1570"/>
      <c r="MP384" s="1570"/>
      <c r="MQ384" s="1570"/>
      <c r="MR384" s="1570"/>
      <c r="MS384" s="1570"/>
      <c r="MT384" s="1570"/>
      <c r="MU384" s="1570"/>
      <c r="MV384" s="1570"/>
      <c r="MW384" s="1570"/>
      <c r="MX384" s="1570"/>
      <c r="MY384" s="1570"/>
      <c r="MZ384" s="1570"/>
      <c r="NA384" s="1570"/>
      <c r="NB384" s="1570"/>
      <c r="NC384" s="1570"/>
      <c r="ND384" s="1570"/>
      <c r="NE384" s="1570"/>
      <c r="NF384" s="1570"/>
      <c r="NG384" s="1570"/>
      <c r="NH384" s="1570"/>
      <c r="NI384" s="1570"/>
      <c r="NJ384" s="1570"/>
      <c r="NK384" s="1570"/>
      <c r="NL384" s="1570"/>
      <c r="NM384" s="1570"/>
      <c r="NN384" s="1570"/>
      <c r="NO384" s="1570"/>
      <c r="NP384" s="1570"/>
      <c r="NQ384" s="1570"/>
      <c r="NR384" s="1570"/>
      <c r="NS384" s="1570"/>
      <c r="NT384" s="1570"/>
      <c r="NU384" s="1570"/>
      <c r="NV384" s="1570"/>
    </row>
    <row r="385" spans="1:386" s="1558" customFormat="1" ht="42.6" customHeight="1">
      <c r="A385" s="1882"/>
      <c r="B385" s="1946" t="s">
        <v>924</v>
      </c>
      <c r="C385" s="1947"/>
      <c r="D385" s="1948"/>
      <c r="E385" s="1949">
        <v>882.726</v>
      </c>
      <c r="F385" s="1950" t="s">
        <v>1007</v>
      </c>
      <c r="G385" s="1949">
        <v>200</v>
      </c>
      <c r="H385" s="1760"/>
      <c r="I385" s="1806"/>
      <c r="J385" s="1789"/>
      <c r="K385" s="1789"/>
      <c r="L385" s="1761"/>
      <c r="M385" s="1888"/>
      <c r="N385" s="1889"/>
      <c r="O385" s="1771"/>
      <c r="P385" s="1771"/>
      <c r="Q385" s="1888"/>
      <c r="R385" s="1889"/>
      <c r="S385" s="1889"/>
      <c r="T385" s="1888"/>
      <c r="U385" s="1711"/>
      <c r="V385" s="156">
        <f t="shared" si="144"/>
        <v>882.726</v>
      </c>
      <c r="W385" s="1647"/>
      <c r="X385" s="1648"/>
      <c r="Y385" s="1994"/>
      <c r="Z385" s="1647"/>
      <c r="AA385" s="1648"/>
      <c r="AB385" s="1649"/>
      <c r="AC385" s="1649"/>
      <c r="AD385" s="1994"/>
      <c r="AE385" s="1990"/>
      <c r="AF385" s="1646">
        <v>1</v>
      </c>
      <c r="AG385" s="1543">
        <f t="shared" si="150"/>
        <v>882.726</v>
      </c>
      <c r="AH385" s="1646"/>
      <c r="AI385" s="1543">
        <f t="shared" si="151"/>
        <v>0</v>
      </c>
      <c r="AJ385" s="1646"/>
      <c r="AK385" s="1543">
        <f t="shared" si="152"/>
        <v>0</v>
      </c>
      <c r="AL385" s="1646"/>
      <c r="AM385" s="1543">
        <f t="shared" si="149"/>
        <v>0</v>
      </c>
      <c r="AN385" s="1553"/>
      <c r="AO385" s="1553"/>
      <c r="AP385" s="1553"/>
      <c r="AQ385" s="1553"/>
      <c r="AR385" s="1553"/>
      <c r="AS385" s="1553"/>
      <c r="AT385" s="1553"/>
      <c r="AU385" s="1553"/>
      <c r="AV385" s="1553"/>
      <c r="AW385" s="1553"/>
      <c r="AX385" s="1553"/>
      <c r="AY385" s="1553"/>
      <c r="AZ385" s="1553"/>
      <c r="BA385" s="1553"/>
      <c r="BB385" s="1553"/>
      <c r="BC385" s="1553"/>
      <c r="BD385" s="1553"/>
      <c r="BE385" s="1553"/>
      <c r="BF385" s="1553"/>
      <c r="BG385" s="1553"/>
      <c r="BH385" s="1553"/>
      <c r="BI385" s="1553"/>
      <c r="BJ385" s="1553"/>
      <c r="BK385" s="1553"/>
      <c r="BL385" s="1553"/>
      <c r="BM385" s="1553"/>
      <c r="BN385" s="1553"/>
      <c r="BO385" s="1553"/>
      <c r="BP385" s="1553"/>
      <c r="BQ385" s="1553"/>
      <c r="BR385" s="1553"/>
      <c r="BS385" s="1553"/>
      <c r="BT385" s="1553"/>
      <c r="BU385" s="1553"/>
      <c r="BV385" s="1553"/>
      <c r="BW385" s="1553"/>
      <c r="BX385" s="1553"/>
      <c r="BY385" s="1553"/>
      <c r="BZ385" s="1553"/>
      <c r="CA385" s="1553"/>
      <c r="CB385" s="1553"/>
      <c r="CC385" s="1553"/>
      <c r="CD385" s="1553"/>
      <c r="CE385" s="1553"/>
      <c r="CF385" s="1553"/>
      <c r="CG385" s="1553"/>
      <c r="CH385" s="1553"/>
      <c r="CI385" s="1553"/>
      <c r="CJ385" s="1553"/>
      <c r="CK385" s="1553"/>
      <c r="CL385" s="1553"/>
      <c r="CM385" s="1553"/>
      <c r="CN385" s="1553"/>
      <c r="CO385" s="1553"/>
      <c r="CP385" s="1553"/>
      <c r="CQ385" s="1553"/>
      <c r="CR385" s="1553"/>
      <c r="CS385" s="1553"/>
      <c r="CT385" s="1553"/>
      <c r="CU385" s="1553"/>
      <c r="CV385" s="1553"/>
      <c r="CW385" s="1553"/>
      <c r="CX385" s="1553"/>
      <c r="CY385" s="1553"/>
      <c r="CZ385" s="1553"/>
      <c r="DA385" s="1553"/>
      <c r="DB385" s="1553"/>
      <c r="DC385" s="1553"/>
      <c r="DD385" s="1553"/>
      <c r="DE385" s="1553"/>
      <c r="DF385" s="1553"/>
      <c r="DG385" s="1553"/>
      <c r="DH385" s="1553"/>
      <c r="DI385" s="1553"/>
      <c r="DJ385" s="1553"/>
      <c r="DK385" s="1553"/>
      <c r="DL385" s="1553"/>
      <c r="DM385" s="1553"/>
      <c r="DN385" s="1553"/>
      <c r="DO385" s="1553"/>
      <c r="DP385" s="1553"/>
      <c r="DQ385" s="1553"/>
      <c r="DR385" s="1553"/>
      <c r="DS385" s="1553"/>
      <c r="DT385" s="1553"/>
      <c r="DU385" s="1553"/>
      <c r="DV385" s="1553"/>
      <c r="DW385" s="1553"/>
      <c r="DX385" s="1553"/>
      <c r="DY385" s="1553"/>
      <c r="DZ385" s="1553"/>
      <c r="EA385" s="1553"/>
      <c r="EB385" s="1553"/>
      <c r="EC385" s="1553"/>
      <c r="ED385" s="1553"/>
      <c r="EE385" s="1553"/>
      <c r="EF385" s="1553"/>
      <c r="EG385" s="1553"/>
      <c r="EH385" s="1553"/>
      <c r="EI385" s="1553"/>
      <c r="EJ385" s="1553"/>
      <c r="EK385" s="1553"/>
      <c r="EL385" s="1553"/>
      <c r="EM385" s="1553"/>
      <c r="EN385" s="1553"/>
      <c r="EO385" s="1553"/>
      <c r="EP385" s="1553"/>
      <c r="EQ385" s="1553"/>
      <c r="ER385" s="1553"/>
      <c r="ES385" s="1553"/>
      <c r="ET385" s="1553"/>
      <c r="EU385" s="1553"/>
      <c r="EV385" s="1553"/>
      <c r="EW385" s="1553"/>
      <c r="EX385" s="1553"/>
      <c r="EY385" s="1553"/>
      <c r="EZ385" s="1553"/>
      <c r="FA385" s="1602"/>
      <c r="FB385" s="1570"/>
      <c r="FC385" s="1570"/>
      <c r="FD385" s="1570"/>
      <c r="FE385" s="1570"/>
      <c r="FF385" s="1570"/>
      <c r="FG385" s="1570"/>
      <c r="FH385" s="1570"/>
      <c r="FI385" s="1570"/>
      <c r="FJ385" s="1570"/>
      <c r="FK385" s="1570"/>
      <c r="FL385" s="1570"/>
      <c r="FM385" s="1570"/>
      <c r="FN385" s="1570"/>
      <c r="FO385" s="1570"/>
      <c r="FP385" s="1570"/>
      <c r="FQ385" s="1570"/>
      <c r="FR385" s="1570"/>
      <c r="FS385" s="1570"/>
      <c r="FT385" s="1570"/>
      <c r="FU385" s="1570"/>
      <c r="FV385" s="1570"/>
      <c r="FW385" s="1570"/>
      <c r="FX385" s="1570"/>
      <c r="FY385" s="1570"/>
      <c r="FZ385" s="1570"/>
      <c r="GA385" s="1570"/>
      <c r="GB385" s="1570"/>
      <c r="GC385" s="1570"/>
      <c r="GD385" s="1570"/>
      <c r="GE385" s="1570"/>
      <c r="GF385" s="1570"/>
      <c r="GG385" s="1570"/>
      <c r="GH385" s="1570"/>
      <c r="GI385" s="1570"/>
      <c r="GJ385" s="1570"/>
      <c r="GK385" s="1570"/>
      <c r="GL385" s="1570"/>
      <c r="GM385" s="1570"/>
      <c r="GN385" s="1570"/>
      <c r="GO385" s="1570"/>
      <c r="GP385" s="1570"/>
      <c r="GQ385" s="1570"/>
      <c r="GR385" s="1570"/>
      <c r="GS385" s="1570"/>
      <c r="GT385" s="1570"/>
      <c r="GU385" s="1570"/>
      <c r="GV385" s="1570"/>
      <c r="GW385" s="1570"/>
      <c r="GX385" s="1570"/>
      <c r="GY385" s="1570"/>
      <c r="GZ385" s="1570"/>
      <c r="HA385" s="1570"/>
      <c r="HB385" s="1570"/>
      <c r="HC385" s="1570"/>
      <c r="HD385" s="1570"/>
      <c r="HE385" s="1570"/>
      <c r="HF385" s="1570"/>
      <c r="HG385" s="1570"/>
      <c r="HH385" s="1570"/>
      <c r="HI385" s="1570"/>
      <c r="HJ385" s="1570"/>
      <c r="HK385" s="1570"/>
      <c r="HL385" s="1570"/>
      <c r="HM385" s="1570"/>
      <c r="HN385" s="1570"/>
      <c r="HO385" s="1570"/>
      <c r="HP385" s="1570"/>
      <c r="HQ385" s="1570"/>
      <c r="HR385" s="1570"/>
      <c r="HS385" s="1570"/>
      <c r="HT385" s="1570"/>
      <c r="HU385" s="1570"/>
      <c r="HV385" s="1570"/>
      <c r="HW385" s="1570"/>
      <c r="HX385" s="1570"/>
      <c r="HY385" s="1570"/>
      <c r="HZ385" s="1570"/>
      <c r="IA385" s="1570"/>
      <c r="IB385" s="1570"/>
      <c r="IC385" s="1570"/>
      <c r="ID385" s="1570"/>
      <c r="IE385" s="1570"/>
      <c r="IF385" s="1570"/>
      <c r="IG385" s="1570"/>
      <c r="IH385" s="1570"/>
      <c r="II385" s="1570"/>
      <c r="IJ385" s="1570"/>
      <c r="IK385" s="1570"/>
      <c r="IL385" s="1570"/>
      <c r="IM385" s="1570"/>
      <c r="IN385" s="1570"/>
      <c r="IO385" s="1570"/>
      <c r="IP385" s="1570"/>
      <c r="IQ385" s="1570"/>
      <c r="IR385" s="1570"/>
      <c r="IS385" s="1570"/>
      <c r="IT385" s="1570"/>
      <c r="IU385" s="1570"/>
      <c r="IV385" s="1570"/>
      <c r="IW385" s="1570"/>
      <c r="IX385" s="1570"/>
      <c r="IY385" s="1570"/>
      <c r="IZ385" s="1570"/>
      <c r="JA385" s="1570"/>
      <c r="JB385" s="1570"/>
      <c r="JC385" s="1570"/>
      <c r="JD385" s="1570"/>
      <c r="JE385" s="1570"/>
      <c r="JF385" s="1570"/>
      <c r="JG385" s="1570"/>
      <c r="JH385" s="1570"/>
      <c r="JI385" s="1570"/>
      <c r="JJ385" s="1570"/>
      <c r="JK385" s="1570"/>
      <c r="JL385" s="1570"/>
      <c r="JM385" s="1570"/>
      <c r="JN385" s="1570"/>
      <c r="JO385" s="1570"/>
      <c r="JP385" s="1570"/>
      <c r="JQ385" s="1570"/>
      <c r="JR385" s="1570"/>
      <c r="JS385" s="1570"/>
      <c r="JT385" s="1570"/>
      <c r="JU385" s="1570"/>
      <c r="JV385" s="1570"/>
      <c r="JW385" s="1570"/>
      <c r="JX385" s="1570"/>
      <c r="JY385" s="1570"/>
      <c r="JZ385" s="1570"/>
      <c r="KA385" s="1570"/>
      <c r="KB385" s="1570"/>
      <c r="KC385" s="1570"/>
      <c r="KD385" s="1570"/>
      <c r="KE385" s="1570"/>
      <c r="KF385" s="1570"/>
      <c r="KG385" s="1570"/>
      <c r="KH385" s="1570"/>
      <c r="KI385" s="1570"/>
      <c r="KJ385" s="1570"/>
      <c r="KK385" s="1570"/>
      <c r="KL385" s="1570"/>
      <c r="KM385" s="1570"/>
      <c r="KN385" s="1570"/>
      <c r="KO385" s="1570"/>
      <c r="KP385" s="1570"/>
      <c r="KQ385" s="1570"/>
      <c r="KR385" s="1570"/>
      <c r="KS385" s="1570"/>
      <c r="KT385" s="1570"/>
      <c r="KU385" s="1570"/>
      <c r="KV385" s="1570"/>
      <c r="KW385" s="1570"/>
      <c r="KX385" s="1570"/>
      <c r="KY385" s="1570"/>
      <c r="KZ385" s="1570"/>
      <c r="LA385" s="1570"/>
      <c r="LB385" s="1570"/>
      <c r="LC385" s="1570"/>
      <c r="LD385" s="1570"/>
      <c r="LE385" s="1570"/>
      <c r="LF385" s="1570"/>
      <c r="LG385" s="1570"/>
      <c r="LH385" s="1570"/>
      <c r="LI385" s="1570"/>
      <c r="LJ385" s="1570"/>
      <c r="LK385" s="1570"/>
      <c r="LL385" s="1570"/>
      <c r="LM385" s="1570"/>
      <c r="LN385" s="1570"/>
      <c r="LO385" s="1570"/>
      <c r="LP385" s="1570"/>
      <c r="LQ385" s="1570"/>
      <c r="LR385" s="1570"/>
      <c r="LS385" s="1570"/>
      <c r="LT385" s="1570"/>
      <c r="LU385" s="1570"/>
      <c r="LV385" s="1570"/>
      <c r="LW385" s="1570"/>
      <c r="LX385" s="1570"/>
      <c r="LY385" s="1570"/>
      <c r="LZ385" s="1570"/>
      <c r="MA385" s="1570"/>
      <c r="MB385" s="1570"/>
      <c r="MC385" s="1570"/>
      <c r="MD385" s="1570"/>
      <c r="ME385" s="1570"/>
      <c r="MF385" s="1570"/>
      <c r="MG385" s="1570"/>
      <c r="MH385" s="1570"/>
      <c r="MI385" s="1570"/>
      <c r="MJ385" s="1570"/>
      <c r="MK385" s="1570"/>
      <c r="ML385" s="1570"/>
      <c r="MM385" s="1570"/>
      <c r="MN385" s="1570"/>
      <c r="MO385" s="1570"/>
      <c r="MP385" s="1570"/>
      <c r="MQ385" s="1570"/>
      <c r="MR385" s="1570"/>
      <c r="MS385" s="1570"/>
      <c r="MT385" s="1570"/>
      <c r="MU385" s="1570"/>
      <c r="MV385" s="1570"/>
      <c r="MW385" s="1570"/>
      <c r="MX385" s="1570"/>
      <c r="MY385" s="1570"/>
      <c r="MZ385" s="1570"/>
      <c r="NA385" s="1570"/>
      <c r="NB385" s="1570"/>
      <c r="NC385" s="1570"/>
      <c r="ND385" s="1570"/>
      <c r="NE385" s="1570"/>
      <c r="NF385" s="1570"/>
      <c r="NG385" s="1570"/>
      <c r="NH385" s="1570"/>
      <c r="NI385" s="1570"/>
      <c r="NJ385" s="1570"/>
      <c r="NK385" s="1570"/>
      <c r="NL385" s="1570"/>
      <c r="NM385" s="1570"/>
      <c r="NN385" s="1570"/>
      <c r="NO385" s="1570"/>
      <c r="NP385" s="1570"/>
      <c r="NQ385" s="1570"/>
      <c r="NR385" s="1570"/>
      <c r="NS385" s="1570"/>
      <c r="NT385" s="1570"/>
      <c r="NU385" s="1570"/>
      <c r="NV385" s="1570"/>
    </row>
    <row r="386" spans="1:386" s="1558" customFormat="1" ht="34.799999999999997" customHeight="1">
      <c r="A386" s="1882"/>
      <c r="B386" s="1946" t="s">
        <v>925</v>
      </c>
      <c r="C386" s="1947"/>
      <c r="D386" s="1948"/>
      <c r="E386" s="1949">
        <v>2655.5369999999998</v>
      </c>
      <c r="F386" s="1950" t="s">
        <v>1009</v>
      </c>
      <c r="G386" s="1949">
        <v>3000</v>
      </c>
      <c r="H386" s="1760"/>
      <c r="I386" s="1806"/>
      <c r="J386" s="1789"/>
      <c r="K386" s="1789"/>
      <c r="L386" s="1761"/>
      <c r="M386" s="1888"/>
      <c r="N386" s="1889"/>
      <c r="O386" s="1771"/>
      <c r="P386" s="1771"/>
      <c r="Q386" s="1888"/>
      <c r="R386" s="1889"/>
      <c r="S386" s="1889"/>
      <c r="T386" s="1888"/>
      <c r="U386" s="1711"/>
      <c r="V386" s="156">
        <f t="shared" si="144"/>
        <v>2655.5369999999998</v>
      </c>
      <c r="W386" s="1647"/>
      <c r="X386" s="1648"/>
      <c r="Y386" s="1994"/>
      <c r="Z386" s="1647"/>
      <c r="AA386" s="1648"/>
      <c r="AB386" s="1649"/>
      <c r="AC386" s="1649"/>
      <c r="AD386" s="1994"/>
      <c r="AE386" s="1990"/>
      <c r="AF386" s="1646"/>
      <c r="AG386" s="1543">
        <f t="shared" si="150"/>
        <v>0</v>
      </c>
      <c r="AH386" s="1646"/>
      <c r="AI386" s="1543">
        <f t="shared" si="151"/>
        <v>0</v>
      </c>
      <c r="AJ386" s="1646">
        <v>1</v>
      </c>
      <c r="AK386" s="1543">
        <f t="shared" si="152"/>
        <v>2655.5369999999998</v>
      </c>
      <c r="AL386" s="1646"/>
      <c r="AM386" s="1543">
        <f t="shared" si="149"/>
        <v>0</v>
      </c>
      <c r="AN386" s="1553"/>
      <c r="AO386" s="1553"/>
      <c r="AP386" s="1553"/>
      <c r="AQ386" s="1553"/>
      <c r="AR386" s="1553"/>
      <c r="AS386" s="1553"/>
      <c r="AT386" s="1553"/>
      <c r="AU386" s="1553"/>
      <c r="AV386" s="1553"/>
      <c r="AW386" s="1553"/>
      <c r="AX386" s="1553"/>
      <c r="AY386" s="1553"/>
      <c r="AZ386" s="1553"/>
      <c r="BA386" s="1553"/>
      <c r="BB386" s="1553"/>
      <c r="BC386" s="1553"/>
      <c r="BD386" s="1553"/>
      <c r="BE386" s="1553"/>
      <c r="BF386" s="1553"/>
      <c r="BG386" s="1553"/>
      <c r="BH386" s="1553"/>
      <c r="BI386" s="1553"/>
      <c r="BJ386" s="1553"/>
      <c r="BK386" s="1553"/>
      <c r="BL386" s="1553"/>
      <c r="BM386" s="1553"/>
      <c r="BN386" s="1553"/>
      <c r="BO386" s="1553"/>
      <c r="BP386" s="1553"/>
      <c r="BQ386" s="1553"/>
      <c r="BR386" s="1553"/>
      <c r="BS386" s="1553"/>
      <c r="BT386" s="1553"/>
      <c r="BU386" s="1553"/>
      <c r="BV386" s="1553"/>
      <c r="BW386" s="1553"/>
      <c r="BX386" s="1553"/>
      <c r="BY386" s="1553"/>
      <c r="BZ386" s="1553"/>
      <c r="CA386" s="1553"/>
      <c r="CB386" s="1553"/>
      <c r="CC386" s="1553"/>
      <c r="CD386" s="1553"/>
      <c r="CE386" s="1553"/>
      <c r="CF386" s="1553"/>
      <c r="CG386" s="1553"/>
      <c r="CH386" s="1553"/>
      <c r="CI386" s="1553"/>
      <c r="CJ386" s="1553"/>
      <c r="CK386" s="1553"/>
      <c r="CL386" s="1553"/>
      <c r="CM386" s="1553"/>
      <c r="CN386" s="1553"/>
      <c r="CO386" s="1553"/>
      <c r="CP386" s="1553"/>
      <c r="CQ386" s="1553"/>
      <c r="CR386" s="1553"/>
      <c r="CS386" s="1553"/>
      <c r="CT386" s="1553"/>
      <c r="CU386" s="1553"/>
      <c r="CV386" s="1553"/>
      <c r="CW386" s="1553"/>
      <c r="CX386" s="1553"/>
      <c r="CY386" s="1553"/>
      <c r="CZ386" s="1553"/>
      <c r="DA386" s="1553"/>
      <c r="DB386" s="1553"/>
      <c r="DC386" s="1553"/>
      <c r="DD386" s="1553"/>
      <c r="DE386" s="1553"/>
      <c r="DF386" s="1553"/>
      <c r="DG386" s="1553"/>
      <c r="DH386" s="1553"/>
      <c r="DI386" s="1553"/>
      <c r="DJ386" s="1553"/>
      <c r="DK386" s="1553"/>
      <c r="DL386" s="1553"/>
      <c r="DM386" s="1553"/>
      <c r="DN386" s="1553"/>
      <c r="DO386" s="1553"/>
      <c r="DP386" s="1553"/>
      <c r="DQ386" s="1553"/>
      <c r="DR386" s="1553"/>
      <c r="DS386" s="1553"/>
      <c r="DT386" s="1553"/>
      <c r="DU386" s="1553"/>
      <c r="DV386" s="1553"/>
      <c r="DW386" s="1553"/>
      <c r="DX386" s="1553"/>
      <c r="DY386" s="1553"/>
      <c r="DZ386" s="1553"/>
      <c r="EA386" s="1553"/>
      <c r="EB386" s="1553"/>
      <c r="EC386" s="1553"/>
      <c r="ED386" s="1553"/>
      <c r="EE386" s="1553"/>
      <c r="EF386" s="1553"/>
      <c r="EG386" s="1553"/>
      <c r="EH386" s="1553"/>
      <c r="EI386" s="1553"/>
      <c r="EJ386" s="1553"/>
      <c r="EK386" s="1553"/>
      <c r="EL386" s="1553"/>
      <c r="EM386" s="1553"/>
      <c r="EN386" s="1553"/>
      <c r="EO386" s="1553"/>
      <c r="EP386" s="1553"/>
      <c r="EQ386" s="1553"/>
      <c r="ER386" s="1553"/>
      <c r="ES386" s="1553"/>
      <c r="ET386" s="1553"/>
      <c r="EU386" s="1553"/>
      <c r="EV386" s="1553"/>
      <c r="EW386" s="1553"/>
      <c r="EX386" s="1553"/>
      <c r="EY386" s="1553"/>
      <c r="EZ386" s="1553"/>
      <c r="FA386" s="1602"/>
      <c r="FB386" s="1570"/>
      <c r="FC386" s="1570"/>
      <c r="FD386" s="1570"/>
      <c r="FE386" s="1570"/>
      <c r="FF386" s="1570"/>
      <c r="FG386" s="1570"/>
      <c r="FH386" s="1570"/>
      <c r="FI386" s="1570"/>
      <c r="FJ386" s="1570"/>
      <c r="FK386" s="1570"/>
      <c r="FL386" s="1570"/>
      <c r="FM386" s="1570"/>
      <c r="FN386" s="1570"/>
      <c r="FO386" s="1570"/>
      <c r="FP386" s="1570"/>
      <c r="FQ386" s="1570"/>
      <c r="FR386" s="1570"/>
      <c r="FS386" s="1570"/>
      <c r="FT386" s="1570"/>
      <c r="FU386" s="1570"/>
      <c r="FV386" s="1570"/>
      <c r="FW386" s="1570"/>
      <c r="FX386" s="1570"/>
      <c r="FY386" s="1570"/>
      <c r="FZ386" s="1570"/>
      <c r="GA386" s="1570"/>
      <c r="GB386" s="1570"/>
      <c r="GC386" s="1570"/>
      <c r="GD386" s="1570"/>
      <c r="GE386" s="1570"/>
      <c r="GF386" s="1570"/>
      <c r="GG386" s="1570"/>
      <c r="GH386" s="1570"/>
      <c r="GI386" s="1570"/>
      <c r="GJ386" s="1570"/>
      <c r="GK386" s="1570"/>
      <c r="GL386" s="1570"/>
      <c r="GM386" s="1570"/>
      <c r="GN386" s="1570"/>
      <c r="GO386" s="1570"/>
      <c r="GP386" s="1570"/>
      <c r="GQ386" s="1570"/>
      <c r="GR386" s="1570"/>
      <c r="GS386" s="1570"/>
      <c r="GT386" s="1570"/>
      <c r="GU386" s="1570"/>
      <c r="GV386" s="1570"/>
      <c r="GW386" s="1570"/>
      <c r="GX386" s="1570"/>
      <c r="GY386" s="1570"/>
      <c r="GZ386" s="1570"/>
      <c r="HA386" s="1570"/>
      <c r="HB386" s="1570"/>
      <c r="HC386" s="1570"/>
      <c r="HD386" s="1570"/>
      <c r="HE386" s="1570"/>
      <c r="HF386" s="1570"/>
      <c r="HG386" s="1570"/>
      <c r="HH386" s="1570"/>
      <c r="HI386" s="1570"/>
      <c r="HJ386" s="1570"/>
      <c r="HK386" s="1570"/>
      <c r="HL386" s="1570"/>
      <c r="HM386" s="1570"/>
      <c r="HN386" s="1570"/>
      <c r="HO386" s="1570"/>
      <c r="HP386" s="1570"/>
      <c r="HQ386" s="1570"/>
      <c r="HR386" s="1570"/>
      <c r="HS386" s="1570"/>
      <c r="HT386" s="1570"/>
      <c r="HU386" s="1570"/>
      <c r="HV386" s="1570"/>
      <c r="HW386" s="1570"/>
      <c r="HX386" s="1570"/>
      <c r="HY386" s="1570"/>
      <c r="HZ386" s="1570"/>
      <c r="IA386" s="1570"/>
      <c r="IB386" s="1570"/>
      <c r="IC386" s="1570"/>
      <c r="ID386" s="1570"/>
      <c r="IE386" s="1570"/>
      <c r="IF386" s="1570"/>
      <c r="IG386" s="1570"/>
      <c r="IH386" s="1570"/>
      <c r="II386" s="1570"/>
      <c r="IJ386" s="1570"/>
      <c r="IK386" s="1570"/>
      <c r="IL386" s="1570"/>
      <c r="IM386" s="1570"/>
      <c r="IN386" s="1570"/>
      <c r="IO386" s="1570"/>
      <c r="IP386" s="1570"/>
      <c r="IQ386" s="1570"/>
      <c r="IR386" s="1570"/>
      <c r="IS386" s="1570"/>
      <c r="IT386" s="1570"/>
      <c r="IU386" s="1570"/>
      <c r="IV386" s="1570"/>
      <c r="IW386" s="1570"/>
      <c r="IX386" s="1570"/>
      <c r="IY386" s="1570"/>
      <c r="IZ386" s="1570"/>
      <c r="JA386" s="1570"/>
      <c r="JB386" s="1570"/>
      <c r="JC386" s="1570"/>
      <c r="JD386" s="1570"/>
      <c r="JE386" s="1570"/>
      <c r="JF386" s="1570"/>
      <c r="JG386" s="1570"/>
      <c r="JH386" s="1570"/>
      <c r="JI386" s="1570"/>
      <c r="JJ386" s="1570"/>
      <c r="JK386" s="1570"/>
      <c r="JL386" s="1570"/>
      <c r="JM386" s="1570"/>
      <c r="JN386" s="1570"/>
      <c r="JO386" s="1570"/>
      <c r="JP386" s="1570"/>
      <c r="JQ386" s="1570"/>
      <c r="JR386" s="1570"/>
      <c r="JS386" s="1570"/>
      <c r="JT386" s="1570"/>
      <c r="JU386" s="1570"/>
      <c r="JV386" s="1570"/>
      <c r="JW386" s="1570"/>
      <c r="JX386" s="1570"/>
      <c r="JY386" s="1570"/>
      <c r="JZ386" s="1570"/>
      <c r="KA386" s="1570"/>
      <c r="KB386" s="1570"/>
      <c r="KC386" s="1570"/>
      <c r="KD386" s="1570"/>
      <c r="KE386" s="1570"/>
      <c r="KF386" s="1570"/>
      <c r="KG386" s="1570"/>
      <c r="KH386" s="1570"/>
      <c r="KI386" s="1570"/>
      <c r="KJ386" s="1570"/>
      <c r="KK386" s="1570"/>
      <c r="KL386" s="1570"/>
      <c r="KM386" s="1570"/>
      <c r="KN386" s="1570"/>
      <c r="KO386" s="1570"/>
      <c r="KP386" s="1570"/>
      <c r="KQ386" s="1570"/>
      <c r="KR386" s="1570"/>
      <c r="KS386" s="1570"/>
      <c r="KT386" s="1570"/>
      <c r="KU386" s="1570"/>
      <c r="KV386" s="1570"/>
      <c r="KW386" s="1570"/>
      <c r="KX386" s="1570"/>
      <c r="KY386" s="1570"/>
      <c r="KZ386" s="1570"/>
      <c r="LA386" s="1570"/>
      <c r="LB386" s="1570"/>
      <c r="LC386" s="1570"/>
      <c r="LD386" s="1570"/>
      <c r="LE386" s="1570"/>
      <c r="LF386" s="1570"/>
      <c r="LG386" s="1570"/>
      <c r="LH386" s="1570"/>
      <c r="LI386" s="1570"/>
      <c r="LJ386" s="1570"/>
      <c r="LK386" s="1570"/>
      <c r="LL386" s="1570"/>
      <c r="LM386" s="1570"/>
      <c r="LN386" s="1570"/>
      <c r="LO386" s="1570"/>
      <c r="LP386" s="1570"/>
      <c r="LQ386" s="1570"/>
      <c r="LR386" s="1570"/>
      <c r="LS386" s="1570"/>
      <c r="LT386" s="1570"/>
      <c r="LU386" s="1570"/>
      <c r="LV386" s="1570"/>
      <c r="LW386" s="1570"/>
      <c r="LX386" s="1570"/>
      <c r="LY386" s="1570"/>
      <c r="LZ386" s="1570"/>
      <c r="MA386" s="1570"/>
      <c r="MB386" s="1570"/>
      <c r="MC386" s="1570"/>
      <c r="MD386" s="1570"/>
      <c r="ME386" s="1570"/>
      <c r="MF386" s="1570"/>
      <c r="MG386" s="1570"/>
      <c r="MH386" s="1570"/>
      <c r="MI386" s="1570"/>
      <c r="MJ386" s="1570"/>
      <c r="MK386" s="1570"/>
      <c r="ML386" s="1570"/>
      <c r="MM386" s="1570"/>
      <c r="MN386" s="1570"/>
      <c r="MO386" s="1570"/>
      <c r="MP386" s="1570"/>
      <c r="MQ386" s="1570"/>
      <c r="MR386" s="1570"/>
      <c r="MS386" s="1570"/>
      <c r="MT386" s="1570"/>
      <c r="MU386" s="1570"/>
      <c r="MV386" s="1570"/>
      <c r="MW386" s="1570"/>
      <c r="MX386" s="1570"/>
      <c r="MY386" s="1570"/>
      <c r="MZ386" s="1570"/>
      <c r="NA386" s="1570"/>
      <c r="NB386" s="1570"/>
      <c r="NC386" s="1570"/>
      <c r="ND386" s="1570"/>
      <c r="NE386" s="1570"/>
      <c r="NF386" s="1570"/>
      <c r="NG386" s="1570"/>
      <c r="NH386" s="1570"/>
      <c r="NI386" s="1570"/>
      <c r="NJ386" s="1570"/>
      <c r="NK386" s="1570"/>
      <c r="NL386" s="1570"/>
      <c r="NM386" s="1570"/>
      <c r="NN386" s="1570"/>
      <c r="NO386" s="1570"/>
      <c r="NP386" s="1570"/>
      <c r="NQ386" s="1570"/>
      <c r="NR386" s="1570"/>
      <c r="NS386" s="1570"/>
      <c r="NT386" s="1570"/>
      <c r="NU386" s="1570"/>
      <c r="NV386" s="1570"/>
    </row>
    <row r="387" spans="1:386" s="1558" customFormat="1" ht="82.8">
      <c r="A387" s="1882"/>
      <c r="B387" s="1885" t="s">
        <v>607</v>
      </c>
      <c r="C387" s="1886" t="s">
        <v>558</v>
      </c>
      <c r="D387" s="1760" t="s">
        <v>1034</v>
      </c>
      <c r="E387" s="1887"/>
      <c r="F387" s="1850"/>
      <c r="G387" s="1887"/>
      <c r="H387" s="2159"/>
      <c r="I387" s="1806"/>
      <c r="J387" s="1789"/>
      <c r="K387" s="1789"/>
      <c r="L387" s="1761"/>
      <c r="M387" s="1888">
        <f t="shared" si="153"/>
        <v>5078</v>
      </c>
      <c r="N387" s="1889"/>
      <c r="O387" s="2069">
        <v>4200</v>
      </c>
      <c r="P387" s="2069">
        <v>878</v>
      </c>
      <c r="Q387" s="1888">
        <f t="shared" si="155"/>
        <v>5072</v>
      </c>
      <c r="R387" s="1889"/>
      <c r="S387" s="1824">
        <v>4200</v>
      </c>
      <c r="T387" s="1824">
        <v>872</v>
      </c>
      <c r="U387" s="1711"/>
      <c r="V387" s="156">
        <f t="shared" si="144"/>
        <v>0</v>
      </c>
      <c r="W387" s="1647">
        <v>1</v>
      </c>
      <c r="X387" s="1648"/>
      <c r="Y387" s="1994"/>
      <c r="Z387" s="1647">
        <v>1</v>
      </c>
      <c r="AA387" s="1648"/>
      <c r="AB387" s="1649"/>
      <c r="AC387" s="1649"/>
      <c r="AD387" s="1994"/>
      <c r="AE387" s="1990"/>
      <c r="AF387" s="1646"/>
      <c r="AG387" s="1543">
        <f t="shared" si="150"/>
        <v>0</v>
      </c>
      <c r="AH387" s="1646"/>
      <c r="AI387" s="1543">
        <f t="shared" si="151"/>
        <v>0</v>
      </c>
      <c r="AJ387" s="1646"/>
      <c r="AK387" s="1543">
        <f t="shared" si="152"/>
        <v>0</v>
      </c>
      <c r="AL387" s="1646"/>
      <c r="AM387" s="1543">
        <f t="shared" si="149"/>
        <v>0</v>
      </c>
      <c r="AN387" s="1553"/>
      <c r="AO387" s="1553"/>
      <c r="AP387" s="1553"/>
      <c r="AQ387" s="1553"/>
      <c r="AR387" s="1553"/>
      <c r="AS387" s="1553"/>
      <c r="AT387" s="1553"/>
      <c r="AU387" s="1553"/>
      <c r="AV387" s="1553"/>
      <c r="AW387" s="1553"/>
      <c r="AX387" s="1553"/>
      <c r="AY387" s="1553"/>
      <c r="AZ387" s="1553"/>
      <c r="BA387" s="1553"/>
      <c r="BB387" s="1553"/>
      <c r="BC387" s="1553"/>
      <c r="BD387" s="1553"/>
      <c r="BE387" s="1553"/>
      <c r="BF387" s="1553"/>
      <c r="BG387" s="1553"/>
      <c r="BH387" s="1553"/>
      <c r="BI387" s="1553"/>
      <c r="BJ387" s="1553"/>
      <c r="BK387" s="1553"/>
      <c r="BL387" s="1553"/>
      <c r="BM387" s="1553"/>
      <c r="BN387" s="1553"/>
      <c r="BO387" s="1553"/>
      <c r="BP387" s="1553"/>
      <c r="BQ387" s="1553"/>
      <c r="BR387" s="1553"/>
      <c r="BS387" s="1553"/>
      <c r="BT387" s="1553"/>
      <c r="BU387" s="1553"/>
      <c r="BV387" s="1553"/>
      <c r="BW387" s="1553"/>
      <c r="BX387" s="1553"/>
      <c r="BY387" s="1553"/>
      <c r="BZ387" s="1553"/>
      <c r="CA387" s="1553"/>
      <c r="CB387" s="1553"/>
      <c r="CC387" s="1553"/>
      <c r="CD387" s="1553"/>
      <c r="CE387" s="1553"/>
      <c r="CF387" s="1553"/>
      <c r="CG387" s="1553"/>
      <c r="CH387" s="1553"/>
      <c r="CI387" s="1553"/>
      <c r="CJ387" s="1553"/>
      <c r="CK387" s="1553"/>
      <c r="CL387" s="1553"/>
      <c r="CM387" s="1553"/>
      <c r="CN387" s="1553"/>
      <c r="CO387" s="1553"/>
      <c r="CP387" s="1553"/>
      <c r="CQ387" s="1553"/>
      <c r="CR387" s="1553"/>
      <c r="CS387" s="1553"/>
      <c r="CT387" s="1553"/>
      <c r="CU387" s="1553"/>
      <c r="CV387" s="1553"/>
      <c r="CW387" s="1553"/>
      <c r="CX387" s="1553"/>
      <c r="CY387" s="1553"/>
      <c r="CZ387" s="1553"/>
      <c r="DA387" s="1553"/>
      <c r="DB387" s="1553"/>
      <c r="DC387" s="1553"/>
      <c r="DD387" s="1553"/>
      <c r="DE387" s="1553"/>
      <c r="DF387" s="1553"/>
      <c r="DG387" s="1553"/>
      <c r="DH387" s="1553"/>
      <c r="DI387" s="1553"/>
      <c r="DJ387" s="1553"/>
      <c r="DK387" s="1553"/>
      <c r="DL387" s="1553"/>
      <c r="DM387" s="1553"/>
      <c r="DN387" s="1553"/>
      <c r="DO387" s="1553"/>
      <c r="DP387" s="1553"/>
      <c r="DQ387" s="1553"/>
      <c r="DR387" s="1553"/>
      <c r="DS387" s="1553"/>
      <c r="DT387" s="1553"/>
      <c r="DU387" s="1553"/>
      <c r="DV387" s="1553"/>
      <c r="DW387" s="1553"/>
      <c r="DX387" s="1553"/>
      <c r="DY387" s="1553"/>
      <c r="DZ387" s="1553"/>
      <c r="EA387" s="1553"/>
      <c r="EB387" s="1553"/>
      <c r="EC387" s="1553"/>
      <c r="ED387" s="1553"/>
      <c r="EE387" s="1553"/>
      <c r="EF387" s="1553"/>
      <c r="EG387" s="1553"/>
      <c r="EH387" s="1553"/>
      <c r="EI387" s="1553"/>
      <c r="EJ387" s="1553"/>
      <c r="EK387" s="1553"/>
      <c r="EL387" s="1553"/>
      <c r="EM387" s="1553"/>
      <c r="EN387" s="1553"/>
      <c r="EO387" s="1553"/>
      <c r="EP387" s="1553"/>
      <c r="EQ387" s="1553"/>
      <c r="ER387" s="1553"/>
      <c r="ES387" s="1553"/>
      <c r="ET387" s="1553"/>
      <c r="EU387" s="1553"/>
      <c r="EV387" s="1553"/>
      <c r="EW387" s="1553"/>
      <c r="EX387" s="1553"/>
      <c r="EY387" s="1553"/>
      <c r="EZ387" s="1553"/>
      <c r="FA387" s="1602"/>
      <c r="FB387" s="1570"/>
      <c r="FC387" s="1570"/>
      <c r="FD387" s="1570"/>
      <c r="FE387" s="1570"/>
      <c r="FF387" s="1570"/>
      <c r="FG387" s="1570"/>
      <c r="FH387" s="1570"/>
      <c r="FI387" s="1570"/>
      <c r="FJ387" s="1570"/>
      <c r="FK387" s="1570"/>
      <c r="FL387" s="1570"/>
      <c r="FM387" s="1570"/>
      <c r="FN387" s="1570"/>
      <c r="FO387" s="1570"/>
      <c r="FP387" s="1570"/>
      <c r="FQ387" s="1570"/>
      <c r="FR387" s="1570"/>
      <c r="FS387" s="1570"/>
      <c r="FT387" s="1570"/>
      <c r="FU387" s="1570"/>
      <c r="FV387" s="1570"/>
      <c r="FW387" s="1570"/>
      <c r="FX387" s="1570"/>
      <c r="FY387" s="1570"/>
      <c r="FZ387" s="1570"/>
      <c r="GA387" s="1570"/>
      <c r="GB387" s="1570"/>
      <c r="GC387" s="1570"/>
      <c r="GD387" s="1570"/>
      <c r="GE387" s="1570"/>
      <c r="GF387" s="1570"/>
      <c r="GG387" s="1570"/>
      <c r="GH387" s="1570"/>
      <c r="GI387" s="1570"/>
      <c r="GJ387" s="1570"/>
      <c r="GK387" s="1570"/>
      <c r="GL387" s="1570"/>
      <c r="GM387" s="1570"/>
      <c r="GN387" s="1570"/>
      <c r="GO387" s="1570"/>
      <c r="GP387" s="1570"/>
      <c r="GQ387" s="1570"/>
      <c r="GR387" s="1570"/>
      <c r="GS387" s="1570"/>
      <c r="GT387" s="1570"/>
      <c r="GU387" s="1570"/>
      <c r="GV387" s="1570"/>
      <c r="GW387" s="1570"/>
      <c r="GX387" s="1570"/>
      <c r="GY387" s="1570"/>
      <c r="GZ387" s="1570"/>
      <c r="HA387" s="1570"/>
      <c r="HB387" s="1570"/>
      <c r="HC387" s="1570"/>
      <c r="HD387" s="1570"/>
      <c r="HE387" s="1570"/>
      <c r="HF387" s="1570"/>
      <c r="HG387" s="1570"/>
      <c r="HH387" s="1570"/>
      <c r="HI387" s="1570"/>
      <c r="HJ387" s="1570"/>
      <c r="HK387" s="1570"/>
      <c r="HL387" s="1570"/>
      <c r="HM387" s="1570"/>
      <c r="HN387" s="1570"/>
      <c r="HO387" s="1570"/>
      <c r="HP387" s="1570"/>
      <c r="HQ387" s="1570"/>
      <c r="HR387" s="1570"/>
      <c r="HS387" s="1570"/>
      <c r="HT387" s="1570"/>
      <c r="HU387" s="1570"/>
      <c r="HV387" s="1570"/>
      <c r="HW387" s="1570"/>
      <c r="HX387" s="1570"/>
      <c r="HY387" s="1570"/>
      <c r="HZ387" s="1570"/>
      <c r="IA387" s="1570"/>
      <c r="IB387" s="1570"/>
      <c r="IC387" s="1570"/>
      <c r="ID387" s="1570"/>
      <c r="IE387" s="1570"/>
      <c r="IF387" s="1570"/>
      <c r="IG387" s="1570"/>
      <c r="IH387" s="1570"/>
      <c r="II387" s="1570"/>
      <c r="IJ387" s="1570"/>
      <c r="IK387" s="1570"/>
      <c r="IL387" s="1570"/>
      <c r="IM387" s="1570"/>
      <c r="IN387" s="1570"/>
      <c r="IO387" s="1570"/>
      <c r="IP387" s="1570"/>
      <c r="IQ387" s="1570"/>
      <c r="IR387" s="1570"/>
      <c r="IS387" s="1570"/>
      <c r="IT387" s="1570"/>
      <c r="IU387" s="1570"/>
      <c r="IV387" s="1570"/>
      <c r="IW387" s="1570"/>
      <c r="IX387" s="1570"/>
      <c r="IY387" s="1570"/>
      <c r="IZ387" s="1570"/>
      <c r="JA387" s="1570"/>
      <c r="JB387" s="1570"/>
      <c r="JC387" s="1570"/>
      <c r="JD387" s="1570"/>
      <c r="JE387" s="1570"/>
      <c r="JF387" s="1570"/>
      <c r="JG387" s="1570"/>
      <c r="JH387" s="1570"/>
      <c r="JI387" s="1570"/>
      <c r="JJ387" s="1570"/>
      <c r="JK387" s="1570"/>
      <c r="JL387" s="1570"/>
      <c r="JM387" s="1570"/>
      <c r="JN387" s="1570"/>
      <c r="JO387" s="1570"/>
      <c r="JP387" s="1570"/>
      <c r="JQ387" s="1570"/>
      <c r="JR387" s="1570"/>
      <c r="JS387" s="1570"/>
      <c r="JT387" s="1570"/>
      <c r="JU387" s="1570"/>
      <c r="JV387" s="1570"/>
      <c r="JW387" s="1570"/>
      <c r="JX387" s="1570"/>
      <c r="JY387" s="1570"/>
      <c r="JZ387" s="1570"/>
      <c r="KA387" s="1570"/>
      <c r="KB387" s="1570"/>
      <c r="KC387" s="1570"/>
      <c r="KD387" s="1570"/>
      <c r="KE387" s="1570"/>
      <c r="KF387" s="1570"/>
      <c r="KG387" s="1570"/>
      <c r="KH387" s="1570"/>
      <c r="KI387" s="1570"/>
      <c r="KJ387" s="1570"/>
      <c r="KK387" s="1570"/>
      <c r="KL387" s="1570"/>
      <c r="KM387" s="1570"/>
      <c r="KN387" s="1570"/>
      <c r="KO387" s="1570"/>
      <c r="KP387" s="1570"/>
      <c r="KQ387" s="1570"/>
      <c r="KR387" s="1570"/>
      <c r="KS387" s="1570"/>
      <c r="KT387" s="1570"/>
      <c r="KU387" s="1570"/>
      <c r="KV387" s="1570"/>
      <c r="KW387" s="1570"/>
      <c r="KX387" s="1570"/>
      <c r="KY387" s="1570"/>
      <c r="KZ387" s="1570"/>
      <c r="LA387" s="1570"/>
      <c r="LB387" s="1570"/>
      <c r="LC387" s="1570"/>
      <c r="LD387" s="1570"/>
      <c r="LE387" s="1570"/>
      <c r="LF387" s="1570"/>
      <c r="LG387" s="1570"/>
      <c r="LH387" s="1570"/>
      <c r="LI387" s="1570"/>
      <c r="LJ387" s="1570"/>
      <c r="LK387" s="1570"/>
      <c r="LL387" s="1570"/>
      <c r="LM387" s="1570"/>
      <c r="LN387" s="1570"/>
      <c r="LO387" s="1570"/>
      <c r="LP387" s="1570"/>
      <c r="LQ387" s="1570"/>
      <c r="LR387" s="1570"/>
      <c r="LS387" s="1570"/>
      <c r="LT387" s="1570"/>
      <c r="LU387" s="1570"/>
      <c r="LV387" s="1570"/>
      <c r="LW387" s="1570"/>
      <c r="LX387" s="1570"/>
      <c r="LY387" s="1570"/>
      <c r="LZ387" s="1570"/>
      <c r="MA387" s="1570"/>
      <c r="MB387" s="1570"/>
      <c r="MC387" s="1570"/>
      <c r="MD387" s="1570"/>
      <c r="ME387" s="1570"/>
      <c r="MF387" s="1570"/>
      <c r="MG387" s="1570"/>
      <c r="MH387" s="1570"/>
      <c r="MI387" s="1570"/>
      <c r="MJ387" s="1570"/>
      <c r="MK387" s="1570"/>
      <c r="ML387" s="1570"/>
      <c r="MM387" s="1570"/>
      <c r="MN387" s="1570"/>
      <c r="MO387" s="1570"/>
      <c r="MP387" s="1570"/>
      <c r="MQ387" s="1570"/>
      <c r="MR387" s="1570"/>
      <c r="MS387" s="1570"/>
      <c r="MT387" s="1570"/>
      <c r="MU387" s="1570"/>
      <c r="MV387" s="1570"/>
      <c r="MW387" s="1570"/>
      <c r="MX387" s="1570"/>
      <c r="MY387" s="1570"/>
      <c r="MZ387" s="1570"/>
      <c r="NA387" s="1570"/>
      <c r="NB387" s="1570"/>
      <c r="NC387" s="1570"/>
      <c r="ND387" s="1570"/>
      <c r="NE387" s="1570"/>
      <c r="NF387" s="1570"/>
      <c r="NG387" s="1570"/>
      <c r="NH387" s="1570"/>
      <c r="NI387" s="1570"/>
      <c r="NJ387" s="1570"/>
      <c r="NK387" s="1570"/>
      <c r="NL387" s="1570"/>
      <c r="NM387" s="1570"/>
      <c r="NN387" s="1570"/>
      <c r="NO387" s="1570"/>
      <c r="NP387" s="1570"/>
      <c r="NQ387" s="1570"/>
      <c r="NR387" s="1570"/>
      <c r="NS387" s="1570"/>
      <c r="NT387" s="1570"/>
      <c r="NU387" s="1570"/>
      <c r="NV387" s="1570"/>
    </row>
    <row r="388" spans="1:386" s="1558" customFormat="1" ht="27.6">
      <c r="A388" s="1882"/>
      <c r="B388" s="1907" t="s">
        <v>926</v>
      </c>
      <c r="C388" s="1682"/>
      <c r="D388" s="1881"/>
      <c r="E388" s="1884">
        <v>21116.457999999999</v>
      </c>
      <c r="F388" s="1733" t="s">
        <v>955</v>
      </c>
      <c r="G388" s="1884">
        <v>700</v>
      </c>
      <c r="H388" s="2005" t="s">
        <v>1320</v>
      </c>
      <c r="I388" s="2138" t="s">
        <v>1322</v>
      </c>
      <c r="J388" s="1949">
        <v>15147.432000000001</v>
      </c>
      <c r="K388" s="1949">
        <v>700</v>
      </c>
      <c r="L388" s="2138" t="s">
        <v>1321</v>
      </c>
      <c r="M388" s="1888"/>
      <c r="N388" s="1889"/>
      <c r="O388" s="1771"/>
      <c r="P388" s="1771"/>
      <c r="Q388" s="1888"/>
      <c r="R388" s="1889"/>
      <c r="S388" s="1889"/>
      <c r="T388" s="1888"/>
      <c r="U388" s="1711"/>
      <c r="V388" s="156">
        <f t="shared" si="144"/>
        <v>5969.025999999998</v>
      </c>
      <c r="W388" s="1647"/>
      <c r="X388" s="1648"/>
      <c r="Y388" s="1994"/>
      <c r="Z388" s="1647"/>
      <c r="AA388" s="1648"/>
      <c r="AB388" s="1649"/>
      <c r="AC388" s="1649"/>
      <c r="AD388" s="1994"/>
      <c r="AE388" s="1990"/>
      <c r="AF388" s="1646">
        <v>1</v>
      </c>
      <c r="AG388" s="1543">
        <f t="shared" si="150"/>
        <v>21116.457999999999</v>
      </c>
      <c r="AH388" s="1646">
        <v>1</v>
      </c>
      <c r="AI388" s="1543">
        <f t="shared" si="151"/>
        <v>15147.432000000001</v>
      </c>
      <c r="AJ388" s="1646"/>
      <c r="AK388" s="1543">
        <f t="shared" si="152"/>
        <v>0</v>
      </c>
      <c r="AL388" s="1646"/>
      <c r="AM388" s="1543">
        <f t="shared" si="149"/>
        <v>0</v>
      </c>
      <c r="AN388" s="1553"/>
      <c r="AO388" s="1553"/>
      <c r="AP388" s="1553"/>
      <c r="AQ388" s="1553"/>
      <c r="AR388" s="1553"/>
      <c r="AS388" s="1553"/>
      <c r="AT388" s="1553"/>
      <c r="AU388" s="1553"/>
      <c r="AV388" s="1553"/>
      <c r="AW388" s="1553"/>
      <c r="AX388" s="1553"/>
      <c r="AY388" s="1553"/>
      <c r="AZ388" s="1553"/>
      <c r="BA388" s="1553"/>
      <c r="BB388" s="1553"/>
      <c r="BC388" s="1553"/>
      <c r="BD388" s="1553"/>
      <c r="BE388" s="1553"/>
      <c r="BF388" s="1553"/>
      <c r="BG388" s="1553"/>
      <c r="BH388" s="1553"/>
      <c r="BI388" s="1553"/>
      <c r="BJ388" s="1553"/>
      <c r="BK388" s="1553"/>
      <c r="BL388" s="1553"/>
      <c r="BM388" s="1553"/>
      <c r="BN388" s="1553"/>
      <c r="BO388" s="1553"/>
      <c r="BP388" s="1553"/>
      <c r="BQ388" s="1553"/>
      <c r="BR388" s="1553"/>
      <c r="BS388" s="1553"/>
      <c r="BT388" s="1553"/>
      <c r="BU388" s="1553"/>
      <c r="BV388" s="1553"/>
      <c r="BW388" s="1553"/>
      <c r="BX388" s="1553"/>
      <c r="BY388" s="1553"/>
      <c r="BZ388" s="1553"/>
      <c r="CA388" s="1553"/>
      <c r="CB388" s="1553"/>
      <c r="CC388" s="1553"/>
      <c r="CD388" s="1553"/>
      <c r="CE388" s="1553"/>
      <c r="CF388" s="1553"/>
      <c r="CG388" s="1553"/>
      <c r="CH388" s="1553"/>
      <c r="CI388" s="1553"/>
      <c r="CJ388" s="1553"/>
      <c r="CK388" s="1553"/>
      <c r="CL388" s="1553"/>
      <c r="CM388" s="1553"/>
      <c r="CN388" s="1553"/>
      <c r="CO388" s="1553"/>
      <c r="CP388" s="1553"/>
      <c r="CQ388" s="1553"/>
      <c r="CR388" s="1553"/>
      <c r="CS388" s="1553"/>
      <c r="CT388" s="1553"/>
      <c r="CU388" s="1553"/>
      <c r="CV388" s="1553"/>
      <c r="CW388" s="1553"/>
      <c r="CX388" s="1553"/>
      <c r="CY388" s="1553"/>
      <c r="CZ388" s="1553"/>
      <c r="DA388" s="1553"/>
      <c r="DB388" s="1553"/>
      <c r="DC388" s="1553"/>
      <c r="DD388" s="1553"/>
      <c r="DE388" s="1553"/>
      <c r="DF388" s="1553"/>
      <c r="DG388" s="1553"/>
      <c r="DH388" s="1553"/>
      <c r="DI388" s="1553"/>
      <c r="DJ388" s="1553"/>
      <c r="DK388" s="1553"/>
      <c r="DL388" s="1553"/>
      <c r="DM388" s="1553"/>
      <c r="DN388" s="1553"/>
      <c r="DO388" s="1553"/>
      <c r="DP388" s="1553"/>
      <c r="DQ388" s="1553"/>
      <c r="DR388" s="1553"/>
      <c r="DS388" s="1553"/>
      <c r="DT388" s="1553"/>
      <c r="DU388" s="1553"/>
      <c r="DV388" s="1553"/>
      <c r="DW388" s="1553"/>
      <c r="DX388" s="1553"/>
      <c r="DY388" s="1553"/>
      <c r="DZ388" s="1553"/>
      <c r="EA388" s="1553"/>
      <c r="EB388" s="1553"/>
      <c r="EC388" s="1553"/>
      <c r="ED388" s="1553"/>
      <c r="EE388" s="1553"/>
      <c r="EF388" s="1553"/>
      <c r="EG388" s="1553"/>
      <c r="EH388" s="1553"/>
      <c r="EI388" s="1553"/>
      <c r="EJ388" s="1553"/>
      <c r="EK388" s="1553"/>
      <c r="EL388" s="1553"/>
      <c r="EM388" s="1553"/>
      <c r="EN388" s="1553"/>
      <c r="EO388" s="1553"/>
      <c r="EP388" s="1553"/>
      <c r="EQ388" s="1553"/>
      <c r="ER388" s="1553"/>
      <c r="ES388" s="1553"/>
      <c r="ET388" s="1553"/>
      <c r="EU388" s="1553"/>
      <c r="EV388" s="1553"/>
      <c r="EW388" s="1553"/>
      <c r="EX388" s="1553"/>
      <c r="EY388" s="1553"/>
      <c r="EZ388" s="1553"/>
      <c r="FA388" s="1602"/>
      <c r="FB388" s="1570"/>
      <c r="FC388" s="1570"/>
      <c r="FD388" s="1570"/>
      <c r="FE388" s="1570"/>
      <c r="FF388" s="1570"/>
      <c r="FG388" s="1570"/>
      <c r="FH388" s="1570"/>
      <c r="FI388" s="1570"/>
      <c r="FJ388" s="1570"/>
      <c r="FK388" s="1570"/>
      <c r="FL388" s="1570"/>
      <c r="FM388" s="1570"/>
      <c r="FN388" s="1570"/>
      <c r="FO388" s="1570"/>
      <c r="FP388" s="1570"/>
      <c r="FQ388" s="1570"/>
      <c r="FR388" s="1570"/>
      <c r="FS388" s="1570"/>
      <c r="FT388" s="1570"/>
      <c r="FU388" s="1570"/>
      <c r="FV388" s="1570"/>
      <c r="FW388" s="1570"/>
      <c r="FX388" s="1570"/>
      <c r="FY388" s="1570"/>
      <c r="FZ388" s="1570"/>
      <c r="GA388" s="1570"/>
      <c r="GB388" s="1570"/>
      <c r="GC388" s="1570"/>
      <c r="GD388" s="1570"/>
      <c r="GE388" s="1570"/>
      <c r="GF388" s="1570"/>
      <c r="GG388" s="1570"/>
      <c r="GH388" s="1570"/>
      <c r="GI388" s="1570"/>
      <c r="GJ388" s="1570"/>
      <c r="GK388" s="1570"/>
      <c r="GL388" s="1570"/>
      <c r="GM388" s="1570"/>
      <c r="GN388" s="1570"/>
      <c r="GO388" s="1570"/>
      <c r="GP388" s="1570"/>
      <c r="GQ388" s="1570"/>
      <c r="GR388" s="1570"/>
      <c r="GS388" s="1570"/>
      <c r="GT388" s="1570"/>
      <c r="GU388" s="1570"/>
      <c r="GV388" s="1570"/>
      <c r="GW388" s="1570"/>
      <c r="GX388" s="1570"/>
      <c r="GY388" s="1570"/>
      <c r="GZ388" s="1570"/>
      <c r="HA388" s="1570"/>
      <c r="HB388" s="1570"/>
      <c r="HC388" s="1570"/>
      <c r="HD388" s="1570"/>
      <c r="HE388" s="1570"/>
      <c r="HF388" s="1570"/>
      <c r="HG388" s="1570"/>
      <c r="HH388" s="1570"/>
      <c r="HI388" s="1570"/>
      <c r="HJ388" s="1570"/>
      <c r="HK388" s="1570"/>
      <c r="HL388" s="1570"/>
      <c r="HM388" s="1570"/>
      <c r="HN388" s="1570"/>
      <c r="HO388" s="1570"/>
      <c r="HP388" s="1570"/>
      <c r="HQ388" s="1570"/>
      <c r="HR388" s="1570"/>
      <c r="HS388" s="1570"/>
      <c r="HT388" s="1570"/>
      <c r="HU388" s="1570"/>
      <c r="HV388" s="1570"/>
      <c r="HW388" s="1570"/>
      <c r="HX388" s="1570"/>
      <c r="HY388" s="1570"/>
      <c r="HZ388" s="1570"/>
      <c r="IA388" s="1570"/>
      <c r="IB388" s="1570"/>
      <c r="IC388" s="1570"/>
      <c r="ID388" s="1570"/>
      <c r="IE388" s="1570"/>
      <c r="IF388" s="1570"/>
      <c r="IG388" s="1570"/>
      <c r="IH388" s="1570"/>
      <c r="II388" s="1570"/>
      <c r="IJ388" s="1570"/>
      <c r="IK388" s="1570"/>
      <c r="IL388" s="1570"/>
      <c r="IM388" s="1570"/>
      <c r="IN388" s="1570"/>
      <c r="IO388" s="1570"/>
      <c r="IP388" s="1570"/>
      <c r="IQ388" s="1570"/>
      <c r="IR388" s="1570"/>
      <c r="IS388" s="1570"/>
      <c r="IT388" s="1570"/>
      <c r="IU388" s="1570"/>
      <c r="IV388" s="1570"/>
      <c r="IW388" s="1570"/>
      <c r="IX388" s="1570"/>
      <c r="IY388" s="1570"/>
      <c r="IZ388" s="1570"/>
      <c r="JA388" s="1570"/>
      <c r="JB388" s="1570"/>
      <c r="JC388" s="1570"/>
      <c r="JD388" s="1570"/>
      <c r="JE388" s="1570"/>
      <c r="JF388" s="1570"/>
      <c r="JG388" s="1570"/>
      <c r="JH388" s="1570"/>
      <c r="JI388" s="1570"/>
      <c r="JJ388" s="1570"/>
      <c r="JK388" s="1570"/>
      <c r="JL388" s="1570"/>
      <c r="JM388" s="1570"/>
      <c r="JN388" s="1570"/>
      <c r="JO388" s="1570"/>
      <c r="JP388" s="1570"/>
      <c r="JQ388" s="1570"/>
      <c r="JR388" s="1570"/>
      <c r="JS388" s="1570"/>
      <c r="JT388" s="1570"/>
      <c r="JU388" s="1570"/>
      <c r="JV388" s="1570"/>
      <c r="JW388" s="1570"/>
      <c r="JX388" s="1570"/>
      <c r="JY388" s="1570"/>
      <c r="JZ388" s="1570"/>
      <c r="KA388" s="1570"/>
      <c r="KB388" s="1570"/>
      <c r="KC388" s="1570"/>
      <c r="KD388" s="1570"/>
      <c r="KE388" s="1570"/>
      <c r="KF388" s="1570"/>
      <c r="KG388" s="1570"/>
      <c r="KH388" s="1570"/>
      <c r="KI388" s="1570"/>
      <c r="KJ388" s="1570"/>
      <c r="KK388" s="1570"/>
      <c r="KL388" s="1570"/>
      <c r="KM388" s="1570"/>
      <c r="KN388" s="1570"/>
      <c r="KO388" s="1570"/>
      <c r="KP388" s="1570"/>
      <c r="KQ388" s="1570"/>
      <c r="KR388" s="1570"/>
      <c r="KS388" s="1570"/>
      <c r="KT388" s="1570"/>
      <c r="KU388" s="1570"/>
      <c r="KV388" s="1570"/>
      <c r="KW388" s="1570"/>
      <c r="KX388" s="1570"/>
      <c r="KY388" s="1570"/>
      <c r="KZ388" s="1570"/>
      <c r="LA388" s="1570"/>
      <c r="LB388" s="1570"/>
      <c r="LC388" s="1570"/>
      <c r="LD388" s="1570"/>
      <c r="LE388" s="1570"/>
      <c r="LF388" s="1570"/>
      <c r="LG388" s="1570"/>
      <c r="LH388" s="1570"/>
      <c r="LI388" s="1570"/>
      <c r="LJ388" s="1570"/>
      <c r="LK388" s="1570"/>
      <c r="LL388" s="1570"/>
      <c r="LM388" s="1570"/>
      <c r="LN388" s="1570"/>
      <c r="LO388" s="1570"/>
      <c r="LP388" s="1570"/>
      <c r="LQ388" s="1570"/>
      <c r="LR388" s="1570"/>
      <c r="LS388" s="1570"/>
      <c r="LT388" s="1570"/>
      <c r="LU388" s="1570"/>
      <c r="LV388" s="1570"/>
      <c r="LW388" s="1570"/>
      <c r="LX388" s="1570"/>
      <c r="LY388" s="1570"/>
      <c r="LZ388" s="1570"/>
      <c r="MA388" s="1570"/>
      <c r="MB388" s="1570"/>
      <c r="MC388" s="1570"/>
      <c r="MD388" s="1570"/>
      <c r="ME388" s="1570"/>
      <c r="MF388" s="1570"/>
      <c r="MG388" s="1570"/>
      <c r="MH388" s="1570"/>
      <c r="MI388" s="1570"/>
      <c r="MJ388" s="1570"/>
      <c r="MK388" s="1570"/>
      <c r="ML388" s="1570"/>
      <c r="MM388" s="1570"/>
      <c r="MN388" s="1570"/>
      <c r="MO388" s="1570"/>
      <c r="MP388" s="1570"/>
      <c r="MQ388" s="1570"/>
      <c r="MR388" s="1570"/>
      <c r="MS388" s="1570"/>
      <c r="MT388" s="1570"/>
      <c r="MU388" s="1570"/>
      <c r="MV388" s="1570"/>
      <c r="MW388" s="1570"/>
      <c r="MX388" s="1570"/>
      <c r="MY388" s="1570"/>
      <c r="MZ388" s="1570"/>
      <c r="NA388" s="1570"/>
      <c r="NB388" s="1570"/>
      <c r="NC388" s="1570"/>
      <c r="ND388" s="1570"/>
      <c r="NE388" s="1570"/>
      <c r="NF388" s="1570"/>
      <c r="NG388" s="1570"/>
      <c r="NH388" s="1570"/>
      <c r="NI388" s="1570"/>
      <c r="NJ388" s="1570"/>
      <c r="NK388" s="1570"/>
      <c r="NL388" s="1570"/>
      <c r="NM388" s="1570"/>
      <c r="NN388" s="1570"/>
      <c r="NO388" s="1570"/>
      <c r="NP388" s="1570"/>
      <c r="NQ388" s="1570"/>
      <c r="NR388" s="1570"/>
      <c r="NS388" s="1570"/>
      <c r="NT388" s="1570"/>
      <c r="NU388" s="1570"/>
      <c r="NV388" s="1570"/>
    </row>
    <row r="389" spans="1:386" s="1558" customFormat="1" ht="27.6">
      <c r="A389" s="1882"/>
      <c r="B389" s="1907" t="s">
        <v>927</v>
      </c>
      <c r="C389" s="1682"/>
      <c r="D389" s="1881"/>
      <c r="E389" s="1884">
        <v>2175.3220000000001</v>
      </c>
      <c r="F389" s="1733" t="s">
        <v>1015</v>
      </c>
      <c r="G389" s="1884">
        <v>300</v>
      </c>
      <c r="H389" s="1760"/>
      <c r="I389" s="1806"/>
      <c r="J389" s="1789"/>
      <c r="K389" s="1789"/>
      <c r="L389" s="1761"/>
      <c r="M389" s="1888"/>
      <c r="N389" s="1889"/>
      <c r="O389" s="1771"/>
      <c r="P389" s="1771"/>
      <c r="Q389" s="1888"/>
      <c r="R389" s="1889"/>
      <c r="S389" s="1889"/>
      <c r="T389" s="1888"/>
      <c r="U389" s="1711"/>
      <c r="V389" s="156">
        <f t="shared" si="144"/>
        <v>2175.3220000000001</v>
      </c>
      <c r="W389" s="1647"/>
      <c r="X389" s="1648"/>
      <c r="Y389" s="1994"/>
      <c r="Z389" s="1647"/>
      <c r="AA389" s="1648"/>
      <c r="AB389" s="1649"/>
      <c r="AC389" s="1649"/>
      <c r="AD389" s="1994"/>
      <c r="AE389" s="1990"/>
      <c r="AF389" s="1646"/>
      <c r="AG389" s="1543">
        <f t="shared" si="150"/>
        <v>0</v>
      </c>
      <c r="AH389" s="1646"/>
      <c r="AI389" s="1543">
        <f t="shared" si="151"/>
        <v>0</v>
      </c>
      <c r="AJ389" s="1646">
        <v>1</v>
      </c>
      <c r="AK389" s="1543">
        <f t="shared" si="152"/>
        <v>2175.3220000000001</v>
      </c>
      <c r="AL389" s="1646"/>
      <c r="AM389" s="1543">
        <f t="shared" si="149"/>
        <v>0</v>
      </c>
      <c r="AN389" s="1553"/>
      <c r="AO389" s="1553"/>
      <c r="AP389" s="1553"/>
      <c r="AQ389" s="1553"/>
      <c r="AR389" s="1553"/>
      <c r="AS389" s="1553"/>
      <c r="AT389" s="1553"/>
      <c r="AU389" s="1553"/>
      <c r="AV389" s="1553"/>
      <c r="AW389" s="1553"/>
      <c r="AX389" s="1553"/>
      <c r="AY389" s="1553"/>
      <c r="AZ389" s="1553"/>
      <c r="BA389" s="1553"/>
      <c r="BB389" s="1553"/>
      <c r="BC389" s="1553"/>
      <c r="BD389" s="1553"/>
      <c r="BE389" s="1553"/>
      <c r="BF389" s="1553"/>
      <c r="BG389" s="1553"/>
      <c r="BH389" s="1553"/>
      <c r="BI389" s="1553"/>
      <c r="BJ389" s="1553"/>
      <c r="BK389" s="1553"/>
      <c r="BL389" s="1553"/>
      <c r="BM389" s="1553"/>
      <c r="BN389" s="1553"/>
      <c r="BO389" s="1553"/>
      <c r="BP389" s="1553"/>
      <c r="BQ389" s="1553"/>
      <c r="BR389" s="1553"/>
      <c r="BS389" s="1553"/>
      <c r="BT389" s="1553"/>
      <c r="BU389" s="1553"/>
      <c r="BV389" s="1553"/>
      <c r="BW389" s="1553"/>
      <c r="BX389" s="1553"/>
      <c r="BY389" s="1553"/>
      <c r="BZ389" s="1553"/>
      <c r="CA389" s="1553"/>
      <c r="CB389" s="1553"/>
      <c r="CC389" s="1553"/>
      <c r="CD389" s="1553"/>
      <c r="CE389" s="1553"/>
      <c r="CF389" s="1553"/>
      <c r="CG389" s="1553"/>
      <c r="CH389" s="1553"/>
      <c r="CI389" s="1553"/>
      <c r="CJ389" s="1553"/>
      <c r="CK389" s="1553"/>
      <c r="CL389" s="1553"/>
      <c r="CM389" s="1553"/>
      <c r="CN389" s="1553"/>
      <c r="CO389" s="1553"/>
      <c r="CP389" s="1553"/>
      <c r="CQ389" s="1553"/>
      <c r="CR389" s="1553"/>
      <c r="CS389" s="1553"/>
      <c r="CT389" s="1553"/>
      <c r="CU389" s="1553"/>
      <c r="CV389" s="1553"/>
      <c r="CW389" s="1553"/>
      <c r="CX389" s="1553"/>
      <c r="CY389" s="1553"/>
      <c r="CZ389" s="1553"/>
      <c r="DA389" s="1553"/>
      <c r="DB389" s="1553"/>
      <c r="DC389" s="1553"/>
      <c r="DD389" s="1553"/>
      <c r="DE389" s="1553"/>
      <c r="DF389" s="1553"/>
      <c r="DG389" s="1553"/>
      <c r="DH389" s="1553"/>
      <c r="DI389" s="1553"/>
      <c r="DJ389" s="1553"/>
      <c r="DK389" s="1553"/>
      <c r="DL389" s="1553"/>
      <c r="DM389" s="1553"/>
      <c r="DN389" s="1553"/>
      <c r="DO389" s="1553"/>
      <c r="DP389" s="1553"/>
      <c r="DQ389" s="1553"/>
      <c r="DR389" s="1553"/>
      <c r="DS389" s="1553"/>
      <c r="DT389" s="1553"/>
      <c r="DU389" s="1553"/>
      <c r="DV389" s="1553"/>
      <c r="DW389" s="1553"/>
      <c r="DX389" s="1553"/>
      <c r="DY389" s="1553"/>
      <c r="DZ389" s="1553"/>
      <c r="EA389" s="1553"/>
      <c r="EB389" s="1553"/>
      <c r="EC389" s="1553"/>
      <c r="ED389" s="1553"/>
      <c r="EE389" s="1553"/>
      <c r="EF389" s="1553"/>
      <c r="EG389" s="1553"/>
      <c r="EH389" s="1553"/>
      <c r="EI389" s="1553"/>
      <c r="EJ389" s="1553"/>
      <c r="EK389" s="1553"/>
      <c r="EL389" s="1553"/>
      <c r="EM389" s="1553"/>
      <c r="EN389" s="1553"/>
      <c r="EO389" s="1553"/>
      <c r="EP389" s="1553"/>
      <c r="EQ389" s="1553"/>
      <c r="ER389" s="1553"/>
      <c r="ES389" s="1553"/>
      <c r="ET389" s="1553"/>
      <c r="EU389" s="1553"/>
      <c r="EV389" s="1553"/>
      <c r="EW389" s="1553"/>
      <c r="EX389" s="1553"/>
      <c r="EY389" s="1553"/>
      <c r="EZ389" s="1553"/>
      <c r="FA389" s="1602"/>
      <c r="FB389" s="1570"/>
      <c r="FC389" s="1570"/>
      <c r="FD389" s="1570"/>
      <c r="FE389" s="1570"/>
      <c r="FF389" s="1570"/>
      <c r="FG389" s="1570"/>
      <c r="FH389" s="1570"/>
      <c r="FI389" s="1570"/>
      <c r="FJ389" s="1570"/>
      <c r="FK389" s="1570"/>
      <c r="FL389" s="1570"/>
      <c r="FM389" s="1570"/>
      <c r="FN389" s="1570"/>
      <c r="FO389" s="1570"/>
      <c r="FP389" s="1570"/>
      <c r="FQ389" s="1570"/>
      <c r="FR389" s="1570"/>
      <c r="FS389" s="1570"/>
      <c r="FT389" s="1570"/>
      <c r="FU389" s="1570"/>
      <c r="FV389" s="1570"/>
      <c r="FW389" s="1570"/>
      <c r="FX389" s="1570"/>
      <c r="FY389" s="1570"/>
      <c r="FZ389" s="1570"/>
      <c r="GA389" s="1570"/>
      <c r="GB389" s="1570"/>
      <c r="GC389" s="1570"/>
      <c r="GD389" s="1570"/>
      <c r="GE389" s="1570"/>
      <c r="GF389" s="1570"/>
      <c r="GG389" s="1570"/>
      <c r="GH389" s="1570"/>
      <c r="GI389" s="1570"/>
      <c r="GJ389" s="1570"/>
      <c r="GK389" s="1570"/>
      <c r="GL389" s="1570"/>
      <c r="GM389" s="1570"/>
      <c r="GN389" s="1570"/>
      <c r="GO389" s="1570"/>
      <c r="GP389" s="1570"/>
      <c r="GQ389" s="1570"/>
      <c r="GR389" s="1570"/>
      <c r="GS389" s="1570"/>
      <c r="GT389" s="1570"/>
      <c r="GU389" s="1570"/>
      <c r="GV389" s="1570"/>
      <c r="GW389" s="1570"/>
      <c r="GX389" s="1570"/>
      <c r="GY389" s="1570"/>
      <c r="GZ389" s="1570"/>
      <c r="HA389" s="1570"/>
      <c r="HB389" s="1570"/>
      <c r="HC389" s="1570"/>
      <c r="HD389" s="1570"/>
      <c r="HE389" s="1570"/>
      <c r="HF389" s="1570"/>
      <c r="HG389" s="1570"/>
      <c r="HH389" s="1570"/>
      <c r="HI389" s="1570"/>
      <c r="HJ389" s="1570"/>
      <c r="HK389" s="1570"/>
      <c r="HL389" s="1570"/>
      <c r="HM389" s="1570"/>
      <c r="HN389" s="1570"/>
      <c r="HO389" s="1570"/>
      <c r="HP389" s="1570"/>
      <c r="HQ389" s="1570"/>
      <c r="HR389" s="1570"/>
      <c r="HS389" s="1570"/>
      <c r="HT389" s="1570"/>
      <c r="HU389" s="1570"/>
      <c r="HV389" s="1570"/>
      <c r="HW389" s="1570"/>
      <c r="HX389" s="1570"/>
      <c r="HY389" s="1570"/>
      <c r="HZ389" s="1570"/>
      <c r="IA389" s="1570"/>
      <c r="IB389" s="1570"/>
      <c r="IC389" s="1570"/>
      <c r="ID389" s="1570"/>
      <c r="IE389" s="1570"/>
      <c r="IF389" s="1570"/>
      <c r="IG389" s="1570"/>
      <c r="IH389" s="1570"/>
      <c r="II389" s="1570"/>
      <c r="IJ389" s="1570"/>
      <c r="IK389" s="1570"/>
      <c r="IL389" s="1570"/>
      <c r="IM389" s="1570"/>
      <c r="IN389" s="1570"/>
      <c r="IO389" s="1570"/>
      <c r="IP389" s="1570"/>
      <c r="IQ389" s="1570"/>
      <c r="IR389" s="1570"/>
      <c r="IS389" s="1570"/>
      <c r="IT389" s="1570"/>
      <c r="IU389" s="1570"/>
      <c r="IV389" s="1570"/>
      <c r="IW389" s="1570"/>
      <c r="IX389" s="1570"/>
      <c r="IY389" s="1570"/>
      <c r="IZ389" s="1570"/>
      <c r="JA389" s="1570"/>
      <c r="JB389" s="1570"/>
      <c r="JC389" s="1570"/>
      <c r="JD389" s="1570"/>
      <c r="JE389" s="1570"/>
      <c r="JF389" s="1570"/>
      <c r="JG389" s="1570"/>
      <c r="JH389" s="1570"/>
      <c r="JI389" s="1570"/>
      <c r="JJ389" s="1570"/>
      <c r="JK389" s="1570"/>
      <c r="JL389" s="1570"/>
      <c r="JM389" s="1570"/>
      <c r="JN389" s="1570"/>
      <c r="JO389" s="1570"/>
      <c r="JP389" s="1570"/>
      <c r="JQ389" s="1570"/>
      <c r="JR389" s="1570"/>
      <c r="JS389" s="1570"/>
      <c r="JT389" s="1570"/>
      <c r="JU389" s="1570"/>
      <c r="JV389" s="1570"/>
      <c r="JW389" s="1570"/>
      <c r="JX389" s="1570"/>
      <c r="JY389" s="1570"/>
      <c r="JZ389" s="1570"/>
      <c r="KA389" s="1570"/>
      <c r="KB389" s="1570"/>
      <c r="KC389" s="1570"/>
      <c r="KD389" s="1570"/>
      <c r="KE389" s="1570"/>
      <c r="KF389" s="1570"/>
      <c r="KG389" s="1570"/>
      <c r="KH389" s="1570"/>
      <c r="KI389" s="1570"/>
      <c r="KJ389" s="1570"/>
      <c r="KK389" s="1570"/>
      <c r="KL389" s="1570"/>
      <c r="KM389" s="1570"/>
      <c r="KN389" s="1570"/>
      <c r="KO389" s="1570"/>
      <c r="KP389" s="1570"/>
      <c r="KQ389" s="1570"/>
      <c r="KR389" s="1570"/>
      <c r="KS389" s="1570"/>
      <c r="KT389" s="1570"/>
      <c r="KU389" s="1570"/>
      <c r="KV389" s="1570"/>
      <c r="KW389" s="1570"/>
      <c r="KX389" s="1570"/>
      <c r="KY389" s="1570"/>
      <c r="KZ389" s="1570"/>
      <c r="LA389" s="1570"/>
      <c r="LB389" s="1570"/>
      <c r="LC389" s="1570"/>
      <c r="LD389" s="1570"/>
      <c r="LE389" s="1570"/>
      <c r="LF389" s="1570"/>
      <c r="LG389" s="1570"/>
      <c r="LH389" s="1570"/>
      <c r="LI389" s="1570"/>
      <c r="LJ389" s="1570"/>
      <c r="LK389" s="1570"/>
      <c r="LL389" s="1570"/>
      <c r="LM389" s="1570"/>
      <c r="LN389" s="1570"/>
      <c r="LO389" s="1570"/>
      <c r="LP389" s="1570"/>
      <c r="LQ389" s="1570"/>
      <c r="LR389" s="1570"/>
      <c r="LS389" s="1570"/>
      <c r="LT389" s="1570"/>
      <c r="LU389" s="1570"/>
      <c r="LV389" s="1570"/>
      <c r="LW389" s="1570"/>
      <c r="LX389" s="1570"/>
      <c r="LY389" s="1570"/>
      <c r="LZ389" s="1570"/>
      <c r="MA389" s="1570"/>
      <c r="MB389" s="1570"/>
      <c r="MC389" s="1570"/>
      <c r="MD389" s="1570"/>
      <c r="ME389" s="1570"/>
      <c r="MF389" s="1570"/>
      <c r="MG389" s="1570"/>
      <c r="MH389" s="1570"/>
      <c r="MI389" s="1570"/>
      <c r="MJ389" s="1570"/>
      <c r="MK389" s="1570"/>
      <c r="ML389" s="1570"/>
      <c r="MM389" s="1570"/>
      <c r="MN389" s="1570"/>
      <c r="MO389" s="1570"/>
      <c r="MP389" s="1570"/>
      <c r="MQ389" s="1570"/>
      <c r="MR389" s="1570"/>
      <c r="MS389" s="1570"/>
      <c r="MT389" s="1570"/>
      <c r="MU389" s="1570"/>
      <c r="MV389" s="1570"/>
      <c r="MW389" s="1570"/>
      <c r="MX389" s="1570"/>
      <c r="MY389" s="1570"/>
      <c r="MZ389" s="1570"/>
      <c r="NA389" s="1570"/>
      <c r="NB389" s="1570"/>
      <c r="NC389" s="1570"/>
      <c r="ND389" s="1570"/>
      <c r="NE389" s="1570"/>
      <c r="NF389" s="1570"/>
      <c r="NG389" s="1570"/>
      <c r="NH389" s="1570"/>
      <c r="NI389" s="1570"/>
      <c r="NJ389" s="1570"/>
      <c r="NK389" s="1570"/>
      <c r="NL389" s="1570"/>
      <c r="NM389" s="1570"/>
      <c r="NN389" s="1570"/>
      <c r="NO389" s="1570"/>
      <c r="NP389" s="1570"/>
      <c r="NQ389" s="1570"/>
      <c r="NR389" s="1570"/>
      <c r="NS389" s="1570"/>
      <c r="NT389" s="1570"/>
      <c r="NU389" s="1570"/>
      <c r="NV389" s="1570"/>
    </row>
    <row r="390" spans="1:386" s="1558" customFormat="1" ht="59.4" customHeight="1">
      <c r="A390" s="1882"/>
      <c r="B390" s="1885" t="s">
        <v>1236</v>
      </c>
      <c r="C390" s="1886" t="s">
        <v>359</v>
      </c>
      <c r="D390" s="1760" t="s">
        <v>735</v>
      </c>
      <c r="E390" s="1887"/>
      <c r="F390" s="1850"/>
      <c r="G390" s="1887"/>
      <c r="H390" s="1695"/>
      <c r="I390" s="1806"/>
      <c r="J390" s="1789"/>
      <c r="K390" s="1789"/>
      <c r="L390" s="1761"/>
      <c r="M390" s="1888">
        <f t="shared" si="153"/>
        <v>4000</v>
      </c>
      <c r="N390" s="1889"/>
      <c r="O390" s="1888">
        <v>4000</v>
      </c>
      <c r="P390" s="1789"/>
      <c r="Q390" s="1888">
        <f t="shared" si="155"/>
        <v>3371</v>
      </c>
      <c r="R390" s="1889"/>
      <c r="S390" s="1888">
        <v>3371</v>
      </c>
      <c r="T390" s="1888"/>
      <c r="U390" s="1711"/>
      <c r="V390" s="156">
        <f t="shared" si="144"/>
        <v>0</v>
      </c>
      <c r="W390" s="1647">
        <v>1</v>
      </c>
      <c r="X390" s="1648"/>
      <c r="Y390" s="1994"/>
      <c r="Z390" s="1647">
        <v>1</v>
      </c>
      <c r="AA390" s="1648"/>
      <c r="AB390" s="1649"/>
      <c r="AC390" s="1649"/>
      <c r="AD390" s="1994"/>
      <c r="AE390" s="1990"/>
      <c r="AF390" s="1646"/>
      <c r="AG390" s="1543">
        <f t="shared" si="150"/>
        <v>0</v>
      </c>
      <c r="AH390" s="1646"/>
      <c r="AI390" s="1543">
        <f t="shared" si="151"/>
        <v>0</v>
      </c>
      <c r="AJ390" s="1646"/>
      <c r="AK390" s="1543">
        <f t="shared" si="152"/>
        <v>0</v>
      </c>
      <c r="AL390" s="1646"/>
      <c r="AM390" s="1543">
        <f t="shared" si="149"/>
        <v>0</v>
      </c>
      <c r="AN390" s="1553"/>
      <c r="AO390" s="1553"/>
      <c r="AP390" s="1553"/>
      <c r="AQ390" s="1553"/>
      <c r="AR390" s="1553"/>
      <c r="AS390" s="1553"/>
      <c r="AT390" s="1553"/>
      <c r="AU390" s="1553"/>
      <c r="AV390" s="1553"/>
      <c r="AW390" s="1553"/>
      <c r="AX390" s="1553"/>
      <c r="AY390" s="1553"/>
      <c r="AZ390" s="1553"/>
      <c r="BA390" s="1553"/>
      <c r="BB390" s="1553"/>
      <c r="BC390" s="1553"/>
      <c r="BD390" s="1553"/>
      <c r="BE390" s="1553"/>
      <c r="BF390" s="1553"/>
      <c r="BG390" s="1553"/>
      <c r="BH390" s="1553"/>
      <c r="BI390" s="1553"/>
      <c r="BJ390" s="1553"/>
      <c r="BK390" s="1553"/>
      <c r="BL390" s="1553"/>
      <c r="BM390" s="1553"/>
      <c r="BN390" s="1553"/>
      <c r="BO390" s="1553"/>
      <c r="BP390" s="1553"/>
      <c r="BQ390" s="1553"/>
      <c r="BR390" s="1553"/>
      <c r="BS390" s="1553"/>
      <c r="BT390" s="1553"/>
      <c r="BU390" s="1553"/>
      <c r="BV390" s="1553"/>
      <c r="BW390" s="1553"/>
      <c r="BX390" s="1553"/>
      <c r="BY390" s="1553"/>
      <c r="BZ390" s="1553"/>
      <c r="CA390" s="1553"/>
      <c r="CB390" s="1553"/>
      <c r="CC390" s="1553"/>
      <c r="CD390" s="1553"/>
      <c r="CE390" s="1553"/>
      <c r="CF390" s="1553"/>
      <c r="CG390" s="1553"/>
      <c r="CH390" s="1553"/>
      <c r="CI390" s="1553"/>
      <c r="CJ390" s="1553"/>
      <c r="CK390" s="1553"/>
      <c r="CL390" s="1553"/>
      <c r="CM390" s="1553"/>
      <c r="CN390" s="1553"/>
      <c r="CO390" s="1553"/>
      <c r="CP390" s="1553"/>
      <c r="CQ390" s="1553"/>
      <c r="CR390" s="1553"/>
      <c r="CS390" s="1553"/>
      <c r="CT390" s="1553"/>
      <c r="CU390" s="1553"/>
      <c r="CV390" s="1553"/>
      <c r="CW390" s="1553"/>
      <c r="CX390" s="1553"/>
      <c r="CY390" s="1553"/>
      <c r="CZ390" s="1553"/>
      <c r="DA390" s="1553"/>
      <c r="DB390" s="1553"/>
      <c r="DC390" s="1553"/>
      <c r="DD390" s="1553"/>
      <c r="DE390" s="1553"/>
      <c r="DF390" s="1553"/>
      <c r="DG390" s="1553"/>
      <c r="DH390" s="1553"/>
      <c r="DI390" s="1553"/>
      <c r="DJ390" s="1553"/>
      <c r="DK390" s="1553"/>
      <c r="DL390" s="1553"/>
      <c r="DM390" s="1553"/>
      <c r="DN390" s="1553"/>
      <c r="DO390" s="1553"/>
      <c r="DP390" s="1553"/>
      <c r="DQ390" s="1553"/>
      <c r="DR390" s="1553"/>
      <c r="DS390" s="1553"/>
      <c r="DT390" s="1553"/>
      <c r="DU390" s="1553"/>
      <c r="DV390" s="1553"/>
      <c r="DW390" s="1553"/>
      <c r="DX390" s="1553"/>
      <c r="DY390" s="1553"/>
      <c r="DZ390" s="1553"/>
      <c r="EA390" s="1553"/>
      <c r="EB390" s="1553"/>
      <c r="EC390" s="1553"/>
      <c r="ED390" s="1553"/>
      <c r="EE390" s="1553"/>
      <c r="EF390" s="1553"/>
      <c r="EG390" s="1553"/>
      <c r="EH390" s="1553"/>
      <c r="EI390" s="1553"/>
      <c r="EJ390" s="1553"/>
      <c r="EK390" s="1553"/>
      <c r="EL390" s="1553"/>
      <c r="EM390" s="1553"/>
      <c r="EN390" s="1553"/>
      <c r="EO390" s="1553"/>
      <c r="EP390" s="1553"/>
      <c r="EQ390" s="1553"/>
      <c r="ER390" s="1553"/>
      <c r="ES390" s="1553"/>
      <c r="ET390" s="1553"/>
      <c r="EU390" s="1553"/>
      <c r="EV390" s="1553"/>
      <c r="EW390" s="1553"/>
      <c r="EX390" s="1553"/>
      <c r="EY390" s="1553"/>
      <c r="EZ390" s="1553"/>
      <c r="FA390" s="1602"/>
      <c r="FB390" s="1570"/>
      <c r="FC390" s="1570"/>
      <c r="FD390" s="1570"/>
      <c r="FE390" s="1570"/>
      <c r="FF390" s="1570"/>
      <c r="FG390" s="1570"/>
      <c r="FH390" s="1570"/>
      <c r="FI390" s="1570"/>
      <c r="FJ390" s="1570"/>
      <c r="FK390" s="1570"/>
      <c r="FL390" s="1570"/>
      <c r="FM390" s="1570"/>
      <c r="FN390" s="1570"/>
      <c r="FO390" s="1570"/>
      <c r="FP390" s="1570"/>
      <c r="FQ390" s="1570"/>
      <c r="FR390" s="1570"/>
      <c r="FS390" s="1570"/>
      <c r="FT390" s="1570"/>
      <c r="FU390" s="1570"/>
      <c r="FV390" s="1570"/>
      <c r="FW390" s="1570"/>
      <c r="FX390" s="1570"/>
      <c r="FY390" s="1570"/>
      <c r="FZ390" s="1570"/>
      <c r="GA390" s="1570"/>
      <c r="GB390" s="1570"/>
      <c r="GC390" s="1570"/>
      <c r="GD390" s="1570"/>
      <c r="GE390" s="1570"/>
      <c r="GF390" s="1570"/>
      <c r="GG390" s="1570"/>
      <c r="GH390" s="1570"/>
      <c r="GI390" s="1570"/>
      <c r="GJ390" s="1570"/>
      <c r="GK390" s="1570"/>
      <c r="GL390" s="1570"/>
      <c r="GM390" s="1570"/>
      <c r="GN390" s="1570"/>
      <c r="GO390" s="1570"/>
      <c r="GP390" s="1570"/>
      <c r="GQ390" s="1570"/>
      <c r="GR390" s="1570"/>
      <c r="GS390" s="1570"/>
      <c r="GT390" s="1570"/>
      <c r="GU390" s="1570"/>
      <c r="GV390" s="1570"/>
      <c r="GW390" s="1570"/>
      <c r="GX390" s="1570"/>
      <c r="GY390" s="1570"/>
      <c r="GZ390" s="1570"/>
      <c r="HA390" s="1570"/>
      <c r="HB390" s="1570"/>
      <c r="HC390" s="1570"/>
      <c r="HD390" s="1570"/>
      <c r="HE390" s="1570"/>
      <c r="HF390" s="1570"/>
      <c r="HG390" s="1570"/>
      <c r="HH390" s="1570"/>
      <c r="HI390" s="1570"/>
      <c r="HJ390" s="1570"/>
      <c r="HK390" s="1570"/>
      <c r="HL390" s="1570"/>
      <c r="HM390" s="1570"/>
      <c r="HN390" s="1570"/>
      <c r="HO390" s="1570"/>
      <c r="HP390" s="1570"/>
      <c r="HQ390" s="1570"/>
      <c r="HR390" s="1570"/>
      <c r="HS390" s="1570"/>
      <c r="HT390" s="1570"/>
      <c r="HU390" s="1570"/>
      <c r="HV390" s="1570"/>
      <c r="HW390" s="1570"/>
      <c r="HX390" s="1570"/>
      <c r="HY390" s="1570"/>
      <c r="HZ390" s="1570"/>
      <c r="IA390" s="1570"/>
      <c r="IB390" s="1570"/>
      <c r="IC390" s="1570"/>
      <c r="ID390" s="1570"/>
      <c r="IE390" s="1570"/>
      <c r="IF390" s="1570"/>
      <c r="IG390" s="1570"/>
      <c r="IH390" s="1570"/>
      <c r="II390" s="1570"/>
      <c r="IJ390" s="1570"/>
      <c r="IK390" s="1570"/>
      <c r="IL390" s="1570"/>
      <c r="IM390" s="1570"/>
      <c r="IN390" s="1570"/>
      <c r="IO390" s="1570"/>
      <c r="IP390" s="1570"/>
      <c r="IQ390" s="1570"/>
      <c r="IR390" s="1570"/>
      <c r="IS390" s="1570"/>
      <c r="IT390" s="1570"/>
      <c r="IU390" s="1570"/>
      <c r="IV390" s="1570"/>
      <c r="IW390" s="1570"/>
      <c r="IX390" s="1570"/>
      <c r="IY390" s="1570"/>
      <c r="IZ390" s="1570"/>
      <c r="JA390" s="1570"/>
      <c r="JB390" s="1570"/>
      <c r="JC390" s="1570"/>
      <c r="JD390" s="1570"/>
      <c r="JE390" s="1570"/>
      <c r="JF390" s="1570"/>
      <c r="JG390" s="1570"/>
      <c r="JH390" s="1570"/>
      <c r="JI390" s="1570"/>
      <c r="JJ390" s="1570"/>
      <c r="JK390" s="1570"/>
      <c r="JL390" s="1570"/>
      <c r="JM390" s="1570"/>
      <c r="JN390" s="1570"/>
      <c r="JO390" s="1570"/>
      <c r="JP390" s="1570"/>
      <c r="JQ390" s="1570"/>
      <c r="JR390" s="1570"/>
      <c r="JS390" s="1570"/>
      <c r="JT390" s="1570"/>
      <c r="JU390" s="1570"/>
      <c r="JV390" s="1570"/>
      <c r="JW390" s="1570"/>
      <c r="JX390" s="1570"/>
      <c r="JY390" s="1570"/>
      <c r="JZ390" s="1570"/>
      <c r="KA390" s="1570"/>
      <c r="KB390" s="1570"/>
      <c r="KC390" s="1570"/>
      <c r="KD390" s="1570"/>
      <c r="KE390" s="1570"/>
      <c r="KF390" s="1570"/>
      <c r="KG390" s="1570"/>
      <c r="KH390" s="1570"/>
      <c r="KI390" s="1570"/>
      <c r="KJ390" s="1570"/>
      <c r="KK390" s="1570"/>
      <c r="KL390" s="1570"/>
      <c r="KM390" s="1570"/>
      <c r="KN390" s="1570"/>
      <c r="KO390" s="1570"/>
      <c r="KP390" s="1570"/>
      <c r="KQ390" s="1570"/>
      <c r="KR390" s="1570"/>
      <c r="KS390" s="1570"/>
      <c r="KT390" s="1570"/>
      <c r="KU390" s="1570"/>
      <c r="KV390" s="1570"/>
      <c r="KW390" s="1570"/>
      <c r="KX390" s="1570"/>
      <c r="KY390" s="1570"/>
      <c r="KZ390" s="1570"/>
      <c r="LA390" s="1570"/>
      <c r="LB390" s="1570"/>
      <c r="LC390" s="1570"/>
      <c r="LD390" s="1570"/>
      <c r="LE390" s="1570"/>
      <c r="LF390" s="1570"/>
      <c r="LG390" s="1570"/>
      <c r="LH390" s="1570"/>
      <c r="LI390" s="1570"/>
      <c r="LJ390" s="1570"/>
      <c r="LK390" s="1570"/>
      <c r="LL390" s="1570"/>
      <c r="LM390" s="1570"/>
      <c r="LN390" s="1570"/>
      <c r="LO390" s="1570"/>
      <c r="LP390" s="1570"/>
      <c r="LQ390" s="1570"/>
      <c r="LR390" s="1570"/>
      <c r="LS390" s="1570"/>
      <c r="LT390" s="1570"/>
      <c r="LU390" s="1570"/>
      <c r="LV390" s="1570"/>
      <c r="LW390" s="1570"/>
      <c r="LX390" s="1570"/>
      <c r="LY390" s="1570"/>
      <c r="LZ390" s="1570"/>
      <c r="MA390" s="1570"/>
      <c r="MB390" s="1570"/>
      <c r="MC390" s="1570"/>
      <c r="MD390" s="1570"/>
      <c r="ME390" s="1570"/>
      <c r="MF390" s="1570"/>
      <c r="MG390" s="1570"/>
      <c r="MH390" s="1570"/>
      <c r="MI390" s="1570"/>
      <c r="MJ390" s="1570"/>
      <c r="MK390" s="1570"/>
      <c r="ML390" s="1570"/>
      <c r="MM390" s="1570"/>
      <c r="MN390" s="1570"/>
      <c r="MO390" s="1570"/>
      <c r="MP390" s="1570"/>
      <c r="MQ390" s="1570"/>
      <c r="MR390" s="1570"/>
      <c r="MS390" s="1570"/>
      <c r="MT390" s="1570"/>
      <c r="MU390" s="1570"/>
      <c r="MV390" s="1570"/>
      <c r="MW390" s="1570"/>
      <c r="MX390" s="1570"/>
      <c r="MY390" s="1570"/>
      <c r="MZ390" s="1570"/>
      <c r="NA390" s="1570"/>
      <c r="NB390" s="1570"/>
      <c r="NC390" s="1570"/>
      <c r="ND390" s="1570"/>
      <c r="NE390" s="1570"/>
      <c r="NF390" s="1570"/>
      <c r="NG390" s="1570"/>
      <c r="NH390" s="1570"/>
      <c r="NI390" s="1570"/>
      <c r="NJ390" s="1570"/>
      <c r="NK390" s="1570"/>
      <c r="NL390" s="1570"/>
      <c r="NM390" s="1570"/>
      <c r="NN390" s="1570"/>
      <c r="NO390" s="1570"/>
      <c r="NP390" s="1570"/>
      <c r="NQ390" s="1570"/>
      <c r="NR390" s="1570"/>
      <c r="NS390" s="1570"/>
      <c r="NT390" s="1570"/>
      <c r="NU390" s="1570"/>
      <c r="NV390" s="1570"/>
    </row>
    <row r="391" spans="1:386" ht="35.4" customHeight="1">
      <c r="A391" s="1881"/>
      <c r="B391" s="1890" t="s">
        <v>672</v>
      </c>
      <c r="C391" s="1682"/>
      <c r="D391" s="1683"/>
      <c r="E391" s="1824">
        <v>5895</v>
      </c>
      <c r="F391" s="1774" t="s">
        <v>967</v>
      </c>
      <c r="G391" s="1824">
        <v>360</v>
      </c>
      <c r="H391" s="2005" t="s">
        <v>769</v>
      </c>
      <c r="I391" s="1686" t="s">
        <v>1016</v>
      </c>
      <c r="J391" s="1824">
        <v>5427.4690000000001</v>
      </c>
      <c r="K391" s="1824">
        <v>360</v>
      </c>
      <c r="L391" s="1686" t="s">
        <v>766</v>
      </c>
      <c r="M391" s="1702"/>
      <c r="N391" s="1795"/>
      <c r="O391" s="1812"/>
      <c r="P391" s="1795"/>
      <c r="Q391" s="1798"/>
      <c r="R391" s="1798"/>
      <c r="S391" s="1716"/>
      <c r="T391" s="1716"/>
      <c r="U391" s="1675"/>
      <c r="V391" s="156">
        <f t="shared" si="144"/>
        <v>467.53099999999995</v>
      </c>
      <c r="W391" s="1647"/>
      <c r="X391" s="1648"/>
      <c r="Y391" s="1994"/>
      <c r="Z391" s="1647"/>
      <c r="AA391" s="1648"/>
      <c r="AB391" s="1649"/>
      <c r="AC391" s="1649"/>
      <c r="AD391" s="1994"/>
      <c r="AE391" s="1990"/>
      <c r="AF391" s="1646">
        <v>1</v>
      </c>
      <c r="AG391" s="1543">
        <f t="shared" si="150"/>
        <v>5895</v>
      </c>
      <c r="AH391" s="1634">
        <v>1</v>
      </c>
      <c r="AI391" s="1543">
        <f t="shared" si="151"/>
        <v>5427.4690000000001</v>
      </c>
      <c r="AJ391" s="1646"/>
      <c r="AK391" s="1543">
        <f t="shared" si="152"/>
        <v>0</v>
      </c>
      <c r="AL391" s="1646"/>
      <c r="AM391" s="1543">
        <f t="shared" ref="AM391" si="156">AL391*J391</f>
        <v>0</v>
      </c>
    </row>
    <row r="392" spans="1:386" s="1573" customFormat="1">
      <c r="A392" s="1672">
        <v>10</v>
      </c>
      <c r="B392" s="1891" t="s">
        <v>63</v>
      </c>
      <c r="C392" s="1746"/>
      <c r="D392" s="1721"/>
      <c r="E392" s="1747">
        <f>SUM(E393:E415)</f>
        <v>87038.033999999985</v>
      </c>
      <c r="F392" s="1747">
        <f>SUM(F393:F415)</f>
        <v>0</v>
      </c>
      <c r="G392" s="1747"/>
      <c r="H392" s="1747">
        <f>SUM(H393:H415)</f>
        <v>0</v>
      </c>
      <c r="I392" s="1747">
        <f>SUM(I393:I415)</f>
        <v>0</v>
      </c>
      <c r="J392" s="1747">
        <f>SUM(J393:J415)</f>
        <v>41180.941999999995</v>
      </c>
      <c r="K392" s="1747"/>
      <c r="L392" s="1747">
        <f t="shared" ref="L392:T392" si="157">SUM(L393:L415)</f>
        <v>0</v>
      </c>
      <c r="M392" s="1747">
        <f t="shared" si="157"/>
        <v>61891</v>
      </c>
      <c r="N392" s="1747">
        <f t="shared" si="157"/>
        <v>0</v>
      </c>
      <c r="O392" s="1747">
        <f t="shared" si="157"/>
        <v>52082</v>
      </c>
      <c r="P392" s="1747">
        <f t="shared" si="157"/>
        <v>9809</v>
      </c>
      <c r="Q392" s="1747">
        <f t="shared" si="157"/>
        <v>22907</v>
      </c>
      <c r="R392" s="1747">
        <f t="shared" si="157"/>
        <v>0</v>
      </c>
      <c r="S392" s="1747">
        <f t="shared" si="157"/>
        <v>20603</v>
      </c>
      <c r="T392" s="1747">
        <f t="shared" si="157"/>
        <v>2304</v>
      </c>
      <c r="U392" s="1746"/>
      <c r="V392" s="156">
        <f t="shared" si="144"/>
        <v>45857.09199999999</v>
      </c>
      <c r="W392" s="1635">
        <f>SUM(W393:W415)</f>
        <v>4</v>
      </c>
      <c r="X392" s="1635">
        <f>SUM(X393:X415)</f>
        <v>3</v>
      </c>
      <c r="Y392" s="1994">
        <f>W392+X392</f>
        <v>7</v>
      </c>
      <c r="Z392" s="1635">
        <f>SUM(Z393:Z415)</f>
        <v>3</v>
      </c>
      <c r="AA392" s="1635">
        <f>SUM(AA393:AA415)</f>
        <v>1</v>
      </c>
      <c r="AB392" s="1635">
        <f>SUM(AB393:AB415)</f>
        <v>3</v>
      </c>
      <c r="AC392" s="1635">
        <f>SUM(AC393:AC415)</f>
        <v>0</v>
      </c>
      <c r="AD392" s="1989">
        <f>Z392+AB392</f>
        <v>6</v>
      </c>
      <c r="AE392" s="1988">
        <f>AD392/Y392</f>
        <v>0.8571428571428571</v>
      </c>
      <c r="AF392" s="1635">
        <f t="shared" ref="AF392:AM392" si="158">SUM(AF393:AF415)</f>
        <v>6</v>
      </c>
      <c r="AG392" s="1635">
        <f t="shared" si="158"/>
        <v>78406.033999999985</v>
      </c>
      <c r="AH392" s="1635">
        <f t="shared" si="158"/>
        <v>3</v>
      </c>
      <c r="AI392" s="1635">
        <f t="shared" si="158"/>
        <v>41180.941999999995</v>
      </c>
      <c r="AJ392" s="1635">
        <f t="shared" si="158"/>
        <v>1</v>
      </c>
      <c r="AK392" s="1635">
        <f t="shared" si="158"/>
        <v>2158</v>
      </c>
      <c r="AL392" s="1635">
        <f t="shared" si="158"/>
        <v>0</v>
      </c>
      <c r="AM392" s="1635">
        <f t="shared" si="158"/>
        <v>0</v>
      </c>
      <c r="AN392" s="1549"/>
      <c r="AO392" s="1549"/>
      <c r="AP392" s="1549"/>
      <c r="AQ392" s="1549"/>
      <c r="AR392" s="1549"/>
      <c r="AS392" s="1549"/>
      <c r="AT392" s="1549"/>
      <c r="AU392" s="1549"/>
      <c r="AV392" s="1549"/>
      <c r="AW392" s="1549"/>
      <c r="AX392" s="1549"/>
      <c r="AY392" s="1549"/>
      <c r="AZ392" s="1549"/>
      <c r="BA392" s="1549"/>
      <c r="BB392" s="1549"/>
      <c r="BC392" s="1549"/>
      <c r="BD392" s="1549"/>
      <c r="BE392" s="1549"/>
      <c r="BF392" s="1549"/>
      <c r="BG392" s="1549"/>
      <c r="BH392" s="1549"/>
      <c r="BI392" s="1549"/>
      <c r="BJ392" s="1549"/>
      <c r="BK392" s="1549"/>
      <c r="BL392" s="1549"/>
      <c r="BM392" s="1549"/>
      <c r="BN392" s="1549"/>
      <c r="BO392" s="1549"/>
      <c r="BP392" s="1549"/>
      <c r="BQ392" s="1549"/>
      <c r="BR392" s="1549"/>
      <c r="BS392" s="1549"/>
      <c r="BT392" s="1549"/>
      <c r="BU392" s="1549"/>
      <c r="BV392" s="1549"/>
      <c r="BW392" s="1549"/>
      <c r="BX392" s="1549"/>
      <c r="BY392" s="1549"/>
      <c r="BZ392" s="1549"/>
      <c r="CA392" s="1549"/>
      <c r="CB392" s="1549"/>
      <c r="CC392" s="1549"/>
      <c r="CD392" s="1549"/>
      <c r="CE392" s="1549"/>
      <c r="CF392" s="1549"/>
      <c r="CG392" s="1549"/>
      <c r="CH392" s="1549"/>
      <c r="CI392" s="1549"/>
      <c r="CJ392" s="1549"/>
      <c r="CK392" s="1549"/>
      <c r="CL392" s="1549"/>
      <c r="CM392" s="1549"/>
      <c r="CN392" s="1549"/>
      <c r="CO392" s="1549"/>
      <c r="CP392" s="1549"/>
      <c r="CQ392" s="1549"/>
      <c r="CR392" s="1549"/>
      <c r="CS392" s="1549"/>
      <c r="CT392" s="1549"/>
      <c r="CU392" s="1549"/>
      <c r="CV392" s="1549"/>
      <c r="CW392" s="1549"/>
      <c r="CX392" s="1549"/>
      <c r="CY392" s="1549"/>
      <c r="CZ392" s="1549"/>
      <c r="DA392" s="1549"/>
      <c r="DB392" s="1549"/>
      <c r="DC392" s="1549"/>
      <c r="DD392" s="1549"/>
      <c r="DE392" s="1549"/>
      <c r="DF392" s="1549"/>
      <c r="DG392" s="1549"/>
      <c r="DH392" s="1549"/>
      <c r="DI392" s="1549"/>
      <c r="DJ392" s="1549"/>
      <c r="DK392" s="1549"/>
      <c r="DL392" s="1549"/>
      <c r="DM392" s="1549"/>
      <c r="DN392" s="1549"/>
      <c r="DO392" s="1549"/>
      <c r="DP392" s="1549"/>
      <c r="DQ392" s="1549"/>
      <c r="DR392" s="1549"/>
      <c r="DS392" s="1549"/>
      <c r="DT392" s="1549"/>
      <c r="DU392" s="1549"/>
      <c r="DV392" s="1549"/>
      <c r="DW392" s="1549"/>
      <c r="DX392" s="1549"/>
      <c r="DY392" s="1549"/>
      <c r="DZ392" s="1549"/>
      <c r="EA392" s="1549"/>
      <c r="EB392" s="1549"/>
      <c r="EC392" s="1549"/>
      <c r="ED392" s="1549"/>
      <c r="EE392" s="1549"/>
      <c r="EF392" s="1549"/>
      <c r="EG392" s="1549"/>
      <c r="EH392" s="1549"/>
      <c r="EI392" s="1549"/>
      <c r="EJ392" s="1549"/>
      <c r="EK392" s="1549"/>
      <c r="EL392" s="1549"/>
      <c r="EM392" s="1549"/>
      <c r="EN392" s="1549"/>
      <c r="EO392" s="1549"/>
      <c r="EP392" s="1549"/>
      <c r="EQ392" s="1549"/>
      <c r="ER392" s="1549"/>
      <c r="ES392" s="1549"/>
      <c r="ET392" s="1549"/>
      <c r="EU392" s="1549"/>
      <c r="EV392" s="1549"/>
      <c r="EW392" s="1549"/>
      <c r="EX392" s="1549"/>
      <c r="EY392" s="1549"/>
      <c r="EZ392" s="1549"/>
      <c r="FA392" s="1603"/>
      <c r="FB392" s="329"/>
      <c r="FC392" s="329"/>
      <c r="FD392" s="329"/>
      <c r="FE392" s="329"/>
      <c r="FF392" s="329"/>
      <c r="FG392" s="329"/>
      <c r="FH392" s="329"/>
      <c r="FI392" s="329"/>
      <c r="FJ392" s="329"/>
      <c r="FK392" s="329"/>
      <c r="FL392" s="329"/>
      <c r="FM392" s="329"/>
      <c r="FN392" s="329"/>
      <c r="FO392" s="329"/>
      <c r="FP392" s="329"/>
      <c r="FQ392" s="329"/>
      <c r="FR392" s="329"/>
      <c r="FS392" s="329"/>
      <c r="FT392" s="329"/>
      <c r="FU392" s="329"/>
      <c r="FV392" s="329"/>
      <c r="FW392" s="329"/>
      <c r="FX392" s="329"/>
      <c r="FY392" s="329"/>
      <c r="FZ392" s="329"/>
      <c r="GA392" s="329"/>
      <c r="GB392" s="329"/>
      <c r="GC392" s="329"/>
      <c r="GD392" s="329"/>
      <c r="GE392" s="329"/>
      <c r="GF392" s="329"/>
      <c r="GG392" s="329"/>
      <c r="GH392" s="329"/>
      <c r="GI392" s="329"/>
      <c r="GJ392" s="329"/>
      <c r="GK392" s="329"/>
      <c r="GL392" s="329"/>
      <c r="GM392" s="329"/>
      <c r="GN392" s="329"/>
      <c r="GO392" s="329"/>
      <c r="GP392" s="329"/>
      <c r="GQ392" s="329"/>
      <c r="GR392" s="329"/>
      <c r="GS392" s="329"/>
      <c r="GT392" s="329"/>
      <c r="GU392" s="329"/>
      <c r="GV392" s="329"/>
      <c r="GW392" s="329"/>
      <c r="GX392" s="329"/>
      <c r="GY392" s="329"/>
      <c r="GZ392" s="329"/>
      <c r="HA392" s="329"/>
      <c r="HB392" s="329"/>
      <c r="HC392" s="329"/>
      <c r="HD392" s="329"/>
      <c r="HE392" s="329"/>
      <c r="HF392" s="329"/>
      <c r="HG392" s="329"/>
      <c r="HH392" s="329"/>
      <c r="HI392" s="329"/>
      <c r="HJ392" s="329"/>
      <c r="HK392" s="329"/>
      <c r="HL392" s="329"/>
      <c r="HM392" s="329"/>
      <c r="HN392" s="329"/>
      <c r="HO392" s="329"/>
      <c r="HP392" s="329"/>
      <c r="HQ392" s="329"/>
      <c r="HR392" s="329"/>
      <c r="HS392" s="329"/>
      <c r="HT392" s="329"/>
      <c r="HU392" s="329"/>
      <c r="HV392" s="329"/>
      <c r="HW392" s="329"/>
      <c r="HX392" s="329"/>
      <c r="HY392" s="329"/>
      <c r="HZ392" s="329"/>
      <c r="IA392" s="329"/>
      <c r="IB392" s="329"/>
      <c r="IC392" s="329"/>
      <c r="ID392" s="329"/>
      <c r="IE392" s="329"/>
      <c r="IF392" s="329"/>
      <c r="IG392" s="329"/>
      <c r="IH392" s="329"/>
      <c r="II392" s="329"/>
      <c r="IJ392" s="329"/>
      <c r="IK392" s="329"/>
      <c r="IL392" s="329"/>
      <c r="IM392" s="329"/>
      <c r="IN392" s="329"/>
      <c r="IO392" s="329"/>
      <c r="IP392" s="329"/>
      <c r="IQ392" s="329"/>
      <c r="IR392" s="329"/>
      <c r="IS392" s="329"/>
      <c r="IT392" s="329"/>
      <c r="IU392" s="329"/>
      <c r="IV392" s="329"/>
      <c r="IW392" s="329"/>
      <c r="IX392" s="329"/>
      <c r="IY392" s="329"/>
      <c r="IZ392" s="329"/>
      <c r="JA392" s="329"/>
      <c r="JB392" s="329"/>
      <c r="JC392" s="329"/>
      <c r="JD392" s="329"/>
      <c r="JE392" s="329"/>
      <c r="JF392" s="329"/>
      <c r="JG392" s="329"/>
      <c r="JH392" s="329"/>
      <c r="JI392" s="329"/>
      <c r="JJ392" s="329"/>
      <c r="JK392" s="329"/>
      <c r="JL392" s="329"/>
      <c r="JM392" s="329"/>
      <c r="JN392" s="329"/>
      <c r="JO392" s="329"/>
      <c r="JP392" s="329"/>
      <c r="JQ392" s="329"/>
      <c r="JR392" s="329"/>
      <c r="JS392" s="329"/>
      <c r="JT392" s="329"/>
      <c r="JU392" s="329"/>
      <c r="JV392" s="329"/>
      <c r="JW392" s="329"/>
      <c r="JX392" s="329"/>
      <c r="JY392" s="329"/>
      <c r="JZ392" s="329"/>
      <c r="KA392" s="329"/>
      <c r="KB392" s="329"/>
      <c r="KC392" s="329"/>
      <c r="KD392" s="329"/>
      <c r="KE392" s="329"/>
      <c r="KF392" s="329"/>
      <c r="KG392" s="329"/>
      <c r="KH392" s="329"/>
      <c r="KI392" s="329"/>
      <c r="KJ392" s="329"/>
      <c r="KK392" s="329"/>
      <c r="KL392" s="329"/>
      <c r="KM392" s="329"/>
      <c r="KN392" s="329"/>
      <c r="KO392" s="329"/>
      <c r="KP392" s="329"/>
      <c r="KQ392" s="329"/>
      <c r="KR392" s="329"/>
      <c r="KS392" s="329"/>
      <c r="KT392" s="329"/>
      <c r="KU392" s="329"/>
      <c r="KV392" s="329"/>
      <c r="KW392" s="329"/>
      <c r="KX392" s="329"/>
      <c r="KY392" s="329"/>
      <c r="KZ392" s="329"/>
      <c r="LA392" s="329"/>
      <c r="LB392" s="329"/>
      <c r="LC392" s="329"/>
      <c r="LD392" s="329"/>
      <c r="LE392" s="329"/>
      <c r="LF392" s="329"/>
      <c r="LG392" s="329"/>
      <c r="LH392" s="329"/>
      <c r="LI392" s="329"/>
      <c r="LJ392" s="329"/>
      <c r="LK392" s="329"/>
      <c r="LL392" s="329"/>
      <c r="LM392" s="329"/>
      <c r="LN392" s="329"/>
      <c r="LO392" s="329"/>
      <c r="LP392" s="329"/>
      <c r="LQ392" s="329"/>
      <c r="LR392" s="329"/>
      <c r="LS392" s="329"/>
      <c r="LT392" s="329"/>
      <c r="LU392" s="329"/>
      <c r="LV392" s="329"/>
      <c r="LW392" s="329"/>
      <c r="LX392" s="329"/>
      <c r="LY392" s="329"/>
      <c r="LZ392" s="329"/>
      <c r="MA392" s="329"/>
      <c r="MB392" s="329"/>
      <c r="MC392" s="329"/>
      <c r="MD392" s="329"/>
      <c r="ME392" s="329"/>
      <c r="MF392" s="329"/>
      <c r="MG392" s="329"/>
      <c r="MH392" s="329"/>
      <c r="MI392" s="329"/>
      <c r="MJ392" s="329"/>
      <c r="MK392" s="329"/>
      <c r="ML392" s="329"/>
      <c r="MM392" s="329"/>
      <c r="MN392" s="329"/>
      <c r="MO392" s="329"/>
      <c r="MP392" s="329"/>
      <c r="MQ392" s="329"/>
      <c r="MR392" s="329"/>
      <c r="MS392" s="329"/>
      <c r="MT392" s="329"/>
      <c r="MU392" s="329"/>
      <c r="MV392" s="329"/>
      <c r="MW392" s="329"/>
      <c r="MX392" s="329"/>
      <c r="MY392" s="329"/>
      <c r="MZ392" s="329"/>
      <c r="NA392" s="329"/>
      <c r="NB392" s="329"/>
      <c r="NC392" s="329"/>
      <c r="ND392" s="329"/>
      <c r="NE392" s="329"/>
      <c r="NF392" s="329"/>
      <c r="NG392" s="329"/>
      <c r="NH392" s="329"/>
      <c r="NI392" s="329"/>
      <c r="NJ392" s="329"/>
      <c r="NK392" s="329"/>
      <c r="NL392" s="329"/>
      <c r="NM392" s="329"/>
      <c r="NN392" s="329"/>
      <c r="NO392" s="329"/>
      <c r="NP392" s="329"/>
      <c r="NQ392" s="329"/>
      <c r="NR392" s="329"/>
      <c r="NS392" s="329"/>
      <c r="NT392" s="329"/>
      <c r="NU392" s="329"/>
      <c r="NV392" s="329"/>
    </row>
    <row r="393" spans="1:386" s="39" customFormat="1" ht="27.6">
      <c r="A393" s="1784"/>
      <c r="B393" s="1723" t="s">
        <v>77</v>
      </c>
      <c r="C393" s="1749"/>
      <c r="D393" s="1725"/>
      <c r="E393" s="1750"/>
      <c r="F393" s="1753"/>
      <c r="G393" s="1750"/>
      <c r="H393" s="1753"/>
      <c r="I393" s="1892"/>
      <c r="J393" s="1750"/>
      <c r="K393" s="1750"/>
      <c r="L393" s="1753"/>
      <c r="M393" s="1750"/>
      <c r="N393" s="1750"/>
      <c r="O393" s="1750"/>
      <c r="P393" s="1750"/>
      <c r="Q393" s="1893"/>
      <c r="R393" s="1893"/>
      <c r="S393" s="1893"/>
      <c r="T393" s="1893"/>
      <c r="U393" s="1749"/>
      <c r="V393" s="156">
        <f t="shared" si="144"/>
        <v>0</v>
      </c>
      <c r="W393" s="1637"/>
      <c r="X393" s="1636"/>
      <c r="Y393" s="1994"/>
      <c r="Z393" s="1635"/>
      <c r="AA393" s="1636"/>
      <c r="AB393" s="1637"/>
      <c r="AC393" s="1637"/>
      <c r="AD393" s="1994"/>
      <c r="AE393" s="1990"/>
      <c r="AF393" s="1637"/>
      <c r="AG393" s="1543"/>
      <c r="AH393" s="1637"/>
      <c r="AI393" s="1637"/>
      <c r="AJ393" s="1637"/>
      <c r="AK393" s="1637"/>
      <c r="AL393" s="1637"/>
      <c r="AM393" s="1637"/>
      <c r="AN393" s="1549"/>
      <c r="AO393" s="1549"/>
      <c r="AP393" s="1549"/>
      <c r="AQ393" s="1549"/>
      <c r="AR393" s="1549"/>
      <c r="AS393" s="1549"/>
      <c r="AT393" s="1549"/>
      <c r="AU393" s="1549"/>
      <c r="AV393" s="1549"/>
      <c r="AW393" s="1549"/>
      <c r="AX393" s="1549"/>
      <c r="AY393" s="1549"/>
      <c r="AZ393" s="1549"/>
      <c r="BA393" s="1549"/>
      <c r="BB393" s="1549"/>
      <c r="BC393" s="1549"/>
      <c r="BD393" s="1549"/>
      <c r="BE393" s="1549"/>
      <c r="BF393" s="1549"/>
      <c r="BG393" s="1549"/>
      <c r="BH393" s="1549"/>
      <c r="BI393" s="1549"/>
      <c r="BJ393" s="1549"/>
      <c r="BK393" s="1549"/>
      <c r="BL393" s="1549"/>
      <c r="BM393" s="1549"/>
      <c r="BN393" s="1549"/>
      <c r="BO393" s="1549"/>
      <c r="BP393" s="1549"/>
      <c r="BQ393" s="1549"/>
      <c r="BR393" s="1549"/>
      <c r="BS393" s="1549"/>
      <c r="BT393" s="1549"/>
      <c r="BU393" s="1549"/>
      <c r="BV393" s="1549"/>
      <c r="BW393" s="1549"/>
      <c r="BX393" s="1549"/>
      <c r="BY393" s="1549"/>
      <c r="BZ393" s="1549"/>
      <c r="CA393" s="1549"/>
      <c r="CB393" s="1549"/>
      <c r="CC393" s="1549"/>
      <c r="CD393" s="1549"/>
      <c r="CE393" s="1549"/>
      <c r="CF393" s="1549"/>
      <c r="CG393" s="1549"/>
      <c r="CH393" s="1549"/>
      <c r="CI393" s="1549"/>
      <c r="CJ393" s="1549"/>
      <c r="CK393" s="1549"/>
      <c r="CL393" s="1549"/>
      <c r="CM393" s="1549"/>
      <c r="CN393" s="1549"/>
      <c r="CO393" s="1549"/>
      <c r="CP393" s="1549"/>
      <c r="CQ393" s="1549"/>
      <c r="CR393" s="1549"/>
      <c r="CS393" s="1549"/>
      <c r="CT393" s="1549"/>
      <c r="CU393" s="1549"/>
      <c r="CV393" s="1549"/>
      <c r="CW393" s="1549"/>
      <c r="CX393" s="1549"/>
      <c r="CY393" s="1549"/>
      <c r="CZ393" s="1549"/>
      <c r="DA393" s="1549"/>
      <c r="DB393" s="1549"/>
      <c r="DC393" s="1549"/>
      <c r="DD393" s="1549"/>
      <c r="DE393" s="1549"/>
      <c r="DF393" s="1549"/>
      <c r="DG393" s="1549"/>
      <c r="DH393" s="1549"/>
      <c r="DI393" s="1549"/>
      <c r="DJ393" s="1549"/>
      <c r="DK393" s="1549"/>
      <c r="DL393" s="1549"/>
      <c r="DM393" s="1549"/>
      <c r="DN393" s="1549"/>
      <c r="DO393" s="1549"/>
      <c r="DP393" s="1549"/>
      <c r="DQ393" s="1549"/>
      <c r="DR393" s="1549"/>
      <c r="DS393" s="1549"/>
      <c r="DT393" s="1549"/>
      <c r="DU393" s="1549"/>
      <c r="DV393" s="1549"/>
      <c r="DW393" s="1549"/>
      <c r="DX393" s="1549"/>
      <c r="DY393" s="1549"/>
      <c r="DZ393" s="1549"/>
      <c r="EA393" s="1549"/>
      <c r="EB393" s="1549"/>
      <c r="EC393" s="1549"/>
      <c r="ED393" s="1549"/>
      <c r="EE393" s="1549"/>
      <c r="EF393" s="1549"/>
      <c r="EG393" s="1549"/>
      <c r="EH393" s="1549"/>
      <c r="EI393" s="1549"/>
      <c r="EJ393" s="1549"/>
      <c r="EK393" s="1549"/>
      <c r="EL393" s="1549"/>
      <c r="EM393" s="1549"/>
      <c r="EN393" s="1549"/>
      <c r="EO393" s="1549"/>
      <c r="EP393" s="1549"/>
      <c r="EQ393" s="1549"/>
      <c r="ER393" s="1549"/>
      <c r="ES393" s="1549"/>
      <c r="ET393" s="1549"/>
      <c r="EU393" s="1549"/>
      <c r="EV393" s="1549"/>
      <c r="EW393" s="1549"/>
      <c r="EX393" s="1549"/>
      <c r="EY393" s="1549"/>
      <c r="EZ393" s="1549"/>
      <c r="FA393" s="1603"/>
      <c r="FB393" s="329"/>
      <c r="FC393" s="329"/>
      <c r="FD393" s="329"/>
      <c r="FE393" s="329"/>
      <c r="FF393" s="329"/>
      <c r="FG393" s="329"/>
      <c r="FH393" s="329"/>
      <c r="FI393" s="329"/>
      <c r="FJ393" s="329"/>
      <c r="FK393" s="329"/>
      <c r="FL393" s="329"/>
      <c r="FM393" s="329"/>
      <c r="FN393" s="329"/>
      <c r="FO393" s="329"/>
      <c r="FP393" s="329"/>
      <c r="FQ393" s="329"/>
      <c r="FR393" s="329"/>
      <c r="FS393" s="329"/>
      <c r="FT393" s="329"/>
      <c r="FU393" s="329"/>
      <c r="FV393" s="329"/>
      <c r="FW393" s="329"/>
      <c r="FX393" s="329"/>
      <c r="FY393" s="329"/>
      <c r="FZ393" s="329"/>
      <c r="GA393" s="329"/>
      <c r="GB393" s="329"/>
      <c r="GC393" s="329"/>
      <c r="GD393" s="329"/>
      <c r="GE393" s="329"/>
      <c r="GF393" s="329"/>
      <c r="GG393" s="329"/>
      <c r="GH393" s="329"/>
      <c r="GI393" s="329"/>
      <c r="GJ393" s="329"/>
      <c r="GK393" s="329"/>
      <c r="GL393" s="329"/>
      <c r="GM393" s="329"/>
      <c r="GN393" s="329"/>
      <c r="GO393" s="329"/>
      <c r="GP393" s="329"/>
      <c r="GQ393" s="329"/>
      <c r="GR393" s="329"/>
      <c r="GS393" s="329"/>
      <c r="GT393" s="329"/>
      <c r="GU393" s="329"/>
      <c r="GV393" s="329"/>
      <c r="GW393" s="329"/>
      <c r="GX393" s="329"/>
      <c r="GY393" s="329"/>
      <c r="GZ393" s="329"/>
      <c r="HA393" s="329"/>
      <c r="HB393" s="329"/>
      <c r="HC393" s="329"/>
      <c r="HD393" s="329"/>
      <c r="HE393" s="329"/>
      <c r="HF393" s="329"/>
      <c r="HG393" s="329"/>
      <c r="HH393" s="329"/>
      <c r="HI393" s="329"/>
      <c r="HJ393" s="329"/>
      <c r="HK393" s="329"/>
      <c r="HL393" s="329"/>
      <c r="HM393" s="329"/>
      <c r="HN393" s="329"/>
      <c r="HO393" s="329"/>
      <c r="HP393" s="329"/>
      <c r="HQ393" s="329"/>
      <c r="HR393" s="329"/>
      <c r="HS393" s="329"/>
      <c r="HT393" s="329"/>
      <c r="HU393" s="329"/>
      <c r="HV393" s="329"/>
      <c r="HW393" s="329"/>
      <c r="HX393" s="329"/>
      <c r="HY393" s="329"/>
      <c r="HZ393" s="329"/>
      <c r="IA393" s="329"/>
      <c r="IB393" s="329"/>
      <c r="IC393" s="329"/>
      <c r="ID393" s="329"/>
      <c r="IE393" s="329"/>
      <c r="IF393" s="329"/>
      <c r="IG393" s="329"/>
      <c r="IH393" s="329"/>
      <c r="II393" s="329"/>
      <c r="IJ393" s="329"/>
      <c r="IK393" s="329"/>
      <c r="IL393" s="329"/>
      <c r="IM393" s="329"/>
      <c r="IN393" s="329"/>
      <c r="IO393" s="329"/>
      <c r="IP393" s="329"/>
      <c r="IQ393" s="329"/>
      <c r="IR393" s="329"/>
      <c r="IS393" s="329"/>
      <c r="IT393" s="329"/>
      <c r="IU393" s="329"/>
      <c r="IV393" s="329"/>
      <c r="IW393" s="329"/>
      <c r="IX393" s="329"/>
      <c r="IY393" s="329"/>
      <c r="IZ393" s="329"/>
      <c r="JA393" s="329"/>
      <c r="JB393" s="329"/>
      <c r="JC393" s="329"/>
      <c r="JD393" s="329"/>
      <c r="JE393" s="329"/>
      <c r="JF393" s="329"/>
      <c r="JG393" s="329"/>
      <c r="JH393" s="329"/>
      <c r="JI393" s="329"/>
      <c r="JJ393" s="329"/>
      <c r="JK393" s="329"/>
      <c r="JL393" s="329"/>
      <c r="JM393" s="329"/>
      <c r="JN393" s="329"/>
      <c r="JO393" s="329"/>
      <c r="JP393" s="329"/>
      <c r="JQ393" s="329"/>
      <c r="JR393" s="329"/>
      <c r="JS393" s="329"/>
      <c r="JT393" s="329"/>
      <c r="JU393" s="329"/>
      <c r="JV393" s="329"/>
      <c r="JW393" s="329"/>
      <c r="JX393" s="329"/>
      <c r="JY393" s="329"/>
      <c r="JZ393" s="329"/>
      <c r="KA393" s="329"/>
      <c r="KB393" s="329"/>
      <c r="KC393" s="329"/>
      <c r="KD393" s="329"/>
      <c r="KE393" s="329"/>
      <c r="KF393" s="329"/>
      <c r="KG393" s="329"/>
      <c r="KH393" s="329"/>
      <c r="KI393" s="329"/>
      <c r="KJ393" s="329"/>
      <c r="KK393" s="329"/>
      <c r="KL393" s="329"/>
      <c r="KM393" s="329"/>
      <c r="KN393" s="329"/>
      <c r="KO393" s="329"/>
      <c r="KP393" s="329"/>
      <c r="KQ393" s="329"/>
      <c r="KR393" s="329"/>
      <c r="KS393" s="329"/>
      <c r="KT393" s="329"/>
      <c r="KU393" s="329"/>
      <c r="KV393" s="329"/>
      <c r="KW393" s="329"/>
      <c r="KX393" s="329"/>
      <c r="KY393" s="329"/>
      <c r="KZ393" s="329"/>
      <c r="LA393" s="329"/>
      <c r="LB393" s="329"/>
      <c r="LC393" s="329"/>
      <c r="LD393" s="329"/>
      <c r="LE393" s="329"/>
      <c r="LF393" s="329"/>
      <c r="LG393" s="329"/>
      <c r="LH393" s="329"/>
      <c r="LI393" s="329"/>
      <c r="LJ393" s="329"/>
      <c r="LK393" s="329"/>
      <c r="LL393" s="329"/>
      <c r="LM393" s="329"/>
      <c r="LN393" s="329"/>
      <c r="LO393" s="329"/>
      <c r="LP393" s="329"/>
      <c r="LQ393" s="329"/>
      <c r="LR393" s="329"/>
      <c r="LS393" s="329"/>
      <c r="LT393" s="329"/>
      <c r="LU393" s="329"/>
      <c r="LV393" s="329"/>
      <c r="LW393" s="329"/>
      <c r="LX393" s="329"/>
      <c r="LY393" s="329"/>
      <c r="LZ393" s="329"/>
      <c r="MA393" s="329"/>
      <c r="MB393" s="329"/>
      <c r="MC393" s="329"/>
      <c r="MD393" s="329"/>
      <c r="ME393" s="329"/>
      <c r="MF393" s="329"/>
      <c r="MG393" s="329"/>
      <c r="MH393" s="329"/>
      <c r="MI393" s="329"/>
      <c r="MJ393" s="329"/>
      <c r="MK393" s="329"/>
      <c r="ML393" s="329"/>
      <c r="MM393" s="329"/>
      <c r="MN393" s="329"/>
      <c r="MO393" s="329"/>
      <c r="MP393" s="329"/>
      <c r="MQ393" s="329"/>
      <c r="MR393" s="329"/>
      <c r="MS393" s="329"/>
      <c r="MT393" s="329"/>
      <c r="MU393" s="329"/>
      <c r="MV393" s="329"/>
      <c r="MW393" s="329"/>
      <c r="MX393" s="329"/>
      <c r="MY393" s="329"/>
      <c r="MZ393" s="329"/>
      <c r="NA393" s="329"/>
      <c r="NB393" s="329"/>
      <c r="NC393" s="329"/>
      <c r="ND393" s="329"/>
      <c r="NE393" s="329"/>
      <c r="NF393" s="329"/>
      <c r="NG393" s="329"/>
      <c r="NH393" s="329"/>
      <c r="NI393" s="329"/>
      <c r="NJ393" s="329"/>
      <c r="NK393" s="329"/>
      <c r="NL393" s="329"/>
      <c r="NM393" s="329"/>
      <c r="NN393" s="329"/>
      <c r="NO393" s="329"/>
      <c r="NP393" s="329"/>
      <c r="NQ393" s="329"/>
      <c r="NR393" s="329"/>
      <c r="NS393" s="329"/>
      <c r="NT393" s="329"/>
      <c r="NU393" s="329"/>
      <c r="NV393" s="329"/>
    </row>
    <row r="394" spans="1:386" ht="21.6" customHeight="1">
      <c r="A394" s="1799"/>
      <c r="B394" s="1676" t="s">
        <v>157</v>
      </c>
      <c r="C394" s="1615"/>
      <c r="D394" s="1617"/>
      <c r="E394" s="1618"/>
      <c r="F394" s="1759"/>
      <c r="G394" s="1618"/>
      <c r="H394" s="1774"/>
      <c r="I394" s="1797"/>
      <c r="J394" s="1618"/>
      <c r="K394" s="1795"/>
      <c r="L394" s="1759"/>
      <c r="M394" s="1702"/>
      <c r="N394" s="1703"/>
      <c r="O394" s="1703"/>
      <c r="P394" s="1703"/>
      <c r="Q394" s="1798"/>
      <c r="R394" s="1798"/>
      <c r="S394" s="1798"/>
      <c r="T394" s="1798"/>
      <c r="U394" s="1749"/>
      <c r="V394" s="156">
        <f t="shared" si="144"/>
        <v>0</v>
      </c>
      <c r="W394" s="1647"/>
      <c r="X394" s="1648"/>
      <c r="Y394" s="1994"/>
      <c r="Z394" s="1647"/>
      <c r="AA394" s="1648"/>
      <c r="AB394" s="1645"/>
      <c r="AC394" s="1645"/>
      <c r="AD394" s="1994"/>
      <c r="AE394" s="1990"/>
      <c r="AF394" s="1637"/>
      <c r="AG394" s="1543"/>
      <c r="AH394" s="1637"/>
      <c r="AI394" s="1637"/>
      <c r="AJ394" s="1637"/>
      <c r="AK394" s="1637"/>
      <c r="AL394" s="1637"/>
      <c r="AM394" s="1637"/>
    </row>
    <row r="395" spans="1:386" s="1558" customFormat="1" ht="41.4">
      <c r="A395" s="1691"/>
      <c r="B395" s="1705" t="s">
        <v>608</v>
      </c>
      <c r="C395" s="1693" t="s">
        <v>359</v>
      </c>
      <c r="D395" s="1941" t="s">
        <v>460</v>
      </c>
      <c r="E395" s="1899"/>
      <c r="F395" s="1691"/>
      <c r="G395" s="1771"/>
      <c r="H395" s="1707"/>
      <c r="I395" s="1707"/>
      <c r="J395" s="1719"/>
      <c r="K395" s="1719"/>
      <c r="L395" s="1707"/>
      <c r="M395" s="1866">
        <f>SUM(N395:P395)</f>
        <v>11863</v>
      </c>
      <c r="N395" s="1866"/>
      <c r="O395" s="1866">
        <v>11363</v>
      </c>
      <c r="P395" s="1704">
        <v>500</v>
      </c>
      <c r="Q395" s="1719">
        <f>+SUM(R395:T395)</f>
        <v>8078</v>
      </c>
      <c r="R395" s="1789"/>
      <c r="S395" s="1789">
        <v>7772</v>
      </c>
      <c r="T395" s="1789">
        <v>306</v>
      </c>
      <c r="U395" s="1773"/>
      <c r="V395" s="156">
        <f t="shared" si="144"/>
        <v>0</v>
      </c>
      <c r="W395" s="1647"/>
      <c r="X395" s="1648">
        <v>1</v>
      </c>
      <c r="Y395" s="1994"/>
      <c r="Z395" s="1647"/>
      <c r="AA395" s="1648"/>
      <c r="AB395" s="1645">
        <v>1</v>
      </c>
      <c r="AC395" s="1645"/>
      <c r="AD395" s="1994"/>
      <c r="AE395" s="1990"/>
      <c r="AF395" s="1637"/>
      <c r="AG395" s="1543"/>
      <c r="AH395" s="1637"/>
      <c r="AI395" s="1637"/>
      <c r="AJ395" s="1637"/>
      <c r="AK395" s="1637"/>
      <c r="AL395" s="1637"/>
      <c r="AM395" s="1543">
        <f t="shared" ref="AM395:AM414" si="159">AL395*J395</f>
        <v>0</v>
      </c>
      <c r="AN395" s="1553"/>
      <c r="AO395" s="1553"/>
      <c r="AP395" s="1553"/>
      <c r="AQ395" s="1553"/>
      <c r="AR395" s="1553"/>
      <c r="AS395" s="1553"/>
      <c r="AT395" s="1553"/>
      <c r="AU395" s="1553"/>
      <c r="AV395" s="1553"/>
      <c r="AW395" s="1553"/>
      <c r="AX395" s="1553"/>
      <c r="AY395" s="1553"/>
      <c r="AZ395" s="1553"/>
      <c r="BA395" s="1553"/>
      <c r="BB395" s="1553"/>
      <c r="BC395" s="1553"/>
      <c r="BD395" s="1553"/>
      <c r="BE395" s="1553"/>
      <c r="BF395" s="1553"/>
      <c r="BG395" s="1553"/>
      <c r="BH395" s="1553"/>
      <c r="BI395" s="1553"/>
      <c r="BJ395" s="1553"/>
      <c r="BK395" s="1553"/>
      <c r="BL395" s="1553"/>
      <c r="BM395" s="1553"/>
      <c r="BN395" s="1553"/>
      <c r="BO395" s="1553"/>
      <c r="BP395" s="1553"/>
      <c r="BQ395" s="1553"/>
      <c r="BR395" s="1553"/>
      <c r="BS395" s="1553"/>
      <c r="BT395" s="1553"/>
      <c r="BU395" s="1553"/>
      <c r="BV395" s="1553"/>
      <c r="BW395" s="1553"/>
      <c r="BX395" s="1553"/>
      <c r="BY395" s="1553"/>
      <c r="BZ395" s="1553"/>
      <c r="CA395" s="1553"/>
      <c r="CB395" s="1553"/>
      <c r="CC395" s="1553"/>
      <c r="CD395" s="1553"/>
      <c r="CE395" s="1553"/>
      <c r="CF395" s="1553"/>
      <c r="CG395" s="1553"/>
      <c r="CH395" s="1553"/>
      <c r="CI395" s="1553"/>
      <c r="CJ395" s="1553"/>
      <c r="CK395" s="1553"/>
      <c r="CL395" s="1553"/>
      <c r="CM395" s="1553"/>
      <c r="CN395" s="1553"/>
      <c r="CO395" s="1553"/>
      <c r="CP395" s="1553"/>
      <c r="CQ395" s="1553"/>
      <c r="CR395" s="1553"/>
      <c r="CS395" s="1553"/>
      <c r="CT395" s="1553"/>
      <c r="CU395" s="1553"/>
      <c r="CV395" s="1553"/>
      <c r="CW395" s="1553"/>
      <c r="CX395" s="1553"/>
      <c r="CY395" s="1553"/>
      <c r="CZ395" s="1553"/>
      <c r="DA395" s="1553"/>
      <c r="DB395" s="1553"/>
      <c r="DC395" s="1553"/>
      <c r="DD395" s="1553"/>
      <c r="DE395" s="1553"/>
      <c r="DF395" s="1553"/>
      <c r="DG395" s="1553"/>
      <c r="DH395" s="1553"/>
      <c r="DI395" s="1553"/>
      <c r="DJ395" s="1553"/>
      <c r="DK395" s="1553"/>
      <c r="DL395" s="1553"/>
      <c r="DM395" s="1553"/>
      <c r="DN395" s="1553"/>
      <c r="DO395" s="1553"/>
      <c r="DP395" s="1553"/>
      <c r="DQ395" s="1553"/>
      <c r="DR395" s="1553"/>
      <c r="DS395" s="1553"/>
      <c r="DT395" s="1553"/>
      <c r="DU395" s="1553"/>
      <c r="DV395" s="1553"/>
      <c r="DW395" s="1553"/>
      <c r="DX395" s="1553"/>
      <c r="DY395" s="1553"/>
      <c r="DZ395" s="1553"/>
      <c r="EA395" s="1553"/>
      <c r="EB395" s="1553"/>
      <c r="EC395" s="1553"/>
      <c r="ED395" s="1553"/>
      <c r="EE395" s="1553"/>
      <c r="EF395" s="1553"/>
      <c r="EG395" s="1553"/>
      <c r="EH395" s="1553"/>
      <c r="EI395" s="1553"/>
      <c r="EJ395" s="1553"/>
      <c r="EK395" s="1553"/>
      <c r="EL395" s="1553"/>
      <c r="EM395" s="1553"/>
      <c r="EN395" s="1553"/>
      <c r="EO395" s="1553"/>
      <c r="EP395" s="1553"/>
      <c r="EQ395" s="1553"/>
      <c r="ER395" s="1553"/>
      <c r="ES395" s="1553"/>
      <c r="ET395" s="1553"/>
      <c r="EU395" s="1553"/>
      <c r="EV395" s="1553"/>
      <c r="EW395" s="1553"/>
      <c r="EX395" s="1553"/>
      <c r="EY395" s="1553"/>
      <c r="EZ395" s="1553"/>
      <c r="FA395" s="1602"/>
      <c r="FB395" s="1570"/>
      <c r="FC395" s="1570"/>
      <c r="FD395" s="1570"/>
      <c r="FE395" s="1570"/>
      <c r="FF395" s="1570"/>
      <c r="FG395" s="1570"/>
      <c r="FH395" s="1570"/>
      <c r="FI395" s="1570"/>
      <c r="FJ395" s="1570"/>
      <c r="FK395" s="1570"/>
      <c r="FL395" s="1570"/>
      <c r="FM395" s="1570"/>
      <c r="FN395" s="1570"/>
      <c r="FO395" s="1570"/>
      <c r="FP395" s="1570"/>
      <c r="FQ395" s="1570"/>
      <c r="FR395" s="1570"/>
      <c r="FS395" s="1570"/>
      <c r="FT395" s="1570"/>
      <c r="FU395" s="1570"/>
      <c r="FV395" s="1570"/>
      <c r="FW395" s="1570"/>
      <c r="FX395" s="1570"/>
      <c r="FY395" s="1570"/>
      <c r="FZ395" s="1570"/>
      <c r="GA395" s="1570"/>
      <c r="GB395" s="1570"/>
      <c r="GC395" s="1570"/>
      <c r="GD395" s="1570"/>
      <c r="GE395" s="1570"/>
      <c r="GF395" s="1570"/>
      <c r="GG395" s="1570"/>
      <c r="GH395" s="1570"/>
      <c r="GI395" s="1570"/>
      <c r="GJ395" s="1570"/>
      <c r="GK395" s="1570"/>
      <c r="GL395" s="1570"/>
      <c r="GM395" s="1570"/>
      <c r="GN395" s="1570"/>
      <c r="GO395" s="1570"/>
      <c r="GP395" s="1570"/>
      <c r="GQ395" s="1570"/>
      <c r="GR395" s="1570"/>
      <c r="GS395" s="1570"/>
      <c r="GT395" s="1570"/>
      <c r="GU395" s="1570"/>
      <c r="GV395" s="1570"/>
      <c r="GW395" s="1570"/>
      <c r="GX395" s="1570"/>
      <c r="GY395" s="1570"/>
      <c r="GZ395" s="1570"/>
      <c r="HA395" s="1570"/>
      <c r="HB395" s="1570"/>
      <c r="HC395" s="1570"/>
      <c r="HD395" s="1570"/>
      <c r="HE395" s="1570"/>
      <c r="HF395" s="1570"/>
      <c r="HG395" s="1570"/>
      <c r="HH395" s="1570"/>
      <c r="HI395" s="1570"/>
      <c r="HJ395" s="1570"/>
      <c r="HK395" s="1570"/>
      <c r="HL395" s="1570"/>
      <c r="HM395" s="1570"/>
      <c r="HN395" s="1570"/>
      <c r="HO395" s="1570"/>
      <c r="HP395" s="1570"/>
      <c r="HQ395" s="1570"/>
      <c r="HR395" s="1570"/>
      <c r="HS395" s="1570"/>
      <c r="HT395" s="1570"/>
      <c r="HU395" s="1570"/>
      <c r="HV395" s="1570"/>
      <c r="HW395" s="1570"/>
      <c r="HX395" s="1570"/>
      <c r="HY395" s="1570"/>
      <c r="HZ395" s="1570"/>
      <c r="IA395" s="1570"/>
      <c r="IB395" s="1570"/>
      <c r="IC395" s="1570"/>
      <c r="ID395" s="1570"/>
      <c r="IE395" s="1570"/>
      <c r="IF395" s="1570"/>
      <c r="IG395" s="1570"/>
      <c r="IH395" s="1570"/>
      <c r="II395" s="1570"/>
      <c r="IJ395" s="1570"/>
      <c r="IK395" s="1570"/>
      <c r="IL395" s="1570"/>
      <c r="IM395" s="1570"/>
      <c r="IN395" s="1570"/>
      <c r="IO395" s="1570"/>
      <c r="IP395" s="1570"/>
      <c r="IQ395" s="1570"/>
      <c r="IR395" s="1570"/>
      <c r="IS395" s="1570"/>
      <c r="IT395" s="1570"/>
      <c r="IU395" s="1570"/>
      <c r="IV395" s="1570"/>
      <c r="IW395" s="1570"/>
      <c r="IX395" s="1570"/>
      <c r="IY395" s="1570"/>
      <c r="IZ395" s="1570"/>
      <c r="JA395" s="1570"/>
      <c r="JB395" s="1570"/>
      <c r="JC395" s="1570"/>
      <c r="JD395" s="1570"/>
      <c r="JE395" s="1570"/>
      <c r="JF395" s="1570"/>
      <c r="JG395" s="1570"/>
      <c r="JH395" s="1570"/>
      <c r="JI395" s="1570"/>
      <c r="JJ395" s="1570"/>
      <c r="JK395" s="1570"/>
      <c r="JL395" s="1570"/>
      <c r="JM395" s="1570"/>
      <c r="JN395" s="1570"/>
      <c r="JO395" s="1570"/>
      <c r="JP395" s="1570"/>
      <c r="JQ395" s="1570"/>
      <c r="JR395" s="1570"/>
      <c r="JS395" s="1570"/>
      <c r="JT395" s="1570"/>
      <c r="JU395" s="1570"/>
      <c r="JV395" s="1570"/>
      <c r="JW395" s="1570"/>
      <c r="JX395" s="1570"/>
      <c r="JY395" s="1570"/>
      <c r="JZ395" s="1570"/>
      <c r="KA395" s="1570"/>
      <c r="KB395" s="1570"/>
      <c r="KC395" s="1570"/>
      <c r="KD395" s="1570"/>
      <c r="KE395" s="1570"/>
      <c r="KF395" s="1570"/>
      <c r="KG395" s="1570"/>
      <c r="KH395" s="1570"/>
      <c r="KI395" s="1570"/>
      <c r="KJ395" s="1570"/>
      <c r="KK395" s="1570"/>
      <c r="KL395" s="1570"/>
      <c r="KM395" s="1570"/>
      <c r="KN395" s="1570"/>
      <c r="KO395" s="1570"/>
      <c r="KP395" s="1570"/>
      <c r="KQ395" s="1570"/>
      <c r="KR395" s="1570"/>
      <c r="KS395" s="1570"/>
      <c r="KT395" s="1570"/>
      <c r="KU395" s="1570"/>
      <c r="KV395" s="1570"/>
      <c r="KW395" s="1570"/>
      <c r="KX395" s="1570"/>
      <c r="KY395" s="1570"/>
      <c r="KZ395" s="1570"/>
      <c r="LA395" s="1570"/>
      <c r="LB395" s="1570"/>
      <c r="LC395" s="1570"/>
      <c r="LD395" s="1570"/>
      <c r="LE395" s="1570"/>
      <c r="LF395" s="1570"/>
      <c r="LG395" s="1570"/>
      <c r="LH395" s="1570"/>
      <c r="LI395" s="1570"/>
      <c r="LJ395" s="1570"/>
      <c r="LK395" s="1570"/>
      <c r="LL395" s="1570"/>
      <c r="LM395" s="1570"/>
      <c r="LN395" s="1570"/>
      <c r="LO395" s="1570"/>
      <c r="LP395" s="1570"/>
      <c r="LQ395" s="1570"/>
      <c r="LR395" s="1570"/>
      <c r="LS395" s="1570"/>
      <c r="LT395" s="1570"/>
      <c r="LU395" s="1570"/>
      <c r="LV395" s="1570"/>
      <c r="LW395" s="1570"/>
      <c r="LX395" s="1570"/>
      <c r="LY395" s="1570"/>
      <c r="LZ395" s="1570"/>
      <c r="MA395" s="1570"/>
      <c r="MB395" s="1570"/>
      <c r="MC395" s="1570"/>
      <c r="MD395" s="1570"/>
      <c r="ME395" s="1570"/>
      <c r="MF395" s="1570"/>
      <c r="MG395" s="1570"/>
      <c r="MH395" s="1570"/>
      <c r="MI395" s="1570"/>
      <c r="MJ395" s="1570"/>
      <c r="MK395" s="1570"/>
      <c r="ML395" s="1570"/>
      <c r="MM395" s="1570"/>
      <c r="MN395" s="1570"/>
      <c r="MO395" s="1570"/>
      <c r="MP395" s="1570"/>
      <c r="MQ395" s="1570"/>
      <c r="MR395" s="1570"/>
      <c r="MS395" s="1570"/>
      <c r="MT395" s="1570"/>
      <c r="MU395" s="1570"/>
      <c r="MV395" s="1570"/>
      <c r="MW395" s="1570"/>
      <c r="MX395" s="1570"/>
      <c r="MY395" s="1570"/>
      <c r="MZ395" s="1570"/>
      <c r="NA395" s="1570"/>
      <c r="NB395" s="1570"/>
      <c r="NC395" s="1570"/>
      <c r="ND395" s="1570"/>
      <c r="NE395" s="1570"/>
      <c r="NF395" s="1570"/>
      <c r="NG395" s="1570"/>
      <c r="NH395" s="1570"/>
      <c r="NI395" s="1570"/>
      <c r="NJ395" s="1570"/>
      <c r="NK395" s="1570"/>
      <c r="NL395" s="1570"/>
      <c r="NM395" s="1570"/>
      <c r="NN395" s="1570"/>
      <c r="NO395" s="1570"/>
      <c r="NP395" s="1570"/>
      <c r="NQ395" s="1570"/>
      <c r="NR395" s="1570"/>
      <c r="NS395" s="1570"/>
      <c r="NT395" s="1570"/>
      <c r="NU395" s="1570"/>
      <c r="NV395" s="1570"/>
    </row>
    <row r="396" spans="1:386" ht="41.4">
      <c r="A396" s="1617"/>
      <c r="B396" s="1775" t="s">
        <v>675</v>
      </c>
      <c r="C396" s="1615"/>
      <c r="D396" s="1942"/>
      <c r="E396" s="1894">
        <v>17068.521000000001</v>
      </c>
      <c r="F396" s="1895" t="s">
        <v>1017</v>
      </c>
      <c r="G396" s="1896">
        <v>330</v>
      </c>
      <c r="H396" s="1709"/>
      <c r="I396" s="1820" t="s">
        <v>736</v>
      </c>
      <c r="J396" s="1714">
        <v>15817.366</v>
      </c>
      <c r="K396" s="1869">
        <v>330</v>
      </c>
      <c r="L396" s="1820" t="s">
        <v>673</v>
      </c>
      <c r="M396" s="1702"/>
      <c r="N396" s="1703"/>
      <c r="O396" s="1703"/>
      <c r="P396" s="1703"/>
      <c r="Q396" s="1798"/>
      <c r="R396" s="1798"/>
      <c r="S396" s="1798"/>
      <c r="T396" s="1798"/>
      <c r="U396" s="1749"/>
      <c r="V396" s="156">
        <f t="shared" si="144"/>
        <v>1251.1550000000007</v>
      </c>
      <c r="W396" s="1647"/>
      <c r="X396" s="1648"/>
      <c r="Y396" s="1994"/>
      <c r="Z396" s="1647"/>
      <c r="AA396" s="1648"/>
      <c r="AB396" s="1645"/>
      <c r="AC396" s="1645"/>
      <c r="AD396" s="1994"/>
      <c r="AE396" s="1990"/>
      <c r="AF396" s="1637">
        <v>1</v>
      </c>
      <c r="AG396" s="1543">
        <f t="shared" ref="AG396:AG415" si="160">AF396*E396</f>
        <v>17068.521000000001</v>
      </c>
      <c r="AH396" s="1634">
        <v>1</v>
      </c>
      <c r="AI396" s="1543">
        <f t="shared" ref="AI396:AI415" si="161">AH396*J396</f>
        <v>15817.366</v>
      </c>
      <c r="AJ396" s="1637"/>
      <c r="AK396" s="1543">
        <f t="shared" ref="AK396:AK415" si="162">AJ396*E396</f>
        <v>0</v>
      </c>
      <c r="AL396" s="1637"/>
      <c r="AM396" s="1543">
        <f t="shared" si="159"/>
        <v>0</v>
      </c>
    </row>
    <row r="397" spans="1:386" s="1558" customFormat="1" ht="41.4">
      <c r="A397" s="1691"/>
      <c r="B397" s="1705" t="s">
        <v>609</v>
      </c>
      <c r="C397" s="1693" t="s">
        <v>359</v>
      </c>
      <c r="D397" s="1941" t="s">
        <v>461</v>
      </c>
      <c r="E397" s="1899"/>
      <c r="F397" s="1691"/>
      <c r="G397" s="1771"/>
      <c r="H397" s="1707"/>
      <c r="I397" s="1707"/>
      <c r="J397" s="1719"/>
      <c r="K397" s="1719"/>
      <c r="L397" s="1707"/>
      <c r="M397" s="1719">
        <f>SUM(N397:P397)</f>
        <v>11144</v>
      </c>
      <c r="N397" s="1719"/>
      <c r="O397" s="1719">
        <v>10644</v>
      </c>
      <c r="P397" s="1719">
        <v>500</v>
      </c>
      <c r="Q397" s="1719">
        <f>+SUM(R397:T397)</f>
        <v>6025</v>
      </c>
      <c r="R397" s="1719">
        <v>0</v>
      </c>
      <c r="S397" s="1719">
        <v>5738</v>
      </c>
      <c r="T397" s="1719">
        <v>287</v>
      </c>
      <c r="U397" s="1773"/>
      <c r="V397" s="156">
        <f t="shared" si="144"/>
        <v>0</v>
      </c>
      <c r="W397" s="1647"/>
      <c r="X397" s="1648">
        <v>1</v>
      </c>
      <c r="Y397" s="1994"/>
      <c r="Z397" s="1647"/>
      <c r="AA397" s="1648"/>
      <c r="AB397" s="1645">
        <v>1</v>
      </c>
      <c r="AC397" s="1645"/>
      <c r="AD397" s="1994"/>
      <c r="AE397" s="1990"/>
      <c r="AF397" s="1637"/>
      <c r="AG397" s="1543">
        <f t="shared" si="160"/>
        <v>0</v>
      </c>
      <c r="AH397" s="1637"/>
      <c r="AI397" s="1543">
        <f t="shared" si="161"/>
        <v>0</v>
      </c>
      <c r="AJ397" s="1637"/>
      <c r="AK397" s="1543">
        <f t="shared" si="162"/>
        <v>0</v>
      </c>
      <c r="AL397" s="1637"/>
      <c r="AM397" s="1543">
        <f t="shared" si="159"/>
        <v>0</v>
      </c>
      <c r="AN397" s="1553"/>
      <c r="AO397" s="1553"/>
      <c r="AP397" s="1553"/>
      <c r="AQ397" s="1553"/>
      <c r="AR397" s="1553"/>
      <c r="AS397" s="1553"/>
      <c r="AT397" s="1553"/>
      <c r="AU397" s="1553"/>
      <c r="AV397" s="1553"/>
      <c r="AW397" s="1553"/>
      <c r="AX397" s="1553"/>
      <c r="AY397" s="1553"/>
      <c r="AZ397" s="1553"/>
      <c r="BA397" s="1553"/>
      <c r="BB397" s="1553"/>
      <c r="BC397" s="1553"/>
      <c r="BD397" s="1553"/>
      <c r="BE397" s="1553"/>
      <c r="BF397" s="1553"/>
      <c r="BG397" s="1553"/>
      <c r="BH397" s="1553"/>
      <c r="BI397" s="1553"/>
      <c r="BJ397" s="1553"/>
      <c r="BK397" s="1553"/>
      <c r="BL397" s="1553"/>
      <c r="BM397" s="1553"/>
      <c r="BN397" s="1553"/>
      <c r="BO397" s="1553"/>
      <c r="BP397" s="1553"/>
      <c r="BQ397" s="1553"/>
      <c r="BR397" s="1553"/>
      <c r="BS397" s="1553"/>
      <c r="BT397" s="1553"/>
      <c r="BU397" s="1553"/>
      <c r="BV397" s="1553"/>
      <c r="BW397" s="1553"/>
      <c r="BX397" s="1553"/>
      <c r="BY397" s="1553"/>
      <c r="BZ397" s="1553"/>
      <c r="CA397" s="1553"/>
      <c r="CB397" s="1553"/>
      <c r="CC397" s="1553"/>
      <c r="CD397" s="1553"/>
      <c r="CE397" s="1553"/>
      <c r="CF397" s="1553"/>
      <c r="CG397" s="1553"/>
      <c r="CH397" s="1553"/>
      <c r="CI397" s="1553"/>
      <c r="CJ397" s="1553"/>
      <c r="CK397" s="1553"/>
      <c r="CL397" s="1553"/>
      <c r="CM397" s="1553"/>
      <c r="CN397" s="1553"/>
      <c r="CO397" s="1553"/>
      <c r="CP397" s="1553"/>
      <c r="CQ397" s="1553"/>
      <c r="CR397" s="1553"/>
      <c r="CS397" s="1553"/>
      <c r="CT397" s="1553"/>
      <c r="CU397" s="1553"/>
      <c r="CV397" s="1553"/>
      <c r="CW397" s="1553"/>
      <c r="CX397" s="1553"/>
      <c r="CY397" s="1553"/>
      <c r="CZ397" s="1553"/>
      <c r="DA397" s="1553"/>
      <c r="DB397" s="1553"/>
      <c r="DC397" s="1553"/>
      <c r="DD397" s="1553"/>
      <c r="DE397" s="1553"/>
      <c r="DF397" s="1553"/>
      <c r="DG397" s="1553"/>
      <c r="DH397" s="1553"/>
      <c r="DI397" s="1553"/>
      <c r="DJ397" s="1553"/>
      <c r="DK397" s="1553"/>
      <c r="DL397" s="1553"/>
      <c r="DM397" s="1553"/>
      <c r="DN397" s="1553"/>
      <c r="DO397" s="1553"/>
      <c r="DP397" s="1553"/>
      <c r="DQ397" s="1553"/>
      <c r="DR397" s="1553"/>
      <c r="DS397" s="1553"/>
      <c r="DT397" s="1553"/>
      <c r="DU397" s="1553"/>
      <c r="DV397" s="1553"/>
      <c r="DW397" s="1553"/>
      <c r="DX397" s="1553"/>
      <c r="DY397" s="1553"/>
      <c r="DZ397" s="1553"/>
      <c r="EA397" s="1553"/>
      <c r="EB397" s="1553"/>
      <c r="EC397" s="1553"/>
      <c r="ED397" s="1553"/>
      <c r="EE397" s="1553"/>
      <c r="EF397" s="1553"/>
      <c r="EG397" s="1553"/>
      <c r="EH397" s="1553"/>
      <c r="EI397" s="1553"/>
      <c r="EJ397" s="1553"/>
      <c r="EK397" s="1553"/>
      <c r="EL397" s="1553"/>
      <c r="EM397" s="1553"/>
      <c r="EN397" s="1553"/>
      <c r="EO397" s="1553"/>
      <c r="EP397" s="1553"/>
      <c r="EQ397" s="1553"/>
      <c r="ER397" s="1553"/>
      <c r="ES397" s="1553"/>
      <c r="ET397" s="1553"/>
      <c r="EU397" s="1553"/>
      <c r="EV397" s="1553"/>
      <c r="EW397" s="1553"/>
      <c r="EX397" s="1553"/>
      <c r="EY397" s="1553"/>
      <c r="EZ397" s="1553"/>
      <c r="FA397" s="1602"/>
      <c r="FB397" s="1570"/>
      <c r="FC397" s="1570"/>
      <c r="FD397" s="1570"/>
      <c r="FE397" s="1570"/>
      <c r="FF397" s="1570"/>
      <c r="FG397" s="1570"/>
      <c r="FH397" s="1570"/>
      <c r="FI397" s="1570"/>
      <c r="FJ397" s="1570"/>
      <c r="FK397" s="1570"/>
      <c r="FL397" s="1570"/>
      <c r="FM397" s="1570"/>
      <c r="FN397" s="1570"/>
      <c r="FO397" s="1570"/>
      <c r="FP397" s="1570"/>
      <c r="FQ397" s="1570"/>
      <c r="FR397" s="1570"/>
      <c r="FS397" s="1570"/>
      <c r="FT397" s="1570"/>
      <c r="FU397" s="1570"/>
      <c r="FV397" s="1570"/>
      <c r="FW397" s="1570"/>
      <c r="FX397" s="1570"/>
      <c r="FY397" s="1570"/>
      <c r="FZ397" s="1570"/>
      <c r="GA397" s="1570"/>
      <c r="GB397" s="1570"/>
      <c r="GC397" s="1570"/>
      <c r="GD397" s="1570"/>
      <c r="GE397" s="1570"/>
      <c r="GF397" s="1570"/>
      <c r="GG397" s="1570"/>
      <c r="GH397" s="1570"/>
      <c r="GI397" s="1570"/>
      <c r="GJ397" s="1570"/>
      <c r="GK397" s="1570"/>
      <c r="GL397" s="1570"/>
      <c r="GM397" s="1570"/>
      <c r="GN397" s="1570"/>
      <c r="GO397" s="1570"/>
      <c r="GP397" s="1570"/>
      <c r="GQ397" s="1570"/>
      <c r="GR397" s="1570"/>
      <c r="GS397" s="1570"/>
      <c r="GT397" s="1570"/>
      <c r="GU397" s="1570"/>
      <c r="GV397" s="1570"/>
      <c r="GW397" s="1570"/>
      <c r="GX397" s="1570"/>
      <c r="GY397" s="1570"/>
      <c r="GZ397" s="1570"/>
      <c r="HA397" s="1570"/>
      <c r="HB397" s="1570"/>
      <c r="HC397" s="1570"/>
      <c r="HD397" s="1570"/>
      <c r="HE397" s="1570"/>
      <c r="HF397" s="1570"/>
      <c r="HG397" s="1570"/>
      <c r="HH397" s="1570"/>
      <c r="HI397" s="1570"/>
      <c r="HJ397" s="1570"/>
      <c r="HK397" s="1570"/>
      <c r="HL397" s="1570"/>
      <c r="HM397" s="1570"/>
      <c r="HN397" s="1570"/>
      <c r="HO397" s="1570"/>
      <c r="HP397" s="1570"/>
      <c r="HQ397" s="1570"/>
      <c r="HR397" s="1570"/>
      <c r="HS397" s="1570"/>
      <c r="HT397" s="1570"/>
      <c r="HU397" s="1570"/>
      <c r="HV397" s="1570"/>
      <c r="HW397" s="1570"/>
      <c r="HX397" s="1570"/>
      <c r="HY397" s="1570"/>
      <c r="HZ397" s="1570"/>
      <c r="IA397" s="1570"/>
      <c r="IB397" s="1570"/>
      <c r="IC397" s="1570"/>
      <c r="ID397" s="1570"/>
      <c r="IE397" s="1570"/>
      <c r="IF397" s="1570"/>
      <c r="IG397" s="1570"/>
      <c r="IH397" s="1570"/>
      <c r="II397" s="1570"/>
      <c r="IJ397" s="1570"/>
      <c r="IK397" s="1570"/>
      <c r="IL397" s="1570"/>
      <c r="IM397" s="1570"/>
      <c r="IN397" s="1570"/>
      <c r="IO397" s="1570"/>
      <c r="IP397" s="1570"/>
      <c r="IQ397" s="1570"/>
      <c r="IR397" s="1570"/>
      <c r="IS397" s="1570"/>
      <c r="IT397" s="1570"/>
      <c r="IU397" s="1570"/>
      <c r="IV397" s="1570"/>
      <c r="IW397" s="1570"/>
      <c r="IX397" s="1570"/>
      <c r="IY397" s="1570"/>
      <c r="IZ397" s="1570"/>
      <c r="JA397" s="1570"/>
      <c r="JB397" s="1570"/>
      <c r="JC397" s="1570"/>
      <c r="JD397" s="1570"/>
      <c r="JE397" s="1570"/>
      <c r="JF397" s="1570"/>
      <c r="JG397" s="1570"/>
      <c r="JH397" s="1570"/>
      <c r="JI397" s="1570"/>
      <c r="JJ397" s="1570"/>
      <c r="JK397" s="1570"/>
      <c r="JL397" s="1570"/>
      <c r="JM397" s="1570"/>
      <c r="JN397" s="1570"/>
      <c r="JO397" s="1570"/>
      <c r="JP397" s="1570"/>
      <c r="JQ397" s="1570"/>
      <c r="JR397" s="1570"/>
      <c r="JS397" s="1570"/>
      <c r="JT397" s="1570"/>
      <c r="JU397" s="1570"/>
      <c r="JV397" s="1570"/>
      <c r="JW397" s="1570"/>
      <c r="JX397" s="1570"/>
      <c r="JY397" s="1570"/>
      <c r="JZ397" s="1570"/>
      <c r="KA397" s="1570"/>
      <c r="KB397" s="1570"/>
      <c r="KC397" s="1570"/>
      <c r="KD397" s="1570"/>
      <c r="KE397" s="1570"/>
      <c r="KF397" s="1570"/>
      <c r="KG397" s="1570"/>
      <c r="KH397" s="1570"/>
      <c r="KI397" s="1570"/>
      <c r="KJ397" s="1570"/>
      <c r="KK397" s="1570"/>
      <c r="KL397" s="1570"/>
      <c r="KM397" s="1570"/>
      <c r="KN397" s="1570"/>
      <c r="KO397" s="1570"/>
      <c r="KP397" s="1570"/>
      <c r="KQ397" s="1570"/>
      <c r="KR397" s="1570"/>
      <c r="KS397" s="1570"/>
      <c r="KT397" s="1570"/>
      <c r="KU397" s="1570"/>
      <c r="KV397" s="1570"/>
      <c r="KW397" s="1570"/>
      <c r="KX397" s="1570"/>
      <c r="KY397" s="1570"/>
      <c r="KZ397" s="1570"/>
      <c r="LA397" s="1570"/>
      <c r="LB397" s="1570"/>
      <c r="LC397" s="1570"/>
      <c r="LD397" s="1570"/>
      <c r="LE397" s="1570"/>
      <c r="LF397" s="1570"/>
      <c r="LG397" s="1570"/>
      <c r="LH397" s="1570"/>
      <c r="LI397" s="1570"/>
      <c r="LJ397" s="1570"/>
      <c r="LK397" s="1570"/>
      <c r="LL397" s="1570"/>
      <c r="LM397" s="1570"/>
      <c r="LN397" s="1570"/>
      <c r="LO397" s="1570"/>
      <c r="LP397" s="1570"/>
      <c r="LQ397" s="1570"/>
      <c r="LR397" s="1570"/>
      <c r="LS397" s="1570"/>
      <c r="LT397" s="1570"/>
      <c r="LU397" s="1570"/>
      <c r="LV397" s="1570"/>
      <c r="LW397" s="1570"/>
      <c r="LX397" s="1570"/>
      <c r="LY397" s="1570"/>
      <c r="LZ397" s="1570"/>
      <c r="MA397" s="1570"/>
      <c r="MB397" s="1570"/>
      <c r="MC397" s="1570"/>
      <c r="MD397" s="1570"/>
      <c r="ME397" s="1570"/>
      <c r="MF397" s="1570"/>
      <c r="MG397" s="1570"/>
      <c r="MH397" s="1570"/>
      <c r="MI397" s="1570"/>
      <c r="MJ397" s="1570"/>
      <c r="MK397" s="1570"/>
      <c r="ML397" s="1570"/>
      <c r="MM397" s="1570"/>
      <c r="MN397" s="1570"/>
      <c r="MO397" s="1570"/>
      <c r="MP397" s="1570"/>
      <c r="MQ397" s="1570"/>
      <c r="MR397" s="1570"/>
      <c r="MS397" s="1570"/>
      <c r="MT397" s="1570"/>
      <c r="MU397" s="1570"/>
      <c r="MV397" s="1570"/>
      <c r="MW397" s="1570"/>
      <c r="MX397" s="1570"/>
      <c r="MY397" s="1570"/>
      <c r="MZ397" s="1570"/>
      <c r="NA397" s="1570"/>
      <c r="NB397" s="1570"/>
      <c r="NC397" s="1570"/>
      <c r="ND397" s="1570"/>
      <c r="NE397" s="1570"/>
      <c r="NF397" s="1570"/>
      <c r="NG397" s="1570"/>
      <c r="NH397" s="1570"/>
      <c r="NI397" s="1570"/>
      <c r="NJ397" s="1570"/>
      <c r="NK397" s="1570"/>
      <c r="NL397" s="1570"/>
      <c r="NM397" s="1570"/>
      <c r="NN397" s="1570"/>
      <c r="NO397" s="1570"/>
      <c r="NP397" s="1570"/>
      <c r="NQ397" s="1570"/>
      <c r="NR397" s="1570"/>
      <c r="NS397" s="1570"/>
      <c r="NT397" s="1570"/>
      <c r="NU397" s="1570"/>
      <c r="NV397" s="1570"/>
    </row>
    <row r="398" spans="1:386" ht="41.4">
      <c r="A398" s="1617"/>
      <c r="B398" s="1775" t="s">
        <v>1237</v>
      </c>
      <c r="C398" s="1615"/>
      <c r="D398" s="1942"/>
      <c r="E398" s="1894">
        <v>16827.554</v>
      </c>
      <c r="F398" s="1895" t="s">
        <v>1018</v>
      </c>
      <c r="G398" s="1896">
        <v>360</v>
      </c>
      <c r="H398" s="1709"/>
      <c r="I398" s="1820" t="s">
        <v>737</v>
      </c>
      <c r="J398" s="1714">
        <v>15996.556</v>
      </c>
      <c r="K398" s="1869">
        <v>360</v>
      </c>
      <c r="L398" s="1820" t="s">
        <v>674</v>
      </c>
      <c r="M398" s="1702"/>
      <c r="N398" s="1703"/>
      <c r="O398" s="1703"/>
      <c r="P398" s="1703"/>
      <c r="Q398" s="1798"/>
      <c r="R398" s="1798"/>
      <c r="S398" s="1798"/>
      <c r="T398" s="1798"/>
      <c r="U398" s="1749"/>
      <c r="V398" s="156">
        <f t="shared" si="144"/>
        <v>830.99799999999959</v>
      </c>
      <c r="W398" s="1647"/>
      <c r="X398" s="1648"/>
      <c r="Y398" s="1994"/>
      <c r="Z398" s="1647"/>
      <c r="AA398" s="1648"/>
      <c r="AB398" s="1645"/>
      <c r="AC398" s="1645"/>
      <c r="AD398" s="1994"/>
      <c r="AE398" s="1990"/>
      <c r="AF398" s="1637">
        <v>1</v>
      </c>
      <c r="AG398" s="1543">
        <f t="shared" si="160"/>
        <v>16827.554</v>
      </c>
      <c r="AH398" s="1634">
        <v>1</v>
      </c>
      <c r="AI398" s="1543">
        <f t="shared" si="161"/>
        <v>15996.556</v>
      </c>
      <c r="AJ398" s="1637"/>
      <c r="AK398" s="1543">
        <f t="shared" si="162"/>
        <v>0</v>
      </c>
      <c r="AL398" s="1637"/>
      <c r="AM398" s="1543">
        <f t="shared" si="159"/>
        <v>0</v>
      </c>
    </row>
    <row r="399" spans="1:386" s="1558" customFormat="1" ht="41.4">
      <c r="A399" s="1691"/>
      <c r="B399" s="1897" t="s">
        <v>610</v>
      </c>
      <c r="C399" s="1693" t="s">
        <v>359</v>
      </c>
      <c r="D399" s="1941" t="s">
        <v>462</v>
      </c>
      <c r="E399" s="1899"/>
      <c r="F399" s="1691"/>
      <c r="G399" s="1771"/>
      <c r="H399" s="1707"/>
      <c r="I399" s="1707"/>
      <c r="J399" s="1719"/>
      <c r="K399" s="1719"/>
      <c r="L399" s="1707"/>
      <c r="M399" s="1719">
        <f>SUM(N399:P399)</f>
        <v>17445</v>
      </c>
      <c r="N399" s="1719"/>
      <c r="O399" s="1719">
        <v>16945</v>
      </c>
      <c r="P399" s="1719">
        <v>500</v>
      </c>
      <c r="Q399" s="1719">
        <f>+SUM(R399:T399)</f>
        <v>7593</v>
      </c>
      <c r="R399" s="1719">
        <v>0</v>
      </c>
      <c r="S399" s="1719">
        <v>7093</v>
      </c>
      <c r="T399" s="1719">
        <v>500</v>
      </c>
      <c r="U399" s="1773"/>
      <c r="V399" s="156">
        <f t="shared" si="144"/>
        <v>0</v>
      </c>
      <c r="W399" s="1647"/>
      <c r="X399" s="1648">
        <v>1</v>
      </c>
      <c r="Y399" s="1994"/>
      <c r="Z399" s="1647"/>
      <c r="AA399" s="1648"/>
      <c r="AB399" s="1645">
        <v>1</v>
      </c>
      <c r="AC399" s="1645"/>
      <c r="AD399" s="1994"/>
      <c r="AE399" s="1990"/>
      <c r="AF399" s="1637"/>
      <c r="AG399" s="1543">
        <f t="shared" si="160"/>
        <v>0</v>
      </c>
      <c r="AH399" s="1637"/>
      <c r="AI399" s="1543">
        <f t="shared" si="161"/>
        <v>0</v>
      </c>
      <c r="AJ399" s="1637"/>
      <c r="AK399" s="1543">
        <f t="shared" si="162"/>
        <v>0</v>
      </c>
      <c r="AL399" s="1637"/>
      <c r="AM399" s="1543">
        <f t="shared" si="159"/>
        <v>0</v>
      </c>
      <c r="AN399" s="1553"/>
      <c r="AO399" s="1553"/>
      <c r="AP399" s="1553"/>
      <c r="AQ399" s="1553"/>
      <c r="AR399" s="1553"/>
      <c r="AS399" s="1553"/>
      <c r="AT399" s="1553"/>
      <c r="AU399" s="1553"/>
      <c r="AV399" s="1553"/>
      <c r="AW399" s="1553"/>
      <c r="AX399" s="1553"/>
      <c r="AY399" s="1553"/>
      <c r="AZ399" s="1553"/>
      <c r="BA399" s="1553"/>
      <c r="BB399" s="1553"/>
      <c r="BC399" s="1553"/>
      <c r="BD399" s="1553"/>
      <c r="BE399" s="1553"/>
      <c r="BF399" s="1553"/>
      <c r="BG399" s="1553"/>
      <c r="BH399" s="1553"/>
      <c r="BI399" s="1553"/>
      <c r="BJ399" s="1553"/>
      <c r="BK399" s="1553"/>
      <c r="BL399" s="1553"/>
      <c r="BM399" s="1553"/>
      <c r="BN399" s="1553"/>
      <c r="BO399" s="1553"/>
      <c r="BP399" s="1553"/>
      <c r="BQ399" s="1553"/>
      <c r="BR399" s="1553"/>
      <c r="BS399" s="1553"/>
      <c r="BT399" s="1553"/>
      <c r="BU399" s="1553"/>
      <c r="BV399" s="1553"/>
      <c r="BW399" s="1553"/>
      <c r="BX399" s="1553"/>
      <c r="BY399" s="1553"/>
      <c r="BZ399" s="1553"/>
      <c r="CA399" s="1553"/>
      <c r="CB399" s="1553"/>
      <c r="CC399" s="1553"/>
      <c r="CD399" s="1553"/>
      <c r="CE399" s="1553"/>
      <c r="CF399" s="1553"/>
      <c r="CG399" s="1553"/>
      <c r="CH399" s="1553"/>
      <c r="CI399" s="1553"/>
      <c r="CJ399" s="1553"/>
      <c r="CK399" s="1553"/>
      <c r="CL399" s="1553"/>
      <c r="CM399" s="1553"/>
      <c r="CN399" s="1553"/>
      <c r="CO399" s="1553"/>
      <c r="CP399" s="1553"/>
      <c r="CQ399" s="1553"/>
      <c r="CR399" s="1553"/>
      <c r="CS399" s="1553"/>
      <c r="CT399" s="1553"/>
      <c r="CU399" s="1553"/>
      <c r="CV399" s="1553"/>
      <c r="CW399" s="1553"/>
      <c r="CX399" s="1553"/>
      <c r="CY399" s="1553"/>
      <c r="CZ399" s="1553"/>
      <c r="DA399" s="1553"/>
      <c r="DB399" s="1553"/>
      <c r="DC399" s="1553"/>
      <c r="DD399" s="1553"/>
      <c r="DE399" s="1553"/>
      <c r="DF399" s="1553"/>
      <c r="DG399" s="1553"/>
      <c r="DH399" s="1553"/>
      <c r="DI399" s="1553"/>
      <c r="DJ399" s="1553"/>
      <c r="DK399" s="1553"/>
      <c r="DL399" s="1553"/>
      <c r="DM399" s="1553"/>
      <c r="DN399" s="1553"/>
      <c r="DO399" s="1553"/>
      <c r="DP399" s="1553"/>
      <c r="DQ399" s="1553"/>
      <c r="DR399" s="1553"/>
      <c r="DS399" s="1553"/>
      <c r="DT399" s="1553"/>
      <c r="DU399" s="1553"/>
      <c r="DV399" s="1553"/>
      <c r="DW399" s="1553"/>
      <c r="DX399" s="1553"/>
      <c r="DY399" s="1553"/>
      <c r="DZ399" s="1553"/>
      <c r="EA399" s="1553"/>
      <c r="EB399" s="1553"/>
      <c r="EC399" s="1553"/>
      <c r="ED399" s="1553"/>
      <c r="EE399" s="1553"/>
      <c r="EF399" s="1553"/>
      <c r="EG399" s="1553"/>
      <c r="EH399" s="1553"/>
      <c r="EI399" s="1553"/>
      <c r="EJ399" s="1553"/>
      <c r="EK399" s="1553"/>
      <c r="EL399" s="1553"/>
      <c r="EM399" s="1553"/>
      <c r="EN399" s="1553"/>
      <c r="EO399" s="1553"/>
      <c r="EP399" s="1553"/>
      <c r="EQ399" s="1553"/>
      <c r="ER399" s="1553"/>
      <c r="ES399" s="1553"/>
      <c r="ET399" s="1553"/>
      <c r="EU399" s="1553"/>
      <c r="EV399" s="1553"/>
      <c r="EW399" s="1553"/>
      <c r="EX399" s="1553"/>
      <c r="EY399" s="1553"/>
      <c r="EZ399" s="1553"/>
      <c r="FA399" s="1602"/>
      <c r="FB399" s="1570"/>
      <c r="FC399" s="1570"/>
      <c r="FD399" s="1570"/>
      <c r="FE399" s="1570"/>
      <c r="FF399" s="1570"/>
      <c r="FG399" s="1570"/>
      <c r="FH399" s="1570"/>
      <c r="FI399" s="1570"/>
      <c r="FJ399" s="1570"/>
      <c r="FK399" s="1570"/>
      <c r="FL399" s="1570"/>
      <c r="FM399" s="1570"/>
      <c r="FN399" s="1570"/>
      <c r="FO399" s="1570"/>
      <c r="FP399" s="1570"/>
      <c r="FQ399" s="1570"/>
      <c r="FR399" s="1570"/>
      <c r="FS399" s="1570"/>
      <c r="FT399" s="1570"/>
      <c r="FU399" s="1570"/>
      <c r="FV399" s="1570"/>
      <c r="FW399" s="1570"/>
      <c r="FX399" s="1570"/>
      <c r="FY399" s="1570"/>
      <c r="FZ399" s="1570"/>
      <c r="GA399" s="1570"/>
      <c r="GB399" s="1570"/>
      <c r="GC399" s="1570"/>
      <c r="GD399" s="1570"/>
      <c r="GE399" s="1570"/>
      <c r="GF399" s="1570"/>
      <c r="GG399" s="1570"/>
      <c r="GH399" s="1570"/>
      <c r="GI399" s="1570"/>
      <c r="GJ399" s="1570"/>
      <c r="GK399" s="1570"/>
      <c r="GL399" s="1570"/>
      <c r="GM399" s="1570"/>
      <c r="GN399" s="1570"/>
      <c r="GO399" s="1570"/>
      <c r="GP399" s="1570"/>
      <c r="GQ399" s="1570"/>
      <c r="GR399" s="1570"/>
      <c r="GS399" s="1570"/>
      <c r="GT399" s="1570"/>
      <c r="GU399" s="1570"/>
      <c r="GV399" s="1570"/>
      <c r="GW399" s="1570"/>
      <c r="GX399" s="1570"/>
      <c r="GY399" s="1570"/>
      <c r="GZ399" s="1570"/>
      <c r="HA399" s="1570"/>
      <c r="HB399" s="1570"/>
      <c r="HC399" s="1570"/>
      <c r="HD399" s="1570"/>
      <c r="HE399" s="1570"/>
      <c r="HF399" s="1570"/>
      <c r="HG399" s="1570"/>
      <c r="HH399" s="1570"/>
      <c r="HI399" s="1570"/>
      <c r="HJ399" s="1570"/>
      <c r="HK399" s="1570"/>
      <c r="HL399" s="1570"/>
      <c r="HM399" s="1570"/>
      <c r="HN399" s="1570"/>
      <c r="HO399" s="1570"/>
      <c r="HP399" s="1570"/>
      <c r="HQ399" s="1570"/>
      <c r="HR399" s="1570"/>
      <c r="HS399" s="1570"/>
      <c r="HT399" s="1570"/>
      <c r="HU399" s="1570"/>
      <c r="HV399" s="1570"/>
      <c r="HW399" s="1570"/>
      <c r="HX399" s="1570"/>
      <c r="HY399" s="1570"/>
      <c r="HZ399" s="1570"/>
      <c r="IA399" s="1570"/>
      <c r="IB399" s="1570"/>
      <c r="IC399" s="1570"/>
      <c r="ID399" s="1570"/>
      <c r="IE399" s="1570"/>
      <c r="IF399" s="1570"/>
      <c r="IG399" s="1570"/>
      <c r="IH399" s="1570"/>
      <c r="II399" s="1570"/>
      <c r="IJ399" s="1570"/>
      <c r="IK399" s="1570"/>
      <c r="IL399" s="1570"/>
      <c r="IM399" s="1570"/>
      <c r="IN399" s="1570"/>
      <c r="IO399" s="1570"/>
      <c r="IP399" s="1570"/>
      <c r="IQ399" s="1570"/>
      <c r="IR399" s="1570"/>
      <c r="IS399" s="1570"/>
      <c r="IT399" s="1570"/>
      <c r="IU399" s="1570"/>
      <c r="IV399" s="1570"/>
      <c r="IW399" s="1570"/>
      <c r="IX399" s="1570"/>
      <c r="IY399" s="1570"/>
      <c r="IZ399" s="1570"/>
      <c r="JA399" s="1570"/>
      <c r="JB399" s="1570"/>
      <c r="JC399" s="1570"/>
      <c r="JD399" s="1570"/>
      <c r="JE399" s="1570"/>
      <c r="JF399" s="1570"/>
      <c r="JG399" s="1570"/>
      <c r="JH399" s="1570"/>
      <c r="JI399" s="1570"/>
      <c r="JJ399" s="1570"/>
      <c r="JK399" s="1570"/>
      <c r="JL399" s="1570"/>
      <c r="JM399" s="1570"/>
      <c r="JN399" s="1570"/>
      <c r="JO399" s="1570"/>
      <c r="JP399" s="1570"/>
      <c r="JQ399" s="1570"/>
      <c r="JR399" s="1570"/>
      <c r="JS399" s="1570"/>
      <c r="JT399" s="1570"/>
      <c r="JU399" s="1570"/>
      <c r="JV399" s="1570"/>
      <c r="JW399" s="1570"/>
      <c r="JX399" s="1570"/>
      <c r="JY399" s="1570"/>
      <c r="JZ399" s="1570"/>
      <c r="KA399" s="1570"/>
      <c r="KB399" s="1570"/>
      <c r="KC399" s="1570"/>
      <c r="KD399" s="1570"/>
      <c r="KE399" s="1570"/>
      <c r="KF399" s="1570"/>
      <c r="KG399" s="1570"/>
      <c r="KH399" s="1570"/>
      <c r="KI399" s="1570"/>
      <c r="KJ399" s="1570"/>
      <c r="KK399" s="1570"/>
      <c r="KL399" s="1570"/>
      <c r="KM399" s="1570"/>
      <c r="KN399" s="1570"/>
      <c r="KO399" s="1570"/>
      <c r="KP399" s="1570"/>
      <c r="KQ399" s="1570"/>
      <c r="KR399" s="1570"/>
      <c r="KS399" s="1570"/>
      <c r="KT399" s="1570"/>
      <c r="KU399" s="1570"/>
      <c r="KV399" s="1570"/>
      <c r="KW399" s="1570"/>
      <c r="KX399" s="1570"/>
      <c r="KY399" s="1570"/>
      <c r="KZ399" s="1570"/>
      <c r="LA399" s="1570"/>
      <c r="LB399" s="1570"/>
      <c r="LC399" s="1570"/>
      <c r="LD399" s="1570"/>
      <c r="LE399" s="1570"/>
      <c r="LF399" s="1570"/>
      <c r="LG399" s="1570"/>
      <c r="LH399" s="1570"/>
      <c r="LI399" s="1570"/>
      <c r="LJ399" s="1570"/>
      <c r="LK399" s="1570"/>
      <c r="LL399" s="1570"/>
      <c r="LM399" s="1570"/>
      <c r="LN399" s="1570"/>
      <c r="LO399" s="1570"/>
      <c r="LP399" s="1570"/>
      <c r="LQ399" s="1570"/>
      <c r="LR399" s="1570"/>
      <c r="LS399" s="1570"/>
      <c r="LT399" s="1570"/>
      <c r="LU399" s="1570"/>
      <c r="LV399" s="1570"/>
      <c r="LW399" s="1570"/>
      <c r="LX399" s="1570"/>
      <c r="LY399" s="1570"/>
      <c r="LZ399" s="1570"/>
      <c r="MA399" s="1570"/>
      <c r="MB399" s="1570"/>
      <c r="MC399" s="1570"/>
      <c r="MD399" s="1570"/>
      <c r="ME399" s="1570"/>
      <c r="MF399" s="1570"/>
      <c r="MG399" s="1570"/>
      <c r="MH399" s="1570"/>
      <c r="MI399" s="1570"/>
      <c r="MJ399" s="1570"/>
      <c r="MK399" s="1570"/>
      <c r="ML399" s="1570"/>
      <c r="MM399" s="1570"/>
      <c r="MN399" s="1570"/>
      <c r="MO399" s="1570"/>
      <c r="MP399" s="1570"/>
      <c r="MQ399" s="1570"/>
      <c r="MR399" s="1570"/>
      <c r="MS399" s="1570"/>
      <c r="MT399" s="1570"/>
      <c r="MU399" s="1570"/>
      <c r="MV399" s="1570"/>
      <c r="MW399" s="1570"/>
      <c r="MX399" s="1570"/>
      <c r="MY399" s="1570"/>
      <c r="MZ399" s="1570"/>
      <c r="NA399" s="1570"/>
      <c r="NB399" s="1570"/>
      <c r="NC399" s="1570"/>
      <c r="ND399" s="1570"/>
      <c r="NE399" s="1570"/>
      <c r="NF399" s="1570"/>
      <c r="NG399" s="1570"/>
      <c r="NH399" s="1570"/>
      <c r="NI399" s="1570"/>
      <c r="NJ399" s="1570"/>
      <c r="NK399" s="1570"/>
      <c r="NL399" s="1570"/>
      <c r="NM399" s="1570"/>
      <c r="NN399" s="1570"/>
      <c r="NO399" s="1570"/>
      <c r="NP399" s="1570"/>
      <c r="NQ399" s="1570"/>
      <c r="NR399" s="1570"/>
      <c r="NS399" s="1570"/>
      <c r="NT399" s="1570"/>
      <c r="NU399" s="1570"/>
      <c r="NV399" s="1570"/>
    </row>
    <row r="400" spans="1:386" ht="100.8" customHeight="1">
      <c r="A400" s="1617"/>
      <c r="B400" s="1775" t="s">
        <v>459</v>
      </c>
      <c r="C400" s="1615"/>
      <c r="D400" s="1617"/>
      <c r="E400" s="1894">
        <v>9642.3089999999993</v>
      </c>
      <c r="F400" s="1895" t="s">
        <v>1017</v>
      </c>
      <c r="G400" s="1896">
        <v>210</v>
      </c>
      <c r="H400" s="1709"/>
      <c r="I400" s="1820" t="s">
        <v>738</v>
      </c>
      <c r="J400" s="1714">
        <v>9367.02</v>
      </c>
      <c r="K400" s="1869">
        <v>210</v>
      </c>
      <c r="L400" s="1820" t="s">
        <v>673</v>
      </c>
      <c r="M400" s="1702"/>
      <c r="N400" s="1703"/>
      <c r="O400" s="1703"/>
      <c r="P400" s="1703"/>
      <c r="Q400" s="1798"/>
      <c r="R400" s="1798"/>
      <c r="S400" s="1798"/>
      <c r="T400" s="1798"/>
      <c r="U400" s="1749"/>
      <c r="V400" s="156">
        <f t="shared" si="144"/>
        <v>275.28899999999885</v>
      </c>
      <c r="W400" s="1647"/>
      <c r="X400" s="1648"/>
      <c r="Y400" s="1994"/>
      <c r="Z400" s="1647"/>
      <c r="AA400" s="1648"/>
      <c r="AB400" s="1645"/>
      <c r="AC400" s="1645"/>
      <c r="AD400" s="1994"/>
      <c r="AE400" s="1990"/>
      <c r="AF400" s="1637">
        <v>1</v>
      </c>
      <c r="AG400" s="1543">
        <f t="shared" si="160"/>
        <v>9642.3089999999993</v>
      </c>
      <c r="AH400" s="1634">
        <v>1</v>
      </c>
      <c r="AI400" s="1543">
        <f t="shared" si="161"/>
        <v>9367.02</v>
      </c>
      <c r="AJ400" s="1637"/>
      <c r="AK400" s="1543">
        <f t="shared" si="162"/>
        <v>0</v>
      </c>
      <c r="AL400" s="1637"/>
      <c r="AM400" s="1543">
        <f t="shared" si="159"/>
        <v>0</v>
      </c>
    </row>
    <row r="401" spans="1:386" ht="21" customHeight="1">
      <c r="A401" s="1617"/>
      <c r="B401" s="1723" t="s">
        <v>30</v>
      </c>
      <c r="C401" s="1615"/>
      <c r="D401" s="1617"/>
      <c r="E401" s="1894"/>
      <c r="F401" s="1895"/>
      <c r="G401" s="1896"/>
      <c r="H401" s="1709"/>
      <c r="I401" s="1713"/>
      <c r="J401" s="1714"/>
      <c r="K401" s="1714"/>
      <c r="L401" s="1709"/>
      <c r="M401" s="1702"/>
      <c r="N401" s="1703"/>
      <c r="O401" s="1703"/>
      <c r="P401" s="1703"/>
      <c r="Q401" s="1798"/>
      <c r="R401" s="1798"/>
      <c r="S401" s="1798"/>
      <c r="T401" s="1798"/>
      <c r="U401" s="1749"/>
      <c r="V401" s="156">
        <f t="shared" si="144"/>
        <v>0</v>
      </c>
      <c r="W401" s="1647"/>
      <c r="X401" s="1648"/>
      <c r="Y401" s="1994"/>
      <c r="Z401" s="1647"/>
      <c r="AA401" s="1648"/>
      <c r="AB401" s="1645"/>
      <c r="AC401" s="1645"/>
      <c r="AD401" s="1994"/>
      <c r="AE401" s="1990"/>
      <c r="AF401" s="1637"/>
      <c r="AG401" s="1543">
        <f t="shared" si="160"/>
        <v>0</v>
      </c>
      <c r="AH401" s="1637"/>
      <c r="AI401" s="1543">
        <f t="shared" si="161"/>
        <v>0</v>
      </c>
      <c r="AJ401" s="1637"/>
      <c r="AK401" s="1543">
        <f t="shared" si="162"/>
        <v>0</v>
      </c>
      <c r="AL401" s="1637"/>
      <c r="AM401" s="1543">
        <f t="shared" si="159"/>
        <v>0</v>
      </c>
    </row>
    <row r="402" spans="1:386" ht="22.8" customHeight="1">
      <c r="A402" s="1617"/>
      <c r="B402" s="1676" t="s">
        <v>166</v>
      </c>
      <c r="C402" s="1615"/>
      <c r="D402" s="1617"/>
      <c r="E402" s="1894"/>
      <c r="F402" s="1895"/>
      <c r="G402" s="1896"/>
      <c r="H402" s="1709"/>
      <c r="I402" s="1713"/>
      <c r="J402" s="1714"/>
      <c r="K402" s="1714"/>
      <c r="L402" s="1709"/>
      <c r="M402" s="1702"/>
      <c r="N402" s="1703"/>
      <c r="O402" s="1703"/>
      <c r="P402" s="1703"/>
      <c r="Q402" s="1798"/>
      <c r="R402" s="1798"/>
      <c r="S402" s="1798"/>
      <c r="T402" s="1798"/>
      <c r="U402" s="1749"/>
      <c r="V402" s="156">
        <f t="shared" si="144"/>
        <v>0</v>
      </c>
      <c r="W402" s="1647"/>
      <c r="X402" s="1648"/>
      <c r="Y402" s="1994"/>
      <c r="Z402" s="1647"/>
      <c r="AA402" s="1648"/>
      <c r="AB402" s="1645"/>
      <c r="AC402" s="1645"/>
      <c r="AD402" s="1994"/>
      <c r="AE402" s="1990"/>
      <c r="AF402" s="1637"/>
      <c r="AG402" s="1543">
        <f t="shared" si="160"/>
        <v>0</v>
      </c>
      <c r="AH402" s="1637"/>
      <c r="AI402" s="1543">
        <f t="shared" si="161"/>
        <v>0</v>
      </c>
      <c r="AJ402" s="1637"/>
      <c r="AK402" s="1543">
        <f t="shared" si="162"/>
        <v>0</v>
      </c>
      <c r="AL402" s="1637"/>
      <c r="AM402" s="1543">
        <f t="shared" si="159"/>
        <v>0</v>
      </c>
    </row>
    <row r="403" spans="1:386" s="1558" customFormat="1" ht="94.8" customHeight="1">
      <c r="A403" s="1691"/>
      <c r="B403" s="1705" t="s">
        <v>611</v>
      </c>
      <c r="C403" s="1693" t="s">
        <v>558</v>
      </c>
      <c r="D403" s="1941" t="s">
        <v>1212</v>
      </c>
      <c r="E403" s="1899"/>
      <c r="F403" s="1900"/>
      <c r="G403" s="1901"/>
      <c r="H403" s="1707"/>
      <c r="I403" s="1707"/>
      <c r="J403" s="1719"/>
      <c r="K403" s="1719"/>
      <c r="L403" s="1707"/>
      <c r="M403" s="1866">
        <f>SUM(N403:P403)</f>
        <v>17997</v>
      </c>
      <c r="N403" s="1902"/>
      <c r="O403" s="1902">
        <v>10000</v>
      </c>
      <c r="P403" s="1704">
        <v>7997</v>
      </c>
      <c r="Q403" s="1719">
        <f>+SUM(R403:T403)</f>
        <v>1019</v>
      </c>
      <c r="R403" s="1789"/>
      <c r="S403" s="1789"/>
      <c r="T403" s="1789">
        <v>1019</v>
      </c>
      <c r="U403" s="1773"/>
      <c r="V403" s="156">
        <f t="shared" si="144"/>
        <v>0</v>
      </c>
      <c r="W403" s="1647">
        <v>1</v>
      </c>
      <c r="X403" s="1648"/>
      <c r="Y403" s="1994"/>
      <c r="Z403" s="1647">
        <v>1</v>
      </c>
      <c r="AA403" s="1648"/>
      <c r="AB403" s="1645"/>
      <c r="AC403" s="1645"/>
      <c r="AD403" s="1994"/>
      <c r="AE403" s="1990"/>
      <c r="AF403" s="1637"/>
      <c r="AG403" s="1543">
        <f t="shared" si="160"/>
        <v>0</v>
      </c>
      <c r="AH403" s="1637"/>
      <c r="AI403" s="1543">
        <f t="shared" si="161"/>
        <v>0</v>
      </c>
      <c r="AJ403" s="1637"/>
      <c r="AK403" s="1543">
        <f t="shared" si="162"/>
        <v>0</v>
      </c>
      <c r="AL403" s="1637"/>
      <c r="AM403" s="1543">
        <f t="shared" si="159"/>
        <v>0</v>
      </c>
      <c r="AN403" s="1553"/>
      <c r="AO403" s="1553"/>
      <c r="AP403" s="1553"/>
      <c r="AQ403" s="1553"/>
      <c r="AR403" s="1553"/>
      <c r="AS403" s="1553"/>
      <c r="AT403" s="1553"/>
      <c r="AU403" s="1553"/>
      <c r="AV403" s="1553"/>
      <c r="AW403" s="1553"/>
      <c r="AX403" s="1553"/>
      <c r="AY403" s="1553"/>
      <c r="AZ403" s="1553"/>
      <c r="BA403" s="1553"/>
      <c r="BB403" s="1553"/>
      <c r="BC403" s="1553"/>
      <c r="BD403" s="1553"/>
      <c r="BE403" s="1553"/>
      <c r="BF403" s="1553"/>
      <c r="BG403" s="1553"/>
      <c r="BH403" s="1553"/>
      <c r="BI403" s="1553"/>
      <c r="BJ403" s="1553"/>
      <c r="BK403" s="1553"/>
      <c r="BL403" s="1553"/>
      <c r="BM403" s="1553"/>
      <c r="BN403" s="1553"/>
      <c r="BO403" s="1553"/>
      <c r="BP403" s="1553"/>
      <c r="BQ403" s="1553"/>
      <c r="BR403" s="1553"/>
      <c r="BS403" s="1553"/>
      <c r="BT403" s="1553"/>
      <c r="BU403" s="1553"/>
      <c r="BV403" s="1553"/>
      <c r="BW403" s="1553"/>
      <c r="BX403" s="1553"/>
      <c r="BY403" s="1553"/>
      <c r="BZ403" s="1553"/>
      <c r="CA403" s="1553"/>
      <c r="CB403" s="1553"/>
      <c r="CC403" s="1553"/>
      <c r="CD403" s="1553"/>
      <c r="CE403" s="1553"/>
      <c r="CF403" s="1553"/>
      <c r="CG403" s="1553"/>
      <c r="CH403" s="1553"/>
      <c r="CI403" s="1553"/>
      <c r="CJ403" s="1553"/>
      <c r="CK403" s="1553"/>
      <c r="CL403" s="1553"/>
      <c r="CM403" s="1553"/>
      <c r="CN403" s="1553"/>
      <c r="CO403" s="1553"/>
      <c r="CP403" s="1553"/>
      <c r="CQ403" s="1553"/>
      <c r="CR403" s="1553"/>
      <c r="CS403" s="1553"/>
      <c r="CT403" s="1553"/>
      <c r="CU403" s="1553"/>
      <c r="CV403" s="1553"/>
      <c r="CW403" s="1553"/>
      <c r="CX403" s="1553"/>
      <c r="CY403" s="1553"/>
      <c r="CZ403" s="1553"/>
      <c r="DA403" s="1553"/>
      <c r="DB403" s="1553"/>
      <c r="DC403" s="1553"/>
      <c r="DD403" s="1553"/>
      <c r="DE403" s="1553"/>
      <c r="DF403" s="1553"/>
      <c r="DG403" s="1553"/>
      <c r="DH403" s="1553"/>
      <c r="DI403" s="1553"/>
      <c r="DJ403" s="1553"/>
      <c r="DK403" s="1553"/>
      <c r="DL403" s="1553"/>
      <c r="DM403" s="1553"/>
      <c r="DN403" s="1553"/>
      <c r="DO403" s="1553"/>
      <c r="DP403" s="1553"/>
      <c r="DQ403" s="1553"/>
      <c r="DR403" s="1553"/>
      <c r="DS403" s="1553"/>
      <c r="DT403" s="1553"/>
      <c r="DU403" s="1553"/>
      <c r="DV403" s="1553"/>
      <c r="DW403" s="1553"/>
      <c r="DX403" s="1553"/>
      <c r="DY403" s="1553"/>
      <c r="DZ403" s="1553"/>
      <c r="EA403" s="1553"/>
      <c r="EB403" s="1553"/>
      <c r="EC403" s="1553"/>
      <c r="ED403" s="1553"/>
      <c r="EE403" s="1553"/>
      <c r="EF403" s="1553"/>
      <c r="EG403" s="1553"/>
      <c r="EH403" s="1553"/>
      <c r="EI403" s="1553"/>
      <c r="EJ403" s="1553"/>
      <c r="EK403" s="1553"/>
      <c r="EL403" s="1553"/>
      <c r="EM403" s="1553"/>
      <c r="EN403" s="1553"/>
      <c r="EO403" s="1553"/>
      <c r="EP403" s="1553"/>
      <c r="EQ403" s="1553"/>
      <c r="ER403" s="1553"/>
      <c r="ES403" s="1553"/>
      <c r="ET403" s="1553"/>
      <c r="EU403" s="1553"/>
      <c r="EV403" s="1553"/>
      <c r="EW403" s="1553"/>
      <c r="EX403" s="1553"/>
      <c r="EY403" s="1553"/>
      <c r="EZ403" s="1553"/>
      <c r="FA403" s="1602"/>
      <c r="FB403" s="1570"/>
      <c r="FC403" s="1570"/>
      <c r="FD403" s="1570"/>
      <c r="FE403" s="1570"/>
      <c r="FF403" s="1570"/>
      <c r="FG403" s="1570"/>
      <c r="FH403" s="1570"/>
      <c r="FI403" s="1570"/>
      <c r="FJ403" s="1570"/>
      <c r="FK403" s="1570"/>
      <c r="FL403" s="1570"/>
      <c r="FM403" s="1570"/>
      <c r="FN403" s="1570"/>
      <c r="FO403" s="1570"/>
      <c r="FP403" s="1570"/>
      <c r="FQ403" s="1570"/>
      <c r="FR403" s="1570"/>
      <c r="FS403" s="1570"/>
      <c r="FT403" s="1570"/>
      <c r="FU403" s="1570"/>
      <c r="FV403" s="1570"/>
      <c r="FW403" s="1570"/>
      <c r="FX403" s="1570"/>
      <c r="FY403" s="1570"/>
      <c r="FZ403" s="1570"/>
      <c r="GA403" s="1570"/>
      <c r="GB403" s="1570"/>
      <c r="GC403" s="1570"/>
      <c r="GD403" s="1570"/>
      <c r="GE403" s="1570"/>
      <c r="GF403" s="1570"/>
      <c r="GG403" s="1570"/>
      <c r="GH403" s="1570"/>
      <c r="GI403" s="1570"/>
      <c r="GJ403" s="1570"/>
      <c r="GK403" s="1570"/>
      <c r="GL403" s="1570"/>
      <c r="GM403" s="1570"/>
      <c r="GN403" s="1570"/>
      <c r="GO403" s="1570"/>
      <c r="GP403" s="1570"/>
      <c r="GQ403" s="1570"/>
      <c r="GR403" s="1570"/>
      <c r="GS403" s="1570"/>
      <c r="GT403" s="1570"/>
      <c r="GU403" s="1570"/>
      <c r="GV403" s="1570"/>
      <c r="GW403" s="1570"/>
      <c r="GX403" s="1570"/>
      <c r="GY403" s="1570"/>
      <c r="GZ403" s="1570"/>
      <c r="HA403" s="1570"/>
      <c r="HB403" s="1570"/>
      <c r="HC403" s="1570"/>
      <c r="HD403" s="1570"/>
      <c r="HE403" s="1570"/>
      <c r="HF403" s="1570"/>
      <c r="HG403" s="1570"/>
      <c r="HH403" s="1570"/>
      <c r="HI403" s="1570"/>
      <c r="HJ403" s="1570"/>
      <c r="HK403" s="1570"/>
      <c r="HL403" s="1570"/>
      <c r="HM403" s="1570"/>
      <c r="HN403" s="1570"/>
      <c r="HO403" s="1570"/>
      <c r="HP403" s="1570"/>
      <c r="HQ403" s="1570"/>
      <c r="HR403" s="1570"/>
      <c r="HS403" s="1570"/>
      <c r="HT403" s="1570"/>
      <c r="HU403" s="1570"/>
      <c r="HV403" s="1570"/>
      <c r="HW403" s="1570"/>
      <c r="HX403" s="1570"/>
      <c r="HY403" s="1570"/>
      <c r="HZ403" s="1570"/>
      <c r="IA403" s="1570"/>
      <c r="IB403" s="1570"/>
      <c r="IC403" s="1570"/>
      <c r="ID403" s="1570"/>
      <c r="IE403" s="1570"/>
      <c r="IF403" s="1570"/>
      <c r="IG403" s="1570"/>
      <c r="IH403" s="1570"/>
      <c r="II403" s="1570"/>
      <c r="IJ403" s="1570"/>
      <c r="IK403" s="1570"/>
      <c r="IL403" s="1570"/>
      <c r="IM403" s="1570"/>
      <c r="IN403" s="1570"/>
      <c r="IO403" s="1570"/>
      <c r="IP403" s="1570"/>
      <c r="IQ403" s="1570"/>
      <c r="IR403" s="1570"/>
      <c r="IS403" s="1570"/>
      <c r="IT403" s="1570"/>
      <c r="IU403" s="1570"/>
      <c r="IV403" s="1570"/>
      <c r="IW403" s="1570"/>
      <c r="IX403" s="1570"/>
      <c r="IY403" s="1570"/>
      <c r="IZ403" s="1570"/>
      <c r="JA403" s="1570"/>
      <c r="JB403" s="1570"/>
      <c r="JC403" s="1570"/>
      <c r="JD403" s="1570"/>
      <c r="JE403" s="1570"/>
      <c r="JF403" s="1570"/>
      <c r="JG403" s="1570"/>
      <c r="JH403" s="1570"/>
      <c r="JI403" s="1570"/>
      <c r="JJ403" s="1570"/>
      <c r="JK403" s="1570"/>
      <c r="JL403" s="1570"/>
      <c r="JM403" s="1570"/>
      <c r="JN403" s="1570"/>
      <c r="JO403" s="1570"/>
      <c r="JP403" s="1570"/>
      <c r="JQ403" s="1570"/>
      <c r="JR403" s="1570"/>
      <c r="JS403" s="1570"/>
      <c r="JT403" s="1570"/>
      <c r="JU403" s="1570"/>
      <c r="JV403" s="1570"/>
      <c r="JW403" s="1570"/>
      <c r="JX403" s="1570"/>
      <c r="JY403" s="1570"/>
      <c r="JZ403" s="1570"/>
      <c r="KA403" s="1570"/>
      <c r="KB403" s="1570"/>
      <c r="KC403" s="1570"/>
      <c r="KD403" s="1570"/>
      <c r="KE403" s="1570"/>
      <c r="KF403" s="1570"/>
      <c r="KG403" s="1570"/>
      <c r="KH403" s="1570"/>
      <c r="KI403" s="1570"/>
      <c r="KJ403" s="1570"/>
      <c r="KK403" s="1570"/>
      <c r="KL403" s="1570"/>
      <c r="KM403" s="1570"/>
      <c r="KN403" s="1570"/>
      <c r="KO403" s="1570"/>
      <c r="KP403" s="1570"/>
      <c r="KQ403" s="1570"/>
      <c r="KR403" s="1570"/>
      <c r="KS403" s="1570"/>
      <c r="KT403" s="1570"/>
      <c r="KU403" s="1570"/>
      <c r="KV403" s="1570"/>
      <c r="KW403" s="1570"/>
      <c r="KX403" s="1570"/>
      <c r="KY403" s="1570"/>
      <c r="KZ403" s="1570"/>
      <c r="LA403" s="1570"/>
      <c r="LB403" s="1570"/>
      <c r="LC403" s="1570"/>
      <c r="LD403" s="1570"/>
      <c r="LE403" s="1570"/>
      <c r="LF403" s="1570"/>
      <c r="LG403" s="1570"/>
      <c r="LH403" s="1570"/>
      <c r="LI403" s="1570"/>
      <c r="LJ403" s="1570"/>
      <c r="LK403" s="1570"/>
      <c r="LL403" s="1570"/>
      <c r="LM403" s="1570"/>
      <c r="LN403" s="1570"/>
      <c r="LO403" s="1570"/>
      <c r="LP403" s="1570"/>
      <c r="LQ403" s="1570"/>
      <c r="LR403" s="1570"/>
      <c r="LS403" s="1570"/>
      <c r="LT403" s="1570"/>
      <c r="LU403" s="1570"/>
      <c r="LV403" s="1570"/>
      <c r="LW403" s="1570"/>
      <c r="LX403" s="1570"/>
      <c r="LY403" s="1570"/>
      <c r="LZ403" s="1570"/>
      <c r="MA403" s="1570"/>
      <c r="MB403" s="1570"/>
      <c r="MC403" s="1570"/>
      <c r="MD403" s="1570"/>
      <c r="ME403" s="1570"/>
      <c r="MF403" s="1570"/>
      <c r="MG403" s="1570"/>
      <c r="MH403" s="1570"/>
      <c r="MI403" s="1570"/>
      <c r="MJ403" s="1570"/>
      <c r="MK403" s="1570"/>
      <c r="ML403" s="1570"/>
      <c r="MM403" s="1570"/>
      <c r="MN403" s="1570"/>
      <c r="MO403" s="1570"/>
      <c r="MP403" s="1570"/>
      <c r="MQ403" s="1570"/>
      <c r="MR403" s="1570"/>
      <c r="MS403" s="1570"/>
      <c r="MT403" s="1570"/>
      <c r="MU403" s="1570"/>
      <c r="MV403" s="1570"/>
      <c r="MW403" s="1570"/>
      <c r="MX403" s="1570"/>
      <c r="MY403" s="1570"/>
      <c r="MZ403" s="1570"/>
      <c r="NA403" s="1570"/>
      <c r="NB403" s="1570"/>
      <c r="NC403" s="1570"/>
      <c r="ND403" s="1570"/>
      <c r="NE403" s="1570"/>
      <c r="NF403" s="1570"/>
      <c r="NG403" s="1570"/>
      <c r="NH403" s="1570"/>
      <c r="NI403" s="1570"/>
      <c r="NJ403" s="1570"/>
      <c r="NK403" s="1570"/>
      <c r="NL403" s="1570"/>
      <c r="NM403" s="1570"/>
      <c r="NN403" s="1570"/>
      <c r="NO403" s="1570"/>
      <c r="NP403" s="1570"/>
      <c r="NQ403" s="1570"/>
      <c r="NR403" s="1570"/>
      <c r="NS403" s="1570"/>
      <c r="NT403" s="1570"/>
      <c r="NU403" s="1570"/>
      <c r="NV403" s="1570"/>
    </row>
    <row r="404" spans="1:386" s="1558" customFormat="1" ht="27.6">
      <c r="A404" s="1691"/>
      <c r="B404" s="1775" t="s">
        <v>1213</v>
      </c>
      <c r="C404" s="1693"/>
      <c r="D404" s="1691"/>
      <c r="E404" s="1894">
        <v>172</v>
      </c>
      <c r="F404" s="1895" t="s">
        <v>872</v>
      </c>
      <c r="G404" s="1896">
        <v>60</v>
      </c>
      <c r="H404" s="1707"/>
      <c r="I404" s="1707"/>
      <c r="J404" s="1719"/>
      <c r="K404" s="1719"/>
      <c r="L404" s="1707"/>
      <c r="M404" s="1866"/>
      <c r="N404" s="1902"/>
      <c r="O404" s="1902"/>
      <c r="P404" s="1704"/>
      <c r="Q404" s="1719"/>
      <c r="R404" s="1789"/>
      <c r="S404" s="1789"/>
      <c r="T404" s="1789"/>
      <c r="U404" s="1773"/>
      <c r="V404" s="156">
        <f t="shared" si="144"/>
        <v>172</v>
      </c>
      <c r="W404" s="1647"/>
      <c r="X404" s="1648"/>
      <c r="Y404" s="1994"/>
      <c r="Z404" s="1647"/>
      <c r="AA404" s="1648"/>
      <c r="AB404" s="1645"/>
      <c r="AC404" s="1645"/>
      <c r="AD404" s="1994"/>
      <c r="AE404" s="1990"/>
      <c r="AF404" s="1637">
        <v>1</v>
      </c>
      <c r="AG404" s="1543">
        <f t="shared" si="160"/>
        <v>172</v>
      </c>
      <c r="AH404" s="1637"/>
      <c r="AI404" s="1543">
        <f t="shared" si="161"/>
        <v>0</v>
      </c>
      <c r="AJ404" s="1637"/>
      <c r="AK404" s="1543">
        <f t="shared" si="162"/>
        <v>0</v>
      </c>
      <c r="AL404" s="1637"/>
      <c r="AM404" s="1543">
        <f t="shared" si="159"/>
        <v>0</v>
      </c>
      <c r="AN404" s="1553"/>
      <c r="AO404" s="1553"/>
      <c r="AP404" s="1553"/>
      <c r="AQ404" s="1553"/>
      <c r="AR404" s="1553"/>
      <c r="AS404" s="1553"/>
      <c r="AT404" s="1553"/>
      <c r="AU404" s="1553"/>
      <c r="AV404" s="1553"/>
      <c r="AW404" s="1553"/>
      <c r="AX404" s="1553"/>
      <c r="AY404" s="1553"/>
      <c r="AZ404" s="1553"/>
      <c r="BA404" s="1553"/>
      <c r="BB404" s="1553"/>
      <c r="BC404" s="1553"/>
      <c r="BD404" s="1553"/>
      <c r="BE404" s="1553"/>
      <c r="BF404" s="1553"/>
      <c r="BG404" s="1553"/>
      <c r="BH404" s="1553"/>
      <c r="BI404" s="1553"/>
      <c r="BJ404" s="1553"/>
      <c r="BK404" s="1553"/>
      <c r="BL404" s="1553"/>
      <c r="BM404" s="1553"/>
      <c r="BN404" s="1553"/>
      <c r="BO404" s="1553"/>
      <c r="BP404" s="1553"/>
      <c r="BQ404" s="1553"/>
      <c r="BR404" s="1553"/>
      <c r="BS404" s="1553"/>
      <c r="BT404" s="1553"/>
      <c r="BU404" s="1553"/>
      <c r="BV404" s="1553"/>
      <c r="BW404" s="1553"/>
      <c r="BX404" s="1553"/>
      <c r="BY404" s="1553"/>
      <c r="BZ404" s="1553"/>
      <c r="CA404" s="1553"/>
      <c r="CB404" s="1553"/>
      <c r="CC404" s="1553"/>
      <c r="CD404" s="1553"/>
      <c r="CE404" s="1553"/>
      <c r="CF404" s="1553"/>
      <c r="CG404" s="1553"/>
      <c r="CH404" s="1553"/>
      <c r="CI404" s="1553"/>
      <c r="CJ404" s="1553"/>
      <c r="CK404" s="1553"/>
      <c r="CL404" s="1553"/>
      <c r="CM404" s="1553"/>
      <c r="CN404" s="1553"/>
      <c r="CO404" s="1553"/>
      <c r="CP404" s="1553"/>
      <c r="CQ404" s="1553"/>
      <c r="CR404" s="1553"/>
      <c r="CS404" s="1553"/>
      <c r="CT404" s="1553"/>
      <c r="CU404" s="1553"/>
      <c r="CV404" s="1553"/>
      <c r="CW404" s="1553"/>
      <c r="CX404" s="1553"/>
      <c r="CY404" s="1553"/>
      <c r="CZ404" s="1553"/>
      <c r="DA404" s="1553"/>
      <c r="DB404" s="1553"/>
      <c r="DC404" s="1553"/>
      <c r="DD404" s="1553"/>
      <c r="DE404" s="1553"/>
      <c r="DF404" s="1553"/>
      <c r="DG404" s="1553"/>
      <c r="DH404" s="1553"/>
      <c r="DI404" s="1553"/>
      <c r="DJ404" s="1553"/>
      <c r="DK404" s="1553"/>
      <c r="DL404" s="1553"/>
      <c r="DM404" s="1553"/>
      <c r="DN404" s="1553"/>
      <c r="DO404" s="1553"/>
      <c r="DP404" s="1553"/>
      <c r="DQ404" s="1553"/>
      <c r="DR404" s="1553"/>
      <c r="DS404" s="1553"/>
      <c r="DT404" s="1553"/>
      <c r="DU404" s="1553"/>
      <c r="DV404" s="1553"/>
      <c r="DW404" s="1553"/>
      <c r="DX404" s="1553"/>
      <c r="DY404" s="1553"/>
      <c r="DZ404" s="1553"/>
      <c r="EA404" s="1553"/>
      <c r="EB404" s="1553"/>
      <c r="EC404" s="1553"/>
      <c r="ED404" s="1553"/>
      <c r="EE404" s="1553"/>
      <c r="EF404" s="1553"/>
      <c r="EG404" s="1553"/>
      <c r="EH404" s="1553"/>
      <c r="EI404" s="1553"/>
      <c r="EJ404" s="1553"/>
      <c r="EK404" s="1553"/>
      <c r="EL404" s="1553"/>
      <c r="EM404" s="1553"/>
      <c r="EN404" s="1553"/>
      <c r="EO404" s="1553"/>
      <c r="EP404" s="1553"/>
      <c r="EQ404" s="1553"/>
      <c r="ER404" s="1553"/>
      <c r="ES404" s="1553"/>
      <c r="ET404" s="1553"/>
      <c r="EU404" s="1553"/>
      <c r="EV404" s="1553"/>
      <c r="EW404" s="1553"/>
      <c r="EX404" s="1553"/>
      <c r="EY404" s="1553"/>
      <c r="EZ404" s="1553"/>
      <c r="FA404" s="1602"/>
      <c r="FB404" s="1570"/>
      <c r="FC404" s="1570"/>
      <c r="FD404" s="1570"/>
      <c r="FE404" s="1570"/>
      <c r="FF404" s="1570"/>
      <c r="FG404" s="1570"/>
      <c r="FH404" s="1570"/>
      <c r="FI404" s="1570"/>
      <c r="FJ404" s="1570"/>
      <c r="FK404" s="1570"/>
      <c r="FL404" s="1570"/>
      <c r="FM404" s="1570"/>
      <c r="FN404" s="1570"/>
      <c r="FO404" s="1570"/>
      <c r="FP404" s="1570"/>
      <c r="FQ404" s="1570"/>
      <c r="FR404" s="1570"/>
      <c r="FS404" s="1570"/>
      <c r="FT404" s="1570"/>
      <c r="FU404" s="1570"/>
      <c r="FV404" s="1570"/>
      <c r="FW404" s="1570"/>
      <c r="FX404" s="1570"/>
      <c r="FY404" s="1570"/>
      <c r="FZ404" s="1570"/>
      <c r="GA404" s="1570"/>
      <c r="GB404" s="1570"/>
      <c r="GC404" s="1570"/>
      <c r="GD404" s="1570"/>
      <c r="GE404" s="1570"/>
      <c r="GF404" s="1570"/>
      <c r="GG404" s="1570"/>
      <c r="GH404" s="1570"/>
      <c r="GI404" s="1570"/>
      <c r="GJ404" s="1570"/>
      <c r="GK404" s="1570"/>
      <c r="GL404" s="1570"/>
      <c r="GM404" s="1570"/>
      <c r="GN404" s="1570"/>
      <c r="GO404" s="1570"/>
      <c r="GP404" s="1570"/>
      <c r="GQ404" s="1570"/>
      <c r="GR404" s="1570"/>
      <c r="GS404" s="1570"/>
      <c r="GT404" s="1570"/>
      <c r="GU404" s="1570"/>
      <c r="GV404" s="1570"/>
      <c r="GW404" s="1570"/>
      <c r="GX404" s="1570"/>
      <c r="GY404" s="1570"/>
      <c r="GZ404" s="1570"/>
      <c r="HA404" s="1570"/>
      <c r="HB404" s="1570"/>
      <c r="HC404" s="1570"/>
      <c r="HD404" s="1570"/>
      <c r="HE404" s="1570"/>
      <c r="HF404" s="1570"/>
      <c r="HG404" s="1570"/>
      <c r="HH404" s="1570"/>
      <c r="HI404" s="1570"/>
      <c r="HJ404" s="1570"/>
      <c r="HK404" s="1570"/>
      <c r="HL404" s="1570"/>
      <c r="HM404" s="1570"/>
      <c r="HN404" s="1570"/>
      <c r="HO404" s="1570"/>
      <c r="HP404" s="1570"/>
      <c r="HQ404" s="1570"/>
      <c r="HR404" s="1570"/>
      <c r="HS404" s="1570"/>
      <c r="HT404" s="1570"/>
      <c r="HU404" s="1570"/>
      <c r="HV404" s="1570"/>
      <c r="HW404" s="1570"/>
      <c r="HX404" s="1570"/>
      <c r="HY404" s="1570"/>
      <c r="HZ404" s="1570"/>
      <c r="IA404" s="1570"/>
      <c r="IB404" s="1570"/>
      <c r="IC404" s="1570"/>
      <c r="ID404" s="1570"/>
      <c r="IE404" s="1570"/>
      <c r="IF404" s="1570"/>
      <c r="IG404" s="1570"/>
      <c r="IH404" s="1570"/>
      <c r="II404" s="1570"/>
      <c r="IJ404" s="1570"/>
      <c r="IK404" s="1570"/>
      <c r="IL404" s="1570"/>
      <c r="IM404" s="1570"/>
      <c r="IN404" s="1570"/>
      <c r="IO404" s="1570"/>
      <c r="IP404" s="1570"/>
      <c r="IQ404" s="1570"/>
      <c r="IR404" s="1570"/>
      <c r="IS404" s="1570"/>
      <c r="IT404" s="1570"/>
      <c r="IU404" s="1570"/>
      <c r="IV404" s="1570"/>
      <c r="IW404" s="1570"/>
      <c r="IX404" s="1570"/>
      <c r="IY404" s="1570"/>
      <c r="IZ404" s="1570"/>
      <c r="JA404" s="1570"/>
      <c r="JB404" s="1570"/>
      <c r="JC404" s="1570"/>
      <c r="JD404" s="1570"/>
      <c r="JE404" s="1570"/>
      <c r="JF404" s="1570"/>
      <c r="JG404" s="1570"/>
      <c r="JH404" s="1570"/>
      <c r="JI404" s="1570"/>
      <c r="JJ404" s="1570"/>
      <c r="JK404" s="1570"/>
      <c r="JL404" s="1570"/>
      <c r="JM404" s="1570"/>
      <c r="JN404" s="1570"/>
      <c r="JO404" s="1570"/>
      <c r="JP404" s="1570"/>
      <c r="JQ404" s="1570"/>
      <c r="JR404" s="1570"/>
      <c r="JS404" s="1570"/>
      <c r="JT404" s="1570"/>
      <c r="JU404" s="1570"/>
      <c r="JV404" s="1570"/>
      <c r="JW404" s="1570"/>
      <c r="JX404" s="1570"/>
      <c r="JY404" s="1570"/>
      <c r="JZ404" s="1570"/>
      <c r="KA404" s="1570"/>
      <c r="KB404" s="1570"/>
      <c r="KC404" s="1570"/>
      <c r="KD404" s="1570"/>
      <c r="KE404" s="1570"/>
      <c r="KF404" s="1570"/>
      <c r="KG404" s="1570"/>
      <c r="KH404" s="1570"/>
      <c r="KI404" s="1570"/>
      <c r="KJ404" s="1570"/>
      <c r="KK404" s="1570"/>
      <c r="KL404" s="1570"/>
      <c r="KM404" s="1570"/>
      <c r="KN404" s="1570"/>
      <c r="KO404" s="1570"/>
      <c r="KP404" s="1570"/>
      <c r="KQ404" s="1570"/>
      <c r="KR404" s="1570"/>
      <c r="KS404" s="1570"/>
      <c r="KT404" s="1570"/>
      <c r="KU404" s="1570"/>
      <c r="KV404" s="1570"/>
      <c r="KW404" s="1570"/>
      <c r="KX404" s="1570"/>
      <c r="KY404" s="1570"/>
      <c r="KZ404" s="1570"/>
      <c r="LA404" s="1570"/>
      <c r="LB404" s="1570"/>
      <c r="LC404" s="1570"/>
      <c r="LD404" s="1570"/>
      <c r="LE404" s="1570"/>
      <c r="LF404" s="1570"/>
      <c r="LG404" s="1570"/>
      <c r="LH404" s="1570"/>
      <c r="LI404" s="1570"/>
      <c r="LJ404" s="1570"/>
      <c r="LK404" s="1570"/>
      <c r="LL404" s="1570"/>
      <c r="LM404" s="1570"/>
      <c r="LN404" s="1570"/>
      <c r="LO404" s="1570"/>
      <c r="LP404" s="1570"/>
      <c r="LQ404" s="1570"/>
      <c r="LR404" s="1570"/>
      <c r="LS404" s="1570"/>
      <c r="LT404" s="1570"/>
      <c r="LU404" s="1570"/>
      <c r="LV404" s="1570"/>
      <c r="LW404" s="1570"/>
      <c r="LX404" s="1570"/>
      <c r="LY404" s="1570"/>
      <c r="LZ404" s="1570"/>
      <c r="MA404" s="1570"/>
      <c r="MB404" s="1570"/>
      <c r="MC404" s="1570"/>
      <c r="MD404" s="1570"/>
      <c r="ME404" s="1570"/>
      <c r="MF404" s="1570"/>
      <c r="MG404" s="1570"/>
      <c r="MH404" s="1570"/>
      <c r="MI404" s="1570"/>
      <c r="MJ404" s="1570"/>
      <c r="MK404" s="1570"/>
      <c r="ML404" s="1570"/>
      <c r="MM404" s="1570"/>
      <c r="MN404" s="1570"/>
      <c r="MO404" s="1570"/>
      <c r="MP404" s="1570"/>
      <c r="MQ404" s="1570"/>
      <c r="MR404" s="1570"/>
      <c r="MS404" s="1570"/>
      <c r="MT404" s="1570"/>
      <c r="MU404" s="1570"/>
      <c r="MV404" s="1570"/>
      <c r="MW404" s="1570"/>
      <c r="MX404" s="1570"/>
      <c r="MY404" s="1570"/>
      <c r="MZ404" s="1570"/>
      <c r="NA404" s="1570"/>
      <c r="NB404" s="1570"/>
      <c r="NC404" s="1570"/>
      <c r="ND404" s="1570"/>
      <c r="NE404" s="1570"/>
      <c r="NF404" s="1570"/>
      <c r="NG404" s="1570"/>
      <c r="NH404" s="1570"/>
      <c r="NI404" s="1570"/>
      <c r="NJ404" s="1570"/>
      <c r="NK404" s="1570"/>
      <c r="NL404" s="1570"/>
      <c r="NM404" s="1570"/>
      <c r="NN404" s="1570"/>
      <c r="NO404" s="1570"/>
      <c r="NP404" s="1570"/>
      <c r="NQ404" s="1570"/>
      <c r="NR404" s="1570"/>
      <c r="NS404" s="1570"/>
      <c r="NT404" s="1570"/>
      <c r="NU404" s="1570"/>
      <c r="NV404" s="1570"/>
    </row>
    <row r="405" spans="1:386" s="1558" customFormat="1" ht="27.6">
      <c r="A405" s="1691"/>
      <c r="B405" s="1775" t="s">
        <v>1214</v>
      </c>
      <c r="C405" s="1693"/>
      <c r="D405" s="1691"/>
      <c r="E405" s="1894">
        <v>32573</v>
      </c>
      <c r="F405" s="1895" t="s">
        <v>872</v>
      </c>
      <c r="G405" s="1896">
        <v>300</v>
      </c>
      <c r="H405" s="1707"/>
      <c r="I405" s="1707"/>
      <c r="J405" s="1719"/>
      <c r="K405" s="1719"/>
      <c r="L405" s="1707"/>
      <c r="M405" s="1866"/>
      <c r="N405" s="1902"/>
      <c r="O405" s="1902"/>
      <c r="P405" s="1704"/>
      <c r="Q405" s="1719"/>
      <c r="R405" s="1789"/>
      <c r="S405" s="1789"/>
      <c r="T405" s="1789"/>
      <c r="U405" s="1773"/>
      <c r="V405" s="156">
        <f t="shared" si="144"/>
        <v>32573</v>
      </c>
      <c r="W405" s="1647"/>
      <c r="X405" s="1648"/>
      <c r="Y405" s="1994"/>
      <c r="Z405" s="1647"/>
      <c r="AA405" s="1648"/>
      <c r="AB405" s="1645"/>
      <c r="AC405" s="1645"/>
      <c r="AD405" s="1994"/>
      <c r="AE405" s="1990"/>
      <c r="AF405" s="1637">
        <v>1</v>
      </c>
      <c r="AG405" s="1543">
        <f t="shared" si="160"/>
        <v>32573</v>
      </c>
      <c r="AH405" s="1637"/>
      <c r="AI405" s="1543">
        <f t="shared" si="161"/>
        <v>0</v>
      </c>
      <c r="AJ405" s="1637"/>
      <c r="AK405" s="1543">
        <f t="shared" si="162"/>
        <v>0</v>
      </c>
      <c r="AL405" s="1637"/>
      <c r="AM405" s="1543">
        <f t="shared" si="159"/>
        <v>0</v>
      </c>
      <c r="AN405" s="1553"/>
      <c r="AO405" s="1553"/>
      <c r="AP405" s="1553"/>
      <c r="AQ405" s="1553"/>
      <c r="AR405" s="1553"/>
      <c r="AS405" s="1553"/>
      <c r="AT405" s="1553"/>
      <c r="AU405" s="1553"/>
      <c r="AV405" s="1553"/>
      <c r="AW405" s="1553"/>
      <c r="AX405" s="1553"/>
      <c r="AY405" s="1553"/>
      <c r="AZ405" s="1553"/>
      <c r="BA405" s="1553"/>
      <c r="BB405" s="1553"/>
      <c r="BC405" s="1553"/>
      <c r="BD405" s="1553"/>
      <c r="BE405" s="1553"/>
      <c r="BF405" s="1553"/>
      <c r="BG405" s="1553"/>
      <c r="BH405" s="1553"/>
      <c r="BI405" s="1553"/>
      <c r="BJ405" s="1553"/>
      <c r="BK405" s="1553"/>
      <c r="BL405" s="1553"/>
      <c r="BM405" s="1553"/>
      <c r="BN405" s="1553"/>
      <c r="BO405" s="1553"/>
      <c r="BP405" s="1553"/>
      <c r="BQ405" s="1553"/>
      <c r="BR405" s="1553"/>
      <c r="BS405" s="1553"/>
      <c r="BT405" s="1553"/>
      <c r="BU405" s="1553"/>
      <c r="BV405" s="1553"/>
      <c r="BW405" s="1553"/>
      <c r="BX405" s="1553"/>
      <c r="BY405" s="1553"/>
      <c r="BZ405" s="1553"/>
      <c r="CA405" s="1553"/>
      <c r="CB405" s="1553"/>
      <c r="CC405" s="1553"/>
      <c r="CD405" s="1553"/>
      <c r="CE405" s="1553"/>
      <c r="CF405" s="1553"/>
      <c r="CG405" s="1553"/>
      <c r="CH405" s="1553"/>
      <c r="CI405" s="1553"/>
      <c r="CJ405" s="1553"/>
      <c r="CK405" s="1553"/>
      <c r="CL405" s="1553"/>
      <c r="CM405" s="1553"/>
      <c r="CN405" s="1553"/>
      <c r="CO405" s="1553"/>
      <c r="CP405" s="1553"/>
      <c r="CQ405" s="1553"/>
      <c r="CR405" s="1553"/>
      <c r="CS405" s="1553"/>
      <c r="CT405" s="1553"/>
      <c r="CU405" s="1553"/>
      <c r="CV405" s="1553"/>
      <c r="CW405" s="1553"/>
      <c r="CX405" s="1553"/>
      <c r="CY405" s="1553"/>
      <c r="CZ405" s="1553"/>
      <c r="DA405" s="1553"/>
      <c r="DB405" s="1553"/>
      <c r="DC405" s="1553"/>
      <c r="DD405" s="1553"/>
      <c r="DE405" s="1553"/>
      <c r="DF405" s="1553"/>
      <c r="DG405" s="1553"/>
      <c r="DH405" s="1553"/>
      <c r="DI405" s="1553"/>
      <c r="DJ405" s="1553"/>
      <c r="DK405" s="1553"/>
      <c r="DL405" s="1553"/>
      <c r="DM405" s="1553"/>
      <c r="DN405" s="1553"/>
      <c r="DO405" s="1553"/>
      <c r="DP405" s="1553"/>
      <c r="DQ405" s="1553"/>
      <c r="DR405" s="1553"/>
      <c r="DS405" s="1553"/>
      <c r="DT405" s="1553"/>
      <c r="DU405" s="1553"/>
      <c r="DV405" s="1553"/>
      <c r="DW405" s="1553"/>
      <c r="DX405" s="1553"/>
      <c r="DY405" s="1553"/>
      <c r="DZ405" s="1553"/>
      <c r="EA405" s="1553"/>
      <c r="EB405" s="1553"/>
      <c r="EC405" s="1553"/>
      <c r="ED405" s="1553"/>
      <c r="EE405" s="1553"/>
      <c r="EF405" s="1553"/>
      <c r="EG405" s="1553"/>
      <c r="EH405" s="1553"/>
      <c r="EI405" s="1553"/>
      <c r="EJ405" s="1553"/>
      <c r="EK405" s="1553"/>
      <c r="EL405" s="1553"/>
      <c r="EM405" s="1553"/>
      <c r="EN405" s="1553"/>
      <c r="EO405" s="1553"/>
      <c r="EP405" s="1553"/>
      <c r="EQ405" s="1553"/>
      <c r="ER405" s="1553"/>
      <c r="ES405" s="1553"/>
      <c r="ET405" s="1553"/>
      <c r="EU405" s="1553"/>
      <c r="EV405" s="1553"/>
      <c r="EW405" s="1553"/>
      <c r="EX405" s="1553"/>
      <c r="EY405" s="1553"/>
      <c r="EZ405" s="1553"/>
      <c r="FA405" s="1602"/>
      <c r="FB405" s="1570"/>
      <c r="FC405" s="1570"/>
      <c r="FD405" s="1570"/>
      <c r="FE405" s="1570"/>
      <c r="FF405" s="1570"/>
      <c r="FG405" s="1570"/>
      <c r="FH405" s="1570"/>
      <c r="FI405" s="1570"/>
      <c r="FJ405" s="1570"/>
      <c r="FK405" s="1570"/>
      <c r="FL405" s="1570"/>
      <c r="FM405" s="1570"/>
      <c r="FN405" s="1570"/>
      <c r="FO405" s="1570"/>
      <c r="FP405" s="1570"/>
      <c r="FQ405" s="1570"/>
      <c r="FR405" s="1570"/>
      <c r="FS405" s="1570"/>
      <c r="FT405" s="1570"/>
      <c r="FU405" s="1570"/>
      <c r="FV405" s="1570"/>
      <c r="FW405" s="1570"/>
      <c r="FX405" s="1570"/>
      <c r="FY405" s="1570"/>
      <c r="FZ405" s="1570"/>
      <c r="GA405" s="1570"/>
      <c r="GB405" s="1570"/>
      <c r="GC405" s="1570"/>
      <c r="GD405" s="1570"/>
      <c r="GE405" s="1570"/>
      <c r="GF405" s="1570"/>
      <c r="GG405" s="1570"/>
      <c r="GH405" s="1570"/>
      <c r="GI405" s="1570"/>
      <c r="GJ405" s="1570"/>
      <c r="GK405" s="1570"/>
      <c r="GL405" s="1570"/>
      <c r="GM405" s="1570"/>
      <c r="GN405" s="1570"/>
      <c r="GO405" s="1570"/>
      <c r="GP405" s="1570"/>
      <c r="GQ405" s="1570"/>
      <c r="GR405" s="1570"/>
      <c r="GS405" s="1570"/>
      <c r="GT405" s="1570"/>
      <c r="GU405" s="1570"/>
      <c r="GV405" s="1570"/>
      <c r="GW405" s="1570"/>
      <c r="GX405" s="1570"/>
      <c r="GY405" s="1570"/>
      <c r="GZ405" s="1570"/>
      <c r="HA405" s="1570"/>
      <c r="HB405" s="1570"/>
      <c r="HC405" s="1570"/>
      <c r="HD405" s="1570"/>
      <c r="HE405" s="1570"/>
      <c r="HF405" s="1570"/>
      <c r="HG405" s="1570"/>
      <c r="HH405" s="1570"/>
      <c r="HI405" s="1570"/>
      <c r="HJ405" s="1570"/>
      <c r="HK405" s="1570"/>
      <c r="HL405" s="1570"/>
      <c r="HM405" s="1570"/>
      <c r="HN405" s="1570"/>
      <c r="HO405" s="1570"/>
      <c r="HP405" s="1570"/>
      <c r="HQ405" s="1570"/>
      <c r="HR405" s="1570"/>
      <c r="HS405" s="1570"/>
      <c r="HT405" s="1570"/>
      <c r="HU405" s="1570"/>
      <c r="HV405" s="1570"/>
      <c r="HW405" s="1570"/>
      <c r="HX405" s="1570"/>
      <c r="HY405" s="1570"/>
      <c r="HZ405" s="1570"/>
      <c r="IA405" s="1570"/>
      <c r="IB405" s="1570"/>
      <c r="IC405" s="1570"/>
      <c r="ID405" s="1570"/>
      <c r="IE405" s="1570"/>
      <c r="IF405" s="1570"/>
      <c r="IG405" s="1570"/>
      <c r="IH405" s="1570"/>
      <c r="II405" s="1570"/>
      <c r="IJ405" s="1570"/>
      <c r="IK405" s="1570"/>
      <c r="IL405" s="1570"/>
      <c r="IM405" s="1570"/>
      <c r="IN405" s="1570"/>
      <c r="IO405" s="1570"/>
      <c r="IP405" s="1570"/>
      <c r="IQ405" s="1570"/>
      <c r="IR405" s="1570"/>
      <c r="IS405" s="1570"/>
      <c r="IT405" s="1570"/>
      <c r="IU405" s="1570"/>
      <c r="IV405" s="1570"/>
      <c r="IW405" s="1570"/>
      <c r="IX405" s="1570"/>
      <c r="IY405" s="1570"/>
      <c r="IZ405" s="1570"/>
      <c r="JA405" s="1570"/>
      <c r="JB405" s="1570"/>
      <c r="JC405" s="1570"/>
      <c r="JD405" s="1570"/>
      <c r="JE405" s="1570"/>
      <c r="JF405" s="1570"/>
      <c r="JG405" s="1570"/>
      <c r="JH405" s="1570"/>
      <c r="JI405" s="1570"/>
      <c r="JJ405" s="1570"/>
      <c r="JK405" s="1570"/>
      <c r="JL405" s="1570"/>
      <c r="JM405" s="1570"/>
      <c r="JN405" s="1570"/>
      <c r="JO405" s="1570"/>
      <c r="JP405" s="1570"/>
      <c r="JQ405" s="1570"/>
      <c r="JR405" s="1570"/>
      <c r="JS405" s="1570"/>
      <c r="JT405" s="1570"/>
      <c r="JU405" s="1570"/>
      <c r="JV405" s="1570"/>
      <c r="JW405" s="1570"/>
      <c r="JX405" s="1570"/>
      <c r="JY405" s="1570"/>
      <c r="JZ405" s="1570"/>
      <c r="KA405" s="1570"/>
      <c r="KB405" s="1570"/>
      <c r="KC405" s="1570"/>
      <c r="KD405" s="1570"/>
      <c r="KE405" s="1570"/>
      <c r="KF405" s="1570"/>
      <c r="KG405" s="1570"/>
      <c r="KH405" s="1570"/>
      <c r="KI405" s="1570"/>
      <c r="KJ405" s="1570"/>
      <c r="KK405" s="1570"/>
      <c r="KL405" s="1570"/>
      <c r="KM405" s="1570"/>
      <c r="KN405" s="1570"/>
      <c r="KO405" s="1570"/>
      <c r="KP405" s="1570"/>
      <c r="KQ405" s="1570"/>
      <c r="KR405" s="1570"/>
      <c r="KS405" s="1570"/>
      <c r="KT405" s="1570"/>
      <c r="KU405" s="1570"/>
      <c r="KV405" s="1570"/>
      <c r="KW405" s="1570"/>
      <c r="KX405" s="1570"/>
      <c r="KY405" s="1570"/>
      <c r="KZ405" s="1570"/>
      <c r="LA405" s="1570"/>
      <c r="LB405" s="1570"/>
      <c r="LC405" s="1570"/>
      <c r="LD405" s="1570"/>
      <c r="LE405" s="1570"/>
      <c r="LF405" s="1570"/>
      <c r="LG405" s="1570"/>
      <c r="LH405" s="1570"/>
      <c r="LI405" s="1570"/>
      <c r="LJ405" s="1570"/>
      <c r="LK405" s="1570"/>
      <c r="LL405" s="1570"/>
      <c r="LM405" s="1570"/>
      <c r="LN405" s="1570"/>
      <c r="LO405" s="1570"/>
      <c r="LP405" s="1570"/>
      <c r="LQ405" s="1570"/>
      <c r="LR405" s="1570"/>
      <c r="LS405" s="1570"/>
      <c r="LT405" s="1570"/>
      <c r="LU405" s="1570"/>
      <c r="LV405" s="1570"/>
      <c r="LW405" s="1570"/>
      <c r="LX405" s="1570"/>
      <c r="LY405" s="1570"/>
      <c r="LZ405" s="1570"/>
      <c r="MA405" s="1570"/>
      <c r="MB405" s="1570"/>
      <c r="MC405" s="1570"/>
      <c r="MD405" s="1570"/>
      <c r="ME405" s="1570"/>
      <c r="MF405" s="1570"/>
      <c r="MG405" s="1570"/>
      <c r="MH405" s="1570"/>
      <c r="MI405" s="1570"/>
      <c r="MJ405" s="1570"/>
      <c r="MK405" s="1570"/>
      <c r="ML405" s="1570"/>
      <c r="MM405" s="1570"/>
      <c r="MN405" s="1570"/>
      <c r="MO405" s="1570"/>
      <c r="MP405" s="1570"/>
      <c r="MQ405" s="1570"/>
      <c r="MR405" s="1570"/>
      <c r="MS405" s="1570"/>
      <c r="MT405" s="1570"/>
      <c r="MU405" s="1570"/>
      <c r="MV405" s="1570"/>
      <c r="MW405" s="1570"/>
      <c r="MX405" s="1570"/>
      <c r="MY405" s="1570"/>
      <c r="MZ405" s="1570"/>
      <c r="NA405" s="1570"/>
      <c r="NB405" s="1570"/>
      <c r="NC405" s="1570"/>
      <c r="ND405" s="1570"/>
      <c r="NE405" s="1570"/>
      <c r="NF405" s="1570"/>
      <c r="NG405" s="1570"/>
      <c r="NH405" s="1570"/>
      <c r="NI405" s="1570"/>
      <c r="NJ405" s="1570"/>
      <c r="NK405" s="1570"/>
      <c r="NL405" s="1570"/>
      <c r="NM405" s="1570"/>
      <c r="NN405" s="1570"/>
      <c r="NO405" s="1570"/>
      <c r="NP405" s="1570"/>
      <c r="NQ405" s="1570"/>
      <c r="NR405" s="1570"/>
      <c r="NS405" s="1570"/>
      <c r="NT405" s="1570"/>
      <c r="NU405" s="1570"/>
      <c r="NV405" s="1570"/>
    </row>
    <row r="406" spans="1:386" s="1558" customFormat="1">
      <c r="A406" s="1691"/>
      <c r="B406" s="1723" t="s">
        <v>1241</v>
      </c>
      <c r="C406" s="1693"/>
      <c r="D406" s="1691"/>
      <c r="E406" s="1899"/>
      <c r="F406" s="1900"/>
      <c r="G406" s="1901"/>
      <c r="H406" s="1707"/>
      <c r="I406" s="1707"/>
      <c r="J406" s="1719"/>
      <c r="K406" s="1719"/>
      <c r="L406" s="1707"/>
      <c r="M406" s="1866"/>
      <c r="N406" s="1902"/>
      <c r="O406" s="1902"/>
      <c r="P406" s="1704"/>
      <c r="Q406" s="1789"/>
      <c r="R406" s="1789"/>
      <c r="S406" s="1789"/>
      <c r="T406" s="1789"/>
      <c r="U406" s="1773"/>
      <c r="V406" s="156">
        <f t="shared" si="144"/>
        <v>0</v>
      </c>
      <c r="W406" s="1647"/>
      <c r="X406" s="1648"/>
      <c r="Y406" s="1994"/>
      <c r="Z406" s="1647"/>
      <c r="AA406" s="1648"/>
      <c r="AB406" s="1645"/>
      <c r="AC406" s="1645"/>
      <c r="AD406" s="1994"/>
      <c r="AE406" s="1990"/>
      <c r="AF406" s="1637"/>
      <c r="AG406" s="1543">
        <f t="shared" si="160"/>
        <v>0</v>
      </c>
      <c r="AH406" s="1637"/>
      <c r="AI406" s="1543">
        <f t="shared" si="161"/>
        <v>0</v>
      </c>
      <c r="AJ406" s="1637"/>
      <c r="AK406" s="1543">
        <f t="shared" si="162"/>
        <v>0</v>
      </c>
      <c r="AL406" s="1637"/>
      <c r="AM406" s="1543">
        <f t="shared" si="159"/>
        <v>0</v>
      </c>
      <c r="AN406" s="1553"/>
      <c r="AO406" s="1553"/>
      <c r="AP406" s="1553"/>
      <c r="AQ406" s="1553"/>
      <c r="AR406" s="1553"/>
      <c r="AS406" s="1553"/>
      <c r="AT406" s="1553"/>
      <c r="AU406" s="1553"/>
      <c r="AV406" s="1553"/>
      <c r="AW406" s="1553"/>
      <c r="AX406" s="1553"/>
      <c r="AY406" s="1553"/>
      <c r="AZ406" s="1553"/>
      <c r="BA406" s="1553"/>
      <c r="BB406" s="1553"/>
      <c r="BC406" s="1553"/>
      <c r="BD406" s="1553"/>
      <c r="BE406" s="1553"/>
      <c r="BF406" s="1553"/>
      <c r="BG406" s="1553"/>
      <c r="BH406" s="1553"/>
      <c r="BI406" s="1553"/>
      <c r="BJ406" s="1553"/>
      <c r="BK406" s="1553"/>
      <c r="BL406" s="1553"/>
      <c r="BM406" s="1553"/>
      <c r="BN406" s="1553"/>
      <c r="BO406" s="1553"/>
      <c r="BP406" s="1553"/>
      <c r="BQ406" s="1553"/>
      <c r="BR406" s="1553"/>
      <c r="BS406" s="1553"/>
      <c r="BT406" s="1553"/>
      <c r="BU406" s="1553"/>
      <c r="BV406" s="1553"/>
      <c r="BW406" s="1553"/>
      <c r="BX406" s="1553"/>
      <c r="BY406" s="1553"/>
      <c r="BZ406" s="1553"/>
      <c r="CA406" s="1553"/>
      <c r="CB406" s="1553"/>
      <c r="CC406" s="1553"/>
      <c r="CD406" s="1553"/>
      <c r="CE406" s="1553"/>
      <c r="CF406" s="1553"/>
      <c r="CG406" s="1553"/>
      <c r="CH406" s="1553"/>
      <c r="CI406" s="1553"/>
      <c r="CJ406" s="1553"/>
      <c r="CK406" s="1553"/>
      <c r="CL406" s="1553"/>
      <c r="CM406" s="1553"/>
      <c r="CN406" s="1553"/>
      <c r="CO406" s="1553"/>
      <c r="CP406" s="1553"/>
      <c r="CQ406" s="1553"/>
      <c r="CR406" s="1553"/>
      <c r="CS406" s="1553"/>
      <c r="CT406" s="1553"/>
      <c r="CU406" s="1553"/>
      <c r="CV406" s="1553"/>
      <c r="CW406" s="1553"/>
      <c r="CX406" s="1553"/>
      <c r="CY406" s="1553"/>
      <c r="CZ406" s="1553"/>
      <c r="DA406" s="1553"/>
      <c r="DB406" s="1553"/>
      <c r="DC406" s="1553"/>
      <c r="DD406" s="1553"/>
      <c r="DE406" s="1553"/>
      <c r="DF406" s="1553"/>
      <c r="DG406" s="1553"/>
      <c r="DH406" s="1553"/>
      <c r="DI406" s="1553"/>
      <c r="DJ406" s="1553"/>
      <c r="DK406" s="1553"/>
      <c r="DL406" s="1553"/>
      <c r="DM406" s="1553"/>
      <c r="DN406" s="1553"/>
      <c r="DO406" s="1553"/>
      <c r="DP406" s="1553"/>
      <c r="DQ406" s="1553"/>
      <c r="DR406" s="1553"/>
      <c r="DS406" s="1553"/>
      <c r="DT406" s="1553"/>
      <c r="DU406" s="1553"/>
      <c r="DV406" s="1553"/>
      <c r="DW406" s="1553"/>
      <c r="DX406" s="1553"/>
      <c r="DY406" s="1553"/>
      <c r="DZ406" s="1553"/>
      <c r="EA406" s="1553"/>
      <c r="EB406" s="1553"/>
      <c r="EC406" s="1553"/>
      <c r="ED406" s="1553"/>
      <c r="EE406" s="1553"/>
      <c r="EF406" s="1553"/>
      <c r="EG406" s="1553"/>
      <c r="EH406" s="1553"/>
      <c r="EI406" s="1553"/>
      <c r="EJ406" s="1553"/>
      <c r="EK406" s="1553"/>
      <c r="EL406" s="1553"/>
      <c r="EM406" s="1553"/>
      <c r="EN406" s="1553"/>
      <c r="EO406" s="1553"/>
      <c r="EP406" s="1553"/>
      <c r="EQ406" s="1553"/>
      <c r="ER406" s="1553"/>
      <c r="ES406" s="1553"/>
      <c r="ET406" s="1553"/>
      <c r="EU406" s="1553"/>
      <c r="EV406" s="1553"/>
      <c r="EW406" s="1553"/>
      <c r="EX406" s="1553"/>
      <c r="EY406" s="1553"/>
      <c r="EZ406" s="1553"/>
      <c r="FA406" s="1602"/>
      <c r="FB406" s="1570"/>
      <c r="FC406" s="1570"/>
      <c r="FD406" s="1570"/>
      <c r="FE406" s="1570"/>
      <c r="FF406" s="1570"/>
      <c r="FG406" s="1570"/>
      <c r="FH406" s="1570"/>
      <c r="FI406" s="1570"/>
      <c r="FJ406" s="1570"/>
      <c r="FK406" s="1570"/>
      <c r="FL406" s="1570"/>
      <c r="FM406" s="1570"/>
      <c r="FN406" s="1570"/>
      <c r="FO406" s="1570"/>
      <c r="FP406" s="1570"/>
      <c r="FQ406" s="1570"/>
      <c r="FR406" s="1570"/>
      <c r="FS406" s="1570"/>
      <c r="FT406" s="1570"/>
      <c r="FU406" s="1570"/>
      <c r="FV406" s="1570"/>
      <c r="FW406" s="1570"/>
      <c r="FX406" s="1570"/>
      <c r="FY406" s="1570"/>
      <c r="FZ406" s="1570"/>
      <c r="GA406" s="1570"/>
      <c r="GB406" s="1570"/>
      <c r="GC406" s="1570"/>
      <c r="GD406" s="1570"/>
      <c r="GE406" s="1570"/>
      <c r="GF406" s="1570"/>
      <c r="GG406" s="1570"/>
      <c r="GH406" s="1570"/>
      <c r="GI406" s="1570"/>
      <c r="GJ406" s="1570"/>
      <c r="GK406" s="1570"/>
      <c r="GL406" s="1570"/>
      <c r="GM406" s="1570"/>
      <c r="GN406" s="1570"/>
      <c r="GO406" s="1570"/>
      <c r="GP406" s="1570"/>
      <c r="GQ406" s="1570"/>
      <c r="GR406" s="1570"/>
      <c r="GS406" s="1570"/>
      <c r="GT406" s="1570"/>
      <c r="GU406" s="1570"/>
      <c r="GV406" s="1570"/>
      <c r="GW406" s="1570"/>
      <c r="GX406" s="1570"/>
      <c r="GY406" s="1570"/>
      <c r="GZ406" s="1570"/>
      <c r="HA406" s="1570"/>
      <c r="HB406" s="1570"/>
      <c r="HC406" s="1570"/>
      <c r="HD406" s="1570"/>
      <c r="HE406" s="1570"/>
      <c r="HF406" s="1570"/>
      <c r="HG406" s="1570"/>
      <c r="HH406" s="1570"/>
      <c r="HI406" s="1570"/>
      <c r="HJ406" s="1570"/>
      <c r="HK406" s="1570"/>
      <c r="HL406" s="1570"/>
      <c r="HM406" s="1570"/>
      <c r="HN406" s="1570"/>
      <c r="HO406" s="1570"/>
      <c r="HP406" s="1570"/>
      <c r="HQ406" s="1570"/>
      <c r="HR406" s="1570"/>
      <c r="HS406" s="1570"/>
      <c r="HT406" s="1570"/>
      <c r="HU406" s="1570"/>
      <c r="HV406" s="1570"/>
      <c r="HW406" s="1570"/>
      <c r="HX406" s="1570"/>
      <c r="HY406" s="1570"/>
      <c r="HZ406" s="1570"/>
      <c r="IA406" s="1570"/>
      <c r="IB406" s="1570"/>
      <c r="IC406" s="1570"/>
      <c r="ID406" s="1570"/>
      <c r="IE406" s="1570"/>
      <c r="IF406" s="1570"/>
      <c r="IG406" s="1570"/>
      <c r="IH406" s="1570"/>
      <c r="II406" s="1570"/>
      <c r="IJ406" s="1570"/>
      <c r="IK406" s="1570"/>
      <c r="IL406" s="1570"/>
      <c r="IM406" s="1570"/>
      <c r="IN406" s="1570"/>
      <c r="IO406" s="1570"/>
      <c r="IP406" s="1570"/>
      <c r="IQ406" s="1570"/>
      <c r="IR406" s="1570"/>
      <c r="IS406" s="1570"/>
      <c r="IT406" s="1570"/>
      <c r="IU406" s="1570"/>
      <c r="IV406" s="1570"/>
      <c r="IW406" s="1570"/>
      <c r="IX406" s="1570"/>
      <c r="IY406" s="1570"/>
      <c r="IZ406" s="1570"/>
      <c r="JA406" s="1570"/>
      <c r="JB406" s="1570"/>
      <c r="JC406" s="1570"/>
      <c r="JD406" s="1570"/>
      <c r="JE406" s="1570"/>
      <c r="JF406" s="1570"/>
      <c r="JG406" s="1570"/>
      <c r="JH406" s="1570"/>
      <c r="JI406" s="1570"/>
      <c r="JJ406" s="1570"/>
      <c r="JK406" s="1570"/>
      <c r="JL406" s="1570"/>
      <c r="JM406" s="1570"/>
      <c r="JN406" s="1570"/>
      <c r="JO406" s="1570"/>
      <c r="JP406" s="1570"/>
      <c r="JQ406" s="1570"/>
      <c r="JR406" s="1570"/>
      <c r="JS406" s="1570"/>
      <c r="JT406" s="1570"/>
      <c r="JU406" s="1570"/>
      <c r="JV406" s="1570"/>
      <c r="JW406" s="1570"/>
      <c r="JX406" s="1570"/>
      <c r="JY406" s="1570"/>
      <c r="JZ406" s="1570"/>
      <c r="KA406" s="1570"/>
      <c r="KB406" s="1570"/>
      <c r="KC406" s="1570"/>
      <c r="KD406" s="1570"/>
      <c r="KE406" s="1570"/>
      <c r="KF406" s="1570"/>
      <c r="KG406" s="1570"/>
      <c r="KH406" s="1570"/>
      <c r="KI406" s="1570"/>
      <c r="KJ406" s="1570"/>
      <c r="KK406" s="1570"/>
      <c r="KL406" s="1570"/>
      <c r="KM406" s="1570"/>
      <c r="KN406" s="1570"/>
      <c r="KO406" s="1570"/>
      <c r="KP406" s="1570"/>
      <c r="KQ406" s="1570"/>
      <c r="KR406" s="1570"/>
      <c r="KS406" s="1570"/>
      <c r="KT406" s="1570"/>
      <c r="KU406" s="1570"/>
      <c r="KV406" s="1570"/>
      <c r="KW406" s="1570"/>
      <c r="KX406" s="1570"/>
      <c r="KY406" s="1570"/>
      <c r="KZ406" s="1570"/>
      <c r="LA406" s="1570"/>
      <c r="LB406" s="1570"/>
      <c r="LC406" s="1570"/>
      <c r="LD406" s="1570"/>
      <c r="LE406" s="1570"/>
      <c r="LF406" s="1570"/>
      <c r="LG406" s="1570"/>
      <c r="LH406" s="1570"/>
      <c r="LI406" s="1570"/>
      <c r="LJ406" s="1570"/>
      <c r="LK406" s="1570"/>
      <c r="LL406" s="1570"/>
      <c r="LM406" s="1570"/>
      <c r="LN406" s="1570"/>
      <c r="LO406" s="1570"/>
      <c r="LP406" s="1570"/>
      <c r="LQ406" s="1570"/>
      <c r="LR406" s="1570"/>
      <c r="LS406" s="1570"/>
      <c r="LT406" s="1570"/>
      <c r="LU406" s="1570"/>
      <c r="LV406" s="1570"/>
      <c r="LW406" s="1570"/>
      <c r="LX406" s="1570"/>
      <c r="LY406" s="1570"/>
      <c r="LZ406" s="1570"/>
      <c r="MA406" s="1570"/>
      <c r="MB406" s="1570"/>
      <c r="MC406" s="1570"/>
      <c r="MD406" s="1570"/>
      <c r="ME406" s="1570"/>
      <c r="MF406" s="1570"/>
      <c r="MG406" s="1570"/>
      <c r="MH406" s="1570"/>
      <c r="MI406" s="1570"/>
      <c r="MJ406" s="1570"/>
      <c r="MK406" s="1570"/>
      <c r="ML406" s="1570"/>
      <c r="MM406" s="1570"/>
      <c r="MN406" s="1570"/>
      <c r="MO406" s="1570"/>
      <c r="MP406" s="1570"/>
      <c r="MQ406" s="1570"/>
      <c r="MR406" s="1570"/>
      <c r="MS406" s="1570"/>
      <c r="MT406" s="1570"/>
      <c r="MU406" s="1570"/>
      <c r="MV406" s="1570"/>
      <c r="MW406" s="1570"/>
      <c r="MX406" s="1570"/>
      <c r="MY406" s="1570"/>
      <c r="MZ406" s="1570"/>
      <c r="NA406" s="1570"/>
      <c r="NB406" s="1570"/>
      <c r="NC406" s="1570"/>
      <c r="ND406" s="1570"/>
      <c r="NE406" s="1570"/>
      <c r="NF406" s="1570"/>
      <c r="NG406" s="1570"/>
      <c r="NH406" s="1570"/>
      <c r="NI406" s="1570"/>
      <c r="NJ406" s="1570"/>
      <c r="NK406" s="1570"/>
      <c r="NL406" s="1570"/>
      <c r="NM406" s="1570"/>
      <c r="NN406" s="1570"/>
      <c r="NO406" s="1570"/>
      <c r="NP406" s="1570"/>
      <c r="NQ406" s="1570"/>
      <c r="NR406" s="1570"/>
      <c r="NS406" s="1570"/>
      <c r="NT406" s="1570"/>
      <c r="NU406" s="1570"/>
      <c r="NV406" s="1570"/>
    </row>
    <row r="407" spans="1:386" s="1558" customFormat="1">
      <c r="A407" s="1691"/>
      <c r="B407" s="1676" t="s">
        <v>166</v>
      </c>
      <c r="C407" s="1693"/>
      <c r="D407" s="1691"/>
      <c r="E407" s="1899"/>
      <c r="F407" s="1900"/>
      <c r="G407" s="1901"/>
      <c r="H407" s="1707"/>
      <c r="I407" s="1707"/>
      <c r="J407" s="1719"/>
      <c r="K407" s="1719"/>
      <c r="L407" s="1707"/>
      <c r="M407" s="1866"/>
      <c r="N407" s="1902"/>
      <c r="O407" s="1902"/>
      <c r="P407" s="1704"/>
      <c r="Q407" s="1789"/>
      <c r="R407" s="1789"/>
      <c r="S407" s="1789"/>
      <c r="T407" s="1789"/>
      <c r="U407" s="1773"/>
      <c r="V407" s="156">
        <f t="shared" si="144"/>
        <v>0</v>
      </c>
      <c r="W407" s="1647"/>
      <c r="X407" s="1648"/>
      <c r="Y407" s="1994"/>
      <c r="Z407" s="1647"/>
      <c r="AA407" s="1648"/>
      <c r="AB407" s="1645"/>
      <c r="AC407" s="1645"/>
      <c r="AD407" s="1994"/>
      <c r="AE407" s="1990"/>
      <c r="AF407" s="1637"/>
      <c r="AG407" s="1543"/>
      <c r="AH407" s="1637"/>
      <c r="AI407" s="1543"/>
      <c r="AJ407" s="1637"/>
      <c r="AK407" s="1543"/>
      <c r="AL407" s="1637"/>
      <c r="AM407" s="1543"/>
      <c r="AN407" s="1553"/>
      <c r="AO407" s="1553"/>
      <c r="AP407" s="1553"/>
      <c r="AQ407" s="1553"/>
      <c r="AR407" s="1553"/>
      <c r="AS407" s="1553"/>
      <c r="AT407" s="1553"/>
      <c r="AU407" s="1553"/>
      <c r="AV407" s="1553"/>
      <c r="AW407" s="1553"/>
      <c r="AX407" s="1553"/>
      <c r="AY407" s="1553"/>
      <c r="AZ407" s="1553"/>
      <c r="BA407" s="1553"/>
      <c r="BB407" s="1553"/>
      <c r="BC407" s="1553"/>
      <c r="BD407" s="1553"/>
      <c r="BE407" s="1553"/>
      <c r="BF407" s="1553"/>
      <c r="BG407" s="1553"/>
      <c r="BH407" s="1553"/>
      <c r="BI407" s="1553"/>
      <c r="BJ407" s="1553"/>
      <c r="BK407" s="1553"/>
      <c r="BL407" s="1553"/>
      <c r="BM407" s="1553"/>
      <c r="BN407" s="1553"/>
      <c r="BO407" s="1553"/>
      <c r="BP407" s="1553"/>
      <c r="BQ407" s="1553"/>
      <c r="BR407" s="1553"/>
      <c r="BS407" s="1553"/>
      <c r="BT407" s="1553"/>
      <c r="BU407" s="1553"/>
      <c r="BV407" s="1553"/>
      <c r="BW407" s="1553"/>
      <c r="BX407" s="1553"/>
      <c r="BY407" s="1553"/>
      <c r="BZ407" s="1553"/>
      <c r="CA407" s="1553"/>
      <c r="CB407" s="1553"/>
      <c r="CC407" s="1553"/>
      <c r="CD407" s="1553"/>
      <c r="CE407" s="1553"/>
      <c r="CF407" s="1553"/>
      <c r="CG407" s="1553"/>
      <c r="CH407" s="1553"/>
      <c r="CI407" s="1553"/>
      <c r="CJ407" s="1553"/>
      <c r="CK407" s="1553"/>
      <c r="CL407" s="1553"/>
      <c r="CM407" s="1553"/>
      <c r="CN407" s="1553"/>
      <c r="CO407" s="1553"/>
      <c r="CP407" s="1553"/>
      <c r="CQ407" s="1553"/>
      <c r="CR407" s="1553"/>
      <c r="CS407" s="1553"/>
      <c r="CT407" s="1553"/>
      <c r="CU407" s="1553"/>
      <c r="CV407" s="1553"/>
      <c r="CW407" s="1553"/>
      <c r="CX407" s="1553"/>
      <c r="CY407" s="1553"/>
      <c r="CZ407" s="1553"/>
      <c r="DA407" s="1553"/>
      <c r="DB407" s="1553"/>
      <c r="DC407" s="1553"/>
      <c r="DD407" s="1553"/>
      <c r="DE407" s="1553"/>
      <c r="DF407" s="1553"/>
      <c r="DG407" s="1553"/>
      <c r="DH407" s="1553"/>
      <c r="DI407" s="1553"/>
      <c r="DJ407" s="1553"/>
      <c r="DK407" s="1553"/>
      <c r="DL407" s="1553"/>
      <c r="DM407" s="1553"/>
      <c r="DN407" s="1553"/>
      <c r="DO407" s="1553"/>
      <c r="DP407" s="1553"/>
      <c r="DQ407" s="1553"/>
      <c r="DR407" s="1553"/>
      <c r="DS407" s="1553"/>
      <c r="DT407" s="1553"/>
      <c r="DU407" s="1553"/>
      <c r="DV407" s="1553"/>
      <c r="DW407" s="1553"/>
      <c r="DX407" s="1553"/>
      <c r="DY407" s="1553"/>
      <c r="DZ407" s="1553"/>
      <c r="EA407" s="1553"/>
      <c r="EB407" s="1553"/>
      <c r="EC407" s="1553"/>
      <c r="ED407" s="1553"/>
      <c r="EE407" s="1553"/>
      <c r="EF407" s="1553"/>
      <c r="EG407" s="1553"/>
      <c r="EH407" s="1553"/>
      <c r="EI407" s="1553"/>
      <c r="EJ407" s="1553"/>
      <c r="EK407" s="1553"/>
      <c r="EL407" s="1553"/>
      <c r="EM407" s="1553"/>
      <c r="EN407" s="1553"/>
      <c r="EO407" s="1553"/>
      <c r="EP407" s="1553"/>
      <c r="EQ407" s="1553"/>
      <c r="ER407" s="1553"/>
      <c r="ES407" s="1553"/>
      <c r="ET407" s="1553"/>
      <c r="EU407" s="1553"/>
      <c r="EV407" s="1553"/>
      <c r="EW407" s="1553"/>
      <c r="EX407" s="1553"/>
      <c r="EY407" s="1553"/>
      <c r="EZ407" s="1553"/>
      <c r="FA407" s="1602"/>
      <c r="FB407" s="1570"/>
      <c r="FC407" s="1570"/>
      <c r="FD407" s="1570"/>
      <c r="FE407" s="1570"/>
      <c r="FF407" s="1570"/>
      <c r="FG407" s="1570"/>
      <c r="FH407" s="1570"/>
      <c r="FI407" s="1570"/>
      <c r="FJ407" s="1570"/>
      <c r="FK407" s="1570"/>
      <c r="FL407" s="1570"/>
      <c r="FM407" s="1570"/>
      <c r="FN407" s="1570"/>
      <c r="FO407" s="1570"/>
      <c r="FP407" s="1570"/>
      <c r="FQ407" s="1570"/>
      <c r="FR407" s="1570"/>
      <c r="FS407" s="1570"/>
      <c r="FT407" s="1570"/>
      <c r="FU407" s="1570"/>
      <c r="FV407" s="1570"/>
      <c r="FW407" s="1570"/>
      <c r="FX407" s="1570"/>
      <c r="FY407" s="1570"/>
      <c r="FZ407" s="1570"/>
      <c r="GA407" s="1570"/>
      <c r="GB407" s="1570"/>
      <c r="GC407" s="1570"/>
      <c r="GD407" s="1570"/>
      <c r="GE407" s="1570"/>
      <c r="GF407" s="1570"/>
      <c r="GG407" s="1570"/>
      <c r="GH407" s="1570"/>
      <c r="GI407" s="1570"/>
      <c r="GJ407" s="1570"/>
      <c r="GK407" s="1570"/>
      <c r="GL407" s="1570"/>
      <c r="GM407" s="1570"/>
      <c r="GN407" s="1570"/>
      <c r="GO407" s="1570"/>
      <c r="GP407" s="1570"/>
      <c r="GQ407" s="1570"/>
      <c r="GR407" s="1570"/>
      <c r="GS407" s="1570"/>
      <c r="GT407" s="1570"/>
      <c r="GU407" s="1570"/>
      <c r="GV407" s="1570"/>
      <c r="GW407" s="1570"/>
      <c r="GX407" s="1570"/>
      <c r="GY407" s="1570"/>
      <c r="GZ407" s="1570"/>
      <c r="HA407" s="1570"/>
      <c r="HB407" s="1570"/>
      <c r="HC407" s="1570"/>
      <c r="HD407" s="1570"/>
      <c r="HE407" s="1570"/>
      <c r="HF407" s="1570"/>
      <c r="HG407" s="1570"/>
      <c r="HH407" s="1570"/>
      <c r="HI407" s="1570"/>
      <c r="HJ407" s="1570"/>
      <c r="HK407" s="1570"/>
      <c r="HL407" s="1570"/>
      <c r="HM407" s="1570"/>
      <c r="HN407" s="1570"/>
      <c r="HO407" s="1570"/>
      <c r="HP407" s="1570"/>
      <c r="HQ407" s="1570"/>
      <c r="HR407" s="1570"/>
      <c r="HS407" s="1570"/>
      <c r="HT407" s="1570"/>
      <c r="HU407" s="1570"/>
      <c r="HV407" s="1570"/>
      <c r="HW407" s="1570"/>
      <c r="HX407" s="1570"/>
      <c r="HY407" s="1570"/>
      <c r="HZ407" s="1570"/>
      <c r="IA407" s="1570"/>
      <c r="IB407" s="1570"/>
      <c r="IC407" s="1570"/>
      <c r="ID407" s="1570"/>
      <c r="IE407" s="1570"/>
      <c r="IF407" s="1570"/>
      <c r="IG407" s="1570"/>
      <c r="IH407" s="1570"/>
      <c r="II407" s="1570"/>
      <c r="IJ407" s="1570"/>
      <c r="IK407" s="1570"/>
      <c r="IL407" s="1570"/>
      <c r="IM407" s="1570"/>
      <c r="IN407" s="1570"/>
      <c r="IO407" s="1570"/>
      <c r="IP407" s="1570"/>
      <c r="IQ407" s="1570"/>
      <c r="IR407" s="1570"/>
      <c r="IS407" s="1570"/>
      <c r="IT407" s="1570"/>
      <c r="IU407" s="1570"/>
      <c r="IV407" s="1570"/>
      <c r="IW407" s="1570"/>
      <c r="IX407" s="1570"/>
      <c r="IY407" s="1570"/>
      <c r="IZ407" s="1570"/>
      <c r="JA407" s="1570"/>
      <c r="JB407" s="1570"/>
      <c r="JC407" s="1570"/>
      <c r="JD407" s="1570"/>
      <c r="JE407" s="1570"/>
      <c r="JF407" s="1570"/>
      <c r="JG407" s="1570"/>
      <c r="JH407" s="1570"/>
      <c r="JI407" s="1570"/>
      <c r="JJ407" s="1570"/>
      <c r="JK407" s="1570"/>
      <c r="JL407" s="1570"/>
      <c r="JM407" s="1570"/>
      <c r="JN407" s="1570"/>
      <c r="JO407" s="1570"/>
      <c r="JP407" s="1570"/>
      <c r="JQ407" s="1570"/>
      <c r="JR407" s="1570"/>
      <c r="JS407" s="1570"/>
      <c r="JT407" s="1570"/>
      <c r="JU407" s="1570"/>
      <c r="JV407" s="1570"/>
      <c r="JW407" s="1570"/>
      <c r="JX407" s="1570"/>
      <c r="JY407" s="1570"/>
      <c r="JZ407" s="1570"/>
      <c r="KA407" s="1570"/>
      <c r="KB407" s="1570"/>
      <c r="KC407" s="1570"/>
      <c r="KD407" s="1570"/>
      <c r="KE407" s="1570"/>
      <c r="KF407" s="1570"/>
      <c r="KG407" s="1570"/>
      <c r="KH407" s="1570"/>
      <c r="KI407" s="1570"/>
      <c r="KJ407" s="1570"/>
      <c r="KK407" s="1570"/>
      <c r="KL407" s="1570"/>
      <c r="KM407" s="1570"/>
      <c r="KN407" s="1570"/>
      <c r="KO407" s="1570"/>
      <c r="KP407" s="1570"/>
      <c r="KQ407" s="1570"/>
      <c r="KR407" s="1570"/>
      <c r="KS407" s="1570"/>
      <c r="KT407" s="1570"/>
      <c r="KU407" s="1570"/>
      <c r="KV407" s="1570"/>
      <c r="KW407" s="1570"/>
      <c r="KX407" s="1570"/>
      <c r="KY407" s="1570"/>
      <c r="KZ407" s="1570"/>
      <c r="LA407" s="1570"/>
      <c r="LB407" s="1570"/>
      <c r="LC407" s="1570"/>
      <c r="LD407" s="1570"/>
      <c r="LE407" s="1570"/>
      <c r="LF407" s="1570"/>
      <c r="LG407" s="1570"/>
      <c r="LH407" s="1570"/>
      <c r="LI407" s="1570"/>
      <c r="LJ407" s="1570"/>
      <c r="LK407" s="1570"/>
      <c r="LL407" s="1570"/>
      <c r="LM407" s="1570"/>
      <c r="LN407" s="1570"/>
      <c r="LO407" s="1570"/>
      <c r="LP407" s="1570"/>
      <c r="LQ407" s="1570"/>
      <c r="LR407" s="1570"/>
      <c r="LS407" s="1570"/>
      <c r="LT407" s="1570"/>
      <c r="LU407" s="1570"/>
      <c r="LV407" s="1570"/>
      <c r="LW407" s="1570"/>
      <c r="LX407" s="1570"/>
      <c r="LY407" s="1570"/>
      <c r="LZ407" s="1570"/>
      <c r="MA407" s="1570"/>
      <c r="MB407" s="1570"/>
      <c r="MC407" s="1570"/>
      <c r="MD407" s="1570"/>
      <c r="ME407" s="1570"/>
      <c r="MF407" s="1570"/>
      <c r="MG407" s="1570"/>
      <c r="MH407" s="1570"/>
      <c r="MI407" s="1570"/>
      <c r="MJ407" s="1570"/>
      <c r="MK407" s="1570"/>
      <c r="ML407" s="1570"/>
      <c r="MM407" s="1570"/>
      <c r="MN407" s="1570"/>
      <c r="MO407" s="1570"/>
      <c r="MP407" s="1570"/>
      <c r="MQ407" s="1570"/>
      <c r="MR407" s="1570"/>
      <c r="MS407" s="1570"/>
      <c r="MT407" s="1570"/>
      <c r="MU407" s="1570"/>
      <c r="MV407" s="1570"/>
      <c r="MW407" s="1570"/>
      <c r="MX407" s="1570"/>
      <c r="MY407" s="1570"/>
      <c r="MZ407" s="1570"/>
      <c r="NA407" s="1570"/>
      <c r="NB407" s="1570"/>
      <c r="NC407" s="1570"/>
      <c r="ND407" s="1570"/>
      <c r="NE407" s="1570"/>
      <c r="NF407" s="1570"/>
      <c r="NG407" s="1570"/>
      <c r="NH407" s="1570"/>
      <c r="NI407" s="1570"/>
      <c r="NJ407" s="1570"/>
      <c r="NK407" s="1570"/>
      <c r="NL407" s="1570"/>
      <c r="NM407" s="1570"/>
      <c r="NN407" s="1570"/>
      <c r="NO407" s="1570"/>
      <c r="NP407" s="1570"/>
      <c r="NQ407" s="1570"/>
      <c r="NR407" s="1570"/>
      <c r="NS407" s="1570"/>
      <c r="NT407" s="1570"/>
      <c r="NU407" s="1570"/>
      <c r="NV407" s="1570"/>
    </row>
    <row r="408" spans="1:386" s="1558" customFormat="1" ht="27.6">
      <c r="A408" s="1691"/>
      <c r="B408" s="1974" t="s">
        <v>857</v>
      </c>
      <c r="C408" s="1693" t="s">
        <v>359</v>
      </c>
      <c r="D408" s="1898"/>
      <c r="E408" s="1970"/>
      <c r="F408" s="1951"/>
      <c r="G408" s="1951"/>
      <c r="H408" s="1707"/>
      <c r="I408" s="1707"/>
      <c r="J408" s="1719"/>
      <c r="K408" s="1719"/>
      <c r="L408" s="1707"/>
      <c r="M408" s="1772">
        <f>SUM(N408:P408)</f>
        <v>630</v>
      </c>
      <c r="N408" s="1789"/>
      <c r="O408" s="1789">
        <v>630</v>
      </c>
      <c r="P408" s="1789"/>
      <c r="Q408" s="1719">
        <f>+SUM(R408:T408)</f>
        <v>0</v>
      </c>
      <c r="R408" s="1789"/>
      <c r="S408" s="1789"/>
      <c r="T408" s="1789"/>
      <c r="U408" s="1773"/>
      <c r="V408" s="156">
        <f t="shared" si="144"/>
        <v>0</v>
      </c>
      <c r="W408" s="1647">
        <v>1</v>
      </c>
      <c r="X408" s="1648"/>
      <c r="Y408" s="1994"/>
      <c r="Z408" s="1647"/>
      <c r="AA408" s="1648">
        <v>1</v>
      </c>
      <c r="AB408" s="1645"/>
      <c r="AC408" s="1645"/>
      <c r="AD408" s="1994"/>
      <c r="AE408" s="1990"/>
      <c r="AF408" s="1637"/>
      <c r="AG408" s="1543">
        <f t="shared" si="160"/>
        <v>0</v>
      </c>
      <c r="AH408" s="1637"/>
      <c r="AI408" s="1543">
        <f t="shared" si="161"/>
        <v>0</v>
      </c>
      <c r="AJ408" s="1637"/>
      <c r="AK408" s="1543">
        <f t="shared" si="162"/>
        <v>0</v>
      </c>
      <c r="AL408" s="1637"/>
      <c r="AM408" s="1543">
        <f t="shared" si="159"/>
        <v>0</v>
      </c>
      <c r="AN408" s="1553"/>
      <c r="AO408" s="1553"/>
      <c r="AP408" s="1553"/>
      <c r="AQ408" s="1553"/>
      <c r="AR408" s="1553"/>
      <c r="AS408" s="1553"/>
      <c r="AT408" s="1553"/>
      <c r="AU408" s="1553"/>
      <c r="AV408" s="1553"/>
      <c r="AW408" s="1553"/>
      <c r="AX408" s="1553"/>
      <c r="AY408" s="1553"/>
      <c r="AZ408" s="1553"/>
      <c r="BA408" s="1553"/>
      <c r="BB408" s="1553"/>
      <c r="BC408" s="1553"/>
      <c r="BD408" s="1553"/>
      <c r="BE408" s="1553"/>
      <c r="BF408" s="1553"/>
      <c r="BG408" s="1553"/>
      <c r="BH408" s="1553"/>
      <c r="BI408" s="1553"/>
      <c r="BJ408" s="1553"/>
      <c r="BK408" s="1553"/>
      <c r="BL408" s="1553"/>
      <c r="BM408" s="1553"/>
      <c r="BN408" s="1553"/>
      <c r="BO408" s="1553"/>
      <c r="BP408" s="1553"/>
      <c r="BQ408" s="1553"/>
      <c r="BR408" s="1553"/>
      <c r="BS408" s="1553"/>
      <c r="BT408" s="1553"/>
      <c r="BU408" s="1553"/>
      <c r="BV408" s="1553"/>
      <c r="BW408" s="1553"/>
      <c r="BX408" s="1553"/>
      <c r="BY408" s="1553"/>
      <c r="BZ408" s="1553"/>
      <c r="CA408" s="1553"/>
      <c r="CB408" s="1553"/>
      <c r="CC408" s="1553"/>
      <c r="CD408" s="1553"/>
      <c r="CE408" s="1553"/>
      <c r="CF408" s="1553"/>
      <c r="CG408" s="1553"/>
      <c r="CH408" s="1553"/>
      <c r="CI408" s="1553"/>
      <c r="CJ408" s="1553"/>
      <c r="CK408" s="1553"/>
      <c r="CL408" s="1553"/>
      <c r="CM408" s="1553"/>
      <c r="CN408" s="1553"/>
      <c r="CO408" s="1553"/>
      <c r="CP408" s="1553"/>
      <c r="CQ408" s="1553"/>
      <c r="CR408" s="1553"/>
      <c r="CS408" s="1553"/>
      <c r="CT408" s="1553"/>
      <c r="CU408" s="1553"/>
      <c r="CV408" s="1553"/>
      <c r="CW408" s="1553"/>
      <c r="CX408" s="1553"/>
      <c r="CY408" s="1553"/>
      <c r="CZ408" s="1553"/>
      <c r="DA408" s="1553"/>
      <c r="DB408" s="1553"/>
      <c r="DC408" s="1553"/>
      <c r="DD408" s="1553"/>
      <c r="DE408" s="1553"/>
      <c r="DF408" s="1553"/>
      <c r="DG408" s="1553"/>
      <c r="DH408" s="1553"/>
      <c r="DI408" s="1553"/>
      <c r="DJ408" s="1553"/>
      <c r="DK408" s="1553"/>
      <c r="DL408" s="1553"/>
      <c r="DM408" s="1553"/>
      <c r="DN408" s="1553"/>
      <c r="DO408" s="1553"/>
      <c r="DP408" s="1553"/>
      <c r="DQ408" s="1553"/>
      <c r="DR408" s="1553"/>
      <c r="DS408" s="1553"/>
      <c r="DT408" s="1553"/>
      <c r="DU408" s="1553"/>
      <c r="DV408" s="1553"/>
      <c r="DW408" s="1553"/>
      <c r="DX408" s="1553"/>
      <c r="DY408" s="1553"/>
      <c r="DZ408" s="1553"/>
      <c r="EA408" s="1553"/>
      <c r="EB408" s="1553"/>
      <c r="EC408" s="1553"/>
      <c r="ED408" s="1553"/>
      <c r="EE408" s="1553"/>
      <c r="EF408" s="1553"/>
      <c r="EG408" s="1553"/>
      <c r="EH408" s="1553"/>
      <c r="EI408" s="1553"/>
      <c r="EJ408" s="1553"/>
      <c r="EK408" s="1553"/>
      <c r="EL408" s="1553"/>
      <c r="EM408" s="1553"/>
      <c r="EN408" s="1553"/>
      <c r="EO408" s="1553"/>
      <c r="EP408" s="1553"/>
      <c r="EQ408" s="1553"/>
      <c r="ER408" s="1553"/>
      <c r="ES408" s="1553"/>
      <c r="ET408" s="1553"/>
      <c r="EU408" s="1553"/>
      <c r="EV408" s="1553"/>
      <c r="EW408" s="1553"/>
      <c r="EX408" s="1553"/>
      <c r="EY408" s="1553"/>
      <c r="EZ408" s="1553"/>
      <c r="FA408" s="1602"/>
      <c r="FB408" s="1570"/>
      <c r="FC408" s="1570"/>
      <c r="FD408" s="1570"/>
      <c r="FE408" s="1570"/>
      <c r="FF408" s="1570"/>
      <c r="FG408" s="1570"/>
      <c r="FH408" s="1570"/>
      <c r="FI408" s="1570"/>
      <c r="FJ408" s="1570"/>
      <c r="FK408" s="1570"/>
      <c r="FL408" s="1570"/>
      <c r="FM408" s="1570"/>
      <c r="FN408" s="1570"/>
      <c r="FO408" s="1570"/>
      <c r="FP408" s="1570"/>
      <c r="FQ408" s="1570"/>
      <c r="FR408" s="1570"/>
      <c r="FS408" s="1570"/>
      <c r="FT408" s="1570"/>
      <c r="FU408" s="1570"/>
      <c r="FV408" s="1570"/>
      <c r="FW408" s="1570"/>
      <c r="FX408" s="1570"/>
      <c r="FY408" s="1570"/>
      <c r="FZ408" s="1570"/>
      <c r="GA408" s="1570"/>
      <c r="GB408" s="1570"/>
      <c r="GC408" s="1570"/>
      <c r="GD408" s="1570"/>
      <c r="GE408" s="1570"/>
      <c r="GF408" s="1570"/>
      <c r="GG408" s="1570"/>
      <c r="GH408" s="1570"/>
      <c r="GI408" s="1570"/>
      <c r="GJ408" s="1570"/>
      <c r="GK408" s="1570"/>
      <c r="GL408" s="1570"/>
      <c r="GM408" s="1570"/>
      <c r="GN408" s="1570"/>
      <c r="GO408" s="1570"/>
      <c r="GP408" s="1570"/>
      <c r="GQ408" s="1570"/>
      <c r="GR408" s="1570"/>
      <c r="GS408" s="1570"/>
      <c r="GT408" s="1570"/>
      <c r="GU408" s="1570"/>
      <c r="GV408" s="1570"/>
      <c r="GW408" s="1570"/>
      <c r="GX408" s="1570"/>
      <c r="GY408" s="1570"/>
      <c r="GZ408" s="1570"/>
      <c r="HA408" s="1570"/>
      <c r="HB408" s="1570"/>
      <c r="HC408" s="1570"/>
      <c r="HD408" s="1570"/>
      <c r="HE408" s="1570"/>
      <c r="HF408" s="1570"/>
      <c r="HG408" s="1570"/>
      <c r="HH408" s="1570"/>
      <c r="HI408" s="1570"/>
      <c r="HJ408" s="1570"/>
      <c r="HK408" s="1570"/>
      <c r="HL408" s="1570"/>
      <c r="HM408" s="1570"/>
      <c r="HN408" s="1570"/>
      <c r="HO408" s="1570"/>
      <c r="HP408" s="1570"/>
      <c r="HQ408" s="1570"/>
      <c r="HR408" s="1570"/>
      <c r="HS408" s="1570"/>
      <c r="HT408" s="1570"/>
      <c r="HU408" s="1570"/>
      <c r="HV408" s="1570"/>
      <c r="HW408" s="1570"/>
      <c r="HX408" s="1570"/>
      <c r="HY408" s="1570"/>
      <c r="HZ408" s="1570"/>
      <c r="IA408" s="1570"/>
      <c r="IB408" s="1570"/>
      <c r="IC408" s="1570"/>
      <c r="ID408" s="1570"/>
      <c r="IE408" s="1570"/>
      <c r="IF408" s="1570"/>
      <c r="IG408" s="1570"/>
      <c r="IH408" s="1570"/>
      <c r="II408" s="1570"/>
      <c r="IJ408" s="1570"/>
      <c r="IK408" s="1570"/>
      <c r="IL408" s="1570"/>
      <c r="IM408" s="1570"/>
      <c r="IN408" s="1570"/>
      <c r="IO408" s="1570"/>
      <c r="IP408" s="1570"/>
      <c r="IQ408" s="1570"/>
      <c r="IR408" s="1570"/>
      <c r="IS408" s="1570"/>
      <c r="IT408" s="1570"/>
      <c r="IU408" s="1570"/>
      <c r="IV408" s="1570"/>
      <c r="IW408" s="1570"/>
      <c r="IX408" s="1570"/>
      <c r="IY408" s="1570"/>
      <c r="IZ408" s="1570"/>
      <c r="JA408" s="1570"/>
      <c r="JB408" s="1570"/>
      <c r="JC408" s="1570"/>
      <c r="JD408" s="1570"/>
      <c r="JE408" s="1570"/>
      <c r="JF408" s="1570"/>
      <c r="JG408" s="1570"/>
      <c r="JH408" s="1570"/>
      <c r="JI408" s="1570"/>
      <c r="JJ408" s="1570"/>
      <c r="JK408" s="1570"/>
      <c r="JL408" s="1570"/>
      <c r="JM408" s="1570"/>
      <c r="JN408" s="1570"/>
      <c r="JO408" s="1570"/>
      <c r="JP408" s="1570"/>
      <c r="JQ408" s="1570"/>
      <c r="JR408" s="1570"/>
      <c r="JS408" s="1570"/>
      <c r="JT408" s="1570"/>
      <c r="JU408" s="1570"/>
      <c r="JV408" s="1570"/>
      <c r="JW408" s="1570"/>
      <c r="JX408" s="1570"/>
      <c r="JY408" s="1570"/>
      <c r="JZ408" s="1570"/>
      <c r="KA408" s="1570"/>
      <c r="KB408" s="1570"/>
      <c r="KC408" s="1570"/>
      <c r="KD408" s="1570"/>
      <c r="KE408" s="1570"/>
      <c r="KF408" s="1570"/>
      <c r="KG408" s="1570"/>
      <c r="KH408" s="1570"/>
      <c r="KI408" s="1570"/>
      <c r="KJ408" s="1570"/>
      <c r="KK408" s="1570"/>
      <c r="KL408" s="1570"/>
      <c r="KM408" s="1570"/>
      <c r="KN408" s="1570"/>
      <c r="KO408" s="1570"/>
      <c r="KP408" s="1570"/>
      <c r="KQ408" s="1570"/>
      <c r="KR408" s="1570"/>
      <c r="KS408" s="1570"/>
      <c r="KT408" s="1570"/>
      <c r="KU408" s="1570"/>
      <c r="KV408" s="1570"/>
      <c r="KW408" s="1570"/>
      <c r="KX408" s="1570"/>
      <c r="KY408" s="1570"/>
      <c r="KZ408" s="1570"/>
      <c r="LA408" s="1570"/>
      <c r="LB408" s="1570"/>
      <c r="LC408" s="1570"/>
      <c r="LD408" s="1570"/>
      <c r="LE408" s="1570"/>
      <c r="LF408" s="1570"/>
      <c r="LG408" s="1570"/>
      <c r="LH408" s="1570"/>
      <c r="LI408" s="1570"/>
      <c r="LJ408" s="1570"/>
      <c r="LK408" s="1570"/>
      <c r="LL408" s="1570"/>
      <c r="LM408" s="1570"/>
      <c r="LN408" s="1570"/>
      <c r="LO408" s="1570"/>
      <c r="LP408" s="1570"/>
      <c r="LQ408" s="1570"/>
      <c r="LR408" s="1570"/>
      <c r="LS408" s="1570"/>
      <c r="LT408" s="1570"/>
      <c r="LU408" s="1570"/>
      <c r="LV408" s="1570"/>
      <c r="LW408" s="1570"/>
      <c r="LX408" s="1570"/>
      <c r="LY408" s="1570"/>
      <c r="LZ408" s="1570"/>
      <c r="MA408" s="1570"/>
      <c r="MB408" s="1570"/>
      <c r="MC408" s="1570"/>
      <c r="MD408" s="1570"/>
      <c r="ME408" s="1570"/>
      <c r="MF408" s="1570"/>
      <c r="MG408" s="1570"/>
      <c r="MH408" s="1570"/>
      <c r="MI408" s="1570"/>
      <c r="MJ408" s="1570"/>
      <c r="MK408" s="1570"/>
      <c r="ML408" s="1570"/>
      <c r="MM408" s="1570"/>
      <c r="MN408" s="1570"/>
      <c r="MO408" s="1570"/>
      <c r="MP408" s="1570"/>
      <c r="MQ408" s="1570"/>
      <c r="MR408" s="1570"/>
      <c r="MS408" s="1570"/>
      <c r="MT408" s="1570"/>
      <c r="MU408" s="1570"/>
      <c r="MV408" s="1570"/>
      <c r="MW408" s="1570"/>
      <c r="MX408" s="1570"/>
      <c r="MY408" s="1570"/>
      <c r="MZ408" s="1570"/>
      <c r="NA408" s="1570"/>
      <c r="NB408" s="1570"/>
      <c r="NC408" s="1570"/>
      <c r="ND408" s="1570"/>
      <c r="NE408" s="1570"/>
      <c r="NF408" s="1570"/>
      <c r="NG408" s="1570"/>
      <c r="NH408" s="1570"/>
      <c r="NI408" s="1570"/>
      <c r="NJ408" s="1570"/>
      <c r="NK408" s="1570"/>
      <c r="NL408" s="1570"/>
      <c r="NM408" s="1570"/>
      <c r="NN408" s="1570"/>
      <c r="NO408" s="1570"/>
      <c r="NP408" s="1570"/>
      <c r="NQ408" s="1570"/>
      <c r="NR408" s="1570"/>
      <c r="NS408" s="1570"/>
      <c r="NT408" s="1570"/>
      <c r="NU408" s="1570"/>
      <c r="NV408" s="1570"/>
    </row>
    <row r="409" spans="1:386" s="1558" customFormat="1" ht="41.4">
      <c r="A409" s="1691"/>
      <c r="B409" s="1867" t="s">
        <v>1358</v>
      </c>
      <c r="C409" s="1693"/>
      <c r="D409" s="1969"/>
      <c r="E409" s="1970">
        <v>6474</v>
      </c>
      <c r="F409" s="1895" t="s">
        <v>1216</v>
      </c>
      <c r="G409" s="1896">
        <v>210</v>
      </c>
      <c r="H409" s="1707"/>
      <c r="I409" s="1707"/>
      <c r="J409" s="1719"/>
      <c r="K409" s="1719"/>
      <c r="L409" s="1707"/>
      <c r="M409" s="1772"/>
      <c r="N409" s="1789"/>
      <c r="O409" s="1789"/>
      <c r="P409" s="1789"/>
      <c r="Q409" s="1719"/>
      <c r="R409" s="1789"/>
      <c r="S409" s="1789"/>
      <c r="T409" s="1789"/>
      <c r="U409" s="1773"/>
      <c r="V409" s="156">
        <f t="shared" si="144"/>
        <v>6474</v>
      </c>
      <c r="W409" s="1647"/>
      <c r="X409" s="1648"/>
      <c r="Y409" s="1994"/>
      <c r="Z409" s="1647"/>
      <c r="AA409" s="1648"/>
      <c r="AB409" s="1645"/>
      <c r="AC409" s="1645"/>
      <c r="AD409" s="1994"/>
      <c r="AE409" s="1990"/>
      <c r="AF409" s="1637"/>
      <c r="AG409" s="1543">
        <f t="shared" si="160"/>
        <v>0</v>
      </c>
      <c r="AH409" s="1637"/>
      <c r="AI409" s="1543">
        <f t="shared" si="161"/>
        <v>0</v>
      </c>
      <c r="AJ409" s="1637"/>
      <c r="AK409" s="1543">
        <f t="shared" si="162"/>
        <v>0</v>
      </c>
      <c r="AL409" s="1637"/>
      <c r="AM409" s="1543">
        <f t="shared" si="159"/>
        <v>0</v>
      </c>
      <c r="AN409" s="1553"/>
      <c r="AO409" s="1553"/>
      <c r="AP409" s="1553"/>
      <c r="AQ409" s="1553"/>
      <c r="AR409" s="1553"/>
      <c r="AS409" s="1553"/>
      <c r="AT409" s="1553"/>
      <c r="AU409" s="1553"/>
      <c r="AV409" s="1553"/>
      <c r="AW409" s="1553"/>
      <c r="AX409" s="1553"/>
      <c r="AY409" s="1553"/>
      <c r="AZ409" s="1553"/>
      <c r="BA409" s="1553"/>
      <c r="BB409" s="1553"/>
      <c r="BC409" s="1553"/>
      <c r="BD409" s="1553"/>
      <c r="BE409" s="1553"/>
      <c r="BF409" s="1553"/>
      <c r="BG409" s="1553"/>
      <c r="BH409" s="1553"/>
      <c r="BI409" s="1553"/>
      <c r="BJ409" s="1553"/>
      <c r="BK409" s="1553"/>
      <c r="BL409" s="1553"/>
      <c r="BM409" s="1553"/>
      <c r="BN409" s="1553"/>
      <c r="BO409" s="1553"/>
      <c r="BP409" s="1553"/>
      <c r="BQ409" s="1553"/>
      <c r="BR409" s="1553"/>
      <c r="BS409" s="1553"/>
      <c r="BT409" s="1553"/>
      <c r="BU409" s="1553"/>
      <c r="BV409" s="1553"/>
      <c r="BW409" s="1553"/>
      <c r="BX409" s="1553"/>
      <c r="BY409" s="1553"/>
      <c r="BZ409" s="1553"/>
      <c r="CA409" s="1553"/>
      <c r="CB409" s="1553"/>
      <c r="CC409" s="1553"/>
      <c r="CD409" s="1553"/>
      <c r="CE409" s="1553"/>
      <c r="CF409" s="1553"/>
      <c r="CG409" s="1553"/>
      <c r="CH409" s="1553"/>
      <c r="CI409" s="1553"/>
      <c r="CJ409" s="1553"/>
      <c r="CK409" s="1553"/>
      <c r="CL409" s="1553"/>
      <c r="CM409" s="1553"/>
      <c r="CN409" s="1553"/>
      <c r="CO409" s="1553"/>
      <c r="CP409" s="1553"/>
      <c r="CQ409" s="1553"/>
      <c r="CR409" s="1553"/>
      <c r="CS409" s="1553"/>
      <c r="CT409" s="1553"/>
      <c r="CU409" s="1553"/>
      <c r="CV409" s="1553"/>
      <c r="CW409" s="1553"/>
      <c r="CX409" s="1553"/>
      <c r="CY409" s="1553"/>
      <c r="CZ409" s="1553"/>
      <c r="DA409" s="1553"/>
      <c r="DB409" s="1553"/>
      <c r="DC409" s="1553"/>
      <c r="DD409" s="1553"/>
      <c r="DE409" s="1553"/>
      <c r="DF409" s="1553"/>
      <c r="DG409" s="1553"/>
      <c r="DH409" s="1553"/>
      <c r="DI409" s="1553"/>
      <c r="DJ409" s="1553"/>
      <c r="DK409" s="1553"/>
      <c r="DL409" s="1553"/>
      <c r="DM409" s="1553"/>
      <c r="DN409" s="1553"/>
      <c r="DO409" s="1553"/>
      <c r="DP409" s="1553"/>
      <c r="DQ409" s="1553"/>
      <c r="DR409" s="1553"/>
      <c r="DS409" s="1553"/>
      <c r="DT409" s="1553"/>
      <c r="DU409" s="1553"/>
      <c r="DV409" s="1553"/>
      <c r="DW409" s="1553"/>
      <c r="DX409" s="1553"/>
      <c r="DY409" s="1553"/>
      <c r="DZ409" s="1553"/>
      <c r="EA409" s="1553"/>
      <c r="EB409" s="1553"/>
      <c r="EC409" s="1553"/>
      <c r="ED409" s="1553"/>
      <c r="EE409" s="1553"/>
      <c r="EF409" s="1553"/>
      <c r="EG409" s="1553"/>
      <c r="EH409" s="1553"/>
      <c r="EI409" s="1553"/>
      <c r="EJ409" s="1553"/>
      <c r="EK409" s="1553"/>
      <c r="EL409" s="1553"/>
      <c r="EM409" s="1553"/>
      <c r="EN409" s="1553"/>
      <c r="EO409" s="1553"/>
      <c r="EP409" s="1553"/>
      <c r="EQ409" s="1553"/>
      <c r="ER409" s="1553"/>
      <c r="ES409" s="1553"/>
      <c r="ET409" s="1553"/>
      <c r="EU409" s="1553"/>
      <c r="EV409" s="1553"/>
      <c r="EW409" s="1553"/>
      <c r="EX409" s="1553"/>
      <c r="EY409" s="1553"/>
      <c r="EZ409" s="1553"/>
      <c r="FA409" s="1602"/>
      <c r="FB409" s="1570"/>
      <c r="FC409" s="1570"/>
      <c r="FD409" s="1570"/>
      <c r="FE409" s="1570"/>
      <c r="FF409" s="1570"/>
      <c r="FG409" s="1570"/>
      <c r="FH409" s="1570"/>
      <c r="FI409" s="1570"/>
      <c r="FJ409" s="1570"/>
      <c r="FK409" s="1570"/>
      <c r="FL409" s="1570"/>
      <c r="FM409" s="1570"/>
      <c r="FN409" s="1570"/>
      <c r="FO409" s="1570"/>
      <c r="FP409" s="1570"/>
      <c r="FQ409" s="1570"/>
      <c r="FR409" s="1570"/>
      <c r="FS409" s="1570"/>
      <c r="FT409" s="1570"/>
      <c r="FU409" s="1570"/>
      <c r="FV409" s="1570"/>
      <c r="FW409" s="1570"/>
      <c r="FX409" s="1570"/>
      <c r="FY409" s="1570"/>
      <c r="FZ409" s="1570"/>
      <c r="GA409" s="1570"/>
      <c r="GB409" s="1570"/>
      <c r="GC409" s="1570"/>
      <c r="GD409" s="1570"/>
      <c r="GE409" s="1570"/>
      <c r="GF409" s="1570"/>
      <c r="GG409" s="1570"/>
      <c r="GH409" s="1570"/>
      <c r="GI409" s="1570"/>
      <c r="GJ409" s="1570"/>
      <c r="GK409" s="1570"/>
      <c r="GL409" s="1570"/>
      <c r="GM409" s="1570"/>
      <c r="GN409" s="1570"/>
      <c r="GO409" s="1570"/>
      <c r="GP409" s="1570"/>
      <c r="GQ409" s="1570"/>
      <c r="GR409" s="1570"/>
      <c r="GS409" s="1570"/>
      <c r="GT409" s="1570"/>
      <c r="GU409" s="1570"/>
      <c r="GV409" s="1570"/>
      <c r="GW409" s="1570"/>
      <c r="GX409" s="1570"/>
      <c r="GY409" s="1570"/>
      <c r="GZ409" s="1570"/>
      <c r="HA409" s="1570"/>
      <c r="HB409" s="1570"/>
      <c r="HC409" s="1570"/>
      <c r="HD409" s="1570"/>
      <c r="HE409" s="1570"/>
      <c r="HF409" s="1570"/>
      <c r="HG409" s="1570"/>
      <c r="HH409" s="1570"/>
      <c r="HI409" s="1570"/>
      <c r="HJ409" s="1570"/>
      <c r="HK409" s="1570"/>
      <c r="HL409" s="1570"/>
      <c r="HM409" s="1570"/>
      <c r="HN409" s="1570"/>
      <c r="HO409" s="1570"/>
      <c r="HP409" s="1570"/>
      <c r="HQ409" s="1570"/>
      <c r="HR409" s="1570"/>
      <c r="HS409" s="1570"/>
      <c r="HT409" s="1570"/>
      <c r="HU409" s="1570"/>
      <c r="HV409" s="1570"/>
      <c r="HW409" s="1570"/>
      <c r="HX409" s="1570"/>
      <c r="HY409" s="1570"/>
      <c r="HZ409" s="1570"/>
      <c r="IA409" s="1570"/>
      <c r="IB409" s="1570"/>
      <c r="IC409" s="1570"/>
      <c r="ID409" s="1570"/>
      <c r="IE409" s="1570"/>
      <c r="IF409" s="1570"/>
      <c r="IG409" s="1570"/>
      <c r="IH409" s="1570"/>
      <c r="II409" s="1570"/>
      <c r="IJ409" s="1570"/>
      <c r="IK409" s="1570"/>
      <c r="IL409" s="1570"/>
      <c r="IM409" s="1570"/>
      <c r="IN409" s="1570"/>
      <c r="IO409" s="1570"/>
      <c r="IP409" s="1570"/>
      <c r="IQ409" s="1570"/>
      <c r="IR409" s="1570"/>
      <c r="IS409" s="1570"/>
      <c r="IT409" s="1570"/>
      <c r="IU409" s="1570"/>
      <c r="IV409" s="1570"/>
      <c r="IW409" s="1570"/>
      <c r="IX409" s="1570"/>
      <c r="IY409" s="1570"/>
      <c r="IZ409" s="1570"/>
      <c r="JA409" s="1570"/>
      <c r="JB409" s="1570"/>
      <c r="JC409" s="1570"/>
      <c r="JD409" s="1570"/>
      <c r="JE409" s="1570"/>
      <c r="JF409" s="1570"/>
      <c r="JG409" s="1570"/>
      <c r="JH409" s="1570"/>
      <c r="JI409" s="1570"/>
      <c r="JJ409" s="1570"/>
      <c r="JK409" s="1570"/>
      <c r="JL409" s="1570"/>
      <c r="JM409" s="1570"/>
      <c r="JN409" s="1570"/>
      <c r="JO409" s="1570"/>
      <c r="JP409" s="1570"/>
      <c r="JQ409" s="1570"/>
      <c r="JR409" s="1570"/>
      <c r="JS409" s="1570"/>
      <c r="JT409" s="1570"/>
      <c r="JU409" s="1570"/>
      <c r="JV409" s="1570"/>
      <c r="JW409" s="1570"/>
      <c r="JX409" s="1570"/>
      <c r="JY409" s="1570"/>
      <c r="JZ409" s="1570"/>
      <c r="KA409" s="1570"/>
      <c r="KB409" s="1570"/>
      <c r="KC409" s="1570"/>
      <c r="KD409" s="1570"/>
      <c r="KE409" s="1570"/>
      <c r="KF409" s="1570"/>
      <c r="KG409" s="1570"/>
      <c r="KH409" s="1570"/>
      <c r="KI409" s="1570"/>
      <c r="KJ409" s="1570"/>
      <c r="KK409" s="1570"/>
      <c r="KL409" s="1570"/>
      <c r="KM409" s="1570"/>
      <c r="KN409" s="1570"/>
      <c r="KO409" s="1570"/>
      <c r="KP409" s="1570"/>
      <c r="KQ409" s="1570"/>
      <c r="KR409" s="1570"/>
      <c r="KS409" s="1570"/>
      <c r="KT409" s="1570"/>
      <c r="KU409" s="1570"/>
      <c r="KV409" s="1570"/>
      <c r="KW409" s="1570"/>
      <c r="KX409" s="1570"/>
      <c r="KY409" s="1570"/>
      <c r="KZ409" s="1570"/>
      <c r="LA409" s="1570"/>
      <c r="LB409" s="1570"/>
      <c r="LC409" s="1570"/>
      <c r="LD409" s="1570"/>
      <c r="LE409" s="1570"/>
      <c r="LF409" s="1570"/>
      <c r="LG409" s="1570"/>
      <c r="LH409" s="1570"/>
      <c r="LI409" s="1570"/>
      <c r="LJ409" s="1570"/>
      <c r="LK409" s="1570"/>
      <c r="LL409" s="1570"/>
      <c r="LM409" s="1570"/>
      <c r="LN409" s="1570"/>
      <c r="LO409" s="1570"/>
      <c r="LP409" s="1570"/>
      <c r="LQ409" s="1570"/>
      <c r="LR409" s="1570"/>
      <c r="LS409" s="1570"/>
      <c r="LT409" s="1570"/>
      <c r="LU409" s="1570"/>
      <c r="LV409" s="1570"/>
      <c r="LW409" s="1570"/>
      <c r="LX409" s="1570"/>
      <c r="LY409" s="1570"/>
      <c r="LZ409" s="1570"/>
      <c r="MA409" s="1570"/>
      <c r="MB409" s="1570"/>
      <c r="MC409" s="1570"/>
      <c r="MD409" s="1570"/>
      <c r="ME409" s="1570"/>
      <c r="MF409" s="1570"/>
      <c r="MG409" s="1570"/>
      <c r="MH409" s="1570"/>
      <c r="MI409" s="1570"/>
      <c r="MJ409" s="1570"/>
      <c r="MK409" s="1570"/>
      <c r="ML409" s="1570"/>
      <c r="MM409" s="1570"/>
      <c r="MN409" s="1570"/>
      <c r="MO409" s="1570"/>
      <c r="MP409" s="1570"/>
      <c r="MQ409" s="1570"/>
      <c r="MR409" s="1570"/>
      <c r="MS409" s="1570"/>
      <c r="MT409" s="1570"/>
      <c r="MU409" s="1570"/>
      <c r="MV409" s="1570"/>
      <c r="MW409" s="1570"/>
      <c r="MX409" s="1570"/>
      <c r="MY409" s="1570"/>
      <c r="MZ409" s="1570"/>
      <c r="NA409" s="1570"/>
      <c r="NB409" s="1570"/>
      <c r="NC409" s="1570"/>
      <c r="ND409" s="1570"/>
      <c r="NE409" s="1570"/>
      <c r="NF409" s="1570"/>
      <c r="NG409" s="1570"/>
      <c r="NH409" s="1570"/>
      <c r="NI409" s="1570"/>
      <c r="NJ409" s="1570"/>
      <c r="NK409" s="1570"/>
      <c r="NL409" s="1570"/>
      <c r="NM409" s="1570"/>
      <c r="NN409" s="1570"/>
      <c r="NO409" s="1570"/>
      <c r="NP409" s="1570"/>
      <c r="NQ409" s="1570"/>
      <c r="NR409" s="1570"/>
      <c r="NS409" s="1570"/>
      <c r="NT409" s="1570"/>
      <c r="NU409" s="1570"/>
      <c r="NV409" s="1570"/>
    </row>
    <row r="410" spans="1:386" s="1558" customFormat="1" ht="41.4">
      <c r="A410" s="1691"/>
      <c r="B410" s="1974" t="s">
        <v>858</v>
      </c>
      <c r="C410" s="1693" t="s">
        <v>31</v>
      </c>
      <c r="D410" s="1898" t="s">
        <v>859</v>
      </c>
      <c r="E410" s="1970"/>
      <c r="F410" s="1951"/>
      <c r="G410" s="1951"/>
      <c r="H410" s="1707"/>
      <c r="I410" s="1707"/>
      <c r="J410" s="1719"/>
      <c r="K410" s="1719"/>
      <c r="L410" s="1707"/>
      <c r="M410" s="1772">
        <f>SUM(N410:P410)</f>
        <v>1312</v>
      </c>
      <c r="N410" s="1789"/>
      <c r="O410" s="1789">
        <v>1000</v>
      </c>
      <c r="P410" s="1789">
        <v>312</v>
      </c>
      <c r="Q410" s="1719">
        <f>+SUM(R410:T410)</f>
        <v>192</v>
      </c>
      <c r="R410" s="1789"/>
      <c r="S410" s="1789"/>
      <c r="T410" s="1789">
        <v>192</v>
      </c>
      <c r="U410" s="1773"/>
      <c r="V410" s="156">
        <f t="shared" ref="V410:V459" si="163">E410-J410</f>
        <v>0</v>
      </c>
      <c r="W410" s="1647">
        <v>1</v>
      </c>
      <c r="X410" s="1648"/>
      <c r="Y410" s="1994"/>
      <c r="Z410" s="1647">
        <v>1</v>
      </c>
      <c r="AA410" s="1648"/>
      <c r="AB410" s="1645"/>
      <c r="AC410" s="1645"/>
      <c r="AD410" s="1994"/>
      <c r="AE410" s="1990"/>
      <c r="AF410" s="1637"/>
      <c r="AG410" s="1543">
        <f t="shared" si="160"/>
        <v>0</v>
      </c>
      <c r="AH410" s="1637"/>
      <c r="AI410" s="1543">
        <f t="shared" si="161"/>
        <v>0</v>
      </c>
      <c r="AJ410" s="1637"/>
      <c r="AK410" s="1543">
        <f t="shared" si="162"/>
        <v>0</v>
      </c>
      <c r="AL410" s="1637"/>
      <c r="AM410" s="1543">
        <f t="shared" si="159"/>
        <v>0</v>
      </c>
      <c r="AN410" s="1553"/>
      <c r="AO410" s="1553"/>
      <c r="AP410" s="1553"/>
      <c r="AQ410" s="1553"/>
      <c r="AR410" s="1553"/>
      <c r="AS410" s="1553"/>
      <c r="AT410" s="1553"/>
      <c r="AU410" s="1553"/>
      <c r="AV410" s="1553"/>
      <c r="AW410" s="1553"/>
      <c r="AX410" s="1553"/>
      <c r="AY410" s="1553"/>
      <c r="AZ410" s="1553"/>
      <c r="BA410" s="1553"/>
      <c r="BB410" s="1553"/>
      <c r="BC410" s="1553"/>
      <c r="BD410" s="1553"/>
      <c r="BE410" s="1553"/>
      <c r="BF410" s="1553"/>
      <c r="BG410" s="1553"/>
      <c r="BH410" s="1553"/>
      <c r="BI410" s="1553"/>
      <c r="BJ410" s="1553"/>
      <c r="BK410" s="1553"/>
      <c r="BL410" s="1553"/>
      <c r="BM410" s="1553"/>
      <c r="BN410" s="1553"/>
      <c r="BO410" s="1553"/>
      <c r="BP410" s="1553"/>
      <c r="BQ410" s="1553"/>
      <c r="BR410" s="1553"/>
      <c r="BS410" s="1553"/>
      <c r="BT410" s="1553"/>
      <c r="BU410" s="1553"/>
      <c r="BV410" s="1553"/>
      <c r="BW410" s="1553"/>
      <c r="BX410" s="1553"/>
      <c r="BY410" s="1553"/>
      <c r="BZ410" s="1553"/>
      <c r="CA410" s="1553"/>
      <c r="CB410" s="1553"/>
      <c r="CC410" s="1553"/>
      <c r="CD410" s="1553"/>
      <c r="CE410" s="1553"/>
      <c r="CF410" s="1553"/>
      <c r="CG410" s="1553"/>
      <c r="CH410" s="1553"/>
      <c r="CI410" s="1553"/>
      <c r="CJ410" s="1553"/>
      <c r="CK410" s="1553"/>
      <c r="CL410" s="1553"/>
      <c r="CM410" s="1553"/>
      <c r="CN410" s="1553"/>
      <c r="CO410" s="1553"/>
      <c r="CP410" s="1553"/>
      <c r="CQ410" s="1553"/>
      <c r="CR410" s="1553"/>
      <c r="CS410" s="1553"/>
      <c r="CT410" s="1553"/>
      <c r="CU410" s="1553"/>
      <c r="CV410" s="1553"/>
      <c r="CW410" s="1553"/>
      <c r="CX410" s="1553"/>
      <c r="CY410" s="1553"/>
      <c r="CZ410" s="1553"/>
      <c r="DA410" s="1553"/>
      <c r="DB410" s="1553"/>
      <c r="DC410" s="1553"/>
      <c r="DD410" s="1553"/>
      <c r="DE410" s="1553"/>
      <c r="DF410" s="1553"/>
      <c r="DG410" s="1553"/>
      <c r="DH410" s="1553"/>
      <c r="DI410" s="1553"/>
      <c r="DJ410" s="1553"/>
      <c r="DK410" s="1553"/>
      <c r="DL410" s="1553"/>
      <c r="DM410" s="1553"/>
      <c r="DN410" s="1553"/>
      <c r="DO410" s="1553"/>
      <c r="DP410" s="1553"/>
      <c r="DQ410" s="1553"/>
      <c r="DR410" s="1553"/>
      <c r="DS410" s="1553"/>
      <c r="DT410" s="1553"/>
      <c r="DU410" s="1553"/>
      <c r="DV410" s="1553"/>
      <c r="DW410" s="1553"/>
      <c r="DX410" s="1553"/>
      <c r="DY410" s="1553"/>
      <c r="DZ410" s="1553"/>
      <c r="EA410" s="1553"/>
      <c r="EB410" s="1553"/>
      <c r="EC410" s="1553"/>
      <c r="ED410" s="1553"/>
      <c r="EE410" s="1553"/>
      <c r="EF410" s="1553"/>
      <c r="EG410" s="1553"/>
      <c r="EH410" s="1553"/>
      <c r="EI410" s="1553"/>
      <c r="EJ410" s="1553"/>
      <c r="EK410" s="1553"/>
      <c r="EL410" s="1553"/>
      <c r="EM410" s="1553"/>
      <c r="EN410" s="1553"/>
      <c r="EO410" s="1553"/>
      <c r="EP410" s="1553"/>
      <c r="EQ410" s="1553"/>
      <c r="ER410" s="1553"/>
      <c r="ES410" s="1553"/>
      <c r="ET410" s="1553"/>
      <c r="EU410" s="1553"/>
      <c r="EV410" s="1553"/>
      <c r="EW410" s="1553"/>
      <c r="EX410" s="1553"/>
      <c r="EY410" s="1553"/>
      <c r="EZ410" s="1553"/>
      <c r="FA410" s="1602"/>
      <c r="FB410" s="1570"/>
      <c r="FC410" s="1570"/>
      <c r="FD410" s="1570"/>
      <c r="FE410" s="1570"/>
      <c r="FF410" s="1570"/>
      <c r="FG410" s="1570"/>
      <c r="FH410" s="1570"/>
      <c r="FI410" s="1570"/>
      <c r="FJ410" s="1570"/>
      <c r="FK410" s="1570"/>
      <c r="FL410" s="1570"/>
      <c r="FM410" s="1570"/>
      <c r="FN410" s="1570"/>
      <c r="FO410" s="1570"/>
      <c r="FP410" s="1570"/>
      <c r="FQ410" s="1570"/>
      <c r="FR410" s="1570"/>
      <c r="FS410" s="1570"/>
      <c r="FT410" s="1570"/>
      <c r="FU410" s="1570"/>
      <c r="FV410" s="1570"/>
      <c r="FW410" s="1570"/>
      <c r="FX410" s="1570"/>
      <c r="FY410" s="1570"/>
      <c r="FZ410" s="1570"/>
      <c r="GA410" s="1570"/>
      <c r="GB410" s="1570"/>
      <c r="GC410" s="1570"/>
      <c r="GD410" s="1570"/>
      <c r="GE410" s="1570"/>
      <c r="GF410" s="1570"/>
      <c r="GG410" s="1570"/>
      <c r="GH410" s="1570"/>
      <c r="GI410" s="1570"/>
      <c r="GJ410" s="1570"/>
      <c r="GK410" s="1570"/>
      <c r="GL410" s="1570"/>
      <c r="GM410" s="1570"/>
      <c r="GN410" s="1570"/>
      <c r="GO410" s="1570"/>
      <c r="GP410" s="1570"/>
      <c r="GQ410" s="1570"/>
      <c r="GR410" s="1570"/>
      <c r="GS410" s="1570"/>
      <c r="GT410" s="1570"/>
      <c r="GU410" s="1570"/>
      <c r="GV410" s="1570"/>
      <c r="GW410" s="1570"/>
      <c r="GX410" s="1570"/>
      <c r="GY410" s="1570"/>
      <c r="GZ410" s="1570"/>
      <c r="HA410" s="1570"/>
      <c r="HB410" s="1570"/>
      <c r="HC410" s="1570"/>
      <c r="HD410" s="1570"/>
      <c r="HE410" s="1570"/>
      <c r="HF410" s="1570"/>
      <c r="HG410" s="1570"/>
      <c r="HH410" s="1570"/>
      <c r="HI410" s="1570"/>
      <c r="HJ410" s="1570"/>
      <c r="HK410" s="1570"/>
      <c r="HL410" s="1570"/>
      <c r="HM410" s="1570"/>
      <c r="HN410" s="1570"/>
      <c r="HO410" s="1570"/>
      <c r="HP410" s="1570"/>
      <c r="HQ410" s="1570"/>
      <c r="HR410" s="1570"/>
      <c r="HS410" s="1570"/>
      <c r="HT410" s="1570"/>
      <c r="HU410" s="1570"/>
      <c r="HV410" s="1570"/>
      <c r="HW410" s="1570"/>
      <c r="HX410" s="1570"/>
      <c r="HY410" s="1570"/>
      <c r="HZ410" s="1570"/>
      <c r="IA410" s="1570"/>
      <c r="IB410" s="1570"/>
      <c r="IC410" s="1570"/>
      <c r="ID410" s="1570"/>
      <c r="IE410" s="1570"/>
      <c r="IF410" s="1570"/>
      <c r="IG410" s="1570"/>
      <c r="IH410" s="1570"/>
      <c r="II410" s="1570"/>
      <c r="IJ410" s="1570"/>
      <c r="IK410" s="1570"/>
      <c r="IL410" s="1570"/>
      <c r="IM410" s="1570"/>
      <c r="IN410" s="1570"/>
      <c r="IO410" s="1570"/>
      <c r="IP410" s="1570"/>
      <c r="IQ410" s="1570"/>
      <c r="IR410" s="1570"/>
      <c r="IS410" s="1570"/>
      <c r="IT410" s="1570"/>
      <c r="IU410" s="1570"/>
      <c r="IV410" s="1570"/>
      <c r="IW410" s="1570"/>
      <c r="IX410" s="1570"/>
      <c r="IY410" s="1570"/>
      <c r="IZ410" s="1570"/>
      <c r="JA410" s="1570"/>
      <c r="JB410" s="1570"/>
      <c r="JC410" s="1570"/>
      <c r="JD410" s="1570"/>
      <c r="JE410" s="1570"/>
      <c r="JF410" s="1570"/>
      <c r="JG410" s="1570"/>
      <c r="JH410" s="1570"/>
      <c r="JI410" s="1570"/>
      <c r="JJ410" s="1570"/>
      <c r="JK410" s="1570"/>
      <c r="JL410" s="1570"/>
      <c r="JM410" s="1570"/>
      <c r="JN410" s="1570"/>
      <c r="JO410" s="1570"/>
      <c r="JP410" s="1570"/>
      <c r="JQ410" s="1570"/>
      <c r="JR410" s="1570"/>
      <c r="JS410" s="1570"/>
      <c r="JT410" s="1570"/>
      <c r="JU410" s="1570"/>
      <c r="JV410" s="1570"/>
      <c r="JW410" s="1570"/>
      <c r="JX410" s="1570"/>
      <c r="JY410" s="1570"/>
      <c r="JZ410" s="1570"/>
      <c r="KA410" s="1570"/>
      <c r="KB410" s="1570"/>
      <c r="KC410" s="1570"/>
      <c r="KD410" s="1570"/>
      <c r="KE410" s="1570"/>
      <c r="KF410" s="1570"/>
      <c r="KG410" s="1570"/>
      <c r="KH410" s="1570"/>
      <c r="KI410" s="1570"/>
      <c r="KJ410" s="1570"/>
      <c r="KK410" s="1570"/>
      <c r="KL410" s="1570"/>
      <c r="KM410" s="1570"/>
      <c r="KN410" s="1570"/>
      <c r="KO410" s="1570"/>
      <c r="KP410" s="1570"/>
      <c r="KQ410" s="1570"/>
      <c r="KR410" s="1570"/>
      <c r="KS410" s="1570"/>
      <c r="KT410" s="1570"/>
      <c r="KU410" s="1570"/>
      <c r="KV410" s="1570"/>
      <c r="KW410" s="1570"/>
      <c r="KX410" s="1570"/>
      <c r="KY410" s="1570"/>
      <c r="KZ410" s="1570"/>
      <c r="LA410" s="1570"/>
      <c r="LB410" s="1570"/>
      <c r="LC410" s="1570"/>
      <c r="LD410" s="1570"/>
      <c r="LE410" s="1570"/>
      <c r="LF410" s="1570"/>
      <c r="LG410" s="1570"/>
      <c r="LH410" s="1570"/>
      <c r="LI410" s="1570"/>
      <c r="LJ410" s="1570"/>
      <c r="LK410" s="1570"/>
      <c r="LL410" s="1570"/>
      <c r="LM410" s="1570"/>
      <c r="LN410" s="1570"/>
      <c r="LO410" s="1570"/>
      <c r="LP410" s="1570"/>
      <c r="LQ410" s="1570"/>
      <c r="LR410" s="1570"/>
      <c r="LS410" s="1570"/>
      <c r="LT410" s="1570"/>
      <c r="LU410" s="1570"/>
      <c r="LV410" s="1570"/>
      <c r="LW410" s="1570"/>
      <c r="LX410" s="1570"/>
      <c r="LY410" s="1570"/>
      <c r="LZ410" s="1570"/>
      <c r="MA410" s="1570"/>
      <c r="MB410" s="1570"/>
      <c r="MC410" s="1570"/>
      <c r="MD410" s="1570"/>
      <c r="ME410" s="1570"/>
      <c r="MF410" s="1570"/>
      <c r="MG410" s="1570"/>
      <c r="MH410" s="1570"/>
      <c r="MI410" s="1570"/>
      <c r="MJ410" s="1570"/>
      <c r="MK410" s="1570"/>
      <c r="ML410" s="1570"/>
      <c r="MM410" s="1570"/>
      <c r="MN410" s="1570"/>
      <c r="MO410" s="1570"/>
      <c r="MP410" s="1570"/>
      <c r="MQ410" s="1570"/>
      <c r="MR410" s="1570"/>
      <c r="MS410" s="1570"/>
      <c r="MT410" s="1570"/>
      <c r="MU410" s="1570"/>
      <c r="MV410" s="1570"/>
      <c r="MW410" s="1570"/>
      <c r="MX410" s="1570"/>
      <c r="MY410" s="1570"/>
      <c r="MZ410" s="1570"/>
      <c r="NA410" s="1570"/>
      <c r="NB410" s="1570"/>
      <c r="NC410" s="1570"/>
      <c r="ND410" s="1570"/>
      <c r="NE410" s="1570"/>
      <c r="NF410" s="1570"/>
      <c r="NG410" s="1570"/>
      <c r="NH410" s="1570"/>
      <c r="NI410" s="1570"/>
      <c r="NJ410" s="1570"/>
      <c r="NK410" s="1570"/>
      <c r="NL410" s="1570"/>
      <c r="NM410" s="1570"/>
      <c r="NN410" s="1570"/>
      <c r="NO410" s="1570"/>
      <c r="NP410" s="1570"/>
      <c r="NQ410" s="1570"/>
      <c r="NR410" s="1570"/>
      <c r="NS410" s="1570"/>
      <c r="NT410" s="1570"/>
      <c r="NU410" s="1570"/>
      <c r="NV410" s="1570"/>
    </row>
    <row r="411" spans="1:386" s="1558" customFormat="1" ht="27.6">
      <c r="A411" s="1691"/>
      <c r="B411" s="1867" t="s">
        <v>148</v>
      </c>
      <c r="C411" s="1868"/>
      <c r="D411" s="1969"/>
      <c r="E411" s="1970">
        <v>2122.65</v>
      </c>
      <c r="F411" s="1895" t="s">
        <v>1019</v>
      </c>
      <c r="G411" s="1896">
        <v>120</v>
      </c>
      <c r="H411" s="1707"/>
      <c r="I411" s="1707"/>
      <c r="J411" s="1719"/>
      <c r="K411" s="1719"/>
      <c r="L411" s="1707"/>
      <c r="M411" s="1866"/>
      <c r="N411" s="1902"/>
      <c r="O411" s="1902"/>
      <c r="P411" s="1704"/>
      <c r="Q411" s="1789"/>
      <c r="R411" s="1789"/>
      <c r="S411" s="1789"/>
      <c r="T411" s="1789"/>
      <c r="U411" s="1773"/>
      <c r="V411" s="156">
        <f t="shared" si="163"/>
        <v>2122.65</v>
      </c>
      <c r="W411" s="1647"/>
      <c r="X411" s="1648"/>
      <c r="Y411" s="1994"/>
      <c r="Z411" s="1647"/>
      <c r="AA411" s="1648"/>
      <c r="AB411" s="1645"/>
      <c r="AC411" s="1645"/>
      <c r="AD411" s="1994"/>
      <c r="AE411" s="1990"/>
      <c r="AF411" s="1637">
        <v>1</v>
      </c>
      <c r="AG411" s="1543">
        <f t="shared" si="160"/>
        <v>2122.65</v>
      </c>
      <c r="AH411" s="1637"/>
      <c r="AI411" s="1543">
        <f t="shared" si="161"/>
        <v>0</v>
      </c>
      <c r="AJ411" s="1637"/>
      <c r="AK411" s="1543">
        <f t="shared" si="162"/>
        <v>0</v>
      </c>
      <c r="AL411" s="1637"/>
      <c r="AM411" s="1543">
        <f t="shared" si="159"/>
        <v>0</v>
      </c>
      <c r="AN411" s="1553"/>
      <c r="AO411" s="1553"/>
      <c r="AP411" s="1553"/>
      <c r="AQ411" s="1553"/>
      <c r="AR411" s="1553"/>
      <c r="AS411" s="1553"/>
      <c r="AT411" s="1553"/>
      <c r="AU411" s="1553"/>
      <c r="AV411" s="1553"/>
      <c r="AW411" s="1553"/>
      <c r="AX411" s="1553"/>
      <c r="AY411" s="1553"/>
      <c r="AZ411" s="1553"/>
      <c r="BA411" s="1553"/>
      <c r="BB411" s="1553"/>
      <c r="BC411" s="1553"/>
      <c r="BD411" s="1553"/>
      <c r="BE411" s="1553"/>
      <c r="BF411" s="1553"/>
      <c r="BG411" s="1553"/>
      <c r="BH411" s="1553"/>
      <c r="BI411" s="1553"/>
      <c r="BJ411" s="1553"/>
      <c r="BK411" s="1553"/>
      <c r="BL411" s="1553"/>
      <c r="BM411" s="1553"/>
      <c r="BN411" s="1553"/>
      <c r="BO411" s="1553"/>
      <c r="BP411" s="1553"/>
      <c r="BQ411" s="1553"/>
      <c r="BR411" s="1553"/>
      <c r="BS411" s="1553"/>
      <c r="BT411" s="1553"/>
      <c r="BU411" s="1553"/>
      <c r="BV411" s="1553"/>
      <c r="BW411" s="1553"/>
      <c r="BX411" s="1553"/>
      <c r="BY411" s="1553"/>
      <c r="BZ411" s="1553"/>
      <c r="CA411" s="1553"/>
      <c r="CB411" s="1553"/>
      <c r="CC411" s="1553"/>
      <c r="CD411" s="1553"/>
      <c r="CE411" s="1553"/>
      <c r="CF411" s="1553"/>
      <c r="CG411" s="1553"/>
      <c r="CH411" s="1553"/>
      <c r="CI411" s="1553"/>
      <c r="CJ411" s="1553"/>
      <c r="CK411" s="1553"/>
      <c r="CL411" s="1553"/>
      <c r="CM411" s="1553"/>
      <c r="CN411" s="1553"/>
      <c r="CO411" s="1553"/>
      <c r="CP411" s="1553"/>
      <c r="CQ411" s="1553"/>
      <c r="CR411" s="1553"/>
      <c r="CS411" s="1553"/>
      <c r="CT411" s="1553"/>
      <c r="CU411" s="1553"/>
      <c r="CV411" s="1553"/>
      <c r="CW411" s="1553"/>
      <c r="CX411" s="1553"/>
      <c r="CY411" s="1553"/>
      <c r="CZ411" s="1553"/>
      <c r="DA411" s="1553"/>
      <c r="DB411" s="1553"/>
      <c r="DC411" s="1553"/>
      <c r="DD411" s="1553"/>
      <c r="DE411" s="1553"/>
      <c r="DF411" s="1553"/>
      <c r="DG411" s="1553"/>
      <c r="DH411" s="1553"/>
      <c r="DI411" s="1553"/>
      <c r="DJ411" s="1553"/>
      <c r="DK411" s="1553"/>
      <c r="DL411" s="1553"/>
      <c r="DM411" s="1553"/>
      <c r="DN411" s="1553"/>
      <c r="DO411" s="1553"/>
      <c r="DP411" s="1553"/>
      <c r="DQ411" s="1553"/>
      <c r="DR411" s="1553"/>
      <c r="DS411" s="1553"/>
      <c r="DT411" s="1553"/>
      <c r="DU411" s="1553"/>
      <c r="DV411" s="1553"/>
      <c r="DW411" s="1553"/>
      <c r="DX411" s="1553"/>
      <c r="DY411" s="1553"/>
      <c r="DZ411" s="1553"/>
      <c r="EA411" s="1553"/>
      <c r="EB411" s="1553"/>
      <c r="EC411" s="1553"/>
      <c r="ED411" s="1553"/>
      <c r="EE411" s="1553"/>
      <c r="EF411" s="1553"/>
      <c r="EG411" s="1553"/>
      <c r="EH411" s="1553"/>
      <c r="EI411" s="1553"/>
      <c r="EJ411" s="1553"/>
      <c r="EK411" s="1553"/>
      <c r="EL411" s="1553"/>
      <c r="EM411" s="1553"/>
      <c r="EN411" s="1553"/>
      <c r="EO411" s="1553"/>
      <c r="EP411" s="1553"/>
      <c r="EQ411" s="1553"/>
      <c r="ER411" s="1553"/>
      <c r="ES411" s="1553"/>
      <c r="ET411" s="1553"/>
      <c r="EU411" s="1553"/>
      <c r="EV411" s="1553"/>
      <c r="EW411" s="1553"/>
      <c r="EX411" s="1553"/>
      <c r="EY411" s="1553"/>
      <c r="EZ411" s="1553"/>
      <c r="FA411" s="1602"/>
      <c r="FB411" s="1570"/>
      <c r="FC411" s="1570"/>
      <c r="FD411" s="1570"/>
      <c r="FE411" s="1570"/>
      <c r="FF411" s="1570"/>
      <c r="FG411" s="1570"/>
      <c r="FH411" s="1570"/>
      <c r="FI411" s="1570"/>
      <c r="FJ411" s="1570"/>
      <c r="FK411" s="1570"/>
      <c r="FL411" s="1570"/>
      <c r="FM411" s="1570"/>
      <c r="FN411" s="1570"/>
      <c r="FO411" s="1570"/>
      <c r="FP411" s="1570"/>
      <c r="FQ411" s="1570"/>
      <c r="FR411" s="1570"/>
      <c r="FS411" s="1570"/>
      <c r="FT411" s="1570"/>
      <c r="FU411" s="1570"/>
      <c r="FV411" s="1570"/>
      <c r="FW411" s="1570"/>
      <c r="FX411" s="1570"/>
      <c r="FY411" s="1570"/>
      <c r="FZ411" s="1570"/>
      <c r="GA411" s="1570"/>
      <c r="GB411" s="1570"/>
      <c r="GC411" s="1570"/>
      <c r="GD411" s="1570"/>
      <c r="GE411" s="1570"/>
      <c r="GF411" s="1570"/>
      <c r="GG411" s="1570"/>
      <c r="GH411" s="1570"/>
      <c r="GI411" s="1570"/>
      <c r="GJ411" s="1570"/>
      <c r="GK411" s="1570"/>
      <c r="GL411" s="1570"/>
      <c r="GM411" s="1570"/>
      <c r="GN411" s="1570"/>
      <c r="GO411" s="1570"/>
      <c r="GP411" s="1570"/>
      <c r="GQ411" s="1570"/>
      <c r="GR411" s="1570"/>
      <c r="GS411" s="1570"/>
      <c r="GT411" s="1570"/>
      <c r="GU411" s="1570"/>
      <c r="GV411" s="1570"/>
      <c r="GW411" s="1570"/>
      <c r="GX411" s="1570"/>
      <c r="GY411" s="1570"/>
      <c r="GZ411" s="1570"/>
      <c r="HA411" s="1570"/>
      <c r="HB411" s="1570"/>
      <c r="HC411" s="1570"/>
      <c r="HD411" s="1570"/>
      <c r="HE411" s="1570"/>
      <c r="HF411" s="1570"/>
      <c r="HG411" s="1570"/>
      <c r="HH411" s="1570"/>
      <c r="HI411" s="1570"/>
      <c r="HJ411" s="1570"/>
      <c r="HK411" s="1570"/>
      <c r="HL411" s="1570"/>
      <c r="HM411" s="1570"/>
      <c r="HN411" s="1570"/>
      <c r="HO411" s="1570"/>
      <c r="HP411" s="1570"/>
      <c r="HQ411" s="1570"/>
      <c r="HR411" s="1570"/>
      <c r="HS411" s="1570"/>
      <c r="HT411" s="1570"/>
      <c r="HU411" s="1570"/>
      <c r="HV411" s="1570"/>
      <c r="HW411" s="1570"/>
      <c r="HX411" s="1570"/>
      <c r="HY411" s="1570"/>
      <c r="HZ411" s="1570"/>
      <c r="IA411" s="1570"/>
      <c r="IB411" s="1570"/>
      <c r="IC411" s="1570"/>
      <c r="ID411" s="1570"/>
      <c r="IE411" s="1570"/>
      <c r="IF411" s="1570"/>
      <c r="IG411" s="1570"/>
      <c r="IH411" s="1570"/>
      <c r="II411" s="1570"/>
      <c r="IJ411" s="1570"/>
      <c r="IK411" s="1570"/>
      <c r="IL411" s="1570"/>
      <c r="IM411" s="1570"/>
      <c r="IN411" s="1570"/>
      <c r="IO411" s="1570"/>
      <c r="IP411" s="1570"/>
      <c r="IQ411" s="1570"/>
      <c r="IR411" s="1570"/>
      <c r="IS411" s="1570"/>
      <c r="IT411" s="1570"/>
      <c r="IU411" s="1570"/>
      <c r="IV411" s="1570"/>
      <c r="IW411" s="1570"/>
      <c r="IX411" s="1570"/>
      <c r="IY411" s="1570"/>
      <c r="IZ411" s="1570"/>
      <c r="JA411" s="1570"/>
      <c r="JB411" s="1570"/>
      <c r="JC411" s="1570"/>
      <c r="JD411" s="1570"/>
      <c r="JE411" s="1570"/>
      <c r="JF411" s="1570"/>
      <c r="JG411" s="1570"/>
      <c r="JH411" s="1570"/>
      <c r="JI411" s="1570"/>
      <c r="JJ411" s="1570"/>
      <c r="JK411" s="1570"/>
      <c r="JL411" s="1570"/>
      <c r="JM411" s="1570"/>
      <c r="JN411" s="1570"/>
      <c r="JO411" s="1570"/>
      <c r="JP411" s="1570"/>
      <c r="JQ411" s="1570"/>
      <c r="JR411" s="1570"/>
      <c r="JS411" s="1570"/>
      <c r="JT411" s="1570"/>
      <c r="JU411" s="1570"/>
      <c r="JV411" s="1570"/>
      <c r="JW411" s="1570"/>
      <c r="JX411" s="1570"/>
      <c r="JY411" s="1570"/>
      <c r="JZ411" s="1570"/>
      <c r="KA411" s="1570"/>
      <c r="KB411" s="1570"/>
      <c r="KC411" s="1570"/>
      <c r="KD411" s="1570"/>
      <c r="KE411" s="1570"/>
      <c r="KF411" s="1570"/>
      <c r="KG411" s="1570"/>
      <c r="KH411" s="1570"/>
      <c r="KI411" s="1570"/>
      <c r="KJ411" s="1570"/>
      <c r="KK411" s="1570"/>
      <c r="KL411" s="1570"/>
      <c r="KM411" s="1570"/>
      <c r="KN411" s="1570"/>
      <c r="KO411" s="1570"/>
      <c r="KP411" s="1570"/>
      <c r="KQ411" s="1570"/>
      <c r="KR411" s="1570"/>
      <c r="KS411" s="1570"/>
      <c r="KT411" s="1570"/>
      <c r="KU411" s="1570"/>
      <c r="KV411" s="1570"/>
      <c r="KW411" s="1570"/>
      <c r="KX411" s="1570"/>
      <c r="KY411" s="1570"/>
      <c r="KZ411" s="1570"/>
      <c r="LA411" s="1570"/>
      <c r="LB411" s="1570"/>
      <c r="LC411" s="1570"/>
      <c r="LD411" s="1570"/>
      <c r="LE411" s="1570"/>
      <c r="LF411" s="1570"/>
      <c r="LG411" s="1570"/>
      <c r="LH411" s="1570"/>
      <c r="LI411" s="1570"/>
      <c r="LJ411" s="1570"/>
      <c r="LK411" s="1570"/>
      <c r="LL411" s="1570"/>
      <c r="LM411" s="1570"/>
      <c r="LN411" s="1570"/>
      <c r="LO411" s="1570"/>
      <c r="LP411" s="1570"/>
      <c r="LQ411" s="1570"/>
      <c r="LR411" s="1570"/>
      <c r="LS411" s="1570"/>
      <c r="LT411" s="1570"/>
      <c r="LU411" s="1570"/>
      <c r="LV411" s="1570"/>
      <c r="LW411" s="1570"/>
      <c r="LX411" s="1570"/>
      <c r="LY411" s="1570"/>
      <c r="LZ411" s="1570"/>
      <c r="MA411" s="1570"/>
      <c r="MB411" s="1570"/>
      <c r="MC411" s="1570"/>
      <c r="MD411" s="1570"/>
      <c r="ME411" s="1570"/>
      <c r="MF411" s="1570"/>
      <c r="MG411" s="1570"/>
      <c r="MH411" s="1570"/>
      <c r="MI411" s="1570"/>
      <c r="MJ411" s="1570"/>
      <c r="MK411" s="1570"/>
      <c r="ML411" s="1570"/>
      <c r="MM411" s="1570"/>
      <c r="MN411" s="1570"/>
      <c r="MO411" s="1570"/>
      <c r="MP411" s="1570"/>
      <c r="MQ411" s="1570"/>
      <c r="MR411" s="1570"/>
      <c r="MS411" s="1570"/>
      <c r="MT411" s="1570"/>
      <c r="MU411" s="1570"/>
      <c r="MV411" s="1570"/>
      <c r="MW411" s="1570"/>
      <c r="MX411" s="1570"/>
      <c r="MY411" s="1570"/>
      <c r="MZ411" s="1570"/>
      <c r="NA411" s="1570"/>
      <c r="NB411" s="1570"/>
      <c r="NC411" s="1570"/>
      <c r="ND411" s="1570"/>
      <c r="NE411" s="1570"/>
      <c r="NF411" s="1570"/>
      <c r="NG411" s="1570"/>
      <c r="NH411" s="1570"/>
      <c r="NI411" s="1570"/>
      <c r="NJ411" s="1570"/>
      <c r="NK411" s="1570"/>
      <c r="NL411" s="1570"/>
      <c r="NM411" s="1570"/>
      <c r="NN411" s="1570"/>
      <c r="NO411" s="1570"/>
      <c r="NP411" s="1570"/>
      <c r="NQ411" s="1570"/>
      <c r="NR411" s="1570"/>
      <c r="NS411" s="1570"/>
      <c r="NT411" s="1570"/>
      <c r="NU411" s="1570"/>
      <c r="NV411" s="1570"/>
    </row>
    <row r="412" spans="1:386" s="1558" customFormat="1" ht="27.6">
      <c r="A412" s="1691"/>
      <c r="B412" s="1971" t="s">
        <v>432</v>
      </c>
      <c r="C412" s="1693"/>
      <c r="D412" s="1691"/>
      <c r="E412" s="1899"/>
      <c r="F412" s="1900"/>
      <c r="G412" s="1901"/>
      <c r="H412" s="1707"/>
      <c r="I412" s="1707"/>
      <c r="J412" s="1719"/>
      <c r="K412" s="1719"/>
      <c r="L412" s="1707"/>
      <c r="M412" s="1866"/>
      <c r="N412" s="1902"/>
      <c r="O412" s="1902"/>
      <c r="P412" s="1704"/>
      <c r="Q412" s="1789"/>
      <c r="R412" s="1789"/>
      <c r="S412" s="1789"/>
      <c r="T412" s="1789"/>
      <c r="U412" s="1773"/>
      <c r="V412" s="156">
        <f t="shared" si="163"/>
        <v>0</v>
      </c>
      <c r="W412" s="1647"/>
      <c r="X412" s="1648"/>
      <c r="Y412" s="1994"/>
      <c r="Z412" s="1647"/>
      <c r="AA412" s="1648"/>
      <c r="AB412" s="1645"/>
      <c r="AC412" s="1645"/>
      <c r="AD412" s="1994"/>
      <c r="AE412" s="1990"/>
      <c r="AF412" s="1637"/>
      <c r="AG412" s="1543">
        <f t="shared" si="160"/>
        <v>0</v>
      </c>
      <c r="AH412" s="1637"/>
      <c r="AI412" s="1543">
        <f t="shared" si="161"/>
        <v>0</v>
      </c>
      <c r="AJ412" s="1637"/>
      <c r="AK412" s="1543">
        <f t="shared" si="162"/>
        <v>0</v>
      </c>
      <c r="AL412" s="1637"/>
      <c r="AM412" s="1543">
        <f t="shared" si="159"/>
        <v>0</v>
      </c>
      <c r="AN412" s="1553"/>
      <c r="AO412" s="1553"/>
      <c r="AP412" s="1553"/>
      <c r="AQ412" s="1553"/>
      <c r="AR412" s="1553"/>
      <c r="AS412" s="1553"/>
      <c r="AT412" s="1553"/>
      <c r="AU412" s="1553"/>
      <c r="AV412" s="1553"/>
      <c r="AW412" s="1553"/>
      <c r="AX412" s="1553"/>
      <c r="AY412" s="1553"/>
      <c r="AZ412" s="1553"/>
      <c r="BA412" s="1553"/>
      <c r="BB412" s="1553"/>
      <c r="BC412" s="1553"/>
      <c r="BD412" s="1553"/>
      <c r="BE412" s="1553"/>
      <c r="BF412" s="1553"/>
      <c r="BG412" s="1553"/>
      <c r="BH412" s="1553"/>
      <c r="BI412" s="1553"/>
      <c r="BJ412" s="1553"/>
      <c r="BK412" s="1553"/>
      <c r="BL412" s="1553"/>
      <c r="BM412" s="1553"/>
      <c r="BN412" s="1553"/>
      <c r="BO412" s="1553"/>
      <c r="BP412" s="1553"/>
      <c r="BQ412" s="1553"/>
      <c r="BR412" s="1553"/>
      <c r="BS412" s="1553"/>
      <c r="BT412" s="1553"/>
      <c r="BU412" s="1553"/>
      <c r="BV412" s="1553"/>
      <c r="BW412" s="1553"/>
      <c r="BX412" s="1553"/>
      <c r="BY412" s="1553"/>
      <c r="BZ412" s="1553"/>
      <c r="CA412" s="1553"/>
      <c r="CB412" s="1553"/>
      <c r="CC412" s="1553"/>
      <c r="CD412" s="1553"/>
      <c r="CE412" s="1553"/>
      <c r="CF412" s="1553"/>
      <c r="CG412" s="1553"/>
      <c r="CH412" s="1553"/>
      <c r="CI412" s="1553"/>
      <c r="CJ412" s="1553"/>
      <c r="CK412" s="1553"/>
      <c r="CL412" s="1553"/>
      <c r="CM412" s="1553"/>
      <c r="CN412" s="1553"/>
      <c r="CO412" s="1553"/>
      <c r="CP412" s="1553"/>
      <c r="CQ412" s="1553"/>
      <c r="CR412" s="1553"/>
      <c r="CS412" s="1553"/>
      <c r="CT412" s="1553"/>
      <c r="CU412" s="1553"/>
      <c r="CV412" s="1553"/>
      <c r="CW412" s="1553"/>
      <c r="CX412" s="1553"/>
      <c r="CY412" s="1553"/>
      <c r="CZ412" s="1553"/>
      <c r="DA412" s="1553"/>
      <c r="DB412" s="1553"/>
      <c r="DC412" s="1553"/>
      <c r="DD412" s="1553"/>
      <c r="DE412" s="1553"/>
      <c r="DF412" s="1553"/>
      <c r="DG412" s="1553"/>
      <c r="DH412" s="1553"/>
      <c r="DI412" s="1553"/>
      <c r="DJ412" s="1553"/>
      <c r="DK412" s="1553"/>
      <c r="DL412" s="1553"/>
      <c r="DM412" s="1553"/>
      <c r="DN412" s="1553"/>
      <c r="DO412" s="1553"/>
      <c r="DP412" s="1553"/>
      <c r="DQ412" s="1553"/>
      <c r="DR412" s="1553"/>
      <c r="DS412" s="1553"/>
      <c r="DT412" s="1553"/>
      <c r="DU412" s="1553"/>
      <c r="DV412" s="1553"/>
      <c r="DW412" s="1553"/>
      <c r="DX412" s="1553"/>
      <c r="DY412" s="1553"/>
      <c r="DZ412" s="1553"/>
      <c r="EA412" s="1553"/>
      <c r="EB412" s="1553"/>
      <c r="EC412" s="1553"/>
      <c r="ED412" s="1553"/>
      <c r="EE412" s="1553"/>
      <c r="EF412" s="1553"/>
      <c r="EG412" s="1553"/>
      <c r="EH412" s="1553"/>
      <c r="EI412" s="1553"/>
      <c r="EJ412" s="1553"/>
      <c r="EK412" s="1553"/>
      <c r="EL412" s="1553"/>
      <c r="EM412" s="1553"/>
      <c r="EN412" s="1553"/>
      <c r="EO412" s="1553"/>
      <c r="EP412" s="1553"/>
      <c r="EQ412" s="1553"/>
      <c r="ER412" s="1553"/>
      <c r="ES412" s="1553"/>
      <c r="ET412" s="1553"/>
      <c r="EU412" s="1553"/>
      <c r="EV412" s="1553"/>
      <c r="EW412" s="1553"/>
      <c r="EX412" s="1553"/>
      <c r="EY412" s="1553"/>
      <c r="EZ412" s="1553"/>
      <c r="FA412" s="1602"/>
      <c r="FB412" s="1570"/>
      <c r="FC412" s="1570"/>
      <c r="FD412" s="1570"/>
      <c r="FE412" s="1570"/>
      <c r="FF412" s="1570"/>
      <c r="FG412" s="1570"/>
      <c r="FH412" s="1570"/>
      <c r="FI412" s="1570"/>
      <c r="FJ412" s="1570"/>
      <c r="FK412" s="1570"/>
      <c r="FL412" s="1570"/>
      <c r="FM412" s="1570"/>
      <c r="FN412" s="1570"/>
      <c r="FO412" s="1570"/>
      <c r="FP412" s="1570"/>
      <c r="FQ412" s="1570"/>
      <c r="FR412" s="1570"/>
      <c r="FS412" s="1570"/>
      <c r="FT412" s="1570"/>
      <c r="FU412" s="1570"/>
      <c r="FV412" s="1570"/>
      <c r="FW412" s="1570"/>
      <c r="FX412" s="1570"/>
      <c r="FY412" s="1570"/>
      <c r="FZ412" s="1570"/>
      <c r="GA412" s="1570"/>
      <c r="GB412" s="1570"/>
      <c r="GC412" s="1570"/>
      <c r="GD412" s="1570"/>
      <c r="GE412" s="1570"/>
      <c r="GF412" s="1570"/>
      <c r="GG412" s="1570"/>
      <c r="GH412" s="1570"/>
      <c r="GI412" s="1570"/>
      <c r="GJ412" s="1570"/>
      <c r="GK412" s="1570"/>
      <c r="GL412" s="1570"/>
      <c r="GM412" s="1570"/>
      <c r="GN412" s="1570"/>
      <c r="GO412" s="1570"/>
      <c r="GP412" s="1570"/>
      <c r="GQ412" s="1570"/>
      <c r="GR412" s="1570"/>
      <c r="GS412" s="1570"/>
      <c r="GT412" s="1570"/>
      <c r="GU412" s="1570"/>
      <c r="GV412" s="1570"/>
      <c r="GW412" s="1570"/>
      <c r="GX412" s="1570"/>
      <c r="GY412" s="1570"/>
      <c r="GZ412" s="1570"/>
      <c r="HA412" s="1570"/>
      <c r="HB412" s="1570"/>
      <c r="HC412" s="1570"/>
      <c r="HD412" s="1570"/>
      <c r="HE412" s="1570"/>
      <c r="HF412" s="1570"/>
      <c r="HG412" s="1570"/>
      <c r="HH412" s="1570"/>
      <c r="HI412" s="1570"/>
      <c r="HJ412" s="1570"/>
      <c r="HK412" s="1570"/>
      <c r="HL412" s="1570"/>
      <c r="HM412" s="1570"/>
      <c r="HN412" s="1570"/>
      <c r="HO412" s="1570"/>
      <c r="HP412" s="1570"/>
      <c r="HQ412" s="1570"/>
      <c r="HR412" s="1570"/>
      <c r="HS412" s="1570"/>
      <c r="HT412" s="1570"/>
      <c r="HU412" s="1570"/>
      <c r="HV412" s="1570"/>
      <c r="HW412" s="1570"/>
      <c r="HX412" s="1570"/>
      <c r="HY412" s="1570"/>
      <c r="HZ412" s="1570"/>
      <c r="IA412" s="1570"/>
      <c r="IB412" s="1570"/>
      <c r="IC412" s="1570"/>
      <c r="ID412" s="1570"/>
      <c r="IE412" s="1570"/>
      <c r="IF412" s="1570"/>
      <c r="IG412" s="1570"/>
      <c r="IH412" s="1570"/>
      <c r="II412" s="1570"/>
      <c r="IJ412" s="1570"/>
      <c r="IK412" s="1570"/>
      <c r="IL412" s="1570"/>
      <c r="IM412" s="1570"/>
      <c r="IN412" s="1570"/>
      <c r="IO412" s="1570"/>
      <c r="IP412" s="1570"/>
      <c r="IQ412" s="1570"/>
      <c r="IR412" s="1570"/>
      <c r="IS412" s="1570"/>
      <c r="IT412" s="1570"/>
      <c r="IU412" s="1570"/>
      <c r="IV412" s="1570"/>
      <c r="IW412" s="1570"/>
      <c r="IX412" s="1570"/>
      <c r="IY412" s="1570"/>
      <c r="IZ412" s="1570"/>
      <c r="JA412" s="1570"/>
      <c r="JB412" s="1570"/>
      <c r="JC412" s="1570"/>
      <c r="JD412" s="1570"/>
      <c r="JE412" s="1570"/>
      <c r="JF412" s="1570"/>
      <c r="JG412" s="1570"/>
      <c r="JH412" s="1570"/>
      <c r="JI412" s="1570"/>
      <c r="JJ412" s="1570"/>
      <c r="JK412" s="1570"/>
      <c r="JL412" s="1570"/>
      <c r="JM412" s="1570"/>
      <c r="JN412" s="1570"/>
      <c r="JO412" s="1570"/>
      <c r="JP412" s="1570"/>
      <c r="JQ412" s="1570"/>
      <c r="JR412" s="1570"/>
      <c r="JS412" s="1570"/>
      <c r="JT412" s="1570"/>
      <c r="JU412" s="1570"/>
      <c r="JV412" s="1570"/>
      <c r="JW412" s="1570"/>
      <c r="JX412" s="1570"/>
      <c r="JY412" s="1570"/>
      <c r="JZ412" s="1570"/>
      <c r="KA412" s="1570"/>
      <c r="KB412" s="1570"/>
      <c r="KC412" s="1570"/>
      <c r="KD412" s="1570"/>
      <c r="KE412" s="1570"/>
      <c r="KF412" s="1570"/>
      <c r="KG412" s="1570"/>
      <c r="KH412" s="1570"/>
      <c r="KI412" s="1570"/>
      <c r="KJ412" s="1570"/>
      <c r="KK412" s="1570"/>
      <c r="KL412" s="1570"/>
      <c r="KM412" s="1570"/>
      <c r="KN412" s="1570"/>
      <c r="KO412" s="1570"/>
      <c r="KP412" s="1570"/>
      <c r="KQ412" s="1570"/>
      <c r="KR412" s="1570"/>
      <c r="KS412" s="1570"/>
      <c r="KT412" s="1570"/>
      <c r="KU412" s="1570"/>
      <c r="KV412" s="1570"/>
      <c r="KW412" s="1570"/>
      <c r="KX412" s="1570"/>
      <c r="KY412" s="1570"/>
      <c r="KZ412" s="1570"/>
      <c r="LA412" s="1570"/>
      <c r="LB412" s="1570"/>
      <c r="LC412" s="1570"/>
      <c r="LD412" s="1570"/>
      <c r="LE412" s="1570"/>
      <c r="LF412" s="1570"/>
      <c r="LG412" s="1570"/>
      <c r="LH412" s="1570"/>
      <c r="LI412" s="1570"/>
      <c r="LJ412" s="1570"/>
      <c r="LK412" s="1570"/>
      <c r="LL412" s="1570"/>
      <c r="LM412" s="1570"/>
      <c r="LN412" s="1570"/>
      <c r="LO412" s="1570"/>
      <c r="LP412" s="1570"/>
      <c r="LQ412" s="1570"/>
      <c r="LR412" s="1570"/>
      <c r="LS412" s="1570"/>
      <c r="LT412" s="1570"/>
      <c r="LU412" s="1570"/>
      <c r="LV412" s="1570"/>
      <c r="LW412" s="1570"/>
      <c r="LX412" s="1570"/>
      <c r="LY412" s="1570"/>
      <c r="LZ412" s="1570"/>
      <c r="MA412" s="1570"/>
      <c r="MB412" s="1570"/>
      <c r="MC412" s="1570"/>
      <c r="MD412" s="1570"/>
      <c r="ME412" s="1570"/>
      <c r="MF412" s="1570"/>
      <c r="MG412" s="1570"/>
      <c r="MH412" s="1570"/>
      <c r="MI412" s="1570"/>
      <c r="MJ412" s="1570"/>
      <c r="MK412" s="1570"/>
      <c r="ML412" s="1570"/>
      <c r="MM412" s="1570"/>
      <c r="MN412" s="1570"/>
      <c r="MO412" s="1570"/>
      <c r="MP412" s="1570"/>
      <c r="MQ412" s="1570"/>
      <c r="MR412" s="1570"/>
      <c r="MS412" s="1570"/>
      <c r="MT412" s="1570"/>
      <c r="MU412" s="1570"/>
      <c r="MV412" s="1570"/>
      <c r="MW412" s="1570"/>
      <c r="MX412" s="1570"/>
      <c r="MY412" s="1570"/>
      <c r="MZ412" s="1570"/>
      <c r="NA412" s="1570"/>
      <c r="NB412" s="1570"/>
      <c r="NC412" s="1570"/>
      <c r="ND412" s="1570"/>
      <c r="NE412" s="1570"/>
      <c r="NF412" s="1570"/>
      <c r="NG412" s="1570"/>
      <c r="NH412" s="1570"/>
      <c r="NI412" s="1570"/>
      <c r="NJ412" s="1570"/>
      <c r="NK412" s="1570"/>
      <c r="NL412" s="1570"/>
      <c r="NM412" s="1570"/>
      <c r="NN412" s="1570"/>
      <c r="NO412" s="1570"/>
      <c r="NP412" s="1570"/>
      <c r="NQ412" s="1570"/>
      <c r="NR412" s="1570"/>
      <c r="NS412" s="1570"/>
      <c r="NT412" s="1570"/>
      <c r="NU412" s="1570"/>
      <c r="NV412" s="1570"/>
    </row>
    <row r="413" spans="1:386" s="1558" customFormat="1">
      <c r="A413" s="1691"/>
      <c r="B413" s="1676" t="s">
        <v>166</v>
      </c>
      <c r="C413" s="1693"/>
      <c r="D413" s="1691"/>
      <c r="E413" s="1899"/>
      <c r="F413" s="1900"/>
      <c r="G413" s="1901"/>
      <c r="H413" s="1707"/>
      <c r="I413" s="1707"/>
      <c r="J413" s="1719"/>
      <c r="K413" s="1719"/>
      <c r="L413" s="1707"/>
      <c r="M413" s="1866"/>
      <c r="N413" s="1902"/>
      <c r="O413" s="1902"/>
      <c r="P413" s="1704"/>
      <c r="Q413" s="1789"/>
      <c r="R413" s="1789"/>
      <c r="S413" s="1789"/>
      <c r="T413" s="1789"/>
      <c r="U413" s="1773"/>
      <c r="V413" s="156">
        <f t="shared" si="163"/>
        <v>0</v>
      </c>
      <c r="W413" s="1647"/>
      <c r="X413" s="1648"/>
      <c r="Y413" s="1994"/>
      <c r="Z413" s="1647"/>
      <c r="AA413" s="1648"/>
      <c r="AB413" s="1645"/>
      <c r="AC413" s="1645"/>
      <c r="AD413" s="1994"/>
      <c r="AE413" s="1990"/>
      <c r="AF413" s="1637"/>
      <c r="AG413" s="1543"/>
      <c r="AH413" s="1637"/>
      <c r="AI413" s="1543"/>
      <c r="AJ413" s="1637"/>
      <c r="AK413" s="1543"/>
      <c r="AL413" s="1637"/>
      <c r="AM413" s="1543"/>
      <c r="AN413" s="1553"/>
      <c r="AO413" s="1553"/>
      <c r="AP413" s="1553"/>
      <c r="AQ413" s="1553"/>
      <c r="AR413" s="1553"/>
      <c r="AS413" s="1553"/>
      <c r="AT413" s="1553"/>
      <c r="AU413" s="1553"/>
      <c r="AV413" s="1553"/>
      <c r="AW413" s="1553"/>
      <c r="AX413" s="1553"/>
      <c r="AY413" s="1553"/>
      <c r="AZ413" s="1553"/>
      <c r="BA413" s="1553"/>
      <c r="BB413" s="1553"/>
      <c r="BC413" s="1553"/>
      <c r="BD413" s="1553"/>
      <c r="BE413" s="1553"/>
      <c r="BF413" s="1553"/>
      <c r="BG413" s="1553"/>
      <c r="BH413" s="1553"/>
      <c r="BI413" s="1553"/>
      <c r="BJ413" s="1553"/>
      <c r="BK413" s="1553"/>
      <c r="BL413" s="1553"/>
      <c r="BM413" s="1553"/>
      <c r="BN413" s="1553"/>
      <c r="BO413" s="1553"/>
      <c r="BP413" s="1553"/>
      <c r="BQ413" s="1553"/>
      <c r="BR413" s="1553"/>
      <c r="BS413" s="1553"/>
      <c r="BT413" s="1553"/>
      <c r="BU413" s="1553"/>
      <c r="BV413" s="1553"/>
      <c r="BW413" s="1553"/>
      <c r="BX413" s="1553"/>
      <c r="BY413" s="1553"/>
      <c r="BZ413" s="1553"/>
      <c r="CA413" s="1553"/>
      <c r="CB413" s="1553"/>
      <c r="CC413" s="1553"/>
      <c r="CD413" s="1553"/>
      <c r="CE413" s="1553"/>
      <c r="CF413" s="1553"/>
      <c r="CG413" s="1553"/>
      <c r="CH413" s="1553"/>
      <c r="CI413" s="1553"/>
      <c r="CJ413" s="1553"/>
      <c r="CK413" s="1553"/>
      <c r="CL413" s="1553"/>
      <c r="CM413" s="1553"/>
      <c r="CN413" s="1553"/>
      <c r="CO413" s="1553"/>
      <c r="CP413" s="1553"/>
      <c r="CQ413" s="1553"/>
      <c r="CR413" s="1553"/>
      <c r="CS413" s="1553"/>
      <c r="CT413" s="1553"/>
      <c r="CU413" s="1553"/>
      <c r="CV413" s="1553"/>
      <c r="CW413" s="1553"/>
      <c r="CX413" s="1553"/>
      <c r="CY413" s="1553"/>
      <c r="CZ413" s="1553"/>
      <c r="DA413" s="1553"/>
      <c r="DB413" s="1553"/>
      <c r="DC413" s="1553"/>
      <c r="DD413" s="1553"/>
      <c r="DE413" s="1553"/>
      <c r="DF413" s="1553"/>
      <c r="DG413" s="1553"/>
      <c r="DH413" s="1553"/>
      <c r="DI413" s="1553"/>
      <c r="DJ413" s="1553"/>
      <c r="DK413" s="1553"/>
      <c r="DL413" s="1553"/>
      <c r="DM413" s="1553"/>
      <c r="DN413" s="1553"/>
      <c r="DO413" s="1553"/>
      <c r="DP413" s="1553"/>
      <c r="DQ413" s="1553"/>
      <c r="DR413" s="1553"/>
      <c r="DS413" s="1553"/>
      <c r="DT413" s="1553"/>
      <c r="DU413" s="1553"/>
      <c r="DV413" s="1553"/>
      <c r="DW413" s="1553"/>
      <c r="DX413" s="1553"/>
      <c r="DY413" s="1553"/>
      <c r="DZ413" s="1553"/>
      <c r="EA413" s="1553"/>
      <c r="EB413" s="1553"/>
      <c r="EC413" s="1553"/>
      <c r="ED413" s="1553"/>
      <c r="EE413" s="1553"/>
      <c r="EF413" s="1553"/>
      <c r="EG413" s="1553"/>
      <c r="EH413" s="1553"/>
      <c r="EI413" s="1553"/>
      <c r="EJ413" s="1553"/>
      <c r="EK413" s="1553"/>
      <c r="EL413" s="1553"/>
      <c r="EM413" s="1553"/>
      <c r="EN413" s="1553"/>
      <c r="EO413" s="1553"/>
      <c r="EP413" s="1553"/>
      <c r="EQ413" s="1553"/>
      <c r="ER413" s="1553"/>
      <c r="ES413" s="1553"/>
      <c r="ET413" s="1553"/>
      <c r="EU413" s="1553"/>
      <c r="EV413" s="1553"/>
      <c r="EW413" s="1553"/>
      <c r="EX413" s="1553"/>
      <c r="EY413" s="1553"/>
      <c r="EZ413" s="1553"/>
      <c r="FA413" s="1602"/>
      <c r="FB413" s="1570"/>
      <c r="FC413" s="1570"/>
      <c r="FD413" s="1570"/>
      <c r="FE413" s="1570"/>
      <c r="FF413" s="1570"/>
      <c r="FG413" s="1570"/>
      <c r="FH413" s="1570"/>
      <c r="FI413" s="1570"/>
      <c r="FJ413" s="1570"/>
      <c r="FK413" s="1570"/>
      <c r="FL413" s="1570"/>
      <c r="FM413" s="1570"/>
      <c r="FN413" s="1570"/>
      <c r="FO413" s="1570"/>
      <c r="FP413" s="1570"/>
      <c r="FQ413" s="1570"/>
      <c r="FR413" s="1570"/>
      <c r="FS413" s="1570"/>
      <c r="FT413" s="1570"/>
      <c r="FU413" s="1570"/>
      <c r="FV413" s="1570"/>
      <c r="FW413" s="1570"/>
      <c r="FX413" s="1570"/>
      <c r="FY413" s="1570"/>
      <c r="FZ413" s="1570"/>
      <c r="GA413" s="1570"/>
      <c r="GB413" s="1570"/>
      <c r="GC413" s="1570"/>
      <c r="GD413" s="1570"/>
      <c r="GE413" s="1570"/>
      <c r="GF413" s="1570"/>
      <c r="GG413" s="1570"/>
      <c r="GH413" s="1570"/>
      <c r="GI413" s="1570"/>
      <c r="GJ413" s="1570"/>
      <c r="GK413" s="1570"/>
      <c r="GL413" s="1570"/>
      <c r="GM413" s="1570"/>
      <c r="GN413" s="1570"/>
      <c r="GO413" s="1570"/>
      <c r="GP413" s="1570"/>
      <c r="GQ413" s="1570"/>
      <c r="GR413" s="1570"/>
      <c r="GS413" s="1570"/>
      <c r="GT413" s="1570"/>
      <c r="GU413" s="1570"/>
      <c r="GV413" s="1570"/>
      <c r="GW413" s="1570"/>
      <c r="GX413" s="1570"/>
      <c r="GY413" s="1570"/>
      <c r="GZ413" s="1570"/>
      <c r="HA413" s="1570"/>
      <c r="HB413" s="1570"/>
      <c r="HC413" s="1570"/>
      <c r="HD413" s="1570"/>
      <c r="HE413" s="1570"/>
      <c r="HF413" s="1570"/>
      <c r="HG413" s="1570"/>
      <c r="HH413" s="1570"/>
      <c r="HI413" s="1570"/>
      <c r="HJ413" s="1570"/>
      <c r="HK413" s="1570"/>
      <c r="HL413" s="1570"/>
      <c r="HM413" s="1570"/>
      <c r="HN413" s="1570"/>
      <c r="HO413" s="1570"/>
      <c r="HP413" s="1570"/>
      <c r="HQ413" s="1570"/>
      <c r="HR413" s="1570"/>
      <c r="HS413" s="1570"/>
      <c r="HT413" s="1570"/>
      <c r="HU413" s="1570"/>
      <c r="HV413" s="1570"/>
      <c r="HW413" s="1570"/>
      <c r="HX413" s="1570"/>
      <c r="HY413" s="1570"/>
      <c r="HZ413" s="1570"/>
      <c r="IA413" s="1570"/>
      <c r="IB413" s="1570"/>
      <c r="IC413" s="1570"/>
      <c r="ID413" s="1570"/>
      <c r="IE413" s="1570"/>
      <c r="IF413" s="1570"/>
      <c r="IG413" s="1570"/>
      <c r="IH413" s="1570"/>
      <c r="II413" s="1570"/>
      <c r="IJ413" s="1570"/>
      <c r="IK413" s="1570"/>
      <c r="IL413" s="1570"/>
      <c r="IM413" s="1570"/>
      <c r="IN413" s="1570"/>
      <c r="IO413" s="1570"/>
      <c r="IP413" s="1570"/>
      <c r="IQ413" s="1570"/>
      <c r="IR413" s="1570"/>
      <c r="IS413" s="1570"/>
      <c r="IT413" s="1570"/>
      <c r="IU413" s="1570"/>
      <c r="IV413" s="1570"/>
      <c r="IW413" s="1570"/>
      <c r="IX413" s="1570"/>
      <c r="IY413" s="1570"/>
      <c r="IZ413" s="1570"/>
      <c r="JA413" s="1570"/>
      <c r="JB413" s="1570"/>
      <c r="JC413" s="1570"/>
      <c r="JD413" s="1570"/>
      <c r="JE413" s="1570"/>
      <c r="JF413" s="1570"/>
      <c r="JG413" s="1570"/>
      <c r="JH413" s="1570"/>
      <c r="JI413" s="1570"/>
      <c r="JJ413" s="1570"/>
      <c r="JK413" s="1570"/>
      <c r="JL413" s="1570"/>
      <c r="JM413" s="1570"/>
      <c r="JN413" s="1570"/>
      <c r="JO413" s="1570"/>
      <c r="JP413" s="1570"/>
      <c r="JQ413" s="1570"/>
      <c r="JR413" s="1570"/>
      <c r="JS413" s="1570"/>
      <c r="JT413" s="1570"/>
      <c r="JU413" s="1570"/>
      <c r="JV413" s="1570"/>
      <c r="JW413" s="1570"/>
      <c r="JX413" s="1570"/>
      <c r="JY413" s="1570"/>
      <c r="JZ413" s="1570"/>
      <c r="KA413" s="1570"/>
      <c r="KB413" s="1570"/>
      <c r="KC413" s="1570"/>
      <c r="KD413" s="1570"/>
      <c r="KE413" s="1570"/>
      <c r="KF413" s="1570"/>
      <c r="KG413" s="1570"/>
      <c r="KH413" s="1570"/>
      <c r="KI413" s="1570"/>
      <c r="KJ413" s="1570"/>
      <c r="KK413" s="1570"/>
      <c r="KL413" s="1570"/>
      <c r="KM413" s="1570"/>
      <c r="KN413" s="1570"/>
      <c r="KO413" s="1570"/>
      <c r="KP413" s="1570"/>
      <c r="KQ413" s="1570"/>
      <c r="KR413" s="1570"/>
      <c r="KS413" s="1570"/>
      <c r="KT413" s="1570"/>
      <c r="KU413" s="1570"/>
      <c r="KV413" s="1570"/>
      <c r="KW413" s="1570"/>
      <c r="KX413" s="1570"/>
      <c r="KY413" s="1570"/>
      <c r="KZ413" s="1570"/>
      <c r="LA413" s="1570"/>
      <c r="LB413" s="1570"/>
      <c r="LC413" s="1570"/>
      <c r="LD413" s="1570"/>
      <c r="LE413" s="1570"/>
      <c r="LF413" s="1570"/>
      <c r="LG413" s="1570"/>
      <c r="LH413" s="1570"/>
      <c r="LI413" s="1570"/>
      <c r="LJ413" s="1570"/>
      <c r="LK413" s="1570"/>
      <c r="LL413" s="1570"/>
      <c r="LM413" s="1570"/>
      <c r="LN413" s="1570"/>
      <c r="LO413" s="1570"/>
      <c r="LP413" s="1570"/>
      <c r="LQ413" s="1570"/>
      <c r="LR413" s="1570"/>
      <c r="LS413" s="1570"/>
      <c r="LT413" s="1570"/>
      <c r="LU413" s="1570"/>
      <c r="LV413" s="1570"/>
      <c r="LW413" s="1570"/>
      <c r="LX413" s="1570"/>
      <c r="LY413" s="1570"/>
      <c r="LZ413" s="1570"/>
      <c r="MA413" s="1570"/>
      <c r="MB413" s="1570"/>
      <c r="MC413" s="1570"/>
      <c r="MD413" s="1570"/>
      <c r="ME413" s="1570"/>
      <c r="MF413" s="1570"/>
      <c r="MG413" s="1570"/>
      <c r="MH413" s="1570"/>
      <c r="MI413" s="1570"/>
      <c r="MJ413" s="1570"/>
      <c r="MK413" s="1570"/>
      <c r="ML413" s="1570"/>
      <c r="MM413" s="1570"/>
      <c r="MN413" s="1570"/>
      <c r="MO413" s="1570"/>
      <c r="MP413" s="1570"/>
      <c r="MQ413" s="1570"/>
      <c r="MR413" s="1570"/>
      <c r="MS413" s="1570"/>
      <c r="MT413" s="1570"/>
      <c r="MU413" s="1570"/>
      <c r="MV413" s="1570"/>
      <c r="MW413" s="1570"/>
      <c r="MX413" s="1570"/>
      <c r="MY413" s="1570"/>
      <c r="MZ413" s="1570"/>
      <c r="NA413" s="1570"/>
      <c r="NB413" s="1570"/>
      <c r="NC413" s="1570"/>
      <c r="ND413" s="1570"/>
      <c r="NE413" s="1570"/>
      <c r="NF413" s="1570"/>
      <c r="NG413" s="1570"/>
      <c r="NH413" s="1570"/>
      <c r="NI413" s="1570"/>
      <c r="NJ413" s="1570"/>
      <c r="NK413" s="1570"/>
      <c r="NL413" s="1570"/>
      <c r="NM413" s="1570"/>
      <c r="NN413" s="1570"/>
      <c r="NO413" s="1570"/>
      <c r="NP413" s="1570"/>
      <c r="NQ413" s="1570"/>
      <c r="NR413" s="1570"/>
      <c r="NS413" s="1570"/>
      <c r="NT413" s="1570"/>
      <c r="NU413" s="1570"/>
      <c r="NV413" s="1570"/>
    </row>
    <row r="414" spans="1:386" s="1558" customFormat="1" ht="51.6" customHeight="1">
      <c r="A414" s="1691"/>
      <c r="B414" s="1974" t="s">
        <v>860</v>
      </c>
      <c r="C414" s="1693">
        <v>2024</v>
      </c>
      <c r="D414" s="1898" t="s">
        <v>922</v>
      </c>
      <c r="E414" s="1899"/>
      <c r="F414" s="1900"/>
      <c r="G414" s="1901"/>
      <c r="H414" s="1707"/>
      <c r="I414" s="1707"/>
      <c r="J414" s="1719"/>
      <c r="K414" s="1719"/>
      <c r="L414" s="1707"/>
      <c r="M414" s="1772">
        <f>SUM(N414:P414)</f>
        <v>1500</v>
      </c>
      <c r="N414" s="1789"/>
      <c r="O414" s="1789">
        <v>1500</v>
      </c>
      <c r="P414" s="1789"/>
      <c r="Q414" s="1789"/>
      <c r="R414" s="1789"/>
      <c r="S414" s="1789"/>
      <c r="T414" s="1789"/>
      <c r="U414" s="1773"/>
      <c r="V414" s="156">
        <f t="shared" si="163"/>
        <v>0</v>
      </c>
      <c r="W414" s="1647">
        <v>1</v>
      </c>
      <c r="X414" s="1648"/>
      <c r="Y414" s="1994"/>
      <c r="Z414" s="1647">
        <v>1</v>
      </c>
      <c r="AA414" s="1648"/>
      <c r="AB414" s="1645"/>
      <c r="AC414" s="1645"/>
      <c r="AD414" s="1994"/>
      <c r="AE414" s="1990"/>
      <c r="AF414" s="1637"/>
      <c r="AG414" s="1543">
        <f t="shared" si="160"/>
        <v>0</v>
      </c>
      <c r="AH414" s="1637"/>
      <c r="AI414" s="1543">
        <f t="shared" si="161"/>
        <v>0</v>
      </c>
      <c r="AJ414" s="1637"/>
      <c r="AK414" s="1543">
        <f t="shared" si="162"/>
        <v>0</v>
      </c>
      <c r="AL414" s="1637"/>
      <c r="AM414" s="1543">
        <f t="shared" si="159"/>
        <v>0</v>
      </c>
      <c r="AN414" s="1553"/>
      <c r="AO414" s="1553"/>
      <c r="AP414" s="1553"/>
      <c r="AQ414" s="1553"/>
      <c r="AR414" s="1553"/>
      <c r="AS414" s="1553"/>
      <c r="AT414" s="1553"/>
      <c r="AU414" s="1553"/>
      <c r="AV414" s="1553"/>
      <c r="AW414" s="1553"/>
      <c r="AX414" s="1553"/>
      <c r="AY414" s="1553"/>
      <c r="AZ414" s="1553"/>
      <c r="BA414" s="1553"/>
      <c r="BB414" s="1553"/>
      <c r="BC414" s="1553"/>
      <c r="BD414" s="1553"/>
      <c r="BE414" s="1553"/>
      <c r="BF414" s="1553"/>
      <c r="BG414" s="1553"/>
      <c r="BH414" s="1553"/>
      <c r="BI414" s="1553"/>
      <c r="BJ414" s="1553"/>
      <c r="BK414" s="1553"/>
      <c r="BL414" s="1553"/>
      <c r="BM414" s="1553"/>
      <c r="BN414" s="1553"/>
      <c r="BO414" s="1553"/>
      <c r="BP414" s="1553"/>
      <c r="BQ414" s="1553"/>
      <c r="BR414" s="1553"/>
      <c r="BS414" s="1553"/>
      <c r="BT414" s="1553"/>
      <c r="BU414" s="1553"/>
      <c r="BV414" s="1553"/>
      <c r="BW414" s="1553"/>
      <c r="BX414" s="1553"/>
      <c r="BY414" s="1553"/>
      <c r="BZ414" s="1553"/>
      <c r="CA414" s="1553"/>
      <c r="CB414" s="1553"/>
      <c r="CC414" s="1553"/>
      <c r="CD414" s="1553"/>
      <c r="CE414" s="1553"/>
      <c r="CF414" s="1553"/>
      <c r="CG414" s="1553"/>
      <c r="CH414" s="1553"/>
      <c r="CI414" s="1553"/>
      <c r="CJ414" s="1553"/>
      <c r="CK414" s="1553"/>
      <c r="CL414" s="1553"/>
      <c r="CM414" s="1553"/>
      <c r="CN414" s="1553"/>
      <c r="CO414" s="1553"/>
      <c r="CP414" s="1553"/>
      <c r="CQ414" s="1553"/>
      <c r="CR414" s="1553"/>
      <c r="CS414" s="1553"/>
      <c r="CT414" s="1553"/>
      <c r="CU414" s="1553"/>
      <c r="CV414" s="1553"/>
      <c r="CW414" s="1553"/>
      <c r="CX414" s="1553"/>
      <c r="CY414" s="1553"/>
      <c r="CZ414" s="1553"/>
      <c r="DA414" s="1553"/>
      <c r="DB414" s="1553"/>
      <c r="DC414" s="1553"/>
      <c r="DD414" s="1553"/>
      <c r="DE414" s="1553"/>
      <c r="DF414" s="1553"/>
      <c r="DG414" s="1553"/>
      <c r="DH414" s="1553"/>
      <c r="DI414" s="1553"/>
      <c r="DJ414" s="1553"/>
      <c r="DK414" s="1553"/>
      <c r="DL414" s="1553"/>
      <c r="DM414" s="1553"/>
      <c r="DN414" s="1553"/>
      <c r="DO414" s="1553"/>
      <c r="DP414" s="1553"/>
      <c r="DQ414" s="1553"/>
      <c r="DR414" s="1553"/>
      <c r="DS414" s="1553"/>
      <c r="DT414" s="1553"/>
      <c r="DU414" s="1553"/>
      <c r="DV414" s="1553"/>
      <c r="DW414" s="1553"/>
      <c r="DX414" s="1553"/>
      <c r="DY414" s="1553"/>
      <c r="DZ414" s="1553"/>
      <c r="EA414" s="1553"/>
      <c r="EB414" s="1553"/>
      <c r="EC414" s="1553"/>
      <c r="ED414" s="1553"/>
      <c r="EE414" s="1553"/>
      <c r="EF414" s="1553"/>
      <c r="EG414" s="1553"/>
      <c r="EH414" s="1553"/>
      <c r="EI414" s="1553"/>
      <c r="EJ414" s="1553"/>
      <c r="EK414" s="1553"/>
      <c r="EL414" s="1553"/>
      <c r="EM414" s="1553"/>
      <c r="EN414" s="1553"/>
      <c r="EO414" s="1553"/>
      <c r="EP414" s="1553"/>
      <c r="EQ414" s="1553"/>
      <c r="ER414" s="1553"/>
      <c r="ES414" s="1553"/>
      <c r="ET414" s="1553"/>
      <c r="EU414" s="1553"/>
      <c r="EV414" s="1553"/>
      <c r="EW414" s="1553"/>
      <c r="EX414" s="1553"/>
      <c r="EY414" s="1553"/>
      <c r="EZ414" s="1553"/>
      <c r="FA414" s="1602"/>
      <c r="FB414" s="1570"/>
      <c r="FC414" s="1570"/>
      <c r="FD414" s="1570"/>
      <c r="FE414" s="1570"/>
      <c r="FF414" s="1570"/>
      <c r="FG414" s="1570"/>
      <c r="FH414" s="1570"/>
      <c r="FI414" s="1570"/>
      <c r="FJ414" s="1570"/>
      <c r="FK414" s="1570"/>
      <c r="FL414" s="1570"/>
      <c r="FM414" s="1570"/>
      <c r="FN414" s="1570"/>
      <c r="FO414" s="1570"/>
      <c r="FP414" s="1570"/>
      <c r="FQ414" s="1570"/>
      <c r="FR414" s="1570"/>
      <c r="FS414" s="1570"/>
      <c r="FT414" s="1570"/>
      <c r="FU414" s="1570"/>
      <c r="FV414" s="1570"/>
      <c r="FW414" s="1570"/>
      <c r="FX414" s="1570"/>
      <c r="FY414" s="1570"/>
      <c r="FZ414" s="1570"/>
      <c r="GA414" s="1570"/>
      <c r="GB414" s="1570"/>
      <c r="GC414" s="1570"/>
      <c r="GD414" s="1570"/>
      <c r="GE414" s="1570"/>
      <c r="GF414" s="1570"/>
      <c r="GG414" s="1570"/>
      <c r="GH414" s="1570"/>
      <c r="GI414" s="1570"/>
      <c r="GJ414" s="1570"/>
      <c r="GK414" s="1570"/>
      <c r="GL414" s="1570"/>
      <c r="GM414" s="1570"/>
      <c r="GN414" s="1570"/>
      <c r="GO414" s="1570"/>
      <c r="GP414" s="1570"/>
      <c r="GQ414" s="1570"/>
      <c r="GR414" s="1570"/>
      <c r="GS414" s="1570"/>
      <c r="GT414" s="1570"/>
      <c r="GU414" s="1570"/>
      <c r="GV414" s="1570"/>
      <c r="GW414" s="1570"/>
      <c r="GX414" s="1570"/>
      <c r="GY414" s="1570"/>
      <c r="GZ414" s="1570"/>
      <c r="HA414" s="1570"/>
      <c r="HB414" s="1570"/>
      <c r="HC414" s="1570"/>
      <c r="HD414" s="1570"/>
      <c r="HE414" s="1570"/>
      <c r="HF414" s="1570"/>
      <c r="HG414" s="1570"/>
      <c r="HH414" s="1570"/>
      <c r="HI414" s="1570"/>
      <c r="HJ414" s="1570"/>
      <c r="HK414" s="1570"/>
      <c r="HL414" s="1570"/>
      <c r="HM414" s="1570"/>
      <c r="HN414" s="1570"/>
      <c r="HO414" s="1570"/>
      <c r="HP414" s="1570"/>
      <c r="HQ414" s="1570"/>
      <c r="HR414" s="1570"/>
      <c r="HS414" s="1570"/>
      <c r="HT414" s="1570"/>
      <c r="HU414" s="1570"/>
      <c r="HV414" s="1570"/>
      <c r="HW414" s="1570"/>
      <c r="HX414" s="1570"/>
      <c r="HY414" s="1570"/>
      <c r="HZ414" s="1570"/>
      <c r="IA414" s="1570"/>
      <c r="IB414" s="1570"/>
      <c r="IC414" s="1570"/>
      <c r="ID414" s="1570"/>
      <c r="IE414" s="1570"/>
      <c r="IF414" s="1570"/>
      <c r="IG414" s="1570"/>
      <c r="IH414" s="1570"/>
      <c r="II414" s="1570"/>
      <c r="IJ414" s="1570"/>
      <c r="IK414" s="1570"/>
      <c r="IL414" s="1570"/>
      <c r="IM414" s="1570"/>
      <c r="IN414" s="1570"/>
      <c r="IO414" s="1570"/>
      <c r="IP414" s="1570"/>
      <c r="IQ414" s="1570"/>
      <c r="IR414" s="1570"/>
      <c r="IS414" s="1570"/>
      <c r="IT414" s="1570"/>
      <c r="IU414" s="1570"/>
      <c r="IV414" s="1570"/>
      <c r="IW414" s="1570"/>
      <c r="IX414" s="1570"/>
      <c r="IY414" s="1570"/>
      <c r="IZ414" s="1570"/>
      <c r="JA414" s="1570"/>
      <c r="JB414" s="1570"/>
      <c r="JC414" s="1570"/>
      <c r="JD414" s="1570"/>
      <c r="JE414" s="1570"/>
      <c r="JF414" s="1570"/>
      <c r="JG414" s="1570"/>
      <c r="JH414" s="1570"/>
      <c r="JI414" s="1570"/>
      <c r="JJ414" s="1570"/>
      <c r="JK414" s="1570"/>
      <c r="JL414" s="1570"/>
      <c r="JM414" s="1570"/>
      <c r="JN414" s="1570"/>
      <c r="JO414" s="1570"/>
      <c r="JP414" s="1570"/>
      <c r="JQ414" s="1570"/>
      <c r="JR414" s="1570"/>
      <c r="JS414" s="1570"/>
      <c r="JT414" s="1570"/>
      <c r="JU414" s="1570"/>
      <c r="JV414" s="1570"/>
      <c r="JW414" s="1570"/>
      <c r="JX414" s="1570"/>
      <c r="JY414" s="1570"/>
      <c r="JZ414" s="1570"/>
      <c r="KA414" s="1570"/>
      <c r="KB414" s="1570"/>
      <c r="KC414" s="1570"/>
      <c r="KD414" s="1570"/>
      <c r="KE414" s="1570"/>
      <c r="KF414" s="1570"/>
      <c r="KG414" s="1570"/>
      <c r="KH414" s="1570"/>
      <c r="KI414" s="1570"/>
      <c r="KJ414" s="1570"/>
      <c r="KK414" s="1570"/>
      <c r="KL414" s="1570"/>
      <c r="KM414" s="1570"/>
      <c r="KN414" s="1570"/>
      <c r="KO414" s="1570"/>
      <c r="KP414" s="1570"/>
      <c r="KQ414" s="1570"/>
      <c r="KR414" s="1570"/>
      <c r="KS414" s="1570"/>
      <c r="KT414" s="1570"/>
      <c r="KU414" s="1570"/>
      <c r="KV414" s="1570"/>
      <c r="KW414" s="1570"/>
      <c r="KX414" s="1570"/>
      <c r="KY414" s="1570"/>
      <c r="KZ414" s="1570"/>
      <c r="LA414" s="1570"/>
      <c r="LB414" s="1570"/>
      <c r="LC414" s="1570"/>
      <c r="LD414" s="1570"/>
      <c r="LE414" s="1570"/>
      <c r="LF414" s="1570"/>
      <c r="LG414" s="1570"/>
      <c r="LH414" s="1570"/>
      <c r="LI414" s="1570"/>
      <c r="LJ414" s="1570"/>
      <c r="LK414" s="1570"/>
      <c r="LL414" s="1570"/>
      <c r="LM414" s="1570"/>
      <c r="LN414" s="1570"/>
      <c r="LO414" s="1570"/>
      <c r="LP414" s="1570"/>
      <c r="LQ414" s="1570"/>
      <c r="LR414" s="1570"/>
      <c r="LS414" s="1570"/>
      <c r="LT414" s="1570"/>
      <c r="LU414" s="1570"/>
      <c r="LV414" s="1570"/>
      <c r="LW414" s="1570"/>
      <c r="LX414" s="1570"/>
      <c r="LY414" s="1570"/>
      <c r="LZ414" s="1570"/>
      <c r="MA414" s="1570"/>
      <c r="MB414" s="1570"/>
      <c r="MC414" s="1570"/>
      <c r="MD414" s="1570"/>
      <c r="ME414" s="1570"/>
      <c r="MF414" s="1570"/>
      <c r="MG414" s="1570"/>
      <c r="MH414" s="1570"/>
      <c r="MI414" s="1570"/>
      <c r="MJ414" s="1570"/>
      <c r="MK414" s="1570"/>
      <c r="ML414" s="1570"/>
      <c r="MM414" s="1570"/>
      <c r="MN414" s="1570"/>
      <c r="MO414" s="1570"/>
      <c r="MP414" s="1570"/>
      <c r="MQ414" s="1570"/>
      <c r="MR414" s="1570"/>
      <c r="MS414" s="1570"/>
      <c r="MT414" s="1570"/>
      <c r="MU414" s="1570"/>
      <c r="MV414" s="1570"/>
      <c r="MW414" s="1570"/>
      <c r="MX414" s="1570"/>
      <c r="MY414" s="1570"/>
      <c r="MZ414" s="1570"/>
      <c r="NA414" s="1570"/>
      <c r="NB414" s="1570"/>
      <c r="NC414" s="1570"/>
      <c r="ND414" s="1570"/>
      <c r="NE414" s="1570"/>
      <c r="NF414" s="1570"/>
      <c r="NG414" s="1570"/>
      <c r="NH414" s="1570"/>
      <c r="NI414" s="1570"/>
      <c r="NJ414" s="1570"/>
      <c r="NK414" s="1570"/>
      <c r="NL414" s="1570"/>
      <c r="NM414" s="1570"/>
      <c r="NN414" s="1570"/>
      <c r="NO414" s="1570"/>
      <c r="NP414" s="1570"/>
      <c r="NQ414" s="1570"/>
      <c r="NR414" s="1570"/>
      <c r="NS414" s="1570"/>
      <c r="NT414" s="1570"/>
      <c r="NU414" s="1570"/>
      <c r="NV414" s="1570"/>
    </row>
    <row r="415" spans="1:386" s="1558" customFormat="1" ht="27.6">
      <c r="A415" s="1691"/>
      <c r="B415" s="1867" t="s">
        <v>928</v>
      </c>
      <c r="C415" s="1693"/>
      <c r="D415" s="1691"/>
      <c r="E415" s="1899">
        <v>2158</v>
      </c>
      <c r="F415" s="1895" t="s">
        <v>1020</v>
      </c>
      <c r="G415" s="1896">
        <v>60</v>
      </c>
      <c r="H415" s="1707"/>
      <c r="I415" s="1707"/>
      <c r="J415" s="1719"/>
      <c r="K415" s="1719"/>
      <c r="L415" s="1707"/>
      <c r="M415" s="1772"/>
      <c r="N415" s="1789"/>
      <c r="O415" s="1789"/>
      <c r="P415" s="1789"/>
      <c r="Q415" s="1789"/>
      <c r="R415" s="1789"/>
      <c r="S415" s="1789"/>
      <c r="T415" s="1789"/>
      <c r="U415" s="1773"/>
      <c r="V415" s="156">
        <f t="shared" si="163"/>
        <v>2158</v>
      </c>
      <c r="W415" s="1647"/>
      <c r="X415" s="1648"/>
      <c r="Y415" s="1994"/>
      <c r="Z415" s="1647"/>
      <c r="AA415" s="1648"/>
      <c r="AB415" s="1645"/>
      <c r="AC415" s="1645"/>
      <c r="AD415" s="1994"/>
      <c r="AE415" s="1990"/>
      <c r="AF415" s="1637"/>
      <c r="AG415" s="1543">
        <f t="shared" si="160"/>
        <v>0</v>
      </c>
      <c r="AH415" s="1637"/>
      <c r="AI415" s="1543">
        <f t="shared" si="161"/>
        <v>0</v>
      </c>
      <c r="AJ415" s="1637">
        <v>1</v>
      </c>
      <c r="AK415" s="1543">
        <f t="shared" si="162"/>
        <v>2158</v>
      </c>
      <c r="AL415" s="1637"/>
      <c r="AM415" s="1543">
        <f t="shared" ref="AM415" si="164">AL415*J415</f>
        <v>0</v>
      </c>
      <c r="AN415" s="1553"/>
      <c r="AO415" s="1553"/>
      <c r="AP415" s="1553"/>
      <c r="AQ415" s="1553"/>
      <c r="AR415" s="1553"/>
      <c r="AS415" s="1553"/>
      <c r="AT415" s="1553"/>
      <c r="AU415" s="1553"/>
      <c r="AV415" s="1553"/>
      <c r="AW415" s="1553"/>
      <c r="AX415" s="1553"/>
      <c r="AY415" s="1553"/>
      <c r="AZ415" s="1553"/>
      <c r="BA415" s="1553"/>
      <c r="BB415" s="1553"/>
      <c r="BC415" s="1553"/>
      <c r="BD415" s="1553"/>
      <c r="BE415" s="1553"/>
      <c r="BF415" s="1553"/>
      <c r="BG415" s="1553"/>
      <c r="BH415" s="1553"/>
      <c r="BI415" s="1553"/>
      <c r="BJ415" s="1553"/>
      <c r="BK415" s="1553"/>
      <c r="BL415" s="1553"/>
      <c r="BM415" s="1553"/>
      <c r="BN415" s="1553"/>
      <c r="BO415" s="1553"/>
      <c r="BP415" s="1553"/>
      <c r="BQ415" s="1553"/>
      <c r="BR415" s="1553"/>
      <c r="BS415" s="1553"/>
      <c r="BT415" s="1553"/>
      <c r="BU415" s="1553"/>
      <c r="BV415" s="1553"/>
      <c r="BW415" s="1553"/>
      <c r="BX415" s="1553"/>
      <c r="BY415" s="1553"/>
      <c r="BZ415" s="1553"/>
      <c r="CA415" s="1553"/>
      <c r="CB415" s="1553"/>
      <c r="CC415" s="1553"/>
      <c r="CD415" s="1553"/>
      <c r="CE415" s="1553"/>
      <c r="CF415" s="1553"/>
      <c r="CG415" s="1553"/>
      <c r="CH415" s="1553"/>
      <c r="CI415" s="1553"/>
      <c r="CJ415" s="1553"/>
      <c r="CK415" s="1553"/>
      <c r="CL415" s="1553"/>
      <c r="CM415" s="1553"/>
      <c r="CN415" s="1553"/>
      <c r="CO415" s="1553"/>
      <c r="CP415" s="1553"/>
      <c r="CQ415" s="1553"/>
      <c r="CR415" s="1553"/>
      <c r="CS415" s="1553"/>
      <c r="CT415" s="1553"/>
      <c r="CU415" s="1553"/>
      <c r="CV415" s="1553"/>
      <c r="CW415" s="1553"/>
      <c r="CX415" s="1553"/>
      <c r="CY415" s="1553"/>
      <c r="CZ415" s="1553"/>
      <c r="DA415" s="1553"/>
      <c r="DB415" s="1553"/>
      <c r="DC415" s="1553"/>
      <c r="DD415" s="1553"/>
      <c r="DE415" s="1553"/>
      <c r="DF415" s="1553"/>
      <c r="DG415" s="1553"/>
      <c r="DH415" s="1553"/>
      <c r="DI415" s="1553"/>
      <c r="DJ415" s="1553"/>
      <c r="DK415" s="1553"/>
      <c r="DL415" s="1553"/>
      <c r="DM415" s="1553"/>
      <c r="DN415" s="1553"/>
      <c r="DO415" s="1553"/>
      <c r="DP415" s="1553"/>
      <c r="DQ415" s="1553"/>
      <c r="DR415" s="1553"/>
      <c r="DS415" s="1553"/>
      <c r="DT415" s="1553"/>
      <c r="DU415" s="1553"/>
      <c r="DV415" s="1553"/>
      <c r="DW415" s="1553"/>
      <c r="DX415" s="1553"/>
      <c r="DY415" s="1553"/>
      <c r="DZ415" s="1553"/>
      <c r="EA415" s="1553"/>
      <c r="EB415" s="1553"/>
      <c r="EC415" s="1553"/>
      <c r="ED415" s="1553"/>
      <c r="EE415" s="1553"/>
      <c r="EF415" s="1553"/>
      <c r="EG415" s="1553"/>
      <c r="EH415" s="1553"/>
      <c r="EI415" s="1553"/>
      <c r="EJ415" s="1553"/>
      <c r="EK415" s="1553"/>
      <c r="EL415" s="1553"/>
      <c r="EM415" s="1553"/>
      <c r="EN415" s="1553"/>
      <c r="EO415" s="1553"/>
      <c r="EP415" s="1553"/>
      <c r="EQ415" s="1553"/>
      <c r="ER415" s="1553"/>
      <c r="ES415" s="1553"/>
      <c r="ET415" s="1553"/>
      <c r="EU415" s="1553"/>
      <c r="EV415" s="1553"/>
      <c r="EW415" s="1553"/>
      <c r="EX415" s="1553"/>
      <c r="EY415" s="1553"/>
      <c r="EZ415" s="1553"/>
      <c r="FA415" s="1602"/>
      <c r="FB415" s="1570"/>
      <c r="FC415" s="1570"/>
      <c r="FD415" s="1570"/>
      <c r="FE415" s="1570"/>
      <c r="FF415" s="1570"/>
      <c r="FG415" s="1570"/>
      <c r="FH415" s="1570"/>
      <c r="FI415" s="1570"/>
      <c r="FJ415" s="1570"/>
      <c r="FK415" s="1570"/>
      <c r="FL415" s="1570"/>
      <c r="FM415" s="1570"/>
      <c r="FN415" s="1570"/>
      <c r="FO415" s="1570"/>
      <c r="FP415" s="1570"/>
      <c r="FQ415" s="1570"/>
      <c r="FR415" s="1570"/>
      <c r="FS415" s="1570"/>
      <c r="FT415" s="1570"/>
      <c r="FU415" s="1570"/>
      <c r="FV415" s="1570"/>
      <c r="FW415" s="1570"/>
      <c r="FX415" s="1570"/>
      <c r="FY415" s="1570"/>
      <c r="FZ415" s="1570"/>
      <c r="GA415" s="1570"/>
      <c r="GB415" s="1570"/>
      <c r="GC415" s="1570"/>
      <c r="GD415" s="1570"/>
      <c r="GE415" s="1570"/>
      <c r="GF415" s="1570"/>
      <c r="GG415" s="1570"/>
      <c r="GH415" s="1570"/>
      <c r="GI415" s="1570"/>
      <c r="GJ415" s="1570"/>
      <c r="GK415" s="1570"/>
      <c r="GL415" s="1570"/>
      <c r="GM415" s="1570"/>
      <c r="GN415" s="1570"/>
      <c r="GO415" s="1570"/>
      <c r="GP415" s="1570"/>
      <c r="GQ415" s="1570"/>
      <c r="GR415" s="1570"/>
      <c r="GS415" s="1570"/>
      <c r="GT415" s="1570"/>
      <c r="GU415" s="1570"/>
      <c r="GV415" s="1570"/>
      <c r="GW415" s="1570"/>
      <c r="GX415" s="1570"/>
      <c r="GY415" s="1570"/>
      <c r="GZ415" s="1570"/>
      <c r="HA415" s="1570"/>
      <c r="HB415" s="1570"/>
      <c r="HC415" s="1570"/>
      <c r="HD415" s="1570"/>
      <c r="HE415" s="1570"/>
      <c r="HF415" s="1570"/>
      <c r="HG415" s="1570"/>
      <c r="HH415" s="1570"/>
      <c r="HI415" s="1570"/>
      <c r="HJ415" s="1570"/>
      <c r="HK415" s="1570"/>
      <c r="HL415" s="1570"/>
      <c r="HM415" s="1570"/>
      <c r="HN415" s="1570"/>
      <c r="HO415" s="1570"/>
      <c r="HP415" s="1570"/>
      <c r="HQ415" s="1570"/>
      <c r="HR415" s="1570"/>
      <c r="HS415" s="1570"/>
      <c r="HT415" s="1570"/>
      <c r="HU415" s="1570"/>
      <c r="HV415" s="1570"/>
      <c r="HW415" s="1570"/>
      <c r="HX415" s="1570"/>
      <c r="HY415" s="1570"/>
      <c r="HZ415" s="1570"/>
      <c r="IA415" s="1570"/>
      <c r="IB415" s="1570"/>
      <c r="IC415" s="1570"/>
      <c r="ID415" s="1570"/>
      <c r="IE415" s="1570"/>
      <c r="IF415" s="1570"/>
      <c r="IG415" s="1570"/>
      <c r="IH415" s="1570"/>
      <c r="II415" s="1570"/>
      <c r="IJ415" s="1570"/>
      <c r="IK415" s="1570"/>
      <c r="IL415" s="1570"/>
      <c r="IM415" s="1570"/>
      <c r="IN415" s="1570"/>
      <c r="IO415" s="1570"/>
      <c r="IP415" s="1570"/>
      <c r="IQ415" s="1570"/>
      <c r="IR415" s="1570"/>
      <c r="IS415" s="1570"/>
      <c r="IT415" s="1570"/>
      <c r="IU415" s="1570"/>
      <c r="IV415" s="1570"/>
      <c r="IW415" s="1570"/>
      <c r="IX415" s="1570"/>
      <c r="IY415" s="1570"/>
      <c r="IZ415" s="1570"/>
      <c r="JA415" s="1570"/>
      <c r="JB415" s="1570"/>
      <c r="JC415" s="1570"/>
      <c r="JD415" s="1570"/>
      <c r="JE415" s="1570"/>
      <c r="JF415" s="1570"/>
      <c r="JG415" s="1570"/>
      <c r="JH415" s="1570"/>
      <c r="JI415" s="1570"/>
      <c r="JJ415" s="1570"/>
      <c r="JK415" s="1570"/>
      <c r="JL415" s="1570"/>
      <c r="JM415" s="1570"/>
      <c r="JN415" s="1570"/>
      <c r="JO415" s="1570"/>
      <c r="JP415" s="1570"/>
      <c r="JQ415" s="1570"/>
      <c r="JR415" s="1570"/>
      <c r="JS415" s="1570"/>
      <c r="JT415" s="1570"/>
      <c r="JU415" s="1570"/>
      <c r="JV415" s="1570"/>
      <c r="JW415" s="1570"/>
      <c r="JX415" s="1570"/>
      <c r="JY415" s="1570"/>
      <c r="JZ415" s="1570"/>
      <c r="KA415" s="1570"/>
      <c r="KB415" s="1570"/>
      <c r="KC415" s="1570"/>
      <c r="KD415" s="1570"/>
      <c r="KE415" s="1570"/>
      <c r="KF415" s="1570"/>
      <c r="KG415" s="1570"/>
      <c r="KH415" s="1570"/>
      <c r="KI415" s="1570"/>
      <c r="KJ415" s="1570"/>
      <c r="KK415" s="1570"/>
      <c r="KL415" s="1570"/>
      <c r="KM415" s="1570"/>
      <c r="KN415" s="1570"/>
      <c r="KO415" s="1570"/>
      <c r="KP415" s="1570"/>
      <c r="KQ415" s="1570"/>
      <c r="KR415" s="1570"/>
      <c r="KS415" s="1570"/>
      <c r="KT415" s="1570"/>
      <c r="KU415" s="1570"/>
      <c r="KV415" s="1570"/>
      <c r="KW415" s="1570"/>
      <c r="KX415" s="1570"/>
      <c r="KY415" s="1570"/>
      <c r="KZ415" s="1570"/>
      <c r="LA415" s="1570"/>
      <c r="LB415" s="1570"/>
      <c r="LC415" s="1570"/>
      <c r="LD415" s="1570"/>
      <c r="LE415" s="1570"/>
      <c r="LF415" s="1570"/>
      <c r="LG415" s="1570"/>
      <c r="LH415" s="1570"/>
      <c r="LI415" s="1570"/>
      <c r="LJ415" s="1570"/>
      <c r="LK415" s="1570"/>
      <c r="LL415" s="1570"/>
      <c r="LM415" s="1570"/>
      <c r="LN415" s="1570"/>
      <c r="LO415" s="1570"/>
      <c r="LP415" s="1570"/>
      <c r="LQ415" s="1570"/>
      <c r="LR415" s="1570"/>
      <c r="LS415" s="1570"/>
      <c r="LT415" s="1570"/>
      <c r="LU415" s="1570"/>
      <c r="LV415" s="1570"/>
      <c r="LW415" s="1570"/>
      <c r="LX415" s="1570"/>
      <c r="LY415" s="1570"/>
      <c r="LZ415" s="1570"/>
      <c r="MA415" s="1570"/>
      <c r="MB415" s="1570"/>
      <c r="MC415" s="1570"/>
      <c r="MD415" s="1570"/>
      <c r="ME415" s="1570"/>
      <c r="MF415" s="1570"/>
      <c r="MG415" s="1570"/>
      <c r="MH415" s="1570"/>
      <c r="MI415" s="1570"/>
      <c r="MJ415" s="1570"/>
      <c r="MK415" s="1570"/>
      <c r="ML415" s="1570"/>
      <c r="MM415" s="1570"/>
      <c r="MN415" s="1570"/>
      <c r="MO415" s="1570"/>
      <c r="MP415" s="1570"/>
      <c r="MQ415" s="1570"/>
      <c r="MR415" s="1570"/>
      <c r="MS415" s="1570"/>
      <c r="MT415" s="1570"/>
      <c r="MU415" s="1570"/>
      <c r="MV415" s="1570"/>
      <c r="MW415" s="1570"/>
      <c r="MX415" s="1570"/>
      <c r="MY415" s="1570"/>
      <c r="MZ415" s="1570"/>
      <c r="NA415" s="1570"/>
      <c r="NB415" s="1570"/>
      <c r="NC415" s="1570"/>
      <c r="ND415" s="1570"/>
      <c r="NE415" s="1570"/>
      <c r="NF415" s="1570"/>
      <c r="NG415" s="1570"/>
      <c r="NH415" s="1570"/>
      <c r="NI415" s="1570"/>
      <c r="NJ415" s="1570"/>
      <c r="NK415" s="1570"/>
      <c r="NL415" s="1570"/>
      <c r="NM415" s="1570"/>
      <c r="NN415" s="1570"/>
      <c r="NO415" s="1570"/>
      <c r="NP415" s="1570"/>
      <c r="NQ415" s="1570"/>
      <c r="NR415" s="1570"/>
      <c r="NS415" s="1570"/>
      <c r="NT415" s="1570"/>
      <c r="NU415" s="1570"/>
      <c r="NV415" s="1570"/>
    </row>
    <row r="416" spans="1:386" s="1573" customFormat="1">
      <c r="A416" s="1672">
        <v>11</v>
      </c>
      <c r="B416" s="1769" t="s">
        <v>65</v>
      </c>
      <c r="C416" s="1746"/>
      <c r="D416" s="1721"/>
      <c r="E416" s="1747">
        <f t="shared" ref="E416:T416" si="165">SUM(E417:E459)</f>
        <v>234766.82599999997</v>
      </c>
      <c r="F416" s="1747">
        <f t="shared" si="165"/>
        <v>0</v>
      </c>
      <c r="G416" s="1747"/>
      <c r="H416" s="1747">
        <f t="shared" si="165"/>
        <v>0</v>
      </c>
      <c r="I416" s="1747">
        <f t="shared" si="165"/>
        <v>0</v>
      </c>
      <c r="J416" s="1747">
        <f t="shared" si="165"/>
        <v>206813.45799999998</v>
      </c>
      <c r="K416" s="1747"/>
      <c r="L416" s="1747">
        <f t="shared" si="165"/>
        <v>0</v>
      </c>
      <c r="M416" s="1747">
        <f t="shared" si="165"/>
        <v>140422</v>
      </c>
      <c r="N416" s="1747">
        <f t="shared" si="165"/>
        <v>0</v>
      </c>
      <c r="O416" s="1747">
        <f t="shared" si="165"/>
        <v>124751</v>
      </c>
      <c r="P416" s="1747">
        <f t="shared" si="165"/>
        <v>15671</v>
      </c>
      <c r="Q416" s="1747">
        <f t="shared" si="165"/>
        <v>106731</v>
      </c>
      <c r="R416" s="1747">
        <f t="shared" si="165"/>
        <v>0</v>
      </c>
      <c r="S416" s="1747">
        <f t="shared" si="165"/>
        <v>95905</v>
      </c>
      <c r="T416" s="1747">
        <f t="shared" si="165"/>
        <v>10826</v>
      </c>
      <c r="U416" s="1746"/>
      <c r="V416" s="156">
        <f t="shared" si="163"/>
        <v>27953.367999999988</v>
      </c>
      <c r="W416" s="1635">
        <f>SUM(W417:W459)</f>
        <v>5</v>
      </c>
      <c r="X416" s="1635">
        <f>SUM(X417:X459)</f>
        <v>2</v>
      </c>
      <c r="Y416" s="1994">
        <f>W416+X416</f>
        <v>7</v>
      </c>
      <c r="Z416" s="1635">
        <f>SUM(Z417:Z459)</f>
        <v>5</v>
      </c>
      <c r="AA416" s="1635">
        <f t="shared" ref="AA416:AC416" si="166">SUM(AA417:AA459)</f>
        <v>0</v>
      </c>
      <c r="AB416" s="1635">
        <f t="shared" si="166"/>
        <v>2</v>
      </c>
      <c r="AC416" s="1635">
        <f t="shared" si="166"/>
        <v>0</v>
      </c>
      <c r="AD416" s="1989">
        <f>Z416+AB416</f>
        <v>7</v>
      </c>
      <c r="AE416" s="1988">
        <f>AD416/Y416</f>
        <v>1</v>
      </c>
      <c r="AF416" s="1635">
        <f t="shared" ref="AF416:AM416" si="167">SUM(AF417:AF459)</f>
        <v>27</v>
      </c>
      <c r="AG416" s="1635">
        <f t="shared" si="167"/>
        <v>199630.53299999994</v>
      </c>
      <c r="AH416" s="1635">
        <f t="shared" si="167"/>
        <v>25</v>
      </c>
      <c r="AI416" s="1635">
        <f t="shared" si="167"/>
        <v>175467.06299999997</v>
      </c>
      <c r="AJ416" s="1635">
        <f t="shared" si="167"/>
        <v>5</v>
      </c>
      <c r="AK416" s="1635">
        <f t="shared" si="167"/>
        <v>35136.292999999998</v>
      </c>
      <c r="AL416" s="1635">
        <f t="shared" si="167"/>
        <v>4</v>
      </c>
      <c r="AM416" s="1635">
        <f t="shared" si="167"/>
        <v>31346.395</v>
      </c>
      <c r="AN416" s="1549"/>
      <c r="AO416" s="1549"/>
      <c r="AP416" s="1549"/>
      <c r="AQ416" s="1549"/>
      <c r="AR416" s="1549"/>
      <c r="AS416" s="1549"/>
      <c r="AT416" s="1549"/>
      <c r="AU416" s="1549"/>
      <c r="AV416" s="1549"/>
      <c r="AW416" s="1549"/>
      <c r="AX416" s="1549"/>
      <c r="AY416" s="1549"/>
      <c r="AZ416" s="1549"/>
      <c r="BA416" s="1549"/>
      <c r="BB416" s="1549"/>
      <c r="BC416" s="1549"/>
      <c r="BD416" s="1549"/>
      <c r="BE416" s="1549"/>
      <c r="BF416" s="1549"/>
      <c r="BG416" s="1549"/>
      <c r="BH416" s="1549"/>
      <c r="BI416" s="1549"/>
      <c r="BJ416" s="1549"/>
      <c r="BK416" s="1549"/>
      <c r="BL416" s="1549"/>
      <c r="BM416" s="1549"/>
      <c r="BN416" s="1549"/>
      <c r="BO416" s="1549"/>
      <c r="BP416" s="1549"/>
      <c r="BQ416" s="1549"/>
      <c r="BR416" s="1549"/>
      <c r="BS416" s="1549"/>
      <c r="BT416" s="1549"/>
      <c r="BU416" s="1549"/>
      <c r="BV416" s="1549"/>
      <c r="BW416" s="1549"/>
      <c r="BX416" s="1549"/>
      <c r="BY416" s="1549"/>
      <c r="BZ416" s="1549"/>
      <c r="CA416" s="1549"/>
      <c r="CB416" s="1549"/>
      <c r="CC416" s="1549"/>
      <c r="CD416" s="1549"/>
      <c r="CE416" s="1549"/>
      <c r="CF416" s="1549"/>
      <c r="CG416" s="1549"/>
      <c r="CH416" s="1549"/>
      <c r="CI416" s="1549"/>
      <c r="CJ416" s="1549"/>
      <c r="CK416" s="1549"/>
      <c r="CL416" s="1549"/>
      <c r="CM416" s="1549"/>
      <c r="CN416" s="1549"/>
      <c r="CO416" s="1549"/>
      <c r="CP416" s="1549"/>
      <c r="CQ416" s="1549"/>
      <c r="CR416" s="1549"/>
      <c r="CS416" s="1549"/>
      <c r="CT416" s="1549"/>
      <c r="CU416" s="1549"/>
      <c r="CV416" s="1549"/>
      <c r="CW416" s="1549"/>
      <c r="CX416" s="1549"/>
      <c r="CY416" s="1549"/>
      <c r="CZ416" s="1549"/>
      <c r="DA416" s="1549"/>
      <c r="DB416" s="1549"/>
      <c r="DC416" s="1549"/>
      <c r="DD416" s="1549"/>
      <c r="DE416" s="1549"/>
      <c r="DF416" s="1549"/>
      <c r="DG416" s="1549"/>
      <c r="DH416" s="1549"/>
      <c r="DI416" s="1549"/>
      <c r="DJ416" s="1549"/>
      <c r="DK416" s="1549"/>
      <c r="DL416" s="1549"/>
      <c r="DM416" s="1549"/>
      <c r="DN416" s="1549"/>
      <c r="DO416" s="1549"/>
      <c r="DP416" s="1549"/>
      <c r="DQ416" s="1549"/>
      <c r="DR416" s="1549"/>
      <c r="DS416" s="1549"/>
      <c r="DT416" s="1549"/>
      <c r="DU416" s="1549"/>
      <c r="DV416" s="1549"/>
      <c r="DW416" s="1549"/>
      <c r="DX416" s="1549"/>
      <c r="DY416" s="1549"/>
      <c r="DZ416" s="1549"/>
      <c r="EA416" s="1549"/>
      <c r="EB416" s="1549"/>
      <c r="EC416" s="1549"/>
      <c r="ED416" s="1549"/>
      <c r="EE416" s="1549"/>
      <c r="EF416" s="1549"/>
      <c r="EG416" s="1549"/>
      <c r="EH416" s="1549"/>
      <c r="EI416" s="1549"/>
      <c r="EJ416" s="1549"/>
      <c r="EK416" s="1549"/>
      <c r="EL416" s="1549"/>
      <c r="EM416" s="1549"/>
      <c r="EN416" s="1549"/>
      <c r="EO416" s="1549"/>
      <c r="EP416" s="1549"/>
      <c r="EQ416" s="1549"/>
      <c r="ER416" s="1549"/>
      <c r="ES416" s="1549"/>
      <c r="ET416" s="1549"/>
      <c r="EU416" s="1549"/>
      <c r="EV416" s="1549"/>
      <c r="EW416" s="1549"/>
      <c r="EX416" s="1549"/>
      <c r="EY416" s="1549"/>
      <c r="EZ416" s="1549"/>
      <c r="FA416" s="1603"/>
      <c r="FB416" s="329"/>
      <c r="FC416" s="329"/>
      <c r="FD416" s="329"/>
      <c r="FE416" s="329"/>
      <c r="FF416" s="329"/>
      <c r="FG416" s="329"/>
      <c r="FH416" s="329"/>
      <c r="FI416" s="329"/>
      <c r="FJ416" s="329"/>
      <c r="FK416" s="329"/>
      <c r="FL416" s="329"/>
      <c r="FM416" s="329"/>
      <c r="FN416" s="329"/>
      <c r="FO416" s="329"/>
      <c r="FP416" s="329"/>
      <c r="FQ416" s="329"/>
      <c r="FR416" s="329"/>
      <c r="FS416" s="329"/>
      <c r="FT416" s="329"/>
      <c r="FU416" s="329"/>
      <c r="FV416" s="329"/>
      <c r="FW416" s="329"/>
      <c r="FX416" s="329"/>
      <c r="FY416" s="329"/>
      <c r="FZ416" s="329"/>
      <c r="GA416" s="329"/>
      <c r="GB416" s="329"/>
      <c r="GC416" s="329"/>
      <c r="GD416" s="329"/>
      <c r="GE416" s="329"/>
      <c r="GF416" s="329"/>
      <c r="GG416" s="329"/>
      <c r="GH416" s="329"/>
      <c r="GI416" s="329"/>
      <c r="GJ416" s="329"/>
      <c r="GK416" s="329"/>
      <c r="GL416" s="329"/>
      <c r="GM416" s="329"/>
      <c r="GN416" s="329"/>
      <c r="GO416" s="329"/>
      <c r="GP416" s="329"/>
      <c r="GQ416" s="329"/>
      <c r="GR416" s="329"/>
      <c r="GS416" s="329"/>
      <c r="GT416" s="329"/>
      <c r="GU416" s="329"/>
      <c r="GV416" s="329"/>
      <c r="GW416" s="329"/>
      <c r="GX416" s="329"/>
      <c r="GY416" s="329"/>
      <c r="GZ416" s="329"/>
      <c r="HA416" s="329"/>
      <c r="HB416" s="329"/>
      <c r="HC416" s="329"/>
      <c r="HD416" s="329"/>
      <c r="HE416" s="329"/>
      <c r="HF416" s="329"/>
      <c r="HG416" s="329"/>
      <c r="HH416" s="329"/>
      <c r="HI416" s="329"/>
      <c r="HJ416" s="329"/>
      <c r="HK416" s="329"/>
      <c r="HL416" s="329"/>
      <c r="HM416" s="329"/>
      <c r="HN416" s="329"/>
      <c r="HO416" s="329"/>
      <c r="HP416" s="329"/>
      <c r="HQ416" s="329"/>
      <c r="HR416" s="329"/>
      <c r="HS416" s="329"/>
      <c r="HT416" s="329"/>
      <c r="HU416" s="329"/>
      <c r="HV416" s="329"/>
      <c r="HW416" s="329"/>
      <c r="HX416" s="329"/>
      <c r="HY416" s="329"/>
      <c r="HZ416" s="329"/>
      <c r="IA416" s="329"/>
      <c r="IB416" s="329"/>
      <c r="IC416" s="329"/>
      <c r="ID416" s="329"/>
      <c r="IE416" s="329"/>
      <c r="IF416" s="329"/>
      <c r="IG416" s="329"/>
      <c r="IH416" s="329"/>
      <c r="II416" s="329"/>
      <c r="IJ416" s="329"/>
      <c r="IK416" s="329"/>
      <c r="IL416" s="329"/>
      <c r="IM416" s="329"/>
      <c r="IN416" s="329"/>
      <c r="IO416" s="329"/>
      <c r="IP416" s="329"/>
      <c r="IQ416" s="329"/>
      <c r="IR416" s="329"/>
      <c r="IS416" s="329"/>
      <c r="IT416" s="329"/>
      <c r="IU416" s="329"/>
      <c r="IV416" s="329"/>
      <c r="IW416" s="329"/>
      <c r="IX416" s="329"/>
      <c r="IY416" s="329"/>
      <c r="IZ416" s="329"/>
      <c r="JA416" s="329"/>
      <c r="JB416" s="329"/>
      <c r="JC416" s="329"/>
      <c r="JD416" s="329"/>
      <c r="JE416" s="329"/>
      <c r="JF416" s="329"/>
      <c r="JG416" s="329"/>
      <c r="JH416" s="329"/>
      <c r="JI416" s="329"/>
      <c r="JJ416" s="329"/>
      <c r="JK416" s="329"/>
      <c r="JL416" s="329"/>
      <c r="JM416" s="329"/>
      <c r="JN416" s="329"/>
      <c r="JO416" s="329"/>
      <c r="JP416" s="329"/>
      <c r="JQ416" s="329"/>
      <c r="JR416" s="329"/>
      <c r="JS416" s="329"/>
      <c r="JT416" s="329"/>
      <c r="JU416" s="329"/>
      <c r="JV416" s="329"/>
      <c r="JW416" s="329"/>
      <c r="JX416" s="329"/>
      <c r="JY416" s="329"/>
      <c r="JZ416" s="329"/>
      <c r="KA416" s="329"/>
      <c r="KB416" s="329"/>
      <c r="KC416" s="329"/>
      <c r="KD416" s="329"/>
      <c r="KE416" s="329"/>
      <c r="KF416" s="329"/>
      <c r="KG416" s="329"/>
      <c r="KH416" s="329"/>
      <c r="KI416" s="329"/>
      <c r="KJ416" s="329"/>
      <c r="KK416" s="329"/>
      <c r="KL416" s="329"/>
      <c r="KM416" s="329"/>
      <c r="KN416" s="329"/>
      <c r="KO416" s="329"/>
      <c r="KP416" s="329"/>
      <c r="KQ416" s="329"/>
      <c r="KR416" s="329"/>
      <c r="KS416" s="329"/>
      <c r="KT416" s="329"/>
      <c r="KU416" s="329"/>
      <c r="KV416" s="329"/>
      <c r="KW416" s="329"/>
      <c r="KX416" s="329"/>
      <c r="KY416" s="329"/>
      <c r="KZ416" s="329"/>
      <c r="LA416" s="329"/>
      <c r="LB416" s="329"/>
      <c r="LC416" s="329"/>
      <c r="LD416" s="329"/>
      <c r="LE416" s="329"/>
      <c r="LF416" s="329"/>
      <c r="LG416" s="329"/>
      <c r="LH416" s="329"/>
      <c r="LI416" s="329"/>
      <c r="LJ416" s="329"/>
      <c r="LK416" s="329"/>
      <c r="LL416" s="329"/>
      <c r="LM416" s="329"/>
      <c r="LN416" s="329"/>
      <c r="LO416" s="329"/>
      <c r="LP416" s="329"/>
      <c r="LQ416" s="329"/>
      <c r="LR416" s="329"/>
      <c r="LS416" s="329"/>
      <c r="LT416" s="329"/>
      <c r="LU416" s="329"/>
      <c r="LV416" s="329"/>
      <c r="LW416" s="329"/>
      <c r="LX416" s="329"/>
      <c r="LY416" s="329"/>
      <c r="LZ416" s="329"/>
      <c r="MA416" s="329"/>
      <c r="MB416" s="329"/>
      <c r="MC416" s="329"/>
      <c r="MD416" s="329"/>
      <c r="ME416" s="329"/>
      <c r="MF416" s="329"/>
      <c r="MG416" s="329"/>
      <c r="MH416" s="329"/>
      <c r="MI416" s="329"/>
      <c r="MJ416" s="329"/>
      <c r="MK416" s="329"/>
      <c r="ML416" s="329"/>
      <c r="MM416" s="329"/>
      <c r="MN416" s="329"/>
      <c r="MO416" s="329"/>
      <c r="MP416" s="329"/>
      <c r="MQ416" s="329"/>
      <c r="MR416" s="329"/>
      <c r="MS416" s="329"/>
      <c r="MT416" s="329"/>
      <c r="MU416" s="329"/>
      <c r="MV416" s="329"/>
      <c r="MW416" s="329"/>
      <c r="MX416" s="329"/>
      <c r="MY416" s="329"/>
      <c r="MZ416" s="329"/>
      <c r="NA416" s="329"/>
      <c r="NB416" s="329"/>
      <c r="NC416" s="329"/>
      <c r="ND416" s="329"/>
      <c r="NE416" s="329"/>
      <c r="NF416" s="329"/>
      <c r="NG416" s="329"/>
      <c r="NH416" s="329"/>
      <c r="NI416" s="329"/>
      <c r="NJ416" s="329"/>
      <c r="NK416" s="329"/>
      <c r="NL416" s="329"/>
      <c r="NM416" s="329"/>
      <c r="NN416" s="329"/>
      <c r="NO416" s="329"/>
      <c r="NP416" s="329"/>
      <c r="NQ416" s="329"/>
      <c r="NR416" s="329"/>
      <c r="NS416" s="329"/>
      <c r="NT416" s="329"/>
      <c r="NU416" s="329"/>
      <c r="NV416" s="329"/>
    </row>
    <row r="417" spans="1:386" s="39" customFormat="1" ht="27.6">
      <c r="A417" s="1784"/>
      <c r="B417" s="1723" t="s">
        <v>81</v>
      </c>
      <c r="C417" s="1855"/>
      <c r="D417" s="1725"/>
      <c r="E417" s="1750"/>
      <c r="F417" s="1753"/>
      <c r="G417" s="1750"/>
      <c r="H417" s="1753"/>
      <c r="I417" s="1892"/>
      <c r="J417" s="1750"/>
      <c r="K417" s="1750"/>
      <c r="L417" s="1753"/>
      <c r="M417" s="1750"/>
      <c r="N417" s="1750"/>
      <c r="O417" s="1750"/>
      <c r="P417" s="1750"/>
      <c r="Q417" s="1893"/>
      <c r="R417" s="1893"/>
      <c r="S417" s="1893"/>
      <c r="T417" s="1893"/>
      <c r="U417" s="1749"/>
      <c r="V417" s="156">
        <f t="shared" si="163"/>
        <v>0</v>
      </c>
      <c r="W417" s="1635"/>
      <c r="X417" s="1636"/>
      <c r="Y417" s="1994"/>
      <c r="Z417" s="1635"/>
      <c r="AA417" s="1636"/>
      <c r="AB417" s="1637"/>
      <c r="AC417" s="1637"/>
      <c r="AD417" s="1994"/>
      <c r="AE417" s="1990"/>
      <c r="AF417" s="1637"/>
      <c r="AG417" s="1543"/>
      <c r="AH417" s="1637"/>
      <c r="AI417" s="1637"/>
      <c r="AJ417" s="1637"/>
      <c r="AK417" s="1637"/>
      <c r="AL417" s="1637"/>
      <c r="AM417" s="1637"/>
      <c r="AN417" s="1549"/>
      <c r="AO417" s="1549"/>
      <c r="AP417" s="1549"/>
      <c r="AQ417" s="1549"/>
      <c r="AR417" s="1549"/>
      <c r="AS417" s="1549"/>
      <c r="AT417" s="1549"/>
      <c r="AU417" s="1549"/>
      <c r="AV417" s="1549"/>
      <c r="AW417" s="1549"/>
      <c r="AX417" s="1549"/>
      <c r="AY417" s="1549"/>
      <c r="AZ417" s="1549"/>
      <c r="BA417" s="1549"/>
      <c r="BB417" s="1549"/>
      <c r="BC417" s="1549"/>
      <c r="BD417" s="1549"/>
      <c r="BE417" s="1549"/>
      <c r="BF417" s="1549"/>
      <c r="BG417" s="1549"/>
      <c r="BH417" s="1549"/>
      <c r="BI417" s="1549"/>
      <c r="BJ417" s="1549"/>
      <c r="BK417" s="1549"/>
      <c r="BL417" s="1549"/>
      <c r="BM417" s="1549"/>
      <c r="BN417" s="1549"/>
      <c r="BO417" s="1549"/>
      <c r="BP417" s="1549"/>
      <c r="BQ417" s="1549"/>
      <c r="BR417" s="1549"/>
      <c r="BS417" s="1549"/>
      <c r="BT417" s="1549"/>
      <c r="BU417" s="1549"/>
      <c r="BV417" s="1549"/>
      <c r="BW417" s="1549"/>
      <c r="BX417" s="1549"/>
      <c r="BY417" s="1549"/>
      <c r="BZ417" s="1549"/>
      <c r="CA417" s="1549"/>
      <c r="CB417" s="1549"/>
      <c r="CC417" s="1549"/>
      <c r="CD417" s="1549"/>
      <c r="CE417" s="1549"/>
      <c r="CF417" s="1549"/>
      <c r="CG417" s="1549"/>
      <c r="CH417" s="1549"/>
      <c r="CI417" s="1549"/>
      <c r="CJ417" s="1549"/>
      <c r="CK417" s="1549"/>
      <c r="CL417" s="1549"/>
      <c r="CM417" s="1549"/>
      <c r="CN417" s="1549"/>
      <c r="CO417" s="1549"/>
      <c r="CP417" s="1549"/>
      <c r="CQ417" s="1549"/>
      <c r="CR417" s="1549"/>
      <c r="CS417" s="1549"/>
      <c r="CT417" s="1549"/>
      <c r="CU417" s="1549"/>
      <c r="CV417" s="1549"/>
      <c r="CW417" s="1549"/>
      <c r="CX417" s="1549"/>
      <c r="CY417" s="1549"/>
      <c r="CZ417" s="1549"/>
      <c r="DA417" s="1549"/>
      <c r="DB417" s="1549"/>
      <c r="DC417" s="1549"/>
      <c r="DD417" s="1549"/>
      <c r="DE417" s="1549"/>
      <c r="DF417" s="1549"/>
      <c r="DG417" s="1549"/>
      <c r="DH417" s="1549"/>
      <c r="DI417" s="1549"/>
      <c r="DJ417" s="1549"/>
      <c r="DK417" s="1549"/>
      <c r="DL417" s="1549"/>
      <c r="DM417" s="1549"/>
      <c r="DN417" s="1549"/>
      <c r="DO417" s="1549"/>
      <c r="DP417" s="1549"/>
      <c r="DQ417" s="1549"/>
      <c r="DR417" s="1549"/>
      <c r="DS417" s="1549"/>
      <c r="DT417" s="1549"/>
      <c r="DU417" s="1549"/>
      <c r="DV417" s="1549"/>
      <c r="DW417" s="1549"/>
      <c r="DX417" s="1549"/>
      <c r="DY417" s="1549"/>
      <c r="DZ417" s="1549"/>
      <c r="EA417" s="1549"/>
      <c r="EB417" s="1549"/>
      <c r="EC417" s="1549"/>
      <c r="ED417" s="1549"/>
      <c r="EE417" s="1549"/>
      <c r="EF417" s="1549"/>
      <c r="EG417" s="1549"/>
      <c r="EH417" s="1549"/>
      <c r="EI417" s="1549"/>
      <c r="EJ417" s="1549"/>
      <c r="EK417" s="1549"/>
      <c r="EL417" s="1549"/>
      <c r="EM417" s="1549"/>
      <c r="EN417" s="1549"/>
      <c r="EO417" s="1549"/>
      <c r="EP417" s="1549"/>
      <c r="EQ417" s="1549"/>
      <c r="ER417" s="1549"/>
      <c r="ES417" s="1549"/>
      <c r="ET417" s="1549"/>
      <c r="EU417" s="1549"/>
      <c r="EV417" s="1549"/>
      <c r="EW417" s="1549"/>
      <c r="EX417" s="1549"/>
      <c r="EY417" s="1549"/>
      <c r="EZ417" s="1549"/>
      <c r="FA417" s="1603"/>
      <c r="FB417" s="329"/>
      <c r="FC417" s="329"/>
      <c r="FD417" s="329"/>
      <c r="FE417" s="329"/>
      <c r="FF417" s="329"/>
      <c r="FG417" s="329"/>
      <c r="FH417" s="329"/>
      <c r="FI417" s="329"/>
      <c r="FJ417" s="329"/>
      <c r="FK417" s="329"/>
      <c r="FL417" s="329"/>
      <c r="FM417" s="329"/>
      <c r="FN417" s="329"/>
      <c r="FO417" s="329"/>
      <c r="FP417" s="329"/>
      <c r="FQ417" s="329"/>
      <c r="FR417" s="329"/>
      <c r="FS417" s="329"/>
      <c r="FT417" s="329"/>
      <c r="FU417" s="329"/>
      <c r="FV417" s="329"/>
      <c r="FW417" s="329"/>
      <c r="FX417" s="329"/>
      <c r="FY417" s="329"/>
      <c r="FZ417" s="329"/>
      <c r="GA417" s="329"/>
      <c r="GB417" s="329"/>
      <c r="GC417" s="329"/>
      <c r="GD417" s="329"/>
      <c r="GE417" s="329"/>
      <c r="GF417" s="329"/>
      <c r="GG417" s="329"/>
      <c r="GH417" s="329"/>
      <c r="GI417" s="329"/>
      <c r="GJ417" s="329"/>
      <c r="GK417" s="329"/>
      <c r="GL417" s="329"/>
      <c r="GM417" s="329"/>
      <c r="GN417" s="329"/>
      <c r="GO417" s="329"/>
      <c r="GP417" s="329"/>
      <c r="GQ417" s="329"/>
      <c r="GR417" s="329"/>
      <c r="GS417" s="329"/>
      <c r="GT417" s="329"/>
      <c r="GU417" s="329"/>
      <c r="GV417" s="329"/>
      <c r="GW417" s="329"/>
      <c r="GX417" s="329"/>
      <c r="GY417" s="329"/>
      <c r="GZ417" s="329"/>
      <c r="HA417" s="329"/>
      <c r="HB417" s="329"/>
      <c r="HC417" s="329"/>
      <c r="HD417" s="329"/>
      <c r="HE417" s="329"/>
      <c r="HF417" s="329"/>
      <c r="HG417" s="329"/>
      <c r="HH417" s="329"/>
      <c r="HI417" s="329"/>
      <c r="HJ417" s="329"/>
      <c r="HK417" s="329"/>
      <c r="HL417" s="329"/>
      <c r="HM417" s="329"/>
      <c r="HN417" s="329"/>
      <c r="HO417" s="329"/>
      <c r="HP417" s="329"/>
      <c r="HQ417" s="329"/>
      <c r="HR417" s="329"/>
      <c r="HS417" s="329"/>
      <c r="HT417" s="329"/>
      <c r="HU417" s="329"/>
      <c r="HV417" s="329"/>
      <c r="HW417" s="329"/>
      <c r="HX417" s="329"/>
      <c r="HY417" s="329"/>
      <c r="HZ417" s="329"/>
      <c r="IA417" s="329"/>
      <c r="IB417" s="329"/>
      <c r="IC417" s="329"/>
      <c r="ID417" s="329"/>
      <c r="IE417" s="329"/>
      <c r="IF417" s="329"/>
      <c r="IG417" s="329"/>
      <c r="IH417" s="329"/>
      <c r="II417" s="329"/>
      <c r="IJ417" s="329"/>
      <c r="IK417" s="329"/>
      <c r="IL417" s="329"/>
      <c r="IM417" s="329"/>
      <c r="IN417" s="329"/>
      <c r="IO417" s="329"/>
      <c r="IP417" s="329"/>
      <c r="IQ417" s="329"/>
      <c r="IR417" s="329"/>
      <c r="IS417" s="329"/>
      <c r="IT417" s="329"/>
      <c r="IU417" s="329"/>
      <c r="IV417" s="329"/>
      <c r="IW417" s="329"/>
      <c r="IX417" s="329"/>
      <c r="IY417" s="329"/>
      <c r="IZ417" s="329"/>
      <c r="JA417" s="329"/>
      <c r="JB417" s="329"/>
      <c r="JC417" s="329"/>
      <c r="JD417" s="329"/>
      <c r="JE417" s="329"/>
      <c r="JF417" s="329"/>
      <c r="JG417" s="329"/>
      <c r="JH417" s="329"/>
      <c r="JI417" s="329"/>
      <c r="JJ417" s="329"/>
      <c r="JK417" s="329"/>
      <c r="JL417" s="329"/>
      <c r="JM417" s="329"/>
      <c r="JN417" s="329"/>
      <c r="JO417" s="329"/>
      <c r="JP417" s="329"/>
      <c r="JQ417" s="329"/>
      <c r="JR417" s="329"/>
      <c r="JS417" s="329"/>
      <c r="JT417" s="329"/>
      <c r="JU417" s="329"/>
      <c r="JV417" s="329"/>
      <c r="JW417" s="329"/>
      <c r="JX417" s="329"/>
      <c r="JY417" s="329"/>
      <c r="JZ417" s="329"/>
      <c r="KA417" s="329"/>
      <c r="KB417" s="329"/>
      <c r="KC417" s="329"/>
      <c r="KD417" s="329"/>
      <c r="KE417" s="329"/>
      <c r="KF417" s="329"/>
      <c r="KG417" s="329"/>
      <c r="KH417" s="329"/>
      <c r="KI417" s="329"/>
      <c r="KJ417" s="329"/>
      <c r="KK417" s="329"/>
      <c r="KL417" s="329"/>
      <c r="KM417" s="329"/>
      <c r="KN417" s="329"/>
      <c r="KO417" s="329"/>
      <c r="KP417" s="329"/>
      <c r="KQ417" s="329"/>
      <c r="KR417" s="329"/>
      <c r="KS417" s="329"/>
      <c r="KT417" s="329"/>
      <c r="KU417" s="329"/>
      <c r="KV417" s="329"/>
      <c r="KW417" s="329"/>
      <c r="KX417" s="329"/>
      <c r="KY417" s="329"/>
      <c r="KZ417" s="329"/>
      <c r="LA417" s="329"/>
      <c r="LB417" s="329"/>
      <c r="LC417" s="329"/>
      <c r="LD417" s="329"/>
      <c r="LE417" s="329"/>
      <c r="LF417" s="329"/>
      <c r="LG417" s="329"/>
      <c r="LH417" s="329"/>
      <c r="LI417" s="329"/>
      <c r="LJ417" s="329"/>
      <c r="LK417" s="329"/>
      <c r="LL417" s="329"/>
      <c r="LM417" s="329"/>
      <c r="LN417" s="329"/>
      <c r="LO417" s="329"/>
      <c r="LP417" s="329"/>
      <c r="LQ417" s="329"/>
      <c r="LR417" s="329"/>
      <c r="LS417" s="329"/>
      <c r="LT417" s="329"/>
      <c r="LU417" s="329"/>
      <c r="LV417" s="329"/>
      <c r="LW417" s="329"/>
      <c r="LX417" s="329"/>
      <c r="LY417" s="329"/>
      <c r="LZ417" s="329"/>
      <c r="MA417" s="329"/>
      <c r="MB417" s="329"/>
      <c r="MC417" s="329"/>
      <c r="MD417" s="329"/>
      <c r="ME417" s="329"/>
      <c r="MF417" s="329"/>
      <c r="MG417" s="329"/>
      <c r="MH417" s="329"/>
      <c r="MI417" s="329"/>
      <c r="MJ417" s="329"/>
      <c r="MK417" s="329"/>
      <c r="ML417" s="329"/>
      <c r="MM417" s="329"/>
      <c r="MN417" s="329"/>
      <c r="MO417" s="329"/>
      <c r="MP417" s="329"/>
      <c r="MQ417" s="329"/>
      <c r="MR417" s="329"/>
      <c r="MS417" s="329"/>
      <c r="MT417" s="329"/>
      <c r="MU417" s="329"/>
      <c r="MV417" s="329"/>
      <c r="MW417" s="329"/>
      <c r="MX417" s="329"/>
      <c r="MY417" s="329"/>
      <c r="MZ417" s="329"/>
      <c r="NA417" s="329"/>
      <c r="NB417" s="329"/>
      <c r="NC417" s="329"/>
      <c r="ND417" s="329"/>
      <c r="NE417" s="329"/>
      <c r="NF417" s="329"/>
      <c r="NG417" s="329"/>
      <c r="NH417" s="329"/>
      <c r="NI417" s="329"/>
      <c r="NJ417" s="329"/>
      <c r="NK417" s="329"/>
      <c r="NL417" s="329"/>
      <c r="NM417" s="329"/>
      <c r="NN417" s="329"/>
      <c r="NO417" s="329"/>
      <c r="NP417" s="329"/>
      <c r="NQ417" s="329"/>
      <c r="NR417" s="329"/>
      <c r="NS417" s="329"/>
      <c r="NT417" s="329"/>
      <c r="NU417" s="329"/>
      <c r="NV417" s="329"/>
    </row>
    <row r="418" spans="1:386" s="39" customFormat="1">
      <c r="A418" s="1784"/>
      <c r="B418" s="1676" t="s">
        <v>157</v>
      </c>
      <c r="C418" s="1855"/>
      <c r="D418" s="1725"/>
      <c r="E418" s="1750"/>
      <c r="F418" s="1748"/>
      <c r="G418" s="1751"/>
      <c r="H418" s="1748"/>
      <c r="I418" s="1752"/>
      <c r="J418" s="1750"/>
      <c r="K418" s="1751"/>
      <c r="L418" s="1748"/>
      <c r="M418" s="1751"/>
      <c r="N418" s="1751"/>
      <c r="O418" s="1751"/>
      <c r="P418" s="1751"/>
      <c r="Q418" s="1754"/>
      <c r="R418" s="1754"/>
      <c r="S418" s="1754"/>
      <c r="T418" s="1754"/>
      <c r="U418" s="1749"/>
      <c r="V418" s="156">
        <f t="shared" si="163"/>
        <v>0</v>
      </c>
      <c r="W418" s="1635"/>
      <c r="X418" s="1636"/>
      <c r="Y418" s="1994"/>
      <c r="Z418" s="1635"/>
      <c r="AA418" s="1636"/>
      <c r="AB418" s="1637"/>
      <c r="AC418" s="1637"/>
      <c r="AD418" s="1994"/>
      <c r="AE418" s="1990"/>
      <c r="AF418" s="1637"/>
      <c r="AG418" s="1543"/>
      <c r="AH418" s="1637"/>
      <c r="AI418" s="1637"/>
      <c r="AJ418" s="1637"/>
      <c r="AK418" s="1637"/>
      <c r="AL418" s="1637"/>
      <c r="AM418" s="1637"/>
      <c r="AN418" s="1549"/>
      <c r="AO418" s="1549"/>
      <c r="AP418" s="1549"/>
      <c r="AQ418" s="1549"/>
      <c r="AR418" s="1549"/>
      <c r="AS418" s="1549"/>
      <c r="AT418" s="1549"/>
      <c r="AU418" s="1549"/>
      <c r="AV418" s="1549"/>
      <c r="AW418" s="1549"/>
      <c r="AX418" s="1549"/>
      <c r="AY418" s="1549"/>
      <c r="AZ418" s="1549"/>
      <c r="BA418" s="1549"/>
      <c r="BB418" s="1549"/>
      <c r="BC418" s="1549"/>
      <c r="BD418" s="1549"/>
      <c r="BE418" s="1549"/>
      <c r="BF418" s="1549"/>
      <c r="BG418" s="1549"/>
      <c r="BH418" s="1549"/>
      <c r="BI418" s="1549"/>
      <c r="BJ418" s="1549"/>
      <c r="BK418" s="1549"/>
      <c r="BL418" s="1549"/>
      <c r="BM418" s="1549"/>
      <c r="BN418" s="1549"/>
      <c r="BO418" s="1549"/>
      <c r="BP418" s="1549"/>
      <c r="BQ418" s="1549"/>
      <c r="BR418" s="1549"/>
      <c r="BS418" s="1549"/>
      <c r="BT418" s="1549"/>
      <c r="BU418" s="1549"/>
      <c r="BV418" s="1549"/>
      <c r="BW418" s="1549"/>
      <c r="BX418" s="1549"/>
      <c r="BY418" s="1549"/>
      <c r="BZ418" s="1549"/>
      <c r="CA418" s="1549"/>
      <c r="CB418" s="1549"/>
      <c r="CC418" s="1549"/>
      <c r="CD418" s="1549"/>
      <c r="CE418" s="1549"/>
      <c r="CF418" s="1549"/>
      <c r="CG418" s="1549"/>
      <c r="CH418" s="1549"/>
      <c r="CI418" s="1549"/>
      <c r="CJ418" s="1549"/>
      <c r="CK418" s="1549"/>
      <c r="CL418" s="1549"/>
      <c r="CM418" s="1549"/>
      <c r="CN418" s="1549"/>
      <c r="CO418" s="1549"/>
      <c r="CP418" s="1549"/>
      <c r="CQ418" s="1549"/>
      <c r="CR418" s="1549"/>
      <c r="CS418" s="1549"/>
      <c r="CT418" s="1549"/>
      <c r="CU418" s="1549"/>
      <c r="CV418" s="1549"/>
      <c r="CW418" s="1549"/>
      <c r="CX418" s="1549"/>
      <c r="CY418" s="1549"/>
      <c r="CZ418" s="1549"/>
      <c r="DA418" s="1549"/>
      <c r="DB418" s="1549"/>
      <c r="DC418" s="1549"/>
      <c r="DD418" s="1549"/>
      <c r="DE418" s="1549"/>
      <c r="DF418" s="1549"/>
      <c r="DG418" s="1549"/>
      <c r="DH418" s="1549"/>
      <c r="DI418" s="1549"/>
      <c r="DJ418" s="1549"/>
      <c r="DK418" s="1549"/>
      <c r="DL418" s="1549"/>
      <c r="DM418" s="1549"/>
      <c r="DN418" s="1549"/>
      <c r="DO418" s="1549"/>
      <c r="DP418" s="1549"/>
      <c r="DQ418" s="1549"/>
      <c r="DR418" s="1549"/>
      <c r="DS418" s="1549"/>
      <c r="DT418" s="1549"/>
      <c r="DU418" s="1549"/>
      <c r="DV418" s="1549"/>
      <c r="DW418" s="1549"/>
      <c r="DX418" s="1549"/>
      <c r="DY418" s="1549"/>
      <c r="DZ418" s="1549"/>
      <c r="EA418" s="1549"/>
      <c r="EB418" s="1549"/>
      <c r="EC418" s="1549"/>
      <c r="ED418" s="1549"/>
      <c r="EE418" s="1549"/>
      <c r="EF418" s="1549"/>
      <c r="EG418" s="1549"/>
      <c r="EH418" s="1549"/>
      <c r="EI418" s="1549"/>
      <c r="EJ418" s="1549"/>
      <c r="EK418" s="1549"/>
      <c r="EL418" s="1549"/>
      <c r="EM418" s="1549"/>
      <c r="EN418" s="1549"/>
      <c r="EO418" s="1549"/>
      <c r="EP418" s="1549"/>
      <c r="EQ418" s="1549"/>
      <c r="ER418" s="1549"/>
      <c r="ES418" s="1549"/>
      <c r="ET418" s="1549"/>
      <c r="EU418" s="1549"/>
      <c r="EV418" s="1549"/>
      <c r="EW418" s="1549"/>
      <c r="EX418" s="1549"/>
      <c r="EY418" s="1549"/>
      <c r="EZ418" s="1549"/>
      <c r="FA418" s="1603"/>
      <c r="FB418" s="329"/>
      <c r="FC418" s="329"/>
      <c r="FD418" s="329"/>
      <c r="FE418" s="329"/>
      <c r="FF418" s="329"/>
      <c r="FG418" s="329"/>
      <c r="FH418" s="329"/>
      <c r="FI418" s="329"/>
      <c r="FJ418" s="329"/>
      <c r="FK418" s="329"/>
      <c r="FL418" s="329"/>
      <c r="FM418" s="329"/>
      <c r="FN418" s="329"/>
      <c r="FO418" s="329"/>
      <c r="FP418" s="329"/>
      <c r="FQ418" s="329"/>
      <c r="FR418" s="329"/>
      <c r="FS418" s="329"/>
      <c r="FT418" s="329"/>
      <c r="FU418" s="329"/>
      <c r="FV418" s="329"/>
      <c r="FW418" s="329"/>
      <c r="FX418" s="329"/>
      <c r="FY418" s="329"/>
      <c r="FZ418" s="329"/>
      <c r="GA418" s="329"/>
      <c r="GB418" s="329"/>
      <c r="GC418" s="329"/>
      <c r="GD418" s="329"/>
      <c r="GE418" s="329"/>
      <c r="GF418" s="329"/>
      <c r="GG418" s="329"/>
      <c r="GH418" s="329"/>
      <c r="GI418" s="329"/>
      <c r="GJ418" s="329"/>
      <c r="GK418" s="329"/>
      <c r="GL418" s="329"/>
      <c r="GM418" s="329"/>
      <c r="GN418" s="329"/>
      <c r="GO418" s="329"/>
      <c r="GP418" s="329"/>
      <c r="GQ418" s="329"/>
      <c r="GR418" s="329"/>
      <c r="GS418" s="329"/>
      <c r="GT418" s="329"/>
      <c r="GU418" s="329"/>
      <c r="GV418" s="329"/>
      <c r="GW418" s="329"/>
      <c r="GX418" s="329"/>
      <c r="GY418" s="329"/>
      <c r="GZ418" s="329"/>
      <c r="HA418" s="329"/>
      <c r="HB418" s="329"/>
      <c r="HC418" s="329"/>
      <c r="HD418" s="329"/>
      <c r="HE418" s="329"/>
      <c r="HF418" s="329"/>
      <c r="HG418" s="329"/>
      <c r="HH418" s="329"/>
      <c r="HI418" s="329"/>
      <c r="HJ418" s="329"/>
      <c r="HK418" s="329"/>
      <c r="HL418" s="329"/>
      <c r="HM418" s="329"/>
      <c r="HN418" s="329"/>
      <c r="HO418" s="329"/>
      <c r="HP418" s="329"/>
      <c r="HQ418" s="329"/>
      <c r="HR418" s="329"/>
      <c r="HS418" s="329"/>
      <c r="HT418" s="329"/>
      <c r="HU418" s="329"/>
      <c r="HV418" s="329"/>
      <c r="HW418" s="329"/>
      <c r="HX418" s="329"/>
      <c r="HY418" s="329"/>
      <c r="HZ418" s="329"/>
      <c r="IA418" s="329"/>
      <c r="IB418" s="329"/>
      <c r="IC418" s="329"/>
      <c r="ID418" s="329"/>
      <c r="IE418" s="329"/>
      <c r="IF418" s="329"/>
      <c r="IG418" s="329"/>
      <c r="IH418" s="329"/>
      <c r="II418" s="329"/>
      <c r="IJ418" s="329"/>
      <c r="IK418" s="329"/>
      <c r="IL418" s="329"/>
      <c r="IM418" s="329"/>
      <c r="IN418" s="329"/>
      <c r="IO418" s="329"/>
      <c r="IP418" s="329"/>
      <c r="IQ418" s="329"/>
      <c r="IR418" s="329"/>
      <c r="IS418" s="329"/>
      <c r="IT418" s="329"/>
      <c r="IU418" s="329"/>
      <c r="IV418" s="329"/>
      <c r="IW418" s="329"/>
      <c r="IX418" s="329"/>
      <c r="IY418" s="329"/>
      <c r="IZ418" s="329"/>
      <c r="JA418" s="329"/>
      <c r="JB418" s="329"/>
      <c r="JC418" s="329"/>
      <c r="JD418" s="329"/>
      <c r="JE418" s="329"/>
      <c r="JF418" s="329"/>
      <c r="JG418" s="329"/>
      <c r="JH418" s="329"/>
      <c r="JI418" s="329"/>
      <c r="JJ418" s="329"/>
      <c r="JK418" s="329"/>
      <c r="JL418" s="329"/>
      <c r="JM418" s="329"/>
      <c r="JN418" s="329"/>
      <c r="JO418" s="329"/>
      <c r="JP418" s="329"/>
      <c r="JQ418" s="329"/>
      <c r="JR418" s="329"/>
      <c r="JS418" s="329"/>
      <c r="JT418" s="329"/>
      <c r="JU418" s="329"/>
      <c r="JV418" s="329"/>
      <c r="JW418" s="329"/>
      <c r="JX418" s="329"/>
      <c r="JY418" s="329"/>
      <c r="JZ418" s="329"/>
      <c r="KA418" s="329"/>
      <c r="KB418" s="329"/>
      <c r="KC418" s="329"/>
      <c r="KD418" s="329"/>
      <c r="KE418" s="329"/>
      <c r="KF418" s="329"/>
      <c r="KG418" s="329"/>
      <c r="KH418" s="329"/>
      <c r="KI418" s="329"/>
      <c r="KJ418" s="329"/>
      <c r="KK418" s="329"/>
      <c r="KL418" s="329"/>
      <c r="KM418" s="329"/>
      <c r="KN418" s="329"/>
      <c r="KO418" s="329"/>
      <c r="KP418" s="329"/>
      <c r="KQ418" s="329"/>
      <c r="KR418" s="329"/>
      <c r="KS418" s="329"/>
      <c r="KT418" s="329"/>
      <c r="KU418" s="329"/>
      <c r="KV418" s="329"/>
      <c r="KW418" s="329"/>
      <c r="KX418" s="329"/>
      <c r="KY418" s="329"/>
      <c r="KZ418" s="329"/>
      <c r="LA418" s="329"/>
      <c r="LB418" s="329"/>
      <c r="LC418" s="329"/>
      <c r="LD418" s="329"/>
      <c r="LE418" s="329"/>
      <c r="LF418" s="329"/>
      <c r="LG418" s="329"/>
      <c r="LH418" s="329"/>
      <c r="LI418" s="329"/>
      <c r="LJ418" s="329"/>
      <c r="LK418" s="329"/>
      <c r="LL418" s="329"/>
      <c r="LM418" s="329"/>
      <c r="LN418" s="329"/>
      <c r="LO418" s="329"/>
      <c r="LP418" s="329"/>
      <c r="LQ418" s="329"/>
      <c r="LR418" s="329"/>
      <c r="LS418" s="329"/>
      <c r="LT418" s="329"/>
      <c r="LU418" s="329"/>
      <c r="LV418" s="329"/>
      <c r="LW418" s="329"/>
      <c r="LX418" s="329"/>
      <c r="LY418" s="329"/>
      <c r="LZ418" s="329"/>
      <c r="MA418" s="329"/>
      <c r="MB418" s="329"/>
      <c r="MC418" s="329"/>
      <c r="MD418" s="329"/>
      <c r="ME418" s="329"/>
      <c r="MF418" s="329"/>
      <c r="MG418" s="329"/>
      <c r="MH418" s="329"/>
      <c r="MI418" s="329"/>
      <c r="MJ418" s="329"/>
      <c r="MK418" s="329"/>
      <c r="ML418" s="329"/>
      <c r="MM418" s="329"/>
      <c r="MN418" s="329"/>
      <c r="MO418" s="329"/>
      <c r="MP418" s="329"/>
      <c r="MQ418" s="329"/>
      <c r="MR418" s="329"/>
      <c r="MS418" s="329"/>
      <c r="MT418" s="329"/>
      <c r="MU418" s="329"/>
      <c r="MV418" s="329"/>
      <c r="MW418" s="329"/>
      <c r="MX418" s="329"/>
      <c r="MY418" s="329"/>
      <c r="MZ418" s="329"/>
      <c r="NA418" s="329"/>
      <c r="NB418" s="329"/>
      <c r="NC418" s="329"/>
      <c r="ND418" s="329"/>
      <c r="NE418" s="329"/>
      <c r="NF418" s="329"/>
      <c r="NG418" s="329"/>
      <c r="NH418" s="329"/>
      <c r="NI418" s="329"/>
      <c r="NJ418" s="329"/>
      <c r="NK418" s="329"/>
      <c r="NL418" s="329"/>
      <c r="NM418" s="329"/>
      <c r="NN418" s="329"/>
      <c r="NO418" s="329"/>
      <c r="NP418" s="329"/>
      <c r="NQ418" s="329"/>
      <c r="NR418" s="329"/>
      <c r="NS418" s="329"/>
      <c r="NT418" s="329"/>
      <c r="NU418" s="329"/>
      <c r="NV418" s="329"/>
    </row>
    <row r="419" spans="1:386" s="1558" customFormat="1" ht="58.2" customHeight="1">
      <c r="A419" s="1882"/>
      <c r="B419" s="1804" t="s">
        <v>612</v>
      </c>
      <c r="C419" s="1690" t="s">
        <v>53</v>
      </c>
      <c r="D419" s="1943" t="s">
        <v>1033</v>
      </c>
      <c r="E419" s="1789"/>
      <c r="F419" s="1760"/>
      <c r="G419" s="1789"/>
      <c r="H419" s="2006"/>
      <c r="I419" s="1806"/>
      <c r="J419" s="1789"/>
      <c r="K419" s="1789"/>
      <c r="L419" s="1761"/>
      <c r="M419" s="1772">
        <f>SUM(N419:P419)</f>
        <v>54221</v>
      </c>
      <c r="N419" s="1789"/>
      <c r="O419" s="1789">
        <v>52550</v>
      </c>
      <c r="P419" s="1789">
        <v>1671</v>
      </c>
      <c r="Q419" s="1789">
        <f>SUM(R419:T419)</f>
        <v>46780</v>
      </c>
      <c r="R419" s="1789">
        <v>0</v>
      </c>
      <c r="S419" s="1798">
        <v>43850</v>
      </c>
      <c r="T419" s="1798">
        <v>2930</v>
      </c>
      <c r="U419" s="1773"/>
      <c r="V419" s="156">
        <f t="shared" si="163"/>
        <v>0</v>
      </c>
      <c r="W419" s="1647"/>
      <c r="X419" s="1648">
        <v>1</v>
      </c>
      <c r="Y419" s="1994"/>
      <c r="Z419" s="1647"/>
      <c r="AA419" s="1648"/>
      <c r="AB419" s="1649">
        <v>1</v>
      </c>
      <c r="AC419" s="1649"/>
      <c r="AD419" s="1994"/>
      <c r="AE419" s="1990"/>
      <c r="AF419" s="1646"/>
      <c r="AG419" s="1543"/>
      <c r="AH419" s="1646"/>
      <c r="AI419" s="1637"/>
      <c r="AJ419" s="1646"/>
      <c r="AK419" s="1637"/>
      <c r="AL419" s="1646"/>
      <c r="AM419" s="1543">
        <f t="shared" ref="AM419:AM455" si="168">AL419*J419</f>
        <v>0</v>
      </c>
      <c r="AN419" s="1553"/>
      <c r="AO419" s="1553"/>
      <c r="AP419" s="1553"/>
      <c r="AQ419" s="1553"/>
      <c r="AR419" s="1553"/>
      <c r="AS419" s="1553"/>
      <c r="AT419" s="1553"/>
      <c r="AU419" s="1553"/>
      <c r="AV419" s="1553"/>
      <c r="AW419" s="1553"/>
      <c r="AX419" s="1553"/>
      <c r="AY419" s="1553"/>
      <c r="AZ419" s="1553"/>
      <c r="BA419" s="1553"/>
      <c r="BB419" s="1553"/>
      <c r="BC419" s="1553"/>
      <c r="BD419" s="1553"/>
      <c r="BE419" s="1553"/>
      <c r="BF419" s="1553"/>
      <c r="BG419" s="1553"/>
      <c r="BH419" s="1553"/>
      <c r="BI419" s="1553"/>
      <c r="BJ419" s="1553"/>
      <c r="BK419" s="1553"/>
      <c r="BL419" s="1553"/>
      <c r="BM419" s="1553"/>
      <c r="BN419" s="1553"/>
      <c r="BO419" s="1553"/>
      <c r="BP419" s="1553"/>
      <c r="BQ419" s="1553"/>
      <c r="BR419" s="1553"/>
      <c r="BS419" s="1553"/>
      <c r="BT419" s="1553"/>
      <c r="BU419" s="1553"/>
      <c r="BV419" s="1553"/>
      <c r="BW419" s="1553"/>
      <c r="BX419" s="1553"/>
      <c r="BY419" s="1553"/>
      <c r="BZ419" s="1553"/>
      <c r="CA419" s="1553"/>
      <c r="CB419" s="1553"/>
      <c r="CC419" s="1553"/>
      <c r="CD419" s="1553"/>
      <c r="CE419" s="1553"/>
      <c r="CF419" s="1553"/>
      <c r="CG419" s="1553"/>
      <c r="CH419" s="1553"/>
      <c r="CI419" s="1553"/>
      <c r="CJ419" s="1553"/>
      <c r="CK419" s="1553"/>
      <c r="CL419" s="1553"/>
      <c r="CM419" s="1553"/>
      <c r="CN419" s="1553"/>
      <c r="CO419" s="1553"/>
      <c r="CP419" s="1553"/>
      <c r="CQ419" s="1553"/>
      <c r="CR419" s="1553"/>
      <c r="CS419" s="1553"/>
      <c r="CT419" s="1553"/>
      <c r="CU419" s="1553"/>
      <c r="CV419" s="1553"/>
      <c r="CW419" s="1553"/>
      <c r="CX419" s="1553"/>
      <c r="CY419" s="1553"/>
      <c r="CZ419" s="1553"/>
      <c r="DA419" s="1553"/>
      <c r="DB419" s="1553"/>
      <c r="DC419" s="1553"/>
      <c r="DD419" s="1553"/>
      <c r="DE419" s="1553"/>
      <c r="DF419" s="1553"/>
      <c r="DG419" s="1553"/>
      <c r="DH419" s="1553"/>
      <c r="DI419" s="1553"/>
      <c r="DJ419" s="1553"/>
      <c r="DK419" s="1553"/>
      <c r="DL419" s="1553"/>
      <c r="DM419" s="1553"/>
      <c r="DN419" s="1553"/>
      <c r="DO419" s="1553"/>
      <c r="DP419" s="1553"/>
      <c r="DQ419" s="1553"/>
      <c r="DR419" s="1553"/>
      <c r="DS419" s="1553"/>
      <c r="DT419" s="1553"/>
      <c r="DU419" s="1553"/>
      <c r="DV419" s="1553"/>
      <c r="DW419" s="1553"/>
      <c r="DX419" s="1553"/>
      <c r="DY419" s="1553"/>
      <c r="DZ419" s="1553"/>
      <c r="EA419" s="1553"/>
      <c r="EB419" s="1553"/>
      <c r="EC419" s="1553"/>
      <c r="ED419" s="1553"/>
      <c r="EE419" s="1553"/>
      <c r="EF419" s="1553"/>
      <c r="EG419" s="1553"/>
      <c r="EH419" s="1553"/>
      <c r="EI419" s="1553"/>
      <c r="EJ419" s="1553"/>
      <c r="EK419" s="1553"/>
      <c r="EL419" s="1553"/>
      <c r="EM419" s="1553"/>
      <c r="EN419" s="1553"/>
      <c r="EO419" s="1553"/>
      <c r="EP419" s="1553"/>
      <c r="EQ419" s="1553"/>
      <c r="ER419" s="1553"/>
      <c r="ES419" s="1553"/>
      <c r="ET419" s="1553"/>
      <c r="EU419" s="1553"/>
      <c r="EV419" s="1553"/>
      <c r="EW419" s="1553"/>
      <c r="EX419" s="1553"/>
      <c r="EY419" s="1553"/>
      <c r="EZ419" s="1553"/>
      <c r="FA419" s="1602"/>
      <c r="FB419" s="1570"/>
      <c r="FC419" s="1570"/>
      <c r="FD419" s="1570"/>
      <c r="FE419" s="1570"/>
      <c r="FF419" s="1570"/>
      <c r="FG419" s="1570"/>
      <c r="FH419" s="1570"/>
      <c r="FI419" s="1570"/>
      <c r="FJ419" s="1570"/>
      <c r="FK419" s="1570"/>
      <c r="FL419" s="1570"/>
      <c r="FM419" s="1570"/>
      <c r="FN419" s="1570"/>
      <c r="FO419" s="1570"/>
      <c r="FP419" s="1570"/>
      <c r="FQ419" s="1570"/>
      <c r="FR419" s="1570"/>
      <c r="FS419" s="1570"/>
      <c r="FT419" s="1570"/>
      <c r="FU419" s="1570"/>
      <c r="FV419" s="1570"/>
      <c r="FW419" s="1570"/>
      <c r="FX419" s="1570"/>
      <c r="FY419" s="1570"/>
      <c r="FZ419" s="1570"/>
      <c r="GA419" s="1570"/>
      <c r="GB419" s="1570"/>
      <c r="GC419" s="1570"/>
      <c r="GD419" s="1570"/>
      <c r="GE419" s="1570"/>
      <c r="GF419" s="1570"/>
      <c r="GG419" s="1570"/>
      <c r="GH419" s="1570"/>
      <c r="GI419" s="1570"/>
      <c r="GJ419" s="1570"/>
      <c r="GK419" s="1570"/>
      <c r="GL419" s="1570"/>
      <c r="GM419" s="1570"/>
      <c r="GN419" s="1570"/>
      <c r="GO419" s="1570"/>
      <c r="GP419" s="1570"/>
      <c r="GQ419" s="1570"/>
      <c r="GR419" s="1570"/>
      <c r="GS419" s="1570"/>
      <c r="GT419" s="1570"/>
      <c r="GU419" s="1570"/>
      <c r="GV419" s="1570"/>
      <c r="GW419" s="1570"/>
      <c r="GX419" s="1570"/>
      <c r="GY419" s="1570"/>
      <c r="GZ419" s="1570"/>
      <c r="HA419" s="1570"/>
      <c r="HB419" s="1570"/>
      <c r="HC419" s="1570"/>
      <c r="HD419" s="1570"/>
      <c r="HE419" s="1570"/>
      <c r="HF419" s="1570"/>
      <c r="HG419" s="1570"/>
      <c r="HH419" s="1570"/>
      <c r="HI419" s="1570"/>
      <c r="HJ419" s="1570"/>
      <c r="HK419" s="1570"/>
      <c r="HL419" s="1570"/>
      <c r="HM419" s="1570"/>
      <c r="HN419" s="1570"/>
      <c r="HO419" s="1570"/>
      <c r="HP419" s="1570"/>
      <c r="HQ419" s="1570"/>
      <c r="HR419" s="1570"/>
      <c r="HS419" s="1570"/>
      <c r="HT419" s="1570"/>
      <c r="HU419" s="1570"/>
      <c r="HV419" s="1570"/>
      <c r="HW419" s="1570"/>
      <c r="HX419" s="1570"/>
      <c r="HY419" s="1570"/>
      <c r="HZ419" s="1570"/>
      <c r="IA419" s="1570"/>
      <c r="IB419" s="1570"/>
      <c r="IC419" s="1570"/>
      <c r="ID419" s="1570"/>
      <c r="IE419" s="1570"/>
      <c r="IF419" s="1570"/>
      <c r="IG419" s="1570"/>
      <c r="IH419" s="1570"/>
      <c r="II419" s="1570"/>
      <c r="IJ419" s="1570"/>
      <c r="IK419" s="1570"/>
      <c r="IL419" s="1570"/>
      <c r="IM419" s="1570"/>
      <c r="IN419" s="1570"/>
      <c r="IO419" s="1570"/>
      <c r="IP419" s="1570"/>
      <c r="IQ419" s="1570"/>
      <c r="IR419" s="1570"/>
      <c r="IS419" s="1570"/>
      <c r="IT419" s="1570"/>
      <c r="IU419" s="1570"/>
      <c r="IV419" s="1570"/>
      <c r="IW419" s="1570"/>
      <c r="IX419" s="1570"/>
      <c r="IY419" s="1570"/>
      <c r="IZ419" s="1570"/>
      <c r="JA419" s="1570"/>
      <c r="JB419" s="1570"/>
      <c r="JC419" s="1570"/>
      <c r="JD419" s="1570"/>
      <c r="JE419" s="1570"/>
      <c r="JF419" s="1570"/>
      <c r="JG419" s="1570"/>
      <c r="JH419" s="1570"/>
      <c r="JI419" s="1570"/>
      <c r="JJ419" s="1570"/>
      <c r="JK419" s="1570"/>
      <c r="JL419" s="1570"/>
      <c r="JM419" s="1570"/>
      <c r="JN419" s="1570"/>
      <c r="JO419" s="1570"/>
      <c r="JP419" s="1570"/>
      <c r="JQ419" s="1570"/>
      <c r="JR419" s="1570"/>
      <c r="JS419" s="1570"/>
      <c r="JT419" s="1570"/>
      <c r="JU419" s="1570"/>
      <c r="JV419" s="1570"/>
      <c r="JW419" s="1570"/>
      <c r="JX419" s="1570"/>
      <c r="JY419" s="1570"/>
      <c r="JZ419" s="1570"/>
      <c r="KA419" s="1570"/>
      <c r="KB419" s="1570"/>
      <c r="KC419" s="1570"/>
      <c r="KD419" s="1570"/>
      <c r="KE419" s="1570"/>
      <c r="KF419" s="1570"/>
      <c r="KG419" s="1570"/>
      <c r="KH419" s="1570"/>
      <c r="KI419" s="1570"/>
      <c r="KJ419" s="1570"/>
      <c r="KK419" s="1570"/>
      <c r="KL419" s="1570"/>
      <c r="KM419" s="1570"/>
      <c r="KN419" s="1570"/>
      <c r="KO419" s="1570"/>
      <c r="KP419" s="1570"/>
      <c r="KQ419" s="1570"/>
      <c r="KR419" s="1570"/>
      <c r="KS419" s="1570"/>
      <c r="KT419" s="1570"/>
      <c r="KU419" s="1570"/>
      <c r="KV419" s="1570"/>
      <c r="KW419" s="1570"/>
      <c r="KX419" s="1570"/>
      <c r="KY419" s="1570"/>
      <c r="KZ419" s="1570"/>
      <c r="LA419" s="1570"/>
      <c r="LB419" s="1570"/>
      <c r="LC419" s="1570"/>
      <c r="LD419" s="1570"/>
      <c r="LE419" s="1570"/>
      <c r="LF419" s="1570"/>
      <c r="LG419" s="1570"/>
      <c r="LH419" s="1570"/>
      <c r="LI419" s="1570"/>
      <c r="LJ419" s="1570"/>
      <c r="LK419" s="1570"/>
      <c r="LL419" s="1570"/>
      <c r="LM419" s="1570"/>
      <c r="LN419" s="1570"/>
      <c r="LO419" s="1570"/>
      <c r="LP419" s="1570"/>
      <c r="LQ419" s="1570"/>
      <c r="LR419" s="1570"/>
      <c r="LS419" s="1570"/>
      <c r="LT419" s="1570"/>
      <c r="LU419" s="1570"/>
      <c r="LV419" s="1570"/>
      <c r="LW419" s="1570"/>
      <c r="LX419" s="1570"/>
      <c r="LY419" s="1570"/>
      <c r="LZ419" s="1570"/>
      <c r="MA419" s="1570"/>
      <c r="MB419" s="1570"/>
      <c r="MC419" s="1570"/>
      <c r="MD419" s="1570"/>
      <c r="ME419" s="1570"/>
      <c r="MF419" s="1570"/>
      <c r="MG419" s="1570"/>
      <c r="MH419" s="1570"/>
      <c r="MI419" s="1570"/>
      <c r="MJ419" s="1570"/>
      <c r="MK419" s="1570"/>
      <c r="ML419" s="1570"/>
      <c r="MM419" s="1570"/>
      <c r="MN419" s="1570"/>
      <c r="MO419" s="1570"/>
      <c r="MP419" s="1570"/>
      <c r="MQ419" s="1570"/>
      <c r="MR419" s="1570"/>
      <c r="MS419" s="1570"/>
      <c r="MT419" s="1570"/>
      <c r="MU419" s="1570"/>
      <c r="MV419" s="1570"/>
      <c r="MW419" s="1570"/>
      <c r="MX419" s="1570"/>
      <c r="MY419" s="1570"/>
      <c r="MZ419" s="1570"/>
      <c r="NA419" s="1570"/>
      <c r="NB419" s="1570"/>
      <c r="NC419" s="1570"/>
      <c r="ND419" s="1570"/>
      <c r="NE419" s="1570"/>
      <c r="NF419" s="1570"/>
      <c r="NG419" s="1570"/>
      <c r="NH419" s="1570"/>
      <c r="NI419" s="1570"/>
      <c r="NJ419" s="1570"/>
      <c r="NK419" s="1570"/>
      <c r="NL419" s="1570"/>
      <c r="NM419" s="1570"/>
      <c r="NN419" s="1570"/>
      <c r="NO419" s="1570"/>
      <c r="NP419" s="1570"/>
      <c r="NQ419" s="1570"/>
      <c r="NR419" s="1570"/>
      <c r="NS419" s="1570"/>
      <c r="NT419" s="1570"/>
      <c r="NU419" s="1570"/>
      <c r="NV419" s="1570"/>
    </row>
    <row r="420" spans="1:386" s="1558" customFormat="1" ht="52.8" customHeight="1">
      <c r="A420" s="1882"/>
      <c r="B420" s="2059" t="s">
        <v>802</v>
      </c>
      <c r="C420" s="1682"/>
      <c r="D420" s="1960"/>
      <c r="E420" s="1795">
        <v>7905</v>
      </c>
      <c r="F420" s="1774" t="s">
        <v>1021</v>
      </c>
      <c r="G420" s="1795">
        <v>360</v>
      </c>
      <c r="H420" s="2006" t="s">
        <v>1217</v>
      </c>
      <c r="I420" s="1778" t="s">
        <v>1326</v>
      </c>
      <c r="J420" s="1959">
        <v>7905</v>
      </c>
      <c r="K420" s="1795">
        <v>360</v>
      </c>
      <c r="L420" s="1774" t="s">
        <v>1346</v>
      </c>
      <c r="M420" s="1772"/>
      <c r="N420" s="1789"/>
      <c r="O420" s="1789"/>
      <c r="P420" s="1789"/>
      <c r="Q420" s="1789"/>
      <c r="R420" s="1789"/>
      <c r="S420" s="1789"/>
      <c r="T420" s="1789"/>
      <c r="U420" s="1773"/>
      <c r="V420" s="156">
        <f t="shared" si="163"/>
        <v>0</v>
      </c>
      <c r="W420" s="1647"/>
      <c r="X420" s="1648"/>
      <c r="Y420" s="1994"/>
      <c r="Z420" s="1647"/>
      <c r="AA420" s="1648"/>
      <c r="AB420" s="1649"/>
      <c r="AC420" s="1649"/>
      <c r="AD420" s="1994"/>
      <c r="AE420" s="1990"/>
      <c r="AF420" s="1637">
        <v>1</v>
      </c>
      <c r="AG420" s="1543">
        <f t="shared" ref="AG420:AG459" si="169">AF420*E420</f>
        <v>7905</v>
      </c>
      <c r="AH420" s="1646">
        <v>1</v>
      </c>
      <c r="AI420" s="1543">
        <f t="shared" ref="AI420:AI433" si="170">AH420*J420</f>
        <v>7905</v>
      </c>
      <c r="AJ420" s="1646"/>
      <c r="AK420" s="1543">
        <f t="shared" ref="AK420:AK459" si="171">AJ420*E420</f>
        <v>0</v>
      </c>
      <c r="AL420" s="1646"/>
      <c r="AM420" s="1543">
        <f t="shared" si="168"/>
        <v>0</v>
      </c>
      <c r="AN420" s="1553"/>
      <c r="AO420" s="1553"/>
      <c r="AP420" s="1553"/>
      <c r="AQ420" s="1553"/>
      <c r="AR420" s="1553"/>
      <c r="AS420" s="1553"/>
      <c r="AT420" s="1553"/>
      <c r="AU420" s="1553"/>
      <c r="AV420" s="1553"/>
      <c r="AW420" s="1553"/>
      <c r="AX420" s="1553"/>
      <c r="AY420" s="1553"/>
      <c r="AZ420" s="1553"/>
      <c r="BA420" s="1553"/>
      <c r="BB420" s="1553"/>
      <c r="BC420" s="1553"/>
      <c r="BD420" s="1553"/>
      <c r="BE420" s="1553"/>
      <c r="BF420" s="1553"/>
      <c r="BG420" s="1553"/>
      <c r="BH420" s="1553"/>
      <c r="BI420" s="1553"/>
      <c r="BJ420" s="1553"/>
      <c r="BK420" s="1553"/>
      <c r="BL420" s="1553"/>
      <c r="BM420" s="1553"/>
      <c r="BN420" s="1553"/>
      <c r="BO420" s="1553"/>
      <c r="BP420" s="1553"/>
      <c r="BQ420" s="1553"/>
      <c r="BR420" s="1553"/>
      <c r="BS420" s="1553"/>
      <c r="BT420" s="1553"/>
      <c r="BU420" s="1553"/>
      <c r="BV420" s="1553"/>
      <c r="BW420" s="1553"/>
      <c r="BX420" s="1553"/>
      <c r="BY420" s="1553"/>
      <c r="BZ420" s="1553"/>
      <c r="CA420" s="1553"/>
      <c r="CB420" s="1553"/>
      <c r="CC420" s="1553"/>
      <c r="CD420" s="1553"/>
      <c r="CE420" s="1553"/>
      <c r="CF420" s="1553"/>
      <c r="CG420" s="1553"/>
      <c r="CH420" s="1553"/>
      <c r="CI420" s="1553"/>
      <c r="CJ420" s="1553"/>
      <c r="CK420" s="1553"/>
      <c r="CL420" s="1553"/>
      <c r="CM420" s="1553"/>
      <c r="CN420" s="1553"/>
      <c r="CO420" s="1553"/>
      <c r="CP420" s="1553"/>
      <c r="CQ420" s="1553"/>
      <c r="CR420" s="1553"/>
      <c r="CS420" s="1553"/>
      <c r="CT420" s="1553"/>
      <c r="CU420" s="1553"/>
      <c r="CV420" s="1553"/>
      <c r="CW420" s="1553"/>
      <c r="CX420" s="1553"/>
      <c r="CY420" s="1553"/>
      <c r="CZ420" s="1553"/>
      <c r="DA420" s="1553"/>
      <c r="DB420" s="1553"/>
      <c r="DC420" s="1553"/>
      <c r="DD420" s="1553"/>
      <c r="DE420" s="1553"/>
      <c r="DF420" s="1553"/>
      <c r="DG420" s="1553"/>
      <c r="DH420" s="1553"/>
      <c r="DI420" s="1553"/>
      <c r="DJ420" s="1553"/>
      <c r="DK420" s="1553"/>
      <c r="DL420" s="1553"/>
      <c r="DM420" s="1553"/>
      <c r="DN420" s="1553"/>
      <c r="DO420" s="1553"/>
      <c r="DP420" s="1553"/>
      <c r="DQ420" s="1553"/>
      <c r="DR420" s="1553"/>
      <c r="DS420" s="1553"/>
      <c r="DT420" s="1553"/>
      <c r="DU420" s="1553"/>
      <c r="DV420" s="1553"/>
      <c r="DW420" s="1553"/>
      <c r="DX420" s="1553"/>
      <c r="DY420" s="1553"/>
      <c r="DZ420" s="1553"/>
      <c r="EA420" s="1553"/>
      <c r="EB420" s="1553"/>
      <c r="EC420" s="1553"/>
      <c r="ED420" s="1553"/>
      <c r="EE420" s="1553"/>
      <c r="EF420" s="1553"/>
      <c r="EG420" s="1553"/>
      <c r="EH420" s="1553"/>
      <c r="EI420" s="1553"/>
      <c r="EJ420" s="1553"/>
      <c r="EK420" s="1553"/>
      <c r="EL420" s="1553"/>
      <c r="EM420" s="1553"/>
      <c r="EN420" s="1553"/>
      <c r="EO420" s="1553"/>
      <c r="EP420" s="1553"/>
      <c r="EQ420" s="1553"/>
      <c r="ER420" s="1553"/>
      <c r="ES420" s="1553"/>
      <c r="ET420" s="1553"/>
      <c r="EU420" s="1553"/>
      <c r="EV420" s="1553"/>
      <c r="EW420" s="1553"/>
      <c r="EX420" s="1553"/>
      <c r="EY420" s="1553"/>
      <c r="EZ420" s="1553"/>
      <c r="FA420" s="1602"/>
      <c r="FB420" s="1570"/>
      <c r="FC420" s="1570"/>
      <c r="FD420" s="1570"/>
      <c r="FE420" s="1570"/>
      <c r="FF420" s="1570"/>
      <c r="FG420" s="1570"/>
      <c r="FH420" s="1570"/>
      <c r="FI420" s="1570"/>
      <c r="FJ420" s="1570"/>
      <c r="FK420" s="1570"/>
      <c r="FL420" s="1570"/>
      <c r="FM420" s="1570"/>
      <c r="FN420" s="1570"/>
      <c r="FO420" s="1570"/>
      <c r="FP420" s="1570"/>
      <c r="FQ420" s="1570"/>
      <c r="FR420" s="1570"/>
      <c r="FS420" s="1570"/>
      <c r="FT420" s="1570"/>
      <c r="FU420" s="1570"/>
      <c r="FV420" s="1570"/>
      <c r="FW420" s="1570"/>
      <c r="FX420" s="1570"/>
      <c r="FY420" s="1570"/>
      <c r="FZ420" s="1570"/>
      <c r="GA420" s="1570"/>
      <c r="GB420" s="1570"/>
      <c r="GC420" s="1570"/>
      <c r="GD420" s="1570"/>
      <c r="GE420" s="1570"/>
      <c r="GF420" s="1570"/>
      <c r="GG420" s="1570"/>
      <c r="GH420" s="1570"/>
      <c r="GI420" s="1570"/>
      <c r="GJ420" s="1570"/>
      <c r="GK420" s="1570"/>
      <c r="GL420" s="1570"/>
      <c r="GM420" s="1570"/>
      <c r="GN420" s="1570"/>
      <c r="GO420" s="1570"/>
      <c r="GP420" s="1570"/>
      <c r="GQ420" s="1570"/>
      <c r="GR420" s="1570"/>
      <c r="GS420" s="1570"/>
      <c r="GT420" s="1570"/>
      <c r="GU420" s="1570"/>
      <c r="GV420" s="1570"/>
      <c r="GW420" s="1570"/>
      <c r="GX420" s="1570"/>
      <c r="GY420" s="1570"/>
      <c r="GZ420" s="1570"/>
      <c r="HA420" s="1570"/>
      <c r="HB420" s="1570"/>
      <c r="HC420" s="1570"/>
      <c r="HD420" s="1570"/>
      <c r="HE420" s="1570"/>
      <c r="HF420" s="1570"/>
      <c r="HG420" s="1570"/>
      <c r="HH420" s="1570"/>
      <c r="HI420" s="1570"/>
      <c r="HJ420" s="1570"/>
      <c r="HK420" s="1570"/>
      <c r="HL420" s="1570"/>
      <c r="HM420" s="1570"/>
      <c r="HN420" s="1570"/>
      <c r="HO420" s="1570"/>
      <c r="HP420" s="1570"/>
      <c r="HQ420" s="1570"/>
      <c r="HR420" s="1570"/>
      <c r="HS420" s="1570"/>
      <c r="HT420" s="1570"/>
      <c r="HU420" s="1570"/>
      <c r="HV420" s="1570"/>
      <c r="HW420" s="1570"/>
      <c r="HX420" s="1570"/>
      <c r="HY420" s="1570"/>
      <c r="HZ420" s="1570"/>
      <c r="IA420" s="1570"/>
      <c r="IB420" s="1570"/>
      <c r="IC420" s="1570"/>
      <c r="ID420" s="1570"/>
      <c r="IE420" s="1570"/>
      <c r="IF420" s="1570"/>
      <c r="IG420" s="1570"/>
      <c r="IH420" s="1570"/>
      <c r="II420" s="1570"/>
      <c r="IJ420" s="1570"/>
      <c r="IK420" s="1570"/>
      <c r="IL420" s="1570"/>
      <c r="IM420" s="1570"/>
      <c r="IN420" s="1570"/>
      <c r="IO420" s="1570"/>
      <c r="IP420" s="1570"/>
      <c r="IQ420" s="1570"/>
      <c r="IR420" s="1570"/>
      <c r="IS420" s="1570"/>
      <c r="IT420" s="1570"/>
      <c r="IU420" s="1570"/>
      <c r="IV420" s="1570"/>
      <c r="IW420" s="1570"/>
      <c r="IX420" s="1570"/>
      <c r="IY420" s="1570"/>
      <c r="IZ420" s="1570"/>
      <c r="JA420" s="1570"/>
      <c r="JB420" s="1570"/>
      <c r="JC420" s="1570"/>
      <c r="JD420" s="1570"/>
      <c r="JE420" s="1570"/>
      <c r="JF420" s="1570"/>
      <c r="JG420" s="1570"/>
      <c r="JH420" s="1570"/>
      <c r="JI420" s="1570"/>
      <c r="JJ420" s="1570"/>
      <c r="JK420" s="1570"/>
      <c r="JL420" s="1570"/>
      <c r="JM420" s="1570"/>
      <c r="JN420" s="1570"/>
      <c r="JO420" s="1570"/>
      <c r="JP420" s="1570"/>
      <c r="JQ420" s="1570"/>
      <c r="JR420" s="1570"/>
      <c r="JS420" s="1570"/>
      <c r="JT420" s="1570"/>
      <c r="JU420" s="1570"/>
      <c r="JV420" s="1570"/>
      <c r="JW420" s="1570"/>
      <c r="JX420" s="1570"/>
      <c r="JY420" s="1570"/>
      <c r="JZ420" s="1570"/>
      <c r="KA420" s="1570"/>
      <c r="KB420" s="1570"/>
      <c r="KC420" s="1570"/>
      <c r="KD420" s="1570"/>
      <c r="KE420" s="1570"/>
      <c r="KF420" s="1570"/>
      <c r="KG420" s="1570"/>
      <c r="KH420" s="1570"/>
      <c r="KI420" s="1570"/>
      <c r="KJ420" s="1570"/>
      <c r="KK420" s="1570"/>
      <c r="KL420" s="1570"/>
      <c r="KM420" s="1570"/>
      <c r="KN420" s="1570"/>
      <c r="KO420" s="1570"/>
      <c r="KP420" s="1570"/>
      <c r="KQ420" s="1570"/>
      <c r="KR420" s="1570"/>
      <c r="KS420" s="1570"/>
      <c r="KT420" s="1570"/>
      <c r="KU420" s="1570"/>
      <c r="KV420" s="1570"/>
      <c r="KW420" s="1570"/>
      <c r="KX420" s="1570"/>
      <c r="KY420" s="1570"/>
      <c r="KZ420" s="1570"/>
      <c r="LA420" s="1570"/>
      <c r="LB420" s="1570"/>
      <c r="LC420" s="1570"/>
      <c r="LD420" s="1570"/>
      <c r="LE420" s="1570"/>
      <c r="LF420" s="1570"/>
      <c r="LG420" s="1570"/>
      <c r="LH420" s="1570"/>
      <c r="LI420" s="1570"/>
      <c r="LJ420" s="1570"/>
      <c r="LK420" s="1570"/>
      <c r="LL420" s="1570"/>
      <c r="LM420" s="1570"/>
      <c r="LN420" s="1570"/>
      <c r="LO420" s="1570"/>
      <c r="LP420" s="1570"/>
      <c r="LQ420" s="1570"/>
      <c r="LR420" s="1570"/>
      <c r="LS420" s="1570"/>
      <c r="LT420" s="1570"/>
      <c r="LU420" s="1570"/>
      <c r="LV420" s="1570"/>
      <c r="LW420" s="1570"/>
      <c r="LX420" s="1570"/>
      <c r="LY420" s="1570"/>
      <c r="LZ420" s="1570"/>
      <c r="MA420" s="1570"/>
      <c r="MB420" s="1570"/>
      <c r="MC420" s="1570"/>
      <c r="MD420" s="1570"/>
      <c r="ME420" s="1570"/>
      <c r="MF420" s="1570"/>
      <c r="MG420" s="1570"/>
      <c r="MH420" s="1570"/>
      <c r="MI420" s="1570"/>
      <c r="MJ420" s="1570"/>
      <c r="MK420" s="1570"/>
      <c r="ML420" s="1570"/>
      <c r="MM420" s="1570"/>
      <c r="MN420" s="1570"/>
      <c r="MO420" s="1570"/>
      <c r="MP420" s="1570"/>
      <c r="MQ420" s="1570"/>
      <c r="MR420" s="1570"/>
      <c r="MS420" s="1570"/>
      <c r="MT420" s="1570"/>
      <c r="MU420" s="1570"/>
      <c r="MV420" s="1570"/>
      <c r="MW420" s="1570"/>
      <c r="MX420" s="1570"/>
      <c r="MY420" s="1570"/>
      <c r="MZ420" s="1570"/>
      <c r="NA420" s="1570"/>
      <c r="NB420" s="1570"/>
      <c r="NC420" s="1570"/>
      <c r="ND420" s="1570"/>
      <c r="NE420" s="1570"/>
      <c r="NF420" s="1570"/>
      <c r="NG420" s="1570"/>
      <c r="NH420" s="1570"/>
      <c r="NI420" s="1570"/>
      <c r="NJ420" s="1570"/>
      <c r="NK420" s="1570"/>
      <c r="NL420" s="1570"/>
      <c r="NM420" s="1570"/>
      <c r="NN420" s="1570"/>
      <c r="NO420" s="1570"/>
      <c r="NP420" s="1570"/>
      <c r="NQ420" s="1570"/>
      <c r="NR420" s="1570"/>
      <c r="NS420" s="1570"/>
      <c r="NT420" s="1570"/>
      <c r="NU420" s="1570"/>
      <c r="NV420" s="1570"/>
    </row>
    <row r="421" spans="1:386" s="1558" customFormat="1" ht="40.799999999999997" customHeight="1">
      <c r="A421" s="1882"/>
      <c r="B421" s="2121" t="s">
        <v>803</v>
      </c>
      <c r="C421" s="1682"/>
      <c r="D421" s="1960"/>
      <c r="E421" s="1795">
        <v>12993</v>
      </c>
      <c r="F421" s="1774" t="s">
        <v>1021</v>
      </c>
      <c r="G421" s="1795">
        <v>360</v>
      </c>
      <c r="H421" s="2006" t="s">
        <v>1217</v>
      </c>
      <c r="I421" s="1778" t="s">
        <v>1327</v>
      </c>
      <c r="J421" s="1959">
        <v>10598.227999999999</v>
      </c>
      <c r="K421" s="1795">
        <v>360</v>
      </c>
      <c r="L421" s="1774" t="s">
        <v>1328</v>
      </c>
      <c r="M421" s="1772"/>
      <c r="N421" s="1789"/>
      <c r="O421" s="1789"/>
      <c r="P421" s="1789"/>
      <c r="Q421" s="1789"/>
      <c r="R421" s="1789"/>
      <c r="S421" s="1789"/>
      <c r="T421" s="1789"/>
      <c r="U421" s="1773"/>
      <c r="V421" s="156">
        <f t="shared" si="163"/>
        <v>2394.7720000000008</v>
      </c>
      <c r="W421" s="1647"/>
      <c r="X421" s="1648"/>
      <c r="Y421" s="1994"/>
      <c r="Z421" s="1647"/>
      <c r="AA421" s="1648"/>
      <c r="AB421" s="1649"/>
      <c r="AC421" s="1649"/>
      <c r="AD421" s="1994"/>
      <c r="AE421" s="1990"/>
      <c r="AF421" s="1637">
        <v>1</v>
      </c>
      <c r="AG421" s="1543">
        <f t="shared" si="169"/>
        <v>12993</v>
      </c>
      <c r="AH421" s="1646">
        <v>1</v>
      </c>
      <c r="AI421" s="1543">
        <f t="shared" si="170"/>
        <v>10598.227999999999</v>
      </c>
      <c r="AJ421" s="1646"/>
      <c r="AK421" s="1543">
        <f t="shared" si="171"/>
        <v>0</v>
      </c>
      <c r="AL421" s="1646"/>
      <c r="AM421" s="1543">
        <f t="shared" si="168"/>
        <v>0</v>
      </c>
      <c r="AN421" s="1553"/>
      <c r="AO421" s="1553"/>
      <c r="AP421" s="1553"/>
      <c r="AQ421" s="1553"/>
      <c r="AR421" s="1553"/>
      <c r="AS421" s="1553"/>
      <c r="AT421" s="1553"/>
      <c r="AU421" s="1553"/>
      <c r="AV421" s="1553"/>
      <c r="AW421" s="1553"/>
      <c r="AX421" s="1553"/>
      <c r="AY421" s="1553"/>
      <c r="AZ421" s="1553"/>
      <c r="BA421" s="1553"/>
      <c r="BB421" s="1553"/>
      <c r="BC421" s="1553"/>
      <c r="BD421" s="1553"/>
      <c r="BE421" s="1553"/>
      <c r="BF421" s="1553"/>
      <c r="BG421" s="1553"/>
      <c r="BH421" s="1553"/>
      <c r="BI421" s="1553"/>
      <c r="BJ421" s="1553"/>
      <c r="BK421" s="1553"/>
      <c r="BL421" s="1553"/>
      <c r="BM421" s="1553"/>
      <c r="BN421" s="1553"/>
      <c r="BO421" s="1553"/>
      <c r="BP421" s="1553"/>
      <c r="BQ421" s="1553"/>
      <c r="BR421" s="1553"/>
      <c r="BS421" s="1553"/>
      <c r="BT421" s="1553"/>
      <c r="BU421" s="1553"/>
      <c r="BV421" s="1553"/>
      <c r="BW421" s="1553"/>
      <c r="BX421" s="1553"/>
      <c r="BY421" s="1553"/>
      <c r="BZ421" s="1553"/>
      <c r="CA421" s="1553"/>
      <c r="CB421" s="1553"/>
      <c r="CC421" s="1553"/>
      <c r="CD421" s="1553"/>
      <c r="CE421" s="1553"/>
      <c r="CF421" s="1553"/>
      <c r="CG421" s="1553"/>
      <c r="CH421" s="1553"/>
      <c r="CI421" s="1553"/>
      <c r="CJ421" s="1553"/>
      <c r="CK421" s="1553"/>
      <c r="CL421" s="1553"/>
      <c r="CM421" s="1553"/>
      <c r="CN421" s="1553"/>
      <c r="CO421" s="1553"/>
      <c r="CP421" s="1553"/>
      <c r="CQ421" s="1553"/>
      <c r="CR421" s="1553"/>
      <c r="CS421" s="1553"/>
      <c r="CT421" s="1553"/>
      <c r="CU421" s="1553"/>
      <c r="CV421" s="1553"/>
      <c r="CW421" s="1553"/>
      <c r="CX421" s="1553"/>
      <c r="CY421" s="1553"/>
      <c r="CZ421" s="1553"/>
      <c r="DA421" s="1553"/>
      <c r="DB421" s="1553"/>
      <c r="DC421" s="1553"/>
      <c r="DD421" s="1553"/>
      <c r="DE421" s="1553"/>
      <c r="DF421" s="1553"/>
      <c r="DG421" s="1553"/>
      <c r="DH421" s="1553"/>
      <c r="DI421" s="1553"/>
      <c r="DJ421" s="1553"/>
      <c r="DK421" s="1553"/>
      <c r="DL421" s="1553"/>
      <c r="DM421" s="1553"/>
      <c r="DN421" s="1553"/>
      <c r="DO421" s="1553"/>
      <c r="DP421" s="1553"/>
      <c r="DQ421" s="1553"/>
      <c r="DR421" s="1553"/>
      <c r="DS421" s="1553"/>
      <c r="DT421" s="1553"/>
      <c r="DU421" s="1553"/>
      <c r="DV421" s="1553"/>
      <c r="DW421" s="1553"/>
      <c r="DX421" s="1553"/>
      <c r="DY421" s="1553"/>
      <c r="DZ421" s="1553"/>
      <c r="EA421" s="1553"/>
      <c r="EB421" s="1553"/>
      <c r="EC421" s="1553"/>
      <c r="ED421" s="1553"/>
      <c r="EE421" s="1553"/>
      <c r="EF421" s="1553"/>
      <c r="EG421" s="1553"/>
      <c r="EH421" s="1553"/>
      <c r="EI421" s="1553"/>
      <c r="EJ421" s="1553"/>
      <c r="EK421" s="1553"/>
      <c r="EL421" s="1553"/>
      <c r="EM421" s="1553"/>
      <c r="EN421" s="1553"/>
      <c r="EO421" s="1553"/>
      <c r="EP421" s="1553"/>
      <c r="EQ421" s="1553"/>
      <c r="ER421" s="1553"/>
      <c r="ES421" s="1553"/>
      <c r="ET421" s="1553"/>
      <c r="EU421" s="1553"/>
      <c r="EV421" s="1553"/>
      <c r="EW421" s="1553"/>
      <c r="EX421" s="1553"/>
      <c r="EY421" s="1553"/>
      <c r="EZ421" s="1553"/>
      <c r="FA421" s="1602"/>
      <c r="FB421" s="1570"/>
      <c r="FC421" s="1570"/>
      <c r="FD421" s="1570"/>
      <c r="FE421" s="1570"/>
      <c r="FF421" s="1570"/>
      <c r="FG421" s="1570"/>
      <c r="FH421" s="1570"/>
      <c r="FI421" s="1570"/>
      <c r="FJ421" s="1570"/>
      <c r="FK421" s="1570"/>
      <c r="FL421" s="1570"/>
      <c r="FM421" s="1570"/>
      <c r="FN421" s="1570"/>
      <c r="FO421" s="1570"/>
      <c r="FP421" s="1570"/>
      <c r="FQ421" s="1570"/>
      <c r="FR421" s="1570"/>
      <c r="FS421" s="1570"/>
      <c r="FT421" s="1570"/>
      <c r="FU421" s="1570"/>
      <c r="FV421" s="1570"/>
      <c r="FW421" s="1570"/>
      <c r="FX421" s="1570"/>
      <c r="FY421" s="1570"/>
      <c r="FZ421" s="1570"/>
      <c r="GA421" s="1570"/>
      <c r="GB421" s="1570"/>
      <c r="GC421" s="1570"/>
      <c r="GD421" s="1570"/>
      <c r="GE421" s="1570"/>
      <c r="GF421" s="1570"/>
      <c r="GG421" s="1570"/>
      <c r="GH421" s="1570"/>
      <c r="GI421" s="1570"/>
      <c r="GJ421" s="1570"/>
      <c r="GK421" s="1570"/>
      <c r="GL421" s="1570"/>
      <c r="GM421" s="1570"/>
      <c r="GN421" s="1570"/>
      <c r="GO421" s="1570"/>
      <c r="GP421" s="1570"/>
      <c r="GQ421" s="1570"/>
      <c r="GR421" s="1570"/>
      <c r="GS421" s="1570"/>
      <c r="GT421" s="1570"/>
      <c r="GU421" s="1570"/>
      <c r="GV421" s="1570"/>
      <c r="GW421" s="1570"/>
      <c r="GX421" s="1570"/>
      <c r="GY421" s="1570"/>
      <c r="GZ421" s="1570"/>
      <c r="HA421" s="1570"/>
      <c r="HB421" s="1570"/>
      <c r="HC421" s="1570"/>
      <c r="HD421" s="1570"/>
      <c r="HE421" s="1570"/>
      <c r="HF421" s="1570"/>
      <c r="HG421" s="1570"/>
      <c r="HH421" s="1570"/>
      <c r="HI421" s="1570"/>
      <c r="HJ421" s="1570"/>
      <c r="HK421" s="1570"/>
      <c r="HL421" s="1570"/>
      <c r="HM421" s="1570"/>
      <c r="HN421" s="1570"/>
      <c r="HO421" s="1570"/>
      <c r="HP421" s="1570"/>
      <c r="HQ421" s="1570"/>
      <c r="HR421" s="1570"/>
      <c r="HS421" s="1570"/>
      <c r="HT421" s="1570"/>
      <c r="HU421" s="1570"/>
      <c r="HV421" s="1570"/>
      <c r="HW421" s="1570"/>
      <c r="HX421" s="1570"/>
      <c r="HY421" s="1570"/>
      <c r="HZ421" s="1570"/>
      <c r="IA421" s="1570"/>
      <c r="IB421" s="1570"/>
      <c r="IC421" s="1570"/>
      <c r="ID421" s="1570"/>
      <c r="IE421" s="1570"/>
      <c r="IF421" s="1570"/>
      <c r="IG421" s="1570"/>
      <c r="IH421" s="1570"/>
      <c r="II421" s="1570"/>
      <c r="IJ421" s="1570"/>
      <c r="IK421" s="1570"/>
      <c r="IL421" s="1570"/>
      <c r="IM421" s="1570"/>
      <c r="IN421" s="1570"/>
      <c r="IO421" s="1570"/>
      <c r="IP421" s="1570"/>
      <c r="IQ421" s="1570"/>
      <c r="IR421" s="1570"/>
      <c r="IS421" s="1570"/>
      <c r="IT421" s="1570"/>
      <c r="IU421" s="1570"/>
      <c r="IV421" s="1570"/>
      <c r="IW421" s="1570"/>
      <c r="IX421" s="1570"/>
      <c r="IY421" s="1570"/>
      <c r="IZ421" s="1570"/>
      <c r="JA421" s="1570"/>
      <c r="JB421" s="1570"/>
      <c r="JC421" s="1570"/>
      <c r="JD421" s="1570"/>
      <c r="JE421" s="1570"/>
      <c r="JF421" s="1570"/>
      <c r="JG421" s="1570"/>
      <c r="JH421" s="1570"/>
      <c r="JI421" s="1570"/>
      <c r="JJ421" s="1570"/>
      <c r="JK421" s="1570"/>
      <c r="JL421" s="1570"/>
      <c r="JM421" s="1570"/>
      <c r="JN421" s="1570"/>
      <c r="JO421" s="1570"/>
      <c r="JP421" s="1570"/>
      <c r="JQ421" s="1570"/>
      <c r="JR421" s="1570"/>
      <c r="JS421" s="1570"/>
      <c r="JT421" s="1570"/>
      <c r="JU421" s="1570"/>
      <c r="JV421" s="1570"/>
      <c r="JW421" s="1570"/>
      <c r="JX421" s="1570"/>
      <c r="JY421" s="1570"/>
      <c r="JZ421" s="1570"/>
      <c r="KA421" s="1570"/>
      <c r="KB421" s="1570"/>
      <c r="KC421" s="1570"/>
      <c r="KD421" s="1570"/>
      <c r="KE421" s="1570"/>
      <c r="KF421" s="1570"/>
      <c r="KG421" s="1570"/>
      <c r="KH421" s="1570"/>
      <c r="KI421" s="1570"/>
      <c r="KJ421" s="1570"/>
      <c r="KK421" s="1570"/>
      <c r="KL421" s="1570"/>
      <c r="KM421" s="1570"/>
      <c r="KN421" s="1570"/>
      <c r="KO421" s="1570"/>
      <c r="KP421" s="1570"/>
      <c r="KQ421" s="1570"/>
      <c r="KR421" s="1570"/>
      <c r="KS421" s="1570"/>
      <c r="KT421" s="1570"/>
      <c r="KU421" s="1570"/>
      <c r="KV421" s="1570"/>
      <c r="KW421" s="1570"/>
      <c r="KX421" s="1570"/>
      <c r="KY421" s="1570"/>
      <c r="KZ421" s="1570"/>
      <c r="LA421" s="1570"/>
      <c r="LB421" s="1570"/>
      <c r="LC421" s="1570"/>
      <c r="LD421" s="1570"/>
      <c r="LE421" s="1570"/>
      <c r="LF421" s="1570"/>
      <c r="LG421" s="1570"/>
      <c r="LH421" s="1570"/>
      <c r="LI421" s="1570"/>
      <c r="LJ421" s="1570"/>
      <c r="LK421" s="1570"/>
      <c r="LL421" s="1570"/>
      <c r="LM421" s="1570"/>
      <c r="LN421" s="1570"/>
      <c r="LO421" s="1570"/>
      <c r="LP421" s="1570"/>
      <c r="LQ421" s="1570"/>
      <c r="LR421" s="1570"/>
      <c r="LS421" s="1570"/>
      <c r="LT421" s="1570"/>
      <c r="LU421" s="1570"/>
      <c r="LV421" s="1570"/>
      <c r="LW421" s="1570"/>
      <c r="LX421" s="1570"/>
      <c r="LY421" s="1570"/>
      <c r="LZ421" s="1570"/>
      <c r="MA421" s="1570"/>
      <c r="MB421" s="1570"/>
      <c r="MC421" s="1570"/>
      <c r="MD421" s="1570"/>
      <c r="ME421" s="1570"/>
      <c r="MF421" s="1570"/>
      <c r="MG421" s="1570"/>
      <c r="MH421" s="1570"/>
      <c r="MI421" s="1570"/>
      <c r="MJ421" s="1570"/>
      <c r="MK421" s="1570"/>
      <c r="ML421" s="1570"/>
      <c r="MM421" s="1570"/>
      <c r="MN421" s="1570"/>
      <c r="MO421" s="1570"/>
      <c r="MP421" s="1570"/>
      <c r="MQ421" s="1570"/>
      <c r="MR421" s="1570"/>
      <c r="MS421" s="1570"/>
      <c r="MT421" s="1570"/>
      <c r="MU421" s="1570"/>
      <c r="MV421" s="1570"/>
      <c r="MW421" s="1570"/>
      <c r="MX421" s="1570"/>
      <c r="MY421" s="1570"/>
      <c r="MZ421" s="1570"/>
      <c r="NA421" s="1570"/>
      <c r="NB421" s="1570"/>
      <c r="NC421" s="1570"/>
      <c r="ND421" s="1570"/>
      <c r="NE421" s="1570"/>
      <c r="NF421" s="1570"/>
      <c r="NG421" s="1570"/>
      <c r="NH421" s="1570"/>
      <c r="NI421" s="1570"/>
      <c r="NJ421" s="1570"/>
      <c r="NK421" s="1570"/>
      <c r="NL421" s="1570"/>
      <c r="NM421" s="1570"/>
      <c r="NN421" s="1570"/>
      <c r="NO421" s="1570"/>
      <c r="NP421" s="1570"/>
      <c r="NQ421" s="1570"/>
      <c r="NR421" s="1570"/>
      <c r="NS421" s="1570"/>
      <c r="NT421" s="1570"/>
      <c r="NU421" s="1570"/>
      <c r="NV421" s="1570"/>
    </row>
    <row r="422" spans="1:386" s="1558" customFormat="1" ht="81.599999999999994" customHeight="1">
      <c r="A422" s="1882"/>
      <c r="B422" s="2080" t="s">
        <v>804</v>
      </c>
      <c r="C422" s="1682"/>
      <c r="D422" s="1960"/>
      <c r="E422" s="1795">
        <f>7296+3094</f>
        <v>10390</v>
      </c>
      <c r="F422" s="1774" t="s">
        <v>1021</v>
      </c>
      <c r="G422" s="1795">
        <v>360</v>
      </c>
      <c r="H422" s="2006" t="s">
        <v>1217</v>
      </c>
      <c r="I422" s="1778" t="s">
        <v>1329</v>
      </c>
      <c r="J422" s="1959">
        <v>10390.02</v>
      </c>
      <c r="K422" s="1795">
        <v>360</v>
      </c>
      <c r="L422" s="1774" t="s">
        <v>1330</v>
      </c>
      <c r="M422" s="1772"/>
      <c r="N422" s="1789"/>
      <c r="O422" s="1789"/>
      <c r="P422" s="1789"/>
      <c r="Q422" s="1789"/>
      <c r="R422" s="1789"/>
      <c r="S422" s="1789"/>
      <c r="T422" s="1789"/>
      <c r="U422" s="1773"/>
      <c r="V422" s="1556">
        <f t="shared" si="163"/>
        <v>-2.0000000000436557E-2</v>
      </c>
      <c r="W422" s="1647"/>
      <c r="X422" s="1648"/>
      <c r="Y422" s="1994"/>
      <c r="Z422" s="1647"/>
      <c r="AA422" s="1648"/>
      <c r="AB422" s="1649"/>
      <c r="AC422" s="1649"/>
      <c r="AD422" s="1994"/>
      <c r="AE422" s="1990"/>
      <c r="AF422" s="1637">
        <v>1</v>
      </c>
      <c r="AG422" s="1543">
        <f t="shared" si="169"/>
        <v>10390</v>
      </c>
      <c r="AH422" s="1646">
        <v>1</v>
      </c>
      <c r="AI422" s="1543">
        <f t="shared" si="170"/>
        <v>10390.02</v>
      </c>
      <c r="AJ422" s="1646"/>
      <c r="AK422" s="1543">
        <f t="shared" si="171"/>
        <v>0</v>
      </c>
      <c r="AL422" s="1646"/>
      <c r="AM422" s="1543">
        <f t="shared" si="168"/>
        <v>0</v>
      </c>
      <c r="AN422" s="1553"/>
      <c r="AO422" s="1553"/>
      <c r="AP422" s="1553"/>
      <c r="AQ422" s="1553"/>
      <c r="AR422" s="1553"/>
      <c r="AS422" s="1553"/>
      <c r="AT422" s="1553"/>
      <c r="AU422" s="1553"/>
      <c r="AV422" s="1553"/>
      <c r="AW422" s="1553"/>
      <c r="AX422" s="1553"/>
      <c r="AY422" s="1553"/>
      <c r="AZ422" s="1553"/>
      <c r="BA422" s="1553"/>
      <c r="BB422" s="1553"/>
      <c r="BC422" s="1553"/>
      <c r="BD422" s="1553"/>
      <c r="BE422" s="1553"/>
      <c r="BF422" s="1553"/>
      <c r="BG422" s="1553"/>
      <c r="BH422" s="1553"/>
      <c r="BI422" s="1553"/>
      <c r="BJ422" s="1553"/>
      <c r="BK422" s="1553"/>
      <c r="BL422" s="1553"/>
      <c r="BM422" s="1553"/>
      <c r="BN422" s="1553"/>
      <c r="BO422" s="1553"/>
      <c r="BP422" s="1553"/>
      <c r="BQ422" s="1553"/>
      <c r="BR422" s="1553"/>
      <c r="BS422" s="1553"/>
      <c r="BT422" s="1553"/>
      <c r="BU422" s="1553"/>
      <c r="BV422" s="1553"/>
      <c r="BW422" s="1553"/>
      <c r="BX422" s="1553"/>
      <c r="BY422" s="1553"/>
      <c r="BZ422" s="1553"/>
      <c r="CA422" s="1553"/>
      <c r="CB422" s="1553"/>
      <c r="CC422" s="1553"/>
      <c r="CD422" s="1553"/>
      <c r="CE422" s="1553"/>
      <c r="CF422" s="1553"/>
      <c r="CG422" s="1553"/>
      <c r="CH422" s="1553"/>
      <c r="CI422" s="1553"/>
      <c r="CJ422" s="1553"/>
      <c r="CK422" s="1553"/>
      <c r="CL422" s="1553"/>
      <c r="CM422" s="1553"/>
      <c r="CN422" s="1553"/>
      <c r="CO422" s="1553"/>
      <c r="CP422" s="1553"/>
      <c r="CQ422" s="1553"/>
      <c r="CR422" s="1553"/>
      <c r="CS422" s="1553"/>
      <c r="CT422" s="1553"/>
      <c r="CU422" s="1553"/>
      <c r="CV422" s="1553"/>
      <c r="CW422" s="1553"/>
      <c r="CX422" s="1553"/>
      <c r="CY422" s="1553"/>
      <c r="CZ422" s="1553"/>
      <c r="DA422" s="1553"/>
      <c r="DB422" s="1553"/>
      <c r="DC422" s="1553"/>
      <c r="DD422" s="1553"/>
      <c r="DE422" s="1553"/>
      <c r="DF422" s="1553"/>
      <c r="DG422" s="1553"/>
      <c r="DH422" s="1553"/>
      <c r="DI422" s="1553"/>
      <c r="DJ422" s="1553"/>
      <c r="DK422" s="1553"/>
      <c r="DL422" s="1553"/>
      <c r="DM422" s="1553"/>
      <c r="DN422" s="1553"/>
      <c r="DO422" s="1553"/>
      <c r="DP422" s="1553"/>
      <c r="DQ422" s="1553"/>
      <c r="DR422" s="1553"/>
      <c r="DS422" s="1553"/>
      <c r="DT422" s="1553"/>
      <c r="DU422" s="1553"/>
      <c r="DV422" s="1553"/>
      <c r="DW422" s="1553"/>
      <c r="DX422" s="1553"/>
      <c r="DY422" s="1553"/>
      <c r="DZ422" s="1553"/>
      <c r="EA422" s="1553"/>
      <c r="EB422" s="1553"/>
      <c r="EC422" s="1553"/>
      <c r="ED422" s="1553"/>
      <c r="EE422" s="1553"/>
      <c r="EF422" s="1553"/>
      <c r="EG422" s="1553"/>
      <c r="EH422" s="1553"/>
      <c r="EI422" s="1553"/>
      <c r="EJ422" s="1553"/>
      <c r="EK422" s="1553"/>
      <c r="EL422" s="1553"/>
      <c r="EM422" s="1553"/>
      <c r="EN422" s="1553"/>
      <c r="EO422" s="1553"/>
      <c r="EP422" s="1553"/>
      <c r="EQ422" s="1553"/>
      <c r="ER422" s="1553"/>
      <c r="ES422" s="1553"/>
      <c r="ET422" s="1553"/>
      <c r="EU422" s="1553"/>
      <c r="EV422" s="1553"/>
      <c r="EW422" s="1553"/>
      <c r="EX422" s="1553"/>
      <c r="EY422" s="1553"/>
      <c r="EZ422" s="1553"/>
      <c r="FA422" s="1602"/>
      <c r="FB422" s="1570"/>
      <c r="FC422" s="1570"/>
      <c r="FD422" s="1570"/>
      <c r="FE422" s="1570"/>
      <c r="FF422" s="1570"/>
      <c r="FG422" s="1570"/>
      <c r="FH422" s="1570"/>
      <c r="FI422" s="1570"/>
      <c r="FJ422" s="1570"/>
      <c r="FK422" s="1570"/>
      <c r="FL422" s="1570"/>
      <c r="FM422" s="1570"/>
      <c r="FN422" s="1570"/>
      <c r="FO422" s="1570"/>
      <c r="FP422" s="1570"/>
      <c r="FQ422" s="1570"/>
      <c r="FR422" s="1570"/>
      <c r="FS422" s="1570"/>
      <c r="FT422" s="1570"/>
      <c r="FU422" s="1570"/>
      <c r="FV422" s="1570"/>
      <c r="FW422" s="1570"/>
      <c r="FX422" s="1570"/>
      <c r="FY422" s="1570"/>
      <c r="FZ422" s="1570"/>
      <c r="GA422" s="1570"/>
      <c r="GB422" s="1570"/>
      <c r="GC422" s="1570"/>
      <c r="GD422" s="1570"/>
      <c r="GE422" s="1570"/>
      <c r="GF422" s="1570"/>
      <c r="GG422" s="1570"/>
      <c r="GH422" s="1570"/>
      <c r="GI422" s="1570"/>
      <c r="GJ422" s="1570"/>
      <c r="GK422" s="1570"/>
      <c r="GL422" s="1570"/>
      <c r="GM422" s="1570"/>
      <c r="GN422" s="1570"/>
      <c r="GO422" s="1570"/>
      <c r="GP422" s="1570"/>
      <c r="GQ422" s="1570"/>
      <c r="GR422" s="1570"/>
      <c r="GS422" s="1570"/>
      <c r="GT422" s="1570"/>
      <c r="GU422" s="1570"/>
      <c r="GV422" s="1570"/>
      <c r="GW422" s="1570"/>
      <c r="GX422" s="1570"/>
      <c r="GY422" s="1570"/>
      <c r="GZ422" s="1570"/>
      <c r="HA422" s="1570"/>
      <c r="HB422" s="1570"/>
      <c r="HC422" s="1570"/>
      <c r="HD422" s="1570"/>
      <c r="HE422" s="1570"/>
      <c r="HF422" s="1570"/>
      <c r="HG422" s="1570"/>
      <c r="HH422" s="1570"/>
      <c r="HI422" s="1570"/>
      <c r="HJ422" s="1570"/>
      <c r="HK422" s="1570"/>
      <c r="HL422" s="1570"/>
      <c r="HM422" s="1570"/>
      <c r="HN422" s="1570"/>
      <c r="HO422" s="1570"/>
      <c r="HP422" s="1570"/>
      <c r="HQ422" s="1570"/>
      <c r="HR422" s="1570"/>
      <c r="HS422" s="1570"/>
      <c r="HT422" s="1570"/>
      <c r="HU422" s="1570"/>
      <c r="HV422" s="1570"/>
      <c r="HW422" s="1570"/>
      <c r="HX422" s="1570"/>
      <c r="HY422" s="1570"/>
      <c r="HZ422" s="1570"/>
      <c r="IA422" s="1570"/>
      <c r="IB422" s="1570"/>
      <c r="IC422" s="1570"/>
      <c r="ID422" s="1570"/>
      <c r="IE422" s="1570"/>
      <c r="IF422" s="1570"/>
      <c r="IG422" s="1570"/>
      <c r="IH422" s="1570"/>
      <c r="II422" s="1570"/>
      <c r="IJ422" s="1570"/>
      <c r="IK422" s="1570"/>
      <c r="IL422" s="1570"/>
      <c r="IM422" s="1570"/>
      <c r="IN422" s="1570"/>
      <c r="IO422" s="1570"/>
      <c r="IP422" s="1570"/>
      <c r="IQ422" s="1570"/>
      <c r="IR422" s="1570"/>
      <c r="IS422" s="1570"/>
      <c r="IT422" s="1570"/>
      <c r="IU422" s="1570"/>
      <c r="IV422" s="1570"/>
      <c r="IW422" s="1570"/>
      <c r="IX422" s="1570"/>
      <c r="IY422" s="1570"/>
      <c r="IZ422" s="1570"/>
      <c r="JA422" s="1570"/>
      <c r="JB422" s="1570"/>
      <c r="JC422" s="1570"/>
      <c r="JD422" s="1570"/>
      <c r="JE422" s="1570"/>
      <c r="JF422" s="1570"/>
      <c r="JG422" s="1570"/>
      <c r="JH422" s="1570"/>
      <c r="JI422" s="1570"/>
      <c r="JJ422" s="1570"/>
      <c r="JK422" s="1570"/>
      <c r="JL422" s="1570"/>
      <c r="JM422" s="1570"/>
      <c r="JN422" s="1570"/>
      <c r="JO422" s="1570"/>
      <c r="JP422" s="1570"/>
      <c r="JQ422" s="1570"/>
      <c r="JR422" s="1570"/>
      <c r="JS422" s="1570"/>
      <c r="JT422" s="1570"/>
      <c r="JU422" s="1570"/>
      <c r="JV422" s="1570"/>
      <c r="JW422" s="1570"/>
      <c r="JX422" s="1570"/>
      <c r="JY422" s="1570"/>
      <c r="JZ422" s="1570"/>
      <c r="KA422" s="1570"/>
      <c r="KB422" s="1570"/>
      <c r="KC422" s="1570"/>
      <c r="KD422" s="1570"/>
      <c r="KE422" s="1570"/>
      <c r="KF422" s="1570"/>
      <c r="KG422" s="1570"/>
      <c r="KH422" s="1570"/>
      <c r="KI422" s="1570"/>
      <c r="KJ422" s="1570"/>
      <c r="KK422" s="1570"/>
      <c r="KL422" s="1570"/>
      <c r="KM422" s="1570"/>
      <c r="KN422" s="1570"/>
      <c r="KO422" s="1570"/>
      <c r="KP422" s="1570"/>
      <c r="KQ422" s="1570"/>
      <c r="KR422" s="1570"/>
      <c r="KS422" s="1570"/>
      <c r="KT422" s="1570"/>
      <c r="KU422" s="1570"/>
      <c r="KV422" s="1570"/>
      <c r="KW422" s="1570"/>
      <c r="KX422" s="1570"/>
      <c r="KY422" s="1570"/>
      <c r="KZ422" s="1570"/>
      <c r="LA422" s="1570"/>
      <c r="LB422" s="1570"/>
      <c r="LC422" s="1570"/>
      <c r="LD422" s="1570"/>
      <c r="LE422" s="1570"/>
      <c r="LF422" s="1570"/>
      <c r="LG422" s="1570"/>
      <c r="LH422" s="1570"/>
      <c r="LI422" s="1570"/>
      <c r="LJ422" s="1570"/>
      <c r="LK422" s="1570"/>
      <c r="LL422" s="1570"/>
      <c r="LM422" s="1570"/>
      <c r="LN422" s="1570"/>
      <c r="LO422" s="1570"/>
      <c r="LP422" s="1570"/>
      <c r="LQ422" s="1570"/>
      <c r="LR422" s="1570"/>
      <c r="LS422" s="1570"/>
      <c r="LT422" s="1570"/>
      <c r="LU422" s="1570"/>
      <c r="LV422" s="1570"/>
      <c r="LW422" s="1570"/>
      <c r="LX422" s="1570"/>
      <c r="LY422" s="1570"/>
      <c r="LZ422" s="1570"/>
      <c r="MA422" s="1570"/>
      <c r="MB422" s="1570"/>
      <c r="MC422" s="1570"/>
      <c r="MD422" s="1570"/>
      <c r="ME422" s="1570"/>
      <c r="MF422" s="1570"/>
      <c r="MG422" s="1570"/>
      <c r="MH422" s="1570"/>
      <c r="MI422" s="1570"/>
      <c r="MJ422" s="1570"/>
      <c r="MK422" s="1570"/>
      <c r="ML422" s="1570"/>
      <c r="MM422" s="1570"/>
      <c r="MN422" s="1570"/>
      <c r="MO422" s="1570"/>
      <c r="MP422" s="1570"/>
      <c r="MQ422" s="1570"/>
      <c r="MR422" s="1570"/>
      <c r="MS422" s="1570"/>
      <c r="MT422" s="1570"/>
      <c r="MU422" s="1570"/>
      <c r="MV422" s="1570"/>
      <c r="MW422" s="1570"/>
      <c r="MX422" s="1570"/>
      <c r="MY422" s="1570"/>
      <c r="MZ422" s="1570"/>
      <c r="NA422" s="1570"/>
      <c r="NB422" s="1570"/>
      <c r="NC422" s="1570"/>
      <c r="ND422" s="1570"/>
      <c r="NE422" s="1570"/>
      <c r="NF422" s="1570"/>
      <c r="NG422" s="1570"/>
      <c r="NH422" s="1570"/>
      <c r="NI422" s="1570"/>
      <c r="NJ422" s="1570"/>
      <c r="NK422" s="1570"/>
      <c r="NL422" s="1570"/>
      <c r="NM422" s="1570"/>
      <c r="NN422" s="1570"/>
      <c r="NO422" s="1570"/>
      <c r="NP422" s="1570"/>
      <c r="NQ422" s="1570"/>
      <c r="NR422" s="1570"/>
      <c r="NS422" s="1570"/>
      <c r="NT422" s="1570"/>
      <c r="NU422" s="1570"/>
      <c r="NV422" s="1570"/>
    </row>
    <row r="423" spans="1:386" s="1558" customFormat="1" ht="55.2">
      <c r="A423" s="1882"/>
      <c r="B423" s="2080" t="s">
        <v>805</v>
      </c>
      <c r="C423" s="1682"/>
      <c r="D423" s="1960"/>
      <c r="E423" s="1795">
        <v>7475.8</v>
      </c>
      <c r="F423" s="1774" t="s">
        <v>1021</v>
      </c>
      <c r="G423" s="1795">
        <v>360</v>
      </c>
      <c r="H423" s="2006" t="s">
        <v>1217</v>
      </c>
      <c r="I423" s="1778" t="s">
        <v>1331</v>
      </c>
      <c r="J423" s="1959">
        <v>6395.9759999999997</v>
      </c>
      <c r="K423" s="1795">
        <v>360</v>
      </c>
      <c r="L423" s="1774" t="s">
        <v>1332</v>
      </c>
      <c r="M423" s="1772"/>
      <c r="N423" s="1789"/>
      <c r="O423" s="1789"/>
      <c r="P423" s="1789"/>
      <c r="Q423" s="1789"/>
      <c r="R423" s="1789"/>
      <c r="S423" s="1789"/>
      <c r="T423" s="1789"/>
      <c r="U423" s="1773"/>
      <c r="V423" s="156">
        <f t="shared" si="163"/>
        <v>1079.8240000000005</v>
      </c>
      <c r="W423" s="1647"/>
      <c r="X423" s="1648"/>
      <c r="Y423" s="1994"/>
      <c r="Z423" s="1647"/>
      <c r="AA423" s="1648"/>
      <c r="AB423" s="1649"/>
      <c r="AC423" s="1649"/>
      <c r="AD423" s="1994"/>
      <c r="AE423" s="1990"/>
      <c r="AF423" s="1637">
        <v>1</v>
      </c>
      <c r="AG423" s="1543">
        <f t="shared" si="169"/>
        <v>7475.8</v>
      </c>
      <c r="AH423" s="1646">
        <v>1</v>
      </c>
      <c r="AI423" s="1543">
        <f t="shared" si="170"/>
        <v>6395.9759999999997</v>
      </c>
      <c r="AJ423" s="1646"/>
      <c r="AK423" s="1543">
        <f t="shared" si="171"/>
        <v>0</v>
      </c>
      <c r="AL423" s="1646"/>
      <c r="AM423" s="1543">
        <f t="shared" si="168"/>
        <v>0</v>
      </c>
      <c r="AN423" s="1553"/>
      <c r="AO423" s="1553"/>
      <c r="AP423" s="1553"/>
      <c r="AQ423" s="1553"/>
      <c r="AR423" s="1553"/>
      <c r="AS423" s="1553"/>
      <c r="AT423" s="1553"/>
      <c r="AU423" s="1553"/>
      <c r="AV423" s="1553"/>
      <c r="AW423" s="1553"/>
      <c r="AX423" s="1553"/>
      <c r="AY423" s="1553"/>
      <c r="AZ423" s="1553"/>
      <c r="BA423" s="1553"/>
      <c r="BB423" s="1553"/>
      <c r="BC423" s="1553"/>
      <c r="BD423" s="1553"/>
      <c r="BE423" s="1553"/>
      <c r="BF423" s="1553"/>
      <c r="BG423" s="1553"/>
      <c r="BH423" s="1553"/>
      <c r="BI423" s="1553"/>
      <c r="BJ423" s="1553"/>
      <c r="BK423" s="1553"/>
      <c r="BL423" s="1553"/>
      <c r="BM423" s="1553"/>
      <c r="BN423" s="1553"/>
      <c r="BO423" s="1553"/>
      <c r="BP423" s="1553"/>
      <c r="BQ423" s="1553"/>
      <c r="BR423" s="1553"/>
      <c r="BS423" s="1553"/>
      <c r="BT423" s="1553"/>
      <c r="BU423" s="1553"/>
      <c r="BV423" s="1553"/>
      <c r="BW423" s="1553"/>
      <c r="BX423" s="1553"/>
      <c r="BY423" s="1553"/>
      <c r="BZ423" s="1553"/>
      <c r="CA423" s="1553"/>
      <c r="CB423" s="1553"/>
      <c r="CC423" s="1553"/>
      <c r="CD423" s="1553"/>
      <c r="CE423" s="1553"/>
      <c r="CF423" s="1553"/>
      <c r="CG423" s="1553"/>
      <c r="CH423" s="1553"/>
      <c r="CI423" s="1553"/>
      <c r="CJ423" s="1553"/>
      <c r="CK423" s="1553"/>
      <c r="CL423" s="1553"/>
      <c r="CM423" s="1553"/>
      <c r="CN423" s="1553"/>
      <c r="CO423" s="1553"/>
      <c r="CP423" s="1553"/>
      <c r="CQ423" s="1553"/>
      <c r="CR423" s="1553"/>
      <c r="CS423" s="1553"/>
      <c r="CT423" s="1553"/>
      <c r="CU423" s="1553"/>
      <c r="CV423" s="1553"/>
      <c r="CW423" s="1553"/>
      <c r="CX423" s="1553"/>
      <c r="CY423" s="1553"/>
      <c r="CZ423" s="1553"/>
      <c r="DA423" s="1553"/>
      <c r="DB423" s="1553"/>
      <c r="DC423" s="1553"/>
      <c r="DD423" s="1553"/>
      <c r="DE423" s="1553"/>
      <c r="DF423" s="1553"/>
      <c r="DG423" s="1553"/>
      <c r="DH423" s="1553"/>
      <c r="DI423" s="1553"/>
      <c r="DJ423" s="1553"/>
      <c r="DK423" s="1553"/>
      <c r="DL423" s="1553"/>
      <c r="DM423" s="1553"/>
      <c r="DN423" s="1553"/>
      <c r="DO423" s="1553"/>
      <c r="DP423" s="1553"/>
      <c r="DQ423" s="1553"/>
      <c r="DR423" s="1553"/>
      <c r="DS423" s="1553"/>
      <c r="DT423" s="1553"/>
      <c r="DU423" s="1553"/>
      <c r="DV423" s="1553"/>
      <c r="DW423" s="1553"/>
      <c r="DX423" s="1553"/>
      <c r="DY423" s="1553"/>
      <c r="DZ423" s="1553"/>
      <c r="EA423" s="1553"/>
      <c r="EB423" s="1553"/>
      <c r="EC423" s="1553"/>
      <c r="ED423" s="1553"/>
      <c r="EE423" s="1553"/>
      <c r="EF423" s="1553"/>
      <c r="EG423" s="1553"/>
      <c r="EH423" s="1553"/>
      <c r="EI423" s="1553"/>
      <c r="EJ423" s="1553"/>
      <c r="EK423" s="1553"/>
      <c r="EL423" s="1553"/>
      <c r="EM423" s="1553"/>
      <c r="EN423" s="1553"/>
      <c r="EO423" s="1553"/>
      <c r="EP423" s="1553"/>
      <c r="EQ423" s="1553"/>
      <c r="ER423" s="1553"/>
      <c r="ES423" s="1553"/>
      <c r="ET423" s="1553"/>
      <c r="EU423" s="1553"/>
      <c r="EV423" s="1553"/>
      <c r="EW423" s="1553"/>
      <c r="EX423" s="1553"/>
      <c r="EY423" s="1553"/>
      <c r="EZ423" s="1553"/>
      <c r="FA423" s="1602"/>
      <c r="FB423" s="1570"/>
      <c r="FC423" s="1570"/>
      <c r="FD423" s="1570"/>
      <c r="FE423" s="1570"/>
      <c r="FF423" s="1570"/>
      <c r="FG423" s="1570"/>
      <c r="FH423" s="1570"/>
      <c r="FI423" s="1570"/>
      <c r="FJ423" s="1570"/>
      <c r="FK423" s="1570"/>
      <c r="FL423" s="1570"/>
      <c r="FM423" s="1570"/>
      <c r="FN423" s="1570"/>
      <c r="FO423" s="1570"/>
      <c r="FP423" s="1570"/>
      <c r="FQ423" s="1570"/>
      <c r="FR423" s="1570"/>
      <c r="FS423" s="1570"/>
      <c r="FT423" s="1570"/>
      <c r="FU423" s="1570"/>
      <c r="FV423" s="1570"/>
      <c r="FW423" s="1570"/>
      <c r="FX423" s="1570"/>
      <c r="FY423" s="1570"/>
      <c r="FZ423" s="1570"/>
      <c r="GA423" s="1570"/>
      <c r="GB423" s="1570"/>
      <c r="GC423" s="1570"/>
      <c r="GD423" s="1570"/>
      <c r="GE423" s="1570"/>
      <c r="GF423" s="1570"/>
      <c r="GG423" s="1570"/>
      <c r="GH423" s="1570"/>
      <c r="GI423" s="1570"/>
      <c r="GJ423" s="1570"/>
      <c r="GK423" s="1570"/>
      <c r="GL423" s="1570"/>
      <c r="GM423" s="1570"/>
      <c r="GN423" s="1570"/>
      <c r="GO423" s="1570"/>
      <c r="GP423" s="1570"/>
      <c r="GQ423" s="1570"/>
      <c r="GR423" s="1570"/>
      <c r="GS423" s="1570"/>
      <c r="GT423" s="1570"/>
      <c r="GU423" s="1570"/>
      <c r="GV423" s="1570"/>
      <c r="GW423" s="1570"/>
      <c r="GX423" s="1570"/>
      <c r="GY423" s="1570"/>
      <c r="GZ423" s="1570"/>
      <c r="HA423" s="1570"/>
      <c r="HB423" s="1570"/>
      <c r="HC423" s="1570"/>
      <c r="HD423" s="1570"/>
      <c r="HE423" s="1570"/>
      <c r="HF423" s="1570"/>
      <c r="HG423" s="1570"/>
      <c r="HH423" s="1570"/>
      <c r="HI423" s="1570"/>
      <c r="HJ423" s="1570"/>
      <c r="HK423" s="1570"/>
      <c r="HL423" s="1570"/>
      <c r="HM423" s="1570"/>
      <c r="HN423" s="1570"/>
      <c r="HO423" s="1570"/>
      <c r="HP423" s="1570"/>
      <c r="HQ423" s="1570"/>
      <c r="HR423" s="1570"/>
      <c r="HS423" s="1570"/>
      <c r="HT423" s="1570"/>
      <c r="HU423" s="1570"/>
      <c r="HV423" s="1570"/>
      <c r="HW423" s="1570"/>
      <c r="HX423" s="1570"/>
      <c r="HY423" s="1570"/>
      <c r="HZ423" s="1570"/>
      <c r="IA423" s="1570"/>
      <c r="IB423" s="1570"/>
      <c r="IC423" s="1570"/>
      <c r="ID423" s="1570"/>
      <c r="IE423" s="1570"/>
      <c r="IF423" s="1570"/>
      <c r="IG423" s="1570"/>
      <c r="IH423" s="1570"/>
      <c r="II423" s="1570"/>
      <c r="IJ423" s="1570"/>
      <c r="IK423" s="1570"/>
      <c r="IL423" s="1570"/>
      <c r="IM423" s="1570"/>
      <c r="IN423" s="1570"/>
      <c r="IO423" s="1570"/>
      <c r="IP423" s="1570"/>
      <c r="IQ423" s="1570"/>
      <c r="IR423" s="1570"/>
      <c r="IS423" s="1570"/>
      <c r="IT423" s="1570"/>
      <c r="IU423" s="1570"/>
      <c r="IV423" s="1570"/>
      <c r="IW423" s="1570"/>
      <c r="IX423" s="1570"/>
      <c r="IY423" s="1570"/>
      <c r="IZ423" s="1570"/>
      <c r="JA423" s="1570"/>
      <c r="JB423" s="1570"/>
      <c r="JC423" s="1570"/>
      <c r="JD423" s="1570"/>
      <c r="JE423" s="1570"/>
      <c r="JF423" s="1570"/>
      <c r="JG423" s="1570"/>
      <c r="JH423" s="1570"/>
      <c r="JI423" s="1570"/>
      <c r="JJ423" s="1570"/>
      <c r="JK423" s="1570"/>
      <c r="JL423" s="1570"/>
      <c r="JM423" s="1570"/>
      <c r="JN423" s="1570"/>
      <c r="JO423" s="1570"/>
      <c r="JP423" s="1570"/>
      <c r="JQ423" s="1570"/>
      <c r="JR423" s="1570"/>
      <c r="JS423" s="1570"/>
      <c r="JT423" s="1570"/>
      <c r="JU423" s="1570"/>
      <c r="JV423" s="1570"/>
      <c r="JW423" s="1570"/>
      <c r="JX423" s="1570"/>
      <c r="JY423" s="1570"/>
      <c r="JZ423" s="1570"/>
      <c r="KA423" s="1570"/>
      <c r="KB423" s="1570"/>
      <c r="KC423" s="1570"/>
      <c r="KD423" s="1570"/>
      <c r="KE423" s="1570"/>
      <c r="KF423" s="1570"/>
      <c r="KG423" s="1570"/>
      <c r="KH423" s="1570"/>
      <c r="KI423" s="1570"/>
      <c r="KJ423" s="1570"/>
      <c r="KK423" s="1570"/>
      <c r="KL423" s="1570"/>
      <c r="KM423" s="1570"/>
      <c r="KN423" s="1570"/>
      <c r="KO423" s="1570"/>
      <c r="KP423" s="1570"/>
      <c r="KQ423" s="1570"/>
      <c r="KR423" s="1570"/>
      <c r="KS423" s="1570"/>
      <c r="KT423" s="1570"/>
      <c r="KU423" s="1570"/>
      <c r="KV423" s="1570"/>
      <c r="KW423" s="1570"/>
      <c r="KX423" s="1570"/>
      <c r="KY423" s="1570"/>
      <c r="KZ423" s="1570"/>
      <c r="LA423" s="1570"/>
      <c r="LB423" s="1570"/>
      <c r="LC423" s="1570"/>
      <c r="LD423" s="1570"/>
      <c r="LE423" s="1570"/>
      <c r="LF423" s="1570"/>
      <c r="LG423" s="1570"/>
      <c r="LH423" s="1570"/>
      <c r="LI423" s="1570"/>
      <c r="LJ423" s="1570"/>
      <c r="LK423" s="1570"/>
      <c r="LL423" s="1570"/>
      <c r="LM423" s="1570"/>
      <c r="LN423" s="1570"/>
      <c r="LO423" s="1570"/>
      <c r="LP423" s="1570"/>
      <c r="LQ423" s="1570"/>
      <c r="LR423" s="1570"/>
      <c r="LS423" s="1570"/>
      <c r="LT423" s="1570"/>
      <c r="LU423" s="1570"/>
      <c r="LV423" s="1570"/>
      <c r="LW423" s="1570"/>
      <c r="LX423" s="1570"/>
      <c r="LY423" s="1570"/>
      <c r="LZ423" s="1570"/>
      <c r="MA423" s="1570"/>
      <c r="MB423" s="1570"/>
      <c r="MC423" s="1570"/>
      <c r="MD423" s="1570"/>
      <c r="ME423" s="1570"/>
      <c r="MF423" s="1570"/>
      <c r="MG423" s="1570"/>
      <c r="MH423" s="1570"/>
      <c r="MI423" s="1570"/>
      <c r="MJ423" s="1570"/>
      <c r="MK423" s="1570"/>
      <c r="ML423" s="1570"/>
      <c r="MM423" s="1570"/>
      <c r="MN423" s="1570"/>
      <c r="MO423" s="1570"/>
      <c r="MP423" s="1570"/>
      <c r="MQ423" s="1570"/>
      <c r="MR423" s="1570"/>
      <c r="MS423" s="1570"/>
      <c r="MT423" s="1570"/>
      <c r="MU423" s="1570"/>
      <c r="MV423" s="1570"/>
      <c r="MW423" s="1570"/>
      <c r="MX423" s="1570"/>
      <c r="MY423" s="1570"/>
      <c r="MZ423" s="1570"/>
      <c r="NA423" s="1570"/>
      <c r="NB423" s="1570"/>
      <c r="NC423" s="1570"/>
      <c r="ND423" s="1570"/>
      <c r="NE423" s="1570"/>
      <c r="NF423" s="1570"/>
      <c r="NG423" s="1570"/>
      <c r="NH423" s="1570"/>
      <c r="NI423" s="1570"/>
      <c r="NJ423" s="1570"/>
      <c r="NK423" s="1570"/>
      <c r="NL423" s="1570"/>
      <c r="NM423" s="1570"/>
      <c r="NN423" s="1570"/>
      <c r="NO423" s="1570"/>
      <c r="NP423" s="1570"/>
      <c r="NQ423" s="1570"/>
      <c r="NR423" s="1570"/>
      <c r="NS423" s="1570"/>
      <c r="NT423" s="1570"/>
      <c r="NU423" s="1570"/>
      <c r="NV423" s="1570"/>
    </row>
    <row r="424" spans="1:386" s="1558" customFormat="1" ht="69">
      <c r="A424" s="1882"/>
      <c r="B424" s="2080" t="s">
        <v>806</v>
      </c>
      <c r="C424" s="1682"/>
      <c r="D424" s="1960"/>
      <c r="E424" s="1795">
        <f>9722+119</f>
        <v>9841</v>
      </c>
      <c r="F424" s="1774" t="s">
        <v>1021</v>
      </c>
      <c r="G424" s="1795">
        <v>360</v>
      </c>
      <c r="H424" s="2006" t="s">
        <v>1217</v>
      </c>
      <c r="I424" s="1778" t="s">
        <v>1333</v>
      </c>
      <c r="J424" s="1959">
        <v>9840.7090000000007</v>
      </c>
      <c r="K424" s="1795">
        <v>360</v>
      </c>
      <c r="L424" s="1774" t="s">
        <v>1334</v>
      </c>
      <c r="M424" s="1772"/>
      <c r="N424" s="1789"/>
      <c r="O424" s="1789"/>
      <c r="P424" s="1789"/>
      <c r="Q424" s="1789"/>
      <c r="R424" s="1789"/>
      <c r="S424" s="1789"/>
      <c r="T424" s="1789"/>
      <c r="U424" s="1773"/>
      <c r="V424" s="1556">
        <f t="shared" si="163"/>
        <v>0.29099999999925785</v>
      </c>
      <c r="W424" s="1647"/>
      <c r="X424" s="1648"/>
      <c r="Y424" s="1994"/>
      <c r="Z424" s="1647"/>
      <c r="AA424" s="1648"/>
      <c r="AB424" s="1649"/>
      <c r="AC424" s="1649"/>
      <c r="AD424" s="1994"/>
      <c r="AE424" s="1990"/>
      <c r="AF424" s="1637">
        <v>1</v>
      </c>
      <c r="AG424" s="1543">
        <f t="shared" si="169"/>
        <v>9841</v>
      </c>
      <c r="AH424" s="1646">
        <v>1</v>
      </c>
      <c r="AI424" s="1543">
        <f t="shared" si="170"/>
        <v>9840.7090000000007</v>
      </c>
      <c r="AJ424" s="1646"/>
      <c r="AK424" s="1543">
        <f t="shared" si="171"/>
        <v>0</v>
      </c>
      <c r="AL424" s="1646"/>
      <c r="AM424" s="1543">
        <f t="shared" si="168"/>
        <v>0</v>
      </c>
      <c r="AN424" s="1553"/>
      <c r="AO424" s="1553"/>
      <c r="AP424" s="1553"/>
      <c r="AQ424" s="1553"/>
      <c r="AR424" s="1553"/>
      <c r="AS424" s="1553"/>
      <c r="AT424" s="1553"/>
      <c r="AU424" s="1553"/>
      <c r="AV424" s="1553"/>
      <c r="AW424" s="1553"/>
      <c r="AX424" s="1553"/>
      <c r="AY424" s="1553"/>
      <c r="AZ424" s="1553"/>
      <c r="BA424" s="1553"/>
      <c r="BB424" s="1553"/>
      <c r="BC424" s="1553"/>
      <c r="BD424" s="1553"/>
      <c r="BE424" s="1553"/>
      <c r="BF424" s="1553"/>
      <c r="BG424" s="1553"/>
      <c r="BH424" s="1553"/>
      <c r="BI424" s="1553"/>
      <c r="BJ424" s="1553"/>
      <c r="BK424" s="1553"/>
      <c r="BL424" s="1553"/>
      <c r="BM424" s="1553"/>
      <c r="BN424" s="1553"/>
      <c r="BO424" s="1553"/>
      <c r="BP424" s="1553"/>
      <c r="BQ424" s="1553"/>
      <c r="BR424" s="1553"/>
      <c r="BS424" s="1553"/>
      <c r="BT424" s="1553"/>
      <c r="BU424" s="1553"/>
      <c r="BV424" s="1553"/>
      <c r="BW424" s="1553"/>
      <c r="BX424" s="1553"/>
      <c r="BY424" s="1553"/>
      <c r="BZ424" s="1553"/>
      <c r="CA424" s="1553"/>
      <c r="CB424" s="1553"/>
      <c r="CC424" s="1553"/>
      <c r="CD424" s="1553"/>
      <c r="CE424" s="1553"/>
      <c r="CF424" s="1553"/>
      <c r="CG424" s="1553"/>
      <c r="CH424" s="1553"/>
      <c r="CI424" s="1553"/>
      <c r="CJ424" s="1553"/>
      <c r="CK424" s="1553"/>
      <c r="CL424" s="1553"/>
      <c r="CM424" s="1553"/>
      <c r="CN424" s="1553"/>
      <c r="CO424" s="1553"/>
      <c r="CP424" s="1553"/>
      <c r="CQ424" s="1553"/>
      <c r="CR424" s="1553"/>
      <c r="CS424" s="1553"/>
      <c r="CT424" s="1553"/>
      <c r="CU424" s="1553"/>
      <c r="CV424" s="1553"/>
      <c r="CW424" s="1553"/>
      <c r="CX424" s="1553"/>
      <c r="CY424" s="1553"/>
      <c r="CZ424" s="1553"/>
      <c r="DA424" s="1553"/>
      <c r="DB424" s="1553"/>
      <c r="DC424" s="1553"/>
      <c r="DD424" s="1553"/>
      <c r="DE424" s="1553"/>
      <c r="DF424" s="1553"/>
      <c r="DG424" s="1553"/>
      <c r="DH424" s="1553"/>
      <c r="DI424" s="1553"/>
      <c r="DJ424" s="1553"/>
      <c r="DK424" s="1553"/>
      <c r="DL424" s="1553"/>
      <c r="DM424" s="1553"/>
      <c r="DN424" s="1553"/>
      <c r="DO424" s="1553"/>
      <c r="DP424" s="1553"/>
      <c r="DQ424" s="1553"/>
      <c r="DR424" s="1553"/>
      <c r="DS424" s="1553"/>
      <c r="DT424" s="1553"/>
      <c r="DU424" s="1553"/>
      <c r="DV424" s="1553"/>
      <c r="DW424" s="1553"/>
      <c r="DX424" s="1553"/>
      <c r="DY424" s="1553"/>
      <c r="DZ424" s="1553"/>
      <c r="EA424" s="1553"/>
      <c r="EB424" s="1553"/>
      <c r="EC424" s="1553"/>
      <c r="ED424" s="1553"/>
      <c r="EE424" s="1553"/>
      <c r="EF424" s="1553"/>
      <c r="EG424" s="1553"/>
      <c r="EH424" s="1553"/>
      <c r="EI424" s="1553"/>
      <c r="EJ424" s="1553"/>
      <c r="EK424" s="1553"/>
      <c r="EL424" s="1553"/>
      <c r="EM424" s="1553"/>
      <c r="EN424" s="1553"/>
      <c r="EO424" s="1553"/>
      <c r="EP424" s="1553"/>
      <c r="EQ424" s="1553"/>
      <c r="ER424" s="1553"/>
      <c r="ES424" s="1553"/>
      <c r="ET424" s="1553"/>
      <c r="EU424" s="1553"/>
      <c r="EV424" s="1553"/>
      <c r="EW424" s="1553"/>
      <c r="EX424" s="1553"/>
      <c r="EY424" s="1553"/>
      <c r="EZ424" s="1553"/>
      <c r="FA424" s="1602"/>
      <c r="FB424" s="1570"/>
      <c r="FC424" s="1570"/>
      <c r="FD424" s="1570"/>
      <c r="FE424" s="1570"/>
      <c r="FF424" s="1570"/>
      <c r="FG424" s="1570"/>
      <c r="FH424" s="1570"/>
      <c r="FI424" s="1570"/>
      <c r="FJ424" s="1570"/>
      <c r="FK424" s="1570"/>
      <c r="FL424" s="1570"/>
      <c r="FM424" s="1570"/>
      <c r="FN424" s="1570"/>
      <c r="FO424" s="1570"/>
      <c r="FP424" s="1570"/>
      <c r="FQ424" s="1570"/>
      <c r="FR424" s="1570"/>
      <c r="FS424" s="1570"/>
      <c r="FT424" s="1570"/>
      <c r="FU424" s="1570"/>
      <c r="FV424" s="1570"/>
      <c r="FW424" s="1570"/>
      <c r="FX424" s="1570"/>
      <c r="FY424" s="1570"/>
      <c r="FZ424" s="1570"/>
      <c r="GA424" s="1570"/>
      <c r="GB424" s="1570"/>
      <c r="GC424" s="1570"/>
      <c r="GD424" s="1570"/>
      <c r="GE424" s="1570"/>
      <c r="GF424" s="1570"/>
      <c r="GG424" s="1570"/>
      <c r="GH424" s="1570"/>
      <c r="GI424" s="1570"/>
      <c r="GJ424" s="1570"/>
      <c r="GK424" s="1570"/>
      <c r="GL424" s="1570"/>
      <c r="GM424" s="1570"/>
      <c r="GN424" s="1570"/>
      <c r="GO424" s="1570"/>
      <c r="GP424" s="1570"/>
      <c r="GQ424" s="1570"/>
      <c r="GR424" s="1570"/>
      <c r="GS424" s="1570"/>
      <c r="GT424" s="1570"/>
      <c r="GU424" s="1570"/>
      <c r="GV424" s="1570"/>
      <c r="GW424" s="1570"/>
      <c r="GX424" s="1570"/>
      <c r="GY424" s="1570"/>
      <c r="GZ424" s="1570"/>
      <c r="HA424" s="1570"/>
      <c r="HB424" s="1570"/>
      <c r="HC424" s="1570"/>
      <c r="HD424" s="1570"/>
      <c r="HE424" s="1570"/>
      <c r="HF424" s="1570"/>
      <c r="HG424" s="1570"/>
      <c r="HH424" s="1570"/>
      <c r="HI424" s="1570"/>
      <c r="HJ424" s="1570"/>
      <c r="HK424" s="1570"/>
      <c r="HL424" s="1570"/>
      <c r="HM424" s="1570"/>
      <c r="HN424" s="1570"/>
      <c r="HO424" s="1570"/>
      <c r="HP424" s="1570"/>
      <c r="HQ424" s="1570"/>
      <c r="HR424" s="1570"/>
      <c r="HS424" s="1570"/>
      <c r="HT424" s="1570"/>
      <c r="HU424" s="1570"/>
      <c r="HV424" s="1570"/>
      <c r="HW424" s="1570"/>
      <c r="HX424" s="1570"/>
      <c r="HY424" s="1570"/>
      <c r="HZ424" s="1570"/>
      <c r="IA424" s="1570"/>
      <c r="IB424" s="1570"/>
      <c r="IC424" s="1570"/>
      <c r="ID424" s="1570"/>
      <c r="IE424" s="1570"/>
      <c r="IF424" s="1570"/>
      <c r="IG424" s="1570"/>
      <c r="IH424" s="1570"/>
      <c r="II424" s="1570"/>
      <c r="IJ424" s="1570"/>
      <c r="IK424" s="1570"/>
      <c r="IL424" s="1570"/>
      <c r="IM424" s="1570"/>
      <c r="IN424" s="1570"/>
      <c r="IO424" s="1570"/>
      <c r="IP424" s="1570"/>
      <c r="IQ424" s="1570"/>
      <c r="IR424" s="1570"/>
      <c r="IS424" s="1570"/>
      <c r="IT424" s="1570"/>
      <c r="IU424" s="1570"/>
      <c r="IV424" s="1570"/>
      <c r="IW424" s="1570"/>
      <c r="IX424" s="1570"/>
      <c r="IY424" s="1570"/>
      <c r="IZ424" s="1570"/>
      <c r="JA424" s="1570"/>
      <c r="JB424" s="1570"/>
      <c r="JC424" s="1570"/>
      <c r="JD424" s="1570"/>
      <c r="JE424" s="1570"/>
      <c r="JF424" s="1570"/>
      <c r="JG424" s="1570"/>
      <c r="JH424" s="1570"/>
      <c r="JI424" s="1570"/>
      <c r="JJ424" s="1570"/>
      <c r="JK424" s="1570"/>
      <c r="JL424" s="1570"/>
      <c r="JM424" s="1570"/>
      <c r="JN424" s="1570"/>
      <c r="JO424" s="1570"/>
      <c r="JP424" s="1570"/>
      <c r="JQ424" s="1570"/>
      <c r="JR424" s="1570"/>
      <c r="JS424" s="1570"/>
      <c r="JT424" s="1570"/>
      <c r="JU424" s="1570"/>
      <c r="JV424" s="1570"/>
      <c r="JW424" s="1570"/>
      <c r="JX424" s="1570"/>
      <c r="JY424" s="1570"/>
      <c r="JZ424" s="1570"/>
      <c r="KA424" s="1570"/>
      <c r="KB424" s="1570"/>
      <c r="KC424" s="1570"/>
      <c r="KD424" s="1570"/>
      <c r="KE424" s="1570"/>
      <c r="KF424" s="1570"/>
      <c r="KG424" s="1570"/>
      <c r="KH424" s="1570"/>
      <c r="KI424" s="1570"/>
      <c r="KJ424" s="1570"/>
      <c r="KK424" s="1570"/>
      <c r="KL424" s="1570"/>
      <c r="KM424" s="1570"/>
      <c r="KN424" s="1570"/>
      <c r="KO424" s="1570"/>
      <c r="KP424" s="1570"/>
      <c r="KQ424" s="1570"/>
      <c r="KR424" s="1570"/>
      <c r="KS424" s="1570"/>
      <c r="KT424" s="1570"/>
      <c r="KU424" s="1570"/>
      <c r="KV424" s="1570"/>
      <c r="KW424" s="1570"/>
      <c r="KX424" s="1570"/>
      <c r="KY424" s="1570"/>
      <c r="KZ424" s="1570"/>
      <c r="LA424" s="1570"/>
      <c r="LB424" s="1570"/>
      <c r="LC424" s="1570"/>
      <c r="LD424" s="1570"/>
      <c r="LE424" s="1570"/>
      <c r="LF424" s="1570"/>
      <c r="LG424" s="1570"/>
      <c r="LH424" s="1570"/>
      <c r="LI424" s="1570"/>
      <c r="LJ424" s="1570"/>
      <c r="LK424" s="1570"/>
      <c r="LL424" s="1570"/>
      <c r="LM424" s="1570"/>
      <c r="LN424" s="1570"/>
      <c r="LO424" s="1570"/>
      <c r="LP424" s="1570"/>
      <c r="LQ424" s="1570"/>
      <c r="LR424" s="1570"/>
      <c r="LS424" s="1570"/>
      <c r="LT424" s="1570"/>
      <c r="LU424" s="1570"/>
      <c r="LV424" s="1570"/>
      <c r="LW424" s="1570"/>
      <c r="LX424" s="1570"/>
      <c r="LY424" s="1570"/>
      <c r="LZ424" s="1570"/>
      <c r="MA424" s="1570"/>
      <c r="MB424" s="1570"/>
      <c r="MC424" s="1570"/>
      <c r="MD424" s="1570"/>
      <c r="ME424" s="1570"/>
      <c r="MF424" s="1570"/>
      <c r="MG424" s="1570"/>
      <c r="MH424" s="1570"/>
      <c r="MI424" s="1570"/>
      <c r="MJ424" s="1570"/>
      <c r="MK424" s="1570"/>
      <c r="ML424" s="1570"/>
      <c r="MM424" s="1570"/>
      <c r="MN424" s="1570"/>
      <c r="MO424" s="1570"/>
      <c r="MP424" s="1570"/>
      <c r="MQ424" s="1570"/>
      <c r="MR424" s="1570"/>
      <c r="MS424" s="1570"/>
      <c r="MT424" s="1570"/>
      <c r="MU424" s="1570"/>
      <c r="MV424" s="1570"/>
      <c r="MW424" s="1570"/>
      <c r="MX424" s="1570"/>
      <c r="MY424" s="1570"/>
      <c r="MZ424" s="1570"/>
      <c r="NA424" s="1570"/>
      <c r="NB424" s="1570"/>
      <c r="NC424" s="1570"/>
      <c r="ND424" s="1570"/>
      <c r="NE424" s="1570"/>
      <c r="NF424" s="1570"/>
      <c r="NG424" s="1570"/>
      <c r="NH424" s="1570"/>
      <c r="NI424" s="1570"/>
      <c r="NJ424" s="1570"/>
      <c r="NK424" s="1570"/>
      <c r="NL424" s="1570"/>
      <c r="NM424" s="1570"/>
      <c r="NN424" s="1570"/>
      <c r="NO424" s="1570"/>
      <c r="NP424" s="1570"/>
      <c r="NQ424" s="1570"/>
      <c r="NR424" s="1570"/>
      <c r="NS424" s="1570"/>
      <c r="NT424" s="1570"/>
      <c r="NU424" s="1570"/>
      <c r="NV424" s="1570"/>
    </row>
    <row r="425" spans="1:386" s="1558" customFormat="1" ht="42.6" customHeight="1">
      <c r="A425" s="1882"/>
      <c r="B425" s="2080" t="s">
        <v>807</v>
      </c>
      <c r="C425" s="1682"/>
      <c r="D425" s="1960"/>
      <c r="E425" s="1795">
        <v>4844</v>
      </c>
      <c r="F425" s="1774" t="s">
        <v>1021</v>
      </c>
      <c r="G425" s="1795">
        <v>300</v>
      </c>
      <c r="H425" s="2006" t="s">
        <v>1217</v>
      </c>
      <c r="I425" s="1778" t="s">
        <v>1335</v>
      </c>
      <c r="J425" s="1959">
        <v>4600</v>
      </c>
      <c r="K425" s="1795">
        <v>300</v>
      </c>
      <c r="L425" s="1774" t="s">
        <v>1347</v>
      </c>
      <c r="M425" s="1772"/>
      <c r="N425" s="1789"/>
      <c r="O425" s="1789"/>
      <c r="P425" s="1789"/>
      <c r="Q425" s="1789"/>
      <c r="R425" s="1789"/>
      <c r="S425" s="1789"/>
      <c r="T425" s="1789"/>
      <c r="U425" s="1773"/>
      <c r="V425" s="156">
        <f t="shared" si="163"/>
        <v>244</v>
      </c>
      <c r="W425" s="1647"/>
      <c r="X425" s="1648"/>
      <c r="Y425" s="1994"/>
      <c r="Z425" s="1647"/>
      <c r="AA425" s="1648"/>
      <c r="AB425" s="1649"/>
      <c r="AC425" s="1649"/>
      <c r="AD425" s="1994"/>
      <c r="AE425" s="1990"/>
      <c r="AF425" s="1637">
        <v>1</v>
      </c>
      <c r="AG425" s="1543">
        <f t="shared" si="169"/>
        <v>4844</v>
      </c>
      <c r="AH425" s="1646">
        <v>1</v>
      </c>
      <c r="AI425" s="1543">
        <f t="shared" si="170"/>
        <v>4600</v>
      </c>
      <c r="AJ425" s="1646"/>
      <c r="AK425" s="1543">
        <f t="shared" si="171"/>
        <v>0</v>
      </c>
      <c r="AL425" s="1646"/>
      <c r="AM425" s="1543">
        <f t="shared" si="168"/>
        <v>0</v>
      </c>
      <c r="AN425" s="1553"/>
      <c r="AO425" s="1553"/>
      <c r="AP425" s="1553"/>
      <c r="AQ425" s="1553"/>
      <c r="AR425" s="1553"/>
      <c r="AS425" s="1553"/>
      <c r="AT425" s="1553"/>
      <c r="AU425" s="1553"/>
      <c r="AV425" s="1553"/>
      <c r="AW425" s="1553"/>
      <c r="AX425" s="1553"/>
      <c r="AY425" s="1553"/>
      <c r="AZ425" s="1553"/>
      <c r="BA425" s="1553"/>
      <c r="BB425" s="1553"/>
      <c r="BC425" s="1553"/>
      <c r="BD425" s="1553"/>
      <c r="BE425" s="1553"/>
      <c r="BF425" s="1553"/>
      <c r="BG425" s="1553"/>
      <c r="BH425" s="1553"/>
      <c r="BI425" s="1553"/>
      <c r="BJ425" s="1553"/>
      <c r="BK425" s="1553"/>
      <c r="BL425" s="1553"/>
      <c r="BM425" s="1553"/>
      <c r="BN425" s="1553"/>
      <c r="BO425" s="1553"/>
      <c r="BP425" s="1553"/>
      <c r="BQ425" s="1553"/>
      <c r="BR425" s="1553"/>
      <c r="BS425" s="1553"/>
      <c r="BT425" s="1553"/>
      <c r="BU425" s="1553"/>
      <c r="BV425" s="1553"/>
      <c r="BW425" s="1553"/>
      <c r="BX425" s="1553"/>
      <c r="BY425" s="1553"/>
      <c r="BZ425" s="1553"/>
      <c r="CA425" s="1553"/>
      <c r="CB425" s="1553"/>
      <c r="CC425" s="1553"/>
      <c r="CD425" s="1553"/>
      <c r="CE425" s="1553"/>
      <c r="CF425" s="1553"/>
      <c r="CG425" s="1553"/>
      <c r="CH425" s="1553"/>
      <c r="CI425" s="1553"/>
      <c r="CJ425" s="1553"/>
      <c r="CK425" s="1553"/>
      <c r="CL425" s="1553"/>
      <c r="CM425" s="1553"/>
      <c r="CN425" s="1553"/>
      <c r="CO425" s="1553"/>
      <c r="CP425" s="1553"/>
      <c r="CQ425" s="1553"/>
      <c r="CR425" s="1553"/>
      <c r="CS425" s="1553"/>
      <c r="CT425" s="1553"/>
      <c r="CU425" s="1553"/>
      <c r="CV425" s="1553"/>
      <c r="CW425" s="1553"/>
      <c r="CX425" s="1553"/>
      <c r="CY425" s="1553"/>
      <c r="CZ425" s="1553"/>
      <c r="DA425" s="1553"/>
      <c r="DB425" s="1553"/>
      <c r="DC425" s="1553"/>
      <c r="DD425" s="1553"/>
      <c r="DE425" s="1553"/>
      <c r="DF425" s="1553"/>
      <c r="DG425" s="1553"/>
      <c r="DH425" s="1553"/>
      <c r="DI425" s="1553"/>
      <c r="DJ425" s="1553"/>
      <c r="DK425" s="1553"/>
      <c r="DL425" s="1553"/>
      <c r="DM425" s="1553"/>
      <c r="DN425" s="1553"/>
      <c r="DO425" s="1553"/>
      <c r="DP425" s="1553"/>
      <c r="DQ425" s="1553"/>
      <c r="DR425" s="1553"/>
      <c r="DS425" s="1553"/>
      <c r="DT425" s="1553"/>
      <c r="DU425" s="1553"/>
      <c r="DV425" s="1553"/>
      <c r="DW425" s="1553"/>
      <c r="DX425" s="1553"/>
      <c r="DY425" s="1553"/>
      <c r="DZ425" s="1553"/>
      <c r="EA425" s="1553"/>
      <c r="EB425" s="1553"/>
      <c r="EC425" s="1553"/>
      <c r="ED425" s="1553"/>
      <c r="EE425" s="1553"/>
      <c r="EF425" s="1553"/>
      <c r="EG425" s="1553"/>
      <c r="EH425" s="1553"/>
      <c r="EI425" s="1553"/>
      <c r="EJ425" s="1553"/>
      <c r="EK425" s="1553"/>
      <c r="EL425" s="1553"/>
      <c r="EM425" s="1553"/>
      <c r="EN425" s="1553"/>
      <c r="EO425" s="1553"/>
      <c r="EP425" s="1553"/>
      <c r="EQ425" s="1553"/>
      <c r="ER425" s="1553"/>
      <c r="ES425" s="1553"/>
      <c r="ET425" s="1553"/>
      <c r="EU425" s="1553"/>
      <c r="EV425" s="1553"/>
      <c r="EW425" s="1553"/>
      <c r="EX425" s="1553"/>
      <c r="EY425" s="1553"/>
      <c r="EZ425" s="1553"/>
      <c r="FA425" s="1602"/>
      <c r="FB425" s="1570"/>
      <c r="FC425" s="1570"/>
      <c r="FD425" s="1570"/>
      <c r="FE425" s="1570"/>
      <c r="FF425" s="1570"/>
      <c r="FG425" s="1570"/>
      <c r="FH425" s="1570"/>
      <c r="FI425" s="1570"/>
      <c r="FJ425" s="1570"/>
      <c r="FK425" s="1570"/>
      <c r="FL425" s="1570"/>
      <c r="FM425" s="1570"/>
      <c r="FN425" s="1570"/>
      <c r="FO425" s="1570"/>
      <c r="FP425" s="1570"/>
      <c r="FQ425" s="1570"/>
      <c r="FR425" s="1570"/>
      <c r="FS425" s="1570"/>
      <c r="FT425" s="1570"/>
      <c r="FU425" s="1570"/>
      <c r="FV425" s="1570"/>
      <c r="FW425" s="1570"/>
      <c r="FX425" s="1570"/>
      <c r="FY425" s="1570"/>
      <c r="FZ425" s="1570"/>
      <c r="GA425" s="1570"/>
      <c r="GB425" s="1570"/>
      <c r="GC425" s="1570"/>
      <c r="GD425" s="1570"/>
      <c r="GE425" s="1570"/>
      <c r="GF425" s="1570"/>
      <c r="GG425" s="1570"/>
      <c r="GH425" s="1570"/>
      <c r="GI425" s="1570"/>
      <c r="GJ425" s="1570"/>
      <c r="GK425" s="1570"/>
      <c r="GL425" s="1570"/>
      <c r="GM425" s="1570"/>
      <c r="GN425" s="1570"/>
      <c r="GO425" s="1570"/>
      <c r="GP425" s="1570"/>
      <c r="GQ425" s="1570"/>
      <c r="GR425" s="1570"/>
      <c r="GS425" s="1570"/>
      <c r="GT425" s="1570"/>
      <c r="GU425" s="1570"/>
      <c r="GV425" s="1570"/>
      <c r="GW425" s="1570"/>
      <c r="GX425" s="1570"/>
      <c r="GY425" s="1570"/>
      <c r="GZ425" s="1570"/>
      <c r="HA425" s="1570"/>
      <c r="HB425" s="1570"/>
      <c r="HC425" s="1570"/>
      <c r="HD425" s="1570"/>
      <c r="HE425" s="1570"/>
      <c r="HF425" s="1570"/>
      <c r="HG425" s="1570"/>
      <c r="HH425" s="1570"/>
      <c r="HI425" s="1570"/>
      <c r="HJ425" s="1570"/>
      <c r="HK425" s="1570"/>
      <c r="HL425" s="1570"/>
      <c r="HM425" s="1570"/>
      <c r="HN425" s="1570"/>
      <c r="HO425" s="1570"/>
      <c r="HP425" s="1570"/>
      <c r="HQ425" s="1570"/>
      <c r="HR425" s="1570"/>
      <c r="HS425" s="1570"/>
      <c r="HT425" s="1570"/>
      <c r="HU425" s="1570"/>
      <c r="HV425" s="1570"/>
      <c r="HW425" s="1570"/>
      <c r="HX425" s="1570"/>
      <c r="HY425" s="1570"/>
      <c r="HZ425" s="1570"/>
      <c r="IA425" s="1570"/>
      <c r="IB425" s="1570"/>
      <c r="IC425" s="1570"/>
      <c r="ID425" s="1570"/>
      <c r="IE425" s="1570"/>
      <c r="IF425" s="1570"/>
      <c r="IG425" s="1570"/>
      <c r="IH425" s="1570"/>
      <c r="II425" s="1570"/>
      <c r="IJ425" s="1570"/>
      <c r="IK425" s="1570"/>
      <c r="IL425" s="1570"/>
      <c r="IM425" s="1570"/>
      <c r="IN425" s="1570"/>
      <c r="IO425" s="1570"/>
      <c r="IP425" s="1570"/>
      <c r="IQ425" s="1570"/>
      <c r="IR425" s="1570"/>
      <c r="IS425" s="1570"/>
      <c r="IT425" s="1570"/>
      <c r="IU425" s="1570"/>
      <c r="IV425" s="1570"/>
      <c r="IW425" s="1570"/>
      <c r="IX425" s="1570"/>
      <c r="IY425" s="1570"/>
      <c r="IZ425" s="1570"/>
      <c r="JA425" s="1570"/>
      <c r="JB425" s="1570"/>
      <c r="JC425" s="1570"/>
      <c r="JD425" s="1570"/>
      <c r="JE425" s="1570"/>
      <c r="JF425" s="1570"/>
      <c r="JG425" s="1570"/>
      <c r="JH425" s="1570"/>
      <c r="JI425" s="1570"/>
      <c r="JJ425" s="1570"/>
      <c r="JK425" s="1570"/>
      <c r="JL425" s="1570"/>
      <c r="JM425" s="1570"/>
      <c r="JN425" s="1570"/>
      <c r="JO425" s="1570"/>
      <c r="JP425" s="1570"/>
      <c r="JQ425" s="1570"/>
      <c r="JR425" s="1570"/>
      <c r="JS425" s="1570"/>
      <c r="JT425" s="1570"/>
      <c r="JU425" s="1570"/>
      <c r="JV425" s="1570"/>
      <c r="JW425" s="1570"/>
      <c r="JX425" s="1570"/>
      <c r="JY425" s="1570"/>
      <c r="JZ425" s="1570"/>
      <c r="KA425" s="1570"/>
      <c r="KB425" s="1570"/>
      <c r="KC425" s="1570"/>
      <c r="KD425" s="1570"/>
      <c r="KE425" s="1570"/>
      <c r="KF425" s="1570"/>
      <c r="KG425" s="1570"/>
      <c r="KH425" s="1570"/>
      <c r="KI425" s="1570"/>
      <c r="KJ425" s="1570"/>
      <c r="KK425" s="1570"/>
      <c r="KL425" s="1570"/>
      <c r="KM425" s="1570"/>
      <c r="KN425" s="1570"/>
      <c r="KO425" s="1570"/>
      <c r="KP425" s="1570"/>
      <c r="KQ425" s="1570"/>
      <c r="KR425" s="1570"/>
      <c r="KS425" s="1570"/>
      <c r="KT425" s="1570"/>
      <c r="KU425" s="1570"/>
      <c r="KV425" s="1570"/>
      <c r="KW425" s="1570"/>
      <c r="KX425" s="1570"/>
      <c r="KY425" s="1570"/>
      <c r="KZ425" s="1570"/>
      <c r="LA425" s="1570"/>
      <c r="LB425" s="1570"/>
      <c r="LC425" s="1570"/>
      <c r="LD425" s="1570"/>
      <c r="LE425" s="1570"/>
      <c r="LF425" s="1570"/>
      <c r="LG425" s="1570"/>
      <c r="LH425" s="1570"/>
      <c r="LI425" s="1570"/>
      <c r="LJ425" s="1570"/>
      <c r="LK425" s="1570"/>
      <c r="LL425" s="1570"/>
      <c r="LM425" s="1570"/>
      <c r="LN425" s="1570"/>
      <c r="LO425" s="1570"/>
      <c r="LP425" s="1570"/>
      <c r="LQ425" s="1570"/>
      <c r="LR425" s="1570"/>
      <c r="LS425" s="1570"/>
      <c r="LT425" s="1570"/>
      <c r="LU425" s="1570"/>
      <c r="LV425" s="1570"/>
      <c r="LW425" s="1570"/>
      <c r="LX425" s="1570"/>
      <c r="LY425" s="1570"/>
      <c r="LZ425" s="1570"/>
      <c r="MA425" s="1570"/>
      <c r="MB425" s="1570"/>
      <c r="MC425" s="1570"/>
      <c r="MD425" s="1570"/>
      <c r="ME425" s="1570"/>
      <c r="MF425" s="1570"/>
      <c r="MG425" s="1570"/>
      <c r="MH425" s="1570"/>
      <c r="MI425" s="1570"/>
      <c r="MJ425" s="1570"/>
      <c r="MK425" s="1570"/>
      <c r="ML425" s="1570"/>
      <c r="MM425" s="1570"/>
      <c r="MN425" s="1570"/>
      <c r="MO425" s="1570"/>
      <c r="MP425" s="1570"/>
      <c r="MQ425" s="1570"/>
      <c r="MR425" s="1570"/>
      <c r="MS425" s="1570"/>
      <c r="MT425" s="1570"/>
      <c r="MU425" s="1570"/>
      <c r="MV425" s="1570"/>
      <c r="MW425" s="1570"/>
      <c r="MX425" s="1570"/>
      <c r="MY425" s="1570"/>
      <c r="MZ425" s="1570"/>
      <c r="NA425" s="1570"/>
      <c r="NB425" s="1570"/>
      <c r="NC425" s="1570"/>
      <c r="ND425" s="1570"/>
      <c r="NE425" s="1570"/>
      <c r="NF425" s="1570"/>
      <c r="NG425" s="1570"/>
      <c r="NH425" s="1570"/>
      <c r="NI425" s="1570"/>
      <c r="NJ425" s="1570"/>
      <c r="NK425" s="1570"/>
      <c r="NL425" s="1570"/>
      <c r="NM425" s="1570"/>
      <c r="NN425" s="1570"/>
      <c r="NO425" s="1570"/>
      <c r="NP425" s="1570"/>
      <c r="NQ425" s="1570"/>
      <c r="NR425" s="1570"/>
      <c r="NS425" s="1570"/>
      <c r="NT425" s="1570"/>
      <c r="NU425" s="1570"/>
      <c r="NV425" s="1570"/>
    </row>
    <row r="426" spans="1:386" s="1558" customFormat="1" ht="82.8">
      <c r="A426" s="1882"/>
      <c r="B426" s="2080" t="s">
        <v>808</v>
      </c>
      <c r="C426" s="1682"/>
      <c r="D426" s="1960"/>
      <c r="E426" s="1795">
        <f>10729+1691</f>
        <v>12420</v>
      </c>
      <c r="F426" s="1774" t="s">
        <v>809</v>
      </c>
      <c r="G426" s="1795">
        <v>360</v>
      </c>
      <c r="H426" s="2006" t="s">
        <v>1217</v>
      </c>
      <c r="I426" s="1778" t="s">
        <v>1336</v>
      </c>
      <c r="J426" s="1959">
        <v>12420.332</v>
      </c>
      <c r="K426" s="1795">
        <v>360</v>
      </c>
      <c r="L426" s="1774" t="s">
        <v>1348</v>
      </c>
      <c r="M426" s="1772"/>
      <c r="N426" s="1789"/>
      <c r="O426" s="1789"/>
      <c r="P426" s="1789"/>
      <c r="Q426" s="1789"/>
      <c r="R426" s="1789"/>
      <c r="S426" s="1789"/>
      <c r="T426" s="1789"/>
      <c r="U426" s="1773"/>
      <c r="V426" s="1556">
        <f t="shared" si="163"/>
        <v>-0.33200000000033469</v>
      </c>
      <c r="W426" s="1647"/>
      <c r="X426" s="1648"/>
      <c r="Y426" s="1994"/>
      <c r="Z426" s="1647"/>
      <c r="AA426" s="1648"/>
      <c r="AB426" s="1649"/>
      <c r="AC426" s="1649"/>
      <c r="AD426" s="1994"/>
      <c r="AE426" s="1990"/>
      <c r="AF426" s="1637">
        <v>1</v>
      </c>
      <c r="AG426" s="1543">
        <f t="shared" si="169"/>
        <v>12420</v>
      </c>
      <c r="AH426" s="1646">
        <v>1</v>
      </c>
      <c r="AI426" s="1543">
        <f t="shared" si="170"/>
        <v>12420.332</v>
      </c>
      <c r="AJ426" s="1646"/>
      <c r="AK426" s="1543">
        <f t="shared" si="171"/>
        <v>0</v>
      </c>
      <c r="AL426" s="1646"/>
      <c r="AM426" s="1543">
        <f t="shared" si="168"/>
        <v>0</v>
      </c>
      <c r="AN426" s="1553"/>
      <c r="AO426" s="1553"/>
      <c r="AP426" s="1553"/>
      <c r="AQ426" s="1553"/>
      <c r="AR426" s="1553"/>
      <c r="AS426" s="1553"/>
      <c r="AT426" s="1553"/>
      <c r="AU426" s="1553"/>
      <c r="AV426" s="1553"/>
      <c r="AW426" s="1553"/>
      <c r="AX426" s="1553"/>
      <c r="AY426" s="1553"/>
      <c r="AZ426" s="1553"/>
      <c r="BA426" s="1553"/>
      <c r="BB426" s="1553"/>
      <c r="BC426" s="1553"/>
      <c r="BD426" s="1553"/>
      <c r="BE426" s="1553"/>
      <c r="BF426" s="1553"/>
      <c r="BG426" s="1553"/>
      <c r="BH426" s="1553"/>
      <c r="BI426" s="1553"/>
      <c r="BJ426" s="1553"/>
      <c r="BK426" s="1553"/>
      <c r="BL426" s="1553"/>
      <c r="BM426" s="1553"/>
      <c r="BN426" s="1553"/>
      <c r="BO426" s="1553"/>
      <c r="BP426" s="1553"/>
      <c r="BQ426" s="1553"/>
      <c r="BR426" s="1553"/>
      <c r="BS426" s="1553"/>
      <c r="BT426" s="1553"/>
      <c r="BU426" s="1553"/>
      <c r="BV426" s="1553"/>
      <c r="BW426" s="1553"/>
      <c r="BX426" s="1553"/>
      <c r="BY426" s="1553"/>
      <c r="BZ426" s="1553"/>
      <c r="CA426" s="1553"/>
      <c r="CB426" s="1553"/>
      <c r="CC426" s="1553"/>
      <c r="CD426" s="1553"/>
      <c r="CE426" s="1553"/>
      <c r="CF426" s="1553"/>
      <c r="CG426" s="1553"/>
      <c r="CH426" s="1553"/>
      <c r="CI426" s="1553"/>
      <c r="CJ426" s="1553"/>
      <c r="CK426" s="1553"/>
      <c r="CL426" s="1553"/>
      <c r="CM426" s="1553"/>
      <c r="CN426" s="1553"/>
      <c r="CO426" s="1553"/>
      <c r="CP426" s="1553"/>
      <c r="CQ426" s="1553"/>
      <c r="CR426" s="1553"/>
      <c r="CS426" s="1553"/>
      <c r="CT426" s="1553"/>
      <c r="CU426" s="1553"/>
      <c r="CV426" s="1553"/>
      <c r="CW426" s="1553"/>
      <c r="CX426" s="1553"/>
      <c r="CY426" s="1553"/>
      <c r="CZ426" s="1553"/>
      <c r="DA426" s="1553"/>
      <c r="DB426" s="1553"/>
      <c r="DC426" s="1553"/>
      <c r="DD426" s="1553"/>
      <c r="DE426" s="1553"/>
      <c r="DF426" s="1553"/>
      <c r="DG426" s="1553"/>
      <c r="DH426" s="1553"/>
      <c r="DI426" s="1553"/>
      <c r="DJ426" s="1553"/>
      <c r="DK426" s="1553"/>
      <c r="DL426" s="1553"/>
      <c r="DM426" s="1553"/>
      <c r="DN426" s="1553"/>
      <c r="DO426" s="1553"/>
      <c r="DP426" s="1553"/>
      <c r="DQ426" s="1553"/>
      <c r="DR426" s="1553"/>
      <c r="DS426" s="1553"/>
      <c r="DT426" s="1553"/>
      <c r="DU426" s="1553"/>
      <c r="DV426" s="1553"/>
      <c r="DW426" s="1553"/>
      <c r="DX426" s="1553"/>
      <c r="DY426" s="1553"/>
      <c r="DZ426" s="1553"/>
      <c r="EA426" s="1553"/>
      <c r="EB426" s="1553"/>
      <c r="EC426" s="1553"/>
      <c r="ED426" s="1553"/>
      <c r="EE426" s="1553"/>
      <c r="EF426" s="1553"/>
      <c r="EG426" s="1553"/>
      <c r="EH426" s="1553"/>
      <c r="EI426" s="1553"/>
      <c r="EJ426" s="1553"/>
      <c r="EK426" s="1553"/>
      <c r="EL426" s="1553"/>
      <c r="EM426" s="1553"/>
      <c r="EN426" s="1553"/>
      <c r="EO426" s="1553"/>
      <c r="EP426" s="1553"/>
      <c r="EQ426" s="1553"/>
      <c r="ER426" s="1553"/>
      <c r="ES426" s="1553"/>
      <c r="ET426" s="1553"/>
      <c r="EU426" s="1553"/>
      <c r="EV426" s="1553"/>
      <c r="EW426" s="1553"/>
      <c r="EX426" s="1553"/>
      <c r="EY426" s="1553"/>
      <c r="EZ426" s="1553"/>
      <c r="FA426" s="1602"/>
      <c r="FB426" s="1570"/>
      <c r="FC426" s="1570"/>
      <c r="FD426" s="1570"/>
      <c r="FE426" s="1570"/>
      <c r="FF426" s="1570"/>
      <c r="FG426" s="1570"/>
      <c r="FH426" s="1570"/>
      <c r="FI426" s="1570"/>
      <c r="FJ426" s="1570"/>
      <c r="FK426" s="1570"/>
      <c r="FL426" s="1570"/>
      <c r="FM426" s="1570"/>
      <c r="FN426" s="1570"/>
      <c r="FO426" s="1570"/>
      <c r="FP426" s="1570"/>
      <c r="FQ426" s="1570"/>
      <c r="FR426" s="1570"/>
      <c r="FS426" s="1570"/>
      <c r="FT426" s="1570"/>
      <c r="FU426" s="1570"/>
      <c r="FV426" s="1570"/>
      <c r="FW426" s="1570"/>
      <c r="FX426" s="1570"/>
      <c r="FY426" s="1570"/>
      <c r="FZ426" s="1570"/>
      <c r="GA426" s="1570"/>
      <c r="GB426" s="1570"/>
      <c r="GC426" s="1570"/>
      <c r="GD426" s="1570"/>
      <c r="GE426" s="1570"/>
      <c r="GF426" s="1570"/>
      <c r="GG426" s="1570"/>
      <c r="GH426" s="1570"/>
      <c r="GI426" s="1570"/>
      <c r="GJ426" s="1570"/>
      <c r="GK426" s="1570"/>
      <c r="GL426" s="1570"/>
      <c r="GM426" s="1570"/>
      <c r="GN426" s="1570"/>
      <c r="GO426" s="1570"/>
      <c r="GP426" s="1570"/>
      <c r="GQ426" s="1570"/>
      <c r="GR426" s="1570"/>
      <c r="GS426" s="1570"/>
      <c r="GT426" s="1570"/>
      <c r="GU426" s="1570"/>
      <c r="GV426" s="1570"/>
      <c r="GW426" s="1570"/>
      <c r="GX426" s="1570"/>
      <c r="GY426" s="1570"/>
      <c r="GZ426" s="1570"/>
      <c r="HA426" s="1570"/>
      <c r="HB426" s="1570"/>
      <c r="HC426" s="1570"/>
      <c r="HD426" s="1570"/>
      <c r="HE426" s="1570"/>
      <c r="HF426" s="1570"/>
      <c r="HG426" s="1570"/>
      <c r="HH426" s="1570"/>
      <c r="HI426" s="1570"/>
      <c r="HJ426" s="1570"/>
      <c r="HK426" s="1570"/>
      <c r="HL426" s="1570"/>
      <c r="HM426" s="1570"/>
      <c r="HN426" s="1570"/>
      <c r="HO426" s="1570"/>
      <c r="HP426" s="1570"/>
      <c r="HQ426" s="1570"/>
      <c r="HR426" s="1570"/>
      <c r="HS426" s="1570"/>
      <c r="HT426" s="1570"/>
      <c r="HU426" s="1570"/>
      <c r="HV426" s="1570"/>
      <c r="HW426" s="1570"/>
      <c r="HX426" s="1570"/>
      <c r="HY426" s="1570"/>
      <c r="HZ426" s="1570"/>
      <c r="IA426" s="1570"/>
      <c r="IB426" s="1570"/>
      <c r="IC426" s="1570"/>
      <c r="ID426" s="1570"/>
      <c r="IE426" s="1570"/>
      <c r="IF426" s="1570"/>
      <c r="IG426" s="1570"/>
      <c r="IH426" s="1570"/>
      <c r="II426" s="1570"/>
      <c r="IJ426" s="1570"/>
      <c r="IK426" s="1570"/>
      <c r="IL426" s="1570"/>
      <c r="IM426" s="1570"/>
      <c r="IN426" s="1570"/>
      <c r="IO426" s="1570"/>
      <c r="IP426" s="1570"/>
      <c r="IQ426" s="1570"/>
      <c r="IR426" s="1570"/>
      <c r="IS426" s="1570"/>
      <c r="IT426" s="1570"/>
      <c r="IU426" s="1570"/>
      <c r="IV426" s="1570"/>
      <c r="IW426" s="1570"/>
      <c r="IX426" s="1570"/>
      <c r="IY426" s="1570"/>
      <c r="IZ426" s="1570"/>
      <c r="JA426" s="1570"/>
      <c r="JB426" s="1570"/>
      <c r="JC426" s="1570"/>
      <c r="JD426" s="1570"/>
      <c r="JE426" s="1570"/>
      <c r="JF426" s="1570"/>
      <c r="JG426" s="1570"/>
      <c r="JH426" s="1570"/>
      <c r="JI426" s="1570"/>
      <c r="JJ426" s="1570"/>
      <c r="JK426" s="1570"/>
      <c r="JL426" s="1570"/>
      <c r="JM426" s="1570"/>
      <c r="JN426" s="1570"/>
      <c r="JO426" s="1570"/>
      <c r="JP426" s="1570"/>
      <c r="JQ426" s="1570"/>
      <c r="JR426" s="1570"/>
      <c r="JS426" s="1570"/>
      <c r="JT426" s="1570"/>
      <c r="JU426" s="1570"/>
      <c r="JV426" s="1570"/>
      <c r="JW426" s="1570"/>
      <c r="JX426" s="1570"/>
      <c r="JY426" s="1570"/>
      <c r="JZ426" s="1570"/>
      <c r="KA426" s="1570"/>
      <c r="KB426" s="1570"/>
      <c r="KC426" s="1570"/>
      <c r="KD426" s="1570"/>
      <c r="KE426" s="1570"/>
      <c r="KF426" s="1570"/>
      <c r="KG426" s="1570"/>
      <c r="KH426" s="1570"/>
      <c r="KI426" s="1570"/>
      <c r="KJ426" s="1570"/>
      <c r="KK426" s="1570"/>
      <c r="KL426" s="1570"/>
      <c r="KM426" s="1570"/>
      <c r="KN426" s="1570"/>
      <c r="KO426" s="1570"/>
      <c r="KP426" s="1570"/>
      <c r="KQ426" s="1570"/>
      <c r="KR426" s="1570"/>
      <c r="KS426" s="1570"/>
      <c r="KT426" s="1570"/>
      <c r="KU426" s="1570"/>
      <c r="KV426" s="1570"/>
      <c r="KW426" s="1570"/>
      <c r="KX426" s="1570"/>
      <c r="KY426" s="1570"/>
      <c r="KZ426" s="1570"/>
      <c r="LA426" s="1570"/>
      <c r="LB426" s="1570"/>
      <c r="LC426" s="1570"/>
      <c r="LD426" s="1570"/>
      <c r="LE426" s="1570"/>
      <c r="LF426" s="1570"/>
      <c r="LG426" s="1570"/>
      <c r="LH426" s="1570"/>
      <c r="LI426" s="1570"/>
      <c r="LJ426" s="1570"/>
      <c r="LK426" s="1570"/>
      <c r="LL426" s="1570"/>
      <c r="LM426" s="1570"/>
      <c r="LN426" s="1570"/>
      <c r="LO426" s="1570"/>
      <c r="LP426" s="1570"/>
      <c r="LQ426" s="1570"/>
      <c r="LR426" s="1570"/>
      <c r="LS426" s="1570"/>
      <c r="LT426" s="1570"/>
      <c r="LU426" s="1570"/>
      <c r="LV426" s="1570"/>
      <c r="LW426" s="1570"/>
      <c r="LX426" s="1570"/>
      <c r="LY426" s="1570"/>
      <c r="LZ426" s="1570"/>
      <c r="MA426" s="1570"/>
      <c r="MB426" s="1570"/>
      <c r="MC426" s="1570"/>
      <c r="MD426" s="1570"/>
      <c r="ME426" s="1570"/>
      <c r="MF426" s="1570"/>
      <c r="MG426" s="1570"/>
      <c r="MH426" s="1570"/>
      <c r="MI426" s="1570"/>
      <c r="MJ426" s="1570"/>
      <c r="MK426" s="1570"/>
      <c r="ML426" s="1570"/>
      <c r="MM426" s="1570"/>
      <c r="MN426" s="1570"/>
      <c r="MO426" s="1570"/>
      <c r="MP426" s="1570"/>
      <c r="MQ426" s="1570"/>
      <c r="MR426" s="1570"/>
      <c r="MS426" s="1570"/>
      <c r="MT426" s="1570"/>
      <c r="MU426" s="1570"/>
      <c r="MV426" s="1570"/>
      <c r="MW426" s="1570"/>
      <c r="MX426" s="1570"/>
      <c r="MY426" s="1570"/>
      <c r="MZ426" s="1570"/>
      <c r="NA426" s="1570"/>
      <c r="NB426" s="1570"/>
      <c r="NC426" s="1570"/>
      <c r="ND426" s="1570"/>
      <c r="NE426" s="1570"/>
      <c r="NF426" s="1570"/>
      <c r="NG426" s="1570"/>
      <c r="NH426" s="1570"/>
      <c r="NI426" s="1570"/>
      <c r="NJ426" s="1570"/>
      <c r="NK426" s="1570"/>
      <c r="NL426" s="1570"/>
      <c r="NM426" s="1570"/>
      <c r="NN426" s="1570"/>
      <c r="NO426" s="1570"/>
      <c r="NP426" s="1570"/>
      <c r="NQ426" s="1570"/>
      <c r="NR426" s="1570"/>
      <c r="NS426" s="1570"/>
      <c r="NT426" s="1570"/>
      <c r="NU426" s="1570"/>
      <c r="NV426" s="1570"/>
    </row>
    <row r="427" spans="1:386" s="1558" customFormat="1" ht="36.6" customHeight="1">
      <c r="A427" s="1882"/>
      <c r="B427" s="2080" t="s">
        <v>810</v>
      </c>
      <c r="C427" s="1682"/>
      <c r="D427" s="1960"/>
      <c r="E427" s="1795">
        <v>9482</v>
      </c>
      <c r="F427" s="1774" t="s">
        <v>1022</v>
      </c>
      <c r="G427" s="1795">
        <v>360</v>
      </c>
      <c r="H427" s="2006" t="s">
        <v>1217</v>
      </c>
      <c r="I427" s="1778" t="s">
        <v>1337</v>
      </c>
      <c r="J427" s="1959">
        <v>9024.9089999999997</v>
      </c>
      <c r="K427" s="1795">
        <v>360</v>
      </c>
      <c r="L427" s="1774" t="s">
        <v>1334</v>
      </c>
      <c r="M427" s="1772"/>
      <c r="N427" s="1789"/>
      <c r="O427" s="1789"/>
      <c r="P427" s="1789"/>
      <c r="Q427" s="1789"/>
      <c r="R427" s="1789"/>
      <c r="S427" s="1789"/>
      <c r="T427" s="1789"/>
      <c r="U427" s="1773"/>
      <c r="V427" s="156">
        <f t="shared" si="163"/>
        <v>457.09100000000035</v>
      </c>
      <c r="W427" s="1647"/>
      <c r="X427" s="1648"/>
      <c r="Y427" s="1994"/>
      <c r="Z427" s="1647"/>
      <c r="AA427" s="1648"/>
      <c r="AB427" s="1649"/>
      <c r="AC427" s="1649"/>
      <c r="AD427" s="1994"/>
      <c r="AE427" s="1990"/>
      <c r="AF427" s="1637">
        <v>1</v>
      </c>
      <c r="AG427" s="1543">
        <f t="shared" si="169"/>
        <v>9482</v>
      </c>
      <c r="AH427" s="1646">
        <v>1</v>
      </c>
      <c r="AI427" s="1543">
        <f t="shared" si="170"/>
        <v>9024.9089999999997</v>
      </c>
      <c r="AJ427" s="1646"/>
      <c r="AK427" s="1543">
        <f t="shared" si="171"/>
        <v>0</v>
      </c>
      <c r="AL427" s="1646"/>
      <c r="AM427" s="1543">
        <f t="shared" si="168"/>
        <v>0</v>
      </c>
      <c r="AN427" s="1553"/>
      <c r="AO427" s="1553"/>
      <c r="AP427" s="1553"/>
      <c r="AQ427" s="1553"/>
      <c r="AR427" s="1553"/>
      <c r="AS427" s="1553"/>
      <c r="AT427" s="1553"/>
      <c r="AU427" s="1553"/>
      <c r="AV427" s="1553"/>
      <c r="AW427" s="1553"/>
      <c r="AX427" s="1553"/>
      <c r="AY427" s="1553"/>
      <c r="AZ427" s="1553"/>
      <c r="BA427" s="1553"/>
      <c r="BB427" s="1553"/>
      <c r="BC427" s="1553"/>
      <c r="BD427" s="1553"/>
      <c r="BE427" s="1553"/>
      <c r="BF427" s="1553"/>
      <c r="BG427" s="1553"/>
      <c r="BH427" s="1553"/>
      <c r="BI427" s="1553"/>
      <c r="BJ427" s="1553"/>
      <c r="BK427" s="1553"/>
      <c r="BL427" s="1553"/>
      <c r="BM427" s="1553"/>
      <c r="BN427" s="1553"/>
      <c r="BO427" s="1553"/>
      <c r="BP427" s="1553"/>
      <c r="BQ427" s="1553"/>
      <c r="BR427" s="1553"/>
      <c r="BS427" s="1553"/>
      <c r="BT427" s="1553"/>
      <c r="BU427" s="1553"/>
      <c r="BV427" s="1553"/>
      <c r="BW427" s="1553"/>
      <c r="BX427" s="1553"/>
      <c r="BY427" s="1553"/>
      <c r="BZ427" s="1553"/>
      <c r="CA427" s="1553"/>
      <c r="CB427" s="1553"/>
      <c r="CC427" s="1553"/>
      <c r="CD427" s="1553"/>
      <c r="CE427" s="1553"/>
      <c r="CF427" s="1553"/>
      <c r="CG427" s="1553"/>
      <c r="CH427" s="1553"/>
      <c r="CI427" s="1553"/>
      <c r="CJ427" s="1553"/>
      <c r="CK427" s="1553"/>
      <c r="CL427" s="1553"/>
      <c r="CM427" s="1553"/>
      <c r="CN427" s="1553"/>
      <c r="CO427" s="1553"/>
      <c r="CP427" s="1553"/>
      <c r="CQ427" s="1553"/>
      <c r="CR427" s="1553"/>
      <c r="CS427" s="1553"/>
      <c r="CT427" s="1553"/>
      <c r="CU427" s="1553"/>
      <c r="CV427" s="1553"/>
      <c r="CW427" s="1553"/>
      <c r="CX427" s="1553"/>
      <c r="CY427" s="1553"/>
      <c r="CZ427" s="1553"/>
      <c r="DA427" s="1553"/>
      <c r="DB427" s="1553"/>
      <c r="DC427" s="1553"/>
      <c r="DD427" s="1553"/>
      <c r="DE427" s="1553"/>
      <c r="DF427" s="1553"/>
      <c r="DG427" s="1553"/>
      <c r="DH427" s="1553"/>
      <c r="DI427" s="1553"/>
      <c r="DJ427" s="1553"/>
      <c r="DK427" s="1553"/>
      <c r="DL427" s="1553"/>
      <c r="DM427" s="1553"/>
      <c r="DN427" s="1553"/>
      <c r="DO427" s="1553"/>
      <c r="DP427" s="1553"/>
      <c r="DQ427" s="1553"/>
      <c r="DR427" s="1553"/>
      <c r="DS427" s="1553"/>
      <c r="DT427" s="1553"/>
      <c r="DU427" s="1553"/>
      <c r="DV427" s="1553"/>
      <c r="DW427" s="1553"/>
      <c r="DX427" s="1553"/>
      <c r="DY427" s="1553"/>
      <c r="DZ427" s="1553"/>
      <c r="EA427" s="1553"/>
      <c r="EB427" s="1553"/>
      <c r="EC427" s="1553"/>
      <c r="ED427" s="1553"/>
      <c r="EE427" s="1553"/>
      <c r="EF427" s="1553"/>
      <c r="EG427" s="1553"/>
      <c r="EH427" s="1553"/>
      <c r="EI427" s="1553"/>
      <c r="EJ427" s="1553"/>
      <c r="EK427" s="1553"/>
      <c r="EL427" s="1553"/>
      <c r="EM427" s="1553"/>
      <c r="EN427" s="1553"/>
      <c r="EO427" s="1553"/>
      <c r="EP427" s="1553"/>
      <c r="EQ427" s="1553"/>
      <c r="ER427" s="1553"/>
      <c r="ES427" s="1553"/>
      <c r="ET427" s="1553"/>
      <c r="EU427" s="1553"/>
      <c r="EV427" s="1553"/>
      <c r="EW427" s="1553"/>
      <c r="EX427" s="1553"/>
      <c r="EY427" s="1553"/>
      <c r="EZ427" s="1553"/>
      <c r="FA427" s="1602"/>
      <c r="FB427" s="1570"/>
      <c r="FC427" s="1570"/>
      <c r="FD427" s="1570"/>
      <c r="FE427" s="1570"/>
      <c r="FF427" s="1570"/>
      <c r="FG427" s="1570"/>
      <c r="FH427" s="1570"/>
      <c r="FI427" s="1570"/>
      <c r="FJ427" s="1570"/>
      <c r="FK427" s="1570"/>
      <c r="FL427" s="1570"/>
      <c r="FM427" s="1570"/>
      <c r="FN427" s="1570"/>
      <c r="FO427" s="1570"/>
      <c r="FP427" s="1570"/>
      <c r="FQ427" s="1570"/>
      <c r="FR427" s="1570"/>
      <c r="FS427" s="1570"/>
      <c r="FT427" s="1570"/>
      <c r="FU427" s="1570"/>
      <c r="FV427" s="1570"/>
      <c r="FW427" s="1570"/>
      <c r="FX427" s="1570"/>
      <c r="FY427" s="1570"/>
      <c r="FZ427" s="1570"/>
      <c r="GA427" s="1570"/>
      <c r="GB427" s="1570"/>
      <c r="GC427" s="1570"/>
      <c r="GD427" s="1570"/>
      <c r="GE427" s="1570"/>
      <c r="GF427" s="1570"/>
      <c r="GG427" s="1570"/>
      <c r="GH427" s="1570"/>
      <c r="GI427" s="1570"/>
      <c r="GJ427" s="1570"/>
      <c r="GK427" s="1570"/>
      <c r="GL427" s="1570"/>
      <c r="GM427" s="1570"/>
      <c r="GN427" s="1570"/>
      <c r="GO427" s="1570"/>
      <c r="GP427" s="1570"/>
      <c r="GQ427" s="1570"/>
      <c r="GR427" s="1570"/>
      <c r="GS427" s="1570"/>
      <c r="GT427" s="1570"/>
      <c r="GU427" s="1570"/>
      <c r="GV427" s="1570"/>
      <c r="GW427" s="1570"/>
      <c r="GX427" s="1570"/>
      <c r="GY427" s="1570"/>
      <c r="GZ427" s="1570"/>
      <c r="HA427" s="1570"/>
      <c r="HB427" s="1570"/>
      <c r="HC427" s="1570"/>
      <c r="HD427" s="1570"/>
      <c r="HE427" s="1570"/>
      <c r="HF427" s="1570"/>
      <c r="HG427" s="1570"/>
      <c r="HH427" s="1570"/>
      <c r="HI427" s="1570"/>
      <c r="HJ427" s="1570"/>
      <c r="HK427" s="1570"/>
      <c r="HL427" s="1570"/>
      <c r="HM427" s="1570"/>
      <c r="HN427" s="1570"/>
      <c r="HO427" s="1570"/>
      <c r="HP427" s="1570"/>
      <c r="HQ427" s="1570"/>
      <c r="HR427" s="1570"/>
      <c r="HS427" s="1570"/>
      <c r="HT427" s="1570"/>
      <c r="HU427" s="1570"/>
      <c r="HV427" s="1570"/>
      <c r="HW427" s="1570"/>
      <c r="HX427" s="1570"/>
      <c r="HY427" s="1570"/>
      <c r="HZ427" s="1570"/>
      <c r="IA427" s="1570"/>
      <c r="IB427" s="1570"/>
      <c r="IC427" s="1570"/>
      <c r="ID427" s="1570"/>
      <c r="IE427" s="1570"/>
      <c r="IF427" s="1570"/>
      <c r="IG427" s="1570"/>
      <c r="IH427" s="1570"/>
      <c r="II427" s="1570"/>
      <c r="IJ427" s="1570"/>
      <c r="IK427" s="1570"/>
      <c r="IL427" s="1570"/>
      <c r="IM427" s="1570"/>
      <c r="IN427" s="1570"/>
      <c r="IO427" s="1570"/>
      <c r="IP427" s="1570"/>
      <c r="IQ427" s="1570"/>
      <c r="IR427" s="1570"/>
      <c r="IS427" s="1570"/>
      <c r="IT427" s="1570"/>
      <c r="IU427" s="1570"/>
      <c r="IV427" s="1570"/>
      <c r="IW427" s="1570"/>
      <c r="IX427" s="1570"/>
      <c r="IY427" s="1570"/>
      <c r="IZ427" s="1570"/>
      <c r="JA427" s="1570"/>
      <c r="JB427" s="1570"/>
      <c r="JC427" s="1570"/>
      <c r="JD427" s="1570"/>
      <c r="JE427" s="1570"/>
      <c r="JF427" s="1570"/>
      <c r="JG427" s="1570"/>
      <c r="JH427" s="1570"/>
      <c r="JI427" s="1570"/>
      <c r="JJ427" s="1570"/>
      <c r="JK427" s="1570"/>
      <c r="JL427" s="1570"/>
      <c r="JM427" s="1570"/>
      <c r="JN427" s="1570"/>
      <c r="JO427" s="1570"/>
      <c r="JP427" s="1570"/>
      <c r="JQ427" s="1570"/>
      <c r="JR427" s="1570"/>
      <c r="JS427" s="1570"/>
      <c r="JT427" s="1570"/>
      <c r="JU427" s="1570"/>
      <c r="JV427" s="1570"/>
      <c r="JW427" s="1570"/>
      <c r="JX427" s="1570"/>
      <c r="JY427" s="1570"/>
      <c r="JZ427" s="1570"/>
      <c r="KA427" s="1570"/>
      <c r="KB427" s="1570"/>
      <c r="KC427" s="1570"/>
      <c r="KD427" s="1570"/>
      <c r="KE427" s="1570"/>
      <c r="KF427" s="1570"/>
      <c r="KG427" s="1570"/>
      <c r="KH427" s="1570"/>
      <c r="KI427" s="1570"/>
      <c r="KJ427" s="1570"/>
      <c r="KK427" s="1570"/>
      <c r="KL427" s="1570"/>
      <c r="KM427" s="1570"/>
      <c r="KN427" s="1570"/>
      <c r="KO427" s="1570"/>
      <c r="KP427" s="1570"/>
      <c r="KQ427" s="1570"/>
      <c r="KR427" s="1570"/>
      <c r="KS427" s="1570"/>
      <c r="KT427" s="1570"/>
      <c r="KU427" s="1570"/>
      <c r="KV427" s="1570"/>
      <c r="KW427" s="1570"/>
      <c r="KX427" s="1570"/>
      <c r="KY427" s="1570"/>
      <c r="KZ427" s="1570"/>
      <c r="LA427" s="1570"/>
      <c r="LB427" s="1570"/>
      <c r="LC427" s="1570"/>
      <c r="LD427" s="1570"/>
      <c r="LE427" s="1570"/>
      <c r="LF427" s="1570"/>
      <c r="LG427" s="1570"/>
      <c r="LH427" s="1570"/>
      <c r="LI427" s="1570"/>
      <c r="LJ427" s="1570"/>
      <c r="LK427" s="1570"/>
      <c r="LL427" s="1570"/>
      <c r="LM427" s="1570"/>
      <c r="LN427" s="1570"/>
      <c r="LO427" s="1570"/>
      <c r="LP427" s="1570"/>
      <c r="LQ427" s="1570"/>
      <c r="LR427" s="1570"/>
      <c r="LS427" s="1570"/>
      <c r="LT427" s="1570"/>
      <c r="LU427" s="1570"/>
      <c r="LV427" s="1570"/>
      <c r="LW427" s="1570"/>
      <c r="LX427" s="1570"/>
      <c r="LY427" s="1570"/>
      <c r="LZ427" s="1570"/>
      <c r="MA427" s="1570"/>
      <c r="MB427" s="1570"/>
      <c r="MC427" s="1570"/>
      <c r="MD427" s="1570"/>
      <c r="ME427" s="1570"/>
      <c r="MF427" s="1570"/>
      <c r="MG427" s="1570"/>
      <c r="MH427" s="1570"/>
      <c r="MI427" s="1570"/>
      <c r="MJ427" s="1570"/>
      <c r="MK427" s="1570"/>
      <c r="ML427" s="1570"/>
      <c r="MM427" s="1570"/>
      <c r="MN427" s="1570"/>
      <c r="MO427" s="1570"/>
      <c r="MP427" s="1570"/>
      <c r="MQ427" s="1570"/>
      <c r="MR427" s="1570"/>
      <c r="MS427" s="1570"/>
      <c r="MT427" s="1570"/>
      <c r="MU427" s="1570"/>
      <c r="MV427" s="1570"/>
      <c r="MW427" s="1570"/>
      <c r="MX427" s="1570"/>
      <c r="MY427" s="1570"/>
      <c r="MZ427" s="1570"/>
      <c r="NA427" s="1570"/>
      <c r="NB427" s="1570"/>
      <c r="NC427" s="1570"/>
      <c r="ND427" s="1570"/>
      <c r="NE427" s="1570"/>
      <c r="NF427" s="1570"/>
      <c r="NG427" s="1570"/>
      <c r="NH427" s="1570"/>
      <c r="NI427" s="1570"/>
      <c r="NJ427" s="1570"/>
      <c r="NK427" s="1570"/>
      <c r="NL427" s="1570"/>
      <c r="NM427" s="1570"/>
      <c r="NN427" s="1570"/>
      <c r="NO427" s="1570"/>
      <c r="NP427" s="1570"/>
      <c r="NQ427" s="1570"/>
      <c r="NR427" s="1570"/>
      <c r="NS427" s="1570"/>
      <c r="NT427" s="1570"/>
      <c r="NU427" s="1570"/>
      <c r="NV427" s="1570"/>
    </row>
    <row r="428" spans="1:386" s="1558" customFormat="1" ht="55.2">
      <c r="A428" s="1882"/>
      <c r="B428" s="2080" t="s">
        <v>811</v>
      </c>
      <c r="C428" s="1682"/>
      <c r="D428" s="1960"/>
      <c r="E428" s="1795">
        <v>18461</v>
      </c>
      <c r="F428" s="1774" t="s">
        <v>1022</v>
      </c>
      <c r="G428" s="1795">
        <v>390</v>
      </c>
      <c r="H428" s="2006" t="s">
        <v>1217</v>
      </c>
      <c r="I428" s="1778" t="s">
        <v>1338</v>
      </c>
      <c r="J428" s="1959">
        <v>15659.3</v>
      </c>
      <c r="K428" s="1795">
        <v>390</v>
      </c>
      <c r="L428" s="1774" t="s">
        <v>1339</v>
      </c>
      <c r="M428" s="1772"/>
      <c r="N428" s="1789"/>
      <c r="O428" s="1789"/>
      <c r="P428" s="1789"/>
      <c r="Q428" s="1789"/>
      <c r="R428" s="1789"/>
      <c r="S428" s="1789"/>
      <c r="T428" s="1789"/>
      <c r="U428" s="1773"/>
      <c r="V428" s="156">
        <f t="shared" si="163"/>
        <v>2801.7000000000007</v>
      </c>
      <c r="W428" s="1647"/>
      <c r="X428" s="1648"/>
      <c r="Y428" s="1994"/>
      <c r="Z428" s="1647"/>
      <c r="AA428" s="1648"/>
      <c r="AB428" s="1649"/>
      <c r="AC428" s="1649"/>
      <c r="AD428" s="1994"/>
      <c r="AE428" s="1990"/>
      <c r="AF428" s="1637">
        <v>1</v>
      </c>
      <c r="AG428" s="1543">
        <f t="shared" si="169"/>
        <v>18461</v>
      </c>
      <c r="AH428" s="1646">
        <v>1</v>
      </c>
      <c r="AI428" s="1543">
        <f t="shared" si="170"/>
        <v>15659.3</v>
      </c>
      <c r="AJ428" s="1646"/>
      <c r="AK428" s="1543">
        <f t="shared" si="171"/>
        <v>0</v>
      </c>
      <c r="AL428" s="1646"/>
      <c r="AM428" s="1543">
        <f t="shared" si="168"/>
        <v>0</v>
      </c>
      <c r="AN428" s="1553"/>
      <c r="AO428" s="1553"/>
      <c r="AP428" s="1553"/>
      <c r="AQ428" s="1553"/>
      <c r="AR428" s="1553"/>
      <c r="AS428" s="1553"/>
      <c r="AT428" s="1553"/>
      <c r="AU428" s="1553"/>
      <c r="AV428" s="1553"/>
      <c r="AW428" s="1553"/>
      <c r="AX428" s="1553"/>
      <c r="AY428" s="1553"/>
      <c r="AZ428" s="1553"/>
      <c r="BA428" s="1553"/>
      <c r="BB428" s="1553"/>
      <c r="BC428" s="1553"/>
      <c r="BD428" s="1553"/>
      <c r="BE428" s="1553"/>
      <c r="BF428" s="1553"/>
      <c r="BG428" s="1553"/>
      <c r="BH428" s="1553"/>
      <c r="BI428" s="1553"/>
      <c r="BJ428" s="1553"/>
      <c r="BK428" s="1553"/>
      <c r="BL428" s="1553"/>
      <c r="BM428" s="1553"/>
      <c r="BN428" s="1553"/>
      <c r="BO428" s="1553"/>
      <c r="BP428" s="1553"/>
      <c r="BQ428" s="1553"/>
      <c r="BR428" s="1553"/>
      <c r="BS428" s="1553"/>
      <c r="BT428" s="1553"/>
      <c r="BU428" s="1553"/>
      <c r="BV428" s="1553"/>
      <c r="BW428" s="1553"/>
      <c r="BX428" s="1553"/>
      <c r="BY428" s="1553"/>
      <c r="BZ428" s="1553"/>
      <c r="CA428" s="1553"/>
      <c r="CB428" s="1553"/>
      <c r="CC428" s="1553"/>
      <c r="CD428" s="1553"/>
      <c r="CE428" s="1553"/>
      <c r="CF428" s="1553"/>
      <c r="CG428" s="1553"/>
      <c r="CH428" s="1553"/>
      <c r="CI428" s="1553"/>
      <c r="CJ428" s="1553"/>
      <c r="CK428" s="1553"/>
      <c r="CL428" s="1553"/>
      <c r="CM428" s="1553"/>
      <c r="CN428" s="1553"/>
      <c r="CO428" s="1553"/>
      <c r="CP428" s="1553"/>
      <c r="CQ428" s="1553"/>
      <c r="CR428" s="1553"/>
      <c r="CS428" s="1553"/>
      <c r="CT428" s="1553"/>
      <c r="CU428" s="1553"/>
      <c r="CV428" s="1553"/>
      <c r="CW428" s="1553"/>
      <c r="CX428" s="1553"/>
      <c r="CY428" s="1553"/>
      <c r="CZ428" s="1553"/>
      <c r="DA428" s="1553"/>
      <c r="DB428" s="1553"/>
      <c r="DC428" s="1553"/>
      <c r="DD428" s="1553"/>
      <c r="DE428" s="1553"/>
      <c r="DF428" s="1553"/>
      <c r="DG428" s="1553"/>
      <c r="DH428" s="1553"/>
      <c r="DI428" s="1553"/>
      <c r="DJ428" s="1553"/>
      <c r="DK428" s="1553"/>
      <c r="DL428" s="1553"/>
      <c r="DM428" s="1553"/>
      <c r="DN428" s="1553"/>
      <c r="DO428" s="1553"/>
      <c r="DP428" s="1553"/>
      <c r="DQ428" s="1553"/>
      <c r="DR428" s="1553"/>
      <c r="DS428" s="1553"/>
      <c r="DT428" s="1553"/>
      <c r="DU428" s="1553"/>
      <c r="DV428" s="1553"/>
      <c r="DW428" s="1553"/>
      <c r="DX428" s="1553"/>
      <c r="DY428" s="1553"/>
      <c r="DZ428" s="1553"/>
      <c r="EA428" s="1553"/>
      <c r="EB428" s="1553"/>
      <c r="EC428" s="1553"/>
      <c r="ED428" s="1553"/>
      <c r="EE428" s="1553"/>
      <c r="EF428" s="1553"/>
      <c r="EG428" s="1553"/>
      <c r="EH428" s="1553"/>
      <c r="EI428" s="1553"/>
      <c r="EJ428" s="1553"/>
      <c r="EK428" s="1553"/>
      <c r="EL428" s="1553"/>
      <c r="EM428" s="1553"/>
      <c r="EN428" s="1553"/>
      <c r="EO428" s="1553"/>
      <c r="EP428" s="1553"/>
      <c r="EQ428" s="1553"/>
      <c r="ER428" s="1553"/>
      <c r="ES428" s="1553"/>
      <c r="ET428" s="1553"/>
      <c r="EU428" s="1553"/>
      <c r="EV428" s="1553"/>
      <c r="EW428" s="1553"/>
      <c r="EX428" s="1553"/>
      <c r="EY428" s="1553"/>
      <c r="EZ428" s="1553"/>
      <c r="FA428" s="1602"/>
      <c r="FB428" s="1570"/>
      <c r="FC428" s="1570"/>
      <c r="FD428" s="1570"/>
      <c r="FE428" s="1570"/>
      <c r="FF428" s="1570"/>
      <c r="FG428" s="1570"/>
      <c r="FH428" s="1570"/>
      <c r="FI428" s="1570"/>
      <c r="FJ428" s="1570"/>
      <c r="FK428" s="1570"/>
      <c r="FL428" s="1570"/>
      <c r="FM428" s="1570"/>
      <c r="FN428" s="1570"/>
      <c r="FO428" s="1570"/>
      <c r="FP428" s="1570"/>
      <c r="FQ428" s="1570"/>
      <c r="FR428" s="1570"/>
      <c r="FS428" s="1570"/>
      <c r="FT428" s="1570"/>
      <c r="FU428" s="1570"/>
      <c r="FV428" s="1570"/>
      <c r="FW428" s="1570"/>
      <c r="FX428" s="1570"/>
      <c r="FY428" s="1570"/>
      <c r="FZ428" s="1570"/>
      <c r="GA428" s="1570"/>
      <c r="GB428" s="1570"/>
      <c r="GC428" s="1570"/>
      <c r="GD428" s="1570"/>
      <c r="GE428" s="1570"/>
      <c r="GF428" s="1570"/>
      <c r="GG428" s="1570"/>
      <c r="GH428" s="1570"/>
      <c r="GI428" s="1570"/>
      <c r="GJ428" s="1570"/>
      <c r="GK428" s="1570"/>
      <c r="GL428" s="1570"/>
      <c r="GM428" s="1570"/>
      <c r="GN428" s="1570"/>
      <c r="GO428" s="1570"/>
      <c r="GP428" s="1570"/>
      <c r="GQ428" s="1570"/>
      <c r="GR428" s="1570"/>
      <c r="GS428" s="1570"/>
      <c r="GT428" s="1570"/>
      <c r="GU428" s="1570"/>
      <c r="GV428" s="1570"/>
      <c r="GW428" s="1570"/>
      <c r="GX428" s="1570"/>
      <c r="GY428" s="1570"/>
      <c r="GZ428" s="1570"/>
      <c r="HA428" s="1570"/>
      <c r="HB428" s="1570"/>
      <c r="HC428" s="1570"/>
      <c r="HD428" s="1570"/>
      <c r="HE428" s="1570"/>
      <c r="HF428" s="1570"/>
      <c r="HG428" s="1570"/>
      <c r="HH428" s="1570"/>
      <c r="HI428" s="1570"/>
      <c r="HJ428" s="1570"/>
      <c r="HK428" s="1570"/>
      <c r="HL428" s="1570"/>
      <c r="HM428" s="1570"/>
      <c r="HN428" s="1570"/>
      <c r="HO428" s="1570"/>
      <c r="HP428" s="1570"/>
      <c r="HQ428" s="1570"/>
      <c r="HR428" s="1570"/>
      <c r="HS428" s="1570"/>
      <c r="HT428" s="1570"/>
      <c r="HU428" s="1570"/>
      <c r="HV428" s="1570"/>
      <c r="HW428" s="1570"/>
      <c r="HX428" s="1570"/>
      <c r="HY428" s="1570"/>
      <c r="HZ428" s="1570"/>
      <c r="IA428" s="1570"/>
      <c r="IB428" s="1570"/>
      <c r="IC428" s="1570"/>
      <c r="ID428" s="1570"/>
      <c r="IE428" s="1570"/>
      <c r="IF428" s="1570"/>
      <c r="IG428" s="1570"/>
      <c r="IH428" s="1570"/>
      <c r="II428" s="1570"/>
      <c r="IJ428" s="1570"/>
      <c r="IK428" s="1570"/>
      <c r="IL428" s="1570"/>
      <c r="IM428" s="1570"/>
      <c r="IN428" s="1570"/>
      <c r="IO428" s="1570"/>
      <c r="IP428" s="1570"/>
      <c r="IQ428" s="1570"/>
      <c r="IR428" s="1570"/>
      <c r="IS428" s="1570"/>
      <c r="IT428" s="1570"/>
      <c r="IU428" s="1570"/>
      <c r="IV428" s="1570"/>
      <c r="IW428" s="1570"/>
      <c r="IX428" s="1570"/>
      <c r="IY428" s="1570"/>
      <c r="IZ428" s="1570"/>
      <c r="JA428" s="1570"/>
      <c r="JB428" s="1570"/>
      <c r="JC428" s="1570"/>
      <c r="JD428" s="1570"/>
      <c r="JE428" s="1570"/>
      <c r="JF428" s="1570"/>
      <c r="JG428" s="1570"/>
      <c r="JH428" s="1570"/>
      <c r="JI428" s="1570"/>
      <c r="JJ428" s="1570"/>
      <c r="JK428" s="1570"/>
      <c r="JL428" s="1570"/>
      <c r="JM428" s="1570"/>
      <c r="JN428" s="1570"/>
      <c r="JO428" s="1570"/>
      <c r="JP428" s="1570"/>
      <c r="JQ428" s="1570"/>
      <c r="JR428" s="1570"/>
      <c r="JS428" s="1570"/>
      <c r="JT428" s="1570"/>
      <c r="JU428" s="1570"/>
      <c r="JV428" s="1570"/>
      <c r="JW428" s="1570"/>
      <c r="JX428" s="1570"/>
      <c r="JY428" s="1570"/>
      <c r="JZ428" s="1570"/>
      <c r="KA428" s="1570"/>
      <c r="KB428" s="1570"/>
      <c r="KC428" s="1570"/>
      <c r="KD428" s="1570"/>
      <c r="KE428" s="1570"/>
      <c r="KF428" s="1570"/>
      <c r="KG428" s="1570"/>
      <c r="KH428" s="1570"/>
      <c r="KI428" s="1570"/>
      <c r="KJ428" s="1570"/>
      <c r="KK428" s="1570"/>
      <c r="KL428" s="1570"/>
      <c r="KM428" s="1570"/>
      <c r="KN428" s="1570"/>
      <c r="KO428" s="1570"/>
      <c r="KP428" s="1570"/>
      <c r="KQ428" s="1570"/>
      <c r="KR428" s="1570"/>
      <c r="KS428" s="1570"/>
      <c r="KT428" s="1570"/>
      <c r="KU428" s="1570"/>
      <c r="KV428" s="1570"/>
      <c r="KW428" s="1570"/>
      <c r="KX428" s="1570"/>
      <c r="KY428" s="1570"/>
      <c r="KZ428" s="1570"/>
      <c r="LA428" s="1570"/>
      <c r="LB428" s="1570"/>
      <c r="LC428" s="1570"/>
      <c r="LD428" s="1570"/>
      <c r="LE428" s="1570"/>
      <c r="LF428" s="1570"/>
      <c r="LG428" s="1570"/>
      <c r="LH428" s="1570"/>
      <c r="LI428" s="1570"/>
      <c r="LJ428" s="1570"/>
      <c r="LK428" s="1570"/>
      <c r="LL428" s="1570"/>
      <c r="LM428" s="1570"/>
      <c r="LN428" s="1570"/>
      <c r="LO428" s="1570"/>
      <c r="LP428" s="1570"/>
      <c r="LQ428" s="1570"/>
      <c r="LR428" s="1570"/>
      <c r="LS428" s="1570"/>
      <c r="LT428" s="1570"/>
      <c r="LU428" s="1570"/>
      <c r="LV428" s="1570"/>
      <c r="LW428" s="1570"/>
      <c r="LX428" s="1570"/>
      <c r="LY428" s="1570"/>
      <c r="LZ428" s="1570"/>
      <c r="MA428" s="1570"/>
      <c r="MB428" s="1570"/>
      <c r="MC428" s="1570"/>
      <c r="MD428" s="1570"/>
      <c r="ME428" s="1570"/>
      <c r="MF428" s="1570"/>
      <c r="MG428" s="1570"/>
      <c r="MH428" s="1570"/>
      <c r="MI428" s="1570"/>
      <c r="MJ428" s="1570"/>
      <c r="MK428" s="1570"/>
      <c r="ML428" s="1570"/>
      <c r="MM428" s="1570"/>
      <c r="MN428" s="1570"/>
      <c r="MO428" s="1570"/>
      <c r="MP428" s="1570"/>
      <c r="MQ428" s="1570"/>
      <c r="MR428" s="1570"/>
      <c r="MS428" s="1570"/>
      <c r="MT428" s="1570"/>
      <c r="MU428" s="1570"/>
      <c r="MV428" s="1570"/>
      <c r="MW428" s="1570"/>
      <c r="MX428" s="1570"/>
      <c r="MY428" s="1570"/>
      <c r="MZ428" s="1570"/>
      <c r="NA428" s="1570"/>
      <c r="NB428" s="1570"/>
      <c r="NC428" s="1570"/>
      <c r="ND428" s="1570"/>
      <c r="NE428" s="1570"/>
      <c r="NF428" s="1570"/>
      <c r="NG428" s="1570"/>
      <c r="NH428" s="1570"/>
      <c r="NI428" s="1570"/>
      <c r="NJ428" s="1570"/>
      <c r="NK428" s="1570"/>
      <c r="NL428" s="1570"/>
      <c r="NM428" s="1570"/>
      <c r="NN428" s="1570"/>
      <c r="NO428" s="1570"/>
      <c r="NP428" s="1570"/>
      <c r="NQ428" s="1570"/>
      <c r="NR428" s="1570"/>
      <c r="NS428" s="1570"/>
      <c r="NT428" s="1570"/>
      <c r="NU428" s="1570"/>
      <c r="NV428" s="1570"/>
    </row>
    <row r="429" spans="1:386" s="1558" customFormat="1" ht="41.4">
      <c r="A429" s="1882"/>
      <c r="B429" s="2080" t="s">
        <v>812</v>
      </c>
      <c r="C429" s="1682"/>
      <c r="D429" s="1960"/>
      <c r="E429" s="1795">
        <v>12747</v>
      </c>
      <c r="F429" s="1774" t="s">
        <v>1022</v>
      </c>
      <c r="G429" s="1795">
        <v>360</v>
      </c>
      <c r="H429" s="2006" t="s">
        <v>1217</v>
      </c>
      <c r="I429" s="1778" t="s">
        <v>1340</v>
      </c>
      <c r="J429" s="1959">
        <v>10060.841</v>
      </c>
      <c r="K429" s="1795">
        <v>360</v>
      </c>
      <c r="L429" s="1774" t="s">
        <v>1341</v>
      </c>
      <c r="M429" s="1772"/>
      <c r="N429" s="1789"/>
      <c r="O429" s="1789"/>
      <c r="P429" s="1789"/>
      <c r="Q429" s="1789"/>
      <c r="R429" s="1789"/>
      <c r="S429" s="1789"/>
      <c r="T429" s="1789"/>
      <c r="U429" s="1773"/>
      <c r="V429" s="156">
        <f t="shared" si="163"/>
        <v>2686.1589999999997</v>
      </c>
      <c r="W429" s="1647"/>
      <c r="X429" s="1648"/>
      <c r="Y429" s="1994"/>
      <c r="Z429" s="1647"/>
      <c r="AA429" s="1648"/>
      <c r="AB429" s="1649"/>
      <c r="AC429" s="1649"/>
      <c r="AD429" s="1994"/>
      <c r="AE429" s="1990"/>
      <c r="AF429" s="1637">
        <v>1</v>
      </c>
      <c r="AG429" s="1543">
        <f t="shared" si="169"/>
        <v>12747</v>
      </c>
      <c r="AH429" s="1646">
        <v>1</v>
      </c>
      <c r="AI429" s="1543">
        <f t="shared" si="170"/>
        <v>10060.841</v>
      </c>
      <c r="AJ429" s="1646"/>
      <c r="AK429" s="1543">
        <f t="shared" si="171"/>
        <v>0</v>
      </c>
      <c r="AL429" s="1646"/>
      <c r="AM429" s="1543">
        <f t="shared" si="168"/>
        <v>0</v>
      </c>
      <c r="AN429" s="1553"/>
      <c r="AO429" s="1553"/>
      <c r="AP429" s="1553"/>
      <c r="AQ429" s="1553"/>
      <c r="AR429" s="1553"/>
      <c r="AS429" s="1553"/>
      <c r="AT429" s="1553"/>
      <c r="AU429" s="1553"/>
      <c r="AV429" s="1553"/>
      <c r="AW429" s="1553"/>
      <c r="AX429" s="1553"/>
      <c r="AY429" s="1553"/>
      <c r="AZ429" s="1553"/>
      <c r="BA429" s="1553"/>
      <c r="BB429" s="1553"/>
      <c r="BC429" s="1553"/>
      <c r="BD429" s="1553"/>
      <c r="BE429" s="1553"/>
      <c r="BF429" s="1553"/>
      <c r="BG429" s="1553"/>
      <c r="BH429" s="1553"/>
      <c r="BI429" s="1553"/>
      <c r="BJ429" s="1553"/>
      <c r="BK429" s="1553"/>
      <c r="BL429" s="1553"/>
      <c r="BM429" s="1553"/>
      <c r="BN429" s="1553"/>
      <c r="BO429" s="1553"/>
      <c r="BP429" s="1553"/>
      <c r="BQ429" s="1553"/>
      <c r="BR429" s="1553"/>
      <c r="BS429" s="1553"/>
      <c r="BT429" s="1553"/>
      <c r="BU429" s="1553"/>
      <c r="BV429" s="1553"/>
      <c r="BW429" s="1553"/>
      <c r="BX429" s="1553"/>
      <c r="BY429" s="1553"/>
      <c r="BZ429" s="1553"/>
      <c r="CA429" s="1553"/>
      <c r="CB429" s="1553"/>
      <c r="CC429" s="1553"/>
      <c r="CD429" s="1553"/>
      <c r="CE429" s="1553"/>
      <c r="CF429" s="1553"/>
      <c r="CG429" s="1553"/>
      <c r="CH429" s="1553"/>
      <c r="CI429" s="1553"/>
      <c r="CJ429" s="1553"/>
      <c r="CK429" s="1553"/>
      <c r="CL429" s="1553"/>
      <c r="CM429" s="1553"/>
      <c r="CN429" s="1553"/>
      <c r="CO429" s="1553"/>
      <c r="CP429" s="1553"/>
      <c r="CQ429" s="1553"/>
      <c r="CR429" s="1553"/>
      <c r="CS429" s="1553"/>
      <c r="CT429" s="1553"/>
      <c r="CU429" s="1553"/>
      <c r="CV429" s="1553"/>
      <c r="CW429" s="1553"/>
      <c r="CX429" s="1553"/>
      <c r="CY429" s="1553"/>
      <c r="CZ429" s="1553"/>
      <c r="DA429" s="1553"/>
      <c r="DB429" s="1553"/>
      <c r="DC429" s="1553"/>
      <c r="DD429" s="1553"/>
      <c r="DE429" s="1553"/>
      <c r="DF429" s="1553"/>
      <c r="DG429" s="1553"/>
      <c r="DH429" s="1553"/>
      <c r="DI429" s="1553"/>
      <c r="DJ429" s="1553"/>
      <c r="DK429" s="1553"/>
      <c r="DL429" s="1553"/>
      <c r="DM429" s="1553"/>
      <c r="DN429" s="1553"/>
      <c r="DO429" s="1553"/>
      <c r="DP429" s="1553"/>
      <c r="DQ429" s="1553"/>
      <c r="DR429" s="1553"/>
      <c r="DS429" s="1553"/>
      <c r="DT429" s="1553"/>
      <c r="DU429" s="1553"/>
      <c r="DV429" s="1553"/>
      <c r="DW429" s="1553"/>
      <c r="DX429" s="1553"/>
      <c r="DY429" s="1553"/>
      <c r="DZ429" s="1553"/>
      <c r="EA429" s="1553"/>
      <c r="EB429" s="1553"/>
      <c r="EC429" s="1553"/>
      <c r="ED429" s="1553"/>
      <c r="EE429" s="1553"/>
      <c r="EF429" s="1553"/>
      <c r="EG429" s="1553"/>
      <c r="EH429" s="1553"/>
      <c r="EI429" s="1553"/>
      <c r="EJ429" s="1553"/>
      <c r="EK429" s="1553"/>
      <c r="EL429" s="1553"/>
      <c r="EM429" s="1553"/>
      <c r="EN429" s="1553"/>
      <c r="EO429" s="1553"/>
      <c r="EP429" s="1553"/>
      <c r="EQ429" s="1553"/>
      <c r="ER429" s="1553"/>
      <c r="ES429" s="1553"/>
      <c r="ET429" s="1553"/>
      <c r="EU429" s="1553"/>
      <c r="EV429" s="1553"/>
      <c r="EW429" s="1553"/>
      <c r="EX429" s="1553"/>
      <c r="EY429" s="1553"/>
      <c r="EZ429" s="1553"/>
      <c r="FA429" s="1602"/>
      <c r="FB429" s="1570"/>
      <c r="FC429" s="1570"/>
      <c r="FD429" s="1570"/>
      <c r="FE429" s="1570"/>
      <c r="FF429" s="1570"/>
      <c r="FG429" s="1570"/>
      <c r="FH429" s="1570"/>
      <c r="FI429" s="1570"/>
      <c r="FJ429" s="1570"/>
      <c r="FK429" s="1570"/>
      <c r="FL429" s="1570"/>
      <c r="FM429" s="1570"/>
      <c r="FN429" s="1570"/>
      <c r="FO429" s="1570"/>
      <c r="FP429" s="1570"/>
      <c r="FQ429" s="1570"/>
      <c r="FR429" s="1570"/>
      <c r="FS429" s="1570"/>
      <c r="FT429" s="1570"/>
      <c r="FU429" s="1570"/>
      <c r="FV429" s="1570"/>
      <c r="FW429" s="1570"/>
      <c r="FX429" s="1570"/>
      <c r="FY429" s="1570"/>
      <c r="FZ429" s="1570"/>
      <c r="GA429" s="1570"/>
      <c r="GB429" s="1570"/>
      <c r="GC429" s="1570"/>
      <c r="GD429" s="1570"/>
      <c r="GE429" s="1570"/>
      <c r="GF429" s="1570"/>
      <c r="GG429" s="1570"/>
      <c r="GH429" s="1570"/>
      <c r="GI429" s="1570"/>
      <c r="GJ429" s="1570"/>
      <c r="GK429" s="1570"/>
      <c r="GL429" s="1570"/>
      <c r="GM429" s="1570"/>
      <c r="GN429" s="1570"/>
      <c r="GO429" s="1570"/>
      <c r="GP429" s="1570"/>
      <c r="GQ429" s="1570"/>
      <c r="GR429" s="1570"/>
      <c r="GS429" s="1570"/>
      <c r="GT429" s="1570"/>
      <c r="GU429" s="1570"/>
      <c r="GV429" s="1570"/>
      <c r="GW429" s="1570"/>
      <c r="GX429" s="1570"/>
      <c r="GY429" s="1570"/>
      <c r="GZ429" s="1570"/>
      <c r="HA429" s="1570"/>
      <c r="HB429" s="1570"/>
      <c r="HC429" s="1570"/>
      <c r="HD429" s="1570"/>
      <c r="HE429" s="1570"/>
      <c r="HF429" s="1570"/>
      <c r="HG429" s="1570"/>
      <c r="HH429" s="1570"/>
      <c r="HI429" s="1570"/>
      <c r="HJ429" s="1570"/>
      <c r="HK429" s="1570"/>
      <c r="HL429" s="1570"/>
      <c r="HM429" s="1570"/>
      <c r="HN429" s="1570"/>
      <c r="HO429" s="1570"/>
      <c r="HP429" s="1570"/>
      <c r="HQ429" s="1570"/>
      <c r="HR429" s="1570"/>
      <c r="HS429" s="1570"/>
      <c r="HT429" s="1570"/>
      <c r="HU429" s="1570"/>
      <c r="HV429" s="1570"/>
      <c r="HW429" s="1570"/>
      <c r="HX429" s="1570"/>
      <c r="HY429" s="1570"/>
      <c r="HZ429" s="1570"/>
      <c r="IA429" s="1570"/>
      <c r="IB429" s="1570"/>
      <c r="IC429" s="1570"/>
      <c r="ID429" s="1570"/>
      <c r="IE429" s="1570"/>
      <c r="IF429" s="1570"/>
      <c r="IG429" s="1570"/>
      <c r="IH429" s="1570"/>
      <c r="II429" s="1570"/>
      <c r="IJ429" s="1570"/>
      <c r="IK429" s="1570"/>
      <c r="IL429" s="1570"/>
      <c r="IM429" s="1570"/>
      <c r="IN429" s="1570"/>
      <c r="IO429" s="1570"/>
      <c r="IP429" s="1570"/>
      <c r="IQ429" s="1570"/>
      <c r="IR429" s="1570"/>
      <c r="IS429" s="1570"/>
      <c r="IT429" s="1570"/>
      <c r="IU429" s="1570"/>
      <c r="IV429" s="1570"/>
      <c r="IW429" s="1570"/>
      <c r="IX429" s="1570"/>
      <c r="IY429" s="1570"/>
      <c r="IZ429" s="1570"/>
      <c r="JA429" s="1570"/>
      <c r="JB429" s="1570"/>
      <c r="JC429" s="1570"/>
      <c r="JD429" s="1570"/>
      <c r="JE429" s="1570"/>
      <c r="JF429" s="1570"/>
      <c r="JG429" s="1570"/>
      <c r="JH429" s="1570"/>
      <c r="JI429" s="1570"/>
      <c r="JJ429" s="1570"/>
      <c r="JK429" s="1570"/>
      <c r="JL429" s="1570"/>
      <c r="JM429" s="1570"/>
      <c r="JN429" s="1570"/>
      <c r="JO429" s="1570"/>
      <c r="JP429" s="1570"/>
      <c r="JQ429" s="1570"/>
      <c r="JR429" s="1570"/>
      <c r="JS429" s="1570"/>
      <c r="JT429" s="1570"/>
      <c r="JU429" s="1570"/>
      <c r="JV429" s="1570"/>
      <c r="JW429" s="1570"/>
      <c r="JX429" s="1570"/>
      <c r="JY429" s="1570"/>
      <c r="JZ429" s="1570"/>
      <c r="KA429" s="1570"/>
      <c r="KB429" s="1570"/>
      <c r="KC429" s="1570"/>
      <c r="KD429" s="1570"/>
      <c r="KE429" s="1570"/>
      <c r="KF429" s="1570"/>
      <c r="KG429" s="1570"/>
      <c r="KH429" s="1570"/>
      <c r="KI429" s="1570"/>
      <c r="KJ429" s="1570"/>
      <c r="KK429" s="1570"/>
      <c r="KL429" s="1570"/>
      <c r="KM429" s="1570"/>
      <c r="KN429" s="1570"/>
      <c r="KO429" s="1570"/>
      <c r="KP429" s="1570"/>
      <c r="KQ429" s="1570"/>
      <c r="KR429" s="1570"/>
      <c r="KS429" s="1570"/>
      <c r="KT429" s="1570"/>
      <c r="KU429" s="1570"/>
      <c r="KV429" s="1570"/>
      <c r="KW429" s="1570"/>
      <c r="KX429" s="1570"/>
      <c r="KY429" s="1570"/>
      <c r="KZ429" s="1570"/>
      <c r="LA429" s="1570"/>
      <c r="LB429" s="1570"/>
      <c r="LC429" s="1570"/>
      <c r="LD429" s="1570"/>
      <c r="LE429" s="1570"/>
      <c r="LF429" s="1570"/>
      <c r="LG429" s="1570"/>
      <c r="LH429" s="1570"/>
      <c r="LI429" s="1570"/>
      <c r="LJ429" s="1570"/>
      <c r="LK429" s="1570"/>
      <c r="LL429" s="1570"/>
      <c r="LM429" s="1570"/>
      <c r="LN429" s="1570"/>
      <c r="LO429" s="1570"/>
      <c r="LP429" s="1570"/>
      <c r="LQ429" s="1570"/>
      <c r="LR429" s="1570"/>
      <c r="LS429" s="1570"/>
      <c r="LT429" s="1570"/>
      <c r="LU429" s="1570"/>
      <c r="LV429" s="1570"/>
      <c r="LW429" s="1570"/>
      <c r="LX429" s="1570"/>
      <c r="LY429" s="1570"/>
      <c r="LZ429" s="1570"/>
      <c r="MA429" s="1570"/>
      <c r="MB429" s="1570"/>
      <c r="MC429" s="1570"/>
      <c r="MD429" s="1570"/>
      <c r="ME429" s="1570"/>
      <c r="MF429" s="1570"/>
      <c r="MG429" s="1570"/>
      <c r="MH429" s="1570"/>
      <c r="MI429" s="1570"/>
      <c r="MJ429" s="1570"/>
      <c r="MK429" s="1570"/>
      <c r="ML429" s="1570"/>
      <c r="MM429" s="1570"/>
      <c r="MN429" s="1570"/>
      <c r="MO429" s="1570"/>
      <c r="MP429" s="1570"/>
      <c r="MQ429" s="1570"/>
      <c r="MR429" s="1570"/>
      <c r="MS429" s="1570"/>
      <c r="MT429" s="1570"/>
      <c r="MU429" s="1570"/>
      <c r="MV429" s="1570"/>
      <c r="MW429" s="1570"/>
      <c r="MX429" s="1570"/>
      <c r="MY429" s="1570"/>
      <c r="MZ429" s="1570"/>
      <c r="NA429" s="1570"/>
      <c r="NB429" s="1570"/>
      <c r="NC429" s="1570"/>
      <c r="ND429" s="1570"/>
      <c r="NE429" s="1570"/>
      <c r="NF429" s="1570"/>
      <c r="NG429" s="1570"/>
      <c r="NH429" s="1570"/>
      <c r="NI429" s="1570"/>
      <c r="NJ429" s="1570"/>
      <c r="NK429" s="1570"/>
      <c r="NL429" s="1570"/>
      <c r="NM429" s="1570"/>
      <c r="NN429" s="1570"/>
      <c r="NO429" s="1570"/>
      <c r="NP429" s="1570"/>
      <c r="NQ429" s="1570"/>
      <c r="NR429" s="1570"/>
      <c r="NS429" s="1570"/>
      <c r="NT429" s="1570"/>
      <c r="NU429" s="1570"/>
      <c r="NV429" s="1570"/>
    </row>
    <row r="430" spans="1:386" s="1558" customFormat="1" ht="37.799999999999997" customHeight="1">
      <c r="A430" s="1882"/>
      <c r="B430" s="2080" t="s">
        <v>813</v>
      </c>
      <c r="C430" s="1682"/>
      <c r="D430" s="1960"/>
      <c r="E430" s="1795">
        <v>3926</v>
      </c>
      <c r="F430" s="1774" t="s">
        <v>1022</v>
      </c>
      <c r="G430" s="1795">
        <v>240</v>
      </c>
      <c r="H430" s="2006" t="s">
        <v>1217</v>
      </c>
      <c r="I430" s="1778" t="s">
        <v>1342</v>
      </c>
      <c r="J430" s="1959">
        <v>3812.5590000000002</v>
      </c>
      <c r="K430" s="1795">
        <v>240</v>
      </c>
      <c r="L430" s="1774" t="s">
        <v>1291</v>
      </c>
      <c r="M430" s="1772"/>
      <c r="N430" s="1789"/>
      <c r="O430" s="1789"/>
      <c r="P430" s="1789"/>
      <c r="Q430" s="1789"/>
      <c r="R430" s="1789"/>
      <c r="S430" s="1789"/>
      <c r="T430" s="1789"/>
      <c r="U430" s="1773"/>
      <c r="V430" s="156">
        <f t="shared" si="163"/>
        <v>113.4409999999998</v>
      </c>
      <c r="W430" s="1647"/>
      <c r="X430" s="1648"/>
      <c r="Y430" s="1994"/>
      <c r="Z430" s="1647"/>
      <c r="AA430" s="1648"/>
      <c r="AB430" s="1649"/>
      <c r="AC430" s="1649"/>
      <c r="AD430" s="1994"/>
      <c r="AE430" s="1990"/>
      <c r="AF430" s="1637">
        <v>1</v>
      </c>
      <c r="AG430" s="1543">
        <f t="shared" si="169"/>
        <v>3926</v>
      </c>
      <c r="AH430" s="1646">
        <v>1</v>
      </c>
      <c r="AI430" s="1543">
        <f t="shared" si="170"/>
        <v>3812.5590000000002</v>
      </c>
      <c r="AJ430" s="1646"/>
      <c r="AK430" s="1543">
        <f t="shared" si="171"/>
        <v>0</v>
      </c>
      <c r="AL430" s="1646"/>
      <c r="AM430" s="1543">
        <f t="shared" si="168"/>
        <v>0</v>
      </c>
      <c r="AN430" s="1553"/>
      <c r="AO430" s="1553"/>
      <c r="AP430" s="1553"/>
      <c r="AQ430" s="1553"/>
      <c r="AR430" s="1553"/>
      <c r="AS430" s="1553"/>
      <c r="AT430" s="1553"/>
      <c r="AU430" s="1553"/>
      <c r="AV430" s="1553"/>
      <c r="AW430" s="1553"/>
      <c r="AX430" s="1553"/>
      <c r="AY430" s="1553"/>
      <c r="AZ430" s="1553"/>
      <c r="BA430" s="1553"/>
      <c r="BB430" s="1553"/>
      <c r="BC430" s="1553"/>
      <c r="BD430" s="1553"/>
      <c r="BE430" s="1553"/>
      <c r="BF430" s="1553"/>
      <c r="BG430" s="1553"/>
      <c r="BH430" s="1553"/>
      <c r="BI430" s="1553"/>
      <c r="BJ430" s="1553"/>
      <c r="BK430" s="1553"/>
      <c r="BL430" s="1553"/>
      <c r="BM430" s="1553"/>
      <c r="BN430" s="1553"/>
      <c r="BO430" s="1553"/>
      <c r="BP430" s="1553"/>
      <c r="BQ430" s="1553"/>
      <c r="BR430" s="1553"/>
      <c r="BS430" s="1553"/>
      <c r="BT430" s="1553"/>
      <c r="BU430" s="1553"/>
      <c r="BV430" s="1553"/>
      <c r="BW430" s="1553"/>
      <c r="BX430" s="1553"/>
      <c r="BY430" s="1553"/>
      <c r="BZ430" s="1553"/>
      <c r="CA430" s="1553"/>
      <c r="CB430" s="1553"/>
      <c r="CC430" s="1553"/>
      <c r="CD430" s="1553"/>
      <c r="CE430" s="1553"/>
      <c r="CF430" s="1553"/>
      <c r="CG430" s="1553"/>
      <c r="CH430" s="1553"/>
      <c r="CI430" s="1553"/>
      <c r="CJ430" s="1553"/>
      <c r="CK430" s="1553"/>
      <c r="CL430" s="1553"/>
      <c r="CM430" s="1553"/>
      <c r="CN430" s="1553"/>
      <c r="CO430" s="1553"/>
      <c r="CP430" s="1553"/>
      <c r="CQ430" s="1553"/>
      <c r="CR430" s="1553"/>
      <c r="CS430" s="1553"/>
      <c r="CT430" s="1553"/>
      <c r="CU430" s="1553"/>
      <c r="CV430" s="1553"/>
      <c r="CW430" s="1553"/>
      <c r="CX430" s="1553"/>
      <c r="CY430" s="1553"/>
      <c r="CZ430" s="1553"/>
      <c r="DA430" s="1553"/>
      <c r="DB430" s="1553"/>
      <c r="DC430" s="1553"/>
      <c r="DD430" s="1553"/>
      <c r="DE430" s="1553"/>
      <c r="DF430" s="1553"/>
      <c r="DG430" s="1553"/>
      <c r="DH430" s="1553"/>
      <c r="DI430" s="1553"/>
      <c r="DJ430" s="1553"/>
      <c r="DK430" s="1553"/>
      <c r="DL430" s="1553"/>
      <c r="DM430" s="1553"/>
      <c r="DN430" s="1553"/>
      <c r="DO430" s="1553"/>
      <c r="DP430" s="1553"/>
      <c r="DQ430" s="1553"/>
      <c r="DR430" s="1553"/>
      <c r="DS430" s="1553"/>
      <c r="DT430" s="1553"/>
      <c r="DU430" s="1553"/>
      <c r="DV430" s="1553"/>
      <c r="DW430" s="1553"/>
      <c r="DX430" s="1553"/>
      <c r="DY430" s="1553"/>
      <c r="DZ430" s="1553"/>
      <c r="EA430" s="1553"/>
      <c r="EB430" s="1553"/>
      <c r="EC430" s="1553"/>
      <c r="ED430" s="1553"/>
      <c r="EE430" s="1553"/>
      <c r="EF430" s="1553"/>
      <c r="EG430" s="1553"/>
      <c r="EH430" s="1553"/>
      <c r="EI430" s="1553"/>
      <c r="EJ430" s="1553"/>
      <c r="EK430" s="1553"/>
      <c r="EL430" s="1553"/>
      <c r="EM430" s="1553"/>
      <c r="EN430" s="1553"/>
      <c r="EO430" s="1553"/>
      <c r="EP430" s="1553"/>
      <c r="EQ430" s="1553"/>
      <c r="ER430" s="1553"/>
      <c r="ES430" s="1553"/>
      <c r="ET430" s="1553"/>
      <c r="EU430" s="1553"/>
      <c r="EV430" s="1553"/>
      <c r="EW430" s="1553"/>
      <c r="EX430" s="1553"/>
      <c r="EY430" s="1553"/>
      <c r="EZ430" s="1553"/>
      <c r="FA430" s="1602"/>
      <c r="FB430" s="1570"/>
      <c r="FC430" s="1570"/>
      <c r="FD430" s="1570"/>
      <c r="FE430" s="1570"/>
      <c r="FF430" s="1570"/>
      <c r="FG430" s="1570"/>
      <c r="FH430" s="1570"/>
      <c r="FI430" s="1570"/>
      <c r="FJ430" s="1570"/>
      <c r="FK430" s="1570"/>
      <c r="FL430" s="1570"/>
      <c r="FM430" s="1570"/>
      <c r="FN430" s="1570"/>
      <c r="FO430" s="1570"/>
      <c r="FP430" s="1570"/>
      <c r="FQ430" s="1570"/>
      <c r="FR430" s="1570"/>
      <c r="FS430" s="1570"/>
      <c r="FT430" s="1570"/>
      <c r="FU430" s="1570"/>
      <c r="FV430" s="1570"/>
      <c r="FW430" s="1570"/>
      <c r="FX430" s="1570"/>
      <c r="FY430" s="1570"/>
      <c r="FZ430" s="1570"/>
      <c r="GA430" s="1570"/>
      <c r="GB430" s="1570"/>
      <c r="GC430" s="1570"/>
      <c r="GD430" s="1570"/>
      <c r="GE430" s="1570"/>
      <c r="GF430" s="1570"/>
      <c r="GG430" s="1570"/>
      <c r="GH430" s="1570"/>
      <c r="GI430" s="1570"/>
      <c r="GJ430" s="1570"/>
      <c r="GK430" s="1570"/>
      <c r="GL430" s="1570"/>
      <c r="GM430" s="1570"/>
      <c r="GN430" s="1570"/>
      <c r="GO430" s="1570"/>
      <c r="GP430" s="1570"/>
      <c r="GQ430" s="1570"/>
      <c r="GR430" s="1570"/>
      <c r="GS430" s="1570"/>
      <c r="GT430" s="1570"/>
      <c r="GU430" s="1570"/>
      <c r="GV430" s="1570"/>
      <c r="GW430" s="1570"/>
      <c r="GX430" s="1570"/>
      <c r="GY430" s="1570"/>
      <c r="GZ430" s="1570"/>
      <c r="HA430" s="1570"/>
      <c r="HB430" s="1570"/>
      <c r="HC430" s="1570"/>
      <c r="HD430" s="1570"/>
      <c r="HE430" s="1570"/>
      <c r="HF430" s="1570"/>
      <c r="HG430" s="1570"/>
      <c r="HH430" s="1570"/>
      <c r="HI430" s="1570"/>
      <c r="HJ430" s="1570"/>
      <c r="HK430" s="1570"/>
      <c r="HL430" s="1570"/>
      <c r="HM430" s="1570"/>
      <c r="HN430" s="1570"/>
      <c r="HO430" s="1570"/>
      <c r="HP430" s="1570"/>
      <c r="HQ430" s="1570"/>
      <c r="HR430" s="1570"/>
      <c r="HS430" s="1570"/>
      <c r="HT430" s="1570"/>
      <c r="HU430" s="1570"/>
      <c r="HV430" s="1570"/>
      <c r="HW430" s="1570"/>
      <c r="HX430" s="1570"/>
      <c r="HY430" s="1570"/>
      <c r="HZ430" s="1570"/>
      <c r="IA430" s="1570"/>
      <c r="IB430" s="1570"/>
      <c r="IC430" s="1570"/>
      <c r="ID430" s="1570"/>
      <c r="IE430" s="1570"/>
      <c r="IF430" s="1570"/>
      <c r="IG430" s="1570"/>
      <c r="IH430" s="1570"/>
      <c r="II430" s="1570"/>
      <c r="IJ430" s="1570"/>
      <c r="IK430" s="1570"/>
      <c r="IL430" s="1570"/>
      <c r="IM430" s="1570"/>
      <c r="IN430" s="1570"/>
      <c r="IO430" s="1570"/>
      <c r="IP430" s="1570"/>
      <c r="IQ430" s="1570"/>
      <c r="IR430" s="1570"/>
      <c r="IS430" s="1570"/>
      <c r="IT430" s="1570"/>
      <c r="IU430" s="1570"/>
      <c r="IV430" s="1570"/>
      <c r="IW430" s="1570"/>
      <c r="IX430" s="1570"/>
      <c r="IY430" s="1570"/>
      <c r="IZ430" s="1570"/>
      <c r="JA430" s="1570"/>
      <c r="JB430" s="1570"/>
      <c r="JC430" s="1570"/>
      <c r="JD430" s="1570"/>
      <c r="JE430" s="1570"/>
      <c r="JF430" s="1570"/>
      <c r="JG430" s="1570"/>
      <c r="JH430" s="1570"/>
      <c r="JI430" s="1570"/>
      <c r="JJ430" s="1570"/>
      <c r="JK430" s="1570"/>
      <c r="JL430" s="1570"/>
      <c r="JM430" s="1570"/>
      <c r="JN430" s="1570"/>
      <c r="JO430" s="1570"/>
      <c r="JP430" s="1570"/>
      <c r="JQ430" s="1570"/>
      <c r="JR430" s="1570"/>
      <c r="JS430" s="1570"/>
      <c r="JT430" s="1570"/>
      <c r="JU430" s="1570"/>
      <c r="JV430" s="1570"/>
      <c r="JW430" s="1570"/>
      <c r="JX430" s="1570"/>
      <c r="JY430" s="1570"/>
      <c r="JZ430" s="1570"/>
      <c r="KA430" s="1570"/>
      <c r="KB430" s="1570"/>
      <c r="KC430" s="1570"/>
      <c r="KD430" s="1570"/>
      <c r="KE430" s="1570"/>
      <c r="KF430" s="1570"/>
      <c r="KG430" s="1570"/>
      <c r="KH430" s="1570"/>
      <c r="KI430" s="1570"/>
      <c r="KJ430" s="1570"/>
      <c r="KK430" s="1570"/>
      <c r="KL430" s="1570"/>
      <c r="KM430" s="1570"/>
      <c r="KN430" s="1570"/>
      <c r="KO430" s="1570"/>
      <c r="KP430" s="1570"/>
      <c r="KQ430" s="1570"/>
      <c r="KR430" s="1570"/>
      <c r="KS430" s="1570"/>
      <c r="KT430" s="1570"/>
      <c r="KU430" s="1570"/>
      <c r="KV430" s="1570"/>
      <c r="KW430" s="1570"/>
      <c r="KX430" s="1570"/>
      <c r="KY430" s="1570"/>
      <c r="KZ430" s="1570"/>
      <c r="LA430" s="1570"/>
      <c r="LB430" s="1570"/>
      <c r="LC430" s="1570"/>
      <c r="LD430" s="1570"/>
      <c r="LE430" s="1570"/>
      <c r="LF430" s="1570"/>
      <c r="LG430" s="1570"/>
      <c r="LH430" s="1570"/>
      <c r="LI430" s="1570"/>
      <c r="LJ430" s="1570"/>
      <c r="LK430" s="1570"/>
      <c r="LL430" s="1570"/>
      <c r="LM430" s="1570"/>
      <c r="LN430" s="1570"/>
      <c r="LO430" s="1570"/>
      <c r="LP430" s="1570"/>
      <c r="LQ430" s="1570"/>
      <c r="LR430" s="1570"/>
      <c r="LS430" s="1570"/>
      <c r="LT430" s="1570"/>
      <c r="LU430" s="1570"/>
      <c r="LV430" s="1570"/>
      <c r="LW430" s="1570"/>
      <c r="LX430" s="1570"/>
      <c r="LY430" s="1570"/>
      <c r="LZ430" s="1570"/>
      <c r="MA430" s="1570"/>
      <c r="MB430" s="1570"/>
      <c r="MC430" s="1570"/>
      <c r="MD430" s="1570"/>
      <c r="ME430" s="1570"/>
      <c r="MF430" s="1570"/>
      <c r="MG430" s="1570"/>
      <c r="MH430" s="1570"/>
      <c r="MI430" s="1570"/>
      <c r="MJ430" s="1570"/>
      <c r="MK430" s="1570"/>
      <c r="ML430" s="1570"/>
      <c r="MM430" s="1570"/>
      <c r="MN430" s="1570"/>
      <c r="MO430" s="1570"/>
      <c r="MP430" s="1570"/>
      <c r="MQ430" s="1570"/>
      <c r="MR430" s="1570"/>
      <c r="MS430" s="1570"/>
      <c r="MT430" s="1570"/>
      <c r="MU430" s="1570"/>
      <c r="MV430" s="1570"/>
      <c r="MW430" s="1570"/>
      <c r="MX430" s="1570"/>
      <c r="MY430" s="1570"/>
      <c r="MZ430" s="1570"/>
      <c r="NA430" s="1570"/>
      <c r="NB430" s="1570"/>
      <c r="NC430" s="1570"/>
      <c r="ND430" s="1570"/>
      <c r="NE430" s="1570"/>
      <c r="NF430" s="1570"/>
      <c r="NG430" s="1570"/>
      <c r="NH430" s="1570"/>
      <c r="NI430" s="1570"/>
      <c r="NJ430" s="1570"/>
      <c r="NK430" s="1570"/>
      <c r="NL430" s="1570"/>
      <c r="NM430" s="1570"/>
      <c r="NN430" s="1570"/>
      <c r="NO430" s="1570"/>
      <c r="NP430" s="1570"/>
      <c r="NQ430" s="1570"/>
      <c r="NR430" s="1570"/>
      <c r="NS430" s="1570"/>
      <c r="NT430" s="1570"/>
      <c r="NU430" s="1570"/>
      <c r="NV430" s="1570"/>
    </row>
    <row r="431" spans="1:386" s="1558" customFormat="1" ht="55.2">
      <c r="A431" s="1882"/>
      <c r="B431" s="2080" t="s">
        <v>814</v>
      </c>
      <c r="C431" s="1682"/>
      <c r="D431" s="1960"/>
      <c r="E431" s="1795">
        <v>14753</v>
      </c>
      <c r="F431" s="1774" t="s">
        <v>1021</v>
      </c>
      <c r="G431" s="1795">
        <v>300</v>
      </c>
      <c r="H431" s="1945" t="s">
        <v>1218</v>
      </c>
      <c r="I431" s="1778" t="s">
        <v>1343</v>
      </c>
      <c r="J431" s="1959">
        <v>14568.9</v>
      </c>
      <c r="K431" s="1795">
        <v>300</v>
      </c>
      <c r="L431" s="1774" t="s">
        <v>1224</v>
      </c>
      <c r="M431" s="1772"/>
      <c r="N431" s="1789"/>
      <c r="O431" s="1789"/>
      <c r="P431" s="1789"/>
      <c r="Q431" s="1789"/>
      <c r="R431" s="1789"/>
      <c r="S431" s="1789"/>
      <c r="T431" s="1789"/>
      <c r="U431" s="1773"/>
      <c r="V431" s="156">
        <f t="shared" si="163"/>
        <v>184.10000000000036</v>
      </c>
      <c r="W431" s="1647"/>
      <c r="X431" s="1648"/>
      <c r="Y431" s="1994"/>
      <c r="Z431" s="1647"/>
      <c r="AA431" s="1648"/>
      <c r="AB431" s="1649"/>
      <c r="AC431" s="1649"/>
      <c r="AD431" s="1994"/>
      <c r="AE431" s="1990"/>
      <c r="AF431" s="1646"/>
      <c r="AG431" s="1543">
        <f t="shared" si="169"/>
        <v>0</v>
      </c>
      <c r="AH431" s="1646"/>
      <c r="AI431" s="1543">
        <f t="shared" si="170"/>
        <v>0</v>
      </c>
      <c r="AJ431" s="1646">
        <v>1</v>
      </c>
      <c r="AK431" s="1543">
        <f t="shared" si="171"/>
        <v>14753</v>
      </c>
      <c r="AL431" s="1646">
        <v>1</v>
      </c>
      <c r="AM431" s="1543">
        <f t="shared" si="168"/>
        <v>14568.9</v>
      </c>
      <c r="AN431" s="1553"/>
      <c r="AO431" s="1553"/>
      <c r="AP431" s="1553"/>
      <c r="AQ431" s="1553"/>
      <c r="AR431" s="1553"/>
      <c r="AS431" s="1553"/>
      <c r="AT431" s="1553"/>
      <c r="AU431" s="1553"/>
      <c r="AV431" s="1553"/>
      <c r="AW431" s="1553"/>
      <c r="AX431" s="1553"/>
      <c r="AY431" s="1553"/>
      <c r="AZ431" s="1553"/>
      <c r="BA431" s="1553"/>
      <c r="BB431" s="1553"/>
      <c r="BC431" s="1553"/>
      <c r="BD431" s="1553"/>
      <c r="BE431" s="1553"/>
      <c r="BF431" s="1553"/>
      <c r="BG431" s="1553"/>
      <c r="BH431" s="1553"/>
      <c r="BI431" s="1553"/>
      <c r="BJ431" s="1553"/>
      <c r="BK431" s="1553"/>
      <c r="BL431" s="1553"/>
      <c r="BM431" s="1553"/>
      <c r="BN431" s="1553"/>
      <c r="BO431" s="1553"/>
      <c r="BP431" s="1553"/>
      <c r="BQ431" s="1553"/>
      <c r="BR431" s="1553"/>
      <c r="BS431" s="1553"/>
      <c r="BT431" s="1553"/>
      <c r="BU431" s="1553"/>
      <c r="BV431" s="1553"/>
      <c r="BW431" s="1553"/>
      <c r="BX431" s="1553"/>
      <c r="BY431" s="1553"/>
      <c r="BZ431" s="1553"/>
      <c r="CA431" s="1553"/>
      <c r="CB431" s="1553"/>
      <c r="CC431" s="1553"/>
      <c r="CD431" s="1553"/>
      <c r="CE431" s="1553"/>
      <c r="CF431" s="1553"/>
      <c r="CG431" s="1553"/>
      <c r="CH431" s="1553"/>
      <c r="CI431" s="1553"/>
      <c r="CJ431" s="1553"/>
      <c r="CK431" s="1553"/>
      <c r="CL431" s="1553"/>
      <c r="CM431" s="1553"/>
      <c r="CN431" s="1553"/>
      <c r="CO431" s="1553"/>
      <c r="CP431" s="1553"/>
      <c r="CQ431" s="1553"/>
      <c r="CR431" s="1553"/>
      <c r="CS431" s="1553"/>
      <c r="CT431" s="1553"/>
      <c r="CU431" s="1553"/>
      <c r="CV431" s="1553"/>
      <c r="CW431" s="1553"/>
      <c r="CX431" s="1553"/>
      <c r="CY431" s="1553"/>
      <c r="CZ431" s="1553"/>
      <c r="DA431" s="1553"/>
      <c r="DB431" s="1553"/>
      <c r="DC431" s="1553"/>
      <c r="DD431" s="1553"/>
      <c r="DE431" s="1553"/>
      <c r="DF431" s="1553"/>
      <c r="DG431" s="1553"/>
      <c r="DH431" s="1553"/>
      <c r="DI431" s="1553"/>
      <c r="DJ431" s="1553"/>
      <c r="DK431" s="1553"/>
      <c r="DL431" s="1553"/>
      <c r="DM431" s="1553"/>
      <c r="DN431" s="1553"/>
      <c r="DO431" s="1553"/>
      <c r="DP431" s="1553"/>
      <c r="DQ431" s="1553"/>
      <c r="DR431" s="1553"/>
      <c r="DS431" s="1553"/>
      <c r="DT431" s="1553"/>
      <c r="DU431" s="1553"/>
      <c r="DV431" s="1553"/>
      <c r="DW431" s="1553"/>
      <c r="DX431" s="1553"/>
      <c r="DY431" s="1553"/>
      <c r="DZ431" s="1553"/>
      <c r="EA431" s="1553"/>
      <c r="EB431" s="1553"/>
      <c r="EC431" s="1553"/>
      <c r="ED431" s="1553"/>
      <c r="EE431" s="1553"/>
      <c r="EF431" s="1553"/>
      <c r="EG431" s="1553"/>
      <c r="EH431" s="1553"/>
      <c r="EI431" s="1553"/>
      <c r="EJ431" s="1553"/>
      <c r="EK431" s="1553"/>
      <c r="EL431" s="1553"/>
      <c r="EM431" s="1553"/>
      <c r="EN431" s="1553"/>
      <c r="EO431" s="1553"/>
      <c r="EP431" s="1553"/>
      <c r="EQ431" s="1553"/>
      <c r="ER431" s="1553"/>
      <c r="ES431" s="1553"/>
      <c r="ET431" s="1553"/>
      <c r="EU431" s="1553"/>
      <c r="EV431" s="1553"/>
      <c r="EW431" s="1553"/>
      <c r="EX431" s="1553"/>
      <c r="EY431" s="1553"/>
      <c r="EZ431" s="1553"/>
      <c r="FA431" s="1602"/>
      <c r="FB431" s="1570"/>
      <c r="FC431" s="1570"/>
      <c r="FD431" s="1570"/>
      <c r="FE431" s="1570"/>
      <c r="FF431" s="1570"/>
      <c r="FG431" s="1570"/>
      <c r="FH431" s="1570"/>
      <c r="FI431" s="1570"/>
      <c r="FJ431" s="1570"/>
      <c r="FK431" s="1570"/>
      <c r="FL431" s="1570"/>
      <c r="FM431" s="1570"/>
      <c r="FN431" s="1570"/>
      <c r="FO431" s="1570"/>
      <c r="FP431" s="1570"/>
      <c r="FQ431" s="1570"/>
      <c r="FR431" s="1570"/>
      <c r="FS431" s="1570"/>
      <c r="FT431" s="1570"/>
      <c r="FU431" s="1570"/>
      <c r="FV431" s="1570"/>
      <c r="FW431" s="1570"/>
      <c r="FX431" s="1570"/>
      <c r="FY431" s="1570"/>
      <c r="FZ431" s="1570"/>
      <c r="GA431" s="1570"/>
      <c r="GB431" s="1570"/>
      <c r="GC431" s="1570"/>
      <c r="GD431" s="1570"/>
      <c r="GE431" s="1570"/>
      <c r="GF431" s="1570"/>
      <c r="GG431" s="1570"/>
      <c r="GH431" s="1570"/>
      <c r="GI431" s="1570"/>
      <c r="GJ431" s="1570"/>
      <c r="GK431" s="1570"/>
      <c r="GL431" s="1570"/>
      <c r="GM431" s="1570"/>
      <c r="GN431" s="1570"/>
      <c r="GO431" s="1570"/>
      <c r="GP431" s="1570"/>
      <c r="GQ431" s="1570"/>
      <c r="GR431" s="1570"/>
      <c r="GS431" s="1570"/>
      <c r="GT431" s="1570"/>
      <c r="GU431" s="1570"/>
      <c r="GV431" s="1570"/>
      <c r="GW431" s="1570"/>
      <c r="GX431" s="1570"/>
      <c r="GY431" s="1570"/>
      <c r="GZ431" s="1570"/>
      <c r="HA431" s="1570"/>
      <c r="HB431" s="1570"/>
      <c r="HC431" s="1570"/>
      <c r="HD431" s="1570"/>
      <c r="HE431" s="1570"/>
      <c r="HF431" s="1570"/>
      <c r="HG431" s="1570"/>
      <c r="HH431" s="1570"/>
      <c r="HI431" s="1570"/>
      <c r="HJ431" s="1570"/>
      <c r="HK431" s="1570"/>
      <c r="HL431" s="1570"/>
      <c r="HM431" s="1570"/>
      <c r="HN431" s="1570"/>
      <c r="HO431" s="1570"/>
      <c r="HP431" s="1570"/>
      <c r="HQ431" s="1570"/>
      <c r="HR431" s="1570"/>
      <c r="HS431" s="1570"/>
      <c r="HT431" s="1570"/>
      <c r="HU431" s="1570"/>
      <c r="HV431" s="1570"/>
      <c r="HW431" s="1570"/>
      <c r="HX431" s="1570"/>
      <c r="HY431" s="1570"/>
      <c r="HZ431" s="1570"/>
      <c r="IA431" s="1570"/>
      <c r="IB431" s="1570"/>
      <c r="IC431" s="1570"/>
      <c r="ID431" s="1570"/>
      <c r="IE431" s="1570"/>
      <c r="IF431" s="1570"/>
      <c r="IG431" s="1570"/>
      <c r="IH431" s="1570"/>
      <c r="II431" s="1570"/>
      <c r="IJ431" s="1570"/>
      <c r="IK431" s="1570"/>
      <c r="IL431" s="1570"/>
      <c r="IM431" s="1570"/>
      <c r="IN431" s="1570"/>
      <c r="IO431" s="1570"/>
      <c r="IP431" s="1570"/>
      <c r="IQ431" s="1570"/>
      <c r="IR431" s="1570"/>
      <c r="IS431" s="1570"/>
      <c r="IT431" s="1570"/>
      <c r="IU431" s="1570"/>
      <c r="IV431" s="1570"/>
      <c r="IW431" s="1570"/>
      <c r="IX431" s="1570"/>
      <c r="IY431" s="1570"/>
      <c r="IZ431" s="1570"/>
      <c r="JA431" s="1570"/>
      <c r="JB431" s="1570"/>
      <c r="JC431" s="1570"/>
      <c r="JD431" s="1570"/>
      <c r="JE431" s="1570"/>
      <c r="JF431" s="1570"/>
      <c r="JG431" s="1570"/>
      <c r="JH431" s="1570"/>
      <c r="JI431" s="1570"/>
      <c r="JJ431" s="1570"/>
      <c r="JK431" s="1570"/>
      <c r="JL431" s="1570"/>
      <c r="JM431" s="1570"/>
      <c r="JN431" s="1570"/>
      <c r="JO431" s="1570"/>
      <c r="JP431" s="1570"/>
      <c r="JQ431" s="1570"/>
      <c r="JR431" s="1570"/>
      <c r="JS431" s="1570"/>
      <c r="JT431" s="1570"/>
      <c r="JU431" s="1570"/>
      <c r="JV431" s="1570"/>
      <c r="JW431" s="1570"/>
      <c r="JX431" s="1570"/>
      <c r="JY431" s="1570"/>
      <c r="JZ431" s="1570"/>
      <c r="KA431" s="1570"/>
      <c r="KB431" s="1570"/>
      <c r="KC431" s="1570"/>
      <c r="KD431" s="1570"/>
      <c r="KE431" s="1570"/>
      <c r="KF431" s="1570"/>
      <c r="KG431" s="1570"/>
      <c r="KH431" s="1570"/>
      <c r="KI431" s="1570"/>
      <c r="KJ431" s="1570"/>
      <c r="KK431" s="1570"/>
      <c r="KL431" s="1570"/>
      <c r="KM431" s="1570"/>
      <c r="KN431" s="1570"/>
      <c r="KO431" s="1570"/>
      <c r="KP431" s="1570"/>
      <c r="KQ431" s="1570"/>
      <c r="KR431" s="1570"/>
      <c r="KS431" s="1570"/>
      <c r="KT431" s="1570"/>
      <c r="KU431" s="1570"/>
      <c r="KV431" s="1570"/>
      <c r="KW431" s="1570"/>
      <c r="KX431" s="1570"/>
      <c r="KY431" s="1570"/>
      <c r="KZ431" s="1570"/>
      <c r="LA431" s="1570"/>
      <c r="LB431" s="1570"/>
      <c r="LC431" s="1570"/>
      <c r="LD431" s="1570"/>
      <c r="LE431" s="1570"/>
      <c r="LF431" s="1570"/>
      <c r="LG431" s="1570"/>
      <c r="LH431" s="1570"/>
      <c r="LI431" s="1570"/>
      <c r="LJ431" s="1570"/>
      <c r="LK431" s="1570"/>
      <c r="LL431" s="1570"/>
      <c r="LM431" s="1570"/>
      <c r="LN431" s="1570"/>
      <c r="LO431" s="1570"/>
      <c r="LP431" s="1570"/>
      <c r="LQ431" s="1570"/>
      <c r="LR431" s="1570"/>
      <c r="LS431" s="1570"/>
      <c r="LT431" s="1570"/>
      <c r="LU431" s="1570"/>
      <c r="LV431" s="1570"/>
      <c r="LW431" s="1570"/>
      <c r="LX431" s="1570"/>
      <c r="LY431" s="1570"/>
      <c r="LZ431" s="1570"/>
      <c r="MA431" s="1570"/>
      <c r="MB431" s="1570"/>
      <c r="MC431" s="1570"/>
      <c r="MD431" s="1570"/>
      <c r="ME431" s="1570"/>
      <c r="MF431" s="1570"/>
      <c r="MG431" s="1570"/>
      <c r="MH431" s="1570"/>
      <c r="MI431" s="1570"/>
      <c r="MJ431" s="1570"/>
      <c r="MK431" s="1570"/>
      <c r="ML431" s="1570"/>
      <c r="MM431" s="1570"/>
      <c r="MN431" s="1570"/>
      <c r="MO431" s="1570"/>
      <c r="MP431" s="1570"/>
      <c r="MQ431" s="1570"/>
      <c r="MR431" s="1570"/>
      <c r="MS431" s="1570"/>
      <c r="MT431" s="1570"/>
      <c r="MU431" s="1570"/>
      <c r="MV431" s="1570"/>
      <c r="MW431" s="1570"/>
      <c r="MX431" s="1570"/>
      <c r="MY431" s="1570"/>
      <c r="MZ431" s="1570"/>
      <c r="NA431" s="1570"/>
      <c r="NB431" s="1570"/>
      <c r="NC431" s="1570"/>
      <c r="ND431" s="1570"/>
      <c r="NE431" s="1570"/>
      <c r="NF431" s="1570"/>
      <c r="NG431" s="1570"/>
      <c r="NH431" s="1570"/>
      <c r="NI431" s="1570"/>
      <c r="NJ431" s="1570"/>
      <c r="NK431" s="1570"/>
      <c r="NL431" s="1570"/>
      <c r="NM431" s="1570"/>
      <c r="NN431" s="1570"/>
      <c r="NO431" s="1570"/>
      <c r="NP431" s="1570"/>
      <c r="NQ431" s="1570"/>
      <c r="NR431" s="1570"/>
      <c r="NS431" s="1570"/>
      <c r="NT431" s="1570"/>
      <c r="NU431" s="1570"/>
      <c r="NV431" s="1570"/>
    </row>
    <row r="432" spans="1:386" s="1558" customFormat="1" ht="55.2">
      <c r="A432" s="1882"/>
      <c r="B432" s="2080" t="s">
        <v>815</v>
      </c>
      <c r="C432" s="1682"/>
      <c r="D432" s="1960"/>
      <c r="E432" s="1795">
        <v>14283.84</v>
      </c>
      <c r="F432" s="1774" t="s">
        <v>1022</v>
      </c>
      <c r="G432" s="1795">
        <v>300</v>
      </c>
      <c r="H432" s="2006" t="s">
        <v>1219</v>
      </c>
      <c r="I432" s="1778" t="s">
        <v>1344</v>
      </c>
      <c r="J432" s="1959">
        <v>14183.98</v>
      </c>
      <c r="K432" s="1795">
        <v>300</v>
      </c>
      <c r="L432" s="1774" t="s">
        <v>1345</v>
      </c>
      <c r="M432" s="1772"/>
      <c r="N432" s="1789"/>
      <c r="O432" s="1789"/>
      <c r="P432" s="1789"/>
      <c r="Q432" s="1789"/>
      <c r="R432" s="1789"/>
      <c r="S432" s="1789"/>
      <c r="T432" s="1789"/>
      <c r="U432" s="1773"/>
      <c r="V432" s="156">
        <f t="shared" si="163"/>
        <v>99.860000000000582</v>
      </c>
      <c r="W432" s="1647"/>
      <c r="X432" s="1648"/>
      <c r="Y432" s="1994"/>
      <c r="Z432" s="1647"/>
      <c r="AA432" s="1648"/>
      <c r="AB432" s="1649"/>
      <c r="AC432" s="1649"/>
      <c r="AD432" s="1994"/>
      <c r="AE432" s="1990"/>
      <c r="AF432" s="1646"/>
      <c r="AG432" s="1543">
        <f t="shared" si="169"/>
        <v>0</v>
      </c>
      <c r="AH432" s="1646"/>
      <c r="AI432" s="1543">
        <f t="shared" si="170"/>
        <v>0</v>
      </c>
      <c r="AJ432" s="1646">
        <v>1</v>
      </c>
      <c r="AK432" s="1543">
        <f t="shared" si="171"/>
        <v>14283.84</v>
      </c>
      <c r="AL432" s="1646">
        <v>1</v>
      </c>
      <c r="AM432" s="1543">
        <f t="shared" si="168"/>
        <v>14183.98</v>
      </c>
      <c r="AN432" s="1553"/>
      <c r="AO432" s="1553"/>
      <c r="AP432" s="1553"/>
      <c r="AQ432" s="1553"/>
      <c r="AR432" s="1553"/>
      <c r="AS432" s="1553"/>
      <c r="AT432" s="1553"/>
      <c r="AU432" s="1553"/>
      <c r="AV432" s="1553"/>
      <c r="AW432" s="1553"/>
      <c r="AX432" s="1553"/>
      <c r="AY432" s="1553"/>
      <c r="AZ432" s="1553"/>
      <c r="BA432" s="1553"/>
      <c r="BB432" s="1553"/>
      <c r="BC432" s="1553"/>
      <c r="BD432" s="1553"/>
      <c r="BE432" s="1553"/>
      <c r="BF432" s="1553"/>
      <c r="BG432" s="1553"/>
      <c r="BH432" s="1553"/>
      <c r="BI432" s="1553"/>
      <c r="BJ432" s="1553"/>
      <c r="BK432" s="1553"/>
      <c r="BL432" s="1553"/>
      <c r="BM432" s="1553"/>
      <c r="BN432" s="1553"/>
      <c r="BO432" s="1553"/>
      <c r="BP432" s="1553"/>
      <c r="BQ432" s="1553"/>
      <c r="BR432" s="1553"/>
      <c r="BS432" s="1553"/>
      <c r="BT432" s="1553"/>
      <c r="BU432" s="1553"/>
      <c r="BV432" s="1553"/>
      <c r="BW432" s="1553"/>
      <c r="BX432" s="1553"/>
      <c r="BY432" s="1553"/>
      <c r="BZ432" s="1553"/>
      <c r="CA432" s="1553"/>
      <c r="CB432" s="1553"/>
      <c r="CC432" s="1553"/>
      <c r="CD432" s="1553"/>
      <c r="CE432" s="1553"/>
      <c r="CF432" s="1553"/>
      <c r="CG432" s="1553"/>
      <c r="CH432" s="1553"/>
      <c r="CI432" s="1553"/>
      <c r="CJ432" s="1553"/>
      <c r="CK432" s="1553"/>
      <c r="CL432" s="1553"/>
      <c r="CM432" s="1553"/>
      <c r="CN432" s="1553"/>
      <c r="CO432" s="1553"/>
      <c r="CP432" s="1553"/>
      <c r="CQ432" s="1553"/>
      <c r="CR432" s="1553"/>
      <c r="CS432" s="1553"/>
      <c r="CT432" s="1553"/>
      <c r="CU432" s="1553"/>
      <c r="CV432" s="1553"/>
      <c r="CW432" s="1553"/>
      <c r="CX432" s="1553"/>
      <c r="CY432" s="1553"/>
      <c r="CZ432" s="1553"/>
      <c r="DA432" s="1553"/>
      <c r="DB432" s="1553"/>
      <c r="DC432" s="1553"/>
      <c r="DD432" s="1553"/>
      <c r="DE432" s="1553"/>
      <c r="DF432" s="1553"/>
      <c r="DG432" s="1553"/>
      <c r="DH432" s="1553"/>
      <c r="DI432" s="1553"/>
      <c r="DJ432" s="1553"/>
      <c r="DK432" s="1553"/>
      <c r="DL432" s="1553"/>
      <c r="DM432" s="1553"/>
      <c r="DN432" s="1553"/>
      <c r="DO432" s="1553"/>
      <c r="DP432" s="1553"/>
      <c r="DQ432" s="1553"/>
      <c r="DR432" s="1553"/>
      <c r="DS432" s="1553"/>
      <c r="DT432" s="1553"/>
      <c r="DU432" s="1553"/>
      <c r="DV432" s="1553"/>
      <c r="DW432" s="1553"/>
      <c r="DX432" s="1553"/>
      <c r="DY432" s="1553"/>
      <c r="DZ432" s="1553"/>
      <c r="EA432" s="1553"/>
      <c r="EB432" s="1553"/>
      <c r="EC432" s="1553"/>
      <c r="ED432" s="1553"/>
      <c r="EE432" s="1553"/>
      <c r="EF432" s="1553"/>
      <c r="EG432" s="1553"/>
      <c r="EH432" s="1553"/>
      <c r="EI432" s="1553"/>
      <c r="EJ432" s="1553"/>
      <c r="EK432" s="1553"/>
      <c r="EL432" s="1553"/>
      <c r="EM432" s="1553"/>
      <c r="EN432" s="1553"/>
      <c r="EO432" s="1553"/>
      <c r="EP432" s="1553"/>
      <c r="EQ432" s="1553"/>
      <c r="ER432" s="1553"/>
      <c r="ES432" s="1553"/>
      <c r="ET432" s="1553"/>
      <c r="EU432" s="1553"/>
      <c r="EV432" s="1553"/>
      <c r="EW432" s="1553"/>
      <c r="EX432" s="1553"/>
      <c r="EY432" s="1553"/>
      <c r="EZ432" s="1553"/>
      <c r="FA432" s="1602"/>
      <c r="FB432" s="1570"/>
      <c r="FC432" s="1570"/>
      <c r="FD432" s="1570"/>
      <c r="FE432" s="1570"/>
      <c r="FF432" s="1570"/>
      <c r="FG432" s="1570"/>
      <c r="FH432" s="1570"/>
      <c r="FI432" s="1570"/>
      <c r="FJ432" s="1570"/>
      <c r="FK432" s="1570"/>
      <c r="FL432" s="1570"/>
      <c r="FM432" s="1570"/>
      <c r="FN432" s="1570"/>
      <c r="FO432" s="1570"/>
      <c r="FP432" s="1570"/>
      <c r="FQ432" s="1570"/>
      <c r="FR432" s="1570"/>
      <c r="FS432" s="1570"/>
      <c r="FT432" s="1570"/>
      <c r="FU432" s="1570"/>
      <c r="FV432" s="1570"/>
      <c r="FW432" s="1570"/>
      <c r="FX432" s="1570"/>
      <c r="FY432" s="1570"/>
      <c r="FZ432" s="1570"/>
      <c r="GA432" s="1570"/>
      <c r="GB432" s="1570"/>
      <c r="GC432" s="1570"/>
      <c r="GD432" s="1570"/>
      <c r="GE432" s="1570"/>
      <c r="GF432" s="1570"/>
      <c r="GG432" s="1570"/>
      <c r="GH432" s="1570"/>
      <c r="GI432" s="1570"/>
      <c r="GJ432" s="1570"/>
      <c r="GK432" s="1570"/>
      <c r="GL432" s="1570"/>
      <c r="GM432" s="1570"/>
      <c r="GN432" s="1570"/>
      <c r="GO432" s="1570"/>
      <c r="GP432" s="1570"/>
      <c r="GQ432" s="1570"/>
      <c r="GR432" s="1570"/>
      <c r="GS432" s="1570"/>
      <c r="GT432" s="1570"/>
      <c r="GU432" s="1570"/>
      <c r="GV432" s="1570"/>
      <c r="GW432" s="1570"/>
      <c r="GX432" s="1570"/>
      <c r="GY432" s="1570"/>
      <c r="GZ432" s="1570"/>
      <c r="HA432" s="1570"/>
      <c r="HB432" s="1570"/>
      <c r="HC432" s="1570"/>
      <c r="HD432" s="1570"/>
      <c r="HE432" s="1570"/>
      <c r="HF432" s="1570"/>
      <c r="HG432" s="1570"/>
      <c r="HH432" s="1570"/>
      <c r="HI432" s="1570"/>
      <c r="HJ432" s="1570"/>
      <c r="HK432" s="1570"/>
      <c r="HL432" s="1570"/>
      <c r="HM432" s="1570"/>
      <c r="HN432" s="1570"/>
      <c r="HO432" s="1570"/>
      <c r="HP432" s="1570"/>
      <c r="HQ432" s="1570"/>
      <c r="HR432" s="1570"/>
      <c r="HS432" s="1570"/>
      <c r="HT432" s="1570"/>
      <c r="HU432" s="1570"/>
      <c r="HV432" s="1570"/>
      <c r="HW432" s="1570"/>
      <c r="HX432" s="1570"/>
      <c r="HY432" s="1570"/>
      <c r="HZ432" s="1570"/>
      <c r="IA432" s="1570"/>
      <c r="IB432" s="1570"/>
      <c r="IC432" s="1570"/>
      <c r="ID432" s="1570"/>
      <c r="IE432" s="1570"/>
      <c r="IF432" s="1570"/>
      <c r="IG432" s="1570"/>
      <c r="IH432" s="1570"/>
      <c r="II432" s="1570"/>
      <c r="IJ432" s="1570"/>
      <c r="IK432" s="1570"/>
      <c r="IL432" s="1570"/>
      <c r="IM432" s="1570"/>
      <c r="IN432" s="1570"/>
      <c r="IO432" s="1570"/>
      <c r="IP432" s="1570"/>
      <c r="IQ432" s="1570"/>
      <c r="IR432" s="1570"/>
      <c r="IS432" s="1570"/>
      <c r="IT432" s="1570"/>
      <c r="IU432" s="1570"/>
      <c r="IV432" s="1570"/>
      <c r="IW432" s="1570"/>
      <c r="IX432" s="1570"/>
      <c r="IY432" s="1570"/>
      <c r="IZ432" s="1570"/>
      <c r="JA432" s="1570"/>
      <c r="JB432" s="1570"/>
      <c r="JC432" s="1570"/>
      <c r="JD432" s="1570"/>
      <c r="JE432" s="1570"/>
      <c r="JF432" s="1570"/>
      <c r="JG432" s="1570"/>
      <c r="JH432" s="1570"/>
      <c r="JI432" s="1570"/>
      <c r="JJ432" s="1570"/>
      <c r="JK432" s="1570"/>
      <c r="JL432" s="1570"/>
      <c r="JM432" s="1570"/>
      <c r="JN432" s="1570"/>
      <c r="JO432" s="1570"/>
      <c r="JP432" s="1570"/>
      <c r="JQ432" s="1570"/>
      <c r="JR432" s="1570"/>
      <c r="JS432" s="1570"/>
      <c r="JT432" s="1570"/>
      <c r="JU432" s="1570"/>
      <c r="JV432" s="1570"/>
      <c r="JW432" s="1570"/>
      <c r="JX432" s="1570"/>
      <c r="JY432" s="1570"/>
      <c r="JZ432" s="1570"/>
      <c r="KA432" s="1570"/>
      <c r="KB432" s="1570"/>
      <c r="KC432" s="1570"/>
      <c r="KD432" s="1570"/>
      <c r="KE432" s="1570"/>
      <c r="KF432" s="1570"/>
      <c r="KG432" s="1570"/>
      <c r="KH432" s="1570"/>
      <c r="KI432" s="1570"/>
      <c r="KJ432" s="1570"/>
      <c r="KK432" s="1570"/>
      <c r="KL432" s="1570"/>
      <c r="KM432" s="1570"/>
      <c r="KN432" s="1570"/>
      <c r="KO432" s="1570"/>
      <c r="KP432" s="1570"/>
      <c r="KQ432" s="1570"/>
      <c r="KR432" s="1570"/>
      <c r="KS432" s="1570"/>
      <c r="KT432" s="1570"/>
      <c r="KU432" s="1570"/>
      <c r="KV432" s="1570"/>
      <c r="KW432" s="1570"/>
      <c r="KX432" s="1570"/>
      <c r="KY432" s="1570"/>
      <c r="KZ432" s="1570"/>
      <c r="LA432" s="1570"/>
      <c r="LB432" s="1570"/>
      <c r="LC432" s="1570"/>
      <c r="LD432" s="1570"/>
      <c r="LE432" s="1570"/>
      <c r="LF432" s="1570"/>
      <c r="LG432" s="1570"/>
      <c r="LH432" s="1570"/>
      <c r="LI432" s="1570"/>
      <c r="LJ432" s="1570"/>
      <c r="LK432" s="1570"/>
      <c r="LL432" s="1570"/>
      <c r="LM432" s="1570"/>
      <c r="LN432" s="1570"/>
      <c r="LO432" s="1570"/>
      <c r="LP432" s="1570"/>
      <c r="LQ432" s="1570"/>
      <c r="LR432" s="1570"/>
      <c r="LS432" s="1570"/>
      <c r="LT432" s="1570"/>
      <c r="LU432" s="1570"/>
      <c r="LV432" s="1570"/>
      <c r="LW432" s="1570"/>
      <c r="LX432" s="1570"/>
      <c r="LY432" s="1570"/>
      <c r="LZ432" s="1570"/>
      <c r="MA432" s="1570"/>
      <c r="MB432" s="1570"/>
      <c r="MC432" s="1570"/>
      <c r="MD432" s="1570"/>
      <c r="ME432" s="1570"/>
      <c r="MF432" s="1570"/>
      <c r="MG432" s="1570"/>
      <c r="MH432" s="1570"/>
      <c r="MI432" s="1570"/>
      <c r="MJ432" s="1570"/>
      <c r="MK432" s="1570"/>
      <c r="ML432" s="1570"/>
      <c r="MM432" s="1570"/>
      <c r="MN432" s="1570"/>
      <c r="MO432" s="1570"/>
      <c r="MP432" s="1570"/>
      <c r="MQ432" s="1570"/>
      <c r="MR432" s="1570"/>
      <c r="MS432" s="1570"/>
      <c r="MT432" s="1570"/>
      <c r="MU432" s="1570"/>
      <c r="MV432" s="1570"/>
      <c r="MW432" s="1570"/>
      <c r="MX432" s="1570"/>
      <c r="MY432" s="1570"/>
      <c r="MZ432" s="1570"/>
      <c r="NA432" s="1570"/>
      <c r="NB432" s="1570"/>
      <c r="NC432" s="1570"/>
      <c r="ND432" s="1570"/>
      <c r="NE432" s="1570"/>
      <c r="NF432" s="1570"/>
      <c r="NG432" s="1570"/>
      <c r="NH432" s="1570"/>
      <c r="NI432" s="1570"/>
      <c r="NJ432" s="1570"/>
      <c r="NK432" s="1570"/>
      <c r="NL432" s="1570"/>
      <c r="NM432" s="1570"/>
      <c r="NN432" s="1570"/>
      <c r="NO432" s="1570"/>
      <c r="NP432" s="1570"/>
      <c r="NQ432" s="1570"/>
      <c r="NR432" s="1570"/>
      <c r="NS432" s="1570"/>
      <c r="NT432" s="1570"/>
      <c r="NU432" s="1570"/>
      <c r="NV432" s="1570"/>
    </row>
    <row r="433" spans="1:386" s="1558" customFormat="1" ht="90.6" customHeight="1">
      <c r="A433" s="1882"/>
      <c r="B433" s="1804" t="s">
        <v>613</v>
      </c>
      <c r="C433" s="1690" t="s">
        <v>248</v>
      </c>
      <c r="D433" s="1941" t="s">
        <v>1129</v>
      </c>
      <c r="E433" s="1789"/>
      <c r="F433" s="1760"/>
      <c r="G433" s="1789"/>
      <c r="H433" s="1760"/>
      <c r="I433" s="1806"/>
      <c r="J433" s="1789"/>
      <c r="K433" s="1789"/>
      <c r="L433" s="1761"/>
      <c r="M433" s="1772">
        <f>SUM(N433:P433)</f>
        <v>22901</v>
      </c>
      <c r="N433" s="1789"/>
      <c r="O433" s="1789">
        <v>16901</v>
      </c>
      <c r="P433" s="1789">
        <v>6000</v>
      </c>
      <c r="Q433" s="1789">
        <f>SUM(R433:T433)</f>
        <v>20276</v>
      </c>
      <c r="R433" s="1789"/>
      <c r="S433" s="1798">
        <v>16901</v>
      </c>
      <c r="T433" s="1798">
        <v>3375</v>
      </c>
      <c r="U433" s="1773"/>
      <c r="V433" s="156">
        <f t="shared" si="163"/>
        <v>0</v>
      </c>
      <c r="W433" s="1647"/>
      <c r="X433" s="1648">
        <v>1</v>
      </c>
      <c r="Y433" s="1994"/>
      <c r="Z433" s="1647"/>
      <c r="AA433" s="1648"/>
      <c r="AB433" s="1649">
        <v>1</v>
      </c>
      <c r="AC433" s="1649"/>
      <c r="AD433" s="1994"/>
      <c r="AE433" s="1990"/>
      <c r="AF433" s="1646"/>
      <c r="AG433" s="1543">
        <f t="shared" si="169"/>
        <v>0</v>
      </c>
      <c r="AH433" s="1646"/>
      <c r="AI433" s="1543">
        <f t="shared" si="170"/>
        <v>0</v>
      </c>
      <c r="AJ433" s="1646"/>
      <c r="AK433" s="1543">
        <f t="shared" si="171"/>
        <v>0</v>
      </c>
      <c r="AL433" s="1646"/>
      <c r="AM433" s="1543">
        <f t="shared" si="168"/>
        <v>0</v>
      </c>
      <c r="AN433" s="1553"/>
      <c r="AO433" s="1553"/>
      <c r="AP433" s="1553"/>
      <c r="AQ433" s="1553"/>
      <c r="AR433" s="1553"/>
      <c r="AS433" s="1553"/>
      <c r="AT433" s="1553"/>
      <c r="AU433" s="1553"/>
      <c r="AV433" s="1553"/>
      <c r="AW433" s="1553"/>
      <c r="AX433" s="1553"/>
      <c r="AY433" s="1553"/>
      <c r="AZ433" s="1553"/>
      <c r="BA433" s="1553"/>
      <c r="BB433" s="1553"/>
      <c r="BC433" s="1553"/>
      <c r="BD433" s="1553"/>
      <c r="BE433" s="1553"/>
      <c r="BF433" s="1553"/>
      <c r="BG433" s="1553"/>
      <c r="BH433" s="1553"/>
      <c r="BI433" s="1553"/>
      <c r="BJ433" s="1553"/>
      <c r="BK433" s="1553"/>
      <c r="BL433" s="1553"/>
      <c r="BM433" s="1553"/>
      <c r="BN433" s="1553"/>
      <c r="BO433" s="1553"/>
      <c r="BP433" s="1553"/>
      <c r="BQ433" s="1553"/>
      <c r="BR433" s="1553"/>
      <c r="BS433" s="1553"/>
      <c r="BT433" s="1553"/>
      <c r="BU433" s="1553"/>
      <c r="BV433" s="1553"/>
      <c r="BW433" s="1553"/>
      <c r="BX433" s="1553"/>
      <c r="BY433" s="1553"/>
      <c r="BZ433" s="1553"/>
      <c r="CA433" s="1553"/>
      <c r="CB433" s="1553"/>
      <c r="CC433" s="1553"/>
      <c r="CD433" s="1553"/>
      <c r="CE433" s="1553"/>
      <c r="CF433" s="1553"/>
      <c r="CG433" s="1553"/>
      <c r="CH433" s="1553"/>
      <c r="CI433" s="1553"/>
      <c r="CJ433" s="1553"/>
      <c r="CK433" s="1553"/>
      <c r="CL433" s="1553"/>
      <c r="CM433" s="1553"/>
      <c r="CN433" s="1553"/>
      <c r="CO433" s="1553"/>
      <c r="CP433" s="1553"/>
      <c r="CQ433" s="1553"/>
      <c r="CR433" s="1553"/>
      <c r="CS433" s="1553"/>
      <c r="CT433" s="1553"/>
      <c r="CU433" s="1553"/>
      <c r="CV433" s="1553"/>
      <c r="CW433" s="1553"/>
      <c r="CX433" s="1553"/>
      <c r="CY433" s="1553"/>
      <c r="CZ433" s="1553"/>
      <c r="DA433" s="1553"/>
      <c r="DB433" s="1553"/>
      <c r="DC433" s="1553"/>
      <c r="DD433" s="1553"/>
      <c r="DE433" s="1553"/>
      <c r="DF433" s="1553"/>
      <c r="DG433" s="1553"/>
      <c r="DH433" s="1553"/>
      <c r="DI433" s="1553"/>
      <c r="DJ433" s="1553"/>
      <c r="DK433" s="1553"/>
      <c r="DL433" s="1553"/>
      <c r="DM433" s="1553"/>
      <c r="DN433" s="1553"/>
      <c r="DO433" s="1553"/>
      <c r="DP433" s="1553"/>
      <c r="DQ433" s="1553"/>
      <c r="DR433" s="1553"/>
      <c r="DS433" s="1553"/>
      <c r="DT433" s="1553"/>
      <c r="DU433" s="1553"/>
      <c r="DV433" s="1553"/>
      <c r="DW433" s="1553"/>
      <c r="DX433" s="1553"/>
      <c r="DY433" s="1553"/>
      <c r="DZ433" s="1553"/>
      <c r="EA433" s="1553"/>
      <c r="EB433" s="1553"/>
      <c r="EC433" s="1553"/>
      <c r="ED433" s="1553"/>
      <c r="EE433" s="1553"/>
      <c r="EF433" s="1553"/>
      <c r="EG433" s="1553"/>
      <c r="EH433" s="1553"/>
      <c r="EI433" s="1553"/>
      <c r="EJ433" s="1553"/>
      <c r="EK433" s="1553"/>
      <c r="EL433" s="1553"/>
      <c r="EM433" s="1553"/>
      <c r="EN433" s="1553"/>
      <c r="EO433" s="1553"/>
      <c r="EP433" s="1553"/>
      <c r="EQ433" s="1553"/>
      <c r="ER433" s="1553"/>
      <c r="ES433" s="1553"/>
      <c r="ET433" s="1553"/>
      <c r="EU433" s="1553"/>
      <c r="EV433" s="1553"/>
      <c r="EW433" s="1553"/>
      <c r="EX433" s="1553"/>
      <c r="EY433" s="1553"/>
      <c r="EZ433" s="1553"/>
      <c r="FA433" s="1602"/>
      <c r="FB433" s="1570"/>
      <c r="FC433" s="1570"/>
      <c r="FD433" s="1570"/>
      <c r="FE433" s="1570"/>
      <c r="FF433" s="1570"/>
      <c r="FG433" s="1570"/>
      <c r="FH433" s="1570"/>
      <c r="FI433" s="1570"/>
      <c r="FJ433" s="1570"/>
      <c r="FK433" s="1570"/>
      <c r="FL433" s="1570"/>
      <c r="FM433" s="1570"/>
      <c r="FN433" s="1570"/>
      <c r="FO433" s="1570"/>
      <c r="FP433" s="1570"/>
      <c r="FQ433" s="1570"/>
      <c r="FR433" s="1570"/>
      <c r="FS433" s="1570"/>
      <c r="FT433" s="1570"/>
      <c r="FU433" s="1570"/>
      <c r="FV433" s="1570"/>
      <c r="FW433" s="1570"/>
      <c r="FX433" s="1570"/>
      <c r="FY433" s="1570"/>
      <c r="FZ433" s="1570"/>
      <c r="GA433" s="1570"/>
      <c r="GB433" s="1570"/>
      <c r="GC433" s="1570"/>
      <c r="GD433" s="1570"/>
      <c r="GE433" s="1570"/>
      <c r="GF433" s="1570"/>
      <c r="GG433" s="1570"/>
      <c r="GH433" s="1570"/>
      <c r="GI433" s="1570"/>
      <c r="GJ433" s="1570"/>
      <c r="GK433" s="1570"/>
      <c r="GL433" s="1570"/>
      <c r="GM433" s="1570"/>
      <c r="GN433" s="1570"/>
      <c r="GO433" s="1570"/>
      <c r="GP433" s="1570"/>
      <c r="GQ433" s="1570"/>
      <c r="GR433" s="1570"/>
      <c r="GS433" s="1570"/>
      <c r="GT433" s="1570"/>
      <c r="GU433" s="1570"/>
      <c r="GV433" s="1570"/>
      <c r="GW433" s="1570"/>
      <c r="GX433" s="1570"/>
      <c r="GY433" s="1570"/>
      <c r="GZ433" s="1570"/>
      <c r="HA433" s="1570"/>
      <c r="HB433" s="1570"/>
      <c r="HC433" s="1570"/>
      <c r="HD433" s="1570"/>
      <c r="HE433" s="1570"/>
      <c r="HF433" s="1570"/>
      <c r="HG433" s="1570"/>
      <c r="HH433" s="1570"/>
      <c r="HI433" s="1570"/>
      <c r="HJ433" s="1570"/>
      <c r="HK433" s="1570"/>
      <c r="HL433" s="1570"/>
      <c r="HM433" s="1570"/>
      <c r="HN433" s="1570"/>
      <c r="HO433" s="1570"/>
      <c r="HP433" s="1570"/>
      <c r="HQ433" s="1570"/>
      <c r="HR433" s="1570"/>
      <c r="HS433" s="1570"/>
      <c r="HT433" s="1570"/>
      <c r="HU433" s="1570"/>
      <c r="HV433" s="1570"/>
      <c r="HW433" s="1570"/>
      <c r="HX433" s="1570"/>
      <c r="HY433" s="1570"/>
      <c r="HZ433" s="1570"/>
      <c r="IA433" s="1570"/>
      <c r="IB433" s="1570"/>
      <c r="IC433" s="1570"/>
      <c r="ID433" s="1570"/>
      <c r="IE433" s="1570"/>
      <c r="IF433" s="1570"/>
      <c r="IG433" s="1570"/>
      <c r="IH433" s="1570"/>
      <c r="II433" s="1570"/>
      <c r="IJ433" s="1570"/>
      <c r="IK433" s="1570"/>
      <c r="IL433" s="1570"/>
      <c r="IM433" s="1570"/>
      <c r="IN433" s="1570"/>
      <c r="IO433" s="1570"/>
      <c r="IP433" s="1570"/>
      <c r="IQ433" s="1570"/>
      <c r="IR433" s="1570"/>
      <c r="IS433" s="1570"/>
      <c r="IT433" s="1570"/>
      <c r="IU433" s="1570"/>
      <c r="IV433" s="1570"/>
      <c r="IW433" s="1570"/>
      <c r="IX433" s="1570"/>
      <c r="IY433" s="1570"/>
      <c r="IZ433" s="1570"/>
      <c r="JA433" s="1570"/>
      <c r="JB433" s="1570"/>
      <c r="JC433" s="1570"/>
      <c r="JD433" s="1570"/>
      <c r="JE433" s="1570"/>
      <c r="JF433" s="1570"/>
      <c r="JG433" s="1570"/>
      <c r="JH433" s="1570"/>
      <c r="JI433" s="1570"/>
      <c r="JJ433" s="1570"/>
      <c r="JK433" s="1570"/>
      <c r="JL433" s="1570"/>
      <c r="JM433" s="1570"/>
      <c r="JN433" s="1570"/>
      <c r="JO433" s="1570"/>
      <c r="JP433" s="1570"/>
      <c r="JQ433" s="1570"/>
      <c r="JR433" s="1570"/>
      <c r="JS433" s="1570"/>
      <c r="JT433" s="1570"/>
      <c r="JU433" s="1570"/>
      <c r="JV433" s="1570"/>
      <c r="JW433" s="1570"/>
      <c r="JX433" s="1570"/>
      <c r="JY433" s="1570"/>
      <c r="JZ433" s="1570"/>
      <c r="KA433" s="1570"/>
      <c r="KB433" s="1570"/>
      <c r="KC433" s="1570"/>
      <c r="KD433" s="1570"/>
      <c r="KE433" s="1570"/>
      <c r="KF433" s="1570"/>
      <c r="KG433" s="1570"/>
      <c r="KH433" s="1570"/>
      <c r="KI433" s="1570"/>
      <c r="KJ433" s="1570"/>
      <c r="KK433" s="1570"/>
      <c r="KL433" s="1570"/>
      <c r="KM433" s="1570"/>
      <c r="KN433" s="1570"/>
      <c r="KO433" s="1570"/>
      <c r="KP433" s="1570"/>
      <c r="KQ433" s="1570"/>
      <c r="KR433" s="1570"/>
      <c r="KS433" s="1570"/>
      <c r="KT433" s="1570"/>
      <c r="KU433" s="1570"/>
      <c r="KV433" s="1570"/>
      <c r="KW433" s="1570"/>
      <c r="KX433" s="1570"/>
      <c r="KY433" s="1570"/>
      <c r="KZ433" s="1570"/>
      <c r="LA433" s="1570"/>
      <c r="LB433" s="1570"/>
      <c r="LC433" s="1570"/>
      <c r="LD433" s="1570"/>
      <c r="LE433" s="1570"/>
      <c r="LF433" s="1570"/>
      <c r="LG433" s="1570"/>
      <c r="LH433" s="1570"/>
      <c r="LI433" s="1570"/>
      <c r="LJ433" s="1570"/>
      <c r="LK433" s="1570"/>
      <c r="LL433" s="1570"/>
      <c r="LM433" s="1570"/>
      <c r="LN433" s="1570"/>
      <c r="LO433" s="1570"/>
      <c r="LP433" s="1570"/>
      <c r="LQ433" s="1570"/>
      <c r="LR433" s="1570"/>
      <c r="LS433" s="1570"/>
      <c r="LT433" s="1570"/>
      <c r="LU433" s="1570"/>
      <c r="LV433" s="1570"/>
      <c r="LW433" s="1570"/>
      <c r="LX433" s="1570"/>
      <c r="LY433" s="1570"/>
      <c r="LZ433" s="1570"/>
      <c r="MA433" s="1570"/>
      <c r="MB433" s="1570"/>
      <c r="MC433" s="1570"/>
      <c r="MD433" s="1570"/>
      <c r="ME433" s="1570"/>
      <c r="MF433" s="1570"/>
      <c r="MG433" s="1570"/>
      <c r="MH433" s="1570"/>
      <c r="MI433" s="1570"/>
      <c r="MJ433" s="1570"/>
      <c r="MK433" s="1570"/>
      <c r="ML433" s="1570"/>
      <c r="MM433" s="1570"/>
      <c r="MN433" s="1570"/>
      <c r="MO433" s="1570"/>
      <c r="MP433" s="1570"/>
      <c r="MQ433" s="1570"/>
      <c r="MR433" s="1570"/>
      <c r="MS433" s="1570"/>
      <c r="MT433" s="1570"/>
      <c r="MU433" s="1570"/>
      <c r="MV433" s="1570"/>
      <c r="MW433" s="1570"/>
      <c r="MX433" s="1570"/>
      <c r="MY433" s="1570"/>
      <c r="MZ433" s="1570"/>
      <c r="NA433" s="1570"/>
      <c r="NB433" s="1570"/>
      <c r="NC433" s="1570"/>
      <c r="ND433" s="1570"/>
      <c r="NE433" s="1570"/>
      <c r="NF433" s="1570"/>
      <c r="NG433" s="1570"/>
      <c r="NH433" s="1570"/>
      <c r="NI433" s="1570"/>
      <c r="NJ433" s="1570"/>
      <c r="NK433" s="1570"/>
      <c r="NL433" s="1570"/>
      <c r="NM433" s="1570"/>
      <c r="NN433" s="1570"/>
      <c r="NO433" s="1570"/>
      <c r="NP433" s="1570"/>
      <c r="NQ433" s="1570"/>
      <c r="NR433" s="1570"/>
      <c r="NS433" s="1570"/>
      <c r="NT433" s="1570"/>
      <c r="NU433" s="1570"/>
      <c r="NV433" s="1570"/>
    </row>
    <row r="434" spans="1:386" ht="53.4" customHeight="1">
      <c r="A434" s="1881"/>
      <c r="B434" s="1903" t="s">
        <v>537</v>
      </c>
      <c r="C434" s="1682"/>
      <c r="D434" s="1682"/>
      <c r="E434" s="1795">
        <v>4394.6989999999996</v>
      </c>
      <c r="F434" s="1617" t="s">
        <v>541</v>
      </c>
      <c r="G434" s="1795">
        <v>180</v>
      </c>
      <c r="H434" s="1945" t="s">
        <v>909</v>
      </c>
      <c r="I434" s="1778" t="s">
        <v>739</v>
      </c>
      <c r="J434" s="1795">
        <v>4394.6989999999996</v>
      </c>
      <c r="K434" s="1795">
        <v>180</v>
      </c>
      <c r="L434" s="1774" t="s">
        <v>677</v>
      </c>
      <c r="M434" s="1776"/>
      <c r="N434" s="1795"/>
      <c r="O434" s="1795"/>
      <c r="P434" s="1795"/>
      <c r="Q434" s="1798"/>
      <c r="R434" s="1798"/>
      <c r="S434" s="1798"/>
      <c r="T434" s="1798"/>
      <c r="U434" s="1749"/>
      <c r="V434" s="156">
        <f t="shared" si="163"/>
        <v>0</v>
      </c>
      <c r="W434" s="1647"/>
      <c r="X434" s="1648"/>
      <c r="Y434" s="1994"/>
      <c r="Z434" s="1647"/>
      <c r="AA434" s="1648"/>
      <c r="AB434" s="1649"/>
      <c r="AC434" s="1649"/>
      <c r="AD434" s="1994"/>
      <c r="AE434" s="1990"/>
      <c r="AF434" s="1646">
        <v>1</v>
      </c>
      <c r="AG434" s="1543">
        <f t="shared" si="169"/>
        <v>4394.6989999999996</v>
      </c>
      <c r="AH434" s="1634">
        <v>1</v>
      </c>
      <c r="AI434" s="1543">
        <f>AH434*J434</f>
        <v>4394.6989999999996</v>
      </c>
      <c r="AJ434" s="1646"/>
      <c r="AK434" s="1543">
        <f t="shared" si="171"/>
        <v>0</v>
      </c>
      <c r="AL434" s="1646"/>
      <c r="AM434" s="1543">
        <f t="shared" si="168"/>
        <v>0</v>
      </c>
    </row>
    <row r="435" spans="1:386" ht="48.6" customHeight="1">
      <c r="A435" s="1881"/>
      <c r="B435" s="1903" t="s">
        <v>538</v>
      </c>
      <c r="C435" s="1682"/>
      <c r="D435" s="1682"/>
      <c r="E435" s="1795">
        <v>3324.3670000000002</v>
      </c>
      <c r="F435" s="1617" t="s">
        <v>1023</v>
      </c>
      <c r="G435" s="1795">
        <v>180</v>
      </c>
      <c r="H435" s="1945" t="s">
        <v>909</v>
      </c>
      <c r="I435" s="1778" t="s">
        <v>740</v>
      </c>
      <c r="J435" s="1795">
        <v>3324.3670000000002</v>
      </c>
      <c r="K435" s="1795">
        <v>180</v>
      </c>
      <c r="L435" s="1774" t="s">
        <v>678</v>
      </c>
      <c r="M435" s="1776"/>
      <c r="N435" s="1795"/>
      <c r="O435" s="1795"/>
      <c r="P435" s="1795"/>
      <c r="Q435" s="1798"/>
      <c r="R435" s="1798"/>
      <c r="S435" s="1798"/>
      <c r="T435" s="1798"/>
      <c r="U435" s="1749"/>
      <c r="V435" s="156">
        <f t="shared" si="163"/>
        <v>0</v>
      </c>
      <c r="W435" s="1647"/>
      <c r="X435" s="1648"/>
      <c r="Y435" s="1994"/>
      <c r="Z435" s="1647"/>
      <c r="AA435" s="1648"/>
      <c r="AB435" s="1649"/>
      <c r="AC435" s="1649"/>
      <c r="AD435" s="1994"/>
      <c r="AE435" s="1990"/>
      <c r="AF435" s="1646">
        <v>1</v>
      </c>
      <c r="AG435" s="1543">
        <f t="shared" si="169"/>
        <v>3324.3670000000002</v>
      </c>
      <c r="AH435" s="1634">
        <v>1</v>
      </c>
      <c r="AI435" s="1543">
        <f t="shared" ref="AI435:AI459" si="172">AH435*J435</f>
        <v>3324.3670000000002</v>
      </c>
      <c r="AJ435" s="1646"/>
      <c r="AK435" s="1543">
        <f t="shared" si="171"/>
        <v>0</v>
      </c>
      <c r="AL435" s="1646"/>
      <c r="AM435" s="1543">
        <f t="shared" si="168"/>
        <v>0</v>
      </c>
    </row>
    <row r="436" spans="1:386" ht="47.4" customHeight="1">
      <c r="A436" s="1881"/>
      <c r="B436" s="1903" t="s">
        <v>539</v>
      </c>
      <c r="C436" s="1682"/>
      <c r="D436" s="1682"/>
      <c r="E436" s="1795">
        <v>3394.7150000000001</v>
      </c>
      <c r="F436" s="1617" t="s">
        <v>541</v>
      </c>
      <c r="G436" s="1795">
        <v>180</v>
      </c>
      <c r="H436" s="1945" t="s">
        <v>909</v>
      </c>
      <c r="I436" s="1778" t="s">
        <v>741</v>
      </c>
      <c r="J436" s="1795">
        <v>3394.7150000000001</v>
      </c>
      <c r="K436" s="1795">
        <v>180</v>
      </c>
      <c r="L436" s="1774" t="s">
        <v>679</v>
      </c>
      <c r="M436" s="1776"/>
      <c r="N436" s="1795"/>
      <c r="O436" s="1795"/>
      <c r="P436" s="1795"/>
      <c r="Q436" s="1798"/>
      <c r="R436" s="1798"/>
      <c r="S436" s="1798"/>
      <c r="T436" s="1798"/>
      <c r="U436" s="1749"/>
      <c r="V436" s="156">
        <f t="shared" si="163"/>
        <v>0</v>
      </c>
      <c r="W436" s="1647"/>
      <c r="X436" s="1648"/>
      <c r="Y436" s="1994"/>
      <c r="Z436" s="1647"/>
      <c r="AA436" s="1648"/>
      <c r="AB436" s="1649"/>
      <c r="AC436" s="1649"/>
      <c r="AD436" s="1994"/>
      <c r="AE436" s="1990"/>
      <c r="AF436" s="1646">
        <v>1</v>
      </c>
      <c r="AG436" s="1543">
        <f t="shared" si="169"/>
        <v>3394.7150000000001</v>
      </c>
      <c r="AH436" s="1634">
        <v>1</v>
      </c>
      <c r="AI436" s="1543">
        <f t="shared" si="172"/>
        <v>3394.7150000000001</v>
      </c>
      <c r="AJ436" s="1646"/>
      <c r="AK436" s="1543">
        <f t="shared" si="171"/>
        <v>0</v>
      </c>
      <c r="AL436" s="1646"/>
      <c r="AM436" s="1543">
        <f t="shared" si="168"/>
        <v>0</v>
      </c>
    </row>
    <row r="437" spans="1:386" ht="62.4" customHeight="1">
      <c r="A437" s="1881"/>
      <c r="B437" s="1903" t="s">
        <v>540</v>
      </c>
      <c r="C437" s="1682"/>
      <c r="D437" s="1682"/>
      <c r="E437" s="1795">
        <v>3089.3670000000002</v>
      </c>
      <c r="F437" s="1617" t="s">
        <v>541</v>
      </c>
      <c r="G437" s="1795">
        <v>180</v>
      </c>
      <c r="H437" s="1945" t="s">
        <v>909</v>
      </c>
      <c r="I437" s="1778" t="s">
        <v>742</v>
      </c>
      <c r="J437" s="1795">
        <v>3089.3670000000002</v>
      </c>
      <c r="K437" s="1795">
        <v>180</v>
      </c>
      <c r="L437" s="1774" t="s">
        <v>680</v>
      </c>
      <c r="M437" s="1776"/>
      <c r="N437" s="1795"/>
      <c r="O437" s="1795"/>
      <c r="P437" s="1795"/>
      <c r="Q437" s="1798"/>
      <c r="R437" s="1798"/>
      <c r="S437" s="1798"/>
      <c r="T437" s="1798"/>
      <c r="U437" s="1749"/>
      <c r="V437" s="156">
        <f t="shared" si="163"/>
        <v>0</v>
      </c>
      <c r="W437" s="1647"/>
      <c r="X437" s="1648"/>
      <c r="Y437" s="1994"/>
      <c r="Z437" s="1647"/>
      <c r="AA437" s="1648"/>
      <c r="AB437" s="1649"/>
      <c r="AC437" s="1649"/>
      <c r="AD437" s="1994"/>
      <c r="AE437" s="1990"/>
      <c r="AF437" s="1646">
        <v>1</v>
      </c>
      <c r="AG437" s="1543">
        <f t="shared" si="169"/>
        <v>3089.3670000000002</v>
      </c>
      <c r="AH437" s="1634">
        <v>1</v>
      </c>
      <c r="AI437" s="1543">
        <f t="shared" si="172"/>
        <v>3089.3670000000002</v>
      </c>
      <c r="AJ437" s="1646"/>
      <c r="AK437" s="1543">
        <f t="shared" si="171"/>
        <v>0</v>
      </c>
      <c r="AL437" s="1646"/>
      <c r="AM437" s="1543">
        <f t="shared" si="168"/>
        <v>0</v>
      </c>
    </row>
    <row r="438" spans="1:386" ht="65.400000000000006" customHeight="1">
      <c r="A438" s="1881"/>
      <c r="B438" s="2100" t="s">
        <v>1130</v>
      </c>
      <c r="C438" s="1947"/>
      <c r="D438" s="2101"/>
      <c r="E438" s="2101">
        <v>2968</v>
      </c>
      <c r="F438" s="2033" t="s">
        <v>1106</v>
      </c>
      <c r="G438" s="1959">
        <v>240</v>
      </c>
      <c r="H438" s="1945" t="s">
        <v>909</v>
      </c>
      <c r="I438" s="1961" t="s">
        <v>1220</v>
      </c>
      <c r="J438" s="1959">
        <v>2939.4769999999999</v>
      </c>
      <c r="K438" s="1959">
        <v>240</v>
      </c>
      <c r="L438" s="1945" t="s">
        <v>677</v>
      </c>
      <c r="M438" s="1776"/>
      <c r="N438" s="1795"/>
      <c r="O438" s="1795"/>
      <c r="P438" s="1795"/>
      <c r="Q438" s="1798"/>
      <c r="R438" s="1798"/>
      <c r="S438" s="1798"/>
      <c r="T438" s="1798"/>
      <c r="U438" s="1749"/>
      <c r="V438" s="156">
        <f t="shared" si="163"/>
        <v>28.523000000000138</v>
      </c>
      <c r="W438" s="1647"/>
      <c r="X438" s="1648"/>
      <c r="Y438" s="1994"/>
      <c r="Z438" s="1647"/>
      <c r="AA438" s="1648"/>
      <c r="AB438" s="1649"/>
      <c r="AC438" s="1649"/>
      <c r="AD438" s="1994"/>
      <c r="AE438" s="1990"/>
      <c r="AF438" s="1646">
        <v>1</v>
      </c>
      <c r="AG438" s="1543">
        <f t="shared" si="169"/>
        <v>2968</v>
      </c>
      <c r="AH438" s="1634">
        <v>1</v>
      </c>
      <c r="AI438" s="1543">
        <f t="shared" si="172"/>
        <v>2939.4769999999999</v>
      </c>
      <c r="AJ438" s="1646"/>
      <c r="AK438" s="1543">
        <f t="shared" si="171"/>
        <v>0</v>
      </c>
      <c r="AL438" s="1646"/>
      <c r="AM438" s="1543">
        <f t="shared" si="168"/>
        <v>0</v>
      </c>
    </row>
    <row r="439" spans="1:386" ht="69" customHeight="1">
      <c r="A439" s="1881"/>
      <c r="B439" s="2100" t="s">
        <v>1131</v>
      </c>
      <c r="C439" s="1947"/>
      <c r="D439" s="2101"/>
      <c r="E439" s="2101">
        <v>3049</v>
      </c>
      <c r="F439" s="2033" t="s">
        <v>1106</v>
      </c>
      <c r="G439" s="1959">
        <v>240</v>
      </c>
      <c r="H439" s="1945" t="s">
        <v>909</v>
      </c>
      <c r="I439" s="1961" t="s">
        <v>1221</v>
      </c>
      <c r="J439" s="1959">
        <v>2964.6210000000001</v>
      </c>
      <c r="K439" s="1959">
        <v>240</v>
      </c>
      <c r="L439" s="1945" t="s">
        <v>678</v>
      </c>
      <c r="M439" s="1776"/>
      <c r="N439" s="1795"/>
      <c r="O439" s="1795"/>
      <c r="P439" s="1795"/>
      <c r="Q439" s="1798"/>
      <c r="R439" s="1798"/>
      <c r="S439" s="1798"/>
      <c r="T439" s="1798"/>
      <c r="U439" s="1749"/>
      <c r="V439" s="156">
        <f t="shared" si="163"/>
        <v>84.378999999999905</v>
      </c>
      <c r="W439" s="1647"/>
      <c r="X439" s="1648"/>
      <c r="Y439" s="1994"/>
      <c r="Z439" s="1647"/>
      <c r="AA439" s="1648"/>
      <c r="AB439" s="1649"/>
      <c r="AC439" s="1649"/>
      <c r="AD439" s="1994"/>
      <c r="AE439" s="1990"/>
      <c r="AF439" s="1646">
        <v>1</v>
      </c>
      <c r="AG439" s="1543">
        <f t="shared" si="169"/>
        <v>3049</v>
      </c>
      <c r="AH439" s="1634">
        <v>1</v>
      </c>
      <c r="AI439" s="1543">
        <f t="shared" si="172"/>
        <v>2964.6210000000001</v>
      </c>
      <c r="AJ439" s="1646"/>
      <c r="AK439" s="1543">
        <f t="shared" si="171"/>
        <v>0</v>
      </c>
      <c r="AL439" s="1646"/>
      <c r="AM439" s="1543">
        <f t="shared" si="168"/>
        <v>0</v>
      </c>
    </row>
    <row r="440" spans="1:386" ht="68.400000000000006" customHeight="1">
      <c r="A440" s="1881"/>
      <c r="B440" s="2100" t="s">
        <v>1132</v>
      </c>
      <c r="C440" s="1947"/>
      <c r="D440" s="2101"/>
      <c r="E440" s="2101">
        <v>3722</v>
      </c>
      <c r="F440" s="2033" t="s">
        <v>1133</v>
      </c>
      <c r="G440" s="1959">
        <v>240</v>
      </c>
      <c r="H440" s="1945" t="s">
        <v>909</v>
      </c>
      <c r="I440" s="1961" t="s">
        <v>1222</v>
      </c>
      <c r="J440" s="1959">
        <v>3496.0439999999999</v>
      </c>
      <c r="K440" s="1959">
        <v>240</v>
      </c>
      <c r="L440" s="1945" t="s">
        <v>679</v>
      </c>
      <c r="M440" s="1776"/>
      <c r="N440" s="1795"/>
      <c r="O440" s="1795"/>
      <c r="P440" s="1795"/>
      <c r="Q440" s="1798"/>
      <c r="R440" s="1798"/>
      <c r="S440" s="1798"/>
      <c r="T440" s="1798"/>
      <c r="U440" s="1749"/>
      <c r="V440" s="156">
        <f t="shared" si="163"/>
        <v>225.95600000000013</v>
      </c>
      <c r="W440" s="1647"/>
      <c r="X440" s="1648"/>
      <c r="Y440" s="1994"/>
      <c r="Z440" s="1647"/>
      <c r="AA440" s="1648"/>
      <c r="AB440" s="1649"/>
      <c r="AC440" s="1649"/>
      <c r="AD440" s="1994"/>
      <c r="AE440" s="1990"/>
      <c r="AF440" s="1646">
        <v>1</v>
      </c>
      <c r="AG440" s="1543">
        <f t="shared" si="169"/>
        <v>3722</v>
      </c>
      <c r="AH440" s="1634">
        <v>1</v>
      </c>
      <c r="AI440" s="1543">
        <f t="shared" si="172"/>
        <v>3496.0439999999999</v>
      </c>
      <c r="AJ440" s="1646"/>
      <c r="AK440" s="1543">
        <f t="shared" si="171"/>
        <v>0</v>
      </c>
      <c r="AL440" s="1646"/>
      <c r="AM440" s="1543">
        <f t="shared" si="168"/>
        <v>0</v>
      </c>
    </row>
    <row r="441" spans="1:386" ht="71.400000000000006" customHeight="1">
      <c r="A441" s="1881"/>
      <c r="B441" s="2100" t="s">
        <v>1134</v>
      </c>
      <c r="C441" s="1947"/>
      <c r="D441" s="2101"/>
      <c r="E441" s="2101">
        <v>2074</v>
      </c>
      <c r="F441" s="2033" t="s">
        <v>1133</v>
      </c>
      <c r="G441" s="1959">
        <v>240</v>
      </c>
      <c r="H441" s="1945" t="s">
        <v>909</v>
      </c>
      <c r="I441" s="1961" t="s">
        <v>1223</v>
      </c>
      <c r="J441" s="1959">
        <v>1866.41</v>
      </c>
      <c r="K441" s="1959">
        <v>240</v>
      </c>
      <c r="L441" s="1945" t="s">
        <v>680</v>
      </c>
      <c r="M441" s="1776"/>
      <c r="N441" s="1795"/>
      <c r="O441" s="1795"/>
      <c r="P441" s="1795"/>
      <c r="Q441" s="1798"/>
      <c r="R441" s="1798"/>
      <c r="S441" s="1798"/>
      <c r="T441" s="1798"/>
      <c r="U441" s="1749"/>
      <c r="V441" s="156">
        <f t="shared" si="163"/>
        <v>207.58999999999992</v>
      </c>
      <c r="W441" s="1647"/>
      <c r="X441" s="1648"/>
      <c r="Y441" s="1994"/>
      <c r="Z441" s="1647"/>
      <c r="AA441" s="1648"/>
      <c r="AB441" s="1649"/>
      <c r="AC441" s="1649"/>
      <c r="AD441" s="1994"/>
      <c r="AE441" s="1990"/>
      <c r="AF441" s="1646">
        <v>1</v>
      </c>
      <c r="AG441" s="1543">
        <f t="shared" si="169"/>
        <v>2074</v>
      </c>
      <c r="AH441" s="1634">
        <v>1</v>
      </c>
      <c r="AI441" s="1543">
        <f t="shared" si="172"/>
        <v>1866.41</v>
      </c>
      <c r="AJ441" s="1646"/>
      <c r="AK441" s="1543">
        <f t="shared" si="171"/>
        <v>0</v>
      </c>
      <c r="AL441" s="1646"/>
      <c r="AM441" s="1543">
        <f t="shared" si="168"/>
        <v>0</v>
      </c>
    </row>
    <row r="442" spans="1:386" ht="24" customHeight="1">
      <c r="A442" s="1881"/>
      <c r="B442" s="1676" t="s">
        <v>166</v>
      </c>
      <c r="C442" s="1682"/>
      <c r="D442" s="1682"/>
      <c r="E442" s="1684"/>
      <c r="F442" s="1617"/>
      <c r="G442" s="1795"/>
      <c r="H442" s="1774"/>
      <c r="I442" s="1797"/>
      <c r="J442" s="1795"/>
      <c r="K442" s="1795"/>
      <c r="L442" s="1796"/>
      <c r="M442" s="1776"/>
      <c r="N442" s="1795"/>
      <c r="O442" s="1795"/>
      <c r="P442" s="1795"/>
      <c r="Q442" s="1798"/>
      <c r="R442" s="1798"/>
      <c r="S442" s="1798"/>
      <c r="T442" s="1798"/>
      <c r="U442" s="1749"/>
      <c r="V442" s="156">
        <f t="shared" si="163"/>
        <v>0</v>
      </c>
      <c r="W442" s="1647"/>
      <c r="X442" s="1648"/>
      <c r="Y442" s="1994"/>
      <c r="Z442" s="1647"/>
      <c r="AA442" s="1648"/>
      <c r="AB442" s="1649"/>
      <c r="AC442" s="1649"/>
      <c r="AD442" s="1994"/>
      <c r="AE442" s="1990"/>
      <c r="AF442" s="1646"/>
      <c r="AG442" s="1543">
        <f t="shared" si="169"/>
        <v>0</v>
      </c>
      <c r="AH442" s="1646"/>
      <c r="AI442" s="1543">
        <f t="shared" si="172"/>
        <v>0</v>
      </c>
      <c r="AJ442" s="1646"/>
      <c r="AK442" s="1543">
        <f t="shared" si="171"/>
        <v>0</v>
      </c>
      <c r="AL442" s="1646"/>
      <c r="AM442" s="1543">
        <f t="shared" si="168"/>
        <v>0</v>
      </c>
    </row>
    <row r="443" spans="1:386" s="1558" customFormat="1" ht="41.4">
      <c r="A443" s="1882"/>
      <c r="B443" s="1705" t="s">
        <v>614</v>
      </c>
      <c r="C443" s="1690" t="s">
        <v>682</v>
      </c>
      <c r="D443" s="1690" t="s">
        <v>743</v>
      </c>
      <c r="E443" s="1692"/>
      <c r="F443" s="1691"/>
      <c r="G443" s="1789"/>
      <c r="H443" s="1760"/>
      <c r="I443" s="1806"/>
      <c r="J443" s="1789"/>
      <c r="K443" s="1789"/>
      <c r="L443" s="1761"/>
      <c r="M443" s="1772">
        <f>SUM(N443:P443)</f>
        <v>16503</v>
      </c>
      <c r="N443" s="1789"/>
      <c r="O443" s="1789">
        <v>13503</v>
      </c>
      <c r="P443" s="1789">
        <v>3000</v>
      </c>
      <c r="Q443" s="1789">
        <f>SUM(R443:T443)</f>
        <v>11517</v>
      </c>
      <c r="R443" s="1789"/>
      <c r="S443" s="1798">
        <v>9718</v>
      </c>
      <c r="T443" s="1798">
        <v>1799</v>
      </c>
      <c r="U443" s="1773"/>
      <c r="V443" s="156">
        <f t="shared" si="163"/>
        <v>0</v>
      </c>
      <c r="W443" s="1647">
        <v>1</v>
      </c>
      <c r="X443" s="1648"/>
      <c r="Y443" s="1994"/>
      <c r="Z443" s="1647">
        <v>1</v>
      </c>
      <c r="AA443" s="1648"/>
      <c r="AB443" s="1649"/>
      <c r="AC443" s="1649"/>
      <c r="AD443" s="1994"/>
      <c r="AE443" s="1990"/>
      <c r="AF443" s="1646"/>
      <c r="AG443" s="1543">
        <f t="shared" si="169"/>
        <v>0</v>
      </c>
      <c r="AH443" s="1646"/>
      <c r="AI443" s="1543">
        <f t="shared" si="172"/>
        <v>0</v>
      </c>
      <c r="AJ443" s="1646"/>
      <c r="AK443" s="1543">
        <f t="shared" si="171"/>
        <v>0</v>
      </c>
      <c r="AL443" s="1646"/>
      <c r="AM443" s="1543">
        <f t="shared" si="168"/>
        <v>0</v>
      </c>
      <c r="AN443" s="1553"/>
      <c r="AO443" s="1553"/>
      <c r="AP443" s="1553"/>
      <c r="AQ443" s="1553"/>
      <c r="AR443" s="1553"/>
      <c r="AS443" s="1553"/>
      <c r="AT443" s="1553"/>
      <c r="AU443" s="1553"/>
      <c r="AV443" s="1553"/>
      <c r="AW443" s="1553"/>
      <c r="AX443" s="1553"/>
      <c r="AY443" s="1553"/>
      <c r="AZ443" s="1553"/>
      <c r="BA443" s="1553"/>
      <c r="BB443" s="1553"/>
      <c r="BC443" s="1553"/>
      <c r="BD443" s="1553"/>
      <c r="BE443" s="1553"/>
      <c r="BF443" s="1553"/>
      <c r="BG443" s="1553"/>
      <c r="BH443" s="1553"/>
      <c r="BI443" s="1553"/>
      <c r="BJ443" s="1553"/>
      <c r="BK443" s="1553"/>
      <c r="BL443" s="1553"/>
      <c r="BM443" s="1553"/>
      <c r="BN443" s="1553"/>
      <c r="BO443" s="1553"/>
      <c r="BP443" s="1553"/>
      <c r="BQ443" s="1553"/>
      <c r="BR443" s="1553"/>
      <c r="BS443" s="1553"/>
      <c r="BT443" s="1553"/>
      <c r="BU443" s="1553"/>
      <c r="BV443" s="1553"/>
      <c r="BW443" s="1553"/>
      <c r="BX443" s="1553"/>
      <c r="BY443" s="1553"/>
      <c r="BZ443" s="1553"/>
      <c r="CA443" s="1553"/>
      <c r="CB443" s="1553"/>
      <c r="CC443" s="1553"/>
      <c r="CD443" s="1553"/>
      <c r="CE443" s="1553"/>
      <c r="CF443" s="1553"/>
      <c r="CG443" s="1553"/>
      <c r="CH443" s="1553"/>
      <c r="CI443" s="1553"/>
      <c r="CJ443" s="1553"/>
      <c r="CK443" s="1553"/>
      <c r="CL443" s="1553"/>
      <c r="CM443" s="1553"/>
      <c r="CN443" s="1553"/>
      <c r="CO443" s="1553"/>
      <c r="CP443" s="1553"/>
      <c r="CQ443" s="1553"/>
      <c r="CR443" s="1553"/>
      <c r="CS443" s="1553"/>
      <c r="CT443" s="1553"/>
      <c r="CU443" s="1553"/>
      <c r="CV443" s="1553"/>
      <c r="CW443" s="1553"/>
      <c r="CX443" s="1553"/>
      <c r="CY443" s="1553"/>
      <c r="CZ443" s="1553"/>
      <c r="DA443" s="1553"/>
      <c r="DB443" s="1553"/>
      <c r="DC443" s="1553"/>
      <c r="DD443" s="1553"/>
      <c r="DE443" s="1553"/>
      <c r="DF443" s="1553"/>
      <c r="DG443" s="1553"/>
      <c r="DH443" s="1553"/>
      <c r="DI443" s="1553"/>
      <c r="DJ443" s="1553"/>
      <c r="DK443" s="1553"/>
      <c r="DL443" s="1553"/>
      <c r="DM443" s="1553"/>
      <c r="DN443" s="1553"/>
      <c r="DO443" s="1553"/>
      <c r="DP443" s="1553"/>
      <c r="DQ443" s="1553"/>
      <c r="DR443" s="1553"/>
      <c r="DS443" s="1553"/>
      <c r="DT443" s="1553"/>
      <c r="DU443" s="1553"/>
      <c r="DV443" s="1553"/>
      <c r="DW443" s="1553"/>
      <c r="DX443" s="1553"/>
      <c r="DY443" s="1553"/>
      <c r="DZ443" s="1553"/>
      <c r="EA443" s="1553"/>
      <c r="EB443" s="1553"/>
      <c r="EC443" s="1553"/>
      <c r="ED443" s="1553"/>
      <c r="EE443" s="1553"/>
      <c r="EF443" s="1553"/>
      <c r="EG443" s="1553"/>
      <c r="EH443" s="1553"/>
      <c r="EI443" s="1553"/>
      <c r="EJ443" s="1553"/>
      <c r="EK443" s="1553"/>
      <c r="EL443" s="1553"/>
      <c r="EM443" s="1553"/>
      <c r="EN443" s="1553"/>
      <c r="EO443" s="1553"/>
      <c r="EP443" s="1553"/>
      <c r="EQ443" s="1553"/>
      <c r="ER443" s="1553"/>
      <c r="ES443" s="1553"/>
      <c r="ET443" s="1553"/>
      <c r="EU443" s="1553"/>
      <c r="EV443" s="1553"/>
      <c r="EW443" s="1553"/>
      <c r="EX443" s="1553"/>
      <c r="EY443" s="1553"/>
      <c r="EZ443" s="1553"/>
      <c r="FA443" s="1602"/>
      <c r="FB443" s="1570"/>
      <c r="FC443" s="1570"/>
      <c r="FD443" s="1570"/>
      <c r="FE443" s="1570"/>
      <c r="FF443" s="1570"/>
      <c r="FG443" s="1570"/>
      <c r="FH443" s="1570"/>
      <c r="FI443" s="1570"/>
      <c r="FJ443" s="1570"/>
      <c r="FK443" s="1570"/>
      <c r="FL443" s="1570"/>
      <c r="FM443" s="1570"/>
      <c r="FN443" s="1570"/>
      <c r="FO443" s="1570"/>
      <c r="FP443" s="1570"/>
      <c r="FQ443" s="1570"/>
      <c r="FR443" s="1570"/>
      <c r="FS443" s="1570"/>
      <c r="FT443" s="1570"/>
      <c r="FU443" s="1570"/>
      <c r="FV443" s="1570"/>
      <c r="FW443" s="1570"/>
      <c r="FX443" s="1570"/>
      <c r="FY443" s="1570"/>
      <c r="FZ443" s="1570"/>
      <c r="GA443" s="1570"/>
      <c r="GB443" s="1570"/>
      <c r="GC443" s="1570"/>
      <c r="GD443" s="1570"/>
      <c r="GE443" s="1570"/>
      <c r="GF443" s="1570"/>
      <c r="GG443" s="1570"/>
      <c r="GH443" s="1570"/>
      <c r="GI443" s="1570"/>
      <c r="GJ443" s="1570"/>
      <c r="GK443" s="1570"/>
      <c r="GL443" s="1570"/>
      <c r="GM443" s="1570"/>
      <c r="GN443" s="1570"/>
      <c r="GO443" s="1570"/>
      <c r="GP443" s="1570"/>
      <c r="GQ443" s="1570"/>
      <c r="GR443" s="1570"/>
      <c r="GS443" s="1570"/>
      <c r="GT443" s="1570"/>
      <c r="GU443" s="1570"/>
      <c r="GV443" s="1570"/>
      <c r="GW443" s="1570"/>
      <c r="GX443" s="1570"/>
      <c r="GY443" s="1570"/>
      <c r="GZ443" s="1570"/>
      <c r="HA443" s="1570"/>
      <c r="HB443" s="1570"/>
      <c r="HC443" s="1570"/>
      <c r="HD443" s="1570"/>
      <c r="HE443" s="1570"/>
      <c r="HF443" s="1570"/>
      <c r="HG443" s="1570"/>
      <c r="HH443" s="1570"/>
      <c r="HI443" s="1570"/>
      <c r="HJ443" s="1570"/>
      <c r="HK443" s="1570"/>
      <c r="HL443" s="1570"/>
      <c r="HM443" s="1570"/>
      <c r="HN443" s="1570"/>
      <c r="HO443" s="1570"/>
      <c r="HP443" s="1570"/>
      <c r="HQ443" s="1570"/>
      <c r="HR443" s="1570"/>
      <c r="HS443" s="1570"/>
      <c r="HT443" s="1570"/>
      <c r="HU443" s="1570"/>
      <c r="HV443" s="1570"/>
      <c r="HW443" s="1570"/>
      <c r="HX443" s="1570"/>
      <c r="HY443" s="1570"/>
      <c r="HZ443" s="1570"/>
      <c r="IA443" s="1570"/>
      <c r="IB443" s="1570"/>
      <c r="IC443" s="1570"/>
      <c r="ID443" s="1570"/>
      <c r="IE443" s="1570"/>
      <c r="IF443" s="1570"/>
      <c r="IG443" s="1570"/>
      <c r="IH443" s="1570"/>
      <c r="II443" s="1570"/>
      <c r="IJ443" s="1570"/>
      <c r="IK443" s="1570"/>
      <c r="IL443" s="1570"/>
      <c r="IM443" s="1570"/>
      <c r="IN443" s="1570"/>
      <c r="IO443" s="1570"/>
      <c r="IP443" s="1570"/>
      <c r="IQ443" s="1570"/>
      <c r="IR443" s="1570"/>
      <c r="IS443" s="1570"/>
      <c r="IT443" s="1570"/>
      <c r="IU443" s="1570"/>
      <c r="IV443" s="1570"/>
      <c r="IW443" s="1570"/>
      <c r="IX443" s="1570"/>
      <c r="IY443" s="1570"/>
      <c r="IZ443" s="1570"/>
      <c r="JA443" s="1570"/>
      <c r="JB443" s="1570"/>
      <c r="JC443" s="1570"/>
      <c r="JD443" s="1570"/>
      <c r="JE443" s="1570"/>
      <c r="JF443" s="1570"/>
      <c r="JG443" s="1570"/>
      <c r="JH443" s="1570"/>
      <c r="JI443" s="1570"/>
      <c r="JJ443" s="1570"/>
      <c r="JK443" s="1570"/>
      <c r="JL443" s="1570"/>
      <c r="JM443" s="1570"/>
      <c r="JN443" s="1570"/>
      <c r="JO443" s="1570"/>
      <c r="JP443" s="1570"/>
      <c r="JQ443" s="1570"/>
      <c r="JR443" s="1570"/>
      <c r="JS443" s="1570"/>
      <c r="JT443" s="1570"/>
      <c r="JU443" s="1570"/>
      <c r="JV443" s="1570"/>
      <c r="JW443" s="1570"/>
      <c r="JX443" s="1570"/>
      <c r="JY443" s="1570"/>
      <c r="JZ443" s="1570"/>
      <c r="KA443" s="1570"/>
      <c r="KB443" s="1570"/>
      <c r="KC443" s="1570"/>
      <c r="KD443" s="1570"/>
      <c r="KE443" s="1570"/>
      <c r="KF443" s="1570"/>
      <c r="KG443" s="1570"/>
      <c r="KH443" s="1570"/>
      <c r="KI443" s="1570"/>
      <c r="KJ443" s="1570"/>
      <c r="KK443" s="1570"/>
      <c r="KL443" s="1570"/>
      <c r="KM443" s="1570"/>
      <c r="KN443" s="1570"/>
      <c r="KO443" s="1570"/>
      <c r="KP443" s="1570"/>
      <c r="KQ443" s="1570"/>
      <c r="KR443" s="1570"/>
      <c r="KS443" s="1570"/>
      <c r="KT443" s="1570"/>
      <c r="KU443" s="1570"/>
      <c r="KV443" s="1570"/>
      <c r="KW443" s="1570"/>
      <c r="KX443" s="1570"/>
      <c r="KY443" s="1570"/>
      <c r="KZ443" s="1570"/>
      <c r="LA443" s="1570"/>
      <c r="LB443" s="1570"/>
      <c r="LC443" s="1570"/>
      <c r="LD443" s="1570"/>
      <c r="LE443" s="1570"/>
      <c r="LF443" s="1570"/>
      <c r="LG443" s="1570"/>
      <c r="LH443" s="1570"/>
      <c r="LI443" s="1570"/>
      <c r="LJ443" s="1570"/>
      <c r="LK443" s="1570"/>
      <c r="LL443" s="1570"/>
      <c r="LM443" s="1570"/>
      <c r="LN443" s="1570"/>
      <c r="LO443" s="1570"/>
      <c r="LP443" s="1570"/>
      <c r="LQ443" s="1570"/>
      <c r="LR443" s="1570"/>
      <c r="LS443" s="1570"/>
      <c r="LT443" s="1570"/>
      <c r="LU443" s="1570"/>
      <c r="LV443" s="1570"/>
      <c r="LW443" s="1570"/>
      <c r="LX443" s="1570"/>
      <c r="LY443" s="1570"/>
      <c r="LZ443" s="1570"/>
      <c r="MA443" s="1570"/>
      <c r="MB443" s="1570"/>
      <c r="MC443" s="1570"/>
      <c r="MD443" s="1570"/>
      <c r="ME443" s="1570"/>
      <c r="MF443" s="1570"/>
      <c r="MG443" s="1570"/>
      <c r="MH443" s="1570"/>
      <c r="MI443" s="1570"/>
      <c r="MJ443" s="1570"/>
      <c r="MK443" s="1570"/>
      <c r="ML443" s="1570"/>
      <c r="MM443" s="1570"/>
      <c r="MN443" s="1570"/>
      <c r="MO443" s="1570"/>
      <c r="MP443" s="1570"/>
      <c r="MQ443" s="1570"/>
      <c r="MR443" s="1570"/>
      <c r="MS443" s="1570"/>
      <c r="MT443" s="1570"/>
      <c r="MU443" s="1570"/>
      <c r="MV443" s="1570"/>
      <c r="MW443" s="1570"/>
      <c r="MX443" s="1570"/>
      <c r="MY443" s="1570"/>
      <c r="MZ443" s="1570"/>
      <c r="NA443" s="1570"/>
      <c r="NB443" s="1570"/>
      <c r="NC443" s="1570"/>
      <c r="ND443" s="1570"/>
      <c r="NE443" s="1570"/>
      <c r="NF443" s="1570"/>
      <c r="NG443" s="1570"/>
      <c r="NH443" s="1570"/>
      <c r="NI443" s="1570"/>
      <c r="NJ443" s="1570"/>
      <c r="NK443" s="1570"/>
      <c r="NL443" s="1570"/>
      <c r="NM443" s="1570"/>
      <c r="NN443" s="1570"/>
      <c r="NO443" s="1570"/>
      <c r="NP443" s="1570"/>
      <c r="NQ443" s="1570"/>
      <c r="NR443" s="1570"/>
      <c r="NS443" s="1570"/>
      <c r="NT443" s="1570"/>
      <c r="NU443" s="1570"/>
      <c r="NV443" s="1570"/>
    </row>
    <row r="444" spans="1:386" ht="78" customHeight="1">
      <c r="A444" s="1881"/>
      <c r="B444" s="1903" t="s">
        <v>681</v>
      </c>
      <c r="C444" s="1682"/>
      <c r="D444" s="1682"/>
      <c r="E444" s="1684">
        <v>12950.478999999999</v>
      </c>
      <c r="F444" s="1617" t="s">
        <v>1024</v>
      </c>
      <c r="G444" s="1795">
        <v>360</v>
      </c>
      <c r="H444" s="1774"/>
      <c r="I444" s="1778" t="s">
        <v>744</v>
      </c>
      <c r="J444" s="1795">
        <v>12666</v>
      </c>
      <c r="K444" s="1795">
        <v>360</v>
      </c>
      <c r="L444" s="1774" t="s">
        <v>677</v>
      </c>
      <c r="M444" s="1776"/>
      <c r="N444" s="1795"/>
      <c r="O444" s="1795"/>
      <c r="P444" s="1795"/>
      <c r="Q444" s="1798"/>
      <c r="R444" s="1798"/>
      <c r="S444" s="1798"/>
      <c r="T444" s="1798"/>
      <c r="U444" s="1749"/>
      <c r="V444" s="156">
        <f t="shared" si="163"/>
        <v>284.47899999999936</v>
      </c>
      <c r="W444" s="1647"/>
      <c r="X444" s="1648"/>
      <c r="Y444" s="1994"/>
      <c r="Z444" s="1647"/>
      <c r="AA444" s="1648"/>
      <c r="AB444" s="1649"/>
      <c r="AC444" s="1649"/>
      <c r="AD444" s="1994"/>
      <c r="AE444" s="1990"/>
      <c r="AF444" s="1646">
        <v>1</v>
      </c>
      <c r="AG444" s="1543">
        <f t="shared" si="169"/>
        <v>12950.478999999999</v>
      </c>
      <c r="AH444" s="1634">
        <v>1</v>
      </c>
      <c r="AI444" s="1543">
        <f t="shared" si="172"/>
        <v>12666</v>
      </c>
      <c r="AJ444" s="1646"/>
      <c r="AK444" s="1543">
        <f t="shared" si="171"/>
        <v>0</v>
      </c>
      <c r="AL444" s="1646"/>
      <c r="AM444" s="1543">
        <f t="shared" si="168"/>
        <v>0</v>
      </c>
    </row>
    <row r="445" spans="1:386" s="1558" customFormat="1" ht="75" customHeight="1">
      <c r="A445" s="1882"/>
      <c r="B445" s="1705" t="s">
        <v>615</v>
      </c>
      <c r="C445" s="1690" t="s">
        <v>682</v>
      </c>
      <c r="D445" s="1690" t="s">
        <v>1032</v>
      </c>
      <c r="E445" s="1692"/>
      <c r="F445" s="1691"/>
      <c r="G445" s="1789"/>
      <c r="H445" s="2006" t="s">
        <v>910</v>
      </c>
      <c r="I445" s="1806"/>
      <c r="J445" s="1789"/>
      <c r="K445" s="1789"/>
      <c r="L445" s="1761"/>
      <c r="M445" s="1772">
        <f>SUM(N445:P445)</f>
        <v>16331</v>
      </c>
      <c r="N445" s="1789"/>
      <c r="O445" s="1789">
        <v>13331</v>
      </c>
      <c r="P445" s="1789">
        <v>3000</v>
      </c>
      <c r="Q445" s="1789">
        <f>SUM(R445:T445)</f>
        <v>5728</v>
      </c>
      <c r="R445" s="1789"/>
      <c r="S445" s="1798">
        <v>3758</v>
      </c>
      <c r="T445" s="1798">
        <v>1970</v>
      </c>
      <c r="U445" s="1773"/>
      <c r="V445" s="156">
        <f t="shared" si="163"/>
        <v>0</v>
      </c>
      <c r="W445" s="1647">
        <v>1</v>
      </c>
      <c r="X445" s="1648"/>
      <c r="Y445" s="1994"/>
      <c r="Z445" s="1647">
        <v>1</v>
      </c>
      <c r="AA445" s="1648"/>
      <c r="AB445" s="1649"/>
      <c r="AC445" s="1649"/>
      <c r="AD445" s="1994"/>
      <c r="AE445" s="1990"/>
      <c r="AF445" s="1646"/>
      <c r="AG445" s="1543">
        <f t="shared" si="169"/>
        <v>0</v>
      </c>
      <c r="AH445" s="1646"/>
      <c r="AI445" s="1543">
        <f t="shared" si="172"/>
        <v>0</v>
      </c>
      <c r="AJ445" s="1646"/>
      <c r="AK445" s="1543">
        <f t="shared" si="171"/>
        <v>0</v>
      </c>
      <c r="AL445" s="1646"/>
      <c r="AM445" s="1543">
        <f t="shared" si="168"/>
        <v>0</v>
      </c>
      <c r="AN445" s="1553"/>
      <c r="AO445" s="1553"/>
      <c r="AP445" s="1553"/>
      <c r="AQ445" s="1553"/>
      <c r="AR445" s="1553"/>
      <c r="AS445" s="1553"/>
      <c r="AT445" s="1553"/>
      <c r="AU445" s="1553"/>
      <c r="AV445" s="1553"/>
      <c r="AW445" s="1553"/>
      <c r="AX445" s="1553"/>
      <c r="AY445" s="1553"/>
      <c r="AZ445" s="1553"/>
      <c r="BA445" s="1553"/>
      <c r="BB445" s="1553"/>
      <c r="BC445" s="1553"/>
      <c r="BD445" s="1553"/>
      <c r="BE445" s="1553"/>
      <c r="BF445" s="1553"/>
      <c r="BG445" s="1553"/>
      <c r="BH445" s="1553"/>
      <c r="BI445" s="1553"/>
      <c r="BJ445" s="1553"/>
      <c r="BK445" s="1553"/>
      <c r="BL445" s="1553"/>
      <c r="BM445" s="1553"/>
      <c r="BN445" s="1553"/>
      <c r="BO445" s="1553"/>
      <c r="BP445" s="1553"/>
      <c r="BQ445" s="1553"/>
      <c r="BR445" s="1553"/>
      <c r="BS445" s="1553"/>
      <c r="BT445" s="1553"/>
      <c r="BU445" s="1553"/>
      <c r="BV445" s="1553"/>
      <c r="BW445" s="1553"/>
      <c r="BX445" s="1553"/>
      <c r="BY445" s="1553"/>
      <c r="BZ445" s="1553"/>
      <c r="CA445" s="1553"/>
      <c r="CB445" s="1553"/>
      <c r="CC445" s="1553"/>
      <c r="CD445" s="1553"/>
      <c r="CE445" s="1553"/>
      <c r="CF445" s="1553"/>
      <c r="CG445" s="1553"/>
      <c r="CH445" s="1553"/>
      <c r="CI445" s="1553"/>
      <c r="CJ445" s="1553"/>
      <c r="CK445" s="1553"/>
      <c r="CL445" s="1553"/>
      <c r="CM445" s="1553"/>
      <c r="CN445" s="1553"/>
      <c r="CO445" s="1553"/>
      <c r="CP445" s="1553"/>
      <c r="CQ445" s="1553"/>
      <c r="CR445" s="1553"/>
      <c r="CS445" s="1553"/>
      <c r="CT445" s="1553"/>
      <c r="CU445" s="1553"/>
      <c r="CV445" s="1553"/>
      <c r="CW445" s="1553"/>
      <c r="CX445" s="1553"/>
      <c r="CY445" s="1553"/>
      <c r="CZ445" s="1553"/>
      <c r="DA445" s="1553"/>
      <c r="DB445" s="1553"/>
      <c r="DC445" s="1553"/>
      <c r="DD445" s="1553"/>
      <c r="DE445" s="1553"/>
      <c r="DF445" s="1553"/>
      <c r="DG445" s="1553"/>
      <c r="DH445" s="1553"/>
      <c r="DI445" s="1553"/>
      <c r="DJ445" s="1553"/>
      <c r="DK445" s="1553"/>
      <c r="DL445" s="1553"/>
      <c r="DM445" s="1553"/>
      <c r="DN445" s="1553"/>
      <c r="DO445" s="1553"/>
      <c r="DP445" s="1553"/>
      <c r="DQ445" s="1553"/>
      <c r="DR445" s="1553"/>
      <c r="DS445" s="1553"/>
      <c r="DT445" s="1553"/>
      <c r="DU445" s="1553"/>
      <c r="DV445" s="1553"/>
      <c r="DW445" s="1553"/>
      <c r="DX445" s="1553"/>
      <c r="DY445" s="1553"/>
      <c r="DZ445" s="1553"/>
      <c r="EA445" s="1553"/>
      <c r="EB445" s="1553"/>
      <c r="EC445" s="1553"/>
      <c r="ED445" s="1553"/>
      <c r="EE445" s="1553"/>
      <c r="EF445" s="1553"/>
      <c r="EG445" s="1553"/>
      <c r="EH445" s="1553"/>
      <c r="EI445" s="1553"/>
      <c r="EJ445" s="1553"/>
      <c r="EK445" s="1553"/>
      <c r="EL445" s="1553"/>
      <c r="EM445" s="1553"/>
      <c r="EN445" s="1553"/>
      <c r="EO445" s="1553"/>
      <c r="EP445" s="1553"/>
      <c r="EQ445" s="1553"/>
      <c r="ER445" s="1553"/>
      <c r="ES445" s="1553"/>
      <c r="ET445" s="1553"/>
      <c r="EU445" s="1553"/>
      <c r="EV445" s="1553"/>
      <c r="EW445" s="1553"/>
      <c r="EX445" s="1553"/>
      <c r="EY445" s="1553"/>
      <c r="EZ445" s="1553"/>
      <c r="FA445" s="1602"/>
      <c r="FB445" s="1570"/>
      <c r="FC445" s="1570"/>
      <c r="FD445" s="1570"/>
      <c r="FE445" s="1570"/>
      <c r="FF445" s="1570"/>
      <c r="FG445" s="1570"/>
      <c r="FH445" s="1570"/>
      <c r="FI445" s="1570"/>
      <c r="FJ445" s="1570"/>
      <c r="FK445" s="1570"/>
      <c r="FL445" s="1570"/>
      <c r="FM445" s="1570"/>
      <c r="FN445" s="1570"/>
      <c r="FO445" s="1570"/>
      <c r="FP445" s="1570"/>
      <c r="FQ445" s="1570"/>
      <c r="FR445" s="1570"/>
      <c r="FS445" s="1570"/>
      <c r="FT445" s="1570"/>
      <c r="FU445" s="1570"/>
      <c r="FV445" s="1570"/>
      <c r="FW445" s="1570"/>
      <c r="FX445" s="1570"/>
      <c r="FY445" s="1570"/>
      <c r="FZ445" s="1570"/>
      <c r="GA445" s="1570"/>
      <c r="GB445" s="1570"/>
      <c r="GC445" s="1570"/>
      <c r="GD445" s="1570"/>
      <c r="GE445" s="1570"/>
      <c r="GF445" s="1570"/>
      <c r="GG445" s="1570"/>
      <c r="GH445" s="1570"/>
      <c r="GI445" s="1570"/>
      <c r="GJ445" s="1570"/>
      <c r="GK445" s="1570"/>
      <c r="GL445" s="1570"/>
      <c r="GM445" s="1570"/>
      <c r="GN445" s="1570"/>
      <c r="GO445" s="1570"/>
      <c r="GP445" s="1570"/>
      <c r="GQ445" s="1570"/>
      <c r="GR445" s="1570"/>
      <c r="GS445" s="1570"/>
      <c r="GT445" s="1570"/>
      <c r="GU445" s="1570"/>
      <c r="GV445" s="1570"/>
      <c r="GW445" s="1570"/>
      <c r="GX445" s="1570"/>
      <c r="GY445" s="1570"/>
      <c r="GZ445" s="1570"/>
      <c r="HA445" s="1570"/>
      <c r="HB445" s="1570"/>
      <c r="HC445" s="1570"/>
      <c r="HD445" s="1570"/>
      <c r="HE445" s="1570"/>
      <c r="HF445" s="1570"/>
      <c r="HG445" s="1570"/>
      <c r="HH445" s="1570"/>
      <c r="HI445" s="1570"/>
      <c r="HJ445" s="1570"/>
      <c r="HK445" s="1570"/>
      <c r="HL445" s="1570"/>
      <c r="HM445" s="1570"/>
      <c r="HN445" s="1570"/>
      <c r="HO445" s="1570"/>
      <c r="HP445" s="1570"/>
      <c r="HQ445" s="1570"/>
      <c r="HR445" s="1570"/>
      <c r="HS445" s="1570"/>
      <c r="HT445" s="1570"/>
      <c r="HU445" s="1570"/>
      <c r="HV445" s="1570"/>
      <c r="HW445" s="1570"/>
      <c r="HX445" s="1570"/>
      <c r="HY445" s="1570"/>
      <c r="HZ445" s="1570"/>
      <c r="IA445" s="1570"/>
      <c r="IB445" s="1570"/>
      <c r="IC445" s="1570"/>
      <c r="ID445" s="1570"/>
      <c r="IE445" s="1570"/>
      <c r="IF445" s="1570"/>
      <c r="IG445" s="1570"/>
      <c r="IH445" s="1570"/>
      <c r="II445" s="1570"/>
      <c r="IJ445" s="1570"/>
      <c r="IK445" s="1570"/>
      <c r="IL445" s="1570"/>
      <c r="IM445" s="1570"/>
      <c r="IN445" s="1570"/>
      <c r="IO445" s="1570"/>
      <c r="IP445" s="1570"/>
      <c r="IQ445" s="1570"/>
      <c r="IR445" s="1570"/>
      <c r="IS445" s="1570"/>
      <c r="IT445" s="1570"/>
      <c r="IU445" s="1570"/>
      <c r="IV445" s="1570"/>
      <c r="IW445" s="1570"/>
      <c r="IX445" s="1570"/>
      <c r="IY445" s="1570"/>
      <c r="IZ445" s="1570"/>
      <c r="JA445" s="1570"/>
      <c r="JB445" s="1570"/>
      <c r="JC445" s="1570"/>
      <c r="JD445" s="1570"/>
      <c r="JE445" s="1570"/>
      <c r="JF445" s="1570"/>
      <c r="JG445" s="1570"/>
      <c r="JH445" s="1570"/>
      <c r="JI445" s="1570"/>
      <c r="JJ445" s="1570"/>
      <c r="JK445" s="1570"/>
      <c r="JL445" s="1570"/>
      <c r="JM445" s="1570"/>
      <c r="JN445" s="1570"/>
      <c r="JO445" s="1570"/>
      <c r="JP445" s="1570"/>
      <c r="JQ445" s="1570"/>
      <c r="JR445" s="1570"/>
      <c r="JS445" s="1570"/>
      <c r="JT445" s="1570"/>
      <c r="JU445" s="1570"/>
      <c r="JV445" s="1570"/>
      <c r="JW445" s="1570"/>
      <c r="JX445" s="1570"/>
      <c r="JY445" s="1570"/>
      <c r="JZ445" s="1570"/>
      <c r="KA445" s="1570"/>
      <c r="KB445" s="1570"/>
      <c r="KC445" s="1570"/>
      <c r="KD445" s="1570"/>
      <c r="KE445" s="1570"/>
      <c r="KF445" s="1570"/>
      <c r="KG445" s="1570"/>
      <c r="KH445" s="1570"/>
      <c r="KI445" s="1570"/>
      <c r="KJ445" s="1570"/>
      <c r="KK445" s="1570"/>
      <c r="KL445" s="1570"/>
      <c r="KM445" s="1570"/>
      <c r="KN445" s="1570"/>
      <c r="KO445" s="1570"/>
      <c r="KP445" s="1570"/>
      <c r="KQ445" s="1570"/>
      <c r="KR445" s="1570"/>
      <c r="KS445" s="1570"/>
      <c r="KT445" s="1570"/>
      <c r="KU445" s="1570"/>
      <c r="KV445" s="1570"/>
      <c r="KW445" s="1570"/>
      <c r="KX445" s="1570"/>
      <c r="KY445" s="1570"/>
      <c r="KZ445" s="1570"/>
      <c r="LA445" s="1570"/>
      <c r="LB445" s="1570"/>
      <c r="LC445" s="1570"/>
      <c r="LD445" s="1570"/>
      <c r="LE445" s="1570"/>
      <c r="LF445" s="1570"/>
      <c r="LG445" s="1570"/>
      <c r="LH445" s="1570"/>
      <c r="LI445" s="1570"/>
      <c r="LJ445" s="1570"/>
      <c r="LK445" s="1570"/>
      <c r="LL445" s="1570"/>
      <c r="LM445" s="1570"/>
      <c r="LN445" s="1570"/>
      <c r="LO445" s="1570"/>
      <c r="LP445" s="1570"/>
      <c r="LQ445" s="1570"/>
      <c r="LR445" s="1570"/>
      <c r="LS445" s="1570"/>
      <c r="LT445" s="1570"/>
      <c r="LU445" s="1570"/>
      <c r="LV445" s="1570"/>
      <c r="LW445" s="1570"/>
      <c r="LX445" s="1570"/>
      <c r="LY445" s="1570"/>
      <c r="LZ445" s="1570"/>
      <c r="MA445" s="1570"/>
      <c r="MB445" s="1570"/>
      <c r="MC445" s="1570"/>
      <c r="MD445" s="1570"/>
      <c r="ME445" s="1570"/>
      <c r="MF445" s="1570"/>
      <c r="MG445" s="1570"/>
      <c r="MH445" s="1570"/>
      <c r="MI445" s="1570"/>
      <c r="MJ445" s="1570"/>
      <c r="MK445" s="1570"/>
      <c r="ML445" s="1570"/>
      <c r="MM445" s="1570"/>
      <c r="MN445" s="1570"/>
      <c r="MO445" s="1570"/>
      <c r="MP445" s="1570"/>
      <c r="MQ445" s="1570"/>
      <c r="MR445" s="1570"/>
      <c r="MS445" s="1570"/>
      <c r="MT445" s="1570"/>
      <c r="MU445" s="1570"/>
      <c r="MV445" s="1570"/>
      <c r="MW445" s="1570"/>
      <c r="MX445" s="1570"/>
      <c r="MY445" s="1570"/>
      <c r="MZ445" s="1570"/>
      <c r="NA445" s="1570"/>
      <c r="NB445" s="1570"/>
      <c r="NC445" s="1570"/>
      <c r="ND445" s="1570"/>
      <c r="NE445" s="1570"/>
      <c r="NF445" s="1570"/>
      <c r="NG445" s="1570"/>
      <c r="NH445" s="1570"/>
      <c r="NI445" s="1570"/>
      <c r="NJ445" s="1570"/>
      <c r="NK445" s="1570"/>
      <c r="NL445" s="1570"/>
      <c r="NM445" s="1570"/>
      <c r="NN445" s="1570"/>
      <c r="NO445" s="1570"/>
      <c r="NP445" s="1570"/>
      <c r="NQ445" s="1570"/>
      <c r="NR445" s="1570"/>
      <c r="NS445" s="1570"/>
      <c r="NT445" s="1570"/>
      <c r="NU445" s="1570"/>
      <c r="NV445" s="1570"/>
    </row>
    <row r="446" spans="1:386" s="1558" customFormat="1" ht="66" customHeight="1">
      <c r="A446" s="1882"/>
      <c r="B446" s="2030" t="s">
        <v>816</v>
      </c>
      <c r="C446" s="1682"/>
      <c r="D446" s="1684"/>
      <c r="E446" s="1684">
        <v>13439.683000000001</v>
      </c>
      <c r="F446" s="1617" t="s">
        <v>817</v>
      </c>
      <c r="G446" s="1795">
        <v>360</v>
      </c>
      <c r="H446" s="2006" t="s">
        <v>1323</v>
      </c>
      <c r="I446" s="1961" t="s">
        <v>1324</v>
      </c>
      <c r="J446" s="1959">
        <v>12526.07</v>
      </c>
      <c r="K446" s="1959">
        <v>360</v>
      </c>
      <c r="L446" s="1945" t="s">
        <v>1325</v>
      </c>
      <c r="M446" s="1772"/>
      <c r="N446" s="1789"/>
      <c r="O446" s="1789"/>
      <c r="P446" s="1789"/>
      <c r="Q446" s="1789"/>
      <c r="R446" s="1789"/>
      <c r="S446" s="1798"/>
      <c r="T446" s="1798"/>
      <c r="U446" s="1773"/>
      <c r="V446" s="156">
        <f t="shared" si="163"/>
        <v>913.61300000000119</v>
      </c>
      <c r="W446" s="1647"/>
      <c r="X446" s="1648"/>
      <c r="Y446" s="1994"/>
      <c r="Z446" s="1647"/>
      <c r="AA446" s="1648"/>
      <c r="AB446" s="1649"/>
      <c r="AC446" s="1649"/>
      <c r="AD446" s="1994"/>
      <c r="AE446" s="1990"/>
      <c r="AF446" s="1646">
        <v>1</v>
      </c>
      <c r="AG446" s="1543">
        <f t="shared" si="169"/>
        <v>13439.683000000001</v>
      </c>
      <c r="AH446" s="1646">
        <v>1</v>
      </c>
      <c r="AI446" s="1543">
        <f t="shared" si="172"/>
        <v>12526.07</v>
      </c>
      <c r="AJ446" s="1646"/>
      <c r="AK446" s="1543">
        <f t="shared" si="171"/>
        <v>0</v>
      </c>
      <c r="AL446" s="1646"/>
      <c r="AM446" s="1543">
        <f t="shared" si="168"/>
        <v>0</v>
      </c>
      <c r="AN446" s="1553"/>
      <c r="AO446" s="1553"/>
      <c r="AP446" s="1553"/>
      <c r="AQ446" s="1553"/>
      <c r="AR446" s="1553"/>
      <c r="AS446" s="1553"/>
      <c r="AT446" s="1553"/>
      <c r="AU446" s="1553"/>
      <c r="AV446" s="1553"/>
      <c r="AW446" s="1553"/>
      <c r="AX446" s="1553"/>
      <c r="AY446" s="1553"/>
      <c r="AZ446" s="1553"/>
      <c r="BA446" s="1553"/>
      <c r="BB446" s="1553"/>
      <c r="BC446" s="1553"/>
      <c r="BD446" s="1553"/>
      <c r="BE446" s="1553"/>
      <c r="BF446" s="1553"/>
      <c r="BG446" s="1553"/>
      <c r="BH446" s="1553"/>
      <c r="BI446" s="1553"/>
      <c r="BJ446" s="1553"/>
      <c r="BK446" s="1553"/>
      <c r="BL446" s="1553"/>
      <c r="BM446" s="1553"/>
      <c r="BN446" s="1553"/>
      <c r="BO446" s="1553"/>
      <c r="BP446" s="1553"/>
      <c r="BQ446" s="1553"/>
      <c r="BR446" s="1553"/>
      <c r="BS446" s="1553"/>
      <c r="BT446" s="1553"/>
      <c r="BU446" s="1553"/>
      <c r="BV446" s="1553"/>
      <c r="BW446" s="1553"/>
      <c r="BX446" s="1553"/>
      <c r="BY446" s="1553"/>
      <c r="BZ446" s="1553"/>
      <c r="CA446" s="1553"/>
      <c r="CB446" s="1553"/>
      <c r="CC446" s="1553"/>
      <c r="CD446" s="1553"/>
      <c r="CE446" s="1553"/>
      <c r="CF446" s="1553"/>
      <c r="CG446" s="1553"/>
      <c r="CH446" s="1553"/>
      <c r="CI446" s="1553"/>
      <c r="CJ446" s="1553"/>
      <c r="CK446" s="1553"/>
      <c r="CL446" s="1553"/>
      <c r="CM446" s="1553"/>
      <c r="CN446" s="1553"/>
      <c r="CO446" s="1553"/>
      <c r="CP446" s="1553"/>
      <c r="CQ446" s="1553"/>
      <c r="CR446" s="1553"/>
      <c r="CS446" s="1553"/>
      <c r="CT446" s="1553"/>
      <c r="CU446" s="1553"/>
      <c r="CV446" s="1553"/>
      <c r="CW446" s="1553"/>
      <c r="CX446" s="1553"/>
      <c r="CY446" s="1553"/>
      <c r="CZ446" s="1553"/>
      <c r="DA446" s="1553"/>
      <c r="DB446" s="1553"/>
      <c r="DC446" s="1553"/>
      <c r="DD446" s="1553"/>
      <c r="DE446" s="1553"/>
      <c r="DF446" s="1553"/>
      <c r="DG446" s="1553"/>
      <c r="DH446" s="1553"/>
      <c r="DI446" s="1553"/>
      <c r="DJ446" s="1553"/>
      <c r="DK446" s="1553"/>
      <c r="DL446" s="1553"/>
      <c r="DM446" s="1553"/>
      <c r="DN446" s="1553"/>
      <c r="DO446" s="1553"/>
      <c r="DP446" s="1553"/>
      <c r="DQ446" s="1553"/>
      <c r="DR446" s="1553"/>
      <c r="DS446" s="1553"/>
      <c r="DT446" s="1553"/>
      <c r="DU446" s="1553"/>
      <c r="DV446" s="1553"/>
      <c r="DW446" s="1553"/>
      <c r="DX446" s="1553"/>
      <c r="DY446" s="1553"/>
      <c r="DZ446" s="1553"/>
      <c r="EA446" s="1553"/>
      <c r="EB446" s="1553"/>
      <c r="EC446" s="1553"/>
      <c r="ED446" s="1553"/>
      <c r="EE446" s="1553"/>
      <c r="EF446" s="1553"/>
      <c r="EG446" s="1553"/>
      <c r="EH446" s="1553"/>
      <c r="EI446" s="1553"/>
      <c r="EJ446" s="1553"/>
      <c r="EK446" s="1553"/>
      <c r="EL446" s="1553"/>
      <c r="EM446" s="1553"/>
      <c r="EN446" s="1553"/>
      <c r="EO446" s="1553"/>
      <c r="EP446" s="1553"/>
      <c r="EQ446" s="1553"/>
      <c r="ER446" s="1553"/>
      <c r="ES446" s="1553"/>
      <c r="ET446" s="1553"/>
      <c r="EU446" s="1553"/>
      <c r="EV446" s="1553"/>
      <c r="EW446" s="1553"/>
      <c r="EX446" s="1553"/>
      <c r="EY446" s="1553"/>
      <c r="EZ446" s="1553"/>
      <c r="FA446" s="1602"/>
      <c r="FB446" s="1570"/>
      <c r="FC446" s="1570"/>
      <c r="FD446" s="1570"/>
      <c r="FE446" s="1570"/>
      <c r="FF446" s="1570"/>
      <c r="FG446" s="1570"/>
      <c r="FH446" s="1570"/>
      <c r="FI446" s="1570"/>
      <c r="FJ446" s="1570"/>
      <c r="FK446" s="1570"/>
      <c r="FL446" s="1570"/>
      <c r="FM446" s="1570"/>
      <c r="FN446" s="1570"/>
      <c r="FO446" s="1570"/>
      <c r="FP446" s="1570"/>
      <c r="FQ446" s="1570"/>
      <c r="FR446" s="1570"/>
      <c r="FS446" s="1570"/>
      <c r="FT446" s="1570"/>
      <c r="FU446" s="1570"/>
      <c r="FV446" s="1570"/>
      <c r="FW446" s="1570"/>
      <c r="FX446" s="1570"/>
      <c r="FY446" s="1570"/>
      <c r="FZ446" s="1570"/>
      <c r="GA446" s="1570"/>
      <c r="GB446" s="1570"/>
      <c r="GC446" s="1570"/>
      <c r="GD446" s="1570"/>
      <c r="GE446" s="1570"/>
      <c r="GF446" s="1570"/>
      <c r="GG446" s="1570"/>
      <c r="GH446" s="1570"/>
      <c r="GI446" s="1570"/>
      <c r="GJ446" s="1570"/>
      <c r="GK446" s="1570"/>
      <c r="GL446" s="1570"/>
      <c r="GM446" s="1570"/>
      <c r="GN446" s="1570"/>
      <c r="GO446" s="1570"/>
      <c r="GP446" s="1570"/>
      <c r="GQ446" s="1570"/>
      <c r="GR446" s="1570"/>
      <c r="GS446" s="1570"/>
      <c r="GT446" s="1570"/>
      <c r="GU446" s="1570"/>
      <c r="GV446" s="1570"/>
      <c r="GW446" s="1570"/>
      <c r="GX446" s="1570"/>
      <c r="GY446" s="1570"/>
      <c r="GZ446" s="1570"/>
      <c r="HA446" s="1570"/>
      <c r="HB446" s="1570"/>
      <c r="HC446" s="1570"/>
      <c r="HD446" s="1570"/>
      <c r="HE446" s="1570"/>
      <c r="HF446" s="1570"/>
      <c r="HG446" s="1570"/>
      <c r="HH446" s="1570"/>
      <c r="HI446" s="1570"/>
      <c r="HJ446" s="1570"/>
      <c r="HK446" s="1570"/>
      <c r="HL446" s="1570"/>
      <c r="HM446" s="1570"/>
      <c r="HN446" s="1570"/>
      <c r="HO446" s="1570"/>
      <c r="HP446" s="1570"/>
      <c r="HQ446" s="1570"/>
      <c r="HR446" s="1570"/>
      <c r="HS446" s="1570"/>
      <c r="HT446" s="1570"/>
      <c r="HU446" s="1570"/>
      <c r="HV446" s="1570"/>
      <c r="HW446" s="1570"/>
      <c r="HX446" s="1570"/>
      <c r="HY446" s="1570"/>
      <c r="HZ446" s="1570"/>
      <c r="IA446" s="1570"/>
      <c r="IB446" s="1570"/>
      <c r="IC446" s="1570"/>
      <c r="ID446" s="1570"/>
      <c r="IE446" s="1570"/>
      <c r="IF446" s="1570"/>
      <c r="IG446" s="1570"/>
      <c r="IH446" s="1570"/>
      <c r="II446" s="1570"/>
      <c r="IJ446" s="1570"/>
      <c r="IK446" s="1570"/>
      <c r="IL446" s="1570"/>
      <c r="IM446" s="1570"/>
      <c r="IN446" s="1570"/>
      <c r="IO446" s="1570"/>
      <c r="IP446" s="1570"/>
      <c r="IQ446" s="1570"/>
      <c r="IR446" s="1570"/>
      <c r="IS446" s="1570"/>
      <c r="IT446" s="1570"/>
      <c r="IU446" s="1570"/>
      <c r="IV446" s="1570"/>
      <c r="IW446" s="1570"/>
      <c r="IX446" s="1570"/>
      <c r="IY446" s="1570"/>
      <c r="IZ446" s="1570"/>
      <c r="JA446" s="1570"/>
      <c r="JB446" s="1570"/>
      <c r="JC446" s="1570"/>
      <c r="JD446" s="1570"/>
      <c r="JE446" s="1570"/>
      <c r="JF446" s="1570"/>
      <c r="JG446" s="1570"/>
      <c r="JH446" s="1570"/>
      <c r="JI446" s="1570"/>
      <c r="JJ446" s="1570"/>
      <c r="JK446" s="1570"/>
      <c r="JL446" s="1570"/>
      <c r="JM446" s="1570"/>
      <c r="JN446" s="1570"/>
      <c r="JO446" s="1570"/>
      <c r="JP446" s="1570"/>
      <c r="JQ446" s="1570"/>
      <c r="JR446" s="1570"/>
      <c r="JS446" s="1570"/>
      <c r="JT446" s="1570"/>
      <c r="JU446" s="1570"/>
      <c r="JV446" s="1570"/>
      <c r="JW446" s="1570"/>
      <c r="JX446" s="1570"/>
      <c r="JY446" s="1570"/>
      <c r="JZ446" s="1570"/>
      <c r="KA446" s="1570"/>
      <c r="KB446" s="1570"/>
      <c r="KC446" s="1570"/>
      <c r="KD446" s="1570"/>
      <c r="KE446" s="1570"/>
      <c r="KF446" s="1570"/>
      <c r="KG446" s="1570"/>
      <c r="KH446" s="1570"/>
      <c r="KI446" s="1570"/>
      <c r="KJ446" s="1570"/>
      <c r="KK446" s="1570"/>
      <c r="KL446" s="1570"/>
      <c r="KM446" s="1570"/>
      <c r="KN446" s="1570"/>
      <c r="KO446" s="1570"/>
      <c r="KP446" s="1570"/>
      <c r="KQ446" s="1570"/>
      <c r="KR446" s="1570"/>
      <c r="KS446" s="1570"/>
      <c r="KT446" s="1570"/>
      <c r="KU446" s="1570"/>
      <c r="KV446" s="1570"/>
      <c r="KW446" s="1570"/>
      <c r="KX446" s="1570"/>
      <c r="KY446" s="1570"/>
      <c r="KZ446" s="1570"/>
      <c r="LA446" s="1570"/>
      <c r="LB446" s="1570"/>
      <c r="LC446" s="1570"/>
      <c r="LD446" s="1570"/>
      <c r="LE446" s="1570"/>
      <c r="LF446" s="1570"/>
      <c r="LG446" s="1570"/>
      <c r="LH446" s="1570"/>
      <c r="LI446" s="1570"/>
      <c r="LJ446" s="1570"/>
      <c r="LK446" s="1570"/>
      <c r="LL446" s="1570"/>
      <c r="LM446" s="1570"/>
      <c r="LN446" s="1570"/>
      <c r="LO446" s="1570"/>
      <c r="LP446" s="1570"/>
      <c r="LQ446" s="1570"/>
      <c r="LR446" s="1570"/>
      <c r="LS446" s="1570"/>
      <c r="LT446" s="1570"/>
      <c r="LU446" s="1570"/>
      <c r="LV446" s="1570"/>
      <c r="LW446" s="1570"/>
      <c r="LX446" s="1570"/>
      <c r="LY446" s="1570"/>
      <c r="LZ446" s="1570"/>
      <c r="MA446" s="1570"/>
      <c r="MB446" s="1570"/>
      <c r="MC446" s="1570"/>
      <c r="MD446" s="1570"/>
      <c r="ME446" s="1570"/>
      <c r="MF446" s="1570"/>
      <c r="MG446" s="1570"/>
      <c r="MH446" s="1570"/>
      <c r="MI446" s="1570"/>
      <c r="MJ446" s="1570"/>
      <c r="MK446" s="1570"/>
      <c r="ML446" s="1570"/>
      <c r="MM446" s="1570"/>
      <c r="MN446" s="1570"/>
      <c r="MO446" s="1570"/>
      <c r="MP446" s="1570"/>
      <c r="MQ446" s="1570"/>
      <c r="MR446" s="1570"/>
      <c r="MS446" s="1570"/>
      <c r="MT446" s="1570"/>
      <c r="MU446" s="1570"/>
      <c r="MV446" s="1570"/>
      <c r="MW446" s="1570"/>
      <c r="MX446" s="1570"/>
      <c r="MY446" s="1570"/>
      <c r="MZ446" s="1570"/>
      <c r="NA446" s="1570"/>
      <c r="NB446" s="1570"/>
      <c r="NC446" s="1570"/>
      <c r="ND446" s="1570"/>
      <c r="NE446" s="1570"/>
      <c r="NF446" s="1570"/>
      <c r="NG446" s="1570"/>
      <c r="NH446" s="1570"/>
      <c r="NI446" s="1570"/>
      <c r="NJ446" s="1570"/>
      <c r="NK446" s="1570"/>
      <c r="NL446" s="1570"/>
      <c r="NM446" s="1570"/>
      <c r="NN446" s="1570"/>
      <c r="NO446" s="1570"/>
      <c r="NP446" s="1570"/>
      <c r="NQ446" s="1570"/>
      <c r="NR446" s="1570"/>
      <c r="NS446" s="1570"/>
      <c r="NT446" s="1570"/>
      <c r="NU446" s="1570"/>
      <c r="NV446" s="1570"/>
    </row>
    <row r="447" spans="1:386" s="1558" customFormat="1" ht="129.6" customHeight="1">
      <c r="A447" s="1882"/>
      <c r="B447" s="2030" t="s">
        <v>818</v>
      </c>
      <c r="C447" s="1682"/>
      <c r="D447" s="1684"/>
      <c r="E447" s="1684">
        <v>11296.692999999999</v>
      </c>
      <c r="F447" s="1617" t="s">
        <v>819</v>
      </c>
      <c r="G447" s="1795">
        <v>300</v>
      </c>
      <c r="H447" s="1760"/>
      <c r="I447" s="1806"/>
      <c r="J447" s="1789"/>
      <c r="K447" s="1789"/>
      <c r="L447" s="1761"/>
      <c r="M447" s="1772"/>
      <c r="N447" s="1789"/>
      <c r="O447" s="1789"/>
      <c r="P447" s="1789"/>
      <c r="Q447" s="1789"/>
      <c r="R447" s="1789"/>
      <c r="S447" s="1798"/>
      <c r="T447" s="1798"/>
      <c r="U447" s="1773"/>
      <c r="V447" s="156">
        <f t="shared" si="163"/>
        <v>11296.692999999999</v>
      </c>
      <c r="W447" s="1647"/>
      <c r="X447" s="1648"/>
      <c r="Y447" s="1994"/>
      <c r="Z447" s="1647"/>
      <c r="AA447" s="1648"/>
      <c r="AB447" s="1649"/>
      <c r="AC447" s="1649"/>
      <c r="AD447" s="1994"/>
      <c r="AE447" s="1990"/>
      <c r="AF447" s="1646">
        <v>1</v>
      </c>
      <c r="AG447" s="1543">
        <f t="shared" si="169"/>
        <v>11296.692999999999</v>
      </c>
      <c r="AH447" s="1646"/>
      <c r="AI447" s="1543">
        <f t="shared" si="172"/>
        <v>0</v>
      </c>
      <c r="AJ447" s="1646"/>
      <c r="AK447" s="1543">
        <f t="shared" si="171"/>
        <v>0</v>
      </c>
      <c r="AL447" s="1646"/>
      <c r="AM447" s="1543">
        <f t="shared" si="168"/>
        <v>0</v>
      </c>
      <c r="AN447" s="1553"/>
      <c r="AO447" s="1553"/>
      <c r="AP447" s="1553"/>
      <c r="AQ447" s="1553"/>
      <c r="AR447" s="1553"/>
      <c r="AS447" s="1553"/>
      <c r="AT447" s="1553"/>
      <c r="AU447" s="1553"/>
      <c r="AV447" s="1553"/>
      <c r="AW447" s="1553"/>
      <c r="AX447" s="1553"/>
      <c r="AY447" s="1553"/>
      <c r="AZ447" s="1553"/>
      <c r="BA447" s="1553"/>
      <c r="BB447" s="1553"/>
      <c r="BC447" s="1553"/>
      <c r="BD447" s="1553"/>
      <c r="BE447" s="1553"/>
      <c r="BF447" s="1553"/>
      <c r="BG447" s="1553"/>
      <c r="BH447" s="1553"/>
      <c r="BI447" s="1553"/>
      <c r="BJ447" s="1553"/>
      <c r="BK447" s="1553"/>
      <c r="BL447" s="1553"/>
      <c r="BM447" s="1553"/>
      <c r="BN447" s="1553"/>
      <c r="BO447" s="1553"/>
      <c r="BP447" s="1553"/>
      <c r="BQ447" s="1553"/>
      <c r="BR447" s="1553"/>
      <c r="BS447" s="1553"/>
      <c r="BT447" s="1553"/>
      <c r="BU447" s="1553"/>
      <c r="BV447" s="1553"/>
      <c r="BW447" s="1553"/>
      <c r="BX447" s="1553"/>
      <c r="BY447" s="1553"/>
      <c r="BZ447" s="1553"/>
      <c r="CA447" s="1553"/>
      <c r="CB447" s="1553"/>
      <c r="CC447" s="1553"/>
      <c r="CD447" s="1553"/>
      <c r="CE447" s="1553"/>
      <c r="CF447" s="1553"/>
      <c r="CG447" s="1553"/>
      <c r="CH447" s="1553"/>
      <c r="CI447" s="1553"/>
      <c r="CJ447" s="1553"/>
      <c r="CK447" s="1553"/>
      <c r="CL447" s="1553"/>
      <c r="CM447" s="1553"/>
      <c r="CN447" s="1553"/>
      <c r="CO447" s="1553"/>
      <c r="CP447" s="1553"/>
      <c r="CQ447" s="1553"/>
      <c r="CR447" s="1553"/>
      <c r="CS447" s="1553"/>
      <c r="CT447" s="1553"/>
      <c r="CU447" s="1553"/>
      <c r="CV447" s="1553"/>
      <c r="CW447" s="1553"/>
      <c r="CX447" s="1553"/>
      <c r="CY447" s="1553"/>
      <c r="CZ447" s="1553"/>
      <c r="DA447" s="1553"/>
      <c r="DB447" s="1553"/>
      <c r="DC447" s="1553"/>
      <c r="DD447" s="1553"/>
      <c r="DE447" s="1553"/>
      <c r="DF447" s="1553"/>
      <c r="DG447" s="1553"/>
      <c r="DH447" s="1553"/>
      <c r="DI447" s="1553"/>
      <c r="DJ447" s="1553"/>
      <c r="DK447" s="1553"/>
      <c r="DL447" s="1553"/>
      <c r="DM447" s="1553"/>
      <c r="DN447" s="1553"/>
      <c r="DO447" s="1553"/>
      <c r="DP447" s="1553"/>
      <c r="DQ447" s="1553"/>
      <c r="DR447" s="1553"/>
      <c r="DS447" s="1553"/>
      <c r="DT447" s="1553"/>
      <c r="DU447" s="1553"/>
      <c r="DV447" s="1553"/>
      <c r="DW447" s="1553"/>
      <c r="DX447" s="1553"/>
      <c r="DY447" s="1553"/>
      <c r="DZ447" s="1553"/>
      <c r="EA447" s="1553"/>
      <c r="EB447" s="1553"/>
      <c r="EC447" s="1553"/>
      <c r="ED447" s="1553"/>
      <c r="EE447" s="1553"/>
      <c r="EF447" s="1553"/>
      <c r="EG447" s="1553"/>
      <c r="EH447" s="1553"/>
      <c r="EI447" s="1553"/>
      <c r="EJ447" s="1553"/>
      <c r="EK447" s="1553"/>
      <c r="EL447" s="1553"/>
      <c r="EM447" s="1553"/>
      <c r="EN447" s="1553"/>
      <c r="EO447" s="1553"/>
      <c r="EP447" s="1553"/>
      <c r="EQ447" s="1553"/>
      <c r="ER447" s="1553"/>
      <c r="ES447" s="1553"/>
      <c r="ET447" s="1553"/>
      <c r="EU447" s="1553"/>
      <c r="EV447" s="1553"/>
      <c r="EW447" s="1553"/>
      <c r="EX447" s="1553"/>
      <c r="EY447" s="1553"/>
      <c r="EZ447" s="1553"/>
      <c r="FA447" s="1602"/>
      <c r="FB447" s="1570"/>
      <c r="FC447" s="1570"/>
      <c r="FD447" s="1570"/>
      <c r="FE447" s="1570"/>
      <c r="FF447" s="1570"/>
      <c r="FG447" s="1570"/>
      <c r="FH447" s="1570"/>
      <c r="FI447" s="1570"/>
      <c r="FJ447" s="1570"/>
      <c r="FK447" s="1570"/>
      <c r="FL447" s="1570"/>
      <c r="FM447" s="1570"/>
      <c r="FN447" s="1570"/>
      <c r="FO447" s="1570"/>
      <c r="FP447" s="1570"/>
      <c r="FQ447" s="1570"/>
      <c r="FR447" s="1570"/>
      <c r="FS447" s="1570"/>
      <c r="FT447" s="1570"/>
      <c r="FU447" s="1570"/>
      <c r="FV447" s="1570"/>
      <c r="FW447" s="1570"/>
      <c r="FX447" s="1570"/>
      <c r="FY447" s="1570"/>
      <c r="FZ447" s="1570"/>
      <c r="GA447" s="1570"/>
      <c r="GB447" s="1570"/>
      <c r="GC447" s="1570"/>
      <c r="GD447" s="1570"/>
      <c r="GE447" s="1570"/>
      <c r="GF447" s="1570"/>
      <c r="GG447" s="1570"/>
      <c r="GH447" s="1570"/>
      <c r="GI447" s="1570"/>
      <c r="GJ447" s="1570"/>
      <c r="GK447" s="1570"/>
      <c r="GL447" s="1570"/>
      <c r="GM447" s="1570"/>
      <c r="GN447" s="1570"/>
      <c r="GO447" s="1570"/>
      <c r="GP447" s="1570"/>
      <c r="GQ447" s="1570"/>
      <c r="GR447" s="1570"/>
      <c r="GS447" s="1570"/>
      <c r="GT447" s="1570"/>
      <c r="GU447" s="1570"/>
      <c r="GV447" s="1570"/>
      <c r="GW447" s="1570"/>
      <c r="GX447" s="1570"/>
      <c r="GY447" s="1570"/>
      <c r="GZ447" s="1570"/>
      <c r="HA447" s="1570"/>
      <c r="HB447" s="1570"/>
      <c r="HC447" s="1570"/>
      <c r="HD447" s="1570"/>
      <c r="HE447" s="1570"/>
      <c r="HF447" s="1570"/>
      <c r="HG447" s="1570"/>
      <c r="HH447" s="1570"/>
      <c r="HI447" s="1570"/>
      <c r="HJ447" s="1570"/>
      <c r="HK447" s="1570"/>
      <c r="HL447" s="1570"/>
      <c r="HM447" s="1570"/>
      <c r="HN447" s="1570"/>
      <c r="HO447" s="1570"/>
      <c r="HP447" s="1570"/>
      <c r="HQ447" s="1570"/>
      <c r="HR447" s="1570"/>
      <c r="HS447" s="1570"/>
      <c r="HT447" s="1570"/>
      <c r="HU447" s="1570"/>
      <c r="HV447" s="1570"/>
      <c r="HW447" s="1570"/>
      <c r="HX447" s="1570"/>
      <c r="HY447" s="1570"/>
      <c r="HZ447" s="1570"/>
      <c r="IA447" s="1570"/>
      <c r="IB447" s="1570"/>
      <c r="IC447" s="1570"/>
      <c r="ID447" s="1570"/>
      <c r="IE447" s="1570"/>
      <c r="IF447" s="1570"/>
      <c r="IG447" s="1570"/>
      <c r="IH447" s="1570"/>
      <c r="II447" s="1570"/>
      <c r="IJ447" s="1570"/>
      <c r="IK447" s="1570"/>
      <c r="IL447" s="1570"/>
      <c r="IM447" s="1570"/>
      <c r="IN447" s="1570"/>
      <c r="IO447" s="1570"/>
      <c r="IP447" s="1570"/>
      <c r="IQ447" s="1570"/>
      <c r="IR447" s="1570"/>
      <c r="IS447" s="1570"/>
      <c r="IT447" s="1570"/>
      <c r="IU447" s="1570"/>
      <c r="IV447" s="1570"/>
      <c r="IW447" s="1570"/>
      <c r="IX447" s="1570"/>
      <c r="IY447" s="1570"/>
      <c r="IZ447" s="1570"/>
      <c r="JA447" s="1570"/>
      <c r="JB447" s="1570"/>
      <c r="JC447" s="1570"/>
      <c r="JD447" s="1570"/>
      <c r="JE447" s="1570"/>
      <c r="JF447" s="1570"/>
      <c r="JG447" s="1570"/>
      <c r="JH447" s="1570"/>
      <c r="JI447" s="1570"/>
      <c r="JJ447" s="1570"/>
      <c r="JK447" s="1570"/>
      <c r="JL447" s="1570"/>
      <c r="JM447" s="1570"/>
      <c r="JN447" s="1570"/>
      <c r="JO447" s="1570"/>
      <c r="JP447" s="1570"/>
      <c r="JQ447" s="1570"/>
      <c r="JR447" s="1570"/>
      <c r="JS447" s="1570"/>
      <c r="JT447" s="1570"/>
      <c r="JU447" s="1570"/>
      <c r="JV447" s="1570"/>
      <c r="JW447" s="1570"/>
      <c r="JX447" s="1570"/>
      <c r="JY447" s="1570"/>
      <c r="JZ447" s="1570"/>
      <c r="KA447" s="1570"/>
      <c r="KB447" s="1570"/>
      <c r="KC447" s="1570"/>
      <c r="KD447" s="1570"/>
      <c r="KE447" s="1570"/>
      <c r="KF447" s="1570"/>
      <c r="KG447" s="1570"/>
      <c r="KH447" s="1570"/>
      <c r="KI447" s="1570"/>
      <c r="KJ447" s="1570"/>
      <c r="KK447" s="1570"/>
      <c r="KL447" s="1570"/>
      <c r="KM447" s="1570"/>
      <c r="KN447" s="1570"/>
      <c r="KO447" s="1570"/>
      <c r="KP447" s="1570"/>
      <c r="KQ447" s="1570"/>
      <c r="KR447" s="1570"/>
      <c r="KS447" s="1570"/>
      <c r="KT447" s="1570"/>
      <c r="KU447" s="1570"/>
      <c r="KV447" s="1570"/>
      <c r="KW447" s="1570"/>
      <c r="KX447" s="1570"/>
      <c r="KY447" s="1570"/>
      <c r="KZ447" s="1570"/>
      <c r="LA447" s="1570"/>
      <c r="LB447" s="1570"/>
      <c r="LC447" s="1570"/>
      <c r="LD447" s="1570"/>
      <c r="LE447" s="1570"/>
      <c r="LF447" s="1570"/>
      <c r="LG447" s="1570"/>
      <c r="LH447" s="1570"/>
      <c r="LI447" s="1570"/>
      <c r="LJ447" s="1570"/>
      <c r="LK447" s="1570"/>
      <c r="LL447" s="1570"/>
      <c r="LM447" s="1570"/>
      <c r="LN447" s="1570"/>
      <c r="LO447" s="1570"/>
      <c r="LP447" s="1570"/>
      <c r="LQ447" s="1570"/>
      <c r="LR447" s="1570"/>
      <c r="LS447" s="1570"/>
      <c r="LT447" s="1570"/>
      <c r="LU447" s="1570"/>
      <c r="LV447" s="1570"/>
      <c r="LW447" s="1570"/>
      <c r="LX447" s="1570"/>
      <c r="LY447" s="1570"/>
      <c r="LZ447" s="1570"/>
      <c r="MA447" s="1570"/>
      <c r="MB447" s="1570"/>
      <c r="MC447" s="1570"/>
      <c r="MD447" s="1570"/>
      <c r="ME447" s="1570"/>
      <c r="MF447" s="1570"/>
      <c r="MG447" s="1570"/>
      <c r="MH447" s="1570"/>
      <c r="MI447" s="1570"/>
      <c r="MJ447" s="1570"/>
      <c r="MK447" s="1570"/>
      <c r="ML447" s="1570"/>
      <c r="MM447" s="1570"/>
      <c r="MN447" s="1570"/>
      <c r="MO447" s="1570"/>
      <c r="MP447" s="1570"/>
      <c r="MQ447" s="1570"/>
      <c r="MR447" s="1570"/>
      <c r="MS447" s="1570"/>
      <c r="MT447" s="1570"/>
      <c r="MU447" s="1570"/>
      <c r="MV447" s="1570"/>
      <c r="MW447" s="1570"/>
      <c r="MX447" s="1570"/>
      <c r="MY447" s="1570"/>
      <c r="MZ447" s="1570"/>
      <c r="NA447" s="1570"/>
      <c r="NB447" s="1570"/>
      <c r="NC447" s="1570"/>
      <c r="ND447" s="1570"/>
      <c r="NE447" s="1570"/>
      <c r="NF447" s="1570"/>
      <c r="NG447" s="1570"/>
      <c r="NH447" s="1570"/>
      <c r="NI447" s="1570"/>
      <c r="NJ447" s="1570"/>
      <c r="NK447" s="1570"/>
      <c r="NL447" s="1570"/>
      <c r="NM447" s="1570"/>
      <c r="NN447" s="1570"/>
      <c r="NO447" s="1570"/>
      <c r="NP447" s="1570"/>
      <c r="NQ447" s="1570"/>
      <c r="NR447" s="1570"/>
      <c r="NS447" s="1570"/>
      <c r="NT447" s="1570"/>
      <c r="NU447" s="1570"/>
      <c r="NV447" s="1570"/>
    </row>
    <row r="448" spans="1:386" s="1558" customFormat="1" ht="57.6" customHeight="1">
      <c r="A448" s="1882"/>
      <c r="B448" s="2030" t="s">
        <v>820</v>
      </c>
      <c r="C448" s="1682"/>
      <c r="D448" s="1684"/>
      <c r="E448" s="1684">
        <v>667.36300000000006</v>
      </c>
      <c r="F448" s="1617" t="s">
        <v>821</v>
      </c>
      <c r="G448" s="1795">
        <v>240</v>
      </c>
      <c r="H448" s="1760"/>
      <c r="I448" s="1806"/>
      <c r="J448" s="1789"/>
      <c r="K448" s="1789"/>
      <c r="L448" s="1761"/>
      <c r="M448" s="1772"/>
      <c r="N448" s="1789"/>
      <c r="O448" s="1789"/>
      <c r="P448" s="1789"/>
      <c r="Q448" s="1789"/>
      <c r="R448" s="1789"/>
      <c r="S448" s="1798"/>
      <c r="T448" s="1798"/>
      <c r="U448" s="1773"/>
      <c r="V448" s="156">
        <f t="shared" si="163"/>
        <v>667.36300000000006</v>
      </c>
      <c r="W448" s="1647"/>
      <c r="X448" s="1648"/>
      <c r="Y448" s="1994"/>
      <c r="Z448" s="1647"/>
      <c r="AA448" s="1648"/>
      <c r="AB448" s="1649"/>
      <c r="AC448" s="1649"/>
      <c r="AD448" s="1994"/>
      <c r="AE448" s="1990"/>
      <c r="AF448" s="1646">
        <v>1</v>
      </c>
      <c r="AG448" s="1543">
        <f t="shared" si="169"/>
        <v>667.36300000000006</v>
      </c>
      <c r="AH448" s="1646"/>
      <c r="AI448" s="1543">
        <f t="shared" si="172"/>
        <v>0</v>
      </c>
      <c r="AJ448" s="1646"/>
      <c r="AK448" s="1543">
        <f t="shared" si="171"/>
        <v>0</v>
      </c>
      <c r="AL448" s="1646"/>
      <c r="AM448" s="1543">
        <f t="shared" si="168"/>
        <v>0</v>
      </c>
      <c r="AN448" s="1553"/>
      <c r="AO448" s="1553"/>
      <c r="AP448" s="1553"/>
      <c r="AQ448" s="1553"/>
      <c r="AR448" s="1553"/>
      <c r="AS448" s="1553"/>
      <c r="AT448" s="1553"/>
      <c r="AU448" s="1553"/>
      <c r="AV448" s="1553"/>
      <c r="AW448" s="1553"/>
      <c r="AX448" s="1553"/>
      <c r="AY448" s="1553"/>
      <c r="AZ448" s="1553"/>
      <c r="BA448" s="1553"/>
      <c r="BB448" s="1553"/>
      <c r="BC448" s="1553"/>
      <c r="BD448" s="1553"/>
      <c r="BE448" s="1553"/>
      <c r="BF448" s="1553"/>
      <c r="BG448" s="1553"/>
      <c r="BH448" s="1553"/>
      <c r="BI448" s="1553"/>
      <c r="BJ448" s="1553"/>
      <c r="BK448" s="1553"/>
      <c r="BL448" s="1553"/>
      <c r="BM448" s="1553"/>
      <c r="BN448" s="1553"/>
      <c r="BO448" s="1553"/>
      <c r="BP448" s="1553"/>
      <c r="BQ448" s="1553"/>
      <c r="BR448" s="1553"/>
      <c r="BS448" s="1553"/>
      <c r="BT448" s="1553"/>
      <c r="BU448" s="1553"/>
      <c r="BV448" s="1553"/>
      <c r="BW448" s="1553"/>
      <c r="BX448" s="1553"/>
      <c r="BY448" s="1553"/>
      <c r="BZ448" s="1553"/>
      <c r="CA448" s="1553"/>
      <c r="CB448" s="1553"/>
      <c r="CC448" s="1553"/>
      <c r="CD448" s="1553"/>
      <c r="CE448" s="1553"/>
      <c r="CF448" s="1553"/>
      <c r="CG448" s="1553"/>
      <c r="CH448" s="1553"/>
      <c r="CI448" s="1553"/>
      <c r="CJ448" s="1553"/>
      <c r="CK448" s="1553"/>
      <c r="CL448" s="1553"/>
      <c r="CM448" s="1553"/>
      <c r="CN448" s="1553"/>
      <c r="CO448" s="1553"/>
      <c r="CP448" s="1553"/>
      <c r="CQ448" s="1553"/>
      <c r="CR448" s="1553"/>
      <c r="CS448" s="1553"/>
      <c r="CT448" s="1553"/>
      <c r="CU448" s="1553"/>
      <c r="CV448" s="1553"/>
      <c r="CW448" s="1553"/>
      <c r="CX448" s="1553"/>
      <c r="CY448" s="1553"/>
      <c r="CZ448" s="1553"/>
      <c r="DA448" s="1553"/>
      <c r="DB448" s="1553"/>
      <c r="DC448" s="1553"/>
      <c r="DD448" s="1553"/>
      <c r="DE448" s="1553"/>
      <c r="DF448" s="1553"/>
      <c r="DG448" s="1553"/>
      <c r="DH448" s="1553"/>
      <c r="DI448" s="1553"/>
      <c r="DJ448" s="1553"/>
      <c r="DK448" s="1553"/>
      <c r="DL448" s="1553"/>
      <c r="DM448" s="1553"/>
      <c r="DN448" s="1553"/>
      <c r="DO448" s="1553"/>
      <c r="DP448" s="1553"/>
      <c r="DQ448" s="1553"/>
      <c r="DR448" s="1553"/>
      <c r="DS448" s="1553"/>
      <c r="DT448" s="1553"/>
      <c r="DU448" s="1553"/>
      <c r="DV448" s="1553"/>
      <c r="DW448" s="1553"/>
      <c r="DX448" s="1553"/>
      <c r="DY448" s="1553"/>
      <c r="DZ448" s="1553"/>
      <c r="EA448" s="1553"/>
      <c r="EB448" s="1553"/>
      <c r="EC448" s="1553"/>
      <c r="ED448" s="1553"/>
      <c r="EE448" s="1553"/>
      <c r="EF448" s="1553"/>
      <c r="EG448" s="1553"/>
      <c r="EH448" s="1553"/>
      <c r="EI448" s="1553"/>
      <c r="EJ448" s="1553"/>
      <c r="EK448" s="1553"/>
      <c r="EL448" s="1553"/>
      <c r="EM448" s="1553"/>
      <c r="EN448" s="1553"/>
      <c r="EO448" s="1553"/>
      <c r="EP448" s="1553"/>
      <c r="EQ448" s="1553"/>
      <c r="ER448" s="1553"/>
      <c r="ES448" s="1553"/>
      <c r="ET448" s="1553"/>
      <c r="EU448" s="1553"/>
      <c r="EV448" s="1553"/>
      <c r="EW448" s="1553"/>
      <c r="EX448" s="1553"/>
      <c r="EY448" s="1553"/>
      <c r="EZ448" s="1553"/>
      <c r="FA448" s="1602"/>
      <c r="FB448" s="1570"/>
      <c r="FC448" s="1570"/>
      <c r="FD448" s="1570"/>
      <c r="FE448" s="1570"/>
      <c r="FF448" s="1570"/>
      <c r="FG448" s="1570"/>
      <c r="FH448" s="1570"/>
      <c r="FI448" s="1570"/>
      <c r="FJ448" s="1570"/>
      <c r="FK448" s="1570"/>
      <c r="FL448" s="1570"/>
      <c r="FM448" s="1570"/>
      <c r="FN448" s="1570"/>
      <c r="FO448" s="1570"/>
      <c r="FP448" s="1570"/>
      <c r="FQ448" s="1570"/>
      <c r="FR448" s="1570"/>
      <c r="FS448" s="1570"/>
      <c r="FT448" s="1570"/>
      <c r="FU448" s="1570"/>
      <c r="FV448" s="1570"/>
      <c r="FW448" s="1570"/>
      <c r="FX448" s="1570"/>
      <c r="FY448" s="1570"/>
      <c r="FZ448" s="1570"/>
      <c r="GA448" s="1570"/>
      <c r="GB448" s="1570"/>
      <c r="GC448" s="1570"/>
      <c r="GD448" s="1570"/>
      <c r="GE448" s="1570"/>
      <c r="GF448" s="1570"/>
      <c r="GG448" s="1570"/>
      <c r="GH448" s="1570"/>
      <c r="GI448" s="1570"/>
      <c r="GJ448" s="1570"/>
      <c r="GK448" s="1570"/>
      <c r="GL448" s="1570"/>
      <c r="GM448" s="1570"/>
      <c r="GN448" s="1570"/>
      <c r="GO448" s="1570"/>
      <c r="GP448" s="1570"/>
      <c r="GQ448" s="1570"/>
      <c r="GR448" s="1570"/>
      <c r="GS448" s="1570"/>
      <c r="GT448" s="1570"/>
      <c r="GU448" s="1570"/>
      <c r="GV448" s="1570"/>
      <c r="GW448" s="1570"/>
      <c r="GX448" s="1570"/>
      <c r="GY448" s="1570"/>
      <c r="GZ448" s="1570"/>
      <c r="HA448" s="1570"/>
      <c r="HB448" s="1570"/>
      <c r="HC448" s="1570"/>
      <c r="HD448" s="1570"/>
      <c r="HE448" s="1570"/>
      <c r="HF448" s="1570"/>
      <c r="HG448" s="1570"/>
      <c r="HH448" s="1570"/>
      <c r="HI448" s="1570"/>
      <c r="HJ448" s="1570"/>
      <c r="HK448" s="1570"/>
      <c r="HL448" s="1570"/>
      <c r="HM448" s="1570"/>
      <c r="HN448" s="1570"/>
      <c r="HO448" s="1570"/>
      <c r="HP448" s="1570"/>
      <c r="HQ448" s="1570"/>
      <c r="HR448" s="1570"/>
      <c r="HS448" s="1570"/>
      <c r="HT448" s="1570"/>
      <c r="HU448" s="1570"/>
      <c r="HV448" s="1570"/>
      <c r="HW448" s="1570"/>
      <c r="HX448" s="1570"/>
      <c r="HY448" s="1570"/>
      <c r="HZ448" s="1570"/>
      <c r="IA448" s="1570"/>
      <c r="IB448" s="1570"/>
      <c r="IC448" s="1570"/>
      <c r="ID448" s="1570"/>
      <c r="IE448" s="1570"/>
      <c r="IF448" s="1570"/>
      <c r="IG448" s="1570"/>
      <c r="IH448" s="1570"/>
      <c r="II448" s="1570"/>
      <c r="IJ448" s="1570"/>
      <c r="IK448" s="1570"/>
      <c r="IL448" s="1570"/>
      <c r="IM448" s="1570"/>
      <c r="IN448" s="1570"/>
      <c r="IO448" s="1570"/>
      <c r="IP448" s="1570"/>
      <c r="IQ448" s="1570"/>
      <c r="IR448" s="1570"/>
      <c r="IS448" s="1570"/>
      <c r="IT448" s="1570"/>
      <c r="IU448" s="1570"/>
      <c r="IV448" s="1570"/>
      <c r="IW448" s="1570"/>
      <c r="IX448" s="1570"/>
      <c r="IY448" s="1570"/>
      <c r="IZ448" s="1570"/>
      <c r="JA448" s="1570"/>
      <c r="JB448" s="1570"/>
      <c r="JC448" s="1570"/>
      <c r="JD448" s="1570"/>
      <c r="JE448" s="1570"/>
      <c r="JF448" s="1570"/>
      <c r="JG448" s="1570"/>
      <c r="JH448" s="1570"/>
      <c r="JI448" s="1570"/>
      <c r="JJ448" s="1570"/>
      <c r="JK448" s="1570"/>
      <c r="JL448" s="1570"/>
      <c r="JM448" s="1570"/>
      <c r="JN448" s="1570"/>
      <c r="JO448" s="1570"/>
      <c r="JP448" s="1570"/>
      <c r="JQ448" s="1570"/>
      <c r="JR448" s="1570"/>
      <c r="JS448" s="1570"/>
      <c r="JT448" s="1570"/>
      <c r="JU448" s="1570"/>
      <c r="JV448" s="1570"/>
      <c r="JW448" s="1570"/>
      <c r="JX448" s="1570"/>
      <c r="JY448" s="1570"/>
      <c r="JZ448" s="1570"/>
      <c r="KA448" s="1570"/>
      <c r="KB448" s="1570"/>
      <c r="KC448" s="1570"/>
      <c r="KD448" s="1570"/>
      <c r="KE448" s="1570"/>
      <c r="KF448" s="1570"/>
      <c r="KG448" s="1570"/>
      <c r="KH448" s="1570"/>
      <c r="KI448" s="1570"/>
      <c r="KJ448" s="1570"/>
      <c r="KK448" s="1570"/>
      <c r="KL448" s="1570"/>
      <c r="KM448" s="1570"/>
      <c r="KN448" s="1570"/>
      <c r="KO448" s="1570"/>
      <c r="KP448" s="1570"/>
      <c r="KQ448" s="1570"/>
      <c r="KR448" s="1570"/>
      <c r="KS448" s="1570"/>
      <c r="KT448" s="1570"/>
      <c r="KU448" s="1570"/>
      <c r="KV448" s="1570"/>
      <c r="KW448" s="1570"/>
      <c r="KX448" s="1570"/>
      <c r="KY448" s="1570"/>
      <c r="KZ448" s="1570"/>
      <c r="LA448" s="1570"/>
      <c r="LB448" s="1570"/>
      <c r="LC448" s="1570"/>
      <c r="LD448" s="1570"/>
      <c r="LE448" s="1570"/>
      <c r="LF448" s="1570"/>
      <c r="LG448" s="1570"/>
      <c r="LH448" s="1570"/>
      <c r="LI448" s="1570"/>
      <c r="LJ448" s="1570"/>
      <c r="LK448" s="1570"/>
      <c r="LL448" s="1570"/>
      <c r="LM448" s="1570"/>
      <c r="LN448" s="1570"/>
      <c r="LO448" s="1570"/>
      <c r="LP448" s="1570"/>
      <c r="LQ448" s="1570"/>
      <c r="LR448" s="1570"/>
      <c r="LS448" s="1570"/>
      <c r="LT448" s="1570"/>
      <c r="LU448" s="1570"/>
      <c r="LV448" s="1570"/>
      <c r="LW448" s="1570"/>
      <c r="LX448" s="1570"/>
      <c r="LY448" s="1570"/>
      <c r="LZ448" s="1570"/>
      <c r="MA448" s="1570"/>
      <c r="MB448" s="1570"/>
      <c r="MC448" s="1570"/>
      <c r="MD448" s="1570"/>
      <c r="ME448" s="1570"/>
      <c r="MF448" s="1570"/>
      <c r="MG448" s="1570"/>
      <c r="MH448" s="1570"/>
      <c r="MI448" s="1570"/>
      <c r="MJ448" s="1570"/>
      <c r="MK448" s="1570"/>
      <c r="ML448" s="1570"/>
      <c r="MM448" s="1570"/>
      <c r="MN448" s="1570"/>
      <c r="MO448" s="1570"/>
      <c r="MP448" s="1570"/>
      <c r="MQ448" s="1570"/>
      <c r="MR448" s="1570"/>
      <c r="MS448" s="1570"/>
      <c r="MT448" s="1570"/>
      <c r="MU448" s="1570"/>
      <c r="MV448" s="1570"/>
      <c r="MW448" s="1570"/>
      <c r="MX448" s="1570"/>
      <c r="MY448" s="1570"/>
      <c r="MZ448" s="1570"/>
      <c r="NA448" s="1570"/>
      <c r="NB448" s="1570"/>
      <c r="NC448" s="1570"/>
      <c r="ND448" s="1570"/>
      <c r="NE448" s="1570"/>
      <c r="NF448" s="1570"/>
      <c r="NG448" s="1570"/>
      <c r="NH448" s="1570"/>
      <c r="NI448" s="1570"/>
      <c r="NJ448" s="1570"/>
      <c r="NK448" s="1570"/>
      <c r="NL448" s="1570"/>
      <c r="NM448" s="1570"/>
      <c r="NN448" s="1570"/>
      <c r="NO448" s="1570"/>
      <c r="NP448" s="1570"/>
      <c r="NQ448" s="1570"/>
      <c r="NR448" s="1570"/>
      <c r="NS448" s="1570"/>
      <c r="NT448" s="1570"/>
      <c r="NU448" s="1570"/>
      <c r="NV448" s="1570"/>
    </row>
    <row r="449" spans="1:386" s="1558" customFormat="1" ht="38.4" customHeight="1">
      <c r="A449" s="1882"/>
      <c r="B449" s="2030" t="s">
        <v>822</v>
      </c>
      <c r="C449" s="1682"/>
      <c r="D449" s="1684"/>
      <c r="E449" s="1684">
        <v>3474.422</v>
      </c>
      <c r="F449" s="1617" t="s">
        <v>823</v>
      </c>
      <c r="G449" s="1795">
        <v>150</v>
      </c>
      <c r="H449" s="1760"/>
      <c r="I449" s="1806"/>
      <c r="J449" s="1789"/>
      <c r="K449" s="1789"/>
      <c r="L449" s="1761"/>
      <c r="M449" s="1772"/>
      <c r="N449" s="1789"/>
      <c r="O449" s="1789"/>
      <c r="P449" s="1789"/>
      <c r="Q449" s="1789"/>
      <c r="R449" s="1789"/>
      <c r="S449" s="1798"/>
      <c r="T449" s="1798"/>
      <c r="U449" s="1773"/>
      <c r="V449" s="156">
        <f t="shared" si="163"/>
        <v>3474.422</v>
      </c>
      <c r="W449" s="1647"/>
      <c r="X449" s="1648"/>
      <c r="Y449" s="1994"/>
      <c r="Z449" s="1647"/>
      <c r="AA449" s="1648"/>
      <c r="AB449" s="1649"/>
      <c r="AC449" s="1649"/>
      <c r="AD449" s="1994"/>
      <c r="AE449" s="1990"/>
      <c r="AF449" s="1646"/>
      <c r="AG449" s="1543">
        <f t="shared" si="169"/>
        <v>0</v>
      </c>
      <c r="AH449" s="1646"/>
      <c r="AI449" s="1543">
        <f t="shared" si="172"/>
        <v>0</v>
      </c>
      <c r="AJ449" s="1646">
        <v>1</v>
      </c>
      <c r="AK449" s="1543">
        <f t="shared" si="171"/>
        <v>3474.422</v>
      </c>
      <c r="AL449" s="1646"/>
      <c r="AM449" s="1543">
        <f t="shared" si="168"/>
        <v>0</v>
      </c>
      <c r="AN449" s="1553"/>
      <c r="AO449" s="1553"/>
      <c r="AP449" s="1553"/>
      <c r="AQ449" s="1553"/>
      <c r="AR449" s="1553"/>
      <c r="AS449" s="1553"/>
      <c r="AT449" s="1553"/>
      <c r="AU449" s="1553"/>
      <c r="AV449" s="1553"/>
      <c r="AW449" s="1553"/>
      <c r="AX449" s="1553"/>
      <c r="AY449" s="1553"/>
      <c r="AZ449" s="1553"/>
      <c r="BA449" s="1553"/>
      <c r="BB449" s="1553"/>
      <c r="BC449" s="1553"/>
      <c r="BD449" s="1553"/>
      <c r="BE449" s="1553"/>
      <c r="BF449" s="1553"/>
      <c r="BG449" s="1553"/>
      <c r="BH449" s="1553"/>
      <c r="BI449" s="1553"/>
      <c r="BJ449" s="1553"/>
      <c r="BK449" s="1553"/>
      <c r="BL449" s="1553"/>
      <c r="BM449" s="1553"/>
      <c r="BN449" s="1553"/>
      <c r="BO449" s="1553"/>
      <c r="BP449" s="1553"/>
      <c r="BQ449" s="1553"/>
      <c r="BR449" s="1553"/>
      <c r="BS449" s="1553"/>
      <c r="BT449" s="1553"/>
      <c r="BU449" s="1553"/>
      <c r="BV449" s="1553"/>
      <c r="BW449" s="1553"/>
      <c r="BX449" s="1553"/>
      <c r="BY449" s="1553"/>
      <c r="BZ449" s="1553"/>
      <c r="CA449" s="1553"/>
      <c r="CB449" s="1553"/>
      <c r="CC449" s="1553"/>
      <c r="CD449" s="1553"/>
      <c r="CE449" s="1553"/>
      <c r="CF449" s="1553"/>
      <c r="CG449" s="1553"/>
      <c r="CH449" s="1553"/>
      <c r="CI449" s="1553"/>
      <c r="CJ449" s="1553"/>
      <c r="CK449" s="1553"/>
      <c r="CL449" s="1553"/>
      <c r="CM449" s="1553"/>
      <c r="CN449" s="1553"/>
      <c r="CO449" s="1553"/>
      <c r="CP449" s="1553"/>
      <c r="CQ449" s="1553"/>
      <c r="CR449" s="1553"/>
      <c r="CS449" s="1553"/>
      <c r="CT449" s="1553"/>
      <c r="CU449" s="1553"/>
      <c r="CV449" s="1553"/>
      <c r="CW449" s="1553"/>
      <c r="CX449" s="1553"/>
      <c r="CY449" s="1553"/>
      <c r="CZ449" s="1553"/>
      <c r="DA449" s="1553"/>
      <c r="DB449" s="1553"/>
      <c r="DC449" s="1553"/>
      <c r="DD449" s="1553"/>
      <c r="DE449" s="1553"/>
      <c r="DF449" s="1553"/>
      <c r="DG449" s="1553"/>
      <c r="DH449" s="1553"/>
      <c r="DI449" s="1553"/>
      <c r="DJ449" s="1553"/>
      <c r="DK449" s="1553"/>
      <c r="DL449" s="1553"/>
      <c r="DM449" s="1553"/>
      <c r="DN449" s="1553"/>
      <c r="DO449" s="1553"/>
      <c r="DP449" s="1553"/>
      <c r="DQ449" s="1553"/>
      <c r="DR449" s="1553"/>
      <c r="DS449" s="1553"/>
      <c r="DT449" s="1553"/>
      <c r="DU449" s="1553"/>
      <c r="DV449" s="1553"/>
      <c r="DW449" s="1553"/>
      <c r="DX449" s="1553"/>
      <c r="DY449" s="1553"/>
      <c r="DZ449" s="1553"/>
      <c r="EA449" s="1553"/>
      <c r="EB449" s="1553"/>
      <c r="EC449" s="1553"/>
      <c r="ED449" s="1553"/>
      <c r="EE449" s="1553"/>
      <c r="EF449" s="1553"/>
      <c r="EG449" s="1553"/>
      <c r="EH449" s="1553"/>
      <c r="EI449" s="1553"/>
      <c r="EJ449" s="1553"/>
      <c r="EK449" s="1553"/>
      <c r="EL449" s="1553"/>
      <c r="EM449" s="1553"/>
      <c r="EN449" s="1553"/>
      <c r="EO449" s="1553"/>
      <c r="EP449" s="1553"/>
      <c r="EQ449" s="1553"/>
      <c r="ER449" s="1553"/>
      <c r="ES449" s="1553"/>
      <c r="ET449" s="1553"/>
      <c r="EU449" s="1553"/>
      <c r="EV449" s="1553"/>
      <c r="EW449" s="1553"/>
      <c r="EX449" s="1553"/>
      <c r="EY449" s="1553"/>
      <c r="EZ449" s="1553"/>
      <c r="FA449" s="1602"/>
      <c r="FB449" s="1570"/>
      <c r="FC449" s="1570"/>
      <c r="FD449" s="1570"/>
      <c r="FE449" s="1570"/>
      <c r="FF449" s="1570"/>
      <c r="FG449" s="1570"/>
      <c r="FH449" s="1570"/>
      <c r="FI449" s="1570"/>
      <c r="FJ449" s="1570"/>
      <c r="FK449" s="1570"/>
      <c r="FL449" s="1570"/>
      <c r="FM449" s="1570"/>
      <c r="FN449" s="1570"/>
      <c r="FO449" s="1570"/>
      <c r="FP449" s="1570"/>
      <c r="FQ449" s="1570"/>
      <c r="FR449" s="1570"/>
      <c r="FS449" s="1570"/>
      <c r="FT449" s="1570"/>
      <c r="FU449" s="1570"/>
      <c r="FV449" s="1570"/>
      <c r="FW449" s="1570"/>
      <c r="FX449" s="1570"/>
      <c r="FY449" s="1570"/>
      <c r="FZ449" s="1570"/>
      <c r="GA449" s="1570"/>
      <c r="GB449" s="1570"/>
      <c r="GC449" s="1570"/>
      <c r="GD449" s="1570"/>
      <c r="GE449" s="1570"/>
      <c r="GF449" s="1570"/>
      <c r="GG449" s="1570"/>
      <c r="GH449" s="1570"/>
      <c r="GI449" s="1570"/>
      <c r="GJ449" s="1570"/>
      <c r="GK449" s="1570"/>
      <c r="GL449" s="1570"/>
      <c r="GM449" s="1570"/>
      <c r="GN449" s="1570"/>
      <c r="GO449" s="1570"/>
      <c r="GP449" s="1570"/>
      <c r="GQ449" s="1570"/>
      <c r="GR449" s="1570"/>
      <c r="GS449" s="1570"/>
      <c r="GT449" s="1570"/>
      <c r="GU449" s="1570"/>
      <c r="GV449" s="1570"/>
      <c r="GW449" s="1570"/>
      <c r="GX449" s="1570"/>
      <c r="GY449" s="1570"/>
      <c r="GZ449" s="1570"/>
      <c r="HA449" s="1570"/>
      <c r="HB449" s="1570"/>
      <c r="HC449" s="1570"/>
      <c r="HD449" s="1570"/>
      <c r="HE449" s="1570"/>
      <c r="HF449" s="1570"/>
      <c r="HG449" s="1570"/>
      <c r="HH449" s="1570"/>
      <c r="HI449" s="1570"/>
      <c r="HJ449" s="1570"/>
      <c r="HK449" s="1570"/>
      <c r="HL449" s="1570"/>
      <c r="HM449" s="1570"/>
      <c r="HN449" s="1570"/>
      <c r="HO449" s="1570"/>
      <c r="HP449" s="1570"/>
      <c r="HQ449" s="1570"/>
      <c r="HR449" s="1570"/>
      <c r="HS449" s="1570"/>
      <c r="HT449" s="1570"/>
      <c r="HU449" s="1570"/>
      <c r="HV449" s="1570"/>
      <c r="HW449" s="1570"/>
      <c r="HX449" s="1570"/>
      <c r="HY449" s="1570"/>
      <c r="HZ449" s="1570"/>
      <c r="IA449" s="1570"/>
      <c r="IB449" s="1570"/>
      <c r="IC449" s="1570"/>
      <c r="ID449" s="1570"/>
      <c r="IE449" s="1570"/>
      <c r="IF449" s="1570"/>
      <c r="IG449" s="1570"/>
      <c r="IH449" s="1570"/>
      <c r="II449" s="1570"/>
      <c r="IJ449" s="1570"/>
      <c r="IK449" s="1570"/>
      <c r="IL449" s="1570"/>
      <c r="IM449" s="1570"/>
      <c r="IN449" s="1570"/>
      <c r="IO449" s="1570"/>
      <c r="IP449" s="1570"/>
      <c r="IQ449" s="1570"/>
      <c r="IR449" s="1570"/>
      <c r="IS449" s="1570"/>
      <c r="IT449" s="1570"/>
      <c r="IU449" s="1570"/>
      <c r="IV449" s="1570"/>
      <c r="IW449" s="1570"/>
      <c r="IX449" s="1570"/>
      <c r="IY449" s="1570"/>
      <c r="IZ449" s="1570"/>
      <c r="JA449" s="1570"/>
      <c r="JB449" s="1570"/>
      <c r="JC449" s="1570"/>
      <c r="JD449" s="1570"/>
      <c r="JE449" s="1570"/>
      <c r="JF449" s="1570"/>
      <c r="JG449" s="1570"/>
      <c r="JH449" s="1570"/>
      <c r="JI449" s="1570"/>
      <c r="JJ449" s="1570"/>
      <c r="JK449" s="1570"/>
      <c r="JL449" s="1570"/>
      <c r="JM449" s="1570"/>
      <c r="JN449" s="1570"/>
      <c r="JO449" s="1570"/>
      <c r="JP449" s="1570"/>
      <c r="JQ449" s="1570"/>
      <c r="JR449" s="1570"/>
      <c r="JS449" s="1570"/>
      <c r="JT449" s="1570"/>
      <c r="JU449" s="1570"/>
      <c r="JV449" s="1570"/>
      <c r="JW449" s="1570"/>
      <c r="JX449" s="1570"/>
      <c r="JY449" s="1570"/>
      <c r="JZ449" s="1570"/>
      <c r="KA449" s="1570"/>
      <c r="KB449" s="1570"/>
      <c r="KC449" s="1570"/>
      <c r="KD449" s="1570"/>
      <c r="KE449" s="1570"/>
      <c r="KF449" s="1570"/>
      <c r="KG449" s="1570"/>
      <c r="KH449" s="1570"/>
      <c r="KI449" s="1570"/>
      <c r="KJ449" s="1570"/>
      <c r="KK449" s="1570"/>
      <c r="KL449" s="1570"/>
      <c r="KM449" s="1570"/>
      <c r="KN449" s="1570"/>
      <c r="KO449" s="1570"/>
      <c r="KP449" s="1570"/>
      <c r="KQ449" s="1570"/>
      <c r="KR449" s="1570"/>
      <c r="KS449" s="1570"/>
      <c r="KT449" s="1570"/>
      <c r="KU449" s="1570"/>
      <c r="KV449" s="1570"/>
      <c r="KW449" s="1570"/>
      <c r="KX449" s="1570"/>
      <c r="KY449" s="1570"/>
      <c r="KZ449" s="1570"/>
      <c r="LA449" s="1570"/>
      <c r="LB449" s="1570"/>
      <c r="LC449" s="1570"/>
      <c r="LD449" s="1570"/>
      <c r="LE449" s="1570"/>
      <c r="LF449" s="1570"/>
      <c r="LG449" s="1570"/>
      <c r="LH449" s="1570"/>
      <c r="LI449" s="1570"/>
      <c r="LJ449" s="1570"/>
      <c r="LK449" s="1570"/>
      <c r="LL449" s="1570"/>
      <c r="LM449" s="1570"/>
      <c r="LN449" s="1570"/>
      <c r="LO449" s="1570"/>
      <c r="LP449" s="1570"/>
      <c r="LQ449" s="1570"/>
      <c r="LR449" s="1570"/>
      <c r="LS449" s="1570"/>
      <c r="LT449" s="1570"/>
      <c r="LU449" s="1570"/>
      <c r="LV449" s="1570"/>
      <c r="LW449" s="1570"/>
      <c r="LX449" s="1570"/>
      <c r="LY449" s="1570"/>
      <c r="LZ449" s="1570"/>
      <c r="MA449" s="1570"/>
      <c r="MB449" s="1570"/>
      <c r="MC449" s="1570"/>
      <c r="MD449" s="1570"/>
      <c r="ME449" s="1570"/>
      <c r="MF449" s="1570"/>
      <c r="MG449" s="1570"/>
      <c r="MH449" s="1570"/>
      <c r="MI449" s="1570"/>
      <c r="MJ449" s="1570"/>
      <c r="MK449" s="1570"/>
      <c r="ML449" s="1570"/>
      <c r="MM449" s="1570"/>
      <c r="MN449" s="1570"/>
      <c r="MO449" s="1570"/>
      <c r="MP449" s="1570"/>
      <c r="MQ449" s="1570"/>
      <c r="MR449" s="1570"/>
      <c r="MS449" s="1570"/>
      <c r="MT449" s="1570"/>
      <c r="MU449" s="1570"/>
      <c r="MV449" s="1570"/>
      <c r="MW449" s="1570"/>
      <c r="MX449" s="1570"/>
      <c r="MY449" s="1570"/>
      <c r="MZ449" s="1570"/>
      <c r="NA449" s="1570"/>
      <c r="NB449" s="1570"/>
      <c r="NC449" s="1570"/>
      <c r="ND449" s="1570"/>
      <c r="NE449" s="1570"/>
      <c r="NF449" s="1570"/>
      <c r="NG449" s="1570"/>
      <c r="NH449" s="1570"/>
      <c r="NI449" s="1570"/>
      <c r="NJ449" s="1570"/>
      <c r="NK449" s="1570"/>
      <c r="NL449" s="1570"/>
      <c r="NM449" s="1570"/>
      <c r="NN449" s="1570"/>
      <c r="NO449" s="1570"/>
      <c r="NP449" s="1570"/>
      <c r="NQ449" s="1570"/>
      <c r="NR449" s="1570"/>
      <c r="NS449" s="1570"/>
      <c r="NT449" s="1570"/>
      <c r="NU449" s="1570"/>
      <c r="NV449" s="1570"/>
    </row>
    <row r="450" spans="1:386" s="1558" customFormat="1" ht="47.4" customHeight="1">
      <c r="A450" s="1882"/>
      <c r="B450" s="1705" t="s">
        <v>616</v>
      </c>
      <c r="C450" s="1690" t="s">
        <v>683</v>
      </c>
      <c r="D450" s="1690" t="s">
        <v>745</v>
      </c>
      <c r="E450" s="1692"/>
      <c r="F450" s="1691"/>
      <c r="G450" s="1789"/>
      <c r="H450" s="1760"/>
      <c r="I450" s="1806"/>
      <c r="J450" s="1789"/>
      <c r="K450" s="1789"/>
      <c r="L450" s="1761"/>
      <c r="M450" s="1772">
        <f>SUM(N450:P450)</f>
        <v>18434</v>
      </c>
      <c r="N450" s="1789"/>
      <c r="O450" s="1789">
        <v>16434</v>
      </c>
      <c r="P450" s="1789">
        <v>2000</v>
      </c>
      <c r="Q450" s="1789">
        <f>SUM(R450:T450)</f>
        <v>16314</v>
      </c>
      <c r="R450" s="1789"/>
      <c r="S450" s="1798">
        <v>15562</v>
      </c>
      <c r="T450" s="1798">
        <v>752</v>
      </c>
      <c r="U450" s="1773"/>
      <c r="V450" s="156">
        <f t="shared" si="163"/>
        <v>0</v>
      </c>
      <c r="W450" s="1647">
        <v>1</v>
      </c>
      <c r="X450" s="1648"/>
      <c r="Y450" s="1994"/>
      <c r="Z450" s="1647">
        <v>1</v>
      </c>
      <c r="AA450" s="1648"/>
      <c r="AB450" s="1649"/>
      <c r="AC450" s="1649"/>
      <c r="AD450" s="1994"/>
      <c r="AE450" s="1990"/>
      <c r="AF450" s="1646"/>
      <c r="AG450" s="1543">
        <f t="shared" si="169"/>
        <v>0</v>
      </c>
      <c r="AH450" s="1646"/>
      <c r="AI450" s="1543">
        <f t="shared" si="172"/>
        <v>0</v>
      </c>
      <c r="AJ450" s="1646"/>
      <c r="AK450" s="1543">
        <f t="shared" si="171"/>
        <v>0</v>
      </c>
      <c r="AL450" s="1646"/>
      <c r="AM450" s="1543">
        <f t="shared" si="168"/>
        <v>0</v>
      </c>
      <c r="AN450" s="1553"/>
      <c r="AO450" s="1553"/>
      <c r="AP450" s="1553"/>
      <c r="AQ450" s="1553"/>
      <c r="AR450" s="1553"/>
      <c r="AS450" s="1553"/>
      <c r="AT450" s="1553"/>
      <c r="AU450" s="1553"/>
      <c r="AV450" s="1553"/>
      <c r="AW450" s="1553"/>
      <c r="AX450" s="1553"/>
      <c r="AY450" s="1553"/>
      <c r="AZ450" s="1553"/>
      <c r="BA450" s="1553"/>
      <c r="BB450" s="1553"/>
      <c r="BC450" s="1553"/>
      <c r="BD450" s="1553"/>
      <c r="BE450" s="1553"/>
      <c r="BF450" s="1553"/>
      <c r="BG450" s="1553"/>
      <c r="BH450" s="1553"/>
      <c r="BI450" s="1553"/>
      <c r="BJ450" s="1553"/>
      <c r="BK450" s="1553"/>
      <c r="BL450" s="1553"/>
      <c r="BM450" s="1553"/>
      <c r="BN450" s="1553"/>
      <c r="BO450" s="1553"/>
      <c r="BP450" s="1553"/>
      <c r="BQ450" s="1553"/>
      <c r="BR450" s="1553"/>
      <c r="BS450" s="1553"/>
      <c r="BT450" s="1553"/>
      <c r="BU450" s="1553"/>
      <c r="BV450" s="1553"/>
      <c r="BW450" s="1553"/>
      <c r="BX450" s="1553"/>
      <c r="BY450" s="1553"/>
      <c r="BZ450" s="1553"/>
      <c r="CA450" s="1553"/>
      <c r="CB450" s="1553"/>
      <c r="CC450" s="1553"/>
      <c r="CD450" s="1553"/>
      <c r="CE450" s="1553"/>
      <c r="CF450" s="1553"/>
      <c r="CG450" s="1553"/>
      <c r="CH450" s="1553"/>
      <c r="CI450" s="1553"/>
      <c r="CJ450" s="1553"/>
      <c r="CK450" s="1553"/>
      <c r="CL450" s="1553"/>
      <c r="CM450" s="1553"/>
      <c r="CN450" s="1553"/>
      <c r="CO450" s="1553"/>
      <c r="CP450" s="1553"/>
      <c r="CQ450" s="1553"/>
      <c r="CR450" s="1553"/>
      <c r="CS450" s="1553"/>
      <c r="CT450" s="1553"/>
      <c r="CU450" s="1553"/>
      <c r="CV450" s="1553"/>
      <c r="CW450" s="1553"/>
      <c r="CX450" s="1553"/>
      <c r="CY450" s="1553"/>
      <c r="CZ450" s="1553"/>
      <c r="DA450" s="1553"/>
      <c r="DB450" s="1553"/>
      <c r="DC450" s="1553"/>
      <c r="DD450" s="1553"/>
      <c r="DE450" s="1553"/>
      <c r="DF450" s="1553"/>
      <c r="DG450" s="1553"/>
      <c r="DH450" s="1553"/>
      <c r="DI450" s="1553"/>
      <c r="DJ450" s="1553"/>
      <c r="DK450" s="1553"/>
      <c r="DL450" s="1553"/>
      <c r="DM450" s="1553"/>
      <c r="DN450" s="1553"/>
      <c r="DO450" s="1553"/>
      <c r="DP450" s="1553"/>
      <c r="DQ450" s="1553"/>
      <c r="DR450" s="1553"/>
      <c r="DS450" s="1553"/>
      <c r="DT450" s="1553"/>
      <c r="DU450" s="1553"/>
      <c r="DV450" s="1553"/>
      <c r="DW450" s="1553"/>
      <c r="DX450" s="1553"/>
      <c r="DY450" s="1553"/>
      <c r="DZ450" s="1553"/>
      <c r="EA450" s="1553"/>
      <c r="EB450" s="1553"/>
      <c r="EC450" s="1553"/>
      <c r="ED450" s="1553"/>
      <c r="EE450" s="1553"/>
      <c r="EF450" s="1553"/>
      <c r="EG450" s="1553"/>
      <c r="EH450" s="1553"/>
      <c r="EI450" s="1553"/>
      <c r="EJ450" s="1553"/>
      <c r="EK450" s="1553"/>
      <c r="EL450" s="1553"/>
      <c r="EM450" s="1553"/>
      <c r="EN450" s="1553"/>
      <c r="EO450" s="1553"/>
      <c r="EP450" s="1553"/>
      <c r="EQ450" s="1553"/>
      <c r="ER450" s="1553"/>
      <c r="ES450" s="1553"/>
      <c r="ET450" s="1553"/>
      <c r="EU450" s="1553"/>
      <c r="EV450" s="1553"/>
      <c r="EW450" s="1553"/>
      <c r="EX450" s="1553"/>
      <c r="EY450" s="1553"/>
      <c r="EZ450" s="1553"/>
      <c r="FA450" s="1602"/>
      <c r="FB450" s="1570"/>
      <c r="FC450" s="1570"/>
      <c r="FD450" s="1570"/>
      <c r="FE450" s="1570"/>
      <c r="FF450" s="1570"/>
      <c r="FG450" s="1570"/>
      <c r="FH450" s="1570"/>
      <c r="FI450" s="1570"/>
      <c r="FJ450" s="1570"/>
      <c r="FK450" s="1570"/>
      <c r="FL450" s="1570"/>
      <c r="FM450" s="1570"/>
      <c r="FN450" s="1570"/>
      <c r="FO450" s="1570"/>
      <c r="FP450" s="1570"/>
      <c r="FQ450" s="1570"/>
      <c r="FR450" s="1570"/>
      <c r="FS450" s="1570"/>
      <c r="FT450" s="1570"/>
      <c r="FU450" s="1570"/>
      <c r="FV450" s="1570"/>
      <c r="FW450" s="1570"/>
      <c r="FX450" s="1570"/>
      <c r="FY450" s="1570"/>
      <c r="FZ450" s="1570"/>
      <c r="GA450" s="1570"/>
      <c r="GB450" s="1570"/>
      <c r="GC450" s="1570"/>
      <c r="GD450" s="1570"/>
      <c r="GE450" s="1570"/>
      <c r="GF450" s="1570"/>
      <c r="GG450" s="1570"/>
      <c r="GH450" s="1570"/>
      <c r="GI450" s="1570"/>
      <c r="GJ450" s="1570"/>
      <c r="GK450" s="1570"/>
      <c r="GL450" s="1570"/>
      <c r="GM450" s="1570"/>
      <c r="GN450" s="1570"/>
      <c r="GO450" s="1570"/>
      <c r="GP450" s="1570"/>
      <c r="GQ450" s="1570"/>
      <c r="GR450" s="1570"/>
      <c r="GS450" s="1570"/>
      <c r="GT450" s="1570"/>
      <c r="GU450" s="1570"/>
      <c r="GV450" s="1570"/>
      <c r="GW450" s="1570"/>
      <c r="GX450" s="1570"/>
      <c r="GY450" s="1570"/>
      <c r="GZ450" s="1570"/>
      <c r="HA450" s="1570"/>
      <c r="HB450" s="1570"/>
      <c r="HC450" s="1570"/>
      <c r="HD450" s="1570"/>
      <c r="HE450" s="1570"/>
      <c r="HF450" s="1570"/>
      <c r="HG450" s="1570"/>
      <c r="HH450" s="1570"/>
      <c r="HI450" s="1570"/>
      <c r="HJ450" s="1570"/>
      <c r="HK450" s="1570"/>
      <c r="HL450" s="1570"/>
      <c r="HM450" s="1570"/>
      <c r="HN450" s="1570"/>
      <c r="HO450" s="1570"/>
      <c r="HP450" s="1570"/>
      <c r="HQ450" s="1570"/>
      <c r="HR450" s="1570"/>
      <c r="HS450" s="1570"/>
      <c r="HT450" s="1570"/>
      <c r="HU450" s="1570"/>
      <c r="HV450" s="1570"/>
      <c r="HW450" s="1570"/>
      <c r="HX450" s="1570"/>
      <c r="HY450" s="1570"/>
      <c r="HZ450" s="1570"/>
      <c r="IA450" s="1570"/>
      <c r="IB450" s="1570"/>
      <c r="IC450" s="1570"/>
      <c r="ID450" s="1570"/>
      <c r="IE450" s="1570"/>
      <c r="IF450" s="1570"/>
      <c r="IG450" s="1570"/>
      <c r="IH450" s="1570"/>
      <c r="II450" s="1570"/>
      <c r="IJ450" s="1570"/>
      <c r="IK450" s="1570"/>
      <c r="IL450" s="1570"/>
      <c r="IM450" s="1570"/>
      <c r="IN450" s="1570"/>
      <c r="IO450" s="1570"/>
      <c r="IP450" s="1570"/>
      <c r="IQ450" s="1570"/>
      <c r="IR450" s="1570"/>
      <c r="IS450" s="1570"/>
      <c r="IT450" s="1570"/>
      <c r="IU450" s="1570"/>
      <c r="IV450" s="1570"/>
      <c r="IW450" s="1570"/>
      <c r="IX450" s="1570"/>
      <c r="IY450" s="1570"/>
      <c r="IZ450" s="1570"/>
      <c r="JA450" s="1570"/>
      <c r="JB450" s="1570"/>
      <c r="JC450" s="1570"/>
      <c r="JD450" s="1570"/>
      <c r="JE450" s="1570"/>
      <c r="JF450" s="1570"/>
      <c r="JG450" s="1570"/>
      <c r="JH450" s="1570"/>
      <c r="JI450" s="1570"/>
      <c r="JJ450" s="1570"/>
      <c r="JK450" s="1570"/>
      <c r="JL450" s="1570"/>
      <c r="JM450" s="1570"/>
      <c r="JN450" s="1570"/>
      <c r="JO450" s="1570"/>
      <c r="JP450" s="1570"/>
      <c r="JQ450" s="1570"/>
      <c r="JR450" s="1570"/>
      <c r="JS450" s="1570"/>
      <c r="JT450" s="1570"/>
      <c r="JU450" s="1570"/>
      <c r="JV450" s="1570"/>
      <c r="JW450" s="1570"/>
      <c r="JX450" s="1570"/>
      <c r="JY450" s="1570"/>
      <c r="JZ450" s="1570"/>
      <c r="KA450" s="1570"/>
      <c r="KB450" s="1570"/>
      <c r="KC450" s="1570"/>
      <c r="KD450" s="1570"/>
      <c r="KE450" s="1570"/>
      <c r="KF450" s="1570"/>
      <c r="KG450" s="1570"/>
      <c r="KH450" s="1570"/>
      <c r="KI450" s="1570"/>
      <c r="KJ450" s="1570"/>
      <c r="KK450" s="1570"/>
      <c r="KL450" s="1570"/>
      <c r="KM450" s="1570"/>
      <c r="KN450" s="1570"/>
      <c r="KO450" s="1570"/>
      <c r="KP450" s="1570"/>
      <c r="KQ450" s="1570"/>
      <c r="KR450" s="1570"/>
      <c r="KS450" s="1570"/>
      <c r="KT450" s="1570"/>
      <c r="KU450" s="1570"/>
      <c r="KV450" s="1570"/>
      <c r="KW450" s="1570"/>
      <c r="KX450" s="1570"/>
      <c r="KY450" s="1570"/>
      <c r="KZ450" s="1570"/>
      <c r="LA450" s="1570"/>
      <c r="LB450" s="1570"/>
      <c r="LC450" s="1570"/>
      <c r="LD450" s="1570"/>
      <c r="LE450" s="1570"/>
      <c r="LF450" s="1570"/>
      <c r="LG450" s="1570"/>
      <c r="LH450" s="1570"/>
      <c r="LI450" s="1570"/>
      <c r="LJ450" s="1570"/>
      <c r="LK450" s="1570"/>
      <c r="LL450" s="1570"/>
      <c r="LM450" s="1570"/>
      <c r="LN450" s="1570"/>
      <c r="LO450" s="1570"/>
      <c r="LP450" s="1570"/>
      <c r="LQ450" s="1570"/>
      <c r="LR450" s="1570"/>
      <c r="LS450" s="1570"/>
      <c r="LT450" s="1570"/>
      <c r="LU450" s="1570"/>
      <c r="LV450" s="1570"/>
      <c r="LW450" s="1570"/>
      <c r="LX450" s="1570"/>
      <c r="LY450" s="1570"/>
      <c r="LZ450" s="1570"/>
      <c r="MA450" s="1570"/>
      <c r="MB450" s="1570"/>
      <c r="MC450" s="1570"/>
      <c r="MD450" s="1570"/>
      <c r="ME450" s="1570"/>
      <c r="MF450" s="1570"/>
      <c r="MG450" s="1570"/>
      <c r="MH450" s="1570"/>
      <c r="MI450" s="1570"/>
      <c r="MJ450" s="1570"/>
      <c r="MK450" s="1570"/>
      <c r="ML450" s="1570"/>
      <c r="MM450" s="1570"/>
      <c r="MN450" s="1570"/>
      <c r="MO450" s="1570"/>
      <c r="MP450" s="1570"/>
      <c r="MQ450" s="1570"/>
      <c r="MR450" s="1570"/>
      <c r="MS450" s="1570"/>
      <c r="MT450" s="1570"/>
      <c r="MU450" s="1570"/>
      <c r="MV450" s="1570"/>
      <c r="MW450" s="1570"/>
      <c r="MX450" s="1570"/>
      <c r="MY450" s="1570"/>
      <c r="MZ450" s="1570"/>
      <c r="NA450" s="1570"/>
      <c r="NB450" s="1570"/>
      <c r="NC450" s="1570"/>
      <c r="ND450" s="1570"/>
      <c r="NE450" s="1570"/>
      <c r="NF450" s="1570"/>
      <c r="NG450" s="1570"/>
      <c r="NH450" s="1570"/>
      <c r="NI450" s="1570"/>
      <c r="NJ450" s="1570"/>
      <c r="NK450" s="1570"/>
      <c r="NL450" s="1570"/>
      <c r="NM450" s="1570"/>
      <c r="NN450" s="1570"/>
      <c r="NO450" s="1570"/>
      <c r="NP450" s="1570"/>
      <c r="NQ450" s="1570"/>
      <c r="NR450" s="1570"/>
      <c r="NS450" s="1570"/>
      <c r="NT450" s="1570"/>
      <c r="NU450" s="1570"/>
      <c r="NV450" s="1570"/>
    </row>
    <row r="451" spans="1:386" ht="69">
      <c r="A451" s="1881"/>
      <c r="B451" s="1903" t="s">
        <v>684</v>
      </c>
      <c r="C451" s="1682"/>
      <c r="D451" s="1682"/>
      <c r="E451" s="1684">
        <v>15210.294</v>
      </c>
      <c r="F451" s="1617" t="s">
        <v>1025</v>
      </c>
      <c r="G451" s="1715">
        <v>360</v>
      </c>
      <c r="H451" s="1945" t="s">
        <v>911</v>
      </c>
      <c r="I451" s="1961" t="s">
        <v>1028</v>
      </c>
      <c r="J451" s="1959">
        <v>14537</v>
      </c>
      <c r="K451" s="1959">
        <v>360</v>
      </c>
      <c r="L451" s="1945" t="s">
        <v>687</v>
      </c>
      <c r="M451" s="1776"/>
      <c r="N451" s="1795"/>
      <c r="O451" s="1795"/>
      <c r="P451" s="1795"/>
      <c r="Q451" s="1798"/>
      <c r="R451" s="1798"/>
      <c r="S451" s="1798"/>
      <c r="T451" s="1798"/>
      <c r="U451" s="1749"/>
      <c r="V451" s="156">
        <f t="shared" si="163"/>
        <v>673.29399999999987</v>
      </c>
      <c r="W451" s="1647"/>
      <c r="X451" s="1648"/>
      <c r="Y451" s="1994"/>
      <c r="Z451" s="1647"/>
      <c r="AA451" s="1648"/>
      <c r="AB451" s="1649"/>
      <c r="AC451" s="1649"/>
      <c r="AD451" s="1994"/>
      <c r="AE451" s="1990"/>
      <c r="AF451" s="1646">
        <v>1</v>
      </c>
      <c r="AG451" s="1543">
        <f t="shared" si="169"/>
        <v>15210.294</v>
      </c>
      <c r="AH451" s="1634">
        <v>1</v>
      </c>
      <c r="AI451" s="1543">
        <f t="shared" si="172"/>
        <v>14537</v>
      </c>
      <c r="AJ451" s="1646"/>
      <c r="AK451" s="1543">
        <f t="shared" si="171"/>
        <v>0</v>
      </c>
      <c r="AL451" s="1646"/>
      <c r="AM451" s="1543">
        <f t="shared" si="168"/>
        <v>0</v>
      </c>
    </row>
    <row r="452" spans="1:386" ht="53.4" customHeight="1">
      <c r="A452" s="1881"/>
      <c r="B452" s="1903" t="s">
        <v>685</v>
      </c>
      <c r="C452" s="1682"/>
      <c r="D452" s="1682"/>
      <c r="E452" s="1959">
        <v>968.86</v>
      </c>
      <c r="F452" s="1617" t="s">
        <v>1026</v>
      </c>
      <c r="G452" s="1715">
        <v>300</v>
      </c>
      <c r="H452" s="1945" t="s">
        <v>912</v>
      </c>
      <c r="I452" s="1961" t="s">
        <v>1029</v>
      </c>
      <c r="J452" s="1959">
        <v>968.86</v>
      </c>
      <c r="K452" s="1959">
        <v>270</v>
      </c>
      <c r="L452" s="1945" t="s">
        <v>824</v>
      </c>
      <c r="M452" s="1776"/>
      <c r="N452" s="1795"/>
      <c r="O452" s="1795"/>
      <c r="P452" s="1795"/>
      <c r="Q452" s="1798"/>
      <c r="R452" s="1798"/>
      <c r="S452" s="1798"/>
      <c r="T452" s="1798"/>
      <c r="U452" s="1749"/>
      <c r="V452" s="156">
        <f t="shared" si="163"/>
        <v>0</v>
      </c>
      <c r="W452" s="1647"/>
      <c r="X452" s="1648"/>
      <c r="Y452" s="1994"/>
      <c r="Z452" s="1647"/>
      <c r="AA452" s="1648"/>
      <c r="AB452" s="1649"/>
      <c r="AC452" s="1649"/>
      <c r="AD452" s="1994"/>
      <c r="AE452" s="1990"/>
      <c r="AF452" s="1646">
        <v>1</v>
      </c>
      <c r="AG452" s="1543">
        <f t="shared" si="169"/>
        <v>968.86</v>
      </c>
      <c r="AH452" s="1634">
        <v>1</v>
      </c>
      <c r="AI452" s="1543">
        <f t="shared" si="172"/>
        <v>968.86</v>
      </c>
      <c r="AJ452" s="1646"/>
      <c r="AK452" s="1543">
        <f t="shared" si="171"/>
        <v>0</v>
      </c>
      <c r="AL452" s="1646"/>
      <c r="AM452" s="1543">
        <f t="shared" si="168"/>
        <v>0</v>
      </c>
    </row>
    <row r="453" spans="1:386" ht="41.4">
      <c r="A453" s="1881"/>
      <c r="B453" s="1903" t="s">
        <v>686</v>
      </c>
      <c r="C453" s="1682"/>
      <c r="D453" s="1682"/>
      <c r="E453" s="1684">
        <f>2373.366+16</f>
        <v>2389.366</v>
      </c>
      <c r="F453" s="1617" t="s">
        <v>1027</v>
      </c>
      <c r="G453" s="1715">
        <v>180</v>
      </c>
      <c r="H453" s="2006" t="s">
        <v>913</v>
      </c>
      <c r="I453" s="1961" t="s">
        <v>1030</v>
      </c>
      <c r="J453" s="1959">
        <v>2388.9</v>
      </c>
      <c r="K453" s="1959">
        <v>180</v>
      </c>
      <c r="L453" s="1945" t="s">
        <v>825</v>
      </c>
      <c r="M453" s="1776"/>
      <c r="N453" s="1795"/>
      <c r="O453" s="1795"/>
      <c r="P453" s="1795"/>
      <c r="Q453" s="1798"/>
      <c r="R453" s="1798"/>
      <c r="S453" s="1798"/>
      <c r="T453" s="1798"/>
      <c r="U453" s="1749"/>
      <c r="V453" s="156">
        <f t="shared" si="163"/>
        <v>0.4659999999998945</v>
      </c>
      <c r="W453" s="1647"/>
      <c r="X453" s="1648"/>
      <c r="Y453" s="1994"/>
      <c r="Z453" s="1647"/>
      <c r="AA453" s="1648"/>
      <c r="AB453" s="1649"/>
      <c r="AC453" s="1649"/>
      <c r="AD453" s="1994"/>
      <c r="AE453" s="1990"/>
      <c r="AF453" s="1646"/>
      <c r="AG453" s="1543">
        <f t="shared" si="169"/>
        <v>0</v>
      </c>
      <c r="AH453" s="1646"/>
      <c r="AI453" s="1543">
        <f t="shared" si="172"/>
        <v>0</v>
      </c>
      <c r="AJ453" s="1646">
        <v>1</v>
      </c>
      <c r="AK453" s="1543">
        <f t="shared" si="171"/>
        <v>2389.366</v>
      </c>
      <c r="AL453" s="1646">
        <v>1</v>
      </c>
      <c r="AM453" s="1543">
        <f t="shared" si="168"/>
        <v>2388.9</v>
      </c>
    </row>
    <row r="454" spans="1:386" s="1558" customFormat="1" ht="50.4" customHeight="1">
      <c r="A454" s="1882"/>
      <c r="B454" s="1705" t="s">
        <v>617</v>
      </c>
      <c r="C454" s="1690" t="s">
        <v>683</v>
      </c>
      <c r="D454" s="1690" t="s">
        <v>746</v>
      </c>
      <c r="E454" s="1692"/>
      <c r="F454" s="1691"/>
      <c r="G454" s="1789"/>
      <c r="H454" s="1760"/>
      <c r="I454" s="1806"/>
      <c r="J454" s="1789"/>
      <c r="K454" s="1789"/>
      <c r="L454" s="1761"/>
      <c r="M454" s="1772">
        <f>SUM(N454:P454)</f>
        <v>4302</v>
      </c>
      <c r="N454" s="1789"/>
      <c r="O454" s="1789">
        <v>4302</v>
      </c>
      <c r="P454" s="1789"/>
      <c r="Q454" s="1789">
        <f>SUM(R454:T454)</f>
        <v>4302</v>
      </c>
      <c r="R454" s="1789"/>
      <c r="S454" s="1798">
        <v>4302</v>
      </c>
      <c r="T454" s="1798"/>
      <c r="U454" s="1773"/>
      <c r="V454" s="156">
        <f t="shared" si="163"/>
        <v>0</v>
      </c>
      <c r="W454" s="1647">
        <v>1</v>
      </c>
      <c r="X454" s="1648"/>
      <c r="Y454" s="1994"/>
      <c r="Z454" s="1647">
        <v>1</v>
      </c>
      <c r="AA454" s="1648"/>
      <c r="AB454" s="1649"/>
      <c r="AC454" s="1649"/>
      <c r="AD454" s="1994"/>
      <c r="AE454" s="1990"/>
      <c r="AF454" s="1646"/>
      <c r="AG454" s="1543">
        <f t="shared" si="169"/>
        <v>0</v>
      </c>
      <c r="AH454" s="1646"/>
      <c r="AI454" s="1543">
        <f t="shared" si="172"/>
        <v>0</v>
      </c>
      <c r="AJ454" s="1646"/>
      <c r="AK454" s="1543">
        <f t="shared" si="171"/>
        <v>0</v>
      </c>
      <c r="AL454" s="1646"/>
      <c r="AM454" s="1543">
        <f t="shared" si="168"/>
        <v>0</v>
      </c>
      <c r="AN454" s="1553"/>
      <c r="AO454" s="1553"/>
      <c r="AP454" s="1553"/>
      <c r="AQ454" s="1553"/>
      <c r="AR454" s="1553"/>
      <c r="AS454" s="1553"/>
      <c r="AT454" s="1553"/>
      <c r="AU454" s="1553"/>
      <c r="AV454" s="1553"/>
      <c r="AW454" s="1553"/>
      <c r="AX454" s="1553"/>
      <c r="AY454" s="1553"/>
      <c r="AZ454" s="1553"/>
      <c r="BA454" s="1553"/>
      <c r="BB454" s="1553"/>
      <c r="BC454" s="1553"/>
      <c r="BD454" s="1553"/>
      <c r="BE454" s="1553"/>
      <c r="BF454" s="1553"/>
      <c r="BG454" s="1553"/>
      <c r="BH454" s="1553"/>
      <c r="BI454" s="1553"/>
      <c r="BJ454" s="1553"/>
      <c r="BK454" s="1553"/>
      <c r="BL454" s="1553"/>
      <c r="BM454" s="1553"/>
      <c r="BN454" s="1553"/>
      <c r="BO454" s="1553"/>
      <c r="BP454" s="1553"/>
      <c r="BQ454" s="1553"/>
      <c r="BR454" s="1553"/>
      <c r="BS454" s="1553"/>
      <c r="BT454" s="1553"/>
      <c r="BU454" s="1553"/>
      <c r="BV454" s="1553"/>
      <c r="BW454" s="1553"/>
      <c r="BX454" s="1553"/>
      <c r="BY454" s="1553"/>
      <c r="BZ454" s="1553"/>
      <c r="CA454" s="1553"/>
      <c r="CB454" s="1553"/>
      <c r="CC454" s="1553"/>
      <c r="CD454" s="1553"/>
      <c r="CE454" s="1553"/>
      <c r="CF454" s="1553"/>
      <c r="CG454" s="1553"/>
      <c r="CH454" s="1553"/>
      <c r="CI454" s="1553"/>
      <c r="CJ454" s="1553"/>
      <c r="CK454" s="1553"/>
      <c r="CL454" s="1553"/>
      <c r="CM454" s="1553"/>
      <c r="CN454" s="1553"/>
      <c r="CO454" s="1553"/>
      <c r="CP454" s="1553"/>
      <c r="CQ454" s="1553"/>
      <c r="CR454" s="1553"/>
      <c r="CS454" s="1553"/>
      <c r="CT454" s="1553"/>
      <c r="CU454" s="1553"/>
      <c r="CV454" s="1553"/>
      <c r="CW454" s="1553"/>
      <c r="CX454" s="1553"/>
      <c r="CY454" s="1553"/>
      <c r="CZ454" s="1553"/>
      <c r="DA454" s="1553"/>
      <c r="DB454" s="1553"/>
      <c r="DC454" s="1553"/>
      <c r="DD454" s="1553"/>
      <c r="DE454" s="1553"/>
      <c r="DF454" s="1553"/>
      <c r="DG454" s="1553"/>
      <c r="DH454" s="1553"/>
      <c r="DI454" s="1553"/>
      <c r="DJ454" s="1553"/>
      <c r="DK454" s="1553"/>
      <c r="DL454" s="1553"/>
      <c r="DM454" s="1553"/>
      <c r="DN454" s="1553"/>
      <c r="DO454" s="1553"/>
      <c r="DP454" s="1553"/>
      <c r="DQ454" s="1553"/>
      <c r="DR454" s="1553"/>
      <c r="DS454" s="1553"/>
      <c r="DT454" s="1553"/>
      <c r="DU454" s="1553"/>
      <c r="DV454" s="1553"/>
      <c r="DW454" s="1553"/>
      <c r="DX454" s="1553"/>
      <c r="DY454" s="1553"/>
      <c r="DZ454" s="1553"/>
      <c r="EA454" s="1553"/>
      <c r="EB454" s="1553"/>
      <c r="EC454" s="1553"/>
      <c r="ED454" s="1553"/>
      <c r="EE454" s="1553"/>
      <c r="EF454" s="1553"/>
      <c r="EG454" s="1553"/>
      <c r="EH454" s="1553"/>
      <c r="EI454" s="1553"/>
      <c r="EJ454" s="1553"/>
      <c r="EK454" s="1553"/>
      <c r="EL454" s="1553"/>
      <c r="EM454" s="1553"/>
      <c r="EN454" s="1553"/>
      <c r="EO454" s="1553"/>
      <c r="EP454" s="1553"/>
      <c r="EQ454" s="1553"/>
      <c r="ER454" s="1553"/>
      <c r="ES454" s="1553"/>
      <c r="ET454" s="1553"/>
      <c r="EU454" s="1553"/>
      <c r="EV454" s="1553"/>
      <c r="EW454" s="1553"/>
      <c r="EX454" s="1553"/>
      <c r="EY454" s="1553"/>
      <c r="EZ454" s="1553"/>
      <c r="FA454" s="1602"/>
      <c r="FB454" s="1570"/>
      <c r="FC454" s="1570"/>
      <c r="FD454" s="1570"/>
      <c r="FE454" s="1570"/>
      <c r="FF454" s="1570"/>
      <c r="FG454" s="1570"/>
      <c r="FH454" s="1570"/>
      <c r="FI454" s="1570"/>
      <c r="FJ454" s="1570"/>
      <c r="FK454" s="1570"/>
      <c r="FL454" s="1570"/>
      <c r="FM454" s="1570"/>
      <c r="FN454" s="1570"/>
      <c r="FO454" s="1570"/>
      <c r="FP454" s="1570"/>
      <c r="FQ454" s="1570"/>
      <c r="FR454" s="1570"/>
      <c r="FS454" s="1570"/>
      <c r="FT454" s="1570"/>
      <c r="FU454" s="1570"/>
      <c r="FV454" s="1570"/>
      <c r="FW454" s="1570"/>
      <c r="FX454" s="1570"/>
      <c r="FY454" s="1570"/>
      <c r="FZ454" s="1570"/>
      <c r="GA454" s="1570"/>
      <c r="GB454" s="1570"/>
      <c r="GC454" s="1570"/>
      <c r="GD454" s="1570"/>
      <c r="GE454" s="1570"/>
      <c r="GF454" s="1570"/>
      <c r="GG454" s="1570"/>
      <c r="GH454" s="1570"/>
      <c r="GI454" s="1570"/>
      <c r="GJ454" s="1570"/>
      <c r="GK454" s="1570"/>
      <c r="GL454" s="1570"/>
      <c r="GM454" s="1570"/>
      <c r="GN454" s="1570"/>
      <c r="GO454" s="1570"/>
      <c r="GP454" s="1570"/>
      <c r="GQ454" s="1570"/>
      <c r="GR454" s="1570"/>
      <c r="GS454" s="1570"/>
      <c r="GT454" s="1570"/>
      <c r="GU454" s="1570"/>
      <c r="GV454" s="1570"/>
      <c r="GW454" s="1570"/>
      <c r="GX454" s="1570"/>
      <c r="GY454" s="1570"/>
      <c r="GZ454" s="1570"/>
      <c r="HA454" s="1570"/>
      <c r="HB454" s="1570"/>
      <c r="HC454" s="1570"/>
      <c r="HD454" s="1570"/>
      <c r="HE454" s="1570"/>
      <c r="HF454" s="1570"/>
      <c r="HG454" s="1570"/>
      <c r="HH454" s="1570"/>
      <c r="HI454" s="1570"/>
      <c r="HJ454" s="1570"/>
      <c r="HK454" s="1570"/>
      <c r="HL454" s="1570"/>
      <c r="HM454" s="1570"/>
      <c r="HN454" s="1570"/>
      <c r="HO454" s="1570"/>
      <c r="HP454" s="1570"/>
      <c r="HQ454" s="1570"/>
      <c r="HR454" s="1570"/>
      <c r="HS454" s="1570"/>
      <c r="HT454" s="1570"/>
      <c r="HU454" s="1570"/>
      <c r="HV454" s="1570"/>
      <c r="HW454" s="1570"/>
      <c r="HX454" s="1570"/>
      <c r="HY454" s="1570"/>
      <c r="HZ454" s="1570"/>
      <c r="IA454" s="1570"/>
      <c r="IB454" s="1570"/>
      <c r="IC454" s="1570"/>
      <c r="ID454" s="1570"/>
      <c r="IE454" s="1570"/>
      <c r="IF454" s="1570"/>
      <c r="IG454" s="1570"/>
      <c r="IH454" s="1570"/>
      <c r="II454" s="1570"/>
      <c r="IJ454" s="1570"/>
      <c r="IK454" s="1570"/>
      <c r="IL454" s="1570"/>
      <c r="IM454" s="1570"/>
      <c r="IN454" s="1570"/>
      <c r="IO454" s="1570"/>
      <c r="IP454" s="1570"/>
      <c r="IQ454" s="1570"/>
      <c r="IR454" s="1570"/>
      <c r="IS454" s="1570"/>
      <c r="IT454" s="1570"/>
      <c r="IU454" s="1570"/>
      <c r="IV454" s="1570"/>
      <c r="IW454" s="1570"/>
      <c r="IX454" s="1570"/>
      <c r="IY454" s="1570"/>
      <c r="IZ454" s="1570"/>
      <c r="JA454" s="1570"/>
      <c r="JB454" s="1570"/>
      <c r="JC454" s="1570"/>
      <c r="JD454" s="1570"/>
      <c r="JE454" s="1570"/>
      <c r="JF454" s="1570"/>
      <c r="JG454" s="1570"/>
      <c r="JH454" s="1570"/>
      <c r="JI454" s="1570"/>
      <c r="JJ454" s="1570"/>
      <c r="JK454" s="1570"/>
      <c r="JL454" s="1570"/>
      <c r="JM454" s="1570"/>
      <c r="JN454" s="1570"/>
      <c r="JO454" s="1570"/>
      <c r="JP454" s="1570"/>
      <c r="JQ454" s="1570"/>
      <c r="JR454" s="1570"/>
      <c r="JS454" s="1570"/>
      <c r="JT454" s="1570"/>
      <c r="JU454" s="1570"/>
      <c r="JV454" s="1570"/>
      <c r="JW454" s="1570"/>
      <c r="JX454" s="1570"/>
      <c r="JY454" s="1570"/>
      <c r="JZ454" s="1570"/>
      <c r="KA454" s="1570"/>
      <c r="KB454" s="1570"/>
      <c r="KC454" s="1570"/>
      <c r="KD454" s="1570"/>
      <c r="KE454" s="1570"/>
      <c r="KF454" s="1570"/>
      <c r="KG454" s="1570"/>
      <c r="KH454" s="1570"/>
      <c r="KI454" s="1570"/>
      <c r="KJ454" s="1570"/>
      <c r="KK454" s="1570"/>
      <c r="KL454" s="1570"/>
      <c r="KM454" s="1570"/>
      <c r="KN454" s="1570"/>
      <c r="KO454" s="1570"/>
      <c r="KP454" s="1570"/>
      <c r="KQ454" s="1570"/>
      <c r="KR454" s="1570"/>
      <c r="KS454" s="1570"/>
      <c r="KT454" s="1570"/>
      <c r="KU454" s="1570"/>
      <c r="KV454" s="1570"/>
      <c r="KW454" s="1570"/>
      <c r="KX454" s="1570"/>
      <c r="KY454" s="1570"/>
      <c r="KZ454" s="1570"/>
      <c r="LA454" s="1570"/>
      <c r="LB454" s="1570"/>
      <c r="LC454" s="1570"/>
      <c r="LD454" s="1570"/>
      <c r="LE454" s="1570"/>
      <c r="LF454" s="1570"/>
      <c r="LG454" s="1570"/>
      <c r="LH454" s="1570"/>
      <c r="LI454" s="1570"/>
      <c r="LJ454" s="1570"/>
      <c r="LK454" s="1570"/>
      <c r="LL454" s="1570"/>
      <c r="LM454" s="1570"/>
      <c r="LN454" s="1570"/>
      <c r="LO454" s="1570"/>
      <c r="LP454" s="1570"/>
      <c r="LQ454" s="1570"/>
      <c r="LR454" s="1570"/>
      <c r="LS454" s="1570"/>
      <c r="LT454" s="1570"/>
      <c r="LU454" s="1570"/>
      <c r="LV454" s="1570"/>
      <c r="LW454" s="1570"/>
      <c r="LX454" s="1570"/>
      <c r="LY454" s="1570"/>
      <c r="LZ454" s="1570"/>
      <c r="MA454" s="1570"/>
      <c r="MB454" s="1570"/>
      <c r="MC454" s="1570"/>
      <c r="MD454" s="1570"/>
      <c r="ME454" s="1570"/>
      <c r="MF454" s="1570"/>
      <c r="MG454" s="1570"/>
      <c r="MH454" s="1570"/>
      <c r="MI454" s="1570"/>
      <c r="MJ454" s="1570"/>
      <c r="MK454" s="1570"/>
      <c r="ML454" s="1570"/>
      <c r="MM454" s="1570"/>
      <c r="MN454" s="1570"/>
      <c r="MO454" s="1570"/>
      <c r="MP454" s="1570"/>
      <c r="MQ454" s="1570"/>
      <c r="MR454" s="1570"/>
      <c r="MS454" s="1570"/>
      <c r="MT454" s="1570"/>
      <c r="MU454" s="1570"/>
      <c r="MV454" s="1570"/>
      <c r="MW454" s="1570"/>
      <c r="MX454" s="1570"/>
      <c r="MY454" s="1570"/>
      <c r="MZ454" s="1570"/>
      <c r="NA454" s="1570"/>
      <c r="NB454" s="1570"/>
      <c r="NC454" s="1570"/>
      <c r="ND454" s="1570"/>
      <c r="NE454" s="1570"/>
      <c r="NF454" s="1570"/>
      <c r="NG454" s="1570"/>
      <c r="NH454" s="1570"/>
      <c r="NI454" s="1570"/>
      <c r="NJ454" s="1570"/>
      <c r="NK454" s="1570"/>
      <c r="NL454" s="1570"/>
      <c r="NM454" s="1570"/>
      <c r="NN454" s="1570"/>
      <c r="NO454" s="1570"/>
      <c r="NP454" s="1570"/>
      <c r="NQ454" s="1570"/>
      <c r="NR454" s="1570"/>
      <c r="NS454" s="1570"/>
      <c r="NT454" s="1570"/>
      <c r="NU454" s="1570"/>
      <c r="NV454" s="1570"/>
    </row>
    <row r="455" spans="1:386" ht="41.4">
      <c r="A455" s="1881"/>
      <c r="B455" s="1903" t="s">
        <v>1238</v>
      </c>
      <c r="C455" s="1682"/>
      <c r="D455" s="1682"/>
      <c r="E455" s="1684">
        <v>4101.4269999999997</v>
      </c>
      <c r="F455" s="1617" t="s">
        <v>967</v>
      </c>
      <c r="G455" s="1795">
        <v>120</v>
      </c>
      <c r="H455" s="1945" t="s">
        <v>302</v>
      </c>
      <c r="I455" s="1778" t="s">
        <v>749</v>
      </c>
      <c r="J455" s="1795">
        <v>4096.915</v>
      </c>
      <c r="K455" s="1795">
        <v>120</v>
      </c>
      <c r="L455" s="1774" t="s">
        <v>678</v>
      </c>
      <c r="M455" s="1776"/>
      <c r="N455" s="1795"/>
      <c r="O455" s="1795"/>
      <c r="P455" s="1795"/>
      <c r="Q455" s="1798"/>
      <c r="R455" s="1798"/>
      <c r="S455" s="1798"/>
      <c r="T455" s="1798"/>
      <c r="U455" s="1749"/>
      <c r="V455" s="156">
        <f t="shared" si="163"/>
        <v>4.5119999999997162</v>
      </c>
      <c r="W455" s="1647"/>
      <c r="X455" s="1648"/>
      <c r="Y455" s="1994"/>
      <c r="Z455" s="1647"/>
      <c r="AA455" s="1648"/>
      <c r="AB455" s="1649"/>
      <c r="AC455" s="1649"/>
      <c r="AD455" s="1994"/>
      <c r="AE455" s="1990"/>
      <c r="AF455" s="1646">
        <v>1</v>
      </c>
      <c r="AG455" s="1543">
        <f t="shared" si="169"/>
        <v>4101.4269999999997</v>
      </c>
      <c r="AH455" s="1634">
        <v>1</v>
      </c>
      <c r="AI455" s="1543">
        <f t="shared" si="172"/>
        <v>4096.915</v>
      </c>
      <c r="AJ455" s="1646"/>
      <c r="AK455" s="1543">
        <f t="shared" si="171"/>
        <v>0</v>
      </c>
      <c r="AL455" s="1646"/>
      <c r="AM455" s="1543">
        <f t="shared" si="168"/>
        <v>0</v>
      </c>
    </row>
    <row r="456" spans="1:386" ht="41.4">
      <c r="A456" s="1881"/>
      <c r="B456" s="1903" t="s">
        <v>1239</v>
      </c>
      <c r="C456" s="1682"/>
      <c r="D456" s="1682"/>
      <c r="E456" s="1684">
        <v>235.66499999999999</v>
      </c>
      <c r="F456" s="1617" t="s">
        <v>967</v>
      </c>
      <c r="G456" s="1795">
        <v>90</v>
      </c>
      <c r="H456" s="1945" t="s">
        <v>914</v>
      </c>
      <c r="I456" s="1778" t="s">
        <v>1031</v>
      </c>
      <c r="J456" s="1795">
        <v>204.61500000000001</v>
      </c>
      <c r="K456" s="1795">
        <v>30</v>
      </c>
      <c r="L456" s="1774" t="s">
        <v>826</v>
      </c>
      <c r="M456" s="1776"/>
      <c r="N456" s="1795"/>
      <c r="O456" s="1795"/>
      <c r="P456" s="1795"/>
      <c r="Q456" s="1798"/>
      <c r="R456" s="1798"/>
      <c r="S456" s="1798"/>
      <c r="T456" s="1798"/>
      <c r="U456" s="1749"/>
      <c r="V456" s="156">
        <f t="shared" si="163"/>
        <v>31.049999999999983</v>
      </c>
      <c r="W456" s="1647"/>
      <c r="X456" s="1648"/>
      <c r="Y456" s="1994"/>
      <c r="Z456" s="1647"/>
      <c r="AA456" s="1648"/>
      <c r="AB456" s="1649"/>
      <c r="AC456" s="1649"/>
      <c r="AD456" s="1994"/>
      <c r="AE456" s="1990"/>
      <c r="AF456" s="1646"/>
      <c r="AG456" s="1543">
        <f t="shared" si="169"/>
        <v>0</v>
      </c>
      <c r="AH456" s="1646"/>
      <c r="AI456" s="1543">
        <f t="shared" si="172"/>
        <v>0</v>
      </c>
      <c r="AJ456" s="1646">
        <v>1</v>
      </c>
      <c r="AK456" s="1543">
        <f t="shared" si="171"/>
        <v>235.66499999999999</v>
      </c>
      <c r="AL456" s="1646">
        <v>1</v>
      </c>
      <c r="AM456" s="1543">
        <f t="shared" ref="AM456:AM459" si="173">AL456*J456</f>
        <v>204.61500000000001</v>
      </c>
    </row>
    <row r="457" spans="1:386" ht="21" customHeight="1">
      <c r="A457" s="1796"/>
      <c r="B457" s="1676" t="s">
        <v>166</v>
      </c>
      <c r="C457" s="1615"/>
      <c r="D457" s="1617"/>
      <c r="E457" s="1618"/>
      <c r="F457" s="1774"/>
      <c r="G457" s="1795"/>
      <c r="H457" s="1774"/>
      <c r="I457" s="1797"/>
      <c r="J457" s="1618"/>
      <c r="K457" s="1795"/>
      <c r="L457" s="1759"/>
      <c r="M457" s="1715"/>
      <c r="N457" s="1618"/>
      <c r="O457" s="1618"/>
      <c r="P457" s="1618"/>
      <c r="Q457" s="1798"/>
      <c r="R457" s="1808"/>
      <c r="S457" s="1808"/>
      <c r="T457" s="1808"/>
      <c r="U457" s="1749"/>
      <c r="V457" s="156">
        <f t="shared" si="163"/>
        <v>0</v>
      </c>
      <c r="W457" s="1647"/>
      <c r="X457" s="1648"/>
      <c r="Y457" s="1994"/>
      <c r="Z457" s="1647"/>
      <c r="AA457" s="1648"/>
      <c r="AB457" s="1645"/>
      <c r="AC457" s="1645"/>
      <c r="AD457" s="1994"/>
      <c r="AE457" s="1990"/>
      <c r="AF457" s="1637"/>
      <c r="AG457" s="1543">
        <f t="shared" si="169"/>
        <v>0</v>
      </c>
      <c r="AH457" s="1637"/>
      <c r="AI457" s="1543">
        <f t="shared" si="172"/>
        <v>0</v>
      </c>
      <c r="AJ457" s="1637"/>
      <c r="AK457" s="1543">
        <f t="shared" si="171"/>
        <v>0</v>
      </c>
      <c r="AL457" s="1637"/>
      <c r="AM457" s="1543">
        <f t="shared" si="173"/>
        <v>0</v>
      </c>
    </row>
    <row r="458" spans="1:386" s="1558" customFormat="1" ht="47.4" customHeight="1">
      <c r="A458" s="1761"/>
      <c r="B458" s="1705" t="s">
        <v>1240</v>
      </c>
      <c r="C458" s="1693" t="s">
        <v>359</v>
      </c>
      <c r="D458" s="1736" t="s">
        <v>747</v>
      </c>
      <c r="E458" s="1706"/>
      <c r="F458" s="1760"/>
      <c r="G458" s="1789"/>
      <c r="H458" s="1945" t="s">
        <v>915</v>
      </c>
      <c r="I458" s="1707"/>
      <c r="J458" s="1904"/>
      <c r="K458" s="1905"/>
      <c r="L458" s="1906"/>
      <c r="M458" s="1771">
        <f>SUM(N458:P458)</f>
        <v>7730</v>
      </c>
      <c r="N458" s="1706"/>
      <c r="O458" s="1706">
        <v>7730</v>
      </c>
      <c r="P458" s="1706"/>
      <c r="Q458" s="1789">
        <f>SUM(R458:T458)</f>
        <v>1814</v>
      </c>
      <c r="R458" s="1789">
        <v>0</v>
      </c>
      <c r="S458" s="1789">
        <v>1814</v>
      </c>
      <c r="T458" s="1789"/>
      <c r="U458" s="1773"/>
      <c r="V458" s="156">
        <f t="shared" si="163"/>
        <v>0</v>
      </c>
      <c r="W458" s="1647">
        <v>1</v>
      </c>
      <c r="X458" s="1648"/>
      <c r="Y458" s="1994"/>
      <c r="Z458" s="1647">
        <v>1</v>
      </c>
      <c r="AA458" s="1648"/>
      <c r="AB458" s="1645"/>
      <c r="AC458" s="1645"/>
      <c r="AD458" s="1994"/>
      <c r="AE458" s="1990"/>
      <c r="AF458" s="1637"/>
      <c r="AG458" s="1543">
        <f t="shared" si="169"/>
        <v>0</v>
      </c>
      <c r="AH458" s="1637"/>
      <c r="AI458" s="1543">
        <f t="shared" si="172"/>
        <v>0</v>
      </c>
      <c r="AJ458" s="1637"/>
      <c r="AK458" s="1543">
        <f t="shared" si="171"/>
        <v>0</v>
      </c>
      <c r="AL458" s="1637"/>
      <c r="AM458" s="1543">
        <f t="shared" si="173"/>
        <v>0</v>
      </c>
      <c r="AN458" s="1553"/>
      <c r="AO458" s="1553"/>
      <c r="AP458" s="1553"/>
      <c r="AQ458" s="1553"/>
      <c r="AR458" s="1553"/>
      <c r="AS458" s="1553"/>
      <c r="AT458" s="1553"/>
      <c r="AU458" s="1553"/>
      <c r="AV458" s="1553"/>
      <c r="AW458" s="1553"/>
      <c r="AX458" s="1553"/>
      <c r="AY458" s="1553"/>
      <c r="AZ458" s="1553"/>
      <c r="BA458" s="1553"/>
      <c r="BB458" s="1553"/>
      <c r="BC458" s="1553"/>
      <c r="BD458" s="1553"/>
      <c r="BE458" s="1553"/>
      <c r="BF458" s="1553"/>
      <c r="BG458" s="1553"/>
      <c r="BH458" s="1553"/>
      <c r="BI458" s="1553"/>
      <c r="BJ458" s="1553"/>
      <c r="BK458" s="1553"/>
      <c r="BL458" s="1553"/>
      <c r="BM458" s="1553"/>
      <c r="BN458" s="1553"/>
      <c r="BO458" s="1553"/>
      <c r="BP458" s="1553"/>
      <c r="BQ458" s="1553"/>
      <c r="BR458" s="1553"/>
      <c r="BS458" s="1553"/>
      <c r="BT458" s="1553"/>
      <c r="BU458" s="1553"/>
      <c r="BV458" s="1553"/>
      <c r="BW458" s="1553"/>
      <c r="BX458" s="1553"/>
      <c r="BY458" s="1553"/>
      <c r="BZ458" s="1553"/>
      <c r="CA458" s="1553"/>
      <c r="CB458" s="1553"/>
      <c r="CC458" s="1553"/>
      <c r="CD458" s="1553"/>
      <c r="CE458" s="1553"/>
      <c r="CF458" s="1553"/>
      <c r="CG458" s="1553"/>
      <c r="CH458" s="1553"/>
      <c r="CI458" s="1553"/>
      <c r="CJ458" s="1553"/>
      <c r="CK458" s="1553"/>
      <c r="CL458" s="1553"/>
      <c r="CM458" s="1553"/>
      <c r="CN458" s="1553"/>
      <c r="CO458" s="1553"/>
      <c r="CP458" s="1553"/>
      <c r="CQ458" s="1553"/>
      <c r="CR458" s="1553"/>
      <c r="CS458" s="1553"/>
      <c r="CT458" s="1553"/>
      <c r="CU458" s="1553"/>
      <c r="CV458" s="1553"/>
      <c r="CW458" s="1553"/>
      <c r="CX458" s="1553"/>
      <c r="CY458" s="1553"/>
      <c r="CZ458" s="1553"/>
      <c r="DA458" s="1553"/>
      <c r="DB458" s="1553"/>
      <c r="DC458" s="1553"/>
      <c r="DD458" s="1553"/>
      <c r="DE458" s="1553"/>
      <c r="DF458" s="1553"/>
      <c r="DG458" s="1553"/>
      <c r="DH458" s="1553"/>
      <c r="DI458" s="1553"/>
      <c r="DJ458" s="1553"/>
      <c r="DK458" s="1553"/>
      <c r="DL458" s="1553"/>
      <c r="DM458" s="1553"/>
      <c r="DN458" s="1553"/>
      <c r="DO458" s="1553"/>
      <c r="DP458" s="1553"/>
      <c r="DQ458" s="1553"/>
      <c r="DR458" s="1553"/>
      <c r="DS458" s="1553"/>
      <c r="DT458" s="1553"/>
      <c r="DU458" s="1553"/>
      <c r="DV458" s="1553"/>
      <c r="DW458" s="1553"/>
      <c r="DX458" s="1553"/>
      <c r="DY458" s="1553"/>
      <c r="DZ458" s="1553"/>
      <c r="EA458" s="1553"/>
      <c r="EB458" s="1553"/>
      <c r="EC458" s="1553"/>
      <c r="ED458" s="1553"/>
      <c r="EE458" s="1553"/>
      <c r="EF458" s="1553"/>
      <c r="EG458" s="1553"/>
      <c r="EH458" s="1553"/>
      <c r="EI458" s="1553"/>
      <c r="EJ458" s="1553"/>
      <c r="EK458" s="1553"/>
      <c r="EL458" s="1553"/>
      <c r="EM458" s="1553"/>
      <c r="EN458" s="1553"/>
      <c r="EO458" s="1553"/>
      <c r="EP458" s="1553"/>
      <c r="EQ458" s="1553"/>
      <c r="ER458" s="1553"/>
      <c r="ES458" s="1553"/>
      <c r="ET458" s="1553"/>
      <c r="EU458" s="1553"/>
      <c r="EV458" s="1553"/>
      <c r="EW458" s="1553"/>
      <c r="EX458" s="1553"/>
      <c r="EY458" s="1553"/>
      <c r="EZ458" s="1553"/>
      <c r="FA458" s="1602"/>
      <c r="FB458" s="1570"/>
      <c r="FC458" s="1570"/>
      <c r="FD458" s="1570"/>
      <c r="FE458" s="1570"/>
      <c r="FF458" s="1570"/>
      <c r="FG458" s="1570"/>
      <c r="FH458" s="1570"/>
      <c r="FI458" s="1570"/>
      <c r="FJ458" s="1570"/>
      <c r="FK458" s="1570"/>
      <c r="FL458" s="1570"/>
      <c r="FM458" s="1570"/>
      <c r="FN458" s="1570"/>
      <c r="FO458" s="1570"/>
      <c r="FP458" s="1570"/>
      <c r="FQ458" s="1570"/>
      <c r="FR458" s="1570"/>
      <c r="FS458" s="1570"/>
      <c r="FT458" s="1570"/>
      <c r="FU458" s="1570"/>
      <c r="FV458" s="1570"/>
      <c r="FW458" s="1570"/>
      <c r="FX458" s="1570"/>
      <c r="FY458" s="1570"/>
      <c r="FZ458" s="1570"/>
      <c r="GA458" s="1570"/>
      <c r="GB458" s="1570"/>
      <c r="GC458" s="1570"/>
      <c r="GD458" s="1570"/>
      <c r="GE458" s="1570"/>
      <c r="GF458" s="1570"/>
      <c r="GG458" s="1570"/>
      <c r="GH458" s="1570"/>
      <c r="GI458" s="1570"/>
      <c r="GJ458" s="1570"/>
      <c r="GK458" s="1570"/>
      <c r="GL458" s="1570"/>
      <c r="GM458" s="1570"/>
      <c r="GN458" s="1570"/>
      <c r="GO458" s="1570"/>
      <c r="GP458" s="1570"/>
      <c r="GQ458" s="1570"/>
      <c r="GR458" s="1570"/>
      <c r="GS458" s="1570"/>
      <c r="GT458" s="1570"/>
      <c r="GU458" s="1570"/>
      <c r="GV458" s="1570"/>
      <c r="GW458" s="1570"/>
      <c r="GX458" s="1570"/>
      <c r="GY458" s="1570"/>
      <c r="GZ458" s="1570"/>
      <c r="HA458" s="1570"/>
      <c r="HB458" s="1570"/>
      <c r="HC458" s="1570"/>
      <c r="HD458" s="1570"/>
      <c r="HE458" s="1570"/>
      <c r="HF458" s="1570"/>
      <c r="HG458" s="1570"/>
      <c r="HH458" s="1570"/>
      <c r="HI458" s="1570"/>
      <c r="HJ458" s="1570"/>
      <c r="HK458" s="1570"/>
      <c r="HL458" s="1570"/>
      <c r="HM458" s="1570"/>
      <c r="HN458" s="1570"/>
      <c r="HO458" s="1570"/>
      <c r="HP458" s="1570"/>
      <c r="HQ458" s="1570"/>
      <c r="HR458" s="1570"/>
      <c r="HS458" s="1570"/>
      <c r="HT458" s="1570"/>
      <c r="HU458" s="1570"/>
      <c r="HV458" s="1570"/>
      <c r="HW458" s="1570"/>
      <c r="HX458" s="1570"/>
      <c r="HY458" s="1570"/>
      <c r="HZ458" s="1570"/>
      <c r="IA458" s="1570"/>
      <c r="IB458" s="1570"/>
      <c r="IC458" s="1570"/>
      <c r="ID458" s="1570"/>
      <c r="IE458" s="1570"/>
      <c r="IF458" s="1570"/>
      <c r="IG458" s="1570"/>
      <c r="IH458" s="1570"/>
      <c r="II458" s="1570"/>
      <c r="IJ458" s="1570"/>
      <c r="IK458" s="1570"/>
      <c r="IL458" s="1570"/>
      <c r="IM458" s="1570"/>
      <c r="IN458" s="1570"/>
      <c r="IO458" s="1570"/>
      <c r="IP458" s="1570"/>
      <c r="IQ458" s="1570"/>
      <c r="IR458" s="1570"/>
      <c r="IS458" s="1570"/>
      <c r="IT458" s="1570"/>
      <c r="IU458" s="1570"/>
      <c r="IV458" s="1570"/>
      <c r="IW458" s="1570"/>
      <c r="IX458" s="1570"/>
      <c r="IY458" s="1570"/>
      <c r="IZ458" s="1570"/>
      <c r="JA458" s="1570"/>
      <c r="JB458" s="1570"/>
      <c r="JC458" s="1570"/>
      <c r="JD458" s="1570"/>
      <c r="JE458" s="1570"/>
      <c r="JF458" s="1570"/>
      <c r="JG458" s="1570"/>
      <c r="JH458" s="1570"/>
      <c r="JI458" s="1570"/>
      <c r="JJ458" s="1570"/>
      <c r="JK458" s="1570"/>
      <c r="JL458" s="1570"/>
      <c r="JM458" s="1570"/>
      <c r="JN458" s="1570"/>
      <c r="JO458" s="1570"/>
      <c r="JP458" s="1570"/>
      <c r="JQ458" s="1570"/>
      <c r="JR458" s="1570"/>
      <c r="JS458" s="1570"/>
      <c r="JT458" s="1570"/>
      <c r="JU458" s="1570"/>
      <c r="JV458" s="1570"/>
      <c r="JW458" s="1570"/>
      <c r="JX458" s="1570"/>
      <c r="JY458" s="1570"/>
      <c r="JZ458" s="1570"/>
      <c r="KA458" s="1570"/>
      <c r="KB458" s="1570"/>
      <c r="KC458" s="1570"/>
      <c r="KD458" s="1570"/>
      <c r="KE458" s="1570"/>
      <c r="KF458" s="1570"/>
      <c r="KG458" s="1570"/>
      <c r="KH458" s="1570"/>
      <c r="KI458" s="1570"/>
      <c r="KJ458" s="1570"/>
      <c r="KK458" s="1570"/>
      <c r="KL458" s="1570"/>
      <c r="KM458" s="1570"/>
      <c r="KN458" s="1570"/>
      <c r="KO458" s="1570"/>
      <c r="KP458" s="1570"/>
      <c r="KQ458" s="1570"/>
      <c r="KR458" s="1570"/>
      <c r="KS458" s="1570"/>
      <c r="KT458" s="1570"/>
      <c r="KU458" s="1570"/>
      <c r="KV458" s="1570"/>
      <c r="KW458" s="1570"/>
      <c r="KX458" s="1570"/>
      <c r="KY458" s="1570"/>
      <c r="KZ458" s="1570"/>
      <c r="LA458" s="1570"/>
      <c r="LB458" s="1570"/>
      <c r="LC458" s="1570"/>
      <c r="LD458" s="1570"/>
      <c r="LE458" s="1570"/>
      <c r="LF458" s="1570"/>
      <c r="LG458" s="1570"/>
      <c r="LH458" s="1570"/>
      <c r="LI458" s="1570"/>
      <c r="LJ458" s="1570"/>
      <c r="LK458" s="1570"/>
      <c r="LL458" s="1570"/>
      <c r="LM458" s="1570"/>
      <c r="LN458" s="1570"/>
      <c r="LO458" s="1570"/>
      <c r="LP458" s="1570"/>
      <c r="LQ458" s="1570"/>
      <c r="LR458" s="1570"/>
      <c r="LS458" s="1570"/>
      <c r="LT458" s="1570"/>
      <c r="LU458" s="1570"/>
      <c r="LV458" s="1570"/>
      <c r="LW458" s="1570"/>
      <c r="LX458" s="1570"/>
      <c r="LY458" s="1570"/>
      <c r="LZ458" s="1570"/>
      <c r="MA458" s="1570"/>
      <c r="MB458" s="1570"/>
      <c r="MC458" s="1570"/>
      <c r="MD458" s="1570"/>
      <c r="ME458" s="1570"/>
      <c r="MF458" s="1570"/>
      <c r="MG458" s="1570"/>
      <c r="MH458" s="1570"/>
      <c r="MI458" s="1570"/>
      <c r="MJ458" s="1570"/>
      <c r="MK458" s="1570"/>
      <c r="ML458" s="1570"/>
      <c r="MM458" s="1570"/>
      <c r="MN458" s="1570"/>
      <c r="MO458" s="1570"/>
      <c r="MP458" s="1570"/>
      <c r="MQ458" s="1570"/>
      <c r="MR458" s="1570"/>
      <c r="MS458" s="1570"/>
      <c r="MT458" s="1570"/>
      <c r="MU458" s="1570"/>
      <c r="MV458" s="1570"/>
      <c r="MW458" s="1570"/>
      <c r="MX458" s="1570"/>
      <c r="MY458" s="1570"/>
      <c r="MZ458" s="1570"/>
      <c r="NA458" s="1570"/>
      <c r="NB458" s="1570"/>
      <c r="NC458" s="1570"/>
      <c r="ND458" s="1570"/>
      <c r="NE458" s="1570"/>
      <c r="NF458" s="1570"/>
      <c r="NG458" s="1570"/>
      <c r="NH458" s="1570"/>
      <c r="NI458" s="1570"/>
      <c r="NJ458" s="1570"/>
      <c r="NK458" s="1570"/>
      <c r="NL458" s="1570"/>
      <c r="NM458" s="1570"/>
      <c r="NN458" s="1570"/>
      <c r="NO458" s="1570"/>
      <c r="NP458" s="1570"/>
      <c r="NQ458" s="1570"/>
      <c r="NR458" s="1570"/>
      <c r="NS458" s="1570"/>
      <c r="NT458" s="1570"/>
      <c r="NU458" s="1570"/>
      <c r="NV458" s="1570"/>
    </row>
    <row r="459" spans="1:386" ht="41.4">
      <c r="A459" s="2070"/>
      <c r="B459" s="2071" t="s">
        <v>688</v>
      </c>
      <c r="C459" s="2070"/>
      <c r="D459" s="2070"/>
      <c r="E459" s="2072">
        <f>4318.786+176</f>
        <v>4494.7860000000001</v>
      </c>
      <c r="F459" s="2073" t="s">
        <v>689</v>
      </c>
      <c r="G459" s="2072">
        <v>240</v>
      </c>
      <c r="H459" s="2074" t="s">
        <v>676</v>
      </c>
      <c r="I459" s="2074" t="s">
        <v>748</v>
      </c>
      <c r="J459" s="2072">
        <v>4494.6440000000002</v>
      </c>
      <c r="K459" s="2072">
        <v>240</v>
      </c>
      <c r="L459" s="2074" t="s">
        <v>690</v>
      </c>
      <c r="M459" s="2072"/>
      <c r="N459" s="2072"/>
      <c r="O459" s="2072"/>
      <c r="P459" s="2072"/>
      <c r="Q459" s="2075"/>
      <c r="R459" s="2075"/>
      <c r="S459" s="2075"/>
      <c r="T459" s="2075"/>
      <c r="U459" s="2076"/>
      <c r="V459" s="156">
        <f t="shared" si="163"/>
        <v>0.14199999999982538</v>
      </c>
      <c r="W459" s="1647"/>
      <c r="X459" s="1648"/>
      <c r="Y459" s="1994"/>
      <c r="Z459" s="1647"/>
      <c r="AA459" s="1648"/>
      <c r="AB459" s="1645"/>
      <c r="AC459" s="1645"/>
      <c r="AD459" s="1994"/>
      <c r="AE459" s="1990"/>
      <c r="AF459" s="1637">
        <v>1</v>
      </c>
      <c r="AG459" s="1543">
        <f t="shared" si="169"/>
        <v>4494.7860000000001</v>
      </c>
      <c r="AH459" s="1634">
        <v>1</v>
      </c>
      <c r="AI459" s="1543">
        <f t="shared" si="172"/>
        <v>4494.6440000000002</v>
      </c>
      <c r="AJ459" s="1637"/>
      <c r="AK459" s="1543">
        <f t="shared" si="171"/>
        <v>0</v>
      </c>
      <c r="AL459" s="1637"/>
      <c r="AM459" s="1543">
        <f t="shared" si="173"/>
        <v>0</v>
      </c>
    </row>
    <row r="460" spans="1:386" s="8" customFormat="1">
      <c r="D460" s="12"/>
      <c r="E460" s="1594"/>
      <c r="F460" s="1595"/>
      <c r="G460" s="1596"/>
      <c r="H460" s="1595"/>
      <c r="I460" s="1597"/>
      <c r="J460" s="1596"/>
      <c r="K460" s="1596"/>
      <c r="L460" s="1595"/>
      <c r="M460" s="1598"/>
      <c r="N460" s="1598"/>
      <c r="O460" s="1598"/>
      <c r="P460" s="1598"/>
      <c r="Q460" s="1599"/>
      <c r="R460" s="1599"/>
      <c r="S460" s="1599"/>
      <c r="T460" s="1599"/>
      <c r="W460" s="1631"/>
      <c r="X460" s="1625"/>
      <c r="Y460" s="1983"/>
      <c r="Z460" s="1631"/>
      <c r="AA460" s="1625"/>
      <c r="AD460" s="1983"/>
      <c r="AE460" s="1984"/>
      <c r="AF460" s="1561"/>
      <c r="AG460" s="1561"/>
      <c r="AH460" s="1561"/>
      <c r="AI460" s="1561"/>
      <c r="AJ460" s="1561"/>
      <c r="AK460" s="1561"/>
      <c r="AL460" s="1561"/>
      <c r="AM460" s="1613"/>
    </row>
    <row r="461" spans="1:386" s="8" customFormat="1">
      <c r="D461" s="12"/>
      <c r="E461" s="1594"/>
      <c r="F461" s="1595"/>
      <c r="G461" s="1596"/>
      <c r="H461" s="1595"/>
      <c r="I461" s="1597"/>
      <c r="J461" s="1596"/>
      <c r="K461" s="1596"/>
      <c r="L461" s="1595"/>
      <c r="M461" s="1598"/>
      <c r="N461" s="1598"/>
      <c r="O461" s="1598"/>
      <c r="P461" s="1598"/>
      <c r="Q461" s="1599"/>
      <c r="R461" s="1599"/>
      <c r="S461" s="1599"/>
      <c r="T461" s="1599"/>
      <c r="W461" s="1631"/>
      <c r="X461" s="1625"/>
      <c r="Y461" s="1983"/>
      <c r="Z461" s="1631"/>
      <c r="AA461" s="1625"/>
      <c r="AD461" s="1983"/>
      <c r="AE461" s="1984"/>
      <c r="AF461" s="1561"/>
      <c r="AG461" s="1561"/>
      <c r="AH461" s="1561"/>
      <c r="AI461" s="1561"/>
      <c r="AJ461" s="1561"/>
      <c r="AK461" s="1561"/>
      <c r="AL461" s="1561"/>
      <c r="AM461" s="1613"/>
    </row>
    <row r="462" spans="1:386" s="8" customFormat="1">
      <c r="D462" s="12"/>
      <c r="E462" s="1594"/>
      <c r="F462" s="1595"/>
      <c r="G462" s="1596"/>
      <c r="H462" s="1595"/>
      <c r="I462" s="1597"/>
      <c r="J462" s="1596"/>
      <c r="K462" s="1596"/>
      <c r="L462" s="1595"/>
      <c r="M462" s="1598"/>
      <c r="N462" s="1598"/>
      <c r="O462" s="1598"/>
      <c r="P462" s="1598"/>
      <c r="Q462" s="1599"/>
      <c r="R462" s="1599"/>
      <c r="S462" s="1599"/>
      <c r="T462" s="1599"/>
      <c r="W462" s="1631"/>
      <c r="X462" s="1625"/>
      <c r="Y462" s="1983"/>
      <c r="Z462" s="1631"/>
      <c r="AA462" s="1625"/>
      <c r="AD462" s="1983"/>
      <c r="AE462" s="1984"/>
      <c r="AF462" s="1561"/>
      <c r="AG462" s="1561"/>
      <c r="AH462" s="1561"/>
      <c r="AI462" s="1561"/>
      <c r="AJ462" s="1561"/>
      <c r="AK462" s="1561"/>
      <c r="AL462" s="1561"/>
      <c r="AM462" s="1613"/>
    </row>
    <row r="463" spans="1:386" s="8" customFormat="1">
      <c r="D463" s="12"/>
      <c r="E463" s="1594"/>
      <c r="F463" s="1595"/>
      <c r="G463" s="1596"/>
      <c r="H463" s="1595"/>
      <c r="I463" s="1597"/>
      <c r="J463" s="1596"/>
      <c r="K463" s="1596"/>
      <c r="L463" s="1595"/>
      <c r="M463" s="1598"/>
      <c r="N463" s="1598"/>
      <c r="O463" s="1598"/>
      <c r="P463" s="1598"/>
      <c r="Q463" s="1599"/>
      <c r="R463" s="1599"/>
      <c r="S463" s="1599"/>
      <c r="T463" s="1599"/>
      <c r="W463" s="1631"/>
      <c r="X463" s="1625"/>
      <c r="Y463" s="1983"/>
      <c r="Z463" s="1631"/>
      <c r="AA463" s="1625"/>
      <c r="AD463" s="1983"/>
      <c r="AE463" s="1984"/>
      <c r="AF463" s="1561"/>
      <c r="AG463" s="1561"/>
      <c r="AH463" s="1561"/>
      <c r="AI463" s="1561"/>
      <c r="AJ463" s="1561"/>
      <c r="AK463" s="1561"/>
      <c r="AL463" s="1561"/>
      <c r="AM463" s="1613"/>
    </row>
    <row r="464" spans="1:386" s="8" customFormat="1">
      <c r="D464" s="12"/>
      <c r="E464" s="1594"/>
      <c r="F464" s="1595"/>
      <c r="G464" s="1596"/>
      <c r="H464" s="1595"/>
      <c r="I464" s="1597"/>
      <c r="J464" s="1596"/>
      <c r="K464" s="1596"/>
      <c r="L464" s="1595"/>
      <c r="M464" s="1598"/>
      <c r="N464" s="1598"/>
      <c r="O464" s="1598"/>
      <c r="P464" s="1598"/>
      <c r="Q464" s="1599"/>
      <c r="R464" s="1599"/>
      <c r="S464" s="1599"/>
      <c r="T464" s="1599"/>
      <c r="W464" s="1631"/>
      <c r="X464" s="1625"/>
      <c r="Y464" s="1983"/>
      <c r="Z464" s="1631"/>
      <c r="AA464" s="1625"/>
      <c r="AD464" s="1983"/>
      <c r="AE464" s="1984"/>
      <c r="AF464" s="1561"/>
      <c r="AG464" s="1561"/>
      <c r="AH464" s="1561"/>
      <c r="AI464" s="1561"/>
      <c r="AJ464" s="1561"/>
      <c r="AK464" s="1561"/>
      <c r="AL464" s="1561"/>
      <c r="AM464" s="1613"/>
    </row>
    <row r="465" spans="4:39" s="8" customFormat="1">
      <c r="D465" s="12"/>
      <c r="E465" s="1594"/>
      <c r="F465" s="1595"/>
      <c r="G465" s="1596"/>
      <c r="H465" s="1595"/>
      <c r="I465" s="1597"/>
      <c r="J465" s="1596"/>
      <c r="K465" s="1596"/>
      <c r="L465" s="1595"/>
      <c r="M465" s="1598"/>
      <c r="N465" s="1598"/>
      <c r="O465" s="1598"/>
      <c r="P465" s="1598"/>
      <c r="Q465" s="1599"/>
      <c r="R465" s="1599"/>
      <c r="S465" s="1599"/>
      <c r="T465" s="1599"/>
      <c r="W465" s="1631"/>
      <c r="X465" s="1625"/>
      <c r="Y465" s="1983"/>
      <c r="Z465" s="1631"/>
      <c r="AA465" s="1625"/>
      <c r="AD465" s="1983"/>
      <c r="AE465" s="1984"/>
      <c r="AF465" s="1561"/>
      <c r="AG465" s="1561"/>
      <c r="AH465" s="1561"/>
      <c r="AI465" s="1561"/>
      <c r="AJ465" s="1561"/>
      <c r="AK465" s="1561"/>
      <c r="AL465" s="1561"/>
      <c r="AM465" s="1613"/>
    </row>
    <row r="466" spans="4:39" s="8" customFormat="1">
      <c r="D466" s="12"/>
      <c r="E466" s="1594"/>
      <c r="F466" s="1595"/>
      <c r="G466" s="1596"/>
      <c r="H466" s="1595"/>
      <c r="I466" s="1597"/>
      <c r="J466" s="1596"/>
      <c r="K466" s="1596"/>
      <c r="L466" s="1595"/>
      <c r="M466" s="1598"/>
      <c r="N466" s="1598"/>
      <c r="O466" s="1598"/>
      <c r="P466" s="1598"/>
      <c r="Q466" s="1599"/>
      <c r="R466" s="1599"/>
      <c r="S466" s="1599"/>
      <c r="T466" s="1599"/>
      <c r="W466" s="1631"/>
      <c r="X466" s="1625"/>
      <c r="Y466" s="1983"/>
      <c r="Z466" s="1631"/>
      <c r="AA466" s="1625"/>
      <c r="AD466" s="1983"/>
      <c r="AE466" s="1984"/>
      <c r="AF466" s="1561"/>
      <c r="AG466" s="1561"/>
      <c r="AH466" s="1561"/>
      <c r="AI466" s="1561"/>
      <c r="AJ466" s="1561"/>
      <c r="AK466" s="1561"/>
      <c r="AL466" s="1561"/>
      <c r="AM466" s="1613"/>
    </row>
    <row r="467" spans="4:39" s="8" customFormat="1">
      <c r="D467" s="12"/>
      <c r="E467" s="1594"/>
      <c r="F467" s="1595"/>
      <c r="G467" s="1596"/>
      <c r="H467" s="1595"/>
      <c r="I467" s="1597"/>
      <c r="J467" s="1596"/>
      <c r="K467" s="1596"/>
      <c r="L467" s="1595"/>
      <c r="M467" s="1598"/>
      <c r="N467" s="1598"/>
      <c r="O467" s="1598"/>
      <c r="P467" s="1598"/>
      <c r="Q467" s="1599"/>
      <c r="R467" s="1599"/>
      <c r="S467" s="1599"/>
      <c r="T467" s="1599"/>
      <c r="W467" s="1631"/>
      <c r="X467" s="1625"/>
      <c r="Y467" s="1983"/>
      <c r="Z467" s="1631"/>
      <c r="AA467" s="1625"/>
      <c r="AD467" s="1983"/>
      <c r="AE467" s="1984"/>
      <c r="AF467" s="1561"/>
      <c r="AG467" s="1561"/>
      <c r="AH467" s="1561"/>
      <c r="AI467" s="1561"/>
      <c r="AJ467" s="1561"/>
      <c r="AK467" s="1561"/>
      <c r="AL467" s="1561"/>
      <c r="AM467" s="1613"/>
    </row>
    <row r="468" spans="4:39" s="8" customFormat="1">
      <c r="D468" s="12"/>
      <c r="E468" s="1594"/>
      <c r="F468" s="1595"/>
      <c r="G468" s="1596"/>
      <c r="H468" s="1595"/>
      <c r="I468" s="1597"/>
      <c r="J468" s="1596"/>
      <c r="K468" s="1596"/>
      <c r="L468" s="1595"/>
      <c r="M468" s="1598"/>
      <c r="N468" s="1598"/>
      <c r="O468" s="1598"/>
      <c r="P468" s="1598"/>
      <c r="Q468" s="1599"/>
      <c r="R468" s="1599"/>
      <c r="S468" s="1599"/>
      <c r="T468" s="1599"/>
      <c r="W468" s="1631"/>
      <c r="X468" s="1625"/>
      <c r="Y468" s="1983"/>
      <c r="Z468" s="1631"/>
      <c r="AA468" s="1625"/>
      <c r="AD468" s="1983"/>
      <c r="AE468" s="1984"/>
      <c r="AF468" s="1561"/>
      <c r="AG468" s="1561"/>
      <c r="AH468" s="1561"/>
      <c r="AI468" s="1561"/>
      <c r="AJ468" s="1561"/>
      <c r="AK468" s="1561"/>
      <c r="AL468" s="1561"/>
      <c r="AM468" s="1613"/>
    </row>
    <row r="469" spans="4:39" s="8" customFormat="1">
      <c r="D469" s="12"/>
      <c r="E469" s="1594"/>
      <c r="F469" s="1595"/>
      <c r="G469" s="1596"/>
      <c r="H469" s="1595"/>
      <c r="I469" s="1597"/>
      <c r="J469" s="1596"/>
      <c r="K469" s="1596"/>
      <c r="L469" s="1595"/>
      <c r="M469" s="1598"/>
      <c r="N469" s="1598"/>
      <c r="O469" s="1598"/>
      <c r="P469" s="1598"/>
      <c r="Q469" s="1599"/>
      <c r="R469" s="1599"/>
      <c r="S469" s="1599"/>
      <c r="T469" s="1599"/>
      <c r="W469" s="1631"/>
      <c r="X469" s="1625"/>
      <c r="Y469" s="1983"/>
      <c r="Z469" s="1631"/>
      <c r="AA469" s="1625"/>
      <c r="AD469" s="1983"/>
      <c r="AE469" s="1984"/>
      <c r="AF469" s="1561"/>
      <c r="AG469" s="1561"/>
      <c r="AH469" s="1561"/>
      <c r="AI469" s="1561"/>
      <c r="AJ469" s="1561"/>
      <c r="AK469" s="1561"/>
      <c r="AL469" s="1561"/>
      <c r="AM469" s="1613"/>
    </row>
    <row r="470" spans="4:39" s="8" customFormat="1">
      <c r="D470" s="12"/>
      <c r="E470" s="1594"/>
      <c r="F470" s="1595"/>
      <c r="G470" s="1596"/>
      <c r="H470" s="1595"/>
      <c r="I470" s="1597"/>
      <c r="J470" s="1596"/>
      <c r="K470" s="1596"/>
      <c r="L470" s="1595"/>
      <c r="M470" s="1598"/>
      <c r="N470" s="1598"/>
      <c r="O470" s="1598"/>
      <c r="P470" s="1598"/>
      <c r="Q470" s="1599"/>
      <c r="R470" s="1599"/>
      <c r="S470" s="1599"/>
      <c r="T470" s="1599"/>
      <c r="W470" s="1631"/>
      <c r="X470" s="1625"/>
      <c r="Y470" s="1983"/>
      <c r="Z470" s="1631"/>
      <c r="AA470" s="1625"/>
      <c r="AD470" s="1983"/>
      <c r="AE470" s="1984"/>
      <c r="AF470" s="1561"/>
      <c r="AG470" s="1561"/>
      <c r="AH470" s="1561"/>
      <c r="AI470" s="1561"/>
      <c r="AJ470" s="1561"/>
      <c r="AK470" s="1561"/>
      <c r="AL470" s="1561"/>
      <c r="AM470" s="1613"/>
    </row>
    <row r="471" spans="4:39" s="8" customFormat="1">
      <c r="D471" s="12"/>
      <c r="E471" s="1594"/>
      <c r="F471" s="1595"/>
      <c r="G471" s="1596"/>
      <c r="H471" s="1595"/>
      <c r="I471" s="1597"/>
      <c r="J471" s="1596"/>
      <c r="K471" s="1596"/>
      <c r="L471" s="1595"/>
      <c r="M471" s="1598"/>
      <c r="N471" s="1598"/>
      <c r="O471" s="1598"/>
      <c r="P471" s="1598"/>
      <c r="Q471" s="1599"/>
      <c r="R471" s="1599"/>
      <c r="S471" s="1599"/>
      <c r="T471" s="1599"/>
      <c r="W471" s="1631"/>
      <c r="X471" s="1625"/>
      <c r="Y471" s="1983"/>
      <c r="Z471" s="1631"/>
      <c r="AA471" s="1625"/>
      <c r="AD471" s="1983"/>
      <c r="AE471" s="1984"/>
      <c r="AF471" s="1561"/>
      <c r="AG471" s="1561"/>
      <c r="AH471" s="1561"/>
      <c r="AI471" s="1561"/>
      <c r="AJ471" s="1561"/>
      <c r="AK471" s="1561"/>
      <c r="AL471" s="1561"/>
      <c r="AM471" s="1613"/>
    </row>
    <row r="472" spans="4:39" s="8" customFormat="1">
      <c r="D472" s="12"/>
      <c r="E472" s="1594"/>
      <c r="F472" s="1595"/>
      <c r="G472" s="1596"/>
      <c r="H472" s="1595"/>
      <c r="I472" s="1597"/>
      <c r="J472" s="1596"/>
      <c r="K472" s="1596"/>
      <c r="L472" s="1595"/>
      <c r="M472" s="1598"/>
      <c r="N472" s="1598"/>
      <c r="O472" s="1598"/>
      <c r="P472" s="1598"/>
      <c r="Q472" s="1599"/>
      <c r="R472" s="1599"/>
      <c r="S472" s="1599"/>
      <c r="T472" s="1599"/>
      <c r="W472" s="1631"/>
      <c r="X472" s="1625"/>
      <c r="Y472" s="1983"/>
      <c r="Z472" s="1631"/>
      <c r="AA472" s="1625"/>
      <c r="AD472" s="1983"/>
      <c r="AE472" s="1984"/>
      <c r="AF472" s="1561"/>
      <c r="AG472" s="1561"/>
      <c r="AH472" s="1561"/>
      <c r="AI472" s="1561"/>
      <c r="AJ472" s="1561"/>
      <c r="AK472" s="1561"/>
      <c r="AL472" s="1561"/>
      <c r="AM472" s="1613"/>
    </row>
    <row r="473" spans="4:39" s="8" customFormat="1">
      <c r="D473" s="12"/>
      <c r="E473" s="1594"/>
      <c r="F473" s="1595"/>
      <c r="G473" s="1596"/>
      <c r="H473" s="1595"/>
      <c r="I473" s="1597"/>
      <c r="J473" s="1596"/>
      <c r="K473" s="1596"/>
      <c r="L473" s="1595"/>
      <c r="M473" s="1598"/>
      <c r="N473" s="1598"/>
      <c r="O473" s="1598"/>
      <c r="P473" s="1598"/>
      <c r="Q473" s="1599"/>
      <c r="R473" s="1599"/>
      <c r="S473" s="1599"/>
      <c r="T473" s="1599"/>
      <c r="W473" s="1631"/>
      <c r="X473" s="1625"/>
      <c r="Y473" s="1983"/>
      <c r="Z473" s="1631"/>
      <c r="AA473" s="1625"/>
      <c r="AD473" s="1983"/>
      <c r="AE473" s="1984"/>
      <c r="AF473" s="1561"/>
      <c r="AG473" s="1561"/>
      <c r="AH473" s="1561"/>
      <c r="AI473" s="1561"/>
      <c r="AJ473" s="1561"/>
      <c r="AK473" s="1561"/>
      <c r="AL473" s="1561"/>
      <c r="AM473" s="1613"/>
    </row>
    <row r="474" spans="4:39" s="8" customFormat="1">
      <c r="D474" s="12"/>
      <c r="E474" s="1594"/>
      <c r="F474" s="1595"/>
      <c r="G474" s="1596"/>
      <c r="H474" s="1595"/>
      <c r="I474" s="1597"/>
      <c r="J474" s="1596"/>
      <c r="K474" s="1596"/>
      <c r="L474" s="1595"/>
      <c r="M474" s="1598"/>
      <c r="N474" s="1598"/>
      <c r="O474" s="1598"/>
      <c r="P474" s="1598"/>
      <c r="Q474" s="1599"/>
      <c r="R474" s="1599"/>
      <c r="S474" s="1599"/>
      <c r="T474" s="1599"/>
      <c r="W474" s="1631"/>
      <c r="X474" s="1625"/>
      <c r="Y474" s="1983"/>
      <c r="Z474" s="1631"/>
      <c r="AA474" s="1625"/>
      <c r="AD474" s="1983"/>
      <c r="AE474" s="1984"/>
      <c r="AF474" s="1561"/>
      <c r="AG474" s="1561"/>
      <c r="AH474" s="1561"/>
      <c r="AI474" s="1561"/>
      <c r="AJ474" s="1561"/>
      <c r="AK474" s="1561"/>
      <c r="AL474" s="1561"/>
      <c r="AM474" s="1613"/>
    </row>
    <row r="475" spans="4:39" s="8" customFormat="1">
      <c r="D475" s="12"/>
      <c r="E475" s="1594"/>
      <c r="F475" s="1595"/>
      <c r="G475" s="1596"/>
      <c r="H475" s="1595"/>
      <c r="I475" s="1597"/>
      <c r="J475" s="1596"/>
      <c r="K475" s="1596"/>
      <c r="L475" s="1595"/>
      <c r="M475" s="1598"/>
      <c r="N475" s="1598"/>
      <c r="O475" s="1598"/>
      <c r="P475" s="1598"/>
      <c r="Q475" s="1599"/>
      <c r="R475" s="1599"/>
      <c r="S475" s="1599"/>
      <c r="T475" s="1599"/>
      <c r="W475" s="1631"/>
      <c r="X475" s="1625"/>
      <c r="Y475" s="1983"/>
      <c r="Z475" s="1631"/>
      <c r="AA475" s="1625"/>
      <c r="AD475" s="1983"/>
      <c r="AE475" s="1984"/>
      <c r="AF475" s="1561"/>
      <c r="AG475" s="1561"/>
      <c r="AH475" s="1561"/>
      <c r="AI475" s="1561"/>
      <c r="AJ475" s="1561"/>
      <c r="AK475" s="1561"/>
      <c r="AL475" s="1561"/>
      <c r="AM475" s="1613"/>
    </row>
    <row r="476" spans="4:39" s="8" customFormat="1">
      <c r="D476" s="12"/>
      <c r="E476" s="1594"/>
      <c r="F476" s="1595"/>
      <c r="G476" s="1596"/>
      <c r="H476" s="1595"/>
      <c r="I476" s="1597"/>
      <c r="J476" s="1596"/>
      <c r="K476" s="1596"/>
      <c r="L476" s="1595"/>
      <c r="M476" s="1598"/>
      <c r="N476" s="1598"/>
      <c r="O476" s="1598"/>
      <c r="P476" s="1598"/>
      <c r="Q476" s="1599"/>
      <c r="R476" s="1599"/>
      <c r="S476" s="1599"/>
      <c r="T476" s="1599"/>
      <c r="W476" s="1631"/>
      <c r="X476" s="1625"/>
      <c r="Y476" s="1983"/>
      <c r="Z476" s="1631"/>
      <c r="AA476" s="1625"/>
      <c r="AD476" s="1983"/>
      <c r="AE476" s="1984"/>
      <c r="AF476" s="1561"/>
      <c r="AG476" s="1561"/>
      <c r="AH476" s="1561"/>
      <c r="AI476" s="1561"/>
      <c r="AJ476" s="1561"/>
      <c r="AK476" s="1561"/>
      <c r="AL476" s="1561"/>
      <c r="AM476" s="1613"/>
    </row>
    <row r="477" spans="4:39" s="8" customFormat="1">
      <c r="D477" s="12"/>
      <c r="E477" s="1594"/>
      <c r="F477" s="1595"/>
      <c r="G477" s="1596"/>
      <c r="H477" s="1595"/>
      <c r="I477" s="1597"/>
      <c r="J477" s="1596"/>
      <c r="K477" s="1596"/>
      <c r="L477" s="1595"/>
      <c r="M477" s="1598"/>
      <c r="N477" s="1598"/>
      <c r="O477" s="1598"/>
      <c r="P477" s="1598"/>
      <c r="Q477" s="1599"/>
      <c r="R477" s="1599"/>
      <c r="S477" s="1599"/>
      <c r="T477" s="1599"/>
      <c r="W477" s="1631"/>
      <c r="X477" s="1625"/>
      <c r="Y477" s="1983"/>
      <c r="Z477" s="1631"/>
      <c r="AA477" s="1625"/>
      <c r="AD477" s="1983"/>
      <c r="AE477" s="1984"/>
      <c r="AF477" s="1561"/>
      <c r="AG477" s="1561"/>
      <c r="AH477" s="1561"/>
      <c r="AI477" s="1561"/>
      <c r="AJ477" s="1561"/>
      <c r="AK477" s="1561"/>
      <c r="AL477" s="1561"/>
      <c r="AM477" s="1613"/>
    </row>
    <row r="478" spans="4:39" s="8" customFormat="1">
      <c r="D478" s="12"/>
      <c r="E478" s="1594"/>
      <c r="F478" s="1595"/>
      <c r="G478" s="1596"/>
      <c r="H478" s="1595"/>
      <c r="I478" s="1597"/>
      <c r="J478" s="1596"/>
      <c r="K478" s="1596"/>
      <c r="L478" s="1595"/>
      <c r="M478" s="1598"/>
      <c r="N478" s="1598"/>
      <c r="O478" s="1598"/>
      <c r="P478" s="1598"/>
      <c r="Q478" s="1599"/>
      <c r="R478" s="1599"/>
      <c r="S478" s="1599"/>
      <c r="T478" s="1599"/>
      <c r="W478" s="1631"/>
      <c r="X478" s="1625"/>
      <c r="Y478" s="1983"/>
      <c r="Z478" s="1631"/>
      <c r="AA478" s="1625"/>
      <c r="AD478" s="1983"/>
      <c r="AE478" s="1984"/>
      <c r="AF478" s="1561"/>
      <c r="AG478" s="1561"/>
      <c r="AH478" s="1561"/>
      <c r="AI478" s="1561"/>
      <c r="AJ478" s="1561"/>
      <c r="AK478" s="1561"/>
      <c r="AL478" s="1561"/>
      <c r="AM478" s="1613"/>
    </row>
    <row r="479" spans="4:39" s="8" customFormat="1">
      <c r="D479" s="12"/>
      <c r="E479" s="1594"/>
      <c r="F479" s="1595"/>
      <c r="G479" s="1596"/>
      <c r="H479" s="1595"/>
      <c r="I479" s="1597"/>
      <c r="J479" s="1596"/>
      <c r="K479" s="1596"/>
      <c r="L479" s="1595"/>
      <c r="M479" s="1598"/>
      <c r="N479" s="1598"/>
      <c r="O479" s="1598"/>
      <c r="P479" s="1598"/>
      <c r="Q479" s="1599"/>
      <c r="R479" s="1599"/>
      <c r="S479" s="1599"/>
      <c r="T479" s="1599"/>
      <c r="W479" s="1631"/>
      <c r="X479" s="1625"/>
      <c r="Y479" s="1983"/>
      <c r="Z479" s="1631"/>
      <c r="AA479" s="1625"/>
      <c r="AD479" s="1983"/>
      <c r="AE479" s="1984"/>
      <c r="AF479" s="1561"/>
      <c r="AG479" s="1561"/>
      <c r="AH479" s="1561"/>
      <c r="AI479" s="1561"/>
      <c r="AJ479" s="1561"/>
      <c r="AK479" s="1561"/>
      <c r="AL479" s="1561"/>
      <c r="AM479" s="1613"/>
    </row>
    <row r="480" spans="4:39" s="8" customFormat="1">
      <c r="D480" s="12"/>
      <c r="E480" s="1594"/>
      <c r="F480" s="1595"/>
      <c r="G480" s="1596"/>
      <c r="H480" s="1595"/>
      <c r="I480" s="1597"/>
      <c r="J480" s="1596"/>
      <c r="K480" s="1596"/>
      <c r="L480" s="1595"/>
      <c r="M480" s="1598"/>
      <c r="N480" s="1598"/>
      <c r="O480" s="1598"/>
      <c r="P480" s="1598"/>
      <c r="Q480" s="1599"/>
      <c r="R480" s="1599"/>
      <c r="S480" s="1599"/>
      <c r="T480" s="1599"/>
      <c r="W480" s="1631"/>
      <c r="X480" s="1625"/>
      <c r="Y480" s="1983"/>
      <c r="Z480" s="1631"/>
      <c r="AA480" s="1625"/>
      <c r="AD480" s="1983"/>
      <c r="AE480" s="1984"/>
      <c r="AF480" s="1561"/>
      <c r="AG480" s="1561"/>
      <c r="AH480" s="1561"/>
      <c r="AI480" s="1561"/>
      <c r="AJ480" s="1561"/>
      <c r="AK480" s="1561"/>
      <c r="AL480" s="1561"/>
      <c r="AM480" s="1613"/>
    </row>
    <row r="481" spans="4:39" s="8" customFormat="1">
      <c r="D481" s="12"/>
      <c r="E481" s="1594"/>
      <c r="F481" s="1595"/>
      <c r="G481" s="1596"/>
      <c r="H481" s="1595"/>
      <c r="I481" s="1597"/>
      <c r="J481" s="1596"/>
      <c r="K481" s="1596"/>
      <c r="L481" s="1595"/>
      <c r="M481" s="1598"/>
      <c r="N481" s="1598"/>
      <c r="O481" s="1598"/>
      <c r="P481" s="1598"/>
      <c r="Q481" s="1599"/>
      <c r="R481" s="1599"/>
      <c r="S481" s="1599"/>
      <c r="T481" s="1599"/>
      <c r="W481" s="1631"/>
      <c r="X481" s="1625"/>
      <c r="Y481" s="1983"/>
      <c r="Z481" s="1631"/>
      <c r="AA481" s="1625"/>
      <c r="AD481" s="1983"/>
      <c r="AE481" s="1984"/>
      <c r="AF481" s="1561"/>
      <c r="AG481" s="1561"/>
      <c r="AH481" s="1561"/>
      <c r="AI481" s="1561"/>
      <c r="AJ481" s="1561"/>
      <c r="AK481" s="1561"/>
      <c r="AL481" s="1561"/>
      <c r="AM481" s="1613"/>
    </row>
    <row r="482" spans="4:39" s="8" customFormat="1">
      <c r="D482" s="12"/>
      <c r="E482" s="1594"/>
      <c r="F482" s="1595"/>
      <c r="G482" s="1596"/>
      <c r="H482" s="1595"/>
      <c r="I482" s="1597"/>
      <c r="J482" s="1596"/>
      <c r="K482" s="1596"/>
      <c r="L482" s="1595"/>
      <c r="M482" s="1598"/>
      <c r="N482" s="1598"/>
      <c r="O482" s="1598"/>
      <c r="P482" s="1598"/>
      <c r="Q482" s="1599"/>
      <c r="R482" s="1599"/>
      <c r="S482" s="1599"/>
      <c r="T482" s="1599"/>
      <c r="W482" s="1631"/>
      <c r="X482" s="1625"/>
      <c r="Y482" s="1983"/>
      <c r="Z482" s="1631"/>
      <c r="AA482" s="1625"/>
      <c r="AD482" s="1983"/>
      <c r="AE482" s="1984"/>
      <c r="AF482" s="1561"/>
      <c r="AG482" s="1561"/>
      <c r="AH482" s="1561"/>
      <c r="AI482" s="1561"/>
      <c r="AJ482" s="1561"/>
      <c r="AK482" s="1561"/>
      <c r="AL482" s="1561"/>
      <c r="AM482" s="1613"/>
    </row>
    <row r="483" spans="4:39" s="8" customFormat="1">
      <c r="D483" s="12"/>
      <c r="E483" s="1594"/>
      <c r="F483" s="1595"/>
      <c r="G483" s="1596"/>
      <c r="H483" s="1595"/>
      <c r="I483" s="1597"/>
      <c r="J483" s="1596"/>
      <c r="K483" s="1596"/>
      <c r="L483" s="1595"/>
      <c r="M483" s="1598"/>
      <c r="N483" s="1598"/>
      <c r="O483" s="1598"/>
      <c r="P483" s="1598"/>
      <c r="Q483" s="1599"/>
      <c r="R483" s="1599"/>
      <c r="S483" s="1599"/>
      <c r="T483" s="1599"/>
      <c r="W483" s="1631"/>
      <c r="X483" s="1625"/>
      <c r="Y483" s="1983"/>
      <c r="Z483" s="1631"/>
      <c r="AA483" s="1625"/>
      <c r="AD483" s="1983"/>
      <c r="AE483" s="1984"/>
      <c r="AF483" s="1561"/>
      <c r="AG483" s="1561"/>
      <c r="AH483" s="1561"/>
      <c r="AI483" s="1561"/>
      <c r="AJ483" s="1561"/>
      <c r="AK483" s="1561"/>
      <c r="AL483" s="1561"/>
      <c r="AM483" s="1613"/>
    </row>
    <row r="484" spans="4:39" s="8" customFormat="1">
      <c r="D484" s="12"/>
      <c r="E484" s="1594"/>
      <c r="F484" s="1595"/>
      <c r="G484" s="1596"/>
      <c r="H484" s="1595"/>
      <c r="I484" s="1597"/>
      <c r="J484" s="1596"/>
      <c r="K484" s="1596"/>
      <c r="L484" s="1595"/>
      <c r="M484" s="1598"/>
      <c r="N484" s="1598"/>
      <c r="O484" s="1598"/>
      <c r="P484" s="1598"/>
      <c r="Q484" s="1599"/>
      <c r="R484" s="1599"/>
      <c r="S484" s="1599"/>
      <c r="T484" s="1599"/>
      <c r="W484" s="1631"/>
      <c r="X484" s="1625"/>
      <c r="Y484" s="1983"/>
      <c r="Z484" s="1631"/>
      <c r="AA484" s="1625"/>
      <c r="AD484" s="1983"/>
      <c r="AE484" s="1984"/>
      <c r="AF484" s="1561"/>
      <c r="AG484" s="1561"/>
      <c r="AH484" s="1561"/>
      <c r="AI484" s="1561"/>
      <c r="AJ484" s="1561"/>
      <c r="AK484" s="1561"/>
      <c r="AL484" s="1561"/>
      <c r="AM484" s="1613"/>
    </row>
    <row r="485" spans="4:39" s="8" customFormat="1">
      <c r="D485" s="12"/>
      <c r="E485" s="1594"/>
      <c r="F485" s="1595"/>
      <c r="G485" s="1596"/>
      <c r="H485" s="1595"/>
      <c r="I485" s="1597"/>
      <c r="J485" s="1596"/>
      <c r="K485" s="1596"/>
      <c r="L485" s="1595"/>
      <c r="M485" s="1598"/>
      <c r="N485" s="1598"/>
      <c r="O485" s="1598"/>
      <c r="P485" s="1598"/>
      <c r="Q485" s="1599"/>
      <c r="R485" s="1599"/>
      <c r="S485" s="1599"/>
      <c r="T485" s="1599"/>
      <c r="W485" s="1631"/>
      <c r="X485" s="1625"/>
      <c r="Y485" s="1983"/>
      <c r="Z485" s="1631"/>
      <c r="AA485" s="1625"/>
      <c r="AD485" s="1983"/>
      <c r="AE485" s="1984"/>
      <c r="AF485" s="1561"/>
      <c r="AG485" s="1561"/>
      <c r="AH485" s="1561"/>
      <c r="AI485" s="1561"/>
      <c r="AJ485" s="1561"/>
      <c r="AK485" s="1561"/>
      <c r="AL485" s="1561"/>
      <c r="AM485" s="1613"/>
    </row>
    <row r="486" spans="4:39" s="8" customFormat="1">
      <c r="D486" s="12"/>
      <c r="E486" s="1594"/>
      <c r="F486" s="1595"/>
      <c r="G486" s="1596"/>
      <c r="H486" s="1595"/>
      <c r="I486" s="1597"/>
      <c r="J486" s="1596"/>
      <c r="K486" s="1596"/>
      <c r="L486" s="1595"/>
      <c r="M486" s="1598"/>
      <c r="N486" s="1598"/>
      <c r="O486" s="1598"/>
      <c r="P486" s="1598"/>
      <c r="Q486" s="1599"/>
      <c r="R486" s="1599"/>
      <c r="S486" s="1599"/>
      <c r="T486" s="1599"/>
      <c r="W486" s="1631"/>
      <c r="X486" s="1625"/>
      <c r="Y486" s="1983"/>
      <c r="Z486" s="1631"/>
      <c r="AA486" s="1625"/>
      <c r="AD486" s="1983"/>
      <c r="AE486" s="1984"/>
      <c r="AF486" s="1561"/>
      <c r="AG486" s="1561"/>
      <c r="AH486" s="1561"/>
      <c r="AI486" s="1561"/>
      <c r="AJ486" s="1561"/>
      <c r="AK486" s="1561"/>
      <c r="AL486" s="1561"/>
      <c r="AM486" s="1613"/>
    </row>
    <row r="487" spans="4:39" s="8" customFormat="1">
      <c r="D487" s="12"/>
      <c r="E487" s="1594"/>
      <c r="F487" s="1595"/>
      <c r="G487" s="1596"/>
      <c r="H487" s="1595"/>
      <c r="I487" s="1597"/>
      <c r="J487" s="1596"/>
      <c r="K487" s="1596"/>
      <c r="L487" s="1595"/>
      <c r="M487" s="1598"/>
      <c r="N487" s="1598"/>
      <c r="O487" s="1598"/>
      <c r="P487" s="1598"/>
      <c r="Q487" s="1599"/>
      <c r="R487" s="1599"/>
      <c r="S487" s="1599"/>
      <c r="T487" s="1599"/>
      <c r="W487" s="1631"/>
      <c r="X487" s="1625"/>
      <c r="Y487" s="1983"/>
      <c r="Z487" s="1631"/>
      <c r="AA487" s="1625"/>
      <c r="AD487" s="1983"/>
      <c r="AE487" s="1984"/>
      <c r="AF487" s="1561"/>
      <c r="AG487" s="1561"/>
      <c r="AH487" s="1561"/>
      <c r="AI487" s="1561"/>
      <c r="AJ487" s="1561"/>
      <c r="AK487" s="1561"/>
      <c r="AL487" s="1561"/>
      <c r="AM487" s="1613"/>
    </row>
    <row r="488" spans="4:39" s="8" customFormat="1">
      <c r="D488" s="12"/>
      <c r="E488" s="1594"/>
      <c r="F488" s="1595"/>
      <c r="G488" s="1596"/>
      <c r="H488" s="1595"/>
      <c r="I488" s="1597"/>
      <c r="J488" s="1596"/>
      <c r="K488" s="1596"/>
      <c r="L488" s="1595"/>
      <c r="M488" s="1598"/>
      <c r="N488" s="1598"/>
      <c r="O488" s="1598"/>
      <c r="P488" s="1598"/>
      <c r="Q488" s="1599"/>
      <c r="R488" s="1599"/>
      <c r="S488" s="1599"/>
      <c r="T488" s="1599"/>
      <c r="W488" s="1631"/>
      <c r="X488" s="1625"/>
      <c r="Y488" s="1983"/>
      <c r="Z488" s="1631"/>
      <c r="AA488" s="1625"/>
      <c r="AD488" s="1983"/>
      <c r="AE488" s="1984"/>
      <c r="AF488" s="1561"/>
      <c r="AG488" s="1561"/>
      <c r="AH488" s="1561"/>
      <c r="AI488" s="1561"/>
      <c r="AJ488" s="1561"/>
      <c r="AK488" s="1561"/>
      <c r="AL488" s="1561"/>
      <c r="AM488" s="1613"/>
    </row>
    <row r="489" spans="4:39" s="8" customFormat="1">
      <c r="D489" s="12"/>
      <c r="E489" s="1594"/>
      <c r="F489" s="1595"/>
      <c r="G489" s="1596"/>
      <c r="H489" s="1595"/>
      <c r="I489" s="1597"/>
      <c r="J489" s="1596"/>
      <c r="K489" s="1596"/>
      <c r="L489" s="1595"/>
      <c r="M489" s="1598"/>
      <c r="N489" s="1598"/>
      <c r="O489" s="1598"/>
      <c r="P489" s="1598"/>
      <c r="Q489" s="1599"/>
      <c r="R489" s="1599"/>
      <c r="S489" s="1599"/>
      <c r="T489" s="1599"/>
      <c r="W489" s="1631"/>
      <c r="X489" s="1625"/>
      <c r="Y489" s="1983"/>
      <c r="Z489" s="1631"/>
      <c r="AA489" s="1625"/>
      <c r="AD489" s="1983"/>
      <c r="AE489" s="1984"/>
      <c r="AF489" s="1561"/>
      <c r="AG489" s="1561"/>
      <c r="AH489" s="1561"/>
      <c r="AI489" s="1561"/>
      <c r="AJ489" s="1561"/>
      <c r="AK489" s="1561"/>
      <c r="AL489" s="1561"/>
      <c r="AM489" s="1613"/>
    </row>
    <row r="490" spans="4:39" s="8" customFormat="1">
      <c r="D490" s="12"/>
      <c r="E490" s="1594"/>
      <c r="F490" s="1595"/>
      <c r="G490" s="1596"/>
      <c r="H490" s="1595"/>
      <c r="I490" s="1597"/>
      <c r="J490" s="1596"/>
      <c r="K490" s="1596"/>
      <c r="L490" s="1595"/>
      <c r="M490" s="1598"/>
      <c r="N490" s="1598"/>
      <c r="O490" s="1598"/>
      <c r="P490" s="1598"/>
      <c r="Q490" s="1599"/>
      <c r="R490" s="1599"/>
      <c r="S490" s="1599"/>
      <c r="T490" s="1599"/>
      <c r="W490" s="1631"/>
      <c r="X490" s="1625"/>
      <c r="Y490" s="1983"/>
      <c r="Z490" s="1631"/>
      <c r="AA490" s="1625"/>
      <c r="AD490" s="1983"/>
      <c r="AE490" s="1984"/>
      <c r="AF490" s="1561"/>
      <c r="AG490" s="1561"/>
      <c r="AH490" s="1561"/>
      <c r="AI490" s="1561"/>
      <c r="AJ490" s="1561"/>
      <c r="AK490" s="1561"/>
      <c r="AL490" s="1561"/>
      <c r="AM490" s="1613"/>
    </row>
    <row r="491" spans="4:39" s="8" customFormat="1">
      <c r="D491" s="12"/>
      <c r="E491" s="1594"/>
      <c r="F491" s="1595"/>
      <c r="G491" s="1596"/>
      <c r="H491" s="1595"/>
      <c r="I491" s="1597"/>
      <c r="J491" s="1596"/>
      <c r="K491" s="1596"/>
      <c r="L491" s="1595"/>
      <c r="M491" s="1598"/>
      <c r="N491" s="1598"/>
      <c r="O491" s="1598"/>
      <c r="P491" s="1598"/>
      <c r="Q491" s="1599"/>
      <c r="R491" s="1599"/>
      <c r="S491" s="1599"/>
      <c r="T491" s="1599"/>
      <c r="W491" s="1631"/>
      <c r="X491" s="1625"/>
      <c r="Y491" s="1983"/>
      <c r="Z491" s="1631"/>
      <c r="AA491" s="1625"/>
      <c r="AD491" s="1983"/>
      <c r="AE491" s="1984"/>
      <c r="AF491" s="1561"/>
      <c r="AG491" s="1561"/>
      <c r="AH491" s="1561"/>
      <c r="AI491" s="1561"/>
      <c r="AJ491" s="1561"/>
      <c r="AK491" s="1561"/>
      <c r="AL491" s="1561"/>
      <c r="AM491" s="1613"/>
    </row>
    <row r="492" spans="4:39" s="8" customFormat="1">
      <c r="D492" s="12"/>
      <c r="E492" s="1594"/>
      <c r="F492" s="1595"/>
      <c r="G492" s="1596"/>
      <c r="H492" s="1595"/>
      <c r="I492" s="1597"/>
      <c r="J492" s="1596"/>
      <c r="K492" s="1596"/>
      <c r="L492" s="1595"/>
      <c r="M492" s="1598"/>
      <c r="N492" s="1598"/>
      <c r="O492" s="1598"/>
      <c r="P492" s="1598"/>
      <c r="Q492" s="1599"/>
      <c r="R492" s="1599"/>
      <c r="S492" s="1599"/>
      <c r="T492" s="1599"/>
      <c r="W492" s="1631"/>
      <c r="X492" s="1625"/>
      <c r="Y492" s="1983"/>
      <c r="Z492" s="1631"/>
      <c r="AA492" s="1625"/>
      <c r="AD492" s="1983"/>
      <c r="AE492" s="1984"/>
      <c r="AF492" s="1561"/>
      <c r="AG492" s="1561"/>
      <c r="AH492" s="1561"/>
      <c r="AI492" s="1561"/>
      <c r="AJ492" s="1561"/>
      <c r="AK492" s="1561"/>
      <c r="AL492" s="1561"/>
      <c r="AM492" s="1613"/>
    </row>
    <row r="493" spans="4:39" s="8" customFormat="1">
      <c r="D493" s="12"/>
      <c r="E493" s="1594"/>
      <c r="F493" s="1595"/>
      <c r="G493" s="1596"/>
      <c r="H493" s="1595"/>
      <c r="I493" s="1597"/>
      <c r="J493" s="1596"/>
      <c r="K493" s="1596"/>
      <c r="L493" s="1595"/>
      <c r="M493" s="1598"/>
      <c r="N493" s="1598"/>
      <c r="O493" s="1598"/>
      <c r="P493" s="1598"/>
      <c r="Q493" s="1599"/>
      <c r="R493" s="1599"/>
      <c r="S493" s="1599"/>
      <c r="T493" s="1599"/>
      <c r="W493" s="1631"/>
      <c r="X493" s="1625"/>
      <c r="Y493" s="1983"/>
      <c r="Z493" s="1631"/>
      <c r="AA493" s="1625"/>
      <c r="AD493" s="1983"/>
      <c r="AE493" s="1984"/>
      <c r="AF493" s="1561"/>
      <c r="AG493" s="1561"/>
      <c r="AH493" s="1561"/>
      <c r="AI493" s="1561"/>
      <c r="AJ493" s="1561"/>
      <c r="AK493" s="1561"/>
      <c r="AL493" s="1561"/>
      <c r="AM493" s="1613"/>
    </row>
    <row r="494" spans="4:39" s="8" customFormat="1">
      <c r="D494" s="12"/>
      <c r="E494" s="1594"/>
      <c r="F494" s="1595"/>
      <c r="G494" s="1596"/>
      <c r="H494" s="1595"/>
      <c r="I494" s="1597"/>
      <c r="J494" s="1596"/>
      <c r="K494" s="1596"/>
      <c r="L494" s="1595"/>
      <c r="M494" s="1598"/>
      <c r="N494" s="1598"/>
      <c r="O494" s="1598"/>
      <c r="P494" s="1598"/>
      <c r="Q494" s="1599"/>
      <c r="R494" s="1599"/>
      <c r="S494" s="1599"/>
      <c r="T494" s="1599"/>
      <c r="W494" s="1631"/>
      <c r="X494" s="1625"/>
      <c r="Y494" s="1983"/>
      <c r="Z494" s="1631"/>
      <c r="AA494" s="1625"/>
      <c r="AD494" s="1983"/>
      <c r="AE494" s="1984"/>
      <c r="AF494" s="1561"/>
      <c r="AG494" s="1561"/>
      <c r="AH494" s="1561"/>
      <c r="AI494" s="1561"/>
      <c r="AJ494" s="1561"/>
      <c r="AK494" s="1561"/>
      <c r="AL494" s="1561"/>
      <c r="AM494" s="1613"/>
    </row>
    <row r="495" spans="4:39" s="8" customFormat="1">
      <c r="D495" s="12"/>
      <c r="E495" s="1594"/>
      <c r="F495" s="1595"/>
      <c r="G495" s="1596"/>
      <c r="H495" s="1595"/>
      <c r="I495" s="1597"/>
      <c r="J495" s="1596"/>
      <c r="K495" s="1596"/>
      <c r="L495" s="1595"/>
      <c r="M495" s="1598"/>
      <c r="N495" s="1598"/>
      <c r="O495" s="1598"/>
      <c r="P495" s="1598"/>
      <c r="Q495" s="1599"/>
      <c r="R495" s="1599"/>
      <c r="S495" s="1599"/>
      <c r="T495" s="1599"/>
      <c r="W495" s="1631"/>
      <c r="X495" s="1625"/>
      <c r="Y495" s="1983"/>
      <c r="Z495" s="1631"/>
      <c r="AA495" s="1625"/>
      <c r="AD495" s="1983"/>
      <c r="AE495" s="1984"/>
      <c r="AF495" s="1561"/>
      <c r="AG495" s="1561"/>
      <c r="AH495" s="1561"/>
      <c r="AI495" s="1561"/>
      <c r="AJ495" s="1561"/>
      <c r="AK495" s="1561"/>
      <c r="AL495" s="1561"/>
      <c r="AM495" s="1613"/>
    </row>
    <row r="496" spans="4:39" s="8" customFormat="1">
      <c r="D496" s="12"/>
      <c r="E496" s="1594"/>
      <c r="F496" s="1595"/>
      <c r="G496" s="1596"/>
      <c r="H496" s="1595"/>
      <c r="I496" s="1597"/>
      <c r="J496" s="1596"/>
      <c r="K496" s="1596"/>
      <c r="L496" s="1595"/>
      <c r="M496" s="1598"/>
      <c r="N496" s="1598"/>
      <c r="O496" s="1598"/>
      <c r="P496" s="1598"/>
      <c r="Q496" s="1599"/>
      <c r="R496" s="1599"/>
      <c r="S496" s="1599"/>
      <c r="T496" s="1599"/>
      <c r="W496" s="1631"/>
      <c r="X496" s="1625"/>
      <c r="Y496" s="1983"/>
      <c r="Z496" s="1631"/>
      <c r="AA496" s="1625"/>
      <c r="AD496" s="1983"/>
      <c r="AE496" s="1984"/>
      <c r="AF496" s="1561"/>
      <c r="AG496" s="1561"/>
      <c r="AH496" s="1561"/>
      <c r="AI496" s="1561"/>
      <c r="AJ496" s="1561"/>
      <c r="AK496" s="1561"/>
      <c r="AL496" s="1561"/>
      <c r="AM496" s="1613"/>
    </row>
    <row r="497" spans="4:39" s="8" customFormat="1">
      <c r="D497" s="12"/>
      <c r="E497" s="1594"/>
      <c r="F497" s="1595"/>
      <c r="G497" s="1596"/>
      <c r="H497" s="1595"/>
      <c r="I497" s="1597"/>
      <c r="J497" s="1596"/>
      <c r="K497" s="1596"/>
      <c r="L497" s="1595"/>
      <c r="M497" s="1598"/>
      <c r="N497" s="1598"/>
      <c r="O497" s="1598"/>
      <c r="P497" s="1598"/>
      <c r="Q497" s="1599"/>
      <c r="R497" s="1599"/>
      <c r="S497" s="1599"/>
      <c r="T497" s="1599"/>
      <c r="W497" s="1631"/>
      <c r="X497" s="1625"/>
      <c r="Y497" s="1983"/>
      <c r="Z497" s="1631"/>
      <c r="AA497" s="1625"/>
      <c r="AD497" s="1983"/>
      <c r="AE497" s="1984"/>
      <c r="AF497" s="1561"/>
      <c r="AG497" s="1561"/>
      <c r="AH497" s="1561"/>
      <c r="AI497" s="1561"/>
      <c r="AJ497" s="1561"/>
      <c r="AK497" s="1561"/>
      <c r="AL497" s="1561"/>
      <c r="AM497" s="1613"/>
    </row>
    <row r="498" spans="4:39" s="8" customFormat="1">
      <c r="D498" s="12"/>
      <c r="E498" s="1594"/>
      <c r="F498" s="1595"/>
      <c r="G498" s="1596"/>
      <c r="H498" s="1595"/>
      <c r="I498" s="1597"/>
      <c r="J498" s="1596"/>
      <c r="K498" s="1596"/>
      <c r="L498" s="1595"/>
      <c r="M498" s="1598"/>
      <c r="N498" s="1598"/>
      <c r="O498" s="1598"/>
      <c r="P498" s="1598"/>
      <c r="Q498" s="1599"/>
      <c r="R498" s="1599"/>
      <c r="S498" s="1599"/>
      <c r="T498" s="1599"/>
      <c r="W498" s="1631"/>
      <c r="X498" s="1625"/>
      <c r="Y498" s="1983"/>
      <c r="Z498" s="1631"/>
      <c r="AA498" s="1625"/>
      <c r="AD498" s="1983"/>
      <c r="AE498" s="1984"/>
      <c r="AF498" s="1561"/>
      <c r="AG498" s="1561"/>
      <c r="AH498" s="1561"/>
      <c r="AI498" s="1561"/>
      <c r="AJ498" s="1561"/>
      <c r="AK498" s="1561"/>
      <c r="AL498" s="1561"/>
      <c r="AM498" s="1613"/>
    </row>
    <row r="499" spans="4:39" s="8" customFormat="1">
      <c r="D499" s="12"/>
      <c r="E499" s="1594"/>
      <c r="F499" s="1595"/>
      <c r="G499" s="1596"/>
      <c r="H499" s="1595"/>
      <c r="I499" s="1597"/>
      <c r="J499" s="1596"/>
      <c r="K499" s="1596"/>
      <c r="L499" s="1595"/>
      <c r="M499" s="1598"/>
      <c r="N499" s="1598"/>
      <c r="O499" s="1598"/>
      <c r="P499" s="1598"/>
      <c r="Q499" s="1599"/>
      <c r="R499" s="1599"/>
      <c r="S499" s="1599"/>
      <c r="T499" s="1599"/>
      <c r="W499" s="1631"/>
      <c r="X499" s="1625"/>
      <c r="Y499" s="1983"/>
      <c r="Z499" s="1631"/>
      <c r="AA499" s="1625"/>
      <c r="AD499" s="1983"/>
      <c r="AE499" s="1984"/>
      <c r="AF499" s="1561"/>
      <c r="AG499" s="1561"/>
      <c r="AH499" s="1561"/>
      <c r="AI499" s="1561"/>
      <c r="AJ499" s="1561"/>
      <c r="AK499" s="1561"/>
      <c r="AL499" s="1561"/>
      <c r="AM499" s="1613"/>
    </row>
    <row r="500" spans="4:39" s="8" customFormat="1">
      <c r="D500" s="12"/>
      <c r="E500" s="1594"/>
      <c r="F500" s="1595"/>
      <c r="G500" s="1596"/>
      <c r="H500" s="1595"/>
      <c r="I500" s="1597"/>
      <c r="J500" s="1596"/>
      <c r="K500" s="1596"/>
      <c r="L500" s="1595"/>
      <c r="M500" s="1598"/>
      <c r="N500" s="1598"/>
      <c r="O500" s="1598"/>
      <c r="P500" s="1598"/>
      <c r="Q500" s="1599"/>
      <c r="R500" s="1599"/>
      <c r="S500" s="1599"/>
      <c r="T500" s="1599"/>
      <c r="W500" s="1631"/>
      <c r="X500" s="1625"/>
      <c r="Y500" s="1983"/>
      <c r="Z500" s="1631"/>
      <c r="AA500" s="1625"/>
      <c r="AD500" s="1983"/>
      <c r="AE500" s="1984"/>
      <c r="AF500" s="1561"/>
      <c r="AG500" s="1561"/>
      <c r="AH500" s="1561"/>
      <c r="AI500" s="1561"/>
      <c r="AJ500" s="1561"/>
      <c r="AK500" s="1561"/>
      <c r="AL500" s="1561"/>
      <c r="AM500" s="1613"/>
    </row>
    <row r="501" spans="4:39" s="8" customFormat="1">
      <c r="D501" s="12"/>
      <c r="E501" s="1594"/>
      <c r="F501" s="1595"/>
      <c r="G501" s="1596"/>
      <c r="H501" s="1595"/>
      <c r="I501" s="1597"/>
      <c r="J501" s="1596"/>
      <c r="K501" s="1596"/>
      <c r="L501" s="1595"/>
      <c r="M501" s="1598"/>
      <c r="N501" s="1598"/>
      <c r="O501" s="1598"/>
      <c r="P501" s="1598"/>
      <c r="Q501" s="1599"/>
      <c r="R501" s="1599"/>
      <c r="S501" s="1599"/>
      <c r="T501" s="1599"/>
      <c r="W501" s="1631"/>
      <c r="X501" s="1625"/>
      <c r="Y501" s="1983"/>
      <c r="Z501" s="1631"/>
      <c r="AA501" s="1625"/>
      <c r="AD501" s="1983"/>
      <c r="AE501" s="1984"/>
      <c r="AF501" s="1561"/>
      <c r="AG501" s="1561"/>
      <c r="AH501" s="1561"/>
      <c r="AI501" s="1561"/>
      <c r="AJ501" s="1561"/>
      <c r="AK501" s="1561"/>
      <c r="AL501" s="1561"/>
      <c r="AM501" s="1613"/>
    </row>
    <row r="502" spans="4:39" s="8" customFormat="1">
      <c r="D502" s="12"/>
      <c r="E502" s="1594"/>
      <c r="F502" s="1595"/>
      <c r="G502" s="1596"/>
      <c r="H502" s="1595"/>
      <c r="I502" s="1597"/>
      <c r="J502" s="1596"/>
      <c r="K502" s="1596"/>
      <c r="L502" s="1595"/>
      <c r="M502" s="1598"/>
      <c r="N502" s="1598"/>
      <c r="O502" s="1598"/>
      <c r="P502" s="1598"/>
      <c r="Q502" s="1599"/>
      <c r="R502" s="1599"/>
      <c r="S502" s="1599"/>
      <c r="T502" s="1599"/>
      <c r="W502" s="1631"/>
      <c r="X502" s="1625"/>
      <c r="Y502" s="1983"/>
      <c r="Z502" s="1631"/>
      <c r="AA502" s="1625"/>
      <c r="AD502" s="1983"/>
      <c r="AE502" s="1984"/>
      <c r="AF502" s="1561"/>
      <c r="AG502" s="1561"/>
      <c r="AH502" s="1561"/>
      <c r="AI502" s="1561"/>
      <c r="AJ502" s="1561"/>
      <c r="AK502" s="1561"/>
      <c r="AL502" s="1561"/>
      <c r="AM502" s="1613"/>
    </row>
    <row r="503" spans="4:39" s="8" customFormat="1">
      <c r="D503" s="12"/>
      <c r="E503" s="1594"/>
      <c r="F503" s="1595"/>
      <c r="G503" s="1596"/>
      <c r="H503" s="1595"/>
      <c r="I503" s="1597"/>
      <c r="J503" s="1596"/>
      <c r="K503" s="1596"/>
      <c r="L503" s="1595"/>
      <c r="M503" s="1598"/>
      <c r="N503" s="1598"/>
      <c r="O503" s="1598"/>
      <c r="P503" s="1598"/>
      <c r="Q503" s="1599"/>
      <c r="R503" s="1599"/>
      <c r="S503" s="1599"/>
      <c r="T503" s="1599"/>
      <c r="W503" s="1631"/>
      <c r="X503" s="1625"/>
      <c r="Y503" s="1983"/>
      <c r="Z503" s="1631"/>
      <c r="AA503" s="1625"/>
      <c r="AD503" s="1983"/>
      <c r="AE503" s="1984"/>
      <c r="AF503" s="1561"/>
      <c r="AG503" s="1561"/>
      <c r="AH503" s="1561"/>
      <c r="AI503" s="1561"/>
      <c r="AJ503" s="1561"/>
      <c r="AK503" s="1561"/>
      <c r="AL503" s="1561"/>
      <c r="AM503" s="1613"/>
    </row>
    <row r="504" spans="4:39" s="8" customFormat="1">
      <c r="D504" s="12"/>
      <c r="E504" s="1594"/>
      <c r="F504" s="1595"/>
      <c r="G504" s="1596"/>
      <c r="H504" s="1595"/>
      <c r="I504" s="1597"/>
      <c r="J504" s="1596"/>
      <c r="K504" s="1596"/>
      <c r="L504" s="1595"/>
      <c r="M504" s="1598"/>
      <c r="N504" s="1598"/>
      <c r="O504" s="1598"/>
      <c r="P504" s="1598"/>
      <c r="Q504" s="1599"/>
      <c r="R504" s="1599"/>
      <c r="S504" s="1599"/>
      <c r="T504" s="1599"/>
      <c r="W504" s="1631"/>
      <c r="X504" s="1625"/>
      <c r="Y504" s="1983"/>
      <c r="Z504" s="1631"/>
      <c r="AA504" s="1625"/>
      <c r="AD504" s="1983"/>
      <c r="AE504" s="1984"/>
      <c r="AF504" s="1561"/>
      <c r="AG504" s="1561"/>
      <c r="AH504" s="1561"/>
      <c r="AI504" s="1561"/>
      <c r="AJ504" s="1561"/>
      <c r="AK504" s="1561"/>
      <c r="AL504" s="1561"/>
      <c r="AM504" s="1613"/>
    </row>
    <row r="505" spans="4:39" s="8" customFormat="1">
      <c r="D505" s="12"/>
      <c r="E505" s="1594"/>
      <c r="F505" s="1595"/>
      <c r="G505" s="1596"/>
      <c r="H505" s="1595"/>
      <c r="I505" s="1597"/>
      <c r="J505" s="1596"/>
      <c r="K505" s="1596"/>
      <c r="L505" s="1595"/>
      <c r="M505" s="1598"/>
      <c r="N505" s="1598"/>
      <c r="O505" s="1598"/>
      <c r="P505" s="1598"/>
      <c r="Q505" s="1599"/>
      <c r="R505" s="1599"/>
      <c r="S505" s="1599"/>
      <c r="T505" s="1599"/>
      <c r="W505" s="1631"/>
      <c r="X505" s="1625"/>
      <c r="Y505" s="1983"/>
      <c r="Z505" s="1631"/>
      <c r="AA505" s="1625"/>
      <c r="AD505" s="1983"/>
      <c r="AE505" s="1984"/>
      <c r="AF505" s="1561"/>
      <c r="AG505" s="1561"/>
      <c r="AH505" s="1561"/>
      <c r="AI505" s="1561"/>
      <c r="AJ505" s="1561"/>
      <c r="AK505" s="1561"/>
      <c r="AL505" s="1561"/>
      <c r="AM505" s="1613"/>
    </row>
    <row r="506" spans="4:39" s="8" customFormat="1">
      <c r="D506" s="12"/>
      <c r="E506" s="1594"/>
      <c r="F506" s="1595"/>
      <c r="G506" s="1596"/>
      <c r="H506" s="1595"/>
      <c r="I506" s="1597"/>
      <c r="J506" s="1596"/>
      <c r="K506" s="1596"/>
      <c r="L506" s="1595"/>
      <c r="M506" s="1598"/>
      <c r="N506" s="1598"/>
      <c r="O506" s="1598"/>
      <c r="P506" s="1598"/>
      <c r="Q506" s="1599"/>
      <c r="R506" s="1599"/>
      <c r="S506" s="1599"/>
      <c r="T506" s="1599"/>
      <c r="W506" s="1631"/>
      <c r="X506" s="1625"/>
      <c r="Y506" s="1983"/>
      <c r="Z506" s="1631"/>
      <c r="AA506" s="1625"/>
      <c r="AD506" s="1983"/>
      <c r="AE506" s="1984"/>
      <c r="AF506" s="1561"/>
      <c r="AG506" s="1561"/>
      <c r="AH506" s="1561"/>
      <c r="AI506" s="1561"/>
      <c r="AJ506" s="1561"/>
      <c r="AK506" s="1561"/>
      <c r="AL506" s="1561"/>
      <c r="AM506" s="1613"/>
    </row>
    <row r="507" spans="4:39" s="8" customFormat="1">
      <c r="D507" s="12"/>
      <c r="E507" s="1594"/>
      <c r="F507" s="1595"/>
      <c r="G507" s="1596"/>
      <c r="H507" s="1595"/>
      <c r="I507" s="1597"/>
      <c r="J507" s="1596"/>
      <c r="K507" s="1596"/>
      <c r="L507" s="1595"/>
      <c r="M507" s="1598"/>
      <c r="N507" s="1598"/>
      <c r="O507" s="1598"/>
      <c r="P507" s="1598"/>
      <c r="Q507" s="1599"/>
      <c r="R507" s="1599"/>
      <c r="S507" s="1599"/>
      <c r="T507" s="1599"/>
      <c r="W507" s="1631"/>
      <c r="X507" s="1625"/>
      <c r="Y507" s="1983"/>
      <c r="Z507" s="1631"/>
      <c r="AA507" s="1625"/>
      <c r="AD507" s="1983"/>
      <c r="AE507" s="1984"/>
      <c r="AF507" s="1561"/>
      <c r="AG507" s="1561"/>
      <c r="AH507" s="1561"/>
      <c r="AI507" s="1561"/>
      <c r="AJ507" s="1561"/>
      <c r="AK507" s="1561"/>
      <c r="AL507" s="1561"/>
      <c r="AM507" s="1613"/>
    </row>
    <row r="508" spans="4:39" s="8" customFormat="1">
      <c r="D508" s="12"/>
      <c r="E508" s="1594"/>
      <c r="F508" s="1595"/>
      <c r="G508" s="1596"/>
      <c r="H508" s="1595"/>
      <c r="I508" s="1597"/>
      <c r="J508" s="1596"/>
      <c r="K508" s="1596"/>
      <c r="L508" s="1595"/>
      <c r="M508" s="1598"/>
      <c r="N508" s="1598"/>
      <c r="O508" s="1598"/>
      <c r="P508" s="1598"/>
      <c r="Q508" s="1599"/>
      <c r="R508" s="1599"/>
      <c r="S508" s="1599"/>
      <c r="T508" s="1599"/>
      <c r="W508" s="1631"/>
      <c r="X508" s="1625"/>
      <c r="Y508" s="1983"/>
      <c r="Z508" s="1631"/>
      <c r="AA508" s="1625"/>
      <c r="AD508" s="1983"/>
      <c r="AE508" s="1984"/>
      <c r="AF508" s="1561"/>
      <c r="AG508" s="1561"/>
      <c r="AH508" s="1561"/>
      <c r="AI508" s="1561"/>
      <c r="AJ508" s="1561"/>
      <c r="AK508" s="1561"/>
      <c r="AL508" s="1561"/>
      <c r="AM508" s="1613"/>
    </row>
    <row r="509" spans="4:39" s="8" customFormat="1">
      <c r="D509" s="12"/>
      <c r="E509" s="1594"/>
      <c r="F509" s="1595"/>
      <c r="G509" s="1596"/>
      <c r="H509" s="1595"/>
      <c r="I509" s="1597"/>
      <c r="J509" s="1596"/>
      <c r="K509" s="1596"/>
      <c r="L509" s="1595"/>
      <c r="M509" s="1598"/>
      <c r="N509" s="1598"/>
      <c r="O509" s="1598"/>
      <c r="P509" s="1598"/>
      <c r="Q509" s="1599"/>
      <c r="R509" s="1599"/>
      <c r="S509" s="1599"/>
      <c r="T509" s="1599"/>
      <c r="W509" s="1631"/>
      <c r="X509" s="1625"/>
      <c r="Y509" s="1983"/>
      <c r="Z509" s="1631"/>
      <c r="AA509" s="1625"/>
      <c r="AD509" s="1983"/>
      <c r="AE509" s="1984"/>
      <c r="AF509" s="1561"/>
      <c r="AG509" s="1561"/>
      <c r="AH509" s="1561"/>
      <c r="AI509" s="1561"/>
      <c r="AJ509" s="1561"/>
      <c r="AK509" s="1561"/>
      <c r="AL509" s="1561"/>
      <c r="AM509" s="1613"/>
    </row>
    <row r="510" spans="4:39" s="8" customFormat="1">
      <c r="D510" s="12"/>
      <c r="E510" s="1594"/>
      <c r="F510" s="1595"/>
      <c r="G510" s="1596"/>
      <c r="H510" s="1595"/>
      <c r="I510" s="1597"/>
      <c r="J510" s="1596"/>
      <c r="K510" s="1596"/>
      <c r="L510" s="1595"/>
      <c r="M510" s="1598"/>
      <c r="N510" s="1598"/>
      <c r="O510" s="1598"/>
      <c r="P510" s="1598"/>
      <c r="Q510" s="1599"/>
      <c r="R510" s="1599"/>
      <c r="S510" s="1599"/>
      <c r="T510" s="1599"/>
      <c r="W510" s="1631"/>
      <c r="X510" s="1625"/>
      <c r="Y510" s="1983"/>
      <c r="Z510" s="1631"/>
      <c r="AA510" s="1625"/>
      <c r="AD510" s="1983"/>
      <c r="AE510" s="1984"/>
      <c r="AF510" s="1561"/>
      <c r="AG510" s="1561"/>
      <c r="AH510" s="1561"/>
      <c r="AI510" s="1561"/>
      <c r="AJ510" s="1561"/>
      <c r="AK510" s="1561"/>
      <c r="AL510" s="1561"/>
      <c r="AM510" s="1613"/>
    </row>
    <row r="511" spans="4:39" s="8" customFormat="1">
      <c r="D511" s="12"/>
      <c r="E511" s="1594"/>
      <c r="F511" s="1595"/>
      <c r="G511" s="1596"/>
      <c r="H511" s="1595"/>
      <c r="I511" s="1597"/>
      <c r="J511" s="1596"/>
      <c r="K511" s="1596"/>
      <c r="L511" s="1595"/>
      <c r="M511" s="1598"/>
      <c r="N511" s="1598"/>
      <c r="O511" s="1598"/>
      <c r="P511" s="1598"/>
      <c r="Q511" s="1599"/>
      <c r="R511" s="1599"/>
      <c r="S511" s="1599"/>
      <c r="T511" s="1599"/>
      <c r="W511" s="1631"/>
      <c r="X511" s="1625"/>
      <c r="Y511" s="1983"/>
      <c r="Z511" s="1631"/>
      <c r="AA511" s="1625"/>
      <c r="AD511" s="1983"/>
      <c r="AE511" s="1984"/>
      <c r="AF511" s="1561"/>
      <c r="AG511" s="1561"/>
      <c r="AH511" s="1561"/>
      <c r="AI511" s="1561"/>
      <c r="AJ511" s="1561"/>
      <c r="AK511" s="1561"/>
      <c r="AL511" s="1561"/>
      <c r="AM511" s="1613"/>
    </row>
    <row r="512" spans="4:39" s="8" customFormat="1">
      <c r="D512" s="12"/>
      <c r="E512" s="1594"/>
      <c r="F512" s="1595"/>
      <c r="G512" s="1596"/>
      <c r="H512" s="1595"/>
      <c r="I512" s="1597"/>
      <c r="J512" s="1596"/>
      <c r="K512" s="1596"/>
      <c r="L512" s="1595"/>
      <c r="M512" s="1598"/>
      <c r="N512" s="1598"/>
      <c r="O512" s="1598"/>
      <c r="P512" s="1598"/>
      <c r="Q512" s="1599"/>
      <c r="R512" s="1599"/>
      <c r="S512" s="1599"/>
      <c r="T512" s="1599"/>
      <c r="W512" s="1631"/>
      <c r="X512" s="1625"/>
      <c r="Y512" s="1983"/>
      <c r="Z512" s="1631"/>
      <c r="AA512" s="1625"/>
      <c r="AD512" s="1983"/>
      <c r="AE512" s="1984"/>
      <c r="AF512" s="1561"/>
      <c r="AG512" s="1561"/>
      <c r="AH512" s="1561"/>
      <c r="AI512" s="1561"/>
      <c r="AJ512" s="1561"/>
      <c r="AK512" s="1561"/>
      <c r="AL512" s="1561"/>
      <c r="AM512" s="1613"/>
    </row>
    <row r="513" spans="4:39" s="8" customFormat="1">
      <c r="D513" s="12"/>
      <c r="E513" s="1594"/>
      <c r="F513" s="1595"/>
      <c r="G513" s="1596"/>
      <c r="H513" s="1595"/>
      <c r="I513" s="1597"/>
      <c r="J513" s="1596"/>
      <c r="K513" s="1596"/>
      <c r="L513" s="1595"/>
      <c r="M513" s="1598"/>
      <c r="N513" s="1598"/>
      <c r="O513" s="1598"/>
      <c r="P513" s="1598"/>
      <c r="Q513" s="1599"/>
      <c r="R513" s="1599"/>
      <c r="S513" s="1599"/>
      <c r="T513" s="1599"/>
      <c r="W513" s="1631"/>
      <c r="X513" s="1625"/>
      <c r="Y513" s="1983"/>
      <c r="Z513" s="1631"/>
      <c r="AA513" s="1625"/>
      <c r="AD513" s="1983"/>
      <c r="AE513" s="1984"/>
      <c r="AF513" s="1561"/>
      <c r="AG513" s="1561"/>
      <c r="AH513" s="1561"/>
      <c r="AI513" s="1561"/>
      <c r="AJ513" s="1561"/>
      <c r="AK513" s="1561"/>
      <c r="AL513" s="1561"/>
      <c r="AM513" s="1613"/>
    </row>
    <row r="514" spans="4:39" s="8" customFormat="1">
      <c r="D514" s="12"/>
      <c r="E514" s="1594"/>
      <c r="F514" s="1595"/>
      <c r="G514" s="1596"/>
      <c r="H514" s="1595"/>
      <c r="I514" s="1597"/>
      <c r="J514" s="1596"/>
      <c r="K514" s="1596"/>
      <c r="L514" s="1595"/>
      <c r="M514" s="1598"/>
      <c r="N514" s="1598"/>
      <c r="O514" s="1598"/>
      <c r="P514" s="1598"/>
      <c r="Q514" s="1599"/>
      <c r="R514" s="1599"/>
      <c r="S514" s="1599"/>
      <c r="T514" s="1599"/>
      <c r="W514" s="1631"/>
      <c r="X514" s="1625"/>
      <c r="Y514" s="1983"/>
      <c r="Z514" s="1631"/>
      <c r="AA514" s="1625"/>
      <c r="AD514" s="1983"/>
      <c r="AE514" s="1984"/>
      <c r="AF514" s="1561"/>
      <c r="AG514" s="1561"/>
      <c r="AH514" s="1561"/>
      <c r="AI514" s="1561"/>
      <c r="AJ514" s="1561"/>
      <c r="AK514" s="1561"/>
      <c r="AL514" s="1561"/>
      <c r="AM514" s="1613"/>
    </row>
    <row r="515" spans="4:39" s="8" customFormat="1">
      <c r="D515" s="12"/>
      <c r="E515" s="1594"/>
      <c r="F515" s="1595"/>
      <c r="G515" s="1596"/>
      <c r="H515" s="1595"/>
      <c r="I515" s="1597"/>
      <c r="J515" s="1596"/>
      <c r="K515" s="1596"/>
      <c r="L515" s="1595"/>
      <c r="M515" s="1598"/>
      <c r="N515" s="1598"/>
      <c r="O515" s="1598"/>
      <c r="P515" s="1598"/>
      <c r="Q515" s="1599"/>
      <c r="R515" s="1599"/>
      <c r="S515" s="1599"/>
      <c r="T515" s="1599"/>
      <c r="W515" s="1631"/>
      <c r="X515" s="1625"/>
      <c r="Y515" s="1983"/>
      <c r="Z515" s="1631"/>
      <c r="AA515" s="1625"/>
      <c r="AD515" s="1983"/>
      <c r="AE515" s="1984"/>
      <c r="AF515" s="1561"/>
      <c r="AG515" s="1561"/>
      <c r="AH515" s="1561"/>
      <c r="AI515" s="1561"/>
      <c r="AJ515" s="1561"/>
      <c r="AK515" s="1561"/>
      <c r="AL515" s="1561"/>
      <c r="AM515" s="1613"/>
    </row>
    <row r="516" spans="4:39" s="8" customFormat="1">
      <c r="D516" s="12"/>
      <c r="E516" s="1594"/>
      <c r="F516" s="1595"/>
      <c r="G516" s="1596"/>
      <c r="H516" s="1595"/>
      <c r="I516" s="1597"/>
      <c r="J516" s="1596"/>
      <c r="K516" s="1596"/>
      <c r="L516" s="1595"/>
      <c r="M516" s="1598"/>
      <c r="N516" s="1598"/>
      <c r="O516" s="1598"/>
      <c r="P516" s="1598"/>
      <c r="Q516" s="1599"/>
      <c r="R516" s="1599"/>
      <c r="S516" s="1599"/>
      <c r="T516" s="1599"/>
      <c r="W516" s="1631"/>
      <c r="X516" s="1625"/>
      <c r="Y516" s="1983"/>
      <c r="Z516" s="1631"/>
      <c r="AA516" s="1625"/>
      <c r="AD516" s="1983"/>
      <c r="AE516" s="1984"/>
      <c r="AF516" s="1561"/>
      <c r="AG516" s="1561"/>
      <c r="AH516" s="1561"/>
      <c r="AI516" s="1561"/>
      <c r="AJ516" s="1561"/>
      <c r="AK516" s="1561"/>
      <c r="AL516" s="1561"/>
      <c r="AM516" s="1613"/>
    </row>
    <row r="517" spans="4:39" s="8" customFormat="1">
      <c r="D517" s="12"/>
      <c r="E517" s="1594"/>
      <c r="F517" s="1595"/>
      <c r="G517" s="1596"/>
      <c r="H517" s="1595"/>
      <c r="I517" s="1597"/>
      <c r="J517" s="1596"/>
      <c r="K517" s="1596"/>
      <c r="L517" s="1595"/>
      <c r="M517" s="1598"/>
      <c r="N517" s="1598"/>
      <c r="O517" s="1598"/>
      <c r="P517" s="1598"/>
      <c r="Q517" s="1599"/>
      <c r="R517" s="1599"/>
      <c r="S517" s="1599"/>
      <c r="T517" s="1599"/>
      <c r="W517" s="1631"/>
      <c r="X517" s="1625"/>
      <c r="Y517" s="1983"/>
      <c r="Z517" s="1631"/>
      <c r="AA517" s="1625"/>
      <c r="AD517" s="1983"/>
      <c r="AE517" s="1984"/>
      <c r="AF517" s="1561"/>
      <c r="AG517" s="1561"/>
      <c r="AH517" s="1561"/>
      <c r="AI517" s="1561"/>
      <c r="AJ517" s="1561"/>
      <c r="AK517" s="1561"/>
      <c r="AL517" s="1561"/>
      <c r="AM517" s="1613"/>
    </row>
    <row r="518" spans="4:39" s="8" customFormat="1">
      <c r="D518" s="12"/>
      <c r="E518" s="1594"/>
      <c r="F518" s="1595"/>
      <c r="G518" s="1596"/>
      <c r="H518" s="1595"/>
      <c r="I518" s="1597"/>
      <c r="J518" s="1596"/>
      <c r="K518" s="1596"/>
      <c r="L518" s="1595"/>
      <c r="M518" s="1598"/>
      <c r="N518" s="1598"/>
      <c r="O518" s="1598"/>
      <c r="P518" s="1598"/>
      <c r="Q518" s="1599"/>
      <c r="R518" s="1599"/>
      <c r="S518" s="1599"/>
      <c r="T518" s="1599"/>
      <c r="W518" s="1631"/>
      <c r="X518" s="1625"/>
      <c r="Y518" s="1983"/>
      <c r="Z518" s="1631"/>
      <c r="AA518" s="1625"/>
      <c r="AD518" s="1983"/>
      <c r="AE518" s="1984"/>
      <c r="AF518" s="1561"/>
      <c r="AG518" s="1561"/>
      <c r="AH518" s="1561"/>
      <c r="AI518" s="1561"/>
      <c r="AJ518" s="1561"/>
      <c r="AK518" s="1561"/>
      <c r="AL518" s="1561"/>
      <c r="AM518" s="1613"/>
    </row>
    <row r="519" spans="4:39" s="8" customFormat="1">
      <c r="D519" s="12"/>
      <c r="E519" s="1594"/>
      <c r="F519" s="1595"/>
      <c r="G519" s="1596"/>
      <c r="H519" s="1595"/>
      <c r="I519" s="1597"/>
      <c r="J519" s="1596"/>
      <c r="K519" s="1596"/>
      <c r="L519" s="1595"/>
      <c r="M519" s="1598"/>
      <c r="N519" s="1598"/>
      <c r="O519" s="1598"/>
      <c r="P519" s="1598"/>
      <c r="Q519" s="1599"/>
      <c r="R519" s="1599"/>
      <c r="S519" s="1599"/>
      <c r="T519" s="1599"/>
      <c r="W519" s="1631"/>
      <c r="X519" s="1625"/>
      <c r="Y519" s="1983"/>
      <c r="Z519" s="1631"/>
      <c r="AA519" s="1625"/>
      <c r="AD519" s="1983"/>
      <c r="AE519" s="1984"/>
      <c r="AF519" s="1561"/>
      <c r="AG519" s="1561"/>
      <c r="AH519" s="1561"/>
      <c r="AI519" s="1561"/>
      <c r="AJ519" s="1561"/>
      <c r="AK519" s="1561"/>
      <c r="AL519" s="1561"/>
      <c r="AM519" s="1613"/>
    </row>
    <row r="520" spans="4:39" s="8" customFormat="1">
      <c r="D520" s="12"/>
      <c r="E520" s="1594"/>
      <c r="F520" s="1595"/>
      <c r="G520" s="1596"/>
      <c r="H520" s="1595"/>
      <c r="I520" s="1597"/>
      <c r="J520" s="1596"/>
      <c r="K520" s="1596"/>
      <c r="L520" s="1595"/>
      <c r="M520" s="1598"/>
      <c r="N520" s="1598"/>
      <c r="O520" s="1598"/>
      <c r="P520" s="1598"/>
      <c r="Q520" s="1599"/>
      <c r="R520" s="1599"/>
      <c r="S520" s="1599"/>
      <c r="T520" s="1599"/>
      <c r="W520" s="1631"/>
      <c r="X520" s="1625"/>
      <c r="Y520" s="1983"/>
      <c r="Z520" s="1631"/>
      <c r="AA520" s="1625"/>
      <c r="AD520" s="1983"/>
      <c r="AE520" s="1984"/>
      <c r="AF520" s="1561"/>
      <c r="AG520" s="1561"/>
      <c r="AH520" s="1561"/>
      <c r="AI520" s="1561"/>
      <c r="AJ520" s="1561"/>
      <c r="AK520" s="1561"/>
      <c r="AL520" s="1561"/>
      <c r="AM520" s="1613"/>
    </row>
    <row r="521" spans="4:39" s="8" customFormat="1">
      <c r="D521" s="12"/>
      <c r="E521" s="1594"/>
      <c r="F521" s="1595"/>
      <c r="G521" s="1596"/>
      <c r="H521" s="1595"/>
      <c r="I521" s="1597"/>
      <c r="J521" s="1596"/>
      <c r="K521" s="1596"/>
      <c r="L521" s="1595"/>
      <c r="M521" s="1598"/>
      <c r="N521" s="1598"/>
      <c r="O521" s="1598"/>
      <c r="P521" s="1598"/>
      <c r="Q521" s="1599"/>
      <c r="R521" s="1599"/>
      <c r="S521" s="1599"/>
      <c r="T521" s="1599"/>
      <c r="W521" s="1631"/>
      <c r="X521" s="1625"/>
      <c r="Y521" s="1983"/>
      <c r="Z521" s="1631"/>
      <c r="AA521" s="1625"/>
      <c r="AD521" s="1983"/>
      <c r="AE521" s="1984"/>
      <c r="AF521" s="1561"/>
      <c r="AG521" s="1561"/>
      <c r="AH521" s="1561"/>
      <c r="AI521" s="1561"/>
      <c r="AJ521" s="1561"/>
      <c r="AK521" s="1561"/>
      <c r="AL521" s="1561"/>
      <c r="AM521" s="1613"/>
    </row>
    <row r="522" spans="4:39" s="8" customFormat="1">
      <c r="D522" s="12"/>
      <c r="E522" s="1594"/>
      <c r="F522" s="1595"/>
      <c r="G522" s="1596"/>
      <c r="H522" s="1595"/>
      <c r="I522" s="1597"/>
      <c r="J522" s="1596"/>
      <c r="K522" s="1596"/>
      <c r="L522" s="1595"/>
      <c r="M522" s="1598"/>
      <c r="N522" s="1598"/>
      <c r="O522" s="1598"/>
      <c r="P522" s="1598"/>
      <c r="Q522" s="1599"/>
      <c r="R522" s="1599"/>
      <c r="S522" s="1599"/>
      <c r="T522" s="1599"/>
      <c r="W522" s="1631"/>
      <c r="X522" s="1625"/>
      <c r="Y522" s="1983"/>
      <c r="Z522" s="1631"/>
      <c r="AA522" s="1625"/>
      <c r="AD522" s="1983"/>
      <c r="AE522" s="1984"/>
      <c r="AF522" s="1561"/>
      <c r="AG522" s="1561"/>
      <c r="AH522" s="1561"/>
      <c r="AI522" s="1561"/>
      <c r="AJ522" s="1561"/>
      <c r="AK522" s="1561"/>
      <c r="AL522" s="1561"/>
      <c r="AM522" s="1613"/>
    </row>
    <row r="523" spans="4:39" s="8" customFormat="1">
      <c r="D523" s="12"/>
      <c r="E523" s="1594"/>
      <c r="F523" s="1595"/>
      <c r="G523" s="1596"/>
      <c r="H523" s="1595"/>
      <c r="I523" s="1597"/>
      <c r="J523" s="1596"/>
      <c r="K523" s="1596"/>
      <c r="L523" s="1595"/>
      <c r="M523" s="1598"/>
      <c r="N523" s="1598"/>
      <c r="O523" s="1598"/>
      <c r="P523" s="1598"/>
      <c r="Q523" s="1599"/>
      <c r="R523" s="1599"/>
      <c r="S523" s="1599"/>
      <c r="T523" s="1599"/>
      <c r="W523" s="1631"/>
      <c r="X523" s="1625"/>
      <c r="Y523" s="1983"/>
      <c r="Z523" s="1631"/>
      <c r="AA523" s="1625"/>
      <c r="AD523" s="1983"/>
      <c r="AE523" s="1984"/>
      <c r="AF523" s="1561"/>
      <c r="AG523" s="1561"/>
      <c r="AH523" s="1561"/>
      <c r="AI523" s="1561"/>
      <c r="AJ523" s="1561"/>
      <c r="AK523" s="1561"/>
      <c r="AL523" s="1561"/>
      <c r="AM523" s="1613"/>
    </row>
    <row r="524" spans="4:39" s="8" customFormat="1">
      <c r="D524" s="12"/>
      <c r="E524" s="1594"/>
      <c r="F524" s="1595"/>
      <c r="G524" s="1596"/>
      <c r="H524" s="1595"/>
      <c r="I524" s="1597"/>
      <c r="J524" s="1596"/>
      <c r="K524" s="1596"/>
      <c r="L524" s="1595"/>
      <c r="M524" s="1598"/>
      <c r="N524" s="1598"/>
      <c r="O524" s="1598"/>
      <c r="P524" s="1598"/>
      <c r="Q524" s="1599"/>
      <c r="R524" s="1599"/>
      <c r="S524" s="1599"/>
      <c r="T524" s="1599"/>
      <c r="W524" s="1631"/>
      <c r="X524" s="1625"/>
      <c r="Y524" s="1983"/>
      <c r="Z524" s="1631"/>
      <c r="AA524" s="1625"/>
      <c r="AD524" s="1983"/>
      <c r="AE524" s="1984"/>
      <c r="AF524" s="1561"/>
      <c r="AG524" s="1561"/>
      <c r="AH524" s="1561"/>
      <c r="AI524" s="1561"/>
      <c r="AJ524" s="1561"/>
      <c r="AK524" s="1561"/>
      <c r="AL524" s="1561"/>
      <c r="AM524" s="1613"/>
    </row>
    <row r="525" spans="4:39" s="8" customFormat="1">
      <c r="D525" s="12"/>
      <c r="E525" s="1594"/>
      <c r="F525" s="1595"/>
      <c r="G525" s="1596"/>
      <c r="H525" s="1595"/>
      <c r="I525" s="1597"/>
      <c r="J525" s="1596"/>
      <c r="K525" s="1596"/>
      <c r="L525" s="1595"/>
      <c r="M525" s="1598"/>
      <c r="N525" s="1598"/>
      <c r="O525" s="1598"/>
      <c r="P525" s="1598"/>
      <c r="Q525" s="1599"/>
      <c r="R525" s="1599"/>
      <c r="S525" s="1599"/>
      <c r="T525" s="1599"/>
      <c r="W525" s="1631"/>
      <c r="X525" s="1625"/>
      <c r="Y525" s="1983"/>
      <c r="Z525" s="1631"/>
      <c r="AA525" s="1625"/>
      <c r="AD525" s="1983"/>
      <c r="AE525" s="1984"/>
      <c r="AF525" s="1561"/>
      <c r="AG525" s="1561"/>
      <c r="AH525" s="1561"/>
      <c r="AI525" s="1561"/>
      <c r="AJ525" s="1561"/>
      <c r="AK525" s="1561"/>
      <c r="AL525" s="1561"/>
      <c r="AM525" s="1613"/>
    </row>
    <row r="526" spans="4:39" s="8" customFormat="1">
      <c r="D526" s="12"/>
      <c r="E526" s="1594"/>
      <c r="F526" s="1595"/>
      <c r="G526" s="1596"/>
      <c r="H526" s="1595"/>
      <c r="I526" s="1597"/>
      <c r="J526" s="1596"/>
      <c r="K526" s="1596"/>
      <c r="L526" s="1595"/>
      <c r="M526" s="1598"/>
      <c r="N526" s="1598"/>
      <c r="O526" s="1598"/>
      <c r="P526" s="1598"/>
      <c r="Q526" s="1599"/>
      <c r="R526" s="1599"/>
      <c r="S526" s="1599"/>
      <c r="T526" s="1599"/>
      <c r="W526" s="1631"/>
      <c r="X526" s="1625"/>
      <c r="Y526" s="1983"/>
      <c r="Z526" s="1631"/>
      <c r="AA526" s="1625"/>
      <c r="AD526" s="1983"/>
      <c r="AE526" s="1984"/>
      <c r="AF526" s="1561"/>
      <c r="AG526" s="1561"/>
      <c r="AH526" s="1561"/>
      <c r="AI526" s="1561"/>
      <c r="AJ526" s="1561"/>
      <c r="AK526" s="1561"/>
      <c r="AL526" s="1561"/>
      <c r="AM526" s="1613"/>
    </row>
    <row r="527" spans="4:39" s="8" customFormat="1">
      <c r="D527" s="12"/>
      <c r="E527" s="1594"/>
      <c r="F527" s="1595"/>
      <c r="G527" s="1596"/>
      <c r="H527" s="1595"/>
      <c r="I527" s="1597"/>
      <c r="J527" s="1596"/>
      <c r="K527" s="1596"/>
      <c r="L527" s="1595"/>
      <c r="M527" s="1598"/>
      <c r="N527" s="1598"/>
      <c r="O527" s="1598"/>
      <c r="P527" s="1598"/>
      <c r="Q527" s="1599"/>
      <c r="R527" s="1599"/>
      <c r="S527" s="1599"/>
      <c r="T527" s="1599"/>
      <c r="W527" s="1631"/>
      <c r="X527" s="1625"/>
      <c r="Y527" s="1983"/>
      <c r="Z527" s="1631"/>
      <c r="AA527" s="1625"/>
      <c r="AD527" s="1983"/>
      <c r="AE527" s="1984"/>
      <c r="AF527" s="1561"/>
      <c r="AG527" s="1561"/>
      <c r="AH527" s="1561"/>
      <c r="AI527" s="1561"/>
      <c r="AJ527" s="1561"/>
      <c r="AK527" s="1561"/>
      <c r="AL527" s="1561"/>
      <c r="AM527" s="1613"/>
    </row>
    <row r="528" spans="4:39" s="8" customFormat="1">
      <c r="D528" s="12"/>
      <c r="E528" s="1594"/>
      <c r="F528" s="1595"/>
      <c r="G528" s="1596"/>
      <c r="H528" s="1595"/>
      <c r="I528" s="1597"/>
      <c r="J528" s="1596"/>
      <c r="K528" s="1596"/>
      <c r="L528" s="1595"/>
      <c r="M528" s="1598"/>
      <c r="N528" s="1598"/>
      <c r="O528" s="1598"/>
      <c r="P528" s="1598"/>
      <c r="Q528" s="1599"/>
      <c r="R528" s="1599"/>
      <c r="S528" s="1599"/>
      <c r="T528" s="1599"/>
      <c r="W528" s="1631"/>
      <c r="X528" s="1625"/>
      <c r="Y528" s="1983"/>
      <c r="Z528" s="1631"/>
      <c r="AA528" s="1625"/>
      <c r="AD528" s="1983"/>
      <c r="AE528" s="1984"/>
      <c r="AF528" s="1561"/>
      <c r="AG528" s="1561"/>
      <c r="AH528" s="1561"/>
      <c r="AI528" s="1561"/>
      <c r="AJ528" s="1561"/>
      <c r="AK528" s="1561"/>
      <c r="AL528" s="1561"/>
      <c r="AM528" s="1613"/>
    </row>
    <row r="529" spans="4:39" s="8" customFormat="1">
      <c r="D529" s="12"/>
      <c r="E529" s="1594"/>
      <c r="F529" s="1595"/>
      <c r="G529" s="1596"/>
      <c r="H529" s="1595"/>
      <c r="I529" s="1597"/>
      <c r="J529" s="1596"/>
      <c r="K529" s="1596"/>
      <c r="L529" s="1595"/>
      <c r="M529" s="1598"/>
      <c r="N529" s="1598"/>
      <c r="O529" s="1598"/>
      <c r="P529" s="1598"/>
      <c r="Q529" s="1599"/>
      <c r="R529" s="1599"/>
      <c r="S529" s="1599"/>
      <c r="T529" s="1599"/>
      <c r="W529" s="1631"/>
      <c r="X529" s="1625"/>
      <c r="Y529" s="1983"/>
      <c r="Z529" s="1631"/>
      <c r="AA529" s="1625"/>
      <c r="AD529" s="1983"/>
      <c r="AE529" s="1984"/>
      <c r="AF529" s="1561"/>
      <c r="AG529" s="1561"/>
      <c r="AH529" s="1561"/>
      <c r="AI529" s="1561"/>
      <c r="AJ529" s="1561"/>
      <c r="AK529" s="1561"/>
      <c r="AL529" s="1561"/>
      <c r="AM529" s="1613"/>
    </row>
    <row r="530" spans="4:39" s="8" customFormat="1">
      <c r="D530" s="12"/>
      <c r="E530" s="1594"/>
      <c r="F530" s="1595"/>
      <c r="G530" s="1596"/>
      <c r="H530" s="1595"/>
      <c r="I530" s="1597"/>
      <c r="J530" s="1596"/>
      <c r="K530" s="1596"/>
      <c r="L530" s="1595"/>
      <c r="M530" s="1598"/>
      <c r="N530" s="1598"/>
      <c r="O530" s="1598"/>
      <c r="P530" s="1598"/>
      <c r="Q530" s="1599"/>
      <c r="R530" s="1599"/>
      <c r="S530" s="1599"/>
      <c r="T530" s="1599"/>
      <c r="W530" s="1631"/>
      <c r="X530" s="1625"/>
      <c r="Y530" s="1983"/>
      <c r="Z530" s="1631"/>
      <c r="AA530" s="1625"/>
      <c r="AD530" s="1983"/>
      <c r="AE530" s="1984"/>
      <c r="AF530" s="1561"/>
      <c r="AG530" s="1561"/>
      <c r="AH530" s="1561"/>
      <c r="AI530" s="1561"/>
      <c r="AJ530" s="1561"/>
      <c r="AK530" s="1561"/>
      <c r="AL530" s="1561"/>
      <c r="AM530" s="1613"/>
    </row>
    <row r="531" spans="4:39" s="8" customFormat="1">
      <c r="D531" s="12"/>
      <c r="E531" s="1594"/>
      <c r="F531" s="1595"/>
      <c r="G531" s="1596"/>
      <c r="H531" s="1595"/>
      <c r="I531" s="1597"/>
      <c r="J531" s="1596"/>
      <c r="K531" s="1596"/>
      <c r="L531" s="1595"/>
      <c r="M531" s="1598"/>
      <c r="N531" s="1598"/>
      <c r="O531" s="1598"/>
      <c r="P531" s="1598"/>
      <c r="Q531" s="1599"/>
      <c r="R531" s="1599"/>
      <c r="S531" s="1599"/>
      <c r="T531" s="1599"/>
      <c r="W531" s="1631"/>
      <c r="X531" s="1625"/>
      <c r="Y531" s="1983"/>
      <c r="Z531" s="1631"/>
      <c r="AA531" s="1625"/>
      <c r="AD531" s="1983"/>
      <c r="AE531" s="1984"/>
      <c r="AF531" s="1561"/>
      <c r="AG531" s="1561"/>
      <c r="AH531" s="1561"/>
      <c r="AI531" s="1561"/>
      <c r="AJ531" s="1561"/>
      <c r="AK531" s="1561"/>
      <c r="AL531" s="1561"/>
      <c r="AM531" s="1613"/>
    </row>
    <row r="532" spans="4:39" s="8" customFormat="1">
      <c r="D532" s="12"/>
      <c r="E532" s="1594"/>
      <c r="F532" s="1595"/>
      <c r="G532" s="1596"/>
      <c r="H532" s="1595"/>
      <c r="I532" s="1597"/>
      <c r="J532" s="1596"/>
      <c r="K532" s="1596"/>
      <c r="L532" s="1595"/>
      <c r="M532" s="1598"/>
      <c r="N532" s="1598"/>
      <c r="O532" s="1598"/>
      <c r="P532" s="1598"/>
      <c r="Q532" s="1599"/>
      <c r="R532" s="1599"/>
      <c r="S532" s="1599"/>
      <c r="T532" s="1599"/>
      <c r="W532" s="1631"/>
      <c r="X532" s="1625"/>
      <c r="Y532" s="1983"/>
      <c r="Z532" s="1631"/>
      <c r="AA532" s="1625"/>
      <c r="AD532" s="1983"/>
      <c r="AE532" s="1984"/>
      <c r="AF532" s="1561"/>
      <c r="AG532" s="1561"/>
      <c r="AH532" s="1561"/>
      <c r="AI532" s="1561"/>
      <c r="AJ532" s="1561"/>
      <c r="AK532" s="1561"/>
      <c r="AL532" s="1561"/>
      <c r="AM532" s="1613"/>
    </row>
    <row r="533" spans="4:39" s="8" customFormat="1">
      <c r="D533" s="12"/>
      <c r="E533" s="1594"/>
      <c r="F533" s="1595"/>
      <c r="G533" s="1596"/>
      <c r="H533" s="1595"/>
      <c r="I533" s="1597"/>
      <c r="J533" s="1596"/>
      <c r="K533" s="1596"/>
      <c r="L533" s="1595"/>
      <c r="M533" s="1598"/>
      <c r="N533" s="1598"/>
      <c r="O533" s="1598"/>
      <c r="P533" s="1598"/>
      <c r="Q533" s="1599"/>
      <c r="R533" s="1599"/>
      <c r="S533" s="1599"/>
      <c r="T533" s="1599"/>
      <c r="W533" s="1631"/>
      <c r="X533" s="1625"/>
      <c r="Y533" s="1983"/>
      <c r="Z533" s="1631"/>
      <c r="AA533" s="1625"/>
      <c r="AD533" s="1983"/>
      <c r="AE533" s="1984"/>
      <c r="AF533" s="1561"/>
      <c r="AG533" s="1561"/>
      <c r="AH533" s="1561"/>
      <c r="AI533" s="1561"/>
      <c r="AJ533" s="1561"/>
      <c r="AK533" s="1561"/>
      <c r="AL533" s="1561"/>
      <c r="AM533" s="1613"/>
    </row>
    <row r="534" spans="4:39" s="8" customFormat="1">
      <c r="D534" s="12"/>
      <c r="E534" s="1594"/>
      <c r="F534" s="1595"/>
      <c r="G534" s="1596"/>
      <c r="H534" s="1595"/>
      <c r="I534" s="1597"/>
      <c r="J534" s="1596"/>
      <c r="K534" s="1596"/>
      <c r="L534" s="1595"/>
      <c r="M534" s="1598"/>
      <c r="N534" s="1598"/>
      <c r="O534" s="1598"/>
      <c r="P534" s="1598"/>
      <c r="Q534" s="1599"/>
      <c r="R534" s="1599"/>
      <c r="S534" s="1599"/>
      <c r="T534" s="1599"/>
      <c r="W534" s="1631"/>
      <c r="X534" s="1625"/>
      <c r="Y534" s="1983"/>
      <c r="Z534" s="1631"/>
      <c r="AA534" s="1625"/>
      <c r="AD534" s="1983"/>
      <c r="AE534" s="1984"/>
      <c r="AF534" s="1561"/>
      <c r="AG534" s="1561"/>
      <c r="AH534" s="1561"/>
      <c r="AI534" s="1561"/>
      <c r="AJ534" s="1561"/>
      <c r="AK534" s="1561"/>
      <c r="AL534" s="1561"/>
      <c r="AM534" s="1613"/>
    </row>
    <row r="535" spans="4:39" s="8" customFormat="1">
      <c r="D535" s="12"/>
      <c r="E535" s="1594"/>
      <c r="F535" s="1595"/>
      <c r="G535" s="1596"/>
      <c r="H535" s="1595"/>
      <c r="I535" s="1597"/>
      <c r="J535" s="1596"/>
      <c r="K535" s="1596"/>
      <c r="L535" s="1595"/>
      <c r="M535" s="1598"/>
      <c r="N535" s="1598"/>
      <c r="O535" s="1598"/>
      <c r="P535" s="1598"/>
      <c r="Q535" s="1599"/>
      <c r="R535" s="1599"/>
      <c r="S535" s="1599"/>
      <c r="T535" s="1599"/>
      <c r="W535" s="1631"/>
      <c r="X535" s="1625"/>
      <c r="Y535" s="1983"/>
      <c r="Z535" s="1631"/>
      <c r="AA535" s="1625"/>
      <c r="AD535" s="1983"/>
      <c r="AE535" s="1984"/>
      <c r="AF535" s="1561"/>
      <c r="AG535" s="1561"/>
      <c r="AH535" s="1561"/>
      <c r="AI535" s="1561"/>
      <c r="AJ535" s="1561"/>
      <c r="AK535" s="1561"/>
      <c r="AL535" s="1561"/>
      <c r="AM535" s="1613"/>
    </row>
    <row r="536" spans="4:39" s="8" customFormat="1">
      <c r="D536" s="12"/>
      <c r="E536" s="1594"/>
      <c r="F536" s="1595"/>
      <c r="G536" s="1596"/>
      <c r="H536" s="1595"/>
      <c r="I536" s="1597"/>
      <c r="J536" s="1596"/>
      <c r="K536" s="1596"/>
      <c r="L536" s="1595"/>
      <c r="M536" s="1598"/>
      <c r="N536" s="1598"/>
      <c r="O536" s="1598"/>
      <c r="P536" s="1598"/>
      <c r="Q536" s="1599"/>
      <c r="R536" s="1599"/>
      <c r="S536" s="1599"/>
      <c r="T536" s="1599"/>
      <c r="W536" s="1631"/>
      <c r="X536" s="1625"/>
      <c r="Y536" s="1983"/>
      <c r="Z536" s="1631"/>
      <c r="AA536" s="1625"/>
      <c r="AD536" s="1983"/>
      <c r="AE536" s="1984"/>
      <c r="AF536" s="1561"/>
      <c r="AG536" s="1561"/>
      <c r="AH536" s="1561"/>
      <c r="AI536" s="1561"/>
      <c r="AJ536" s="1561"/>
      <c r="AK536" s="1561"/>
      <c r="AL536" s="1561"/>
      <c r="AM536" s="1613"/>
    </row>
    <row r="537" spans="4:39" s="8" customFormat="1">
      <c r="D537" s="12"/>
      <c r="E537" s="1594"/>
      <c r="F537" s="1595"/>
      <c r="G537" s="1596"/>
      <c r="H537" s="1595"/>
      <c r="I537" s="1597"/>
      <c r="J537" s="1596"/>
      <c r="K537" s="1596"/>
      <c r="L537" s="1595"/>
      <c r="M537" s="1598"/>
      <c r="N537" s="1598"/>
      <c r="O537" s="1598"/>
      <c r="P537" s="1598"/>
      <c r="Q537" s="1599"/>
      <c r="R537" s="1599"/>
      <c r="S537" s="1599"/>
      <c r="T537" s="1599"/>
      <c r="W537" s="1631"/>
      <c r="X537" s="1625"/>
      <c r="Y537" s="1983"/>
      <c r="Z537" s="1631"/>
      <c r="AA537" s="1625"/>
      <c r="AD537" s="1983"/>
      <c r="AE537" s="1984"/>
      <c r="AF537" s="1561"/>
      <c r="AG537" s="1561"/>
      <c r="AH537" s="1561"/>
      <c r="AI537" s="1561"/>
      <c r="AJ537" s="1561"/>
      <c r="AK537" s="1561"/>
      <c r="AL537" s="1561"/>
      <c r="AM537" s="1613"/>
    </row>
    <row r="538" spans="4:39" s="8" customFormat="1">
      <c r="D538" s="12"/>
      <c r="E538" s="1594"/>
      <c r="F538" s="1595"/>
      <c r="G538" s="1596"/>
      <c r="H538" s="1595"/>
      <c r="I538" s="1597"/>
      <c r="J538" s="1596"/>
      <c r="K538" s="1596"/>
      <c r="L538" s="1595"/>
      <c r="M538" s="1598"/>
      <c r="N538" s="1598"/>
      <c r="O538" s="1598"/>
      <c r="P538" s="1598"/>
      <c r="Q538" s="1599"/>
      <c r="R538" s="1599"/>
      <c r="S538" s="1599"/>
      <c r="T538" s="1599"/>
      <c r="W538" s="1631"/>
      <c r="X538" s="1625"/>
      <c r="Y538" s="1983"/>
      <c r="Z538" s="1631"/>
      <c r="AA538" s="1625"/>
      <c r="AD538" s="1983"/>
      <c r="AE538" s="1984"/>
      <c r="AF538" s="1561"/>
      <c r="AG538" s="1561"/>
      <c r="AH538" s="1561"/>
      <c r="AI538" s="1561"/>
      <c r="AJ538" s="1561"/>
      <c r="AK538" s="1561"/>
      <c r="AL538" s="1561"/>
      <c r="AM538" s="1613"/>
    </row>
    <row r="539" spans="4:39" s="8" customFormat="1">
      <c r="D539" s="12"/>
      <c r="E539" s="1594"/>
      <c r="F539" s="1595"/>
      <c r="G539" s="1596"/>
      <c r="H539" s="1595"/>
      <c r="I539" s="1597"/>
      <c r="J539" s="1596"/>
      <c r="K539" s="1596"/>
      <c r="L539" s="1595"/>
      <c r="M539" s="1598"/>
      <c r="N539" s="1598"/>
      <c r="O539" s="1598"/>
      <c r="P539" s="1598"/>
      <c r="Q539" s="1599"/>
      <c r="R539" s="1599"/>
      <c r="S539" s="1599"/>
      <c r="T539" s="1599"/>
      <c r="W539" s="1631"/>
      <c r="X539" s="1625"/>
      <c r="Y539" s="1983"/>
      <c r="Z539" s="1631"/>
      <c r="AA539" s="1625"/>
      <c r="AD539" s="1983"/>
      <c r="AE539" s="1984"/>
      <c r="AF539" s="1561"/>
      <c r="AG539" s="1561"/>
      <c r="AH539" s="1561"/>
      <c r="AI539" s="1561"/>
      <c r="AJ539" s="1561"/>
      <c r="AK539" s="1561"/>
      <c r="AL539" s="1561"/>
      <c r="AM539" s="1613"/>
    </row>
    <row r="540" spans="4:39" s="8" customFormat="1">
      <c r="D540" s="12"/>
      <c r="E540" s="1594"/>
      <c r="F540" s="1595"/>
      <c r="G540" s="1596"/>
      <c r="H540" s="1595"/>
      <c r="I540" s="1597"/>
      <c r="J540" s="1596"/>
      <c r="K540" s="1596"/>
      <c r="L540" s="1595"/>
      <c r="M540" s="1598"/>
      <c r="N540" s="1598"/>
      <c r="O540" s="1598"/>
      <c r="P540" s="1598"/>
      <c r="Q540" s="1599"/>
      <c r="R540" s="1599"/>
      <c r="S540" s="1599"/>
      <c r="T540" s="1599"/>
      <c r="W540" s="1631"/>
      <c r="X540" s="1625"/>
      <c r="Y540" s="1983"/>
      <c r="Z540" s="1631"/>
      <c r="AA540" s="1625"/>
      <c r="AD540" s="1983"/>
      <c r="AE540" s="1984"/>
      <c r="AF540" s="1561"/>
      <c r="AG540" s="1561"/>
      <c r="AH540" s="1561"/>
      <c r="AI540" s="1561"/>
      <c r="AJ540" s="1561"/>
      <c r="AK540" s="1561"/>
      <c r="AL540" s="1561"/>
      <c r="AM540" s="1613"/>
    </row>
    <row r="541" spans="4:39" s="8" customFormat="1">
      <c r="D541" s="12"/>
      <c r="E541" s="1594"/>
      <c r="F541" s="1595"/>
      <c r="G541" s="1596"/>
      <c r="H541" s="1595"/>
      <c r="I541" s="1597"/>
      <c r="J541" s="1596"/>
      <c r="K541" s="1596"/>
      <c r="L541" s="1595"/>
      <c r="M541" s="1598"/>
      <c r="N541" s="1598"/>
      <c r="O541" s="1598"/>
      <c r="P541" s="1598"/>
      <c r="Q541" s="1599"/>
      <c r="R541" s="1599"/>
      <c r="S541" s="1599"/>
      <c r="T541" s="1599"/>
      <c r="W541" s="1631"/>
      <c r="X541" s="1625"/>
      <c r="Y541" s="1983"/>
      <c r="Z541" s="1631"/>
      <c r="AA541" s="1625"/>
      <c r="AD541" s="1983"/>
      <c r="AE541" s="1984"/>
      <c r="AF541" s="1561"/>
      <c r="AG541" s="1561"/>
      <c r="AH541" s="1561"/>
      <c r="AI541" s="1561"/>
      <c r="AJ541" s="1561"/>
      <c r="AK541" s="1561"/>
      <c r="AL541" s="1561"/>
      <c r="AM541" s="1613"/>
    </row>
    <row r="542" spans="4:39" s="8" customFormat="1">
      <c r="D542" s="12"/>
      <c r="E542" s="1594"/>
      <c r="F542" s="1595"/>
      <c r="G542" s="1596"/>
      <c r="H542" s="1595"/>
      <c r="I542" s="1597"/>
      <c r="J542" s="1596"/>
      <c r="K542" s="1596"/>
      <c r="L542" s="1595"/>
      <c r="M542" s="1598"/>
      <c r="N542" s="1598"/>
      <c r="O542" s="1598"/>
      <c r="P542" s="1598"/>
      <c r="Q542" s="1599"/>
      <c r="R542" s="1599"/>
      <c r="S542" s="1599"/>
      <c r="T542" s="1599"/>
      <c r="W542" s="1631"/>
      <c r="X542" s="1625"/>
      <c r="Y542" s="1983"/>
      <c r="Z542" s="1631"/>
      <c r="AA542" s="1625"/>
      <c r="AD542" s="1983"/>
      <c r="AE542" s="1984"/>
      <c r="AF542" s="1561"/>
      <c r="AG542" s="1561"/>
      <c r="AH542" s="1561"/>
      <c r="AI542" s="1561"/>
      <c r="AJ542" s="1561"/>
      <c r="AK542" s="1561"/>
      <c r="AL542" s="1561"/>
      <c r="AM542" s="1613"/>
    </row>
    <row r="543" spans="4:39" s="8" customFormat="1">
      <c r="D543" s="12"/>
      <c r="E543" s="1594"/>
      <c r="F543" s="1595"/>
      <c r="G543" s="1596"/>
      <c r="H543" s="1595"/>
      <c r="I543" s="1597"/>
      <c r="J543" s="1596"/>
      <c r="K543" s="1596"/>
      <c r="L543" s="1595"/>
      <c r="M543" s="1598"/>
      <c r="N543" s="1598"/>
      <c r="O543" s="1598"/>
      <c r="P543" s="1598"/>
      <c r="Q543" s="1599"/>
      <c r="R543" s="1599"/>
      <c r="S543" s="1599"/>
      <c r="T543" s="1599"/>
      <c r="W543" s="1631"/>
      <c r="X543" s="1625"/>
      <c r="Y543" s="1983"/>
      <c r="Z543" s="1631"/>
      <c r="AA543" s="1625"/>
      <c r="AD543" s="1983"/>
      <c r="AE543" s="1984"/>
      <c r="AF543" s="1561"/>
      <c r="AG543" s="1561"/>
      <c r="AH543" s="1561"/>
      <c r="AI543" s="1561"/>
      <c r="AJ543" s="1561"/>
      <c r="AK543" s="1561"/>
      <c r="AL543" s="1561"/>
      <c r="AM543" s="1613"/>
    </row>
    <row r="544" spans="4:39" s="8" customFormat="1">
      <c r="D544" s="12"/>
      <c r="E544" s="1594"/>
      <c r="F544" s="1595"/>
      <c r="G544" s="1596"/>
      <c r="H544" s="1595"/>
      <c r="I544" s="1597"/>
      <c r="J544" s="1596"/>
      <c r="K544" s="1596"/>
      <c r="L544" s="1595"/>
      <c r="M544" s="1598"/>
      <c r="N544" s="1598"/>
      <c r="O544" s="1598"/>
      <c r="P544" s="1598"/>
      <c r="Q544" s="1599"/>
      <c r="R544" s="1599"/>
      <c r="S544" s="1599"/>
      <c r="T544" s="1599"/>
      <c r="W544" s="1631"/>
      <c r="X544" s="1625"/>
      <c r="Y544" s="1983"/>
      <c r="Z544" s="1631"/>
      <c r="AA544" s="1625"/>
      <c r="AD544" s="1983"/>
      <c r="AE544" s="1984"/>
      <c r="AF544" s="1561"/>
      <c r="AG544" s="1561"/>
      <c r="AH544" s="1561"/>
      <c r="AI544" s="1561"/>
      <c r="AJ544" s="1561"/>
      <c r="AK544" s="1561"/>
      <c r="AL544" s="1561"/>
      <c r="AM544" s="1613"/>
    </row>
    <row r="545" spans="4:39" s="8" customFormat="1">
      <c r="D545" s="12"/>
      <c r="E545" s="1594"/>
      <c r="F545" s="1595"/>
      <c r="G545" s="1596"/>
      <c r="H545" s="1595"/>
      <c r="I545" s="1597"/>
      <c r="J545" s="1596"/>
      <c r="K545" s="1596"/>
      <c r="L545" s="1595"/>
      <c r="M545" s="1598"/>
      <c r="N545" s="1598"/>
      <c r="O545" s="1598"/>
      <c r="P545" s="1598"/>
      <c r="Q545" s="1599"/>
      <c r="R545" s="1599"/>
      <c r="S545" s="1599"/>
      <c r="T545" s="1599"/>
      <c r="W545" s="1631"/>
      <c r="X545" s="1625"/>
      <c r="Y545" s="1983"/>
      <c r="Z545" s="1631"/>
      <c r="AA545" s="1625"/>
      <c r="AD545" s="1983"/>
      <c r="AE545" s="1984"/>
      <c r="AF545" s="1561"/>
      <c r="AG545" s="1561"/>
      <c r="AH545" s="1561"/>
      <c r="AI545" s="1561"/>
      <c r="AJ545" s="1561"/>
      <c r="AK545" s="1561"/>
      <c r="AL545" s="1561"/>
      <c r="AM545" s="1613"/>
    </row>
    <row r="546" spans="4:39" s="8" customFormat="1">
      <c r="D546" s="12"/>
      <c r="E546" s="1594"/>
      <c r="F546" s="1595"/>
      <c r="G546" s="1596"/>
      <c r="H546" s="1595"/>
      <c r="I546" s="1597"/>
      <c r="J546" s="1596"/>
      <c r="K546" s="1596"/>
      <c r="L546" s="1595"/>
      <c r="M546" s="1598"/>
      <c r="N546" s="1598"/>
      <c r="O546" s="1598"/>
      <c r="P546" s="1598"/>
      <c r="Q546" s="1599"/>
      <c r="R546" s="1599"/>
      <c r="S546" s="1599"/>
      <c r="T546" s="1599"/>
      <c r="W546" s="1631"/>
      <c r="X546" s="1625"/>
      <c r="Y546" s="1983"/>
      <c r="Z546" s="1631"/>
      <c r="AA546" s="1625"/>
      <c r="AD546" s="1983"/>
      <c r="AE546" s="1984"/>
      <c r="AF546" s="1561"/>
      <c r="AG546" s="1561"/>
      <c r="AH546" s="1561"/>
      <c r="AI546" s="1561"/>
      <c r="AJ546" s="1561"/>
      <c r="AK546" s="1561"/>
      <c r="AL546" s="1561"/>
      <c r="AM546" s="1613"/>
    </row>
    <row r="547" spans="4:39" s="8" customFormat="1">
      <c r="D547" s="12"/>
      <c r="E547" s="1594"/>
      <c r="F547" s="1595"/>
      <c r="G547" s="1596"/>
      <c r="H547" s="1595"/>
      <c r="I547" s="1597"/>
      <c r="J547" s="1596"/>
      <c r="K547" s="1596"/>
      <c r="L547" s="1595"/>
      <c r="M547" s="1598"/>
      <c r="N547" s="1598"/>
      <c r="O547" s="1598"/>
      <c r="P547" s="1598"/>
      <c r="Q547" s="1599"/>
      <c r="R547" s="1599"/>
      <c r="S547" s="1599"/>
      <c r="T547" s="1599"/>
      <c r="W547" s="1631"/>
      <c r="X547" s="1625"/>
      <c r="Y547" s="1983"/>
      <c r="Z547" s="1631"/>
      <c r="AA547" s="1625"/>
      <c r="AD547" s="1983"/>
      <c r="AE547" s="1984"/>
      <c r="AF547" s="1561"/>
      <c r="AG547" s="1561"/>
      <c r="AH547" s="1561"/>
      <c r="AI547" s="1561"/>
      <c r="AJ547" s="1561"/>
      <c r="AK547" s="1561"/>
      <c r="AL547" s="1561"/>
      <c r="AM547" s="1613"/>
    </row>
    <row r="548" spans="4:39" s="8" customFormat="1">
      <c r="D548" s="12"/>
      <c r="E548" s="1594"/>
      <c r="F548" s="1595"/>
      <c r="G548" s="1596"/>
      <c r="H548" s="1595"/>
      <c r="I548" s="1597"/>
      <c r="J548" s="1596"/>
      <c r="K548" s="1596"/>
      <c r="L548" s="1595"/>
      <c r="M548" s="1598"/>
      <c r="N548" s="1598"/>
      <c r="O548" s="1598"/>
      <c r="P548" s="1598"/>
      <c r="Q548" s="1599"/>
      <c r="R548" s="1599"/>
      <c r="S548" s="1599"/>
      <c r="T548" s="1599"/>
      <c r="W548" s="1631"/>
      <c r="X548" s="1625"/>
      <c r="Y548" s="1983"/>
      <c r="Z548" s="1631"/>
      <c r="AA548" s="1625"/>
      <c r="AD548" s="1983"/>
      <c r="AE548" s="1984"/>
      <c r="AF548" s="1561"/>
      <c r="AG548" s="1561"/>
      <c r="AH548" s="1561"/>
      <c r="AI548" s="1561"/>
      <c r="AJ548" s="1561"/>
      <c r="AK548" s="1561"/>
      <c r="AL548" s="1561"/>
      <c r="AM548" s="1613"/>
    </row>
    <row r="549" spans="4:39" s="8" customFormat="1">
      <c r="D549" s="12"/>
      <c r="E549" s="1594"/>
      <c r="F549" s="1595"/>
      <c r="G549" s="1596"/>
      <c r="H549" s="1595"/>
      <c r="I549" s="1597"/>
      <c r="J549" s="1596"/>
      <c r="K549" s="1596"/>
      <c r="L549" s="1595"/>
      <c r="M549" s="1598"/>
      <c r="N549" s="1598"/>
      <c r="O549" s="1598"/>
      <c r="P549" s="1598"/>
      <c r="Q549" s="1599"/>
      <c r="R549" s="1599"/>
      <c r="S549" s="1599"/>
      <c r="T549" s="1599"/>
      <c r="W549" s="1631"/>
      <c r="X549" s="1625"/>
      <c r="Y549" s="1983"/>
      <c r="Z549" s="1631"/>
      <c r="AA549" s="1625"/>
      <c r="AD549" s="1983"/>
      <c r="AE549" s="1984"/>
      <c r="AF549" s="1561"/>
      <c r="AG549" s="1561"/>
      <c r="AH549" s="1561"/>
      <c r="AI549" s="1561"/>
      <c r="AJ549" s="1561"/>
      <c r="AK549" s="1561"/>
      <c r="AL549" s="1561"/>
      <c r="AM549" s="1613"/>
    </row>
    <row r="550" spans="4:39" s="8" customFormat="1">
      <c r="D550" s="12"/>
      <c r="E550" s="1594"/>
      <c r="F550" s="1595"/>
      <c r="G550" s="1596"/>
      <c r="H550" s="1595"/>
      <c r="I550" s="1597"/>
      <c r="J550" s="1596"/>
      <c r="K550" s="1596"/>
      <c r="L550" s="1595"/>
      <c r="M550" s="1598"/>
      <c r="N550" s="1598"/>
      <c r="O550" s="1598"/>
      <c r="P550" s="1598"/>
      <c r="Q550" s="1599"/>
      <c r="R550" s="1599"/>
      <c r="S550" s="1599"/>
      <c r="T550" s="1599"/>
      <c r="W550" s="1631"/>
      <c r="X550" s="1625"/>
      <c r="Y550" s="1983"/>
      <c r="Z550" s="1631"/>
      <c r="AA550" s="1625"/>
      <c r="AD550" s="1983"/>
      <c r="AE550" s="1984"/>
      <c r="AF550" s="1561"/>
      <c r="AG550" s="1561"/>
      <c r="AH550" s="1561"/>
      <c r="AI550" s="1561"/>
      <c r="AJ550" s="1561"/>
      <c r="AK550" s="1561"/>
      <c r="AL550" s="1561"/>
      <c r="AM550" s="1613"/>
    </row>
    <row r="551" spans="4:39" s="8" customFormat="1">
      <c r="D551" s="12"/>
      <c r="E551" s="1594"/>
      <c r="F551" s="1595"/>
      <c r="G551" s="1596"/>
      <c r="H551" s="1595"/>
      <c r="I551" s="1597"/>
      <c r="J551" s="1596"/>
      <c r="K551" s="1596"/>
      <c r="L551" s="1595"/>
      <c r="M551" s="1598"/>
      <c r="N551" s="1598"/>
      <c r="O551" s="1598"/>
      <c r="P551" s="1598"/>
      <c r="Q551" s="1599"/>
      <c r="R551" s="1599"/>
      <c r="S551" s="1599"/>
      <c r="T551" s="1599"/>
      <c r="W551" s="1631"/>
      <c r="X551" s="1625"/>
      <c r="Y551" s="1983"/>
      <c r="Z551" s="1631"/>
      <c r="AA551" s="1625"/>
      <c r="AD551" s="1983"/>
      <c r="AE551" s="1984"/>
      <c r="AF551" s="1561"/>
      <c r="AG551" s="1561"/>
      <c r="AH551" s="1561"/>
      <c r="AI551" s="1561"/>
      <c r="AJ551" s="1561"/>
      <c r="AK551" s="1561"/>
      <c r="AL551" s="1561"/>
      <c r="AM551" s="1613"/>
    </row>
    <row r="552" spans="4:39" s="8" customFormat="1">
      <c r="D552" s="12"/>
      <c r="E552" s="1594"/>
      <c r="F552" s="1595"/>
      <c r="G552" s="1596"/>
      <c r="H552" s="1595"/>
      <c r="I552" s="1597"/>
      <c r="J552" s="1596"/>
      <c r="K552" s="1596"/>
      <c r="L552" s="1595"/>
      <c r="M552" s="1598"/>
      <c r="N552" s="1598"/>
      <c r="O552" s="1598"/>
      <c r="P552" s="1598"/>
      <c r="Q552" s="1599"/>
      <c r="R552" s="1599"/>
      <c r="S552" s="1599"/>
      <c r="T552" s="1599"/>
      <c r="W552" s="1631"/>
      <c r="X552" s="1625"/>
      <c r="Y552" s="1983"/>
      <c r="Z552" s="1631"/>
      <c r="AA552" s="1625"/>
      <c r="AD552" s="1983"/>
      <c r="AE552" s="1984"/>
      <c r="AF552" s="1561"/>
      <c r="AG552" s="1561"/>
      <c r="AH552" s="1561"/>
      <c r="AI552" s="1561"/>
      <c r="AJ552" s="1561"/>
      <c r="AK552" s="1561"/>
      <c r="AL552" s="1561"/>
      <c r="AM552" s="1613"/>
    </row>
    <row r="553" spans="4:39" s="8" customFormat="1">
      <c r="D553" s="12"/>
      <c r="E553" s="1594"/>
      <c r="F553" s="1595"/>
      <c r="G553" s="1596"/>
      <c r="H553" s="1595"/>
      <c r="I553" s="1597"/>
      <c r="J553" s="1596"/>
      <c r="K553" s="1596"/>
      <c r="L553" s="1595"/>
      <c r="M553" s="1598"/>
      <c r="N553" s="1598"/>
      <c r="O553" s="1598"/>
      <c r="P553" s="1598"/>
      <c r="Q553" s="1599"/>
      <c r="R553" s="1599"/>
      <c r="S553" s="1599"/>
      <c r="T553" s="1599"/>
      <c r="W553" s="1631"/>
      <c r="X553" s="1625"/>
      <c r="Y553" s="1983"/>
      <c r="Z553" s="1631"/>
      <c r="AA553" s="1625"/>
      <c r="AD553" s="1983"/>
      <c r="AE553" s="1984"/>
      <c r="AF553" s="1561"/>
      <c r="AG553" s="1561"/>
      <c r="AH553" s="1561"/>
      <c r="AI553" s="1561"/>
      <c r="AJ553" s="1561"/>
      <c r="AK553" s="1561"/>
      <c r="AL553" s="1561"/>
      <c r="AM553" s="1613"/>
    </row>
    <row r="554" spans="4:39" s="8" customFormat="1">
      <c r="D554" s="12"/>
      <c r="E554" s="1594"/>
      <c r="F554" s="1595"/>
      <c r="G554" s="1596"/>
      <c r="H554" s="1595"/>
      <c r="I554" s="1597"/>
      <c r="J554" s="1596"/>
      <c r="K554" s="1596"/>
      <c r="L554" s="1595"/>
      <c r="M554" s="1598"/>
      <c r="N554" s="1598"/>
      <c r="O554" s="1598"/>
      <c r="P554" s="1598"/>
      <c r="Q554" s="1599"/>
      <c r="R554" s="1599"/>
      <c r="S554" s="1599"/>
      <c r="T554" s="1599"/>
      <c r="W554" s="1631"/>
      <c r="X554" s="1625"/>
      <c r="Y554" s="1983"/>
      <c r="Z554" s="1631"/>
      <c r="AA554" s="1625"/>
      <c r="AD554" s="1983"/>
      <c r="AE554" s="1984"/>
      <c r="AF554" s="1561"/>
      <c r="AG554" s="1561"/>
      <c r="AH554" s="1561"/>
      <c r="AI554" s="1561"/>
      <c r="AJ554" s="1561"/>
      <c r="AK554" s="1561"/>
      <c r="AL554" s="1561"/>
      <c r="AM554" s="1613"/>
    </row>
    <row r="555" spans="4:39" s="8" customFormat="1">
      <c r="D555" s="12"/>
      <c r="E555" s="1594"/>
      <c r="F555" s="1595"/>
      <c r="G555" s="1596"/>
      <c r="H555" s="1595"/>
      <c r="I555" s="1597"/>
      <c r="J555" s="1596"/>
      <c r="K555" s="1596"/>
      <c r="L555" s="1595"/>
      <c r="M555" s="1598"/>
      <c r="N555" s="1598"/>
      <c r="O555" s="1598"/>
      <c r="P555" s="1598"/>
      <c r="Q555" s="1599"/>
      <c r="R555" s="1599"/>
      <c r="S555" s="1599"/>
      <c r="T555" s="1599"/>
      <c r="W555" s="1631"/>
      <c r="X555" s="1625"/>
      <c r="Y555" s="1983"/>
      <c r="Z555" s="1631"/>
      <c r="AA555" s="1625"/>
      <c r="AD555" s="1983"/>
      <c r="AE555" s="1984"/>
      <c r="AF555" s="1561"/>
      <c r="AG555" s="1561"/>
      <c r="AH555" s="1561"/>
      <c r="AI555" s="1561"/>
      <c r="AJ555" s="1561"/>
      <c r="AK555" s="1561"/>
      <c r="AL555" s="1561"/>
      <c r="AM555" s="1613"/>
    </row>
    <row r="556" spans="4:39" s="8" customFormat="1">
      <c r="D556" s="12"/>
      <c r="E556" s="1594"/>
      <c r="F556" s="1595"/>
      <c r="G556" s="1596"/>
      <c r="H556" s="1595"/>
      <c r="I556" s="1597"/>
      <c r="J556" s="1596"/>
      <c r="K556" s="1596"/>
      <c r="L556" s="1595"/>
      <c r="M556" s="1598"/>
      <c r="N556" s="1598"/>
      <c r="O556" s="1598"/>
      <c r="P556" s="1598"/>
      <c r="Q556" s="1599"/>
      <c r="R556" s="1599"/>
      <c r="S556" s="1599"/>
      <c r="T556" s="1599"/>
      <c r="W556" s="1631"/>
      <c r="X556" s="1625"/>
      <c r="Y556" s="1983"/>
      <c r="Z556" s="1631"/>
      <c r="AA556" s="1625"/>
      <c r="AD556" s="1983"/>
      <c r="AE556" s="1984"/>
      <c r="AF556" s="1561"/>
      <c r="AG556" s="1561"/>
      <c r="AH556" s="1561"/>
      <c r="AI556" s="1561"/>
      <c r="AJ556" s="1561"/>
      <c r="AK556" s="1561"/>
      <c r="AL556" s="1561"/>
      <c r="AM556" s="1613"/>
    </row>
    <row r="557" spans="4:39" s="8" customFormat="1">
      <c r="D557" s="12"/>
      <c r="E557" s="1594"/>
      <c r="F557" s="1595"/>
      <c r="G557" s="1596"/>
      <c r="H557" s="1595"/>
      <c r="I557" s="1597"/>
      <c r="J557" s="1596"/>
      <c r="K557" s="1596"/>
      <c r="L557" s="1595"/>
      <c r="M557" s="1598"/>
      <c r="N557" s="1598"/>
      <c r="O557" s="1598"/>
      <c r="P557" s="1598"/>
      <c r="Q557" s="1599"/>
      <c r="R557" s="1599"/>
      <c r="S557" s="1599"/>
      <c r="T557" s="1599"/>
      <c r="W557" s="1631"/>
      <c r="X557" s="1625"/>
      <c r="Y557" s="1983"/>
      <c r="Z557" s="1631"/>
      <c r="AA557" s="1625"/>
      <c r="AD557" s="1983"/>
      <c r="AE557" s="1984"/>
      <c r="AF557" s="1561"/>
      <c r="AG557" s="1561"/>
      <c r="AH557" s="1561"/>
      <c r="AI557" s="1561"/>
      <c r="AJ557" s="1561"/>
      <c r="AK557" s="1561"/>
      <c r="AL557" s="1561"/>
      <c r="AM557" s="1613"/>
    </row>
    <row r="558" spans="4:39" s="8" customFormat="1">
      <c r="D558" s="12"/>
      <c r="E558" s="1594"/>
      <c r="F558" s="1595"/>
      <c r="G558" s="1596"/>
      <c r="H558" s="1595"/>
      <c r="I558" s="1597"/>
      <c r="J558" s="1596"/>
      <c r="K558" s="1596"/>
      <c r="L558" s="1595"/>
      <c r="M558" s="1598"/>
      <c r="N558" s="1598"/>
      <c r="O558" s="1598"/>
      <c r="P558" s="1598"/>
      <c r="Q558" s="1599"/>
      <c r="R558" s="1599"/>
      <c r="S558" s="1599"/>
      <c r="T558" s="1599"/>
      <c r="W558" s="1631"/>
      <c r="X558" s="1625"/>
      <c r="Y558" s="1983"/>
      <c r="Z558" s="1631"/>
      <c r="AA558" s="1625"/>
      <c r="AD558" s="1983"/>
      <c r="AE558" s="1984"/>
      <c r="AF558" s="1561"/>
      <c r="AG558" s="1561"/>
      <c r="AH558" s="1561"/>
      <c r="AI558" s="1561"/>
      <c r="AJ558" s="1561"/>
      <c r="AK558" s="1561"/>
      <c r="AL558" s="1561"/>
      <c r="AM558" s="1613"/>
    </row>
    <row r="559" spans="4:39" s="8" customFormat="1">
      <c r="D559" s="12"/>
      <c r="E559" s="1594"/>
      <c r="F559" s="1595"/>
      <c r="G559" s="1596"/>
      <c r="H559" s="1595"/>
      <c r="I559" s="1597"/>
      <c r="J559" s="1596"/>
      <c r="K559" s="1596"/>
      <c r="L559" s="1595"/>
      <c r="M559" s="1598"/>
      <c r="N559" s="1598"/>
      <c r="O559" s="1598"/>
      <c r="P559" s="1598"/>
      <c r="Q559" s="1599"/>
      <c r="R559" s="1599"/>
      <c r="S559" s="1599"/>
      <c r="T559" s="1599"/>
      <c r="W559" s="1631"/>
      <c r="X559" s="1625"/>
      <c r="Y559" s="1983"/>
      <c r="Z559" s="1631"/>
      <c r="AA559" s="1625"/>
      <c r="AD559" s="1983"/>
      <c r="AE559" s="1984"/>
      <c r="AF559" s="1561"/>
      <c r="AG559" s="1561"/>
      <c r="AH559" s="1561"/>
      <c r="AI559" s="1561"/>
      <c r="AJ559" s="1561"/>
      <c r="AK559" s="1561"/>
      <c r="AL559" s="1561"/>
      <c r="AM559" s="1613"/>
    </row>
    <row r="560" spans="4:39" s="8" customFormat="1">
      <c r="D560" s="12"/>
      <c r="E560" s="1594"/>
      <c r="F560" s="1595"/>
      <c r="G560" s="1596"/>
      <c r="H560" s="1595"/>
      <c r="I560" s="1597"/>
      <c r="J560" s="1596"/>
      <c r="K560" s="1596"/>
      <c r="L560" s="1595"/>
      <c r="M560" s="1598"/>
      <c r="N560" s="1598"/>
      <c r="O560" s="1598"/>
      <c r="P560" s="1598"/>
      <c r="Q560" s="1599"/>
      <c r="R560" s="1599"/>
      <c r="S560" s="1599"/>
      <c r="T560" s="1599"/>
      <c r="W560" s="1631"/>
      <c r="X560" s="1625"/>
      <c r="Y560" s="1983"/>
      <c r="Z560" s="1631"/>
      <c r="AA560" s="1625"/>
      <c r="AD560" s="1983"/>
      <c r="AE560" s="1984"/>
      <c r="AF560" s="1561"/>
      <c r="AG560" s="1561"/>
      <c r="AH560" s="1561"/>
      <c r="AI560" s="1561"/>
      <c r="AJ560" s="1561"/>
      <c r="AK560" s="1561"/>
      <c r="AL560" s="1561"/>
      <c r="AM560" s="1613"/>
    </row>
    <row r="561" spans="4:39" s="8" customFormat="1">
      <c r="D561" s="12"/>
      <c r="E561" s="1594"/>
      <c r="F561" s="1595"/>
      <c r="G561" s="1596"/>
      <c r="H561" s="1595"/>
      <c r="I561" s="1597"/>
      <c r="J561" s="1596"/>
      <c r="K561" s="1596"/>
      <c r="L561" s="1595"/>
      <c r="M561" s="1598"/>
      <c r="N561" s="1598"/>
      <c r="O561" s="1598"/>
      <c r="P561" s="1598"/>
      <c r="Q561" s="1599"/>
      <c r="R561" s="1599"/>
      <c r="S561" s="1599"/>
      <c r="T561" s="1599"/>
      <c r="W561" s="1631"/>
      <c r="X561" s="1625"/>
      <c r="Y561" s="1983"/>
      <c r="Z561" s="1631"/>
      <c r="AA561" s="1625"/>
      <c r="AD561" s="1983"/>
      <c r="AE561" s="1984"/>
      <c r="AF561" s="1561"/>
      <c r="AG561" s="1561"/>
      <c r="AH561" s="1561"/>
      <c r="AI561" s="1561"/>
      <c r="AJ561" s="1561"/>
      <c r="AK561" s="1561"/>
      <c r="AL561" s="1561"/>
      <c r="AM561" s="1613"/>
    </row>
    <row r="562" spans="4:39" s="8" customFormat="1">
      <c r="D562" s="12"/>
      <c r="E562" s="1594"/>
      <c r="F562" s="1595"/>
      <c r="G562" s="1596"/>
      <c r="H562" s="1595"/>
      <c r="I562" s="1597"/>
      <c r="J562" s="1596"/>
      <c r="K562" s="1596"/>
      <c r="L562" s="1595"/>
      <c r="M562" s="1598"/>
      <c r="N562" s="1598"/>
      <c r="O562" s="1598"/>
      <c r="P562" s="1598"/>
      <c r="Q562" s="1599"/>
      <c r="R562" s="1599"/>
      <c r="S562" s="1599"/>
      <c r="T562" s="1599"/>
      <c r="W562" s="1631"/>
      <c r="X562" s="1625"/>
      <c r="Y562" s="1983"/>
      <c r="Z562" s="1631"/>
      <c r="AA562" s="1625"/>
      <c r="AD562" s="1983"/>
      <c r="AE562" s="1984"/>
      <c r="AF562" s="1561"/>
      <c r="AG562" s="1561"/>
      <c r="AH562" s="1561"/>
      <c r="AI562" s="1561"/>
      <c r="AJ562" s="1561"/>
      <c r="AK562" s="1561"/>
      <c r="AL562" s="1561"/>
      <c r="AM562" s="1613"/>
    </row>
    <row r="563" spans="4:39" s="8" customFormat="1">
      <c r="D563" s="12"/>
      <c r="E563" s="1594"/>
      <c r="F563" s="1595"/>
      <c r="G563" s="1596"/>
      <c r="H563" s="1595"/>
      <c r="I563" s="1597"/>
      <c r="J563" s="1596"/>
      <c r="K563" s="1596"/>
      <c r="L563" s="1595"/>
      <c r="M563" s="1598"/>
      <c r="N563" s="1598"/>
      <c r="O563" s="1598"/>
      <c r="P563" s="1598"/>
      <c r="Q563" s="1599"/>
      <c r="R563" s="1599"/>
      <c r="S563" s="1599"/>
      <c r="T563" s="1599"/>
      <c r="W563" s="1631"/>
      <c r="X563" s="1625"/>
      <c r="Y563" s="1983"/>
      <c r="Z563" s="1631"/>
      <c r="AA563" s="1625"/>
      <c r="AD563" s="1983"/>
      <c r="AE563" s="1984"/>
      <c r="AF563" s="1561"/>
      <c r="AG563" s="1561"/>
      <c r="AH563" s="1561"/>
      <c r="AI563" s="1561"/>
      <c r="AJ563" s="1561"/>
      <c r="AK563" s="1561"/>
      <c r="AL563" s="1561"/>
      <c r="AM563" s="1613"/>
    </row>
    <row r="564" spans="4:39" s="8" customFormat="1">
      <c r="D564" s="12"/>
      <c r="E564" s="1594"/>
      <c r="F564" s="1595"/>
      <c r="G564" s="1596"/>
      <c r="H564" s="1595"/>
      <c r="I564" s="1597"/>
      <c r="J564" s="1596"/>
      <c r="K564" s="1596"/>
      <c r="L564" s="1595"/>
      <c r="M564" s="1598"/>
      <c r="N564" s="1598"/>
      <c r="O564" s="1598"/>
      <c r="P564" s="1598"/>
      <c r="Q564" s="1599"/>
      <c r="R564" s="1599"/>
      <c r="S564" s="1599"/>
      <c r="T564" s="1599"/>
      <c r="W564" s="1631"/>
      <c r="X564" s="1625"/>
      <c r="Y564" s="1983"/>
      <c r="Z564" s="1631"/>
      <c r="AA564" s="1625"/>
      <c r="AD564" s="1983"/>
      <c r="AE564" s="1984"/>
      <c r="AF564" s="1561"/>
      <c r="AG564" s="1561"/>
      <c r="AH564" s="1561"/>
      <c r="AI564" s="1561"/>
      <c r="AJ564" s="1561"/>
      <c r="AK564" s="1561"/>
      <c r="AL564" s="1561"/>
      <c r="AM564" s="1613"/>
    </row>
    <row r="565" spans="4:39" s="8" customFormat="1">
      <c r="D565" s="12"/>
      <c r="E565" s="1594"/>
      <c r="F565" s="1595"/>
      <c r="G565" s="1596"/>
      <c r="H565" s="1595"/>
      <c r="I565" s="1597"/>
      <c r="J565" s="1596"/>
      <c r="K565" s="1596"/>
      <c r="L565" s="1595"/>
      <c r="M565" s="1598"/>
      <c r="N565" s="1598"/>
      <c r="O565" s="1598"/>
      <c r="P565" s="1598"/>
      <c r="Q565" s="1599"/>
      <c r="R565" s="1599"/>
      <c r="S565" s="1599"/>
      <c r="T565" s="1599"/>
      <c r="W565" s="1631"/>
      <c r="X565" s="1625"/>
      <c r="Y565" s="1983"/>
      <c r="Z565" s="1631"/>
      <c r="AA565" s="1625"/>
      <c r="AD565" s="1983"/>
      <c r="AE565" s="1984"/>
      <c r="AF565" s="1561"/>
      <c r="AG565" s="1561"/>
      <c r="AH565" s="1561"/>
      <c r="AI565" s="1561"/>
      <c r="AJ565" s="1561"/>
      <c r="AK565" s="1561"/>
      <c r="AL565" s="1561"/>
      <c r="AM565" s="1613"/>
    </row>
    <row r="566" spans="4:39" s="8" customFormat="1">
      <c r="D566" s="12"/>
      <c r="E566" s="1594"/>
      <c r="F566" s="1595"/>
      <c r="G566" s="1596"/>
      <c r="H566" s="1595"/>
      <c r="I566" s="1597"/>
      <c r="J566" s="1596"/>
      <c r="K566" s="1596"/>
      <c r="L566" s="1595"/>
      <c r="M566" s="1598"/>
      <c r="N566" s="1598"/>
      <c r="O566" s="1598"/>
      <c r="P566" s="1598"/>
      <c r="Q566" s="1599"/>
      <c r="R566" s="1599"/>
      <c r="S566" s="1599"/>
      <c r="T566" s="1599"/>
      <c r="W566" s="1631"/>
      <c r="X566" s="1625"/>
      <c r="Y566" s="1983"/>
      <c r="Z566" s="1631"/>
      <c r="AA566" s="1625"/>
      <c r="AD566" s="1983"/>
      <c r="AE566" s="1984"/>
      <c r="AF566" s="1561"/>
      <c r="AG566" s="1561"/>
      <c r="AH566" s="1561"/>
      <c r="AI566" s="1561"/>
      <c r="AJ566" s="1561"/>
      <c r="AK566" s="1561"/>
      <c r="AL566" s="1561"/>
      <c r="AM566" s="1613"/>
    </row>
    <row r="567" spans="4:39" s="8" customFormat="1">
      <c r="D567" s="12"/>
      <c r="E567" s="1594"/>
      <c r="F567" s="1595"/>
      <c r="G567" s="1596"/>
      <c r="H567" s="1595"/>
      <c r="I567" s="1597"/>
      <c r="J567" s="1596"/>
      <c r="K567" s="1596"/>
      <c r="L567" s="1595"/>
      <c r="M567" s="1598"/>
      <c r="N567" s="1598"/>
      <c r="O567" s="1598"/>
      <c r="P567" s="1598"/>
      <c r="Q567" s="1599"/>
      <c r="R567" s="1599"/>
      <c r="S567" s="1599"/>
      <c r="T567" s="1599"/>
      <c r="W567" s="1631"/>
      <c r="X567" s="1625"/>
      <c r="Y567" s="1983"/>
      <c r="Z567" s="1631"/>
      <c r="AA567" s="1625"/>
      <c r="AD567" s="1983"/>
      <c r="AE567" s="1984"/>
      <c r="AF567" s="1561"/>
      <c r="AG567" s="1561"/>
      <c r="AH567" s="1561"/>
      <c r="AI567" s="1561"/>
      <c r="AJ567" s="1561"/>
      <c r="AK567" s="1561"/>
      <c r="AL567" s="1561"/>
      <c r="AM567" s="1613"/>
    </row>
    <row r="568" spans="4:39" s="8" customFormat="1">
      <c r="D568" s="12"/>
      <c r="E568" s="1594"/>
      <c r="F568" s="1595"/>
      <c r="G568" s="1596"/>
      <c r="H568" s="1595"/>
      <c r="I568" s="1597"/>
      <c r="J568" s="1596"/>
      <c r="K568" s="1596"/>
      <c r="L568" s="1595"/>
      <c r="M568" s="1598"/>
      <c r="N568" s="1598"/>
      <c r="O568" s="1598"/>
      <c r="P568" s="1598"/>
      <c r="Q568" s="1599"/>
      <c r="R568" s="1599"/>
      <c r="S568" s="1599"/>
      <c r="T568" s="1599"/>
      <c r="W568" s="1631"/>
      <c r="X568" s="1625"/>
      <c r="Y568" s="1983"/>
      <c r="Z568" s="1631"/>
      <c r="AA568" s="1625"/>
      <c r="AD568" s="1983"/>
      <c r="AE568" s="1984"/>
      <c r="AF568" s="1561"/>
      <c r="AG568" s="1561"/>
      <c r="AH568" s="1561"/>
      <c r="AI568" s="1561"/>
      <c r="AJ568" s="1561"/>
      <c r="AK568" s="1561"/>
      <c r="AL568" s="1561"/>
      <c r="AM568" s="1613"/>
    </row>
    <row r="569" spans="4:39" s="8" customFormat="1">
      <c r="D569" s="12"/>
      <c r="E569" s="1594"/>
      <c r="F569" s="1595"/>
      <c r="G569" s="1596"/>
      <c r="H569" s="1595"/>
      <c r="I569" s="1597"/>
      <c r="J569" s="1596"/>
      <c r="K569" s="1596"/>
      <c r="L569" s="1595"/>
      <c r="M569" s="1598"/>
      <c r="N569" s="1598"/>
      <c r="O569" s="1598"/>
      <c r="P569" s="1598"/>
      <c r="Q569" s="1599"/>
      <c r="R569" s="1599"/>
      <c r="S569" s="1599"/>
      <c r="T569" s="1599"/>
      <c r="W569" s="1631"/>
      <c r="X569" s="1625"/>
      <c r="Y569" s="1983"/>
      <c r="Z569" s="1631"/>
      <c r="AA569" s="1625"/>
      <c r="AD569" s="1983"/>
      <c r="AE569" s="1984"/>
      <c r="AF569" s="1561"/>
      <c r="AG569" s="1561"/>
      <c r="AH569" s="1561"/>
      <c r="AI569" s="1561"/>
      <c r="AJ569" s="1561"/>
      <c r="AK569" s="1561"/>
      <c r="AL569" s="1561"/>
      <c r="AM569" s="1613"/>
    </row>
    <row r="570" spans="4:39" s="8" customFormat="1">
      <c r="D570" s="12"/>
      <c r="E570" s="1594"/>
      <c r="F570" s="1595"/>
      <c r="G570" s="1596"/>
      <c r="H570" s="1595"/>
      <c r="I570" s="1597"/>
      <c r="J570" s="1596"/>
      <c r="K570" s="1596"/>
      <c r="L570" s="1595"/>
      <c r="M570" s="1598"/>
      <c r="N570" s="1598"/>
      <c r="O570" s="1598"/>
      <c r="P570" s="1598"/>
      <c r="Q570" s="1599"/>
      <c r="R570" s="1599"/>
      <c r="S570" s="1599"/>
      <c r="T570" s="1599"/>
      <c r="W570" s="1631"/>
      <c r="X570" s="1625"/>
      <c r="Y570" s="1983"/>
      <c r="Z570" s="1631"/>
      <c r="AA570" s="1625"/>
      <c r="AD570" s="1983"/>
      <c r="AE570" s="1984"/>
      <c r="AF570" s="1561"/>
      <c r="AG570" s="1561"/>
      <c r="AH570" s="1561"/>
      <c r="AI570" s="1561"/>
      <c r="AJ570" s="1561"/>
      <c r="AK570" s="1561"/>
      <c r="AL570" s="1561"/>
      <c r="AM570" s="1613"/>
    </row>
    <row r="571" spans="4:39" s="8" customFormat="1">
      <c r="D571" s="12"/>
      <c r="E571" s="1594"/>
      <c r="F571" s="1595"/>
      <c r="G571" s="1596"/>
      <c r="H571" s="1595"/>
      <c r="I571" s="1597"/>
      <c r="J571" s="1596"/>
      <c r="K571" s="1596"/>
      <c r="L571" s="1595"/>
      <c r="M571" s="1598"/>
      <c r="N571" s="1598"/>
      <c r="O571" s="1598"/>
      <c r="P571" s="1598"/>
      <c r="Q571" s="1599"/>
      <c r="R571" s="1599"/>
      <c r="S571" s="1599"/>
      <c r="T571" s="1599"/>
      <c r="W571" s="1631"/>
      <c r="X571" s="1625"/>
      <c r="Y571" s="1983"/>
      <c r="Z571" s="1631"/>
      <c r="AA571" s="1625"/>
      <c r="AD571" s="1983"/>
      <c r="AE571" s="1984"/>
      <c r="AF571" s="1561"/>
      <c r="AG571" s="1561"/>
      <c r="AH571" s="1561"/>
      <c r="AI571" s="1561"/>
      <c r="AJ571" s="1561"/>
      <c r="AK571" s="1561"/>
      <c r="AL571" s="1561"/>
      <c r="AM571" s="1613"/>
    </row>
    <row r="572" spans="4:39" s="8" customFormat="1">
      <c r="D572" s="12"/>
      <c r="E572" s="1594"/>
      <c r="F572" s="1595"/>
      <c r="G572" s="1596"/>
      <c r="H572" s="1595"/>
      <c r="I572" s="1597"/>
      <c r="J572" s="1596"/>
      <c r="K572" s="1596"/>
      <c r="L572" s="1595"/>
      <c r="M572" s="1598"/>
      <c r="N572" s="1598"/>
      <c r="O572" s="1598"/>
      <c r="P572" s="1598"/>
      <c r="Q572" s="1599"/>
      <c r="R572" s="1599"/>
      <c r="S572" s="1599"/>
      <c r="T572" s="1599"/>
      <c r="W572" s="1631"/>
      <c r="X572" s="1625"/>
      <c r="Y572" s="1983"/>
      <c r="Z572" s="1631"/>
      <c r="AA572" s="1625"/>
      <c r="AD572" s="1983"/>
      <c r="AE572" s="1984"/>
      <c r="AF572" s="1561"/>
      <c r="AG572" s="1561"/>
      <c r="AH572" s="1561"/>
      <c r="AI572" s="1561"/>
      <c r="AJ572" s="1561"/>
      <c r="AK572" s="1561"/>
      <c r="AL572" s="1561"/>
      <c r="AM572" s="1613"/>
    </row>
    <row r="573" spans="4:39" s="8" customFormat="1">
      <c r="D573" s="12"/>
      <c r="E573" s="1594"/>
      <c r="F573" s="1595"/>
      <c r="G573" s="1596"/>
      <c r="H573" s="1595"/>
      <c r="I573" s="1597"/>
      <c r="J573" s="1596"/>
      <c r="K573" s="1596"/>
      <c r="L573" s="1595"/>
      <c r="M573" s="1598"/>
      <c r="N573" s="1598"/>
      <c r="O573" s="1598"/>
      <c r="P573" s="1598"/>
      <c r="Q573" s="1599"/>
      <c r="R573" s="1599"/>
      <c r="S573" s="1599"/>
      <c r="T573" s="1599"/>
      <c r="W573" s="1631"/>
      <c r="X573" s="1625"/>
      <c r="Y573" s="1983"/>
      <c r="Z573" s="1631"/>
      <c r="AA573" s="1625"/>
      <c r="AD573" s="1983"/>
      <c r="AE573" s="1984"/>
      <c r="AF573" s="1561"/>
      <c r="AG573" s="1561"/>
      <c r="AH573" s="1561"/>
      <c r="AI573" s="1561"/>
      <c r="AJ573" s="1561"/>
      <c r="AK573" s="1561"/>
      <c r="AL573" s="1561"/>
      <c r="AM573" s="1613"/>
    </row>
    <row r="574" spans="4:39" s="8" customFormat="1">
      <c r="D574" s="12"/>
      <c r="E574" s="1594"/>
      <c r="F574" s="1595"/>
      <c r="G574" s="1596"/>
      <c r="H574" s="1595"/>
      <c r="I574" s="1597"/>
      <c r="J574" s="1596"/>
      <c r="K574" s="1596"/>
      <c r="L574" s="1595"/>
      <c r="M574" s="1598"/>
      <c r="N574" s="1598"/>
      <c r="O574" s="1598"/>
      <c r="P574" s="1598"/>
      <c r="Q574" s="1599"/>
      <c r="R574" s="1599"/>
      <c r="S574" s="1599"/>
      <c r="T574" s="1599"/>
      <c r="W574" s="1631"/>
      <c r="X574" s="1625"/>
      <c r="Y574" s="1983"/>
      <c r="Z574" s="1631"/>
      <c r="AA574" s="1625"/>
      <c r="AD574" s="1983"/>
      <c r="AE574" s="1984"/>
      <c r="AF574" s="1561"/>
      <c r="AG574" s="1561"/>
      <c r="AH574" s="1561"/>
      <c r="AI574" s="1561"/>
      <c r="AJ574" s="1561"/>
      <c r="AK574" s="1561"/>
      <c r="AL574" s="1561"/>
      <c r="AM574" s="1613"/>
    </row>
    <row r="575" spans="4:39" s="8" customFormat="1">
      <c r="D575" s="12"/>
      <c r="E575" s="1594"/>
      <c r="F575" s="1595"/>
      <c r="G575" s="1596"/>
      <c r="H575" s="1595"/>
      <c r="I575" s="1597"/>
      <c r="J575" s="1596"/>
      <c r="K575" s="1596"/>
      <c r="L575" s="1595"/>
      <c r="M575" s="1598"/>
      <c r="N575" s="1598"/>
      <c r="O575" s="1598"/>
      <c r="P575" s="1598"/>
      <c r="Q575" s="1599"/>
      <c r="R575" s="1599"/>
      <c r="S575" s="1599"/>
      <c r="T575" s="1599"/>
      <c r="W575" s="1631"/>
      <c r="X575" s="1625"/>
      <c r="Y575" s="1983"/>
      <c r="Z575" s="1631"/>
      <c r="AA575" s="1625"/>
      <c r="AD575" s="1983"/>
      <c r="AE575" s="1984"/>
      <c r="AF575" s="1561"/>
      <c r="AG575" s="1561"/>
      <c r="AH575" s="1561"/>
      <c r="AI575" s="1561"/>
      <c r="AJ575" s="1561"/>
      <c r="AK575" s="1561"/>
      <c r="AL575" s="1561"/>
      <c r="AM575" s="1613"/>
    </row>
    <row r="576" spans="4:39" s="8" customFormat="1">
      <c r="D576" s="12"/>
      <c r="E576" s="1594"/>
      <c r="F576" s="1595"/>
      <c r="G576" s="1596"/>
      <c r="H576" s="1595"/>
      <c r="I576" s="1597"/>
      <c r="J576" s="1596"/>
      <c r="K576" s="1596"/>
      <c r="L576" s="1595"/>
      <c r="M576" s="1598"/>
      <c r="N576" s="1598"/>
      <c r="O576" s="1598"/>
      <c r="P576" s="1598"/>
      <c r="Q576" s="1599"/>
      <c r="R576" s="1599"/>
      <c r="S576" s="1599"/>
      <c r="T576" s="1599"/>
      <c r="W576" s="1631"/>
      <c r="X576" s="1625"/>
      <c r="Y576" s="1983"/>
      <c r="Z576" s="1631"/>
      <c r="AA576" s="1625"/>
      <c r="AD576" s="1983"/>
      <c r="AE576" s="1984"/>
      <c r="AF576" s="1561"/>
      <c r="AG576" s="1561"/>
      <c r="AH576" s="1561"/>
      <c r="AI576" s="1561"/>
      <c r="AJ576" s="1561"/>
      <c r="AK576" s="1561"/>
      <c r="AL576" s="1561"/>
      <c r="AM576" s="1613"/>
    </row>
    <row r="577" spans="4:39" s="8" customFormat="1">
      <c r="D577" s="12"/>
      <c r="E577" s="1594"/>
      <c r="F577" s="1595"/>
      <c r="G577" s="1596"/>
      <c r="H577" s="1595"/>
      <c r="I577" s="1597"/>
      <c r="J577" s="1596"/>
      <c r="K577" s="1596"/>
      <c r="L577" s="1595"/>
      <c r="M577" s="1598"/>
      <c r="N577" s="1598"/>
      <c r="O577" s="1598"/>
      <c r="P577" s="1598"/>
      <c r="Q577" s="1599"/>
      <c r="R577" s="1599"/>
      <c r="S577" s="1599"/>
      <c r="T577" s="1599"/>
      <c r="W577" s="1631"/>
      <c r="X577" s="1625"/>
      <c r="Y577" s="1983"/>
      <c r="Z577" s="1631"/>
      <c r="AA577" s="1625"/>
      <c r="AD577" s="1983"/>
      <c r="AE577" s="1984"/>
      <c r="AF577" s="1561"/>
      <c r="AG577" s="1561"/>
      <c r="AH577" s="1561"/>
      <c r="AI577" s="1561"/>
      <c r="AJ577" s="1561"/>
      <c r="AK577" s="1561"/>
      <c r="AL577" s="1561"/>
      <c r="AM577" s="1613"/>
    </row>
    <row r="578" spans="4:39" s="8" customFormat="1">
      <c r="D578" s="12"/>
      <c r="E578" s="1594"/>
      <c r="F578" s="1595"/>
      <c r="G578" s="1596"/>
      <c r="H578" s="1595"/>
      <c r="I578" s="1597"/>
      <c r="J578" s="1596"/>
      <c r="K578" s="1596"/>
      <c r="L578" s="1595"/>
      <c r="M578" s="1598"/>
      <c r="N578" s="1598"/>
      <c r="O578" s="1598"/>
      <c r="P578" s="1598"/>
      <c r="Q578" s="1599"/>
      <c r="R578" s="1599"/>
      <c r="S578" s="1599"/>
      <c r="T578" s="1599"/>
      <c r="W578" s="1631"/>
      <c r="X578" s="1625"/>
      <c r="Y578" s="1983"/>
      <c r="Z578" s="1631"/>
      <c r="AA578" s="1625"/>
      <c r="AD578" s="1983"/>
      <c r="AE578" s="1984"/>
      <c r="AF578" s="1561"/>
      <c r="AG578" s="1561"/>
      <c r="AH578" s="1561"/>
      <c r="AI578" s="1561"/>
      <c r="AJ578" s="1561"/>
      <c r="AK578" s="1561"/>
      <c r="AL578" s="1561"/>
      <c r="AM578" s="1613"/>
    </row>
    <row r="579" spans="4:39" s="8" customFormat="1">
      <c r="D579" s="12"/>
      <c r="E579" s="1594"/>
      <c r="F579" s="1595"/>
      <c r="G579" s="1596"/>
      <c r="H579" s="1595"/>
      <c r="I579" s="1597"/>
      <c r="J579" s="1596"/>
      <c r="K579" s="1596"/>
      <c r="L579" s="1595"/>
      <c r="M579" s="1598"/>
      <c r="N579" s="1598"/>
      <c r="O579" s="1598"/>
      <c r="P579" s="1598"/>
      <c r="Q579" s="1599"/>
      <c r="R579" s="1599"/>
      <c r="S579" s="1599"/>
      <c r="T579" s="1599"/>
      <c r="W579" s="1631"/>
      <c r="X579" s="1625"/>
      <c r="Y579" s="1983"/>
      <c r="Z579" s="1631"/>
      <c r="AA579" s="1625"/>
      <c r="AD579" s="1983"/>
      <c r="AE579" s="1984"/>
      <c r="AF579" s="1561"/>
      <c r="AG579" s="1561"/>
      <c r="AH579" s="1561"/>
      <c r="AI579" s="1561"/>
      <c r="AJ579" s="1561"/>
      <c r="AK579" s="1561"/>
      <c r="AL579" s="1561"/>
      <c r="AM579" s="1613"/>
    </row>
    <row r="580" spans="4:39" s="8" customFormat="1">
      <c r="D580" s="12"/>
      <c r="E580" s="1594"/>
      <c r="F580" s="1595"/>
      <c r="G580" s="1596"/>
      <c r="H580" s="1595"/>
      <c r="I580" s="1597"/>
      <c r="J580" s="1596"/>
      <c r="K580" s="1596"/>
      <c r="L580" s="1595"/>
      <c r="M580" s="1598"/>
      <c r="N580" s="1598"/>
      <c r="O580" s="1598"/>
      <c r="P580" s="1598"/>
      <c r="Q580" s="1599"/>
      <c r="R580" s="1599"/>
      <c r="S580" s="1599"/>
      <c r="T580" s="1599"/>
      <c r="W580" s="1631"/>
      <c r="X580" s="1625"/>
      <c r="Y580" s="1983"/>
      <c r="Z580" s="1631"/>
      <c r="AA580" s="1625"/>
      <c r="AD580" s="1983"/>
      <c r="AE580" s="1984"/>
      <c r="AF580" s="1561"/>
      <c r="AG580" s="1561"/>
      <c r="AH580" s="1561"/>
      <c r="AI580" s="1561"/>
      <c r="AJ580" s="1561"/>
      <c r="AK580" s="1561"/>
      <c r="AL580" s="1561"/>
      <c r="AM580" s="1613"/>
    </row>
    <row r="581" spans="4:39" s="8" customFormat="1">
      <c r="D581" s="12"/>
      <c r="E581" s="1594"/>
      <c r="F581" s="1595"/>
      <c r="G581" s="1596"/>
      <c r="H581" s="1595"/>
      <c r="I581" s="1597"/>
      <c r="J581" s="1596"/>
      <c r="K581" s="1596"/>
      <c r="L581" s="1595"/>
      <c r="M581" s="1598"/>
      <c r="N581" s="1598"/>
      <c r="O581" s="1598"/>
      <c r="P581" s="1598"/>
      <c r="Q581" s="1599"/>
      <c r="R581" s="1599"/>
      <c r="S581" s="1599"/>
      <c r="T581" s="1599"/>
      <c r="W581" s="1631"/>
      <c r="X581" s="1625"/>
      <c r="Y581" s="1983"/>
      <c r="Z581" s="1631"/>
      <c r="AA581" s="1625"/>
      <c r="AD581" s="1983"/>
      <c r="AE581" s="1984"/>
      <c r="AF581" s="1561"/>
      <c r="AG581" s="1561"/>
      <c r="AH581" s="1561"/>
      <c r="AI581" s="1561"/>
      <c r="AJ581" s="1561"/>
      <c r="AK581" s="1561"/>
      <c r="AL581" s="1561"/>
      <c r="AM581" s="1613"/>
    </row>
    <row r="582" spans="4:39" s="8" customFormat="1">
      <c r="D582" s="12"/>
      <c r="E582" s="1594"/>
      <c r="F582" s="1595"/>
      <c r="G582" s="1596"/>
      <c r="H582" s="1595"/>
      <c r="I582" s="1597"/>
      <c r="J582" s="1596"/>
      <c r="K582" s="1596"/>
      <c r="L582" s="1595"/>
      <c r="M582" s="1598"/>
      <c r="N582" s="1598"/>
      <c r="O582" s="1598"/>
      <c r="P582" s="1598"/>
      <c r="Q582" s="1599"/>
      <c r="R582" s="1599"/>
      <c r="S582" s="1599"/>
      <c r="T582" s="1599"/>
      <c r="W582" s="1631"/>
      <c r="X582" s="1625"/>
      <c r="Y582" s="1983"/>
      <c r="Z582" s="1631"/>
      <c r="AA582" s="1625"/>
      <c r="AD582" s="1983"/>
      <c r="AE582" s="1984"/>
      <c r="AF582" s="1561"/>
      <c r="AG582" s="1561"/>
      <c r="AH582" s="1561"/>
      <c r="AI582" s="1561"/>
      <c r="AJ582" s="1561"/>
      <c r="AK582" s="1561"/>
      <c r="AL582" s="1561"/>
      <c r="AM582" s="1613"/>
    </row>
    <row r="583" spans="4:39" s="8" customFormat="1">
      <c r="D583" s="12"/>
      <c r="E583" s="1594"/>
      <c r="F583" s="1595"/>
      <c r="G583" s="1596"/>
      <c r="H583" s="1595"/>
      <c r="I583" s="1597"/>
      <c r="J583" s="1596"/>
      <c r="K583" s="1596"/>
      <c r="L583" s="1595"/>
      <c r="M583" s="1598"/>
      <c r="N583" s="1598"/>
      <c r="O583" s="1598"/>
      <c r="P583" s="1598"/>
      <c r="Q583" s="1599"/>
      <c r="R583" s="1599"/>
      <c r="S583" s="1599"/>
      <c r="T583" s="1599"/>
      <c r="W583" s="1631"/>
      <c r="X583" s="1625"/>
      <c r="Y583" s="1983"/>
      <c r="Z583" s="1631"/>
      <c r="AA583" s="1625"/>
      <c r="AD583" s="1983"/>
      <c r="AE583" s="1984"/>
      <c r="AF583" s="1561"/>
      <c r="AG583" s="1561"/>
      <c r="AH583" s="1561"/>
      <c r="AI583" s="1561"/>
      <c r="AJ583" s="1561"/>
      <c r="AK583" s="1561"/>
      <c r="AL583" s="1561"/>
      <c r="AM583" s="1613"/>
    </row>
    <row r="584" spans="4:39" s="8" customFormat="1">
      <c r="D584" s="12"/>
      <c r="E584" s="1594"/>
      <c r="F584" s="1595"/>
      <c r="G584" s="1596"/>
      <c r="H584" s="1595"/>
      <c r="I584" s="1597"/>
      <c r="J584" s="1596"/>
      <c r="K584" s="1596"/>
      <c r="L584" s="1595"/>
      <c r="M584" s="1598"/>
      <c r="N584" s="1598"/>
      <c r="O584" s="1598"/>
      <c r="P584" s="1598"/>
      <c r="Q584" s="1599"/>
      <c r="R584" s="1599"/>
      <c r="S584" s="1599"/>
      <c r="T584" s="1599"/>
      <c r="W584" s="1631"/>
      <c r="X584" s="1625"/>
      <c r="Y584" s="1983"/>
      <c r="Z584" s="1631"/>
      <c r="AA584" s="1625"/>
      <c r="AD584" s="1983"/>
      <c r="AE584" s="1984"/>
      <c r="AF584" s="1561"/>
      <c r="AG584" s="1561"/>
      <c r="AH584" s="1561"/>
      <c r="AI584" s="1561"/>
      <c r="AJ584" s="1561"/>
      <c r="AK584" s="1561"/>
      <c r="AL584" s="1561"/>
      <c r="AM584" s="1613"/>
    </row>
    <row r="585" spans="4:39" s="8" customFormat="1">
      <c r="D585" s="12"/>
      <c r="E585" s="1594"/>
      <c r="F585" s="1595"/>
      <c r="G585" s="1596"/>
      <c r="H585" s="1595"/>
      <c r="I585" s="1597"/>
      <c r="J585" s="1596"/>
      <c r="K585" s="1596"/>
      <c r="L585" s="1595"/>
      <c r="M585" s="1598"/>
      <c r="N585" s="1598"/>
      <c r="O585" s="1598"/>
      <c r="P585" s="1598"/>
      <c r="Q585" s="1599"/>
      <c r="R585" s="1599"/>
      <c r="S585" s="1599"/>
      <c r="T585" s="1599"/>
      <c r="W585" s="1631"/>
      <c r="X585" s="1625"/>
      <c r="Y585" s="1983"/>
      <c r="Z585" s="1631"/>
      <c r="AA585" s="1625"/>
      <c r="AD585" s="1983"/>
      <c r="AE585" s="1984"/>
      <c r="AF585" s="1561"/>
      <c r="AG585" s="1561"/>
      <c r="AH585" s="1561"/>
      <c r="AI585" s="1561"/>
      <c r="AJ585" s="1561"/>
      <c r="AK585" s="1561"/>
      <c r="AL585" s="1561"/>
      <c r="AM585" s="1613"/>
    </row>
    <row r="586" spans="4:39" s="8" customFormat="1">
      <c r="D586" s="12"/>
      <c r="E586" s="1594"/>
      <c r="F586" s="1595"/>
      <c r="G586" s="1596"/>
      <c r="H586" s="1595"/>
      <c r="I586" s="1597"/>
      <c r="J586" s="1596"/>
      <c r="K586" s="1596"/>
      <c r="L586" s="1595"/>
      <c r="M586" s="1598"/>
      <c r="N586" s="1598"/>
      <c r="O586" s="1598"/>
      <c r="P586" s="1598"/>
      <c r="Q586" s="1599"/>
      <c r="R586" s="1599"/>
      <c r="S586" s="1599"/>
      <c r="T586" s="1599"/>
      <c r="W586" s="1631"/>
      <c r="X586" s="1625"/>
      <c r="Y586" s="1983"/>
      <c r="Z586" s="1631"/>
      <c r="AA586" s="1625"/>
      <c r="AD586" s="1983"/>
      <c r="AE586" s="1984"/>
      <c r="AF586" s="1561"/>
      <c r="AG586" s="1561"/>
      <c r="AH586" s="1561"/>
      <c r="AI586" s="1561"/>
      <c r="AJ586" s="1561"/>
      <c r="AK586" s="1561"/>
      <c r="AL586" s="1561"/>
      <c r="AM586" s="1613"/>
    </row>
    <row r="587" spans="4:39" s="8" customFormat="1">
      <c r="D587" s="12"/>
      <c r="E587" s="1594"/>
      <c r="F587" s="1595"/>
      <c r="G587" s="1596"/>
      <c r="H587" s="1595"/>
      <c r="I587" s="1597"/>
      <c r="J587" s="1596"/>
      <c r="K587" s="1596"/>
      <c r="L587" s="1595"/>
      <c r="M587" s="1598"/>
      <c r="N587" s="1598"/>
      <c r="O587" s="1598"/>
      <c r="P587" s="1598"/>
      <c r="Q587" s="1599"/>
      <c r="R587" s="1599"/>
      <c r="S587" s="1599"/>
      <c r="T587" s="1599"/>
      <c r="W587" s="1631"/>
      <c r="X587" s="1625"/>
      <c r="Y587" s="1983"/>
      <c r="Z587" s="1631"/>
      <c r="AA587" s="1625"/>
      <c r="AD587" s="1983"/>
      <c r="AE587" s="1984"/>
      <c r="AF587" s="1561"/>
      <c r="AG587" s="1561"/>
      <c r="AH587" s="1561"/>
      <c r="AI587" s="1561"/>
      <c r="AJ587" s="1561"/>
      <c r="AK587" s="1561"/>
      <c r="AL587" s="1561"/>
      <c r="AM587" s="1613"/>
    </row>
    <row r="588" spans="4:39" s="8" customFormat="1">
      <c r="D588" s="12"/>
      <c r="E588" s="1594"/>
      <c r="F588" s="1595"/>
      <c r="G588" s="1596"/>
      <c r="H588" s="1595"/>
      <c r="I588" s="1597"/>
      <c r="J588" s="1596"/>
      <c r="K588" s="1596"/>
      <c r="L588" s="1595"/>
      <c r="M588" s="1598"/>
      <c r="N588" s="1598"/>
      <c r="O588" s="1598"/>
      <c r="P588" s="1598"/>
      <c r="Q588" s="1599"/>
      <c r="R588" s="1599"/>
      <c r="S588" s="1599"/>
      <c r="T588" s="1599"/>
      <c r="W588" s="1631"/>
      <c r="X588" s="1625"/>
      <c r="Y588" s="1983"/>
      <c r="Z588" s="1631"/>
      <c r="AA588" s="1625"/>
      <c r="AD588" s="1983"/>
      <c r="AE588" s="1984"/>
      <c r="AF588" s="1561"/>
      <c r="AG588" s="1561"/>
      <c r="AH588" s="1561"/>
      <c r="AI588" s="1561"/>
      <c r="AJ588" s="1561"/>
      <c r="AK588" s="1561"/>
      <c r="AL588" s="1561"/>
      <c r="AM588" s="1613"/>
    </row>
    <row r="589" spans="4:39" s="8" customFormat="1">
      <c r="D589" s="12"/>
      <c r="E589" s="1594"/>
      <c r="F589" s="1595"/>
      <c r="G589" s="1596"/>
      <c r="H589" s="1595"/>
      <c r="I589" s="1597"/>
      <c r="J589" s="1596"/>
      <c r="K589" s="1596"/>
      <c r="L589" s="1595"/>
      <c r="M589" s="1598"/>
      <c r="N589" s="1598"/>
      <c r="O589" s="1598"/>
      <c r="P589" s="1598"/>
      <c r="Q589" s="1599"/>
      <c r="R589" s="1599"/>
      <c r="S589" s="1599"/>
      <c r="T589" s="1599"/>
      <c r="W589" s="1631"/>
      <c r="X589" s="1625"/>
      <c r="Y589" s="1983"/>
      <c r="Z589" s="1631"/>
      <c r="AA589" s="1625"/>
      <c r="AD589" s="1983"/>
      <c r="AE589" s="1984"/>
      <c r="AF589" s="1561"/>
      <c r="AG589" s="1561"/>
      <c r="AH589" s="1561"/>
      <c r="AI589" s="1561"/>
      <c r="AJ589" s="1561"/>
      <c r="AK589" s="1561"/>
      <c r="AL589" s="1561"/>
      <c r="AM589" s="1613"/>
    </row>
    <row r="590" spans="4:39" s="8" customFormat="1">
      <c r="D590" s="12"/>
      <c r="E590" s="1594"/>
      <c r="F590" s="1595"/>
      <c r="G590" s="1596"/>
      <c r="H590" s="1595"/>
      <c r="I590" s="1597"/>
      <c r="J590" s="1596"/>
      <c r="K590" s="1596"/>
      <c r="L590" s="1595"/>
      <c r="M590" s="1598"/>
      <c r="N590" s="1598"/>
      <c r="O590" s="1598"/>
      <c r="P590" s="1598"/>
      <c r="Q590" s="1599"/>
      <c r="R590" s="1599"/>
      <c r="S590" s="1599"/>
      <c r="T590" s="1599"/>
      <c r="W590" s="1631"/>
      <c r="X590" s="1625"/>
      <c r="Y590" s="1983"/>
      <c r="Z590" s="1631"/>
      <c r="AA590" s="1625"/>
      <c r="AD590" s="1983"/>
      <c r="AE590" s="1984"/>
      <c r="AF590" s="1561"/>
      <c r="AG590" s="1561"/>
      <c r="AH590" s="1561"/>
      <c r="AI590" s="1561"/>
      <c r="AJ590" s="1561"/>
      <c r="AK590" s="1561"/>
      <c r="AL590" s="1561"/>
      <c r="AM590" s="1613"/>
    </row>
    <row r="591" spans="4:39" s="8" customFormat="1">
      <c r="D591" s="12"/>
      <c r="E591" s="1594"/>
      <c r="F591" s="1595"/>
      <c r="G591" s="1596"/>
      <c r="H591" s="1595"/>
      <c r="I591" s="1597"/>
      <c r="J591" s="1596"/>
      <c r="K591" s="1596"/>
      <c r="L591" s="1595"/>
      <c r="M591" s="1598"/>
      <c r="N591" s="1598"/>
      <c r="O591" s="1598"/>
      <c r="P591" s="1598"/>
      <c r="Q591" s="1599"/>
      <c r="R591" s="1599"/>
      <c r="S591" s="1599"/>
      <c r="T591" s="1599"/>
      <c r="W591" s="1631"/>
      <c r="X591" s="1625"/>
      <c r="Y591" s="1983"/>
      <c r="Z591" s="1631"/>
      <c r="AA591" s="1625"/>
      <c r="AD591" s="1983"/>
      <c r="AE591" s="1984"/>
      <c r="AF591" s="1561"/>
      <c r="AG591" s="1561"/>
      <c r="AH591" s="1561"/>
      <c r="AI591" s="1561"/>
      <c r="AJ591" s="1561"/>
      <c r="AK591" s="1561"/>
      <c r="AL591" s="1561"/>
      <c r="AM591" s="1613"/>
    </row>
    <row r="592" spans="4:39" s="8" customFormat="1">
      <c r="D592" s="12"/>
      <c r="E592" s="1594"/>
      <c r="F592" s="1595"/>
      <c r="G592" s="1596"/>
      <c r="H592" s="1595"/>
      <c r="I592" s="1597"/>
      <c r="J592" s="1596"/>
      <c r="K592" s="1596"/>
      <c r="L592" s="1595"/>
      <c r="M592" s="1598"/>
      <c r="N592" s="1598"/>
      <c r="O592" s="1598"/>
      <c r="P592" s="1598"/>
      <c r="Q592" s="1599"/>
      <c r="R592" s="1599"/>
      <c r="S592" s="1599"/>
      <c r="T592" s="1599"/>
      <c r="W592" s="1631"/>
      <c r="X592" s="1625"/>
      <c r="Y592" s="1983"/>
      <c r="Z592" s="1631"/>
      <c r="AA592" s="1625"/>
      <c r="AD592" s="1983"/>
      <c r="AE592" s="1984"/>
      <c r="AF592" s="1561"/>
      <c r="AG592" s="1561"/>
      <c r="AH592" s="1561"/>
      <c r="AI592" s="1561"/>
      <c r="AJ592" s="1561"/>
      <c r="AK592" s="1561"/>
      <c r="AL592" s="1561"/>
      <c r="AM592" s="1613"/>
    </row>
    <row r="593" spans="4:39" s="8" customFormat="1">
      <c r="D593" s="12"/>
      <c r="E593" s="1594"/>
      <c r="F593" s="1595"/>
      <c r="G593" s="1596"/>
      <c r="H593" s="1595"/>
      <c r="I593" s="1597"/>
      <c r="J593" s="1596"/>
      <c r="K593" s="1596"/>
      <c r="L593" s="1595"/>
      <c r="M593" s="1598"/>
      <c r="N593" s="1598"/>
      <c r="O593" s="1598"/>
      <c r="P593" s="1598"/>
      <c r="Q593" s="1599"/>
      <c r="R593" s="1599"/>
      <c r="S593" s="1599"/>
      <c r="T593" s="1599"/>
      <c r="W593" s="1631"/>
      <c r="X593" s="1625"/>
      <c r="Y593" s="1983"/>
      <c r="Z593" s="1631"/>
      <c r="AA593" s="1625"/>
      <c r="AD593" s="1983"/>
      <c r="AE593" s="1984"/>
      <c r="AF593" s="1561"/>
      <c r="AG593" s="1561"/>
      <c r="AH593" s="1561"/>
      <c r="AI593" s="1561"/>
      <c r="AJ593" s="1561"/>
      <c r="AK593" s="1561"/>
      <c r="AL593" s="1561"/>
      <c r="AM593" s="1613"/>
    </row>
    <row r="594" spans="4:39" s="8" customFormat="1">
      <c r="D594" s="12"/>
      <c r="E594" s="1594"/>
      <c r="F594" s="1595"/>
      <c r="G594" s="1596"/>
      <c r="H594" s="1595"/>
      <c r="I594" s="1597"/>
      <c r="J594" s="1596"/>
      <c r="K594" s="1596"/>
      <c r="L594" s="1595"/>
      <c r="M594" s="1598"/>
      <c r="N594" s="1598"/>
      <c r="O594" s="1598"/>
      <c r="P594" s="1598"/>
      <c r="Q594" s="1599"/>
      <c r="R594" s="1599"/>
      <c r="S594" s="1599"/>
      <c r="T594" s="1599"/>
      <c r="W594" s="1631"/>
      <c r="X594" s="1625"/>
      <c r="Y594" s="1983"/>
      <c r="Z594" s="1631"/>
      <c r="AA594" s="1625"/>
      <c r="AD594" s="1983"/>
      <c r="AE594" s="1984"/>
      <c r="AF594" s="1561"/>
      <c r="AG594" s="1561"/>
      <c r="AH594" s="1561"/>
      <c r="AI594" s="1561"/>
      <c r="AJ594" s="1561"/>
      <c r="AK594" s="1561"/>
      <c r="AL594" s="1561"/>
      <c r="AM594" s="1613"/>
    </row>
    <row r="595" spans="4:39" s="8" customFormat="1">
      <c r="D595" s="12"/>
      <c r="E595" s="1594"/>
      <c r="F595" s="1595"/>
      <c r="G595" s="1596"/>
      <c r="H595" s="1595"/>
      <c r="I595" s="1597"/>
      <c r="J595" s="1596"/>
      <c r="K595" s="1596"/>
      <c r="L595" s="1595"/>
      <c r="M595" s="1598"/>
      <c r="N595" s="1598"/>
      <c r="O595" s="1598"/>
      <c r="P595" s="1598"/>
      <c r="Q595" s="1599"/>
      <c r="R595" s="1599"/>
      <c r="S595" s="1599"/>
      <c r="T595" s="1599"/>
      <c r="W595" s="1631"/>
      <c r="X595" s="1625"/>
      <c r="Y595" s="1983"/>
      <c r="Z595" s="1631"/>
      <c r="AA595" s="1625"/>
      <c r="AD595" s="1983"/>
      <c r="AE595" s="1984"/>
      <c r="AF595" s="1561"/>
      <c r="AG595" s="1561"/>
      <c r="AH595" s="1561"/>
      <c r="AI595" s="1561"/>
      <c r="AJ595" s="1561"/>
      <c r="AK595" s="1561"/>
      <c r="AL595" s="1561"/>
      <c r="AM595" s="1613"/>
    </row>
    <row r="596" spans="4:39" s="8" customFormat="1">
      <c r="D596" s="12"/>
      <c r="E596" s="1594"/>
      <c r="F596" s="1595"/>
      <c r="G596" s="1596"/>
      <c r="H596" s="1595"/>
      <c r="I596" s="1597"/>
      <c r="J596" s="1596"/>
      <c r="K596" s="1596"/>
      <c r="L596" s="1595"/>
      <c r="M596" s="1598"/>
      <c r="N596" s="1598"/>
      <c r="O596" s="1598"/>
      <c r="P596" s="1598"/>
      <c r="Q596" s="1599"/>
      <c r="R596" s="1599"/>
      <c r="S596" s="1599"/>
      <c r="T596" s="1599"/>
      <c r="W596" s="1631"/>
      <c r="X596" s="1625"/>
      <c r="Y596" s="1983"/>
      <c r="Z596" s="1631"/>
      <c r="AA596" s="1625"/>
      <c r="AD596" s="1983"/>
      <c r="AE596" s="1984"/>
      <c r="AF596" s="1561"/>
      <c r="AG596" s="1561"/>
      <c r="AH596" s="1561"/>
      <c r="AI596" s="1561"/>
      <c r="AJ596" s="1561"/>
      <c r="AK596" s="1561"/>
      <c r="AL596" s="1561"/>
      <c r="AM596" s="1613"/>
    </row>
    <row r="597" spans="4:39" s="8" customFormat="1">
      <c r="D597" s="12"/>
      <c r="E597" s="1594"/>
      <c r="F597" s="1595"/>
      <c r="G597" s="1596"/>
      <c r="H597" s="1595"/>
      <c r="I597" s="1597"/>
      <c r="J597" s="1596"/>
      <c r="K597" s="1596"/>
      <c r="L597" s="1595"/>
      <c r="M597" s="1598"/>
      <c r="N597" s="1598"/>
      <c r="O597" s="1598"/>
      <c r="P597" s="1598"/>
      <c r="Q597" s="1599"/>
      <c r="R597" s="1599"/>
      <c r="S597" s="1599"/>
      <c r="T597" s="1599"/>
      <c r="W597" s="1631"/>
      <c r="X597" s="1625"/>
      <c r="Y597" s="1983"/>
      <c r="Z597" s="1631"/>
      <c r="AA597" s="1625"/>
      <c r="AD597" s="1983"/>
      <c r="AE597" s="1984"/>
      <c r="AF597" s="1561"/>
      <c r="AG597" s="1561"/>
      <c r="AH597" s="1561"/>
      <c r="AI597" s="1561"/>
      <c r="AJ597" s="1561"/>
      <c r="AK597" s="1561"/>
      <c r="AL597" s="1561"/>
      <c r="AM597" s="1613"/>
    </row>
    <row r="598" spans="4:39" s="8" customFormat="1">
      <c r="D598" s="12"/>
      <c r="E598" s="1594"/>
      <c r="F598" s="1595"/>
      <c r="G598" s="1596"/>
      <c r="H598" s="1595"/>
      <c r="I598" s="1597"/>
      <c r="J598" s="1596"/>
      <c r="K598" s="1596"/>
      <c r="L598" s="1595"/>
      <c r="M598" s="1598"/>
      <c r="N598" s="1598"/>
      <c r="O598" s="1598"/>
      <c r="P598" s="1598"/>
      <c r="Q598" s="1599"/>
      <c r="R598" s="1599"/>
      <c r="S598" s="1599"/>
      <c r="T598" s="1599"/>
      <c r="W598" s="1631"/>
      <c r="X598" s="1625"/>
      <c r="Y598" s="1983"/>
      <c r="Z598" s="1631"/>
      <c r="AA598" s="1625"/>
      <c r="AD598" s="1983"/>
      <c r="AE598" s="1984"/>
      <c r="AF598" s="1561"/>
      <c r="AG598" s="1561"/>
      <c r="AH598" s="1561"/>
      <c r="AI598" s="1561"/>
      <c r="AJ598" s="1561"/>
      <c r="AK598" s="1561"/>
      <c r="AL598" s="1561"/>
      <c r="AM598" s="1613"/>
    </row>
    <row r="599" spans="4:39" s="8" customFormat="1">
      <c r="D599" s="12"/>
      <c r="E599" s="1594"/>
      <c r="F599" s="1595"/>
      <c r="G599" s="1596"/>
      <c r="H599" s="1595"/>
      <c r="I599" s="1597"/>
      <c r="J599" s="1596"/>
      <c r="K599" s="1596"/>
      <c r="L599" s="1595"/>
      <c r="M599" s="1598"/>
      <c r="N599" s="1598"/>
      <c r="O599" s="1598"/>
      <c r="P599" s="1598"/>
      <c r="Q599" s="1599"/>
      <c r="R599" s="1599"/>
      <c r="S599" s="1599"/>
      <c r="T599" s="1599"/>
      <c r="W599" s="1631"/>
      <c r="X599" s="1625"/>
      <c r="Y599" s="1983"/>
      <c r="Z599" s="1631"/>
      <c r="AA599" s="1625"/>
      <c r="AD599" s="1983"/>
      <c r="AE599" s="1984"/>
      <c r="AF599" s="1561"/>
      <c r="AG599" s="1561"/>
      <c r="AH599" s="1561"/>
      <c r="AI599" s="1561"/>
      <c r="AJ599" s="1561"/>
      <c r="AK599" s="1561"/>
      <c r="AL599" s="1561"/>
      <c r="AM599" s="1613"/>
    </row>
    <row r="600" spans="4:39" s="8" customFormat="1">
      <c r="D600" s="12"/>
      <c r="E600" s="1594"/>
      <c r="F600" s="1595"/>
      <c r="G600" s="1596"/>
      <c r="H600" s="1595"/>
      <c r="I600" s="1597"/>
      <c r="J600" s="1596"/>
      <c r="K600" s="1596"/>
      <c r="L600" s="1595"/>
      <c r="M600" s="1598"/>
      <c r="N600" s="1598"/>
      <c r="O600" s="1598"/>
      <c r="P600" s="1598"/>
      <c r="Q600" s="1599"/>
      <c r="R600" s="1599"/>
      <c r="S600" s="1599"/>
      <c r="T600" s="1599"/>
      <c r="W600" s="1631"/>
      <c r="X600" s="1625"/>
      <c r="Y600" s="1983"/>
      <c r="Z600" s="1631"/>
      <c r="AA600" s="1625"/>
      <c r="AD600" s="1983"/>
      <c r="AE600" s="1984"/>
      <c r="AF600" s="1561"/>
      <c r="AG600" s="1561"/>
      <c r="AH600" s="1561"/>
      <c r="AI600" s="1561"/>
      <c r="AJ600" s="1561"/>
      <c r="AK600" s="1561"/>
      <c r="AL600" s="1561"/>
      <c r="AM600" s="1613"/>
    </row>
    <row r="601" spans="4:39" s="8" customFormat="1">
      <c r="D601" s="12"/>
      <c r="E601" s="1594"/>
      <c r="F601" s="1595"/>
      <c r="G601" s="1596"/>
      <c r="H601" s="1595"/>
      <c r="I601" s="1597"/>
      <c r="J601" s="1596"/>
      <c r="K601" s="1596"/>
      <c r="L601" s="1595"/>
      <c r="M601" s="1598"/>
      <c r="N601" s="1598"/>
      <c r="O601" s="1598"/>
      <c r="P601" s="1598"/>
      <c r="Q601" s="1599"/>
      <c r="R601" s="1599"/>
      <c r="S601" s="1599"/>
      <c r="T601" s="1599"/>
      <c r="W601" s="1631"/>
      <c r="X601" s="1625"/>
      <c r="Y601" s="1983"/>
      <c r="Z601" s="1631"/>
      <c r="AA601" s="1625"/>
      <c r="AD601" s="1983"/>
      <c r="AE601" s="1984"/>
      <c r="AF601" s="1561"/>
      <c r="AG601" s="1561"/>
      <c r="AH601" s="1561"/>
      <c r="AI601" s="1561"/>
      <c r="AJ601" s="1561"/>
      <c r="AK601" s="1561"/>
      <c r="AL601" s="1561"/>
      <c r="AM601" s="1613"/>
    </row>
    <row r="602" spans="4:39" s="8" customFormat="1">
      <c r="D602" s="12"/>
      <c r="E602" s="1594"/>
      <c r="F602" s="1595"/>
      <c r="G602" s="1596"/>
      <c r="H602" s="1595"/>
      <c r="I602" s="1597"/>
      <c r="J602" s="1596"/>
      <c r="K602" s="1596"/>
      <c r="L602" s="1595"/>
      <c r="M602" s="1598"/>
      <c r="N602" s="1598"/>
      <c r="O602" s="1598"/>
      <c r="P602" s="1598"/>
      <c r="Q602" s="1599"/>
      <c r="R602" s="1599"/>
      <c r="S602" s="1599"/>
      <c r="T602" s="1599"/>
      <c r="W602" s="1631"/>
      <c r="X602" s="1625"/>
      <c r="Y602" s="1983"/>
      <c r="Z602" s="1631"/>
      <c r="AA602" s="1625"/>
      <c r="AD602" s="1983"/>
      <c r="AE602" s="1984"/>
      <c r="AF602" s="1561"/>
      <c r="AG602" s="1561"/>
      <c r="AH602" s="1561"/>
      <c r="AI602" s="1561"/>
      <c r="AJ602" s="1561"/>
      <c r="AK602" s="1561"/>
      <c r="AL602" s="1561"/>
      <c r="AM602" s="1613"/>
    </row>
    <row r="603" spans="4:39" s="8" customFormat="1">
      <c r="D603" s="12"/>
      <c r="E603" s="1594"/>
      <c r="F603" s="1595"/>
      <c r="G603" s="1596"/>
      <c r="H603" s="1595"/>
      <c r="I603" s="1597"/>
      <c r="J603" s="1596"/>
      <c r="K603" s="1596"/>
      <c r="L603" s="1595"/>
      <c r="M603" s="1598"/>
      <c r="N603" s="1598"/>
      <c r="O603" s="1598"/>
      <c r="P603" s="1598"/>
      <c r="Q603" s="1599"/>
      <c r="R603" s="1599"/>
      <c r="S603" s="1599"/>
      <c r="T603" s="1599"/>
      <c r="W603" s="1631"/>
      <c r="X603" s="1625"/>
      <c r="Y603" s="1983"/>
      <c r="Z603" s="1631"/>
      <c r="AA603" s="1625"/>
      <c r="AD603" s="1983"/>
      <c r="AE603" s="1984"/>
      <c r="AF603" s="1561"/>
      <c r="AG603" s="1561"/>
      <c r="AH603" s="1561"/>
      <c r="AI603" s="1561"/>
      <c r="AJ603" s="1561"/>
      <c r="AK603" s="1561"/>
      <c r="AL603" s="1561"/>
      <c r="AM603" s="1613"/>
    </row>
    <row r="604" spans="4:39" s="8" customFormat="1">
      <c r="D604" s="12"/>
      <c r="E604" s="1594"/>
      <c r="F604" s="1595"/>
      <c r="G604" s="1596"/>
      <c r="H604" s="1595"/>
      <c r="I604" s="1597"/>
      <c r="J604" s="1596"/>
      <c r="K604" s="1596"/>
      <c r="L604" s="1595"/>
      <c r="M604" s="1598"/>
      <c r="N604" s="1598"/>
      <c r="O604" s="1598"/>
      <c r="P604" s="1598"/>
      <c r="Q604" s="1599"/>
      <c r="R604" s="1599"/>
      <c r="S604" s="1599"/>
      <c r="T604" s="1599"/>
      <c r="W604" s="1631"/>
      <c r="X604" s="1625"/>
      <c r="Y604" s="1983"/>
      <c r="Z604" s="1631"/>
      <c r="AA604" s="1625"/>
      <c r="AD604" s="1983"/>
      <c r="AE604" s="1984"/>
      <c r="AF604" s="1561"/>
      <c r="AG604" s="1561"/>
      <c r="AH604" s="1561"/>
      <c r="AI604" s="1561"/>
      <c r="AJ604" s="1561"/>
      <c r="AK604" s="1561"/>
      <c r="AL604" s="1561"/>
      <c r="AM604" s="1613"/>
    </row>
    <row r="605" spans="4:39" s="8" customFormat="1">
      <c r="D605" s="12"/>
      <c r="E605" s="1594"/>
      <c r="F605" s="1595"/>
      <c r="G605" s="1596"/>
      <c r="H605" s="1595"/>
      <c r="I605" s="1597"/>
      <c r="J605" s="1596"/>
      <c r="K605" s="1596"/>
      <c r="L605" s="1595"/>
      <c r="M605" s="1598"/>
      <c r="N605" s="1598"/>
      <c r="O605" s="1598"/>
      <c r="P605" s="1598"/>
      <c r="Q605" s="1599"/>
      <c r="R605" s="1599"/>
      <c r="S605" s="1599"/>
      <c r="T605" s="1599"/>
      <c r="W605" s="1631"/>
      <c r="X605" s="1625"/>
      <c r="Y605" s="1983"/>
      <c r="Z605" s="1631"/>
      <c r="AA605" s="1625"/>
      <c r="AD605" s="1983"/>
      <c r="AE605" s="1984"/>
      <c r="AF605" s="1561"/>
      <c r="AG605" s="1561"/>
      <c r="AH605" s="1561"/>
      <c r="AI605" s="1561"/>
      <c r="AJ605" s="1561"/>
      <c r="AK605" s="1561"/>
      <c r="AL605" s="1561"/>
      <c r="AM605" s="1613"/>
    </row>
    <row r="606" spans="4:39" s="8" customFormat="1">
      <c r="D606" s="12"/>
      <c r="E606" s="1594"/>
      <c r="F606" s="1595"/>
      <c r="G606" s="1596"/>
      <c r="H606" s="1595"/>
      <c r="I606" s="1597"/>
      <c r="J606" s="1596"/>
      <c r="K606" s="1596"/>
      <c r="L606" s="1595"/>
      <c r="M606" s="1598"/>
      <c r="N606" s="1598"/>
      <c r="O606" s="1598"/>
      <c r="P606" s="1598"/>
      <c r="Q606" s="1599"/>
      <c r="R606" s="1599"/>
      <c r="S606" s="1599"/>
      <c r="T606" s="1599"/>
      <c r="W606" s="1631"/>
      <c r="X606" s="1625"/>
      <c r="Y606" s="1983"/>
      <c r="Z606" s="1631"/>
      <c r="AA606" s="1625"/>
      <c r="AD606" s="1983"/>
      <c r="AE606" s="1984"/>
      <c r="AF606" s="1561"/>
      <c r="AG606" s="1561"/>
      <c r="AH606" s="1561"/>
      <c r="AI606" s="1561"/>
      <c r="AJ606" s="1561"/>
      <c r="AK606" s="1561"/>
      <c r="AL606" s="1561"/>
      <c r="AM606" s="1613"/>
    </row>
    <row r="607" spans="4:39" s="8" customFormat="1">
      <c r="D607" s="12"/>
      <c r="E607" s="1594"/>
      <c r="F607" s="1595"/>
      <c r="G607" s="1596"/>
      <c r="H607" s="1595"/>
      <c r="I607" s="1597"/>
      <c r="J607" s="1596"/>
      <c r="K607" s="1596"/>
      <c r="L607" s="1595"/>
      <c r="M607" s="1598"/>
      <c r="N607" s="1598"/>
      <c r="O607" s="1598"/>
      <c r="P607" s="1598"/>
      <c r="Q607" s="1599"/>
      <c r="R607" s="1599"/>
      <c r="S607" s="1599"/>
      <c r="T607" s="1599"/>
      <c r="W607" s="1631"/>
      <c r="X607" s="1625"/>
      <c r="Y607" s="1983"/>
      <c r="Z607" s="1631"/>
      <c r="AA607" s="1625"/>
      <c r="AD607" s="1983"/>
      <c r="AE607" s="1984"/>
      <c r="AF607" s="1561"/>
      <c r="AG607" s="1561"/>
      <c r="AH607" s="1561"/>
      <c r="AI607" s="1561"/>
      <c r="AJ607" s="1561"/>
      <c r="AK607" s="1561"/>
      <c r="AL607" s="1561"/>
      <c r="AM607" s="1613"/>
    </row>
    <row r="608" spans="4:39" s="8" customFormat="1">
      <c r="D608" s="12"/>
      <c r="E608" s="1594"/>
      <c r="F608" s="1595"/>
      <c r="G608" s="1596"/>
      <c r="H608" s="1595"/>
      <c r="I608" s="1597"/>
      <c r="J608" s="1596"/>
      <c r="K608" s="1596"/>
      <c r="L608" s="1595"/>
      <c r="M608" s="1598"/>
      <c r="N608" s="1598"/>
      <c r="O608" s="1598"/>
      <c r="P608" s="1598"/>
      <c r="Q608" s="1599"/>
      <c r="R608" s="1599"/>
      <c r="S608" s="1599"/>
      <c r="T608" s="1599"/>
      <c r="W608" s="1631"/>
      <c r="X608" s="1625"/>
      <c r="Y608" s="1983"/>
      <c r="Z608" s="1631"/>
      <c r="AA608" s="1625"/>
      <c r="AD608" s="1983"/>
      <c r="AE608" s="1984"/>
      <c r="AF608" s="1561"/>
      <c r="AG608" s="1561"/>
      <c r="AH608" s="1561"/>
      <c r="AI608" s="1561"/>
      <c r="AJ608" s="1561"/>
      <c r="AK608" s="1561"/>
      <c r="AL608" s="1561"/>
      <c r="AM608" s="1613"/>
    </row>
    <row r="609" spans="4:39" s="8" customFormat="1">
      <c r="D609" s="12"/>
      <c r="E609" s="1594"/>
      <c r="F609" s="1595"/>
      <c r="G609" s="1596"/>
      <c r="H609" s="1595"/>
      <c r="I609" s="1597"/>
      <c r="J609" s="1596"/>
      <c r="K609" s="1596"/>
      <c r="L609" s="1595"/>
      <c r="M609" s="1598"/>
      <c r="N609" s="1598"/>
      <c r="O609" s="1598"/>
      <c r="P609" s="1598"/>
      <c r="Q609" s="1599"/>
      <c r="R609" s="1599"/>
      <c r="S609" s="1599"/>
      <c r="T609" s="1599"/>
      <c r="W609" s="1631"/>
      <c r="X609" s="1625"/>
      <c r="Y609" s="1983"/>
      <c r="Z609" s="1631"/>
      <c r="AA609" s="1625"/>
      <c r="AD609" s="1983"/>
      <c r="AE609" s="1984"/>
      <c r="AF609" s="1561"/>
      <c r="AG609" s="1561"/>
      <c r="AH609" s="1561"/>
      <c r="AI609" s="1561"/>
      <c r="AJ609" s="1561"/>
      <c r="AK609" s="1561"/>
      <c r="AL609" s="1561"/>
      <c r="AM609" s="1613"/>
    </row>
    <row r="610" spans="4:39" s="8" customFormat="1">
      <c r="D610" s="12"/>
      <c r="E610" s="1594"/>
      <c r="F610" s="1595"/>
      <c r="G610" s="1596"/>
      <c r="H610" s="1595"/>
      <c r="I610" s="1597"/>
      <c r="J610" s="1596"/>
      <c r="K610" s="1596"/>
      <c r="L610" s="1595"/>
      <c r="M610" s="1598"/>
      <c r="N610" s="1598"/>
      <c r="O610" s="1598"/>
      <c r="P610" s="1598"/>
      <c r="Q610" s="1599"/>
      <c r="R610" s="1599"/>
      <c r="S610" s="1599"/>
      <c r="T610" s="1599"/>
      <c r="W610" s="1631"/>
      <c r="X610" s="1625"/>
      <c r="Y610" s="1983"/>
      <c r="Z610" s="1631"/>
      <c r="AA610" s="1625"/>
      <c r="AD610" s="1983"/>
      <c r="AE610" s="1984"/>
      <c r="AF610" s="1561"/>
      <c r="AG610" s="1561"/>
      <c r="AH610" s="1561"/>
      <c r="AI610" s="1561"/>
      <c r="AJ610" s="1561"/>
      <c r="AK610" s="1561"/>
      <c r="AL610" s="1561"/>
      <c r="AM610" s="1613"/>
    </row>
    <row r="611" spans="4:39" s="8" customFormat="1">
      <c r="D611" s="12"/>
      <c r="E611" s="1594"/>
      <c r="F611" s="1595"/>
      <c r="G611" s="1596"/>
      <c r="H611" s="1595"/>
      <c r="I611" s="1597"/>
      <c r="J611" s="1596"/>
      <c r="K611" s="1596"/>
      <c r="L611" s="1595"/>
      <c r="M611" s="1598"/>
      <c r="N611" s="1598"/>
      <c r="O611" s="1598"/>
      <c r="P611" s="1598"/>
      <c r="Q611" s="1599"/>
      <c r="R611" s="1599"/>
      <c r="S611" s="1599"/>
      <c r="T611" s="1599"/>
      <c r="W611" s="1631"/>
      <c r="X611" s="1625"/>
      <c r="Y611" s="1983"/>
      <c r="Z611" s="1631"/>
      <c r="AA611" s="1625"/>
      <c r="AD611" s="1983"/>
      <c r="AE611" s="1984"/>
      <c r="AF611" s="1561"/>
      <c r="AG611" s="1561"/>
      <c r="AH611" s="1561"/>
      <c r="AI611" s="1561"/>
      <c r="AJ611" s="1561"/>
      <c r="AK611" s="1561"/>
      <c r="AL611" s="1561"/>
      <c r="AM611" s="1613"/>
    </row>
    <row r="612" spans="4:39" s="8" customFormat="1">
      <c r="D612" s="12"/>
      <c r="E612" s="1594"/>
      <c r="F612" s="1595"/>
      <c r="G612" s="1596"/>
      <c r="H612" s="1595"/>
      <c r="I612" s="1597"/>
      <c r="J612" s="1596"/>
      <c r="K612" s="1596"/>
      <c r="L612" s="1595"/>
      <c r="M612" s="1598"/>
      <c r="N612" s="1598"/>
      <c r="O612" s="1598"/>
      <c r="P612" s="1598"/>
      <c r="Q612" s="1599"/>
      <c r="R612" s="1599"/>
      <c r="S612" s="1599"/>
      <c r="T612" s="1599"/>
      <c r="W612" s="1631"/>
      <c r="X612" s="1625"/>
      <c r="Y612" s="1983"/>
      <c r="Z612" s="1631"/>
      <c r="AA612" s="1625"/>
      <c r="AD612" s="1983"/>
      <c r="AE612" s="1984"/>
      <c r="AF612" s="1561"/>
      <c r="AG612" s="1561"/>
      <c r="AH612" s="1561"/>
      <c r="AI612" s="1561"/>
      <c r="AJ612" s="1561"/>
      <c r="AK612" s="1561"/>
      <c r="AL612" s="1561"/>
      <c r="AM612" s="1613"/>
    </row>
    <row r="613" spans="4:39" s="8" customFormat="1">
      <c r="D613" s="12"/>
      <c r="E613" s="1594"/>
      <c r="F613" s="1595"/>
      <c r="G613" s="1596"/>
      <c r="H613" s="1595"/>
      <c r="I613" s="1597"/>
      <c r="J613" s="1596"/>
      <c r="K613" s="1596"/>
      <c r="L613" s="1595"/>
      <c r="M613" s="1598"/>
      <c r="N613" s="1598"/>
      <c r="O613" s="1598"/>
      <c r="P613" s="1598"/>
      <c r="Q613" s="1599"/>
      <c r="R613" s="1599"/>
      <c r="S613" s="1599"/>
      <c r="T613" s="1599"/>
      <c r="W613" s="1631"/>
      <c r="X613" s="1625"/>
      <c r="Y613" s="1983"/>
      <c r="Z613" s="1631"/>
      <c r="AA613" s="1625"/>
      <c r="AD613" s="1983"/>
      <c r="AE613" s="1984"/>
      <c r="AF613" s="1561"/>
      <c r="AG613" s="1561"/>
      <c r="AH613" s="1561"/>
      <c r="AI613" s="1561"/>
      <c r="AJ613" s="1561"/>
      <c r="AK613" s="1561"/>
      <c r="AL613" s="1561"/>
      <c r="AM613" s="1613"/>
    </row>
    <row r="614" spans="4:39" s="8" customFormat="1">
      <c r="D614" s="12"/>
      <c r="E614" s="1594"/>
      <c r="F614" s="1595"/>
      <c r="G614" s="1596"/>
      <c r="H614" s="1595"/>
      <c r="I614" s="1597"/>
      <c r="J614" s="1596"/>
      <c r="K614" s="1596"/>
      <c r="L614" s="1595"/>
      <c r="M614" s="1598"/>
      <c r="N614" s="1598"/>
      <c r="O614" s="1598"/>
      <c r="P614" s="1598"/>
      <c r="Q614" s="1599"/>
      <c r="R614" s="1599"/>
      <c r="S614" s="1599"/>
      <c r="T614" s="1599"/>
      <c r="W614" s="1631"/>
      <c r="X614" s="1625"/>
      <c r="Y614" s="1983"/>
      <c r="Z614" s="1631"/>
      <c r="AA614" s="1625"/>
      <c r="AD614" s="1983"/>
      <c r="AE614" s="1984"/>
      <c r="AF614" s="1561"/>
      <c r="AG614" s="1561"/>
      <c r="AH614" s="1561"/>
      <c r="AI614" s="1561"/>
      <c r="AJ614" s="1561"/>
      <c r="AK614" s="1561"/>
      <c r="AL614" s="1561"/>
      <c r="AM614" s="1613"/>
    </row>
    <row r="615" spans="4:39" s="8" customFormat="1">
      <c r="D615" s="12"/>
      <c r="E615" s="1594"/>
      <c r="F615" s="1595"/>
      <c r="G615" s="1596"/>
      <c r="H615" s="1595"/>
      <c r="I615" s="1597"/>
      <c r="J615" s="1596"/>
      <c r="K615" s="1596"/>
      <c r="L615" s="1595"/>
      <c r="M615" s="1598"/>
      <c r="N615" s="1598"/>
      <c r="O615" s="1598"/>
      <c r="P615" s="1598"/>
      <c r="Q615" s="1599"/>
      <c r="R615" s="1599"/>
      <c r="S615" s="1599"/>
      <c r="T615" s="1599"/>
      <c r="W615" s="1631"/>
      <c r="X615" s="1625"/>
      <c r="Y615" s="1983"/>
      <c r="Z615" s="1631"/>
      <c r="AA615" s="1625"/>
      <c r="AD615" s="1983"/>
      <c r="AE615" s="1984"/>
      <c r="AF615" s="1561"/>
      <c r="AG615" s="1561"/>
      <c r="AH615" s="1561"/>
      <c r="AI615" s="1561"/>
      <c r="AJ615" s="1561"/>
      <c r="AK615" s="1561"/>
      <c r="AL615" s="1561"/>
      <c r="AM615" s="1613"/>
    </row>
    <row r="616" spans="4:39" s="8" customFormat="1">
      <c r="D616" s="12"/>
      <c r="E616" s="1594"/>
      <c r="F616" s="1595"/>
      <c r="G616" s="1596"/>
      <c r="H616" s="1595"/>
      <c r="I616" s="1597"/>
      <c r="J616" s="1596"/>
      <c r="K616" s="1596"/>
      <c r="L616" s="1595"/>
      <c r="M616" s="1598"/>
      <c r="N616" s="1598"/>
      <c r="O616" s="1598"/>
      <c r="P616" s="1598"/>
      <c r="Q616" s="1599"/>
      <c r="R616" s="1599"/>
      <c r="S616" s="1599"/>
      <c r="T616" s="1599"/>
      <c r="W616" s="1631"/>
      <c r="X616" s="1625"/>
      <c r="Y616" s="1983"/>
      <c r="Z616" s="1631"/>
      <c r="AA616" s="1625"/>
      <c r="AD616" s="1983"/>
      <c r="AE616" s="1984"/>
      <c r="AF616" s="1561"/>
      <c r="AG616" s="1561"/>
      <c r="AH616" s="1561"/>
      <c r="AI616" s="1561"/>
      <c r="AJ616" s="1561"/>
      <c r="AK616" s="1561"/>
      <c r="AL616" s="1561"/>
      <c r="AM616" s="1613"/>
    </row>
    <row r="617" spans="4:39" s="8" customFormat="1">
      <c r="D617" s="12"/>
      <c r="E617" s="1594"/>
      <c r="F617" s="1595"/>
      <c r="G617" s="1596"/>
      <c r="H617" s="1595"/>
      <c r="I617" s="1597"/>
      <c r="J617" s="1596"/>
      <c r="K617" s="1596"/>
      <c r="L617" s="1595"/>
      <c r="M617" s="1598"/>
      <c r="N617" s="1598"/>
      <c r="O617" s="1598"/>
      <c r="P617" s="1598"/>
      <c r="Q617" s="1599"/>
      <c r="R617" s="1599"/>
      <c r="S617" s="1599"/>
      <c r="T617" s="1599"/>
      <c r="W617" s="1631"/>
      <c r="X617" s="1625"/>
      <c r="Y617" s="1983"/>
      <c r="Z617" s="1631"/>
      <c r="AA617" s="1625"/>
      <c r="AD617" s="1983"/>
      <c r="AE617" s="1984"/>
      <c r="AF617" s="1561"/>
      <c r="AG617" s="1561"/>
      <c r="AH617" s="1561"/>
      <c r="AI617" s="1561"/>
      <c r="AJ617" s="1561"/>
      <c r="AK617" s="1561"/>
      <c r="AL617" s="1561"/>
      <c r="AM617" s="1613"/>
    </row>
    <row r="618" spans="4:39" s="8" customFormat="1">
      <c r="D618" s="12"/>
      <c r="E618" s="1594"/>
      <c r="F618" s="1595"/>
      <c r="G618" s="1596"/>
      <c r="H618" s="1595"/>
      <c r="I618" s="1597"/>
      <c r="J618" s="1596"/>
      <c r="K618" s="1596"/>
      <c r="L618" s="1595"/>
      <c r="M618" s="1598"/>
      <c r="N618" s="1598"/>
      <c r="O618" s="1598"/>
      <c r="P618" s="1598"/>
      <c r="Q618" s="1599"/>
      <c r="R618" s="1599"/>
      <c r="S618" s="1599"/>
      <c r="T618" s="1599"/>
      <c r="W618" s="1631"/>
      <c r="X618" s="1625"/>
      <c r="Y618" s="1983"/>
      <c r="Z618" s="1631"/>
      <c r="AA618" s="1625"/>
      <c r="AD618" s="1983"/>
      <c r="AE618" s="1984"/>
      <c r="AF618" s="1561"/>
      <c r="AG618" s="1561"/>
      <c r="AH618" s="1561"/>
      <c r="AI618" s="1561"/>
      <c r="AJ618" s="1561"/>
      <c r="AK618" s="1561"/>
      <c r="AL618" s="1561"/>
      <c r="AM618" s="1613"/>
    </row>
    <row r="619" spans="4:39" s="8" customFormat="1">
      <c r="D619" s="12"/>
      <c r="E619" s="1594"/>
      <c r="F619" s="1595"/>
      <c r="G619" s="1596"/>
      <c r="H619" s="1595"/>
      <c r="I619" s="1597"/>
      <c r="J619" s="1596"/>
      <c r="K619" s="1596"/>
      <c r="L619" s="1595"/>
      <c r="M619" s="1598"/>
      <c r="N619" s="1598"/>
      <c r="O619" s="1598"/>
      <c r="P619" s="1598"/>
      <c r="Q619" s="1599"/>
      <c r="R619" s="1599"/>
      <c r="S619" s="1599"/>
      <c r="T619" s="1599"/>
      <c r="W619" s="1631"/>
      <c r="X619" s="1625"/>
      <c r="Y619" s="1983"/>
      <c r="Z619" s="1631"/>
      <c r="AA619" s="1625"/>
      <c r="AD619" s="1983"/>
      <c r="AE619" s="1984"/>
      <c r="AF619" s="1561"/>
      <c r="AG619" s="1561"/>
      <c r="AH619" s="1561"/>
      <c r="AI619" s="1561"/>
      <c r="AJ619" s="1561"/>
      <c r="AK619" s="1561"/>
      <c r="AL619" s="1561"/>
      <c r="AM619" s="1613"/>
    </row>
    <row r="620" spans="4:39" s="8" customFormat="1">
      <c r="D620" s="12"/>
      <c r="E620" s="1594"/>
      <c r="F620" s="1595"/>
      <c r="G620" s="1596"/>
      <c r="H620" s="1595"/>
      <c r="I620" s="1597"/>
      <c r="J620" s="1596"/>
      <c r="K620" s="1596"/>
      <c r="L620" s="1595"/>
      <c r="M620" s="1598"/>
      <c r="N620" s="1598"/>
      <c r="O620" s="1598"/>
      <c r="P620" s="1598"/>
      <c r="Q620" s="1599"/>
      <c r="R620" s="1599"/>
      <c r="S620" s="1599"/>
      <c r="T620" s="1599"/>
      <c r="W620" s="1631"/>
      <c r="X620" s="1625"/>
      <c r="Y620" s="1983"/>
      <c r="Z620" s="1631"/>
      <c r="AA620" s="1625"/>
      <c r="AD620" s="1983"/>
      <c r="AE620" s="1984"/>
      <c r="AF620" s="1561"/>
      <c r="AG620" s="1561"/>
      <c r="AH620" s="1561"/>
      <c r="AI620" s="1561"/>
      <c r="AJ620" s="1561"/>
      <c r="AK620" s="1561"/>
      <c r="AL620" s="1561"/>
      <c r="AM620" s="1613"/>
    </row>
    <row r="621" spans="4:39" s="8" customFormat="1">
      <c r="D621" s="12"/>
      <c r="E621" s="1594"/>
      <c r="F621" s="1595"/>
      <c r="G621" s="1596"/>
      <c r="H621" s="1595"/>
      <c r="I621" s="1597"/>
      <c r="J621" s="1596"/>
      <c r="K621" s="1596"/>
      <c r="L621" s="1595"/>
      <c r="M621" s="1598"/>
      <c r="N621" s="1598"/>
      <c r="O621" s="1598"/>
      <c r="P621" s="1598"/>
      <c r="Q621" s="1599"/>
      <c r="R621" s="1599"/>
      <c r="S621" s="1599"/>
      <c r="T621" s="1599"/>
      <c r="W621" s="1631"/>
      <c r="X621" s="1625"/>
      <c r="Y621" s="1983"/>
      <c r="Z621" s="1631"/>
      <c r="AA621" s="1625"/>
      <c r="AD621" s="1983"/>
      <c r="AE621" s="1984"/>
      <c r="AF621" s="1561"/>
      <c r="AG621" s="1561"/>
      <c r="AH621" s="1561"/>
      <c r="AI621" s="1561"/>
      <c r="AJ621" s="1561"/>
      <c r="AK621" s="1561"/>
      <c r="AL621" s="1561"/>
      <c r="AM621" s="1613"/>
    </row>
    <row r="622" spans="4:39" s="8" customFormat="1">
      <c r="D622" s="12"/>
      <c r="E622" s="1594"/>
      <c r="F622" s="1595"/>
      <c r="G622" s="1596"/>
      <c r="H622" s="1595"/>
      <c r="I622" s="1597"/>
      <c r="J622" s="1596"/>
      <c r="K622" s="1596"/>
      <c r="L622" s="1595"/>
      <c r="M622" s="1598"/>
      <c r="N622" s="1598"/>
      <c r="O622" s="1598"/>
      <c r="P622" s="1598"/>
      <c r="Q622" s="1599"/>
      <c r="R622" s="1599"/>
      <c r="S622" s="1599"/>
      <c r="T622" s="1599"/>
      <c r="W622" s="1631"/>
      <c r="X622" s="1625"/>
      <c r="Y622" s="1983"/>
      <c r="Z622" s="1631"/>
      <c r="AA622" s="1625"/>
      <c r="AD622" s="1983"/>
      <c r="AE622" s="1984"/>
      <c r="AF622" s="1561"/>
      <c r="AG622" s="1561"/>
      <c r="AH622" s="1561"/>
      <c r="AI622" s="1561"/>
      <c r="AJ622" s="1561"/>
      <c r="AK622" s="1561"/>
      <c r="AL622" s="1561"/>
      <c r="AM622" s="1613"/>
    </row>
    <row r="623" spans="4:39" s="8" customFormat="1">
      <c r="D623" s="12"/>
      <c r="E623" s="1594"/>
      <c r="F623" s="1595"/>
      <c r="G623" s="1596"/>
      <c r="H623" s="1595"/>
      <c r="I623" s="1597"/>
      <c r="J623" s="1596"/>
      <c r="K623" s="1596"/>
      <c r="L623" s="1595"/>
      <c r="M623" s="1598"/>
      <c r="N623" s="1598"/>
      <c r="O623" s="1598"/>
      <c r="P623" s="1598"/>
      <c r="Q623" s="1599"/>
      <c r="R623" s="1599"/>
      <c r="S623" s="1599"/>
      <c r="T623" s="1599"/>
      <c r="W623" s="1631"/>
      <c r="X623" s="1625"/>
      <c r="Y623" s="1983"/>
      <c r="Z623" s="1631"/>
      <c r="AA623" s="1625"/>
      <c r="AD623" s="1983"/>
      <c r="AE623" s="1984"/>
      <c r="AF623" s="1561"/>
      <c r="AG623" s="1561"/>
      <c r="AH623" s="1561"/>
      <c r="AI623" s="1561"/>
      <c r="AJ623" s="1561"/>
      <c r="AK623" s="1561"/>
      <c r="AL623" s="1561"/>
      <c r="AM623" s="1613"/>
    </row>
    <row r="624" spans="4:39" s="8" customFormat="1">
      <c r="D624" s="12"/>
      <c r="E624" s="1594"/>
      <c r="F624" s="1595"/>
      <c r="G624" s="1596"/>
      <c r="H624" s="1595"/>
      <c r="I624" s="1597"/>
      <c r="J624" s="1596"/>
      <c r="K624" s="1596"/>
      <c r="L624" s="1595"/>
      <c r="M624" s="1598"/>
      <c r="N624" s="1598"/>
      <c r="O624" s="1598"/>
      <c r="P624" s="1598"/>
      <c r="Q624" s="1599"/>
      <c r="R624" s="1599"/>
      <c r="S624" s="1599"/>
      <c r="T624" s="1599"/>
      <c r="W624" s="1631"/>
      <c r="X624" s="1625"/>
      <c r="Y624" s="1983"/>
      <c r="Z624" s="1631"/>
      <c r="AA624" s="1625"/>
      <c r="AD624" s="1983"/>
      <c r="AE624" s="1984"/>
      <c r="AF624" s="1561"/>
      <c r="AG624" s="1561"/>
      <c r="AH624" s="1561"/>
      <c r="AI624" s="1561"/>
      <c r="AJ624" s="1561"/>
      <c r="AK624" s="1561"/>
      <c r="AL624" s="1561"/>
      <c r="AM624" s="1613"/>
    </row>
    <row r="625" spans="4:39" s="8" customFormat="1">
      <c r="D625" s="12"/>
      <c r="E625" s="1594"/>
      <c r="F625" s="1595"/>
      <c r="G625" s="1596"/>
      <c r="H625" s="1595"/>
      <c r="I625" s="1597"/>
      <c r="J625" s="1596"/>
      <c r="K625" s="1596"/>
      <c r="L625" s="1595"/>
      <c r="M625" s="1598"/>
      <c r="N625" s="1598"/>
      <c r="O625" s="1598"/>
      <c r="P625" s="1598"/>
      <c r="Q625" s="1599"/>
      <c r="R625" s="1599"/>
      <c r="S625" s="1599"/>
      <c r="T625" s="1599"/>
      <c r="W625" s="1631"/>
      <c r="X625" s="1625"/>
      <c r="Y625" s="1983"/>
      <c r="Z625" s="1631"/>
      <c r="AA625" s="1625"/>
      <c r="AD625" s="1983"/>
      <c r="AE625" s="1984"/>
      <c r="AF625" s="1561"/>
      <c r="AG625" s="1561"/>
      <c r="AH625" s="1561"/>
      <c r="AI625" s="1561"/>
      <c r="AJ625" s="1561"/>
      <c r="AK625" s="1561"/>
      <c r="AL625" s="1561"/>
      <c r="AM625" s="1613"/>
    </row>
    <row r="626" spans="4:39" s="8" customFormat="1">
      <c r="D626" s="12"/>
      <c r="E626" s="1594"/>
      <c r="F626" s="1595"/>
      <c r="G626" s="1596"/>
      <c r="H626" s="1595"/>
      <c r="I626" s="1597"/>
      <c r="J626" s="1596"/>
      <c r="K626" s="1596"/>
      <c r="L626" s="1595"/>
      <c r="M626" s="1598"/>
      <c r="N626" s="1598"/>
      <c r="O626" s="1598"/>
      <c r="P626" s="1598"/>
      <c r="Q626" s="1599"/>
      <c r="R626" s="1599"/>
      <c r="S626" s="1599"/>
      <c r="T626" s="1599"/>
      <c r="W626" s="1631"/>
      <c r="X626" s="1625"/>
      <c r="Y626" s="1983"/>
      <c r="Z626" s="1631"/>
      <c r="AA626" s="1625"/>
      <c r="AD626" s="1983"/>
      <c r="AE626" s="1984"/>
      <c r="AF626" s="1561"/>
      <c r="AG626" s="1561"/>
      <c r="AH626" s="1561"/>
      <c r="AI626" s="1561"/>
      <c r="AJ626" s="1561"/>
      <c r="AK626" s="1561"/>
      <c r="AL626" s="1561"/>
      <c r="AM626" s="1613"/>
    </row>
    <row r="627" spans="4:39" s="8" customFormat="1">
      <c r="D627" s="12"/>
      <c r="E627" s="1594"/>
      <c r="F627" s="1595"/>
      <c r="G627" s="1596"/>
      <c r="H627" s="1595"/>
      <c r="I627" s="1597"/>
      <c r="J627" s="1596"/>
      <c r="K627" s="1596"/>
      <c r="L627" s="1595"/>
      <c r="M627" s="1598"/>
      <c r="N627" s="1598"/>
      <c r="O627" s="1598"/>
      <c r="P627" s="1598"/>
      <c r="Q627" s="1599"/>
      <c r="R627" s="1599"/>
      <c r="S627" s="1599"/>
      <c r="T627" s="1599"/>
      <c r="W627" s="1631"/>
      <c r="X627" s="1625"/>
      <c r="Y627" s="1983"/>
      <c r="Z627" s="1631"/>
      <c r="AA627" s="1625"/>
      <c r="AD627" s="1983"/>
      <c r="AE627" s="1984"/>
      <c r="AF627" s="1561"/>
      <c r="AG627" s="1561"/>
      <c r="AH627" s="1561"/>
      <c r="AI627" s="1561"/>
      <c r="AJ627" s="1561"/>
      <c r="AK627" s="1561"/>
      <c r="AL627" s="1561"/>
      <c r="AM627" s="1613"/>
    </row>
    <row r="628" spans="4:39" s="8" customFormat="1">
      <c r="D628" s="12"/>
      <c r="E628" s="1594"/>
      <c r="F628" s="1595"/>
      <c r="G628" s="1596"/>
      <c r="H628" s="1595"/>
      <c r="I628" s="1597"/>
      <c r="J628" s="1596"/>
      <c r="K628" s="1596"/>
      <c r="L628" s="1595"/>
      <c r="M628" s="1598"/>
      <c r="N628" s="1598"/>
      <c r="O628" s="1598"/>
      <c r="P628" s="1598"/>
      <c r="Q628" s="1599"/>
      <c r="R628" s="1599"/>
      <c r="S628" s="1599"/>
      <c r="T628" s="1599"/>
      <c r="W628" s="1631"/>
      <c r="X628" s="1625"/>
      <c r="Y628" s="1983"/>
      <c r="Z628" s="1631"/>
      <c r="AA628" s="1625"/>
      <c r="AD628" s="1983"/>
      <c r="AE628" s="1984"/>
      <c r="AF628" s="1561"/>
      <c r="AG628" s="1561"/>
      <c r="AH628" s="1561"/>
      <c r="AI628" s="1561"/>
      <c r="AJ628" s="1561"/>
      <c r="AK628" s="1561"/>
      <c r="AL628" s="1561"/>
      <c r="AM628" s="1613"/>
    </row>
    <row r="629" spans="4:39" s="8" customFormat="1">
      <c r="D629" s="12"/>
      <c r="E629" s="1594"/>
      <c r="F629" s="1595"/>
      <c r="G629" s="1596"/>
      <c r="H629" s="1595"/>
      <c r="I629" s="1597"/>
      <c r="J629" s="1596"/>
      <c r="K629" s="1596"/>
      <c r="L629" s="1595"/>
      <c r="M629" s="1598"/>
      <c r="N629" s="1598"/>
      <c r="O629" s="1598"/>
      <c r="P629" s="1598"/>
      <c r="Q629" s="1599"/>
      <c r="R629" s="1599"/>
      <c r="S629" s="1599"/>
      <c r="T629" s="1599"/>
      <c r="W629" s="1631"/>
      <c r="X629" s="1625"/>
      <c r="Y629" s="1983"/>
      <c r="Z629" s="1631"/>
      <c r="AA629" s="1625"/>
      <c r="AD629" s="1983"/>
      <c r="AE629" s="1984"/>
      <c r="AF629" s="1561"/>
      <c r="AG629" s="1561"/>
      <c r="AH629" s="1561"/>
      <c r="AI629" s="1561"/>
      <c r="AJ629" s="1561"/>
      <c r="AK629" s="1561"/>
      <c r="AL629" s="1561"/>
      <c r="AM629" s="1613"/>
    </row>
    <row r="630" spans="4:39" s="8" customFormat="1">
      <c r="D630" s="12"/>
      <c r="E630" s="1594"/>
      <c r="F630" s="1595"/>
      <c r="G630" s="1596"/>
      <c r="H630" s="1595"/>
      <c r="I630" s="1597"/>
      <c r="J630" s="1596"/>
      <c r="K630" s="1596"/>
      <c r="L630" s="1595"/>
      <c r="M630" s="1598"/>
      <c r="N630" s="1598"/>
      <c r="O630" s="1598"/>
      <c r="P630" s="1598"/>
      <c r="Q630" s="1599"/>
      <c r="R630" s="1599"/>
      <c r="S630" s="1599"/>
      <c r="T630" s="1599"/>
      <c r="W630" s="1631"/>
      <c r="X630" s="1625"/>
      <c r="Y630" s="1983"/>
      <c r="Z630" s="1631"/>
      <c r="AA630" s="1625"/>
      <c r="AD630" s="1983"/>
      <c r="AE630" s="1984"/>
      <c r="AF630" s="1561"/>
      <c r="AG630" s="1561"/>
      <c r="AH630" s="1561"/>
      <c r="AI630" s="1561"/>
      <c r="AJ630" s="1561"/>
      <c r="AK630" s="1561"/>
      <c r="AL630" s="1561"/>
      <c r="AM630" s="1613"/>
    </row>
    <row r="631" spans="4:39" s="8" customFormat="1">
      <c r="D631" s="12"/>
      <c r="E631" s="1594"/>
      <c r="F631" s="1595"/>
      <c r="G631" s="1596"/>
      <c r="H631" s="1595"/>
      <c r="I631" s="1597"/>
      <c r="J631" s="1596"/>
      <c r="K631" s="1596"/>
      <c r="L631" s="1595"/>
      <c r="M631" s="1598"/>
      <c r="N631" s="1598"/>
      <c r="O631" s="1598"/>
      <c r="P631" s="1598"/>
      <c r="Q631" s="1599"/>
      <c r="R631" s="1599"/>
      <c r="S631" s="1599"/>
      <c r="T631" s="1599"/>
      <c r="W631" s="1631"/>
      <c r="X631" s="1625"/>
      <c r="Y631" s="1983"/>
      <c r="Z631" s="1631"/>
      <c r="AA631" s="1625"/>
      <c r="AD631" s="1983"/>
      <c r="AE631" s="1984"/>
      <c r="AF631" s="1561"/>
      <c r="AG631" s="1561"/>
      <c r="AH631" s="1561"/>
      <c r="AI631" s="1561"/>
      <c r="AJ631" s="1561"/>
      <c r="AK631" s="1561"/>
      <c r="AL631" s="1561"/>
      <c r="AM631" s="1613"/>
    </row>
    <row r="632" spans="4:39" s="8" customFormat="1">
      <c r="D632" s="12"/>
      <c r="E632" s="1594"/>
      <c r="F632" s="1595"/>
      <c r="G632" s="1596"/>
      <c r="H632" s="1595"/>
      <c r="I632" s="1597"/>
      <c r="J632" s="1596"/>
      <c r="K632" s="1596"/>
      <c r="L632" s="1595"/>
      <c r="M632" s="1598"/>
      <c r="N632" s="1598"/>
      <c r="O632" s="1598"/>
      <c r="P632" s="1598"/>
      <c r="Q632" s="1599"/>
      <c r="R632" s="1599"/>
      <c r="S632" s="1599"/>
      <c r="T632" s="1599"/>
      <c r="W632" s="1631"/>
      <c r="X632" s="1625"/>
      <c r="Y632" s="1983"/>
      <c r="Z632" s="1631"/>
      <c r="AA632" s="1625"/>
      <c r="AD632" s="1983"/>
      <c r="AE632" s="1984"/>
      <c r="AF632" s="1561"/>
      <c r="AG632" s="1561"/>
      <c r="AH632" s="1561"/>
      <c r="AI632" s="1561"/>
      <c r="AJ632" s="1561"/>
      <c r="AK632" s="1561"/>
      <c r="AL632" s="1561"/>
      <c r="AM632" s="1613"/>
    </row>
    <row r="633" spans="4:39" s="8" customFormat="1">
      <c r="D633" s="12"/>
      <c r="E633" s="1594"/>
      <c r="F633" s="1595"/>
      <c r="G633" s="1596"/>
      <c r="H633" s="1595"/>
      <c r="I633" s="1597"/>
      <c r="J633" s="1596"/>
      <c r="K633" s="1596"/>
      <c r="L633" s="1595"/>
      <c r="M633" s="1598"/>
      <c r="N633" s="1598"/>
      <c r="O633" s="1598"/>
      <c r="P633" s="1598"/>
      <c r="Q633" s="1599"/>
      <c r="R633" s="1599"/>
      <c r="S633" s="1599"/>
      <c r="T633" s="1599"/>
      <c r="W633" s="1631"/>
      <c r="X633" s="1625"/>
      <c r="Y633" s="1983"/>
      <c r="Z633" s="1631"/>
      <c r="AA633" s="1625"/>
      <c r="AD633" s="1983"/>
      <c r="AE633" s="1984"/>
      <c r="AF633" s="1561"/>
      <c r="AG633" s="1561"/>
      <c r="AH633" s="1561"/>
      <c r="AI633" s="1561"/>
      <c r="AJ633" s="1561"/>
      <c r="AK633" s="1561"/>
      <c r="AL633" s="1561"/>
      <c r="AM633" s="1613"/>
    </row>
    <row r="634" spans="4:39" s="8" customFormat="1">
      <c r="D634" s="12"/>
      <c r="E634" s="1594"/>
      <c r="F634" s="1595"/>
      <c r="G634" s="1596"/>
      <c r="H634" s="1595"/>
      <c r="I634" s="1597"/>
      <c r="J634" s="1596"/>
      <c r="K634" s="1596"/>
      <c r="L634" s="1595"/>
      <c r="M634" s="1598"/>
      <c r="N634" s="1598"/>
      <c r="O634" s="1598"/>
      <c r="P634" s="1598"/>
      <c r="Q634" s="1599"/>
      <c r="R634" s="1599"/>
      <c r="S634" s="1599"/>
      <c r="T634" s="1599"/>
      <c r="W634" s="1631"/>
      <c r="X634" s="1625"/>
      <c r="Y634" s="1983"/>
      <c r="Z634" s="1631"/>
      <c r="AA634" s="1625"/>
      <c r="AD634" s="1983"/>
      <c r="AE634" s="1984"/>
      <c r="AF634" s="1561"/>
      <c r="AG634" s="1561"/>
      <c r="AH634" s="1561"/>
      <c r="AI634" s="1561"/>
      <c r="AJ634" s="1561"/>
      <c r="AK634" s="1561"/>
      <c r="AL634" s="1561"/>
      <c r="AM634" s="1613"/>
    </row>
    <row r="635" spans="4:39" s="8" customFormat="1">
      <c r="D635" s="12"/>
      <c r="E635" s="1594"/>
      <c r="F635" s="1595"/>
      <c r="G635" s="1596"/>
      <c r="H635" s="1595"/>
      <c r="I635" s="1597"/>
      <c r="J635" s="1596"/>
      <c r="K635" s="1596"/>
      <c r="L635" s="1595"/>
      <c r="M635" s="1598"/>
      <c r="N635" s="1598"/>
      <c r="O635" s="1598"/>
      <c r="P635" s="1598"/>
      <c r="Q635" s="1599"/>
      <c r="R635" s="1599"/>
      <c r="S635" s="1599"/>
      <c r="T635" s="1599"/>
      <c r="W635" s="1631"/>
      <c r="X635" s="1625"/>
      <c r="Y635" s="1983"/>
      <c r="Z635" s="1631"/>
      <c r="AA635" s="1625"/>
      <c r="AD635" s="1983"/>
      <c r="AE635" s="1984"/>
      <c r="AF635" s="1561"/>
      <c r="AG635" s="1561"/>
      <c r="AH635" s="1561"/>
      <c r="AI635" s="1561"/>
      <c r="AJ635" s="1561"/>
      <c r="AK635" s="1561"/>
      <c r="AL635" s="1561"/>
      <c r="AM635" s="1613"/>
    </row>
    <row r="636" spans="4:39" s="8" customFormat="1">
      <c r="D636" s="12"/>
      <c r="E636" s="1594"/>
      <c r="F636" s="1595"/>
      <c r="G636" s="1596"/>
      <c r="H636" s="1595"/>
      <c r="I636" s="1597"/>
      <c r="J636" s="1596"/>
      <c r="K636" s="1596"/>
      <c r="L636" s="1595"/>
      <c r="M636" s="1598"/>
      <c r="N636" s="1598"/>
      <c r="O636" s="1598"/>
      <c r="P636" s="1598"/>
      <c r="Q636" s="1599"/>
      <c r="R636" s="1599"/>
      <c r="S636" s="1599"/>
      <c r="T636" s="1599"/>
      <c r="W636" s="1631"/>
      <c r="X636" s="1625"/>
      <c r="Y636" s="1983"/>
      <c r="Z636" s="1631"/>
      <c r="AA636" s="1625"/>
      <c r="AD636" s="1983"/>
      <c r="AE636" s="1984"/>
      <c r="AF636" s="1561"/>
      <c r="AG636" s="1561"/>
      <c r="AH636" s="1561"/>
      <c r="AI636" s="1561"/>
      <c r="AJ636" s="1561"/>
      <c r="AK636" s="1561"/>
      <c r="AL636" s="1561"/>
      <c r="AM636" s="1613"/>
    </row>
    <row r="637" spans="4:39" s="8" customFormat="1">
      <c r="D637" s="12"/>
      <c r="E637" s="1594"/>
      <c r="F637" s="1595"/>
      <c r="G637" s="1596"/>
      <c r="H637" s="1595"/>
      <c r="I637" s="1597"/>
      <c r="J637" s="1596"/>
      <c r="K637" s="1596"/>
      <c r="L637" s="1595"/>
      <c r="M637" s="1598"/>
      <c r="N637" s="1598"/>
      <c r="O637" s="1598"/>
      <c r="P637" s="1598"/>
      <c r="Q637" s="1599"/>
      <c r="R637" s="1599"/>
      <c r="S637" s="1599"/>
      <c r="T637" s="1599"/>
      <c r="W637" s="1631"/>
      <c r="X637" s="1625"/>
      <c r="Y637" s="1983"/>
      <c r="Z637" s="1631"/>
      <c r="AA637" s="1625"/>
      <c r="AD637" s="1983"/>
      <c r="AE637" s="1984"/>
      <c r="AF637" s="1561"/>
      <c r="AG637" s="1561"/>
      <c r="AH637" s="1561"/>
      <c r="AI637" s="1561"/>
      <c r="AJ637" s="1561"/>
      <c r="AK637" s="1561"/>
      <c r="AL637" s="1561"/>
      <c r="AM637" s="1613"/>
    </row>
    <row r="638" spans="4:39" s="8" customFormat="1">
      <c r="D638" s="12"/>
      <c r="E638" s="1594"/>
      <c r="F638" s="1595"/>
      <c r="G638" s="1596"/>
      <c r="H638" s="1595"/>
      <c r="I638" s="1597"/>
      <c r="J638" s="1596"/>
      <c r="K638" s="1596"/>
      <c r="L638" s="1595"/>
      <c r="M638" s="1598"/>
      <c r="N638" s="1598"/>
      <c r="O638" s="1598"/>
      <c r="P638" s="1598"/>
      <c r="Q638" s="1599"/>
      <c r="R638" s="1599"/>
      <c r="S638" s="1599"/>
      <c r="T638" s="1599"/>
      <c r="W638" s="1631"/>
      <c r="X638" s="1625"/>
      <c r="Y638" s="1983"/>
      <c r="Z638" s="1631"/>
      <c r="AA638" s="1625"/>
      <c r="AD638" s="1983"/>
      <c r="AE638" s="1984"/>
      <c r="AF638" s="1561"/>
      <c r="AG638" s="1561"/>
      <c r="AH638" s="1561"/>
      <c r="AI638" s="1561"/>
      <c r="AJ638" s="1561"/>
      <c r="AK638" s="1561"/>
      <c r="AL638" s="1561"/>
      <c r="AM638" s="1613"/>
    </row>
    <row r="639" spans="4:39" s="8" customFormat="1">
      <c r="D639" s="12"/>
      <c r="E639" s="1594"/>
      <c r="F639" s="1595"/>
      <c r="G639" s="1596"/>
      <c r="H639" s="1595"/>
      <c r="I639" s="1597"/>
      <c r="J639" s="1596"/>
      <c r="K639" s="1596"/>
      <c r="L639" s="1595"/>
      <c r="M639" s="1598"/>
      <c r="N639" s="1598"/>
      <c r="O639" s="1598"/>
      <c r="P639" s="1598"/>
      <c r="Q639" s="1599"/>
      <c r="R639" s="1599"/>
      <c r="S639" s="1599"/>
      <c r="T639" s="1599"/>
      <c r="W639" s="1631"/>
      <c r="X639" s="1625"/>
      <c r="Y639" s="1983"/>
      <c r="Z639" s="1631"/>
      <c r="AA639" s="1625"/>
      <c r="AD639" s="1983"/>
      <c r="AE639" s="1984"/>
      <c r="AF639" s="1561"/>
      <c r="AG639" s="1561"/>
      <c r="AH639" s="1561"/>
      <c r="AI639" s="1561"/>
      <c r="AJ639" s="1561"/>
      <c r="AK639" s="1561"/>
      <c r="AL639" s="1561"/>
      <c r="AM639" s="1613"/>
    </row>
    <row r="640" spans="4:39" s="8" customFormat="1">
      <c r="D640" s="12"/>
      <c r="E640" s="1594"/>
      <c r="F640" s="1595"/>
      <c r="G640" s="1596"/>
      <c r="H640" s="1595"/>
      <c r="I640" s="1597"/>
      <c r="J640" s="1596"/>
      <c r="K640" s="1596"/>
      <c r="L640" s="1595"/>
      <c r="M640" s="1598"/>
      <c r="N640" s="1598"/>
      <c r="O640" s="1598"/>
      <c r="P640" s="1598"/>
      <c r="Q640" s="1599"/>
      <c r="R640" s="1599"/>
      <c r="S640" s="1599"/>
      <c r="T640" s="1599"/>
      <c r="W640" s="1631"/>
      <c r="X640" s="1625"/>
      <c r="Y640" s="1983"/>
      <c r="Z640" s="1631"/>
      <c r="AA640" s="1625"/>
      <c r="AD640" s="1983"/>
      <c r="AE640" s="1984"/>
      <c r="AF640" s="1561"/>
      <c r="AG640" s="1561"/>
      <c r="AH640" s="1561"/>
      <c r="AI640" s="1561"/>
      <c r="AJ640" s="1561"/>
      <c r="AK640" s="1561"/>
      <c r="AL640" s="1561"/>
      <c r="AM640" s="1613"/>
    </row>
    <row r="641" spans="4:39" s="8" customFormat="1">
      <c r="D641" s="12"/>
      <c r="E641" s="1594"/>
      <c r="F641" s="1595"/>
      <c r="G641" s="1596"/>
      <c r="H641" s="1595"/>
      <c r="I641" s="1597"/>
      <c r="J641" s="1596"/>
      <c r="K641" s="1596"/>
      <c r="L641" s="1595"/>
      <c r="M641" s="1598"/>
      <c r="N641" s="1598"/>
      <c r="O641" s="1598"/>
      <c r="P641" s="1598"/>
      <c r="Q641" s="1599"/>
      <c r="R641" s="1599"/>
      <c r="S641" s="1599"/>
      <c r="T641" s="1599"/>
      <c r="W641" s="1631"/>
      <c r="X641" s="1625"/>
      <c r="Y641" s="1983"/>
      <c r="Z641" s="1631"/>
      <c r="AA641" s="1625"/>
      <c r="AD641" s="1983"/>
      <c r="AE641" s="1984"/>
      <c r="AF641" s="1561"/>
      <c r="AG641" s="1561"/>
      <c r="AH641" s="1561"/>
      <c r="AI641" s="1561"/>
      <c r="AJ641" s="1561"/>
      <c r="AK641" s="1561"/>
      <c r="AL641" s="1561"/>
      <c r="AM641" s="1613"/>
    </row>
    <row r="642" spans="4:39" s="8" customFormat="1">
      <c r="D642" s="12"/>
      <c r="E642" s="1594"/>
      <c r="F642" s="1595"/>
      <c r="G642" s="1596"/>
      <c r="H642" s="1595"/>
      <c r="I642" s="1597"/>
      <c r="J642" s="1596"/>
      <c r="K642" s="1596"/>
      <c r="L642" s="1595"/>
      <c r="M642" s="1598"/>
      <c r="N642" s="1598"/>
      <c r="O642" s="1598"/>
      <c r="P642" s="1598"/>
      <c r="Q642" s="1599"/>
      <c r="R642" s="1599"/>
      <c r="S642" s="1599"/>
      <c r="T642" s="1599"/>
      <c r="W642" s="1631"/>
      <c r="X642" s="1625"/>
      <c r="Y642" s="1983"/>
      <c r="Z642" s="1631"/>
      <c r="AA642" s="1625"/>
      <c r="AD642" s="1983"/>
      <c r="AE642" s="1984"/>
      <c r="AF642" s="1561"/>
      <c r="AG642" s="1561"/>
      <c r="AH642" s="1561"/>
      <c r="AI642" s="1561"/>
      <c r="AJ642" s="1561"/>
      <c r="AK642" s="1561"/>
      <c r="AL642" s="1561"/>
      <c r="AM642" s="1613"/>
    </row>
    <row r="643" spans="4:39" s="8" customFormat="1">
      <c r="D643" s="12"/>
      <c r="E643" s="1594"/>
      <c r="F643" s="1595"/>
      <c r="G643" s="1596"/>
      <c r="H643" s="1595"/>
      <c r="I643" s="1597"/>
      <c r="J643" s="1596"/>
      <c r="K643" s="1596"/>
      <c r="L643" s="1595"/>
      <c r="M643" s="1598"/>
      <c r="N643" s="1598"/>
      <c r="O643" s="1598"/>
      <c r="P643" s="1598"/>
      <c r="Q643" s="1599"/>
      <c r="R643" s="1599"/>
      <c r="S643" s="1599"/>
      <c r="T643" s="1599"/>
      <c r="W643" s="1631"/>
      <c r="X643" s="1625"/>
      <c r="Y643" s="1983"/>
      <c r="Z643" s="1631"/>
      <c r="AA643" s="1625"/>
      <c r="AD643" s="1983"/>
      <c r="AE643" s="1984"/>
      <c r="AF643" s="1561"/>
      <c r="AG643" s="1561"/>
      <c r="AH643" s="1561"/>
      <c r="AI643" s="1561"/>
      <c r="AJ643" s="1561"/>
      <c r="AK643" s="1561"/>
      <c r="AL643" s="1561"/>
      <c r="AM643" s="1613"/>
    </row>
    <row r="644" spans="4:39" s="8" customFormat="1">
      <c r="D644" s="12"/>
      <c r="E644" s="1594"/>
      <c r="F644" s="1595"/>
      <c r="G644" s="1596"/>
      <c r="H644" s="1595"/>
      <c r="I644" s="1597"/>
      <c r="J644" s="1596"/>
      <c r="K644" s="1596"/>
      <c r="L644" s="1595"/>
      <c r="M644" s="1598"/>
      <c r="N644" s="1598"/>
      <c r="O644" s="1598"/>
      <c r="P644" s="1598"/>
      <c r="Q644" s="1599"/>
      <c r="R644" s="1599"/>
      <c r="S644" s="1599"/>
      <c r="T644" s="1599"/>
      <c r="W644" s="1631"/>
      <c r="X644" s="1625"/>
      <c r="Y644" s="1983"/>
      <c r="Z644" s="1631"/>
      <c r="AA644" s="1625"/>
      <c r="AD644" s="1983"/>
      <c r="AE644" s="1984"/>
      <c r="AF644" s="1561"/>
      <c r="AG644" s="1561"/>
      <c r="AH644" s="1561"/>
      <c r="AI644" s="1561"/>
      <c r="AJ644" s="1561"/>
      <c r="AK644" s="1561"/>
      <c r="AL644" s="1561"/>
      <c r="AM644" s="1613"/>
    </row>
    <row r="645" spans="4:39" s="8" customFormat="1">
      <c r="D645" s="12"/>
      <c r="E645" s="1594"/>
      <c r="F645" s="1595"/>
      <c r="G645" s="1596"/>
      <c r="H645" s="1595"/>
      <c r="I645" s="1597"/>
      <c r="J645" s="1596"/>
      <c r="K645" s="1596"/>
      <c r="L645" s="1595"/>
      <c r="M645" s="1598"/>
      <c r="N645" s="1598"/>
      <c r="O645" s="1598"/>
      <c r="P645" s="1598"/>
      <c r="Q645" s="1599"/>
      <c r="R645" s="1599"/>
      <c r="S645" s="1599"/>
      <c r="T645" s="1599"/>
      <c r="W645" s="1631"/>
      <c r="X645" s="1625"/>
      <c r="Y645" s="1983"/>
      <c r="Z645" s="1631"/>
      <c r="AA645" s="1625"/>
      <c r="AD645" s="1983"/>
      <c r="AE645" s="1984"/>
      <c r="AF645" s="1561"/>
      <c r="AG645" s="1561"/>
      <c r="AH645" s="1561"/>
      <c r="AI645" s="1561"/>
      <c r="AJ645" s="1561"/>
      <c r="AK645" s="1561"/>
      <c r="AL645" s="1561"/>
      <c r="AM645" s="1613"/>
    </row>
    <row r="646" spans="4:39" s="8" customFormat="1">
      <c r="D646" s="12"/>
      <c r="E646" s="1594"/>
      <c r="F646" s="1595"/>
      <c r="G646" s="1596"/>
      <c r="H646" s="1595"/>
      <c r="I646" s="1597"/>
      <c r="J646" s="1596"/>
      <c r="K646" s="1596"/>
      <c r="L646" s="1595"/>
      <c r="M646" s="1598"/>
      <c r="N646" s="1598"/>
      <c r="O646" s="1598"/>
      <c r="P646" s="1598"/>
      <c r="Q646" s="1599"/>
      <c r="R646" s="1599"/>
      <c r="S646" s="1599"/>
      <c r="T646" s="1599"/>
      <c r="W646" s="1631"/>
      <c r="X646" s="1625"/>
      <c r="Y646" s="1983"/>
      <c r="Z646" s="1631"/>
      <c r="AA646" s="1625"/>
      <c r="AD646" s="1983"/>
      <c r="AE646" s="1984"/>
      <c r="AF646" s="1561"/>
      <c r="AG646" s="1561"/>
      <c r="AH646" s="1561"/>
      <c r="AI646" s="1561"/>
      <c r="AJ646" s="1561"/>
      <c r="AK646" s="1561"/>
      <c r="AL646" s="1561"/>
      <c r="AM646" s="1613"/>
    </row>
    <row r="647" spans="4:39" s="8" customFormat="1">
      <c r="D647" s="12"/>
      <c r="E647" s="1594"/>
      <c r="F647" s="1595"/>
      <c r="G647" s="1596"/>
      <c r="H647" s="1595"/>
      <c r="I647" s="1597"/>
      <c r="J647" s="1596"/>
      <c r="K647" s="1596"/>
      <c r="L647" s="1595"/>
      <c r="M647" s="1598"/>
      <c r="N647" s="1598"/>
      <c r="O647" s="1598"/>
      <c r="P647" s="1598"/>
      <c r="Q647" s="1599"/>
      <c r="R647" s="1599"/>
      <c r="S647" s="1599"/>
      <c r="T647" s="1599"/>
      <c r="W647" s="1631"/>
      <c r="X647" s="1625"/>
      <c r="Y647" s="1983"/>
      <c r="Z647" s="1631"/>
      <c r="AA647" s="1625"/>
      <c r="AD647" s="1983"/>
      <c r="AE647" s="1984"/>
      <c r="AF647" s="1561"/>
      <c r="AG647" s="1561"/>
      <c r="AH647" s="1561"/>
      <c r="AI647" s="1561"/>
      <c r="AJ647" s="1561"/>
      <c r="AK647" s="1561"/>
      <c r="AL647" s="1561"/>
      <c r="AM647" s="1613"/>
    </row>
    <row r="648" spans="4:39" s="8" customFormat="1">
      <c r="D648" s="12"/>
      <c r="E648" s="1594"/>
      <c r="F648" s="1595"/>
      <c r="G648" s="1596"/>
      <c r="H648" s="1595"/>
      <c r="I648" s="1597"/>
      <c r="J648" s="1596"/>
      <c r="K648" s="1596"/>
      <c r="L648" s="1595"/>
      <c r="M648" s="1598"/>
      <c r="N648" s="1598"/>
      <c r="O648" s="1598"/>
      <c r="P648" s="1598"/>
      <c r="Q648" s="1599"/>
      <c r="R648" s="1599"/>
      <c r="S648" s="1599"/>
      <c r="T648" s="1599"/>
      <c r="W648" s="1631"/>
      <c r="X648" s="1625"/>
      <c r="Y648" s="1983"/>
      <c r="Z648" s="1631"/>
      <c r="AA648" s="1625"/>
      <c r="AD648" s="1983"/>
      <c r="AE648" s="1984"/>
      <c r="AF648" s="1561"/>
      <c r="AG648" s="1561"/>
      <c r="AH648" s="1561"/>
      <c r="AI648" s="1561"/>
      <c r="AJ648" s="1561"/>
      <c r="AK648" s="1561"/>
      <c r="AL648" s="1561"/>
      <c r="AM648" s="1613"/>
    </row>
    <row r="649" spans="4:39" s="8" customFormat="1">
      <c r="D649" s="12"/>
      <c r="E649" s="1594"/>
      <c r="F649" s="1595"/>
      <c r="G649" s="1596"/>
      <c r="H649" s="1595"/>
      <c r="I649" s="1597"/>
      <c r="J649" s="1596"/>
      <c r="K649" s="1596"/>
      <c r="L649" s="1595"/>
      <c r="M649" s="1598"/>
      <c r="N649" s="1598"/>
      <c r="O649" s="1598"/>
      <c r="P649" s="1598"/>
      <c r="Q649" s="1599"/>
      <c r="R649" s="1599"/>
      <c r="S649" s="1599"/>
      <c r="T649" s="1599"/>
      <c r="W649" s="1631"/>
      <c r="X649" s="1625"/>
      <c r="Y649" s="1983"/>
      <c r="Z649" s="1631"/>
      <c r="AA649" s="1625"/>
      <c r="AD649" s="1983"/>
      <c r="AE649" s="1984"/>
      <c r="AF649" s="1561"/>
      <c r="AG649" s="1561"/>
      <c r="AH649" s="1561"/>
      <c r="AI649" s="1561"/>
      <c r="AJ649" s="1561"/>
      <c r="AK649" s="1561"/>
      <c r="AL649" s="1561"/>
      <c r="AM649" s="1613"/>
    </row>
    <row r="650" spans="4:39" s="8" customFormat="1">
      <c r="D650" s="12"/>
      <c r="E650" s="1594"/>
      <c r="F650" s="1595"/>
      <c r="G650" s="1596"/>
      <c r="H650" s="1595"/>
      <c r="I650" s="1597"/>
      <c r="J650" s="1596"/>
      <c r="K650" s="1596"/>
      <c r="L650" s="1595"/>
      <c r="M650" s="1598"/>
      <c r="N650" s="1598"/>
      <c r="O650" s="1598"/>
      <c r="P650" s="1598"/>
      <c r="Q650" s="1599"/>
      <c r="R650" s="1599"/>
      <c r="S650" s="1599"/>
      <c r="T650" s="1599"/>
      <c r="W650" s="1631"/>
      <c r="X650" s="1625"/>
      <c r="Y650" s="1983"/>
      <c r="Z650" s="1631"/>
      <c r="AA650" s="1625"/>
      <c r="AD650" s="1983"/>
      <c r="AE650" s="1984"/>
      <c r="AF650" s="1561"/>
      <c r="AG650" s="1561"/>
      <c r="AH650" s="1561"/>
      <c r="AI650" s="1561"/>
      <c r="AJ650" s="1561"/>
      <c r="AK650" s="1561"/>
      <c r="AL650" s="1561"/>
      <c r="AM650" s="1613"/>
    </row>
    <row r="651" spans="4:39" s="8" customFormat="1">
      <c r="D651" s="12"/>
      <c r="E651" s="1594"/>
      <c r="F651" s="1595"/>
      <c r="G651" s="1596"/>
      <c r="H651" s="1595"/>
      <c r="I651" s="1597"/>
      <c r="J651" s="1596"/>
      <c r="K651" s="1596"/>
      <c r="L651" s="1595"/>
      <c r="M651" s="1598"/>
      <c r="N651" s="1598"/>
      <c r="O651" s="1598"/>
      <c r="P651" s="1598"/>
      <c r="Q651" s="1599"/>
      <c r="R651" s="1599"/>
      <c r="S651" s="1599"/>
      <c r="T651" s="1599"/>
      <c r="W651" s="1631"/>
      <c r="X651" s="1625"/>
      <c r="Y651" s="1983"/>
      <c r="Z651" s="1631"/>
      <c r="AA651" s="1625"/>
      <c r="AD651" s="1983"/>
      <c r="AE651" s="1984"/>
      <c r="AF651" s="1561"/>
      <c r="AG651" s="1561"/>
      <c r="AH651" s="1561"/>
      <c r="AI651" s="1561"/>
      <c r="AJ651" s="1561"/>
      <c r="AK651" s="1561"/>
      <c r="AL651" s="1561"/>
      <c r="AM651" s="1613"/>
    </row>
    <row r="652" spans="4:39" s="8" customFormat="1">
      <c r="D652" s="12"/>
      <c r="E652" s="1594"/>
      <c r="F652" s="1595"/>
      <c r="G652" s="1596"/>
      <c r="H652" s="1595"/>
      <c r="I652" s="1597"/>
      <c r="J652" s="1596"/>
      <c r="K652" s="1596"/>
      <c r="L652" s="1595"/>
      <c r="M652" s="1598"/>
      <c r="N652" s="1598"/>
      <c r="O652" s="1598"/>
      <c r="P652" s="1598"/>
      <c r="Q652" s="1599"/>
      <c r="R652" s="1599"/>
      <c r="S652" s="1599"/>
      <c r="T652" s="1599"/>
      <c r="W652" s="1631"/>
      <c r="X652" s="1625"/>
      <c r="Y652" s="1983"/>
      <c r="Z652" s="1631"/>
      <c r="AA652" s="1625"/>
      <c r="AD652" s="1983"/>
      <c r="AE652" s="1984"/>
      <c r="AF652" s="1561"/>
      <c r="AG652" s="1561"/>
      <c r="AH652" s="1561"/>
      <c r="AI652" s="1561"/>
      <c r="AJ652" s="1561"/>
      <c r="AK652" s="1561"/>
      <c r="AL652" s="1561"/>
      <c r="AM652" s="1613"/>
    </row>
    <row r="653" spans="4:39" s="8" customFormat="1">
      <c r="D653" s="12"/>
      <c r="E653" s="1594"/>
      <c r="F653" s="1595"/>
      <c r="G653" s="1596"/>
      <c r="H653" s="1595"/>
      <c r="I653" s="1597"/>
      <c r="J653" s="1596"/>
      <c r="K653" s="1596"/>
      <c r="L653" s="1595"/>
      <c r="M653" s="1598"/>
      <c r="N653" s="1598"/>
      <c r="O653" s="1598"/>
      <c r="P653" s="1598"/>
      <c r="Q653" s="1599"/>
      <c r="R653" s="1599"/>
      <c r="S653" s="1599"/>
      <c r="T653" s="1599"/>
      <c r="W653" s="1631"/>
      <c r="X653" s="1625"/>
      <c r="Y653" s="1983"/>
      <c r="Z653" s="1631"/>
      <c r="AA653" s="1625"/>
      <c r="AD653" s="1983"/>
      <c r="AE653" s="1984"/>
      <c r="AF653" s="1561"/>
      <c r="AG653" s="1561"/>
      <c r="AH653" s="1561"/>
      <c r="AI653" s="1561"/>
      <c r="AJ653" s="1561"/>
      <c r="AK653" s="1561"/>
      <c r="AL653" s="1561"/>
      <c r="AM653" s="1613"/>
    </row>
    <row r="654" spans="4:39" s="8" customFormat="1">
      <c r="D654" s="12"/>
      <c r="E654" s="1594"/>
      <c r="F654" s="1595"/>
      <c r="G654" s="1596"/>
      <c r="H654" s="1595"/>
      <c r="I654" s="1597"/>
      <c r="J654" s="1596"/>
      <c r="K654" s="1596"/>
      <c r="L654" s="1595"/>
      <c r="M654" s="1598"/>
      <c r="N654" s="1598"/>
      <c r="O654" s="1598"/>
      <c r="P654" s="1598"/>
      <c r="Q654" s="1599"/>
      <c r="R654" s="1599"/>
      <c r="S654" s="1599"/>
      <c r="T654" s="1599"/>
      <c r="W654" s="1631"/>
      <c r="X654" s="1625"/>
      <c r="Y654" s="1983"/>
      <c r="Z654" s="1631"/>
      <c r="AA654" s="1625"/>
      <c r="AD654" s="1983"/>
      <c r="AE654" s="1984"/>
      <c r="AF654" s="1561"/>
      <c r="AG654" s="1561"/>
      <c r="AH654" s="1561"/>
      <c r="AI654" s="1561"/>
      <c r="AJ654" s="1561"/>
      <c r="AK654" s="1561"/>
      <c r="AL654" s="1561"/>
      <c r="AM654" s="1613"/>
    </row>
    <row r="655" spans="4:39" s="8" customFormat="1">
      <c r="D655" s="12"/>
      <c r="E655" s="1594"/>
      <c r="F655" s="1595"/>
      <c r="G655" s="1596"/>
      <c r="H655" s="1595"/>
      <c r="I655" s="1597"/>
      <c r="J655" s="1596"/>
      <c r="K655" s="1596"/>
      <c r="L655" s="1595"/>
      <c r="M655" s="1598"/>
      <c r="N655" s="1598"/>
      <c r="O655" s="1598"/>
      <c r="P655" s="1598"/>
      <c r="Q655" s="1599"/>
      <c r="R655" s="1599"/>
      <c r="S655" s="1599"/>
      <c r="T655" s="1599"/>
      <c r="W655" s="1631"/>
      <c r="X655" s="1625"/>
      <c r="Y655" s="1983"/>
      <c r="Z655" s="1631"/>
      <c r="AA655" s="1625"/>
      <c r="AD655" s="1983"/>
      <c r="AE655" s="1984"/>
      <c r="AF655" s="1561"/>
      <c r="AG655" s="1561"/>
      <c r="AH655" s="1561"/>
      <c r="AI655" s="1561"/>
      <c r="AJ655" s="1561"/>
      <c r="AK655" s="1561"/>
      <c r="AL655" s="1561"/>
      <c r="AM655" s="1613"/>
    </row>
    <row r="656" spans="4:39" s="8" customFormat="1">
      <c r="D656" s="12"/>
      <c r="E656" s="1594"/>
      <c r="F656" s="1595"/>
      <c r="G656" s="1596"/>
      <c r="H656" s="1595"/>
      <c r="I656" s="1597"/>
      <c r="J656" s="1596"/>
      <c r="K656" s="1596"/>
      <c r="L656" s="1595"/>
      <c r="M656" s="1598"/>
      <c r="N656" s="1598"/>
      <c r="O656" s="1598"/>
      <c r="P656" s="1598"/>
      <c r="Q656" s="1599"/>
      <c r="R656" s="1599"/>
      <c r="S656" s="1599"/>
      <c r="T656" s="1599"/>
      <c r="W656" s="1631"/>
      <c r="X656" s="1625"/>
      <c r="Y656" s="1983"/>
      <c r="Z656" s="1631"/>
      <c r="AA656" s="1625"/>
      <c r="AD656" s="1983"/>
      <c r="AE656" s="1984"/>
      <c r="AF656" s="1561"/>
      <c r="AG656" s="1561"/>
      <c r="AH656" s="1561"/>
      <c r="AI656" s="1561"/>
      <c r="AJ656" s="1561"/>
      <c r="AK656" s="1561"/>
      <c r="AL656" s="1561"/>
      <c r="AM656" s="1613"/>
    </row>
    <row r="657" spans="4:39" s="8" customFormat="1">
      <c r="D657" s="12"/>
      <c r="E657" s="1594"/>
      <c r="F657" s="1595"/>
      <c r="G657" s="1596"/>
      <c r="H657" s="1595"/>
      <c r="I657" s="1597"/>
      <c r="J657" s="1596"/>
      <c r="K657" s="1596"/>
      <c r="L657" s="1595"/>
      <c r="M657" s="1598"/>
      <c r="N657" s="1598"/>
      <c r="O657" s="1598"/>
      <c r="P657" s="1598"/>
      <c r="Q657" s="1599"/>
      <c r="R657" s="1599"/>
      <c r="S657" s="1599"/>
      <c r="T657" s="1599"/>
      <c r="W657" s="1631"/>
      <c r="X657" s="1625"/>
      <c r="Y657" s="1983"/>
      <c r="Z657" s="1631"/>
      <c r="AA657" s="1625"/>
      <c r="AD657" s="1983"/>
      <c r="AE657" s="1984"/>
      <c r="AF657" s="1561"/>
      <c r="AG657" s="1561"/>
      <c r="AH657" s="1561"/>
      <c r="AI657" s="1561"/>
      <c r="AJ657" s="1561"/>
      <c r="AK657" s="1561"/>
      <c r="AL657" s="1561"/>
      <c r="AM657" s="1613"/>
    </row>
    <row r="658" spans="4:39" s="8" customFormat="1">
      <c r="D658" s="12"/>
      <c r="E658" s="1594"/>
      <c r="F658" s="1595"/>
      <c r="G658" s="1596"/>
      <c r="H658" s="1595"/>
      <c r="I658" s="1597"/>
      <c r="J658" s="1596"/>
      <c r="K658" s="1596"/>
      <c r="L658" s="1595"/>
      <c r="M658" s="1598"/>
      <c r="N658" s="1598"/>
      <c r="O658" s="1598"/>
      <c r="P658" s="1598"/>
      <c r="Q658" s="1599"/>
      <c r="R658" s="1599"/>
      <c r="S658" s="1599"/>
      <c r="T658" s="1599"/>
      <c r="W658" s="1631"/>
      <c r="X658" s="1625"/>
      <c r="Y658" s="1983"/>
      <c r="Z658" s="1631"/>
      <c r="AA658" s="1625"/>
      <c r="AD658" s="1983"/>
      <c r="AE658" s="1984"/>
      <c r="AF658" s="1561"/>
      <c r="AG658" s="1561"/>
      <c r="AH658" s="1561"/>
      <c r="AI658" s="1561"/>
      <c r="AJ658" s="1561"/>
      <c r="AK658" s="1561"/>
      <c r="AL658" s="1561"/>
      <c r="AM658" s="1613"/>
    </row>
    <row r="659" spans="4:39" s="8" customFormat="1">
      <c r="D659" s="12"/>
      <c r="E659" s="1594"/>
      <c r="F659" s="1595"/>
      <c r="G659" s="1596"/>
      <c r="H659" s="1595"/>
      <c r="I659" s="1597"/>
      <c r="J659" s="1596"/>
      <c r="K659" s="1596"/>
      <c r="L659" s="1595"/>
      <c r="M659" s="1598"/>
      <c r="N659" s="1598"/>
      <c r="O659" s="1598"/>
      <c r="P659" s="1598"/>
      <c r="Q659" s="1599"/>
      <c r="R659" s="1599"/>
      <c r="S659" s="1599"/>
      <c r="T659" s="1599"/>
      <c r="W659" s="1631"/>
      <c r="X659" s="1625"/>
      <c r="Y659" s="1983"/>
      <c r="Z659" s="1631"/>
      <c r="AA659" s="1625"/>
      <c r="AD659" s="1983"/>
      <c r="AE659" s="1984"/>
      <c r="AF659" s="1561"/>
      <c r="AG659" s="1561"/>
      <c r="AH659" s="1561"/>
      <c r="AI659" s="1561"/>
      <c r="AJ659" s="1561"/>
      <c r="AK659" s="1561"/>
      <c r="AL659" s="1561"/>
      <c r="AM659" s="1613"/>
    </row>
    <row r="660" spans="4:39" s="8" customFormat="1">
      <c r="D660" s="12"/>
      <c r="E660" s="1594"/>
      <c r="F660" s="1595"/>
      <c r="G660" s="1596"/>
      <c r="H660" s="1595"/>
      <c r="I660" s="1597"/>
      <c r="J660" s="1596"/>
      <c r="K660" s="1596"/>
      <c r="L660" s="1595"/>
      <c r="M660" s="1598"/>
      <c r="N660" s="1598"/>
      <c r="O660" s="1598"/>
      <c r="P660" s="1598"/>
      <c r="Q660" s="1599"/>
      <c r="R660" s="1599"/>
      <c r="S660" s="1599"/>
      <c r="T660" s="1599"/>
      <c r="W660" s="1631"/>
      <c r="X660" s="1625"/>
      <c r="Y660" s="1983"/>
      <c r="Z660" s="1631"/>
      <c r="AA660" s="1625"/>
      <c r="AD660" s="1983"/>
      <c r="AE660" s="1984"/>
      <c r="AF660" s="1561"/>
      <c r="AG660" s="1561"/>
      <c r="AH660" s="1561"/>
      <c r="AI660" s="1561"/>
      <c r="AJ660" s="1561"/>
      <c r="AK660" s="1561"/>
      <c r="AL660" s="1561"/>
      <c r="AM660" s="1613"/>
    </row>
    <row r="661" spans="4:39" s="8" customFormat="1">
      <c r="D661" s="12"/>
      <c r="E661" s="1594"/>
      <c r="F661" s="1595"/>
      <c r="G661" s="1596"/>
      <c r="H661" s="1595"/>
      <c r="I661" s="1597"/>
      <c r="J661" s="1596"/>
      <c r="K661" s="1596"/>
      <c r="L661" s="1595"/>
      <c r="M661" s="1598"/>
      <c r="N661" s="1598"/>
      <c r="O661" s="1598"/>
      <c r="P661" s="1598"/>
      <c r="Q661" s="1599"/>
      <c r="R661" s="1599"/>
      <c r="S661" s="1599"/>
      <c r="T661" s="1599"/>
      <c r="W661" s="1631"/>
      <c r="X661" s="1625"/>
      <c r="Y661" s="1983"/>
      <c r="Z661" s="1631"/>
      <c r="AA661" s="1625"/>
      <c r="AD661" s="1983"/>
      <c r="AE661" s="1984"/>
      <c r="AF661" s="1561"/>
      <c r="AG661" s="1561"/>
      <c r="AH661" s="1561"/>
      <c r="AI661" s="1561"/>
      <c r="AJ661" s="1561"/>
      <c r="AK661" s="1561"/>
      <c r="AL661" s="1561"/>
      <c r="AM661" s="1613"/>
    </row>
    <row r="662" spans="4:39" s="8" customFormat="1">
      <c r="D662" s="12"/>
      <c r="E662" s="1594"/>
      <c r="F662" s="1595"/>
      <c r="G662" s="1596"/>
      <c r="H662" s="1595"/>
      <c r="I662" s="1597"/>
      <c r="J662" s="1596"/>
      <c r="K662" s="1596"/>
      <c r="L662" s="1595"/>
      <c r="M662" s="1598"/>
      <c r="N662" s="1598"/>
      <c r="O662" s="1598"/>
      <c r="P662" s="1598"/>
      <c r="Q662" s="1599"/>
      <c r="R662" s="1599"/>
      <c r="S662" s="1599"/>
      <c r="T662" s="1599"/>
      <c r="W662" s="1631"/>
      <c r="X662" s="1625"/>
      <c r="Y662" s="1983"/>
      <c r="Z662" s="1631"/>
      <c r="AA662" s="1625"/>
      <c r="AD662" s="1983"/>
      <c r="AE662" s="1984"/>
      <c r="AF662" s="1561"/>
      <c r="AG662" s="1561"/>
      <c r="AH662" s="1561"/>
      <c r="AI662" s="1561"/>
      <c r="AJ662" s="1561"/>
      <c r="AK662" s="1561"/>
      <c r="AL662" s="1561"/>
      <c r="AM662" s="1613"/>
    </row>
    <row r="663" spans="4:39" s="8" customFormat="1">
      <c r="D663" s="12"/>
      <c r="E663" s="1594"/>
      <c r="F663" s="1595"/>
      <c r="G663" s="1596"/>
      <c r="H663" s="1595"/>
      <c r="I663" s="1597"/>
      <c r="J663" s="1596"/>
      <c r="K663" s="1596"/>
      <c r="L663" s="1595"/>
      <c r="M663" s="1598"/>
      <c r="N663" s="1598"/>
      <c r="O663" s="1598"/>
      <c r="P663" s="1598"/>
      <c r="Q663" s="1599"/>
      <c r="R663" s="1599"/>
      <c r="S663" s="1599"/>
      <c r="T663" s="1599"/>
      <c r="W663" s="1631"/>
      <c r="X663" s="1625"/>
      <c r="Y663" s="1983"/>
      <c r="Z663" s="1631"/>
      <c r="AA663" s="1625"/>
      <c r="AD663" s="1983"/>
      <c r="AE663" s="1984"/>
      <c r="AF663" s="1561"/>
      <c r="AG663" s="1561"/>
      <c r="AH663" s="1561"/>
      <c r="AI663" s="1561"/>
      <c r="AJ663" s="1561"/>
      <c r="AK663" s="1561"/>
      <c r="AL663" s="1561"/>
      <c r="AM663" s="1613"/>
    </row>
    <row r="664" spans="4:39" s="8" customFormat="1">
      <c r="D664" s="12"/>
      <c r="E664" s="1594"/>
      <c r="F664" s="1595"/>
      <c r="G664" s="1596"/>
      <c r="H664" s="1595"/>
      <c r="I664" s="1597"/>
      <c r="J664" s="1596"/>
      <c r="K664" s="1596"/>
      <c r="L664" s="1595"/>
      <c r="M664" s="1598"/>
      <c r="N664" s="1598"/>
      <c r="O664" s="1598"/>
      <c r="P664" s="1598"/>
      <c r="Q664" s="1599"/>
      <c r="R664" s="1599"/>
      <c r="S664" s="1599"/>
      <c r="T664" s="1599"/>
      <c r="W664" s="1631"/>
      <c r="X664" s="1625"/>
      <c r="Y664" s="1983"/>
      <c r="Z664" s="1631"/>
      <c r="AA664" s="1625"/>
      <c r="AD664" s="1983"/>
      <c r="AE664" s="1984"/>
      <c r="AF664" s="1561"/>
      <c r="AG664" s="1561"/>
      <c r="AH664" s="1561"/>
      <c r="AI664" s="1561"/>
      <c r="AJ664" s="1561"/>
      <c r="AK664" s="1561"/>
      <c r="AL664" s="1561"/>
      <c r="AM664" s="1613"/>
    </row>
    <row r="665" spans="4:39" s="8" customFormat="1">
      <c r="D665" s="12"/>
      <c r="E665" s="1594"/>
      <c r="F665" s="1595"/>
      <c r="G665" s="1596"/>
      <c r="H665" s="1595"/>
      <c r="I665" s="1597"/>
      <c r="J665" s="1596"/>
      <c r="K665" s="1596"/>
      <c r="L665" s="1595"/>
      <c r="M665" s="1598"/>
      <c r="N665" s="1598"/>
      <c r="O665" s="1598"/>
      <c r="P665" s="1598"/>
      <c r="Q665" s="1599"/>
      <c r="R665" s="1599"/>
      <c r="S665" s="1599"/>
      <c r="T665" s="1599"/>
      <c r="W665" s="1631"/>
      <c r="X665" s="1625"/>
      <c r="Y665" s="1983"/>
      <c r="Z665" s="1631"/>
      <c r="AA665" s="1625"/>
      <c r="AD665" s="1983"/>
      <c r="AE665" s="1984"/>
      <c r="AF665" s="1561"/>
      <c r="AG665" s="1561"/>
      <c r="AH665" s="1561"/>
      <c r="AI665" s="1561"/>
      <c r="AJ665" s="1561"/>
      <c r="AK665" s="1561"/>
      <c r="AL665" s="1561"/>
      <c r="AM665" s="1613"/>
    </row>
    <row r="666" spans="4:39" s="8" customFormat="1">
      <c r="D666" s="12"/>
      <c r="E666" s="1594"/>
      <c r="F666" s="1595"/>
      <c r="G666" s="1596"/>
      <c r="H666" s="1595"/>
      <c r="I666" s="1597"/>
      <c r="J666" s="1596"/>
      <c r="K666" s="1596"/>
      <c r="L666" s="1595"/>
      <c r="M666" s="1598"/>
      <c r="N666" s="1598"/>
      <c r="O666" s="1598"/>
      <c r="P666" s="1598"/>
      <c r="Q666" s="1599"/>
      <c r="R666" s="1599"/>
      <c r="S666" s="1599"/>
      <c r="T666" s="1599"/>
      <c r="W666" s="1631"/>
      <c r="X666" s="1625"/>
      <c r="Y666" s="1983"/>
      <c r="Z666" s="1631"/>
      <c r="AA666" s="1625"/>
      <c r="AD666" s="1983"/>
      <c r="AE666" s="1984"/>
      <c r="AF666" s="1561"/>
      <c r="AG666" s="1561"/>
      <c r="AH666" s="1561"/>
      <c r="AI666" s="1561"/>
      <c r="AJ666" s="1561"/>
      <c r="AK666" s="1561"/>
      <c r="AL666" s="1561"/>
      <c r="AM666" s="1613"/>
    </row>
    <row r="667" spans="4:39" s="8" customFormat="1">
      <c r="D667" s="12"/>
      <c r="E667" s="1594"/>
      <c r="F667" s="1595"/>
      <c r="G667" s="1596"/>
      <c r="H667" s="1595"/>
      <c r="I667" s="1597"/>
      <c r="J667" s="1596"/>
      <c r="K667" s="1596"/>
      <c r="L667" s="1595"/>
      <c r="M667" s="1598"/>
      <c r="N667" s="1598"/>
      <c r="O667" s="1598"/>
      <c r="P667" s="1598"/>
      <c r="Q667" s="1599"/>
      <c r="R667" s="1599"/>
      <c r="S667" s="1599"/>
      <c r="T667" s="1599"/>
      <c r="W667" s="1631"/>
      <c r="X667" s="1625"/>
      <c r="Y667" s="1983"/>
      <c r="Z667" s="1631"/>
      <c r="AA667" s="1625"/>
      <c r="AD667" s="1983"/>
      <c r="AE667" s="1984"/>
      <c r="AF667" s="1561"/>
      <c r="AG667" s="1561"/>
      <c r="AH667" s="1561"/>
      <c r="AI667" s="1561"/>
      <c r="AJ667" s="1561"/>
      <c r="AK667" s="1561"/>
      <c r="AL667" s="1561"/>
      <c r="AM667" s="1613"/>
    </row>
    <row r="668" spans="4:39" s="8" customFormat="1">
      <c r="D668" s="12"/>
      <c r="E668" s="1594"/>
      <c r="F668" s="1595"/>
      <c r="G668" s="1596"/>
      <c r="H668" s="1595"/>
      <c r="I668" s="1597"/>
      <c r="J668" s="1596"/>
      <c r="K668" s="1596"/>
      <c r="L668" s="1595"/>
      <c r="M668" s="1598"/>
      <c r="N668" s="1598"/>
      <c r="O668" s="1598"/>
      <c r="P668" s="1598"/>
      <c r="Q668" s="1599"/>
      <c r="R668" s="1599"/>
      <c r="S668" s="1599"/>
      <c r="T668" s="1599"/>
      <c r="W668" s="1631"/>
      <c r="X668" s="1625"/>
      <c r="Y668" s="1983"/>
      <c r="Z668" s="1631"/>
      <c r="AA668" s="1625"/>
      <c r="AD668" s="1983"/>
      <c r="AE668" s="1984"/>
      <c r="AF668" s="1561"/>
      <c r="AG668" s="1561"/>
      <c r="AH668" s="1561"/>
      <c r="AI668" s="1561"/>
      <c r="AJ668" s="1561"/>
      <c r="AK668" s="1561"/>
      <c r="AL668" s="1561"/>
      <c r="AM668" s="1613"/>
    </row>
    <row r="669" spans="4:39" s="8" customFormat="1">
      <c r="D669" s="12"/>
      <c r="E669" s="1594"/>
      <c r="F669" s="1595"/>
      <c r="G669" s="1596"/>
      <c r="H669" s="1595"/>
      <c r="I669" s="1597"/>
      <c r="J669" s="1596"/>
      <c r="K669" s="1596"/>
      <c r="L669" s="1595"/>
      <c r="M669" s="1598"/>
      <c r="N669" s="1598"/>
      <c r="O669" s="1598"/>
      <c r="P669" s="1598"/>
      <c r="Q669" s="1599"/>
      <c r="R669" s="1599"/>
      <c r="S669" s="1599"/>
      <c r="T669" s="1599"/>
      <c r="W669" s="1631"/>
      <c r="X669" s="1625"/>
      <c r="Y669" s="1983"/>
      <c r="Z669" s="1631"/>
      <c r="AA669" s="1625"/>
      <c r="AD669" s="1983"/>
      <c r="AE669" s="1984"/>
      <c r="AF669" s="1561"/>
      <c r="AG669" s="1561"/>
      <c r="AH669" s="1561"/>
      <c r="AI669" s="1561"/>
      <c r="AJ669" s="1561"/>
      <c r="AK669" s="1561"/>
      <c r="AL669" s="1561"/>
      <c r="AM669" s="1613"/>
    </row>
    <row r="670" spans="4:39" s="8" customFormat="1">
      <c r="D670" s="12"/>
      <c r="E670" s="1594"/>
      <c r="F670" s="1595"/>
      <c r="G670" s="1596"/>
      <c r="H670" s="1595"/>
      <c r="I670" s="1597"/>
      <c r="J670" s="1596"/>
      <c r="K670" s="1596"/>
      <c r="L670" s="1595"/>
      <c r="M670" s="1598"/>
      <c r="N670" s="1598"/>
      <c r="O670" s="1598"/>
      <c r="P670" s="1598"/>
      <c r="Q670" s="1599"/>
      <c r="R670" s="1599"/>
      <c r="S670" s="1599"/>
      <c r="T670" s="1599"/>
      <c r="W670" s="1631"/>
      <c r="X670" s="1625"/>
      <c r="Y670" s="1983"/>
      <c r="Z670" s="1631"/>
      <c r="AA670" s="1625"/>
      <c r="AD670" s="1983"/>
      <c r="AE670" s="1984"/>
      <c r="AF670" s="1561"/>
      <c r="AG670" s="1561"/>
      <c r="AH670" s="1561"/>
      <c r="AI670" s="1561"/>
      <c r="AJ670" s="1561"/>
      <c r="AK670" s="1561"/>
      <c r="AL670" s="1561"/>
      <c r="AM670" s="1613"/>
    </row>
    <row r="671" spans="4:39" s="8" customFormat="1">
      <c r="D671" s="12"/>
      <c r="E671" s="1594"/>
      <c r="F671" s="1595"/>
      <c r="G671" s="1596"/>
      <c r="H671" s="1595"/>
      <c r="I671" s="1597"/>
      <c r="J671" s="1596"/>
      <c r="K671" s="1596"/>
      <c r="L671" s="1595"/>
      <c r="M671" s="1598"/>
      <c r="N671" s="1598"/>
      <c r="O671" s="1598"/>
      <c r="P671" s="1598"/>
      <c r="Q671" s="1599"/>
      <c r="R671" s="1599"/>
      <c r="S671" s="1599"/>
      <c r="T671" s="1599"/>
      <c r="W671" s="1631"/>
      <c r="X671" s="1625"/>
      <c r="Y671" s="1983"/>
      <c r="Z671" s="1631"/>
      <c r="AA671" s="1625"/>
      <c r="AD671" s="1983"/>
      <c r="AE671" s="1984"/>
      <c r="AF671" s="1561"/>
      <c r="AG671" s="1561"/>
      <c r="AH671" s="1561"/>
      <c r="AI671" s="1561"/>
      <c r="AJ671" s="1561"/>
      <c r="AK671" s="1561"/>
      <c r="AL671" s="1561"/>
      <c r="AM671" s="1613"/>
    </row>
    <row r="672" spans="4:39" s="8" customFormat="1">
      <c r="D672" s="12"/>
      <c r="E672" s="1594"/>
      <c r="F672" s="1595"/>
      <c r="G672" s="1596"/>
      <c r="H672" s="1595"/>
      <c r="I672" s="1597"/>
      <c r="J672" s="1596"/>
      <c r="K672" s="1596"/>
      <c r="L672" s="1595"/>
      <c r="M672" s="1598"/>
      <c r="N672" s="1598"/>
      <c r="O672" s="1598"/>
      <c r="P672" s="1598"/>
      <c r="Q672" s="1599"/>
      <c r="R672" s="1599"/>
      <c r="S672" s="1599"/>
      <c r="T672" s="1599"/>
      <c r="W672" s="1631"/>
      <c r="X672" s="1625"/>
      <c r="Y672" s="1983"/>
      <c r="Z672" s="1631"/>
      <c r="AA672" s="1625"/>
      <c r="AD672" s="1983"/>
      <c r="AE672" s="1984"/>
      <c r="AF672" s="1561"/>
      <c r="AG672" s="1561"/>
      <c r="AH672" s="1561"/>
      <c r="AI672" s="1561"/>
      <c r="AJ672" s="1561"/>
      <c r="AK672" s="1561"/>
      <c r="AL672" s="1561"/>
      <c r="AM672" s="1613"/>
    </row>
    <row r="673" spans="4:39" s="8" customFormat="1">
      <c r="D673" s="12"/>
      <c r="E673" s="1594"/>
      <c r="F673" s="1595"/>
      <c r="G673" s="1596"/>
      <c r="H673" s="1595"/>
      <c r="I673" s="1597"/>
      <c r="J673" s="1596"/>
      <c r="K673" s="1596"/>
      <c r="L673" s="1595"/>
      <c r="M673" s="1598"/>
      <c r="N673" s="1598"/>
      <c r="O673" s="1598"/>
      <c r="P673" s="1598"/>
      <c r="Q673" s="1599"/>
      <c r="R673" s="1599"/>
      <c r="S673" s="1599"/>
      <c r="T673" s="1599"/>
      <c r="W673" s="1631"/>
      <c r="X673" s="1625"/>
      <c r="Y673" s="1983"/>
      <c r="Z673" s="1631"/>
      <c r="AA673" s="1625"/>
      <c r="AD673" s="1983"/>
      <c r="AE673" s="1984"/>
      <c r="AF673" s="1561"/>
      <c r="AG673" s="1561"/>
      <c r="AH673" s="1561"/>
      <c r="AI673" s="1561"/>
      <c r="AJ673" s="1561"/>
      <c r="AK673" s="1561"/>
      <c r="AL673" s="1561"/>
      <c r="AM673" s="1613"/>
    </row>
    <row r="674" spans="4:39" s="8" customFormat="1">
      <c r="D674" s="12"/>
      <c r="E674" s="1594"/>
      <c r="F674" s="1595"/>
      <c r="G674" s="1596"/>
      <c r="H674" s="1595"/>
      <c r="I674" s="1597"/>
      <c r="J674" s="1596"/>
      <c r="K674" s="1596"/>
      <c r="L674" s="1595"/>
      <c r="M674" s="1598"/>
      <c r="N674" s="1598"/>
      <c r="O674" s="1598"/>
      <c r="P674" s="1598"/>
      <c r="Q674" s="1599"/>
      <c r="R674" s="1599"/>
      <c r="S674" s="1599"/>
      <c r="T674" s="1599"/>
      <c r="W674" s="1631"/>
      <c r="X674" s="1625"/>
      <c r="Y674" s="1983"/>
      <c r="Z674" s="1631"/>
      <c r="AA674" s="1625"/>
      <c r="AD674" s="1983"/>
      <c r="AE674" s="1984"/>
      <c r="AF674" s="1561"/>
      <c r="AG674" s="1561"/>
      <c r="AH674" s="1561"/>
      <c r="AI674" s="1561"/>
      <c r="AJ674" s="1561"/>
      <c r="AK674" s="1561"/>
      <c r="AL674" s="1561"/>
      <c r="AM674" s="1613"/>
    </row>
    <row r="675" spans="4:39" s="8" customFormat="1">
      <c r="D675" s="12"/>
      <c r="E675" s="1594"/>
      <c r="F675" s="1595"/>
      <c r="G675" s="1596"/>
      <c r="H675" s="1595"/>
      <c r="I675" s="1597"/>
      <c r="J675" s="1596"/>
      <c r="K675" s="1596"/>
      <c r="L675" s="1595"/>
      <c r="M675" s="1598"/>
      <c r="N675" s="1598"/>
      <c r="O675" s="1598"/>
      <c r="P675" s="1598"/>
      <c r="Q675" s="1599"/>
      <c r="R675" s="1599"/>
      <c r="S675" s="1599"/>
      <c r="T675" s="1599"/>
      <c r="W675" s="1631"/>
      <c r="X675" s="1625"/>
      <c r="Y675" s="1983"/>
      <c r="Z675" s="1631"/>
      <c r="AA675" s="1625"/>
      <c r="AD675" s="1983"/>
      <c r="AE675" s="1984"/>
      <c r="AF675" s="1561"/>
      <c r="AG675" s="1561"/>
      <c r="AH675" s="1561"/>
      <c r="AI675" s="1561"/>
      <c r="AJ675" s="1561"/>
      <c r="AK675" s="1561"/>
      <c r="AL675" s="1561"/>
      <c r="AM675" s="1613"/>
    </row>
    <row r="676" spans="4:39" s="8" customFormat="1">
      <c r="D676" s="12"/>
      <c r="E676" s="1594"/>
      <c r="F676" s="1595"/>
      <c r="G676" s="1596"/>
      <c r="H676" s="1595"/>
      <c r="I676" s="1597"/>
      <c r="J676" s="1596"/>
      <c r="K676" s="1596"/>
      <c r="L676" s="1595"/>
      <c r="M676" s="1598"/>
      <c r="N676" s="1598"/>
      <c r="O676" s="1598"/>
      <c r="P676" s="1598"/>
      <c r="Q676" s="1599"/>
      <c r="R676" s="1599"/>
      <c r="S676" s="1599"/>
      <c r="T676" s="1599"/>
      <c r="W676" s="1631"/>
      <c r="X676" s="1625"/>
      <c r="Y676" s="1983"/>
      <c r="Z676" s="1631"/>
      <c r="AA676" s="1625"/>
      <c r="AD676" s="1983"/>
      <c r="AE676" s="1984"/>
      <c r="AF676" s="1561"/>
      <c r="AG676" s="1561"/>
      <c r="AH676" s="1561"/>
      <c r="AI676" s="1561"/>
      <c r="AJ676" s="1561"/>
      <c r="AK676" s="1561"/>
      <c r="AL676" s="1561"/>
      <c r="AM676" s="1613"/>
    </row>
    <row r="677" spans="4:39" s="8" customFormat="1">
      <c r="D677" s="12"/>
      <c r="E677" s="1594"/>
      <c r="F677" s="1595"/>
      <c r="G677" s="1596"/>
      <c r="H677" s="1595"/>
      <c r="I677" s="1597"/>
      <c r="J677" s="1596"/>
      <c r="K677" s="1596"/>
      <c r="L677" s="1595"/>
      <c r="M677" s="1598"/>
      <c r="N677" s="1598"/>
      <c r="O677" s="1598"/>
      <c r="P677" s="1598"/>
      <c r="Q677" s="1599"/>
      <c r="R677" s="1599"/>
      <c r="S677" s="1599"/>
      <c r="T677" s="1599"/>
      <c r="W677" s="1631"/>
      <c r="X677" s="1625"/>
      <c r="Y677" s="1983"/>
      <c r="Z677" s="1631"/>
      <c r="AA677" s="1625"/>
      <c r="AD677" s="1983"/>
      <c r="AE677" s="1984"/>
      <c r="AF677" s="1561"/>
      <c r="AG677" s="1561"/>
      <c r="AH677" s="1561"/>
      <c r="AI677" s="1561"/>
      <c r="AJ677" s="1561"/>
      <c r="AK677" s="1561"/>
      <c r="AL677" s="1561"/>
      <c r="AM677" s="1613"/>
    </row>
    <row r="678" spans="4:39" s="8" customFormat="1">
      <c r="D678" s="12"/>
      <c r="E678" s="1594"/>
      <c r="F678" s="1595"/>
      <c r="G678" s="1596"/>
      <c r="H678" s="1595"/>
      <c r="I678" s="1597"/>
      <c r="J678" s="1596"/>
      <c r="K678" s="1596"/>
      <c r="L678" s="1595"/>
      <c r="M678" s="1598"/>
      <c r="N678" s="1598"/>
      <c r="O678" s="1598"/>
      <c r="P678" s="1598"/>
      <c r="Q678" s="1599"/>
      <c r="R678" s="1599"/>
      <c r="S678" s="1599"/>
      <c r="T678" s="1599"/>
      <c r="W678" s="1631"/>
      <c r="X678" s="1625"/>
      <c r="Y678" s="1983"/>
      <c r="Z678" s="1631"/>
      <c r="AA678" s="1625"/>
      <c r="AD678" s="1983"/>
      <c r="AE678" s="1984"/>
      <c r="AF678" s="1561"/>
      <c r="AG678" s="1561"/>
      <c r="AH678" s="1561"/>
      <c r="AI678" s="1561"/>
      <c r="AJ678" s="1561"/>
      <c r="AK678" s="1561"/>
      <c r="AL678" s="1561"/>
      <c r="AM678" s="1613"/>
    </row>
    <row r="679" spans="4:39" s="8" customFormat="1">
      <c r="D679" s="12"/>
      <c r="E679" s="1594"/>
      <c r="F679" s="1595"/>
      <c r="G679" s="1596"/>
      <c r="H679" s="1595"/>
      <c r="I679" s="1597"/>
      <c r="J679" s="1596"/>
      <c r="K679" s="1596"/>
      <c r="L679" s="1595"/>
      <c r="M679" s="1598"/>
      <c r="N679" s="1598"/>
      <c r="O679" s="1598"/>
      <c r="P679" s="1598"/>
      <c r="Q679" s="1599"/>
      <c r="R679" s="1599"/>
      <c r="S679" s="1599"/>
      <c r="T679" s="1599"/>
      <c r="W679" s="1631"/>
      <c r="X679" s="1625"/>
      <c r="Y679" s="1983"/>
      <c r="Z679" s="1631"/>
      <c r="AA679" s="1625"/>
      <c r="AD679" s="1983"/>
      <c r="AE679" s="1984"/>
      <c r="AF679" s="1561"/>
      <c r="AG679" s="1561"/>
      <c r="AH679" s="1561"/>
      <c r="AI679" s="1561"/>
      <c r="AJ679" s="1561"/>
      <c r="AK679" s="1561"/>
      <c r="AL679" s="1561"/>
      <c r="AM679" s="1613"/>
    </row>
    <row r="680" spans="4:39" s="8" customFormat="1">
      <c r="D680" s="12"/>
      <c r="E680" s="1594"/>
      <c r="F680" s="1595"/>
      <c r="G680" s="1596"/>
      <c r="H680" s="1595"/>
      <c r="I680" s="1597"/>
      <c r="J680" s="1596"/>
      <c r="K680" s="1596"/>
      <c r="L680" s="1595"/>
      <c r="M680" s="1598"/>
      <c r="N680" s="1598"/>
      <c r="O680" s="1598"/>
      <c r="P680" s="1598"/>
      <c r="Q680" s="1599"/>
      <c r="R680" s="1599"/>
      <c r="S680" s="1599"/>
      <c r="T680" s="1599"/>
      <c r="W680" s="1631"/>
      <c r="X680" s="1625"/>
      <c r="Y680" s="1983"/>
      <c r="Z680" s="1631"/>
      <c r="AA680" s="1625"/>
      <c r="AD680" s="1983"/>
      <c r="AE680" s="1984"/>
      <c r="AF680" s="1561"/>
      <c r="AG680" s="1561"/>
      <c r="AH680" s="1561"/>
      <c r="AI680" s="1561"/>
      <c r="AJ680" s="1561"/>
      <c r="AK680" s="1561"/>
      <c r="AL680" s="1561"/>
      <c r="AM680" s="1613"/>
    </row>
    <row r="681" spans="4:39" s="8" customFormat="1">
      <c r="D681" s="12"/>
      <c r="E681" s="1594"/>
      <c r="F681" s="1595"/>
      <c r="G681" s="1596"/>
      <c r="H681" s="1595"/>
      <c r="I681" s="1597"/>
      <c r="J681" s="1596"/>
      <c r="K681" s="1596"/>
      <c r="L681" s="1595"/>
      <c r="M681" s="1598"/>
      <c r="N681" s="1598"/>
      <c r="O681" s="1598"/>
      <c r="P681" s="1598"/>
      <c r="Q681" s="1599"/>
      <c r="R681" s="1599"/>
      <c r="S681" s="1599"/>
      <c r="T681" s="1599"/>
      <c r="W681" s="1631"/>
      <c r="X681" s="1625"/>
      <c r="Y681" s="1983"/>
      <c r="Z681" s="1631"/>
      <c r="AA681" s="1625"/>
      <c r="AD681" s="1983"/>
      <c r="AE681" s="1984"/>
      <c r="AF681" s="1561"/>
      <c r="AG681" s="1561"/>
      <c r="AH681" s="1561"/>
      <c r="AI681" s="1561"/>
      <c r="AJ681" s="1561"/>
      <c r="AK681" s="1561"/>
      <c r="AL681" s="1561"/>
      <c r="AM681" s="1613"/>
    </row>
    <row r="682" spans="4:39" s="8" customFormat="1">
      <c r="D682" s="12"/>
      <c r="E682" s="1594"/>
      <c r="F682" s="1595"/>
      <c r="G682" s="1596"/>
      <c r="H682" s="1595"/>
      <c r="I682" s="1597"/>
      <c r="J682" s="1596"/>
      <c r="K682" s="1596"/>
      <c r="L682" s="1595"/>
      <c r="M682" s="1598"/>
      <c r="N682" s="1598"/>
      <c r="O682" s="1598"/>
      <c r="P682" s="1598"/>
      <c r="Q682" s="1599"/>
      <c r="R682" s="1599"/>
      <c r="S682" s="1599"/>
      <c r="T682" s="1599"/>
      <c r="W682" s="1631"/>
      <c r="X682" s="1625"/>
      <c r="Y682" s="1983"/>
      <c r="Z682" s="1631"/>
      <c r="AA682" s="1625"/>
      <c r="AD682" s="1983"/>
      <c r="AE682" s="1984"/>
      <c r="AF682" s="1561"/>
      <c r="AG682" s="1561"/>
      <c r="AH682" s="1561"/>
      <c r="AI682" s="1561"/>
      <c r="AJ682" s="1561"/>
      <c r="AK682" s="1561"/>
      <c r="AL682" s="1561"/>
      <c r="AM682" s="1613"/>
    </row>
    <row r="683" spans="4:39" s="8" customFormat="1">
      <c r="D683" s="12"/>
      <c r="E683" s="1594"/>
      <c r="F683" s="1595"/>
      <c r="G683" s="1596"/>
      <c r="H683" s="1595"/>
      <c r="I683" s="1597"/>
      <c r="J683" s="1596"/>
      <c r="K683" s="1596"/>
      <c r="L683" s="1595"/>
      <c r="M683" s="1598"/>
      <c r="N683" s="1598"/>
      <c r="O683" s="1598"/>
      <c r="P683" s="1598"/>
      <c r="Q683" s="1599"/>
      <c r="R683" s="1599"/>
      <c r="S683" s="1599"/>
      <c r="T683" s="1599"/>
      <c r="W683" s="1631"/>
      <c r="X683" s="1625"/>
      <c r="Y683" s="1983"/>
      <c r="Z683" s="1631"/>
      <c r="AA683" s="1625"/>
      <c r="AD683" s="1983"/>
      <c r="AE683" s="1984"/>
      <c r="AF683" s="1561"/>
      <c r="AG683" s="1561"/>
      <c r="AH683" s="1561"/>
      <c r="AI683" s="1561"/>
      <c r="AJ683" s="1561"/>
      <c r="AK683" s="1561"/>
      <c r="AL683" s="1561"/>
      <c r="AM683" s="1613"/>
    </row>
    <row r="684" spans="4:39" s="8" customFormat="1">
      <c r="D684" s="12"/>
      <c r="E684" s="1594"/>
      <c r="F684" s="1595"/>
      <c r="G684" s="1596"/>
      <c r="H684" s="1595"/>
      <c r="I684" s="1597"/>
      <c r="J684" s="1596"/>
      <c r="K684" s="1596"/>
      <c r="L684" s="1595"/>
      <c r="M684" s="1598"/>
      <c r="N684" s="1598"/>
      <c r="O684" s="1598"/>
      <c r="P684" s="1598"/>
      <c r="Q684" s="1599"/>
      <c r="R684" s="1599"/>
      <c r="S684" s="1599"/>
      <c r="T684" s="1599"/>
      <c r="W684" s="1631"/>
      <c r="X684" s="1625"/>
      <c r="Y684" s="1983"/>
      <c r="Z684" s="1631"/>
      <c r="AA684" s="1625"/>
      <c r="AD684" s="1983"/>
      <c r="AE684" s="1984"/>
      <c r="AF684" s="1561"/>
      <c r="AG684" s="1561"/>
      <c r="AH684" s="1561"/>
      <c r="AI684" s="1561"/>
      <c r="AJ684" s="1561"/>
      <c r="AK684" s="1561"/>
      <c r="AL684" s="1561"/>
      <c r="AM684" s="1613"/>
    </row>
    <row r="685" spans="4:39" s="8" customFormat="1">
      <c r="D685" s="12"/>
      <c r="E685" s="1594"/>
      <c r="F685" s="1595"/>
      <c r="G685" s="1596"/>
      <c r="H685" s="1595"/>
      <c r="I685" s="1597"/>
      <c r="J685" s="1596"/>
      <c r="K685" s="1596"/>
      <c r="L685" s="1595"/>
      <c r="M685" s="1598"/>
      <c r="N685" s="1598"/>
      <c r="O685" s="1598"/>
      <c r="P685" s="1598"/>
      <c r="Q685" s="1599"/>
      <c r="R685" s="1599"/>
      <c r="S685" s="1599"/>
      <c r="T685" s="1599"/>
      <c r="W685" s="1631"/>
      <c r="X685" s="1625"/>
      <c r="Y685" s="1983"/>
      <c r="Z685" s="1631"/>
      <c r="AA685" s="1625"/>
      <c r="AD685" s="1983"/>
      <c r="AE685" s="1984"/>
      <c r="AF685" s="1561"/>
      <c r="AG685" s="1561"/>
      <c r="AH685" s="1561"/>
      <c r="AI685" s="1561"/>
      <c r="AJ685" s="1561"/>
      <c r="AK685" s="1561"/>
      <c r="AL685" s="1561"/>
      <c r="AM685" s="1613"/>
    </row>
    <row r="686" spans="4:39" s="8" customFormat="1">
      <c r="D686" s="12"/>
      <c r="E686" s="1594"/>
      <c r="F686" s="1595"/>
      <c r="G686" s="1596"/>
      <c r="H686" s="1595"/>
      <c r="I686" s="1597"/>
      <c r="J686" s="1596"/>
      <c r="K686" s="1596"/>
      <c r="L686" s="1595"/>
      <c r="M686" s="1598"/>
      <c r="N686" s="1598"/>
      <c r="O686" s="1598"/>
      <c r="P686" s="1598"/>
      <c r="Q686" s="1599"/>
      <c r="R686" s="1599"/>
      <c r="S686" s="1599"/>
      <c r="T686" s="1599"/>
      <c r="W686" s="1631"/>
      <c r="X686" s="1625"/>
      <c r="Y686" s="1983"/>
      <c r="Z686" s="1631"/>
      <c r="AA686" s="1625"/>
      <c r="AD686" s="1983"/>
      <c r="AE686" s="1984"/>
      <c r="AF686" s="1561"/>
      <c r="AG686" s="1561"/>
      <c r="AH686" s="1561"/>
      <c r="AI686" s="1561"/>
      <c r="AJ686" s="1561"/>
      <c r="AK686" s="1561"/>
      <c r="AL686" s="1561"/>
      <c r="AM686" s="1613"/>
    </row>
    <row r="687" spans="4:39" s="8" customFormat="1">
      <c r="D687" s="12"/>
      <c r="E687" s="1594"/>
      <c r="F687" s="1595"/>
      <c r="G687" s="1596"/>
      <c r="H687" s="1595"/>
      <c r="I687" s="1597"/>
      <c r="J687" s="1596"/>
      <c r="K687" s="1596"/>
      <c r="L687" s="1595"/>
      <c r="M687" s="1598"/>
      <c r="N687" s="1598"/>
      <c r="O687" s="1598"/>
      <c r="P687" s="1598"/>
      <c r="Q687" s="1599"/>
      <c r="R687" s="1599"/>
      <c r="S687" s="1599"/>
      <c r="T687" s="1599"/>
      <c r="W687" s="1631"/>
      <c r="X687" s="1625"/>
      <c r="Y687" s="1983"/>
      <c r="Z687" s="1631"/>
      <c r="AA687" s="1625"/>
      <c r="AD687" s="1983"/>
      <c r="AE687" s="1984"/>
      <c r="AF687" s="1561"/>
      <c r="AG687" s="1561"/>
      <c r="AH687" s="1561"/>
      <c r="AI687" s="1561"/>
      <c r="AJ687" s="1561"/>
      <c r="AK687" s="1561"/>
      <c r="AL687" s="1561"/>
      <c r="AM687" s="1613"/>
    </row>
    <row r="688" spans="4:39" s="8" customFormat="1">
      <c r="D688" s="12"/>
      <c r="E688" s="1594"/>
      <c r="F688" s="1595"/>
      <c r="G688" s="1596"/>
      <c r="H688" s="1595"/>
      <c r="I688" s="1597"/>
      <c r="J688" s="1596"/>
      <c r="K688" s="1596"/>
      <c r="L688" s="1595"/>
      <c r="M688" s="1598"/>
      <c r="N688" s="1598"/>
      <c r="O688" s="1598"/>
      <c r="P688" s="1598"/>
      <c r="Q688" s="1599"/>
      <c r="R688" s="1599"/>
      <c r="S688" s="1599"/>
      <c r="T688" s="1599"/>
      <c r="W688" s="1631"/>
      <c r="X688" s="1625"/>
      <c r="Y688" s="1983"/>
      <c r="Z688" s="1631"/>
      <c r="AA688" s="1625"/>
      <c r="AD688" s="1983"/>
      <c r="AE688" s="1984"/>
      <c r="AF688" s="1561"/>
      <c r="AG688" s="1561"/>
      <c r="AH688" s="1561"/>
      <c r="AI688" s="1561"/>
      <c r="AJ688" s="1561"/>
      <c r="AK688" s="1561"/>
      <c r="AL688" s="1561"/>
      <c r="AM688" s="1613"/>
    </row>
    <row r="689" spans="4:39" s="8" customFormat="1">
      <c r="D689" s="12"/>
      <c r="E689" s="1594"/>
      <c r="F689" s="1595"/>
      <c r="G689" s="1596"/>
      <c r="H689" s="1595"/>
      <c r="I689" s="1597"/>
      <c r="J689" s="1596"/>
      <c r="K689" s="1596"/>
      <c r="L689" s="1595"/>
      <c r="M689" s="1598"/>
      <c r="N689" s="1598"/>
      <c r="O689" s="1598"/>
      <c r="P689" s="1598"/>
      <c r="Q689" s="1599"/>
      <c r="R689" s="1599"/>
      <c r="S689" s="1599"/>
      <c r="T689" s="1599"/>
      <c r="W689" s="1631"/>
      <c r="X689" s="1625"/>
      <c r="Y689" s="1983"/>
      <c r="Z689" s="1631"/>
      <c r="AA689" s="1625"/>
      <c r="AD689" s="1983"/>
      <c r="AE689" s="1984"/>
      <c r="AF689" s="1561"/>
      <c r="AG689" s="1561"/>
      <c r="AH689" s="1561"/>
      <c r="AI689" s="1561"/>
      <c r="AJ689" s="1561"/>
      <c r="AK689" s="1561"/>
      <c r="AL689" s="1561"/>
      <c r="AM689" s="1613"/>
    </row>
    <row r="690" spans="4:39" s="8" customFormat="1">
      <c r="D690" s="12"/>
      <c r="E690" s="1594"/>
      <c r="F690" s="1595"/>
      <c r="G690" s="1596"/>
      <c r="H690" s="1595"/>
      <c r="I690" s="1597"/>
      <c r="J690" s="1596"/>
      <c r="K690" s="1596"/>
      <c r="L690" s="1595"/>
      <c r="M690" s="1598"/>
      <c r="N690" s="1598"/>
      <c r="O690" s="1598"/>
      <c r="P690" s="1598"/>
      <c r="Q690" s="1599"/>
      <c r="R690" s="1599"/>
      <c r="S690" s="1599"/>
      <c r="T690" s="1599"/>
      <c r="W690" s="1631"/>
      <c r="X690" s="1625"/>
      <c r="Y690" s="1983"/>
      <c r="Z690" s="1631"/>
      <c r="AA690" s="1625"/>
      <c r="AD690" s="1983"/>
      <c r="AE690" s="1984"/>
      <c r="AF690" s="1561"/>
      <c r="AG690" s="1561"/>
      <c r="AH690" s="1561"/>
      <c r="AI690" s="1561"/>
      <c r="AJ690" s="1561"/>
      <c r="AK690" s="1561"/>
      <c r="AL690" s="1561"/>
      <c r="AM690" s="1613"/>
    </row>
    <row r="691" spans="4:39" s="8" customFormat="1">
      <c r="D691" s="12"/>
      <c r="E691" s="1594"/>
      <c r="F691" s="1595"/>
      <c r="G691" s="1596"/>
      <c r="H691" s="1595"/>
      <c r="I691" s="1597"/>
      <c r="J691" s="1596"/>
      <c r="K691" s="1596"/>
      <c r="L691" s="1595"/>
      <c r="M691" s="1598"/>
      <c r="N691" s="1598"/>
      <c r="O691" s="1598"/>
      <c r="P691" s="1598"/>
      <c r="Q691" s="1599"/>
      <c r="R691" s="1599"/>
      <c r="S691" s="1599"/>
      <c r="T691" s="1599"/>
      <c r="W691" s="1631"/>
      <c r="X691" s="1625"/>
      <c r="Y691" s="1983"/>
      <c r="Z691" s="1631"/>
      <c r="AA691" s="1625"/>
      <c r="AD691" s="1983"/>
      <c r="AE691" s="1984"/>
      <c r="AF691" s="1561"/>
      <c r="AG691" s="1561"/>
      <c r="AH691" s="1561"/>
      <c r="AI691" s="1561"/>
      <c r="AJ691" s="1561"/>
      <c r="AK691" s="1561"/>
      <c r="AL691" s="1561"/>
      <c r="AM691" s="1613"/>
    </row>
    <row r="692" spans="4:39" s="8" customFormat="1">
      <c r="D692" s="12"/>
      <c r="E692" s="1594"/>
      <c r="F692" s="1595"/>
      <c r="G692" s="1596"/>
      <c r="H692" s="1595"/>
      <c r="I692" s="1597"/>
      <c r="J692" s="1596"/>
      <c r="K692" s="1596"/>
      <c r="L692" s="1595"/>
      <c r="M692" s="1598"/>
      <c r="N692" s="1598"/>
      <c r="O692" s="1598"/>
      <c r="P692" s="1598"/>
      <c r="Q692" s="1599"/>
      <c r="R692" s="1599"/>
      <c r="S692" s="1599"/>
      <c r="T692" s="1599"/>
      <c r="W692" s="1631"/>
      <c r="X692" s="1625"/>
      <c r="Y692" s="1983"/>
      <c r="Z692" s="1631"/>
      <c r="AA692" s="1625"/>
      <c r="AD692" s="1983"/>
      <c r="AE692" s="1984"/>
      <c r="AF692" s="1561"/>
      <c r="AG692" s="1561"/>
      <c r="AH692" s="1561"/>
      <c r="AI692" s="1561"/>
      <c r="AJ692" s="1561"/>
      <c r="AK692" s="1561"/>
      <c r="AL692" s="1561"/>
      <c r="AM692" s="1613"/>
    </row>
    <row r="693" spans="4:39" s="8" customFormat="1">
      <c r="D693" s="12"/>
      <c r="E693" s="1594"/>
      <c r="F693" s="1595"/>
      <c r="G693" s="1596"/>
      <c r="H693" s="1595"/>
      <c r="I693" s="1597"/>
      <c r="J693" s="1596"/>
      <c r="K693" s="1596"/>
      <c r="L693" s="1595"/>
      <c r="M693" s="1598"/>
      <c r="N693" s="1598"/>
      <c r="O693" s="1598"/>
      <c r="P693" s="1598"/>
      <c r="Q693" s="1599"/>
      <c r="R693" s="1599"/>
      <c r="S693" s="1599"/>
      <c r="T693" s="1599"/>
      <c r="W693" s="1631"/>
      <c r="X693" s="1625"/>
      <c r="Y693" s="1983"/>
      <c r="Z693" s="1631"/>
      <c r="AA693" s="1625"/>
      <c r="AD693" s="1983"/>
      <c r="AE693" s="1984"/>
      <c r="AF693" s="1561"/>
      <c r="AG693" s="1561"/>
      <c r="AH693" s="1561"/>
      <c r="AI693" s="1561"/>
      <c r="AJ693" s="1561"/>
      <c r="AK693" s="1561"/>
      <c r="AL693" s="1561"/>
      <c r="AM693" s="1613"/>
    </row>
    <row r="694" spans="4:39" s="8" customFormat="1">
      <c r="D694" s="12"/>
      <c r="E694" s="1594"/>
      <c r="F694" s="1595"/>
      <c r="G694" s="1596"/>
      <c r="H694" s="1595"/>
      <c r="I694" s="1597"/>
      <c r="J694" s="1596"/>
      <c r="K694" s="1596"/>
      <c r="L694" s="1595"/>
      <c r="M694" s="1598"/>
      <c r="N694" s="1598"/>
      <c r="O694" s="1598"/>
      <c r="P694" s="1598"/>
      <c r="Q694" s="1599"/>
      <c r="R694" s="1599"/>
      <c r="S694" s="1599"/>
      <c r="T694" s="1599"/>
      <c r="W694" s="1631"/>
      <c r="X694" s="1625"/>
      <c r="Y694" s="1983"/>
      <c r="Z694" s="1631"/>
      <c r="AA694" s="1625"/>
      <c r="AD694" s="1983"/>
      <c r="AE694" s="1984"/>
      <c r="AF694" s="1561"/>
      <c r="AG694" s="1561"/>
      <c r="AH694" s="1561"/>
      <c r="AI694" s="1561"/>
      <c r="AJ694" s="1561"/>
      <c r="AK694" s="1561"/>
      <c r="AL694" s="1561"/>
      <c r="AM694" s="1613"/>
    </row>
    <row r="695" spans="4:39" s="8" customFormat="1">
      <c r="D695" s="12"/>
      <c r="E695" s="1594"/>
      <c r="F695" s="1595"/>
      <c r="G695" s="1596"/>
      <c r="H695" s="1595"/>
      <c r="I695" s="1597"/>
      <c r="J695" s="1596"/>
      <c r="K695" s="1596"/>
      <c r="L695" s="1595"/>
      <c r="M695" s="1598"/>
      <c r="N695" s="1598"/>
      <c r="O695" s="1598"/>
      <c r="P695" s="1598"/>
      <c r="Q695" s="1599"/>
      <c r="R695" s="1599"/>
      <c r="S695" s="1599"/>
      <c r="T695" s="1599"/>
      <c r="W695" s="1631"/>
      <c r="X695" s="1625"/>
      <c r="Y695" s="1983"/>
      <c r="Z695" s="1631"/>
      <c r="AA695" s="1625"/>
      <c r="AD695" s="1983"/>
      <c r="AE695" s="1984"/>
      <c r="AF695" s="1561"/>
      <c r="AG695" s="1561"/>
      <c r="AH695" s="1561"/>
      <c r="AI695" s="1561"/>
      <c r="AJ695" s="1561"/>
      <c r="AK695" s="1561"/>
      <c r="AL695" s="1561"/>
      <c r="AM695" s="1613"/>
    </row>
    <row r="696" spans="4:39" s="8" customFormat="1">
      <c r="D696" s="12"/>
      <c r="E696" s="1594"/>
      <c r="F696" s="1595"/>
      <c r="G696" s="1596"/>
      <c r="H696" s="1595"/>
      <c r="I696" s="1597"/>
      <c r="J696" s="1596"/>
      <c r="K696" s="1596"/>
      <c r="L696" s="1595"/>
      <c r="M696" s="1598"/>
      <c r="N696" s="1598"/>
      <c r="O696" s="1598"/>
      <c r="P696" s="1598"/>
      <c r="Q696" s="1599"/>
      <c r="R696" s="1599"/>
      <c r="S696" s="1599"/>
      <c r="T696" s="1599"/>
      <c r="W696" s="1631"/>
      <c r="X696" s="1625"/>
      <c r="Y696" s="1983"/>
      <c r="Z696" s="1631"/>
      <c r="AA696" s="1625"/>
      <c r="AD696" s="1983"/>
      <c r="AE696" s="1984"/>
      <c r="AF696" s="1561"/>
      <c r="AG696" s="1561"/>
      <c r="AH696" s="1561"/>
      <c r="AI696" s="1561"/>
      <c r="AJ696" s="1561"/>
      <c r="AK696" s="1561"/>
      <c r="AL696" s="1561"/>
      <c r="AM696" s="1613"/>
    </row>
    <row r="697" spans="4:39" s="8" customFormat="1">
      <c r="D697" s="12"/>
      <c r="E697" s="1594"/>
      <c r="F697" s="1595"/>
      <c r="G697" s="1596"/>
      <c r="H697" s="1595"/>
      <c r="I697" s="1597"/>
      <c r="J697" s="1596"/>
      <c r="K697" s="1596"/>
      <c r="L697" s="1595"/>
      <c r="M697" s="1598"/>
      <c r="N697" s="1598"/>
      <c r="O697" s="1598"/>
      <c r="P697" s="1598"/>
      <c r="Q697" s="1599"/>
      <c r="R697" s="1599"/>
      <c r="S697" s="1599"/>
      <c r="T697" s="1599"/>
      <c r="W697" s="1631"/>
      <c r="X697" s="1625"/>
      <c r="Y697" s="1983"/>
      <c r="Z697" s="1631"/>
      <c r="AA697" s="1625"/>
      <c r="AD697" s="1983"/>
      <c r="AE697" s="1984"/>
      <c r="AF697" s="1561"/>
      <c r="AG697" s="1561"/>
      <c r="AH697" s="1561"/>
      <c r="AI697" s="1561"/>
      <c r="AJ697" s="1561"/>
      <c r="AK697" s="1561"/>
      <c r="AL697" s="1561"/>
      <c r="AM697" s="1613"/>
    </row>
    <row r="698" spans="4:39" s="8" customFormat="1">
      <c r="D698" s="12"/>
      <c r="E698" s="1594"/>
      <c r="F698" s="1595"/>
      <c r="G698" s="1596"/>
      <c r="H698" s="1595"/>
      <c r="I698" s="1597"/>
      <c r="J698" s="1596"/>
      <c r="K698" s="1596"/>
      <c r="L698" s="1595"/>
      <c r="M698" s="1598"/>
      <c r="N698" s="1598"/>
      <c r="O698" s="1598"/>
      <c r="P698" s="1598"/>
      <c r="Q698" s="1599"/>
      <c r="R698" s="1599"/>
      <c r="S698" s="1599"/>
      <c r="T698" s="1599"/>
      <c r="W698" s="1631"/>
      <c r="X698" s="1625"/>
      <c r="Y698" s="1983"/>
      <c r="Z698" s="1631"/>
      <c r="AA698" s="1625"/>
      <c r="AD698" s="1983"/>
      <c r="AE698" s="1984"/>
      <c r="AF698" s="1561"/>
      <c r="AG698" s="1561"/>
      <c r="AH698" s="1561"/>
      <c r="AI698" s="1561"/>
      <c r="AJ698" s="1561"/>
      <c r="AK698" s="1561"/>
      <c r="AL698" s="1561"/>
      <c r="AM698" s="1613"/>
    </row>
    <row r="699" spans="4:39" s="8" customFormat="1">
      <c r="D699" s="12"/>
      <c r="E699" s="1594"/>
      <c r="F699" s="1595"/>
      <c r="G699" s="1596"/>
      <c r="H699" s="1595"/>
      <c r="I699" s="1597"/>
      <c r="J699" s="1596"/>
      <c r="K699" s="1596"/>
      <c r="L699" s="1595"/>
      <c r="M699" s="1598"/>
      <c r="N699" s="1598"/>
      <c r="O699" s="1598"/>
      <c r="P699" s="1598"/>
      <c r="Q699" s="1599"/>
      <c r="R699" s="1599"/>
      <c r="S699" s="1599"/>
      <c r="T699" s="1599"/>
      <c r="W699" s="1631"/>
      <c r="X699" s="1625"/>
      <c r="Y699" s="1983"/>
      <c r="Z699" s="1631"/>
      <c r="AA699" s="1625"/>
      <c r="AD699" s="1983"/>
      <c r="AE699" s="1984"/>
      <c r="AF699" s="1561"/>
      <c r="AG699" s="1561"/>
      <c r="AH699" s="1561"/>
      <c r="AI699" s="1561"/>
      <c r="AJ699" s="1561"/>
      <c r="AK699" s="1561"/>
      <c r="AL699" s="1561"/>
      <c r="AM699" s="1613"/>
    </row>
    <row r="700" spans="4:39" s="8" customFormat="1">
      <c r="D700" s="12"/>
      <c r="E700" s="1594"/>
      <c r="F700" s="1595"/>
      <c r="G700" s="1596"/>
      <c r="H700" s="1595"/>
      <c r="I700" s="1597"/>
      <c r="J700" s="1596"/>
      <c r="K700" s="1596"/>
      <c r="L700" s="1595"/>
      <c r="M700" s="1598"/>
      <c r="N700" s="1598"/>
      <c r="O700" s="1598"/>
      <c r="P700" s="1598"/>
      <c r="Q700" s="1599"/>
      <c r="R700" s="1599"/>
      <c r="S700" s="1599"/>
      <c r="T700" s="1599"/>
      <c r="W700" s="1631"/>
      <c r="X700" s="1625"/>
      <c r="Y700" s="1983"/>
      <c r="Z700" s="1631"/>
      <c r="AA700" s="1625"/>
      <c r="AD700" s="1983"/>
      <c r="AE700" s="1984"/>
      <c r="AF700" s="1561"/>
      <c r="AG700" s="1561"/>
      <c r="AH700" s="1561"/>
      <c r="AI700" s="1561"/>
      <c r="AJ700" s="1561"/>
      <c r="AK700" s="1561"/>
      <c r="AL700" s="1561"/>
      <c r="AM700" s="1613"/>
    </row>
    <row r="701" spans="4:39" s="8" customFormat="1">
      <c r="D701" s="12"/>
      <c r="E701" s="1594"/>
      <c r="F701" s="1595"/>
      <c r="G701" s="1596"/>
      <c r="H701" s="1595"/>
      <c r="I701" s="1597"/>
      <c r="J701" s="1596"/>
      <c r="K701" s="1596"/>
      <c r="L701" s="1595"/>
      <c r="M701" s="1598"/>
      <c r="N701" s="1598"/>
      <c r="O701" s="1598"/>
      <c r="P701" s="1598"/>
      <c r="Q701" s="1599"/>
      <c r="R701" s="1599"/>
      <c r="S701" s="1599"/>
      <c r="T701" s="1599"/>
      <c r="W701" s="1631"/>
      <c r="X701" s="1625"/>
      <c r="Y701" s="1983"/>
      <c r="Z701" s="1631"/>
      <c r="AA701" s="1625"/>
      <c r="AD701" s="1983"/>
      <c r="AE701" s="1984"/>
      <c r="AF701" s="1561"/>
      <c r="AG701" s="1561"/>
      <c r="AH701" s="1561"/>
      <c r="AI701" s="1561"/>
      <c r="AJ701" s="1561"/>
      <c r="AK701" s="1561"/>
      <c r="AL701" s="1561"/>
      <c r="AM701" s="1613"/>
    </row>
    <row r="702" spans="4:39" s="8" customFormat="1">
      <c r="D702" s="12"/>
      <c r="E702" s="1594"/>
      <c r="F702" s="1595"/>
      <c r="G702" s="1596"/>
      <c r="H702" s="1595"/>
      <c r="I702" s="1597"/>
      <c r="J702" s="1596"/>
      <c r="K702" s="1596"/>
      <c r="L702" s="1595"/>
      <c r="M702" s="1598"/>
      <c r="N702" s="1598"/>
      <c r="O702" s="1598"/>
      <c r="P702" s="1598"/>
      <c r="Q702" s="1599"/>
      <c r="R702" s="1599"/>
      <c r="S702" s="1599"/>
      <c r="T702" s="1599"/>
      <c r="W702" s="1631"/>
      <c r="X702" s="1625"/>
      <c r="Y702" s="1983"/>
      <c r="Z702" s="1631"/>
      <c r="AA702" s="1625"/>
      <c r="AD702" s="1983"/>
      <c r="AE702" s="1984"/>
      <c r="AF702" s="1561"/>
      <c r="AG702" s="1561"/>
      <c r="AH702" s="1561"/>
      <c r="AI702" s="1561"/>
      <c r="AJ702" s="1561"/>
      <c r="AK702" s="1561"/>
      <c r="AL702" s="1561"/>
      <c r="AM702" s="1613"/>
    </row>
    <row r="703" spans="4:39" s="8" customFormat="1">
      <c r="D703" s="12"/>
      <c r="E703" s="1594"/>
      <c r="F703" s="1595"/>
      <c r="G703" s="1596"/>
      <c r="H703" s="1595"/>
      <c r="I703" s="1597"/>
      <c r="J703" s="1596"/>
      <c r="K703" s="1596"/>
      <c r="L703" s="1595"/>
      <c r="M703" s="1598"/>
      <c r="N703" s="1598"/>
      <c r="O703" s="1598"/>
      <c r="P703" s="1598"/>
      <c r="Q703" s="1599"/>
      <c r="R703" s="1599"/>
      <c r="S703" s="1599"/>
      <c r="T703" s="1599"/>
      <c r="W703" s="1631"/>
      <c r="X703" s="1625"/>
      <c r="Y703" s="1983"/>
      <c r="Z703" s="1631"/>
      <c r="AA703" s="1625"/>
      <c r="AD703" s="1983"/>
      <c r="AE703" s="1984"/>
      <c r="AF703" s="1561"/>
      <c r="AG703" s="1561"/>
      <c r="AH703" s="1561"/>
      <c r="AI703" s="1561"/>
      <c r="AJ703" s="1561"/>
      <c r="AK703" s="1561"/>
      <c r="AL703" s="1561"/>
      <c r="AM703" s="1613"/>
    </row>
    <row r="704" spans="4:39" s="8" customFormat="1">
      <c r="D704" s="12"/>
      <c r="E704" s="1594"/>
      <c r="F704" s="1595"/>
      <c r="G704" s="1596"/>
      <c r="H704" s="1595"/>
      <c r="I704" s="1597"/>
      <c r="J704" s="1596"/>
      <c r="K704" s="1596"/>
      <c r="L704" s="1595"/>
      <c r="M704" s="1598"/>
      <c r="N704" s="1598"/>
      <c r="O704" s="1598"/>
      <c r="P704" s="1598"/>
      <c r="Q704" s="1599"/>
      <c r="R704" s="1599"/>
      <c r="S704" s="1599"/>
      <c r="T704" s="1599"/>
      <c r="W704" s="1631"/>
      <c r="X704" s="1625"/>
      <c r="Y704" s="1983"/>
      <c r="Z704" s="1631"/>
      <c r="AA704" s="1625"/>
      <c r="AD704" s="1983"/>
      <c r="AE704" s="1984"/>
      <c r="AF704" s="1561"/>
      <c r="AG704" s="1561"/>
      <c r="AH704" s="1561"/>
      <c r="AI704" s="1561"/>
      <c r="AJ704" s="1561"/>
      <c r="AK704" s="1561"/>
      <c r="AL704" s="1561"/>
      <c r="AM704" s="1613"/>
    </row>
    <row r="705" spans="4:39" s="8" customFormat="1">
      <c r="D705" s="12"/>
      <c r="E705" s="1594"/>
      <c r="F705" s="1595"/>
      <c r="G705" s="1596"/>
      <c r="H705" s="1595"/>
      <c r="I705" s="1597"/>
      <c r="J705" s="1596"/>
      <c r="K705" s="1596"/>
      <c r="L705" s="1595"/>
      <c r="M705" s="1598"/>
      <c r="N705" s="1598"/>
      <c r="O705" s="1598"/>
      <c r="P705" s="1598"/>
      <c r="Q705" s="1599"/>
      <c r="R705" s="1599"/>
      <c r="S705" s="1599"/>
      <c r="T705" s="1599"/>
      <c r="W705" s="1631"/>
      <c r="X705" s="1625"/>
      <c r="Y705" s="1983"/>
      <c r="Z705" s="1631"/>
      <c r="AA705" s="1625"/>
      <c r="AD705" s="1983"/>
      <c r="AE705" s="1984"/>
      <c r="AF705" s="1561"/>
      <c r="AG705" s="1561"/>
      <c r="AH705" s="1561"/>
      <c r="AI705" s="1561"/>
      <c r="AJ705" s="1561"/>
      <c r="AK705" s="1561"/>
      <c r="AL705" s="1561"/>
      <c r="AM705" s="1613"/>
    </row>
    <row r="706" spans="4:39" s="8" customFormat="1">
      <c r="D706" s="12"/>
      <c r="E706" s="1594"/>
      <c r="F706" s="1595"/>
      <c r="G706" s="1596"/>
      <c r="H706" s="1595"/>
      <c r="I706" s="1597"/>
      <c r="J706" s="1596"/>
      <c r="K706" s="1596"/>
      <c r="L706" s="1595"/>
      <c r="M706" s="1598"/>
      <c r="N706" s="1598"/>
      <c r="O706" s="1598"/>
      <c r="P706" s="1598"/>
      <c r="Q706" s="1599"/>
      <c r="R706" s="1599"/>
      <c r="S706" s="1599"/>
      <c r="T706" s="1599"/>
      <c r="W706" s="1631"/>
      <c r="X706" s="1625"/>
      <c r="Y706" s="1983"/>
      <c r="Z706" s="1631"/>
      <c r="AA706" s="1625"/>
      <c r="AD706" s="1983"/>
      <c r="AE706" s="1984"/>
      <c r="AF706" s="1561"/>
      <c r="AG706" s="1561"/>
      <c r="AH706" s="1561"/>
      <c r="AI706" s="1561"/>
      <c r="AJ706" s="1561"/>
      <c r="AK706" s="1561"/>
      <c r="AL706" s="1561"/>
      <c r="AM706" s="1613"/>
    </row>
    <row r="707" spans="4:39" s="8" customFormat="1">
      <c r="D707" s="12"/>
      <c r="E707" s="1594"/>
      <c r="F707" s="1595"/>
      <c r="G707" s="1596"/>
      <c r="H707" s="1595"/>
      <c r="I707" s="1597"/>
      <c r="J707" s="1596"/>
      <c r="K707" s="1596"/>
      <c r="L707" s="1595"/>
      <c r="M707" s="1598"/>
      <c r="N707" s="1598"/>
      <c r="O707" s="1598"/>
      <c r="P707" s="1598"/>
      <c r="Q707" s="1599"/>
      <c r="R707" s="1599"/>
      <c r="S707" s="1599"/>
      <c r="T707" s="1599"/>
      <c r="W707" s="1631"/>
      <c r="X707" s="1625"/>
      <c r="Y707" s="1983"/>
      <c r="Z707" s="1631"/>
      <c r="AA707" s="1625"/>
      <c r="AD707" s="1983"/>
      <c r="AE707" s="1984"/>
      <c r="AF707" s="1561"/>
      <c r="AG707" s="1561"/>
      <c r="AH707" s="1561"/>
      <c r="AI707" s="1561"/>
      <c r="AJ707" s="1561"/>
      <c r="AK707" s="1561"/>
      <c r="AL707" s="1561"/>
      <c r="AM707" s="1613"/>
    </row>
    <row r="708" spans="4:39" s="8" customFormat="1">
      <c r="D708" s="12"/>
      <c r="E708" s="1594"/>
      <c r="F708" s="1595"/>
      <c r="G708" s="1596"/>
      <c r="H708" s="1595"/>
      <c r="I708" s="1597"/>
      <c r="J708" s="1596"/>
      <c r="K708" s="1596"/>
      <c r="L708" s="1595"/>
      <c r="M708" s="1598"/>
      <c r="N708" s="1598"/>
      <c r="O708" s="1598"/>
      <c r="P708" s="1598"/>
      <c r="Q708" s="1599"/>
      <c r="R708" s="1599"/>
      <c r="S708" s="1599"/>
      <c r="T708" s="1599"/>
      <c r="W708" s="1631"/>
      <c r="X708" s="1625"/>
      <c r="Y708" s="1983"/>
      <c r="Z708" s="1631"/>
      <c r="AA708" s="1625"/>
      <c r="AD708" s="1983"/>
      <c r="AE708" s="1984"/>
      <c r="AF708" s="1561"/>
      <c r="AG708" s="1561"/>
      <c r="AH708" s="1561"/>
      <c r="AI708" s="1561"/>
      <c r="AJ708" s="1561"/>
      <c r="AK708" s="1561"/>
      <c r="AL708" s="1561"/>
      <c r="AM708" s="1613"/>
    </row>
    <row r="709" spans="4:39" s="8" customFormat="1">
      <c r="D709" s="12"/>
      <c r="E709" s="1594"/>
      <c r="F709" s="1595"/>
      <c r="G709" s="1596"/>
      <c r="H709" s="1595"/>
      <c r="I709" s="1597"/>
      <c r="J709" s="1596"/>
      <c r="K709" s="1596"/>
      <c r="L709" s="1595"/>
      <c r="M709" s="1598"/>
      <c r="N709" s="1598"/>
      <c r="O709" s="1598"/>
      <c r="P709" s="1598"/>
      <c r="Q709" s="1599"/>
      <c r="R709" s="1599"/>
      <c r="S709" s="1599"/>
      <c r="T709" s="1599"/>
      <c r="W709" s="1631"/>
      <c r="X709" s="1625"/>
      <c r="Y709" s="1983"/>
      <c r="Z709" s="1631"/>
      <c r="AA709" s="1625"/>
      <c r="AD709" s="1983"/>
      <c r="AE709" s="1984"/>
      <c r="AF709" s="1561"/>
      <c r="AG709" s="1561"/>
      <c r="AH709" s="1561"/>
      <c r="AI709" s="1561"/>
      <c r="AJ709" s="1561"/>
      <c r="AK709" s="1561"/>
      <c r="AL709" s="1561"/>
      <c r="AM709" s="1613"/>
    </row>
    <row r="710" spans="4:39" s="8" customFormat="1">
      <c r="D710" s="12"/>
      <c r="E710" s="1594"/>
      <c r="F710" s="1595"/>
      <c r="G710" s="1596"/>
      <c r="H710" s="1595"/>
      <c r="I710" s="1597"/>
      <c r="J710" s="1596"/>
      <c r="K710" s="1596"/>
      <c r="L710" s="1595"/>
      <c r="M710" s="1598"/>
      <c r="N710" s="1598"/>
      <c r="O710" s="1598"/>
      <c r="P710" s="1598"/>
      <c r="Q710" s="1599"/>
      <c r="R710" s="1599"/>
      <c r="S710" s="1599"/>
      <c r="T710" s="1599"/>
      <c r="W710" s="1631"/>
      <c r="X710" s="1625"/>
      <c r="Y710" s="1983"/>
      <c r="Z710" s="1631"/>
      <c r="AA710" s="1625"/>
      <c r="AD710" s="1983"/>
      <c r="AE710" s="1984"/>
      <c r="AF710" s="1561"/>
      <c r="AG710" s="1561"/>
      <c r="AH710" s="1561"/>
      <c r="AI710" s="1561"/>
      <c r="AJ710" s="1561"/>
      <c r="AK710" s="1561"/>
      <c r="AL710" s="1561"/>
      <c r="AM710" s="1613"/>
    </row>
    <row r="711" spans="4:39" s="8" customFormat="1">
      <c r="D711" s="12"/>
      <c r="E711" s="1594"/>
      <c r="F711" s="1595"/>
      <c r="G711" s="1596"/>
      <c r="H711" s="1595"/>
      <c r="I711" s="1597"/>
      <c r="J711" s="1596"/>
      <c r="K711" s="1596"/>
      <c r="L711" s="1595"/>
      <c r="M711" s="1598"/>
      <c r="N711" s="1598"/>
      <c r="O711" s="1598"/>
      <c r="P711" s="1598"/>
      <c r="Q711" s="1599"/>
      <c r="R711" s="1599"/>
      <c r="S711" s="1599"/>
      <c r="T711" s="1599"/>
      <c r="W711" s="1631"/>
      <c r="X711" s="1625"/>
      <c r="Y711" s="1983"/>
      <c r="Z711" s="1631"/>
      <c r="AA711" s="1625"/>
      <c r="AD711" s="1983"/>
      <c r="AE711" s="1984"/>
      <c r="AF711" s="1561"/>
      <c r="AG711" s="1561"/>
      <c r="AH711" s="1561"/>
      <c r="AI711" s="1561"/>
      <c r="AJ711" s="1561"/>
      <c r="AK711" s="1561"/>
      <c r="AL711" s="1561"/>
      <c r="AM711" s="1613"/>
    </row>
    <row r="712" spans="4:39" s="8" customFormat="1">
      <c r="D712" s="12"/>
      <c r="E712" s="1594"/>
      <c r="F712" s="1595"/>
      <c r="G712" s="1596"/>
      <c r="H712" s="1595"/>
      <c r="I712" s="1597"/>
      <c r="J712" s="1596"/>
      <c r="K712" s="1596"/>
      <c r="L712" s="1595"/>
      <c r="M712" s="1598"/>
      <c r="N712" s="1598"/>
      <c r="O712" s="1598"/>
      <c r="P712" s="1598"/>
      <c r="Q712" s="1599"/>
      <c r="R712" s="1599"/>
      <c r="S712" s="1599"/>
      <c r="T712" s="1599"/>
      <c r="W712" s="1631"/>
      <c r="X712" s="1625"/>
      <c r="Y712" s="1983"/>
      <c r="Z712" s="1631"/>
      <c r="AA712" s="1625"/>
      <c r="AD712" s="1983"/>
      <c r="AE712" s="1984"/>
      <c r="AF712" s="1561"/>
      <c r="AG712" s="1561"/>
      <c r="AH712" s="1561"/>
      <c r="AI712" s="1561"/>
      <c r="AJ712" s="1561"/>
      <c r="AK712" s="1561"/>
      <c r="AL712" s="1561"/>
      <c r="AM712" s="1613"/>
    </row>
    <row r="713" spans="4:39" s="8" customFormat="1">
      <c r="D713" s="12"/>
      <c r="E713" s="1594"/>
      <c r="F713" s="1595"/>
      <c r="G713" s="1596"/>
      <c r="H713" s="1595"/>
      <c r="I713" s="1597"/>
      <c r="J713" s="1596"/>
      <c r="K713" s="1596"/>
      <c r="L713" s="1595"/>
      <c r="M713" s="1598"/>
      <c r="N713" s="1598"/>
      <c r="O713" s="1598"/>
      <c r="P713" s="1598"/>
      <c r="Q713" s="1599"/>
      <c r="R713" s="1599"/>
      <c r="S713" s="1599"/>
      <c r="T713" s="1599"/>
      <c r="W713" s="1631"/>
      <c r="X713" s="1625"/>
      <c r="Y713" s="1983"/>
      <c r="Z713" s="1631"/>
      <c r="AA713" s="1625"/>
      <c r="AD713" s="1983"/>
      <c r="AE713" s="1984"/>
      <c r="AF713" s="1561"/>
      <c r="AG713" s="1561"/>
      <c r="AH713" s="1561"/>
      <c r="AI713" s="1561"/>
      <c r="AJ713" s="1561"/>
      <c r="AK713" s="1561"/>
      <c r="AL713" s="1561"/>
      <c r="AM713" s="1613"/>
    </row>
    <row r="714" spans="4:39" s="8" customFormat="1">
      <c r="D714" s="12"/>
      <c r="E714" s="1594"/>
      <c r="F714" s="1595"/>
      <c r="G714" s="1596"/>
      <c r="H714" s="1595"/>
      <c r="I714" s="1597"/>
      <c r="J714" s="1596"/>
      <c r="K714" s="1596"/>
      <c r="L714" s="1595"/>
      <c r="M714" s="1598"/>
      <c r="N714" s="1598"/>
      <c r="O714" s="1598"/>
      <c r="P714" s="1598"/>
      <c r="Q714" s="1599"/>
      <c r="R714" s="1599"/>
      <c r="S714" s="1599"/>
      <c r="T714" s="1599"/>
      <c r="W714" s="1631"/>
      <c r="X714" s="1625"/>
      <c r="Y714" s="1983"/>
      <c r="Z714" s="1631"/>
      <c r="AA714" s="1625"/>
      <c r="AD714" s="1983"/>
      <c r="AE714" s="1984"/>
      <c r="AF714" s="1561"/>
      <c r="AG714" s="1561"/>
      <c r="AH714" s="1561"/>
      <c r="AI714" s="1561"/>
      <c r="AJ714" s="1561"/>
      <c r="AK714" s="1561"/>
      <c r="AL714" s="1561"/>
      <c r="AM714" s="1613"/>
    </row>
    <row r="715" spans="4:39" s="8" customFormat="1">
      <c r="D715" s="12"/>
      <c r="E715" s="1594"/>
      <c r="F715" s="1595"/>
      <c r="G715" s="1596"/>
      <c r="H715" s="1595"/>
      <c r="I715" s="1597"/>
      <c r="J715" s="1596"/>
      <c r="K715" s="1596"/>
      <c r="L715" s="1595"/>
      <c r="M715" s="1598"/>
      <c r="N715" s="1598"/>
      <c r="O715" s="1598"/>
      <c r="P715" s="1598"/>
      <c r="Q715" s="1599"/>
      <c r="R715" s="1599"/>
      <c r="S715" s="1599"/>
      <c r="T715" s="1599"/>
      <c r="W715" s="1631"/>
      <c r="X715" s="1625"/>
      <c r="Y715" s="1983"/>
      <c r="Z715" s="1631"/>
      <c r="AA715" s="1625"/>
      <c r="AD715" s="1983"/>
      <c r="AE715" s="1984"/>
      <c r="AF715" s="1561"/>
      <c r="AG715" s="1561"/>
      <c r="AH715" s="1561"/>
      <c r="AI715" s="1561"/>
      <c r="AJ715" s="1561"/>
      <c r="AK715" s="1561"/>
      <c r="AL715" s="1561"/>
      <c r="AM715" s="1613"/>
    </row>
    <row r="716" spans="4:39" s="8" customFormat="1">
      <c r="D716" s="12"/>
      <c r="E716" s="1594"/>
      <c r="F716" s="1595"/>
      <c r="G716" s="1596"/>
      <c r="H716" s="1595"/>
      <c r="I716" s="1597"/>
      <c r="J716" s="1596"/>
      <c r="K716" s="1596"/>
      <c r="L716" s="1595"/>
      <c r="M716" s="1598"/>
      <c r="N716" s="1598"/>
      <c r="O716" s="1598"/>
      <c r="P716" s="1598"/>
      <c r="Q716" s="1599"/>
      <c r="R716" s="1599"/>
      <c r="S716" s="1599"/>
      <c r="T716" s="1599"/>
      <c r="W716" s="1631"/>
      <c r="X716" s="1625"/>
      <c r="Y716" s="1983"/>
      <c r="Z716" s="1631"/>
      <c r="AA716" s="1625"/>
      <c r="AD716" s="1983"/>
      <c r="AE716" s="1984"/>
      <c r="AF716" s="1561"/>
      <c r="AG716" s="1561"/>
      <c r="AH716" s="1561"/>
      <c r="AI716" s="1561"/>
      <c r="AJ716" s="1561"/>
      <c r="AK716" s="1561"/>
      <c r="AL716" s="1561"/>
      <c r="AM716" s="1613"/>
    </row>
    <row r="717" spans="4:39" s="8" customFormat="1">
      <c r="D717" s="12"/>
      <c r="E717" s="1594"/>
      <c r="F717" s="1595"/>
      <c r="G717" s="1596"/>
      <c r="H717" s="1595"/>
      <c r="I717" s="1597"/>
      <c r="J717" s="1596"/>
      <c r="K717" s="1596"/>
      <c r="L717" s="1595"/>
      <c r="M717" s="1598"/>
      <c r="N717" s="1598"/>
      <c r="O717" s="1598"/>
      <c r="P717" s="1598"/>
      <c r="Q717" s="1599"/>
      <c r="R717" s="1599"/>
      <c r="S717" s="1599"/>
      <c r="T717" s="1599"/>
      <c r="W717" s="1631"/>
      <c r="X717" s="1625"/>
      <c r="Y717" s="1983"/>
      <c r="Z717" s="1631"/>
      <c r="AA717" s="1625"/>
      <c r="AD717" s="1983"/>
      <c r="AE717" s="1984"/>
      <c r="AF717" s="1561"/>
      <c r="AG717" s="1561"/>
      <c r="AH717" s="1561"/>
      <c r="AI717" s="1561"/>
      <c r="AJ717" s="1561"/>
      <c r="AK717" s="1561"/>
      <c r="AL717" s="1561"/>
      <c r="AM717" s="1613"/>
    </row>
    <row r="718" spans="4:39" s="8" customFormat="1">
      <c r="D718" s="12"/>
      <c r="E718" s="1594"/>
      <c r="F718" s="1595"/>
      <c r="G718" s="1596"/>
      <c r="H718" s="1595"/>
      <c r="I718" s="1597"/>
      <c r="J718" s="1596"/>
      <c r="K718" s="1596"/>
      <c r="L718" s="1595"/>
      <c r="M718" s="1598"/>
      <c r="N718" s="1598"/>
      <c r="O718" s="1598"/>
      <c r="P718" s="1598"/>
      <c r="Q718" s="1599"/>
      <c r="R718" s="1599"/>
      <c r="S718" s="1599"/>
      <c r="T718" s="1599"/>
      <c r="W718" s="1631"/>
      <c r="X718" s="1625"/>
      <c r="Y718" s="1983"/>
      <c r="Z718" s="1631"/>
      <c r="AA718" s="1625"/>
      <c r="AD718" s="1983"/>
      <c r="AE718" s="1984"/>
      <c r="AF718" s="1561"/>
      <c r="AG718" s="1561"/>
      <c r="AH718" s="1561"/>
      <c r="AI718" s="1561"/>
      <c r="AJ718" s="1561"/>
      <c r="AK718" s="1561"/>
      <c r="AL718" s="1561"/>
      <c r="AM718" s="1613"/>
    </row>
    <row r="719" spans="4:39" s="8" customFormat="1">
      <c r="D719" s="12"/>
      <c r="E719" s="1594"/>
      <c r="F719" s="1595"/>
      <c r="G719" s="1596"/>
      <c r="H719" s="1595"/>
      <c r="I719" s="1597"/>
      <c r="J719" s="1596"/>
      <c r="K719" s="1596"/>
      <c r="L719" s="1595"/>
      <c r="M719" s="1598"/>
      <c r="N719" s="1598"/>
      <c r="O719" s="1598"/>
      <c r="P719" s="1598"/>
      <c r="Q719" s="1599"/>
      <c r="R719" s="1599"/>
      <c r="S719" s="1599"/>
      <c r="T719" s="1599"/>
      <c r="W719" s="1631"/>
      <c r="X719" s="1625"/>
      <c r="Y719" s="1983"/>
      <c r="Z719" s="1631"/>
      <c r="AA719" s="1625"/>
      <c r="AD719" s="1983"/>
      <c r="AE719" s="1984"/>
      <c r="AF719" s="1561"/>
      <c r="AG719" s="1561"/>
      <c r="AH719" s="1561"/>
      <c r="AI719" s="1561"/>
      <c r="AJ719" s="1561"/>
      <c r="AK719" s="1561"/>
      <c r="AL719" s="1561"/>
      <c r="AM719" s="1613"/>
    </row>
    <row r="720" spans="4:39" s="8" customFormat="1">
      <c r="D720" s="12"/>
      <c r="E720" s="1594"/>
      <c r="F720" s="1595"/>
      <c r="G720" s="1596"/>
      <c r="H720" s="1595"/>
      <c r="I720" s="1597"/>
      <c r="J720" s="1596"/>
      <c r="K720" s="1596"/>
      <c r="L720" s="1595"/>
      <c r="M720" s="1598"/>
      <c r="N720" s="1598"/>
      <c r="O720" s="1598"/>
      <c r="P720" s="1598"/>
      <c r="Q720" s="1599"/>
      <c r="R720" s="1599"/>
      <c r="S720" s="1599"/>
      <c r="T720" s="1599"/>
      <c r="W720" s="1631"/>
      <c r="X720" s="1625"/>
      <c r="Y720" s="1983"/>
      <c r="Z720" s="1631"/>
      <c r="AA720" s="1625"/>
      <c r="AD720" s="1983"/>
      <c r="AE720" s="1984"/>
      <c r="AF720" s="1561"/>
      <c r="AG720" s="1561"/>
      <c r="AH720" s="1561"/>
      <c r="AI720" s="1561"/>
      <c r="AJ720" s="1561"/>
      <c r="AK720" s="1561"/>
      <c r="AL720" s="1561"/>
      <c r="AM720" s="1613"/>
    </row>
    <row r="721" spans="4:39" s="8" customFormat="1">
      <c r="D721" s="12"/>
      <c r="E721" s="1594"/>
      <c r="F721" s="1595"/>
      <c r="G721" s="1596"/>
      <c r="H721" s="1595"/>
      <c r="I721" s="1597"/>
      <c r="J721" s="1596"/>
      <c r="K721" s="1596"/>
      <c r="L721" s="1595"/>
      <c r="M721" s="1598"/>
      <c r="N721" s="1598"/>
      <c r="O721" s="1598"/>
      <c r="P721" s="1598"/>
      <c r="Q721" s="1599"/>
      <c r="R721" s="1599"/>
      <c r="S721" s="1599"/>
      <c r="T721" s="1599"/>
      <c r="W721" s="1631"/>
      <c r="X721" s="1625"/>
      <c r="Y721" s="1983"/>
      <c r="Z721" s="1631"/>
      <c r="AA721" s="1625"/>
      <c r="AD721" s="1983"/>
      <c r="AE721" s="1984"/>
      <c r="AF721" s="1561"/>
      <c r="AG721" s="1561"/>
      <c r="AH721" s="1561"/>
      <c r="AI721" s="1561"/>
      <c r="AJ721" s="1561"/>
      <c r="AK721" s="1561"/>
      <c r="AL721" s="1561"/>
      <c r="AM721" s="1613"/>
    </row>
    <row r="722" spans="4:39" s="8" customFormat="1">
      <c r="D722" s="12"/>
      <c r="E722" s="1594"/>
      <c r="F722" s="1595"/>
      <c r="G722" s="1596"/>
      <c r="H722" s="1595"/>
      <c r="I722" s="1597"/>
      <c r="J722" s="1596"/>
      <c r="K722" s="1596"/>
      <c r="L722" s="1595"/>
      <c r="M722" s="1598"/>
      <c r="N722" s="1598"/>
      <c r="O722" s="1598"/>
      <c r="P722" s="1598"/>
      <c r="Q722" s="1599"/>
      <c r="R722" s="1599"/>
      <c r="S722" s="1599"/>
      <c r="T722" s="1599"/>
      <c r="W722" s="1631"/>
      <c r="X722" s="1625"/>
      <c r="Y722" s="1983"/>
      <c r="Z722" s="1631"/>
      <c r="AA722" s="1625"/>
      <c r="AD722" s="1983"/>
      <c r="AE722" s="1984"/>
      <c r="AF722" s="1561"/>
      <c r="AG722" s="1561"/>
      <c r="AH722" s="1561"/>
      <c r="AI722" s="1561"/>
      <c r="AJ722" s="1561"/>
      <c r="AK722" s="1561"/>
      <c r="AL722" s="1561"/>
      <c r="AM722" s="1613"/>
    </row>
    <row r="723" spans="4:39" s="8" customFormat="1">
      <c r="D723" s="12"/>
      <c r="E723" s="1594"/>
      <c r="F723" s="1595"/>
      <c r="G723" s="1596"/>
      <c r="H723" s="1595"/>
      <c r="I723" s="1597"/>
      <c r="J723" s="1596"/>
      <c r="K723" s="1596"/>
      <c r="L723" s="1595"/>
      <c r="M723" s="1598"/>
      <c r="N723" s="1598"/>
      <c r="O723" s="1598"/>
      <c r="P723" s="1598"/>
      <c r="Q723" s="1599"/>
      <c r="R723" s="1599"/>
      <c r="S723" s="1599"/>
      <c r="T723" s="1599"/>
      <c r="W723" s="1631"/>
      <c r="X723" s="1625"/>
      <c r="Y723" s="1983"/>
      <c r="Z723" s="1631"/>
      <c r="AA723" s="1625"/>
      <c r="AD723" s="1983"/>
      <c r="AE723" s="1984"/>
      <c r="AF723" s="1561"/>
      <c r="AG723" s="1561"/>
      <c r="AH723" s="1561"/>
      <c r="AI723" s="1561"/>
      <c r="AJ723" s="1561"/>
      <c r="AK723" s="1561"/>
      <c r="AL723" s="1561"/>
      <c r="AM723" s="1613"/>
    </row>
    <row r="724" spans="4:39" s="8" customFormat="1">
      <c r="D724" s="12"/>
      <c r="E724" s="1594"/>
      <c r="F724" s="1595"/>
      <c r="G724" s="1596"/>
      <c r="H724" s="1595"/>
      <c r="I724" s="1597"/>
      <c r="J724" s="1596"/>
      <c r="K724" s="1596"/>
      <c r="L724" s="1595"/>
      <c r="M724" s="1598"/>
      <c r="N724" s="1598"/>
      <c r="O724" s="1598"/>
      <c r="P724" s="1598"/>
      <c r="Q724" s="1599"/>
      <c r="R724" s="1599"/>
      <c r="S724" s="1599"/>
      <c r="T724" s="1599"/>
      <c r="W724" s="1631"/>
      <c r="X724" s="1625"/>
      <c r="Y724" s="1983"/>
      <c r="Z724" s="1631"/>
      <c r="AA724" s="1625"/>
      <c r="AD724" s="1983"/>
      <c r="AE724" s="1984"/>
      <c r="AF724" s="1561"/>
      <c r="AG724" s="1561"/>
      <c r="AH724" s="1561"/>
      <c r="AI724" s="1561"/>
      <c r="AJ724" s="1561"/>
      <c r="AK724" s="1561"/>
      <c r="AL724" s="1561"/>
      <c r="AM724" s="1613"/>
    </row>
    <row r="725" spans="4:39" s="8" customFormat="1">
      <c r="D725" s="12"/>
      <c r="E725" s="1594"/>
      <c r="F725" s="1595"/>
      <c r="G725" s="1596"/>
      <c r="H725" s="1595"/>
      <c r="I725" s="1597"/>
      <c r="J725" s="1596"/>
      <c r="K725" s="1596"/>
      <c r="L725" s="1595"/>
      <c r="M725" s="1598"/>
      <c r="N725" s="1598"/>
      <c r="O725" s="1598"/>
      <c r="P725" s="1598"/>
      <c r="Q725" s="1599"/>
      <c r="R725" s="1599"/>
      <c r="S725" s="1599"/>
      <c r="T725" s="1599"/>
      <c r="W725" s="1631"/>
      <c r="X725" s="1625"/>
      <c r="Y725" s="1983"/>
      <c r="Z725" s="1631"/>
      <c r="AA725" s="1625"/>
      <c r="AD725" s="1983"/>
      <c r="AE725" s="1984"/>
      <c r="AF725" s="1561"/>
      <c r="AG725" s="1561"/>
      <c r="AH725" s="1561"/>
      <c r="AI725" s="1561"/>
      <c r="AJ725" s="1561"/>
      <c r="AK725" s="1561"/>
      <c r="AL725" s="1561"/>
      <c r="AM725" s="1613"/>
    </row>
    <row r="726" spans="4:39" s="8" customFormat="1">
      <c r="D726" s="12"/>
      <c r="E726" s="1594"/>
      <c r="F726" s="1595"/>
      <c r="G726" s="1596"/>
      <c r="H726" s="1595"/>
      <c r="I726" s="1597"/>
      <c r="J726" s="1596"/>
      <c r="K726" s="1596"/>
      <c r="L726" s="1595"/>
      <c r="M726" s="1598"/>
      <c r="N726" s="1598"/>
      <c r="O726" s="1598"/>
      <c r="P726" s="1598"/>
      <c r="Q726" s="1599"/>
      <c r="R726" s="1599"/>
      <c r="S726" s="1599"/>
      <c r="T726" s="1599"/>
      <c r="W726" s="1631"/>
      <c r="X726" s="1625"/>
      <c r="Y726" s="1983"/>
      <c r="Z726" s="1631"/>
      <c r="AA726" s="1625"/>
      <c r="AD726" s="1983"/>
      <c r="AE726" s="1984"/>
      <c r="AF726" s="1561"/>
      <c r="AG726" s="1561"/>
      <c r="AH726" s="1561"/>
      <c r="AI726" s="1561"/>
      <c r="AJ726" s="1561"/>
      <c r="AK726" s="1561"/>
      <c r="AL726" s="1561"/>
      <c r="AM726" s="1613"/>
    </row>
    <row r="727" spans="4:39" s="8" customFormat="1">
      <c r="D727" s="12"/>
      <c r="E727" s="1594"/>
      <c r="F727" s="1595"/>
      <c r="G727" s="1596"/>
      <c r="H727" s="1595"/>
      <c r="I727" s="1597"/>
      <c r="J727" s="1596"/>
      <c r="K727" s="1596"/>
      <c r="L727" s="1595"/>
      <c r="M727" s="1598"/>
      <c r="N727" s="1598"/>
      <c r="O727" s="1598"/>
      <c r="P727" s="1598"/>
      <c r="Q727" s="1599"/>
      <c r="R727" s="1599"/>
      <c r="S727" s="1599"/>
      <c r="T727" s="1599"/>
      <c r="W727" s="1631"/>
      <c r="X727" s="1625"/>
      <c r="Y727" s="1983"/>
      <c r="Z727" s="1631"/>
      <c r="AA727" s="1625"/>
      <c r="AD727" s="1983"/>
      <c r="AE727" s="1984"/>
      <c r="AF727" s="1561"/>
      <c r="AG727" s="1561"/>
      <c r="AH727" s="1561"/>
      <c r="AI727" s="1561"/>
      <c r="AJ727" s="1561"/>
      <c r="AK727" s="1561"/>
      <c r="AL727" s="1561"/>
      <c r="AM727" s="1613"/>
    </row>
    <row r="728" spans="4:39" s="8" customFormat="1">
      <c r="D728" s="12"/>
      <c r="E728" s="1594"/>
      <c r="F728" s="1595"/>
      <c r="G728" s="1596"/>
      <c r="H728" s="1595"/>
      <c r="I728" s="1597"/>
      <c r="J728" s="1596"/>
      <c r="K728" s="1596"/>
      <c r="L728" s="1595"/>
      <c r="M728" s="1598"/>
      <c r="N728" s="1598"/>
      <c r="O728" s="1598"/>
      <c r="P728" s="1598"/>
      <c r="Q728" s="1599"/>
      <c r="R728" s="1599"/>
      <c r="S728" s="1599"/>
      <c r="T728" s="1599"/>
      <c r="W728" s="1631"/>
      <c r="X728" s="1625"/>
      <c r="Y728" s="1983"/>
      <c r="Z728" s="1631"/>
      <c r="AA728" s="1625"/>
      <c r="AD728" s="1983"/>
      <c r="AE728" s="1984"/>
      <c r="AF728" s="1561"/>
      <c r="AG728" s="1561"/>
      <c r="AH728" s="1561"/>
      <c r="AI728" s="1561"/>
      <c r="AJ728" s="1561"/>
      <c r="AK728" s="1561"/>
      <c r="AL728" s="1561"/>
      <c r="AM728" s="1613"/>
    </row>
    <row r="729" spans="4:39" s="8" customFormat="1">
      <c r="D729" s="12"/>
      <c r="E729" s="1594"/>
      <c r="F729" s="1595"/>
      <c r="G729" s="1596"/>
      <c r="H729" s="1595"/>
      <c r="I729" s="1597"/>
      <c r="J729" s="1596"/>
      <c r="K729" s="1596"/>
      <c r="L729" s="1595"/>
      <c r="M729" s="1598"/>
      <c r="N729" s="1598"/>
      <c r="O729" s="1598"/>
      <c r="P729" s="1598"/>
      <c r="Q729" s="1599"/>
      <c r="R729" s="1599"/>
      <c r="S729" s="1599"/>
      <c r="T729" s="1599"/>
      <c r="W729" s="1631"/>
      <c r="X729" s="1625"/>
      <c r="Y729" s="1983"/>
      <c r="Z729" s="1631"/>
      <c r="AA729" s="1625"/>
      <c r="AD729" s="1983"/>
      <c r="AE729" s="1984"/>
      <c r="AF729" s="1561"/>
      <c r="AG729" s="1561"/>
      <c r="AH729" s="1561"/>
      <c r="AI729" s="1561"/>
      <c r="AJ729" s="1561"/>
      <c r="AK729" s="1561"/>
      <c r="AL729" s="1561"/>
      <c r="AM729" s="1613"/>
    </row>
    <row r="730" spans="4:39" s="8" customFormat="1">
      <c r="D730" s="12"/>
      <c r="E730" s="1594"/>
      <c r="F730" s="1595"/>
      <c r="G730" s="1596"/>
      <c r="H730" s="1595"/>
      <c r="I730" s="1597"/>
      <c r="J730" s="1596"/>
      <c r="K730" s="1596"/>
      <c r="L730" s="1595"/>
      <c r="M730" s="1598"/>
      <c r="N730" s="1598"/>
      <c r="O730" s="1598"/>
      <c r="P730" s="1598"/>
      <c r="Q730" s="1599"/>
      <c r="R730" s="1599"/>
      <c r="S730" s="1599"/>
      <c r="T730" s="1599"/>
      <c r="W730" s="1631"/>
      <c r="X730" s="1625"/>
      <c r="Y730" s="1983"/>
      <c r="Z730" s="1631"/>
      <c r="AA730" s="1625"/>
      <c r="AD730" s="1983"/>
      <c r="AE730" s="1984"/>
      <c r="AF730" s="1561"/>
      <c r="AG730" s="1561"/>
      <c r="AH730" s="1561"/>
      <c r="AI730" s="1561"/>
      <c r="AJ730" s="1561"/>
      <c r="AK730" s="1561"/>
      <c r="AL730" s="1561"/>
      <c r="AM730" s="1613"/>
    </row>
    <row r="731" spans="4:39" s="8" customFormat="1">
      <c r="D731" s="12"/>
      <c r="E731" s="1594"/>
      <c r="F731" s="1595"/>
      <c r="G731" s="1596"/>
      <c r="H731" s="1595"/>
      <c r="I731" s="1597"/>
      <c r="J731" s="1596"/>
      <c r="K731" s="1596"/>
      <c r="L731" s="1595"/>
      <c r="M731" s="1598"/>
      <c r="N731" s="1598"/>
      <c r="O731" s="1598"/>
      <c r="P731" s="1598"/>
      <c r="Q731" s="1599"/>
      <c r="R731" s="1599"/>
      <c r="S731" s="1599"/>
      <c r="T731" s="1599"/>
      <c r="W731" s="1631"/>
      <c r="X731" s="1625"/>
      <c r="Y731" s="1983"/>
      <c r="Z731" s="1631"/>
      <c r="AA731" s="1625"/>
      <c r="AD731" s="1983"/>
      <c r="AE731" s="1984"/>
      <c r="AF731" s="1561"/>
      <c r="AG731" s="1561"/>
      <c r="AH731" s="1561"/>
      <c r="AI731" s="1561"/>
      <c r="AJ731" s="1561"/>
      <c r="AK731" s="1561"/>
      <c r="AL731" s="1561"/>
      <c r="AM731" s="1613"/>
    </row>
    <row r="732" spans="4:39" s="8" customFormat="1">
      <c r="D732" s="12"/>
      <c r="E732" s="1594"/>
      <c r="F732" s="1595"/>
      <c r="G732" s="1596"/>
      <c r="H732" s="1595"/>
      <c r="I732" s="1597"/>
      <c r="J732" s="1596"/>
      <c r="K732" s="1596"/>
      <c r="L732" s="1595"/>
      <c r="M732" s="1598"/>
      <c r="N732" s="1598"/>
      <c r="O732" s="1598"/>
      <c r="P732" s="1598"/>
      <c r="Q732" s="1599"/>
      <c r="R732" s="1599"/>
      <c r="S732" s="1599"/>
      <c r="T732" s="1599"/>
      <c r="W732" s="1631"/>
      <c r="X732" s="1625"/>
      <c r="Y732" s="1983"/>
      <c r="Z732" s="1631"/>
      <c r="AA732" s="1625"/>
      <c r="AD732" s="1983"/>
      <c r="AE732" s="1984"/>
      <c r="AF732" s="1561"/>
      <c r="AG732" s="1561"/>
      <c r="AH732" s="1561"/>
      <c r="AI732" s="1561"/>
      <c r="AJ732" s="1561"/>
      <c r="AK732" s="1561"/>
      <c r="AL732" s="1561"/>
      <c r="AM732" s="1613"/>
    </row>
    <row r="733" spans="4:39" s="8" customFormat="1">
      <c r="D733" s="12"/>
      <c r="E733" s="1594"/>
      <c r="F733" s="1595"/>
      <c r="G733" s="1596"/>
      <c r="H733" s="1595"/>
      <c r="I733" s="1597"/>
      <c r="J733" s="1596"/>
      <c r="K733" s="1596"/>
      <c r="L733" s="1595"/>
      <c r="M733" s="1598"/>
      <c r="N733" s="1598"/>
      <c r="O733" s="1598"/>
      <c r="P733" s="1598"/>
      <c r="Q733" s="1599"/>
      <c r="R733" s="1599"/>
      <c r="S733" s="1599"/>
      <c r="T733" s="1599"/>
      <c r="W733" s="1631"/>
      <c r="X733" s="1625"/>
      <c r="Y733" s="1983"/>
      <c r="Z733" s="1631"/>
      <c r="AA733" s="1625"/>
      <c r="AD733" s="1983"/>
      <c r="AE733" s="1984"/>
      <c r="AF733" s="1561"/>
      <c r="AG733" s="1561"/>
      <c r="AH733" s="1561"/>
      <c r="AI733" s="1561"/>
      <c r="AJ733" s="1561"/>
      <c r="AK733" s="1561"/>
      <c r="AL733" s="1561"/>
      <c r="AM733" s="1613"/>
    </row>
    <row r="734" spans="4:39" s="8" customFormat="1">
      <c r="D734" s="12"/>
      <c r="E734" s="1594"/>
      <c r="F734" s="1595"/>
      <c r="G734" s="1596"/>
      <c r="H734" s="1595"/>
      <c r="I734" s="1597"/>
      <c r="J734" s="1596"/>
      <c r="K734" s="1596"/>
      <c r="L734" s="1595"/>
      <c r="M734" s="1598"/>
      <c r="N734" s="1598"/>
      <c r="O734" s="1598"/>
      <c r="P734" s="1598"/>
      <c r="Q734" s="1599"/>
      <c r="R734" s="1599"/>
      <c r="S734" s="1599"/>
      <c r="T734" s="1599"/>
      <c r="W734" s="1631"/>
      <c r="X734" s="1625"/>
      <c r="Y734" s="1983"/>
      <c r="Z734" s="1631"/>
      <c r="AA734" s="1625"/>
      <c r="AD734" s="1983"/>
      <c r="AE734" s="1984"/>
      <c r="AF734" s="1561"/>
      <c r="AG734" s="1561"/>
      <c r="AH734" s="1561"/>
      <c r="AI734" s="1561"/>
      <c r="AJ734" s="1561"/>
      <c r="AK734" s="1561"/>
      <c r="AL734" s="1561"/>
      <c r="AM734" s="1613"/>
    </row>
    <row r="735" spans="4:39" s="8" customFormat="1">
      <c r="D735" s="12"/>
      <c r="E735" s="1594"/>
      <c r="F735" s="1595"/>
      <c r="G735" s="1596"/>
      <c r="H735" s="1595"/>
      <c r="I735" s="1597"/>
      <c r="J735" s="1596"/>
      <c r="K735" s="1596"/>
      <c r="L735" s="1595"/>
      <c r="M735" s="1598"/>
      <c r="N735" s="1598"/>
      <c r="O735" s="1598"/>
      <c r="P735" s="1598"/>
      <c r="Q735" s="1599"/>
      <c r="R735" s="1599"/>
      <c r="S735" s="1599"/>
      <c r="T735" s="1599"/>
      <c r="W735" s="1631"/>
      <c r="X735" s="1625"/>
      <c r="Y735" s="1983"/>
      <c r="Z735" s="1631"/>
      <c r="AA735" s="1625"/>
      <c r="AD735" s="1983"/>
      <c r="AE735" s="1984"/>
      <c r="AF735" s="1561"/>
      <c r="AG735" s="1561"/>
      <c r="AH735" s="1561"/>
      <c r="AI735" s="1561"/>
      <c r="AJ735" s="1561"/>
      <c r="AK735" s="1561"/>
      <c r="AL735" s="1561"/>
      <c r="AM735" s="1613"/>
    </row>
    <row r="736" spans="4:39" s="8" customFormat="1">
      <c r="D736" s="12"/>
      <c r="E736" s="1594"/>
      <c r="F736" s="1595"/>
      <c r="G736" s="1596"/>
      <c r="H736" s="1595"/>
      <c r="I736" s="1597"/>
      <c r="J736" s="1596"/>
      <c r="K736" s="1596"/>
      <c r="L736" s="1595"/>
      <c r="M736" s="1598"/>
      <c r="N736" s="1598"/>
      <c r="O736" s="1598"/>
      <c r="P736" s="1598"/>
      <c r="Q736" s="1599"/>
      <c r="R736" s="1599"/>
      <c r="S736" s="1599"/>
      <c r="T736" s="1599"/>
      <c r="W736" s="1631"/>
      <c r="X736" s="1625"/>
      <c r="Y736" s="1983"/>
      <c r="Z736" s="1631"/>
      <c r="AA736" s="1625"/>
      <c r="AD736" s="1983"/>
      <c r="AE736" s="1984"/>
      <c r="AF736" s="1561"/>
      <c r="AG736" s="1561"/>
      <c r="AH736" s="1561"/>
      <c r="AI736" s="1561"/>
      <c r="AJ736" s="1561"/>
      <c r="AK736" s="1561"/>
      <c r="AL736" s="1561"/>
      <c r="AM736" s="1613"/>
    </row>
    <row r="737" spans="4:39" s="8" customFormat="1">
      <c r="D737" s="12"/>
      <c r="E737" s="1594"/>
      <c r="F737" s="1595"/>
      <c r="G737" s="1596"/>
      <c r="H737" s="1595"/>
      <c r="I737" s="1597"/>
      <c r="J737" s="1596"/>
      <c r="K737" s="1596"/>
      <c r="L737" s="1595"/>
      <c r="M737" s="1598"/>
      <c r="N737" s="1598"/>
      <c r="O737" s="1598"/>
      <c r="P737" s="1598"/>
      <c r="Q737" s="1599"/>
      <c r="R737" s="1599"/>
      <c r="S737" s="1599"/>
      <c r="T737" s="1599"/>
      <c r="W737" s="1631"/>
      <c r="X737" s="1625"/>
      <c r="Y737" s="1983"/>
      <c r="Z737" s="1631"/>
      <c r="AA737" s="1625"/>
      <c r="AD737" s="1983"/>
      <c r="AE737" s="1984"/>
      <c r="AF737" s="1561"/>
      <c r="AG737" s="1561"/>
      <c r="AH737" s="1561"/>
      <c r="AI737" s="1561"/>
      <c r="AJ737" s="1561"/>
      <c r="AK737" s="1561"/>
      <c r="AL737" s="1561"/>
      <c r="AM737" s="1613"/>
    </row>
    <row r="738" spans="4:39" s="8" customFormat="1">
      <c r="D738" s="12"/>
      <c r="E738" s="1594"/>
      <c r="F738" s="1595"/>
      <c r="G738" s="1596"/>
      <c r="H738" s="1595"/>
      <c r="I738" s="1597"/>
      <c r="J738" s="1596"/>
      <c r="K738" s="1596"/>
      <c r="L738" s="1595"/>
      <c r="M738" s="1598"/>
      <c r="N738" s="1598"/>
      <c r="O738" s="1598"/>
      <c r="P738" s="1598"/>
      <c r="Q738" s="1599"/>
      <c r="R738" s="1599"/>
      <c r="S738" s="1599"/>
      <c r="T738" s="1599"/>
      <c r="W738" s="1631"/>
      <c r="X738" s="1625"/>
      <c r="Y738" s="1983"/>
      <c r="Z738" s="1631"/>
      <c r="AA738" s="1625"/>
      <c r="AD738" s="1983"/>
      <c r="AE738" s="1984"/>
      <c r="AF738" s="1561"/>
      <c r="AG738" s="1561"/>
      <c r="AH738" s="1561"/>
      <c r="AI738" s="1561"/>
      <c r="AJ738" s="1561"/>
      <c r="AK738" s="1561"/>
      <c r="AL738" s="1561"/>
      <c r="AM738" s="1613"/>
    </row>
    <row r="739" spans="4:39" s="8" customFormat="1">
      <c r="D739" s="12"/>
      <c r="E739" s="1594"/>
      <c r="F739" s="1595"/>
      <c r="G739" s="1596"/>
      <c r="H739" s="1595"/>
      <c r="I739" s="1597"/>
      <c r="J739" s="1596"/>
      <c r="K739" s="1596"/>
      <c r="L739" s="1595"/>
      <c r="M739" s="1598"/>
      <c r="N739" s="1598"/>
      <c r="O739" s="1598"/>
      <c r="P739" s="1598"/>
      <c r="Q739" s="1599"/>
      <c r="R739" s="1599"/>
      <c r="S739" s="1599"/>
      <c r="T739" s="1599"/>
      <c r="W739" s="1631"/>
      <c r="X739" s="1625"/>
      <c r="Y739" s="1983"/>
      <c r="Z739" s="1631"/>
      <c r="AA739" s="1625"/>
      <c r="AD739" s="1983"/>
      <c r="AE739" s="1984"/>
      <c r="AF739" s="1561"/>
      <c r="AG739" s="1561"/>
      <c r="AH739" s="1561"/>
      <c r="AI739" s="1561"/>
      <c r="AJ739" s="1561"/>
      <c r="AK739" s="1561"/>
      <c r="AL739" s="1561"/>
      <c r="AM739" s="1613"/>
    </row>
    <row r="740" spans="4:39" s="8" customFormat="1">
      <c r="D740" s="12"/>
      <c r="E740" s="1594"/>
      <c r="F740" s="1595"/>
      <c r="G740" s="1596"/>
      <c r="H740" s="1595"/>
      <c r="I740" s="1597"/>
      <c r="J740" s="1596"/>
      <c r="K740" s="1596"/>
      <c r="L740" s="1595"/>
      <c r="M740" s="1598"/>
      <c r="N740" s="1598"/>
      <c r="O740" s="1598"/>
      <c r="P740" s="1598"/>
      <c r="Q740" s="1599"/>
      <c r="R740" s="1599"/>
      <c r="S740" s="1599"/>
      <c r="T740" s="1599"/>
      <c r="W740" s="1631"/>
      <c r="X740" s="1625"/>
      <c r="Y740" s="1983"/>
      <c r="Z740" s="1631"/>
      <c r="AA740" s="1625"/>
      <c r="AD740" s="1983"/>
      <c r="AE740" s="1984"/>
      <c r="AF740" s="1561"/>
      <c r="AG740" s="1561"/>
      <c r="AH740" s="1561"/>
      <c r="AI740" s="1561"/>
      <c r="AJ740" s="1561"/>
      <c r="AK740" s="1561"/>
      <c r="AL740" s="1561"/>
      <c r="AM740" s="1613"/>
    </row>
    <row r="741" spans="4:39" s="8" customFormat="1">
      <c r="D741" s="12"/>
      <c r="E741" s="1594"/>
      <c r="F741" s="1595"/>
      <c r="G741" s="1596"/>
      <c r="H741" s="1595"/>
      <c r="I741" s="1597"/>
      <c r="J741" s="1596"/>
      <c r="K741" s="1596"/>
      <c r="L741" s="1595"/>
      <c r="M741" s="1598"/>
      <c r="N741" s="1598"/>
      <c r="O741" s="1598"/>
      <c r="P741" s="1598"/>
      <c r="Q741" s="1599"/>
      <c r="R741" s="1599"/>
      <c r="S741" s="1599"/>
      <c r="T741" s="1599"/>
      <c r="W741" s="1631"/>
      <c r="X741" s="1625"/>
      <c r="Y741" s="1983"/>
      <c r="Z741" s="1631"/>
      <c r="AA741" s="1625"/>
      <c r="AD741" s="1983"/>
      <c r="AE741" s="1984"/>
      <c r="AF741" s="1561"/>
      <c r="AG741" s="1561"/>
      <c r="AH741" s="1561"/>
      <c r="AI741" s="1561"/>
      <c r="AJ741" s="1561"/>
      <c r="AK741" s="1561"/>
      <c r="AL741" s="1561"/>
      <c r="AM741" s="1613"/>
    </row>
    <row r="742" spans="4:39" s="8" customFormat="1">
      <c r="D742" s="12"/>
      <c r="E742" s="1594"/>
      <c r="F742" s="1595"/>
      <c r="G742" s="1596"/>
      <c r="H742" s="1595"/>
      <c r="I742" s="1597"/>
      <c r="J742" s="1596"/>
      <c r="K742" s="1596"/>
      <c r="L742" s="1595"/>
      <c r="M742" s="1598"/>
      <c r="N742" s="1598"/>
      <c r="O742" s="1598"/>
      <c r="P742" s="1598"/>
      <c r="Q742" s="1599"/>
      <c r="R742" s="1599"/>
      <c r="S742" s="1599"/>
      <c r="T742" s="1599"/>
      <c r="W742" s="1631"/>
      <c r="X742" s="1625"/>
      <c r="Y742" s="1983"/>
      <c r="Z742" s="1631"/>
      <c r="AA742" s="1625"/>
      <c r="AD742" s="1983"/>
      <c r="AE742" s="1984"/>
      <c r="AF742" s="1561"/>
      <c r="AG742" s="1561"/>
      <c r="AH742" s="1561"/>
      <c r="AI742" s="1561"/>
      <c r="AJ742" s="1561"/>
      <c r="AK742" s="1561"/>
      <c r="AL742" s="1561"/>
      <c r="AM742" s="1613"/>
    </row>
    <row r="743" spans="4:39" s="8" customFormat="1">
      <c r="D743" s="12"/>
      <c r="E743" s="1594"/>
      <c r="F743" s="1595"/>
      <c r="G743" s="1596"/>
      <c r="H743" s="1595"/>
      <c r="I743" s="1597"/>
      <c r="J743" s="1596"/>
      <c r="K743" s="1596"/>
      <c r="L743" s="1595"/>
      <c r="M743" s="1598"/>
      <c r="N743" s="1598"/>
      <c r="O743" s="1598"/>
      <c r="P743" s="1598"/>
      <c r="Q743" s="1599"/>
      <c r="R743" s="1599"/>
      <c r="S743" s="1599"/>
      <c r="T743" s="1599"/>
      <c r="W743" s="1631"/>
      <c r="X743" s="1625"/>
      <c r="Y743" s="1983"/>
      <c r="Z743" s="1631"/>
      <c r="AA743" s="1625"/>
      <c r="AD743" s="1983"/>
      <c r="AE743" s="1984"/>
      <c r="AF743" s="1561"/>
      <c r="AG743" s="1561"/>
      <c r="AH743" s="1561"/>
      <c r="AI743" s="1561"/>
      <c r="AJ743" s="1561"/>
      <c r="AK743" s="1561"/>
      <c r="AL743" s="1561"/>
      <c r="AM743" s="1613"/>
    </row>
    <row r="744" spans="4:39" s="8" customFormat="1">
      <c r="D744" s="12"/>
      <c r="E744" s="1594"/>
      <c r="F744" s="1595"/>
      <c r="G744" s="1596"/>
      <c r="H744" s="1595"/>
      <c r="I744" s="1597"/>
      <c r="J744" s="1596"/>
      <c r="K744" s="1596"/>
      <c r="L744" s="1595"/>
      <c r="M744" s="1598"/>
      <c r="N744" s="1598"/>
      <c r="O744" s="1598"/>
      <c r="P744" s="1598"/>
      <c r="Q744" s="1599"/>
      <c r="R744" s="1599"/>
      <c r="S744" s="1599"/>
      <c r="T744" s="1599"/>
      <c r="W744" s="1631"/>
      <c r="X744" s="1625"/>
      <c r="Y744" s="1983"/>
      <c r="Z744" s="1631"/>
      <c r="AA744" s="1625"/>
      <c r="AD744" s="1983"/>
      <c r="AE744" s="1984"/>
      <c r="AF744" s="1561"/>
      <c r="AG744" s="1561"/>
      <c r="AH744" s="1561"/>
      <c r="AI744" s="1561"/>
      <c r="AJ744" s="1561"/>
      <c r="AK744" s="1561"/>
      <c r="AL744" s="1561"/>
      <c r="AM744" s="1613"/>
    </row>
    <row r="745" spans="4:39" s="8" customFormat="1">
      <c r="D745" s="12"/>
      <c r="E745" s="1594"/>
      <c r="F745" s="1595"/>
      <c r="G745" s="1596"/>
      <c r="H745" s="1595"/>
      <c r="I745" s="1597"/>
      <c r="J745" s="1596"/>
      <c r="K745" s="1596"/>
      <c r="L745" s="1595"/>
      <c r="M745" s="1598"/>
      <c r="N745" s="1598"/>
      <c r="O745" s="1598"/>
      <c r="P745" s="1598"/>
      <c r="Q745" s="1599"/>
      <c r="R745" s="1599"/>
      <c r="S745" s="1599"/>
      <c r="T745" s="1599"/>
      <c r="W745" s="1631"/>
      <c r="X745" s="1625"/>
      <c r="Y745" s="1983"/>
      <c r="Z745" s="1631"/>
      <c r="AA745" s="1625"/>
      <c r="AD745" s="1983"/>
      <c r="AE745" s="1984"/>
      <c r="AF745" s="1561"/>
      <c r="AG745" s="1561"/>
      <c r="AH745" s="1561"/>
      <c r="AI745" s="1561"/>
      <c r="AJ745" s="1561"/>
      <c r="AK745" s="1561"/>
      <c r="AL745" s="1561"/>
      <c r="AM745" s="1613"/>
    </row>
    <row r="746" spans="4:39" s="8" customFormat="1">
      <c r="D746" s="12"/>
      <c r="E746" s="1594"/>
      <c r="F746" s="1595"/>
      <c r="G746" s="1596"/>
      <c r="H746" s="1595"/>
      <c r="I746" s="1597"/>
      <c r="J746" s="1596"/>
      <c r="K746" s="1596"/>
      <c r="L746" s="1595"/>
      <c r="M746" s="1598"/>
      <c r="N746" s="1598"/>
      <c r="O746" s="1598"/>
      <c r="P746" s="1598"/>
      <c r="Q746" s="1599"/>
      <c r="R746" s="1599"/>
      <c r="S746" s="1599"/>
      <c r="T746" s="1599"/>
      <c r="W746" s="1631"/>
      <c r="X746" s="1625"/>
      <c r="Y746" s="1983"/>
      <c r="Z746" s="1631"/>
      <c r="AA746" s="1625"/>
      <c r="AD746" s="1983"/>
      <c r="AE746" s="1984"/>
      <c r="AF746" s="1561"/>
      <c r="AG746" s="1561"/>
      <c r="AH746" s="1561"/>
      <c r="AI746" s="1561"/>
      <c r="AJ746" s="1561"/>
      <c r="AK746" s="1561"/>
      <c r="AL746" s="1561"/>
      <c r="AM746" s="1613"/>
    </row>
    <row r="747" spans="4:39" s="8" customFormat="1">
      <c r="D747" s="12"/>
      <c r="E747" s="1594"/>
      <c r="F747" s="1595"/>
      <c r="G747" s="1596"/>
      <c r="H747" s="1595"/>
      <c r="I747" s="1597"/>
      <c r="J747" s="1596"/>
      <c r="K747" s="1596"/>
      <c r="L747" s="1595"/>
      <c r="M747" s="1598"/>
      <c r="N747" s="1598"/>
      <c r="O747" s="1598"/>
      <c r="P747" s="1598"/>
      <c r="Q747" s="1599"/>
      <c r="R747" s="1599"/>
      <c r="S747" s="1599"/>
      <c r="T747" s="1599"/>
      <c r="W747" s="1631"/>
      <c r="X747" s="1625"/>
      <c r="Y747" s="1983"/>
      <c r="Z747" s="1631"/>
      <c r="AA747" s="1625"/>
      <c r="AD747" s="1983"/>
      <c r="AE747" s="1984"/>
      <c r="AF747" s="1561"/>
      <c r="AG747" s="1561"/>
      <c r="AH747" s="1561"/>
      <c r="AI747" s="1561"/>
      <c r="AJ747" s="1561"/>
      <c r="AK747" s="1561"/>
      <c r="AL747" s="1561"/>
      <c r="AM747" s="1613"/>
    </row>
    <row r="748" spans="4:39" s="8" customFormat="1">
      <c r="D748" s="12"/>
      <c r="E748" s="1594"/>
      <c r="F748" s="1595"/>
      <c r="G748" s="1596"/>
      <c r="H748" s="1595"/>
      <c r="I748" s="1597"/>
      <c r="J748" s="1596"/>
      <c r="K748" s="1596"/>
      <c r="L748" s="1595"/>
      <c r="M748" s="1598"/>
      <c r="N748" s="1598"/>
      <c r="O748" s="1598"/>
      <c r="P748" s="1598"/>
      <c r="Q748" s="1599"/>
      <c r="R748" s="1599"/>
      <c r="S748" s="1599"/>
      <c r="T748" s="1599"/>
      <c r="W748" s="1631"/>
      <c r="X748" s="1625"/>
      <c r="Y748" s="1983"/>
      <c r="Z748" s="1631"/>
      <c r="AA748" s="1625"/>
      <c r="AD748" s="1983"/>
      <c r="AE748" s="1984"/>
      <c r="AF748" s="1561"/>
      <c r="AG748" s="1561"/>
      <c r="AH748" s="1561"/>
      <c r="AI748" s="1561"/>
      <c r="AJ748" s="1561"/>
      <c r="AK748" s="1561"/>
      <c r="AL748" s="1561"/>
      <c r="AM748" s="1613"/>
    </row>
    <row r="749" spans="4:39" s="8" customFormat="1">
      <c r="D749" s="12"/>
      <c r="E749" s="1594"/>
      <c r="F749" s="1595"/>
      <c r="G749" s="1596"/>
      <c r="H749" s="1595"/>
      <c r="I749" s="1597"/>
      <c r="J749" s="1596"/>
      <c r="K749" s="1596"/>
      <c r="L749" s="1595"/>
      <c r="M749" s="1598"/>
      <c r="N749" s="1598"/>
      <c r="O749" s="1598"/>
      <c r="P749" s="1598"/>
      <c r="Q749" s="1599"/>
      <c r="R749" s="1599"/>
      <c r="S749" s="1599"/>
      <c r="T749" s="1599"/>
      <c r="W749" s="1631"/>
      <c r="X749" s="1625"/>
      <c r="Y749" s="1983"/>
      <c r="Z749" s="1631"/>
      <c r="AA749" s="1625"/>
      <c r="AD749" s="1983"/>
      <c r="AE749" s="1984"/>
      <c r="AF749" s="1561"/>
      <c r="AG749" s="1561"/>
      <c r="AH749" s="1561"/>
      <c r="AI749" s="1561"/>
      <c r="AJ749" s="1561"/>
      <c r="AK749" s="1561"/>
      <c r="AL749" s="1561"/>
      <c r="AM749" s="1613"/>
    </row>
    <row r="750" spans="4:39" s="8" customFormat="1">
      <c r="D750" s="12"/>
      <c r="E750" s="1594"/>
      <c r="F750" s="1595"/>
      <c r="G750" s="1596"/>
      <c r="H750" s="1595"/>
      <c r="I750" s="1597"/>
      <c r="J750" s="1596"/>
      <c r="K750" s="1596"/>
      <c r="L750" s="1595"/>
      <c r="M750" s="1598"/>
      <c r="N750" s="1598"/>
      <c r="O750" s="1598"/>
      <c r="P750" s="1598"/>
      <c r="Q750" s="1599"/>
      <c r="R750" s="1599"/>
      <c r="S750" s="1599"/>
      <c r="T750" s="1599"/>
      <c r="W750" s="1631"/>
      <c r="X750" s="1625"/>
      <c r="Y750" s="1983"/>
      <c r="Z750" s="1631"/>
      <c r="AA750" s="1625"/>
      <c r="AD750" s="1983"/>
      <c r="AE750" s="1984"/>
      <c r="AF750" s="1561"/>
      <c r="AG750" s="1561"/>
      <c r="AH750" s="1561"/>
      <c r="AI750" s="1561"/>
      <c r="AJ750" s="1561"/>
      <c r="AK750" s="1561"/>
      <c r="AL750" s="1561"/>
      <c r="AM750" s="1613"/>
    </row>
    <row r="751" spans="4:39" s="8" customFormat="1">
      <c r="D751" s="12"/>
      <c r="E751" s="1594"/>
      <c r="F751" s="1595"/>
      <c r="G751" s="1596"/>
      <c r="H751" s="1595"/>
      <c r="I751" s="1597"/>
      <c r="J751" s="1596"/>
      <c r="K751" s="1596"/>
      <c r="L751" s="1595"/>
      <c r="M751" s="1598"/>
      <c r="N751" s="1598"/>
      <c r="O751" s="1598"/>
      <c r="P751" s="1598"/>
      <c r="Q751" s="1599"/>
      <c r="R751" s="1599"/>
      <c r="S751" s="1599"/>
      <c r="T751" s="1599"/>
      <c r="W751" s="1631"/>
      <c r="X751" s="1625"/>
      <c r="Y751" s="1983"/>
      <c r="Z751" s="1631"/>
      <c r="AA751" s="1625"/>
      <c r="AD751" s="1983"/>
      <c r="AE751" s="1984"/>
      <c r="AF751" s="1561"/>
      <c r="AG751" s="1561"/>
      <c r="AH751" s="1561"/>
      <c r="AI751" s="1561"/>
      <c r="AJ751" s="1561"/>
      <c r="AK751" s="1561"/>
      <c r="AL751" s="1561"/>
      <c r="AM751" s="1613"/>
    </row>
    <row r="752" spans="4:39" s="8" customFormat="1">
      <c r="D752" s="12"/>
      <c r="E752" s="1594"/>
      <c r="F752" s="1595"/>
      <c r="G752" s="1596"/>
      <c r="H752" s="1595"/>
      <c r="I752" s="1597"/>
      <c r="J752" s="1596"/>
      <c r="K752" s="1596"/>
      <c r="L752" s="1595"/>
      <c r="M752" s="1598"/>
      <c r="N752" s="1598"/>
      <c r="O752" s="1598"/>
      <c r="P752" s="1598"/>
      <c r="Q752" s="1599"/>
      <c r="R752" s="1599"/>
      <c r="S752" s="1599"/>
      <c r="T752" s="1599"/>
      <c r="W752" s="1631"/>
      <c r="X752" s="1625"/>
      <c r="Y752" s="1983"/>
      <c r="Z752" s="1631"/>
      <c r="AA752" s="1625"/>
      <c r="AD752" s="1983"/>
      <c r="AE752" s="1984"/>
      <c r="AF752" s="1561"/>
      <c r="AG752" s="1561"/>
      <c r="AH752" s="1561"/>
      <c r="AI752" s="1561"/>
      <c r="AJ752" s="1561"/>
      <c r="AK752" s="1561"/>
      <c r="AL752" s="1561"/>
      <c r="AM752" s="1613"/>
    </row>
    <row r="753" spans="4:39" s="8" customFormat="1">
      <c r="D753" s="12"/>
      <c r="E753" s="1594"/>
      <c r="F753" s="1595"/>
      <c r="G753" s="1596"/>
      <c r="H753" s="1595"/>
      <c r="I753" s="1597"/>
      <c r="J753" s="1596"/>
      <c r="K753" s="1596"/>
      <c r="L753" s="1595"/>
      <c r="M753" s="1598"/>
      <c r="N753" s="1598"/>
      <c r="O753" s="1598"/>
      <c r="P753" s="1598"/>
      <c r="Q753" s="1599"/>
      <c r="R753" s="1599"/>
      <c r="S753" s="1599"/>
      <c r="T753" s="1599"/>
      <c r="W753" s="1631"/>
      <c r="X753" s="1625"/>
      <c r="Y753" s="1983"/>
      <c r="Z753" s="1631"/>
      <c r="AA753" s="1625"/>
      <c r="AD753" s="1983"/>
      <c r="AE753" s="1984"/>
      <c r="AF753" s="1561"/>
      <c r="AG753" s="1561"/>
      <c r="AH753" s="1561"/>
      <c r="AI753" s="1561"/>
      <c r="AJ753" s="1561"/>
      <c r="AK753" s="1561"/>
      <c r="AL753" s="1561"/>
      <c r="AM753" s="1613"/>
    </row>
    <row r="754" spans="4:39" s="8" customFormat="1">
      <c r="D754" s="12"/>
      <c r="E754" s="1594"/>
      <c r="F754" s="1595"/>
      <c r="G754" s="1596"/>
      <c r="H754" s="1595"/>
      <c r="I754" s="1597"/>
      <c r="J754" s="1596"/>
      <c r="K754" s="1596"/>
      <c r="L754" s="1595"/>
      <c r="M754" s="1598"/>
      <c r="N754" s="1598"/>
      <c r="O754" s="1598"/>
      <c r="P754" s="1598"/>
      <c r="Q754" s="1599"/>
      <c r="R754" s="1599"/>
      <c r="S754" s="1599"/>
      <c r="T754" s="1599"/>
      <c r="W754" s="1631"/>
      <c r="X754" s="1625"/>
      <c r="Y754" s="1983"/>
      <c r="Z754" s="1631"/>
      <c r="AA754" s="1625"/>
      <c r="AD754" s="1983"/>
      <c r="AE754" s="1984"/>
      <c r="AF754" s="1561"/>
      <c r="AG754" s="1561"/>
      <c r="AH754" s="1561"/>
      <c r="AI754" s="1561"/>
      <c r="AJ754" s="1561"/>
      <c r="AK754" s="1561"/>
      <c r="AL754" s="1561"/>
      <c r="AM754" s="1613"/>
    </row>
    <row r="755" spans="4:39" s="8" customFormat="1">
      <c r="D755" s="12"/>
      <c r="E755" s="1594"/>
      <c r="F755" s="1595"/>
      <c r="G755" s="1596"/>
      <c r="H755" s="1595"/>
      <c r="I755" s="1597"/>
      <c r="J755" s="1596"/>
      <c r="K755" s="1596"/>
      <c r="L755" s="1595"/>
      <c r="M755" s="1598"/>
      <c r="N755" s="1598"/>
      <c r="O755" s="1598"/>
      <c r="P755" s="1598"/>
      <c r="Q755" s="1599"/>
      <c r="R755" s="1599"/>
      <c r="S755" s="1599"/>
      <c r="T755" s="1599"/>
      <c r="W755" s="1631"/>
      <c r="X755" s="1625"/>
      <c r="Y755" s="1983"/>
      <c r="Z755" s="1631"/>
      <c r="AA755" s="1625"/>
      <c r="AD755" s="1983"/>
      <c r="AE755" s="1984"/>
      <c r="AF755" s="1561"/>
      <c r="AG755" s="1561"/>
      <c r="AH755" s="1561"/>
      <c r="AI755" s="1561"/>
      <c r="AJ755" s="1561"/>
      <c r="AK755" s="1561"/>
      <c r="AL755" s="1561"/>
      <c r="AM755" s="1613"/>
    </row>
    <row r="756" spans="4:39" s="8" customFormat="1">
      <c r="D756" s="12"/>
      <c r="E756" s="1594"/>
      <c r="F756" s="1595"/>
      <c r="G756" s="1596"/>
      <c r="H756" s="1595"/>
      <c r="I756" s="1597"/>
      <c r="J756" s="1596"/>
      <c r="K756" s="1596"/>
      <c r="L756" s="1595"/>
      <c r="M756" s="1598"/>
      <c r="N756" s="1598"/>
      <c r="O756" s="1598"/>
      <c r="P756" s="1598"/>
      <c r="Q756" s="1599"/>
      <c r="R756" s="1599"/>
      <c r="S756" s="1599"/>
      <c r="T756" s="1599"/>
      <c r="W756" s="1631"/>
      <c r="X756" s="1625"/>
      <c r="Y756" s="1983"/>
      <c r="Z756" s="1631"/>
      <c r="AA756" s="1625"/>
      <c r="AD756" s="1983"/>
      <c r="AE756" s="1984"/>
      <c r="AF756" s="1561"/>
      <c r="AG756" s="1561"/>
      <c r="AH756" s="1561"/>
      <c r="AI756" s="1561"/>
      <c r="AJ756" s="1561"/>
      <c r="AK756" s="1561"/>
      <c r="AL756" s="1561"/>
      <c r="AM756" s="1613"/>
    </row>
    <row r="757" spans="4:39" s="8" customFormat="1">
      <c r="D757" s="12"/>
      <c r="E757" s="1594"/>
      <c r="F757" s="1595"/>
      <c r="G757" s="1596"/>
      <c r="H757" s="1595"/>
      <c r="I757" s="1597"/>
      <c r="J757" s="1596"/>
      <c r="K757" s="1596"/>
      <c r="L757" s="1595"/>
      <c r="M757" s="1598"/>
      <c r="N757" s="1598"/>
      <c r="O757" s="1598"/>
      <c r="P757" s="1598"/>
      <c r="Q757" s="1599"/>
      <c r="R757" s="1599"/>
      <c r="S757" s="1599"/>
      <c r="T757" s="1599"/>
      <c r="W757" s="1631"/>
      <c r="X757" s="1625"/>
      <c r="Y757" s="1983"/>
      <c r="Z757" s="1631"/>
      <c r="AA757" s="1625"/>
      <c r="AD757" s="1983"/>
      <c r="AE757" s="1984"/>
      <c r="AF757" s="1561"/>
      <c r="AG757" s="1561"/>
      <c r="AH757" s="1561"/>
      <c r="AI757" s="1561"/>
      <c r="AJ757" s="1561"/>
      <c r="AK757" s="1561"/>
      <c r="AL757" s="1561"/>
      <c r="AM757" s="1613"/>
    </row>
    <row r="758" spans="4:39" s="8" customFormat="1">
      <c r="D758" s="12"/>
      <c r="E758" s="1594"/>
      <c r="F758" s="1595"/>
      <c r="G758" s="1596"/>
      <c r="H758" s="1595"/>
      <c r="I758" s="1597"/>
      <c r="J758" s="1596"/>
      <c r="K758" s="1596"/>
      <c r="L758" s="1595"/>
      <c r="M758" s="1598"/>
      <c r="N758" s="1598"/>
      <c r="O758" s="1598"/>
      <c r="P758" s="1598"/>
      <c r="Q758" s="1599"/>
      <c r="R758" s="1599"/>
      <c r="S758" s="1599"/>
      <c r="T758" s="1599"/>
      <c r="W758" s="1631"/>
      <c r="X758" s="1625"/>
      <c r="Y758" s="1983"/>
      <c r="Z758" s="1631"/>
      <c r="AA758" s="1625"/>
      <c r="AD758" s="1983"/>
      <c r="AE758" s="1984"/>
      <c r="AF758" s="1561"/>
      <c r="AG758" s="1561"/>
      <c r="AH758" s="1561"/>
      <c r="AI758" s="1561"/>
      <c r="AJ758" s="1561"/>
      <c r="AK758" s="1561"/>
      <c r="AL758" s="1561"/>
      <c r="AM758" s="1613"/>
    </row>
    <row r="759" spans="4:39" s="8" customFormat="1">
      <c r="D759" s="12"/>
      <c r="E759" s="1594"/>
      <c r="F759" s="1595"/>
      <c r="G759" s="1596"/>
      <c r="H759" s="1595"/>
      <c r="I759" s="1597"/>
      <c r="J759" s="1596"/>
      <c r="K759" s="1596"/>
      <c r="L759" s="1595"/>
      <c r="M759" s="1598"/>
      <c r="N759" s="1598"/>
      <c r="O759" s="1598"/>
      <c r="P759" s="1598"/>
      <c r="Q759" s="1599"/>
      <c r="R759" s="1599"/>
      <c r="S759" s="1599"/>
      <c r="T759" s="1599"/>
      <c r="W759" s="1631"/>
      <c r="X759" s="1625"/>
      <c r="Y759" s="1983"/>
      <c r="Z759" s="1631"/>
      <c r="AA759" s="1625"/>
      <c r="AD759" s="1983"/>
      <c r="AE759" s="1984"/>
      <c r="AF759" s="1561"/>
      <c r="AG759" s="1561"/>
      <c r="AH759" s="1561"/>
      <c r="AI759" s="1561"/>
      <c r="AJ759" s="1561"/>
      <c r="AK759" s="1561"/>
      <c r="AL759" s="1561"/>
      <c r="AM759" s="1613"/>
    </row>
    <row r="760" spans="4:39" s="8" customFormat="1">
      <c r="D760" s="12"/>
      <c r="E760" s="1594"/>
      <c r="F760" s="1595"/>
      <c r="G760" s="1596"/>
      <c r="H760" s="1595"/>
      <c r="I760" s="1597"/>
      <c r="J760" s="1596"/>
      <c r="K760" s="1596"/>
      <c r="L760" s="1595"/>
      <c r="M760" s="1598"/>
      <c r="N760" s="1598"/>
      <c r="O760" s="1598"/>
      <c r="P760" s="1598"/>
      <c r="Q760" s="1599"/>
      <c r="R760" s="1599"/>
      <c r="S760" s="1599"/>
      <c r="T760" s="1599"/>
      <c r="W760" s="1631"/>
      <c r="X760" s="1625"/>
      <c r="Y760" s="1983"/>
      <c r="Z760" s="1631"/>
      <c r="AA760" s="1625"/>
      <c r="AD760" s="1983"/>
      <c r="AE760" s="1984"/>
      <c r="AF760" s="1561"/>
      <c r="AG760" s="1561"/>
      <c r="AH760" s="1561"/>
      <c r="AI760" s="1561"/>
      <c r="AJ760" s="1561"/>
      <c r="AK760" s="1561"/>
      <c r="AL760" s="1561"/>
      <c r="AM760" s="1613"/>
    </row>
    <row r="761" spans="4:39" s="8" customFormat="1">
      <c r="D761" s="12"/>
      <c r="E761" s="1594"/>
      <c r="F761" s="1595"/>
      <c r="G761" s="1596"/>
      <c r="H761" s="1595"/>
      <c r="I761" s="1597"/>
      <c r="J761" s="1596"/>
      <c r="K761" s="1596"/>
      <c r="L761" s="1595"/>
      <c r="M761" s="1598"/>
      <c r="N761" s="1598"/>
      <c r="O761" s="1598"/>
      <c r="P761" s="1598"/>
      <c r="Q761" s="1599"/>
      <c r="R761" s="1599"/>
      <c r="S761" s="1599"/>
      <c r="T761" s="1599"/>
      <c r="W761" s="1631"/>
      <c r="X761" s="1625"/>
      <c r="Y761" s="1983"/>
      <c r="Z761" s="1631"/>
      <c r="AA761" s="1625"/>
      <c r="AD761" s="1983"/>
      <c r="AE761" s="1984"/>
      <c r="AF761" s="1561"/>
      <c r="AG761" s="1561"/>
      <c r="AH761" s="1561"/>
      <c r="AI761" s="1561"/>
      <c r="AJ761" s="1561"/>
      <c r="AK761" s="1561"/>
      <c r="AL761" s="1561"/>
      <c r="AM761" s="1613"/>
    </row>
    <row r="762" spans="4:39" s="8" customFormat="1">
      <c r="D762" s="12"/>
      <c r="E762" s="1594"/>
      <c r="F762" s="1595"/>
      <c r="G762" s="1596"/>
      <c r="H762" s="1595"/>
      <c r="I762" s="1597"/>
      <c r="J762" s="1596"/>
      <c r="K762" s="1596"/>
      <c r="L762" s="1595"/>
      <c r="M762" s="1598"/>
      <c r="N762" s="1598"/>
      <c r="O762" s="1598"/>
      <c r="P762" s="1598"/>
      <c r="Q762" s="1599"/>
      <c r="R762" s="1599"/>
      <c r="S762" s="1599"/>
      <c r="T762" s="1599"/>
      <c r="W762" s="1631"/>
      <c r="X762" s="1625"/>
      <c r="Y762" s="1983"/>
      <c r="Z762" s="1631"/>
      <c r="AA762" s="1625"/>
      <c r="AD762" s="1983"/>
      <c r="AE762" s="1984"/>
      <c r="AF762" s="1561"/>
      <c r="AG762" s="1561"/>
      <c r="AH762" s="1561"/>
      <c r="AI762" s="1561"/>
      <c r="AJ762" s="1561"/>
      <c r="AK762" s="1561"/>
      <c r="AL762" s="1561"/>
      <c r="AM762" s="1613"/>
    </row>
    <row r="763" spans="4:39" s="8" customFormat="1">
      <c r="D763" s="12"/>
      <c r="E763" s="1594"/>
      <c r="F763" s="1595"/>
      <c r="G763" s="1596"/>
      <c r="H763" s="1595"/>
      <c r="I763" s="1597"/>
      <c r="J763" s="1596"/>
      <c r="K763" s="1596"/>
      <c r="L763" s="1595"/>
      <c r="M763" s="1598"/>
      <c r="N763" s="1598"/>
      <c r="O763" s="1598"/>
      <c r="P763" s="1598"/>
      <c r="Q763" s="1599"/>
      <c r="R763" s="1599"/>
      <c r="S763" s="1599"/>
      <c r="T763" s="1599"/>
      <c r="W763" s="1631"/>
      <c r="X763" s="1625"/>
      <c r="Y763" s="1983"/>
      <c r="Z763" s="1631"/>
      <c r="AA763" s="1625"/>
      <c r="AD763" s="1983"/>
      <c r="AE763" s="1984"/>
      <c r="AF763" s="1561"/>
      <c r="AG763" s="1561"/>
      <c r="AH763" s="1561"/>
      <c r="AI763" s="1561"/>
      <c r="AJ763" s="1561"/>
      <c r="AK763" s="1561"/>
      <c r="AL763" s="1561"/>
      <c r="AM763" s="1613"/>
    </row>
    <row r="764" spans="4:39" s="8" customFormat="1">
      <c r="D764" s="12"/>
      <c r="E764" s="1594"/>
      <c r="F764" s="1595"/>
      <c r="G764" s="1596"/>
      <c r="H764" s="1595"/>
      <c r="I764" s="1597"/>
      <c r="J764" s="1596"/>
      <c r="K764" s="1596"/>
      <c r="L764" s="1595"/>
      <c r="M764" s="1598"/>
      <c r="N764" s="1598"/>
      <c r="O764" s="1598"/>
      <c r="P764" s="1598"/>
      <c r="Q764" s="1599"/>
      <c r="R764" s="1599"/>
      <c r="S764" s="1599"/>
      <c r="T764" s="1599"/>
      <c r="W764" s="1631"/>
      <c r="X764" s="1625"/>
      <c r="Y764" s="1983"/>
      <c r="Z764" s="1631"/>
      <c r="AA764" s="1625"/>
      <c r="AD764" s="1983"/>
      <c r="AE764" s="1984"/>
      <c r="AF764" s="1561"/>
      <c r="AG764" s="1561"/>
      <c r="AH764" s="1561"/>
      <c r="AI764" s="1561"/>
      <c r="AJ764" s="1561"/>
      <c r="AK764" s="1561"/>
      <c r="AL764" s="1561"/>
      <c r="AM764" s="1613"/>
    </row>
    <row r="765" spans="4:39" s="8" customFormat="1">
      <c r="D765" s="12"/>
      <c r="E765" s="1594"/>
      <c r="F765" s="1595"/>
      <c r="G765" s="1596"/>
      <c r="H765" s="1595"/>
      <c r="I765" s="1597"/>
      <c r="J765" s="1596"/>
      <c r="K765" s="1596"/>
      <c r="L765" s="1595"/>
      <c r="M765" s="1598"/>
      <c r="N765" s="1598"/>
      <c r="O765" s="1598"/>
      <c r="P765" s="1598"/>
      <c r="Q765" s="1599"/>
      <c r="R765" s="1599"/>
      <c r="S765" s="1599"/>
      <c r="T765" s="1599"/>
      <c r="W765" s="1631"/>
      <c r="X765" s="1625"/>
      <c r="Y765" s="1983"/>
      <c r="Z765" s="1631"/>
      <c r="AA765" s="1625"/>
      <c r="AD765" s="1983"/>
      <c r="AE765" s="1984"/>
      <c r="AF765" s="1561"/>
      <c r="AG765" s="1561"/>
      <c r="AH765" s="1561"/>
      <c r="AI765" s="1561"/>
      <c r="AJ765" s="1561"/>
      <c r="AK765" s="1561"/>
      <c r="AL765" s="1561"/>
      <c r="AM765" s="1613"/>
    </row>
    <row r="766" spans="4:39" s="8" customFormat="1">
      <c r="D766" s="12"/>
      <c r="E766" s="1594"/>
      <c r="F766" s="1595"/>
      <c r="G766" s="1596"/>
      <c r="H766" s="1595"/>
      <c r="I766" s="1597"/>
      <c r="J766" s="1596"/>
      <c r="K766" s="1596"/>
      <c r="L766" s="1595"/>
      <c r="M766" s="1598"/>
      <c r="N766" s="1598"/>
      <c r="O766" s="1598"/>
      <c r="P766" s="1598"/>
      <c r="Q766" s="1599"/>
      <c r="R766" s="1599"/>
      <c r="S766" s="1599"/>
      <c r="T766" s="1599"/>
      <c r="W766" s="1631"/>
      <c r="X766" s="1625"/>
      <c r="Y766" s="1983"/>
      <c r="Z766" s="1631"/>
      <c r="AA766" s="1625"/>
      <c r="AD766" s="1983"/>
      <c r="AE766" s="1984"/>
      <c r="AF766" s="1561"/>
      <c r="AG766" s="1561"/>
      <c r="AH766" s="1561"/>
      <c r="AI766" s="1561"/>
      <c r="AJ766" s="1561"/>
      <c r="AK766" s="1561"/>
      <c r="AL766" s="1561"/>
      <c r="AM766" s="1613"/>
    </row>
    <row r="767" spans="4:39" s="8" customFormat="1">
      <c r="D767" s="12"/>
      <c r="E767" s="1594"/>
      <c r="F767" s="1595"/>
      <c r="G767" s="1596"/>
      <c r="H767" s="1595"/>
      <c r="I767" s="1597"/>
      <c r="J767" s="1596"/>
      <c r="K767" s="1596"/>
      <c r="L767" s="1595"/>
      <c r="M767" s="1598"/>
      <c r="N767" s="1598"/>
      <c r="O767" s="1598"/>
      <c r="P767" s="1598"/>
      <c r="Q767" s="1599"/>
      <c r="R767" s="1599"/>
      <c r="S767" s="1599"/>
      <c r="T767" s="1599"/>
      <c r="W767" s="1631"/>
      <c r="X767" s="1625"/>
      <c r="Y767" s="1983"/>
      <c r="Z767" s="1631"/>
      <c r="AA767" s="1625"/>
      <c r="AD767" s="1983"/>
      <c r="AE767" s="1984"/>
      <c r="AF767" s="1561"/>
      <c r="AG767" s="1561"/>
      <c r="AH767" s="1561"/>
      <c r="AI767" s="1561"/>
      <c r="AJ767" s="1561"/>
      <c r="AK767" s="1561"/>
      <c r="AL767" s="1561"/>
      <c r="AM767" s="1613"/>
    </row>
    <row r="768" spans="4:39" s="8" customFormat="1">
      <c r="D768" s="12"/>
      <c r="E768" s="1594"/>
      <c r="F768" s="1595"/>
      <c r="G768" s="1596"/>
      <c r="H768" s="1595"/>
      <c r="I768" s="1597"/>
      <c r="J768" s="1596"/>
      <c r="K768" s="1596"/>
      <c r="L768" s="1595"/>
      <c r="M768" s="1598"/>
      <c r="N768" s="1598"/>
      <c r="O768" s="1598"/>
      <c r="P768" s="1598"/>
      <c r="Q768" s="1599"/>
      <c r="R768" s="1599"/>
      <c r="S768" s="1599"/>
      <c r="T768" s="1599"/>
      <c r="W768" s="1631"/>
      <c r="X768" s="1625"/>
      <c r="Y768" s="1983"/>
      <c r="Z768" s="1631"/>
      <c r="AA768" s="1625"/>
      <c r="AD768" s="1983"/>
      <c r="AE768" s="1984"/>
      <c r="AF768" s="1561"/>
      <c r="AG768" s="1561"/>
      <c r="AH768" s="1561"/>
      <c r="AI768" s="1561"/>
      <c r="AJ768" s="1561"/>
      <c r="AK768" s="1561"/>
      <c r="AL768" s="1561"/>
      <c r="AM768" s="1613"/>
    </row>
    <row r="769" spans="4:39" s="8" customFormat="1">
      <c r="D769" s="12"/>
      <c r="E769" s="1594"/>
      <c r="F769" s="1595"/>
      <c r="G769" s="1596"/>
      <c r="H769" s="1595"/>
      <c r="I769" s="1597"/>
      <c r="J769" s="1596"/>
      <c r="K769" s="1596"/>
      <c r="L769" s="1595"/>
      <c r="M769" s="1598"/>
      <c r="N769" s="1598"/>
      <c r="O769" s="1598"/>
      <c r="P769" s="1598"/>
      <c r="Q769" s="1599"/>
      <c r="R769" s="1599"/>
      <c r="S769" s="1599"/>
      <c r="T769" s="1599"/>
      <c r="W769" s="1631"/>
      <c r="X769" s="1625"/>
      <c r="Y769" s="1983"/>
      <c r="Z769" s="1631"/>
      <c r="AA769" s="1625"/>
      <c r="AD769" s="1983"/>
      <c r="AE769" s="1984"/>
      <c r="AF769" s="1561"/>
      <c r="AG769" s="1561"/>
      <c r="AH769" s="1561"/>
      <c r="AI769" s="1561"/>
      <c r="AJ769" s="1561"/>
      <c r="AK769" s="1561"/>
      <c r="AL769" s="1561"/>
      <c r="AM769" s="1613"/>
    </row>
    <row r="770" spans="4:39" s="8" customFormat="1">
      <c r="D770" s="12"/>
      <c r="E770" s="1594"/>
      <c r="F770" s="1595"/>
      <c r="G770" s="1596"/>
      <c r="H770" s="1595"/>
      <c r="I770" s="1597"/>
      <c r="J770" s="1596"/>
      <c r="K770" s="1596"/>
      <c r="L770" s="1595"/>
      <c r="M770" s="1598"/>
      <c r="N770" s="1598"/>
      <c r="O770" s="1598"/>
      <c r="P770" s="1598"/>
      <c r="Q770" s="1599"/>
      <c r="R770" s="1599"/>
      <c r="S770" s="1599"/>
      <c r="T770" s="1599"/>
      <c r="W770" s="1631"/>
      <c r="X770" s="1625"/>
      <c r="Y770" s="1983"/>
      <c r="Z770" s="1631"/>
      <c r="AA770" s="1625"/>
      <c r="AD770" s="1983"/>
      <c r="AE770" s="1984"/>
      <c r="AF770" s="1561"/>
      <c r="AG770" s="1561"/>
      <c r="AH770" s="1561"/>
      <c r="AI770" s="1561"/>
      <c r="AJ770" s="1561"/>
      <c r="AK770" s="1561"/>
      <c r="AL770" s="1561"/>
      <c r="AM770" s="1613"/>
    </row>
    <row r="771" spans="4:39" s="8" customFormat="1">
      <c r="D771" s="12"/>
      <c r="E771" s="1594"/>
      <c r="F771" s="1595"/>
      <c r="G771" s="1596"/>
      <c r="H771" s="1595"/>
      <c r="I771" s="1597"/>
      <c r="J771" s="1596"/>
      <c r="K771" s="1596"/>
      <c r="L771" s="1595"/>
      <c r="M771" s="1598"/>
      <c r="N771" s="1598"/>
      <c r="O771" s="1598"/>
      <c r="P771" s="1598"/>
      <c r="Q771" s="1599"/>
      <c r="R771" s="1599"/>
      <c r="S771" s="1599"/>
      <c r="T771" s="1599"/>
      <c r="W771" s="1631"/>
      <c r="X771" s="1625"/>
      <c r="Y771" s="1983"/>
      <c r="Z771" s="1631"/>
      <c r="AA771" s="1625"/>
      <c r="AD771" s="1983"/>
      <c r="AE771" s="1984"/>
      <c r="AF771" s="1561"/>
      <c r="AG771" s="1561"/>
      <c r="AH771" s="1561"/>
      <c r="AI771" s="1561"/>
      <c r="AJ771" s="1561"/>
      <c r="AK771" s="1561"/>
      <c r="AL771" s="1561"/>
      <c r="AM771" s="1613"/>
    </row>
    <row r="772" spans="4:39" s="8" customFormat="1">
      <c r="D772" s="12"/>
      <c r="E772" s="1594"/>
      <c r="F772" s="1595"/>
      <c r="G772" s="1596"/>
      <c r="H772" s="1595"/>
      <c r="I772" s="1597"/>
      <c r="J772" s="1596"/>
      <c r="K772" s="1596"/>
      <c r="L772" s="1595"/>
      <c r="M772" s="1598"/>
      <c r="N772" s="1598"/>
      <c r="O772" s="1598"/>
      <c r="P772" s="1598"/>
      <c r="Q772" s="1599"/>
      <c r="R772" s="1599"/>
      <c r="S772" s="1599"/>
      <c r="T772" s="1599"/>
      <c r="W772" s="1631"/>
      <c r="X772" s="1625"/>
      <c r="Y772" s="1983"/>
      <c r="Z772" s="1631"/>
      <c r="AA772" s="1625"/>
      <c r="AD772" s="1983"/>
      <c r="AE772" s="1984"/>
      <c r="AF772" s="1561"/>
      <c r="AG772" s="1561"/>
      <c r="AH772" s="1561"/>
      <c r="AI772" s="1561"/>
      <c r="AJ772" s="1561"/>
      <c r="AK772" s="1561"/>
      <c r="AL772" s="1561"/>
      <c r="AM772" s="1613"/>
    </row>
    <row r="773" spans="4:39" s="8" customFormat="1">
      <c r="D773" s="12"/>
      <c r="E773" s="1594"/>
      <c r="F773" s="1595"/>
      <c r="G773" s="1596"/>
      <c r="H773" s="1595"/>
      <c r="I773" s="1597"/>
      <c r="J773" s="1596"/>
      <c r="K773" s="1596"/>
      <c r="L773" s="1595"/>
      <c r="M773" s="1598"/>
      <c r="N773" s="1598"/>
      <c r="O773" s="1598"/>
      <c r="P773" s="1598"/>
      <c r="Q773" s="1599"/>
      <c r="R773" s="1599"/>
      <c r="S773" s="1599"/>
      <c r="T773" s="1599"/>
      <c r="W773" s="1631"/>
      <c r="X773" s="1625"/>
      <c r="Y773" s="1983"/>
      <c r="Z773" s="1631"/>
      <c r="AA773" s="1625"/>
      <c r="AD773" s="1983"/>
      <c r="AE773" s="1984"/>
      <c r="AF773" s="1561"/>
      <c r="AG773" s="1561"/>
      <c r="AH773" s="1561"/>
      <c r="AI773" s="1561"/>
      <c r="AJ773" s="1561"/>
      <c r="AK773" s="1561"/>
      <c r="AL773" s="1561"/>
      <c r="AM773" s="1613"/>
    </row>
    <row r="774" spans="4:39" s="8" customFormat="1">
      <c r="D774" s="12"/>
      <c r="E774" s="1594"/>
      <c r="F774" s="1595"/>
      <c r="G774" s="1596"/>
      <c r="H774" s="1595"/>
      <c r="I774" s="1597"/>
      <c r="J774" s="1596"/>
      <c r="K774" s="1596"/>
      <c r="L774" s="1595"/>
      <c r="M774" s="1598"/>
      <c r="N774" s="1598"/>
      <c r="O774" s="1598"/>
      <c r="P774" s="1598"/>
      <c r="Q774" s="1599"/>
      <c r="R774" s="1599"/>
      <c r="S774" s="1599"/>
      <c r="T774" s="1599"/>
      <c r="W774" s="1631"/>
      <c r="X774" s="1625"/>
      <c r="Y774" s="1983"/>
      <c r="Z774" s="1631"/>
      <c r="AA774" s="1625"/>
      <c r="AD774" s="1983"/>
      <c r="AE774" s="1984"/>
      <c r="AF774" s="1561"/>
      <c r="AG774" s="1561"/>
      <c r="AH774" s="1561"/>
      <c r="AI774" s="1561"/>
      <c r="AJ774" s="1561"/>
      <c r="AK774" s="1561"/>
      <c r="AL774" s="1561"/>
      <c r="AM774" s="1613"/>
    </row>
    <row r="775" spans="4:39" s="8" customFormat="1">
      <c r="D775" s="12"/>
      <c r="E775" s="1594"/>
      <c r="F775" s="1595"/>
      <c r="G775" s="1596"/>
      <c r="H775" s="1595"/>
      <c r="I775" s="1597"/>
      <c r="J775" s="1596"/>
      <c r="K775" s="1596"/>
      <c r="L775" s="1595"/>
      <c r="M775" s="1598"/>
      <c r="N775" s="1598"/>
      <c r="O775" s="1598"/>
      <c r="P775" s="1598"/>
      <c r="Q775" s="1599"/>
      <c r="R775" s="1599"/>
      <c r="S775" s="1599"/>
      <c r="T775" s="1599"/>
      <c r="W775" s="1631"/>
      <c r="X775" s="1625"/>
      <c r="Y775" s="1983"/>
      <c r="Z775" s="1631"/>
      <c r="AA775" s="1625"/>
      <c r="AD775" s="1983"/>
      <c r="AE775" s="1984"/>
      <c r="AF775" s="1561"/>
      <c r="AG775" s="1561"/>
      <c r="AH775" s="1561"/>
      <c r="AI775" s="1561"/>
      <c r="AJ775" s="1561"/>
      <c r="AK775" s="1561"/>
      <c r="AL775" s="1561"/>
      <c r="AM775" s="1613"/>
    </row>
    <row r="776" spans="4:39" s="8" customFormat="1">
      <c r="D776" s="12"/>
      <c r="E776" s="1594"/>
      <c r="F776" s="1595"/>
      <c r="G776" s="1596"/>
      <c r="H776" s="1595"/>
      <c r="I776" s="1597"/>
      <c r="J776" s="1596"/>
      <c r="K776" s="1596"/>
      <c r="L776" s="1595"/>
      <c r="M776" s="1598"/>
      <c r="N776" s="1598"/>
      <c r="O776" s="1598"/>
      <c r="P776" s="1598"/>
      <c r="Q776" s="1599"/>
      <c r="R776" s="1599"/>
      <c r="S776" s="1599"/>
      <c r="T776" s="1599"/>
      <c r="W776" s="1631"/>
      <c r="X776" s="1625"/>
      <c r="Y776" s="1983"/>
      <c r="Z776" s="1631"/>
      <c r="AA776" s="1625"/>
      <c r="AD776" s="1983"/>
      <c r="AE776" s="1984"/>
      <c r="AF776" s="1561"/>
      <c r="AG776" s="1561"/>
      <c r="AH776" s="1561"/>
      <c r="AI776" s="1561"/>
      <c r="AJ776" s="1561"/>
      <c r="AK776" s="1561"/>
      <c r="AL776" s="1561"/>
      <c r="AM776" s="1613"/>
    </row>
    <row r="777" spans="4:39" s="8" customFormat="1">
      <c r="D777" s="12"/>
      <c r="E777" s="1594"/>
      <c r="F777" s="1595"/>
      <c r="G777" s="1596"/>
      <c r="H777" s="1595"/>
      <c r="I777" s="1597"/>
      <c r="J777" s="1596"/>
      <c r="K777" s="1596"/>
      <c r="L777" s="1595"/>
      <c r="M777" s="1598"/>
      <c r="N777" s="1598"/>
      <c r="O777" s="1598"/>
      <c r="P777" s="1598"/>
      <c r="Q777" s="1599"/>
      <c r="R777" s="1599"/>
      <c r="S777" s="1599"/>
      <c r="T777" s="1599"/>
      <c r="W777" s="1631"/>
      <c r="X777" s="1625"/>
      <c r="Y777" s="1983"/>
      <c r="Z777" s="1631"/>
      <c r="AA777" s="1625"/>
      <c r="AD777" s="1983"/>
      <c r="AE777" s="1984"/>
      <c r="AF777" s="1561"/>
      <c r="AG777" s="1561"/>
      <c r="AH777" s="1561"/>
      <c r="AI777" s="1561"/>
      <c r="AJ777" s="1561"/>
      <c r="AK777" s="1561"/>
      <c r="AL777" s="1561"/>
      <c r="AM777" s="1613"/>
    </row>
    <row r="778" spans="4:39" s="8" customFormat="1">
      <c r="D778" s="12"/>
      <c r="E778" s="1594"/>
      <c r="F778" s="1595"/>
      <c r="G778" s="1596"/>
      <c r="H778" s="1595"/>
      <c r="I778" s="1597"/>
      <c r="J778" s="1596"/>
      <c r="K778" s="1596"/>
      <c r="L778" s="1595"/>
      <c r="M778" s="1598"/>
      <c r="N778" s="1598"/>
      <c r="O778" s="1598"/>
      <c r="P778" s="1598"/>
      <c r="Q778" s="1599"/>
      <c r="R778" s="1599"/>
      <c r="S778" s="1599"/>
      <c r="T778" s="1599"/>
      <c r="W778" s="1631"/>
      <c r="X778" s="1625"/>
      <c r="Y778" s="1983"/>
      <c r="Z778" s="1631"/>
      <c r="AA778" s="1625"/>
      <c r="AD778" s="1983"/>
      <c r="AE778" s="1984"/>
      <c r="AF778" s="1561"/>
      <c r="AG778" s="1561"/>
      <c r="AH778" s="1561"/>
      <c r="AI778" s="1561"/>
      <c r="AJ778" s="1561"/>
      <c r="AK778" s="1561"/>
      <c r="AL778" s="1561"/>
      <c r="AM778" s="1613"/>
    </row>
    <row r="779" spans="4:39" s="8" customFormat="1">
      <c r="D779" s="12"/>
      <c r="E779" s="1594"/>
      <c r="F779" s="1595"/>
      <c r="G779" s="1596"/>
      <c r="H779" s="1595"/>
      <c r="I779" s="1597"/>
      <c r="J779" s="1596"/>
      <c r="K779" s="1596"/>
      <c r="L779" s="1595"/>
      <c r="M779" s="1598"/>
      <c r="N779" s="1598"/>
      <c r="O779" s="1598"/>
      <c r="P779" s="1598"/>
      <c r="Q779" s="1599"/>
      <c r="R779" s="1599"/>
      <c r="S779" s="1599"/>
      <c r="T779" s="1599"/>
      <c r="W779" s="1631"/>
      <c r="X779" s="1625"/>
      <c r="Y779" s="1983"/>
      <c r="Z779" s="1631"/>
      <c r="AA779" s="1625"/>
      <c r="AD779" s="1983"/>
      <c r="AE779" s="1984"/>
      <c r="AF779" s="1561"/>
      <c r="AG779" s="1561"/>
      <c r="AH779" s="1561"/>
      <c r="AI779" s="1561"/>
      <c r="AJ779" s="1561"/>
      <c r="AK779" s="1561"/>
      <c r="AL779" s="1561"/>
      <c r="AM779" s="1613"/>
    </row>
    <row r="780" spans="4:39" s="8" customFormat="1">
      <c r="D780" s="12"/>
      <c r="E780" s="1594"/>
      <c r="F780" s="1595"/>
      <c r="G780" s="1596"/>
      <c r="H780" s="1595"/>
      <c r="I780" s="1597"/>
      <c r="J780" s="1596"/>
      <c r="K780" s="1596"/>
      <c r="L780" s="1595"/>
      <c r="M780" s="1598"/>
      <c r="N780" s="1598"/>
      <c r="O780" s="1598"/>
      <c r="P780" s="1598"/>
      <c r="Q780" s="1599"/>
      <c r="R780" s="1599"/>
      <c r="S780" s="1599"/>
      <c r="T780" s="1599"/>
      <c r="W780" s="1631"/>
      <c r="X780" s="1625"/>
      <c r="Y780" s="1983"/>
      <c r="Z780" s="1631"/>
      <c r="AA780" s="1625"/>
      <c r="AD780" s="1983"/>
      <c r="AE780" s="1984"/>
      <c r="AF780" s="1561"/>
      <c r="AG780" s="1561"/>
      <c r="AH780" s="1561"/>
      <c r="AI780" s="1561"/>
      <c r="AJ780" s="1561"/>
      <c r="AK780" s="1561"/>
      <c r="AL780" s="1561"/>
      <c r="AM780" s="1613"/>
    </row>
    <row r="781" spans="4:39" s="8" customFormat="1">
      <c r="D781" s="12"/>
      <c r="E781" s="1594"/>
      <c r="F781" s="1595"/>
      <c r="G781" s="1596"/>
      <c r="H781" s="1595"/>
      <c r="I781" s="1597"/>
      <c r="J781" s="1596"/>
      <c r="K781" s="1596"/>
      <c r="L781" s="1595"/>
      <c r="M781" s="1598"/>
      <c r="N781" s="1598"/>
      <c r="O781" s="1598"/>
      <c r="P781" s="1598"/>
      <c r="Q781" s="1599"/>
      <c r="R781" s="1599"/>
      <c r="S781" s="1599"/>
      <c r="T781" s="1599"/>
      <c r="W781" s="1631"/>
      <c r="X781" s="1625"/>
      <c r="Y781" s="1983"/>
      <c r="Z781" s="1631"/>
      <c r="AA781" s="1625"/>
      <c r="AD781" s="1983"/>
      <c r="AE781" s="1984"/>
      <c r="AF781" s="1561"/>
      <c r="AG781" s="1561"/>
      <c r="AH781" s="1561"/>
      <c r="AI781" s="1561"/>
      <c r="AJ781" s="1561"/>
      <c r="AK781" s="1561"/>
      <c r="AL781" s="1561"/>
      <c r="AM781" s="1613"/>
    </row>
    <row r="782" spans="4:39" s="8" customFormat="1">
      <c r="D782" s="12"/>
      <c r="E782" s="1594"/>
      <c r="F782" s="1595"/>
      <c r="G782" s="1596"/>
      <c r="H782" s="1595"/>
      <c r="I782" s="1597"/>
      <c r="J782" s="1596"/>
      <c r="K782" s="1596"/>
      <c r="L782" s="1595"/>
      <c r="M782" s="1598"/>
      <c r="N782" s="1598"/>
      <c r="O782" s="1598"/>
      <c r="P782" s="1598"/>
      <c r="Q782" s="1599"/>
      <c r="R782" s="1599"/>
      <c r="S782" s="1599"/>
      <c r="T782" s="1599"/>
      <c r="W782" s="1631"/>
      <c r="X782" s="1625"/>
      <c r="Y782" s="1983"/>
      <c r="Z782" s="1631"/>
      <c r="AA782" s="1625"/>
      <c r="AD782" s="1983"/>
      <c r="AE782" s="1984"/>
      <c r="AF782" s="1561"/>
      <c r="AG782" s="1561"/>
      <c r="AH782" s="1561"/>
      <c r="AI782" s="1561"/>
      <c r="AJ782" s="1561"/>
      <c r="AK782" s="1561"/>
      <c r="AL782" s="1561"/>
      <c r="AM782" s="1613"/>
    </row>
    <row r="783" spans="4:39" s="8" customFormat="1">
      <c r="D783" s="12"/>
      <c r="E783" s="1594"/>
      <c r="F783" s="1595"/>
      <c r="G783" s="1596"/>
      <c r="H783" s="1595"/>
      <c r="I783" s="1597"/>
      <c r="J783" s="1596"/>
      <c r="K783" s="1596"/>
      <c r="L783" s="1595"/>
      <c r="M783" s="1598"/>
      <c r="N783" s="1598"/>
      <c r="O783" s="1598"/>
      <c r="P783" s="1598"/>
      <c r="Q783" s="1599"/>
      <c r="R783" s="1599"/>
      <c r="S783" s="1599"/>
      <c r="T783" s="1599"/>
      <c r="W783" s="1631"/>
      <c r="X783" s="1625"/>
      <c r="Y783" s="1983"/>
      <c r="Z783" s="1631"/>
      <c r="AA783" s="1625"/>
      <c r="AD783" s="1983"/>
      <c r="AE783" s="1984"/>
      <c r="AF783" s="1561"/>
      <c r="AG783" s="1561"/>
      <c r="AH783" s="1561"/>
      <c r="AI783" s="1561"/>
      <c r="AJ783" s="1561"/>
      <c r="AK783" s="1561"/>
      <c r="AL783" s="1561"/>
      <c r="AM783" s="1613"/>
    </row>
    <row r="784" spans="4:39" s="8" customFormat="1">
      <c r="D784" s="12"/>
      <c r="E784" s="1594"/>
      <c r="F784" s="1595"/>
      <c r="G784" s="1596"/>
      <c r="H784" s="1595"/>
      <c r="I784" s="1597"/>
      <c r="J784" s="1596"/>
      <c r="K784" s="1596"/>
      <c r="L784" s="1595"/>
      <c r="M784" s="1598"/>
      <c r="N784" s="1598"/>
      <c r="O784" s="1598"/>
      <c r="P784" s="1598"/>
      <c r="Q784" s="1599"/>
      <c r="R784" s="1599"/>
      <c r="S784" s="1599"/>
      <c r="T784" s="1599"/>
      <c r="W784" s="1631"/>
      <c r="X784" s="1625"/>
      <c r="Y784" s="1983"/>
      <c r="Z784" s="1631"/>
      <c r="AA784" s="1625"/>
      <c r="AD784" s="1983"/>
      <c r="AE784" s="1984"/>
      <c r="AF784" s="1561"/>
      <c r="AG784" s="1561"/>
      <c r="AH784" s="1561"/>
      <c r="AI784" s="1561"/>
      <c r="AJ784" s="1561"/>
      <c r="AK784" s="1561"/>
      <c r="AL784" s="1561"/>
      <c r="AM784" s="1613"/>
    </row>
    <row r="785" spans="4:39" s="8" customFormat="1">
      <c r="D785" s="12"/>
      <c r="E785" s="1594"/>
      <c r="F785" s="1595"/>
      <c r="G785" s="1596"/>
      <c r="H785" s="1595"/>
      <c r="I785" s="1597"/>
      <c r="J785" s="1596"/>
      <c r="K785" s="1596"/>
      <c r="L785" s="1595"/>
      <c r="M785" s="1598"/>
      <c r="N785" s="1598"/>
      <c r="O785" s="1598"/>
      <c r="P785" s="1598"/>
      <c r="Q785" s="1599"/>
      <c r="R785" s="1599"/>
      <c r="S785" s="1599"/>
      <c r="T785" s="1599"/>
      <c r="W785" s="1631"/>
      <c r="X785" s="1625"/>
      <c r="Y785" s="1983"/>
      <c r="Z785" s="1631"/>
      <c r="AA785" s="1625"/>
      <c r="AD785" s="1983"/>
      <c r="AE785" s="1984"/>
      <c r="AF785" s="1561"/>
      <c r="AG785" s="1561"/>
      <c r="AH785" s="1561"/>
      <c r="AI785" s="1561"/>
      <c r="AJ785" s="1561"/>
      <c r="AK785" s="1561"/>
      <c r="AL785" s="1561"/>
      <c r="AM785" s="1613"/>
    </row>
    <row r="786" spans="4:39" s="8" customFormat="1">
      <c r="D786" s="12"/>
      <c r="E786" s="1594"/>
      <c r="F786" s="1595"/>
      <c r="G786" s="1596"/>
      <c r="H786" s="1595"/>
      <c r="I786" s="1597"/>
      <c r="J786" s="1596"/>
      <c r="K786" s="1596"/>
      <c r="L786" s="1595"/>
      <c r="M786" s="1598"/>
      <c r="N786" s="1598"/>
      <c r="O786" s="1598"/>
      <c r="P786" s="1598"/>
      <c r="Q786" s="1599"/>
      <c r="R786" s="1599"/>
      <c r="S786" s="1599"/>
      <c r="T786" s="1599"/>
      <c r="W786" s="1631"/>
      <c r="X786" s="1625"/>
      <c r="Y786" s="1983"/>
      <c r="Z786" s="1631"/>
      <c r="AA786" s="1625"/>
      <c r="AD786" s="1983"/>
      <c r="AE786" s="1984"/>
      <c r="AF786" s="1561"/>
      <c r="AG786" s="1561"/>
      <c r="AH786" s="1561"/>
      <c r="AI786" s="1561"/>
      <c r="AJ786" s="1561"/>
      <c r="AK786" s="1561"/>
      <c r="AL786" s="1561"/>
      <c r="AM786" s="1613"/>
    </row>
    <row r="787" spans="4:39" s="8" customFormat="1">
      <c r="D787" s="12"/>
      <c r="E787" s="1594"/>
      <c r="F787" s="1595"/>
      <c r="G787" s="1596"/>
      <c r="H787" s="1595"/>
      <c r="I787" s="1597"/>
      <c r="J787" s="1596"/>
      <c r="K787" s="1596"/>
      <c r="L787" s="1595"/>
      <c r="M787" s="1598"/>
      <c r="N787" s="1598"/>
      <c r="O787" s="1598"/>
      <c r="P787" s="1598"/>
      <c r="Q787" s="1599"/>
      <c r="R787" s="1599"/>
      <c r="S787" s="1599"/>
      <c r="T787" s="1599"/>
      <c r="W787" s="1631"/>
      <c r="X787" s="1625"/>
      <c r="Y787" s="1983"/>
      <c r="Z787" s="1631"/>
      <c r="AA787" s="1625"/>
      <c r="AD787" s="1983"/>
      <c r="AE787" s="1984"/>
      <c r="AF787" s="1561"/>
      <c r="AG787" s="1561"/>
      <c r="AH787" s="1561"/>
      <c r="AI787" s="1561"/>
      <c r="AJ787" s="1561"/>
      <c r="AK787" s="1561"/>
      <c r="AL787" s="1561"/>
      <c r="AM787" s="1613"/>
    </row>
    <row r="788" spans="4:39" s="8" customFormat="1">
      <c r="D788" s="12"/>
      <c r="E788" s="1594"/>
      <c r="F788" s="1595"/>
      <c r="G788" s="1596"/>
      <c r="H788" s="1595"/>
      <c r="I788" s="1597"/>
      <c r="J788" s="1596"/>
      <c r="K788" s="1596"/>
      <c r="L788" s="1595"/>
      <c r="M788" s="1598"/>
      <c r="N788" s="1598"/>
      <c r="O788" s="1598"/>
      <c r="P788" s="1598"/>
      <c r="Q788" s="1599"/>
      <c r="R788" s="1599"/>
      <c r="S788" s="1599"/>
      <c r="T788" s="1599"/>
      <c r="W788" s="1631"/>
      <c r="X788" s="1625"/>
      <c r="Y788" s="1983"/>
      <c r="Z788" s="1631"/>
      <c r="AA788" s="1625"/>
      <c r="AD788" s="1983"/>
      <c r="AE788" s="1984"/>
      <c r="AF788" s="1561"/>
      <c r="AG788" s="1561"/>
      <c r="AH788" s="1561"/>
      <c r="AI788" s="1561"/>
      <c r="AJ788" s="1561"/>
      <c r="AK788" s="1561"/>
      <c r="AL788" s="1561"/>
      <c r="AM788" s="1613"/>
    </row>
    <row r="789" spans="4:39" s="8" customFormat="1">
      <c r="D789" s="12"/>
      <c r="E789" s="1594"/>
      <c r="F789" s="1595"/>
      <c r="G789" s="1596"/>
      <c r="H789" s="1595"/>
      <c r="I789" s="1597"/>
      <c r="J789" s="1596"/>
      <c r="K789" s="1596"/>
      <c r="L789" s="1595"/>
      <c r="M789" s="1598"/>
      <c r="N789" s="1598"/>
      <c r="O789" s="1598"/>
      <c r="P789" s="1598"/>
      <c r="Q789" s="1599"/>
      <c r="R789" s="1599"/>
      <c r="S789" s="1599"/>
      <c r="T789" s="1599"/>
      <c r="W789" s="1631"/>
      <c r="X789" s="1625"/>
      <c r="Y789" s="1983"/>
      <c r="Z789" s="1631"/>
      <c r="AA789" s="1625"/>
      <c r="AD789" s="1983"/>
      <c r="AE789" s="1984"/>
      <c r="AF789" s="1561"/>
      <c r="AG789" s="1561"/>
      <c r="AH789" s="1561"/>
      <c r="AI789" s="1561"/>
      <c r="AJ789" s="1561"/>
      <c r="AK789" s="1561"/>
      <c r="AL789" s="1561"/>
      <c r="AM789" s="1613"/>
    </row>
    <row r="790" spans="4:39" s="8" customFormat="1">
      <c r="D790" s="12"/>
      <c r="E790" s="1594"/>
      <c r="F790" s="1595"/>
      <c r="G790" s="1596"/>
      <c r="H790" s="1595"/>
      <c r="I790" s="1597"/>
      <c r="J790" s="1596"/>
      <c r="K790" s="1596"/>
      <c r="L790" s="1595"/>
      <c r="M790" s="1598"/>
      <c r="N790" s="1598"/>
      <c r="O790" s="1598"/>
      <c r="P790" s="1598"/>
      <c r="Q790" s="1599"/>
      <c r="R790" s="1599"/>
      <c r="S790" s="1599"/>
      <c r="T790" s="1599"/>
      <c r="W790" s="1631"/>
      <c r="X790" s="1625"/>
      <c r="Y790" s="1983"/>
      <c r="Z790" s="1631"/>
      <c r="AA790" s="1625"/>
      <c r="AD790" s="1983"/>
      <c r="AE790" s="1984"/>
      <c r="AF790" s="1561"/>
      <c r="AG790" s="1561"/>
      <c r="AH790" s="1561"/>
      <c r="AI790" s="1561"/>
      <c r="AJ790" s="1561"/>
      <c r="AK790" s="1561"/>
      <c r="AL790" s="1561"/>
      <c r="AM790" s="1613"/>
    </row>
    <row r="791" spans="4:39" s="8" customFormat="1">
      <c r="D791" s="12"/>
      <c r="E791" s="1594"/>
      <c r="F791" s="1595"/>
      <c r="G791" s="1596"/>
      <c r="H791" s="1595"/>
      <c r="I791" s="1597"/>
      <c r="J791" s="1596"/>
      <c r="K791" s="1596"/>
      <c r="L791" s="1595"/>
      <c r="M791" s="1598"/>
      <c r="N791" s="1598"/>
      <c r="O791" s="1598"/>
      <c r="P791" s="1598"/>
      <c r="Q791" s="1599"/>
      <c r="R791" s="1599"/>
      <c r="S791" s="1599"/>
      <c r="T791" s="1599"/>
      <c r="W791" s="1631"/>
      <c r="X791" s="1625"/>
      <c r="Y791" s="1983"/>
      <c r="Z791" s="1631"/>
      <c r="AA791" s="1625"/>
      <c r="AD791" s="1983"/>
      <c r="AE791" s="1984"/>
      <c r="AF791" s="1561"/>
      <c r="AG791" s="1561"/>
      <c r="AH791" s="1561"/>
      <c r="AI791" s="1561"/>
      <c r="AJ791" s="1561"/>
      <c r="AK791" s="1561"/>
      <c r="AL791" s="1561"/>
      <c r="AM791" s="1613"/>
    </row>
    <row r="792" spans="4:39" s="8" customFormat="1">
      <c r="D792" s="12"/>
      <c r="E792" s="1594"/>
      <c r="F792" s="1595"/>
      <c r="G792" s="1596"/>
      <c r="H792" s="1595"/>
      <c r="I792" s="1597"/>
      <c r="J792" s="1596"/>
      <c r="K792" s="1596"/>
      <c r="L792" s="1595"/>
      <c r="M792" s="1598"/>
      <c r="N792" s="1598"/>
      <c r="O792" s="1598"/>
      <c r="P792" s="1598"/>
      <c r="Q792" s="1599"/>
      <c r="R792" s="1599"/>
      <c r="S792" s="1599"/>
      <c r="T792" s="1599"/>
      <c r="W792" s="1631"/>
      <c r="X792" s="1625"/>
      <c r="Y792" s="1983"/>
      <c r="Z792" s="1631"/>
      <c r="AA792" s="1625"/>
      <c r="AD792" s="1983"/>
      <c r="AE792" s="1984"/>
      <c r="AF792" s="1561"/>
      <c r="AG792" s="1561"/>
      <c r="AH792" s="1561"/>
      <c r="AI792" s="1561"/>
      <c r="AJ792" s="1561"/>
      <c r="AK792" s="1561"/>
      <c r="AL792" s="1561"/>
      <c r="AM792" s="1613"/>
    </row>
    <row r="793" spans="4:39" s="8" customFormat="1">
      <c r="D793" s="12"/>
      <c r="E793" s="1594"/>
      <c r="F793" s="1595"/>
      <c r="G793" s="1596"/>
      <c r="H793" s="1595"/>
      <c r="I793" s="1597"/>
      <c r="J793" s="1596"/>
      <c r="K793" s="1596"/>
      <c r="L793" s="1595"/>
      <c r="M793" s="1598"/>
      <c r="N793" s="1598"/>
      <c r="O793" s="1598"/>
      <c r="P793" s="1598"/>
      <c r="Q793" s="1599"/>
      <c r="R793" s="1599"/>
      <c r="S793" s="1599"/>
      <c r="T793" s="1599"/>
      <c r="W793" s="1631"/>
      <c r="X793" s="1625"/>
      <c r="Y793" s="1983"/>
      <c r="Z793" s="1631"/>
      <c r="AA793" s="1625"/>
      <c r="AD793" s="1983"/>
      <c r="AE793" s="1984"/>
      <c r="AF793" s="1561"/>
      <c r="AG793" s="1561"/>
      <c r="AH793" s="1561"/>
      <c r="AI793" s="1561"/>
      <c r="AJ793" s="1561"/>
      <c r="AK793" s="1561"/>
      <c r="AL793" s="1561"/>
      <c r="AM793" s="1613"/>
    </row>
    <row r="794" spans="4:39" s="8" customFormat="1">
      <c r="D794" s="12"/>
      <c r="E794" s="1594"/>
      <c r="F794" s="1595"/>
      <c r="G794" s="1596"/>
      <c r="H794" s="1595"/>
      <c r="I794" s="1597"/>
      <c r="J794" s="1596"/>
      <c r="K794" s="1596"/>
      <c r="L794" s="1595"/>
      <c r="M794" s="1598"/>
      <c r="N794" s="1598"/>
      <c r="O794" s="1598"/>
      <c r="P794" s="1598"/>
      <c r="Q794" s="1599"/>
      <c r="R794" s="1599"/>
      <c r="S794" s="1599"/>
      <c r="T794" s="1599"/>
      <c r="W794" s="1631"/>
      <c r="X794" s="1625"/>
      <c r="Y794" s="1983"/>
      <c r="Z794" s="1631"/>
      <c r="AA794" s="1625"/>
      <c r="AD794" s="1983"/>
      <c r="AE794" s="1984"/>
      <c r="AF794" s="1561"/>
      <c r="AG794" s="1561"/>
      <c r="AH794" s="1561"/>
      <c r="AI794" s="1561"/>
      <c r="AJ794" s="1561"/>
      <c r="AK794" s="1561"/>
      <c r="AL794" s="1561"/>
      <c r="AM794" s="1613"/>
    </row>
    <row r="795" spans="4:39" s="8" customFormat="1">
      <c r="D795" s="12"/>
      <c r="E795" s="1594"/>
      <c r="F795" s="1595"/>
      <c r="G795" s="1596"/>
      <c r="H795" s="1595"/>
      <c r="I795" s="1597"/>
      <c r="J795" s="1596"/>
      <c r="K795" s="1596"/>
      <c r="L795" s="1595"/>
      <c r="M795" s="1598"/>
      <c r="N795" s="1598"/>
      <c r="O795" s="1598"/>
      <c r="P795" s="1598"/>
      <c r="Q795" s="1599"/>
      <c r="R795" s="1599"/>
      <c r="S795" s="1599"/>
      <c r="T795" s="1599"/>
      <c r="W795" s="1631"/>
      <c r="X795" s="1625"/>
      <c r="Y795" s="1983"/>
      <c r="Z795" s="1631"/>
      <c r="AA795" s="1625"/>
      <c r="AD795" s="1983"/>
      <c r="AE795" s="1984"/>
      <c r="AF795" s="1561"/>
      <c r="AG795" s="1561"/>
      <c r="AH795" s="1561"/>
      <c r="AI795" s="1561"/>
      <c r="AJ795" s="1561"/>
      <c r="AK795" s="1561"/>
      <c r="AL795" s="1561"/>
      <c r="AM795" s="1613"/>
    </row>
    <row r="796" spans="4:39" s="8" customFormat="1">
      <c r="D796" s="12"/>
      <c r="E796" s="1594"/>
      <c r="F796" s="1595"/>
      <c r="G796" s="1596"/>
      <c r="H796" s="1595"/>
      <c r="I796" s="1597"/>
      <c r="J796" s="1596"/>
      <c r="K796" s="1596"/>
      <c r="L796" s="1595"/>
      <c r="M796" s="1598"/>
      <c r="N796" s="1598"/>
      <c r="O796" s="1598"/>
      <c r="P796" s="1598"/>
      <c r="Q796" s="1599"/>
      <c r="R796" s="1599"/>
      <c r="S796" s="1599"/>
      <c r="T796" s="1599"/>
      <c r="W796" s="1631"/>
      <c r="X796" s="1625"/>
      <c r="Y796" s="1983"/>
      <c r="Z796" s="1631"/>
      <c r="AA796" s="1625"/>
      <c r="AD796" s="1983"/>
      <c r="AE796" s="1984"/>
      <c r="AF796" s="1561"/>
      <c r="AG796" s="1561"/>
      <c r="AH796" s="1561"/>
      <c r="AI796" s="1561"/>
      <c r="AJ796" s="1561"/>
      <c r="AK796" s="1561"/>
      <c r="AL796" s="1561"/>
      <c r="AM796" s="1613"/>
    </row>
    <row r="797" spans="4:39" s="8" customFormat="1">
      <c r="D797" s="12"/>
      <c r="E797" s="1594"/>
      <c r="F797" s="1595"/>
      <c r="G797" s="1596"/>
      <c r="H797" s="1595"/>
      <c r="I797" s="1597"/>
      <c r="J797" s="1596"/>
      <c r="K797" s="1596"/>
      <c r="L797" s="1595"/>
      <c r="M797" s="1598"/>
      <c r="N797" s="1598"/>
      <c r="O797" s="1598"/>
      <c r="P797" s="1598"/>
      <c r="Q797" s="1599"/>
      <c r="R797" s="1599"/>
      <c r="S797" s="1599"/>
      <c r="T797" s="1599"/>
      <c r="W797" s="1631"/>
      <c r="X797" s="1625"/>
      <c r="Y797" s="1983"/>
      <c r="Z797" s="1631"/>
      <c r="AA797" s="1625"/>
      <c r="AD797" s="1983"/>
      <c r="AE797" s="1984"/>
      <c r="AF797" s="1561"/>
      <c r="AG797" s="1561"/>
      <c r="AH797" s="1561"/>
      <c r="AI797" s="1561"/>
      <c r="AJ797" s="1561"/>
      <c r="AK797" s="1561"/>
      <c r="AL797" s="1561"/>
      <c r="AM797" s="1613"/>
    </row>
    <row r="798" spans="4:39" s="8" customFormat="1">
      <c r="D798" s="12"/>
      <c r="E798" s="1594"/>
      <c r="F798" s="1595"/>
      <c r="G798" s="1596"/>
      <c r="H798" s="1595"/>
      <c r="I798" s="1597"/>
      <c r="J798" s="1596"/>
      <c r="K798" s="1596"/>
      <c r="L798" s="1595"/>
      <c r="M798" s="1598"/>
      <c r="N798" s="1598"/>
      <c r="O798" s="1598"/>
      <c r="P798" s="1598"/>
      <c r="Q798" s="1599"/>
      <c r="R798" s="1599"/>
      <c r="S798" s="1599"/>
      <c r="T798" s="1599"/>
      <c r="W798" s="1631"/>
      <c r="X798" s="1625"/>
      <c r="Y798" s="1983"/>
      <c r="Z798" s="1631"/>
      <c r="AA798" s="1625"/>
      <c r="AD798" s="1983"/>
      <c r="AE798" s="1984"/>
      <c r="AF798" s="1561"/>
      <c r="AG798" s="1561"/>
      <c r="AH798" s="1561"/>
      <c r="AI798" s="1561"/>
      <c r="AJ798" s="1561"/>
      <c r="AK798" s="1561"/>
      <c r="AL798" s="1561"/>
      <c r="AM798" s="1613"/>
    </row>
    <row r="799" spans="4:39" s="8" customFormat="1">
      <c r="D799" s="12"/>
      <c r="E799" s="1594"/>
      <c r="F799" s="1595"/>
      <c r="G799" s="1596"/>
      <c r="H799" s="1595"/>
      <c r="I799" s="1597"/>
      <c r="J799" s="1596"/>
      <c r="K799" s="1596"/>
      <c r="L799" s="1595"/>
      <c r="M799" s="1598"/>
      <c r="N799" s="1598"/>
      <c r="O799" s="1598"/>
      <c r="P799" s="1598"/>
      <c r="Q799" s="1599"/>
      <c r="R799" s="1599"/>
      <c r="S799" s="1599"/>
      <c r="T799" s="1599"/>
      <c r="W799" s="1631"/>
      <c r="X799" s="1625"/>
      <c r="Y799" s="1983"/>
      <c r="Z799" s="1631"/>
      <c r="AA799" s="1625"/>
      <c r="AD799" s="1983"/>
      <c r="AE799" s="1984"/>
      <c r="AF799" s="1561"/>
      <c r="AG799" s="1561"/>
      <c r="AH799" s="1561"/>
      <c r="AI799" s="1561"/>
      <c r="AJ799" s="1561"/>
      <c r="AK799" s="1561"/>
      <c r="AL799" s="1561"/>
      <c r="AM799" s="1613"/>
    </row>
    <row r="800" spans="4:39" s="8" customFormat="1">
      <c r="D800" s="12"/>
      <c r="E800" s="1594"/>
      <c r="F800" s="1595"/>
      <c r="G800" s="1596"/>
      <c r="H800" s="1595"/>
      <c r="I800" s="1597"/>
      <c r="J800" s="1596"/>
      <c r="K800" s="1596"/>
      <c r="L800" s="1595"/>
      <c r="M800" s="1598"/>
      <c r="N800" s="1598"/>
      <c r="O800" s="1598"/>
      <c r="P800" s="1598"/>
      <c r="Q800" s="1599"/>
      <c r="R800" s="1599"/>
      <c r="S800" s="1599"/>
      <c r="T800" s="1599"/>
      <c r="W800" s="1631"/>
      <c r="X800" s="1625"/>
      <c r="Y800" s="1983"/>
      <c r="Z800" s="1631"/>
      <c r="AA800" s="1625"/>
      <c r="AD800" s="1983"/>
      <c r="AE800" s="1984"/>
      <c r="AF800" s="1561"/>
      <c r="AG800" s="1561"/>
      <c r="AH800" s="1561"/>
      <c r="AI800" s="1561"/>
      <c r="AJ800" s="1561"/>
      <c r="AK800" s="1561"/>
      <c r="AL800" s="1561"/>
      <c r="AM800" s="1613"/>
    </row>
    <row r="801" spans="4:39" s="8" customFormat="1">
      <c r="D801" s="12"/>
      <c r="E801" s="1594"/>
      <c r="F801" s="1595"/>
      <c r="G801" s="1596"/>
      <c r="H801" s="1595"/>
      <c r="I801" s="1597"/>
      <c r="J801" s="1596"/>
      <c r="K801" s="1596"/>
      <c r="L801" s="1595"/>
      <c r="M801" s="1598"/>
      <c r="N801" s="1598"/>
      <c r="O801" s="1598"/>
      <c r="P801" s="1598"/>
      <c r="Q801" s="1599"/>
      <c r="R801" s="1599"/>
      <c r="S801" s="1599"/>
      <c r="T801" s="1599"/>
      <c r="W801" s="1631"/>
      <c r="X801" s="1625"/>
      <c r="Y801" s="1983"/>
      <c r="Z801" s="1631"/>
      <c r="AA801" s="1625"/>
      <c r="AD801" s="1983"/>
      <c r="AE801" s="1984"/>
      <c r="AF801" s="1561"/>
      <c r="AG801" s="1561"/>
      <c r="AH801" s="1561"/>
      <c r="AI801" s="1561"/>
      <c r="AJ801" s="1561"/>
      <c r="AK801" s="1561"/>
      <c r="AL801" s="1561"/>
      <c r="AM801" s="1613"/>
    </row>
    <row r="802" spans="4:39" s="8" customFormat="1">
      <c r="D802" s="12"/>
      <c r="E802" s="1594"/>
      <c r="F802" s="1595"/>
      <c r="G802" s="1596"/>
      <c r="H802" s="1595"/>
      <c r="I802" s="1597"/>
      <c r="J802" s="1596"/>
      <c r="K802" s="1596"/>
      <c r="L802" s="1595"/>
      <c r="M802" s="1598"/>
      <c r="N802" s="1598"/>
      <c r="O802" s="1598"/>
      <c r="P802" s="1598"/>
      <c r="Q802" s="1599"/>
      <c r="R802" s="1599"/>
      <c r="S802" s="1599"/>
      <c r="T802" s="1599"/>
      <c r="W802" s="1631"/>
      <c r="X802" s="1625"/>
      <c r="Y802" s="1983"/>
      <c r="Z802" s="1631"/>
      <c r="AA802" s="1625"/>
      <c r="AD802" s="1983"/>
      <c r="AE802" s="1984"/>
      <c r="AF802" s="1561"/>
      <c r="AG802" s="1561"/>
      <c r="AH802" s="1561"/>
      <c r="AI802" s="1561"/>
      <c r="AJ802" s="1561"/>
      <c r="AK802" s="1561"/>
      <c r="AL802" s="1561"/>
      <c r="AM802" s="1613"/>
    </row>
    <row r="803" spans="4:39" s="8" customFormat="1">
      <c r="D803" s="12"/>
      <c r="E803" s="1594"/>
      <c r="F803" s="1595"/>
      <c r="G803" s="1596"/>
      <c r="H803" s="1595"/>
      <c r="I803" s="1597"/>
      <c r="J803" s="1596"/>
      <c r="K803" s="1596"/>
      <c r="L803" s="1595"/>
      <c r="M803" s="1598"/>
      <c r="N803" s="1598"/>
      <c r="O803" s="1598"/>
      <c r="P803" s="1598"/>
      <c r="Q803" s="1599"/>
      <c r="R803" s="1599"/>
      <c r="S803" s="1599"/>
      <c r="T803" s="1599"/>
      <c r="W803" s="1631"/>
      <c r="X803" s="1625"/>
      <c r="Y803" s="1983"/>
      <c r="Z803" s="1631"/>
      <c r="AA803" s="1625"/>
      <c r="AD803" s="1983"/>
      <c r="AE803" s="1984"/>
      <c r="AF803" s="1561"/>
      <c r="AG803" s="1561"/>
      <c r="AH803" s="1561"/>
      <c r="AI803" s="1561"/>
      <c r="AJ803" s="1561"/>
      <c r="AK803" s="1561"/>
      <c r="AL803" s="1561"/>
      <c r="AM803" s="1613"/>
    </row>
    <row r="804" spans="4:39" s="8" customFormat="1">
      <c r="D804" s="12"/>
      <c r="E804" s="1594"/>
      <c r="F804" s="1595"/>
      <c r="G804" s="1596"/>
      <c r="H804" s="1595"/>
      <c r="I804" s="1597"/>
      <c r="J804" s="1596"/>
      <c r="K804" s="1596"/>
      <c r="L804" s="1595"/>
      <c r="M804" s="1598"/>
      <c r="N804" s="1598"/>
      <c r="O804" s="1598"/>
      <c r="P804" s="1598"/>
      <c r="Q804" s="1599"/>
      <c r="R804" s="1599"/>
      <c r="S804" s="1599"/>
      <c r="T804" s="1599"/>
      <c r="W804" s="1631"/>
      <c r="X804" s="1625"/>
      <c r="Y804" s="1983"/>
      <c r="Z804" s="1631"/>
      <c r="AA804" s="1625"/>
      <c r="AD804" s="1983"/>
      <c r="AE804" s="1984"/>
      <c r="AF804" s="1561"/>
      <c r="AG804" s="1561"/>
      <c r="AH804" s="1561"/>
      <c r="AI804" s="1561"/>
      <c r="AJ804" s="1561"/>
      <c r="AK804" s="1561"/>
      <c r="AL804" s="1561"/>
      <c r="AM804" s="1613"/>
    </row>
    <row r="805" spans="4:39" s="8" customFormat="1">
      <c r="D805" s="12"/>
      <c r="E805" s="1594"/>
      <c r="F805" s="1595"/>
      <c r="G805" s="1596"/>
      <c r="H805" s="1595"/>
      <c r="I805" s="1597"/>
      <c r="J805" s="1596"/>
      <c r="K805" s="1596"/>
      <c r="L805" s="1595"/>
      <c r="M805" s="1598"/>
      <c r="N805" s="1598"/>
      <c r="O805" s="1598"/>
      <c r="P805" s="1598"/>
      <c r="Q805" s="1599"/>
      <c r="R805" s="1599"/>
      <c r="S805" s="1599"/>
      <c r="T805" s="1599"/>
      <c r="W805" s="1631"/>
      <c r="X805" s="1625"/>
      <c r="Y805" s="1983"/>
      <c r="Z805" s="1631"/>
      <c r="AA805" s="1625"/>
      <c r="AD805" s="1983"/>
      <c r="AE805" s="1984"/>
      <c r="AF805" s="1561"/>
      <c r="AG805" s="1561"/>
      <c r="AH805" s="1561"/>
      <c r="AI805" s="1561"/>
      <c r="AJ805" s="1561"/>
      <c r="AK805" s="1561"/>
      <c r="AL805" s="1561"/>
      <c r="AM805" s="1613"/>
    </row>
    <row r="806" spans="4:39" s="8" customFormat="1">
      <c r="D806" s="12"/>
      <c r="E806" s="1594"/>
      <c r="F806" s="1595"/>
      <c r="G806" s="1596"/>
      <c r="H806" s="1595"/>
      <c r="I806" s="1597"/>
      <c r="J806" s="1596"/>
      <c r="K806" s="1596"/>
      <c r="L806" s="1595"/>
      <c r="M806" s="1598"/>
      <c r="N806" s="1598"/>
      <c r="O806" s="1598"/>
      <c r="P806" s="1598"/>
      <c r="Q806" s="1599"/>
      <c r="R806" s="1599"/>
      <c r="S806" s="1599"/>
      <c r="T806" s="1599"/>
      <c r="W806" s="1631"/>
      <c r="X806" s="1625"/>
      <c r="Y806" s="1983"/>
      <c r="Z806" s="1631"/>
      <c r="AA806" s="1625"/>
      <c r="AD806" s="1983"/>
      <c r="AE806" s="1984"/>
      <c r="AF806" s="1561"/>
      <c r="AG806" s="1561"/>
      <c r="AH806" s="1561"/>
      <c r="AI806" s="1561"/>
      <c r="AJ806" s="1561"/>
      <c r="AK806" s="1561"/>
      <c r="AL806" s="1561"/>
      <c r="AM806" s="1613"/>
    </row>
    <row r="807" spans="4:39" s="8" customFormat="1">
      <c r="D807" s="12"/>
      <c r="E807" s="1594"/>
      <c r="F807" s="1595"/>
      <c r="G807" s="1596"/>
      <c r="H807" s="1595"/>
      <c r="I807" s="1597"/>
      <c r="J807" s="1596"/>
      <c r="K807" s="1596"/>
      <c r="L807" s="1595"/>
      <c r="M807" s="1598"/>
      <c r="N807" s="1598"/>
      <c r="O807" s="1598"/>
      <c r="P807" s="1598"/>
      <c r="Q807" s="1599"/>
      <c r="R807" s="1599"/>
      <c r="S807" s="1599"/>
      <c r="T807" s="1599"/>
      <c r="W807" s="1631"/>
      <c r="X807" s="1625"/>
      <c r="Y807" s="1983"/>
      <c r="Z807" s="1631"/>
      <c r="AA807" s="1625"/>
      <c r="AD807" s="1983"/>
      <c r="AE807" s="1984"/>
      <c r="AF807" s="1561"/>
      <c r="AG807" s="1561"/>
      <c r="AH807" s="1561"/>
      <c r="AI807" s="1561"/>
      <c r="AJ807" s="1561"/>
      <c r="AK807" s="1561"/>
      <c r="AL807" s="1561"/>
      <c r="AM807" s="1613"/>
    </row>
    <row r="808" spans="4:39" s="8" customFormat="1">
      <c r="D808" s="12"/>
      <c r="E808" s="1594"/>
      <c r="F808" s="1595"/>
      <c r="G808" s="1596"/>
      <c r="H808" s="1595"/>
      <c r="I808" s="1597"/>
      <c r="J808" s="1596"/>
      <c r="K808" s="1596"/>
      <c r="L808" s="1595"/>
      <c r="M808" s="1598"/>
      <c r="N808" s="1598"/>
      <c r="O808" s="1598"/>
      <c r="P808" s="1598"/>
      <c r="Q808" s="1599"/>
      <c r="R808" s="1599"/>
      <c r="S808" s="1599"/>
      <c r="T808" s="1599"/>
      <c r="W808" s="1631"/>
      <c r="X808" s="1625"/>
      <c r="Y808" s="1983"/>
      <c r="Z808" s="1631"/>
      <c r="AA808" s="1625"/>
      <c r="AD808" s="1983"/>
      <c r="AE808" s="1984"/>
      <c r="AF808" s="1561"/>
      <c r="AG808" s="1561"/>
      <c r="AH808" s="1561"/>
      <c r="AI808" s="1561"/>
      <c r="AJ808" s="1561"/>
      <c r="AK808" s="1561"/>
      <c r="AL808" s="1561"/>
      <c r="AM808" s="1613"/>
    </row>
    <row r="809" spans="4:39" s="8" customFormat="1">
      <c r="D809" s="12"/>
      <c r="E809" s="1594"/>
      <c r="F809" s="1595"/>
      <c r="G809" s="1596"/>
      <c r="H809" s="1595"/>
      <c r="I809" s="1597"/>
      <c r="J809" s="1596"/>
      <c r="K809" s="1596"/>
      <c r="L809" s="1595"/>
      <c r="M809" s="1598"/>
      <c r="N809" s="1598"/>
      <c r="O809" s="1598"/>
      <c r="P809" s="1598"/>
      <c r="Q809" s="1599"/>
      <c r="R809" s="1599"/>
      <c r="S809" s="1599"/>
      <c r="T809" s="1599"/>
      <c r="W809" s="1631"/>
      <c r="X809" s="1625"/>
      <c r="Y809" s="1983"/>
      <c r="Z809" s="1631"/>
      <c r="AA809" s="1625"/>
      <c r="AD809" s="1983"/>
      <c r="AE809" s="1984"/>
      <c r="AF809" s="1561"/>
      <c r="AG809" s="1561"/>
      <c r="AH809" s="1561"/>
      <c r="AI809" s="1561"/>
      <c r="AJ809" s="1561"/>
      <c r="AK809" s="1561"/>
      <c r="AL809" s="1561"/>
      <c r="AM809" s="1613"/>
    </row>
    <row r="810" spans="4:39" s="8" customFormat="1">
      <c r="D810" s="12"/>
      <c r="E810" s="1594"/>
      <c r="F810" s="1595"/>
      <c r="G810" s="1596"/>
      <c r="H810" s="1595"/>
      <c r="I810" s="1597"/>
      <c r="J810" s="1596"/>
      <c r="K810" s="1596"/>
      <c r="L810" s="1595"/>
      <c r="M810" s="1598"/>
      <c r="N810" s="1598"/>
      <c r="O810" s="1598"/>
      <c r="P810" s="1598"/>
      <c r="Q810" s="1599"/>
      <c r="R810" s="1599"/>
      <c r="S810" s="1599"/>
      <c r="T810" s="1599"/>
      <c r="W810" s="1631"/>
      <c r="X810" s="1625"/>
      <c r="Y810" s="1983"/>
      <c r="Z810" s="1631"/>
      <c r="AA810" s="1625"/>
      <c r="AD810" s="1983"/>
      <c r="AE810" s="1984"/>
      <c r="AF810" s="1561"/>
      <c r="AG810" s="1561"/>
      <c r="AH810" s="1561"/>
      <c r="AI810" s="1561"/>
      <c r="AJ810" s="1561"/>
      <c r="AK810" s="1561"/>
      <c r="AL810" s="1561"/>
      <c r="AM810" s="1613"/>
    </row>
    <row r="811" spans="4:39" s="8" customFormat="1">
      <c r="D811" s="12"/>
      <c r="E811" s="1594"/>
      <c r="F811" s="1595"/>
      <c r="G811" s="1596"/>
      <c r="H811" s="1595"/>
      <c r="I811" s="1597"/>
      <c r="J811" s="1596"/>
      <c r="K811" s="1596"/>
      <c r="L811" s="1595"/>
      <c r="M811" s="1598"/>
      <c r="N811" s="1598"/>
      <c r="O811" s="1598"/>
      <c r="P811" s="1598"/>
      <c r="Q811" s="1599"/>
      <c r="R811" s="1599"/>
      <c r="S811" s="1599"/>
      <c r="T811" s="1599"/>
      <c r="W811" s="1631"/>
      <c r="X811" s="1625"/>
      <c r="Y811" s="1983"/>
      <c r="Z811" s="1631"/>
      <c r="AA811" s="1625"/>
      <c r="AD811" s="1983"/>
      <c r="AE811" s="1984"/>
      <c r="AF811" s="1561"/>
      <c r="AG811" s="1561"/>
      <c r="AH811" s="1561"/>
      <c r="AI811" s="1561"/>
      <c r="AJ811" s="1561"/>
      <c r="AK811" s="1561"/>
      <c r="AL811" s="1561"/>
      <c r="AM811" s="1613"/>
    </row>
    <row r="812" spans="4:39" s="8" customFormat="1">
      <c r="D812" s="12"/>
      <c r="E812" s="1594"/>
      <c r="F812" s="1595"/>
      <c r="G812" s="1596"/>
      <c r="H812" s="1595"/>
      <c r="I812" s="1597"/>
      <c r="J812" s="1596"/>
      <c r="K812" s="1596"/>
      <c r="L812" s="1595"/>
      <c r="M812" s="1598"/>
      <c r="N812" s="1598"/>
      <c r="O812" s="1598"/>
      <c r="P812" s="1598"/>
      <c r="Q812" s="1599"/>
      <c r="R812" s="1599"/>
      <c r="S812" s="1599"/>
      <c r="T812" s="1599"/>
      <c r="W812" s="1631"/>
      <c r="X812" s="1625"/>
      <c r="Y812" s="1983"/>
      <c r="Z812" s="1631"/>
      <c r="AA812" s="1625"/>
      <c r="AD812" s="1983"/>
      <c r="AE812" s="1984"/>
      <c r="AF812" s="1561"/>
      <c r="AG812" s="1561"/>
      <c r="AH812" s="1561"/>
      <c r="AI812" s="1561"/>
      <c r="AJ812" s="1561"/>
      <c r="AK812" s="1561"/>
      <c r="AL812" s="1561"/>
      <c r="AM812" s="1613"/>
    </row>
    <row r="813" spans="4:39" s="8" customFormat="1">
      <c r="D813" s="12"/>
      <c r="E813" s="1594"/>
      <c r="F813" s="1595"/>
      <c r="G813" s="1596"/>
      <c r="H813" s="1595"/>
      <c r="I813" s="1597"/>
      <c r="J813" s="1596"/>
      <c r="K813" s="1596"/>
      <c r="L813" s="1595"/>
      <c r="M813" s="1598"/>
      <c r="N813" s="1598"/>
      <c r="O813" s="1598"/>
      <c r="P813" s="1598"/>
      <c r="Q813" s="1599"/>
      <c r="R813" s="1599"/>
      <c r="S813" s="1599"/>
      <c r="T813" s="1599"/>
      <c r="W813" s="1631"/>
      <c r="X813" s="1625"/>
      <c r="Y813" s="1983"/>
      <c r="Z813" s="1631"/>
      <c r="AA813" s="1625"/>
      <c r="AD813" s="1983"/>
      <c r="AE813" s="1984"/>
      <c r="AF813" s="1561"/>
      <c r="AG813" s="1561"/>
      <c r="AH813" s="1561"/>
      <c r="AI813" s="1561"/>
      <c r="AJ813" s="1561"/>
      <c r="AK813" s="1561"/>
      <c r="AL813" s="1561"/>
      <c r="AM813" s="1613"/>
    </row>
    <row r="814" spans="4:39" s="8" customFormat="1">
      <c r="D814" s="12"/>
      <c r="E814" s="1594"/>
      <c r="F814" s="1595"/>
      <c r="G814" s="1596"/>
      <c r="H814" s="1595"/>
      <c r="I814" s="1597"/>
      <c r="J814" s="1596"/>
      <c r="K814" s="1596"/>
      <c r="L814" s="1595"/>
      <c r="M814" s="1598"/>
      <c r="N814" s="1598"/>
      <c r="O814" s="1598"/>
      <c r="P814" s="1598"/>
      <c r="Q814" s="1599"/>
      <c r="R814" s="1599"/>
      <c r="S814" s="1599"/>
      <c r="T814" s="1599"/>
      <c r="W814" s="1631"/>
      <c r="X814" s="1625"/>
      <c r="Y814" s="1983"/>
      <c r="Z814" s="1631"/>
      <c r="AA814" s="1625"/>
      <c r="AD814" s="1983"/>
      <c r="AE814" s="1984"/>
      <c r="AF814" s="1561"/>
      <c r="AG814" s="1561"/>
      <c r="AH814" s="1561"/>
      <c r="AI814" s="1561"/>
      <c r="AJ814" s="1561"/>
      <c r="AK814" s="1561"/>
      <c r="AL814" s="1561"/>
      <c r="AM814" s="1613"/>
    </row>
    <row r="815" spans="4:39" s="8" customFormat="1">
      <c r="D815" s="12"/>
      <c r="E815" s="1594"/>
      <c r="F815" s="1595"/>
      <c r="G815" s="1596"/>
      <c r="H815" s="1595"/>
      <c r="I815" s="1597"/>
      <c r="J815" s="1596"/>
      <c r="K815" s="1596"/>
      <c r="L815" s="1595"/>
      <c r="M815" s="1598"/>
      <c r="N815" s="1598"/>
      <c r="O815" s="1598"/>
      <c r="P815" s="1598"/>
      <c r="Q815" s="1599"/>
      <c r="R815" s="1599"/>
      <c r="S815" s="1599"/>
      <c r="T815" s="1599"/>
      <c r="W815" s="1631"/>
      <c r="X815" s="1625"/>
      <c r="Y815" s="1983"/>
      <c r="Z815" s="1631"/>
      <c r="AA815" s="1625"/>
      <c r="AD815" s="1983"/>
      <c r="AE815" s="1984"/>
      <c r="AF815" s="1561"/>
      <c r="AG815" s="1561"/>
      <c r="AH815" s="1561"/>
      <c r="AI815" s="1561"/>
      <c r="AJ815" s="1561"/>
      <c r="AK815" s="1561"/>
      <c r="AL815" s="1561"/>
      <c r="AM815" s="1613"/>
    </row>
    <row r="816" spans="4:39" s="8" customFormat="1">
      <c r="D816" s="12"/>
      <c r="E816" s="1594"/>
      <c r="F816" s="1595"/>
      <c r="G816" s="1596"/>
      <c r="H816" s="1595"/>
      <c r="I816" s="1597"/>
      <c r="J816" s="1596"/>
      <c r="K816" s="1596"/>
      <c r="L816" s="1595"/>
      <c r="M816" s="1598"/>
      <c r="N816" s="1598"/>
      <c r="O816" s="1598"/>
      <c r="P816" s="1598"/>
      <c r="Q816" s="1599"/>
      <c r="R816" s="1599"/>
      <c r="S816" s="1599"/>
      <c r="T816" s="1599"/>
      <c r="W816" s="1631"/>
      <c r="X816" s="1625"/>
      <c r="Y816" s="1983"/>
      <c r="Z816" s="1631"/>
      <c r="AA816" s="1625"/>
      <c r="AD816" s="1983"/>
      <c r="AE816" s="1984"/>
      <c r="AF816" s="1561"/>
      <c r="AG816" s="1561"/>
      <c r="AH816" s="1561"/>
      <c r="AI816" s="1561"/>
      <c r="AJ816" s="1561"/>
      <c r="AK816" s="1561"/>
      <c r="AL816" s="1561"/>
      <c r="AM816" s="1613"/>
    </row>
    <row r="817" spans="4:39" s="8" customFormat="1">
      <c r="D817" s="12"/>
      <c r="E817" s="1594"/>
      <c r="F817" s="1595"/>
      <c r="G817" s="1596"/>
      <c r="H817" s="1595"/>
      <c r="I817" s="1597"/>
      <c r="J817" s="1596"/>
      <c r="K817" s="1596"/>
      <c r="L817" s="1595"/>
      <c r="M817" s="1598"/>
      <c r="N817" s="1598"/>
      <c r="O817" s="1598"/>
      <c r="P817" s="1598"/>
      <c r="Q817" s="1599"/>
      <c r="R817" s="1599"/>
      <c r="S817" s="1599"/>
      <c r="T817" s="1599"/>
      <c r="W817" s="1631"/>
      <c r="X817" s="1625"/>
      <c r="Y817" s="1983"/>
      <c r="Z817" s="1631"/>
      <c r="AA817" s="1625"/>
      <c r="AD817" s="1983"/>
      <c r="AE817" s="1984"/>
      <c r="AF817" s="1561"/>
      <c r="AG817" s="1561"/>
      <c r="AH817" s="1561"/>
      <c r="AI817" s="1561"/>
      <c r="AJ817" s="1561"/>
      <c r="AK817" s="1561"/>
      <c r="AL817" s="1561"/>
      <c r="AM817" s="1613"/>
    </row>
    <row r="818" spans="4:39" s="8" customFormat="1">
      <c r="D818" s="12"/>
      <c r="E818" s="1594"/>
      <c r="F818" s="1595"/>
      <c r="G818" s="1596"/>
      <c r="H818" s="1595"/>
      <c r="I818" s="1597"/>
      <c r="J818" s="1596"/>
      <c r="K818" s="1596"/>
      <c r="L818" s="1595"/>
      <c r="M818" s="1598"/>
      <c r="N818" s="1598"/>
      <c r="O818" s="1598"/>
      <c r="P818" s="1598"/>
      <c r="Q818" s="1599"/>
      <c r="R818" s="1599"/>
      <c r="S818" s="1599"/>
      <c r="T818" s="1599"/>
      <c r="W818" s="1631"/>
      <c r="X818" s="1625"/>
      <c r="Y818" s="1983"/>
      <c r="Z818" s="1631"/>
      <c r="AA818" s="1625"/>
      <c r="AD818" s="1983"/>
      <c r="AE818" s="1984"/>
      <c r="AF818" s="1561"/>
      <c r="AG818" s="1561"/>
      <c r="AH818" s="1561"/>
      <c r="AI818" s="1561"/>
      <c r="AJ818" s="1561"/>
      <c r="AK818" s="1561"/>
      <c r="AL818" s="1561"/>
      <c r="AM818" s="1613"/>
    </row>
    <row r="819" spans="4:39" s="8" customFormat="1">
      <c r="D819" s="12"/>
      <c r="E819" s="1594"/>
      <c r="F819" s="1595"/>
      <c r="G819" s="1596"/>
      <c r="H819" s="1595"/>
      <c r="I819" s="1597"/>
      <c r="J819" s="1596"/>
      <c r="K819" s="1596"/>
      <c r="L819" s="1595"/>
      <c r="M819" s="1598"/>
      <c r="N819" s="1598"/>
      <c r="O819" s="1598"/>
      <c r="P819" s="1598"/>
      <c r="Q819" s="1599"/>
      <c r="R819" s="1599"/>
      <c r="S819" s="1599"/>
      <c r="T819" s="1599"/>
      <c r="W819" s="1631"/>
      <c r="X819" s="1625"/>
      <c r="Y819" s="1983"/>
      <c r="Z819" s="1631"/>
      <c r="AA819" s="1625"/>
      <c r="AD819" s="1983"/>
      <c r="AE819" s="1984"/>
      <c r="AF819" s="1561"/>
      <c r="AG819" s="1561"/>
      <c r="AH819" s="1561"/>
      <c r="AI819" s="1561"/>
      <c r="AJ819" s="1561"/>
      <c r="AK819" s="1561"/>
      <c r="AL819" s="1561"/>
      <c r="AM819" s="1613"/>
    </row>
    <row r="820" spans="4:39" s="8" customFormat="1">
      <c r="D820" s="12"/>
      <c r="E820" s="1594"/>
      <c r="F820" s="1595"/>
      <c r="G820" s="1596"/>
      <c r="H820" s="1595"/>
      <c r="I820" s="1597"/>
      <c r="J820" s="1596"/>
      <c r="K820" s="1596"/>
      <c r="L820" s="1595"/>
      <c r="M820" s="1598"/>
      <c r="N820" s="1598"/>
      <c r="O820" s="1598"/>
      <c r="P820" s="1598"/>
      <c r="Q820" s="1599"/>
      <c r="R820" s="1599"/>
      <c r="S820" s="1599"/>
      <c r="T820" s="1599"/>
      <c r="W820" s="1631"/>
      <c r="X820" s="1625"/>
      <c r="Y820" s="1983"/>
      <c r="Z820" s="1631"/>
      <c r="AA820" s="1625"/>
      <c r="AD820" s="1983"/>
      <c r="AE820" s="1984"/>
      <c r="AF820" s="1561"/>
      <c r="AG820" s="1561"/>
      <c r="AH820" s="1561"/>
      <c r="AI820" s="1561"/>
      <c r="AJ820" s="1561"/>
      <c r="AK820" s="1561"/>
      <c r="AL820" s="1561"/>
      <c r="AM820" s="1613"/>
    </row>
    <row r="821" spans="4:39" s="8" customFormat="1">
      <c r="D821" s="12"/>
      <c r="E821" s="1594"/>
      <c r="F821" s="1595"/>
      <c r="G821" s="1596"/>
      <c r="H821" s="1595"/>
      <c r="I821" s="1597"/>
      <c r="J821" s="1596"/>
      <c r="K821" s="1596"/>
      <c r="L821" s="1595"/>
      <c r="M821" s="1598"/>
      <c r="N821" s="1598"/>
      <c r="O821" s="1598"/>
      <c r="P821" s="1598"/>
      <c r="Q821" s="1599"/>
      <c r="R821" s="1599"/>
      <c r="S821" s="1599"/>
      <c r="T821" s="1599"/>
      <c r="W821" s="1631"/>
      <c r="X821" s="1625"/>
      <c r="Y821" s="1983"/>
      <c r="Z821" s="1631"/>
      <c r="AA821" s="1625"/>
      <c r="AD821" s="1983"/>
      <c r="AE821" s="1984"/>
      <c r="AF821" s="1561"/>
      <c r="AG821" s="1561"/>
      <c r="AH821" s="1561"/>
      <c r="AI821" s="1561"/>
      <c r="AJ821" s="1561"/>
      <c r="AK821" s="1561"/>
      <c r="AL821" s="1561"/>
      <c r="AM821" s="1613"/>
    </row>
    <row r="822" spans="4:39" s="8" customFormat="1">
      <c r="D822" s="12"/>
      <c r="E822" s="1594"/>
      <c r="F822" s="1595"/>
      <c r="G822" s="1596"/>
      <c r="H822" s="1595"/>
      <c r="I822" s="1597"/>
      <c r="J822" s="1596"/>
      <c r="K822" s="1596"/>
      <c r="L822" s="1595"/>
      <c r="M822" s="1598"/>
      <c r="N822" s="1598"/>
      <c r="O822" s="1598"/>
      <c r="P822" s="1598"/>
      <c r="Q822" s="1599"/>
      <c r="R822" s="1599"/>
      <c r="S822" s="1599"/>
      <c r="T822" s="1599"/>
      <c r="W822" s="1631"/>
      <c r="X822" s="1625"/>
      <c r="Y822" s="1983"/>
      <c r="Z822" s="1631"/>
      <c r="AA822" s="1625"/>
      <c r="AD822" s="1983"/>
      <c r="AE822" s="1984"/>
      <c r="AF822" s="1561"/>
      <c r="AG822" s="1561"/>
      <c r="AH822" s="1561"/>
      <c r="AI822" s="1561"/>
      <c r="AJ822" s="1561"/>
      <c r="AK822" s="1561"/>
      <c r="AL822" s="1561"/>
      <c r="AM822" s="1613"/>
    </row>
    <row r="823" spans="4:39" s="8" customFormat="1">
      <c r="D823" s="12"/>
      <c r="E823" s="1594"/>
      <c r="F823" s="1595"/>
      <c r="G823" s="1596"/>
      <c r="H823" s="1595"/>
      <c r="I823" s="1597"/>
      <c r="J823" s="1596"/>
      <c r="K823" s="1596"/>
      <c r="L823" s="1595"/>
      <c r="M823" s="1598"/>
      <c r="N823" s="1598"/>
      <c r="O823" s="1598"/>
      <c r="P823" s="1598"/>
      <c r="Q823" s="1599"/>
      <c r="R823" s="1599"/>
      <c r="S823" s="1599"/>
      <c r="T823" s="1599"/>
      <c r="W823" s="1631"/>
      <c r="X823" s="1625"/>
      <c r="Y823" s="1983"/>
      <c r="Z823" s="1631"/>
      <c r="AA823" s="1625"/>
      <c r="AD823" s="1983"/>
      <c r="AE823" s="1984"/>
      <c r="AF823" s="1561"/>
      <c r="AG823" s="1561"/>
      <c r="AH823" s="1561"/>
      <c r="AI823" s="1561"/>
      <c r="AJ823" s="1561"/>
      <c r="AK823" s="1561"/>
      <c r="AL823" s="1561"/>
      <c r="AM823" s="1613"/>
    </row>
    <row r="824" spans="4:39" s="8" customFormat="1">
      <c r="D824" s="12"/>
      <c r="E824" s="1594"/>
      <c r="F824" s="1595"/>
      <c r="G824" s="1596"/>
      <c r="H824" s="1595"/>
      <c r="I824" s="1597"/>
      <c r="J824" s="1596"/>
      <c r="K824" s="1596"/>
      <c r="L824" s="1595"/>
      <c r="M824" s="1598"/>
      <c r="N824" s="1598"/>
      <c r="O824" s="1598"/>
      <c r="P824" s="1598"/>
      <c r="Q824" s="1599"/>
      <c r="R824" s="1599"/>
      <c r="S824" s="1599"/>
      <c r="T824" s="1599"/>
      <c r="W824" s="1631"/>
      <c r="X824" s="1625"/>
      <c r="Y824" s="1983"/>
      <c r="Z824" s="1631"/>
      <c r="AA824" s="1625"/>
      <c r="AD824" s="1983"/>
      <c r="AE824" s="1984"/>
      <c r="AF824" s="1561"/>
      <c r="AG824" s="1561"/>
      <c r="AH824" s="1561"/>
      <c r="AI824" s="1561"/>
      <c r="AJ824" s="1561"/>
      <c r="AK824" s="1561"/>
      <c r="AL824" s="1561"/>
      <c r="AM824" s="1613"/>
    </row>
    <row r="825" spans="4:39" s="8" customFormat="1">
      <c r="D825" s="12"/>
      <c r="E825" s="1594"/>
      <c r="F825" s="1595"/>
      <c r="G825" s="1596"/>
      <c r="H825" s="1595"/>
      <c r="I825" s="1597"/>
      <c r="J825" s="1596"/>
      <c r="K825" s="1596"/>
      <c r="L825" s="1595"/>
      <c r="M825" s="1598"/>
      <c r="N825" s="1598"/>
      <c r="O825" s="1598"/>
      <c r="P825" s="1598"/>
      <c r="Q825" s="1599"/>
      <c r="R825" s="1599"/>
      <c r="S825" s="1599"/>
      <c r="T825" s="1599"/>
      <c r="W825" s="1631"/>
      <c r="X825" s="1625"/>
      <c r="Y825" s="1983"/>
      <c r="Z825" s="1631"/>
      <c r="AA825" s="1625"/>
      <c r="AD825" s="1983"/>
      <c r="AE825" s="1984"/>
      <c r="AF825" s="1561"/>
      <c r="AG825" s="1561"/>
      <c r="AH825" s="1561"/>
      <c r="AI825" s="1561"/>
      <c r="AJ825" s="1561"/>
      <c r="AK825" s="1561"/>
      <c r="AL825" s="1561"/>
      <c r="AM825" s="1613"/>
    </row>
    <row r="826" spans="4:39" s="8" customFormat="1">
      <c r="D826" s="12"/>
      <c r="E826" s="1594"/>
      <c r="F826" s="1595"/>
      <c r="G826" s="1596"/>
      <c r="H826" s="1595"/>
      <c r="I826" s="1597"/>
      <c r="J826" s="1596"/>
      <c r="K826" s="1596"/>
      <c r="L826" s="1595"/>
      <c r="M826" s="1598"/>
      <c r="N826" s="1598"/>
      <c r="O826" s="1598"/>
      <c r="P826" s="1598"/>
      <c r="Q826" s="1599"/>
      <c r="R826" s="1599"/>
      <c r="S826" s="1599"/>
      <c r="T826" s="1599"/>
      <c r="W826" s="1631"/>
      <c r="X826" s="1625"/>
      <c r="Y826" s="1983"/>
      <c r="Z826" s="1631"/>
      <c r="AA826" s="1625"/>
      <c r="AD826" s="1983"/>
      <c r="AE826" s="1984"/>
      <c r="AF826" s="1561"/>
      <c r="AG826" s="1561"/>
      <c r="AH826" s="1561"/>
      <c r="AI826" s="1561"/>
      <c r="AJ826" s="1561"/>
      <c r="AK826" s="1561"/>
      <c r="AL826" s="1561"/>
      <c r="AM826" s="1613"/>
    </row>
    <row r="827" spans="4:39" s="8" customFormat="1">
      <c r="D827" s="12"/>
      <c r="E827" s="1594"/>
      <c r="F827" s="1595"/>
      <c r="G827" s="1596"/>
      <c r="H827" s="1595"/>
      <c r="I827" s="1597"/>
      <c r="J827" s="1596"/>
      <c r="K827" s="1596"/>
      <c r="L827" s="1595"/>
      <c r="M827" s="1598"/>
      <c r="N827" s="1598"/>
      <c r="O827" s="1598"/>
      <c r="P827" s="1598"/>
      <c r="Q827" s="1599"/>
      <c r="R827" s="1599"/>
      <c r="S827" s="1599"/>
      <c r="T827" s="1599"/>
      <c r="W827" s="1631"/>
      <c r="X827" s="1625"/>
      <c r="Y827" s="1983"/>
      <c r="Z827" s="1631"/>
      <c r="AA827" s="1625"/>
      <c r="AD827" s="1983"/>
      <c r="AE827" s="1984"/>
      <c r="AF827" s="1561"/>
      <c r="AG827" s="1561"/>
      <c r="AH827" s="1561"/>
      <c r="AI827" s="1561"/>
      <c r="AJ827" s="1561"/>
      <c r="AK827" s="1561"/>
      <c r="AL827" s="1561"/>
      <c r="AM827" s="1613"/>
    </row>
    <row r="828" spans="4:39" s="8" customFormat="1">
      <c r="D828" s="12"/>
      <c r="E828" s="1594"/>
      <c r="F828" s="1595"/>
      <c r="G828" s="1596"/>
      <c r="H828" s="1595"/>
      <c r="I828" s="1597"/>
      <c r="J828" s="1596"/>
      <c r="K828" s="1596"/>
      <c r="L828" s="1595"/>
      <c r="M828" s="1598"/>
      <c r="N828" s="1598"/>
      <c r="O828" s="1598"/>
      <c r="P828" s="1598"/>
      <c r="Q828" s="1599"/>
      <c r="R828" s="1599"/>
      <c r="S828" s="1599"/>
      <c r="T828" s="1599"/>
      <c r="W828" s="1631"/>
      <c r="X828" s="1625"/>
      <c r="Y828" s="1983"/>
      <c r="Z828" s="1631"/>
      <c r="AA828" s="1625"/>
      <c r="AD828" s="1983"/>
      <c r="AE828" s="1984"/>
      <c r="AF828" s="1561"/>
      <c r="AG828" s="1561"/>
      <c r="AH828" s="1561"/>
      <c r="AI828" s="1561"/>
      <c r="AJ828" s="1561"/>
      <c r="AK828" s="1561"/>
      <c r="AL828" s="1561"/>
      <c r="AM828" s="1613"/>
    </row>
    <row r="829" spans="4:39" s="8" customFormat="1">
      <c r="D829" s="12"/>
      <c r="E829" s="1594"/>
      <c r="F829" s="1595"/>
      <c r="G829" s="1596"/>
      <c r="H829" s="1595"/>
      <c r="I829" s="1597"/>
      <c r="J829" s="1596"/>
      <c r="K829" s="1596"/>
      <c r="L829" s="1595"/>
      <c r="M829" s="1598"/>
      <c r="N829" s="1598"/>
      <c r="O829" s="1598"/>
      <c r="P829" s="1598"/>
      <c r="Q829" s="1599"/>
      <c r="R829" s="1599"/>
      <c r="S829" s="1599"/>
      <c r="T829" s="1599"/>
      <c r="W829" s="1631"/>
      <c r="X829" s="1625"/>
      <c r="Y829" s="1983"/>
      <c r="Z829" s="1631"/>
      <c r="AA829" s="1625"/>
      <c r="AD829" s="1983"/>
      <c r="AE829" s="1984"/>
      <c r="AF829" s="1561"/>
      <c r="AG829" s="1561"/>
      <c r="AH829" s="1561"/>
      <c r="AI829" s="1561"/>
      <c r="AJ829" s="1561"/>
      <c r="AK829" s="1561"/>
      <c r="AL829" s="1561"/>
      <c r="AM829" s="1613"/>
    </row>
    <row r="830" spans="4:39" s="8" customFormat="1">
      <c r="D830" s="12"/>
      <c r="E830" s="1594"/>
      <c r="F830" s="1595"/>
      <c r="G830" s="1596"/>
      <c r="H830" s="1595"/>
      <c r="I830" s="1597"/>
      <c r="J830" s="1596"/>
      <c r="K830" s="1596"/>
      <c r="L830" s="1595"/>
      <c r="M830" s="1598"/>
      <c r="N830" s="1598"/>
      <c r="O830" s="1598"/>
      <c r="P830" s="1598"/>
      <c r="Q830" s="1599"/>
      <c r="R830" s="1599"/>
      <c r="S830" s="1599"/>
      <c r="T830" s="1599"/>
      <c r="W830" s="1631"/>
      <c r="X830" s="1625"/>
      <c r="Y830" s="1983"/>
      <c r="Z830" s="1631"/>
      <c r="AA830" s="1625"/>
      <c r="AD830" s="1983"/>
      <c r="AE830" s="1984"/>
      <c r="AF830" s="1561"/>
      <c r="AG830" s="1561"/>
      <c r="AH830" s="1561"/>
      <c r="AI830" s="1561"/>
      <c r="AJ830" s="1561"/>
      <c r="AK830" s="1561"/>
      <c r="AL830" s="1561"/>
      <c r="AM830" s="1613"/>
    </row>
    <row r="831" spans="4:39" s="8" customFormat="1">
      <c r="D831" s="12"/>
      <c r="E831" s="1594"/>
      <c r="F831" s="1595"/>
      <c r="G831" s="1596"/>
      <c r="H831" s="1595"/>
      <c r="I831" s="1597"/>
      <c r="J831" s="1596"/>
      <c r="K831" s="1596"/>
      <c r="L831" s="1595"/>
      <c r="M831" s="1598"/>
      <c r="N831" s="1598"/>
      <c r="O831" s="1598"/>
      <c r="P831" s="1598"/>
      <c r="Q831" s="1599"/>
      <c r="R831" s="1599"/>
      <c r="S831" s="1599"/>
      <c r="T831" s="1599"/>
      <c r="W831" s="1631"/>
      <c r="X831" s="1625"/>
      <c r="Y831" s="1983"/>
      <c r="Z831" s="1631"/>
      <c r="AA831" s="1625"/>
      <c r="AD831" s="1983"/>
      <c r="AE831" s="1984"/>
      <c r="AF831" s="1561"/>
      <c r="AG831" s="1561"/>
      <c r="AH831" s="1561"/>
      <c r="AI831" s="1561"/>
      <c r="AJ831" s="1561"/>
      <c r="AK831" s="1561"/>
      <c r="AL831" s="1561"/>
      <c r="AM831" s="1613"/>
    </row>
    <row r="832" spans="4:39" s="8" customFormat="1">
      <c r="D832" s="12"/>
      <c r="E832" s="1594"/>
      <c r="F832" s="1595"/>
      <c r="G832" s="1596"/>
      <c r="H832" s="1595"/>
      <c r="I832" s="1597"/>
      <c r="J832" s="1596"/>
      <c r="K832" s="1596"/>
      <c r="L832" s="1595"/>
      <c r="M832" s="1598"/>
      <c r="N832" s="1598"/>
      <c r="O832" s="1598"/>
      <c r="P832" s="1598"/>
      <c r="Q832" s="1599"/>
      <c r="R832" s="1599"/>
      <c r="S832" s="1599"/>
      <c r="T832" s="1599"/>
      <c r="W832" s="1631"/>
      <c r="X832" s="1625"/>
      <c r="Y832" s="1983"/>
      <c r="Z832" s="1631"/>
      <c r="AA832" s="1625"/>
      <c r="AD832" s="1983"/>
      <c r="AE832" s="1984"/>
      <c r="AF832" s="1561"/>
      <c r="AG832" s="1561"/>
      <c r="AH832" s="1561"/>
      <c r="AI832" s="1561"/>
      <c r="AJ832" s="1561"/>
      <c r="AK832" s="1561"/>
      <c r="AL832" s="1561"/>
      <c r="AM832" s="1613"/>
    </row>
    <row r="833" spans="4:39" s="8" customFormat="1">
      <c r="D833" s="12"/>
      <c r="E833" s="1594"/>
      <c r="F833" s="1595"/>
      <c r="G833" s="1596"/>
      <c r="H833" s="1595"/>
      <c r="I833" s="1597"/>
      <c r="J833" s="1596"/>
      <c r="K833" s="1596"/>
      <c r="L833" s="1595"/>
      <c r="M833" s="1598"/>
      <c r="N833" s="1598"/>
      <c r="O833" s="1598"/>
      <c r="P833" s="1598"/>
      <c r="Q833" s="1599"/>
      <c r="R833" s="1599"/>
      <c r="S833" s="1599"/>
      <c r="T833" s="1599"/>
      <c r="W833" s="1631"/>
      <c r="X833" s="1625"/>
      <c r="Y833" s="1983"/>
      <c r="Z833" s="1631"/>
      <c r="AA833" s="1625"/>
      <c r="AD833" s="1983"/>
      <c r="AE833" s="1984"/>
      <c r="AF833" s="1561"/>
      <c r="AG833" s="1561"/>
      <c r="AH833" s="1561"/>
      <c r="AI833" s="1561"/>
      <c r="AJ833" s="1561"/>
      <c r="AK833" s="1561"/>
      <c r="AL833" s="1561"/>
      <c r="AM833" s="1613"/>
    </row>
    <row r="834" spans="4:39" s="8" customFormat="1">
      <c r="D834" s="12"/>
      <c r="E834" s="1594"/>
      <c r="F834" s="1595"/>
      <c r="G834" s="1596"/>
      <c r="H834" s="1595"/>
      <c r="I834" s="1597"/>
      <c r="J834" s="1596"/>
      <c r="K834" s="1596"/>
      <c r="L834" s="1595"/>
      <c r="M834" s="1598"/>
      <c r="N834" s="1598"/>
      <c r="O834" s="1598"/>
      <c r="P834" s="1598"/>
      <c r="Q834" s="1599"/>
      <c r="R834" s="1599"/>
      <c r="S834" s="1599"/>
      <c r="T834" s="1599"/>
      <c r="W834" s="1631"/>
      <c r="X834" s="1625"/>
      <c r="Y834" s="1983"/>
      <c r="Z834" s="1631"/>
      <c r="AA834" s="1625"/>
      <c r="AD834" s="1983"/>
      <c r="AE834" s="1984"/>
      <c r="AF834" s="1561"/>
      <c r="AG834" s="1561"/>
      <c r="AH834" s="1561"/>
      <c r="AI834" s="1561"/>
      <c r="AJ834" s="1561"/>
      <c r="AK834" s="1561"/>
      <c r="AL834" s="1561"/>
      <c r="AM834" s="1613"/>
    </row>
    <row r="835" spans="4:39" s="8" customFormat="1">
      <c r="D835" s="12"/>
      <c r="E835" s="1594"/>
      <c r="F835" s="1595"/>
      <c r="G835" s="1596"/>
      <c r="H835" s="1595"/>
      <c r="I835" s="1597"/>
      <c r="J835" s="1596"/>
      <c r="K835" s="1596"/>
      <c r="L835" s="1595"/>
      <c r="M835" s="1598"/>
      <c r="N835" s="1598"/>
      <c r="O835" s="1598"/>
      <c r="P835" s="1598"/>
      <c r="Q835" s="1599"/>
      <c r="R835" s="1599"/>
      <c r="S835" s="1599"/>
      <c r="T835" s="1599"/>
      <c r="W835" s="1631"/>
      <c r="X835" s="1625"/>
      <c r="Y835" s="1983"/>
      <c r="Z835" s="1631"/>
      <c r="AA835" s="1625"/>
      <c r="AD835" s="1983"/>
      <c r="AE835" s="1984"/>
      <c r="AF835" s="1561"/>
      <c r="AG835" s="1561"/>
      <c r="AH835" s="1561"/>
      <c r="AI835" s="1561"/>
      <c r="AJ835" s="1561"/>
      <c r="AK835" s="1561"/>
      <c r="AL835" s="1561"/>
      <c r="AM835" s="1613"/>
    </row>
    <row r="836" spans="4:39" s="8" customFormat="1">
      <c r="D836" s="12"/>
      <c r="E836" s="1594"/>
      <c r="F836" s="1595"/>
      <c r="G836" s="1596"/>
      <c r="H836" s="1595"/>
      <c r="I836" s="1597"/>
      <c r="J836" s="1596"/>
      <c r="K836" s="1596"/>
      <c r="L836" s="1595"/>
      <c r="M836" s="1598"/>
      <c r="N836" s="1598"/>
      <c r="O836" s="1598"/>
      <c r="P836" s="1598"/>
      <c r="Q836" s="1599"/>
      <c r="R836" s="1599"/>
      <c r="S836" s="1599"/>
      <c r="T836" s="1599"/>
      <c r="W836" s="1631"/>
      <c r="X836" s="1625"/>
      <c r="Y836" s="1983"/>
      <c r="Z836" s="1631"/>
      <c r="AA836" s="1625"/>
      <c r="AD836" s="1983"/>
      <c r="AE836" s="1984"/>
      <c r="AF836" s="1561"/>
      <c r="AG836" s="1561"/>
      <c r="AH836" s="1561"/>
      <c r="AI836" s="1561"/>
      <c r="AJ836" s="1561"/>
      <c r="AK836" s="1561"/>
      <c r="AL836" s="1561"/>
      <c r="AM836" s="1613"/>
    </row>
    <row r="837" spans="4:39" s="8" customFormat="1">
      <c r="D837" s="12"/>
      <c r="E837" s="1594"/>
      <c r="F837" s="1595"/>
      <c r="G837" s="1596"/>
      <c r="H837" s="1595"/>
      <c r="I837" s="1597"/>
      <c r="J837" s="1596"/>
      <c r="K837" s="1596"/>
      <c r="L837" s="1595"/>
      <c r="M837" s="1598"/>
      <c r="N837" s="1598"/>
      <c r="O837" s="1598"/>
      <c r="P837" s="1598"/>
      <c r="Q837" s="1599"/>
      <c r="R837" s="1599"/>
      <c r="S837" s="1599"/>
      <c r="T837" s="1599"/>
      <c r="W837" s="1631"/>
      <c r="X837" s="1625"/>
      <c r="Y837" s="1983"/>
      <c r="Z837" s="1631"/>
      <c r="AA837" s="1625"/>
      <c r="AD837" s="1983"/>
      <c r="AE837" s="1984"/>
      <c r="AF837" s="1561"/>
      <c r="AG837" s="1561"/>
      <c r="AH837" s="1561"/>
      <c r="AI837" s="1561"/>
      <c r="AJ837" s="1561"/>
      <c r="AK837" s="1561"/>
      <c r="AL837" s="1561"/>
      <c r="AM837" s="1613"/>
    </row>
    <row r="838" spans="4:39" s="8" customFormat="1">
      <c r="D838" s="12"/>
      <c r="E838" s="1594"/>
      <c r="F838" s="1595"/>
      <c r="G838" s="1596"/>
      <c r="H838" s="1595"/>
      <c r="I838" s="1597"/>
      <c r="J838" s="1596"/>
      <c r="K838" s="1596"/>
      <c r="L838" s="1595"/>
      <c r="M838" s="1598"/>
      <c r="N838" s="1598"/>
      <c r="O838" s="1598"/>
      <c r="P838" s="1598"/>
      <c r="Q838" s="1599"/>
      <c r="R838" s="1599"/>
      <c r="S838" s="1599"/>
      <c r="T838" s="1599"/>
      <c r="W838" s="1631"/>
      <c r="X838" s="1625"/>
      <c r="Y838" s="1983"/>
      <c r="Z838" s="1631"/>
      <c r="AA838" s="1625"/>
      <c r="AD838" s="1983"/>
      <c r="AE838" s="1984"/>
      <c r="AF838" s="1561"/>
      <c r="AG838" s="1561"/>
      <c r="AH838" s="1561"/>
      <c r="AI838" s="1561"/>
      <c r="AJ838" s="1561"/>
      <c r="AK838" s="1561"/>
      <c r="AL838" s="1561"/>
      <c r="AM838" s="1613"/>
    </row>
    <row r="839" spans="4:39" s="8" customFormat="1">
      <c r="D839" s="12"/>
      <c r="E839" s="1594"/>
      <c r="F839" s="1595"/>
      <c r="G839" s="1596"/>
      <c r="H839" s="1595"/>
      <c r="I839" s="1597"/>
      <c r="J839" s="1596"/>
      <c r="K839" s="1596"/>
      <c r="L839" s="1595"/>
      <c r="M839" s="1598"/>
      <c r="N839" s="1598"/>
      <c r="O839" s="1598"/>
      <c r="P839" s="1598"/>
      <c r="Q839" s="1599"/>
      <c r="R839" s="1599"/>
      <c r="S839" s="1599"/>
      <c r="T839" s="1599"/>
      <c r="W839" s="1631"/>
      <c r="X839" s="1625"/>
      <c r="Y839" s="1983"/>
      <c r="Z839" s="1631"/>
      <c r="AA839" s="1625"/>
      <c r="AD839" s="1983"/>
      <c r="AE839" s="1984"/>
      <c r="AF839" s="1561"/>
      <c r="AG839" s="1561"/>
      <c r="AH839" s="1561"/>
      <c r="AI839" s="1561"/>
      <c r="AJ839" s="1561"/>
      <c r="AK839" s="1561"/>
      <c r="AL839" s="1561"/>
      <c r="AM839" s="1613"/>
    </row>
    <row r="840" spans="4:39" s="8" customFormat="1">
      <c r="D840" s="12"/>
      <c r="E840" s="1594"/>
      <c r="F840" s="1595"/>
      <c r="G840" s="1596"/>
      <c r="H840" s="1595"/>
      <c r="I840" s="1597"/>
      <c r="J840" s="1596"/>
      <c r="K840" s="1596"/>
      <c r="L840" s="1595"/>
      <c r="M840" s="1598"/>
      <c r="N840" s="1598"/>
      <c r="O840" s="1598"/>
      <c r="P840" s="1598"/>
      <c r="Q840" s="1599"/>
      <c r="R840" s="1599"/>
      <c r="S840" s="1599"/>
      <c r="T840" s="1599"/>
      <c r="W840" s="1631"/>
      <c r="X840" s="1625"/>
      <c r="Y840" s="1983"/>
      <c r="Z840" s="1631"/>
      <c r="AA840" s="1625"/>
      <c r="AD840" s="1983"/>
      <c r="AE840" s="1984"/>
      <c r="AF840" s="1561"/>
      <c r="AG840" s="1561"/>
      <c r="AH840" s="1561"/>
      <c r="AI840" s="1561"/>
      <c r="AJ840" s="1561"/>
      <c r="AK840" s="1561"/>
      <c r="AL840" s="1561"/>
      <c r="AM840" s="1613"/>
    </row>
    <row r="841" spans="4:39" s="8" customFormat="1">
      <c r="D841" s="12"/>
      <c r="E841" s="1594"/>
      <c r="F841" s="1595"/>
      <c r="G841" s="1596"/>
      <c r="H841" s="1595"/>
      <c r="I841" s="1597"/>
      <c r="J841" s="1596"/>
      <c r="K841" s="1596"/>
      <c r="L841" s="1595"/>
      <c r="M841" s="1598"/>
      <c r="N841" s="1598"/>
      <c r="O841" s="1598"/>
      <c r="P841" s="1598"/>
      <c r="Q841" s="1599"/>
      <c r="R841" s="1599"/>
      <c r="S841" s="1599"/>
      <c r="T841" s="1599"/>
      <c r="W841" s="1631"/>
      <c r="X841" s="1625"/>
      <c r="Y841" s="1983"/>
      <c r="Z841" s="1631"/>
      <c r="AA841" s="1625"/>
      <c r="AD841" s="1983"/>
      <c r="AE841" s="1984"/>
      <c r="AF841" s="1561"/>
      <c r="AG841" s="1561"/>
      <c r="AH841" s="1561"/>
      <c r="AI841" s="1561"/>
      <c r="AJ841" s="1561"/>
      <c r="AK841" s="1561"/>
      <c r="AL841" s="1561"/>
      <c r="AM841" s="1613"/>
    </row>
    <row r="842" spans="4:39" s="8" customFormat="1">
      <c r="D842" s="12"/>
      <c r="E842" s="1594"/>
      <c r="F842" s="1595"/>
      <c r="G842" s="1596"/>
      <c r="H842" s="1595"/>
      <c r="I842" s="1597"/>
      <c r="J842" s="1596"/>
      <c r="K842" s="1596"/>
      <c r="L842" s="1595"/>
      <c r="M842" s="1598"/>
      <c r="N842" s="1598"/>
      <c r="O842" s="1598"/>
      <c r="P842" s="1598"/>
      <c r="Q842" s="1599"/>
      <c r="R842" s="1599"/>
      <c r="S842" s="1599"/>
      <c r="T842" s="1599"/>
      <c r="W842" s="1631"/>
      <c r="X842" s="1625"/>
      <c r="Y842" s="1983"/>
      <c r="Z842" s="1631"/>
      <c r="AA842" s="1625"/>
      <c r="AD842" s="1983"/>
      <c r="AE842" s="1984"/>
      <c r="AF842" s="1561"/>
      <c r="AG842" s="1561"/>
      <c r="AH842" s="1561"/>
      <c r="AI842" s="1561"/>
      <c r="AJ842" s="1561"/>
      <c r="AK842" s="1561"/>
      <c r="AL842" s="1561"/>
      <c r="AM842" s="1613"/>
    </row>
    <row r="843" spans="4:39" s="8" customFormat="1">
      <c r="D843" s="12"/>
      <c r="E843" s="1594"/>
      <c r="F843" s="1595"/>
      <c r="G843" s="1596"/>
      <c r="H843" s="1595"/>
      <c r="I843" s="1597"/>
      <c r="J843" s="1596"/>
      <c r="K843" s="1596"/>
      <c r="L843" s="1595"/>
      <c r="M843" s="1598"/>
      <c r="N843" s="1598"/>
      <c r="O843" s="1598"/>
      <c r="P843" s="1598"/>
      <c r="Q843" s="1599"/>
      <c r="R843" s="1599"/>
      <c r="S843" s="1599"/>
      <c r="T843" s="1599"/>
      <c r="W843" s="1631"/>
      <c r="X843" s="1625"/>
      <c r="Y843" s="1983"/>
      <c r="Z843" s="1631"/>
      <c r="AA843" s="1625"/>
      <c r="AD843" s="1983"/>
      <c r="AE843" s="1984"/>
      <c r="AF843" s="1561"/>
      <c r="AG843" s="1561"/>
      <c r="AH843" s="1561"/>
      <c r="AI843" s="1561"/>
      <c r="AJ843" s="1561"/>
      <c r="AK843" s="1561"/>
      <c r="AL843" s="1561"/>
      <c r="AM843" s="1613"/>
    </row>
    <row r="844" spans="4:39" s="8" customFormat="1">
      <c r="D844" s="12"/>
      <c r="E844" s="1594"/>
      <c r="F844" s="1595"/>
      <c r="G844" s="1596"/>
      <c r="H844" s="1595"/>
      <c r="I844" s="1597"/>
      <c r="J844" s="1596"/>
      <c r="K844" s="1596"/>
      <c r="L844" s="1595"/>
      <c r="M844" s="1598"/>
      <c r="N844" s="1598"/>
      <c r="O844" s="1598"/>
      <c r="P844" s="1598"/>
      <c r="Q844" s="1599"/>
      <c r="R844" s="1599"/>
      <c r="S844" s="1599"/>
      <c r="T844" s="1599"/>
      <c r="W844" s="1631"/>
      <c r="X844" s="1625"/>
      <c r="Y844" s="1983"/>
      <c r="Z844" s="1631"/>
      <c r="AA844" s="1625"/>
      <c r="AD844" s="1983"/>
      <c r="AE844" s="1984"/>
      <c r="AF844" s="1561"/>
      <c r="AG844" s="1561"/>
      <c r="AH844" s="1561"/>
      <c r="AI844" s="1561"/>
      <c r="AJ844" s="1561"/>
      <c r="AK844" s="1561"/>
      <c r="AL844" s="1561"/>
      <c r="AM844" s="1613"/>
    </row>
    <row r="845" spans="4:39" s="8" customFormat="1">
      <c r="D845" s="12"/>
      <c r="E845" s="1594"/>
      <c r="F845" s="1595"/>
      <c r="G845" s="1596"/>
      <c r="H845" s="1595"/>
      <c r="I845" s="1597"/>
      <c r="J845" s="1596"/>
      <c r="K845" s="1596"/>
      <c r="L845" s="1595"/>
      <c r="M845" s="1598"/>
      <c r="N845" s="1598"/>
      <c r="O845" s="1598"/>
      <c r="P845" s="1598"/>
      <c r="Q845" s="1599"/>
      <c r="R845" s="1599"/>
      <c r="S845" s="1599"/>
      <c r="T845" s="1599"/>
      <c r="W845" s="1631"/>
      <c r="X845" s="1625"/>
      <c r="Y845" s="1983"/>
      <c r="Z845" s="1631"/>
      <c r="AA845" s="1625"/>
      <c r="AD845" s="1983"/>
      <c r="AE845" s="1984"/>
      <c r="AF845" s="1561"/>
      <c r="AG845" s="1561"/>
      <c r="AH845" s="1561"/>
      <c r="AI845" s="1561"/>
      <c r="AJ845" s="1561"/>
      <c r="AK845" s="1561"/>
      <c r="AL845" s="1561"/>
      <c r="AM845" s="1613"/>
    </row>
    <row r="846" spans="4:39" s="8" customFormat="1">
      <c r="D846" s="12"/>
      <c r="E846" s="1594"/>
      <c r="F846" s="1595"/>
      <c r="G846" s="1596"/>
      <c r="H846" s="1595"/>
      <c r="I846" s="1597"/>
      <c r="J846" s="1596"/>
      <c r="K846" s="1596"/>
      <c r="L846" s="1595"/>
      <c r="M846" s="1598"/>
      <c r="N846" s="1598"/>
      <c r="O846" s="1598"/>
      <c r="P846" s="1598"/>
      <c r="Q846" s="1599"/>
      <c r="R846" s="1599"/>
      <c r="S846" s="1599"/>
      <c r="T846" s="1599"/>
      <c r="W846" s="1631"/>
      <c r="X846" s="1625"/>
      <c r="Y846" s="1983"/>
      <c r="Z846" s="1631"/>
      <c r="AA846" s="1625"/>
      <c r="AD846" s="1983"/>
      <c r="AE846" s="1984"/>
      <c r="AF846" s="1561"/>
      <c r="AG846" s="1561"/>
      <c r="AH846" s="1561"/>
      <c r="AI846" s="1561"/>
      <c r="AJ846" s="1561"/>
      <c r="AK846" s="1561"/>
      <c r="AL846" s="1561"/>
      <c r="AM846" s="1613"/>
    </row>
    <row r="847" spans="4:39" s="8" customFormat="1">
      <c r="D847" s="12"/>
      <c r="E847" s="1594"/>
      <c r="F847" s="1595"/>
      <c r="G847" s="1596"/>
      <c r="H847" s="1595"/>
      <c r="I847" s="1597"/>
      <c r="J847" s="1596"/>
      <c r="K847" s="1596"/>
      <c r="L847" s="1595"/>
      <c r="M847" s="1598"/>
      <c r="N847" s="1598"/>
      <c r="O847" s="1598"/>
      <c r="P847" s="1598"/>
      <c r="Q847" s="1599"/>
      <c r="R847" s="1599"/>
      <c r="S847" s="1599"/>
      <c r="T847" s="1599"/>
      <c r="W847" s="1631"/>
      <c r="X847" s="1625"/>
      <c r="Y847" s="1983"/>
      <c r="Z847" s="1631"/>
      <c r="AA847" s="1625"/>
      <c r="AD847" s="1983"/>
      <c r="AE847" s="1984"/>
      <c r="AF847" s="1561"/>
      <c r="AG847" s="1561"/>
      <c r="AH847" s="1561"/>
      <c r="AI847" s="1561"/>
      <c r="AJ847" s="1561"/>
      <c r="AK847" s="1561"/>
      <c r="AL847" s="1561"/>
      <c r="AM847" s="1613"/>
    </row>
    <row r="848" spans="4:39" s="8" customFormat="1">
      <c r="D848" s="12"/>
      <c r="E848" s="1594"/>
      <c r="F848" s="1595"/>
      <c r="G848" s="1596"/>
      <c r="H848" s="1595"/>
      <c r="I848" s="1597"/>
      <c r="J848" s="1596"/>
      <c r="K848" s="1596"/>
      <c r="L848" s="1595"/>
      <c r="M848" s="1598"/>
      <c r="N848" s="1598"/>
      <c r="O848" s="1598"/>
      <c r="P848" s="1598"/>
      <c r="Q848" s="1599"/>
      <c r="R848" s="1599"/>
      <c r="S848" s="1599"/>
      <c r="T848" s="1599"/>
      <c r="W848" s="1631"/>
      <c r="X848" s="1625"/>
      <c r="Y848" s="1983"/>
      <c r="Z848" s="1631"/>
      <c r="AA848" s="1625"/>
      <c r="AD848" s="1983"/>
      <c r="AE848" s="1984"/>
      <c r="AF848" s="1561"/>
      <c r="AG848" s="1561"/>
      <c r="AH848" s="1561"/>
      <c r="AI848" s="1561"/>
      <c r="AJ848" s="1561"/>
      <c r="AK848" s="1561"/>
      <c r="AL848" s="1561"/>
      <c r="AM848" s="1613"/>
    </row>
    <row r="849" spans="4:39" s="8" customFormat="1">
      <c r="D849" s="12"/>
      <c r="E849" s="1594"/>
      <c r="F849" s="1595"/>
      <c r="G849" s="1596"/>
      <c r="H849" s="1595"/>
      <c r="I849" s="1597"/>
      <c r="J849" s="1596"/>
      <c r="K849" s="1596"/>
      <c r="L849" s="1595"/>
      <c r="M849" s="1598"/>
      <c r="N849" s="1598"/>
      <c r="O849" s="1598"/>
      <c r="P849" s="1598"/>
      <c r="Q849" s="1599"/>
      <c r="R849" s="1599"/>
      <c r="S849" s="1599"/>
      <c r="T849" s="1599"/>
      <c r="W849" s="1631"/>
      <c r="X849" s="1625"/>
      <c r="Y849" s="1983"/>
      <c r="Z849" s="1631"/>
      <c r="AA849" s="1625"/>
      <c r="AD849" s="1983"/>
      <c r="AE849" s="1984"/>
      <c r="AF849" s="1561"/>
      <c r="AG849" s="1561"/>
      <c r="AH849" s="1561"/>
      <c r="AI849" s="1561"/>
      <c r="AJ849" s="1561"/>
      <c r="AK849" s="1561"/>
      <c r="AL849" s="1561"/>
      <c r="AM849" s="1613"/>
    </row>
    <row r="850" spans="4:39" s="8" customFormat="1">
      <c r="D850" s="12"/>
      <c r="E850" s="1594"/>
      <c r="F850" s="1595"/>
      <c r="G850" s="1596"/>
      <c r="H850" s="1595"/>
      <c r="I850" s="1597"/>
      <c r="J850" s="1596"/>
      <c r="K850" s="1596"/>
      <c r="L850" s="1595"/>
      <c r="M850" s="1598"/>
      <c r="N850" s="1598"/>
      <c r="O850" s="1598"/>
      <c r="P850" s="1598"/>
      <c r="Q850" s="1599"/>
      <c r="R850" s="1599"/>
      <c r="S850" s="1599"/>
      <c r="T850" s="1599"/>
      <c r="W850" s="1631"/>
      <c r="X850" s="1625"/>
      <c r="Y850" s="1983"/>
      <c r="Z850" s="1631"/>
      <c r="AA850" s="1625"/>
      <c r="AD850" s="1983"/>
      <c r="AE850" s="1984"/>
      <c r="AF850" s="1561"/>
      <c r="AG850" s="1561"/>
      <c r="AH850" s="1561"/>
      <c r="AI850" s="1561"/>
      <c r="AJ850" s="1561"/>
      <c r="AK850" s="1561"/>
      <c r="AL850" s="1561"/>
      <c r="AM850" s="1613"/>
    </row>
    <row r="851" spans="4:39" s="8" customFormat="1">
      <c r="D851" s="12"/>
      <c r="E851" s="1594"/>
      <c r="F851" s="1595"/>
      <c r="G851" s="1596"/>
      <c r="H851" s="1595"/>
      <c r="I851" s="1597"/>
      <c r="J851" s="1596"/>
      <c r="K851" s="1596"/>
      <c r="L851" s="1595"/>
      <c r="M851" s="1598"/>
      <c r="N851" s="1598"/>
      <c r="O851" s="1598"/>
      <c r="P851" s="1598"/>
      <c r="Q851" s="1599"/>
      <c r="R851" s="1599"/>
      <c r="S851" s="1599"/>
      <c r="T851" s="1599"/>
      <c r="W851" s="1631"/>
      <c r="X851" s="1625"/>
      <c r="Y851" s="1983"/>
      <c r="Z851" s="1631"/>
      <c r="AA851" s="1625"/>
      <c r="AD851" s="1983"/>
      <c r="AE851" s="1984"/>
      <c r="AF851" s="1561"/>
      <c r="AG851" s="1561"/>
      <c r="AH851" s="1561"/>
      <c r="AI851" s="1561"/>
      <c r="AJ851" s="1561"/>
      <c r="AK851" s="1561"/>
      <c r="AL851" s="1561"/>
      <c r="AM851" s="1613"/>
    </row>
    <row r="852" spans="4:39" s="8" customFormat="1">
      <c r="D852" s="12"/>
      <c r="E852" s="1594"/>
      <c r="F852" s="1595"/>
      <c r="G852" s="1596"/>
      <c r="H852" s="1595"/>
      <c r="I852" s="1597"/>
      <c r="J852" s="1596"/>
      <c r="K852" s="1596"/>
      <c r="L852" s="1595"/>
      <c r="M852" s="1598"/>
      <c r="N852" s="1598"/>
      <c r="O852" s="1598"/>
      <c r="P852" s="1598"/>
      <c r="Q852" s="1599"/>
      <c r="R852" s="1599"/>
      <c r="S852" s="1599"/>
      <c r="T852" s="1599"/>
      <c r="W852" s="1631"/>
      <c r="X852" s="1625"/>
      <c r="Y852" s="1983"/>
      <c r="Z852" s="1631"/>
      <c r="AA852" s="1625"/>
      <c r="AD852" s="1983"/>
      <c r="AE852" s="1984"/>
      <c r="AF852" s="1561"/>
      <c r="AG852" s="1561"/>
      <c r="AH852" s="1561"/>
      <c r="AI852" s="1561"/>
      <c r="AJ852" s="1561"/>
      <c r="AK852" s="1561"/>
      <c r="AL852" s="1561"/>
      <c r="AM852" s="1613"/>
    </row>
    <row r="853" spans="4:39" s="8" customFormat="1">
      <c r="D853" s="12"/>
      <c r="E853" s="1594"/>
      <c r="F853" s="1595"/>
      <c r="G853" s="1596"/>
      <c r="H853" s="1595"/>
      <c r="I853" s="1597"/>
      <c r="J853" s="1596"/>
      <c r="K853" s="1596"/>
      <c r="L853" s="1595"/>
      <c r="M853" s="1598"/>
      <c r="N853" s="1598"/>
      <c r="O853" s="1598"/>
      <c r="P853" s="1598"/>
      <c r="Q853" s="1599"/>
      <c r="R853" s="1599"/>
      <c r="S853" s="1599"/>
      <c r="T853" s="1599"/>
      <c r="W853" s="1631"/>
      <c r="X853" s="1625"/>
      <c r="Y853" s="1983"/>
      <c r="Z853" s="1631"/>
      <c r="AA853" s="1625"/>
      <c r="AD853" s="1983"/>
      <c r="AE853" s="1984"/>
      <c r="AF853" s="1561"/>
      <c r="AG853" s="1561"/>
      <c r="AH853" s="1561"/>
      <c r="AI853" s="1561"/>
      <c r="AJ853" s="1561"/>
      <c r="AK853" s="1561"/>
      <c r="AL853" s="1561"/>
      <c r="AM853" s="1613"/>
    </row>
    <row r="854" spans="4:39" s="8" customFormat="1">
      <c r="D854" s="12"/>
      <c r="E854" s="1594"/>
      <c r="F854" s="1595"/>
      <c r="G854" s="1596"/>
      <c r="H854" s="1595"/>
      <c r="I854" s="1597"/>
      <c r="J854" s="1596"/>
      <c r="K854" s="1596"/>
      <c r="L854" s="1595"/>
      <c r="M854" s="1598"/>
      <c r="N854" s="1598"/>
      <c r="O854" s="1598"/>
      <c r="P854" s="1598"/>
      <c r="Q854" s="1599"/>
      <c r="R854" s="1599"/>
      <c r="S854" s="1599"/>
      <c r="T854" s="1599"/>
      <c r="W854" s="1631"/>
      <c r="X854" s="1625"/>
      <c r="Y854" s="1983"/>
      <c r="Z854" s="1631"/>
      <c r="AA854" s="1625"/>
      <c r="AD854" s="1983"/>
      <c r="AE854" s="1984"/>
      <c r="AF854" s="1561"/>
      <c r="AG854" s="1561"/>
      <c r="AH854" s="1561"/>
      <c r="AI854" s="1561"/>
      <c r="AJ854" s="1561"/>
      <c r="AK854" s="1561"/>
      <c r="AL854" s="1561"/>
      <c r="AM854" s="1613"/>
    </row>
    <row r="855" spans="4:39" s="8" customFormat="1">
      <c r="D855" s="12"/>
      <c r="E855" s="1594"/>
      <c r="F855" s="1595"/>
      <c r="G855" s="1596"/>
      <c r="H855" s="1595"/>
      <c r="I855" s="1597"/>
      <c r="J855" s="1596"/>
      <c r="K855" s="1596"/>
      <c r="L855" s="1595"/>
      <c r="M855" s="1598"/>
      <c r="N855" s="1598"/>
      <c r="O855" s="1598"/>
      <c r="P855" s="1598"/>
      <c r="Q855" s="1599"/>
      <c r="R855" s="1599"/>
      <c r="S855" s="1599"/>
      <c r="T855" s="1599"/>
      <c r="W855" s="1631"/>
      <c r="X855" s="1625"/>
      <c r="Y855" s="1983"/>
      <c r="Z855" s="1631"/>
      <c r="AA855" s="1625"/>
      <c r="AD855" s="1983"/>
      <c r="AE855" s="1984"/>
      <c r="AF855" s="1561"/>
      <c r="AG855" s="1561"/>
      <c r="AH855" s="1561"/>
      <c r="AI855" s="1561"/>
      <c r="AJ855" s="1561"/>
      <c r="AK855" s="1561"/>
      <c r="AL855" s="1561"/>
      <c r="AM855" s="1613"/>
    </row>
    <row r="856" spans="4:39" s="8" customFormat="1">
      <c r="D856" s="12"/>
      <c r="E856" s="1594"/>
      <c r="F856" s="1595"/>
      <c r="G856" s="1596"/>
      <c r="H856" s="1595"/>
      <c r="I856" s="1597"/>
      <c r="J856" s="1596"/>
      <c r="K856" s="1596"/>
      <c r="L856" s="1595"/>
      <c r="M856" s="1598"/>
      <c r="N856" s="1598"/>
      <c r="O856" s="1598"/>
      <c r="P856" s="1598"/>
      <c r="Q856" s="1599"/>
      <c r="R856" s="1599"/>
      <c r="S856" s="1599"/>
      <c r="T856" s="1599"/>
      <c r="W856" s="1631"/>
      <c r="X856" s="1625"/>
      <c r="Y856" s="1983"/>
      <c r="Z856" s="1631"/>
      <c r="AA856" s="1625"/>
      <c r="AD856" s="1983"/>
      <c r="AE856" s="1984"/>
      <c r="AF856" s="1561"/>
      <c r="AG856" s="1561"/>
      <c r="AH856" s="1561"/>
      <c r="AI856" s="1561"/>
      <c r="AJ856" s="1561"/>
      <c r="AK856" s="1561"/>
      <c r="AL856" s="1561"/>
      <c r="AM856" s="1613"/>
    </row>
    <row r="857" spans="4:39" s="8" customFormat="1">
      <c r="D857" s="12"/>
      <c r="E857" s="1594"/>
      <c r="F857" s="1595"/>
      <c r="G857" s="1596"/>
      <c r="H857" s="1595"/>
      <c r="I857" s="1597"/>
      <c r="J857" s="1596"/>
      <c r="K857" s="1596"/>
      <c r="L857" s="1595"/>
      <c r="M857" s="1598"/>
      <c r="N857" s="1598"/>
      <c r="O857" s="1598"/>
      <c r="P857" s="1598"/>
      <c r="Q857" s="1599"/>
      <c r="R857" s="1599"/>
      <c r="S857" s="1599"/>
      <c r="T857" s="1599"/>
      <c r="W857" s="1631"/>
      <c r="X857" s="1625"/>
      <c r="Y857" s="1983"/>
      <c r="Z857" s="1631"/>
      <c r="AA857" s="1625"/>
      <c r="AD857" s="1983"/>
      <c r="AE857" s="1984"/>
      <c r="AF857" s="1561"/>
      <c r="AG857" s="1561"/>
      <c r="AH857" s="1561"/>
      <c r="AI857" s="1561"/>
      <c r="AJ857" s="1561"/>
      <c r="AK857" s="1561"/>
      <c r="AL857" s="1561"/>
      <c r="AM857" s="1613"/>
    </row>
    <row r="858" spans="4:39" s="8" customFormat="1">
      <c r="D858" s="12"/>
      <c r="E858" s="1594"/>
      <c r="F858" s="1595"/>
      <c r="G858" s="1596"/>
      <c r="H858" s="1595"/>
      <c r="I858" s="1597"/>
      <c r="J858" s="1596"/>
      <c r="K858" s="1596"/>
      <c r="L858" s="1595"/>
      <c r="M858" s="1598"/>
      <c r="N858" s="1598"/>
      <c r="O858" s="1598"/>
      <c r="P858" s="1598"/>
      <c r="Q858" s="1599"/>
      <c r="R858" s="1599"/>
      <c r="S858" s="1599"/>
      <c r="T858" s="1599"/>
      <c r="W858" s="1631"/>
      <c r="X858" s="1625"/>
      <c r="Y858" s="1983"/>
      <c r="Z858" s="1631"/>
      <c r="AA858" s="1625"/>
      <c r="AD858" s="1983"/>
      <c r="AE858" s="1984"/>
      <c r="AF858" s="1561"/>
      <c r="AG858" s="1561"/>
      <c r="AH858" s="1561"/>
      <c r="AI858" s="1561"/>
      <c r="AJ858" s="1561"/>
      <c r="AK858" s="1561"/>
      <c r="AL858" s="1561"/>
      <c r="AM858" s="1613"/>
    </row>
    <row r="859" spans="4:39" s="8" customFormat="1">
      <c r="D859" s="12"/>
      <c r="E859" s="1594"/>
      <c r="F859" s="1595"/>
      <c r="G859" s="1596"/>
      <c r="H859" s="1595"/>
      <c r="I859" s="1597"/>
      <c r="J859" s="1596"/>
      <c r="K859" s="1596"/>
      <c r="L859" s="1595"/>
      <c r="M859" s="1598"/>
      <c r="N859" s="1598"/>
      <c r="O859" s="1598"/>
      <c r="P859" s="1598"/>
      <c r="Q859" s="1599"/>
      <c r="R859" s="1599"/>
      <c r="S859" s="1599"/>
      <c r="T859" s="1599"/>
      <c r="W859" s="1631"/>
      <c r="X859" s="1625"/>
      <c r="Y859" s="1983"/>
      <c r="Z859" s="1631"/>
      <c r="AA859" s="1625"/>
      <c r="AD859" s="1983"/>
      <c r="AE859" s="1984"/>
      <c r="AF859" s="1561"/>
      <c r="AG859" s="1561"/>
      <c r="AH859" s="1561"/>
      <c r="AI859" s="1561"/>
      <c r="AJ859" s="1561"/>
      <c r="AK859" s="1561"/>
      <c r="AL859" s="1561"/>
      <c r="AM859" s="1613"/>
    </row>
    <row r="860" spans="4:39" s="8" customFormat="1">
      <c r="D860" s="12"/>
      <c r="E860" s="1594"/>
      <c r="F860" s="1595"/>
      <c r="G860" s="1596"/>
      <c r="H860" s="1595"/>
      <c r="I860" s="1597"/>
      <c r="J860" s="1596"/>
      <c r="K860" s="1596"/>
      <c r="L860" s="1595"/>
      <c r="M860" s="1598"/>
      <c r="N860" s="1598"/>
      <c r="O860" s="1598"/>
      <c r="P860" s="1598"/>
      <c r="Q860" s="1599"/>
      <c r="R860" s="1599"/>
      <c r="S860" s="1599"/>
      <c r="T860" s="1599"/>
      <c r="W860" s="1631"/>
      <c r="X860" s="1625"/>
      <c r="Y860" s="1983"/>
      <c r="Z860" s="1631"/>
      <c r="AA860" s="1625"/>
      <c r="AD860" s="1983"/>
      <c r="AE860" s="1984"/>
      <c r="AF860" s="1561"/>
      <c r="AG860" s="1561"/>
      <c r="AH860" s="1561"/>
      <c r="AI860" s="1561"/>
      <c r="AJ860" s="1561"/>
      <c r="AK860" s="1561"/>
      <c r="AL860" s="1561"/>
      <c r="AM860" s="1613"/>
    </row>
    <row r="861" spans="4:39" s="8" customFormat="1">
      <c r="D861" s="12"/>
      <c r="E861" s="1594"/>
      <c r="F861" s="1595"/>
      <c r="G861" s="1596"/>
      <c r="H861" s="1595"/>
      <c r="I861" s="1597"/>
      <c r="J861" s="1596"/>
      <c r="K861" s="1596"/>
      <c r="L861" s="1595"/>
      <c r="M861" s="1598"/>
      <c r="N861" s="1598"/>
      <c r="O861" s="1598"/>
      <c r="P861" s="1598"/>
      <c r="Q861" s="1599"/>
      <c r="R861" s="1599"/>
      <c r="S861" s="1599"/>
      <c r="T861" s="1599"/>
      <c r="W861" s="1631"/>
      <c r="X861" s="1625"/>
      <c r="Y861" s="1983"/>
      <c r="Z861" s="1631"/>
      <c r="AA861" s="1625"/>
      <c r="AD861" s="1983"/>
      <c r="AE861" s="1984"/>
      <c r="AF861" s="1561"/>
      <c r="AG861" s="1561"/>
      <c r="AH861" s="1561"/>
      <c r="AI861" s="1561"/>
      <c r="AJ861" s="1561"/>
      <c r="AK861" s="1561"/>
      <c r="AL861" s="1561"/>
      <c r="AM861" s="1613"/>
    </row>
    <row r="862" spans="4:39" s="8" customFormat="1">
      <c r="D862" s="12"/>
      <c r="E862" s="1594"/>
      <c r="F862" s="1595"/>
      <c r="G862" s="1596"/>
      <c r="H862" s="1595"/>
      <c r="I862" s="1597"/>
      <c r="J862" s="1596"/>
      <c r="K862" s="1596"/>
      <c r="L862" s="1595"/>
      <c r="M862" s="1598"/>
      <c r="N862" s="1598"/>
      <c r="O862" s="1598"/>
      <c r="P862" s="1598"/>
      <c r="Q862" s="1599"/>
      <c r="R862" s="1599"/>
      <c r="S862" s="1599"/>
      <c r="T862" s="1599"/>
      <c r="W862" s="1631"/>
      <c r="X862" s="1625"/>
      <c r="Y862" s="1983"/>
      <c r="Z862" s="1631"/>
      <c r="AA862" s="1625"/>
      <c r="AD862" s="1983"/>
      <c r="AE862" s="1984"/>
      <c r="AF862" s="1561"/>
      <c r="AG862" s="1561"/>
      <c r="AH862" s="1561"/>
      <c r="AI862" s="1561"/>
      <c r="AJ862" s="1561"/>
      <c r="AK862" s="1561"/>
      <c r="AL862" s="1561"/>
      <c r="AM862" s="1613"/>
    </row>
    <row r="863" spans="4:39" s="8" customFormat="1">
      <c r="D863" s="12"/>
      <c r="E863" s="1594"/>
      <c r="F863" s="1595"/>
      <c r="G863" s="1596"/>
      <c r="H863" s="1595"/>
      <c r="I863" s="1597"/>
      <c r="J863" s="1596"/>
      <c r="K863" s="1596"/>
      <c r="L863" s="1595"/>
      <c r="M863" s="1598"/>
      <c r="N863" s="1598"/>
      <c r="O863" s="1598"/>
      <c r="P863" s="1598"/>
      <c r="Q863" s="1599"/>
      <c r="R863" s="1599"/>
      <c r="S863" s="1599"/>
      <c r="T863" s="1599"/>
      <c r="W863" s="1631"/>
      <c r="X863" s="1625"/>
      <c r="Y863" s="1983"/>
      <c r="Z863" s="1631"/>
      <c r="AA863" s="1625"/>
      <c r="AD863" s="1983"/>
      <c r="AE863" s="1984"/>
      <c r="AF863" s="1561"/>
      <c r="AG863" s="1561"/>
      <c r="AH863" s="1561"/>
      <c r="AI863" s="1561"/>
      <c r="AJ863" s="1561"/>
      <c r="AK863" s="1561"/>
      <c r="AL863" s="1561"/>
      <c r="AM863" s="1613"/>
    </row>
    <row r="864" spans="4:39" s="8" customFormat="1">
      <c r="D864" s="12"/>
      <c r="E864" s="1594"/>
      <c r="F864" s="1595"/>
      <c r="G864" s="1596"/>
      <c r="H864" s="1595"/>
      <c r="I864" s="1597"/>
      <c r="J864" s="1596"/>
      <c r="K864" s="1596"/>
      <c r="L864" s="1595"/>
      <c r="M864" s="1598"/>
      <c r="N864" s="1598"/>
      <c r="O864" s="1598"/>
      <c r="P864" s="1598"/>
      <c r="Q864" s="1599"/>
      <c r="R864" s="1599"/>
      <c r="S864" s="1599"/>
      <c r="T864" s="1599"/>
      <c r="W864" s="1631"/>
      <c r="X864" s="1625"/>
      <c r="Y864" s="1983"/>
      <c r="Z864" s="1631"/>
      <c r="AA864" s="1625"/>
      <c r="AD864" s="1983"/>
      <c r="AE864" s="1984"/>
      <c r="AF864" s="1561"/>
      <c r="AG864" s="1561"/>
      <c r="AH864" s="1561"/>
      <c r="AI864" s="1561"/>
      <c r="AJ864" s="1561"/>
      <c r="AK864" s="1561"/>
      <c r="AL864" s="1561"/>
      <c r="AM864" s="1613"/>
    </row>
    <row r="865" spans="4:39" s="8" customFormat="1">
      <c r="D865" s="12"/>
      <c r="E865" s="1594"/>
      <c r="F865" s="1595"/>
      <c r="G865" s="1596"/>
      <c r="H865" s="1595"/>
      <c r="I865" s="1597"/>
      <c r="J865" s="1596"/>
      <c r="K865" s="1596"/>
      <c r="L865" s="1595"/>
      <c r="M865" s="1598"/>
      <c r="N865" s="1598"/>
      <c r="O865" s="1598"/>
      <c r="P865" s="1598"/>
      <c r="Q865" s="1599"/>
      <c r="R865" s="1599"/>
      <c r="S865" s="1599"/>
      <c r="T865" s="1599"/>
      <c r="W865" s="1631"/>
      <c r="X865" s="1625"/>
      <c r="Y865" s="1983"/>
      <c r="Z865" s="1631"/>
      <c r="AA865" s="1625"/>
      <c r="AD865" s="1983"/>
      <c r="AE865" s="1984"/>
      <c r="AF865" s="1561"/>
      <c r="AG865" s="1561"/>
      <c r="AH865" s="1561"/>
      <c r="AI865" s="1561"/>
      <c r="AJ865" s="1561"/>
      <c r="AK865" s="1561"/>
      <c r="AL865" s="1561"/>
      <c r="AM865" s="1613"/>
    </row>
    <row r="866" spans="4:39" s="8" customFormat="1">
      <c r="D866" s="12"/>
      <c r="E866" s="1594"/>
      <c r="F866" s="1595"/>
      <c r="G866" s="1596"/>
      <c r="H866" s="1595"/>
      <c r="I866" s="1597"/>
      <c r="J866" s="1596"/>
      <c r="K866" s="1596"/>
      <c r="L866" s="1595"/>
      <c r="M866" s="1598"/>
      <c r="N866" s="1598"/>
      <c r="O866" s="1598"/>
      <c r="P866" s="1598"/>
      <c r="Q866" s="1599"/>
      <c r="R866" s="1599"/>
      <c r="S866" s="1599"/>
      <c r="T866" s="1599"/>
      <c r="W866" s="1631"/>
      <c r="X866" s="1625"/>
      <c r="Y866" s="1983"/>
      <c r="Z866" s="1631"/>
      <c r="AA866" s="1625"/>
      <c r="AD866" s="1983"/>
      <c r="AE866" s="1984"/>
      <c r="AF866" s="1561"/>
      <c r="AG866" s="1561"/>
      <c r="AH866" s="1561"/>
      <c r="AI866" s="1561"/>
      <c r="AJ866" s="1561"/>
      <c r="AK866" s="1561"/>
      <c r="AL866" s="1561"/>
      <c r="AM866" s="1613"/>
    </row>
    <row r="867" spans="4:39" s="8" customFormat="1">
      <c r="D867" s="12"/>
      <c r="E867" s="1594"/>
      <c r="F867" s="1595"/>
      <c r="G867" s="1596"/>
      <c r="H867" s="1595"/>
      <c r="I867" s="1597"/>
      <c r="J867" s="1596"/>
      <c r="K867" s="1596"/>
      <c r="L867" s="1595"/>
      <c r="M867" s="1598"/>
      <c r="N867" s="1598"/>
      <c r="O867" s="1598"/>
      <c r="P867" s="1598"/>
      <c r="Q867" s="1599"/>
      <c r="R867" s="1599"/>
      <c r="S867" s="1599"/>
      <c r="T867" s="1599"/>
      <c r="W867" s="1631"/>
      <c r="X867" s="1625"/>
      <c r="Y867" s="1983"/>
      <c r="Z867" s="1631"/>
      <c r="AA867" s="1625"/>
      <c r="AD867" s="1983"/>
      <c r="AE867" s="1984"/>
      <c r="AF867" s="1561"/>
      <c r="AG867" s="1561"/>
      <c r="AH867" s="1561"/>
      <c r="AI867" s="1561"/>
      <c r="AJ867" s="1561"/>
      <c r="AK867" s="1561"/>
      <c r="AL867" s="1561"/>
      <c r="AM867" s="1613"/>
    </row>
    <row r="868" spans="4:39" s="8" customFormat="1">
      <c r="D868" s="12"/>
      <c r="E868" s="1594"/>
      <c r="F868" s="1595"/>
      <c r="G868" s="1596"/>
      <c r="H868" s="1595"/>
      <c r="I868" s="1597"/>
      <c r="J868" s="1596"/>
      <c r="K868" s="1596"/>
      <c r="L868" s="1595"/>
      <c r="M868" s="1598"/>
      <c r="N868" s="1598"/>
      <c r="O868" s="1598"/>
      <c r="P868" s="1598"/>
      <c r="Q868" s="1599"/>
      <c r="R868" s="1599"/>
      <c r="S868" s="1599"/>
      <c r="T868" s="1599"/>
      <c r="W868" s="1631"/>
      <c r="X868" s="1625"/>
      <c r="Y868" s="1983"/>
      <c r="Z868" s="1631"/>
      <c r="AA868" s="1625"/>
      <c r="AD868" s="1983"/>
      <c r="AE868" s="1984"/>
      <c r="AF868" s="1561"/>
      <c r="AG868" s="1561"/>
      <c r="AH868" s="1561"/>
      <c r="AI868" s="1561"/>
      <c r="AJ868" s="1561"/>
      <c r="AK868" s="1561"/>
      <c r="AL868" s="1561"/>
      <c r="AM868" s="1613"/>
    </row>
    <row r="869" spans="4:39" s="8" customFormat="1">
      <c r="D869" s="12"/>
      <c r="E869" s="1594"/>
      <c r="F869" s="1595"/>
      <c r="G869" s="1596"/>
      <c r="H869" s="1595"/>
      <c r="I869" s="1597"/>
      <c r="J869" s="1596"/>
      <c r="K869" s="1596"/>
      <c r="L869" s="1595"/>
      <c r="M869" s="1598"/>
      <c r="N869" s="1598"/>
      <c r="O869" s="1598"/>
      <c r="P869" s="1598"/>
      <c r="Q869" s="1599"/>
      <c r="R869" s="1599"/>
      <c r="S869" s="1599"/>
      <c r="T869" s="1599"/>
      <c r="W869" s="1631"/>
      <c r="X869" s="1625"/>
      <c r="Y869" s="1983"/>
      <c r="Z869" s="1631"/>
      <c r="AA869" s="1625"/>
      <c r="AD869" s="1983"/>
      <c r="AE869" s="1984"/>
      <c r="AF869" s="1561"/>
      <c r="AG869" s="1561"/>
      <c r="AH869" s="1561"/>
      <c r="AI869" s="1561"/>
      <c r="AJ869" s="1561"/>
      <c r="AK869" s="1561"/>
      <c r="AL869" s="1561"/>
      <c r="AM869" s="1613"/>
    </row>
    <row r="870" spans="4:39" s="8" customFormat="1">
      <c r="D870" s="12"/>
      <c r="E870" s="1594"/>
      <c r="F870" s="1595"/>
      <c r="G870" s="1596"/>
      <c r="H870" s="1595"/>
      <c r="I870" s="1597"/>
      <c r="J870" s="1596"/>
      <c r="K870" s="1596"/>
      <c r="L870" s="1595"/>
      <c r="M870" s="1598"/>
      <c r="N870" s="1598"/>
      <c r="O870" s="1598"/>
      <c r="P870" s="1598"/>
      <c r="Q870" s="1599"/>
      <c r="R870" s="1599"/>
      <c r="S870" s="1599"/>
      <c r="T870" s="1599"/>
      <c r="W870" s="1631"/>
      <c r="X870" s="1625"/>
      <c r="Y870" s="1983"/>
      <c r="Z870" s="1631"/>
      <c r="AA870" s="1625"/>
      <c r="AD870" s="1983"/>
      <c r="AE870" s="1984"/>
      <c r="AF870" s="1561"/>
      <c r="AG870" s="1561"/>
      <c r="AH870" s="1561"/>
      <c r="AI870" s="1561"/>
      <c r="AJ870" s="1561"/>
      <c r="AK870" s="1561"/>
      <c r="AL870" s="1561"/>
      <c r="AM870" s="1613"/>
    </row>
    <row r="871" spans="4:39" s="8" customFormat="1">
      <c r="D871" s="12"/>
      <c r="E871" s="1594"/>
      <c r="F871" s="1595"/>
      <c r="G871" s="1596"/>
      <c r="H871" s="1595"/>
      <c r="I871" s="1597"/>
      <c r="J871" s="1596"/>
      <c r="K871" s="1596"/>
      <c r="L871" s="1595"/>
      <c r="M871" s="1598"/>
      <c r="N871" s="1598"/>
      <c r="O871" s="1598"/>
      <c r="P871" s="1598"/>
      <c r="Q871" s="1599"/>
      <c r="R871" s="1599"/>
      <c r="S871" s="1599"/>
      <c r="T871" s="1599"/>
      <c r="W871" s="1631"/>
      <c r="X871" s="1625"/>
      <c r="Y871" s="1983"/>
      <c r="Z871" s="1631"/>
      <c r="AA871" s="1625"/>
      <c r="AD871" s="1983"/>
      <c r="AE871" s="1984"/>
      <c r="AF871" s="1561"/>
      <c r="AG871" s="1561"/>
      <c r="AH871" s="1561"/>
      <c r="AI871" s="1561"/>
      <c r="AJ871" s="1561"/>
      <c r="AK871" s="1561"/>
      <c r="AL871" s="1561"/>
      <c r="AM871" s="1613"/>
    </row>
    <row r="872" spans="4:39" s="8" customFormat="1">
      <c r="D872" s="12"/>
      <c r="E872" s="1594"/>
      <c r="F872" s="1595"/>
      <c r="G872" s="1596"/>
      <c r="H872" s="1595"/>
      <c r="I872" s="1597"/>
      <c r="J872" s="1596"/>
      <c r="K872" s="1596"/>
      <c r="L872" s="1595"/>
      <c r="M872" s="1598"/>
      <c r="N872" s="1598"/>
      <c r="O872" s="1598"/>
      <c r="P872" s="1598"/>
      <c r="Q872" s="1599"/>
      <c r="R872" s="1599"/>
      <c r="S872" s="1599"/>
      <c r="T872" s="1599"/>
      <c r="W872" s="1631"/>
      <c r="X872" s="1625"/>
      <c r="Y872" s="1983"/>
      <c r="Z872" s="1631"/>
      <c r="AA872" s="1625"/>
      <c r="AD872" s="1983"/>
      <c r="AE872" s="1984"/>
      <c r="AF872" s="1561"/>
      <c r="AG872" s="1561"/>
      <c r="AH872" s="1561"/>
      <c r="AI872" s="1561"/>
      <c r="AJ872" s="1561"/>
      <c r="AK872" s="1561"/>
      <c r="AL872" s="1561"/>
      <c r="AM872" s="1613"/>
    </row>
    <row r="873" spans="4:39" s="8" customFormat="1">
      <c r="D873" s="12"/>
      <c r="E873" s="1594"/>
      <c r="F873" s="1595"/>
      <c r="G873" s="1596"/>
      <c r="H873" s="1595"/>
      <c r="I873" s="1597"/>
      <c r="J873" s="1596"/>
      <c r="K873" s="1596"/>
      <c r="L873" s="1595"/>
      <c r="M873" s="1598"/>
      <c r="N873" s="1598"/>
      <c r="O873" s="1598"/>
      <c r="P873" s="1598"/>
      <c r="Q873" s="1599"/>
      <c r="R873" s="1599"/>
      <c r="S873" s="1599"/>
      <c r="T873" s="1599"/>
      <c r="W873" s="1631"/>
      <c r="X873" s="1625"/>
      <c r="Y873" s="1983"/>
      <c r="Z873" s="1631"/>
      <c r="AA873" s="1625"/>
      <c r="AD873" s="1983"/>
      <c r="AE873" s="1984"/>
      <c r="AF873" s="1561"/>
      <c r="AG873" s="1561"/>
      <c r="AH873" s="1561"/>
      <c r="AI873" s="1561"/>
      <c r="AJ873" s="1561"/>
      <c r="AK873" s="1561"/>
      <c r="AL873" s="1561"/>
      <c r="AM873" s="1613"/>
    </row>
    <row r="874" spans="4:39" s="8" customFormat="1">
      <c r="D874" s="12"/>
      <c r="E874" s="1594"/>
      <c r="F874" s="1595"/>
      <c r="G874" s="1596"/>
      <c r="H874" s="1595"/>
      <c r="I874" s="1597"/>
      <c r="J874" s="1596"/>
      <c r="K874" s="1596"/>
      <c r="L874" s="1595"/>
      <c r="M874" s="1598"/>
      <c r="N874" s="1598"/>
      <c r="O874" s="1598"/>
      <c r="P874" s="1598"/>
      <c r="Q874" s="1599"/>
      <c r="R874" s="1599"/>
      <c r="S874" s="1599"/>
      <c r="T874" s="1599"/>
      <c r="W874" s="1631"/>
      <c r="X874" s="1625"/>
      <c r="Y874" s="1983"/>
      <c r="Z874" s="1631"/>
      <c r="AA874" s="1625"/>
      <c r="AD874" s="1983"/>
      <c r="AE874" s="1984"/>
      <c r="AF874" s="1561"/>
      <c r="AG874" s="1561"/>
      <c r="AH874" s="1561"/>
      <c r="AI874" s="1561"/>
      <c r="AJ874" s="1561"/>
      <c r="AK874" s="1561"/>
      <c r="AL874" s="1561"/>
      <c r="AM874" s="1613"/>
    </row>
    <row r="875" spans="4:39" s="8" customFormat="1">
      <c r="D875" s="12"/>
      <c r="E875" s="1594"/>
      <c r="F875" s="1595"/>
      <c r="G875" s="1596"/>
      <c r="H875" s="1595"/>
      <c r="I875" s="1597"/>
      <c r="J875" s="1596"/>
      <c r="K875" s="1596"/>
      <c r="L875" s="1595"/>
      <c r="M875" s="1598"/>
      <c r="N875" s="1598"/>
      <c r="O875" s="1598"/>
      <c r="P875" s="1598"/>
      <c r="Q875" s="1599"/>
      <c r="R875" s="1599"/>
      <c r="S875" s="1599"/>
      <c r="T875" s="1599"/>
      <c r="W875" s="1631"/>
      <c r="X875" s="1625"/>
      <c r="Y875" s="1983"/>
      <c r="Z875" s="1631"/>
      <c r="AA875" s="1625"/>
      <c r="AD875" s="1983"/>
      <c r="AE875" s="1984"/>
      <c r="AF875" s="1561"/>
      <c r="AG875" s="1561"/>
      <c r="AH875" s="1561"/>
      <c r="AI875" s="1561"/>
      <c r="AJ875" s="1561"/>
      <c r="AK875" s="1561"/>
      <c r="AL875" s="1561"/>
      <c r="AM875" s="1613"/>
    </row>
    <row r="876" spans="4:39" s="8" customFormat="1">
      <c r="D876" s="12"/>
      <c r="E876" s="1594"/>
      <c r="F876" s="1595"/>
      <c r="G876" s="1596"/>
      <c r="H876" s="1595"/>
      <c r="I876" s="1597"/>
      <c r="J876" s="1596"/>
      <c r="K876" s="1596"/>
      <c r="L876" s="1595"/>
      <c r="M876" s="1598"/>
      <c r="N876" s="1598"/>
      <c r="O876" s="1598"/>
      <c r="P876" s="1598"/>
      <c r="Q876" s="1599"/>
      <c r="R876" s="1599"/>
      <c r="S876" s="1599"/>
      <c r="T876" s="1599"/>
      <c r="W876" s="1631"/>
      <c r="X876" s="1625"/>
      <c r="Y876" s="1983"/>
      <c r="Z876" s="1631"/>
      <c r="AA876" s="1625"/>
      <c r="AD876" s="1983"/>
      <c r="AE876" s="1984"/>
      <c r="AF876" s="1561"/>
      <c r="AG876" s="1561"/>
      <c r="AH876" s="1561"/>
      <c r="AI876" s="1561"/>
      <c r="AJ876" s="1561"/>
      <c r="AK876" s="1561"/>
      <c r="AL876" s="1561"/>
      <c r="AM876" s="1613"/>
    </row>
    <row r="877" spans="4:39" s="8" customFormat="1">
      <c r="D877" s="12"/>
      <c r="E877" s="1594"/>
      <c r="F877" s="1595"/>
      <c r="G877" s="1596"/>
      <c r="H877" s="1595"/>
      <c r="I877" s="1597"/>
      <c r="J877" s="1596"/>
      <c r="K877" s="1596"/>
      <c r="L877" s="1595"/>
      <c r="M877" s="1598"/>
      <c r="N877" s="1598"/>
      <c r="O877" s="1598"/>
      <c r="P877" s="1598"/>
      <c r="Q877" s="1599"/>
      <c r="R877" s="1599"/>
      <c r="S877" s="1599"/>
      <c r="T877" s="1599"/>
      <c r="W877" s="1631"/>
      <c r="X877" s="1625"/>
      <c r="Y877" s="1983"/>
      <c r="Z877" s="1631"/>
      <c r="AA877" s="1625"/>
      <c r="AD877" s="1983"/>
      <c r="AE877" s="1984"/>
      <c r="AF877" s="1561"/>
      <c r="AG877" s="1561"/>
      <c r="AH877" s="1561"/>
      <c r="AI877" s="1561"/>
      <c r="AJ877" s="1561"/>
      <c r="AK877" s="1561"/>
      <c r="AL877" s="1561"/>
      <c r="AM877" s="1613"/>
    </row>
    <row r="878" spans="4:39" s="8" customFormat="1">
      <c r="D878" s="12"/>
      <c r="E878" s="1594"/>
      <c r="F878" s="1595"/>
      <c r="G878" s="1596"/>
      <c r="H878" s="1595"/>
      <c r="I878" s="1597"/>
      <c r="J878" s="1596"/>
      <c r="K878" s="1596"/>
      <c r="L878" s="1595"/>
      <c r="M878" s="1598"/>
      <c r="N878" s="1598"/>
      <c r="O878" s="1598"/>
      <c r="P878" s="1598"/>
      <c r="Q878" s="1599"/>
      <c r="R878" s="1599"/>
      <c r="S878" s="1599"/>
      <c r="T878" s="1599"/>
      <c r="W878" s="1631"/>
      <c r="X878" s="1625"/>
      <c r="Y878" s="1983"/>
      <c r="Z878" s="1631"/>
      <c r="AA878" s="1625"/>
      <c r="AD878" s="1983"/>
      <c r="AE878" s="1984"/>
      <c r="AF878" s="1561"/>
      <c r="AG878" s="1561"/>
      <c r="AH878" s="1561"/>
      <c r="AI878" s="1561"/>
      <c r="AJ878" s="1561"/>
      <c r="AK878" s="1561"/>
      <c r="AL878" s="1561"/>
      <c r="AM878" s="1613"/>
    </row>
    <row r="879" spans="4:39" s="8" customFormat="1">
      <c r="D879" s="12"/>
      <c r="E879" s="1594"/>
      <c r="F879" s="1595"/>
      <c r="G879" s="1596"/>
      <c r="H879" s="1595"/>
      <c r="I879" s="1597"/>
      <c r="J879" s="1596"/>
      <c r="K879" s="1596"/>
      <c r="L879" s="1595"/>
      <c r="M879" s="1598"/>
      <c r="N879" s="1598"/>
      <c r="O879" s="1598"/>
      <c r="P879" s="1598"/>
      <c r="Q879" s="1599"/>
      <c r="R879" s="1599"/>
      <c r="S879" s="1599"/>
      <c r="T879" s="1599"/>
      <c r="W879" s="1631"/>
      <c r="X879" s="1625"/>
      <c r="Y879" s="1983"/>
      <c r="Z879" s="1631"/>
      <c r="AA879" s="1625"/>
      <c r="AD879" s="1983"/>
      <c r="AE879" s="1984"/>
      <c r="AF879" s="1561"/>
      <c r="AG879" s="1561"/>
      <c r="AH879" s="1561"/>
      <c r="AI879" s="1561"/>
      <c r="AJ879" s="1561"/>
      <c r="AK879" s="1561"/>
      <c r="AL879" s="1561"/>
      <c r="AM879" s="1613"/>
    </row>
    <row r="880" spans="4:39" s="8" customFormat="1">
      <c r="D880" s="12"/>
      <c r="E880" s="1594"/>
      <c r="F880" s="1595"/>
      <c r="G880" s="1596"/>
      <c r="H880" s="1595"/>
      <c r="I880" s="1597"/>
      <c r="J880" s="1596"/>
      <c r="K880" s="1596"/>
      <c r="L880" s="1595"/>
      <c r="M880" s="1598"/>
      <c r="N880" s="1598"/>
      <c r="O880" s="1598"/>
      <c r="P880" s="1598"/>
      <c r="Q880" s="1599"/>
      <c r="R880" s="1599"/>
      <c r="S880" s="1599"/>
      <c r="T880" s="1599"/>
      <c r="W880" s="1631"/>
      <c r="X880" s="1625"/>
      <c r="Y880" s="1983"/>
      <c r="Z880" s="1631"/>
      <c r="AA880" s="1625"/>
      <c r="AD880" s="1983"/>
      <c r="AE880" s="1984"/>
      <c r="AF880" s="1561"/>
      <c r="AG880" s="1561"/>
      <c r="AH880" s="1561"/>
      <c r="AI880" s="1561"/>
      <c r="AJ880" s="1561"/>
      <c r="AK880" s="1561"/>
      <c r="AL880" s="1561"/>
      <c r="AM880" s="1613"/>
    </row>
    <row r="881" spans="4:39" s="8" customFormat="1">
      <c r="D881" s="12"/>
      <c r="E881" s="1594"/>
      <c r="F881" s="1595"/>
      <c r="G881" s="1596"/>
      <c r="H881" s="1595"/>
      <c r="I881" s="1597"/>
      <c r="J881" s="1596"/>
      <c r="K881" s="1596"/>
      <c r="L881" s="1595"/>
      <c r="M881" s="1598"/>
      <c r="N881" s="1598"/>
      <c r="O881" s="1598"/>
      <c r="P881" s="1598"/>
      <c r="Q881" s="1599"/>
      <c r="R881" s="1599"/>
      <c r="S881" s="1599"/>
      <c r="T881" s="1599"/>
      <c r="W881" s="1631"/>
      <c r="X881" s="1625"/>
      <c r="Y881" s="1983"/>
      <c r="Z881" s="1631"/>
      <c r="AA881" s="1625"/>
      <c r="AD881" s="1983"/>
      <c r="AE881" s="1984"/>
      <c r="AF881" s="1561"/>
      <c r="AG881" s="1561"/>
      <c r="AH881" s="1561"/>
      <c r="AI881" s="1561"/>
      <c r="AJ881" s="1561"/>
      <c r="AK881" s="1561"/>
      <c r="AL881" s="1561"/>
      <c r="AM881" s="1613"/>
    </row>
    <row r="882" spans="4:39" s="8" customFormat="1">
      <c r="D882" s="12"/>
      <c r="E882" s="1594"/>
      <c r="F882" s="1595"/>
      <c r="G882" s="1596"/>
      <c r="H882" s="1595"/>
      <c r="I882" s="1597"/>
      <c r="J882" s="1596"/>
      <c r="K882" s="1596"/>
      <c r="L882" s="1595"/>
      <c r="M882" s="1598"/>
      <c r="N882" s="1598"/>
      <c r="O882" s="1598"/>
      <c r="P882" s="1598"/>
      <c r="Q882" s="1599"/>
      <c r="R882" s="1599"/>
      <c r="S882" s="1599"/>
      <c r="T882" s="1599"/>
      <c r="W882" s="1631"/>
      <c r="X882" s="1625"/>
      <c r="Y882" s="1983"/>
      <c r="Z882" s="1631"/>
      <c r="AA882" s="1625"/>
      <c r="AD882" s="1983"/>
      <c r="AE882" s="1984"/>
      <c r="AF882" s="1561"/>
      <c r="AG882" s="1561"/>
      <c r="AH882" s="1561"/>
      <c r="AI882" s="1561"/>
      <c r="AJ882" s="1561"/>
      <c r="AK882" s="1561"/>
      <c r="AL882" s="1561"/>
      <c r="AM882" s="1613"/>
    </row>
    <row r="883" spans="4:39" s="8" customFormat="1">
      <c r="D883" s="12"/>
      <c r="E883" s="1594"/>
      <c r="F883" s="1595"/>
      <c r="G883" s="1596"/>
      <c r="H883" s="1595"/>
      <c r="I883" s="1597"/>
      <c r="J883" s="1596"/>
      <c r="K883" s="1596"/>
      <c r="L883" s="1595"/>
      <c r="M883" s="1598"/>
      <c r="N883" s="1598"/>
      <c r="O883" s="1598"/>
      <c r="P883" s="1598"/>
      <c r="Q883" s="1599"/>
      <c r="R883" s="1599"/>
      <c r="S883" s="1599"/>
      <c r="T883" s="1599"/>
      <c r="W883" s="1631"/>
      <c r="X883" s="1625"/>
      <c r="Y883" s="1983"/>
      <c r="Z883" s="1631"/>
      <c r="AA883" s="1625"/>
      <c r="AD883" s="1983"/>
      <c r="AE883" s="1984"/>
      <c r="AF883" s="1561"/>
      <c r="AG883" s="1561"/>
      <c r="AH883" s="1561"/>
      <c r="AI883" s="1561"/>
      <c r="AJ883" s="1561"/>
      <c r="AK883" s="1561"/>
      <c r="AL883" s="1561"/>
      <c r="AM883" s="1613"/>
    </row>
    <row r="884" spans="4:39" s="8" customFormat="1">
      <c r="D884" s="12"/>
      <c r="E884" s="1594"/>
      <c r="F884" s="1595"/>
      <c r="G884" s="1596"/>
      <c r="H884" s="1595"/>
      <c r="I884" s="1597"/>
      <c r="J884" s="1596"/>
      <c r="K884" s="1596"/>
      <c r="L884" s="1595"/>
      <c r="M884" s="1598"/>
      <c r="N884" s="1598"/>
      <c r="O884" s="1598"/>
      <c r="P884" s="1598"/>
      <c r="Q884" s="1599"/>
      <c r="R884" s="1599"/>
      <c r="S884" s="1599"/>
      <c r="T884" s="1599"/>
      <c r="W884" s="1631"/>
      <c r="X884" s="1625"/>
      <c r="Y884" s="1983"/>
      <c r="Z884" s="1631"/>
      <c r="AA884" s="1625"/>
      <c r="AD884" s="1983"/>
      <c r="AE884" s="1984"/>
      <c r="AF884" s="1561"/>
      <c r="AG884" s="1561"/>
      <c r="AH884" s="1561"/>
      <c r="AI884" s="1561"/>
      <c r="AJ884" s="1561"/>
      <c r="AK884" s="1561"/>
      <c r="AL884" s="1561"/>
      <c r="AM884" s="1613"/>
    </row>
    <row r="885" spans="4:39" s="8" customFormat="1">
      <c r="D885" s="12"/>
      <c r="E885" s="1594"/>
      <c r="F885" s="1595"/>
      <c r="G885" s="1596"/>
      <c r="H885" s="1595"/>
      <c r="I885" s="1597"/>
      <c r="J885" s="1596"/>
      <c r="K885" s="1596"/>
      <c r="L885" s="1595"/>
      <c r="M885" s="1598"/>
      <c r="N885" s="1598"/>
      <c r="O885" s="1598"/>
      <c r="P885" s="1598"/>
      <c r="Q885" s="1599"/>
      <c r="R885" s="1599"/>
      <c r="S885" s="1599"/>
      <c r="T885" s="1599"/>
      <c r="W885" s="1631"/>
      <c r="X885" s="1625"/>
      <c r="Y885" s="1983"/>
      <c r="Z885" s="1631"/>
      <c r="AA885" s="1625"/>
      <c r="AD885" s="1983"/>
      <c r="AE885" s="1984"/>
      <c r="AF885" s="1561"/>
      <c r="AG885" s="1561"/>
      <c r="AH885" s="1561"/>
      <c r="AI885" s="1561"/>
      <c r="AJ885" s="1561"/>
      <c r="AK885" s="1561"/>
      <c r="AL885" s="1561"/>
      <c r="AM885" s="1613"/>
    </row>
    <row r="886" spans="4:39" s="8" customFormat="1">
      <c r="D886" s="12"/>
      <c r="E886" s="1594"/>
      <c r="F886" s="1595"/>
      <c r="G886" s="1596"/>
      <c r="H886" s="1595"/>
      <c r="I886" s="1597"/>
      <c r="J886" s="1596"/>
      <c r="K886" s="1596"/>
      <c r="L886" s="1595"/>
      <c r="M886" s="1598"/>
      <c r="N886" s="1598"/>
      <c r="O886" s="1598"/>
      <c r="P886" s="1598"/>
      <c r="Q886" s="1599"/>
      <c r="R886" s="1599"/>
      <c r="S886" s="1599"/>
      <c r="T886" s="1599"/>
      <c r="W886" s="1631"/>
      <c r="X886" s="1625"/>
      <c r="Y886" s="1983"/>
      <c r="Z886" s="1631"/>
      <c r="AA886" s="1625"/>
      <c r="AD886" s="1983"/>
      <c r="AE886" s="1984"/>
      <c r="AF886" s="1561"/>
      <c r="AG886" s="1561"/>
      <c r="AH886" s="1561"/>
      <c r="AI886" s="1561"/>
      <c r="AJ886" s="1561"/>
      <c r="AK886" s="1561"/>
      <c r="AL886" s="1561"/>
      <c r="AM886" s="1613"/>
    </row>
    <row r="887" spans="4:39" s="8" customFormat="1">
      <c r="D887" s="12"/>
      <c r="E887" s="1594"/>
      <c r="F887" s="1595"/>
      <c r="G887" s="1596"/>
      <c r="H887" s="1595"/>
      <c r="I887" s="1597"/>
      <c r="J887" s="1596"/>
      <c r="K887" s="1596"/>
      <c r="L887" s="1595"/>
      <c r="M887" s="1598"/>
      <c r="N887" s="1598"/>
      <c r="O887" s="1598"/>
      <c r="P887" s="1598"/>
      <c r="Q887" s="1599"/>
      <c r="R887" s="1599"/>
      <c r="S887" s="1599"/>
      <c r="T887" s="1599"/>
      <c r="W887" s="1631"/>
      <c r="X887" s="1625"/>
      <c r="Y887" s="1983"/>
      <c r="Z887" s="1631"/>
      <c r="AA887" s="1625"/>
      <c r="AD887" s="1983"/>
      <c r="AE887" s="1984"/>
      <c r="AF887" s="1561"/>
      <c r="AG887" s="1561"/>
      <c r="AH887" s="1561"/>
      <c r="AI887" s="1561"/>
      <c r="AJ887" s="1561"/>
      <c r="AK887" s="1561"/>
      <c r="AL887" s="1561"/>
      <c r="AM887" s="1613"/>
    </row>
    <row r="888" spans="4:39" s="8" customFormat="1">
      <c r="D888" s="12"/>
      <c r="E888" s="1594"/>
      <c r="F888" s="1595"/>
      <c r="G888" s="1596"/>
      <c r="H888" s="1595"/>
      <c r="I888" s="1597"/>
      <c r="J888" s="1596"/>
      <c r="K888" s="1596"/>
      <c r="L888" s="1595"/>
      <c r="M888" s="1598"/>
      <c r="N888" s="1598"/>
      <c r="O888" s="1598"/>
      <c r="P888" s="1598"/>
      <c r="Q888" s="1599"/>
      <c r="R888" s="1599"/>
      <c r="S888" s="1599"/>
      <c r="T888" s="1599"/>
      <c r="W888" s="1631"/>
      <c r="X888" s="1625"/>
      <c r="Y888" s="1983"/>
      <c r="Z888" s="1631"/>
      <c r="AA888" s="1625"/>
      <c r="AD888" s="1983"/>
      <c r="AE888" s="1984"/>
      <c r="AF888" s="1561"/>
      <c r="AG888" s="1561"/>
      <c r="AH888" s="1561"/>
      <c r="AI888" s="1561"/>
      <c r="AJ888" s="1561"/>
      <c r="AK888" s="1561"/>
      <c r="AL888" s="1561"/>
      <c r="AM888" s="1613"/>
    </row>
    <row r="889" spans="4:39" s="8" customFormat="1">
      <c r="D889" s="12"/>
      <c r="E889" s="1594"/>
      <c r="F889" s="1595"/>
      <c r="G889" s="1596"/>
      <c r="H889" s="1595"/>
      <c r="I889" s="1597"/>
      <c r="J889" s="1596"/>
      <c r="K889" s="1596"/>
      <c r="L889" s="1595"/>
      <c r="M889" s="1598"/>
      <c r="N889" s="1598"/>
      <c r="O889" s="1598"/>
      <c r="P889" s="1598"/>
      <c r="Q889" s="1599"/>
      <c r="R889" s="1599"/>
      <c r="S889" s="1599"/>
      <c r="T889" s="1599"/>
      <c r="W889" s="1631"/>
      <c r="X889" s="1625"/>
      <c r="Y889" s="1983"/>
      <c r="Z889" s="1631"/>
      <c r="AA889" s="1625"/>
      <c r="AD889" s="1983"/>
      <c r="AE889" s="1984"/>
      <c r="AF889" s="1561"/>
      <c r="AG889" s="1561"/>
      <c r="AH889" s="1561"/>
      <c r="AI889" s="1561"/>
      <c r="AJ889" s="1561"/>
      <c r="AK889" s="1561"/>
      <c r="AL889" s="1561"/>
      <c r="AM889" s="1613"/>
    </row>
    <row r="890" spans="4:39" s="8" customFormat="1">
      <c r="D890" s="12"/>
      <c r="E890" s="1594"/>
      <c r="F890" s="1595"/>
      <c r="G890" s="1596"/>
      <c r="H890" s="1595"/>
      <c r="I890" s="1597"/>
      <c r="J890" s="1596"/>
      <c r="K890" s="1596"/>
      <c r="L890" s="1595"/>
      <c r="M890" s="1598"/>
      <c r="N890" s="1598"/>
      <c r="O890" s="1598"/>
      <c r="P890" s="1598"/>
      <c r="Q890" s="1599"/>
      <c r="R890" s="1599"/>
      <c r="S890" s="1599"/>
      <c r="T890" s="1599"/>
      <c r="W890" s="1631"/>
      <c r="X890" s="1625"/>
      <c r="Y890" s="1983"/>
      <c r="Z890" s="1631"/>
      <c r="AA890" s="1625"/>
      <c r="AD890" s="1983"/>
      <c r="AE890" s="1984"/>
      <c r="AF890" s="1561"/>
      <c r="AG890" s="1561"/>
      <c r="AH890" s="1561"/>
      <c r="AI890" s="1561"/>
      <c r="AJ890" s="1561"/>
      <c r="AK890" s="1561"/>
      <c r="AL890" s="1561"/>
      <c r="AM890" s="1613"/>
    </row>
    <row r="891" spans="4:39" s="8" customFormat="1">
      <c r="D891" s="12"/>
      <c r="E891" s="1594"/>
      <c r="F891" s="1595"/>
      <c r="G891" s="1596"/>
      <c r="H891" s="1595"/>
      <c r="I891" s="1597"/>
      <c r="J891" s="1596"/>
      <c r="K891" s="1596"/>
      <c r="L891" s="1595"/>
      <c r="M891" s="1598"/>
      <c r="N891" s="1598"/>
      <c r="O891" s="1598"/>
      <c r="P891" s="1598"/>
      <c r="Q891" s="1599"/>
      <c r="R891" s="1599"/>
      <c r="S891" s="1599"/>
      <c r="T891" s="1599"/>
      <c r="W891" s="1631"/>
      <c r="X891" s="1625"/>
      <c r="Y891" s="1983"/>
      <c r="Z891" s="1631"/>
      <c r="AA891" s="1625"/>
      <c r="AD891" s="1983"/>
      <c r="AE891" s="1984"/>
      <c r="AF891" s="1561"/>
      <c r="AG891" s="1561"/>
      <c r="AH891" s="1561"/>
      <c r="AI891" s="1561"/>
      <c r="AJ891" s="1561"/>
      <c r="AK891" s="1561"/>
      <c r="AL891" s="1561"/>
      <c r="AM891" s="1613"/>
    </row>
    <row r="892" spans="4:39" s="8" customFormat="1">
      <c r="D892" s="12"/>
      <c r="E892" s="1594"/>
      <c r="F892" s="1595"/>
      <c r="G892" s="1596"/>
      <c r="H892" s="1595"/>
      <c r="I892" s="1597"/>
      <c r="J892" s="1596"/>
      <c r="K892" s="1596"/>
      <c r="L892" s="1595"/>
      <c r="M892" s="1598"/>
      <c r="N892" s="1598"/>
      <c r="O892" s="1598"/>
      <c r="P892" s="1598"/>
      <c r="Q892" s="1599"/>
      <c r="R892" s="1599"/>
      <c r="S892" s="1599"/>
      <c r="T892" s="1599"/>
      <c r="W892" s="1631"/>
      <c r="X892" s="1625"/>
      <c r="Y892" s="1983"/>
      <c r="Z892" s="1631"/>
      <c r="AA892" s="1625"/>
      <c r="AD892" s="1983"/>
      <c r="AE892" s="1984"/>
      <c r="AF892" s="1561"/>
      <c r="AG892" s="1561"/>
      <c r="AH892" s="1561"/>
      <c r="AI892" s="1561"/>
      <c r="AJ892" s="1561"/>
      <c r="AK892" s="1561"/>
      <c r="AL892" s="1561"/>
      <c r="AM892" s="1613"/>
    </row>
    <row r="893" spans="4:39" s="8" customFormat="1">
      <c r="D893" s="12"/>
      <c r="E893" s="1594"/>
      <c r="F893" s="1595"/>
      <c r="G893" s="1596"/>
      <c r="H893" s="1595"/>
      <c r="I893" s="1597"/>
      <c r="J893" s="1596"/>
      <c r="K893" s="1596"/>
      <c r="L893" s="1595"/>
      <c r="M893" s="1598"/>
      <c r="N893" s="1598"/>
      <c r="O893" s="1598"/>
      <c r="P893" s="1598"/>
      <c r="Q893" s="1599"/>
      <c r="R893" s="1599"/>
      <c r="S893" s="1599"/>
      <c r="T893" s="1599"/>
      <c r="W893" s="1631"/>
      <c r="X893" s="1625"/>
      <c r="Y893" s="1983"/>
      <c r="Z893" s="1631"/>
      <c r="AA893" s="1625"/>
      <c r="AD893" s="1983"/>
      <c r="AE893" s="1984"/>
      <c r="AF893" s="1561"/>
      <c r="AG893" s="1561"/>
      <c r="AH893" s="1561"/>
      <c r="AI893" s="1561"/>
      <c r="AJ893" s="1561"/>
      <c r="AK893" s="1561"/>
      <c r="AL893" s="1561"/>
      <c r="AM893" s="1613"/>
    </row>
    <row r="894" spans="4:39" s="8" customFormat="1">
      <c r="D894" s="12"/>
      <c r="E894" s="1594"/>
      <c r="F894" s="1595"/>
      <c r="G894" s="1596"/>
      <c r="H894" s="1595"/>
      <c r="I894" s="1597"/>
      <c r="J894" s="1596"/>
      <c r="K894" s="1596"/>
      <c r="L894" s="1595"/>
      <c r="M894" s="1598"/>
      <c r="N894" s="1598"/>
      <c r="O894" s="1598"/>
      <c r="P894" s="1598"/>
      <c r="Q894" s="1599"/>
      <c r="R894" s="1599"/>
      <c r="S894" s="1599"/>
      <c r="T894" s="1599"/>
      <c r="W894" s="1631"/>
      <c r="X894" s="1625"/>
      <c r="Y894" s="1983"/>
      <c r="Z894" s="1631"/>
      <c r="AA894" s="1625"/>
      <c r="AD894" s="1983"/>
      <c r="AE894" s="1984"/>
      <c r="AF894" s="1561"/>
      <c r="AG894" s="1561"/>
      <c r="AH894" s="1561"/>
      <c r="AI894" s="1561"/>
      <c r="AJ894" s="1561"/>
      <c r="AK894" s="1561"/>
      <c r="AL894" s="1561"/>
      <c r="AM894" s="1613"/>
    </row>
    <row r="895" spans="4:39" s="8" customFormat="1">
      <c r="D895" s="12"/>
      <c r="E895" s="1594"/>
      <c r="F895" s="1595"/>
      <c r="G895" s="1596"/>
      <c r="H895" s="1595"/>
      <c r="I895" s="1597"/>
      <c r="J895" s="1596"/>
      <c r="K895" s="1596"/>
      <c r="L895" s="1595"/>
      <c r="M895" s="1598"/>
      <c r="N895" s="1598"/>
      <c r="O895" s="1598"/>
      <c r="P895" s="1598"/>
      <c r="Q895" s="1599"/>
      <c r="R895" s="1599"/>
      <c r="S895" s="1599"/>
      <c r="T895" s="1599"/>
      <c r="W895" s="1631"/>
      <c r="X895" s="1625"/>
      <c r="Y895" s="1983"/>
      <c r="Z895" s="1631"/>
      <c r="AA895" s="1625"/>
      <c r="AD895" s="1983"/>
      <c r="AE895" s="1984"/>
      <c r="AF895" s="1561"/>
      <c r="AG895" s="1561"/>
      <c r="AH895" s="1561"/>
      <c r="AI895" s="1561"/>
      <c r="AJ895" s="1561"/>
      <c r="AK895" s="1561"/>
      <c r="AL895" s="1561"/>
      <c r="AM895" s="1613"/>
    </row>
    <row r="896" spans="4:39" s="8" customFormat="1">
      <c r="D896" s="12"/>
      <c r="E896" s="1594"/>
      <c r="F896" s="1595"/>
      <c r="G896" s="1596"/>
      <c r="H896" s="1595"/>
      <c r="I896" s="1597"/>
      <c r="J896" s="1596"/>
      <c r="K896" s="1596"/>
      <c r="L896" s="1595"/>
      <c r="M896" s="1598"/>
      <c r="N896" s="1598"/>
      <c r="O896" s="1598"/>
      <c r="P896" s="1598"/>
      <c r="Q896" s="1599"/>
      <c r="R896" s="1599"/>
      <c r="S896" s="1599"/>
      <c r="T896" s="1599"/>
      <c r="W896" s="1631"/>
      <c r="X896" s="1625"/>
      <c r="Y896" s="1983"/>
      <c r="Z896" s="1631"/>
      <c r="AA896" s="1625"/>
      <c r="AD896" s="1983"/>
      <c r="AE896" s="1984"/>
      <c r="AF896" s="1561"/>
      <c r="AG896" s="1561"/>
      <c r="AH896" s="1561"/>
      <c r="AI896" s="1561"/>
      <c r="AJ896" s="1561"/>
      <c r="AK896" s="1561"/>
      <c r="AL896" s="1561"/>
      <c r="AM896" s="1613"/>
    </row>
    <row r="897" spans="4:39" s="8" customFormat="1">
      <c r="D897" s="12"/>
      <c r="E897" s="1594"/>
      <c r="F897" s="1595"/>
      <c r="G897" s="1596"/>
      <c r="H897" s="1595"/>
      <c r="I897" s="1597"/>
      <c r="J897" s="1596"/>
      <c r="K897" s="1596"/>
      <c r="L897" s="1595"/>
      <c r="M897" s="1598"/>
      <c r="N897" s="1598"/>
      <c r="O897" s="1598"/>
      <c r="P897" s="1598"/>
      <c r="Q897" s="1599"/>
      <c r="R897" s="1599"/>
      <c r="S897" s="1599"/>
      <c r="T897" s="1599"/>
      <c r="W897" s="1631"/>
      <c r="X897" s="1625"/>
      <c r="Y897" s="1983"/>
      <c r="Z897" s="1631"/>
      <c r="AA897" s="1625"/>
      <c r="AD897" s="1983"/>
      <c r="AE897" s="1984"/>
      <c r="AF897" s="1561"/>
      <c r="AG897" s="1561"/>
      <c r="AH897" s="1561"/>
      <c r="AI897" s="1561"/>
      <c r="AJ897" s="1561"/>
      <c r="AK897" s="1561"/>
      <c r="AL897" s="1561"/>
      <c r="AM897" s="1613"/>
    </row>
    <row r="898" spans="4:39" s="8" customFormat="1">
      <c r="D898" s="12"/>
      <c r="E898" s="1594"/>
      <c r="F898" s="1595"/>
      <c r="G898" s="1596"/>
      <c r="H898" s="1595"/>
      <c r="I898" s="1597"/>
      <c r="J898" s="1596"/>
      <c r="K898" s="1596"/>
      <c r="L898" s="1595"/>
      <c r="M898" s="1598"/>
      <c r="N898" s="1598"/>
      <c r="O898" s="1598"/>
      <c r="P898" s="1598"/>
      <c r="Q898" s="1599"/>
      <c r="R898" s="1599"/>
      <c r="S898" s="1599"/>
      <c r="T898" s="1599"/>
      <c r="W898" s="1631"/>
      <c r="X898" s="1625"/>
      <c r="Y898" s="1983"/>
      <c r="Z898" s="1631"/>
      <c r="AA898" s="1625"/>
      <c r="AD898" s="1983"/>
      <c r="AE898" s="1984"/>
      <c r="AF898" s="1561"/>
      <c r="AG898" s="1561"/>
      <c r="AH898" s="1561"/>
      <c r="AI898" s="1561"/>
      <c r="AJ898" s="1561"/>
      <c r="AK898" s="1561"/>
      <c r="AL898" s="1561"/>
      <c r="AM898" s="1613"/>
    </row>
    <row r="899" spans="4:39" s="8" customFormat="1">
      <c r="D899" s="12"/>
      <c r="E899" s="1594"/>
      <c r="F899" s="1595"/>
      <c r="G899" s="1596"/>
      <c r="H899" s="1595"/>
      <c r="I899" s="1597"/>
      <c r="J899" s="1596"/>
      <c r="K899" s="1596"/>
      <c r="L899" s="1595"/>
      <c r="M899" s="1598"/>
      <c r="N899" s="1598"/>
      <c r="O899" s="1598"/>
      <c r="P899" s="1598"/>
      <c r="Q899" s="1599"/>
      <c r="R899" s="1599"/>
      <c r="S899" s="1599"/>
      <c r="T899" s="1599"/>
      <c r="W899" s="1631"/>
      <c r="X899" s="1625"/>
      <c r="Y899" s="1983"/>
      <c r="Z899" s="1631"/>
      <c r="AA899" s="1625"/>
      <c r="AD899" s="1983"/>
      <c r="AE899" s="1984"/>
      <c r="AF899" s="1561"/>
      <c r="AG899" s="1561"/>
      <c r="AH899" s="1561"/>
      <c r="AI899" s="1561"/>
      <c r="AJ899" s="1561"/>
      <c r="AK899" s="1561"/>
      <c r="AL899" s="1561"/>
      <c r="AM899" s="1613"/>
    </row>
    <row r="900" spans="4:39" s="8" customFormat="1">
      <c r="D900" s="12"/>
      <c r="E900" s="1594"/>
      <c r="F900" s="1595"/>
      <c r="G900" s="1596"/>
      <c r="H900" s="1595"/>
      <c r="I900" s="1597"/>
      <c r="J900" s="1596"/>
      <c r="K900" s="1596"/>
      <c r="L900" s="1595"/>
      <c r="M900" s="1598"/>
      <c r="N900" s="1598"/>
      <c r="O900" s="1598"/>
      <c r="P900" s="1598"/>
      <c r="Q900" s="1599"/>
      <c r="R900" s="1599"/>
      <c r="S900" s="1599"/>
      <c r="T900" s="1599"/>
      <c r="W900" s="1631"/>
      <c r="X900" s="1625"/>
      <c r="Y900" s="1983"/>
      <c r="Z900" s="1631"/>
      <c r="AA900" s="1625"/>
      <c r="AD900" s="1983"/>
      <c r="AE900" s="1984"/>
      <c r="AF900" s="1561"/>
      <c r="AG900" s="1561"/>
      <c r="AH900" s="1561"/>
      <c r="AI900" s="1561"/>
      <c r="AJ900" s="1561"/>
      <c r="AK900" s="1561"/>
      <c r="AL900" s="1561"/>
      <c r="AM900" s="1613"/>
    </row>
    <row r="901" spans="4:39" s="8" customFormat="1">
      <c r="D901" s="12"/>
      <c r="E901" s="1594"/>
      <c r="F901" s="1595"/>
      <c r="G901" s="1596"/>
      <c r="H901" s="1595"/>
      <c r="I901" s="1597"/>
      <c r="J901" s="1596"/>
      <c r="K901" s="1596"/>
      <c r="L901" s="1595"/>
      <c r="M901" s="1598"/>
      <c r="N901" s="1598"/>
      <c r="O901" s="1598"/>
      <c r="P901" s="1598"/>
      <c r="Q901" s="1599"/>
      <c r="R901" s="1599"/>
      <c r="S901" s="1599"/>
      <c r="T901" s="1599"/>
      <c r="W901" s="1631"/>
      <c r="X901" s="1625"/>
      <c r="Y901" s="1983"/>
      <c r="Z901" s="1631"/>
      <c r="AA901" s="1625"/>
      <c r="AD901" s="1983"/>
      <c r="AE901" s="1984"/>
      <c r="AF901" s="1561"/>
      <c r="AG901" s="1561"/>
      <c r="AH901" s="1561"/>
      <c r="AI901" s="1561"/>
      <c r="AJ901" s="1561"/>
      <c r="AK901" s="1561"/>
      <c r="AL901" s="1561"/>
      <c r="AM901" s="1613"/>
    </row>
    <row r="902" spans="4:39" s="8" customFormat="1">
      <c r="D902" s="12"/>
      <c r="E902" s="1594"/>
      <c r="F902" s="1595"/>
      <c r="G902" s="1596"/>
      <c r="H902" s="1595"/>
      <c r="I902" s="1597"/>
      <c r="J902" s="1596"/>
      <c r="K902" s="1596"/>
      <c r="L902" s="1595"/>
      <c r="M902" s="1598"/>
      <c r="N902" s="1598"/>
      <c r="O902" s="1598"/>
      <c r="P902" s="1598"/>
      <c r="Q902" s="1599"/>
      <c r="R902" s="1599"/>
      <c r="S902" s="1599"/>
      <c r="T902" s="1599"/>
      <c r="W902" s="1631"/>
      <c r="X902" s="1625"/>
      <c r="Y902" s="1983"/>
      <c r="Z902" s="1631"/>
      <c r="AA902" s="1625"/>
      <c r="AD902" s="1983"/>
      <c r="AE902" s="1984"/>
      <c r="AF902" s="1561"/>
      <c r="AG902" s="1561"/>
      <c r="AH902" s="1561"/>
      <c r="AI902" s="1561"/>
      <c r="AJ902" s="1561"/>
      <c r="AK902" s="1561"/>
      <c r="AL902" s="1561"/>
      <c r="AM902" s="1613"/>
    </row>
    <row r="903" spans="4:39" s="8" customFormat="1">
      <c r="D903" s="12"/>
      <c r="E903" s="1594"/>
      <c r="F903" s="1595"/>
      <c r="G903" s="1596"/>
      <c r="H903" s="1595"/>
      <c r="I903" s="1597"/>
      <c r="J903" s="1596"/>
      <c r="K903" s="1596"/>
      <c r="L903" s="1595"/>
      <c r="M903" s="1598"/>
      <c r="N903" s="1598"/>
      <c r="O903" s="1598"/>
      <c r="P903" s="1598"/>
      <c r="Q903" s="1599"/>
      <c r="R903" s="1599"/>
      <c r="S903" s="1599"/>
      <c r="T903" s="1599"/>
      <c r="W903" s="1631"/>
      <c r="X903" s="1625"/>
      <c r="Y903" s="1983"/>
      <c r="Z903" s="1631"/>
      <c r="AA903" s="1625"/>
      <c r="AD903" s="1983"/>
      <c r="AE903" s="1984"/>
      <c r="AF903" s="1561"/>
      <c r="AG903" s="1561"/>
      <c r="AH903" s="1561"/>
      <c r="AI903" s="1561"/>
      <c r="AJ903" s="1561"/>
      <c r="AK903" s="1561"/>
      <c r="AL903" s="1561"/>
      <c r="AM903" s="1613"/>
    </row>
    <row r="904" spans="4:39" s="8" customFormat="1">
      <c r="D904" s="12"/>
      <c r="E904" s="1594"/>
      <c r="F904" s="1595"/>
      <c r="G904" s="1596"/>
      <c r="H904" s="1595"/>
      <c r="I904" s="1597"/>
      <c r="J904" s="1596"/>
      <c r="K904" s="1596"/>
      <c r="L904" s="1595"/>
      <c r="M904" s="1598"/>
      <c r="N904" s="1598"/>
      <c r="O904" s="1598"/>
      <c r="P904" s="1598"/>
      <c r="Q904" s="1599"/>
      <c r="R904" s="1599"/>
      <c r="S904" s="1599"/>
      <c r="T904" s="1599"/>
      <c r="W904" s="1631"/>
      <c r="X904" s="1625"/>
      <c r="Y904" s="1983"/>
      <c r="Z904" s="1631"/>
      <c r="AA904" s="1625"/>
      <c r="AD904" s="1983"/>
      <c r="AE904" s="1984"/>
      <c r="AF904" s="1561"/>
      <c r="AG904" s="1561"/>
      <c r="AH904" s="1561"/>
      <c r="AI904" s="1561"/>
      <c r="AJ904" s="1561"/>
      <c r="AK904" s="1561"/>
      <c r="AL904" s="1561"/>
      <c r="AM904" s="1613"/>
    </row>
    <row r="905" spans="4:39" s="8" customFormat="1">
      <c r="D905" s="12"/>
      <c r="E905" s="1594"/>
      <c r="F905" s="1595"/>
      <c r="G905" s="1596"/>
      <c r="H905" s="1595"/>
      <c r="I905" s="1597"/>
      <c r="J905" s="1596"/>
      <c r="K905" s="1596"/>
      <c r="L905" s="1595"/>
      <c r="M905" s="1598"/>
      <c r="N905" s="1598"/>
      <c r="O905" s="1598"/>
      <c r="P905" s="1598"/>
      <c r="Q905" s="1599"/>
      <c r="R905" s="1599"/>
      <c r="S905" s="1599"/>
      <c r="T905" s="1599"/>
      <c r="W905" s="1631"/>
      <c r="X905" s="1625"/>
      <c r="Y905" s="1983"/>
      <c r="Z905" s="1631"/>
      <c r="AA905" s="1625"/>
      <c r="AD905" s="1983"/>
      <c r="AE905" s="1984"/>
      <c r="AF905" s="1561"/>
      <c r="AG905" s="1561"/>
      <c r="AH905" s="1561"/>
      <c r="AI905" s="1561"/>
      <c r="AJ905" s="1561"/>
      <c r="AK905" s="1561"/>
      <c r="AL905" s="1561"/>
      <c r="AM905" s="1613"/>
    </row>
    <row r="906" spans="4:39" s="8" customFormat="1">
      <c r="D906" s="12"/>
      <c r="E906" s="1594"/>
      <c r="F906" s="1595"/>
      <c r="G906" s="1596"/>
      <c r="H906" s="1595"/>
      <c r="I906" s="1597"/>
      <c r="J906" s="1596"/>
      <c r="K906" s="1596"/>
      <c r="L906" s="1595"/>
      <c r="M906" s="1598"/>
      <c r="N906" s="1598"/>
      <c r="O906" s="1598"/>
      <c r="P906" s="1598"/>
      <c r="Q906" s="1599"/>
      <c r="R906" s="1599"/>
      <c r="S906" s="1599"/>
      <c r="T906" s="1599"/>
      <c r="W906" s="1631"/>
      <c r="X906" s="1625"/>
      <c r="Y906" s="1983"/>
      <c r="Z906" s="1631"/>
      <c r="AA906" s="1625"/>
      <c r="AD906" s="1983"/>
      <c r="AE906" s="1984"/>
      <c r="AF906" s="1561"/>
      <c r="AG906" s="1561"/>
      <c r="AH906" s="1561"/>
      <c r="AI906" s="1561"/>
      <c r="AJ906" s="1561"/>
      <c r="AK906" s="1561"/>
      <c r="AL906" s="1561"/>
      <c r="AM906" s="1613"/>
    </row>
    <row r="907" spans="4:39" s="8" customFormat="1">
      <c r="D907" s="12"/>
      <c r="E907" s="1594"/>
      <c r="F907" s="1595"/>
      <c r="G907" s="1596"/>
      <c r="H907" s="1595"/>
      <c r="I907" s="1597"/>
      <c r="J907" s="1596"/>
      <c r="K907" s="1596"/>
      <c r="L907" s="1595"/>
      <c r="M907" s="1598"/>
      <c r="N907" s="1598"/>
      <c r="O907" s="1598"/>
      <c r="P907" s="1598"/>
      <c r="Q907" s="1599"/>
      <c r="R907" s="1599"/>
      <c r="S907" s="1599"/>
      <c r="T907" s="1599"/>
      <c r="W907" s="1631"/>
      <c r="X907" s="1625"/>
      <c r="Y907" s="1983"/>
      <c r="Z907" s="1631"/>
      <c r="AA907" s="1625"/>
      <c r="AD907" s="1983"/>
      <c r="AE907" s="1984"/>
      <c r="AF907" s="1561"/>
      <c r="AG907" s="1561"/>
      <c r="AH907" s="1561"/>
      <c r="AI907" s="1561"/>
      <c r="AJ907" s="1561"/>
      <c r="AK907" s="1561"/>
      <c r="AL907" s="1561"/>
      <c r="AM907" s="1613"/>
    </row>
    <row r="908" spans="4:39" s="8" customFormat="1">
      <c r="D908" s="12"/>
      <c r="E908" s="1594"/>
      <c r="F908" s="1595"/>
      <c r="G908" s="1596"/>
      <c r="H908" s="1595"/>
      <c r="I908" s="1597"/>
      <c r="J908" s="1596"/>
      <c r="K908" s="1596"/>
      <c r="L908" s="1595"/>
      <c r="M908" s="1598"/>
      <c r="N908" s="1598"/>
      <c r="O908" s="1598"/>
      <c r="P908" s="1598"/>
      <c r="Q908" s="1599"/>
      <c r="R908" s="1599"/>
      <c r="S908" s="1599"/>
      <c r="T908" s="1599"/>
      <c r="W908" s="1631"/>
      <c r="X908" s="1625"/>
      <c r="Y908" s="1983"/>
      <c r="Z908" s="1631"/>
      <c r="AA908" s="1625"/>
      <c r="AD908" s="1983"/>
      <c r="AE908" s="1984"/>
      <c r="AF908" s="1561"/>
      <c r="AG908" s="1561"/>
      <c r="AH908" s="1561"/>
      <c r="AI908" s="1561"/>
      <c r="AJ908" s="1561"/>
      <c r="AK908" s="1561"/>
      <c r="AL908" s="1561"/>
      <c r="AM908" s="1613"/>
    </row>
    <row r="909" spans="4:39" s="8" customFormat="1">
      <c r="D909" s="12"/>
      <c r="E909" s="1594"/>
      <c r="F909" s="1595"/>
      <c r="G909" s="1596"/>
      <c r="H909" s="1595"/>
      <c r="I909" s="1597"/>
      <c r="J909" s="1596"/>
      <c r="K909" s="1596"/>
      <c r="L909" s="1595"/>
      <c r="M909" s="1598"/>
      <c r="N909" s="1598"/>
      <c r="O909" s="1598"/>
      <c r="P909" s="1598"/>
      <c r="Q909" s="1599"/>
      <c r="R909" s="1599"/>
      <c r="S909" s="1599"/>
      <c r="T909" s="1599"/>
      <c r="W909" s="1631"/>
      <c r="X909" s="1625"/>
      <c r="Y909" s="1983"/>
      <c r="Z909" s="1631"/>
      <c r="AA909" s="1625"/>
      <c r="AD909" s="1983"/>
      <c r="AE909" s="1984"/>
      <c r="AF909" s="1561"/>
      <c r="AG909" s="1561"/>
      <c r="AH909" s="1561"/>
      <c r="AI909" s="1561"/>
      <c r="AJ909" s="1561"/>
      <c r="AK909" s="1561"/>
      <c r="AL909" s="1561"/>
      <c r="AM909" s="1613"/>
    </row>
    <row r="910" spans="4:39" s="8" customFormat="1">
      <c r="D910" s="12"/>
      <c r="E910" s="1594"/>
      <c r="F910" s="1595"/>
      <c r="G910" s="1596"/>
      <c r="H910" s="1595"/>
      <c r="I910" s="1597"/>
      <c r="J910" s="1596"/>
      <c r="K910" s="1596"/>
      <c r="L910" s="1595"/>
      <c r="M910" s="1598"/>
      <c r="N910" s="1598"/>
      <c r="O910" s="1598"/>
      <c r="P910" s="1598"/>
      <c r="Q910" s="1599"/>
      <c r="R910" s="1599"/>
      <c r="S910" s="1599"/>
      <c r="T910" s="1599"/>
      <c r="W910" s="1631"/>
      <c r="X910" s="1625"/>
      <c r="Y910" s="1983"/>
      <c r="Z910" s="1631"/>
      <c r="AA910" s="1625"/>
      <c r="AD910" s="1983"/>
      <c r="AE910" s="1984"/>
      <c r="AF910" s="1561"/>
      <c r="AG910" s="1561"/>
      <c r="AH910" s="1561"/>
      <c r="AI910" s="1561"/>
      <c r="AJ910" s="1561"/>
      <c r="AK910" s="1561"/>
      <c r="AL910" s="1561"/>
      <c r="AM910" s="1613"/>
    </row>
    <row r="911" spans="4:39" s="8" customFormat="1">
      <c r="D911" s="12"/>
      <c r="E911" s="1594"/>
      <c r="F911" s="1595"/>
      <c r="G911" s="1596"/>
      <c r="H911" s="1595"/>
      <c r="I911" s="1597"/>
      <c r="J911" s="1596"/>
      <c r="K911" s="1596"/>
      <c r="L911" s="1595"/>
      <c r="M911" s="1598"/>
      <c r="N911" s="1598"/>
      <c r="O911" s="1598"/>
      <c r="P911" s="1598"/>
      <c r="Q911" s="1599"/>
      <c r="R911" s="1599"/>
      <c r="S911" s="1599"/>
      <c r="T911" s="1599"/>
      <c r="W911" s="1631"/>
      <c r="X911" s="1625"/>
      <c r="Y911" s="1983"/>
      <c r="Z911" s="1631"/>
      <c r="AA911" s="1625"/>
      <c r="AD911" s="1983"/>
      <c r="AE911" s="1984"/>
      <c r="AF911" s="1561"/>
      <c r="AG911" s="1561"/>
      <c r="AH911" s="1561"/>
      <c r="AI911" s="1561"/>
      <c r="AJ911" s="1561"/>
      <c r="AK911" s="1561"/>
      <c r="AL911" s="1561"/>
      <c r="AM911" s="1613"/>
    </row>
    <row r="912" spans="4:39" s="8" customFormat="1">
      <c r="D912" s="12"/>
      <c r="E912" s="1594"/>
      <c r="F912" s="1595"/>
      <c r="G912" s="1596"/>
      <c r="H912" s="1595"/>
      <c r="I912" s="1597"/>
      <c r="J912" s="1596"/>
      <c r="K912" s="1596"/>
      <c r="L912" s="1595"/>
      <c r="M912" s="1598"/>
      <c r="N912" s="1598"/>
      <c r="O912" s="1598"/>
      <c r="P912" s="1598"/>
      <c r="Q912" s="1599"/>
      <c r="R912" s="1599"/>
      <c r="S912" s="1599"/>
      <c r="T912" s="1599"/>
      <c r="W912" s="1631"/>
      <c r="X912" s="1625"/>
      <c r="Y912" s="1983"/>
      <c r="Z912" s="1631"/>
      <c r="AA912" s="1625"/>
      <c r="AD912" s="1983"/>
      <c r="AE912" s="1984"/>
      <c r="AF912" s="1561"/>
      <c r="AG912" s="1561"/>
      <c r="AH912" s="1561"/>
      <c r="AI912" s="1561"/>
      <c r="AJ912" s="1561"/>
      <c r="AK912" s="1561"/>
      <c r="AL912" s="1561"/>
      <c r="AM912" s="1613"/>
    </row>
    <row r="913" spans="4:39" s="8" customFormat="1">
      <c r="D913" s="12"/>
      <c r="E913" s="1594"/>
      <c r="F913" s="1595"/>
      <c r="G913" s="1596"/>
      <c r="H913" s="1595"/>
      <c r="I913" s="1597"/>
      <c r="J913" s="1596"/>
      <c r="K913" s="1596"/>
      <c r="L913" s="1595"/>
      <c r="M913" s="1598"/>
      <c r="N913" s="1598"/>
      <c r="O913" s="1598"/>
      <c r="P913" s="1598"/>
      <c r="Q913" s="1599"/>
      <c r="R913" s="1599"/>
      <c r="S913" s="1599"/>
      <c r="T913" s="1599"/>
      <c r="W913" s="1631"/>
      <c r="X913" s="1625"/>
      <c r="Y913" s="1983"/>
      <c r="Z913" s="1631"/>
      <c r="AA913" s="1625"/>
      <c r="AD913" s="1983"/>
      <c r="AE913" s="1984"/>
      <c r="AF913" s="1561"/>
      <c r="AG913" s="1561"/>
      <c r="AH913" s="1561"/>
      <c r="AI913" s="1561"/>
      <c r="AJ913" s="1561"/>
      <c r="AK913" s="1561"/>
      <c r="AL913" s="1561"/>
      <c r="AM913" s="1613"/>
    </row>
    <row r="914" spans="4:39" s="8" customFormat="1">
      <c r="D914" s="12"/>
      <c r="E914" s="1594"/>
      <c r="F914" s="1595"/>
      <c r="G914" s="1596"/>
      <c r="H914" s="1595"/>
      <c r="I914" s="1597"/>
      <c r="J914" s="1596"/>
      <c r="K914" s="1596"/>
      <c r="L914" s="1595"/>
      <c r="M914" s="1598"/>
      <c r="N914" s="1598"/>
      <c r="O914" s="1598"/>
      <c r="P914" s="1598"/>
      <c r="Q914" s="1599"/>
      <c r="R914" s="1599"/>
      <c r="S914" s="1599"/>
      <c r="T914" s="1599"/>
      <c r="W914" s="1631"/>
      <c r="X914" s="1625"/>
      <c r="Y914" s="1983"/>
      <c r="Z914" s="1631"/>
      <c r="AA914" s="1625"/>
      <c r="AD914" s="1983"/>
      <c r="AE914" s="1984"/>
      <c r="AF914" s="1561"/>
      <c r="AG914" s="1561"/>
      <c r="AH914" s="1561"/>
      <c r="AI914" s="1561"/>
      <c r="AJ914" s="1561"/>
      <c r="AK914" s="1561"/>
      <c r="AL914" s="1561"/>
      <c r="AM914" s="1613"/>
    </row>
    <row r="915" spans="4:39" s="8" customFormat="1">
      <c r="D915" s="12"/>
      <c r="E915" s="1594"/>
      <c r="F915" s="1595"/>
      <c r="G915" s="1596"/>
      <c r="H915" s="1595"/>
      <c r="I915" s="1597"/>
      <c r="J915" s="1596"/>
      <c r="K915" s="1596"/>
      <c r="L915" s="1595"/>
      <c r="M915" s="1598"/>
      <c r="N915" s="1598"/>
      <c r="O915" s="1598"/>
      <c r="P915" s="1598"/>
      <c r="Q915" s="1599"/>
      <c r="R915" s="1599"/>
      <c r="S915" s="1599"/>
      <c r="T915" s="1599"/>
      <c r="W915" s="1631"/>
      <c r="X915" s="1625"/>
      <c r="Y915" s="1983"/>
      <c r="Z915" s="1631"/>
      <c r="AA915" s="1625"/>
      <c r="AD915" s="1983"/>
      <c r="AE915" s="1984"/>
      <c r="AF915" s="1561"/>
      <c r="AG915" s="1561"/>
      <c r="AH915" s="1561"/>
      <c r="AI915" s="1561"/>
      <c r="AJ915" s="1561"/>
      <c r="AK915" s="1561"/>
      <c r="AL915" s="1561"/>
      <c r="AM915" s="1613"/>
    </row>
    <row r="916" spans="4:39" s="8" customFormat="1">
      <c r="D916" s="12"/>
      <c r="E916" s="1594"/>
      <c r="F916" s="1595"/>
      <c r="G916" s="1596"/>
      <c r="H916" s="1595"/>
      <c r="I916" s="1597"/>
      <c r="J916" s="1596"/>
      <c r="K916" s="1596"/>
      <c r="L916" s="1595"/>
      <c r="M916" s="1598"/>
      <c r="N916" s="1598"/>
      <c r="O916" s="1598"/>
      <c r="P916" s="1598"/>
      <c r="Q916" s="1599"/>
      <c r="R916" s="1599"/>
      <c r="S916" s="1599"/>
      <c r="T916" s="1599"/>
      <c r="W916" s="1631"/>
      <c r="X916" s="1625"/>
      <c r="Y916" s="1983"/>
      <c r="Z916" s="1631"/>
      <c r="AA916" s="1625"/>
      <c r="AD916" s="1983"/>
      <c r="AE916" s="1984"/>
      <c r="AF916" s="1561"/>
      <c r="AG916" s="1561"/>
      <c r="AH916" s="1561"/>
      <c r="AI916" s="1561"/>
      <c r="AJ916" s="1561"/>
      <c r="AK916" s="1561"/>
      <c r="AL916" s="1561"/>
      <c r="AM916" s="1613"/>
    </row>
    <row r="917" spans="4:39" s="8" customFormat="1">
      <c r="D917" s="12"/>
      <c r="E917" s="1594"/>
      <c r="F917" s="1595"/>
      <c r="G917" s="1596"/>
      <c r="H917" s="1595"/>
      <c r="I917" s="1597"/>
      <c r="J917" s="1596"/>
      <c r="K917" s="1596"/>
      <c r="L917" s="1595"/>
      <c r="M917" s="1598"/>
      <c r="N917" s="1598"/>
      <c r="O917" s="1598"/>
      <c r="P917" s="1598"/>
      <c r="Q917" s="1599"/>
      <c r="R917" s="1599"/>
      <c r="S917" s="1599"/>
      <c r="T917" s="1599"/>
      <c r="W917" s="1631"/>
      <c r="X917" s="1625"/>
      <c r="Y917" s="1983"/>
      <c r="Z917" s="1631"/>
      <c r="AA917" s="1625"/>
      <c r="AD917" s="1983"/>
      <c r="AE917" s="1984"/>
      <c r="AF917" s="1561"/>
      <c r="AG917" s="1561"/>
      <c r="AH917" s="1561"/>
      <c r="AI917" s="1561"/>
      <c r="AJ917" s="1561"/>
      <c r="AK917" s="1561"/>
      <c r="AL917" s="1561"/>
      <c r="AM917" s="1613"/>
    </row>
    <row r="918" spans="4:39" s="8" customFormat="1">
      <c r="D918" s="12"/>
      <c r="E918" s="1594"/>
      <c r="F918" s="1595"/>
      <c r="G918" s="1596"/>
      <c r="H918" s="1595"/>
      <c r="I918" s="1597"/>
      <c r="J918" s="1596"/>
      <c r="K918" s="1596"/>
      <c r="L918" s="1595"/>
      <c r="M918" s="1598"/>
      <c r="N918" s="1598"/>
      <c r="O918" s="1598"/>
      <c r="P918" s="1598"/>
      <c r="Q918" s="1599"/>
      <c r="R918" s="1599"/>
      <c r="S918" s="1599"/>
      <c r="T918" s="1599"/>
      <c r="W918" s="1631"/>
      <c r="X918" s="1625"/>
      <c r="Y918" s="1983"/>
      <c r="Z918" s="1631"/>
      <c r="AA918" s="1625"/>
      <c r="AD918" s="1983"/>
      <c r="AE918" s="1984"/>
      <c r="AF918" s="1561"/>
      <c r="AG918" s="1561"/>
      <c r="AH918" s="1561"/>
      <c r="AI918" s="1561"/>
      <c r="AJ918" s="1561"/>
      <c r="AK918" s="1561"/>
      <c r="AL918" s="1561"/>
      <c r="AM918" s="1613"/>
    </row>
    <row r="919" spans="4:39" s="8" customFormat="1">
      <c r="D919" s="12"/>
      <c r="E919" s="1594"/>
      <c r="F919" s="1595"/>
      <c r="G919" s="1596"/>
      <c r="H919" s="1595"/>
      <c r="I919" s="1597"/>
      <c r="J919" s="1596"/>
      <c r="K919" s="1596"/>
      <c r="L919" s="1595"/>
      <c r="M919" s="1598"/>
      <c r="N919" s="1598"/>
      <c r="O919" s="1598"/>
      <c r="P919" s="1598"/>
      <c r="Q919" s="1599"/>
      <c r="R919" s="1599"/>
      <c r="S919" s="1599"/>
      <c r="T919" s="1599"/>
      <c r="W919" s="1631"/>
      <c r="X919" s="1625"/>
      <c r="Y919" s="1983"/>
      <c r="Z919" s="1631"/>
      <c r="AA919" s="1625"/>
      <c r="AD919" s="1983"/>
      <c r="AE919" s="1984"/>
      <c r="AF919" s="1561"/>
      <c r="AG919" s="1561"/>
      <c r="AH919" s="1561"/>
      <c r="AI919" s="1561"/>
      <c r="AJ919" s="1561"/>
      <c r="AK919" s="1561"/>
      <c r="AL919" s="1561"/>
      <c r="AM919" s="1613"/>
    </row>
    <row r="920" spans="4:39" s="8" customFormat="1">
      <c r="D920" s="12"/>
      <c r="E920" s="1594"/>
      <c r="F920" s="1595"/>
      <c r="G920" s="1596"/>
      <c r="H920" s="1595"/>
      <c r="I920" s="1597"/>
      <c r="J920" s="1596"/>
      <c r="K920" s="1596"/>
      <c r="L920" s="1595"/>
      <c r="M920" s="1598"/>
      <c r="N920" s="1598"/>
      <c r="O920" s="1598"/>
      <c r="P920" s="1598"/>
      <c r="Q920" s="1599"/>
      <c r="R920" s="1599"/>
      <c r="S920" s="1599"/>
      <c r="T920" s="1599"/>
      <c r="W920" s="1631"/>
      <c r="X920" s="1625"/>
      <c r="Y920" s="1983"/>
      <c r="Z920" s="1631"/>
      <c r="AA920" s="1625"/>
      <c r="AD920" s="1983"/>
      <c r="AE920" s="1984"/>
      <c r="AF920" s="1561"/>
      <c r="AG920" s="1561"/>
      <c r="AH920" s="1561"/>
      <c r="AI920" s="1561"/>
      <c r="AJ920" s="1561"/>
      <c r="AK920" s="1561"/>
      <c r="AL920" s="1561"/>
      <c r="AM920" s="1613"/>
    </row>
    <row r="921" spans="4:39" s="8" customFormat="1">
      <c r="D921" s="12"/>
      <c r="E921" s="1594"/>
      <c r="F921" s="1595"/>
      <c r="G921" s="1596"/>
      <c r="H921" s="1595"/>
      <c r="I921" s="1597"/>
      <c r="J921" s="1596"/>
      <c r="K921" s="1596"/>
      <c r="L921" s="1595"/>
      <c r="M921" s="1598"/>
      <c r="N921" s="1598"/>
      <c r="O921" s="1598"/>
      <c r="P921" s="1598"/>
      <c r="Q921" s="1599"/>
      <c r="R921" s="1599"/>
      <c r="S921" s="1599"/>
      <c r="T921" s="1599"/>
      <c r="W921" s="1631"/>
      <c r="X921" s="1625"/>
      <c r="Y921" s="1983"/>
      <c r="Z921" s="1631"/>
      <c r="AA921" s="1625"/>
      <c r="AD921" s="1983"/>
      <c r="AE921" s="1984"/>
      <c r="AF921" s="1561"/>
      <c r="AG921" s="1561"/>
      <c r="AH921" s="1561"/>
      <c r="AI921" s="1561"/>
      <c r="AJ921" s="1561"/>
      <c r="AK921" s="1561"/>
      <c r="AL921" s="1561"/>
      <c r="AM921" s="1613"/>
    </row>
    <row r="922" spans="4:39" s="8" customFormat="1">
      <c r="D922" s="12"/>
      <c r="E922" s="1594"/>
      <c r="F922" s="1595"/>
      <c r="G922" s="1596"/>
      <c r="H922" s="1595"/>
      <c r="I922" s="1597"/>
      <c r="J922" s="1596"/>
      <c r="K922" s="1596"/>
      <c r="L922" s="1595"/>
      <c r="M922" s="1598"/>
      <c r="N922" s="1598"/>
      <c r="O922" s="1598"/>
      <c r="P922" s="1598"/>
      <c r="Q922" s="1599"/>
      <c r="R922" s="1599"/>
      <c r="S922" s="1599"/>
      <c r="T922" s="1599"/>
      <c r="W922" s="1631"/>
      <c r="X922" s="1625"/>
      <c r="Y922" s="1983"/>
      <c r="Z922" s="1631"/>
      <c r="AA922" s="1625"/>
      <c r="AD922" s="1983"/>
      <c r="AE922" s="1984"/>
      <c r="AF922" s="1561"/>
      <c r="AG922" s="1561"/>
      <c r="AH922" s="1561"/>
      <c r="AI922" s="1561"/>
      <c r="AJ922" s="1561"/>
      <c r="AK922" s="1561"/>
      <c r="AL922" s="1561"/>
      <c r="AM922" s="1613"/>
    </row>
    <row r="923" spans="4:39" s="8" customFormat="1">
      <c r="D923" s="12"/>
      <c r="E923" s="1594"/>
      <c r="F923" s="1595"/>
      <c r="G923" s="1596"/>
      <c r="H923" s="1595"/>
      <c r="I923" s="1597"/>
      <c r="J923" s="1596"/>
      <c r="K923" s="1596"/>
      <c r="L923" s="1595"/>
      <c r="M923" s="1598"/>
      <c r="N923" s="1598"/>
      <c r="O923" s="1598"/>
      <c r="P923" s="1598"/>
      <c r="Q923" s="1599"/>
      <c r="R923" s="1599"/>
      <c r="S923" s="1599"/>
      <c r="T923" s="1599"/>
      <c r="W923" s="1631"/>
      <c r="X923" s="1625"/>
      <c r="Y923" s="1983"/>
      <c r="Z923" s="1631"/>
      <c r="AA923" s="1625"/>
      <c r="AD923" s="1983"/>
      <c r="AE923" s="1984"/>
      <c r="AF923" s="1561"/>
      <c r="AG923" s="1561"/>
      <c r="AH923" s="1561"/>
      <c r="AI923" s="1561"/>
      <c r="AJ923" s="1561"/>
      <c r="AK923" s="1561"/>
      <c r="AL923" s="1561"/>
      <c r="AM923" s="1613"/>
    </row>
    <row r="924" spans="4:39" s="8" customFormat="1">
      <c r="D924" s="12"/>
      <c r="E924" s="1594"/>
      <c r="F924" s="1595"/>
      <c r="G924" s="1596"/>
      <c r="H924" s="1595"/>
      <c r="I924" s="1597"/>
      <c r="J924" s="1596"/>
      <c r="K924" s="1596"/>
      <c r="L924" s="1595"/>
      <c r="M924" s="1598"/>
      <c r="N924" s="1598"/>
      <c r="O924" s="1598"/>
      <c r="P924" s="1598"/>
      <c r="Q924" s="1599"/>
      <c r="R924" s="1599"/>
      <c r="S924" s="1599"/>
      <c r="T924" s="1599"/>
      <c r="W924" s="1631"/>
      <c r="X924" s="1625"/>
      <c r="Y924" s="1983"/>
      <c r="Z924" s="1631"/>
      <c r="AA924" s="1625"/>
      <c r="AD924" s="1983"/>
      <c r="AE924" s="1984"/>
      <c r="AF924" s="1561"/>
      <c r="AG924" s="1561"/>
      <c r="AH924" s="1561"/>
      <c r="AI924" s="1561"/>
      <c r="AJ924" s="1561"/>
      <c r="AK924" s="1561"/>
      <c r="AL924" s="1561"/>
      <c r="AM924" s="1613"/>
    </row>
    <row r="925" spans="4:39" s="8" customFormat="1">
      <c r="D925" s="12"/>
      <c r="E925" s="1594"/>
      <c r="F925" s="1595"/>
      <c r="G925" s="1596"/>
      <c r="H925" s="1595"/>
      <c r="I925" s="1597"/>
      <c r="J925" s="1596"/>
      <c r="K925" s="1596"/>
      <c r="L925" s="1595"/>
      <c r="M925" s="1598"/>
      <c r="N925" s="1598"/>
      <c r="O925" s="1598"/>
      <c r="P925" s="1598"/>
      <c r="Q925" s="1599"/>
      <c r="R925" s="1599"/>
      <c r="S925" s="1599"/>
      <c r="T925" s="1599"/>
      <c r="W925" s="1631"/>
      <c r="X925" s="1625"/>
      <c r="Y925" s="1983"/>
      <c r="Z925" s="1631"/>
      <c r="AA925" s="1625"/>
      <c r="AD925" s="1983"/>
      <c r="AE925" s="1984"/>
      <c r="AF925" s="1561"/>
      <c r="AG925" s="1561"/>
      <c r="AH925" s="1561"/>
      <c r="AI925" s="1561"/>
      <c r="AJ925" s="1561"/>
      <c r="AK925" s="1561"/>
      <c r="AL925" s="1561"/>
      <c r="AM925" s="1613"/>
    </row>
    <row r="926" spans="4:39" s="8" customFormat="1">
      <c r="D926" s="12"/>
      <c r="E926" s="1594"/>
      <c r="F926" s="1595"/>
      <c r="G926" s="1596"/>
      <c r="H926" s="1595"/>
      <c r="I926" s="1597"/>
      <c r="J926" s="1596"/>
      <c r="K926" s="1596"/>
      <c r="L926" s="1595"/>
      <c r="M926" s="1598"/>
      <c r="N926" s="1598"/>
      <c r="O926" s="1598"/>
      <c r="P926" s="1598"/>
      <c r="Q926" s="1599"/>
      <c r="R926" s="1599"/>
      <c r="S926" s="1599"/>
      <c r="T926" s="1599"/>
      <c r="W926" s="1631"/>
      <c r="X926" s="1625"/>
      <c r="Y926" s="1983"/>
      <c r="Z926" s="1631"/>
      <c r="AA926" s="1625"/>
      <c r="AD926" s="1983"/>
      <c r="AE926" s="1984"/>
      <c r="AF926" s="1561"/>
      <c r="AG926" s="1561"/>
      <c r="AH926" s="1561"/>
      <c r="AI926" s="1561"/>
      <c r="AJ926" s="1561"/>
      <c r="AK926" s="1561"/>
      <c r="AL926" s="1561"/>
      <c r="AM926" s="1613"/>
    </row>
    <row r="927" spans="4:39" s="8" customFormat="1">
      <c r="D927" s="12"/>
      <c r="E927" s="1594"/>
      <c r="F927" s="1595"/>
      <c r="G927" s="1596"/>
      <c r="H927" s="1595"/>
      <c r="I927" s="1597"/>
      <c r="J927" s="1596"/>
      <c r="K927" s="1596"/>
      <c r="L927" s="1595"/>
      <c r="M927" s="1598"/>
      <c r="N927" s="1598"/>
      <c r="O927" s="1598"/>
      <c r="P927" s="1598"/>
      <c r="Q927" s="1599"/>
      <c r="R927" s="1599"/>
      <c r="S927" s="1599"/>
      <c r="T927" s="1599"/>
      <c r="W927" s="1631"/>
      <c r="X927" s="1625"/>
      <c r="Y927" s="1983"/>
      <c r="Z927" s="1631"/>
      <c r="AA927" s="1625"/>
      <c r="AD927" s="1983"/>
      <c r="AE927" s="1984"/>
      <c r="AF927" s="1561"/>
      <c r="AG927" s="1561"/>
      <c r="AH927" s="1561"/>
      <c r="AI927" s="1561"/>
      <c r="AJ927" s="1561"/>
      <c r="AK927" s="1561"/>
      <c r="AL927" s="1561"/>
      <c r="AM927" s="1613"/>
    </row>
    <row r="928" spans="4:39" s="8" customFormat="1">
      <c r="D928" s="12"/>
      <c r="E928" s="1594"/>
      <c r="F928" s="1595"/>
      <c r="G928" s="1596"/>
      <c r="H928" s="1595"/>
      <c r="I928" s="1597"/>
      <c r="J928" s="1596"/>
      <c r="K928" s="1596"/>
      <c r="L928" s="1595"/>
      <c r="M928" s="1598"/>
      <c r="N928" s="1598"/>
      <c r="O928" s="1598"/>
      <c r="P928" s="1598"/>
      <c r="Q928" s="1599"/>
      <c r="R928" s="1599"/>
      <c r="S928" s="1599"/>
      <c r="T928" s="1599"/>
      <c r="W928" s="1631"/>
      <c r="X928" s="1625"/>
      <c r="Y928" s="1983"/>
      <c r="Z928" s="1631"/>
      <c r="AA928" s="1625"/>
      <c r="AD928" s="1983"/>
      <c r="AE928" s="1984"/>
      <c r="AF928" s="1561"/>
      <c r="AG928" s="1561"/>
      <c r="AH928" s="1561"/>
      <c r="AI928" s="1561"/>
      <c r="AJ928" s="1561"/>
      <c r="AK928" s="1561"/>
      <c r="AL928" s="1561"/>
      <c r="AM928" s="1613"/>
    </row>
    <row r="929" spans="4:39" s="8" customFormat="1">
      <c r="D929" s="12"/>
      <c r="E929" s="1594"/>
      <c r="F929" s="1595"/>
      <c r="G929" s="1596"/>
      <c r="H929" s="1595"/>
      <c r="I929" s="1597"/>
      <c r="J929" s="1596"/>
      <c r="K929" s="1596"/>
      <c r="L929" s="1595"/>
      <c r="M929" s="1598"/>
      <c r="N929" s="1598"/>
      <c r="O929" s="1598"/>
      <c r="P929" s="1598"/>
      <c r="Q929" s="1599"/>
      <c r="R929" s="1599"/>
      <c r="S929" s="1599"/>
      <c r="T929" s="1599"/>
      <c r="W929" s="1631"/>
      <c r="X929" s="1625"/>
      <c r="Y929" s="1983"/>
      <c r="Z929" s="1631"/>
      <c r="AA929" s="1625"/>
      <c r="AD929" s="1983"/>
      <c r="AE929" s="1984"/>
      <c r="AF929" s="1561"/>
      <c r="AG929" s="1561"/>
      <c r="AH929" s="1561"/>
      <c r="AI929" s="1561"/>
      <c r="AJ929" s="1561"/>
      <c r="AK929" s="1561"/>
      <c r="AL929" s="1561"/>
      <c r="AM929" s="1613"/>
    </row>
    <row r="930" spans="4:39" s="8" customFormat="1">
      <c r="D930" s="12"/>
      <c r="E930" s="1594"/>
      <c r="F930" s="1595"/>
      <c r="G930" s="1596"/>
      <c r="H930" s="1595"/>
      <c r="I930" s="1597"/>
      <c r="J930" s="1596"/>
      <c r="K930" s="1596"/>
      <c r="L930" s="1595"/>
      <c r="M930" s="1598"/>
      <c r="N930" s="1598"/>
      <c r="O930" s="1598"/>
      <c r="P930" s="1598"/>
      <c r="Q930" s="1599"/>
      <c r="R930" s="1599"/>
      <c r="S930" s="1599"/>
      <c r="T930" s="1599"/>
      <c r="W930" s="1631"/>
      <c r="X930" s="1625"/>
      <c r="Y930" s="1983"/>
      <c r="Z930" s="1631"/>
      <c r="AA930" s="1625"/>
      <c r="AD930" s="1983"/>
      <c r="AE930" s="1984"/>
      <c r="AF930" s="1561"/>
      <c r="AG930" s="1561"/>
      <c r="AH930" s="1561"/>
      <c r="AI930" s="1561"/>
      <c r="AJ930" s="1561"/>
      <c r="AK930" s="1561"/>
      <c r="AL930" s="1561"/>
      <c r="AM930" s="1613"/>
    </row>
    <row r="931" spans="4:39" s="8" customFormat="1">
      <c r="D931" s="12"/>
      <c r="E931" s="1594"/>
      <c r="F931" s="1595"/>
      <c r="G931" s="1596"/>
      <c r="H931" s="1595"/>
      <c r="I931" s="1597"/>
      <c r="J931" s="1596"/>
      <c r="K931" s="1596"/>
      <c r="L931" s="1595"/>
      <c r="M931" s="1598"/>
      <c r="N931" s="1598"/>
      <c r="O931" s="1598"/>
      <c r="P931" s="1598"/>
      <c r="Q931" s="1599"/>
      <c r="R931" s="1599"/>
      <c r="S931" s="1599"/>
      <c r="T931" s="1599"/>
      <c r="W931" s="1631"/>
      <c r="X931" s="1625"/>
      <c r="Y931" s="1983"/>
      <c r="Z931" s="1631"/>
      <c r="AA931" s="1625"/>
      <c r="AD931" s="1983"/>
      <c r="AE931" s="1984"/>
      <c r="AF931" s="1561"/>
      <c r="AG931" s="1561"/>
      <c r="AH931" s="1561"/>
      <c r="AI931" s="1561"/>
      <c r="AJ931" s="1561"/>
      <c r="AK931" s="1561"/>
      <c r="AL931" s="1561"/>
      <c r="AM931" s="1613"/>
    </row>
    <row r="932" spans="4:39" s="8" customFormat="1">
      <c r="D932" s="12"/>
      <c r="E932" s="1594"/>
      <c r="F932" s="1595"/>
      <c r="G932" s="1596"/>
      <c r="H932" s="1595"/>
      <c r="I932" s="1597"/>
      <c r="J932" s="1596"/>
      <c r="K932" s="1596"/>
      <c r="L932" s="1595"/>
      <c r="M932" s="1598"/>
      <c r="N932" s="1598"/>
      <c r="O932" s="1598"/>
      <c r="P932" s="1598"/>
      <c r="Q932" s="1599"/>
      <c r="R932" s="1599"/>
      <c r="S932" s="1599"/>
      <c r="T932" s="1599"/>
      <c r="W932" s="1631"/>
      <c r="X932" s="1625"/>
      <c r="Y932" s="1983"/>
      <c r="Z932" s="1631"/>
      <c r="AA932" s="1625"/>
      <c r="AD932" s="1983"/>
      <c r="AE932" s="1984"/>
      <c r="AF932" s="1561"/>
      <c r="AG932" s="1561"/>
      <c r="AH932" s="1561"/>
      <c r="AI932" s="1561"/>
      <c r="AJ932" s="1561"/>
      <c r="AK932" s="1561"/>
      <c r="AL932" s="1561"/>
      <c r="AM932" s="1613"/>
    </row>
    <row r="933" spans="4:39" s="8" customFormat="1">
      <c r="D933" s="12"/>
      <c r="E933" s="1594"/>
      <c r="F933" s="1595"/>
      <c r="G933" s="1596"/>
      <c r="H933" s="1595"/>
      <c r="I933" s="1597"/>
      <c r="J933" s="1596"/>
      <c r="K933" s="1596"/>
      <c r="L933" s="1595"/>
      <c r="M933" s="1598"/>
      <c r="N933" s="1598"/>
      <c r="O933" s="1598"/>
      <c r="P933" s="1598"/>
      <c r="Q933" s="1599"/>
      <c r="R933" s="1599"/>
      <c r="S933" s="1599"/>
      <c r="T933" s="1599"/>
      <c r="W933" s="1631"/>
      <c r="X933" s="1625"/>
      <c r="Y933" s="1983"/>
      <c r="Z933" s="1631"/>
      <c r="AA933" s="1625"/>
      <c r="AD933" s="1983"/>
      <c r="AE933" s="1984"/>
      <c r="AF933" s="1561"/>
      <c r="AG933" s="1561"/>
      <c r="AH933" s="1561"/>
      <c r="AI933" s="1561"/>
      <c r="AJ933" s="1561"/>
      <c r="AK933" s="1561"/>
      <c r="AL933" s="1561"/>
      <c r="AM933" s="1613"/>
    </row>
    <row r="934" spans="4:39" s="8" customFormat="1">
      <c r="D934" s="12"/>
      <c r="E934" s="1594"/>
      <c r="F934" s="1595"/>
      <c r="G934" s="1596"/>
      <c r="H934" s="1595"/>
      <c r="I934" s="1597"/>
      <c r="J934" s="1596"/>
      <c r="K934" s="1596"/>
      <c r="L934" s="1595"/>
      <c r="M934" s="1598"/>
      <c r="N934" s="1598"/>
      <c r="O934" s="1598"/>
      <c r="P934" s="1598"/>
      <c r="Q934" s="1599"/>
      <c r="R934" s="1599"/>
      <c r="S934" s="1599"/>
      <c r="T934" s="1599"/>
      <c r="W934" s="1631"/>
      <c r="X934" s="1625"/>
      <c r="Y934" s="1983"/>
      <c r="Z934" s="1631"/>
      <c r="AA934" s="1625"/>
      <c r="AD934" s="1983"/>
      <c r="AE934" s="1984"/>
      <c r="AF934" s="1561"/>
      <c r="AG934" s="1561"/>
      <c r="AH934" s="1561"/>
      <c r="AI934" s="1561"/>
      <c r="AJ934" s="1561"/>
      <c r="AK934" s="1561"/>
      <c r="AL934" s="1561"/>
      <c r="AM934" s="1613"/>
    </row>
    <row r="935" spans="4:39" s="8" customFormat="1">
      <c r="D935" s="12"/>
      <c r="E935" s="1594"/>
      <c r="F935" s="1595"/>
      <c r="G935" s="1596"/>
      <c r="H935" s="1595"/>
      <c r="I935" s="1597"/>
      <c r="J935" s="1596"/>
      <c r="K935" s="1596"/>
      <c r="L935" s="1595"/>
      <c r="M935" s="1598"/>
      <c r="N935" s="1598"/>
      <c r="O935" s="1598"/>
      <c r="P935" s="1598"/>
      <c r="Q935" s="1599"/>
      <c r="R935" s="1599"/>
      <c r="S935" s="1599"/>
      <c r="T935" s="1599"/>
      <c r="W935" s="1631"/>
      <c r="X935" s="1625"/>
      <c r="Y935" s="1983"/>
      <c r="Z935" s="1631"/>
      <c r="AA935" s="1625"/>
      <c r="AD935" s="1983"/>
      <c r="AE935" s="1984"/>
      <c r="AF935" s="1561"/>
      <c r="AG935" s="1561"/>
      <c r="AH935" s="1561"/>
      <c r="AI935" s="1561"/>
      <c r="AJ935" s="1561"/>
      <c r="AK935" s="1561"/>
      <c r="AL935" s="1561"/>
      <c r="AM935" s="1613"/>
    </row>
    <row r="936" spans="4:39" s="8" customFormat="1">
      <c r="D936" s="12"/>
      <c r="E936" s="1594"/>
      <c r="F936" s="1595"/>
      <c r="G936" s="1596"/>
      <c r="H936" s="1595"/>
      <c r="I936" s="1597"/>
      <c r="J936" s="1596"/>
      <c r="K936" s="1596"/>
      <c r="L936" s="1595"/>
      <c r="M936" s="1598"/>
      <c r="N936" s="1598"/>
      <c r="O936" s="1598"/>
      <c r="P936" s="1598"/>
      <c r="Q936" s="1599"/>
      <c r="R936" s="1599"/>
      <c r="S936" s="1599"/>
      <c r="T936" s="1599"/>
      <c r="W936" s="1631"/>
      <c r="X936" s="1625"/>
      <c r="Y936" s="1983"/>
      <c r="Z936" s="1631"/>
      <c r="AA936" s="1625"/>
      <c r="AD936" s="1983"/>
      <c r="AE936" s="1984"/>
      <c r="AF936" s="1561"/>
      <c r="AG936" s="1561"/>
      <c r="AH936" s="1561"/>
      <c r="AI936" s="1561"/>
      <c r="AJ936" s="1561"/>
      <c r="AK936" s="1561"/>
      <c r="AL936" s="1561"/>
      <c r="AM936" s="1613"/>
    </row>
    <row r="937" spans="4:39" s="8" customFormat="1">
      <c r="D937" s="12"/>
      <c r="E937" s="1594"/>
      <c r="F937" s="1595"/>
      <c r="G937" s="1596"/>
      <c r="H937" s="1595"/>
      <c r="I937" s="1597"/>
      <c r="J937" s="1596"/>
      <c r="K937" s="1596"/>
      <c r="L937" s="1595"/>
      <c r="M937" s="1598"/>
      <c r="N937" s="1598"/>
      <c r="O937" s="1598"/>
      <c r="P937" s="1598"/>
      <c r="Q937" s="1599"/>
      <c r="R937" s="1599"/>
      <c r="S937" s="1599"/>
      <c r="T937" s="1599"/>
      <c r="W937" s="1631"/>
      <c r="X937" s="1625"/>
      <c r="Y937" s="1983"/>
      <c r="Z937" s="1631"/>
      <c r="AA937" s="1625"/>
      <c r="AD937" s="1983"/>
      <c r="AE937" s="1984"/>
      <c r="AF937" s="1561"/>
      <c r="AG937" s="1561"/>
      <c r="AH937" s="1561"/>
      <c r="AI937" s="1561"/>
      <c r="AJ937" s="1561"/>
      <c r="AK937" s="1561"/>
      <c r="AL937" s="1561"/>
      <c r="AM937" s="1613"/>
    </row>
    <row r="938" spans="4:39" s="8" customFormat="1">
      <c r="D938" s="12"/>
      <c r="E938" s="1594"/>
      <c r="F938" s="1595"/>
      <c r="G938" s="1596"/>
      <c r="H938" s="1595"/>
      <c r="I938" s="1597"/>
      <c r="J938" s="1596"/>
      <c r="K938" s="1596"/>
      <c r="L938" s="1595"/>
      <c r="M938" s="1598"/>
      <c r="N938" s="1598"/>
      <c r="O938" s="1598"/>
      <c r="P938" s="1598"/>
      <c r="Q938" s="1599"/>
      <c r="R938" s="1599"/>
      <c r="S938" s="1599"/>
      <c r="T938" s="1599"/>
      <c r="W938" s="1631"/>
      <c r="X938" s="1625"/>
      <c r="Y938" s="1983"/>
      <c r="Z938" s="1631"/>
      <c r="AA938" s="1625"/>
      <c r="AD938" s="1983"/>
      <c r="AE938" s="1984"/>
      <c r="AF938" s="1561"/>
      <c r="AG938" s="1561"/>
      <c r="AH938" s="1561"/>
      <c r="AI938" s="1561"/>
      <c r="AJ938" s="1561"/>
      <c r="AK938" s="1561"/>
      <c r="AL938" s="1561"/>
      <c r="AM938" s="1613"/>
    </row>
    <row r="939" spans="4:39" s="8" customFormat="1">
      <c r="D939" s="12"/>
      <c r="E939" s="1594"/>
      <c r="F939" s="1595"/>
      <c r="G939" s="1596"/>
      <c r="H939" s="1595"/>
      <c r="I939" s="1597"/>
      <c r="J939" s="1596"/>
      <c r="K939" s="1596"/>
      <c r="L939" s="1595"/>
      <c r="M939" s="1598"/>
      <c r="N939" s="1598"/>
      <c r="O939" s="1598"/>
      <c r="P939" s="1598"/>
      <c r="Q939" s="1599"/>
      <c r="R939" s="1599"/>
      <c r="S939" s="1599"/>
      <c r="T939" s="1599"/>
      <c r="W939" s="1631"/>
      <c r="X939" s="1625"/>
      <c r="Y939" s="1983"/>
      <c r="Z939" s="1631"/>
      <c r="AA939" s="1625"/>
      <c r="AD939" s="1983"/>
      <c r="AE939" s="1984"/>
      <c r="AF939" s="1561"/>
      <c r="AG939" s="1561"/>
      <c r="AH939" s="1561"/>
      <c r="AI939" s="1561"/>
      <c r="AJ939" s="1561"/>
      <c r="AK939" s="1561"/>
      <c r="AL939" s="1561"/>
      <c r="AM939" s="1613"/>
    </row>
    <row r="940" spans="4:39" s="8" customFormat="1">
      <c r="D940" s="12"/>
      <c r="E940" s="1594"/>
      <c r="F940" s="1595"/>
      <c r="G940" s="1596"/>
      <c r="H940" s="1595"/>
      <c r="I940" s="1597"/>
      <c r="J940" s="1596"/>
      <c r="K940" s="1596"/>
      <c r="L940" s="1595"/>
      <c r="M940" s="1598"/>
      <c r="N940" s="1598"/>
      <c r="O940" s="1598"/>
      <c r="P940" s="1598"/>
      <c r="Q940" s="1599"/>
      <c r="R940" s="1599"/>
      <c r="S940" s="1599"/>
      <c r="T940" s="1599"/>
      <c r="W940" s="1631"/>
      <c r="X940" s="1625"/>
      <c r="Y940" s="1983"/>
      <c r="Z940" s="1631"/>
      <c r="AA940" s="1625"/>
      <c r="AD940" s="1983"/>
      <c r="AE940" s="1984"/>
      <c r="AF940" s="1561"/>
      <c r="AG940" s="1561"/>
      <c r="AH940" s="1561"/>
      <c r="AI940" s="1561"/>
      <c r="AJ940" s="1561"/>
      <c r="AK940" s="1561"/>
      <c r="AL940" s="1561"/>
      <c r="AM940" s="1613"/>
    </row>
    <row r="941" spans="4:39" s="8" customFormat="1">
      <c r="D941" s="12"/>
      <c r="E941" s="1594"/>
      <c r="F941" s="1595"/>
      <c r="G941" s="1596"/>
      <c r="H941" s="1595"/>
      <c r="I941" s="1597"/>
      <c r="J941" s="1596"/>
      <c r="K941" s="1596"/>
      <c r="L941" s="1595"/>
      <c r="M941" s="1598"/>
      <c r="N941" s="1598"/>
      <c r="O941" s="1598"/>
      <c r="P941" s="1598"/>
      <c r="Q941" s="1599"/>
      <c r="R941" s="1599"/>
      <c r="S941" s="1599"/>
      <c r="T941" s="1599"/>
      <c r="W941" s="1631"/>
      <c r="X941" s="1625"/>
      <c r="Y941" s="1983"/>
      <c r="Z941" s="1631"/>
      <c r="AA941" s="1625"/>
      <c r="AD941" s="1983"/>
      <c r="AE941" s="1984"/>
      <c r="AF941" s="1561"/>
      <c r="AG941" s="1561"/>
      <c r="AH941" s="1561"/>
      <c r="AI941" s="1561"/>
      <c r="AJ941" s="1561"/>
      <c r="AK941" s="1561"/>
      <c r="AL941" s="1561"/>
      <c r="AM941" s="1613"/>
    </row>
    <row r="942" spans="4:39" s="8" customFormat="1">
      <c r="D942" s="12"/>
      <c r="E942" s="1594"/>
      <c r="F942" s="1595"/>
      <c r="G942" s="1596"/>
      <c r="H942" s="1595"/>
      <c r="I942" s="1597"/>
      <c r="J942" s="1596"/>
      <c r="K942" s="1596"/>
      <c r="L942" s="1595"/>
      <c r="M942" s="1598"/>
      <c r="N942" s="1598"/>
      <c r="O942" s="1598"/>
      <c r="P942" s="1598"/>
      <c r="Q942" s="1599"/>
      <c r="R942" s="1599"/>
      <c r="S942" s="1599"/>
      <c r="T942" s="1599"/>
      <c r="W942" s="1631"/>
      <c r="X942" s="1625"/>
      <c r="Y942" s="1983"/>
      <c r="Z942" s="1631"/>
      <c r="AA942" s="1625"/>
      <c r="AD942" s="1983"/>
      <c r="AE942" s="1984"/>
      <c r="AF942" s="1561"/>
      <c r="AG942" s="1561"/>
      <c r="AH942" s="1561"/>
      <c r="AI942" s="1561"/>
      <c r="AJ942" s="1561"/>
      <c r="AK942" s="1561"/>
      <c r="AL942" s="1561"/>
      <c r="AM942" s="1613"/>
    </row>
    <row r="943" spans="4:39" s="8" customFormat="1">
      <c r="D943" s="12"/>
      <c r="E943" s="1594"/>
      <c r="F943" s="1595"/>
      <c r="G943" s="1596"/>
      <c r="H943" s="1595"/>
      <c r="I943" s="1597"/>
      <c r="J943" s="1596"/>
      <c r="K943" s="1596"/>
      <c r="L943" s="1595"/>
      <c r="M943" s="1598"/>
      <c r="N943" s="1598"/>
      <c r="O943" s="1598"/>
      <c r="P943" s="1598"/>
      <c r="Q943" s="1599"/>
      <c r="R943" s="1599"/>
      <c r="S943" s="1599"/>
      <c r="T943" s="1599"/>
      <c r="W943" s="1631"/>
      <c r="X943" s="1625"/>
      <c r="Y943" s="1983"/>
      <c r="Z943" s="1631"/>
      <c r="AA943" s="1625"/>
      <c r="AD943" s="1983"/>
      <c r="AE943" s="1984"/>
      <c r="AF943" s="1561"/>
      <c r="AG943" s="1561"/>
      <c r="AH943" s="1561"/>
      <c r="AI943" s="1561"/>
      <c r="AJ943" s="1561"/>
      <c r="AK943" s="1561"/>
      <c r="AL943" s="1561"/>
      <c r="AM943" s="1613"/>
    </row>
    <row r="944" spans="4:39" s="8" customFormat="1">
      <c r="D944" s="12"/>
      <c r="E944" s="1594"/>
      <c r="F944" s="1595"/>
      <c r="G944" s="1596"/>
      <c r="H944" s="1595"/>
      <c r="I944" s="1597"/>
      <c r="J944" s="1596"/>
      <c r="K944" s="1596"/>
      <c r="L944" s="1595"/>
      <c r="M944" s="1598"/>
      <c r="N944" s="1598"/>
      <c r="O944" s="1598"/>
      <c r="P944" s="1598"/>
      <c r="Q944" s="1599"/>
      <c r="R944" s="1599"/>
      <c r="S944" s="1599"/>
      <c r="T944" s="1599"/>
      <c r="W944" s="1631"/>
      <c r="X944" s="1625"/>
      <c r="Y944" s="1983"/>
      <c r="Z944" s="1631"/>
      <c r="AA944" s="1625"/>
      <c r="AD944" s="1983"/>
      <c r="AE944" s="1984"/>
      <c r="AF944" s="1561"/>
      <c r="AG944" s="1561"/>
      <c r="AH944" s="1561"/>
      <c r="AI944" s="1561"/>
      <c r="AJ944" s="1561"/>
      <c r="AK944" s="1561"/>
      <c r="AL944" s="1561"/>
      <c r="AM944" s="1613"/>
    </row>
    <row r="945" spans="4:39" s="8" customFormat="1">
      <c r="D945" s="12"/>
      <c r="E945" s="1594"/>
      <c r="F945" s="1595"/>
      <c r="G945" s="1596"/>
      <c r="H945" s="1595"/>
      <c r="I945" s="1597"/>
      <c r="J945" s="1596"/>
      <c r="K945" s="1596"/>
      <c r="L945" s="1595"/>
      <c r="M945" s="1598"/>
      <c r="N945" s="1598"/>
      <c r="O945" s="1598"/>
      <c r="P945" s="1598"/>
      <c r="Q945" s="1599"/>
      <c r="R945" s="1599"/>
      <c r="S945" s="1599"/>
      <c r="T945" s="1599"/>
      <c r="W945" s="1631"/>
      <c r="X945" s="1625"/>
      <c r="Y945" s="1983"/>
      <c r="Z945" s="1631"/>
      <c r="AA945" s="1625"/>
      <c r="AD945" s="1983"/>
      <c r="AE945" s="1984"/>
      <c r="AF945" s="1561"/>
      <c r="AG945" s="1561"/>
      <c r="AH945" s="1561"/>
      <c r="AI945" s="1561"/>
      <c r="AJ945" s="1561"/>
      <c r="AK945" s="1561"/>
      <c r="AL945" s="1561"/>
      <c r="AM945" s="1613"/>
    </row>
    <row r="946" spans="4:39" s="8" customFormat="1">
      <c r="D946" s="12"/>
      <c r="E946" s="1594"/>
      <c r="F946" s="1595"/>
      <c r="G946" s="1596"/>
      <c r="H946" s="1595"/>
      <c r="I946" s="1597"/>
      <c r="J946" s="1596"/>
      <c r="K946" s="1596"/>
      <c r="L946" s="1595"/>
      <c r="M946" s="1598"/>
      <c r="N946" s="1598"/>
      <c r="O946" s="1598"/>
      <c r="P946" s="1598"/>
      <c r="Q946" s="1599"/>
      <c r="R946" s="1599"/>
      <c r="S946" s="1599"/>
      <c r="T946" s="1599"/>
      <c r="W946" s="1631"/>
      <c r="X946" s="1625"/>
      <c r="Y946" s="1983"/>
      <c r="Z946" s="1631"/>
      <c r="AA946" s="1625"/>
      <c r="AD946" s="1983"/>
      <c r="AE946" s="1984"/>
      <c r="AF946" s="1561"/>
      <c r="AG946" s="1561"/>
      <c r="AH946" s="1561"/>
      <c r="AI946" s="1561"/>
      <c r="AJ946" s="1561"/>
      <c r="AK946" s="1561"/>
      <c r="AL946" s="1561"/>
      <c r="AM946" s="1613"/>
    </row>
    <row r="947" spans="4:39" s="8" customFormat="1">
      <c r="D947" s="12"/>
      <c r="E947" s="1594"/>
      <c r="F947" s="1595"/>
      <c r="G947" s="1596"/>
      <c r="H947" s="1595"/>
      <c r="I947" s="1597"/>
      <c r="J947" s="1596"/>
      <c r="K947" s="1596"/>
      <c r="L947" s="1595"/>
      <c r="M947" s="1598"/>
      <c r="N947" s="1598"/>
      <c r="O947" s="1598"/>
      <c r="P947" s="1598"/>
      <c r="Q947" s="1599"/>
      <c r="R947" s="1599"/>
      <c r="S947" s="1599"/>
      <c r="T947" s="1599"/>
      <c r="W947" s="1631"/>
      <c r="X947" s="1625"/>
      <c r="Y947" s="1983"/>
      <c r="Z947" s="1631"/>
      <c r="AA947" s="1625"/>
      <c r="AD947" s="1983"/>
      <c r="AE947" s="1984"/>
      <c r="AF947" s="1561"/>
      <c r="AG947" s="1561"/>
      <c r="AH947" s="1561"/>
      <c r="AI947" s="1561"/>
      <c r="AJ947" s="1561"/>
      <c r="AK947" s="1561"/>
      <c r="AL947" s="1561"/>
      <c r="AM947" s="1613"/>
    </row>
    <row r="948" spans="4:39" s="8" customFormat="1">
      <c r="D948" s="12"/>
      <c r="E948" s="1594"/>
      <c r="F948" s="1595"/>
      <c r="G948" s="1596"/>
      <c r="H948" s="1595"/>
      <c r="I948" s="1597"/>
      <c r="J948" s="1596"/>
      <c r="K948" s="1596"/>
      <c r="L948" s="1595"/>
      <c r="M948" s="1598"/>
      <c r="N948" s="1598"/>
      <c r="O948" s="1598"/>
      <c r="P948" s="1598"/>
      <c r="Q948" s="1599"/>
      <c r="R948" s="1599"/>
      <c r="S948" s="1599"/>
      <c r="T948" s="1599"/>
      <c r="W948" s="1631"/>
      <c r="X948" s="1625"/>
      <c r="Y948" s="1983"/>
      <c r="Z948" s="1631"/>
      <c r="AA948" s="1625"/>
      <c r="AD948" s="1983"/>
      <c r="AE948" s="1984"/>
      <c r="AF948" s="1561"/>
      <c r="AG948" s="1561"/>
      <c r="AH948" s="1561"/>
      <c r="AI948" s="1561"/>
      <c r="AJ948" s="1561"/>
      <c r="AK948" s="1561"/>
      <c r="AL948" s="1561"/>
      <c r="AM948" s="1613"/>
    </row>
    <row r="949" spans="4:39" s="8" customFormat="1">
      <c r="D949" s="12"/>
      <c r="E949" s="1594"/>
      <c r="F949" s="1595"/>
      <c r="G949" s="1596"/>
      <c r="H949" s="1595"/>
      <c r="I949" s="1597"/>
      <c r="J949" s="1596"/>
      <c r="K949" s="1596"/>
      <c r="L949" s="1595"/>
      <c r="M949" s="1598"/>
      <c r="N949" s="1598"/>
      <c r="O949" s="1598"/>
      <c r="P949" s="1598"/>
      <c r="Q949" s="1599"/>
      <c r="R949" s="1599"/>
      <c r="S949" s="1599"/>
      <c r="T949" s="1599"/>
      <c r="W949" s="1631"/>
      <c r="X949" s="1625"/>
      <c r="Y949" s="1983"/>
      <c r="Z949" s="1631"/>
      <c r="AA949" s="1625"/>
      <c r="AD949" s="1983"/>
      <c r="AE949" s="1984"/>
      <c r="AF949" s="1561"/>
      <c r="AG949" s="1561"/>
      <c r="AH949" s="1561"/>
      <c r="AI949" s="1561"/>
      <c r="AJ949" s="1561"/>
      <c r="AK949" s="1561"/>
      <c r="AL949" s="1561"/>
      <c r="AM949" s="1613"/>
    </row>
    <row r="950" spans="4:39" s="8" customFormat="1">
      <c r="D950" s="12"/>
      <c r="E950" s="1594"/>
      <c r="F950" s="1595"/>
      <c r="G950" s="1596"/>
      <c r="H950" s="1595"/>
      <c r="I950" s="1597"/>
      <c r="J950" s="1596"/>
      <c r="K950" s="1596"/>
      <c r="L950" s="1595"/>
      <c r="M950" s="1598"/>
      <c r="N950" s="1598"/>
      <c r="O950" s="1598"/>
      <c r="P950" s="1598"/>
      <c r="Q950" s="1599"/>
      <c r="R950" s="1599"/>
      <c r="S950" s="1599"/>
      <c r="T950" s="1599"/>
      <c r="W950" s="1631"/>
      <c r="X950" s="1625"/>
      <c r="Y950" s="1983"/>
      <c r="Z950" s="1631"/>
      <c r="AA950" s="1625"/>
      <c r="AD950" s="1983"/>
      <c r="AE950" s="1984"/>
      <c r="AF950" s="1561"/>
      <c r="AG950" s="1561"/>
      <c r="AH950" s="1561"/>
      <c r="AI950" s="1561"/>
      <c r="AJ950" s="1561"/>
      <c r="AK950" s="1561"/>
      <c r="AL950" s="1561"/>
      <c r="AM950" s="1613"/>
    </row>
    <row r="951" spans="4:39" s="8" customFormat="1">
      <c r="D951" s="12"/>
      <c r="E951" s="1594"/>
      <c r="F951" s="1595"/>
      <c r="G951" s="1596"/>
      <c r="H951" s="1595"/>
      <c r="I951" s="1597"/>
      <c r="J951" s="1596"/>
      <c r="K951" s="1596"/>
      <c r="L951" s="1595"/>
      <c r="M951" s="1598"/>
      <c r="N951" s="1598"/>
      <c r="O951" s="1598"/>
      <c r="P951" s="1598"/>
      <c r="Q951" s="1599"/>
      <c r="R951" s="1599"/>
      <c r="S951" s="1599"/>
      <c r="T951" s="1599"/>
      <c r="W951" s="1631"/>
      <c r="X951" s="1625"/>
      <c r="Y951" s="1983"/>
      <c r="Z951" s="1631"/>
      <c r="AA951" s="1625"/>
      <c r="AD951" s="1983"/>
      <c r="AE951" s="1984"/>
      <c r="AF951" s="1561"/>
      <c r="AG951" s="1561"/>
      <c r="AH951" s="1561"/>
      <c r="AI951" s="1561"/>
      <c r="AJ951" s="1561"/>
      <c r="AK951" s="1561"/>
      <c r="AL951" s="1561"/>
      <c r="AM951" s="1613"/>
    </row>
    <row r="952" spans="4:39" s="8" customFormat="1">
      <c r="D952" s="12"/>
      <c r="E952" s="1594"/>
      <c r="F952" s="1595"/>
      <c r="G952" s="1596"/>
      <c r="H952" s="1595"/>
      <c r="I952" s="1597"/>
      <c r="J952" s="1596"/>
      <c r="K952" s="1596"/>
      <c r="L952" s="1595"/>
      <c r="M952" s="1598"/>
      <c r="N952" s="1598"/>
      <c r="O952" s="1598"/>
      <c r="P952" s="1598"/>
      <c r="Q952" s="1599"/>
      <c r="R952" s="1599"/>
      <c r="S952" s="1599"/>
      <c r="T952" s="1599"/>
      <c r="W952" s="1631"/>
      <c r="X952" s="1625"/>
      <c r="Y952" s="1983"/>
      <c r="Z952" s="1631"/>
      <c r="AA952" s="1625"/>
      <c r="AD952" s="1983"/>
      <c r="AE952" s="1984"/>
      <c r="AF952" s="1561"/>
      <c r="AG952" s="1561"/>
      <c r="AH952" s="1561"/>
      <c r="AI952" s="1561"/>
      <c r="AJ952" s="1561"/>
      <c r="AK952" s="1561"/>
      <c r="AL952" s="1561"/>
      <c r="AM952" s="1613"/>
    </row>
    <row r="953" spans="4:39" s="8" customFormat="1">
      <c r="D953" s="12"/>
      <c r="E953" s="1594"/>
      <c r="F953" s="1595"/>
      <c r="G953" s="1596"/>
      <c r="H953" s="1595"/>
      <c r="I953" s="1597"/>
      <c r="J953" s="1596"/>
      <c r="K953" s="1596"/>
      <c r="L953" s="1595"/>
      <c r="M953" s="1598"/>
      <c r="N953" s="1598"/>
      <c r="O953" s="1598"/>
      <c r="P953" s="1598"/>
      <c r="Q953" s="1599"/>
      <c r="R953" s="1599"/>
      <c r="S953" s="1599"/>
      <c r="T953" s="1599"/>
      <c r="W953" s="1631"/>
      <c r="X953" s="1625"/>
      <c r="Y953" s="1983"/>
      <c r="Z953" s="1631"/>
      <c r="AA953" s="1625"/>
      <c r="AD953" s="1983"/>
      <c r="AE953" s="1984"/>
      <c r="AF953" s="1561"/>
      <c r="AG953" s="1561"/>
      <c r="AH953" s="1561"/>
      <c r="AI953" s="1561"/>
      <c r="AJ953" s="1561"/>
      <c r="AK953" s="1561"/>
      <c r="AL953" s="1561"/>
      <c r="AM953" s="1613"/>
    </row>
    <row r="954" spans="4:39" s="8" customFormat="1">
      <c r="D954" s="12"/>
      <c r="E954" s="1594"/>
      <c r="F954" s="1595"/>
      <c r="G954" s="1596"/>
      <c r="H954" s="1595"/>
      <c r="I954" s="1597"/>
      <c r="J954" s="1596"/>
      <c r="K954" s="1596"/>
      <c r="L954" s="1595"/>
      <c r="M954" s="1598"/>
      <c r="N954" s="1598"/>
      <c r="O954" s="1598"/>
      <c r="P954" s="1598"/>
      <c r="Q954" s="1599"/>
      <c r="R954" s="1599"/>
      <c r="S954" s="1599"/>
      <c r="T954" s="1599"/>
      <c r="W954" s="1631"/>
      <c r="X954" s="1625"/>
      <c r="Y954" s="1983"/>
      <c r="Z954" s="1631"/>
      <c r="AA954" s="1625"/>
      <c r="AD954" s="1983"/>
      <c r="AE954" s="1984"/>
      <c r="AF954" s="1561"/>
      <c r="AG954" s="1561"/>
      <c r="AH954" s="1561"/>
      <c r="AI954" s="1561"/>
      <c r="AJ954" s="1561"/>
      <c r="AK954" s="1561"/>
      <c r="AL954" s="1561"/>
      <c r="AM954" s="1613"/>
    </row>
    <row r="955" spans="4:39" s="8" customFormat="1">
      <c r="D955" s="12"/>
      <c r="E955" s="1594"/>
      <c r="F955" s="1595"/>
      <c r="G955" s="1596"/>
      <c r="H955" s="1595"/>
      <c r="I955" s="1597"/>
      <c r="J955" s="1596"/>
      <c r="K955" s="1596"/>
      <c r="L955" s="1595"/>
      <c r="M955" s="1598"/>
      <c r="N955" s="1598"/>
      <c r="O955" s="1598"/>
      <c r="P955" s="1598"/>
      <c r="Q955" s="1599"/>
      <c r="R955" s="1599"/>
      <c r="S955" s="1599"/>
      <c r="T955" s="1599"/>
      <c r="W955" s="1631"/>
      <c r="X955" s="1625"/>
      <c r="Y955" s="1983"/>
      <c r="Z955" s="1631"/>
      <c r="AA955" s="1625"/>
      <c r="AD955" s="1983"/>
      <c r="AE955" s="1984"/>
      <c r="AF955" s="1561"/>
      <c r="AG955" s="1561"/>
      <c r="AH955" s="1561"/>
      <c r="AI955" s="1561"/>
      <c r="AJ955" s="1561"/>
      <c r="AK955" s="1561"/>
      <c r="AL955" s="1561"/>
      <c r="AM955" s="1613"/>
    </row>
    <row r="956" spans="4:39" s="8" customFormat="1">
      <c r="D956" s="12"/>
      <c r="E956" s="1594"/>
      <c r="F956" s="1595"/>
      <c r="G956" s="1596"/>
      <c r="H956" s="1595"/>
      <c r="I956" s="1597"/>
      <c r="J956" s="1596"/>
      <c r="K956" s="1596"/>
      <c r="L956" s="1595"/>
      <c r="M956" s="1598"/>
      <c r="N956" s="1598"/>
      <c r="O956" s="1598"/>
      <c r="P956" s="1598"/>
      <c r="Q956" s="1599"/>
      <c r="R956" s="1599"/>
      <c r="S956" s="1599"/>
      <c r="T956" s="1599"/>
      <c r="W956" s="1631"/>
      <c r="X956" s="1625"/>
      <c r="Y956" s="1983"/>
      <c r="Z956" s="1631"/>
      <c r="AA956" s="1625"/>
      <c r="AD956" s="1983"/>
      <c r="AE956" s="1984"/>
      <c r="AF956" s="1561"/>
      <c r="AG956" s="1561"/>
      <c r="AH956" s="1561"/>
      <c r="AI956" s="1561"/>
      <c r="AJ956" s="1561"/>
      <c r="AK956" s="1561"/>
      <c r="AL956" s="1561"/>
      <c r="AM956" s="1613"/>
    </row>
    <row r="957" spans="4:39" s="8" customFormat="1">
      <c r="D957" s="12"/>
      <c r="E957" s="1594"/>
      <c r="F957" s="1595"/>
      <c r="G957" s="1596"/>
      <c r="H957" s="1595"/>
      <c r="I957" s="1597"/>
      <c r="J957" s="1596"/>
      <c r="K957" s="1596"/>
      <c r="L957" s="1595"/>
      <c r="M957" s="1598"/>
      <c r="N957" s="1598"/>
      <c r="O957" s="1598"/>
      <c r="P957" s="1598"/>
      <c r="Q957" s="1599"/>
      <c r="R957" s="1599"/>
      <c r="S957" s="1599"/>
      <c r="T957" s="1599"/>
      <c r="W957" s="1631"/>
      <c r="X957" s="1625"/>
      <c r="Y957" s="1983"/>
      <c r="Z957" s="1631"/>
      <c r="AA957" s="1625"/>
      <c r="AD957" s="1983"/>
      <c r="AE957" s="1984"/>
      <c r="AF957" s="1561"/>
      <c r="AG957" s="1561"/>
      <c r="AH957" s="1561"/>
      <c r="AI957" s="1561"/>
      <c r="AJ957" s="1561"/>
      <c r="AK957" s="1561"/>
      <c r="AL957" s="1561"/>
      <c r="AM957" s="1613"/>
    </row>
    <row r="958" spans="4:39" s="8" customFormat="1">
      <c r="D958" s="12"/>
      <c r="E958" s="1594"/>
      <c r="F958" s="1595"/>
      <c r="G958" s="1596"/>
      <c r="H958" s="1595"/>
      <c r="I958" s="1597"/>
      <c r="J958" s="1596"/>
      <c r="K958" s="1596"/>
      <c r="L958" s="1595"/>
      <c r="M958" s="1598"/>
      <c r="N958" s="1598"/>
      <c r="O958" s="1598"/>
      <c r="P958" s="1598"/>
      <c r="Q958" s="1599"/>
      <c r="R958" s="1599"/>
      <c r="S958" s="1599"/>
      <c r="T958" s="1599"/>
      <c r="W958" s="1631"/>
      <c r="X958" s="1625"/>
      <c r="Y958" s="1983"/>
      <c r="Z958" s="1631"/>
      <c r="AA958" s="1625"/>
      <c r="AD958" s="1983"/>
      <c r="AE958" s="1984"/>
      <c r="AF958" s="1561"/>
      <c r="AG958" s="1561"/>
      <c r="AH958" s="1561"/>
      <c r="AI958" s="1561"/>
      <c r="AJ958" s="1561"/>
      <c r="AK958" s="1561"/>
      <c r="AL958" s="1561"/>
      <c r="AM958" s="1613"/>
    </row>
    <row r="959" spans="4:39" s="8" customFormat="1">
      <c r="D959" s="12"/>
      <c r="E959" s="1594"/>
      <c r="F959" s="1595"/>
      <c r="G959" s="1596"/>
      <c r="H959" s="1595"/>
      <c r="I959" s="1597"/>
      <c r="J959" s="1596"/>
      <c r="K959" s="1596"/>
      <c r="L959" s="1595"/>
      <c r="M959" s="1598"/>
      <c r="N959" s="1598"/>
      <c r="O959" s="1598"/>
      <c r="P959" s="1598"/>
      <c r="Q959" s="1599"/>
      <c r="R959" s="1599"/>
      <c r="S959" s="1599"/>
      <c r="T959" s="1599"/>
      <c r="W959" s="1631"/>
      <c r="X959" s="1625"/>
      <c r="Y959" s="1983"/>
      <c r="Z959" s="1631"/>
      <c r="AA959" s="1625"/>
      <c r="AD959" s="1983"/>
      <c r="AE959" s="1984"/>
      <c r="AF959" s="1561"/>
      <c r="AG959" s="1561"/>
      <c r="AH959" s="1561"/>
      <c r="AI959" s="1561"/>
      <c r="AJ959" s="1561"/>
      <c r="AK959" s="1561"/>
      <c r="AL959" s="1561"/>
      <c r="AM959" s="1613"/>
    </row>
    <row r="960" spans="4:39" s="8" customFormat="1">
      <c r="D960" s="12"/>
      <c r="E960" s="1594"/>
      <c r="F960" s="1595"/>
      <c r="G960" s="1596"/>
      <c r="H960" s="1595"/>
      <c r="I960" s="1597"/>
      <c r="J960" s="1596"/>
      <c r="K960" s="1596"/>
      <c r="L960" s="1595"/>
      <c r="M960" s="1598"/>
      <c r="N960" s="1598"/>
      <c r="O960" s="1598"/>
      <c r="P960" s="1598"/>
      <c r="Q960" s="1599"/>
      <c r="R960" s="1599"/>
      <c r="S960" s="1599"/>
      <c r="T960" s="1599"/>
      <c r="W960" s="1631"/>
      <c r="X960" s="1625"/>
      <c r="Y960" s="1983"/>
      <c r="Z960" s="1631"/>
      <c r="AA960" s="1625"/>
      <c r="AD960" s="1983"/>
      <c r="AE960" s="1984"/>
      <c r="AF960" s="1561"/>
      <c r="AG960" s="1561"/>
      <c r="AH960" s="1561"/>
      <c r="AI960" s="1561"/>
      <c r="AJ960" s="1561"/>
      <c r="AK960" s="1561"/>
      <c r="AL960" s="1561"/>
      <c r="AM960" s="1613"/>
    </row>
    <row r="961" spans="4:39" s="8" customFormat="1">
      <c r="D961" s="12"/>
      <c r="E961" s="1594"/>
      <c r="F961" s="1595"/>
      <c r="G961" s="1596"/>
      <c r="H961" s="1595"/>
      <c r="I961" s="1597"/>
      <c r="J961" s="1596"/>
      <c r="K961" s="1596"/>
      <c r="L961" s="1595"/>
      <c r="M961" s="1598"/>
      <c r="N961" s="1598"/>
      <c r="O961" s="1598"/>
      <c r="P961" s="1598"/>
      <c r="Q961" s="1599"/>
      <c r="R961" s="1599"/>
      <c r="S961" s="1599"/>
      <c r="T961" s="1599"/>
      <c r="W961" s="1631"/>
      <c r="X961" s="1625"/>
      <c r="Y961" s="1983"/>
      <c r="Z961" s="1631"/>
      <c r="AA961" s="1625"/>
      <c r="AD961" s="1983"/>
      <c r="AE961" s="1984"/>
      <c r="AF961" s="1561"/>
      <c r="AG961" s="1561"/>
      <c r="AH961" s="1561"/>
      <c r="AI961" s="1561"/>
      <c r="AJ961" s="1561"/>
      <c r="AK961" s="1561"/>
      <c r="AL961" s="1561"/>
      <c r="AM961" s="1613"/>
    </row>
    <row r="962" spans="4:39" s="8" customFormat="1">
      <c r="D962" s="12"/>
      <c r="E962" s="1594"/>
      <c r="F962" s="1595"/>
      <c r="G962" s="1596"/>
      <c r="H962" s="1595"/>
      <c r="I962" s="1597"/>
      <c r="J962" s="1596"/>
      <c r="K962" s="1596"/>
      <c r="L962" s="1595"/>
      <c r="M962" s="1598"/>
      <c r="N962" s="1598"/>
      <c r="O962" s="1598"/>
      <c r="P962" s="1598"/>
      <c r="Q962" s="1599"/>
      <c r="R962" s="1599"/>
      <c r="S962" s="1599"/>
      <c r="T962" s="1599"/>
      <c r="W962" s="1631"/>
      <c r="X962" s="1625"/>
      <c r="Y962" s="1983"/>
      <c r="Z962" s="1631"/>
      <c r="AA962" s="1625"/>
      <c r="AD962" s="1983"/>
      <c r="AE962" s="1984"/>
      <c r="AF962" s="1561"/>
      <c r="AG962" s="1561"/>
      <c r="AH962" s="1561"/>
      <c r="AI962" s="1561"/>
      <c r="AJ962" s="1561"/>
      <c r="AK962" s="1561"/>
      <c r="AL962" s="1561"/>
      <c r="AM962" s="1613"/>
    </row>
    <row r="963" spans="4:39" s="8" customFormat="1">
      <c r="D963" s="12"/>
      <c r="E963" s="1594"/>
      <c r="F963" s="1595"/>
      <c r="G963" s="1596"/>
      <c r="H963" s="1595"/>
      <c r="I963" s="1597"/>
      <c r="J963" s="1596"/>
      <c r="K963" s="1596"/>
      <c r="L963" s="1595"/>
      <c r="M963" s="1598"/>
      <c r="N963" s="1598"/>
      <c r="O963" s="1598"/>
      <c r="P963" s="1598"/>
      <c r="Q963" s="1599"/>
      <c r="R963" s="1599"/>
      <c r="S963" s="1599"/>
      <c r="T963" s="1599"/>
      <c r="W963" s="1631"/>
      <c r="X963" s="1625"/>
      <c r="Y963" s="1983"/>
      <c r="Z963" s="1631"/>
      <c r="AA963" s="1625"/>
      <c r="AD963" s="1983"/>
      <c r="AE963" s="1984"/>
      <c r="AF963" s="1561"/>
      <c r="AG963" s="1561"/>
      <c r="AH963" s="1561"/>
      <c r="AI963" s="1561"/>
      <c r="AJ963" s="1561"/>
      <c r="AK963" s="1561"/>
      <c r="AL963" s="1561"/>
      <c r="AM963" s="1613"/>
    </row>
    <row r="964" spans="4:39" s="8" customFormat="1">
      <c r="D964" s="12"/>
      <c r="E964" s="1594"/>
      <c r="F964" s="1595"/>
      <c r="G964" s="1596"/>
      <c r="H964" s="1595"/>
      <c r="I964" s="1597"/>
      <c r="J964" s="1596"/>
      <c r="K964" s="1596"/>
      <c r="L964" s="1595"/>
      <c r="M964" s="1598"/>
      <c r="N964" s="1598"/>
      <c r="O964" s="1598"/>
      <c r="P964" s="1598"/>
      <c r="Q964" s="1599"/>
      <c r="R964" s="1599"/>
      <c r="S964" s="1599"/>
      <c r="T964" s="1599"/>
      <c r="W964" s="1631"/>
      <c r="X964" s="1625"/>
      <c r="Y964" s="1983"/>
      <c r="Z964" s="1631"/>
      <c r="AA964" s="1625"/>
      <c r="AD964" s="1983"/>
      <c r="AE964" s="1984"/>
      <c r="AF964" s="1561"/>
      <c r="AG964" s="1561"/>
      <c r="AH964" s="1561"/>
      <c r="AI964" s="1561"/>
      <c r="AJ964" s="1561"/>
      <c r="AK964" s="1561"/>
      <c r="AL964" s="1561"/>
      <c r="AM964" s="1613"/>
    </row>
    <row r="965" spans="4:39" s="8" customFormat="1">
      <c r="D965" s="12"/>
      <c r="E965" s="1594"/>
      <c r="F965" s="1595"/>
      <c r="G965" s="1596"/>
      <c r="H965" s="1595"/>
      <c r="I965" s="1597"/>
      <c r="J965" s="1596"/>
      <c r="K965" s="1596"/>
      <c r="L965" s="1595"/>
      <c r="M965" s="1598"/>
      <c r="N965" s="1598"/>
      <c r="O965" s="1598"/>
      <c r="P965" s="1598"/>
      <c r="Q965" s="1599"/>
      <c r="R965" s="1599"/>
      <c r="S965" s="1599"/>
      <c r="T965" s="1599"/>
      <c r="W965" s="1631"/>
      <c r="X965" s="1625"/>
      <c r="Y965" s="1983"/>
      <c r="Z965" s="1631"/>
      <c r="AA965" s="1625"/>
      <c r="AD965" s="1983"/>
      <c r="AE965" s="1984"/>
      <c r="AF965" s="1561"/>
      <c r="AG965" s="1561"/>
      <c r="AH965" s="1561"/>
      <c r="AI965" s="1561"/>
      <c r="AJ965" s="1561"/>
      <c r="AK965" s="1561"/>
      <c r="AL965" s="1561"/>
      <c r="AM965" s="1613"/>
    </row>
    <row r="966" spans="4:39" s="8" customFormat="1">
      <c r="D966" s="12"/>
      <c r="E966" s="1594"/>
      <c r="F966" s="1595"/>
      <c r="G966" s="1596"/>
      <c r="H966" s="1595"/>
      <c r="I966" s="1597"/>
      <c r="J966" s="1596"/>
      <c r="K966" s="1596"/>
      <c r="L966" s="1595"/>
      <c r="M966" s="1598"/>
      <c r="N966" s="1598"/>
      <c r="O966" s="1598"/>
      <c r="P966" s="1598"/>
      <c r="Q966" s="1599"/>
      <c r="R966" s="1599"/>
      <c r="S966" s="1599"/>
      <c r="T966" s="1599"/>
      <c r="W966" s="1631"/>
      <c r="X966" s="1625"/>
      <c r="Y966" s="1983"/>
      <c r="Z966" s="1631"/>
      <c r="AA966" s="1625"/>
      <c r="AD966" s="1983"/>
      <c r="AE966" s="1984"/>
      <c r="AF966" s="1561"/>
      <c r="AG966" s="1561"/>
      <c r="AH966" s="1561"/>
      <c r="AI966" s="1561"/>
      <c r="AJ966" s="1561"/>
      <c r="AK966" s="1561"/>
      <c r="AL966" s="1561"/>
      <c r="AM966" s="1613"/>
    </row>
    <row r="967" spans="4:39" s="8" customFormat="1">
      <c r="D967" s="12"/>
      <c r="E967" s="1594"/>
      <c r="F967" s="1595"/>
      <c r="G967" s="1596"/>
      <c r="H967" s="1595"/>
      <c r="I967" s="1597"/>
      <c r="J967" s="1596"/>
      <c r="K967" s="1596"/>
      <c r="L967" s="1595"/>
      <c r="M967" s="1598"/>
      <c r="N967" s="1598"/>
      <c r="O967" s="1598"/>
      <c r="P967" s="1598"/>
      <c r="Q967" s="1599"/>
      <c r="R967" s="1599"/>
      <c r="S967" s="1599"/>
      <c r="T967" s="1599"/>
      <c r="W967" s="1631"/>
      <c r="X967" s="1625"/>
      <c r="Y967" s="1983"/>
      <c r="Z967" s="1631"/>
      <c r="AA967" s="1625"/>
      <c r="AD967" s="1983"/>
      <c r="AE967" s="1984"/>
      <c r="AF967" s="1561"/>
      <c r="AG967" s="1561"/>
      <c r="AH967" s="1561"/>
      <c r="AI967" s="1561"/>
      <c r="AJ967" s="1561"/>
      <c r="AK967" s="1561"/>
      <c r="AL967" s="1561"/>
      <c r="AM967" s="1613"/>
    </row>
    <row r="968" spans="4:39" s="8" customFormat="1">
      <c r="D968" s="12"/>
      <c r="E968" s="1594"/>
      <c r="F968" s="1595"/>
      <c r="G968" s="1596"/>
      <c r="H968" s="1595"/>
      <c r="I968" s="1597"/>
      <c r="J968" s="1596"/>
      <c r="K968" s="1596"/>
      <c r="L968" s="1595"/>
      <c r="M968" s="1598"/>
      <c r="N968" s="1598"/>
      <c r="O968" s="1598"/>
      <c r="P968" s="1598"/>
      <c r="Q968" s="1599"/>
      <c r="R968" s="1599"/>
      <c r="S968" s="1599"/>
      <c r="T968" s="1599"/>
      <c r="W968" s="1631"/>
      <c r="X968" s="1625"/>
      <c r="Y968" s="1983"/>
      <c r="Z968" s="1631"/>
      <c r="AA968" s="1625"/>
      <c r="AD968" s="1983"/>
      <c r="AE968" s="1984"/>
      <c r="AF968" s="1561"/>
      <c r="AG968" s="1561"/>
      <c r="AH968" s="1561"/>
      <c r="AI968" s="1561"/>
      <c r="AJ968" s="1561"/>
      <c r="AK968" s="1561"/>
      <c r="AL968" s="1561"/>
      <c r="AM968" s="1613"/>
    </row>
    <row r="969" spans="4:39" s="8" customFormat="1">
      <c r="D969" s="12"/>
      <c r="E969" s="1594"/>
      <c r="F969" s="1595"/>
      <c r="G969" s="1596"/>
      <c r="H969" s="1595"/>
      <c r="I969" s="1597"/>
      <c r="J969" s="1596"/>
      <c r="K969" s="1596"/>
      <c r="L969" s="1595"/>
      <c r="M969" s="1598"/>
      <c r="N969" s="1598"/>
      <c r="O969" s="1598"/>
      <c r="P969" s="1598"/>
      <c r="Q969" s="1599"/>
      <c r="R969" s="1599"/>
      <c r="S969" s="1599"/>
      <c r="T969" s="1599"/>
      <c r="W969" s="1631"/>
      <c r="X969" s="1625"/>
      <c r="Y969" s="1983"/>
      <c r="Z969" s="1631"/>
      <c r="AA969" s="1625"/>
      <c r="AD969" s="1983"/>
      <c r="AE969" s="1984"/>
      <c r="AF969" s="1561"/>
      <c r="AG969" s="1561"/>
      <c r="AH969" s="1561"/>
      <c r="AI969" s="1561"/>
      <c r="AJ969" s="1561"/>
      <c r="AK969" s="1561"/>
      <c r="AL969" s="1561"/>
      <c r="AM969" s="1613"/>
    </row>
    <row r="970" spans="4:39" s="8" customFormat="1">
      <c r="D970" s="12"/>
      <c r="E970" s="1594"/>
      <c r="F970" s="1595"/>
      <c r="G970" s="1596"/>
      <c r="H970" s="1595"/>
      <c r="I970" s="1597"/>
      <c r="J970" s="1596"/>
      <c r="K970" s="1596"/>
      <c r="L970" s="1595"/>
      <c r="M970" s="1598"/>
      <c r="N970" s="1598"/>
      <c r="O970" s="1598"/>
      <c r="P970" s="1598"/>
      <c r="Q970" s="1599"/>
      <c r="R970" s="1599"/>
      <c r="S970" s="1599"/>
      <c r="T970" s="1599"/>
      <c r="W970" s="1631"/>
      <c r="X970" s="1625"/>
      <c r="Y970" s="1983"/>
      <c r="Z970" s="1631"/>
      <c r="AA970" s="1625"/>
      <c r="AD970" s="1983"/>
      <c r="AE970" s="1984"/>
      <c r="AF970" s="1561"/>
      <c r="AG970" s="1561"/>
      <c r="AH970" s="1561"/>
      <c r="AI970" s="1561"/>
      <c r="AJ970" s="1561"/>
      <c r="AK970" s="1561"/>
      <c r="AL970" s="1561"/>
      <c r="AM970" s="1613"/>
    </row>
    <row r="971" spans="4:39" s="8" customFormat="1">
      <c r="D971" s="12"/>
      <c r="E971" s="1594"/>
      <c r="F971" s="1595"/>
      <c r="G971" s="1596"/>
      <c r="H971" s="1595"/>
      <c r="I971" s="1597"/>
      <c r="J971" s="1596"/>
      <c r="K971" s="1596"/>
      <c r="L971" s="1595"/>
      <c r="M971" s="1598"/>
      <c r="N971" s="1598"/>
      <c r="O971" s="1598"/>
      <c r="P971" s="1598"/>
      <c r="Q971" s="1599"/>
      <c r="R971" s="1599"/>
      <c r="S971" s="1599"/>
      <c r="T971" s="1599"/>
      <c r="W971" s="1631"/>
      <c r="X971" s="1625"/>
      <c r="Y971" s="1983"/>
      <c r="Z971" s="1631"/>
      <c r="AA971" s="1625"/>
      <c r="AD971" s="1983"/>
      <c r="AE971" s="1984"/>
      <c r="AF971" s="1561"/>
      <c r="AG971" s="1561"/>
      <c r="AH971" s="1561"/>
      <c r="AI971" s="1561"/>
      <c r="AJ971" s="1561"/>
      <c r="AK971" s="1561"/>
      <c r="AL971" s="1561"/>
      <c r="AM971" s="1613"/>
    </row>
    <row r="972" spans="4:39" s="8" customFormat="1">
      <c r="D972" s="12"/>
      <c r="E972" s="1594"/>
      <c r="F972" s="1595"/>
      <c r="G972" s="1596"/>
      <c r="H972" s="1595"/>
      <c r="I972" s="1597"/>
      <c r="J972" s="1596"/>
      <c r="K972" s="1596"/>
      <c r="L972" s="1595"/>
      <c r="M972" s="1598"/>
      <c r="N972" s="1598"/>
      <c r="O972" s="1598"/>
      <c r="P972" s="1598"/>
      <c r="Q972" s="1599"/>
      <c r="R972" s="1599"/>
      <c r="S972" s="1599"/>
      <c r="T972" s="1599"/>
      <c r="W972" s="1631"/>
      <c r="X972" s="1625"/>
      <c r="Y972" s="1983"/>
      <c r="Z972" s="1631"/>
      <c r="AA972" s="1625"/>
      <c r="AD972" s="1983"/>
      <c r="AE972" s="1984"/>
      <c r="AF972" s="1561"/>
      <c r="AG972" s="1561"/>
      <c r="AH972" s="1561"/>
      <c r="AI972" s="1561"/>
      <c r="AJ972" s="1561"/>
      <c r="AK972" s="1561"/>
      <c r="AL972" s="1561"/>
      <c r="AM972" s="1613"/>
    </row>
    <row r="973" spans="4:39" s="8" customFormat="1">
      <c r="D973" s="12"/>
      <c r="E973" s="1594"/>
      <c r="F973" s="1595"/>
      <c r="G973" s="1596"/>
      <c r="H973" s="1595"/>
      <c r="I973" s="1597"/>
      <c r="J973" s="1596"/>
      <c r="K973" s="1596"/>
      <c r="L973" s="1595"/>
      <c r="M973" s="1598"/>
      <c r="N973" s="1598"/>
      <c r="O973" s="1598"/>
      <c r="P973" s="1598"/>
      <c r="Q973" s="1599"/>
      <c r="R973" s="1599"/>
      <c r="S973" s="1599"/>
      <c r="T973" s="1599"/>
      <c r="W973" s="1631"/>
      <c r="X973" s="1625"/>
      <c r="Y973" s="1983"/>
      <c r="Z973" s="1631"/>
      <c r="AA973" s="1625"/>
      <c r="AD973" s="1983"/>
      <c r="AE973" s="1984"/>
      <c r="AF973" s="1561"/>
      <c r="AG973" s="1561"/>
      <c r="AH973" s="1561"/>
      <c r="AI973" s="1561"/>
      <c r="AJ973" s="1561"/>
      <c r="AK973" s="1561"/>
      <c r="AL973" s="1561"/>
      <c r="AM973" s="1613"/>
    </row>
    <row r="974" spans="4:39" s="8" customFormat="1">
      <c r="D974" s="12"/>
      <c r="E974" s="1594"/>
      <c r="F974" s="1595"/>
      <c r="G974" s="1596"/>
      <c r="H974" s="1595"/>
      <c r="I974" s="1597"/>
      <c r="J974" s="1596"/>
      <c r="K974" s="1596"/>
      <c r="L974" s="1595"/>
      <c r="M974" s="1598"/>
      <c r="N974" s="1598"/>
      <c r="O974" s="1598"/>
      <c r="P974" s="1598"/>
      <c r="Q974" s="1599"/>
      <c r="R974" s="1599"/>
      <c r="S974" s="1599"/>
      <c r="T974" s="1599"/>
      <c r="W974" s="1631"/>
      <c r="X974" s="1625"/>
      <c r="Y974" s="1983"/>
      <c r="Z974" s="1631"/>
      <c r="AA974" s="1625"/>
      <c r="AD974" s="1983"/>
      <c r="AE974" s="1984"/>
      <c r="AF974" s="1561"/>
      <c r="AG974" s="1561"/>
      <c r="AH974" s="1561"/>
      <c r="AI974" s="1561"/>
      <c r="AJ974" s="1561"/>
      <c r="AK974" s="1561"/>
      <c r="AL974" s="1561"/>
      <c r="AM974" s="1613"/>
    </row>
    <row r="975" spans="4:39" s="8" customFormat="1">
      <c r="D975" s="12"/>
      <c r="E975" s="1594"/>
      <c r="F975" s="1595"/>
      <c r="G975" s="1596"/>
      <c r="H975" s="1595"/>
      <c r="I975" s="1597"/>
      <c r="J975" s="1596"/>
      <c r="K975" s="1596"/>
      <c r="L975" s="1595"/>
      <c r="M975" s="1598"/>
      <c r="N975" s="1598"/>
      <c r="O975" s="1598"/>
      <c r="P975" s="1598"/>
      <c r="Q975" s="1599"/>
      <c r="R975" s="1599"/>
      <c r="S975" s="1599"/>
      <c r="T975" s="1599"/>
      <c r="W975" s="1631"/>
      <c r="X975" s="1625"/>
      <c r="Y975" s="1983"/>
      <c r="Z975" s="1631"/>
      <c r="AA975" s="1625"/>
      <c r="AD975" s="1983"/>
      <c r="AE975" s="1984"/>
      <c r="AF975" s="1561"/>
      <c r="AG975" s="1561"/>
      <c r="AH975" s="1561"/>
      <c r="AI975" s="1561"/>
      <c r="AJ975" s="1561"/>
      <c r="AK975" s="1561"/>
      <c r="AL975" s="1561"/>
      <c r="AM975" s="1613"/>
    </row>
    <row r="976" spans="4:39" s="8" customFormat="1">
      <c r="D976" s="12"/>
      <c r="E976" s="1594"/>
      <c r="F976" s="1595"/>
      <c r="G976" s="1596"/>
      <c r="H976" s="1595"/>
      <c r="I976" s="1597"/>
      <c r="J976" s="1596"/>
      <c r="K976" s="1596"/>
      <c r="L976" s="1595"/>
      <c r="M976" s="1598"/>
      <c r="N976" s="1598"/>
      <c r="O976" s="1598"/>
      <c r="P976" s="1598"/>
      <c r="Q976" s="1599"/>
      <c r="R976" s="1599"/>
      <c r="S976" s="1599"/>
      <c r="T976" s="1599"/>
      <c r="W976" s="1631"/>
      <c r="X976" s="1625"/>
      <c r="Y976" s="1983"/>
      <c r="Z976" s="1631"/>
      <c r="AA976" s="1625"/>
      <c r="AD976" s="1983"/>
      <c r="AE976" s="1984"/>
      <c r="AF976" s="1561"/>
      <c r="AG976" s="1561"/>
      <c r="AH976" s="1561"/>
      <c r="AI976" s="1561"/>
      <c r="AJ976" s="1561"/>
      <c r="AK976" s="1561"/>
      <c r="AL976" s="1561"/>
      <c r="AM976" s="1613"/>
    </row>
    <row r="977" spans="4:39" s="8" customFormat="1">
      <c r="D977" s="12"/>
      <c r="E977" s="1594"/>
      <c r="F977" s="1595"/>
      <c r="G977" s="1596"/>
      <c r="H977" s="1595"/>
      <c r="I977" s="1597"/>
      <c r="J977" s="1596"/>
      <c r="K977" s="1596"/>
      <c r="L977" s="1595"/>
      <c r="M977" s="1598"/>
      <c r="N977" s="1598"/>
      <c r="O977" s="1598"/>
      <c r="P977" s="1598"/>
      <c r="Q977" s="1599"/>
      <c r="R977" s="1599"/>
      <c r="S977" s="1599"/>
      <c r="T977" s="1599"/>
      <c r="W977" s="1631"/>
      <c r="X977" s="1625"/>
      <c r="Y977" s="1983"/>
      <c r="Z977" s="1631"/>
      <c r="AA977" s="1625"/>
      <c r="AD977" s="1983"/>
      <c r="AE977" s="1984"/>
      <c r="AF977" s="1561"/>
      <c r="AG977" s="1561"/>
      <c r="AH977" s="1561"/>
      <c r="AI977" s="1561"/>
      <c r="AJ977" s="1561"/>
      <c r="AK977" s="1561"/>
      <c r="AL977" s="1561"/>
      <c r="AM977" s="1613"/>
    </row>
    <row r="978" spans="4:39" s="8" customFormat="1">
      <c r="D978" s="12"/>
      <c r="E978" s="1594"/>
      <c r="F978" s="1595"/>
      <c r="G978" s="1596"/>
      <c r="H978" s="1595"/>
      <c r="I978" s="1597"/>
      <c r="J978" s="1596"/>
      <c r="K978" s="1596"/>
      <c r="L978" s="1595"/>
      <c r="M978" s="1598"/>
      <c r="N978" s="1598"/>
      <c r="O978" s="1598"/>
      <c r="P978" s="1598"/>
      <c r="Q978" s="1599"/>
      <c r="R978" s="1599"/>
      <c r="S978" s="1599"/>
      <c r="T978" s="1599"/>
      <c r="W978" s="1631"/>
      <c r="X978" s="1625"/>
      <c r="Y978" s="1983"/>
      <c r="Z978" s="1631"/>
      <c r="AA978" s="1625"/>
      <c r="AD978" s="1983"/>
      <c r="AE978" s="1984"/>
      <c r="AF978" s="1561"/>
      <c r="AG978" s="1561"/>
      <c r="AH978" s="1561"/>
      <c r="AI978" s="1561"/>
      <c r="AJ978" s="1561"/>
      <c r="AK978" s="1561"/>
      <c r="AL978" s="1561"/>
      <c r="AM978" s="1613"/>
    </row>
    <row r="979" spans="4:39" s="8" customFormat="1">
      <c r="D979" s="12"/>
      <c r="E979" s="1594"/>
      <c r="F979" s="1595"/>
      <c r="G979" s="1596"/>
      <c r="H979" s="1595"/>
      <c r="I979" s="1597"/>
      <c r="J979" s="1596"/>
      <c r="K979" s="1596"/>
      <c r="L979" s="1595"/>
      <c r="M979" s="1598"/>
      <c r="N979" s="1598"/>
      <c r="O979" s="1598"/>
      <c r="P979" s="1598"/>
      <c r="Q979" s="1599"/>
      <c r="R979" s="1599"/>
      <c r="S979" s="1599"/>
      <c r="T979" s="1599"/>
      <c r="W979" s="1631"/>
      <c r="X979" s="1625"/>
      <c r="Y979" s="1983"/>
      <c r="Z979" s="1631"/>
      <c r="AA979" s="1625"/>
      <c r="AD979" s="1983"/>
      <c r="AE979" s="1984"/>
      <c r="AF979" s="1561"/>
      <c r="AG979" s="1561"/>
      <c r="AH979" s="1561"/>
      <c r="AI979" s="1561"/>
      <c r="AJ979" s="1561"/>
      <c r="AK979" s="1561"/>
      <c r="AL979" s="1561"/>
      <c r="AM979" s="1613"/>
    </row>
    <row r="980" spans="4:39" s="8" customFormat="1">
      <c r="D980" s="12"/>
      <c r="E980" s="1594"/>
      <c r="F980" s="1595"/>
      <c r="G980" s="1596"/>
      <c r="H980" s="1595"/>
      <c r="I980" s="1597"/>
      <c r="J980" s="1596"/>
      <c r="K980" s="1596"/>
      <c r="L980" s="1595"/>
      <c r="M980" s="1598"/>
      <c r="N980" s="1598"/>
      <c r="O980" s="1598"/>
      <c r="P980" s="1598"/>
      <c r="Q980" s="1599"/>
      <c r="R980" s="1599"/>
      <c r="S980" s="1599"/>
      <c r="T980" s="1599"/>
      <c r="W980" s="1631"/>
      <c r="X980" s="1625"/>
      <c r="Y980" s="1983"/>
      <c r="Z980" s="1631"/>
      <c r="AA980" s="1625"/>
      <c r="AD980" s="1983"/>
      <c r="AE980" s="1984"/>
      <c r="AF980" s="1561"/>
      <c r="AG980" s="1561"/>
      <c r="AH980" s="1561"/>
      <c r="AI980" s="1561"/>
      <c r="AJ980" s="1561"/>
      <c r="AK980" s="1561"/>
      <c r="AL980" s="1561"/>
      <c r="AM980" s="1613"/>
    </row>
    <row r="981" spans="4:39" s="8" customFormat="1">
      <c r="D981" s="12"/>
      <c r="E981" s="1594"/>
      <c r="F981" s="1595"/>
      <c r="G981" s="1596"/>
      <c r="H981" s="1595"/>
      <c r="I981" s="1597"/>
      <c r="J981" s="1596"/>
      <c r="K981" s="1596"/>
      <c r="L981" s="1595"/>
      <c r="M981" s="1598"/>
      <c r="N981" s="1598"/>
      <c r="O981" s="1598"/>
      <c r="P981" s="1598"/>
      <c r="Q981" s="1599"/>
      <c r="R981" s="1599"/>
      <c r="S981" s="1599"/>
      <c r="T981" s="1599"/>
      <c r="W981" s="1631"/>
      <c r="X981" s="1625"/>
      <c r="Y981" s="1983"/>
      <c r="Z981" s="1631"/>
      <c r="AA981" s="1625"/>
      <c r="AD981" s="1983"/>
      <c r="AE981" s="1984"/>
      <c r="AF981" s="1561"/>
      <c r="AG981" s="1561"/>
      <c r="AH981" s="1561"/>
      <c r="AI981" s="1561"/>
      <c r="AJ981" s="1561"/>
      <c r="AK981" s="1561"/>
      <c r="AL981" s="1561"/>
      <c r="AM981" s="1613"/>
    </row>
    <row r="982" spans="4:39" s="8" customFormat="1">
      <c r="D982" s="12"/>
      <c r="E982" s="1594"/>
      <c r="F982" s="1595"/>
      <c r="G982" s="1596"/>
      <c r="H982" s="1595"/>
      <c r="I982" s="1597"/>
      <c r="J982" s="1596"/>
      <c r="K982" s="1596"/>
      <c r="L982" s="1595"/>
      <c r="M982" s="1598"/>
      <c r="N982" s="1598"/>
      <c r="O982" s="1598"/>
      <c r="P982" s="1598"/>
      <c r="Q982" s="1599"/>
      <c r="R982" s="1599"/>
      <c r="S982" s="1599"/>
      <c r="T982" s="1599"/>
      <c r="W982" s="1631"/>
      <c r="X982" s="1625"/>
      <c r="Y982" s="1983"/>
      <c r="Z982" s="1631"/>
      <c r="AA982" s="1625"/>
      <c r="AD982" s="1983"/>
      <c r="AE982" s="1984"/>
      <c r="AF982" s="1561"/>
      <c r="AG982" s="1561"/>
      <c r="AH982" s="1561"/>
      <c r="AI982" s="1561"/>
      <c r="AJ982" s="1561"/>
      <c r="AK982" s="1561"/>
      <c r="AL982" s="1561"/>
      <c r="AM982" s="1613"/>
    </row>
    <row r="983" spans="4:39" s="8" customFormat="1">
      <c r="D983" s="12"/>
      <c r="E983" s="1594"/>
      <c r="F983" s="1595"/>
      <c r="G983" s="1596"/>
      <c r="H983" s="1595"/>
      <c r="I983" s="1597"/>
      <c r="J983" s="1596"/>
      <c r="K983" s="1596"/>
      <c r="L983" s="1595"/>
      <c r="M983" s="1598"/>
      <c r="N983" s="1598"/>
      <c r="O983" s="1598"/>
      <c r="P983" s="1598"/>
      <c r="Q983" s="1599"/>
      <c r="R983" s="1599"/>
      <c r="S983" s="1599"/>
      <c r="T983" s="1599"/>
      <c r="W983" s="1631"/>
      <c r="X983" s="1625"/>
      <c r="Y983" s="1983"/>
      <c r="Z983" s="1631"/>
      <c r="AA983" s="1625"/>
      <c r="AD983" s="1983"/>
      <c r="AE983" s="1984"/>
      <c r="AF983" s="1561"/>
      <c r="AG983" s="1561"/>
      <c r="AH983" s="1561"/>
      <c r="AI983" s="1561"/>
      <c r="AJ983" s="1561"/>
      <c r="AK983" s="1561"/>
      <c r="AL983" s="1561"/>
      <c r="AM983" s="1613"/>
    </row>
    <row r="984" spans="4:39" s="8" customFormat="1">
      <c r="D984" s="12"/>
      <c r="E984" s="1594"/>
      <c r="F984" s="1595"/>
      <c r="G984" s="1596"/>
      <c r="H984" s="1595"/>
      <c r="I984" s="1597"/>
      <c r="J984" s="1596"/>
      <c r="K984" s="1596"/>
      <c r="L984" s="1595"/>
      <c r="M984" s="1598"/>
      <c r="N984" s="1598"/>
      <c r="O984" s="1598"/>
      <c r="P984" s="1598"/>
      <c r="Q984" s="1599"/>
      <c r="R984" s="1599"/>
      <c r="S984" s="1599"/>
      <c r="T984" s="1599"/>
      <c r="W984" s="1631"/>
      <c r="X984" s="1625"/>
      <c r="Y984" s="1983"/>
      <c r="Z984" s="1631"/>
      <c r="AA984" s="1625"/>
      <c r="AD984" s="1983"/>
      <c r="AE984" s="1984"/>
      <c r="AF984" s="1561"/>
      <c r="AG984" s="1561"/>
      <c r="AH984" s="1561"/>
      <c r="AI984" s="1561"/>
      <c r="AJ984" s="1561"/>
      <c r="AK984" s="1561"/>
      <c r="AL984" s="1561"/>
      <c r="AM984" s="1613"/>
    </row>
    <row r="985" spans="4:39" s="8" customFormat="1">
      <c r="D985" s="12"/>
      <c r="E985" s="1594"/>
      <c r="F985" s="1595"/>
      <c r="G985" s="1596"/>
      <c r="H985" s="1595"/>
      <c r="I985" s="1597"/>
      <c r="J985" s="1596"/>
      <c r="K985" s="1596"/>
      <c r="L985" s="1595"/>
      <c r="M985" s="1598"/>
      <c r="N985" s="1598"/>
      <c r="O985" s="1598"/>
      <c r="P985" s="1598"/>
      <c r="Q985" s="1599"/>
      <c r="R985" s="1599"/>
      <c r="S985" s="1599"/>
      <c r="T985" s="1599"/>
      <c r="W985" s="1631"/>
      <c r="X985" s="1625"/>
      <c r="Y985" s="1983"/>
      <c r="Z985" s="1631"/>
      <c r="AA985" s="1625"/>
      <c r="AD985" s="1983"/>
      <c r="AE985" s="1984"/>
      <c r="AF985" s="1561"/>
      <c r="AG985" s="1561"/>
      <c r="AH985" s="1561"/>
      <c r="AI985" s="1561"/>
      <c r="AJ985" s="1561"/>
      <c r="AK985" s="1561"/>
      <c r="AL985" s="1561"/>
      <c r="AM985" s="1613"/>
    </row>
    <row r="986" spans="4:39" s="8" customFormat="1">
      <c r="D986" s="12"/>
      <c r="E986" s="1594"/>
      <c r="F986" s="1595"/>
      <c r="G986" s="1596"/>
      <c r="H986" s="1595"/>
      <c r="I986" s="1597"/>
      <c r="J986" s="1596"/>
      <c r="K986" s="1596"/>
      <c r="L986" s="1595"/>
      <c r="M986" s="1598"/>
      <c r="N986" s="1598"/>
      <c r="O986" s="1598"/>
      <c r="P986" s="1598"/>
      <c r="Q986" s="1599"/>
      <c r="R986" s="1599"/>
      <c r="S986" s="1599"/>
      <c r="T986" s="1599"/>
      <c r="W986" s="1631"/>
      <c r="X986" s="1625"/>
      <c r="Y986" s="1983"/>
      <c r="Z986" s="1631"/>
      <c r="AA986" s="1625"/>
      <c r="AD986" s="1983"/>
      <c r="AE986" s="1984"/>
      <c r="AF986" s="1561"/>
      <c r="AG986" s="1561"/>
      <c r="AH986" s="1561"/>
      <c r="AI986" s="1561"/>
      <c r="AJ986" s="1561"/>
      <c r="AK986" s="1561"/>
      <c r="AL986" s="1561"/>
      <c r="AM986" s="1613"/>
    </row>
    <row r="987" spans="4:39" s="8" customFormat="1">
      <c r="D987" s="12"/>
      <c r="E987" s="1594"/>
      <c r="F987" s="1595"/>
      <c r="G987" s="1596"/>
      <c r="H987" s="1595"/>
      <c r="I987" s="1597"/>
      <c r="J987" s="1596"/>
      <c r="K987" s="1596"/>
      <c r="L987" s="1595"/>
      <c r="M987" s="1598"/>
      <c r="N987" s="1598"/>
      <c r="O987" s="1598"/>
      <c r="P987" s="1598"/>
      <c r="Q987" s="1599"/>
      <c r="R987" s="1599"/>
      <c r="S987" s="1599"/>
      <c r="T987" s="1599"/>
      <c r="W987" s="1631"/>
      <c r="X987" s="1625"/>
      <c r="Y987" s="1983"/>
      <c r="Z987" s="1631"/>
      <c r="AA987" s="1625"/>
      <c r="AD987" s="1983"/>
      <c r="AE987" s="1984"/>
      <c r="AF987" s="1561"/>
      <c r="AG987" s="1561"/>
      <c r="AH987" s="1561"/>
      <c r="AI987" s="1561"/>
      <c r="AJ987" s="1561"/>
      <c r="AK987" s="1561"/>
      <c r="AL987" s="1561"/>
      <c r="AM987" s="1613"/>
    </row>
    <row r="988" spans="4:39" s="8" customFormat="1">
      <c r="D988" s="12"/>
      <c r="E988" s="1594"/>
      <c r="F988" s="1595"/>
      <c r="G988" s="1596"/>
      <c r="H988" s="1595"/>
      <c r="I988" s="1597"/>
      <c r="J988" s="1596"/>
      <c r="K988" s="1596"/>
      <c r="L988" s="1595"/>
      <c r="M988" s="1598"/>
      <c r="N988" s="1598"/>
      <c r="O988" s="1598"/>
      <c r="P988" s="1598"/>
      <c r="Q988" s="1599"/>
      <c r="R988" s="1599"/>
      <c r="S988" s="1599"/>
      <c r="T988" s="1599"/>
      <c r="W988" s="1631"/>
      <c r="X988" s="1625"/>
      <c r="Y988" s="1983"/>
      <c r="Z988" s="1631"/>
      <c r="AA988" s="1625"/>
      <c r="AD988" s="1983"/>
      <c r="AE988" s="1984"/>
      <c r="AF988" s="1561"/>
      <c r="AG988" s="1561"/>
      <c r="AH988" s="1561"/>
      <c r="AI988" s="1561"/>
      <c r="AJ988" s="1561"/>
      <c r="AK988" s="1561"/>
      <c r="AL988" s="1561"/>
      <c r="AM988" s="1613"/>
    </row>
    <row r="989" spans="4:39" s="8" customFormat="1">
      <c r="D989" s="12"/>
      <c r="E989" s="1594"/>
      <c r="F989" s="1595"/>
      <c r="G989" s="1596"/>
      <c r="H989" s="1595"/>
      <c r="I989" s="1597"/>
      <c r="J989" s="1596"/>
      <c r="K989" s="1596"/>
      <c r="L989" s="1595"/>
      <c r="M989" s="1598"/>
      <c r="N989" s="1598"/>
      <c r="O989" s="1598"/>
      <c r="P989" s="1598"/>
      <c r="Q989" s="1599"/>
      <c r="R989" s="1599"/>
      <c r="S989" s="1599"/>
      <c r="T989" s="1599"/>
      <c r="W989" s="1631"/>
      <c r="X989" s="1625"/>
      <c r="Y989" s="1983"/>
      <c r="Z989" s="1631"/>
      <c r="AA989" s="1625"/>
      <c r="AD989" s="1983"/>
      <c r="AE989" s="1984"/>
      <c r="AF989" s="1561"/>
      <c r="AG989" s="1561"/>
      <c r="AH989" s="1561"/>
      <c r="AI989" s="1561"/>
      <c r="AJ989" s="1561"/>
      <c r="AK989" s="1561"/>
      <c r="AL989" s="1561"/>
      <c r="AM989" s="1613"/>
    </row>
    <row r="990" spans="4:39" s="8" customFormat="1">
      <c r="D990" s="12"/>
      <c r="E990" s="1594"/>
      <c r="F990" s="1595"/>
      <c r="G990" s="1596"/>
      <c r="H990" s="1595"/>
      <c r="I990" s="1597"/>
      <c r="J990" s="1596"/>
      <c r="K990" s="1596"/>
      <c r="L990" s="1595"/>
      <c r="M990" s="1598"/>
      <c r="N990" s="1598"/>
      <c r="O990" s="1598"/>
      <c r="P990" s="1598"/>
      <c r="Q990" s="1599"/>
      <c r="R990" s="1599"/>
      <c r="S990" s="1599"/>
      <c r="T990" s="1599"/>
      <c r="W990" s="1631"/>
      <c r="X990" s="1625"/>
      <c r="Y990" s="1983"/>
      <c r="Z990" s="1631"/>
      <c r="AA990" s="1625"/>
      <c r="AD990" s="1983"/>
      <c r="AE990" s="1984"/>
      <c r="AF990" s="1561"/>
      <c r="AG990" s="1561"/>
      <c r="AH990" s="1561"/>
      <c r="AI990" s="1561"/>
      <c r="AJ990" s="1561"/>
      <c r="AK990" s="1561"/>
      <c r="AL990" s="1561"/>
      <c r="AM990" s="1613"/>
    </row>
    <row r="991" spans="4:39" s="8" customFormat="1">
      <c r="D991" s="12"/>
      <c r="E991" s="1594"/>
      <c r="F991" s="1595"/>
      <c r="G991" s="1596"/>
      <c r="H991" s="1595"/>
      <c r="I991" s="1597"/>
      <c r="J991" s="1596"/>
      <c r="K991" s="1596"/>
      <c r="L991" s="1595"/>
      <c r="M991" s="1598"/>
      <c r="N991" s="1598"/>
      <c r="O991" s="1598"/>
      <c r="P991" s="1598"/>
      <c r="Q991" s="1599"/>
      <c r="R991" s="1599"/>
      <c r="S991" s="1599"/>
      <c r="T991" s="1599"/>
      <c r="W991" s="1631"/>
      <c r="X991" s="1625"/>
      <c r="Y991" s="1983"/>
      <c r="Z991" s="1631"/>
      <c r="AA991" s="1625"/>
      <c r="AD991" s="1983"/>
      <c r="AE991" s="1984"/>
      <c r="AF991" s="1561"/>
      <c r="AG991" s="1561"/>
      <c r="AH991" s="1561"/>
      <c r="AI991" s="1561"/>
      <c r="AJ991" s="1561"/>
      <c r="AK991" s="1561"/>
      <c r="AL991" s="1561"/>
      <c r="AM991" s="1613"/>
    </row>
    <row r="992" spans="4:39" s="8" customFormat="1">
      <c r="D992" s="12"/>
      <c r="E992" s="1594"/>
      <c r="F992" s="1595"/>
      <c r="G992" s="1596"/>
      <c r="H992" s="1595"/>
      <c r="I992" s="1597"/>
      <c r="J992" s="1596"/>
      <c r="K992" s="1596"/>
      <c r="L992" s="1595"/>
      <c r="M992" s="1598"/>
      <c r="N992" s="1598"/>
      <c r="O992" s="1598"/>
      <c r="P992" s="1598"/>
      <c r="Q992" s="1599"/>
      <c r="R992" s="1599"/>
      <c r="S992" s="1599"/>
      <c r="T992" s="1599"/>
      <c r="W992" s="1631"/>
      <c r="X992" s="1625"/>
      <c r="Y992" s="1983"/>
      <c r="Z992" s="1631"/>
      <c r="AA992" s="1625"/>
      <c r="AD992" s="1983"/>
      <c r="AE992" s="1984"/>
      <c r="AF992" s="1561"/>
      <c r="AG992" s="1561"/>
      <c r="AH992" s="1561"/>
      <c r="AI992" s="1561"/>
      <c r="AJ992" s="1561"/>
      <c r="AK992" s="1561"/>
      <c r="AL992" s="1561"/>
      <c r="AM992" s="1613"/>
    </row>
    <row r="993" spans="4:39" s="8" customFormat="1">
      <c r="D993" s="12"/>
      <c r="E993" s="1594"/>
      <c r="F993" s="1595"/>
      <c r="G993" s="1596"/>
      <c r="H993" s="1595"/>
      <c r="I993" s="1597"/>
      <c r="J993" s="1596"/>
      <c r="K993" s="1596"/>
      <c r="L993" s="1595"/>
      <c r="M993" s="1598"/>
      <c r="N993" s="1598"/>
      <c r="O993" s="1598"/>
      <c r="P993" s="1598"/>
      <c r="Q993" s="1599"/>
      <c r="R993" s="1599"/>
      <c r="S993" s="1599"/>
      <c r="T993" s="1599"/>
      <c r="W993" s="1631"/>
      <c r="X993" s="1625"/>
      <c r="Y993" s="1983"/>
      <c r="Z993" s="1631"/>
      <c r="AA993" s="1625"/>
      <c r="AD993" s="1983"/>
      <c r="AE993" s="1984"/>
      <c r="AF993" s="1561"/>
      <c r="AG993" s="1561"/>
      <c r="AH993" s="1561"/>
      <c r="AI993" s="1561"/>
      <c r="AJ993" s="1561"/>
      <c r="AK993" s="1561"/>
      <c r="AL993" s="1561"/>
      <c r="AM993" s="1613"/>
    </row>
    <row r="994" spans="4:39" s="8" customFormat="1">
      <c r="D994" s="12"/>
      <c r="E994" s="1594"/>
      <c r="F994" s="1595"/>
      <c r="G994" s="1596"/>
      <c r="H994" s="1595"/>
      <c r="I994" s="1597"/>
      <c r="J994" s="1596"/>
      <c r="K994" s="1596"/>
      <c r="L994" s="1595"/>
      <c r="M994" s="1598"/>
      <c r="N994" s="1598"/>
      <c r="O994" s="1598"/>
      <c r="P994" s="1598"/>
      <c r="Q994" s="1599"/>
      <c r="R994" s="1599"/>
      <c r="S994" s="1599"/>
      <c r="T994" s="1599"/>
      <c r="W994" s="1631"/>
      <c r="X994" s="1625"/>
      <c r="Y994" s="1983"/>
      <c r="Z994" s="1631"/>
      <c r="AA994" s="1625"/>
      <c r="AD994" s="1983"/>
      <c r="AE994" s="1984"/>
      <c r="AF994" s="1561"/>
      <c r="AG994" s="1561"/>
      <c r="AH994" s="1561"/>
      <c r="AI994" s="1561"/>
      <c r="AJ994" s="1561"/>
      <c r="AK994" s="1561"/>
      <c r="AL994" s="1561"/>
      <c r="AM994" s="1613"/>
    </row>
    <row r="995" spans="4:39" s="8" customFormat="1">
      <c r="D995" s="12"/>
      <c r="E995" s="1594"/>
      <c r="F995" s="1595"/>
      <c r="G995" s="1596"/>
      <c r="H995" s="1595"/>
      <c r="I995" s="1597"/>
      <c r="J995" s="1596"/>
      <c r="K995" s="1596"/>
      <c r="L995" s="1595"/>
      <c r="M995" s="1598"/>
      <c r="N995" s="1598"/>
      <c r="O995" s="1598"/>
      <c r="P995" s="1598"/>
      <c r="Q995" s="1599"/>
      <c r="R995" s="1599"/>
      <c r="S995" s="1599"/>
      <c r="T995" s="1599"/>
      <c r="W995" s="1631"/>
      <c r="X995" s="1625"/>
      <c r="Y995" s="1983"/>
      <c r="Z995" s="1631"/>
      <c r="AA995" s="1625"/>
      <c r="AD995" s="1983"/>
      <c r="AE995" s="1984"/>
      <c r="AF995" s="1561"/>
      <c r="AG995" s="1561"/>
      <c r="AH995" s="1561"/>
      <c r="AI995" s="1561"/>
      <c r="AJ995" s="1561"/>
      <c r="AK995" s="1561"/>
      <c r="AL995" s="1561"/>
      <c r="AM995" s="1613"/>
    </row>
    <row r="996" spans="4:39" s="8" customFormat="1">
      <c r="D996" s="12"/>
      <c r="E996" s="1594"/>
      <c r="F996" s="1595"/>
      <c r="G996" s="1596"/>
      <c r="H996" s="1595"/>
      <c r="I996" s="1597"/>
      <c r="J996" s="1596"/>
      <c r="K996" s="1596"/>
      <c r="L996" s="1595"/>
      <c r="M996" s="1598"/>
      <c r="N996" s="1598"/>
      <c r="O996" s="1598"/>
      <c r="P996" s="1598"/>
      <c r="Q996" s="1599"/>
      <c r="R996" s="1599"/>
      <c r="S996" s="1599"/>
      <c r="T996" s="1599"/>
      <c r="W996" s="1631"/>
      <c r="X996" s="1625"/>
      <c r="Y996" s="1983"/>
      <c r="Z996" s="1631"/>
      <c r="AA996" s="1625"/>
      <c r="AD996" s="1983"/>
      <c r="AE996" s="1984"/>
      <c r="AF996" s="1561"/>
      <c r="AG996" s="1561"/>
      <c r="AH996" s="1561"/>
      <c r="AI996" s="1561"/>
      <c r="AJ996" s="1561"/>
      <c r="AK996" s="1561"/>
      <c r="AL996" s="1561"/>
      <c r="AM996" s="1613"/>
    </row>
    <row r="997" spans="4:39" s="8" customFormat="1">
      <c r="D997" s="12"/>
      <c r="E997" s="1594"/>
      <c r="F997" s="1595"/>
      <c r="G997" s="1596"/>
      <c r="H997" s="1595"/>
      <c r="I997" s="1597"/>
      <c r="J997" s="1596"/>
      <c r="K997" s="1596"/>
      <c r="L997" s="1595"/>
      <c r="M997" s="1598"/>
      <c r="N997" s="1598"/>
      <c r="O997" s="1598"/>
      <c r="P997" s="1598"/>
      <c r="Q997" s="1599"/>
      <c r="R997" s="1599"/>
      <c r="S997" s="1599"/>
      <c r="T997" s="1599"/>
      <c r="W997" s="1631"/>
      <c r="X997" s="1625"/>
      <c r="Y997" s="1983"/>
      <c r="Z997" s="1631"/>
      <c r="AA997" s="1625"/>
      <c r="AD997" s="1983"/>
      <c r="AE997" s="1984"/>
      <c r="AF997" s="1561"/>
      <c r="AG997" s="1561"/>
      <c r="AH997" s="1561"/>
      <c r="AI997" s="1561"/>
      <c r="AJ997" s="1561"/>
      <c r="AK997" s="1561"/>
      <c r="AL997" s="1561"/>
      <c r="AM997" s="1613"/>
    </row>
    <row r="998" spans="4:39" s="8" customFormat="1">
      <c r="D998" s="12"/>
      <c r="E998" s="1594"/>
      <c r="F998" s="1595"/>
      <c r="G998" s="1596"/>
      <c r="H998" s="1595"/>
      <c r="I998" s="1597"/>
      <c r="J998" s="1596"/>
      <c r="K998" s="1596"/>
      <c r="L998" s="1595"/>
      <c r="M998" s="1598"/>
      <c r="N998" s="1598"/>
      <c r="O998" s="1598"/>
      <c r="P998" s="1598"/>
      <c r="Q998" s="1599"/>
      <c r="R998" s="1599"/>
      <c r="S998" s="1599"/>
      <c r="T998" s="1599"/>
      <c r="W998" s="1631"/>
      <c r="X998" s="1625"/>
      <c r="Y998" s="1983"/>
      <c r="Z998" s="1631"/>
      <c r="AA998" s="1625"/>
      <c r="AD998" s="1983"/>
      <c r="AE998" s="1984"/>
      <c r="AF998" s="1561"/>
      <c r="AG998" s="1561"/>
      <c r="AH998" s="1561"/>
      <c r="AI998" s="1561"/>
      <c r="AJ998" s="1561"/>
      <c r="AK998" s="1561"/>
      <c r="AL998" s="1561"/>
      <c r="AM998" s="1613"/>
    </row>
    <row r="999" spans="4:39" s="8" customFormat="1">
      <c r="D999" s="12"/>
      <c r="E999" s="1594"/>
      <c r="F999" s="1595"/>
      <c r="G999" s="1596"/>
      <c r="H999" s="1595"/>
      <c r="I999" s="1597"/>
      <c r="J999" s="1596"/>
      <c r="K999" s="1596"/>
      <c r="L999" s="1595"/>
      <c r="M999" s="1598"/>
      <c r="N999" s="1598"/>
      <c r="O999" s="1598"/>
      <c r="P999" s="1598"/>
      <c r="Q999" s="1599"/>
      <c r="R999" s="1599"/>
      <c r="S999" s="1599"/>
      <c r="T999" s="1599"/>
      <c r="W999" s="1631"/>
      <c r="X999" s="1625"/>
      <c r="Y999" s="1983"/>
      <c r="Z999" s="1631"/>
      <c r="AA999" s="1625"/>
      <c r="AD999" s="1983"/>
      <c r="AE999" s="1984"/>
      <c r="AF999" s="1561"/>
      <c r="AG999" s="1561"/>
      <c r="AH999" s="1561"/>
      <c r="AI999" s="1561"/>
      <c r="AJ999" s="1561"/>
      <c r="AK999" s="1561"/>
      <c r="AL999" s="1561"/>
      <c r="AM999" s="1613"/>
    </row>
    <row r="1000" spans="4:39" s="8" customFormat="1">
      <c r="D1000" s="12"/>
      <c r="E1000" s="1594"/>
      <c r="F1000" s="1595"/>
      <c r="G1000" s="1596"/>
      <c r="H1000" s="1595"/>
      <c r="I1000" s="1597"/>
      <c r="J1000" s="1596"/>
      <c r="K1000" s="1596"/>
      <c r="L1000" s="1595"/>
      <c r="M1000" s="1598"/>
      <c r="N1000" s="1598"/>
      <c r="O1000" s="1598"/>
      <c r="P1000" s="1598"/>
      <c r="Q1000" s="1599"/>
      <c r="R1000" s="1599"/>
      <c r="S1000" s="1599"/>
      <c r="T1000" s="1599"/>
      <c r="W1000" s="1631"/>
      <c r="X1000" s="1625"/>
      <c r="Y1000" s="1983"/>
      <c r="Z1000" s="1631"/>
      <c r="AA1000" s="1625"/>
      <c r="AD1000" s="1983"/>
      <c r="AE1000" s="1984"/>
      <c r="AF1000" s="1561"/>
      <c r="AG1000" s="1561"/>
      <c r="AH1000" s="1561"/>
      <c r="AI1000" s="1561"/>
      <c r="AJ1000" s="1561"/>
      <c r="AK1000" s="1561"/>
      <c r="AL1000" s="1561"/>
      <c r="AM1000" s="1613"/>
    </row>
    <row r="1001" spans="4:39" s="8" customFormat="1">
      <c r="D1001" s="12"/>
      <c r="E1001" s="1594"/>
      <c r="F1001" s="1595"/>
      <c r="G1001" s="1596"/>
      <c r="H1001" s="1595"/>
      <c r="I1001" s="1597"/>
      <c r="J1001" s="1596"/>
      <c r="K1001" s="1596"/>
      <c r="L1001" s="1595"/>
      <c r="M1001" s="1598"/>
      <c r="N1001" s="1598"/>
      <c r="O1001" s="1598"/>
      <c r="P1001" s="1598"/>
      <c r="Q1001" s="1599"/>
      <c r="R1001" s="1599"/>
      <c r="S1001" s="1599"/>
      <c r="T1001" s="1599"/>
      <c r="W1001" s="1631"/>
      <c r="X1001" s="1625"/>
      <c r="Y1001" s="1983"/>
      <c r="Z1001" s="1631"/>
      <c r="AA1001" s="1625"/>
      <c r="AD1001" s="1983"/>
      <c r="AE1001" s="1984"/>
      <c r="AF1001" s="1561"/>
      <c r="AG1001" s="1561"/>
      <c r="AH1001" s="1561"/>
      <c r="AI1001" s="1561"/>
      <c r="AJ1001" s="1561"/>
      <c r="AK1001" s="1561"/>
      <c r="AL1001" s="1561"/>
      <c r="AM1001" s="1613"/>
    </row>
    <row r="1002" spans="4:39" s="8" customFormat="1">
      <c r="D1002" s="12"/>
      <c r="E1002" s="1594"/>
      <c r="F1002" s="1595"/>
      <c r="G1002" s="1596"/>
      <c r="H1002" s="1595"/>
      <c r="I1002" s="1597"/>
      <c r="J1002" s="1596"/>
      <c r="K1002" s="1596"/>
      <c r="L1002" s="1595"/>
      <c r="M1002" s="1598"/>
      <c r="N1002" s="1598"/>
      <c r="O1002" s="1598"/>
      <c r="P1002" s="1598"/>
      <c r="Q1002" s="1599"/>
      <c r="R1002" s="1599"/>
      <c r="S1002" s="1599"/>
      <c r="T1002" s="1599"/>
      <c r="W1002" s="1631"/>
      <c r="X1002" s="1625"/>
      <c r="Y1002" s="1983"/>
      <c r="Z1002" s="1631"/>
      <c r="AA1002" s="1625"/>
      <c r="AD1002" s="1983"/>
      <c r="AE1002" s="1984"/>
      <c r="AF1002" s="1561"/>
      <c r="AG1002" s="1561"/>
      <c r="AH1002" s="1561"/>
      <c r="AI1002" s="1561"/>
      <c r="AJ1002" s="1561"/>
      <c r="AK1002" s="1561"/>
      <c r="AL1002" s="1561"/>
      <c r="AM1002" s="1613"/>
    </row>
    <row r="1003" spans="4:39" s="8" customFormat="1">
      <c r="D1003" s="12"/>
      <c r="E1003" s="1594"/>
      <c r="F1003" s="1595"/>
      <c r="G1003" s="1596"/>
      <c r="H1003" s="1595"/>
      <c r="I1003" s="1597"/>
      <c r="J1003" s="1596"/>
      <c r="K1003" s="1596"/>
      <c r="L1003" s="1595"/>
      <c r="M1003" s="1598"/>
      <c r="N1003" s="1598"/>
      <c r="O1003" s="1598"/>
      <c r="P1003" s="1598"/>
      <c r="Q1003" s="1599"/>
      <c r="R1003" s="1599"/>
      <c r="S1003" s="1599"/>
      <c r="T1003" s="1599"/>
      <c r="W1003" s="1631"/>
      <c r="X1003" s="1625"/>
      <c r="Y1003" s="1983"/>
      <c r="Z1003" s="1631"/>
      <c r="AA1003" s="1625"/>
      <c r="AD1003" s="1983"/>
      <c r="AE1003" s="1984"/>
      <c r="AF1003" s="1561"/>
      <c r="AG1003" s="1561"/>
      <c r="AH1003" s="1561"/>
      <c r="AI1003" s="1561"/>
      <c r="AJ1003" s="1561"/>
      <c r="AK1003" s="1561"/>
      <c r="AL1003" s="1561"/>
      <c r="AM1003" s="1613"/>
    </row>
    <row r="1004" spans="4:39" s="8" customFormat="1">
      <c r="D1004" s="12"/>
      <c r="E1004" s="1594"/>
      <c r="F1004" s="1595"/>
      <c r="G1004" s="1596"/>
      <c r="H1004" s="1595"/>
      <c r="I1004" s="1597"/>
      <c r="J1004" s="1596"/>
      <c r="K1004" s="1596"/>
      <c r="L1004" s="1595"/>
      <c r="M1004" s="1598"/>
      <c r="N1004" s="1598"/>
      <c r="O1004" s="1598"/>
      <c r="P1004" s="1598"/>
      <c r="Q1004" s="1599"/>
      <c r="R1004" s="1599"/>
      <c r="S1004" s="1599"/>
      <c r="T1004" s="1599"/>
      <c r="W1004" s="1631"/>
      <c r="X1004" s="1625"/>
      <c r="Y1004" s="1983"/>
      <c r="Z1004" s="1631"/>
      <c r="AA1004" s="1625"/>
      <c r="AD1004" s="1983"/>
      <c r="AE1004" s="1984"/>
      <c r="AF1004" s="1561"/>
      <c r="AG1004" s="1561"/>
      <c r="AH1004" s="1561"/>
      <c r="AI1004" s="1561"/>
      <c r="AJ1004" s="1561"/>
      <c r="AK1004" s="1561"/>
      <c r="AL1004" s="1561"/>
      <c r="AM1004" s="1613"/>
    </row>
    <row r="1005" spans="4:39" s="8" customFormat="1">
      <c r="D1005" s="12"/>
      <c r="E1005" s="1594"/>
      <c r="F1005" s="1595"/>
      <c r="G1005" s="1596"/>
      <c r="H1005" s="1595"/>
      <c r="I1005" s="1597"/>
      <c r="J1005" s="1596"/>
      <c r="K1005" s="1596"/>
      <c r="L1005" s="1595"/>
      <c r="M1005" s="1598"/>
      <c r="N1005" s="1598"/>
      <c r="O1005" s="1598"/>
      <c r="P1005" s="1598"/>
      <c r="Q1005" s="1599"/>
      <c r="R1005" s="1599"/>
      <c r="S1005" s="1599"/>
      <c r="T1005" s="1599"/>
      <c r="W1005" s="1631"/>
      <c r="X1005" s="1625"/>
      <c r="Y1005" s="1983"/>
      <c r="Z1005" s="1631"/>
      <c r="AA1005" s="1625"/>
      <c r="AD1005" s="1983"/>
      <c r="AE1005" s="1984"/>
      <c r="AF1005" s="1561"/>
      <c r="AG1005" s="1561"/>
      <c r="AH1005" s="1561"/>
      <c r="AI1005" s="1561"/>
      <c r="AJ1005" s="1561"/>
      <c r="AK1005" s="1561"/>
      <c r="AL1005" s="1561"/>
      <c r="AM1005" s="1613"/>
    </row>
    <row r="1006" spans="4:39" s="8" customFormat="1">
      <c r="D1006" s="12"/>
      <c r="E1006" s="1594"/>
      <c r="F1006" s="1595"/>
      <c r="G1006" s="1596"/>
      <c r="H1006" s="1595"/>
      <c r="I1006" s="1597"/>
      <c r="J1006" s="1596"/>
      <c r="K1006" s="1596"/>
      <c r="L1006" s="1595"/>
      <c r="M1006" s="1598"/>
      <c r="N1006" s="1598"/>
      <c r="O1006" s="1598"/>
      <c r="P1006" s="1598"/>
      <c r="Q1006" s="1599"/>
      <c r="R1006" s="1599"/>
      <c r="S1006" s="1599"/>
      <c r="T1006" s="1599"/>
      <c r="W1006" s="1631"/>
      <c r="X1006" s="1625"/>
      <c r="Y1006" s="1983"/>
      <c r="Z1006" s="1631"/>
      <c r="AA1006" s="1625"/>
      <c r="AD1006" s="1983"/>
      <c r="AE1006" s="1984"/>
      <c r="AF1006" s="1561"/>
      <c r="AG1006" s="1561"/>
      <c r="AH1006" s="1561"/>
      <c r="AI1006" s="1561"/>
      <c r="AJ1006" s="1561"/>
      <c r="AK1006" s="1561"/>
      <c r="AL1006" s="1561"/>
      <c r="AM1006" s="1613"/>
    </row>
    <row r="1007" spans="4:39" s="8" customFormat="1">
      <c r="D1007" s="12"/>
      <c r="E1007" s="1594"/>
      <c r="F1007" s="1595"/>
      <c r="G1007" s="1596"/>
      <c r="H1007" s="1595"/>
      <c r="I1007" s="1597"/>
      <c r="J1007" s="1596"/>
      <c r="K1007" s="1596"/>
      <c r="L1007" s="1595"/>
      <c r="M1007" s="1598"/>
      <c r="N1007" s="1598"/>
      <c r="O1007" s="1598"/>
      <c r="P1007" s="1598"/>
      <c r="Q1007" s="1599"/>
      <c r="R1007" s="1599"/>
      <c r="S1007" s="1599"/>
      <c r="T1007" s="1599"/>
      <c r="W1007" s="1631"/>
      <c r="X1007" s="1625"/>
      <c r="Y1007" s="1983"/>
      <c r="Z1007" s="1631"/>
      <c r="AA1007" s="1625"/>
      <c r="AD1007" s="1983"/>
      <c r="AE1007" s="1984"/>
      <c r="AF1007" s="1561"/>
      <c r="AG1007" s="1561"/>
      <c r="AH1007" s="1561"/>
      <c r="AI1007" s="1561"/>
      <c r="AJ1007" s="1561"/>
      <c r="AK1007" s="1561"/>
      <c r="AL1007" s="1561"/>
      <c r="AM1007" s="1613"/>
    </row>
    <row r="1008" spans="4:39" s="8" customFormat="1">
      <c r="D1008" s="12"/>
      <c r="E1008" s="1594"/>
      <c r="F1008" s="1595"/>
      <c r="G1008" s="1596"/>
      <c r="H1008" s="1595"/>
      <c r="I1008" s="1597"/>
      <c r="J1008" s="1596"/>
      <c r="K1008" s="1596"/>
      <c r="L1008" s="1595"/>
      <c r="M1008" s="1598"/>
      <c r="N1008" s="1598"/>
      <c r="O1008" s="1598"/>
      <c r="P1008" s="1598"/>
      <c r="Q1008" s="1599"/>
      <c r="R1008" s="1599"/>
      <c r="S1008" s="1599"/>
      <c r="T1008" s="1599"/>
      <c r="W1008" s="1631"/>
      <c r="X1008" s="1625"/>
      <c r="Y1008" s="1983"/>
      <c r="Z1008" s="1631"/>
      <c r="AA1008" s="1625"/>
      <c r="AD1008" s="1983"/>
      <c r="AE1008" s="1984"/>
      <c r="AF1008" s="1561"/>
      <c r="AG1008" s="1561"/>
      <c r="AH1008" s="1561"/>
      <c r="AI1008" s="1561"/>
      <c r="AJ1008" s="1561"/>
      <c r="AK1008" s="1561"/>
      <c r="AL1008" s="1561"/>
      <c r="AM1008" s="1613"/>
    </row>
    <row r="1009" spans="4:39" s="8" customFormat="1">
      <c r="D1009" s="12"/>
      <c r="E1009" s="1594"/>
      <c r="F1009" s="1595"/>
      <c r="G1009" s="1596"/>
      <c r="H1009" s="1595"/>
      <c r="I1009" s="1597"/>
      <c r="J1009" s="1596"/>
      <c r="K1009" s="1596"/>
      <c r="L1009" s="1595"/>
      <c r="M1009" s="1598"/>
      <c r="N1009" s="1598"/>
      <c r="O1009" s="1598"/>
      <c r="P1009" s="1598"/>
      <c r="Q1009" s="1599"/>
      <c r="R1009" s="1599"/>
      <c r="S1009" s="1599"/>
      <c r="T1009" s="1599"/>
      <c r="W1009" s="1631"/>
      <c r="X1009" s="1625"/>
      <c r="Y1009" s="1983"/>
      <c r="Z1009" s="1631"/>
      <c r="AA1009" s="1625"/>
      <c r="AD1009" s="1983"/>
      <c r="AE1009" s="1984"/>
      <c r="AF1009" s="1561"/>
      <c r="AG1009" s="1561"/>
      <c r="AH1009" s="1561"/>
      <c r="AI1009" s="1561"/>
      <c r="AJ1009" s="1561"/>
      <c r="AK1009" s="1561"/>
      <c r="AL1009" s="1561"/>
      <c r="AM1009" s="1613"/>
    </row>
    <row r="1010" spans="4:39" s="8" customFormat="1">
      <c r="D1010" s="12"/>
      <c r="E1010" s="1594"/>
      <c r="F1010" s="1595"/>
      <c r="G1010" s="1596"/>
      <c r="H1010" s="1595"/>
      <c r="I1010" s="1597"/>
      <c r="J1010" s="1596"/>
      <c r="K1010" s="1596"/>
      <c r="L1010" s="1595"/>
      <c r="M1010" s="1598"/>
      <c r="N1010" s="1598"/>
      <c r="O1010" s="1598"/>
      <c r="P1010" s="1598"/>
      <c r="Q1010" s="1599"/>
      <c r="R1010" s="1599"/>
      <c r="S1010" s="1599"/>
      <c r="T1010" s="1599"/>
      <c r="W1010" s="1631"/>
      <c r="X1010" s="1625"/>
      <c r="Y1010" s="1983"/>
      <c r="Z1010" s="1631"/>
      <c r="AA1010" s="1625"/>
      <c r="AD1010" s="1983"/>
      <c r="AE1010" s="1984"/>
      <c r="AF1010" s="1561"/>
      <c r="AG1010" s="1561"/>
      <c r="AH1010" s="1561"/>
      <c r="AI1010" s="1561"/>
      <c r="AJ1010" s="1561"/>
      <c r="AK1010" s="1561"/>
      <c r="AL1010" s="1561"/>
      <c r="AM1010" s="1613"/>
    </row>
    <row r="1011" spans="4:39" s="8" customFormat="1">
      <c r="D1011" s="12"/>
      <c r="E1011" s="1594"/>
      <c r="F1011" s="1595"/>
      <c r="G1011" s="1596"/>
      <c r="H1011" s="1595"/>
      <c r="I1011" s="1597"/>
      <c r="J1011" s="1596"/>
      <c r="K1011" s="1596"/>
      <c r="L1011" s="1595"/>
      <c r="M1011" s="1598"/>
      <c r="N1011" s="1598"/>
      <c r="O1011" s="1598"/>
      <c r="P1011" s="1598"/>
      <c r="Q1011" s="1599"/>
      <c r="R1011" s="1599"/>
      <c r="S1011" s="1599"/>
      <c r="T1011" s="1599"/>
      <c r="W1011" s="1631"/>
      <c r="X1011" s="1625"/>
      <c r="Y1011" s="1983"/>
      <c r="Z1011" s="1631"/>
      <c r="AA1011" s="1625"/>
      <c r="AD1011" s="1983"/>
      <c r="AE1011" s="1984"/>
      <c r="AF1011" s="1561"/>
      <c r="AG1011" s="1561"/>
      <c r="AH1011" s="1561"/>
      <c r="AI1011" s="1561"/>
      <c r="AJ1011" s="1561"/>
      <c r="AK1011" s="1561"/>
      <c r="AL1011" s="1561"/>
      <c r="AM1011" s="1613"/>
    </row>
    <row r="1012" spans="4:39" s="8" customFormat="1">
      <c r="D1012" s="12"/>
      <c r="E1012" s="1594"/>
      <c r="F1012" s="1595"/>
      <c r="G1012" s="1596"/>
      <c r="H1012" s="1595"/>
      <c r="I1012" s="1597"/>
      <c r="J1012" s="1596"/>
      <c r="K1012" s="1596"/>
      <c r="L1012" s="1595"/>
      <c r="M1012" s="1598"/>
      <c r="N1012" s="1598"/>
      <c r="O1012" s="1598"/>
      <c r="P1012" s="1598"/>
      <c r="Q1012" s="1599"/>
      <c r="R1012" s="1599"/>
      <c r="S1012" s="1599"/>
      <c r="T1012" s="1599"/>
      <c r="W1012" s="1631"/>
      <c r="X1012" s="1625"/>
      <c r="Y1012" s="1983"/>
      <c r="Z1012" s="1631"/>
      <c r="AA1012" s="1625"/>
      <c r="AD1012" s="1983"/>
      <c r="AE1012" s="1984"/>
      <c r="AF1012" s="1561"/>
      <c r="AG1012" s="1561"/>
      <c r="AH1012" s="1561"/>
      <c r="AI1012" s="1561"/>
      <c r="AJ1012" s="1561"/>
      <c r="AK1012" s="1561"/>
      <c r="AL1012" s="1561"/>
      <c r="AM1012" s="1613"/>
    </row>
    <row r="1013" spans="4:39" s="8" customFormat="1">
      <c r="D1013" s="12"/>
      <c r="E1013" s="1594"/>
      <c r="F1013" s="1595"/>
      <c r="G1013" s="1596"/>
      <c r="H1013" s="1595"/>
      <c r="I1013" s="1597"/>
      <c r="J1013" s="1596"/>
      <c r="K1013" s="1596"/>
      <c r="L1013" s="1595"/>
      <c r="M1013" s="1598"/>
      <c r="N1013" s="1598"/>
      <c r="O1013" s="1598"/>
      <c r="P1013" s="1598"/>
      <c r="Q1013" s="1599"/>
      <c r="R1013" s="1599"/>
      <c r="S1013" s="1599"/>
      <c r="T1013" s="1599"/>
      <c r="W1013" s="1631"/>
      <c r="X1013" s="1625"/>
      <c r="Y1013" s="1983"/>
      <c r="Z1013" s="1631"/>
      <c r="AA1013" s="1625"/>
      <c r="AD1013" s="1983"/>
      <c r="AE1013" s="1984"/>
      <c r="AF1013" s="1561"/>
      <c r="AG1013" s="1561"/>
      <c r="AH1013" s="1561"/>
      <c r="AI1013" s="1561"/>
      <c r="AJ1013" s="1561"/>
      <c r="AK1013" s="1561"/>
      <c r="AL1013" s="1561"/>
      <c r="AM1013" s="1613"/>
    </row>
    <row r="1014" spans="4:39" s="8" customFormat="1">
      <c r="D1014" s="12"/>
      <c r="E1014" s="1594"/>
      <c r="F1014" s="1595"/>
      <c r="G1014" s="1596"/>
      <c r="H1014" s="1595"/>
      <c r="I1014" s="1597"/>
      <c r="J1014" s="1596"/>
      <c r="K1014" s="1596"/>
      <c r="L1014" s="1595"/>
      <c r="M1014" s="1598"/>
      <c r="N1014" s="1598"/>
      <c r="O1014" s="1598"/>
      <c r="P1014" s="1598"/>
      <c r="Q1014" s="1599"/>
      <c r="R1014" s="1599"/>
      <c r="S1014" s="1599"/>
      <c r="T1014" s="1599"/>
      <c r="W1014" s="1631"/>
      <c r="X1014" s="1625"/>
      <c r="Y1014" s="1983"/>
      <c r="Z1014" s="1631"/>
      <c r="AA1014" s="1625"/>
      <c r="AD1014" s="1983"/>
      <c r="AE1014" s="1984"/>
      <c r="AF1014" s="1561"/>
      <c r="AG1014" s="1561"/>
      <c r="AH1014" s="1561"/>
      <c r="AI1014" s="1561"/>
      <c r="AJ1014" s="1561"/>
      <c r="AK1014" s="1561"/>
      <c r="AL1014" s="1561"/>
      <c r="AM1014" s="1613"/>
    </row>
    <row r="1015" spans="4:39" s="8" customFormat="1">
      <c r="D1015" s="12"/>
      <c r="E1015" s="1594"/>
      <c r="F1015" s="1595"/>
      <c r="G1015" s="1596"/>
      <c r="H1015" s="1595"/>
      <c r="I1015" s="1597"/>
      <c r="J1015" s="1596"/>
      <c r="K1015" s="1596"/>
      <c r="L1015" s="1595"/>
      <c r="M1015" s="1598"/>
      <c r="N1015" s="1598"/>
      <c r="O1015" s="1598"/>
      <c r="P1015" s="1598"/>
      <c r="Q1015" s="1599"/>
      <c r="R1015" s="1599"/>
      <c r="S1015" s="1599"/>
      <c r="T1015" s="1599"/>
      <c r="W1015" s="1631"/>
      <c r="X1015" s="1625"/>
      <c r="Y1015" s="1983"/>
      <c r="Z1015" s="1631"/>
      <c r="AA1015" s="1625"/>
      <c r="AD1015" s="1983"/>
      <c r="AE1015" s="1984"/>
      <c r="AF1015" s="1561"/>
      <c r="AG1015" s="1561"/>
      <c r="AH1015" s="1561"/>
      <c r="AI1015" s="1561"/>
      <c r="AJ1015" s="1561"/>
      <c r="AK1015" s="1561"/>
      <c r="AL1015" s="1561"/>
      <c r="AM1015" s="1613"/>
    </row>
    <row r="1016" spans="4:39" s="8" customFormat="1">
      <c r="D1016" s="12"/>
      <c r="E1016" s="1594"/>
      <c r="F1016" s="1595"/>
      <c r="G1016" s="1596"/>
      <c r="H1016" s="1595"/>
      <c r="I1016" s="1597"/>
      <c r="J1016" s="1596"/>
      <c r="K1016" s="1596"/>
      <c r="L1016" s="1595"/>
      <c r="M1016" s="1598"/>
      <c r="N1016" s="1598"/>
      <c r="O1016" s="1598"/>
      <c r="P1016" s="1598"/>
      <c r="Q1016" s="1599"/>
      <c r="R1016" s="1599"/>
      <c r="S1016" s="1599"/>
      <c r="T1016" s="1599"/>
      <c r="W1016" s="1631"/>
      <c r="X1016" s="1625"/>
      <c r="Y1016" s="1983"/>
      <c r="Z1016" s="1631"/>
      <c r="AA1016" s="1625"/>
      <c r="AD1016" s="1983"/>
      <c r="AE1016" s="1984"/>
      <c r="AF1016" s="1561"/>
      <c r="AG1016" s="1561"/>
      <c r="AH1016" s="1561"/>
      <c r="AI1016" s="1561"/>
      <c r="AJ1016" s="1561"/>
      <c r="AK1016" s="1561"/>
      <c r="AL1016" s="1561"/>
      <c r="AM1016" s="1613"/>
    </row>
    <row r="1017" spans="4:39" s="8" customFormat="1">
      <c r="D1017" s="12"/>
      <c r="E1017" s="1594"/>
      <c r="F1017" s="1595"/>
      <c r="G1017" s="1596"/>
      <c r="H1017" s="1595"/>
      <c r="I1017" s="1597"/>
      <c r="J1017" s="1596"/>
      <c r="K1017" s="1596"/>
      <c r="L1017" s="1595"/>
      <c r="M1017" s="1598"/>
      <c r="N1017" s="1598"/>
      <c r="O1017" s="1598"/>
      <c r="P1017" s="1598"/>
      <c r="Q1017" s="1599"/>
      <c r="R1017" s="1599"/>
      <c r="S1017" s="1599"/>
      <c r="T1017" s="1599"/>
      <c r="W1017" s="1631"/>
      <c r="X1017" s="1625"/>
      <c r="Y1017" s="1983"/>
      <c r="Z1017" s="1631"/>
      <c r="AA1017" s="1625"/>
      <c r="AD1017" s="1983"/>
      <c r="AE1017" s="1984"/>
      <c r="AF1017" s="1561"/>
      <c r="AG1017" s="1561"/>
      <c r="AH1017" s="1561"/>
      <c r="AI1017" s="1561"/>
      <c r="AJ1017" s="1561"/>
      <c r="AK1017" s="1561"/>
      <c r="AL1017" s="1561"/>
      <c r="AM1017" s="1613"/>
    </row>
    <row r="1018" spans="4:39" s="8" customFormat="1">
      <c r="D1018" s="12"/>
      <c r="E1018" s="1594"/>
      <c r="F1018" s="1595"/>
      <c r="G1018" s="1596"/>
      <c r="H1018" s="1595"/>
      <c r="I1018" s="1597"/>
      <c r="J1018" s="1596"/>
      <c r="K1018" s="1596"/>
      <c r="L1018" s="1595"/>
      <c r="M1018" s="1598"/>
      <c r="N1018" s="1598"/>
      <c r="O1018" s="1598"/>
      <c r="P1018" s="1598"/>
      <c r="Q1018" s="1599"/>
      <c r="R1018" s="1599"/>
      <c r="S1018" s="1599"/>
      <c r="T1018" s="1599"/>
      <c r="W1018" s="1631"/>
      <c r="X1018" s="1625"/>
      <c r="Y1018" s="1983"/>
      <c r="Z1018" s="1631"/>
      <c r="AA1018" s="1625"/>
      <c r="AD1018" s="1983"/>
      <c r="AE1018" s="1984"/>
      <c r="AF1018" s="1561"/>
      <c r="AG1018" s="1561"/>
      <c r="AH1018" s="1561"/>
      <c r="AI1018" s="1561"/>
      <c r="AJ1018" s="1561"/>
      <c r="AK1018" s="1561"/>
      <c r="AL1018" s="1561"/>
      <c r="AM1018" s="1613"/>
    </row>
    <row r="1019" spans="4:39" s="8" customFormat="1">
      <c r="D1019" s="12"/>
      <c r="E1019" s="1594"/>
      <c r="F1019" s="1595"/>
      <c r="G1019" s="1596"/>
      <c r="H1019" s="1595"/>
      <c r="I1019" s="1597"/>
      <c r="J1019" s="1596"/>
      <c r="K1019" s="1596"/>
      <c r="L1019" s="1595"/>
      <c r="M1019" s="1598"/>
      <c r="N1019" s="1598"/>
      <c r="O1019" s="1598"/>
      <c r="P1019" s="1598"/>
      <c r="Q1019" s="1599"/>
      <c r="R1019" s="1599"/>
      <c r="S1019" s="1599"/>
      <c r="T1019" s="1599"/>
      <c r="W1019" s="1631"/>
      <c r="X1019" s="1625"/>
      <c r="Y1019" s="1983"/>
      <c r="Z1019" s="1631"/>
      <c r="AA1019" s="1625"/>
      <c r="AD1019" s="1983"/>
      <c r="AE1019" s="1984"/>
      <c r="AF1019" s="1561"/>
      <c r="AG1019" s="1561"/>
      <c r="AH1019" s="1561"/>
      <c r="AI1019" s="1561"/>
      <c r="AJ1019" s="1561"/>
      <c r="AK1019" s="1561"/>
      <c r="AL1019" s="1561"/>
      <c r="AM1019" s="1613"/>
    </row>
    <row r="1020" spans="4:39" s="8" customFormat="1">
      <c r="D1020" s="12"/>
      <c r="E1020" s="1594"/>
      <c r="F1020" s="1595"/>
      <c r="G1020" s="1596"/>
      <c r="H1020" s="1595"/>
      <c r="I1020" s="1597"/>
      <c r="J1020" s="1596"/>
      <c r="K1020" s="1596"/>
      <c r="L1020" s="1595"/>
      <c r="M1020" s="1598"/>
      <c r="N1020" s="1598"/>
      <c r="O1020" s="1598"/>
      <c r="P1020" s="1598"/>
      <c r="Q1020" s="1599"/>
      <c r="R1020" s="1599"/>
      <c r="S1020" s="1599"/>
      <c r="T1020" s="1599"/>
      <c r="W1020" s="1631"/>
      <c r="X1020" s="1625"/>
      <c r="Y1020" s="1983"/>
      <c r="Z1020" s="1631"/>
      <c r="AA1020" s="1625"/>
      <c r="AD1020" s="1983"/>
      <c r="AE1020" s="1984"/>
      <c r="AF1020" s="1561"/>
      <c r="AG1020" s="1561"/>
      <c r="AH1020" s="1561"/>
      <c r="AI1020" s="1561"/>
      <c r="AJ1020" s="1561"/>
      <c r="AK1020" s="1561"/>
      <c r="AL1020" s="1561"/>
      <c r="AM1020" s="1613"/>
    </row>
    <row r="1021" spans="4:39" s="8" customFormat="1">
      <c r="D1021" s="12"/>
      <c r="E1021" s="1594"/>
      <c r="F1021" s="1595"/>
      <c r="G1021" s="1596"/>
      <c r="H1021" s="1595"/>
      <c r="I1021" s="1597"/>
      <c r="J1021" s="1596"/>
      <c r="K1021" s="1596"/>
      <c r="L1021" s="1595"/>
      <c r="M1021" s="1598"/>
      <c r="N1021" s="1598"/>
      <c r="O1021" s="1598"/>
      <c r="P1021" s="1598"/>
      <c r="Q1021" s="1599"/>
      <c r="R1021" s="1599"/>
      <c r="S1021" s="1599"/>
      <c r="T1021" s="1599"/>
      <c r="W1021" s="1631"/>
      <c r="X1021" s="1625"/>
      <c r="Y1021" s="1983"/>
      <c r="Z1021" s="1631"/>
      <c r="AA1021" s="1625"/>
      <c r="AD1021" s="1983"/>
      <c r="AE1021" s="1984"/>
      <c r="AF1021" s="1561"/>
      <c r="AG1021" s="1561"/>
      <c r="AH1021" s="1561"/>
      <c r="AI1021" s="1561"/>
      <c r="AJ1021" s="1561"/>
      <c r="AK1021" s="1561"/>
      <c r="AL1021" s="1561"/>
      <c r="AM1021" s="1613"/>
    </row>
    <row r="1022" spans="4:39" s="8" customFormat="1">
      <c r="D1022" s="12"/>
      <c r="E1022" s="1594"/>
      <c r="F1022" s="1595"/>
      <c r="G1022" s="1596"/>
      <c r="H1022" s="1595"/>
      <c r="I1022" s="1597"/>
      <c r="J1022" s="1596"/>
      <c r="K1022" s="1596"/>
      <c r="L1022" s="1595"/>
      <c r="M1022" s="1598"/>
      <c r="N1022" s="1598"/>
      <c r="O1022" s="1598"/>
      <c r="P1022" s="1598"/>
      <c r="Q1022" s="1599"/>
      <c r="R1022" s="1599"/>
      <c r="S1022" s="1599"/>
      <c r="T1022" s="1599"/>
      <c r="W1022" s="1631"/>
      <c r="X1022" s="1625"/>
      <c r="Y1022" s="1983"/>
      <c r="Z1022" s="1631"/>
      <c r="AA1022" s="1625"/>
      <c r="AD1022" s="1983"/>
      <c r="AE1022" s="1984"/>
      <c r="AF1022" s="1561"/>
      <c r="AG1022" s="1561"/>
      <c r="AH1022" s="1561"/>
      <c r="AI1022" s="1561"/>
      <c r="AJ1022" s="1561"/>
      <c r="AK1022" s="1561"/>
      <c r="AL1022" s="1561"/>
      <c r="AM1022" s="1613"/>
    </row>
    <row r="1023" spans="4:39" s="8" customFormat="1">
      <c r="D1023" s="12"/>
      <c r="E1023" s="1594"/>
      <c r="F1023" s="1595"/>
      <c r="G1023" s="1596"/>
      <c r="H1023" s="1595"/>
      <c r="I1023" s="1597"/>
      <c r="J1023" s="1596"/>
      <c r="K1023" s="1596"/>
      <c r="L1023" s="1595"/>
      <c r="M1023" s="1598"/>
      <c r="N1023" s="1598"/>
      <c r="O1023" s="1598"/>
      <c r="P1023" s="1598"/>
      <c r="Q1023" s="1599"/>
      <c r="R1023" s="1599"/>
      <c r="S1023" s="1599"/>
      <c r="T1023" s="1599"/>
      <c r="W1023" s="1631"/>
      <c r="X1023" s="1625"/>
      <c r="Y1023" s="1983"/>
      <c r="Z1023" s="1631"/>
      <c r="AA1023" s="1625"/>
      <c r="AD1023" s="1983"/>
      <c r="AE1023" s="1984"/>
      <c r="AF1023" s="1561"/>
      <c r="AG1023" s="1561"/>
      <c r="AH1023" s="1561"/>
      <c r="AI1023" s="1561"/>
      <c r="AJ1023" s="1561"/>
      <c r="AK1023" s="1561"/>
      <c r="AL1023" s="1561"/>
      <c r="AM1023" s="1613"/>
    </row>
    <row r="1024" spans="4:39" s="8" customFormat="1">
      <c r="D1024" s="12"/>
      <c r="E1024" s="1594"/>
      <c r="F1024" s="1595"/>
      <c r="G1024" s="1596"/>
      <c r="H1024" s="1595"/>
      <c r="I1024" s="1597"/>
      <c r="J1024" s="1596"/>
      <c r="K1024" s="1596"/>
      <c r="L1024" s="1595"/>
      <c r="M1024" s="1598"/>
      <c r="N1024" s="1598"/>
      <c r="O1024" s="1598"/>
      <c r="P1024" s="1598"/>
      <c r="Q1024" s="1599"/>
      <c r="R1024" s="1599"/>
      <c r="S1024" s="1599"/>
      <c r="T1024" s="1599"/>
      <c r="W1024" s="1631"/>
      <c r="X1024" s="1625"/>
      <c r="Y1024" s="1983"/>
      <c r="Z1024" s="1631"/>
      <c r="AA1024" s="1625"/>
      <c r="AD1024" s="1983"/>
      <c r="AE1024" s="1984"/>
      <c r="AF1024" s="1561"/>
      <c r="AG1024" s="1561"/>
      <c r="AH1024" s="1561"/>
      <c r="AI1024" s="1561"/>
      <c r="AJ1024" s="1561"/>
      <c r="AK1024" s="1561"/>
      <c r="AL1024" s="1561"/>
      <c r="AM1024" s="1613"/>
    </row>
    <row r="1025" spans="4:39" s="8" customFormat="1">
      <c r="D1025" s="12"/>
      <c r="E1025" s="1594"/>
      <c r="F1025" s="1595"/>
      <c r="G1025" s="1596"/>
      <c r="H1025" s="1595"/>
      <c r="I1025" s="1597"/>
      <c r="J1025" s="1596"/>
      <c r="K1025" s="1596"/>
      <c r="L1025" s="1595"/>
      <c r="M1025" s="1598"/>
      <c r="N1025" s="1598"/>
      <c r="O1025" s="1598"/>
      <c r="P1025" s="1598"/>
      <c r="Q1025" s="1599"/>
      <c r="R1025" s="1599"/>
      <c r="S1025" s="1599"/>
      <c r="T1025" s="1599"/>
      <c r="W1025" s="1631"/>
      <c r="X1025" s="1625"/>
      <c r="Y1025" s="1983"/>
      <c r="Z1025" s="1631"/>
      <c r="AA1025" s="1625"/>
      <c r="AD1025" s="1983"/>
      <c r="AE1025" s="1984"/>
      <c r="AF1025" s="1561"/>
      <c r="AG1025" s="1561"/>
      <c r="AH1025" s="1561"/>
      <c r="AI1025" s="1561"/>
      <c r="AJ1025" s="1561"/>
      <c r="AK1025" s="1561"/>
      <c r="AL1025" s="1561"/>
      <c r="AM1025" s="1613"/>
    </row>
    <row r="1026" spans="4:39" s="8" customFormat="1">
      <c r="D1026" s="12"/>
      <c r="E1026" s="1594"/>
      <c r="F1026" s="1595"/>
      <c r="G1026" s="1596"/>
      <c r="H1026" s="1595"/>
      <c r="I1026" s="1597"/>
      <c r="J1026" s="1596"/>
      <c r="K1026" s="1596"/>
      <c r="L1026" s="1595"/>
      <c r="M1026" s="1598"/>
      <c r="N1026" s="1598"/>
      <c r="O1026" s="1598"/>
      <c r="P1026" s="1598"/>
      <c r="Q1026" s="1599"/>
      <c r="R1026" s="1599"/>
      <c r="S1026" s="1599"/>
      <c r="T1026" s="1599"/>
      <c r="W1026" s="1631"/>
      <c r="X1026" s="1625"/>
      <c r="Y1026" s="1983"/>
      <c r="Z1026" s="1631"/>
      <c r="AA1026" s="1625"/>
      <c r="AD1026" s="1983"/>
      <c r="AE1026" s="1984"/>
      <c r="AF1026" s="1561"/>
      <c r="AG1026" s="1561"/>
      <c r="AH1026" s="1561"/>
      <c r="AI1026" s="1561"/>
      <c r="AJ1026" s="1561"/>
      <c r="AK1026" s="1561"/>
      <c r="AL1026" s="1561"/>
      <c r="AM1026" s="1613"/>
    </row>
    <row r="1027" spans="4:39" s="8" customFormat="1">
      <c r="D1027" s="12"/>
      <c r="E1027" s="1594"/>
      <c r="F1027" s="1595"/>
      <c r="G1027" s="1596"/>
      <c r="H1027" s="1595"/>
      <c r="I1027" s="1597"/>
      <c r="J1027" s="1596"/>
      <c r="K1027" s="1596"/>
      <c r="L1027" s="1595"/>
      <c r="M1027" s="1598"/>
      <c r="N1027" s="1598"/>
      <c r="O1027" s="1598"/>
      <c r="P1027" s="1598"/>
      <c r="Q1027" s="1599"/>
      <c r="R1027" s="1599"/>
      <c r="S1027" s="1599"/>
      <c r="T1027" s="1599"/>
      <c r="W1027" s="1631"/>
      <c r="X1027" s="1625"/>
      <c r="Y1027" s="1983"/>
      <c r="Z1027" s="1631"/>
      <c r="AA1027" s="1625"/>
      <c r="AD1027" s="1983"/>
      <c r="AE1027" s="1984"/>
      <c r="AF1027" s="1561"/>
      <c r="AG1027" s="1561"/>
      <c r="AH1027" s="1561"/>
      <c r="AI1027" s="1561"/>
      <c r="AJ1027" s="1561"/>
      <c r="AK1027" s="1561"/>
      <c r="AL1027" s="1561"/>
      <c r="AM1027" s="1613"/>
    </row>
    <row r="1028" spans="4:39" s="8" customFormat="1">
      <c r="D1028" s="12"/>
      <c r="E1028" s="1594"/>
      <c r="F1028" s="1595"/>
      <c r="G1028" s="1596"/>
      <c r="H1028" s="1595"/>
      <c r="I1028" s="1597"/>
      <c r="J1028" s="1596"/>
      <c r="K1028" s="1596"/>
      <c r="L1028" s="1595"/>
      <c r="M1028" s="1598"/>
      <c r="N1028" s="1598"/>
      <c r="O1028" s="1598"/>
      <c r="P1028" s="1598"/>
      <c r="Q1028" s="1599"/>
      <c r="R1028" s="1599"/>
      <c r="S1028" s="1599"/>
      <c r="T1028" s="1599"/>
      <c r="W1028" s="1631"/>
      <c r="X1028" s="1625"/>
      <c r="Y1028" s="1983"/>
      <c r="Z1028" s="1631"/>
      <c r="AA1028" s="1625"/>
      <c r="AD1028" s="1983"/>
      <c r="AE1028" s="1984"/>
      <c r="AF1028" s="1561"/>
      <c r="AG1028" s="1561"/>
      <c r="AH1028" s="1561"/>
      <c r="AI1028" s="1561"/>
      <c r="AJ1028" s="1561"/>
      <c r="AK1028" s="1561"/>
      <c r="AL1028" s="1561"/>
      <c r="AM1028" s="1613"/>
    </row>
    <row r="1029" spans="4:39" s="8" customFormat="1">
      <c r="D1029" s="12"/>
      <c r="E1029" s="1594"/>
      <c r="F1029" s="1595"/>
      <c r="G1029" s="1596"/>
      <c r="H1029" s="1595"/>
      <c r="I1029" s="1597"/>
      <c r="J1029" s="1596"/>
      <c r="K1029" s="1596"/>
      <c r="L1029" s="1595"/>
      <c r="M1029" s="1598"/>
      <c r="N1029" s="1598"/>
      <c r="O1029" s="1598"/>
      <c r="P1029" s="1598"/>
      <c r="Q1029" s="1599"/>
      <c r="R1029" s="1599"/>
      <c r="S1029" s="1599"/>
      <c r="T1029" s="1599"/>
      <c r="W1029" s="1631"/>
      <c r="X1029" s="1625"/>
      <c r="Y1029" s="1983"/>
      <c r="Z1029" s="1631"/>
      <c r="AA1029" s="1625"/>
      <c r="AD1029" s="1983"/>
      <c r="AE1029" s="1984"/>
      <c r="AF1029" s="1561"/>
      <c r="AG1029" s="1561"/>
      <c r="AH1029" s="1561"/>
      <c r="AI1029" s="1561"/>
      <c r="AJ1029" s="1561"/>
      <c r="AK1029" s="1561"/>
      <c r="AL1029" s="1561"/>
      <c r="AM1029" s="1613"/>
    </row>
    <row r="1030" spans="4:39" s="8" customFormat="1">
      <c r="D1030" s="12"/>
      <c r="E1030" s="1594"/>
      <c r="F1030" s="1595"/>
      <c r="G1030" s="1596"/>
      <c r="H1030" s="1595"/>
      <c r="I1030" s="1597"/>
      <c r="J1030" s="1596"/>
      <c r="K1030" s="1596"/>
      <c r="L1030" s="1595"/>
      <c r="M1030" s="1598"/>
      <c r="N1030" s="1598"/>
      <c r="O1030" s="1598"/>
      <c r="P1030" s="1598"/>
      <c r="Q1030" s="1599"/>
      <c r="R1030" s="1599"/>
      <c r="S1030" s="1599"/>
      <c r="T1030" s="1599"/>
      <c r="W1030" s="1631"/>
      <c r="X1030" s="1625"/>
      <c r="Y1030" s="1983"/>
      <c r="Z1030" s="1631"/>
      <c r="AA1030" s="1625"/>
      <c r="AD1030" s="1983"/>
      <c r="AE1030" s="1984"/>
      <c r="AF1030" s="1561"/>
      <c r="AG1030" s="1561"/>
      <c r="AH1030" s="1561"/>
      <c r="AI1030" s="1561"/>
      <c r="AJ1030" s="1561"/>
      <c r="AK1030" s="1561"/>
      <c r="AL1030" s="1561"/>
      <c r="AM1030" s="1613"/>
    </row>
    <row r="1031" spans="4:39" s="8" customFormat="1">
      <c r="D1031" s="12"/>
      <c r="E1031" s="1594"/>
      <c r="F1031" s="1595"/>
      <c r="G1031" s="1596"/>
      <c r="H1031" s="1595"/>
      <c r="I1031" s="1597"/>
      <c r="J1031" s="1596"/>
      <c r="K1031" s="1596"/>
      <c r="L1031" s="1595"/>
      <c r="M1031" s="1598"/>
      <c r="N1031" s="1598"/>
      <c r="O1031" s="1598"/>
      <c r="P1031" s="1598"/>
      <c r="Q1031" s="1599"/>
      <c r="R1031" s="1599"/>
      <c r="S1031" s="1599"/>
      <c r="T1031" s="1599"/>
      <c r="W1031" s="1631"/>
      <c r="X1031" s="1625"/>
      <c r="Y1031" s="1983"/>
      <c r="Z1031" s="1631"/>
      <c r="AA1031" s="1625"/>
      <c r="AD1031" s="1983"/>
      <c r="AE1031" s="1984"/>
      <c r="AF1031" s="1561"/>
      <c r="AG1031" s="1561"/>
      <c r="AH1031" s="1561"/>
      <c r="AI1031" s="1561"/>
      <c r="AJ1031" s="1561"/>
      <c r="AK1031" s="1561"/>
      <c r="AL1031" s="1561"/>
      <c r="AM1031" s="1613"/>
    </row>
    <row r="1032" spans="4:39" s="8" customFormat="1">
      <c r="D1032" s="12"/>
      <c r="E1032" s="1594"/>
      <c r="F1032" s="1595"/>
      <c r="G1032" s="1596"/>
      <c r="H1032" s="1595"/>
      <c r="I1032" s="1597"/>
      <c r="J1032" s="1596"/>
      <c r="K1032" s="1596"/>
      <c r="L1032" s="1595"/>
      <c r="M1032" s="1598"/>
      <c r="N1032" s="1598"/>
      <c r="O1032" s="1598"/>
      <c r="P1032" s="1598"/>
      <c r="Q1032" s="1599"/>
      <c r="R1032" s="1599"/>
      <c r="S1032" s="1599"/>
      <c r="T1032" s="1599"/>
      <c r="W1032" s="1631"/>
      <c r="X1032" s="1625"/>
      <c r="Y1032" s="1983"/>
      <c r="Z1032" s="1631"/>
      <c r="AA1032" s="1625"/>
      <c r="AD1032" s="1983"/>
      <c r="AE1032" s="1984"/>
      <c r="AF1032" s="1561"/>
      <c r="AG1032" s="1561"/>
      <c r="AH1032" s="1561"/>
      <c r="AI1032" s="1561"/>
      <c r="AJ1032" s="1561"/>
      <c r="AK1032" s="1561"/>
      <c r="AL1032" s="1561"/>
      <c r="AM1032" s="1613"/>
    </row>
    <row r="1033" spans="4:39" s="8" customFormat="1">
      <c r="D1033" s="12"/>
      <c r="E1033" s="1594"/>
      <c r="F1033" s="1595"/>
      <c r="G1033" s="1596"/>
      <c r="H1033" s="1595"/>
      <c r="I1033" s="1597"/>
      <c r="J1033" s="1596"/>
      <c r="K1033" s="1596"/>
      <c r="L1033" s="1595"/>
      <c r="M1033" s="1598"/>
      <c r="N1033" s="1598"/>
      <c r="O1033" s="1598"/>
      <c r="P1033" s="1598"/>
      <c r="Q1033" s="1599"/>
      <c r="R1033" s="1599"/>
      <c r="S1033" s="1599"/>
      <c r="T1033" s="1599"/>
      <c r="W1033" s="1631"/>
      <c r="X1033" s="1625"/>
      <c r="Y1033" s="1983"/>
      <c r="Z1033" s="1631"/>
      <c r="AA1033" s="1625"/>
      <c r="AD1033" s="1983"/>
      <c r="AE1033" s="1984"/>
      <c r="AF1033" s="1561"/>
      <c r="AG1033" s="1561"/>
      <c r="AH1033" s="1561"/>
      <c r="AI1033" s="1561"/>
      <c r="AJ1033" s="1561"/>
      <c r="AK1033" s="1561"/>
      <c r="AL1033" s="1561"/>
      <c r="AM1033" s="1613"/>
    </row>
    <row r="1034" spans="4:39" s="8" customFormat="1">
      <c r="D1034" s="12"/>
      <c r="E1034" s="1594"/>
      <c r="F1034" s="1595"/>
      <c r="G1034" s="1596"/>
      <c r="H1034" s="1595"/>
      <c r="I1034" s="1597"/>
      <c r="J1034" s="1596"/>
      <c r="K1034" s="1596"/>
      <c r="L1034" s="1595"/>
      <c r="M1034" s="1598"/>
      <c r="N1034" s="1598"/>
      <c r="O1034" s="1598"/>
      <c r="P1034" s="1598"/>
      <c r="Q1034" s="1599"/>
      <c r="R1034" s="1599"/>
      <c r="S1034" s="1599"/>
      <c r="T1034" s="1599"/>
      <c r="W1034" s="1631"/>
      <c r="X1034" s="1625"/>
      <c r="Y1034" s="1983"/>
      <c r="Z1034" s="1631"/>
      <c r="AA1034" s="1625"/>
      <c r="AD1034" s="1983"/>
      <c r="AE1034" s="1984"/>
      <c r="AF1034" s="1561"/>
      <c r="AG1034" s="1561"/>
      <c r="AH1034" s="1561"/>
      <c r="AI1034" s="1561"/>
      <c r="AJ1034" s="1561"/>
      <c r="AK1034" s="1561"/>
      <c r="AL1034" s="1561"/>
      <c r="AM1034" s="1613"/>
    </row>
    <row r="1035" spans="4:39" s="8" customFormat="1">
      <c r="D1035" s="12"/>
      <c r="E1035" s="1594"/>
      <c r="F1035" s="1595"/>
      <c r="G1035" s="1596"/>
      <c r="H1035" s="1595"/>
      <c r="I1035" s="1597"/>
      <c r="J1035" s="1596"/>
      <c r="K1035" s="1596"/>
      <c r="L1035" s="1595"/>
      <c r="M1035" s="1598"/>
      <c r="N1035" s="1598"/>
      <c r="O1035" s="1598"/>
      <c r="P1035" s="1598"/>
      <c r="Q1035" s="1599"/>
      <c r="R1035" s="1599"/>
      <c r="S1035" s="1599"/>
      <c r="T1035" s="1599"/>
      <c r="W1035" s="1631"/>
      <c r="X1035" s="1625"/>
      <c r="Y1035" s="1983"/>
      <c r="Z1035" s="1631"/>
      <c r="AA1035" s="1625"/>
      <c r="AD1035" s="1983"/>
      <c r="AE1035" s="1984"/>
      <c r="AF1035" s="1561"/>
      <c r="AG1035" s="1561"/>
      <c r="AH1035" s="1561"/>
      <c r="AI1035" s="1561"/>
      <c r="AJ1035" s="1561"/>
      <c r="AK1035" s="1561"/>
      <c r="AL1035" s="1561"/>
      <c r="AM1035" s="1613"/>
    </row>
    <row r="1036" spans="4:39" s="8" customFormat="1">
      <c r="D1036" s="12"/>
      <c r="E1036" s="1594"/>
      <c r="F1036" s="1595"/>
      <c r="G1036" s="1596"/>
      <c r="H1036" s="1595"/>
      <c r="I1036" s="1597"/>
      <c r="J1036" s="1596"/>
      <c r="K1036" s="1596"/>
      <c r="L1036" s="1595"/>
      <c r="M1036" s="1598"/>
      <c r="N1036" s="1598"/>
      <c r="O1036" s="1598"/>
      <c r="P1036" s="1598"/>
      <c r="Q1036" s="1599"/>
      <c r="R1036" s="1599"/>
      <c r="S1036" s="1599"/>
      <c r="T1036" s="1599"/>
      <c r="W1036" s="1631"/>
      <c r="X1036" s="1625"/>
      <c r="Y1036" s="1983"/>
      <c r="Z1036" s="1631"/>
      <c r="AA1036" s="1625"/>
      <c r="AD1036" s="1983"/>
      <c r="AE1036" s="1984"/>
      <c r="AF1036" s="1561"/>
      <c r="AG1036" s="1561"/>
      <c r="AH1036" s="1561"/>
      <c r="AI1036" s="1561"/>
      <c r="AJ1036" s="1561"/>
      <c r="AK1036" s="1561"/>
      <c r="AL1036" s="1561"/>
      <c r="AM1036" s="1613"/>
    </row>
    <row r="1037" spans="4:39" s="8" customFormat="1">
      <c r="D1037" s="12"/>
      <c r="E1037" s="1594"/>
      <c r="F1037" s="1595"/>
      <c r="G1037" s="1596"/>
      <c r="H1037" s="1595"/>
      <c r="I1037" s="1597"/>
      <c r="J1037" s="1596"/>
      <c r="K1037" s="1596"/>
      <c r="L1037" s="1595"/>
      <c r="M1037" s="1598"/>
      <c r="N1037" s="1598"/>
      <c r="O1037" s="1598"/>
      <c r="P1037" s="1598"/>
      <c r="Q1037" s="1599"/>
      <c r="R1037" s="1599"/>
      <c r="S1037" s="1599"/>
      <c r="T1037" s="1599"/>
      <c r="W1037" s="1631"/>
      <c r="X1037" s="1625"/>
      <c r="Y1037" s="1983"/>
      <c r="Z1037" s="1631"/>
      <c r="AA1037" s="1625"/>
      <c r="AD1037" s="1983"/>
      <c r="AE1037" s="1984"/>
      <c r="AF1037" s="1561"/>
      <c r="AG1037" s="1561"/>
      <c r="AH1037" s="1561"/>
      <c r="AI1037" s="1561"/>
      <c r="AJ1037" s="1561"/>
      <c r="AK1037" s="1561"/>
      <c r="AL1037" s="1561"/>
      <c r="AM1037" s="1613"/>
    </row>
    <row r="1038" spans="4:39" s="8" customFormat="1">
      <c r="D1038" s="12"/>
      <c r="E1038" s="1594"/>
      <c r="F1038" s="1595"/>
      <c r="G1038" s="1596"/>
      <c r="H1038" s="1595"/>
      <c r="I1038" s="1597"/>
      <c r="J1038" s="1596"/>
      <c r="K1038" s="1596"/>
      <c r="L1038" s="1595"/>
      <c r="M1038" s="1598"/>
      <c r="N1038" s="1598"/>
      <c r="O1038" s="1598"/>
      <c r="P1038" s="1598"/>
      <c r="Q1038" s="1599"/>
      <c r="R1038" s="1599"/>
      <c r="S1038" s="1599"/>
      <c r="T1038" s="1599"/>
      <c r="W1038" s="1631"/>
      <c r="X1038" s="1625"/>
      <c r="Y1038" s="1983"/>
      <c r="Z1038" s="1631"/>
      <c r="AA1038" s="1625"/>
      <c r="AD1038" s="1983"/>
      <c r="AE1038" s="1984"/>
      <c r="AF1038" s="1561"/>
      <c r="AG1038" s="1561"/>
      <c r="AH1038" s="1561"/>
      <c r="AI1038" s="1561"/>
      <c r="AJ1038" s="1561"/>
      <c r="AK1038" s="1561"/>
      <c r="AL1038" s="1561"/>
      <c r="AM1038" s="1613"/>
    </row>
    <row r="1039" spans="4:39" s="8" customFormat="1">
      <c r="D1039" s="12"/>
      <c r="E1039" s="1594"/>
      <c r="F1039" s="1595"/>
      <c r="G1039" s="1596"/>
      <c r="H1039" s="1595"/>
      <c r="I1039" s="1597"/>
      <c r="J1039" s="1596"/>
      <c r="K1039" s="1596"/>
      <c r="L1039" s="1595"/>
      <c r="M1039" s="1598"/>
      <c r="N1039" s="1598"/>
      <c r="O1039" s="1598"/>
      <c r="P1039" s="1598"/>
      <c r="Q1039" s="1599"/>
      <c r="R1039" s="1599"/>
      <c r="S1039" s="1599"/>
      <c r="T1039" s="1599"/>
      <c r="W1039" s="1631"/>
      <c r="X1039" s="1625"/>
      <c r="Y1039" s="1983"/>
      <c r="Z1039" s="1631"/>
      <c r="AA1039" s="1625"/>
      <c r="AD1039" s="1983"/>
      <c r="AE1039" s="1984"/>
      <c r="AF1039" s="1561"/>
      <c r="AG1039" s="1561"/>
      <c r="AH1039" s="1561"/>
      <c r="AI1039" s="1561"/>
      <c r="AJ1039" s="1561"/>
      <c r="AK1039" s="1561"/>
      <c r="AL1039" s="1561"/>
      <c r="AM1039" s="1613"/>
    </row>
    <row r="1040" spans="4:39" s="8" customFormat="1">
      <c r="D1040" s="12"/>
      <c r="E1040" s="1594"/>
      <c r="F1040" s="1595"/>
      <c r="G1040" s="1596"/>
      <c r="H1040" s="1595"/>
      <c r="I1040" s="1597"/>
      <c r="J1040" s="1596"/>
      <c r="K1040" s="1596"/>
      <c r="L1040" s="1595"/>
      <c r="M1040" s="1598"/>
      <c r="N1040" s="1598"/>
      <c r="O1040" s="1598"/>
      <c r="P1040" s="1598"/>
      <c r="Q1040" s="1599"/>
      <c r="R1040" s="1599"/>
      <c r="S1040" s="1599"/>
      <c r="T1040" s="1599"/>
      <c r="W1040" s="1631"/>
      <c r="X1040" s="1625"/>
      <c r="Y1040" s="1983"/>
      <c r="Z1040" s="1631"/>
      <c r="AA1040" s="1625"/>
      <c r="AD1040" s="1983"/>
      <c r="AE1040" s="1984"/>
      <c r="AF1040" s="1561"/>
      <c r="AG1040" s="1561"/>
      <c r="AH1040" s="1561"/>
      <c r="AI1040" s="1561"/>
      <c r="AJ1040" s="1561"/>
      <c r="AK1040" s="1561"/>
      <c r="AL1040" s="1561"/>
      <c r="AM1040" s="1613"/>
    </row>
    <row r="1041" spans="4:39" s="8" customFormat="1">
      <c r="D1041" s="12"/>
      <c r="E1041" s="1594"/>
      <c r="F1041" s="1595"/>
      <c r="G1041" s="1596"/>
      <c r="H1041" s="1595"/>
      <c r="I1041" s="1597"/>
      <c r="J1041" s="1596"/>
      <c r="K1041" s="1596"/>
      <c r="L1041" s="1595"/>
      <c r="M1041" s="1598"/>
      <c r="N1041" s="1598"/>
      <c r="O1041" s="1598"/>
      <c r="P1041" s="1598"/>
      <c r="Q1041" s="1599"/>
      <c r="R1041" s="1599"/>
      <c r="S1041" s="1599"/>
      <c r="T1041" s="1599"/>
      <c r="W1041" s="1631"/>
      <c r="X1041" s="1625"/>
      <c r="Y1041" s="1983"/>
      <c r="Z1041" s="1631"/>
      <c r="AA1041" s="1625"/>
      <c r="AD1041" s="1983"/>
      <c r="AE1041" s="1984"/>
      <c r="AF1041" s="1561"/>
      <c r="AG1041" s="1561"/>
      <c r="AH1041" s="1561"/>
      <c r="AI1041" s="1561"/>
      <c r="AJ1041" s="1561"/>
      <c r="AK1041" s="1561"/>
      <c r="AL1041" s="1561"/>
      <c r="AM1041" s="1613"/>
    </row>
    <row r="1042" spans="4:39" s="8" customFormat="1">
      <c r="D1042" s="12"/>
      <c r="E1042" s="1594"/>
      <c r="F1042" s="1595"/>
      <c r="G1042" s="1596"/>
      <c r="H1042" s="1595"/>
      <c r="I1042" s="1597"/>
      <c r="J1042" s="1596"/>
      <c r="K1042" s="1596"/>
      <c r="L1042" s="1595"/>
      <c r="M1042" s="1598"/>
      <c r="N1042" s="1598"/>
      <c r="O1042" s="1598"/>
      <c r="P1042" s="1598"/>
      <c r="Q1042" s="1599"/>
      <c r="R1042" s="1599"/>
      <c r="S1042" s="1599"/>
      <c r="T1042" s="1599"/>
      <c r="W1042" s="1631"/>
      <c r="X1042" s="1625"/>
      <c r="Y1042" s="1983"/>
      <c r="Z1042" s="1631"/>
      <c r="AA1042" s="1625"/>
      <c r="AD1042" s="1983"/>
      <c r="AE1042" s="1984"/>
      <c r="AF1042" s="1561"/>
      <c r="AG1042" s="1561"/>
      <c r="AH1042" s="1561"/>
      <c r="AI1042" s="1561"/>
      <c r="AJ1042" s="1561"/>
      <c r="AK1042" s="1561"/>
      <c r="AL1042" s="1561"/>
      <c r="AM1042" s="1613"/>
    </row>
    <row r="1043" spans="4:39" s="8" customFormat="1">
      <c r="D1043" s="12"/>
      <c r="E1043" s="1594"/>
      <c r="F1043" s="1595"/>
      <c r="G1043" s="1596"/>
      <c r="H1043" s="1595"/>
      <c r="I1043" s="1597"/>
      <c r="J1043" s="1596"/>
      <c r="K1043" s="1596"/>
      <c r="L1043" s="1595"/>
      <c r="M1043" s="1598"/>
      <c r="N1043" s="1598"/>
      <c r="O1043" s="1598"/>
      <c r="P1043" s="1598"/>
      <c r="Q1043" s="1599"/>
      <c r="R1043" s="1599"/>
      <c r="S1043" s="1599"/>
      <c r="T1043" s="1599"/>
      <c r="W1043" s="1631"/>
      <c r="X1043" s="1625"/>
      <c r="Y1043" s="1983"/>
      <c r="Z1043" s="1631"/>
      <c r="AA1043" s="1625"/>
      <c r="AD1043" s="1983"/>
      <c r="AE1043" s="1984"/>
      <c r="AF1043" s="1561"/>
      <c r="AG1043" s="1561"/>
      <c r="AH1043" s="1561"/>
      <c r="AI1043" s="1561"/>
      <c r="AJ1043" s="1561"/>
      <c r="AK1043" s="1561"/>
      <c r="AL1043" s="1561"/>
      <c r="AM1043" s="1613"/>
    </row>
    <row r="1044" spans="4:39" s="8" customFormat="1">
      <c r="D1044" s="12"/>
      <c r="E1044" s="1594"/>
      <c r="F1044" s="1595"/>
      <c r="G1044" s="1596"/>
      <c r="H1044" s="1595"/>
      <c r="I1044" s="1597"/>
      <c r="J1044" s="1596"/>
      <c r="K1044" s="1596"/>
      <c r="L1044" s="1595"/>
      <c r="M1044" s="1598"/>
      <c r="N1044" s="1598"/>
      <c r="O1044" s="1598"/>
      <c r="P1044" s="1598"/>
      <c r="Q1044" s="1599"/>
      <c r="R1044" s="1599"/>
      <c r="S1044" s="1599"/>
      <c r="T1044" s="1599"/>
      <c r="W1044" s="1631"/>
      <c r="X1044" s="1625"/>
      <c r="Y1044" s="1983"/>
      <c r="Z1044" s="1631"/>
      <c r="AA1044" s="1625"/>
      <c r="AD1044" s="1983"/>
      <c r="AE1044" s="1984"/>
      <c r="AF1044" s="1561"/>
      <c r="AG1044" s="1561"/>
      <c r="AH1044" s="1561"/>
      <c r="AI1044" s="1561"/>
      <c r="AJ1044" s="1561"/>
      <c r="AK1044" s="1561"/>
      <c r="AL1044" s="1561"/>
      <c r="AM1044" s="1613"/>
    </row>
    <row r="1045" spans="4:39" s="8" customFormat="1">
      <c r="D1045" s="12"/>
      <c r="E1045" s="1594"/>
      <c r="F1045" s="1595"/>
      <c r="G1045" s="1596"/>
      <c r="H1045" s="1595"/>
      <c r="I1045" s="1597"/>
      <c r="J1045" s="1596"/>
      <c r="K1045" s="1596"/>
      <c r="L1045" s="1595"/>
      <c r="M1045" s="1598"/>
      <c r="N1045" s="1598"/>
      <c r="O1045" s="1598"/>
      <c r="P1045" s="1598"/>
      <c r="Q1045" s="1599"/>
      <c r="R1045" s="1599"/>
      <c r="S1045" s="1599"/>
      <c r="T1045" s="1599"/>
      <c r="W1045" s="1631"/>
      <c r="X1045" s="1625"/>
      <c r="Y1045" s="1983"/>
      <c r="Z1045" s="1631"/>
      <c r="AA1045" s="1625"/>
      <c r="AD1045" s="1983"/>
      <c r="AE1045" s="1984"/>
      <c r="AF1045" s="1561"/>
      <c r="AG1045" s="1561"/>
      <c r="AH1045" s="1561"/>
      <c r="AI1045" s="1561"/>
      <c r="AJ1045" s="1561"/>
      <c r="AK1045" s="1561"/>
      <c r="AL1045" s="1561"/>
      <c r="AM1045" s="1613"/>
    </row>
    <row r="1046" spans="4:39" s="8" customFormat="1">
      <c r="D1046" s="12"/>
      <c r="E1046" s="1594"/>
      <c r="F1046" s="1595"/>
      <c r="G1046" s="1596"/>
      <c r="H1046" s="1595"/>
      <c r="I1046" s="1597"/>
      <c r="J1046" s="1596"/>
      <c r="K1046" s="1596"/>
      <c r="L1046" s="1595"/>
      <c r="M1046" s="1598"/>
      <c r="N1046" s="1598"/>
      <c r="O1046" s="1598"/>
      <c r="P1046" s="1598"/>
      <c r="Q1046" s="1599"/>
      <c r="R1046" s="1599"/>
      <c r="S1046" s="1599"/>
      <c r="T1046" s="1599"/>
      <c r="W1046" s="1631"/>
      <c r="X1046" s="1625"/>
      <c r="Y1046" s="1983"/>
      <c r="Z1046" s="1631"/>
      <c r="AA1046" s="1625"/>
      <c r="AD1046" s="1983"/>
      <c r="AE1046" s="1984"/>
      <c r="AF1046" s="1561"/>
      <c r="AG1046" s="1561"/>
      <c r="AH1046" s="1561"/>
      <c r="AI1046" s="1561"/>
      <c r="AJ1046" s="1561"/>
      <c r="AK1046" s="1561"/>
      <c r="AL1046" s="1561"/>
      <c r="AM1046" s="1613"/>
    </row>
    <row r="1047" spans="4:39" s="8" customFormat="1">
      <c r="D1047" s="12"/>
      <c r="E1047" s="1594"/>
      <c r="F1047" s="1595"/>
      <c r="G1047" s="1596"/>
      <c r="H1047" s="1595"/>
      <c r="I1047" s="1597"/>
      <c r="J1047" s="1596"/>
      <c r="K1047" s="1596"/>
      <c r="L1047" s="1595"/>
      <c r="M1047" s="1598"/>
      <c r="N1047" s="1598"/>
      <c r="O1047" s="1598"/>
      <c r="P1047" s="1598"/>
      <c r="Q1047" s="1599"/>
      <c r="R1047" s="1599"/>
      <c r="S1047" s="1599"/>
      <c r="T1047" s="1599"/>
      <c r="W1047" s="1631"/>
      <c r="X1047" s="1625"/>
      <c r="Y1047" s="1983"/>
      <c r="Z1047" s="1631"/>
      <c r="AA1047" s="1625"/>
      <c r="AD1047" s="1983"/>
      <c r="AE1047" s="1984"/>
      <c r="AF1047" s="1561"/>
      <c r="AG1047" s="1561"/>
      <c r="AH1047" s="1561"/>
      <c r="AI1047" s="1561"/>
      <c r="AJ1047" s="1561"/>
      <c r="AK1047" s="1561"/>
      <c r="AL1047" s="1561"/>
      <c r="AM1047" s="1613"/>
    </row>
    <row r="1048" spans="4:39" s="8" customFormat="1">
      <c r="D1048" s="12"/>
      <c r="E1048" s="1594"/>
      <c r="F1048" s="1595"/>
      <c r="G1048" s="1596"/>
      <c r="H1048" s="1595"/>
      <c r="I1048" s="1597"/>
      <c r="J1048" s="1596"/>
      <c r="K1048" s="1596"/>
      <c r="L1048" s="1595"/>
      <c r="M1048" s="1598"/>
      <c r="N1048" s="1598"/>
      <c r="O1048" s="1598"/>
      <c r="P1048" s="1598"/>
      <c r="Q1048" s="1599"/>
      <c r="R1048" s="1599"/>
      <c r="S1048" s="1599"/>
      <c r="T1048" s="1599"/>
      <c r="W1048" s="1631"/>
      <c r="X1048" s="1625"/>
      <c r="Y1048" s="1983"/>
      <c r="Z1048" s="1631"/>
      <c r="AA1048" s="1625"/>
      <c r="AD1048" s="1983"/>
      <c r="AE1048" s="1984"/>
      <c r="AF1048" s="1561"/>
      <c r="AG1048" s="1561"/>
      <c r="AH1048" s="1561"/>
      <c r="AI1048" s="1561"/>
      <c r="AJ1048" s="1561"/>
      <c r="AK1048" s="1561"/>
      <c r="AL1048" s="1561"/>
      <c r="AM1048" s="1613"/>
    </row>
    <row r="1049" spans="4:39" s="8" customFormat="1">
      <c r="D1049" s="12"/>
      <c r="E1049" s="1594"/>
      <c r="F1049" s="1595"/>
      <c r="G1049" s="1596"/>
      <c r="H1049" s="1595"/>
      <c r="I1049" s="1597"/>
      <c r="J1049" s="1596"/>
      <c r="K1049" s="1596"/>
      <c r="L1049" s="1595"/>
      <c r="M1049" s="1598"/>
      <c r="N1049" s="1598"/>
      <c r="O1049" s="1598"/>
      <c r="P1049" s="1598"/>
      <c r="Q1049" s="1599"/>
      <c r="R1049" s="1599"/>
      <c r="S1049" s="1599"/>
      <c r="T1049" s="1599"/>
      <c r="W1049" s="1631"/>
      <c r="X1049" s="1625"/>
      <c r="Y1049" s="1983"/>
      <c r="Z1049" s="1631"/>
      <c r="AA1049" s="1625"/>
      <c r="AD1049" s="1983"/>
      <c r="AE1049" s="1984"/>
      <c r="AF1049" s="1561"/>
      <c r="AG1049" s="1561"/>
      <c r="AH1049" s="1561"/>
      <c r="AI1049" s="1561"/>
      <c r="AJ1049" s="1561"/>
      <c r="AK1049" s="1561"/>
      <c r="AL1049" s="1561"/>
      <c r="AM1049" s="1613"/>
    </row>
    <row r="1050" spans="4:39" s="8" customFormat="1">
      <c r="D1050" s="12"/>
      <c r="E1050" s="1594"/>
      <c r="F1050" s="1595"/>
      <c r="G1050" s="1596"/>
      <c r="H1050" s="1595"/>
      <c r="I1050" s="1597"/>
      <c r="J1050" s="1596"/>
      <c r="K1050" s="1596"/>
      <c r="L1050" s="1595"/>
      <c r="M1050" s="1598"/>
      <c r="N1050" s="1598"/>
      <c r="O1050" s="1598"/>
      <c r="P1050" s="1598"/>
      <c r="Q1050" s="1599"/>
      <c r="R1050" s="1599"/>
      <c r="S1050" s="1599"/>
      <c r="T1050" s="1599"/>
      <c r="W1050" s="1631"/>
      <c r="X1050" s="1625"/>
      <c r="Y1050" s="1983"/>
      <c r="Z1050" s="1631"/>
      <c r="AA1050" s="1625"/>
      <c r="AD1050" s="1983"/>
      <c r="AE1050" s="1984"/>
      <c r="AF1050" s="1561"/>
      <c r="AG1050" s="1561"/>
      <c r="AH1050" s="1561"/>
      <c r="AI1050" s="1561"/>
      <c r="AJ1050" s="1561"/>
      <c r="AK1050" s="1561"/>
      <c r="AL1050" s="1561"/>
      <c r="AM1050" s="1613"/>
    </row>
    <row r="1051" spans="4:39" s="8" customFormat="1">
      <c r="D1051" s="12"/>
      <c r="E1051" s="1594"/>
      <c r="F1051" s="1595"/>
      <c r="G1051" s="1596"/>
      <c r="H1051" s="1595"/>
      <c r="I1051" s="1597"/>
      <c r="J1051" s="1596"/>
      <c r="K1051" s="1596"/>
      <c r="L1051" s="1595"/>
      <c r="M1051" s="1598"/>
      <c r="N1051" s="1598"/>
      <c r="O1051" s="1598"/>
      <c r="P1051" s="1598"/>
      <c r="Q1051" s="1599"/>
      <c r="R1051" s="1599"/>
      <c r="S1051" s="1599"/>
      <c r="T1051" s="1599"/>
      <c r="W1051" s="1631"/>
      <c r="X1051" s="1625"/>
      <c r="Y1051" s="1983"/>
      <c r="Z1051" s="1631"/>
      <c r="AA1051" s="1625"/>
      <c r="AD1051" s="1983"/>
      <c r="AE1051" s="1984"/>
      <c r="AF1051" s="1561"/>
      <c r="AG1051" s="1561"/>
      <c r="AH1051" s="1561"/>
      <c r="AI1051" s="1561"/>
      <c r="AJ1051" s="1561"/>
      <c r="AK1051" s="1561"/>
      <c r="AL1051" s="1561"/>
      <c r="AM1051" s="1613"/>
    </row>
    <row r="1052" spans="4:39" s="8" customFormat="1">
      <c r="D1052" s="12"/>
      <c r="E1052" s="1594"/>
      <c r="F1052" s="1595"/>
      <c r="G1052" s="1596"/>
      <c r="H1052" s="1595"/>
      <c r="I1052" s="1597"/>
      <c r="J1052" s="1596"/>
      <c r="K1052" s="1596"/>
      <c r="L1052" s="1595"/>
      <c r="M1052" s="1598"/>
      <c r="N1052" s="1598"/>
      <c r="O1052" s="1598"/>
      <c r="P1052" s="1598"/>
      <c r="Q1052" s="1599"/>
      <c r="R1052" s="1599"/>
      <c r="S1052" s="1599"/>
      <c r="T1052" s="1599"/>
      <c r="W1052" s="1631"/>
      <c r="X1052" s="1625"/>
      <c r="Y1052" s="1983"/>
      <c r="Z1052" s="1631"/>
      <c r="AA1052" s="1625"/>
      <c r="AD1052" s="1983"/>
      <c r="AE1052" s="1984"/>
      <c r="AF1052" s="1561"/>
      <c r="AG1052" s="1561"/>
      <c r="AH1052" s="1561"/>
      <c r="AI1052" s="1561"/>
      <c r="AJ1052" s="1561"/>
      <c r="AK1052" s="1561"/>
      <c r="AL1052" s="1561"/>
      <c r="AM1052" s="1613"/>
    </row>
    <row r="1053" spans="4:39" s="8" customFormat="1">
      <c r="D1053" s="12"/>
      <c r="E1053" s="1594"/>
      <c r="F1053" s="1595"/>
      <c r="G1053" s="1596"/>
      <c r="H1053" s="1595"/>
      <c r="I1053" s="1597"/>
      <c r="J1053" s="1596"/>
      <c r="K1053" s="1596"/>
      <c r="L1053" s="1595"/>
      <c r="M1053" s="1598"/>
      <c r="N1053" s="1598"/>
      <c r="O1053" s="1598"/>
      <c r="P1053" s="1598"/>
      <c r="Q1053" s="1599"/>
      <c r="R1053" s="1599"/>
      <c r="S1053" s="1599"/>
      <c r="T1053" s="1599"/>
      <c r="W1053" s="1631"/>
      <c r="X1053" s="1625"/>
      <c r="Y1053" s="1983"/>
      <c r="Z1053" s="1631"/>
      <c r="AA1053" s="1625"/>
      <c r="AD1053" s="1983"/>
      <c r="AE1053" s="1984"/>
      <c r="AF1053" s="1561"/>
      <c r="AG1053" s="1561"/>
      <c r="AH1053" s="1561"/>
      <c r="AI1053" s="1561"/>
      <c r="AJ1053" s="1561"/>
      <c r="AK1053" s="1561"/>
      <c r="AL1053" s="1561"/>
      <c r="AM1053" s="1613"/>
    </row>
    <row r="1054" spans="4:39" s="8" customFormat="1">
      <c r="D1054" s="12"/>
      <c r="E1054" s="1594"/>
      <c r="F1054" s="1595"/>
      <c r="G1054" s="1596"/>
      <c r="H1054" s="1595"/>
      <c r="I1054" s="1597"/>
      <c r="J1054" s="1596"/>
      <c r="K1054" s="1596"/>
      <c r="L1054" s="1595"/>
      <c r="M1054" s="1598"/>
      <c r="N1054" s="1598"/>
      <c r="O1054" s="1598"/>
      <c r="P1054" s="1598"/>
      <c r="Q1054" s="1599"/>
      <c r="R1054" s="1599"/>
      <c r="S1054" s="1599"/>
      <c r="T1054" s="1599"/>
      <c r="W1054" s="1631"/>
      <c r="X1054" s="1625"/>
      <c r="Y1054" s="1983"/>
      <c r="Z1054" s="1631"/>
      <c r="AA1054" s="1625"/>
      <c r="AD1054" s="1983"/>
      <c r="AE1054" s="1984"/>
      <c r="AF1054" s="1561"/>
      <c r="AG1054" s="1561"/>
      <c r="AH1054" s="1561"/>
      <c r="AI1054" s="1561"/>
      <c r="AJ1054" s="1561"/>
      <c r="AK1054" s="1561"/>
      <c r="AL1054" s="1561"/>
      <c r="AM1054" s="1613"/>
    </row>
    <row r="1055" spans="4:39" s="8" customFormat="1">
      <c r="D1055" s="12"/>
      <c r="E1055" s="1594"/>
      <c r="F1055" s="1595"/>
      <c r="G1055" s="1596"/>
      <c r="H1055" s="1595"/>
      <c r="I1055" s="1597"/>
      <c r="J1055" s="1596"/>
      <c r="K1055" s="1596"/>
      <c r="L1055" s="1595"/>
      <c r="M1055" s="1598"/>
      <c r="N1055" s="1598"/>
      <c r="O1055" s="1598"/>
      <c r="P1055" s="1598"/>
      <c r="Q1055" s="1599"/>
      <c r="R1055" s="1599"/>
      <c r="S1055" s="1599"/>
      <c r="T1055" s="1599"/>
      <c r="W1055" s="1631"/>
      <c r="X1055" s="1625"/>
      <c r="Y1055" s="1983"/>
      <c r="Z1055" s="1631"/>
      <c r="AA1055" s="1625"/>
      <c r="AD1055" s="1983"/>
      <c r="AE1055" s="1984"/>
      <c r="AF1055" s="1561"/>
      <c r="AG1055" s="1561"/>
      <c r="AH1055" s="1561"/>
      <c r="AI1055" s="1561"/>
      <c r="AJ1055" s="1561"/>
      <c r="AK1055" s="1561"/>
      <c r="AL1055" s="1561"/>
      <c r="AM1055" s="1613"/>
    </row>
    <row r="1056" spans="4:39" s="8" customFormat="1">
      <c r="D1056" s="12"/>
      <c r="E1056" s="1594"/>
      <c r="F1056" s="1595"/>
      <c r="G1056" s="1596"/>
      <c r="H1056" s="1595"/>
      <c r="I1056" s="1597"/>
      <c r="J1056" s="1596"/>
      <c r="K1056" s="1596"/>
      <c r="L1056" s="1595"/>
      <c r="M1056" s="1598"/>
      <c r="N1056" s="1598"/>
      <c r="O1056" s="1598"/>
      <c r="P1056" s="1598"/>
      <c r="Q1056" s="1599"/>
      <c r="R1056" s="1599"/>
      <c r="S1056" s="1599"/>
      <c r="T1056" s="1599"/>
      <c r="W1056" s="1631"/>
      <c r="X1056" s="1625"/>
      <c r="Y1056" s="1983"/>
      <c r="Z1056" s="1631"/>
      <c r="AA1056" s="1625"/>
      <c r="AD1056" s="1983"/>
      <c r="AE1056" s="1984"/>
      <c r="AF1056" s="1561"/>
      <c r="AG1056" s="1561"/>
      <c r="AH1056" s="1561"/>
      <c r="AI1056" s="1561"/>
      <c r="AJ1056" s="1561"/>
      <c r="AK1056" s="1561"/>
      <c r="AL1056" s="1561"/>
      <c r="AM1056" s="1613"/>
    </row>
    <row r="1057" spans="4:39" s="8" customFormat="1">
      <c r="D1057" s="12"/>
      <c r="E1057" s="1594"/>
      <c r="F1057" s="1595"/>
      <c r="G1057" s="1596"/>
      <c r="H1057" s="1595"/>
      <c r="I1057" s="1597"/>
      <c r="J1057" s="1596"/>
      <c r="K1057" s="1596"/>
      <c r="L1057" s="1595"/>
      <c r="M1057" s="1598"/>
      <c r="N1057" s="1598"/>
      <c r="O1057" s="1598"/>
      <c r="P1057" s="1598"/>
      <c r="Q1057" s="1599"/>
      <c r="R1057" s="1599"/>
      <c r="S1057" s="1599"/>
      <c r="T1057" s="1599"/>
      <c r="W1057" s="1631"/>
      <c r="X1057" s="1625"/>
      <c r="Y1057" s="1983"/>
      <c r="Z1057" s="1631"/>
      <c r="AA1057" s="1625"/>
      <c r="AD1057" s="1983"/>
      <c r="AE1057" s="1984"/>
      <c r="AF1057" s="1561"/>
      <c r="AG1057" s="1561"/>
      <c r="AH1057" s="1561"/>
      <c r="AI1057" s="1561"/>
      <c r="AJ1057" s="1561"/>
      <c r="AK1057" s="1561"/>
      <c r="AL1057" s="1561"/>
      <c r="AM1057" s="1613"/>
    </row>
    <row r="1058" spans="4:39" s="8" customFormat="1">
      <c r="D1058" s="12"/>
      <c r="E1058" s="1594"/>
      <c r="F1058" s="1595"/>
      <c r="G1058" s="1596"/>
      <c r="H1058" s="1595"/>
      <c r="I1058" s="1597"/>
      <c r="J1058" s="1596"/>
      <c r="K1058" s="1596"/>
      <c r="L1058" s="1595"/>
      <c r="M1058" s="1598"/>
      <c r="N1058" s="1598"/>
      <c r="O1058" s="1598"/>
      <c r="P1058" s="1598"/>
      <c r="Q1058" s="1599"/>
      <c r="R1058" s="1599"/>
      <c r="S1058" s="1599"/>
      <c r="T1058" s="1599"/>
      <c r="W1058" s="1631"/>
      <c r="X1058" s="1625"/>
      <c r="Y1058" s="1983"/>
      <c r="Z1058" s="1631"/>
      <c r="AA1058" s="1625"/>
      <c r="AD1058" s="1983"/>
      <c r="AE1058" s="1984"/>
      <c r="AF1058" s="1561"/>
      <c r="AG1058" s="1561"/>
      <c r="AH1058" s="1561"/>
      <c r="AI1058" s="1561"/>
      <c r="AJ1058" s="1561"/>
      <c r="AK1058" s="1561"/>
      <c r="AL1058" s="1561"/>
      <c r="AM1058" s="1613"/>
    </row>
    <row r="1059" spans="4:39" s="8" customFormat="1">
      <c r="D1059" s="12"/>
      <c r="E1059" s="1594"/>
      <c r="F1059" s="1595"/>
      <c r="G1059" s="1596"/>
      <c r="H1059" s="1595"/>
      <c r="I1059" s="1597"/>
      <c r="J1059" s="1596"/>
      <c r="K1059" s="1596"/>
      <c r="L1059" s="1595"/>
      <c r="M1059" s="1598"/>
      <c r="N1059" s="1598"/>
      <c r="O1059" s="1598"/>
      <c r="P1059" s="1598"/>
      <c r="Q1059" s="1599"/>
      <c r="R1059" s="1599"/>
      <c r="S1059" s="1599"/>
      <c r="T1059" s="1599"/>
      <c r="W1059" s="1631"/>
      <c r="X1059" s="1625"/>
      <c r="Y1059" s="1983"/>
      <c r="Z1059" s="1631"/>
      <c r="AA1059" s="1625"/>
      <c r="AD1059" s="1983"/>
      <c r="AE1059" s="1984"/>
      <c r="AF1059" s="1561"/>
      <c r="AG1059" s="1561"/>
      <c r="AH1059" s="1561"/>
      <c r="AI1059" s="1561"/>
      <c r="AJ1059" s="1561"/>
      <c r="AK1059" s="1561"/>
      <c r="AL1059" s="1561"/>
      <c r="AM1059" s="1613"/>
    </row>
    <row r="1060" spans="4:39" s="8" customFormat="1">
      <c r="D1060" s="12"/>
      <c r="E1060" s="1594"/>
      <c r="F1060" s="1595"/>
      <c r="G1060" s="1596"/>
      <c r="H1060" s="1595"/>
      <c r="I1060" s="1597"/>
      <c r="J1060" s="1596"/>
      <c r="K1060" s="1596"/>
      <c r="L1060" s="1595"/>
      <c r="M1060" s="1598"/>
      <c r="N1060" s="1598"/>
      <c r="O1060" s="1598"/>
      <c r="P1060" s="1598"/>
      <c r="Q1060" s="1599"/>
      <c r="R1060" s="1599"/>
      <c r="S1060" s="1599"/>
      <c r="T1060" s="1599"/>
      <c r="W1060" s="1631"/>
      <c r="X1060" s="1625"/>
      <c r="Y1060" s="1983"/>
      <c r="Z1060" s="1631"/>
      <c r="AA1060" s="1625"/>
      <c r="AD1060" s="1983"/>
      <c r="AE1060" s="1984"/>
      <c r="AF1060" s="1561"/>
      <c r="AG1060" s="1561"/>
      <c r="AH1060" s="1561"/>
      <c r="AI1060" s="1561"/>
      <c r="AJ1060" s="1561"/>
      <c r="AK1060" s="1561"/>
      <c r="AL1060" s="1561"/>
      <c r="AM1060" s="1613"/>
    </row>
    <row r="1061" spans="4:39" s="8" customFormat="1">
      <c r="D1061" s="12"/>
      <c r="E1061" s="1594"/>
      <c r="F1061" s="1595"/>
      <c r="G1061" s="1596"/>
      <c r="H1061" s="1595"/>
      <c r="I1061" s="1597"/>
      <c r="J1061" s="1596"/>
      <c r="K1061" s="1596"/>
      <c r="L1061" s="1595"/>
      <c r="M1061" s="1598"/>
      <c r="N1061" s="1598"/>
      <c r="O1061" s="1598"/>
      <c r="P1061" s="1598"/>
      <c r="Q1061" s="1599"/>
      <c r="R1061" s="1599"/>
      <c r="S1061" s="1599"/>
      <c r="T1061" s="1599"/>
      <c r="W1061" s="1631"/>
      <c r="X1061" s="1625"/>
      <c r="Y1061" s="1983"/>
      <c r="Z1061" s="1631"/>
      <c r="AA1061" s="1625"/>
      <c r="AD1061" s="1983"/>
      <c r="AE1061" s="1984"/>
      <c r="AF1061" s="1561"/>
      <c r="AG1061" s="1561"/>
      <c r="AH1061" s="1561"/>
      <c r="AI1061" s="1561"/>
      <c r="AJ1061" s="1561"/>
      <c r="AK1061" s="1561"/>
      <c r="AL1061" s="1561"/>
      <c r="AM1061" s="1613"/>
    </row>
    <row r="1062" spans="4:39" s="8" customFormat="1">
      <c r="D1062" s="12"/>
      <c r="E1062" s="1594"/>
      <c r="F1062" s="1595"/>
      <c r="G1062" s="1596"/>
      <c r="H1062" s="1595"/>
      <c r="I1062" s="1597"/>
      <c r="J1062" s="1596"/>
      <c r="K1062" s="1596"/>
      <c r="L1062" s="1595"/>
      <c r="M1062" s="1598"/>
      <c r="N1062" s="1598"/>
      <c r="O1062" s="1598"/>
      <c r="P1062" s="1598"/>
      <c r="Q1062" s="1599"/>
      <c r="R1062" s="1599"/>
      <c r="S1062" s="1599"/>
      <c r="T1062" s="1599"/>
      <c r="W1062" s="1631"/>
      <c r="X1062" s="1625"/>
      <c r="Y1062" s="1983"/>
      <c r="Z1062" s="1631"/>
      <c r="AA1062" s="1625"/>
      <c r="AD1062" s="1983"/>
      <c r="AE1062" s="1984"/>
      <c r="AF1062" s="1561"/>
      <c r="AG1062" s="1561"/>
      <c r="AH1062" s="1561"/>
      <c r="AI1062" s="1561"/>
      <c r="AJ1062" s="1561"/>
      <c r="AK1062" s="1561"/>
      <c r="AL1062" s="1561"/>
      <c r="AM1062" s="1613"/>
    </row>
    <row r="1063" spans="4:39" s="8" customFormat="1">
      <c r="D1063" s="12"/>
      <c r="E1063" s="1594"/>
      <c r="F1063" s="1595"/>
      <c r="G1063" s="1596"/>
      <c r="H1063" s="1595"/>
      <c r="I1063" s="1597"/>
      <c r="J1063" s="1596"/>
      <c r="K1063" s="1596"/>
      <c r="L1063" s="1595"/>
      <c r="M1063" s="1598"/>
      <c r="N1063" s="1598"/>
      <c r="O1063" s="1598"/>
      <c r="P1063" s="1598"/>
      <c r="Q1063" s="1599"/>
      <c r="R1063" s="1599"/>
      <c r="S1063" s="1599"/>
      <c r="T1063" s="1599"/>
      <c r="W1063" s="1631"/>
      <c r="X1063" s="1625"/>
      <c r="Y1063" s="1983"/>
      <c r="Z1063" s="1631"/>
      <c r="AA1063" s="1625"/>
      <c r="AD1063" s="1983"/>
      <c r="AE1063" s="1984"/>
      <c r="AF1063" s="1561"/>
      <c r="AG1063" s="1561"/>
      <c r="AH1063" s="1561"/>
      <c r="AI1063" s="1561"/>
      <c r="AJ1063" s="1561"/>
      <c r="AK1063" s="1561"/>
      <c r="AL1063" s="1561"/>
      <c r="AM1063" s="1613"/>
    </row>
    <row r="1064" spans="4:39" s="8" customFormat="1">
      <c r="D1064" s="12"/>
      <c r="E1064" s="1594"/>
      <c r="F1064" s="1595"/>
      <c r="G1064" s="1596"/>
      <c r="H1064" s="1595"/>
      <c r="I1064" s="1597"/>
      <c r="J1064" s="1596"/>
      <c r="K1064" s="1596"/>
      <c r="L1064" s="1595"/>
      <c r="M1064" s="1598"/>
      <c r="N1064" s="1598"/>
      <c r="O1064" s="1598"/>
      <c r="P1064" s="1598"/>
      <c r="Q1064" s="1599"/>
      <c r="R1064" s="1599"/>
      <c r="S1064" s="1599"/>
      <c r="T1064" s="1599"/>
      <c r="W1064" s="1631"/>
      <c r="X1064" s="1625"/>
      <c r="Y1064" s="1983"/>
      <c r="Z1064" s="1631"/>
      <c r="AA1064" s="1625"/>
      <c r="AD1064" s="1983"/>
      <c r="AE1064" s="1984"/>
      <c r="AF1064" s="1561"/>
      <c r="AG1064" s="1561"/>
      <c r="AH1064" s="1561"/>
      <c r="AI1064" s="1561"/>
      <c r="AJ1064" s="1561"/>
      <c r="AK1064" s="1561"/>
      <c r="AL1064" s="1561"/>
      <c r="AM1064" s="1613"/>
    </row>
    <row r="1065" spans="4:39" s="8" customFormat="1">
      <c r="D1065" s="12"/>
      <c r="E1065" s="1594"/>
      <c r="F1065" s="1595"/>
      <c r="G1065" s="1596"/>
      <c r="H1065" s="1595"/>
      <c r="I1065" s="1597"/>
      <c r="J1065" s="1596"/>
      <c r="K1065" s="1596"/>
      <c r="L1065" s="1595"/>
      <c r="M1065" s="1598"/>
      <c r="N1065" s="1598"/>
      <c r="O1065" s="1598"/>
      <c r="P1065" s="1598"/>
      <c r="Q1065" s="1599"/>
      <c r="R1065" s="1599"/>
      <c r="S1065" s="1599"/>
      <c r="T1065" s="1599"/>
      <c r="W1065" s="1631"/>
      <c r="X1065" s="1625"/>
      <c r="Y1065" s="1983"/>
      <c r="Z1065" s="1631"/>
      <c r="AA1065" s="1625"/>
      <c r="AD1065" s="1983"/>
      <c r="AE1065" s="1984"/>
      <c r="AF1065" s="1561"/>
      <c r="AG1065" s="1561"/>
      <c r="AH1065" s="1561"/>
      <c r="AI1065" s="1561"/>
      <c r="AJ1065" s="1561"/>
      <c r="AK1065" s="1561"/>
      <c r="AL1065" s="1561"/>
      <c r="AM1065" s="1613"/>
    </row>
    <row r="1066" spans="4:39" s="8" customFormat="1">
      <c r="D1066" s="12"/>
      <c r="E1066" s="1594"/>
      <c r="F1066" s="1595"/>
      <c r="G1066" s="1596"/>
      <c r="H1066" s="1595"/>
      <c r="I1066" s="1597"/>
      <c r="J1066" s="1596"/>
      <c r="K1066" s="1596"/>
      <c r="L1066" s="1595"/>
      <c r="M1066" s="1598"/>
      <c r="N1066" s="1598"/>
      <c r="O1066" s="1598"/>
      <c r="P1066" s="1598"/>
      <c r="Q1066" s="1599"/>
      <c r="R1066" s="1599"/>
      <c r="S1066" s="1599"/>
      <c r="T1066" s="1599"/>
      <c r="W1066" s="1631"/>
      <c r="X1066" s="1625"/>
      <c r="Y1066" s="1983"/>
      <c r="Z1066" s="1631"/>
      <c r="AA1066" s="1625"/>
      <c r="AD1066" s="1983"/>
      <c r="AE1066" s="1984"/>
      <c r="AF1066" s="1561"/>
      <c r="AG1066" s="1561"/>
      <c r="AH1066" s="1561"/>
      <c r="AI1066" s="1561"/>
      <c r="AJ1066" s="1561"/>
      <c r="AK1066" s="1561"/>
      <c r="AL1066" s="1561"/>
      <c r="AM1066" s="1613"/>
    </row>
    <row r="1067" spans="4:39" s="8" customFormat="1">
      <c r="D1067" s="12"/>
      <c r="E1067" s="1594"/>
      <c r="F1067" s="1595"/>
      <c r="G1067" s="1596"/>
      <c r="H1067" s="1595"/>
      <c r="I1067" s="1597"/>
      <c r="J1067" s="1596"/>
      <c r="K1067" s="1596"/>
      <c r="L1067" s="1595"/>
      <c r="M1067" s="1598"/>
      <c r="N1067" s="1598"/>
      <c r="O1067" s="1598"/>
      <c r="P1067" s="1598"/>
      <c r="Q1067" s="1599"/>
      <c r="R1067" s="1599"/>
      <c r="S1067" s="1599"/>
      <c r="T1067" s="1599"/>
      <c r="W1067" s="1631"/>
      <c r="X1067" s="1625"/>
      <c r="Y1067" s="1983"/>
      <c r="Z1067" s="1631"/>
      <c r="AA1067" s="1625"/>
      <c r="AD1067" s="1983"/>
      <c r="AE1067" s="1984"/>
      <c r="AF1067" s="1561"/>
      <c r="AG1067" s="1561"/>
      <c r="AH1067" s="1561"/>
      <c r="AI1067" s="1561"/>
      <c r="AJ1067" s="1561"/>
      <c r="AK1067" s="1561"/>
      <c r="AL1067" s="1561"/>
      <c r="AM1067" s="1613"/>
    </row>
    <row r="1068" spans="4:39" s="8" customFormat="1">
      <c r="D1068" s="12"/>
      <c r="E1068" s="1594"/>
      <c r="F1068" s="1595"/>
      <c r="G1068" s="1596"/>
      <c r="H1068" s="1595"/>
      <c r="I1068" s="1597"/>
      <c r="J1068" s="1596"/>
      <c r="K1068" s="1596"/>
      <c r="L1068" s="1595"/>
      <c r="M1068" s="1598"/>
      <c r="N1068" s="1598"/>
      <c r="O1068" s="1598"/>
      <c r="P1068" s="1598"/>
      <c r="Q1068" s="1599"/>
      <c r="R1068" s="1599"/>
      <c r="S1068" s="1599"/>
      <c r="T1068" s="1599"/>
      <c r="W1068" s="1631"/>
      <c r="X1068" s="1625"/>
      <c r="Y1068" s="1983"/>
      <c r="Z1068" s="1631"/>
      <c r="AA1068" s="1625"/>
      <c r="AD1068" s="1983"/>
      <c r="AE1068" s="1984"/>
      <c r="AF1068" s="1561"/>
      <c r="AG1068" s="1561"/>
      <c r="AH1068" s="1561"/>
      <c r="AI1068" s="1561"/>
      <c r="AJ1068" s="1561"/>
      <c r="AK1068" s="1561"/>
      <c r="AL1068" s="1561"/>
      <c r="AM1068" s="1613"/>
    </row>
    <row r="1069" spans="4:39" s="8" customFormat="1">
      <c r="D1069" s="12"/>
      <c r="E1069" s="1594"/>
      <c r="F1069" s="1595"/>
      <c r="G1069" s="1596"/>
      <c r="H1069" s="1595"/>
      <c r="I1069" s="1597"/>
      <c r="J1069" s="1596"/>
      <c r="K1069" s="1596"/>
      <c r="L1069" s="1595"/>
      <c r="M1069" s="1598"/>
      <c r="N1069" s="1598"/>
      <c r="O1069" s="1598"/>
      <c r="P1069" s="1598"/>
      <c r="Q1069" s="1599"/>
      <c r="R1069" s="1599"/>
      <c r="S1069" s="1599"/>
      <c r="T1069" s="1599"/>
      <c r="W1069" s="1631"/>
      <c r="X1069" s="1625"/>
      <c r="Y1069" s="1983"/>
      <c r="Z1069" s="1631"/>
      <c r="AA1069" s="1625"/>
      <c r="AD1069" s="1983"/>
      <c r="AE1069" s="1984"/>
      <c r="AF1069" s="1561"/>
      <c r="AG1069" s="1561"/>
      <c r="AH1069" s="1561"/>
      <c r="AI1069" s="1561"/>
      <c r="AJ1069" s="1561"/>
      <c r="AK1069" s="1561"/>
      <c r="AL1069" s="1561"/>
      <c r="AM1069" s="1613"/>
    </row>
    <row r="1070" spans="4:39" s="8" customFormat="1">
      <c r="D1070" s="12"/>
      <c r="E1070" s="1594"/>
      <c r="F1070" s="1595"/>
      <c r="G1070" s="1596"/>
      <c r="H1070" s="1595"/>
      <c r="I1070" s="1597"/>
      <c r="J1070" s="1596"/>
      <c r="K1070" s="1596"/>
      <c r="L1070" s="1595"/>
      <c r="M1070" s="1598"/>
      <c r="N1070" s="1598"/>
      <c r="O1070" s="1598"/>
      <c r="P1070" s="1598"/>
      <c r="Q1070" s="1599"/>
      <c r="R1070" s="1599"/>
      <c r="S1070" s="1599"/>
      <c r="T1070" s="1599"/>
      <c r="W1070" s="1631"/>
      <c r="X1070" s="1625"/>
      <c r="Y1070" s="1983"/>
      <c r="Z1070" s="1631"/>
      <c r="AA1070" s="1625"/>
      <c r="AD1070" s="1983"/>
      <c r="AE1070" s="1984"/>
      <c r="AF1070" s="1561"/>
      <c r="AG1070" s="1561"/>
      <c r="AH1070" s="1561"/>
      <c r="AI1070" s="1561"/>
      <c r="AJ1070" s="1561"/>
      <c r="AK1070" s="1561"/>
      <c r="AL1070" s="1561"/>
      <c r="AM1070" s="1613"/>
    </row>
    <row r="1071" spans="4:39" s="8" customFormat="1">
      <c r="D1071" s="12"/>
      <c r="E1071" s="1594"/>
      <c r="F1071" s="1595"/>
      <c r="G1071" s="1596"/>
      <c r="H1071" s="1595"/>
      <c r="I1071" s="1597"/>
      <c r="J1071" s="1596"/>
      <c r="K1071" s="1596"/>
      <c r="L1071" s="1595"/>
      <c r="M1071" s="1598"/>
      <c r="N1071" s="1598"/>
      <c r="O1071" s="1598"/>
      <c r="P1071" s="1598"/>
      <c r="Q1071" s="1599"/>
      <c r="R1071" s="1599"/>
      <c r="S1071" s="1599"/>
      <c r="T1071" s="1599"/>
      <c r="W1071" s="1631"/>
      <c r="X1071" s="1625"/>
      <c r="Y1071" s="1983"/>
      <c r="Z1071" s="1631"/>
      <c r="AA1071" s="1625"/>
      <c r="AD1071" s="1983"/>
      <c r="AE1071" s="1984"/>
      <c r="AF1071" s="1561"/>
      <c r="AG1071" s="1561"/>
      <c r="AH1071" s="1561"/>
      <c r="AI1071" s="1561"/>
      <c r="AJ1071" s="1561"/>
      <c r="AK1071" s="1561"/>
      <c r="AL1071" s="1561"/>
      <c r="AM1071" s="1613"/>
    </row>
    <row r="1072" spans="4:39" s="8" customFormat="1">
      <c r="D1072" s="12"/>
      <c r="E1072" s="1594"/>
      <c r="F1072" s="1595"/>
      <c r="G1072" s="1596"/>
      <c r="H1072" s="1595"/>
      <c r="I1072" s="1597"/>
      <c r="J1072" s="1596"/>
      <c r="K1072" s="1596"/>
      <c r="L1072" s="1595"/>
      <c r="M1072" s="1598"/>
      <c r="N1072" s="1598"/>
      <c r="O1072" s="1598"/>
      <c r="P1072" s="1598"/>
      <c r="Q1072" s="1599"/>
      <c r="R1072" s="1599"/>
      <c r="S1072" s="1599"/>
      <c r="T1072" s="1599"/>
      <c r="W1072" s="1631"/>
      <c r="X1072" s="1625"/>
      <c r="Y1072" s="1983"/>
      <c r="Z1072" s="1631"/>
      <c r="AA1072" s="1625"/>
      <c r="AD1072" s="1983"/>
      <c r="AE1072" s="1984"/>
      <c r="AF1072" s="1561"/>
      <c r="AG1072" s="1561"/>
      <c r="AH1072" s="1561"/>
      <c r="AI1072" s="1561"/>
      <c r="AJ1072" s="1561"/>
      <c r="AK1072" s="1561"/>
      <c r="AL1072" s="1561"/>
      <c r="AM1072" s="1613"/>
    </row>
    <row r="1073" spans="4:157" s="8" customFormat="1">
      <c r="D1073" s="12"/>
      <c r="E1073" s="1594"/>
      <c r="F1073" s="1595"/>
      <c r="G1073" s="1596"/>
      <c r="H1073" s="1595"/>
      <c r="I1073" s="1597"/>
      <c r="J1073" s="1596"/>
      <c r="K1073" s="1596"/>
      <c r="L1073" s="1595"/>
      <c r="M1073" s="1598"/>
      <c r="N1073" s="1598"/>
      <c r="O1073" s="1598"/>
      <c r="P1073" s="1598"/>
      <c r="Q1073" s="1599"/>
      <c r="R1073" s="1599"/>
      <c r="S1073" s="1599"/>
      <c r="T1073" s="1599"/>
      <c r="W1073" s="1631"/>
      <c r="X1073" s="1625"/>
      <c r="Y1073" s="1983"/>
      <c r="Z1073" s="1631"/>
      <c r="AA1073" s="1625"/>
      <c r="AD1073" s="1983"/>
      <c r="AE1073" s="1984"/>
      <c r="AF1073" s="1561"/>
      <c r="AG1073" s="1561"/>
      <c r="AH1073" s="1561"/>
      <c r="AI1073" s="1561"/>
      <c r="AJ1073" s="1561"/>
      <c r="AK1073" s="1561"/>
      <c r="AL1073" s="1561"/>
      <c r="AM1073" s="1613"/>
    </row>
    <row r="1074" spans="4:157" s="8" customFormat="1">
      <c r="D1074" s="12"/>
      <c r="E1074" s="1594"/>
      <c r="F1074" s="1595"/>
      <c r="G1074" s="1596"/>
      <c r="H1074" s="1595"/>
      <c r="I1074" s="1597"/>
      <c r="J1074" s="1596"/>
      <c r="K1074" s="1596"/>
      <c r="L1074" s="1595"/>
      <c r="M1074" s="1598"/>
      <c r="N1074" s="1598"/>
      <c r="O1074" s="1598"/>
      <c r="P1074" s="1598"/>
      <c r="Q1074" s="1599"/>
      <c r="R1074" s="1599"/>
      <c r="S1074" s="1599"/>
      <c r="T1074" s="1599"/>
      <c r="W1074" s="1631"/>
      <c r="X1074" s="1625"/>
      <c r="Y1074" s="1983"/>
      <c r="Z1074" s="1631"/>
      <c r="AA1074" s="1625"/>
      <c r="AD1074" s="1983"/>
      <c r="AE1074" s="1984"/>
      <c r="AF1074" s="1561"/>
      <c r="AG1074" s="1561"/>
      <c r="AH1074" s="1561"/>
      <c r="AI1074" s="1561"/>
      <c r="AJ1074" s="1561"/>
      <c r="AK1074" s="1561"/>
      <c r="AL1074" s="1561"/>
      <c r="AM1074" s="1613"/>
    </row>
    <row r="1075" spans="4:157" s="8" customFormat="1">
      <c r="D1075" s="12"/>
      <c r="E1075" s="1594"/>
      <c r="F1075" s="1595"/>
      <c r="G1075" s="1596"/>
      <c r="H1075" s="1595"/>
      <c r="I1075" s="1597"/>
      <c r="J1075" s="1596"/>
      <c r="K1075" s="1596"/>
      <c r="L1075" s="1595"/>
      <c r="M1075" s="1598"/>
      <c r="N1075" s="1598"/>
      <c r="O1075" s="1598"/>
      <c r="P1075" s="1598"/>
      <c r="Q1075" s="1599"/>
      <c r="R1075" s="1599"/>
      <c r="S1075" s="1599"/>
      <c r="T1075" s="1599"/>
      <c r="W1075" s="1631"/>
      <c r="X1075" s="1625"/>
      <c r="Y1075" s="1983"/>
      <c r="Z1075" s="1631"/>
      <c r="AA1075" s="1625"/>
      <c r="AD1075" s="1983"/>
      <c r="AE1075" s="1984"/>
      <c r="AF1075" s="1561"/>
      <c r="AG1075" s="1561"/>
      <c r="AH1075" s="1561"/>
      <c r="AI1075" s="1561"/>
      <c r="AJ1075" s="1561"/>
      <c r="AK1075" s="1561"/>
      <c r="AL1075" s="1561"/>
      <c r="AM1075" s="1613"/>
    </row>
    <row r="1076" spans="4:157" s="8" customFormat="1">
      <c r="D1076" s="12"/>
      <c r="E1076" s="1594"/>
      <c r="F1076" s="1595"/>
      <c r="G1076" s="1596"/>
      <c r="H1076" s="1595"/>
      <c r="I1076" s="1597"/>
      <c r="J1076" s="1596"/>
      <c r="K1076" s="1596"/>
      <c r="L1076" s="1595"/>
      <c r="M1076" s="1598"/>
      <c r="N1076" s="1598"/>
      <c r="O1076" s="1598"/>
      <c r="P1076" s="1598"/>
      <c r="Q1076" s="1599"/>
      <c r="R1076" s="1599"/>
      <c r="S1076" s="1599"/>
      <c r="T1076" s="1599"/>
      <c r="W1076" s="1631"/>
      <c r="X1076" s="1625"/>
      <c r="Y1076" s="1983"/>
      <c r="Z1076" s="1631"/>
      <c r="AA1076" s="1625"/>
      <c r="AD1076" s="1983"/>
      <c r="AE1076" s="1984"/>
      <c r="AF1076" s="1561"/>
      <c r="AG1076" s="1561"/>
      <c r="AH1076" s="1561"/>
      <c r="AI1076" s="1561"/>
      <c r="AJ1076" s="1561"/>
      <c r="AK1076" s="1561"/>
      <c r="AL1076" s="1561"/>
      <c r="AM1076" s="1613"/>
    </row>
    <row r="1077" spans="4:157" s="8" customFormat="1">
      <c r="D1077" s="12"/>
      <c r="E1077" s="1594"/>
      <c r="F1077" s="1595"/>
      <c r="G1077" s="1596"/>
      <c r="H1077" s="1595"/>
      <c r="I1077" s="1597"/>
      <c r="J1077" s="1596"/>
      <c r="K1077" s="1596"/>
      <c r="L1077" s="1595"/>
      <c r="M1077" s="1598"/>
      <c r="N1077" s="1598"/>
      <c r="O1077" s="1598"/>
      <c r="P1077" s="1598"/>
      <c r="Q1077" s="1599"/>
      <c r="R1077" s="1599"/>
      <c r="S1077" s="1599"/>
      <c r="T1077" s="1599"/>
      <c r="W1077" s="1631"/>
      <c r="X1077" s="1625"/>
      <c r="Y1077" s="1983"/>
      <c r="Z1077" s="1631"/>
      <c r="AA1077" s="1625"/>
      <c r="AD1077" s="1983"/>
      <c r="AE1077" s="1984"/>
      <c r="AF1077" s="1561"/>
      <c r="AG1077" s="1561"/>
      <c r="AH1077" s="1561"/>
      <c r="AI1077" s="1561"/>
      <c r="AJ1077" s="1561"/>
      <c r="AK1077" s="1561"/>
      <c r="AL1077" s="1561"/>
      <c r="AM1077" s="1613"/>
    </row>
    <row r="1078" spans="4:157" s="8" customFormat="1">
      <c r="D1078" s="12"/>
      <c r="E1078" s="1594"/>
      <c r="F1078" s="1595"/>
      <c r="G1078" s="1596"/>
      <c r="H1078" s="1595"/>
      <c r="I1078" s="1597"/>
      <c r="J1078" s="1596"/>
      <c r="K1078" s="1596"/>
      <c r="L1078" s="1595"/>
      <c r="M1078" s="1598"/>
      <c r="N1078" s="1598"/>
      <c r="O1078" s="1598"/>
      <c r="P1078" s="1598"/>
      <c r="Q1078" s="1599"/>
      <c r="R1078" s="1599"/>
      <c r="S1078" s="1599"/>
      <c r="T1078" s="1599"/>
      <c r="W1078" s="1631"/>
      <c r="X1078" s="1625"/>
      <c r="Y1078" s="1983"/>
      <c r="Z1078" s="1631"/>
      <c r="AA1078" s="1625"/>
      <c r="AD1078" s="1983"/>
      <c r="AE1078" s="1984"/>
      <c r="AF1078" s="1561"/>
      <c r="AG1078" s="1561"/>
      <c r="AH1078" s="1561"/>
      <c r="AI1078" s="1561"/>
      <c r="AJ1078" s="1561"/>
      <c r="AK1078" s="1561"/>
      <c r="AL1078" s="1561"/>
      <c r="AM1078" s="1613"/>
    </row>
    <row r="1079" spans="4:157" s="8" customFormat="1">
      <c r="D1079" s="12"/>
      <c r="E1079" s="1594"/>
      <c r="F1079" s="1595"/>
      <c r="G1079" s="1596"/>
      <c r="H1079" s="1595"/>
      <c r="I1079" s="1597"/>
      <c r="J1079" s="1596"/>
      <c r="K1079" s="1596"/>
      <c r="L1079" s="1595"/>
      <c r="M1079" s="1598"/>
      <c r="N1079" s="1598"/>
      <c r="O1079" s="1598"/>
      <c r="P1079" s="1598"/>
      <c r="Q1079" s="1599"/>
      <c r="R1079" s="1599"/>
      <c r="S1079" s="1599"/>
      <c r="T1079" s="1599"/>
      <c r="W1079" s="1631"/>
      <c r="X1079" s="1625"/>
      <c r="Y1079" s="1983"/>
      <c r="Z1079" s="1631"/>
      <c r="AA1079" s="1625"/>
      <c r="AD1079" s="1983"/>
      <c r="AE1079" s="1984"/>
      <c r="AF1079" s="1561"/>
      <c r="AG1079" s="1561"/>
      <c r="AH1079" s="1561"/>
      <c r="AI1079" s="1561"/>
      <c r="AJ1079" s="1561"/>
      <c r="AK1079" s="1561"/>
      <c r="AL1079" s="1561"/>
      <c r="AM1079" s="1613"/>
    </row>
    <row r="1080" spans="4:157" s="8" customFormat="1">
      <c r="D1080" s="12"/>
      <c r="E1080" s="1594"/>
      <c r="F1080" s="1595"/>
      <c r="G1080" s="1596"/>
      <c r="H1080" s="1595"/>
      <c r="I1080" s="1597"/>
      <c r="J1080" s="1596"/>
      <c r="K1080" s="1596"/>
      <c r="L1080" s="1595"/>
      <c r="M1080" s="1598"/>
      <c r="N1080" s="1598"/>
      <c r="O1080" s="1598"/>
      <c r="P1080" s="1598"/>
      <c r="Q1080" s="1599"/>
      <c r="R1080" s="1599"/>
      <c r="S1080" s="1599"/>
      <c r="T1080" s="1599"/>
      <c r="W1080" s="1631"/>
      <c r="X1080" s="1625"/>
      <c r="Y1080" s="1983"/>
      <c r="Z1080" s="1631"/>
      <c r="AA1080" s="1625"/>
      <c r="AD1080" s="1983"/>
      <c r="AE1080" s="1984"/>
      <c r="AF1080" s="1561"/>
      <c r="AG1080" s="1561"/>
      <c r="AH1080" s="1561"/>
      <c r="AI1080" s="1561"/>
      <c r="AJ1080" s="1561"/>
      <c r="AK1080" s="1561"/>
      <c r="AL1080" s="1561"/>
      <c r="AM1080" s="1613"/>
    </row>
    <row r="1081" spans="4:157" s="8" customFormat="1">
      <c r="D1081" s="12"/>
      <c r="E1081" s="1594"/>
      <c r="F1081" s="1595"/>
      <c r="G1081" s="1596"/>
      <c r="H1081" s="1595"/>
      <c r="I1081" s="1597"/>
      <c r="J1081" s="1596"/>
      <c r="K1081" s="1596"/>
      <c r="L1081" s="1595"/>
      <c r="M1081" s="1598"/>
      <c r="N1081" s="1598"/>
      <c r="O1081" s="1598"/>
      <c r="P1081" s="1598"/>
      <c r="Q1081" s="1599"/>
      <c r="R1081" s="1599"/>
      <c r="S1081" s="1599"/>
      <c r="T1081" s="1599"/>
      <c r="W1081" s="1631"/>
      <c r="X1081" s="1625"/>
      <c r="Y1081" s="1983"/>
      <c r="Z1081" s="1631"/>
      <c r="AA1081" s="1625"/>
      <c r="AD1081" s="1983"/>
      <c r="AE1081" s="1984"/>
      <c r="AF1081" s="1561"/>
      <c r="AG1081" s="1561"/>
      <c r="AH1081" s="1561"/>
      <c r="AI1081" s="1561"/>
      <c r="AJ1081" s="1561"/>
      <c r="AK1081" s="1561"/>
      <c r="AL1081" s="1561"/>
      <c r="AM1081" s="1613"/>
    </row>
    <row r="1082" spans="4:157" s="8" customFormat="1">
      <c r="D1082" s="12"/>
      <c r="E1082" s="1594"/>
      <c r="F1082" s="1595"/>
      <c r="G1082" s="1596"/>
      <c r="H1082" s="1595"/>
      <c r="I1082" s="1597"/>
      <c r="J1082" s="1596"/>
      <c r="K1082" s="1596"/>
      <c r="L1082" s="1595"/>
      <c r="M1082" s="1598"/>
      <c r="N1082" s="1598"/>
      <c r="O1082" s="1598"/>
      <c r="P1082" s="1598"/>
      <c r="Q1082" s="1599"/>
      <c r="R1082" s="1599"/>
      <c r="S1082" s="1599"/>
      <c r="T1082" s="1599"/>
      <c r="W1082" s="1631"/>
      <c r="X1082" s="1625"/>
      <c r="Y1082" s="1983"/>
      <c r="Z1082" s="1631"/>
      <c r="AA1082" s="1625"/>
      <c r="AD1082" s="1983"/>
      <c r="AE1082" s="1984"/>
      <c r="AF1082" s="1561"/>
      <c r="AG1082" s="1561"/>
      <c r="AH1082" s="1561"/>
      <c r="AI1082" s="1561"/>
      <c r="AJ1082" s="1561"/>
      <c r="AK1082" s="1561"/>
      <c r="AL1082" s="1561"/>
      <c r="AM1082" s="1613"/>
    </row>
    <row r="1083" spans="4:157" s="8" customFormat="1">
      <c r="D1083" s="12"/>
      <c r="E1083" s="1594"/>
      <c r="F1083" s="1595"/>
      <c r="G1083" s="1596"/>
      <c r="H1083" s="1595"/>
      <c r="I1083" s="1597"/>
      <c r="J1083" s="1596"/>
      <c r="K1083" s="1596"/>
      <c r="L1083" s="1595"/>
      <c r="M1083" s="1598"/>
      <c r="N1083" s="1598"/>
      <c r="O1083" s="1598"/>
      <c r="P1083" s="1598"/>
      <c r="Q1083" s="1599"/>
      <c r="R1083" s="1599"/>
      <c r="S1083" s="1599"/>
      <c r="T1083" s="1599"/>
      <c r="W1083" s="1631"/>
      <c r="X1083" s="1625"/>
      <c r="Y1083" s="1983"/>
      <c r="Z1083" s="1631"/>
      <c r="AA1083" s="1625"/>
      <c r="AD1083" s="1983"/>
      <c r="AE1083" s="1984"/>
      <c r="AF1083" s="1561"/>
      <c r="AG1083" s="1561"/>
      <c r="AH1083" s="1561"/>
      <c r="AI1083" s="1561"/>
      <c r="AJ1083" s="1561"/>
      <c r="AK1083" s="1561"/>
      <c r="AL1083" s="1561"/>
      <c r="AM1083" s="1613"/>
    </row>
    <row r="1084" spans="4:157" s="8" customFormat="1">
      <c r="D1084" s="12"/>
      <c r="E1084" s="1594"/>
      <c r="F1084" s="1595"/>
      <c r="G1084" s="1596"/>
      <c r="H1084" s="1595"/>
      <c r="I1084" s="1597"/>
      <c r="J1084" s="1596"/>
      <c r="K1084" s="1596"/>
      <c r="L1084" s="1595"/>
      <c r="M1084" s="1598"/>
      <c r="N1084" s="1598"/>
      <c r="O1084" s="1598"/>
      <c r="P1084" s="1598"/>
      <c r="Q1084" s="1599"/>
      <c r="R1084" s="1599"/>
      <c r="S1084" s="1599"/>
      <c r="T1084" s="1599"/>
      <c r="W1084" s="1631"/>
      <c r="X1084" s="1625"/>
      <c r="Y1084" s="1983"/>
      <c r="Z1084" s="1631"/>
      <c r="AA1084" s="1625"/>
      <c r="AD1084" s="1983"/>
      <c r="AE1084" s="1984"/>
      <c r="AF1084" s="1561"/>
      <c r="AG1084" s="1561"/>
      <c r="AH1084" s="1561"/>
      <c r="AI1084" s="1561"/>
      <c r="AJ1084" s="1561"/>
      <c r="AK1084" s="1561"/>
      <c r="AL1084" s="1561"/>
      <c r="AM1084" s="1613"/>
    </row>
    <row r="1085" spans="4:157" s="8" customFormat="1">
      <c r="D1085" s="12"/>
      <c r="E1085" s="1594"/>
      <c r="F1085" s="1595"/>
      <c r="G1085" s="1596"/>
      <c r="H1085" s="1595"/>
      <c r="I1085" s="1597"/>
      <c r="J1085" s="1596"/>
      <c r="K1085" s="1596"/>
      <c r="L1085" s="1595"/>
      <c r="M1085" s="1598"/>
      <c r="N1085" s="1598"/>
      <c r="O1085" s="1598"/>
      <c r="P1085" s="1598"/>
      <c r="Q1085" s="1599"/>
      <c r="R1085" s="1599"/>
      <c r="S1085" s="1599"/>
      <c r="T1085" s="1599"/>
      <c r="W1085" s="1631"/>
      <c r="X1085" s="1625"/>
      <c r="Y1085" s="1983"/>
      <c r="Z1085" s="1631"/>
      <c r="AA1085" s="1625"/>
      <c r="AD1085" s="1983"/>
      <c r="AE1085" s="1984"/>
      <c r="AF1085" s="1561"/>
      <c r="AG1085" s="1561"/>
      <c r="AH1085" s="1561"/>
      <c r="AI1085" s="1561"/>
      <c r="AJ1085" s="1561"/>
      <c r="AK1085" s="1561"/>
      <c r="AL1085" s="1561"/>
      <c r="AM1085" s="1613"/>
    </row>
    <row r="1086" spans="4:157" s="8" customFormat="1">
      <c r="D1086" s="12"/>
      <c r="E1086" s="1594"/>
      <c r="F1086" s="1595"/>
      <c r="G1086" s="1596"/>
      <c r="H1086" s="1595"/>
      <c r="I1086" s="1597"/>
      <c r="J1086" s="1596"/>
      <c r="K1086" s="1596"/>
      <c r="L1086" s="1595">
        <f>Q18*100/M18</f>
        <v>90.942716123596725</v>
      </c>
      <c r="M1086" s="1598"/>
      <c r="N1086" s="1598"/>
      <c r="O1086" s="1598"/>
      <c r="P1086" s="1598"/>
      <c r="Q1086" s="1599"/>
      <c r="R1086" s="1599"/>
      <c r="S1086" s="1599"/>
      <c r="T1086" s="1599"/>
      <c r="W1086" s="1631"/>
      <c r="X1086" s="1625"/>
      <c r="Y1086" s="1983"/>
      <c r="Z1086" s="1631"/>
      <c r="AA1086" s="1625"/>
      <c r="AD1086" s="1983"/>
      <c r="AE1086" s="1984"/>
      <c r="AF1086" s="1561"/>
      <c r="AG1086" s="1561"/>
      <c r="AH1086" s="1561"/>
      <c r="AI1086" s="1561"/>
      <c r="AJ1086" s="1561"/>
      <c r="AK1086" s="1561"/>
      <c r="AL1086" s="1561"/>
      <c r="AM1086" s="1613"/>
    </row>
    <row r="1087" spans="4:157" s="1552" customFormat="1">
      <c r="D1087" s="1587"/>
      <c r="E1087" s="1588"/>
      <c r="F1087" s="1589"/>
      <c r="G1087" s="1590"/>
      <c r="H1087" s="1589"/>
      <c r="I1087" s="1591"/>
      <c r="J1087" s="1590"/>
      <c r="K1087" s="1590"/>
      <c r="L1087" s="1589"/>
      <c r="M1087" s="1592"/>
      <c r="N1087" s="1592"/>
      <c r="O1087" s="1592"/>
      <c r="P1087" s="1592"/>
      <c r="Q1087" s="1593"/>
      <c r="R1087" s="1593"/>
      <c r="S1087" s="1593"/>
      <c r="T1087" s="1593"/>
      <c r="W1087" s="1632"/>
      <c r="X1087" s="1626"/>
      <c r="Y1087" s="1998"/>
      <c r="Z1087" s="1632"/>
      <c r="AA1087" s="1626"/>
      <c r="AD1087" s="1998"/>
      <c r="AE1087" s="1999"/>
      <c r="AF1087" s="1562"/>
      <c r="AG1087" s="1562"/>
      <c r="AH1087" s="1562"/>
      <c r="AI1087" s="1562"/>
      <c r="AJ1087" s="1562"/>
      <c r="AK1087" s="1562"/>
      <c r="AL1087" s="1562"/>
      <c r="AM1087" s="1562"/>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c r="CG1087" s="8"/>
      <c r="CH1087" s="8"/>
      <c r="CI1087" s="8"/>
      <c r="CJ1087" s="8"/>
      <c r="CK1087" s="8"/>
      <c r="CL1087" s="8"/>
      <c r="CM1087" s="8"/>
      <c r="CN1087" s="8"/>
      <c r="CO1087" s="8"/>
      <c r="CP1087" s="8"/>
      <c r="CQ1087" s="8"/>
      <c r="CR1087" s="8"/>
      <c r="CS1087" s="8"/>
      <c r="CT1087" s="8"/>
      <c r="CU1087" s="8"/>
      <c r="CV1087" s="8"/>
      <c r="CW1087" s="8"/>
      <c r="CX1087" s="8"/>
      <c r="CY1087" s="8"/>
      <c r="CZ1087" s="8"/>
      <c r="DA1087" s="8"/>
      <c r="DB1087" s="8"/>
      <c r="DC1087" s="8"/>
      <c r="DD1087" s="8"/>
      <c r="DE1087" s="8"/>
      <c r="DF1087" s="8"/>
      <c r="DG1087" s="8"/>
      <c r="DH1087" s="8"/>
      <c r="DI1087" s="8"/>
      <c r="DJ1087" s="8"/>
      <c r="DK1087" s="8"/>
      <c r="DL1087" s="8"/>
      <c r="DM1087" s="8"/>
      <c r="DN1087" s="8"/>
      <c r="DO1087" s="8"/>
      <c r="DP1087" s="8"/>
      <c r="DQ1087" s="8"/>
      <c r="DR1087" s="8"/>
      <c r="DS1087" s="8"/>
      <c r="DT1087" s="8"/>
      <c r="DU1087" s="8"/>
      <c r="DV1087" s="8"/>
      <c r="DW1087" s="8"/>
      <c r="DX1087" s="8"/>
      <c r="DY1087" s="8"/>
      <c r="DZ1087" s="8"/>
      <c r="EA1087" s="8"/>
      <c r="EB1087" s="8"/>
      <c r="EC1087" s="8"/>
      <c r="ED1087" s="8"/>
      <c r="EE1087" s="8"/>
      <c r="EF1087" s="8"/>
      <c r="EG1087" s="8"/>
      <c r="EH1087" s="8"/>
      <c r="EI1087" s="8"/>
      <c r="EJ1087" s="8"/>
      <c r="EK1087" s="8"/>
      <c r="EL1087" s="8"/>
      <c r="EM1087" s="8"/>
      <c r="EN1087" s="8"/>
      <c r="EO1087" s="8"/>
      <c r="EP1087" s="8"/>
      <c r="EQ1087" s="8"/>
      <c r="ER1087" s="8"/>
      <c r="ES1087" s="8"/>
      <c r="ET1087" s="8"/>
      <c r="EU1087" s="8"/>
      <c r="EV1087" s="8"/>
      <c r="EW1087" s="8"/>
      <c r="EX1087" s="8"/>
      <c r="EY1087" s="8"/>
      <c r="EZ1087" s="8"/>
      <c r="FA1087" s="1612"/>
    </row>
    <row r="1088" spans="4:157" s="1551" customFormat="1">
      <c r="D1088" s="37"/>
      <c r="E1088" s="1534"/>
      <c r="F1088" s="1581"/>
      <c r="G1088" s="1582"/>
      <c r="H1088" s="1581"/>
      <c r="I1088" s="1583"/>
      <c r="J1088" s="1582"/>
      <c r="K1088" s="1582"/>
      <c r="L1088" s="1581"/>
      <c r="M1088" s="1564"/>
      <c r="N1088" s="1564"/>
      <c r="O1088" s="1564"/>
      <c r="P1088" s="1564"/>
      <c r="Q1088" s="1584"/>
      <c r="R1088" s="1584"/>
      <c r="S1088" s="1584"/>
      <c r="T1088" s="1584"/>
      <c r="W1088" s="1627"/>
      <c r="X1088" s="1569"/>
      <c r="Y1088" s="2000"/>
      <c r="Z1088" s="1627"/>
      <c r="AA1088" s="1569"/>
      <c r="AD1088" s="2000"/>
      <c r="AE1088" s="1986"/>
      <c r="AF1088" s="1566"/>
      <c r="AG1088" s="1566"/>
      <c r="AH1088" s="1566"/>
      <c r="AI1088" s="1566"/>
      <c r="AJ1088" s="1566"/>
      <c r="AK1088" s="1566"/>
      <c r="AL1088" s="1566"/>
      <c r="AM1088" s="1566"/>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c r="CG1088" s="8"/>
      <c r="CH1088" s="8"/>
      <c r="CI1088" s="8"/>
      <c r="CJ1088" s="8"/>
      <c r="CK1088" s="8"/>
      <c r="CL1088" s="8"/>
      <c r="CM1088" s="8"/>
      <c r="CN1088" s="8"/>
      <c r="CO1088" s="8"/>
      <c r="CP1088" s="8"/>
      <c r="CQ1088" s="8"/>
      <c r="CR1088" s="8"/>
      <c r="CS1088" s="8"/>
      <c r="CT1088" s="8"/>
      <c r="CU1088" s="8"/>
      <c r="CV1088" s="8"/>
      <c r="CW1088" s="8"/>
      <c r="CX1088" s="8"/>
      <c r="CY1088" s="8"/>
      <c r="CZ1088" s="8"/>
      <c r="DA1088" s="8"/>
      <c r="DB1088" s="8"/>
      <c r="DC1088" s="8"/>
      <c r="DD1088" s="8"/>
      <c r="DE1088" s="8"/>
      <c r="DF1088" s="8"/>
      <c r="DG1088" s="8"/>
      <c r="DH1088" s="8"/>
      <c r="DI1088" s="8"/>
      <c r="DJ1088" s="8"/>
      <c r="DK1088" s="8"/>
      <c r="DL1088" s="8"/>
      <c r="DM1088" s="8"/>
      <c r="DN1088" s="8"/>
      <c r="DO1088" s="8"/>
      <c r="DP1088" s="8"/>
      <c r="DQ1088" s="8"/>
      <c r="DR1088" s="8"/>
      <c r="DS1088" s="8"/>
      <c r="DT1088" s="8"/>
      <c r="DU1088" s="8"/>
      <c r="DV1088" s="8"/>
      <c r="DW1088" s="8"/>
      <c r="DX1088" s="8"/>
      <c r="DY1088" s="8"/>
      <c r="DZ1088" s="8"/>
      <c r="EA1088" s="8"/>
      <c r="EB1088" s="8"/>
      <c r="EC1088" s="8"/>
      <c r="ED1088" s="8"/>
      <c r="EE1088" s="8"/>
      <c r="EF1088" s="8"/>
      <c r="EG1088" s="8"/>
      <c r="EH1088" s="8"/>
      <c r="EI1088" s="8"/>
      <c r="EJ1088" s="8"/>
      <c r="EK1088" s="8"/>
      <c r="EL1088" s="8"/>
      <c r="EM1088" s="8"/>
      <c r="EN1088" s="8"/>
      <c r="EO1088" s="8"/>
      <c r="EP1088" s="8"/>
      <c r="EQ1088" s="8"/>
      <c r="ER1088" s="8"/>
      <c r="ES1088" s="8"/>
      <c r="ET1088" s="8"/>
      <c r="EU1088" s="8"/>
      <c r="EV1088" s="8"/>
      <c r="EW1088" s="8"/>
      <c r="EX1088" s="8"/>
      <c r="EY1088" s="8"/>
      <c r="EZ1088" s="8"/>
      <c r="FA1088" s="1600"/>
    </row>
    <row r="1089" spans="4:157" s="1551" customFormat="1">
      <c r="D1089" s="37"/>
      <c r="E1089" s="1534"/>
      <c r="F1089" s="1581"/>
      <c r="G1089" s="1582"/>
      <c r="H1089" s="1581"/>
      <c r="I1089" s="1583"/>
      <c r="J1089" s="1582"/>
      <c r="K1089" s="1582"/>
      <c r="L1089" s="1581"/>
      <c r="M1089" s="1564"/>
      <c r="N1089" s="1564"/>
      <c r="O1089" s="1564"/>
      <c r="P1089" s="1564"/>
      <c r="Q1089" s="1584"/>
      <c r="R1089" s="1584"/>
      <c r="S1089" s="1584"/>
      <c r="T1089" s="1584"/>
      <c r="W1089" s="1627"/>
      <c r="X1089" s="1569"/>
      <c r="Y1089" s="2000"/>
      <c r="Z1089" s="1627"/>
      <c r="AA1089" s="1569"/>
      <c r="AD1089" s="2000"/>
      <c r="AE1089" s="1986"/>
      <c r="AF1089" s="1566"/>
      <c r="AG1089" s="1566"/>
      <c r="AH1089" s="1566"/>
      <c r="AI1089" s="1566"/>
      <c r="AJ1089" s="1566"/>
      <c r="AK1089" s="1566"/>
      <c r="AL1089" s="1566"/>
      <c r="AM1089" s="1566"/>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c r="CG1089" s="8"/>
      <c r="CH1089" s="8"/>
      <c r="CI1089" s="8"/>
      <c r="CJ1089" s="8"/>
      <c r="CK1089" s="8"/>
      <c r="CL1089" s="8"/>
      <c r="CM1089" s="8"/>
      <c r="CN1089" s="8"/>
      <c r="CO1089" s="8"/>
      <c r="CP1089" s="8"/>
      <c r="CQ1089" s="8"/>
      <c r="CR1089" s="8"/>
      <c r="CS1089" s="8"/>
      <c r="CT1089" s="8"/>
      <c r="CU1089" s="8"/>
      <c r="CV1089" s="8"/>
      <c r="CW1089" s="8"/>
      <c r="CX1089" s="8"/>
      <c r="CY1089" s="8"/>
      <c r="CZ1089" s="8"/>
      <c r="DA1089" s="8"/>
      <c r="DB1089" s="8"/>
      <c r="DC1089" s="8"/>
      <c r="DD1089" s="8"/>
      <c r="DE1089" s="8"/>
      <c r="DF1089" s="8"/>
      <c r="DG1089" s="8"/>
      <c r="DH1089" s="8"/>
      <c r="DI1089" s="8"/>
      <c r="DJ1089" s="8"/>
      <c r="DK1089" s="8"/>
      <c r="DL1089" s="8"/>
      <c r="DM1089" s="8"/>
      <c r="DN1089" s="8"/>
      <c r="DO1089" s="8"/>
      <c r="DP1089" s="8"/>
      <c r="DQ1089" s="8"/>
      <c r="DR1089" s="8"/>
      <c r="DS1089" s="8"/>
      <c r="DT1089" s="8"/>
      <c r="DU1089" s="8"/>
      <c r="DV1089" s="8"/>
      <c r="DW1089" s="8"/>
      <c r="DX1089" s="8"/>
      <c r="DY1089" s="8"/>
      <c r="DZ1089" s="8"/>
      <c r="EA1089" s="8"/>
      <c r="EB1089" s="8"/>
      <c r="EC1089" s="8"/>
      <c r="ED1089" s="8"/>
      <c r="EE1089" s="8"/>
      <c r="EF1089" s="8"/>
      <c r="EG1089" s="8"/>
      <c r="EH1089" s="8"/>
      <c r="EI1089" s="8"/>
      <c r="EJ1089" s="8"/>
      <c r="EK1089" s="8"/>
      <c r="EL1089" s="8"/>
      <c r="EM1089" s="8"/>
      <c r="EN1089" s="8"/>
      <c r="EO1089" s="8"/>
      <c r="EP1089" s="8"/>
      <c r="EQ1089" s="8"/>
      <c r="ER1089" s="8"/>
      <c r="ES1089" s="8"/>
      <c r="ET1089" s="8"/>
      <c r="EU1089" s="8"/>
      <c r="EV1089" s="8"/>
      <c r="EW1089" s="8"/>
      <c r="EX1089" s="8"/>
      <c r="EY1089" s="8"/>
      <c r="EZ1089" s="8"/>
      <c r="FA1089" s="1600"/>
    </row>
    <row r="1090" spans="4:157" s="1551" customFormat="1">
      <c r="D1090" s="37"/>
      <c r="E1090" s="1534"/>
      <c r="F1090" s="1581"/>
      <c r="G1090" s="1582"/>
      <c r="H1090" s="1581"/>
      <c r="I1090" s="1583"/>
      <c r="J1090" s="1582"/>
      <c r="K1090" s="1582"/>
      <c r="L1090" s="1581"/>
      <c r="M1090" s="1564"/>
      <c r="N1090" s="1564"/>
      <c r="O1090" s="1564"/>
      <c r="P1090" s="1564"/>
      <c r="Q1090" s="1584"/>
      <c r="R1090" s="1584"/>
      <c r="S1090" s="1584"/>
      <c r="T1090" s="1584"/>
      <c r="W1090" s="1627"/>
      <c r="X1090" s="1569"/>
      <c r="Y1090" s="2000"/>
      <c r="Z1090" s="1627"/>
      <c r="AA1090" s="1569"/>
      <c r="AD1090" s="2000"/>
      <c r="AE1090" s="1986"/>
      <c r="AF1090" s="1566"/>
      <c r="AG1090" s="1566"/>
      <c r="AH1090" s="1566"/>
      <c r="AI1090" s="1566"/>
      <c r="AJ1090" s="1566"/>
      <c r="AK1090" s="1566"/>
      <c r="AL1090" s="1566"/>
      <c r="AM1090" s="1566"/>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c r="CG1090" s="8"/>
      <c r="CH1090" s="8"/>
      <c r="CI1090" s="8"/>
      <c r="CJ1090" s="8"/>
      <c r="CK1090" s="8"/>
      <c r="CL1090" s="8"/>
      <c r="CM1090" s="8"/>
      <c r="CN1090" s="8"/>
      <c r="CO1090" s="8"/>
      <c r="CP1090" s="8"/>
      <c r="CQ1090" s="8"/>
      <c r="CR1090" s="8"/>
      <c r="CS1090" s="8"/>
      <c r="CT1090" s="8"/>
      <c r="CU1090" s="8"/>
      <c r="CV1090" s="8"/>
      <c r="CW1090" s="8"/>
      <c r="CX1090" s="8"/>
      <c r="CY1090" s="8"/>
      <c r="CZ1090" s="8"/>
      <c r="DA1090" s="8"/>
      <c r="DB1090" s="8"/>
      <c r="DC1090" s="8"/>
      <c r="DD1090" s="8"/>
      <c r="DE1090" s="8"/>
      <c r="DF1090" s="8"/>
      <c r="DG1090" s="8"/>
      <c r="DH1090" s="8"/>
      <c r="DI1090" s="8"/>
      <c r="DJ1090" s="8"/>
      <c r="DK1090" s="8"/>
      <c r="DL1090" s="8"/>
      <c r="DM1090" s="8"/>
      <c r="DN1090" s="8"/>
      <c r="DO1090" s="8"/>
      <c r="DP1090" s="8"/>
      <c r="DQ1090" s="8"/>
      <c r="DR1090" s="8"/>
      <c r="DS1090" s="8"/>
      <c r="DT1090" s="8"/>
      <c r="DU1090" s="8"/>
      <c r="DV1090" s="8"/>
      <c r="DW1090" s="8"/>
      <c r="DX1090" s="8"/>
      <c r="DY1090" s="8"/>
      <c r="DZ1090" s="8"/>
      <c r="EA1090" s="8"/>
      <c r="EB1090" s="8"/>
      <c r="EC1090" s="8"/>
      <c r="ED1090" s="8"/>
      <c r="EE1090" s="8"/>
      <c r="EF1090" s="8"/>
      <c r="EG1090" s="8"/>
      <c r="EH1090" s="8"/>
      <c r="EI1090" s="8"/>
      <c r="EJ1090" s="8"/>
      <c r="EK1090" s="8"/>
      <c r="EL1090" s="8"/>
      <c r="EM1090" s="8"/>
      <c r="EN1090" s="8"/>
      <c r="EO1090" s="8"/>
      <c r="EP1090" s="8"/>
      <c r="EQ1090" s="8"/>
      <c r="ER1090" s="8"/>
      <c r="ES1090" s="8"/>
      <c r="ET1090" s="8"/>
      <c r="EU1090" s="8"/>
      <c r="EV1090" s="8"/>
      <c r="EW1090" s="8"/>
      <c r="EX1090" s="8"/>
      <c r="EY1090" s="8"/>
      <c r="EZ1090" s="8"/>
      <c r="FA1090" s="1600"/>
    </row>
    <row r="1091" spans="4:157" s="1551" customFormat="1">
      <c r="D1091" s="37"/>
      <c r="E1091" s="1534"/>
      <c r="F1091" s="1581"/>
      <c r="G1091" s="1582"/>
      <c r="H1091" s="1581"/>
      <c r="I1091" s="1583"/>
      <c r="J1091" s="1582"/>
      <c r="K1091" s="1582"/>
      <c r="L1091" s="1581"/>
      <c r="M1091" s="1564"/>
      <c r="N1091" s="1564"/>
      <c r="O1091" s="1564"/>
      <c r="P1091" s="1564"/>
      <c r="Q1091" s="1584"/>
      <c r="R1091" s="1584"/>
      <c r="S1091" s="1584"/>
      <c r="T1091" s="1584"/>
      <c r="W1091" s="1627"/>
      <c r="X1091" s="1569"/>
      <c r="Y1091" s="2000"/>
      <c r="Z1091" s="1627"/>
      <c r="AA1091" s="1569"/>
      <c r="AD1091" s="2000"/>
      <c r="AE1091" s="1986"/>
      <c r="AF1091" s="1566"/>
      <c r="AG1091" s="1566"/>
      <c r="AH1091" s="1566"/>
      <c r="AI1091" s="1566"/>
      <c r="AJ1091" s="1566"/>
      <c r="AK1091" s="1566"/>
      <c r="AL1091" s="1566"/>
      <c r="AM1091" s="1566"/>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c r="CG1091" s="8"/>
      <c r="CH1091" s="8"/>
      <c r="CI1091" s="8"/>
      <c r="CJ1091" s="8"/>
      <c r="CK1091" s="8"/>
      <c r="CL1091" s="8"/>
      <c r="CM1091" s="8"/>
      <c r="CN1091" s="8"/>
      <c r="CO1091" s="8"/>
      <c r="CP1091" s="8"/>
      <c r="CQ1091" s="8"/>
      <c r="CR1091" s="8"/>
      <c r="CS1091" s="8"/>
      <c r="CT1091" s="8"/>
      <c r="CU1091" s="8"/>
      <c r="CV1091" s="8"/>
      <c r="CW1091" s="8"/>
      <c r="CX1091" s="8"/>
      <c r="CY1091" s="8"/>
      <c r="CZ1091" s="8"/>
      <c r="DA1091" s="8"/>
      <c r="DB1091" s="8"/>
      <c r="DC1091" s="8"/>
      <c r="DD1091" s="8"/>
      <c r="DE1091" s="8"/>
      <c r="DF1091" s="8"/>
      <c r="DG1091" s="8"/>
      <c r="DH1091" s="8"/>
      <c r="DI1091" s="8"/>
      <c r="DJ1091" s="8"/>
      <c r="DK1091" s="8"/>
      <c r="DL1091" s="8"/>
      <c r="DM1091" s="8"/>
      <c r="DN1091" s="8"/>
      <c r="DO1091" s="8"/>
      <c r="DP1091" s="8"/>
      <c r="DQ1091" s="8"/>
      <c r="DR1091" s="8"/>
      <c r="DS1091" s="8"/>
      <c r="DT1091" s="8"/>
      <c r="DU1091" s="8"/>
      <c r="DV1091" s="8"/>
      <c r="DW1091" s="8"/>
      <c r="DX1091" s="8"/>
      <c r="DY1091" s="8"/>
      <c r="DZ1091" s="8"/>
      <c r="EA1091" s="8"/>
      <c r="EB1091" s="8"/>
      <c r="EC1091" s="8"/>
      <c r="ED1091" s="8"/>
      <c r="EE1091" s="8"/>
      <c r="EF1091" s="8"/>
      <c r="EG1091" s="8"/>
      <c r="EH1091" s="8"/>
      <c r="EI1091" s="8"/>
      <c r="EJ1091" s="8"/>
      <c r="EK1091" s="8"/>
      <c r="EL1091" s="8"/>
      <c r="EM1091" s="8"/>
      <c r="EN1091" s="8"/>
      <c r="EO1091" s="8"/>
      <c r="EP1091" s="8"/>
      <c r="EQ1091" s="8"/>
      <c r="ER1091" s="8"/>
      <c r="ES1091" s="8"/>
      <c r="ET1091" s="8"/>
      <c r="EU1091" s="8"/>
      <c r="EV1091" s="8"/>
      <c r="EW1091" s="8"/>
      <c r="EX1091" s="8"/>
      <c r="EY1091" s="8"/>
      <c r="EZ1091" s="8"/>
      <c r="FA1091" s="1600"/>
    </row>
    <row r="1092" spans="4:157" s="1551" customFormat="1">
      <c r="D1092" s="37"/>
      <c r="E1092" s="1534"/>
      <c r="F1092" s="1581"/>
      <c r="G1092" s="1582"/>
      <c r="H1092" s="1581"/>
      <c r="I1092" s="1583"/>
      <c r="J1092" s="1582"/>
      <c r="K1092" s="1582"/>
      <c r="L1092" s="1581"/>
      <c r="M1092" s="1564"/>
      <c r="N1092" s="1564"/>
      <c r="O1092" s="1564"/>
      <c r="P1092" s="1564"/>
      <c r="Q1092" s="1584"/>
      <c r="R1092" s="1584"/>
      <c r="S1092" s="1584"/>
      <c r="T1092" s="1584"/>
      <c r="W1092" s="1627"/>
      <c r="X1092" s="1569"/>
      <c r="Y1092" s="2000"/>
      <c r="Z1092" s="1627"/>
      <c r="AA1092" s="1569"/>
      <c r="AD1092" s="2000"/>
      <c r="AE1092" s="1986"/>
      <c r="AF1092" s="1566"/>
      <c r="AG1092" s="1566"/>
      <c r="AH1092" s="1566"/>
      <c r="AI1092" s="1566"/>
      <c r="AJ1092" s="1566"/>
      <c r="AK1092" s="1566"/>
      <c r="AL1092" s="1566"/>
      <c r="AM1092" s="1566"/>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c r="CG1092" s="8"/>
      <c r="CH1092" s="8"/>
      <c r="CI1092" s="8"/>
      <c r="CJ1092" s="8"/>
      <c r="CK1092" s="8"/>
      <c r="CL1092" s="8"/>
      <c r="CM1092" s="8"/>
      <c r="CN1092" s="8"/>
      <c r="CO1092" s="8"/>
      <c r="CP1092" s="8"/>
      <c r="CQ1092" s="8"/>
      <c r="CR1092" s="8"/>
      <c r="CS1092" s="8"/>
      <c r="CT1092" s="8"/>
      <c r="CU1092" s="8"/>
      <c r="CV1092" s="8"/>
      <c r="CW1092" s="8"/>
      <c r="CX1092" s="8"/>
      <c r="CY1092" s="8"/>
      <c r="CZ1092" s="8"/>
      <c r="DA1092" s="8"/>
      <c r="DB1092" s="8"/>
      <c r="DC1092" s="8"/>
      <c r="DD1092" s="8"/>
      <c r="DE1092" s="8"/>
      <c r="DF1092" s="8"/>
      <c r="DG1092" s="8"/>
      <c r="DH1092" s="8"/>
      <c r="DI1092" s="8"/>
      <c r="DJ1092" s="8"/>
      <c r="DK1092" s="8"/>
      <c r="DL1092" s="8"/>
      <c r="DM1092" s="8"/>
      <c r="DN1092" s="8"/>
      <c r="DO1092" s="8"/>
      <c r="DP1092" s="8"/>
      <c r="DQ1092" s="8"/>
      <c r="DR1092" s="8"/>
      <c r="DS1092" s="8"/>
      <c r="DT1092" s="8"/>
      <c r="DU1092" s="8"/>
      <c r="DV1092" s="8"/>
      <c r="DW1092" s="8"/>
      <c r="DX1092" s="8"/>
      <c r="DY1092" s="8"/>
      <c r="DZ1092" s="8"/>
      <c r="EA1092" s="8"/>
      <c r="EB1092" s="8"/>
      <c r="EC1092" s="8"/>
      <c r="ED1092" s="8"/>
      <c r="EE1092" s="8"/>
      <c r="EF1092" s="8"/>
      <c r="EG1092" s="8"/>
      <c r="EH1092" s="8"/>
      <c r="EI1092" s="8"/>
      <c r="EJ1092" s="8"/>
      <c r="EK1092" s="8"/>
      <c r="EL1092" s="8"/>
      <c r="EM1092" s="8"/>
      <c r="EN1092" s="8"/>
      <c r="EO1092" s="8"/>
      <c r="EP1092" s="8"/>
      <c r="EQ1092" s="8"/>
      <c r="ER1092" s="8"/>
      <c r="ES1092" s="8"/>
      <c r="ET1092" s="8"/>
      <c r="EU1092" s="8"/>
      <c r="EV1092" s="8"/>
      <c r="EW1092" s="8"/>
      <c r="EX1092" s="8"/>
      <c r="EY1092" s="8"/>
      <c r="EZ1092" s="8"/>
      <c r="FA1092" s="1600"/>
    </row>
    <row r="1093" spans="4:157" s="1551" customFormat="1">
      <c r="D1093" s="37"/>
      <c r="E1093" s="1534"/>
      <c r="F1093" s="1581"/>
      <c r="G1093" s="1582"/>
      <c r="H1093" s="1581"/>
      <c r="I1093" s="1583"/>
      <c r="J1093" s="1582"/>
      <c r="K1093" s="1582"/>
      <c r="L1093" s="1581"/>
      <c r="M1093" s="1564"/>
      <c r="N1093" s="1564"/>
      <c r="O1093" s="1564"/>
      <c r="P1093" s="1564"/>
      <c r="Q1093" s="1584"/>
      <c r="R1093" s="1584"/>
      <c r="S1093" s="1584"/>
      <c r="T1093" s="1584"/>
      <c r="W1093" s="1627"/>
      <c r="X1093" s="1569"/>
      <c r="Y1093" s="2000"/>
      <c r="Z1093" s="1627"/>
      <c r="AA1093" s="1569"/>
      <c r="AD1093" s="2000"/>
      <c r="AE1093" s="1986"/>
      <c r="AF1093" s="1566"/>
      <c r="AG1093" s="1566"/>
      <c r="AH1093" s="1566"/>
      <c r="AI1093" s="1566"/>
      <c r="AJ1093" s="1566"/>
      <c r="AK1093" s="1566"/>
      <c r="AL1093" s="1566"/>
      <c r="AM1093" s="1566"/>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c r="CG1093" s="8"/>
      <c r="CH1093" s="8"/>
      <c r="CI1093" s="8"/>
      <c r="CJ1093" s="8"/>
      <c r="CK1093" s="8"/>
      <c r="CL1093" s="8"/>
      <c r="CM1093" s="8"/>
      <c r="CN1093" s="8"/>
      <c r="CO1093" s="8"/>
      <c r="CP1093" s="8"/>
      <c r="CQ1093" s="8"/>
      <c r="CR1093" s="8"/>
      <c r="CS1093" s="8"/>
      <c r="CT1093" s="8"/>
      <c r="CU1093" s="8"/>
      <c r="CV1093" s="8"/>
      <c r="CW1093" s="8"/>
      <c r="CX1093" s="8"/>
      <c r="CY1093" s="8"/>
      <c r="CZ1093" s="8"/>
      <c r="DA1093" s="8"/>
      <c r="DB1093" s="8"/>
      <c r="DC1093" s="8"/>
      <c r="DD1093" s="8"/>
      <c r="DE1093" s="8"/>
      <c r="DF1093" s="8"/>
      <c r="DG1093" s="8"/>
      <c r="DH1093" s="8"/>
      <c r="DI1093" s="8"/>
      <c r="DJ1093" s="8"/>
      <c r="DK1093" s="8"/>
      <c r="DL1093" s="8"/>
      <c r="DM1093" s="8"/>
      <c r="DN1093" s="8"/>
      <c r="DO1093" s="8"/>
      <c r="DP1093" s="8"/>
      <c r="DQ1093" s="8"/>
      <c r="DR1093" s="8"/>
      <c r="DS1093" s="8"/>
      <c r="DT1093" s="8"/>
      <c r="DU1093" s="8"/>
      <c r="DV1093" s="8"/>
      <c r="DW1093" s="8"/>
      <c r="DX1093" s="8"/>
      <c r="DY1093" s="8"/>
      <c r="DZ1093" s="8"/>
      <c r="EA1093" s="8"/>
      <c r="EB1093" s="8"/>
      <c r="EC1093" s="8"/>
      <c r="ED1093" s="8"/>
      <c r="EE1093" s="8"/>
      <c r="EF1093" s="8"/>
      <c r="EG1093" s="8"/>
      <c r="EH1093" s="8"/>
      <c r="EI1093" s="8"/>
      <c r="EJ1093" s="8"/>
      <c r="EK1093" s="8"/>
      <c r="EL1093" s="8"/>
      <c r="EM1093" s="8"/>
      <c r="EN1093" s="8"/>
      <c r="EO1093" s="8"/>
      <c r="EP1093" s="8"/>
      <c r="EQ1093" s="8"/>
      <c r="ER1093" s="8"/>
      <c r="ES1093" s="8"/>
      <c r="ET1093" s="8"/>
      <c r="EU1093" s="8"/>
      <c r="EV1093" s="8"/>
      <c r="EW1093" s="8"/>
      <c r="EX1093" s="8"/>
      <c r="EY1093" s="8"/>
      <c r="EZ1093" s="8"/>
      <c r="FA1093" s="1600"/>
    </row>
    <row r="1094" spans="4:157" s="1551" customFormat="1">
      <c r="D1094" s="37"/>
      <c r="E1094" s="1534"/>
      <c r="F1094" s="1581"/>
      <c r="G1094" s="1582"/>
      <c r="H1094" s="1581"/>
      <c r="I1094" s="1583"/>
      <c r="J1094" s="1582"/>
      <c r="K1094" s="1582"/>
      <c r="L1094" s="1581"/>
      <c r="M1094" s="1564"/>
      <c r="N1094" s="1564"/>
      <c r="O1094" s="1564"/>
      <c r="P1094" s="1564"/>
      <c r="Q1094" s="1584"/>
      <c r="R1094" s="1584"/>
      <c r="S1094" s="1584"/>
      <c r="T1094" s="1584"/>
      <c r="W1094" s="1627"/>
      <c r="X1094" s="1569"/>
      <c r="Y1094" s="2000"/>
      <c r="Z1094" s="1627"/>
      <c r="AA1094" s="1569"/>
      <c r="AD1094" s="2000"/>
      <c r="AE1094" s="1986"/>
      <c r="AF1094" s="1566"/>
      <c r="AG1094" s="1566"/>
      <c r="AH1094" s="1566"/>
      <c r="AI1094" s="1566"/>
      <c r="AJ1094" s="1566"/>
      <c r="AK1094" s="1566"/>
      <c r="AL1094" s="1566"/>
      <c r="AM1094" s="1566"/>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c r="CG1094" s="8"/>
      <c r="CH1094" s="8"/>
      <c r="CI1094" s="8"/>
      <c r="CJ1094" s="8"/>
      <c r="CK1094" s="8"/>
      <c r="CL1094" s="8"/>
      <c r="CM1094" s="8"/>
      <c r="CN1094" s="8"/>
      <c r="CO1094" s="8"/>
      <c r="CP1094" s="8"/>
      <c r="CQ1094" s="8"/>
      <c r="CR1094" s="8"/>
      <c r="CS1094" s="8"/>
      <c r="CT1094" s="8"/>
      <c r="CU1094" s="8"/>
      <c r="CV1094" s="8"/>
      <c r="CW1094" s="8"/>
      <c r="CX1094" s="8"/>
      <c r="CY1094" s="8"/>
      <c r="CZ1094" s="8"/>
      <c r="DA1094" s="8"/>
      <c r="DB1094" s="8"/>
      <c r="DC1094" s="8"/>
      <c r="DD1094" s="8"/>
      <c r="DE1094" s="8"/>
      <c r="DF1094" s="8"/>
      <c r="DG1094" s="8"/>
      <c r="DH1094" s="8"/>
      <c r="DI1094" s="8"/>
      <c r="DJ1094" s="8"/>
      <c r="DK1094" s="8"/>
      <c r="DL1094" s="8"/>
      <c r="DM1094" s="8"/>
      <c r="DN1094" s="8"/>
      <c r="DO1094" s="8"/>
      <c r="DP1094" s="8"/>
      <c r="DQ1094" s="8"/>
      <c r="DR1094" s="8"/>
      <c r="DS1094" s="8"/>
      <c r="DT1094" s="8"/>
      <c r="DU1094" s="8"/>
      <c r="DV1094" s="8"/>
      <c r="DW1094" s="8"/>
      <c r="DX1094" s="8"/>
      <c r="DY1094" s="8"/>
      <c r="DZ1094" s="8"/>
      <c r="EA1094" s="8"/>
      <c r="EB1094" s="8"/>
      <c r="EC1094" s="8"/>
      <c r="ED1094" s="8"/>
      <c r="EE1094" s="8"/>
      <c r="EF1094" s="8"/>
      <c r="EG1094" s="8"/>
      <c r="EH1094" s="8"/>
      <c r="EI1094" s="8"/>
      <c r="EJ1094" s="8"/>
      <c r="EK1094" s="8"/>
      <c r="EL1094" s="8"/>
      <c r="EM1094" s="8"/>
      <c r="EN1094" s="8"/>
      <c r="EO1094" s="8"/>
      <c r="EP1094" s="8"/>
      <c r="EQ1094" s="8"/>
      <c r="ER1094" s="8"/>
      <c r="ES1094" s="8"/>
      <c r="ET1094" s="8"/>
      <c r="EU1094" s="8"/>
      <c r="EV1094" s="8"/>
      <c r="EW1094" s="8"/>
      <c r="EX1094" s="8"/>
      <c r="EY1094" s="8"/>
      <c r="EZ1094" s="8"/>
      <c r="FA1094" s="1600"/>
    </row>
    <row r="1095" spans="4:157" s="1551" customFormat="1">
      <c r="D1095" s="37"/>
      <c r="E1095" s="1534"/>
      <c r="F1095" s="1581"/>
      <c r="G1095" s="1582"/>
      <c r="H1095" s="1581"/>
      <c r="I1095" s="1583"/>
      <c r="J1095" s="1582"/>
      <c r="K1095" s="1582"/>
      <c r="L1095" s="1581"/>
      <c r="M1095" s="1564"/>
      <c r="N1095" s="1564"/>
      <c r="O1095" s="1564"/>
      <c r="P1095" s="1564"/>
      <c r="Q1095" s="1584"/>
      <c r="R1095" s="1584"/>
      <c r="S1095" s="1584"/>
      <c r="T1095" s="1584"/>
      <c r="W1095" s="1627"/>
      <c r="X1095" s="1569"/>
      <c r="Y1095" s="2000"/>
      <c r="Z1095" s="1627"/>
      <c r="AA1095" s="1569"/>
      <c r="AD1095" s="2000"/>
      <c r="AE1095" s="1986"/>
      <c r="AF1095" s="1566"/>
      <c r="AG1095" s="1566"/>
      <c r="AH1095" s="1566"/>
      <c r="AI1095" s="1566"/>
      <c r="AJ1095" s="1566"/>
      <c r="AK1095" s="1566"/>
      <c r="AL1095" s="1566"/>
      <c r="AM1095" s="1566"/>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c r="CG1095" s="8"/>
      <c r="CH1095" s="8"/>
      <c r="CI1095" s="8"/>
      <c r="CJ1095" s="8"/>
      <c r="CK1095" s="8"/>
      <c r="CL1095" s="8"/>
      <c r="CM1095" s="8"/>
      <c r="CN1095" s="8"/>
      <c r="CO1095" s="8"/>
      <c r="CP1095" s="8"/>
      <c r="CQ1095" s="8"/>
      <c r="CR1095" s="8"/>
      <c r="CS1095" s="8"/>
      <c r="CT1095" s="8"/>
      <c r="CU1095" s="8"/>
      <c r="CV1095" s="8"/>
      <c r="CW1095" s="8"/>
      <c r="CX1095" s="8"/>
      <c r="CY1095" s="8"/>
      <c r="CZ1095" s="8"/>
      <c r="DA1095" s="8"/>
      <c r="DB1095" s="8"/>
      <c r="DC1095" s="8"/>
      <c r="DD1095" s="8"/>
      <c r="DE1095" s="8"/>
      <c r="DF1095" s="8"/>
      <c r="DG1095" s="8"/>
      <c r="DH1095" s="8"/>
      <c r="DI1095" s="8"/>
      <c r="DJ1095" s="8"/>
      <c r="DK1095" s="8"/>
      <c r="DL1095" s="8"/>
      <c r="DM1095" s="8"/>
      <c r="DN1095" s="8"/>
      <c r="DO1095" s="8"/>
      <c r="DP1095" s="8"/>
      <c r="DQ1095" s="8"/>
      <c r="DR1095" s="8"/>
      <c r="DS1095" s="8"/>
      <c r="DT1095" s="8"/>
      <c r="DU1095" s="8"/>
      <c r="DV1095" s="8"/>
      <c r="DW1095" s="8"/>
      <c r="DX1095" s="8"/>
      <c r="DY1095" s="8"/>
      <c r="DZ1095" s="8"/>
      <c r="EA1095" s="8"/>
      <c r="EB1095" s="8"/>
      <c r="EC1095" s="8"/>
      <c r="ED1095" s="8"/>
      <c r="EE1095" s="8"/>
      <c r="EF1095" s="8"/>
      <c r="EG1095" s="8"/>
      <c r="EH1095" s="8"/>
      <c r="EI1095" s="8"/>
      <c r="EJ1095" s="8"/>
      <c r="EK1095" s="8"/>
      <c r="EL1095" s="8"/>
      <c r="EM1095" s="8"/>
      <c r="EN1095" s="8"/>
      <c r="EO1095" s="8"/>
      <c r="EP1095" s="8"/>
      <c r="EQ1095" s="8"/>
      <c r="ER1095" s="8"/>
      <c r="ES1095" s="8"/>
      <c r="ET1095" s="8"/>
      <c r="EU1095" s="8"/>
      <c r="EV1095" s="8"/>
      <c r="EW1095" s="8"/>
      <c r="EX1095" s="8"/>
      <c r="EY1095" s="8"/>
      <c r="EZ1095" s="8"/>
      <c r="FA1095" s="1600"/>
    </row>
    <row r="1096" spans="4:157" s="1551" customFormat="1">
      <c r="D1096" s="37"/>
      <c r="E1096" s="1534"/>
      <c r="F1096" s="1581"/>
      <c r="G1096" s="1582"/>
      <c r="H1096" s="1581"/>
      <c r="I1096" s="1583"/>
      <c r="J1096" s="1582"/>
      <c r="K1096" s="1582"/>
      <c r="L1096" s="1581"/>
      <c r="M1096" s="1564"/>
      <c r="N1096" s="1564"/>
      <c r="O1096" s="1564"/>
      <c r="P1096" s="1564"/>
      <c r="Q1096" s="1584"/>
      <c r="R1096" s="1584"/>
      <c r="S1096" s="1584"/>
      <c r="T1096" s="1584"/>
      <c r="W1096" s="1627"/>
      <c r="X1096" s="1569"/>
      <c r="Y1096" s="2000"/>
      <c r="Z1096" s="1627"/>
      <c r="AA1096" s="1569"/>
      <c r="AD1096" s="2000"/>
      <c r="AE1096" s="1986"/>
      <c r="AF1096" s="1566"/>
      <c r="AG1096" s="1566"/>
      <c r="AH1096" s="1566"/>
      <c r="AI1096" s="1566"/>
      <c r="AJ1096" s="1566"/>
      <c r="AK1096" s="1566"/>
      <c r="AL1096" s="1566"/>
      <c r="AM1096" s="1566"/>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c r="CG1096" s="8"/>
      <c r="CH1096" s="8"/>
      <c r="CI1096" s="8"/>
      <c r="CJ1096" s="8"/>
      <c r="CK1096" s="8"/>
      <c r="CL1096" s="8"/>
      <c r="CM1096" s="8"/>
      <c r="CN1096" s="8"/>
      <c r="CO1096" s="8"/>
      <c r="CP1096" s="8"/>
      <c r="CQ1096" s="8"/>
      <c r="CR1096" s="8"/>
      <c r="CS1096" s="8"/>
      <c r="CT1096" s="8"/>
      <c r="CU1096" s="8"/>
      <c r="CV1096" s="8"/>
      <c r="CW1096" s="8"/>
      <c r="CX1096" s="8"/>
      <c r="CY1096" s="8"/>
      <c r="CZ1096" s="8"/>
      <c r="DA1096" s="8"/>
      <c r="DB1096" s="8"/>
      <c r="DC1096" s="8"/>
      <c r="DD1096" s="8"/>
      <c r="DE1096" s="8"/>
      <c r="DF1096" s="8"/>
      <c r="DG1096" s="8"/>
      <c r="DH1096" s="8"/>
      <c r="DI1096" s="8"/>
      <c r="DJ1096" s="8"/>
      <c r="DK1096" s="8"/>
      <c r="DL1096" s="8"/>
      <c r="DM1096" s="8"/>
      <c r="DN1096" s="8"/>
      <c r="DO1096" s="8"/>
      <c r="DP1096" s="8"/>
      <c r="DQ1096" s="8"/>
      <c r="DR1096" s="8"/>
      <c r="DS1096" s="8"/>
      <c r="DT1096" s="8"/>
      <c r="DU1096" s="8"/>
      <c r="DV1096" s="8"/>
      <c r="DW1096" s="8"/>
      <c r="DX1096" s="8"/>
      <c r="DY1096" s="8"/>
      <c r="DZ1096" s="8"/>
      <c r="EA1096" s="8"/>
      <c r="EB1096" s="8"/>
      <c r="EC1096" s="8"/>
      <c r="ED1096" s="8"/>
      <c r="EE1096" s="8"/>
      <c r="EF1096" s="8"/>
      <c r="EG1096" s="8"/>
      <c r="EH1096" s="8"/>
      <c r="EI1096" s="8"/>
      <c r="EJ1096" s="8"/>
      <c r="EK1096" s="8"/>
      <c r="EL1096" s="8"/>
      <c r="EM1096" s="8"/>
      <c r="EN1096" s="8"/>
      <c r="EO1096" s="8"/>
      <c r="EP1096" s="8"/>
      <c r="EQ1096" s="8"/>
      <c r="ER1096" s="8"/>
      <c r="ES1096" s="8"/>
      <c r="ET1096" s="8"/>
      <c r="EU1096" s="8"/>
      <c r="EV1096" s="8"/>
      <c r="EW1096" s="8"/>
      <c r="EX1096" s="8"/>
      <c r="EY1096" s="8"/>
      <c r="EZ1096" s="8"/>
      <c r="FA1096" s="1600"/>
    </row>
    <row r="1097" spans="4:157" s="1551" customFormat="1">
      <c r="D1097" s="37"/>
      <c r="E1097" s="1534"/>
      <c r="F1097" s="1581"/>
      <c r="G1097" s="1582"/>
      <c r="H1097" s="1581"/>
      <c r="I1097" s="1583"/>
      <c r="J1097" s="1582"/>
      <c r="K1097" s="1582"/>
      <c r="L1097" s="1581"/>
      <c r="M1097" s="1564"/>
      <c r="N1097" s="1564"/>
      <c r="O1097" s="1564"/>
      <c r="P1097" s="1564"/>
      <c r="Q1097" s="1584"/>
      <c r="R1097" s="1584"/>
      <c r="S1097" s="1584"/>
      <c r="T1097" s="1584"/>
      <c r="W1097" s="1627"/>
      <c r="X1097" s="1569"/>
      <c r="Y1097" s="2000"/>
      <c r="Z1097" s="1627"/>
      <c r="AA1097" s="1569"/>
      <c r="AD1097" s="2000"/>
      <c r="AE1097" s="1986"/>
      <c r="AF1097" s="1566"/>
      <c r="AG1097" s="1566"/>
      <c r="AH1097" s="1566"/>
      <c r="AI1097" s="1566"/>
      <c r="AJ1097" s="1566"/>
      <c r="AK1097" s="1566"/>
      <c r="AL1097" s="1566"/>
      <c r="AM1097" s="1566"/>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c r="CG1097" s="8"/>
      <c r="CH1097" s="8"/>
      <c r="CI1097" s="8"/>
      <c r="CJ1097" s="8"/>
      <c r="CK1097" s="8"/>
      <c r="CL1097" s="8"/>
      <c r="CM1097" s="8"/>
      <c r="CN1097" s="8"/>
      <c r="CO1097" s="8"/>
      <c r="CP1097" s="8"/>
      <c r="CQ1097" s="8"/>
      <c r="CR1097" s="8"/>
      <c r="CS1097" s="8"/>
      <c r="CT1097" s="8"/>
      <c r="CU1097" s="8"/>
      <c r="CV1097" s="8"/>
      <c r="CW1097" s="8"/>
      <c r="CX1097" s="8"/>
      <c r="CY1097" s="8"/>
      <c r="CZ1097" s="8"/>
      <c r="DA1097" s="8"/>
      <c r="DB1097" s="8"/>
      <c r="DC1097" s="8"/>
      <c r="DD1097" s="8"/>
      <c r="DE1097" s="8"/>
      <c r="DF1097" s="8"/>
      <c r="DG1097" s="8"/>
      <c r="DH1097" s="8"/>
      <c r="DI1097" s="8"/>
      <c r="DJ1097" s="8"/>
      <c r="DK1097" s="8"/>
      <c r="DL1097" s="8"/>
      <c r="DM1097" s="8"/>
      <c r="DN1097" s="8"/>
      <c r="DO1097" s="8"/>
      <c r="DP1097" s="8"/>
      <c r="DQ1097" s="8"/>
      <c r="DR1097" s="8"/>
      <c r="DS1097" s="8"/>
      <c r="DT1097" s="8"/>
      <c r="DU1097" s="8"/>
      <c r="DV1097" s="8"/>
      <c r="DW1097" s="8"/>
      <c r="DX1097" s="8"/>
      <c r="DY1097" s="8"/>
      <c r="DZ1097" s="8"/>
      <c r="EA1097" s="8"/>
      <c r="EB1097" s="8"/>
      <c r="EC1097" s="8"/>
      <c r="ED1097" s="8"/>
      <c r="EE1097" s="8"/>
      <c r="EF1097" s="8"/>
      <c r="EG1097" s="8"/>
      <c r="EH1097" s="8"/>
      <c r="EI1097" s="8"/>
      <c r="EJ1097" s="8"/>
      <c r="EK1097" s="8"/>
      <c r="EL1097" s="8"/>
      <c r="EM1097" s="8"/>
      <c r="EN1097" s="8"/>
      <c r="EO1097" s="8"/>
      <c r="EP1097" s="8"/>
      <c r="EQ1097" s="8"/>
      <c r="ER1097" s="8"/>
      <c r="ES1097" s="8"/>
      <c r="ET1097" s="8"/>
      <c r="EU1097" s="8"/>
      <c r="EV1097" s="8"/>
      <c r="EW1097" s="8"/>
      <c r="EX1097" s="8"/>
      <c r="EY1097" s="8"/>
      <c r="EZ1097" s="8"/>
      <c r="FA1097" s="1600"/>
    </row>
    <row r="1098" spans="4:157" s="1551" customFormat="1">
      <c r="D1098" s="37"/>
      <c r="E1098" s="1534"/>
      <c r="F1098" s="1581"/>
      <c r="G1098" s="1582"/>
      <c r="H1098" s="1581"/>
      <c r="I1098" s="1583"/>
      <c r="J1098" s="1582"/>
      <c r="K1098" s="1582"/>
      <c r="L1098" s="1581"/>
      <c r="M1098" s="1564"/>
      <c r="N1098" s="1564"/>
      <c r="O1098" s="1564"/>
      <c r="P1098" s="1564"/>
      <c r="Q1098" s="1584"/>
      <c r="R1098" s="1584"/>
      <c r="S1098" s="1584"/>
      <c r="T1098" s="1584"/>
      <c r="W1098" s="1627"/>
      <c r="X1098" s="1569"/>
      <c r="Y1098" s="2000"/>
      <c r="Z1098" s="1627"/>
      <c r="AA1098" s="1569"/>
      <c r="AD1098" s="2000"/>
      <c r="AE1098" s="1986"/>
      <c r="AF1098" s="1566"/>
      <c r="AG1098" s="1566"/>
      <c r="AH1098" s="1566"/>
      <c r="AI1098" s="1566"/>
      <c r="AJ1098" s="1566"/>
      <c r="AK1098" s="1566"/>
      <c r="AL1098" s="1566"/>
      <c r="AM1098" s="1566"/>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c r="CG1098" s="8"/>
      <c r="CH1098" s="8"/>
      <c r="CI1098" s="8"/>
      <c r="CJ1098" s="8"/>
      <c r="CK1098" s="8"/>
      <c r="CL1098" s="8"/>
      <c r="CM1098" s="8"/>
      <c r="CN1098" s="8"/>
      <c r="CO1098" s="8"/>
      <c r="CP1098" s="8"/>
      <c r="CQ1098" s="8"/>
      <c r="CR1098" s="8"/>
      <c r="CS1098" s="8"/>
      <c r="CT1098" s="8"/>
      <c r="CU1098" s="8"/>
      <c r="CV1098" s="8"/>
      <c r="CW1098" s="8"/>
      <c r="CX1098" s="8"/>
      <c r="CY1098" s="8"/>
      <c r="CZ1098" s="8"/>
      <c r="DA1098" s="8"/>
      <c r="DB1098" s="8"/>
      <c r="DC1098" s="8"/>
      <c r="DD1098" s="8"/>
      <c r="DE1098" s="8"/>
      <c r="DF1098" s="8"/>
      <c r="DG1098" s="8"/>
      <c r="DH1098" s="8"/>
      <c r="DI1098" s="8"/>
      <c r="DJ1098" s="8"/>
      <c r="DK1098" s="8"/>
      <c r="DL1098" s="8"/>
      <c r="DM1098" s="8"/>
      <c r="DN1098" s="8"/>
      <c r="DO1098" s="8"/>
      <c r="DP1098" s="8"/>
      <c r="DQ1098" s="8"/>
      <c r="DR1098" s="8"/>
      <c r="DS1098" s="8"/>
      <c r="DT1098" s="8"/>
      <c r="DU1098" s="8"/>
      <c r="DV1098" s="8"/>
      <c r="DW1098" s="8"/>
      <c r="DX1098" s="8"/>
      <c r="DY1098" s="8"/>
      <c r="DZ1098" s="8"/>
      <c r="EA1098" s="8"/>
      <c r="EB1098" s="8"/>
      <c r="EC1098" s="8"/>
      <c r="ED1098" s="8"/>
      <c r="EE1098" s="8"/>
      <c r="EF1098" s="8"/>
      <c r="EG1098" s="8"/>
      <c r="EH1098" s="8"/>
      <c r="EI1098" s="8"/>
      <c r="EJ1098" s="8"/>
      <c r="EK1098" s="8"/>
      <c r="EL1098" s="8"/>
      <c r="EM1098" s="8"/>
      <c r="EN1098" s="8"/>
      <c r="EO1098" s="8"/>
      <c r="EP1098" s="8"/>
      <c r="EQ1098" s="8"/>
      <c r="ER1098" s="8"/>
      <c r="ES1098" s="8"/>
      <c r="ET1098" s="8"/>
      <c r="EU1098" s="8"/>
      <c r="EV1098" s="8"/>
      <c r="EW1098" s="8"/>
      <c r="EX1098" s="8"/>
      <c r="EY1098" s="8"/>
      <c r="EZ1098" s="8"/>
      <c r="FA1098" s="1600"/>
    </row>
    <row r="1099" spans="4:157" s="1551" customFormat="1">
      <c r="D1099" s="37"/>
      <c r="E1099" s="1534"/>
      <c r="F1099" s="1581"/>
      <c r="G1099" s="1582"/>
      <c r="H1099" s="1581"/>
      <c r="I1099" s="1583"/>
      <c r="J1099" s="1582"/>
      <c r="K1099" s="1582"/>
      <c r="L1099" s="1581"/>
      <c r="M1099" s="1564"/>
      <c r="N1099" s="1564"/>
      <c r="O1099" s="1564"/>
      <c r="P1099" s="1564"/>
      <c r="Q1099" s="1584"/>
      <c r="R1099" s="1584"/>
      <c r="S1099" s="1584"/>
      <c r="T1099" s="1584"/>
      <c r="W1099" s="1627"/>
      <c r="X1099" s="1569"/>
      <c r="Y1099" s="2000"/>
      <c r="Z1099" s="1627"/>
      <c r="AA1099" s="1569"/>
      <c r="AD1099" s="2000"/>
      <c r="AE1099" s="1986"/>
      <c r="AF1099" s="1566"/>
      <c r="AG1099" s="1566"/>
      <c r="AH1099" s="1566"/>
      <c r="AI1099" s="1566"/>
      <c r="AJ1099" s="1566"/>
      <c r="AK1099" s="1566"/>
      <c r="AL1099" s="1566"/>
      <c r="AM1099" s="1566"/>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c r="CG1099" s="8"/>
      <c r="CH1099" s="8"/>
      <c r="CI1099" s="8"/>
      <c r="CJ1099" s="8"/>
      <c r="CK1099" s="8"/>
      <c r="CL1099" s="8"/>
      <c r="CM1099" s="8"/>
      <c r="CN1099" s="8"/>
      <c r="CO1099" s="8"/>
      <c r="CP1099" s="8"/>
      <c r="CQ1099" s="8"/>
      <c r="CR1099" s="8"/>
      <c r="CS1099" s="8"/>
      <c r="CT1099" s="8"/>
      <c r="CU1099" s="8"/>
      <c r="CV1099" s="8"/>
      <c r="CW1099" s="8"/>
      <c r="CX1099" s="8"/>
      <c r="CY1099" s="8"/>
      <c r="CZ1099" s="8"/>
      <c r="DA1099" s="8"/>
      <c r="DB1099" s="8"/>
      <c r="DC1099" s="8"/>
      <c r="DD1099" s="8"/>
      <c r="DE1099" s="8"/>
      <c r="DF1099" s="8"/>
      <c r="DG1099" s="8"/>
      <c r="DH1099" s="8"/>
      <c r="DI1099" s="8"/>
      <c r="DJ1099" s="8"/>
      <c r="DK1099" s="8"/>
      <c r="DL1099" s="8"/>
      <c r="DM1099" s="8"/>
      <c r="DN1099" s="8"/>
      <c r="DO1099" s="8"/>
      <c r="DP1099" s="8"/>
      <c r="DQ1099" s="8"/>
      <c r="DR1099" s="8"/>
      <c r="DS1099" s="8"/>
      <c r="DT1099" s="8"/>
      <c r="DU1099" s="8"/>
      <c r="DV1099" s="8"/>
      <c r="DW1099" s="8"/>
      <c r="DX1099" s="8"/>
      <c r="DY1099" s="8"/>
      <c r="DZ1099" s="8"/>
      <c r="EA1099" s="8"/>
      <c r="EB1099" s="8"/>
      <c r="EC1099" s="8"/>
      <c r="ED1099" s="8"/>
      <c r="EE1099" s="8"/>
      <c r="EF1099" s="8"/>
      <c r="EG1099" s="8"/>
      <c r="EH1099" s="8"/>
      <c r="EI1099" s="8"/>
      <c r="EJ1099" s="8"/>
      <c r="EK1099" s="8"/>
      <c r="EL1099" s="8"/>
      <c r="EM1099" s="8"/>
      <c r="EN1099" s="8"/>
      <c r="EO1099" s="8"/>
      <c r="EP1099" s="8"/>
      <c r="EQ1099" s="8"/>
      <c r="ER1099" s="8"/>
      <c r="ES1099" s="8"/>
      <c r="ET1099" s="8"/>
      <c r="EU1099" s="8"/>
      <c r="EV1099" s="8"/>
      <c r="EW1099" s="8"/>
      <c r="EX1099" s="8"/>
      <c r="EY1099" s="8"/>
      <c r="EZ1099" s="8"/>
      <c r="FA1099" s="1600"/>
    </row>
    <row r="1100" spans="4:157" s="1551" customFormat="1">
      <c r="D1100" s="37"/>
      <c r="E1100" s="1534"/>
      <c r="F1100" s="1581"/>
      <c r="G1100" s="1582"/>
      <c r="H1100" s="1581"/>
      <c r="I1100" s="1583"/>
      <c r="J1100" s="1582"/>
      <c r="K1100" s="1582"/>
      <c r="L1100" s="1581"/>
      <c r="M1100" s="1564"/>
      <c r="N1100" s="1564"/>
      <c r="O1100" s="1564"/>
      <c r="P1100" s="1564"/>
      <c r="Q1100" s="1584"/>
      <c r="R1100" s="1584"/>
      <c r="S1100" s="1584"/>
      <c r="T1100" s="1584"/>
      <c r="W1100" s="1627"/>
      <c r="X1100" s="1569"/>
      <c r="Y1100" s="2000"/>
      <c r="Z1100" s="1627"/>
      <c r="AA1100" s="1569"/>
      <c r="AD1100" s="2000"/>
      <c r="AE1100" s="1986"/>
      <c r="AF1100" s="1566"/>
      <c r="AG1100" s="1566"/>
      <c r="AH1100" s="1566"/>
      <c r="AI1100" s="1566"/>
      <c r="AJ1100" s="1566"/>
      <c r="AK1100" s="1566"/>
      <c r="AL1100" s="1566"/>
      <c r="AM1100" s="1566"/>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c r="CG1100" s="8"/>
      <c r="CH1100" s="8"/>
      <c r="CI1100" s="8"/>
      <c r="CJ1100" s="8"/>
      <c r="CK1100" s="8"/>
      <c r="CL1100" s="8"/>
      <c r="CM1100" s="8"/>
      <c r="CN1100" s="8"/>
      <c r="CO1100" s="8"/>
      <c r="CP1100" s="8"/>
      <c r="CQ1100" s="8"/>
      <c r="CR1100" s="8"/>
      <c r="CS1100" s="8"/>
      <c r="CT1100" s="8"/>
      <c r="CU1100" s="8"/>
      <c r="CV1100" s="8"/>
      <c r="CW1100" s="8"/>
      <c r="CX1100" s="8"/>
      <c r="CY1100" s="8"/>
      <c r="CZ1100" s="8"/>
      <c r="DA1100" s="8"/>
      <c r="DB1100" s="8"/>
      <c r="DC1100" s="8"/>
      <c r="DD1100" s="8"/>
      <c r="DE1100" s="8"/>
      <c r="DF1100" s="8"/>
      <c r="DG1100" s="8"/>
      <c r="DH1100" s="8"/>
      <c r="DI1100" s="8"/>
      <c r="DJ1100" s="8"/>
      <c r="DK1100" s="8"/>
      <c r="DL1100" s="8"/>
      <c r="DM1100" s="8"/>
      <c r="DN1100" s="8"/>
      <c r="DO1100" s="8"/>
      <c r="DP1100" s="8"/>
      <c r="DQ1100" s="8"/>
      <c r="DR1100" s="8"/>
      <c r="DS1100" s="8"/>
      <c r="DT1100" s="8"/>
      <c r="DU1100" s="8"/>
      <c r="DV1100" s="8"/>
      <c r="DW1100" s="8"/>
      <c r="DX1100" s="8"/>
      <c r="DY1100" s="8"/>
      <c r="DZ1100" s="8"/>
      <c r="EA1100" s="8"/>
      <c r="EB1100" s="8"/>
      <c r="EC1100" s="8"/>
      <c r="ED1100" s="8"/>
      <c r="EE1100" s="8"/>
      <c r="EF1100" s="8"/>
      <c r="EG1100" s="8"/>
      <c r="EH1100" s="8"/>
      <c r="EI1100" s="8"/>
      <c r="EJ1100" s="8"/>
      <c r="EK1100" s="8"/>
      <c r="EL1100" s="8"/>
      <c r="EM1100" s="8"/>
      <c r="EN1100" s="8"/>
      <c r="EO1100" s="8"/>
      <c r="EP1100" s="8"/>
      <c r="EQ1100" s="8"/>
      <c r="ER1100" s="8"/>
      <c r="ES1100" s="8"/>
      <c r="ET1100" s="8"/>
      <c r="EU1100" s="8"/>
      <c r="EV1100" s="8"/>
      <c r="EW1100" s="8"/>
      <c r="EX1100" s="8"/>
      <c r="EY1100" s="8"/>
      <c r="EZ1100" s="8"/>
      <c r="FA1100" s="1600"/>
    </row>
    <row r="1101" spans="4:157" s="1551" customFormat="1">
      <c r="D1101" s="37"/>
      <c r="E1101" s="1534"/>
      <c r="F1101" s="1581"/>
      <c r="G1101" s="1582"/>
      <c r="H1101" s="1581"/>
      <c r="I1101" s="1583"/>
      <c r="J1101" s="1582"/>
      <c r="K1101" s="1582"/>
      <c r="L1101" s="1581"/>
      <c r="M1101" s="1564"/>
      <c r="N1101" s="1564"/>
      <c r="O1101" s="1564"/>
      <c r="P1101" s="1564"/>
      <c r="Q1101" s="1584"/>
      <c r="R1101" s="1584"/>
      <c r="S1101" s="1584"/>
      <c r="T1101" s="1584"/>
      <c r="W1101" s="1627"/>
      <c r="X1101" s="1569"/>
      <c r="Y1101" s="2000"/>
      <c r="Z1101" s="1627"/>
      <c r="AA1101" s="1569"/>
      <c r="AD1101" s="2000"/>
      <c r="AE1101" s="1986"/>
      <c r="AF1101" s="1566"/>
      <c r="AG1101" s="1566"/>
      <c r="AH1101" s="1566"/>
      <c r="AI1101" s="1566"/>
      <c r="AJ1101" s="1566"/>
      <c r="AK1101" s="1566"/>
      <c r="AL1101" s="1566"/>
      <c r="AM1101" s="1566"/>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c r="CG1101" s="8"/>
      <c r="CH1101" s="8"/>
      <c r="CI1101" s="8"/>
      <c r="CJ1101" s="8"/>
      <c r="CK1101" s="8"/>
      <c r="CL1101" s="8"/>
      <c r="CM1101" s="8"/>
      <c r="CN1101" s="8"/>
      <c r="CO1101" s="8"/>
      <c r="CP1101" s="8"/>
      <c r="CQ1101" s="8"/>
      <c r="CR1101" s="8"/>
      <c r="CS1101" s="8"/>
      <c r="CT1101" s="8"/>
      <c r="CU1101" s="8"/>
      <c r="CV1101" s="8"/>
      <c r="CW1101" s="8"/>
      <c r="CX1101" s="8"/>
      <c r="CY1101" s="8"/>
      <c r="CZ1101" s="8"/>
      <c r="DA1101" s="8"/>
      <c r="DB1101" s="8"/>
      <c r="DC1101" s="8"/>
      <c r="DD1101" s="8"/>
      <c r="DE1101" s="8"/>
      <c r="DF1101" s="8"/>
      <c r="DG1101" s="8"/>
      <c r="DH1101" s="8"/>
      <c r="DI1101" s="8"/>
      <c r="DJ1101" s="8"/>
      <c r="DK1101" s="8"/>
      <c r="DL1101" s="8"/>
      <c r="DM1101" s="8"/>
      <c r="DN1101" s="8"/>
      <c r="DO1101" s="8"/>
      <c r="DP1101" s="8"/>
      <c r="DQ1101" s="8"/>
      <c r="DR1101" s="8"/>
      <c r="DS1101" s="8"/>
      <c r="DT1101" s="8"/>
      <c r="DU1101" s="8"/>
      <c r="DV1101" s="8"/>
      <c r="DW1101" s="8"/>
      <c r="DX1101" s="8"/>
      <c r="DY1101" s="8"/>
      <c r="DZ1101" s="8"/>
      <c r="EA1101" s="8"/>
      <c r="EB1101" s="8"/>
      <c r="EC1101" s="8"/>
      <c r="ED1101" s="8"/>
      <c r="EE1101" s="8"/>
      <c r="EF1101" s="8"/>
      <c r="EG1101" s="8"/>
      <c r="EH1101" s="8"/>
      <c r="EI1101" s="8"/>
      <c r="EJ1101" s="8"/>
      <c r="EK1101" s="8"/>
      <c r="EL1101" s="8"/>
      <c r="EM1101" s="8"/>
      <c r="EN1101" s="8"/>
      <c r="EO1101" s="8"/>
      <c r="EP1101" s="8"/>
      <c r="EQ1101" s="8"/>
      <c r="ER1101" s="8"/>
      <c r="ES1101" s="8"/>
      <c r="ET1101" s="8"/>
      <c r="EU1101" s="8"/>
      <c r="EV1101" s="8"/>
      <c r="EW1101" s="8"/>
      <c r="EX1101" s="8"/>
      <c r="EY1101" s="8"/>
      <c r="EZ1101" s="8"/>
      <c r="FA1101" s="1600"/>
    </row>
    <row r="1102" spans="4:157" s="1551" customFormat="1">
      <c r="D1102" s="37"/>
      <c r="E1102" s="1534"/>
      <c r="F1102" s="1581"/>
      <c r="G1102" s="1582"/>
      <c r="H1102" s="1581"/>
      <c r="I1102" s="1583"/>
      <c r="J1102" s="1582"/>
      <c r="K1102" s="1582"/>
      <c r="L1102" s="1581"/>
      <c r="M1102" s="1564"/>
      <c r="N1102" s="1564"/>
      <c r="O1102" s="1564"/>
      <c r="P1102" s="1564"/>
      <c r="Q1102" s="1584"/>
      <c r="R1102" s="1584"/>
      <c r="S1102" s="1584"/>
      <c r="T1102" s="1584"/>
      <c r="W1102" s="1627"/>
      <c r="X1102" s="1569"/>
      <c r="Y1102" s="2000"/>
      <c r="Z1102" s="1627"/>
      <c r="AA1102" s="1569"/>
      <c r="AD1102" s="2000"/>
      <c r="AE1102" s="1986"/>
      <c r="AF1102" s="1566"/>
      <c r="AG1102" s="1566"/>
      <c r="AH1102" s="1566"/>
      <c r="AI1102" s="1566"/>
      <c r="AJ1102" s="1566"/>
      <c r="AK1102" s="1566"/>
      <c r="AL1102" s="1566"/>
      <c r="AM1102" s="1566"/>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c r="CG1102" s="8"/>
      <c r="CH1102" s="8"/>
      <c r="CI1102" s="8"/>
      <c r="CJ1102" s="8"/>
      <c r="CK1102" s="8"/>
      <c r="CL1102" s="8"/>
      <c r="CM1102" s="8"/>
      <c r="CN1102" s="8"/>
      <c r="CO1102" s="8"/>
      <c r="CP1102" s="8"/>
      <c r="CQ1102" s="8"/>
      <c r="CR1102" s="8"/>
      <c r="CS1102" s="8"/>
      <c r="CT1102" s="8"/>
      <c r="CU1102" s="8"/>
      <c r="CV1102" s="8"/>
      <c r="CW1102" s="8"/>
      <c r="CX1102" s="8"/>
      <c r="CY1102" s="8"/>
      <c r="CZ1102" s="8"/>
      <c r="DA1102" s="8"/>
      <c r="DB1102" s="8"/>
      <c r="DC1102" s="8"/>
      <c r="DD1102" s="8"/>
      <c r="DE1102" s="8"/>
      <c r="DF1102" s="8"/>
      <c r="DG1102" s="8"/>
      <c r="DH1102" s="8"/>
      <c r="DI1102" s="8"/>
      <c r="DJ1102" s="8"/>
      <c r="DK1102" s="8"/>
      <c r="DL1102" s="8"/>
      <c r="DM1102" s="8"/>
      <c r="DN1102" s="8"/>
      <c r="DO1102" s="8"/>
      <c r="DP1102" s="8"/>
      <c r="DQ1102" s="8"/>
      <c r="DR1102" s="8"/>
      <c r="DS1102" s="8"/>
      <c r="DT1102" s="8"/>
      <c r="DU1102" s="8"/>
      <c r="DV1102" s="8"/>
      <c r="DW1102" s="8"/>
      <c r="DX1102" s="8"/>
      <c r="DY1102" s="8"/>
      <c r="DZ1102" s="8"/>
      <c r="EA1102" s="8"/>
      <c r="EB1102" s="8"/>
      <c r="EC1102" s="8"/>
      <c r="ED1102" s="8"/>
      <c r="EE1102" s="8"/>
      <c r="EF1102" s="8"/>
      <c r="EG1102" s="8"/>
      <c r="EH1102" s="8"/>
      <c r="EI1102" s="8"/>
      <c r="EJ1102" s="8"/>
      <c r="EK1102" s="8"/>
      <c r="EL1102" s="8"/>
      <c r="EM1102" s="8"/>
      <c r="EN1102" s="8"/>
      <c r="EO1102" s="8"/>
      <c r="EP1102" s="8"/>
      <c r="EQ1102" s="8"/>
      <c r="ER1102" s="8"/>
      <c r="ES1102" s="8"/>
      <c r="ET1102" s="8"/>
      <c r="EU1102" s="8"/>
      <c r="EV1102" s="8"/>
      <c r="EW1102" s="8"/>
      <c r="EX1102" s="8"/>
      <c r="EY1102" s="8"/>
      <c r="EZ1102" s="8"/>
      <c r="FA1102" s="1600"/>
    </row>
    <row r="1103" spans="4:157" s="1551" customFormat="1">
      <c r="D1103" s="37"/>
      <c r="E1103" s="1534"/>
      <c r="F1103" s="1581"/>
      <c r="G1103" s="1582"/>
      <c r="H1103" s="1581"/>
      <c r="I1103" s="1583"/>
      <c r="J1103" s="1582"/>
      <c r="K1103" s="1582"/>
      <c r="L1103" s="1581"/>
      <c r="M1103" s="1564"/>
      <c r="N1103" s="1564"/>
      <c r="O1103" s="1564"/>
      <c r="P1103" s="1564"/>
      <c r="Q1103" s="1584"/>
      <c r="R1103" s="1584"/>
      <c r="S1103" s="1584"/>
      <c r="T1103" s="1584"/>
      <c r="W1103" s="1627"/>
      <c r="X1103" s="1569"/>
      <c r="Y1103" s="2000"/>
      <c r="Z1103" s="1627"/>
      <c r="AA1103" s="1569"/>
      <c r="AD1103" s="2000"/>
      <c r="AE1103" s="1986"/>
      <c r="AF1103" s="1566"/>
      <c r="AG1103" s="1566"/>
      <c r="AH1103" s="1566"/>
      <c r="AI1103" s="1566"/>
      <c r="AJ1103" s="1566"/>
      <c r="AK1103" s="1566"/>
      <c r="AL1103" s="1566"/>
      <c r="AM1103" s="1566"/>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c r="CG1103" s="8"/>
      <c r="CH1103" s="8"/>
      <c r="CI1103" s="8"/>
      <c r="CJ1103" s="8"/>
      <c r="CK1103" s="8"/>
      <c r="CL1103" s="8"/>
      <c r="CM1103" s="8"/>
      <c r="CN1103" s="8"/>
      <c r="CO1103" s="8"/>
      <c r="CP1103" s="8"/>
      <c r="CQ1103" s="8"/>
      <c r="CR1103" s="8"/>
      <c r="CS1103" s="8"/>
      <c r="CT1103" s="8"/>
      <c r="CU1103" s="8"/>
      <c r="CV1103" s="8"/>
      <c r="CW1103" s="8"/>
      <c r="CX1103" s="8"/>
      <c r="CY1103" s="8"/>
      <c r="CZ1103" s="8"/>
      <c r="DA1103" s="8"/>
      <c r="DB1103" s="8"/>
      <c r="DC1103" s="8"/>
      <c r="DD1103" s="8"/>
      <c r="DE1103" s="8"/>
      <c r="DF1103" s="8"/>
      <c r="DG1103" s="8"/>
      <c r="DH1103" s="8"/>
      <c r="DI1103" s="8"/>
      <c r="DJ1103" s="8"/>
      <c r="DK1103" s="8"/>
      <c r="DL1103" s="8"/>
      <c r="DM1103" s="8"/>
      <c r="DN1103" s="8"/>
      <c r="DO1103" s="8"/>
      <c r="DP1103" s="8"/>
      <c r="DQ1103" s="8"/>
      <c r="DR1103" s="8"/>
      <c r="DS1103" s="8"/>
      <c r="DT1103" s="8"/>
      <c r="DU1103" s="8"/>
      <c r="DV1103" s="8"/>
      <c r="DW1103" s="8"/>
      <c r="DX1103" s="8"/>
      <c r="DY1103" s="8"/>
      <c r="DZ1103" s="8"/>
      <c r="EA1103" s="8"/>
      <c r="EB1103" s="8"/>
      <c r="EC1103" s="8"/>
      <c r="ED1103" s="8"/>
      <c r="EE1103" s="8"/>
      <c r="EF1103" s="8"/>
      <c r="EG1103" s="8"/>
      <c r="EH1103" s="8"/>
      <c r="EI1103" s="8"/>
      <c r="EJ1103" s="8"/>
      <c r="EK1103" s="8"/>
      <c r="EL1103" s="8"/>
      <c r="EM1103" s="8"/>
      <c r="EN1103" s="8"/>
      <c r="EO1103" s="8"/>
      <c r="EP1103" s="8"/>
      <c r="EQ1103" s="8"/>
      <c r="ER1103" s="8"/>
      <c r="ES1103" s="8"/>
      <c r="ET1103" s="8"/>
      <c r="EU1103" s="8"/>
      <c r="EV1103" s="8"/>
      <c r="EW1103" s="8"/>
      <c r="EX1103" s="8"/>
      <c r="EY1103" s="8"/>
      <c r="EZ1103" s="8"/>
      <c r="FA1103" s="1600"/>
    </row>
    <row r="1104" spans="4:157" s="1551" customFormat="1">
      <c r="D1104" s="37"/>
      <c r="E1104" s="1534"/>
      <c r="F1104" s="1581"/>
      <c r="G1104" s="1582"/>
      <c r="H1104" s="1581"/>
      <c r="I1104" s="1583"/>
      <c r="J1104" s="1582"/>
      <c r="K1104" s="1582"/>
      <c r="L1104" s="1581"/>
      <c r="M1104" s="1564"/>
      <c r="N1104" s="1564"/>
      <c r="O1104" s="1564"/>
      <c r="P1104" s="1564"/>
      <c r="Q1104" s="1584"/>
      <c r="R1104" s="1584"/>
      <c r="S1104" s="1584"/>
      <c r="T1104" s="1584"/>
      <c r="W1104" s="1627"/>
      <c r="X1104" s="1569"/>
      <c r="Y1104" s="2000"/>
      <c r="Z1104" s="1627"/>
      <c r="AA1104" s="1569"/>
      <c r="AD1104" s="2000"/>
      <c r="AE1104" s="1986"/>
      <c r="AF1104" s="1566"/>
      <c r="AG1104" s="1566"/>
      <c r="AH1104" s="1566"/>
      <c r="AI1104" s="1566"/>
      <c r="AJ1104" s="1566"/>
      <c r="AK1104" s="1566"/>
      <c r="AL1104" s="1566"/>
      <c r="AM1104" s="1566"/>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c r="CG1104" s="8"/>
      <c r="CH1104" s="8"/>
      <c r="CI1104" s="8"/>
      <c r="CJ1104" s="8"/>
      <c r="CK1104" s="8"/>
      <c r="CL1104" s="8"/>
      <c r="CM1104" s="8"/>
      <c r="CN1104" s="8"/>
      <c r="CO1104" s="8"/>
      <c r="CP1104" s="8"/>
      <c r="CQ1104" s="8"/>
      <c r="CR1104" s="8"/>
      <c r="CS1104" s="8"/>
      <c r="CT1104" s="8"/>
      <c r="CU1104" s="8"/>
      <c r="CV1104" s="8"/>
      <c r="CW1104" s="8"/>
      <c r="CX1104" s="8"/>
      <c r="CY1104" s="8"/>
      <c r="CZ1104" s="8"/>
      <c r="DA1104" s="8"/>
      <c r="DB1104" s="8"/>
      <c r="DC1104" s="8"/>
      <c r="DD1104" s="8"/>
      <c r="DE1104" s="8"/>
      <c r="DF1104" s="8"/>
      <c r="DG1104" s="8"/>
      <c r="DH1104" s="8"/>
      <c r="DI1104" s="8"/>
      <c r="DJ1104" s="8"/>
      <c r="DK1104" s="8"/>
      <c r="DL1104" s="8"/>
      <c r="DM1104" s="8"/>
      <c r="DN1104" s="8"/>
      <c r="DO1104" s="8"/>
      <c r="DP1104" s="8"/>
      <c r="DQ1104" s="8"/>
      <c r="DR1104" s="8"/>
      <c r="DS1104" s="8"/>
      <c r="DT1104" s="8"/>
      <c r="DU1104" s="8"/>
      <c r="DV1104" s="8"/>
      <c r="DW1104" s="8"/>
      <c r="DX1104" s="8"/>
      <c r="DY1104" s="8"/>
      <c r="DZ1104" s="8"/>
      <c r="EA1104" s="8"/>
      <c r="EB1104" s="8"/>
      <c r="EC1104" s="8"/>
      <c r="ED1104" s="8"/>
      <c r="EE1104" s="8"/>
      <c r="EF1104" s="8"/>
      <c r="EG1104" s="8"/>
      <c r="EH1104" s="8"/>
      <c r="EI1104" s="8"/>
      <c r="EJ1104" s="8"/>
      <c r="EK1104" s="8"/>
      <c r="EL1104" s="8"/>
      <c r="EM1104" s="8"/>
      <c r="EN1104" s="8"/>
      <c r="EO1104" s="8"/>
      <c r="EP1104" s="8"/>
      <c r="EQ1104" s="8"/>
      <c r="ER1104" s="8"/>
      <c r="ES1104" s="8"/>
      <c r="ET1104" s="8"/>
      <c r="EU1104" s="8"/>
      <c r="EV1104" s="8"/>
      <c r="EW1104" s="8"/>
      <c r="EX1104" s="8"/>
      <c r="EY1104" s="8"/>
      <c r="EZ1104" s="8"/>
      <c r="FA1104" s="1600"/>
    </row>
    <row r="1105" spans="4:157" s="1551" customFormat="1">
      <c r="D1105" s="37"/>
      <c r="E1105" s="1534"/>
      <c r="F1105" s="1581"/>
      <c r="G1105" s="1582"/>
      <c r="H1105" s="1581"/>
      <c r="I1105" s="1583"/>
      <c r="J1105" s="1582"/>
      <c r="K1105" s="1582"/>
      <c r="L1105" s="1581"/>
      <c r="M1105" s="1564"/>
      <c r="N1105" s="1564"/>
      <c r="O1105" s="1564"/>
      <c r="P1105" s="1564"/>
      <c r="Q1105" s="1584"/>
      <c r="R1105" s="1584"/>
      <c r="S1105" s="1584"/>
      <c r="T1105" s="1584"/>
      <c r="W1105" s="1627"/>
      <c r="X1105" s="1569"/>
      <c r="Y1105" s="2000"/>
      <c r="Z1105" s="1627"/>
      <c r="AA1105" s="1569"/>
      <c r="AD1105" s="2000"/>
      <c r="AE1105" s="1986"/>
      <c r="AF1105" s="1566"/>
      <c r="AG1105" s="1566"/>
      <c r="AH1105" s="1566"/>
      <c r="AI1105" s="1566"/>
      <c r="AJ1105" s="1566"/>
      <c r="AK1105" s="1566"/>
      <c r="AL1105" s="1566"/>
      <c r="AM1105" s="1566"/>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c r="CG1105" s="8"/>
      <c r="CH1105" s="8"/>
      <c r="CI1105" s="8"/>
      <c r="CJ1105" s="8"/>
      <c r="CK1105" s="8"/>
      <c r="CL1105" s="8"/>
      <c r="CM1105" s="8"/>
      <c r="CN1105" s="8"/>
      <c r="CO1105" s="8"/>
      <c r="CP1105" s="8"/>
      <c r="CQ1105" s="8"/>
      <c r="CR1105" s="8"/>
      <c r="CS1105" s="8"/>
      <c r="CT1105" s="8"/>
      <c r="CU1105" s="8"/>
      <c r="CV1105" s="8"/>
      <c r="CW1105" s="8"/>
      <c r="CX1105" s="8"/>
      <c r="CY1105" s="8"/>
      <c r="CZ1105" s="8"/>
      <c r="DA1105" s="8"/>
      <c r="DB1105" s="8"/>
      <c r="DC1105" s="8"/>
      <c r="DD1105" s="8"/>
      <c r="DE1105" s="8"/>
      <c r="DF1105" s="8"/>
      <c r="DG1105" s="8"/>
      <c r="DH1105" s="8"/>
      <c r="DI1105" s="8"/>
      <c r="DJ1105" s="8"/>
      <c r="DK1105" s="8"/>
      <c r="DL1105" s="8"/>
      <c r="DM1105" s="8"/>
      <c r="DN1105" s="8"/>
      <c r="DO1105" s="8"/>
      <c r="DP1105" s="8"/>
      <c r="DQ1105" s="8"/>
      <c r="DR1105" s="8"/>
      <c r="DS1105" s="8"/>
      <c r="DT1105" s="8"/>
      <c r="DU1105" s="8"/>
      <c r="DV1105" s="8"/>
      <c r="DW1105" s="8"/>
      <c r="DX1105" s="8"/>
      <c r="DY1105" s="8"/>
      <c r="DZ1105" s="8"/>
      <c r="EA1105" s="8"/>
      <c r="EB1105" s="8"/>
      <c r="EC1105" s="8"/>
      <c r="ED1105" s="8"/>
      <c r="EE1105" s="8"/>
      <c r="EF1105" s="8"/>
      <c r="EG1105" s="8"/>
      <c r="EH1105" s="8"/>
      <c r="EI1105" s="8"/>
      <c r="EJ1105" s="8"/>
      <c r="EK1105" s="8"/>
      <c r="EL1105" s="8"/>
      <c r="EM1105" s="8"/>
      <c r="EN1105" s="8"/>
      <c r="EO1105" s="8"/>
      <c r="EP1105" s="8"/>
      <c r="EQ1105" s="8"/>
      <c r="ER1105" s="8"/>
      <c r="ES1105" s="8"/>
      <c r="ET1105" s="8"/>
      <c r="EU1105" s="8"/>
      <c r="EV1105" s="8"/>
      <c r="EW1105" s="8"/>
      <c r="EX1105" s="8"/>
      <c r="EY1105" s="8"/>
      <c r="EZ1105" s="8"/>
      <c r="FA1105" s="1600"/>
    </row>
    <row r="1106" spans="4:157" s="1551" customFormat="1">
      <c r="D1106" s="37"/>
      <c r="E1106" s="1534"/>
      <c r="F1106" s="1581"/>
      <c r="G1106" s="1582"/>
      <c r="H1106" s="1581"/>
      <c r="I1106" s="1583"/>
      <c r="J1106" s="1582"/>
      <c r="K1106" s="1582"/>
      <c r="L1106" s="1581"/>
      <c r="M1106" s="1564"/>
      <c r="N1106" s="1564"/>
      <c r="O1106" s="1564"/>
      <c r="P1106" s="1564"/>
      <c r="Q1106" s="1584"/>
      <c r="R1106" s="1584"/>
      <c r="S1106" s="1584"/>
      <c r="T1106" s="1584"/>
      <c r="W1106" s="1627"/>
      <c r="X1106" s="1569"/>
      <c r="Y1106" s="2000"/>
      <c r="Z1106" s="1627"/>
      <c r="AA1106" s="1569"/>
      <c r="AD1106" s="2000"/>
      <c r="AE1106" s="1986"/>
      <c r="AF1106" s="1566"/>
      <c r="AG1106" s="1566"/>
      <c r="AH1106" s="1566"/>
      <c r="AI1106" s="1566"/>
      <c r="AJ1106" s="1566"/>
      <c r="AK1106" s="1566"/>
      <c r="AL1106" s="1566"/>
      <c r="AM1106" s="1566"/>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c r="CG1106" s="8"/>
      <c r="CH1106" s="8"/>
      <c r="CI1106" s="8"/>
      <c r="CJ1106" s="8"/>
      <c r="CK1106" s="8"/>
      <c r="CL1106" s="8"/>
      <c r="CM1106" s="8"/>
      <c r="CN1106" s="8"/>
      <c r="CO1106" s="8"/>
      <c r="CP1106" s="8"/>
      <c r="CQ1106" s="8"/>
      <c r="CR1106" s="8"/>
      <c r="CS1106" s="8"/>
      <c r="CT1106" s="8"/>
      <c r="CU1106" s="8"/>
      <c r="CV1106" s="8"/>
      <c r="CW1106" s="8"/>
      <c r="CX1106" s="8"/>
      <c r="CY1106" s="8"/>
      <c r="CZ1106" s="8"/>
      <c r="DA1106" s="8"/>
      <c r="DB1106" s="8"/>
      <c r="DC1106" s="8"/>
      <c r="DD1106" s="8"/>
      <c r="DE1106" s="8"/>
      <c r="DF1106" s="8"/>
      <c r="DG1106" s="8"/>
      <c r="DH1106" s="8"/>
      <c r="DI1106" s="8"/>
      <c r="DJ1106" s="8"/>
      <c r="DK1106" s="8"/>
      <c r="DL1106" s="8"/>
      <c r="DM1106" s="8"/>
      <c r="DN1106" s="8"/>
      <c r="DO1106" s="8"/>
      <c r="DP1106" s="8"/>
      <c r="DQ1106" s="8"/>
      <c r="DR1106" s="8"/>
      <c r="DS1106" s="8"/>
      <c r="DT1106" s="8"/>
      <c r="DU1106" s="8"/>
      <c r="DV1106" s="8"/>
      <c r="DW1106" s="8"/>
      <c r="DX1106" s="8"/>
      <c r="DY1106" s="8"/>
      <c r="DZ1106" s="8"/>
      <c r="EA1106" s="8"/>
      <c r="EB1106" s="8"/>
      <c r="EC1106" s="8"/>
      <c r="ED1106" s="8"/>
      <c r="EE1106" s="8"/>
      <c r="EF1106" s="8"/>
      <c r="EG1106" s="8"/>
      <c r="EH1106" s="8"/>
      <c r="EI1106" s="8"/>
      <c r="EJ1106" s="8"/>
      <c r="EK1106" s="8"/>
      <c r="EL1106" s="8"/>
      <c r="EM1106" s="8"/>
      <c r="EN1106" s="8"/>
      <c r="EO1106" s="8"/>
      <c r="EP1106" s="8"/>
      <c r="EQ1106" s="8"/>
      <c r="ER1106" s="8"/>
      <c r="ES1106" s="8"/>
      <c r="ET1106" s="8"/>
      <c r="EU1106" s="8"/>
      <c r="EV1106" s="8"/>
      <c r="EW1106" s="8"/>
      <c r="EX1106" s="8"/>
      <c r="EY1106" s="8"/>
      <c r="EZ1106" s="8"/>
      <c r="FA1106" s="1600"/>
    </row>
    <row r="1107" spans="4:157" s="1551" customFormat="1">
      <c r="D1107" s="37"/>
      <c r="E1107" s="1534"/>
      <c r="F1107" s="1581"/>
      <c r="G1107" s="1582"/>
      <c r="H1107" s="1581"/>
      <c r="I1107" s="1583"/>
      <c r="J1107" s="1582"/>
      <c r="K1107" s="1582"/>
      <c r="L1107" s="1581"/>
      <c r="M1107" s="1564"/>
      <c r="N1107" s="1564"/>
      <c r="O1107" s="1564"/>
      <c r="P1107" s="1564"/>
      <c r="Q1107" s="1584"/>
      <c r="R1107" s="1584"/>
      <c r="S1107" s="1584"/>
      <c r="T1107" s="1584"/>
      <c r="W1107" s="1627"/>
      <c r="X1107" s="1569"/>
      <c r="Y1107" s="2000"/>
      <c r="Z1107" s="1627"/>
      <c r="AA1107" s="1569"/>
      <c r="AD1107" s="2000"/>
      <c r="AE1107" s="1986"/>
      <c r="AF1107" s="1566"/>
      <c r="AG1107" s="1566"/>
      <c r="AH1107" s="1566"/>
      <c r="AI1107" s="1566"/>
      <c r="AJ1107" s="1566"/>
      <c r="AK1107" s="1566"/>
      <c r="AL1107" s="1566"/>
      <c r="AM1107" s="1566"/>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c r="CG1107" s="8"/>
      <c r="CH1107" s="8"/>
      <c r="CI1107" s="8"/>
      <c r="CJ1107" s="8"/>
      <c r="CK1107" s="8"/>
      <c r="CL1107" s="8"/>
      <c r="CM1107" s="8"/>
      <c r="CN1107" s="8"/>
      <c r="CO1107" s="8"/>
      <c r="CP1107" s="8"/>
      <c r="CQ1107" s="8"/>
      <c r="CR1107" s="8"/>
      <c r="CS1107" s="8"/>
      <c r="CT1107" s="8"/>
      <c r="CU1107" s="8"/>
      <c r="CV1107" s="8"/>
      <c r="CW1107" s="8"/>
      <c r="CX1107" s="8"/>
      <c r="CY1107" s="8"/>
      <c r="CZ1107" s="8"/>
      <c r="DA1107" s="8"/>
      <c r="DB1107" s="8"/>
      <c r="DC1107" s="8"/>
      <c r="DD1107" s="8"/>
      <c r="DE1107" s="8"/>
      <c r="DF1107" s="8"/>
      <c r="DG1107" s="8"/>
      <c r="DH1107" s="8"/>
      <c r="DI1107" s="8"/>
      <c r="DJ1107" s="8"/>
      <c r="DK1107" s="8"/>
      <c r="DL1107" s="8"/>
      <c r="DM1107" s="8"/>
      <c r="DN1107" s="8"/>
      <c r="DO1107" s="8"/>
      <c r="DP1107" s="8"/>
      <c r="DQ1107" s="8"/>
      <c r="DR1107" s="8"/>
      <c r="DS1107" s="8"/>
      <c r="DT1107" s="8"/>
      <c r="DU1107" s="8"/>
      <c r="DV1107" s="8"/>
      <c r="DW1107" s="8"/>
      <c r="DX1107" s="8"/>
      <c r="DY1107" s="8"/>
      <c r="DZ1107" s="8"/>
      <c r="EA1107" s="8"/>
      <c r="EB1107" s="8"/>
      <c r="EC1107" s="8"/>
      <c r="ED1107" s="8"/>
      <c r="EE1107" s="8"/>
      <c r="EF1107" s="8"/>
      <c r="EG1107" s="8"/>
      <c r="EH1107" s="8"/>
      <c r="EI1107" s="8"/>
      <c r="EJ1107" s="8"/>
      <c r="EK1107" s="8"/>
      <c r="EL1107" s="8"/>
      <c r="EM1107" s="8"/>
      <c r="EN1107" s="8"/>
      <c r="EO1107" s="8"/>
      <c r="EP1107" s="8"/>
      <c r="EQ1107" s="8"/>
      <c r="ER1107" s="8"/>
      <c r="ES1107" s="8"/>
      <c r="ET1107" s="8"/>
      <c r="EU1107" s="8"/>
      <c r="EV1107" s="8"/>
      <c r="EW1107" s="8"/>
      <c r="EX1107" s="8"/>
      <c r="EY1107" s="8"/>
      <c r="EZ1107" s="8"/>
      <c r="FA1107" s="1600"/>
    </row>
    <row r="1108" spans="4:157" s="1551" customFormat="1">
      <c r="D1108" s="37"/>
      <c r="E1108" s="1534"/>
      <c r="F1108" s="1581"/>
      <c r="G1108" s="1582"/>
      <c r="H1108" s="1581"/>
      <c r="I1108" s="1583"/>
      <c r="J1108" s="1582"/>
      <c r="K1108" s="1582"/>
      <c r="L1108" s="1581"/>
      <c r="M1108" s="1564"/>
      <c r="N1108" s="1564"/>
      <c r="O1108" s="1564"/>
      <c r="P1108" s="1564"/>
      <c r="Q1108" s="1584"/>
      <c r="R1108" s="1584"/>
      <c r="S1108" s="1584"/>
      <c r="T1108" s="1584"/>
      <c r="W1108" s="1627"/>
      <c r="X1108" s="1569"/>
      <c r="Y1108" s="2000"/>
      <c r="Z1108" s="1627"/>
      <c r="AA1108" s="1569"/>
      <c r="AD1108" s="2000"/>
      <c r="AE1108" s="1986"/>
      <c r="AF1108" s="1566"/>
      <c r="AG1108" s="1566"/>
      <c r="AH1108" s="1566"/>
      <c r="AI1108" s="1566"/>
      <c r="AJ1108" s="1566"/>
      <c r="AK1108" s="1566"/>
      <c r="AL1108" s="1566"/>
      <c r="AM1108" s="1566"/>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c r="CG1108" s="8"/>
      <c r="CH1108" s="8"/>
      <c r="CI1108" s="8"/>
      <c r="CJ1108" s="8"/>
      <c r="CK1108" s="8"/>
      <c r="CL1108" s="8"/>
      <c r="CM1108" s="8"/>
      <c r="CN1108" s="8"/>
      <c r="CO1108" s="8"/>
      <c r="CP1108" s="8"/>
      <c r="CQ1108" s="8"/>
      <c r="CR1108" s="8"/>
      <c r="CS1108" s="8"/>
      <c r="CT1108" s="8"/>
      <c r="CU1108" s="8"/>
      <c r="CV1108" s="8"/>
      <c r="CW1108" s="8"/>
      <c r="CX1108" s="8"/>
      <c r="CY1108" s="8"/>
      <c r="CZ1108" s="8"/>
      <c r="DA1108" s="8"/>
      <c r="DB1108" s="8"/>
      <c r="DC1108" s="8"/>
      <c r="DD1108" s="8"/>
      <c r="DE1108" s="8"/>
      <c r="DF1108" s="8"/>
      <c r="DG1108" s="8"/>
      <c r="DH1108" s="8"/>
      <c r="DI1108" s="8"/>
      <c r="DJ1108" s="8"/>
      <c r="DK1108" s="8"/>
      <c r="DL1108" s="8"/>
      <c r="DM1108" s="8"/>
      <c r="DN1108" s="8"/>
      <c r="DO1108" s="8"/>
      <c r="DP1108" s="8"/>
      <c r="DQ1108" s="8"/>
      <c r="DR1108" s="8"/>
      <c r="DS1108" s="8"/>
      <c r="DT1108" s="8"/>
      <c r="DU1108" s="8"/>
      <c r="DV1108" s="8"/>
      <c r="DW1108" s="8"/>
      <c r="DX1108" s="8"/>
      <c r="DY1108" s="8"/>
      <c r="DZ1108" s="8"/>
      <c r="EA1108" s="8"/>
      <c r="EB1108" s="8"/>
      <c r="EC1108" s="8"/>
      <c r="ED1108" s="8"/>
      <c r="EE1108" s="8"/>
      <c r="EF1108" s="8"/>
      <c r="EG1108" s="8"/>
      <c r="EH1108" s="8"/>
      <c r="EI1108" s="8"/>
      <c r="EJ1108" s="8"/>
      <c r="EK1108" s="8"/>
      <c r="EL1108" s="8"/>
      <c r="EM1108" s="8"/>
      <c r="EN1108" s="8"/>
      <c r="EO1108" s="8"/>
      <c r="EP1108" s="8"/>
      <c r="EQ1108" s="8"/>
      <c r="ER1108" s="8"/>
      <c r="ES1108" s="8"/>
      <c r="ET1108" s="8"/>
      <c r="EU1108" s="8"/>
      <c r="EV1108" s="8"/>
      <c r="EW1108" s="8"/>
      <c r="EX1108" s="8"/>
      <c r="EY1108" s="8"/>
      <c r="EZ1108" s="8"/>
      <c r="FA1108" s="1600"/>
    </row>
    <row r="1109" spans="4:157" s="1551" customFormat="1">
      <c r="D1109" s="37"/>
      <c r="E1109" s="1534"/>
      <c r="F1109" s="1581"/>
      <c r="G1109" s="1582"/>
      <c r="H1109" s="1581"/>
      <c r="I1109" s="1583"/>
      <c r="J1109" s="1582"/>
      <c r="K1109" s="1582"/>
      <c r="L1109" s="1581"/>
      <c r="M1109" s="1564"/>
      <c r="N1109" s="1564"/>
      <c r="O1109" s="1564"/>
      <c r="P1109" s="1564"/>
      <c r="Q1109" s="1584"/>
      <c r="R1109" s="1584"/>
      <c r="S1109" s="1584"/>
      <c r="T1109" s="1584"/>
      <c r="W1109" s="1627"/>
      <c r="X1109" s="1569"/>
      <c r="Y1109" s="2000"/>
      <c r="Z1109" s="1627"/>
      <c r="AA1109" s="1569"/>
      <c r="AD1109" s="2000"/>
      <c r="AE1109" s="1986"/>
      <c r="AF1109" s="1566"/>
      <c r="AG1109" s="1566"/>
      <c r="AH1109" s="1566"/>
      <c r="AI1109" s="1566"/>
      <c r="AJ1109" s="1566"/>
      <c r="AK1109" s="1566"/>
      <c r="AL1109" s="1566"/>
      <c r="AM1109" s="1566"/>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c r="CG1109" s="8"/>
      <c r="CH1109" s="8"/>
      <c r="CI1109" s="8"/>
      <c r="CJ1109" s="8"/>
      <c r="CK1109" s="8"/>
      <c r="CL1109" s="8"/>
      <c r="CM1109" s="8"/>
      <c r="CN1109" s="8"/>
      <c r="CO1109" s="8"/>
      <c r="CP1109" s="8"/>
      <c r="CQ1109" s="8"/>
      <c r="CR1109" s="8"/>
      <c r="CS1109" s="8"/>
      <c r="CT1109" s="8"/>
      <c r="CU1109" s="8"/>
      <c r="CV1109" s="8"/>
      <c r="CW1109" s="8"/>
      <c r="CX1109" s="8"/>
      <c r="CY1109" s="8"/>
      <c r="CZ1109" s="8"/>
      <c r="DA1109" s="8"/>
      <c r="DB1109" s="8"/>
      <c r="DC1109" s="8"/>
      <c r="DD1109" s="8"/>
      <c r="DE1109" s="8"/>
      <c r="DF1109" s="8"/>
      <c r="DG1109" s="8"/>
      <c r="DH1109" s="8"/>
      <c r="DI1109" s="8"/>
      <c r="DJ1109" s="8"/>
      <c r="DK1109" s="8"/>
      <c r="DL1109" s="8"/>
      <c r="DM1109" s="8"/>
      <c r="DN1109" s="8"/>
      <c r="DO1109" s="8"/>
      <c r="DP1109" s="8"/>
      <c r="DQ1109" s="8"/>
      <c r="DR1109" s="8"/>
      <c r="DS1109" s="8"/>
      <c r="DT1109" s="8"/>
      <c r="DU1109" s="8"/>
      <c r="DV1109" s="8"/>
      <c r="DW1109" s="8"/>
      <c r="DX1109" s="8"/>
      <c r="DY1109" s="8"/>
      <c r="DZ1109" s="8"/>
      <c r="EA1109" s="8"/>
      <c r="EB1109" s="8"/>
      <c r="EC1109" s="8"/>
      <c r="ED1109" s="8"/>
      <c r="EE1109" s="8"/>
      <c r="EF1109" s="8"/>
      <c r="EG1109" s="8"/>
      <c r="EH1109" s="8"/>
      <c r="EI1109" s="8"/>
      <c r="EJ1109" s="8"/>
      <c r="EK1109" s="8"/>
      <c r="EL1109" s="8"/>
      <c r="EM1109" s="8"/>
      <c r="EN1109" s="8"/>
      <c r="EO1109" s="8"/>
      <c r="EP1109" s="8"/>
      <c r="EQ1109" s="8"/>
      <c r="ER1109" s="8"/>
      <c r="ES1109" s="8"/>
      <c r="ET1109" s="8"/>
      <c r="EU1109" s="8"/>
      <c r="EV1109" s="8"/>
      <c r="EW1109" s="8"/>
      <c r="EX1109" s="8"/>
      <c r="EY1109" s="8"/>
      <c r="EZ1109" s="8"/>
      <c r="FA1109" s="1600"/>
    </row>
    <row r="1110" spans="4:157" s="1551" customFormat="1">
      <c r="D1110" s="37"/>
      <c r="E1110" s="1534"/>
      <c r="F1110" s="1581"/>
      <c r="G1110" s="1582"/>
      <c r="H1110" s="1581"/>
      <c r="I1110" s="1583"/>
      <c r="J1110" s="1582"/>
      <c r="K1110" s="1582"/>
      <c r="L1110" s="1581"/>
      <c r="M1110" s="1564"/>
      <c r="N1110" s="1564"/>
      <c r="O1110" s="1564"/>
      <c r="P1110" s="1564"/>
      <c r="Q1110" s="1584"/>
      <c r="R1110" s="1584"/>
      <c r="S1110" s="1584"/>
      <c r="T1110" s="1584"/>
      <c r="W1110" s="1627"/>
      <c r="X1110" s="1569"/>
      <c r="Y1110" s="2000"/>
      <c r="Z1110" s="1627"/>
      <c r="AA1110" s="1569"/>
      <c r="AD1110" s="2000"/>
      <c r="AE1110" s="1986"/>
      <c r="AF1110" s="1566"/>
      <c r="AG1110" s="1566"/>
      <c r="AH1110" s="1566"/>
      <c r="AI1110" s="1566"/>
      <c r="AJ1110" s="1566"/>
      <c r="AK1110" s="1566"/>
      <c r="AL1110" s="1566"/>
      <c r="AM1110" s="1566"/>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c r="CG1110" s="8"/>
      <c r="CH1110" s="8"/>
      <c r="CI1110" s="8"/>
      <c r="CJ1110" s="8"/>
      <c r="CK1110" s="8"/>
      <c r="CL1110" s="8"/>
      <c r="CM1110" s="8"/>
      <c r="CN1110" s="8"/>
      <c r="CO1110" s="8"/>
      <c r="CP1110" s="8"/>
      <c r="CQ1110" s="8"/>
      <c r="CR1110" s="8"/>
      <c r="CS1110" s="8"/>
      <c r="CT1110" s="8"/>
      <c r="CU1110" s="8"/>
      <c r="CV1110" s="8"/>
      <c r="CW1110" s="8"/>
      <c r="CX1110" s="8"/>
      <c r="CY1110" s="8"/>
      <c r="CZ1110" s="8"/>
      <c r="DA1110" s="8"/>
      <c r="DB1110" s="8"/>
      <c r="DC1110" s="8"/>
      <c r="DD1110" s="8"/>
      <c r="DE1110" s="8"/>
      <c r="DF1110" s="8"/>
      <c r="DG1110" s="8"/>
      <c r="DH1110" s="8"/>
      <c r="DI1110" s="8"/>
      <c r="DJ1110" s="8"/>
      <c r="DK1110" s="8"/>
      <c r="DL1110" s="8"/>
      <c r="DM1110" s="8"/>
      <c r="DN1110" s="8"/>
      <c r="DO1110" s="8"/>
      <c r="DP1110" s="8"/>
      <c r="DQ1110" s="8"/>
      <c r="DR1110" s="8"/>
      <c r="DS1110" s="8"/>
      <c r="DT1110" s="8"/>
      <c r="DU1110" s="8"/>
      <c r="DV1110" s="8"/>
      <c r="DW1110" s="8"/>
      <c r="DX1110" s="8"/>
      <c r="DY1110" s="8"/>
      <c r="DZ1110" s="8"/>
      <c r="EA1110" s="8"/>
      <c r="EB1110" s="8"/>
      <c r="EC1110" s="8"/>
      <c r="ED1110" s="8"/>
      <c r="EE1110" s="8"/>
      <c r="EF1110" s="8"/>
      <c r="EG1110" s="8"/>
      <c r="EH1110" s="8"/>
      <c r="EI1110" s="8"/>
      <c r="EJ1110" s="8"/>
      <c r="EK1110" s="8"/>
      <c r="EL1110" s="8"/>
      <c r="EM1110" s="8"/>
      <c r="EN1110" s="8"/>
      <c r="EO1110" s="8"/>
      <c r="EP1110" s="8"/>
      <c r="EQ1110" s="8"/>
      <c r="ER1110" s="8"/>
      <c r="ES1110" s="8"/>
      <c r="ET1110" s="8"/>
      <c r="EU1110" s="8"/>
      <c r="EV1110" s="8"/>
      <c r="EW1110" s="8"/>
      <c r="EX1110" s="8"/>
      <c r="EY1110" s="8"/>
      <c r="EZ1110" s="8"/>
      <c r="FA1110" s="1600"/>
    </row>
    <row r="1111" spans="4:157" s="1551" customFormat="1">
      <c r="D1111" s="37"/>
      <c r="E1111" s="1534"/>
      <c r="F1111" s="1581"/>
      <c r="G1111" s="1582"/>
      <c r="H1111" s="1581"/>
      <c r="I1111" s="1583"/>
      <c r="J1111" s="1582"/>
      <c r="K1111" s="1582"/>
      <c r="L1111" s="1581"/>
      <c r="M1111" s="1564"/>
      <c r="N1111" s="1564"/>
      <c r="O1111" s="1564"/>
      <c r="P1111" s="1564"/>
      <c r="Q1111" s="1584"/>
      <c r="R1111" s="1584"/>
      <c r="S1111" s="1584"/>
      <c r="T1111" s="1584"/>
      <c r="W1111" s="1627"/>
      <c r="X1111" s="1569"/>
      <c r="Y1111" s="2000"/>
      <c r="Z1111" s="1627"/>
      <c r="AA1111" s="1569"/>
      <c r="AD1111" s="2000"/>
      <c r="AE1111" s="1986"/>
      <c r="AF1111" s="1566"/>
      <c r="AG1111" s="1566"/>
      <c r="AH1111" s="1566"/>
      <c r="AI1111" s="1566"/>
      <c r="AJ1111" s="1566"/>
      <c r="AK1111" s="1566"/>
      <c r="AL1111" s="1566"/>
      <c r="AM1111" s="1566"/>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c r="CG1111" s="8"/>
      <c r="CH1111" s="8"/>
      <c r="CI1111" s="8"/>
      <c r="CJ1111" s="8"/>
      <c r="CK1111" s="8"/>
      <c r="CL1111" s="8"/>
      <c r="CM1111" s="8"/>
      <c r="CN1111" s="8"/>
      <c r="CO1111" s="8"/>
      <c r="CP1111" s="8"/>
      <c r="CQ1111" s="8"/>
      <c r="CR1111" s="8"/>
      <c r="CS1111" s="8"/>
      <c r="CT1111" s="8"/>
      <c r="CU1111" s="8"/>
      <c r="CV1111" s="8"/>
      <c r="CW1111" s="8"/>
      <c r="CX1111" s="8"/>
      <c r="CY1111" s="8"/>
      <c r="CZ1111" s="8"/>
      <c r="DA1111" s="8"/>
      <c r="DB1111" s="8"/>
      <c r="DC1111" s="8"/>
      <c r="DD1111" s="8"/>
      <c r="DE1111" s="8"/>
      <c r="DF1111" s="8"/>
      <c r="DG1111" s="8"/>
      <c r="DH1111" s="8"/>
      <c r="DI1111" s="8"/>
      <c r="DJ1111" s="8"/>
      <c r="DK1111" s="8"/>
      <c r="DL1111" s="8"/>
      <c r="DM1111" s="8"/>
      <c r="DN1111" s="8"/>
      <c r="DO1111" s="8"/>
      <c r="DP1111" s="8"/>
      <c r="DQ1111" s="8"/>
      <c r="DR1111" s="8"/>
      <c r="DS1111" s="8"/>
      <c r="DT1111" s="8"/>
      <c r="DU1111" s="8"/>
      <c r="DV1111" s="8"/>
      <c r="DW1111" s="8"/>
      <c r="DX1111" s="8"/>
      <c r="DY1111" s="8"/>
      <c r="DZ1111" s="8"/>
      <c r="EA1111" s="8"/>
      <c r="EB1111" s="8"/>
      <c r="EC1111" s="8"/>
      <c r="ED1111" s="8"/>
      <c r="EE1111" s="8"/>
      <c r="EF1111" s="8"/>
      <c r="EG1111" s="8"/>
      <c r="EH1111" s="8"/>
      <c r="EI1111" s="8"/>
      <c r="EJ1111" s="8"/>
      <c r="EK1111" s="8"/>
      <c r="EL1111" s="8"/>
      <c r="EM1111" s="8"/>
      <c r="EN1111" s="8"/>
      <c r="EO1111" s="8"/>
      <c r="EP1111" s="8"/>
      <c r="EQ1111" s="8"/>
      <c r="ER1111" s="8"/>
      <c r="ES1111" s="8"/>
      <c r="ET1111" s="8"/>
      <c r="EU1111" s="8"/>
      <c r="EV1111" s="8"/>
      <c r="EW1111" s="8"/>
      <c r="EX1111" s="8"/>
      <c r="EY1111" s="8"/>
      <c r="EZ1111" s="8"/>
      <c r="FA1111" s="1600"/>
    </row>
    <row r="1112" spans="4:157" s="1551" customFormat="1">
      <c r="D1112" s="37"/>
      <c r="E1112" s="1534"/>
      <c r="F1112" s="1581"/>
      <c r="G1112" s="1582"/>
      <c r="H1112" s="1581"/>
      <c r="I1112" s="1583"/>
      <c r="J1112" s="1582"/>
      <c r="K1112" s="1582"/>
      <c r="L1112" s="1581"/>
      <c r="M1112" s="1564"/>
      <c r="N1112" s="1564"/>
      <c r="O1112" s="1564"/>
      <c r="P1112" s="1564"/>
      <c r="Q1112" s="1584"/>
      <c r="R1112" s="1584"/>
      <c r="S1112" s="1584"/>
      <c r="T1112" s="1584"/>
      <c r="W1112" s="1627"/>
      <c r="X1112" s="1569"/>
      <c r="Y1112" s="2000"/>
      <c r="Z1112" s="1627"/>
      <c r="AA1112" s="1569"/>
      <c r="AD1112" s="2000"/>
      <c r="AE1112" s="1986"/>
      <c r="AF1112" s="1566"/>
      <c r="AG1112" s="1566"/>
      <c r="AH1112" s="1566"/>
      <c r="AI1112" s="1566"/>
      <c r="AJ1112" s="1566"/>
      <c r="AK1112" s="1566"/>
      <c r="AL1112" s="1566"/>
      <c r="AM1112" s="1566"/>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c r="CG1112" s="8"/>
      <c r="CH1112" s="8"/>
      <c r="CI1112" s="8"/>
      <c r="CJ1112" s="8"/>
      <c r="CK1112" s="8"/>
      <c r="CL1112" s="8"/>
      <c r="CM1112" s="8"/>
      <c r="CN1112" s="8"/>
      <c r="CO1112" s="8"/>
      <c r="CP1112" s="8"/>
      <c r="CQ1112" s="8"/>
      <c r="CR1112" s="8"/>
      <c r="CS1112" s="8"/>
      <c r="CT1112" s="8"/>
      <c r="CU1112" s="8"/>
      <c r="CV1112" s="8"/>
      <c r="CW1112" s="8"/>
      <c r="CX1112" s="8"/>
      <c r="CY1112" s="8"/>
      <c r="CZ1112" s="8"/>
      <c r="DA1112" s="8"/>
      <c r="DB1112" s="8"/>
      <c r="DC1112" s="8"/>
      <c r="DD1112" s="8"/>
      <c r="DE1112" s="8"/>
      <c r="DF1112" s="8"/>
      <c r="DG1112" s="8"/>
      <c r="DH1112" s="8"/>
      <c r="DI1112" s="8"/>
      <c r="DJ1112" s="8"/>
      <c r="DK1112" s="8"/>
      <c r="DL1112" s="8"/>
      <c r="DM1112" s="8"/>
      <c r="DN1112" s="8"/>
      <c r="DO1112" s="8"/>
      <c r="DP1112" s="8"/>
      <c r="DQ1112" s="8"/>
      <c r="DR1112" s="8"/>
      <c r="DS1112" s="8"/>
      <c r="DT1112" s="8"/>
      <c r="DU1112" s="8"/>
      <c r="DV1112" s="8"/>
      <c r="DW1112" s="8"/>
      <c r="DX1112" s="8"/>
      <c r="DY1112" s="8"/>
      <c r="DZ1112" s="8"/>
      <c r="EA1112" s="8"/>
      <c r="EB1112" s="8"/>
      <c r="EC1112" s="8"/>
      <c r="ED1112" s="8"/>
      <c r="EE1112" s="8"/>
      <c r="EF1112" s="8"/>
      <c r="EG1112" s="8"/>
      <c r="EH1112" s="8"/>
      <c r="EI1112" s="8"/>
      <c r="EJ1112" s="8"/>
      <c r="EK1112" s="8"/>
      <c r="EL1112" s="8"/>
      <c r="EM1112" s="8"/>
      <c r="EN1112" s="8"/>
      <c r="EO1112" s="8"/>
      <c r="EP1112" s="8"/>
      <c r="EQ1112" s="8"/>
      <c r="ER1112" s="8"/>
      <c r="ES1112" s="8"/>
      <c r="ET1112" s="8"/>
      <c r="EU1112" s="8"/>
      <c r="EV1112" s="8"/>
      <c r="EW1112" s="8"/>
      <c r="EX1112" s="8"/>
      <c r="EY1112" s="8"/>
      <c r="EZ1112" s="8"/>
      <c r="FA1112" s="1600"/>
    </row>
    <row r="1113" spans="4:157" s="1551" customFormat="1">
      <c r="D1113" s="37"/>
      <c r="E1113" s="1534"/>
      <c r="F1113" s="1581"/>
      <c r="G1113" s="1582"/>
      <c r="H1113" s="1581"/>
      <c r="I1113" s="1583"/>
      <c r="J1113" s="1582"/>
      <c r="K1113" s="1582"/>
      <c r="L1113" s="1581"/>
      <c r="M1113" s="1564"/>
      <c r="N1113" s="1564"/>
      <c r="O1113" s="1564"/>
      <c r="P1113" s="1564"/>
      <c r="Q1113" s="1584"/>
      <c r="R1113" s="1584"/>
      <c r="S1113" s="1584"/>
      <c r="T1113" s="1584"/>
      <c r="W1113" s="1627"/>
      <c r="X1113" s="1569"/>
      <c r="Y1113" s="2000"/>
      <c r="Z1113" s="1627"/>
      <c r="AA1113" s="1569"/>
      <c r="AD1113" s="2000"/>
      <c r="AE1113" s="1986"/>
      <c r="AF1113" s="1566"/>
      <c r="AG1113" s="1566"/>
      <c r="AH1113" s="1566"/>
      <c r="AI1113" s="1566"/>
      <c r="AJ1113" s="1566"/>
      <c r="AK1113" s="1566"/>
      <c r="AL1113" s="1566"/>
      <c r="AM1113" s="1566"/>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c r="CG1113" s="8"/>
      <c r="CH1113" s="8"/>
      <c r="CI1113" s="8"/>
      <c r="CJ1113" s="8"/>
      <c r="CK1113" s="8"/>
      <c r="CL1113" s="8"/>
      <c r="CM1113" s="8"/>
      <c r="CN1113" s="8"/>
      <c r="CO1113" s="8"/>
      <c r="CP1113" s="8"/>
      <c r="CQ1113" s="8"/>
      <c r="CR1113" s="8"/>
      <c r="CS1113" s="8"/>
      <c r="CT1113" s="8"/>
      <c r="CU1113" s="8"/>
      <c r="CV1113" s="8"/>
      <c r="CW1113" s="8"/>
      <c r="CX1113" s="8"/>
      <c r="CY1113" s="8"/>
      <c r="CZ1113" s="8"/>
      <c r="DA1113" s="8"/>
      <c r="DB1113" s="8"/>
      <c r="DC1113" s="8"/>
      <c r="DD1113" s="8"/>
      <c r="DE1113" s="8"/>
      <c r="DF1113" s="8"/>
      <c r="DG1113" s="8"/>
      <c r="DH1113" s="8"/>
      <c r="DI1113" s="8"/>
      <c r="DJ1113" s="8"/>
      <c r="DK1113" s="8"/>
      <c r="DL1113" s="8"/>
      <c r="DM1113" s="8"/>
      <c r="DN1113" s="8"/>
      <c r="DO1113" s="8"/>
      <c r="DP1113" s="8"/>
      <c r="DQ1113" s="8"/>
      <c r="DR1113" s="8"/>
      <c r="DS1113" s="8"/>
      <c r="DT1113" s="8"/>
      <c r="DU1113" s="8"/>
      <c r="DV1113" s="8"/>
      <c r="DW1113" s="8"/>
      <c r="DX1113" s="8"/>
      <c r="DY1113" s="8"/>
      <c r="DZ1113" s="8"/>
      <c r="EA1113" s="8"/>
      <c r="EB1113" s="8"/>
      <c r="EC1113" s="8"/>
      <c r="ED1113" s="8"/>
      <c r="EE1113" s="8"/>
      <c r="EF1113" s="8"/>
      <c r="EG1113" s="8"/>
      <c r="EH1113" s="8"/>
      <c r="EI1113" s="8"/>
      <c r="EJ1113" s="8"/>
      <c r="EK1113" s="8"/>
      <c r="EL1113" s="8"/>
      <c r="EM1113" s="8"/>
      <c r="EN1113" s="8"/>
      <c r="EO1113" s="8"/>
      <c r="EP1113" s="8"/>
      <c r="EQ1113" s="8"/>
      <c r="ER1113" s="8"/>
      <c r="ES1113" s="8"/>
      <c r="ET1113" s="8"/>
      <c r="EU1113" s="8"/>
      <c r="EV1113" s="8"/>
      <c r="EW1113" s="8"/>
      <c r="EX1113" s="8"/>
      <c r="EY1113" s="8"/>
      <c r="EZ1113" s="8"/>
      <c r="FA1113" s="1600"/>
    </row>
    <row r="1114" spans="4:157" s="1551" customFormat="1">
      <c r="D1114" s="37"/>
      <c r="E1114" s="1534"/>
      <c r="F1114" s="1581"/>
      <c r="G1114" s="1582"/>
      <c r="H1114" s="1581"/>
      <c r="I1114" s="1583"/>
      <c r="J1114" s="1582"/>
      <c r="K1114" s="1582"/>
      <c r="L1114" s="1581"/>
      <c r="M1114" s="1564"/>
      <c r="N1114" s="1564"/>
      <c r="O1114" s="1564"/>
      <c r="P1114" s="1564"/>
      <c r="Q1114" s="1584"/>
      <c r="R1114" s="1584"/>
      <c r="S1114" s="1584"/>
      <c r="T1114" s="1584"/>
      <c r="W1114" s="1627"/>
      <c r="X1114" s="1569"/>
      <c r="Y1114" s="2000"/>
      <c r="Z1114" s="1627"/>
      <c r="AA1114" s="1569"/>
      <c r="AD1114" s="2000"/>
      <c r="AE1114" s="1986"/>
      <c r="AF1114" s="1566"/>
      <c r="AG1114" s="1566"/>
      <c r="AH1114" s="1566"/>
      <c r="AI1114" s="1566"/>
      <c r="AJ1114" s="1566"/>
      <c r="AK1114" s="1566"/>
      <c r="AL1114" s="1566"/>
      <c r="AM1114" s="1566"/>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c r="CG1114" s="8"/>
      <c r="CH1114" s="8"/>
      <c r="CI1114" s="8"/>
      <c r="CJ1114" s="8"/>
      <c r="CK1114" s="8"/>
      <c r="CL1114" s="8"/>
      <c r="CM1114" s="8"/>
      <c r="CN1114" s="8"/>
      <c r="CO1114" s="8"/>
      <c r="CP1114" s="8"/>
      <c r="CQ1114" s="8"/>
      <c r="CR1114" s="8"/>
      <c r="CS1114" s="8"/>
      <c r="CT1114" s="8"/>
      <c r="CU1114" s="8"/>
      <c r="CV1114" s="8"/>
      <c r="CW1114" s="8"/>
      <c r="CX1114" s="8"/>
      <c r="CY1114" s="8"/>
      <c r="CZ1114" s="8"/>
      <c r="DA1114" s="8"/>
      <c r="DB1114" s="8"/>
      <c r="DC1114" s="8"/>
      <c r="DD1114" s="8"/>
      <c r="DE1114" s="8"/>
      <c r="DF1114" s="8"/>
      <c r="DG1114" s="8"/>
      <c r="DH1114" s="8"/>
      <c r="DI1114" s="8"/>
      <c r="DJ1114" s="8"/>
      <c r="DK1114" s="8"/>
      <c r="DL1114" s="8"/>
      <c r="DM1114" s="8"/>
      <c r="DN1114" s="8"/>
      <c r="DO1114" s="8"/>
      <c r="DP1114" s="8"/>
      <c r="DQ1114" s="8"/>
      <c r="DR1114" s="8"/>
      <c r="DS1114" s="8"/>
      <c r="DT1114" s="8"/>
      <c r="DU1114" s="8"/>
      <c r="DV1114" s="8"/>
      <c r="DW1114" s="8"/>
      <c r="DX1114" s="8"/>
      <c r="DY1114" s="8"/>
      <c r="DZ1114" s="8"/>
      <c r="EA1114" s="8"/>
      <c r="EB1114" s="8"/>
      <c r="EC1114" s="8"/>
      <c r="ED1114" s="8"/>
      <c r="EE1114" s="8"/>
      <c r="EF1114" s="8"/>
      <c r="EG1114" s="8"/>
      <c r="EH1114" s="8"/>
      <c r="EI1114" s="8"/>
      <c r="EJ1114" s="8"/>
      <c r="EK1114" s="8"/>
      <c r="EL1114" s="8"/>
      <c r="EM1114" s="8"/>
      <c r="EN1114" s="8"/>
      <c r="EO1114" s="8"/>
      <c r="EP1114" s="8"/>
      <c r="EQ1114" s="8"/>
      <c r="ER1114" s="8"/>
      <c r="ES1114" s="8"/>
      <c r="ET1114" s="8"/>
      <c r="EU1114" s="8"/>
      <c r="EV1114" s="8"/>
      <c r="EW1114" s="8"/>
      <c r="EX1114" s="8"/>
      <c r="EY1114" s="8"/>
      <c r="EZ1114" s="8"/>
      <c r="FA1114" s="1600"/>
    </row>
    <row r="1115" spans="4:157" s="1551" customFormat="1">
      <c r="D1115" s="37"/>
      <c r="E1115" s="1534"/>
      <c r="F1115" s="1581"/>
      <c r="G1115" s="1582"/>
      <c r="H1115" s="1581"/>
      <c r="I1115" s="1583"/>
      <c r="J1115" s="1582"/>
      <c r="K1115" s="1582"/>
      <c r="L1115" s="1581"/>
      <c r="M1115" s="1564"/>
      <c r="N1115" s="1564"/>
      <c r="O1115" s="1564"/>
      <c r="P1115" s="1564"/>
      <c r="Q1115" s="1584"/>
      <c r="R1115" s="1584"/>
      <c r="S1115" s="1584"/>
      <c r="T1115" s="1584"/>
      <c r="W1115" s="1627"/>
      <c r="X1115" s="1569"/>
      <c r="Y1115" s="2000"/>
      <c r="Z1115" s="1627"/>
      <c r="AA1115" s="1569"/>
      <c r="AD1115" s="2000"/>
      <c r="AE1115" s="1986"/>
      <c r="AF1115" s="1566"/>
      <c r="AG1115" s="1566"/>
      <c r="AH1115" s="1566"/>
      <c r="AI1115" s="1566"/>
      <c r="AJ1115" s="1566"/>
      <c r="AK1115" s="1566"/>
      <c r="AL1115" s="1566"/>
      <c r="AM1115" s="1566"/>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c r="CG1115" s="8"/>
      <c r="CH1115" s="8"/>
      <c r="CI1115" s="8"/>
      <c r="CJ1115" s="8"/>
      <c r="CK1115" s="8"/>
      <c r="CL1115" s="8"/>
      <c r="CM1115" s="8"/>
      <c r="CN1115" s="8"/>
      <c r="CO1115" s="8"/>
      <c r="CP1115" s="8"/>
      <c r="CQ1115" s="8"/>
      <c r="CR1115" s="8"/>
      <c r="CS1115" s="8"/>
      <c r="CT1115" s="8"/>
      <c r="CU1115" s="8"/>
      <c r="CV1115" s="8"/>
      <c r="CW1115" s="8"/>
      <c r="CX1115" s="8"/>
      <c r="CY1115" s="8"/>
      <c r="CZ1115" s="8"/>
      <c r="DA1115" s="8"/>
      <c r="DB1115" s="8"/>
      <c r="DC1115" s="8"/>
      <c r="DD1115" s="8"/>
      <c r="DE1115" s="8"/>
      <c r="DF1115" s="8"/>
      <c r="DG1115" s="8"/>
      <c r="DH1115" s="8"/>
      <c r="DI1115" s="8"/>
      <c r="DJ1115" s="8"/>
      <c r="DK1115" s="8"/>
      <c r="DL1115" s="8"/>
      <c r="DM1115" s="8"/>
      <c r="DN1115" s="8"/>
      <c r="DO1115" s="8"/>
      <c r="DP1115" s="8"/>
      <c r="DQ1115" s="8"/>
      <c r="DR1115" s="8"/>
      <c r="DS1115" s="8"/>
      <c r="DT1115" s="8"/>
      <c r="DU1115" s="8"/>
      <c r="DV1115" s="8"/>
      <c r="DW1115" s="8"/>
      <c r="DX1115" s="8"/>
      <c r="DY1115" s="8"/>
      <c r="DZ1115" s="8"/>
      <c r="EA1115" s="8"/>
      <c r="EB1115" s="8"/>
      <c r="EC1115" s="8"/>
      <c r="ED1115" s="8"/>
      <c r="EE1115" s="8"/>
      <c r="EF1115" s="8"/>
      <c r="EG1115" s="8"/>
      <c r="EH1115" s="8"/>
      <c r="EI1115" s="8"/>
      <c r="EJ1115" s="8"/>
      <c r="EK1115" s="8"/>
      <c r="EL1115" s="8"/>
      <c r="EM1115" s="8"/>
      <c r="EN1115" s="8"/>
      <c r="EO1115" s="8"/>
      <c r="EP1115" s="8"/>
      <c r="EQ1115" s="8"/>
      <c r="ER1115" s="8"/>
      <c r="ES1115" s="8"/>
      <c r="ET1115" s="8"/>
      <c r="EU1115" s="8"/>
      <c r="EV1115" s="8"/>
      <c r="EW1115" s="8"/>
      <c r="EX1115" s="8"/>
      <c r="EY1115" s="8"/>
      <c r="EZ1115" s="8"/>
      <c r="FA1115" s="1600"/>
    </row>
    <row r="1116" spans="4:157" s="1551" customFormat="1">
      <c r="D1116" s="37"/>
      <c r="E1116" s="1534"/>
      <c r="F1116" s="1581"/>
      <c r="G1116" s="1582"/>
      <c r="H1116" s="1581"/>
      <c r="I1116" s="1583"/>
      <c r="J1116" s="1582"/>
      <c r="K1116" s="1582"/>
      <c r="L1116" s="1581"/>
      <c r="M1116" s="1564"/>
      <c r="N1116" s="1564"/>
      <c r="O1116" s="1564"/>
      <c r="P1116" s="1564"/>
      <c r="Q1116" s="1584"/>
      <c r="R1116" s="1584"/>
      <c r="S1116" s="1584"/>
      <c r="T1116" s="1584"/>
      <c r="W1116" s="1627"/>
      <c r="X1116" s="1569"/>
      <c r="Y1116" s="2000"/>
      <c r="Z1116" s="1627"/>
      <c r="AA1116" s="1569"/>
      <c r="AD1116" s="2000"/>
      <c r="AE1116" s="1986"/>
      <c r="AF1116" s="1566"/>
      <c r="AG1116" s="1566"/>
      <c r="AH1116" s="1566"/>
      <c r="AI1116" s="1566"/>
      <c r="AJ1116" s="1566"/>
      <c r="AK1116" s="1566"/>
      <c r="AL1116" s="1566"/>
      <c r="AM1116" s="1566"/>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c r="CG1116" s="8"/>
      <c r="CH1116" s="8"/>
      <c r="CI1116" s="8"/>
      <c r="CJ1116" s="8"/>
      <c r="CK1116" s="8"/>
      <c r="CL1116" s="8"/>
      <c r="CM1116" s="8"/>
      <c r="CN1116" s="8"/>
      <c r="CO1116" s="8"/>
      <c r="CP1116" s="8"/>
      <c r="CQ1116" s="8"/>
      <c r="CR1116" s="8"/>
      <c r="CS1116" s="8"/>
      <c r="CT1116" s="8"/>
      <c r="CU1116" s="8"/>
      <c r="CV1116" s="8"/>
      <c r="CW1116" s="8"/>
      <c r="CX1116" s="8"/>
      <c r="CY1116" s="8"/>
      <c r="CZ1116" s="8"/>
      <c r="DA1116" s="8"/>
      <c r="DB1116" s="8"/>
      <c r="DC1116" s="8"/>
      <c r="DD1116" s="8"/>
      <c r="DE1116" s="8"/>
      <c r="DF1116" s="8"/>
      <c r="DG1116" s="8"/>
      <c r="DH1116" s="8"/>
      <c r="DI1116" s="8"/>
      <c r="DJ1116" s="8"/>
      <c r="DK1116" s="8"/>
      <c r="DL1116" s="8"/>
      <c r="DM1116" s="8"/>
      <c r="DN1116" s="8"/>
      <c r="DO1116" s="8"/>
      <c r="DP1116" s="8"/>
      <c r="DQ1116" s="8"/>
      <c r="DR1116" s="8"/>
      <c r="DS1116" s="8"/>
      <c r="DT1116" s="8"/>
      <c r="DU1116" s="8"/>
      <c r="DV1116" s="8"/>
      <c r="DW1116" s="8"/>
      <c r="DX1116" s="8"/>
      <c r="DY1116" s="8"/>
      <c r="DZ1116" s="8"/>
      <c r="EA1116" s="8"/>
      <c r="EB1116" s="8"/>
      <c r="EC1116" s="8"/>
      <c r="ED1116" s="8"/>
      <c r="EE1116" s="8"/>
      <c r="EF1116" s="8"/>
      <c r="EG1116" s="8"/>
      <c r="EH1116" s="8"/>
      <c r="EI1116" s="8"/>
      <c r="EJ1116" s="8"/>
      <c r="EK1116" s="8"/>
      <c r="EL1116" s="8"/>
      <c r="EM1116" s="8"/>
      <c r="EN1116" s="8"/>
      <c r="EO1116" s="8"/>
      <c r="EP1116" s="8"/>
      <c r="EQ1116" s="8"/>
      <c r="ER1116" s="8"/>
      <c r="ES1116" s="8"/>
      <c r="ET1116" s="8"/>
      <c r="EU1116" s="8"/>
      <c r="EV1116" s="8"/>
      <c r="EW1116" s="8"/>
      <c r="EX1116" s="8"/>
      <c r="EY1116" s="8"/>
      <c r="EZ1116" s="8"/>
      <c r="FA1116" s="1600"/>
    </row>
    <row r="1117" spans="4:157" s="1551" customFormat="1">
      <c r="D1117" s="37"/>
      <c r="E1117" s="1534"/>
      <c r="F1117" s="1581"/>
      <c r="G1117" s="1582"/>
      <c r="H1117" s="1581"/>
      <c r="I1117" s="1583"/>
      <c r="J1117" s="1582"/>
      <c r="K1117" s="1582"/>
      <c r="L1117" s="1581"/>
      <c r="M1117" s="1564"/>
      <c r="N1117" s="1564"/>
      <c r="O1117" s="1564"/>
      <c r="P1117" s="1564"/>
      <c r="Q1117" s="1584"/>
      <c r="R1117" s="1584"/>
      <c r="S1117" s="1584"/>
      <c r="T1117" s="1584"/>
      <c r="W1117" s="1627"/>
      <c r="X1117" s="1569"/>
      <c r="Y1117" s="2000"/>
      <c r="Z1117" s="1627"/>
      <c r="AA1117" s="1569"/>
      <c r="AD1117" s="2000"/>
      <c r="AE1117" s="1986"/>
      <c r="AF1117" s="1566"/>
      <c r="AG1117" s="1566"/>
      <c r="AH1117" s="1566"/>
      <c r="AI1117" s="1566"/>
      <c r="AJ1117" s="1566"/>
      <c r="AK1117" s="1566"/>
      <c r="AL1117" s="1566"/>
      <c r="AM1117" s="1566"/>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c r="CG1117" s="8"/>
      <c r="CH1117" s="8"/>
      <c r="CI1117" s="8"/>
      <c r="CJ1117" s="8"/>
      <c r="CK1117" s="8"/>
      <c r="CL1117" s="8"/>
      <c r="CM1117" s="8"/>
      <c r="CN1117" s="8"/>
      <c r="CO1117" s="8"/>
      <c r="CP1117" s="8"/>
      <c r="CQ1117" s="8"/>
      <c r="CR1117" s="8"/>
      <c r="CS1117" s="8"/>
      <c r="CT1117" s="8"/>
      <c r="CU1117" s="8"/>
      <c r="CV1117" s="8"/>
      <c r="CW1117" s="8"/>
      <c r="CX1117" s="8"/>
      <c r="CY1117" s="8"/>
      <c r="CZ1117" s="8"/>
      <c r="DA1117" s="8"/>
      <c r="DB1117" s="8"/>
      <c r="DC1117" s="8"/>
      <c r="DD1117" s="8"/>
      <c r="DE1117" s="8"/>
      <c r="DF1117" s="8"/>
      <c r="DG1117" s="8"/>
      <c r="DH1117" s="8"/>
      <c r="DI1117" s="8"/>
      <c r="DJ1117" s="8"/>
      <c r="DK1117" s="8"/>
      <c r="DL1117" s="8"/>
      <c r="DM1117" s="8"/>
      <c r="DN1117" s="8"/>
      <c r="DO1117" s="8"/>
      <c r="DP1117" s="8"/>
      <c r="DQ1117" s="8"/>
      <c r="DR1117" s="8"/>
      <c r="DS1117" s="8"/>
      <c r="DT1117" s="8"/>
      <c r="DU1117" s="8"/>
      <c r="DV1117" s="8"/>
      <c r="DW1117" s="8"/>
      <c r="DX1117" s="8"/>
      <c r="DY1117" s="8"/>
      <c r="DZ1117" s="8"/>
      <c r="EA1117" s="8"/>
      <c r="EB1117" s="8"/>
      <c r="EC1117" s="8"/>
      <c r="ED1117" s="8"/>
      <c r="EE1117" s="8"/>
      <c r="EF1117" s="8"/>
      <c r="EG1117" s="8"/>
      <c r="EH1117" s="8"/>
      <c r="EI1117" s="8"/>
      <c r="EJ1117" s="8"/>
      <c r="EK1117" s="8"/>
      <c r="EL1117" s="8"/>
      <c r="EM1117" s="8"/>
      <c r="EN1117" s="8"/>
      <c r="EO1117" s="8"/>
      <c r="EP1117" s="8"/>
      <c r="EQ1117" s="8"/>
      <c r="ER1117" s="8"/>
      <c r="ES1117" s="8"/>
      <c r="ET1117" s="8"/>
      <c r="EU1117" s="8"/>
      <c r="EV1117" s="8"/>
      <c r="EW1117" s="8"/>
      <c r="EX1117" s="8"/>
      <c r="EY1117" s="8"/>
      <c r="EZ1117" s="8"/>
      <c r="FA1117" s="1600"/>
    </row>
    <row r="1118" spans="4:157" s="1551" customFormat="1">
      <c r="D1118" s="37"/>
      <c r="E1118" s="1534"/>
      <c r="F1118" s="1581"/>
      <c r="G1118" s="1582"/>
      <c r="H1118" s="1581"/>
      <c r="I1118" s="1583"/>
      <c r="J1118" s="1582"/>
      <c r="K1118" s="1582"/>
      <c r="L1118" s="1581"/>
      <c r="M1118" s="1564"/>
      <c r="N1118" s="1564"/>
      <c r="O1118" s="1564"/>
      <c r="P1118" s="1564"/>
      <c r="Q1118" s="1584"/>
      <c r="R1118" s="1584"/>
      <c r="S1118" s="1584"/>
      <c r="T1118" s="1584"/>
      <c r="W1118" s="1627"/>
      <c r="X1118" s="1569"/>
      <c r="Y1118" s="2000"/>
      <c r="Z1118" s="1627"/>
      <c r="AA1118" s="1569"/>
      <c r="AD1118" s="2000"/>
      <c r="AE1118" s="1986"/>
      <c r="AF1118" s="1566"/>
      <c r="AG1118" s="1566"/>
      <c r="AH1118" s="1566"/>
      <c r="AI1118" s="1566"/>
      <c r="AJ1118" s="1566"/>
      <c r="AK1118" s="1566"/>
      <c r="AL1118" s="1566"/>
      <c r="AM1118" s="1566"/>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c r="CG1118" s="8"/>
      <c r="CH1118" s="8"/>
      <c r="CI1118" s="8"/>
      <c r="CJ1118" s="8"/>
      <c r="CK1118" s="8"/>
      <c r="CL1118" s="8"/>
      <c r="CM1118" s="8"/>
      <c r="CN1118" s="8"/>
      <c r="CO1118" s="8"/>
      <c r="CP1118" s="8"/>
      <c r="CQ1118" s="8"/>
      <c r="CR1118" s="8"/>
      <c r="CS1118" s="8"/>
      <c r="CT1118" s="8"/>
      <c r="CU1118" s="8"/>
      <c r="CV1118" s="8"/>
      <c r="CW1118" s="8"/>
      <c r="CX1118" s="8"/>
      <c r="CY1118" s="8"/>
      <c r="CZ1118" s="8"/>
      <c r="DA1118" s="8"/>
      <c r="DB1118" s="8"/>
      <c r="DC1118" s="8"/>
      <c r="DD1118" s="8"/>
      <c r="DE1118" s="8"/>
      <c r="DF1118" s="8"/>
      <c r="DG1118" s="8"/>
      <c r="DH1118" s="8"/>
      <c r="DI1118" s="8"/>
      <c r="DJ1118" s="8"/>
      <c r="DK1118" s="8"/>
      <c r="DL1118" s="8"/>
      <c r="DM1118" s="8"/>
      <c r="DN1118" s="8"/>
      <c r="DO1118" s="8"/>
      <c r="DP1118" s="8"/>
      <c r="DQ1118" s="8"/>
      <c r="DR1118" s="8"/>
      <c r="DS1118" s="8"/>
      <c r="DT1118" s="8"/>
      <c r="DU1118" s="8"/>
      <c r="DV1118" s="8"/>
      <c r="DW1118" s="8"/>
      <c r="DX1118" s="8"/>
      <c r="DY1118" s="8"/>
      <c r="DZ1118" s="8"/>
      <c r="EA1118" s="8"/>
      <c r="EB1118" s="8"/>
      <c r="EC1118" s="8"/>
      <c r="ED1118" s="8"/>
      <c r="EE1118" s="8"/>
      <c r="EF1118" s="8"/>
      <c r="EG1118" s="8"/>
      <c r="EH1118" s="8"/>
      <c r="EI1118" s="8"/>
      <c r="EJ1118" s="8"/>
      <c r="EK1118" s="8"/>
      <c r="EL1118" s="8"/>
      <c r="EM1118" s="8"/>
      <c r="EN1118" s="8"/>
      <c r="EO1118" s="8"/>
      <c r="EP1118" s="8"/>
      <c r="EQ1118" s="8"/>
      <c r="ER1118" s="8"/>
      <c r="ES1118" s="8"/>
      <c r="ET1118" s="8"/>
      <c r="EU1118" s="8"/>
      <c r="EV1118" s="8"/>
      <c r="EW1118" s="8"/>
      <c r="EX1118" s="8"/>
      <c r="EY1118" s="8"/>
      <c r="EZ1118" s="8"/>
      <c r="FA1118" s="1600"/>
    </row>
    <row r="1119" spans="4:157" s="1551" customFormat="1">
      <c r="D1119" s="37"/>
      <c r="E1119" s="1534"/>
      <c r="F1119" s="1581"/>
      <c r="G1119" s="1582"/>
      <c r="H1119" s="1581"/>
      <c r="I1119" s="1583"/>
      <c r="J1119" s="1582"/>
      <c r="K1119" s="1582"/>
      <c r="L1119" s="1581"/>
      <c r="M1119" s="1564"/>
      <c r="N1119" s="1564"/>
      <c r="O1119" s="1564"/>
      <c r="P1119" s="1564"/>
      <c r="Q1119" s="1584"/>
      <c r="R1119" s="1584"/>
      <c r="S1119" s="1584"/>
      <c r="T1119" s="1584"/>
      <c r="W1119" s="1627"/>
      <c r="X1119" s="1569"/>
      <c r="Y1119" s="2000"/>
      <c r="Z1119" s="1627"/>
      <c r="AA1119" s="1569"/>
      <c r="AD1119" s="2000"/>
      <c r="AE1119" s="1986"/>
      <c r="AF1119" s="1566"/>
      <c r="AG1119" s="1566"/>
      <c r="AH1119" s="1566"/>
      <c r="AI1119" s="1566"/>
      <c r="AJ1119" s="1566"/>
      <c r="AK1119" s="1566"/>
      <c r="AL1119" s="1566"/>
      <c r="AM1119" s="1566"/>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c r="CG1119" s="8"/>
      <c r="CH1119" s="8"/>
      <c r="CI1119" s="8"/>
      <c r="CJ1119" s="8"/>
      <c r="CK1119" s="8"/>
      <c r="CL1119" s="8"/>
      <c r="CM1119" s="8"/>
      <c r="CN1119" s="8"/>
      <c r="CO1119" s="8"/>
      <c r="CP1119" s="8"/>
      <c r="CQ1119" s="8"/>
      <c r="CR1119" s="8"/>
      <c r="CS1119" s="8"/>
      <c r="CT1119" s="8"/>
      <c r="CU1119" s="8"/>
      <c r="CV1119" s="8"/>
      <c r="CW1119" s="8"/>
      <c r="CX1119" s="8"/>
      <c r="CY1119" s="8"/>
      <c r="CZ1119" s="8"/>
      <c r="DA1119" s="8"/>
      <c r="DB1119" s="8"/>
      <c r="DC1119" s="8"/>
      <c r="DD1119" s="8"/>
      <c r="DE1119" s="8"/>
      <c r="DF1119" s="8"/>
      <c r="DG1119" s="8"/>
      <c r="DH1119" s="8"/>
      <c r="DI1119" s="8"/>
      <c r="DJ1119" s="8"/>
      <c r="DK1119" s="8"/>
      <c r="DL1119" s="8"/>
      <c r="DM1119" s="8"/>
      <c r="DN1119" s="8"/>
      <c r="DO1119" s="8"/>
      <c r="DP1119" s="8"/>
      <c r="DQ1119" s="8"/>
      <c r="DR1119" s="8"/>
      <c r="DS1119" s="8"/>
      <c r="DT1119" s="8"/>
      <c r="DU1119" s="8"/>
      <c r="DV1119" s="8"/>
      <c r="DW1119" s="8"/>
      <c r="DX1119" s="8"/>
      <c r="DY1119" s="8"/>
      <c r="DZ1119" s="8"/>
      <c r="EA1119" s="8"/>
      <c r="EB1119" s="8"/>
      <c r="EC1119" s="8"/>
      <c r="ED1119" s="8"/>
      <c r="EE1119" s="8"/>
      <c r="EF1119" s="8"/>
      <c r="EG1119" s="8"/>
      <c r="EH1119" s="8"/>
      <c r="EI1119" s="8"/>
      <c r="EJ1119" s="8"/>
      <c r="EK1119" s="8"/>
      <c r="EL1119" s="8"/>
      <c r="EM1119" s="8"/>
      <c r="EN1119" s="8"/>
      <c r="EO1119" s="8"/>
      <c r="EP1119" s="8"/>
      <c r="EQ1119" s="8"/>
      <c r="ER1119" s="8"/>
      <c r="ES1119" s="8"/>
      <c r="ET1119" s="8"/>
      <c r="EU1119" s="8"/>
      <c r="EV1119" s="8"/>
      <c r="EW1119" s="8"/>
      <c r="EX1119" s="8"/>
      <c r="EY1119" s="8"/>
      <c r="EZ1119" s="8"/>
      <c r="FA1119" s="1600"/>
    </row>
    <row r="1120" spans="4:157" s="1551" customFormat="1">
      <c r="D1120" s="37"/>
      <c r="E1120" s="1534"/>
      <c r="F1120" s="1581"/>
      <c r="G1120" s="1582"/>
      <c r="H1120" s="1581"/>
      <c r="I1120" s="1583"/>
      <c r="J1120" s="1582"/>
      <c r="K1120" s="1582"/>
      <c r="L1120" s="1581"/>
      <c r="M1120" s="1564"/>
      <c r="N1120" s="1564"/>
      <c r="O1120" s="1564"/>
      <c r="P1120" s="1564"/>
      <c r="Q1120" s="1584"/>
      <c r="R1120" s="1584"/>
      <c r="S1120" s="1584"/>
      <c r="T1120" s="1584"/>
      <c r="W1120" s="1627"/>
      <c r="X1120" s="1569"/>
      <c r="Y1120" s="2000"/>
      <c r="Z1120" s="1627"/>
      <c r="AA1120" s="1569"/>
      <c r="AD1120" s="2000"/>
      <c r="AE1120" s="1986"/>
      <c r="AF1120" s="1566"/>
      <c r="AG1120" s="1566"/>
      <c r="AH1120" s="1566"/>
      <c r="AI1120" s="1566"/>
      <c r="AJ1120" s="1566"/>
      <c r="AK1120" s="1566"/>
      <c r="AL1120" s="1566"/>
      <c r="AM1120" s="1566"/>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c r="CG1120" s="8"/>
      <c r="CH1120" s="8"/>
      <c r="CI1120" s="8"/>
      <c r="CJ1120" s="8"/>
      <c r="CK1120" s="8"/>
      <c r="CL1120" s="8"/>
      <c r="CM1120" s="8"/>
      <c r="CN1120" s="8"/>
      <c r="CO1120" s="8"/>
      <c r="CP1120" s="8"/>
      <c r="CQ1120" s="8"/>
      <c r="CR1120" s="8"/>
      <c r="CS1120" s="8"/>
      <c r="CT1120" s="8"/>
      <c r="CU1120" s="8"/>
      <c r="CV1120" s="8"/>
      <c r="CW1120" s="8"/>
      <c r="CX1120" s="8"/>
      <c r="CY1120" s="8"/>
      <c r="CZ1120" s="8"/>
      <c r="DA1120" s="8"/>
      <c r="DB1120" s="8"/>
      <c r="DC1120" s="8"/>
      <c r="DD1120" s="8"/>
      <c r="DE1120" s="8"/>
      <c r="DF1120" s="8"/>
      <c r="DG1120" s="8"/>
      <c r="DH1120" s="8"/>
      <c r="DI1120" s="8"/>
      <c r="DJ1120" s="8"/>
      <c r="DK1120" s="8"/>
      <c r="DL1120" s="8"/>
      <c r="DM1120" s="8"/>
      <c r="DN1120" s="8"/>
      <c r="DO1120" s="8"/>
      <c r="DP1120" s="8"/>
      <c r="DQ1120" s="8"/>
      <c r="DR1120" s="8"/>
      <c r="DS1120" s="8"/>
      <c r="DT1120" s="8"/>
      <c r="DU1120" s="8"/>
      <c r="DV1120" s="8"/>
      <c r="DW1120" s="8"/>
      <c r="DX1120" s="8"/>
      <c r="DY1120" s="8"/>
      <c r="DZ1120" s="8"/>
      <c r="EA1120" s="8"/>
      <c r="EB1120" s="8"/>
      <c r="EC1120" s="8"/>
      <c r="ED1120" s="8"/>
      <c r="EE1120" s="8"/>
      <c r="EF1120" s="8"/>
      <c r="EG1120" s="8"/>
      <c r="EH1120" s="8"/>
      <c r="EI1120" s="8"/>
      <c r="EJ1120" s="8"/>
      <c r="EK1120" s="8"/>
      <c r="EL1120" s="8"/>
      <c r="EM1120" s="8"/>
      <c r="EN1120" s="8"/>
      <c r="EO1120" s="8"/>
      <c r="EP1120" s="8"/>
      <c r="EQ1120" s="8"/>
      <c r="ER1120" s="8"/>
      <c r="ES1120" s="8"/>
      <c r="ET1120" s="8"/>
      <c r="EU1120" s="8"/>
      <c r="EV1120" s="8"/>
      <c r="EW1120" s="8"/>
      <c r="EX1120" s="8"/>
      <c r="EY1120" s="8"/>
      <c r="EZ1120" s="8"/>
      <c r="FA1120" s="1600"/>
    </row>
    <row r="1121" spans="4:157" s="1551" customFormat="1">
      <c r="D1121" s="37"/>
      <c r="E1121" s="1534"/>
      <c r="F1121" s="1581"/>
      <c r="G1121" s="1582"/>
      <c r="H1121" s="1581"/>
      <c r="I1121" s="1583"/>
      <c r="J1121" s="1582"/>
      <c r="K1121" s="1582"/>
      <c r="L1121" s="1581"/>
      <c r="M1121" s="1564"/>
      <c r="N1121" s="1564"/>
      <c r="O1121" s="1564"/>
      <c r="P1121" s="1564"/>
      <c r="Q1121" s="1584"/>
      <c r="R1121" s="1584"/>
      <c r="S1121" s="1584"/>
      <c r="T1121" s="1584"/>
      <c r="W1121" s="1627"/>
      <c r="X1121" s="1569"/>
      <c r="Y1121" s="2000"/>
      <c r="Z1121" s="1627"/>
      <c r="AA1121" s="1569"/>
      <c r="AD1121" s="2000"/>
      <c r="AE1121" s="1986"/>
      <c r="AF1121" s="1566"/>
      <c r="AG1121" s="1566"/>
      <c r="AH1121" s="1566"/>
      <c r="AI1121" s="1566"/>
      <c r="AJ1121" s="1566"/>
      <c r="AK1121" s="1566"/>
      <c r="AL1121" s="1566"/>
      <c r="AM1121" s="1566"/>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c r="CG1121" s="8"/>
      <c r="CH1121" s="8"/>
      <c r="CI1121" s="8"/>
      <c r="CJ1121" s="8"/>
      <c r="CK1121" s="8"/>
      <c r="CL1121" s="8"/>
      <c r="CM1121" s="8"/>
      <c r="CN1121" s="8"/>
      <c r="CO1121" s="8"/>
      <c r="CP1121" s="8"/>
      <c r="CQ1121" s="8"/>
      <c r="CR1121" s="8"/>
      <c r="CS1121" s="8"/>
      <c r="CT1121" s="8"/>
      <c r="CU1121" s="8"/>
      <c r="CV1121" s="8"/>
      <c r="CW1121" s="8"/>
      <c r="CX1121" s="8"/>
      <c r="CY1121" s="8"/>
      <c r="CZ1121" s="8"/>
      <c r="DA1121" s="8"/>
      <c r="DB1121" s="8"/>
      <c r="DC1121" s="8"/>
      <c r="DD1121" s="8"/>
      <c r="DE1121" s="8"/>
      <c r="DF1121" s="8"/>
      <c r="DG1121" s="8"/>
      <c r="DH1121" s="8"/>
      <c r="DI1121" s="8"/>
      <c r="DJ1121" s="8"/>
      <c r="DK1121" s="8"/>
      <c r="DL1121" s="8"/>
      <c r="DM1121" s="8"/>
      <c r="DN1121" s="8"/>
      <c r="DO1121" s="8"/>
      <c r="DP1121" s="8"/>
      <c r="DQ1121" s="8"/>
      <c r="DR1121" s="8"/>
      <c r="DS1121" s="8"/>
      <c r="DT1121" s="8"/>
      <c r="DU1121" s="8"/>
      <c r="DV1121" s="8"/>
      <c r="DW1121" s="8"/>
      <c r="DX1121" s="8"/>
      <c r="DY1121" s="8"/>
      <c r="DZ1121" s="8"/>
      <c r="EA1121" s="8"/>
      <c r="EB1121" s="8"/>
      <c r="EC1121" s="8"/>
      <c r="ED1121" s="8"/>
      <c r="EE1121" s="8"/>
      <c r="EF1121" s="8"/>
      <c r="EG1121" s="8"/>
      <c r="EH1121" s="8"/>
      <c r="EI1121" s="8"/>
      <c r="EJ1121" s="8"/>
      <c r="EK1121" s="8"/>
      <c r="EL1121" s="8"/>
      <c r="EM1121" s="8"/>
      <c r="EN1121" s="8"/>
      <c r="EO1121" s="8"/>
      <c r="EP1121" s="8"/>
      <c r="EQ1121" s="8"/>
      <c r="ER1121" s="8"/>
      <c r="ES1121" s="8"/>
      <c r="ET1121" s="8"/>
      <c r="EU1121" s="8"/>
      <c r="EV1121" s="8"/>
      <c r="EW1121" s="8"/>
      <c r="EX1121" s="8"/>
      <c r="EY1121" s="8"/>
      <c r="EZ1121" s="8"/>
      <c r="FA1121" s="1600"/>
    </row>
    <row r="1122" spans="4:157" s="1551" customFormat="1">
      <c r="D1122" s="37"/>
      <c r="E1122" s="1534"/>
      <c r="F1122" s="1581"/>
      <c r="G1122" s="1582"/>
      <c r="H1122" s="1581"/>
      <c r="I1122" s="1583"/>
      <c r="J1122" s="1582"/>
      <c r="K1122" s="1582"/>
      <c r="L1122" s="1581"/>
      <c r="M1122" s="1564"/>
      <c r="N1122" s="1564"/>
      <c r="O1122" s="1564"/>
      <c r="P1122" s="1564"/>
      <c r="Q1122" s="1584"/>
      <c r="R1122" s="1584"/>
      <c r="S1122" s="1584"/>
      <c r="T1122" s="1584"/>
      <c r="W1122" s="1627"/>
      <c r="X1122" s="1569"/>
      <c r="Y1122" s="2000"/>
      <c r="Z1122" s="1627"/>
      <c r="AA1122" s="1569"/>
      <c r="AD1122" s="2000"/>
      <c r="AE1122" s="1986"/>
      <c r="AF1122" s="1566"/>
      <c r="AG1122" s="1566"/>
      <c r="AH1122" s="1566"/>
      <c r="AI1122" s="1566"/>
      <c r="AJ1122" s="1566"/>
      <c r="AK1122" s="1566"/>
      <c r="AL1122" s="1566"/>
      <c r="AM1122" s="1566"/>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c r="CG1122" s="8"/>
      <c r="CH1122" s="8"/>
      <c r="CI1122" s="8"/>
      <c r="CJ1122" s="8"/>
      <c r="CK1122" s="8"/>
      <c r="CL1122" s="8"/>
      <c r="CM1122" s="8"/>
      <c r="CN1122" s="8"/>
      <c r="CO1122" s="8"/>
      <c r="CP1122" s="8"/>
      <c r="CQ1122" s="8"/>
      <c r="CR1122" s="8"/>
      <c r="CS1122" s="8"/>
      <c r="CT1122" s="8"/>
      <c r="CU1122" s="8"/>
      <c r="CV1122" s="8"/>
      <c r="CW1122" s="8"/>
      <c r="CX1122" s="8"/>
      <c r="CY1122" s="8"/>
      <c r="CZ1122" s="8"/>
      <c r="DA1122" s="8"/>
      <c r="DB1122" s="8"/>
      <c r="DC1122" s="8"/>
      <c r="DD1122" s="8"/>
      <c r="DE1122" s="8"/>
      <c r="DF1122" s="8"/>
      <c r="DG1122" s="8"/>
      <c r="DH1122" s="8"/>
      <c r="DI1122" s="8"/>
      <c r="DJ1122" s="8"/>
      <c r="DK1122" s="8"/>
      <c r="DL1122" s="8"/>
      <c r="DM1122" s="8"/>
      <c r="DN1122" s="8"/>
      <c r="DO1122" s="8"/>
      <c r="DP1122" s="8"/>
      <c r="DQ1122" s="8"/>
      <c r="DR1122" s="8"/>
      <c r="DS1122" s="8"/>
      <c r="DT1122" s="8"/>
      <c r="DU1122" s="8"/>
      <c r="DV1122" s="8"/>
      <c r="DW1122" s="8"/>
      <c r="DX1122" s="8"/>
      <c r="DY1122" s="8"/>
      <c r="DZ1122" s="8"/>
      <c r="EA1122" s="8"/>
      <c r="EB1122" s="8"/>
      <c r="EC1122" s="8"/>
      <c r="ED1122" s="8"/>
      <c r="EE1122" s="8"/>
      <c r="EF1122" s="8"/>
      <c r="EG1122" s="8"/>
      <c r="EH1122" s="8"/>
      <c r="EI1122" s="8"/>
      <c r="EJ1122" s="8"/>
      <c r="EK1122" s="8"/>
      <c r="EL1122" s="8"/>
      <c r="EM1122" s="8"/>
      <c r="EN1122" s="8"/>
      <c r="EO1122" s="8"/>
      <c r="EP1122" s="8"/>
      <c r="EQ1122" s="8"/>
      <c r="ER1122" s="8"/>
      <c r="ES1122" s="8"/>
      <c r="ET1122" s="8"/>
      <c r="EU1122" s="8"/>
      <c r="EV1122" s="8"/>
      <c r="EW1122" s="8"/>
      <c r="EX1122" s="8"/>
      <c r="EY1122" s="8"/>
      <c r="EZ1122" s="8"/>
      <c r="FA1122" s="1600"/>
    </row>
    <row r="1123" spans="4:157" s="1551" customFormat="1">
      <c r="D1123" s="37"/>
      <c r="E1123" s="1534"/>
      <c r="F1123" s="1581"/>
      <c r="G1123" s="1582"/>
      <c r="H1123" s="1581"/>
      <c r="I1123" s="1583"/>
      <c r="J1123" s="1582"/>
      <c r="K1123" s="1582"/>
      <c r="L1123" s="1581"/>
      <c r="M1123" s="1564"/>
      <c r="N1123" s="1564"/>
      <c r="O1123" s="1564"/>
      <c r="P1123" s="1564"/>
      <c r="Q1123" s="1584"/>
      <c r="R1123" s="1584"/>
      <c r="S1123" s="1584"/>
      <c r="T1123" s="1584"/>
      <c r="W1123" s="1627"/>
      <c r="X1123" s="1569"/>
      <c r="Y1123" s="2000"/>
      <c r="Z1123" s="1627"/>
      <c r="AA1123" s="1569"/>
      <c r="AD1123" s="2000"/>
      <c r="AE1123" s="1986"/>
      <c r="AF1123" s="1566"/>
      <c r="AG1123" s="1566"/>
      <c r="AH1123" s="1566"/>
      <c r="AI1123" s="1566"/>
      <c r="AJ1123" s="1566"/>
      <c r="AK1123" s="1566"/>
      <c r="AL1123" s="1566"/>
      <c r="AM1123" s="1566"/>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c r="CG1123" s="8"/>
      <c r="CH1123" s="8"/>
      <c r="CI1123" s="8"/>
      <c r="CJ1123" s="8"/>
      <c r="CK1123" s="8"/>
      <c r="CL1123" s="8"/>
      <c r="CM1123" s="8"/>
      <c r="CN1123" s="8"/>
      <c r="CO1123" s="8"/>
      <c r="CP1123" s="8"/>
      <c r="CQ1123" s="8"/>
      <c r="CR1123" s="8"/>
      <c r="CS1123" s="8"/>
      <c r="CT1123" s="8"/>
      <c r="CU1123" s="8"/>
      <c r="CV1123" s="8"/>
      <c r="CW1123" s="8"/>
      <c r="CX1123" s="8"/>
      <c r="CY1123" s="8"/>
      <c r="CZ1123" s="8"/>
      <c r="DA1123" s="8"/>
      <c r="DB1123" s="8"/>
      <c r="DC1123" s="8"/>
      <c r="DD1123" s="8"/>
      <c r="DE1123" s="8"/>
      <c r="DF1123" s="8"/>
      <c r="DG1123" s="8"/>
      <c r="DH1123" s="8"/>
      <c r="DI1123" s="8"/>
      <c r="DJ1123" s="8"/>
      <c r="DK1123" s="8"/>
      <c r="DL1123" s="8"/>
      <c r="DM1123" s="8"/>
      <c r="DN1123" s="8"/>
      <c r="DO1123" s="8"/>
      <c r="DP1123" s="8"/>
      <c r="DQ1123" s="8"/>
      <c r="DR1123" s="8"/>
      <c r="DS1123" s="8"/>
      <c r="DT1123" s="8"/>
      <c r="DU1123" s="8"/>
      <c r="DV1123" s="8"/>
      <c r="DW1123" s="8"/>
      <c r="DX1123" s="8"/>
      <c r="DY1123" s="8"/>
      <c r="DZ1123" s="8"/>
      <c r="EA1123" s="8"/>
      <c r="EB1123" s="8"/>
      <c r="EC1123" s="8"/>
      <c r="ED1123" s="8"/>
      <c r="EE1123" s="8"/>
      <c r="EF1123" s="8"/>
      <c r="EG1123" s="8"/>
      <c r="EH1123" s="8"/>
      <c r="EI1123" s="8"/>
      <c r="EJ1123" s="8"/>
      <c r="EK1123" s="8"/>
      <c r="EL1123" s="8"/>
      <c r="EM1123" s="8"/>
      <c r="EN1123" s="8"/>
      <c r="EO1123" s="8"/>
      <c r="EP1123" s="8"/>
      <c r="EQ1123" s="8"/>
      <c r="ER1123" s="8"/>
      <c r="ES1123" s="8"/>
      <c r="ET1123" s="8"/>
      <c r="EU1123" s="8"/>
      <c r="EV1123" s="8"/>
      <c r="EW1123" s="8"/>
      <c r="EX1123" s="8"/>
      <c r="EY1123" s="8"/>
      <c r="EZ1123" s="8"/>
      <c r="FA1123" s="1600"/>
    </row>
    <row r="1124" spans="4:157" s="1551" customFormat="1">
      <c r="D1124" s="37"/>
      <c r="E1124" s="1534"/>
      <c r="F1124" s="1581"/>
      <c r="G1124" s="1582"/>
      <c r="H1124" s="1581"/>
      <c r="I1124" s="1583"/>
      <c r="J1124" s="1582"/>
      <c r="K1124" s="1582"/>
      <c r="L1124" s="1581"/>
      <c r="M1124" s="1564"/>
      <c r="N1124" s="1564"/>
      <c r="O1124" s="1564"/>
      <c r="P1124" s="1564"/>
      <c r="Q1124" s="1584"/>
      <c r="R1124" s="1584"/>
      <c r="S1124" s="1584"/>
      <c r="T1124" s="1584"/>
      <c r="W1124" s="1627"/>
      <c r="X1124" s="1569"/>
      <c r="Y1124" s="2000"/>
      <c r="Z1124" s="1627"/>
      <c r="AA1124" s="1569"/>
      <c r="AD1124" s="2000"/>
      <c r="AE1124" s="1986"/>
      <c r="AF1124" s="1566"/>
      <c r="AG1124" s="1566"/>
      <c r="AH1124" s="1566"/>
      <c r="AI1124" s="1566"/>
      <c r="AJ1124" s="1566"/>
      <c r="AK1124" s="1566"/>
      <c r="AL1124" s="1566"/>
      <c r="AM1124" s="1566"/>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c r="CG1124" s="8"/>
      <c r="CH1124" s="8"/>
      <c r="CI1124" s="8"/>
      <c r="CJ1124" s="8"/>
      <c r="CK1124" s="8"/>
      <c r="CL1124" s="8"/>
      <c r="CM1124" s="8"/>
      <c r="CN1124" s="8"/>
      <c r="CO1124" s="8"/>
      <c r="CP1124" s="8"/>
      <c r="CQ1124" s="8"/>
      <c r="CR1124" s="8"/>
      <c r="CS1124" s="8"/>
      <c r="CT1124" s="8"/>
      <c r="CU1124" s="8"/>
      <c r="CV1124" s="8"/>
      <c r="CW1124" s="8"/>
      <c r="CX1124" s="8"/>
      <c r="CY1124" s="8"/>
      <c r="CZ1124" s="8"/>
      <c r="DA1124" s="8"/>
      <c r="DB1124" s="8"/>
      <c r="DC1124" s="8"/>
      <c r="DD1124" s="8"/>
      <c r="DE1124" s="8"/>
      <c r="DF1124" s="8"/>
      <c r="DG1124" s="8"/>
      <c r="DH1124" s="8"/>
      <c r="DI1124" s="8"/>
      <c r="DJ1124" s="8"/>
      <c r="DK1124" s="8"/>
      <c r="DL1124" s="8"/>
      <c r="DM1124" s="8"/>
      <c r="DN1124" s="8"/>
      <c r="DO1124" s="8"/>
      <c r="DP1124" s="8"/>
      <c r="DQ1124" s="8"/>
      <c r="DR1124" s="8"/>
      <c r="DS1124" s="8"/>
      <c r="DT1124" s="8"/>
      <c r="DU1124" s="8"/>
      <c r="DV1124" s="8"/>
      <c r="DW1124" s="8"/>
      <c r="DX1124" s="8"/>
      <c r="DY1124" s="8"/>
      <c r="DZ1124" s="8"/>
      <c r="EA1124" s="8"/>
      <c r="EB1124" s="8"/>
      <c r="EC1124" s="8"/>
      <c r="ED1124" s="8"/>
      <c r="EE1124" s="8"/>
      <c r="EF1124" s="8"/>
      <c r="EG1124" s="8"/>
      <c r="EH1124" s="8"/>
      <c r="EI1124" s="8"/>
      <c r="EJ1124" s="8"/>
      <c r="EK1124" s="8"/>
      <c r="EL1124" s="8"/>
      <c r="EM1124" s="8"/>
      <c r="EN1124" s="8"/>
      <c r="EO1124" s="8"/>
      <c r="EP1124" s="8"/>
      <c r="EQ1124" s="8"/>
      <c r="ER1124" s="8"/>
      <c r="ES1124" s="8"/>
      <c r="ET1124" s="8"/>
      <c r="EU1124" s="8"/>
      <c r="EV1124" s="8"/>
      <c r="EW1124" s="8"/>
      <c r="EX1124" s="8"/>
      <c r="EY1124" s="8"/>
      <c r="EZ1124" s="8"/>
      <c r="FA1124" s="1600"/>
    </row>
    <row r="1125" spans="4:157" s="1551" customFormat="1">
      <c r="D1125" s="37"/>
      <c r="E1125" s="1534"/>
      <c r="F1125" s="1581"/>
      <c r="G1125" s="1582"/>
      <c r="H1125" s="1581"/>
      <c r="I1125" s="1583"/>
      <c r="J1125" s="1582"/>
      <c r="K1125" s="1582"/>
      <c r="L1125" s="1581"/>
      <c r="M1125" s="1564"/>
      <c r="N1125" s="1564"/>
      <c r="O1125" s="1564"/>
      <c r="P1125" s="1564"/>
      <c r="Q1125" s="1584"/>
      <c r="R1125" s="1584"/>
      <c r="S1125" s="1584"/>
      <c r="T1125" s="1584"/>
      <c r="W1125" s="1627"/>
      <c r="X1125" s="1569"/>
      <c r="Y1125" s="2000"/>
      <c r="Z1125" s="1627"/>
      <c r="AA1125" s="1569"/>
      <c r="AD1125" s="2000"/>
      <c r="AE1125" s="1986"/>
      <c r="AF1125" s="1566"/>
      <c r="AG1125" s="1566"/>
      <c r="AH1125" s="1566"/>
      <c r="AI1125" s="1566"/>
      <c r="AJ1125" s="1566"/>
      <c r="AK1125" s="1566"/>
      <c r="AL1125" s="1566"/>
      <c r="AM1125" s="1566"/>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c r="CG1125" s="8"/>
      <c r="CH1125" s="8"/>
      <c r="CI1125" s="8"/>
      <c r="CJ1125" s="8"/>
      <c r="CK1125" s="8"/>
      <c r="CL1125" s="8"/>
      <c r="CM1125" s="8"/>
      <c r="CN1125" s="8"/>
      <c r="CO1125" s="8"/>
      <c r="CP1125" s="8"/>
      <c r="CQ1125" s="8"/>
      <c r="CR1125" s="8"/>
      <c r="CS1125" s="8"/>
      <c r="CT1125" s="8"/>
      <c r="CU1125" s="8"/>
      <c r="CV1125" s="8"/>
      <c r="CW1125" s="8"/>
      <c r="CX1125" s="8"/>
      <c r="CY1125" s="8"/>
      <c r="CZ1125" s="8"/>
      <c r="DA1125" s="8"/>
      <c r="DB1125" s="8"/>
      <c r="DC1125" s="8"/>
      <c r="DD1125" s="8"/>
      <c r="DE1125" s="8"/>
      <c r="DF1125" s="8"/>
      <c r="DG1125" s="8"/>
      <c r="DH1125" s="8"/>
      <c r="DI1125" s="8"/>
      <c r="DJ1125" s="8"/>
      <c r="DK1125" s="8"/>
      <c r="DL1125" s="8"/>
      <c r="DM1125" s="8"/>
      <c r="DN1125" s="8"/>
      <c r="DO1125" s="8"/>
      <c r="DP1125" s="8"/>
      <c r="DQ1125" s="8"/>
      <c r="DR1125" s="8"/>
      <c r="DS1125" s="8"/>
      <c r="DT1125" s="8"/>
      <c r="DU1125" s="8"/>
      <c r="DV1125" s="8"/>
      <c r="DW1125" s="8"/>
      <c r="DX1125" s="8"/>
      <c r="DY1125" s="8"/>
      <c r="DZ1125" s="8"/>
      <c r="EA1125" s="8"/>
      <c r="EB1125" s="8"/>
      <c r="EC1125" s="8"/>
      <c r="ED1125" s="8"/>
      <c r="EE1125" s="8"/>
      <c r="EF1125" s="8"/>
      <c r="EG1125" s="8"/>
      <c r="EH1125" s="8"/>
      <c r="EI1125" s="8"/>
      <c r="EJ1125" s="8"/>
      <c r="EK1125" s="8"/>
      <c r="EL1125" s="8"/>
      <c r="EM1125" s="8"/>
      <c r="EN1125" s="8"/>
      <c r="EO1125" s="8"/>
      <c r="EP1125" s="8"/>
      <c r="EQ1125" s="8"/>
      <c r="ER1125" s="8"/>
      <c r="ES1125" s="8"/>
      <c r="ET1125" s="8"/>
      <c r="EU1125" s="8"/>
      <c r="EV1125" s="8"/>
      <c r="EW1125" s="8"/>
      <c r="EX1125" s="8"/>
      <c r="EY1125" s="8"/>
      <c r="EZ1125" s="8"/>
      <c r="FA1125" s="1600"/>
    </row>
    <row r="1126" spans="4:157" s="1551" customFormat="1">
      <c r="D1126" s="37"/>
      <c r="E1126" s="1534"/>
      <c r="F1126" s="1581"/>
      <c r="G1126" s="1582"/>
      <c r="H1126" s="1581"/>
      <c r="I1126" s="1583"/>
      <c r="J1126" s="1582"/>
      <c r="K1126" s="1582"/>
      <c r="L1126" s="1581"/>
      <c r="M1126" s="1564"/>
      <c r="N1126" s="1564"/>
      <c r="O1126" s="1564"/>
      <c r="P1126" s="1564"/>
      <c r="Q1126" s="1584"/>
      <c r="R1126" s="1584"/>
      <c r="S1126" s="1584"/>
      <c r="T1126" s="1584"/>
      <c r="W1126" s="1627"/>
      <c r="X1126" s="1569"/>
      <c r="Y1126" s="2000"/>
      <c r="Z1126" s="1627"/>
      <c r="AA1126" s="1569"/>
      <c r="AD1126" s="2000"/>
      <c r="AE1126" s="1986"/>
      <c r="AF1126" s="1566"/>
      <c r="AG1126" s="1566"/>
      <c r="AH1126" s="1566"/>
      <c r="AI1126" s="1566"/>
      <c r="AJ1126" s="1566"/>
      <c r="AK1126" s="1566"/>
      <c r="AL1126" s="1566"/>
      <c r="AM1126" s="1566"/>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c r="CG1126" s="8"/>
      <c r="CH1126" s="8"/>
      <c r="CI1126" s="8"/>
      <c r="CJ1126" s="8"/>
      <c r="CK1126" s="8"/>
      <c r="CL1126" s="8"/>
      <c r="CM1126" s="8"/>
      <c r="CN1126" s="8"/>
      <c r="CO1126" s="8"/>
      <c r="CP1126" s="8"/>
      <c r="CQ1126" s="8"/>
      <c r="CR1126" s="8"/>
      <c r="CS1126" s="8"/>
      <c r="CT1126" s="8"/>
      <c r="CU1126" s="8"/>
      <c r="CV1126" s="8"/>
      <c r="CW1126" s="8"/>
      <c r="CX1126" s="8"/>
      <c r="CY1126" s="8"/>
      <c r="CZ1126" s="8"/>
      <c r="DA1126" s="8"/>
      <c r="DB1126" s="8"/>
      <c r="DC1126" s="8"/>
      <c r="DD1126" s="8"/>
      <c r="DE1126" s="8"/>
      <c r="DF1126" s="8"/>
      <c r="DG1126" s="8"/>
      <c r="DH1126" s="8"/>
      <c r="DI1126" s="8"/>
      <c r="DJ1126" s="8"/>
      <c r="DK1126" s="8"/>
      <c r="DL1126" s="8"/>
      <c r="DM1126" s="8"/>
      <c r="DN1126" s="8"/>
      <c r="DO1126" s="8"/>
      <c r="DP1126" s="8"/>
      <c r="DQ1126" s="8"/>
      <c r="DR1126" s="8"/>
      <c r="DS1126" s="8"/>
      <c r="DT1126" s="8"/>
      <c r="DU1126" s="8"/>
      <c r="DV1126" s="8"/>
      <c r="DW1126" s="8"/>
      <c r="DX1126" s="8"/>
      <c r="DY1126" s="8"/>
      <c r="DZ1126" s="8"/>
      <c r="EA1126" s="8"/>
      <c r="EB1126" s="8"/>
      <c r="EC1126" s="8"/>
      <c r="ED1126" s="8"/>
      <c r="EE1126" s="8"/>
      <c r="EF1126" s="8"/>
      <c r="EG1126" s="8"/>
      <c r="EH1126" s="8"/>
      <c r="EI1126" s="8"/>
      <c r="EJ1126" s="8"/>
      <c r="EK1126" s="8"/>
      <c r="EL1126" s="8"/>
      <c r="EM1126" s="8"/>
      <c r="EN1126" s="8"/>
      <c r="EO1126" s="8"/>
      <c r="EP1126" s="8"/>
      <c r="EQ1126" s="8"/>
      <c r="ER1126" s="8"/>
      <c r="ES1126" s="8"/>
      <c r="ET1126" s="8"/>
      <c r="EU1126" s="8"/>
      <c r="EV1126" s="8"/>
      <c r="EW1126" s="8"/>
      <c r="EX1126" s="8"/>
      <c r="EY1126" s="8"/>
      <c r="EZ1126" s="8"/>
      <c r="FA1126" s="1600"/>
    </row>
    <row r="1127" spans="4:157" s="1551" customFormat="1">
      <c r="D1127" s="37"/>
      <c r="E1127" s="1534"/>
      <c r="F1127" s="1581"/>
      <c r="G1127" s="1582"/>
      <c r="H1127" s="1581"/>
      <c r="I1127" s="1583"/>
      <c r="J1127" s="1582"/>
      <c r="K1127" s="1582"/>
      <c r="L1127" s="1581"/>
      <c r="M1127" s="1564"/>
      <c r="N1127" s="1564"/>
      <c r="O1127" s="1564"/>
      <c r="P1127" s="1564"/>
      <c r="Q1127" s="1584"/>
      <c r="R1127" s="1584"/>
      <c r="S1127" s="1584"/>
      <c r="T1127" s="1584"/>
      <c r="W1127" s="1627"/>
      <c r="X1127" s="1569"/>
      <c r="Y1127" s="2000"/>
      <c r="Z1127" s="1627"/>
      <c r="AA1127" s="1569"/>
      <c r="AD1127" s="2000"/>
      <c r="AE1127" s="1986"/>
      <c r="AF1127" s="1566"/>
      <c r="AG1127" s="1566"/>
      <c r="AH1127" s="1566"/>
      <c r="AI1127" s="1566"/>
      <c r="AJ1127" s="1566"/>
      <c r="AK1127" s="1566"/>
      <c r="AL1127" s="1566"/>
      <c r="AM1127" s="1566"/>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c r="CG1127" s="8"/>
      <c r="CH1127" s="8"/>
      <c r="CI1127" s="8"/>
      <c r="CJ1127" s="8"/>
      <c r="CK1127" s="8"/>
      <c r="CL1127" s="8"/>
      <c r="CM1127" s="8"/>
      <c r="CN1127" s="8"/>
      <c r="CO1127" s="8"/>
      <c r="CP1127" s="8"/>
      <c r="CQ1127" s="8"/>
      <c r="CR1127" s="8"/>
      <c r="CS1127" s="8"/>
      <c r="CT1127" s="8"/>
      <c r="CU1127" s="8"/>
      <c r="CV1127" s="8"/>
      <c r="CW1127" s="8"/>
      <c r="CX1127" s="8"/>
      <c r="CY1127" s="8"/>
      <c r="CZ1127" s="8"/>
      <c r="DA1127" s="8"/>
      <c r="DB1127" s="8"/>
      <c r="DC1127" s="8"/>
      <c r="DD1127" s="8"/>
      <c r="DE1127" s="8"/>
      <c r="DF1127" s="8"/>
      <c r="DG1127" s="8"/>
      <c r="DH1127" s="8"/>
      <c r="DI1127" s="8"/>
      <c r="DJ1127" s="8"/>
      <c r="DK1127" s="8"/>
      <c r="DL1127" s="8"/>
      <c r="DM1127" s="8"/>
      <c r="DN1127" s="8"/>
      <c r="DO1127" s="8"/>
      <c r="DP1127" s="8"/>
      <c r="DQ1127" s="8"/>
      <c r="DR1127" s="8"/>
      <c r="DS1127" s="8"/>
      <c r="DT1127" s="8"/>
      <c r="DU1127" s="8"/>
      <c r="DV1127" s="8"/>
      <c r="DW1127" s="8"/>
      <c r="DX1127" s="8"/>
      <c r="DY1127" s="8"/>
      <c r="DZ1127" s="8"/>
      <c r="EA1127" s="8"/>
      <c r="EB1127" s="8"/>
      <c r="EC1127" s="8"/>
      <c r="ED1127" s="8"/>
      <c r="EE1127" s="8"/>
      <c r="EF1127" s="8"/>
      <c r="EG1127" s="8"/>
      <c r="EH1127" s="8"/>
      <c r="EI1127" s="8"/>
      <c r="EJ1127" s="8"/>
      <c r="EK1127" s="8"/>
      <c r="EL1127" s="8"/>
      <c r="EM1127" s="8"/>
      <c r="EN1127" s="8"/>
      <c r="EO1127" s="8"/>
      <c r="EP1127" s="8"/>
      <c r="EQ1127" s="8"/>
      <c r="ER1127" s="8"/>
      <c r="ES1127" s="8"/>
      <c r="ET1127" s="8"/>
      <c r="EU1127" s="8"/>
      <c r="EV1127" s="8"/>
      <c r="EW1127" s="8"/>
      <c r="EX1127" s="8"/>
      <c r="EY1127" s="8"/>
      <c r="EZ1127" s="8"/>
      <c r="FA1127" s="1600"/>
    </row>
    <row r="1128" spans="4:157" s="1551" customFormat="1">
      <c r="D1128" s="37"/>
      <c r="E1128" s="1534"/>
      <c r="F1128" s="1581"/>
      <c r="G1128" s="1582"/>
      <c r="H1128" s="1581"/>
      <c r="I1128" s="1583"/>
      <c r="J1128" s="1582"/>
      <c r="K1128" s="1582"/>
      <c r="L1128" s="1581"/>
      <c r="M1128" s="1564"/>
      <c r="N1128" s="1564"/>
      <c r="O1128" s="1564"/>
      <c r="P1128" s="1564"/>
      <c r="Q1128" s="1584"/>
      <c r="R1128" s="1584"/>
      <c r="S1128" s="1584"/>
      <c r="T1128" s="1584"/>
      <c r="W1128" s="1627"/>
      <c r="X1128" s="1569"/>
      <c r="Y1128" s="2000"/>
      <c r="Z1128" s="1627"/>
      <c r="AA1128" s="1569"/>
      <c r="AD1128" s="2000"/>
      <c r="AE1128" s="1986"/>
      <c r="AF1128" s="1566"/>
      <c r="AG1128" s="1566"/>
      <c r="AH1128" s="1566"/>
      <c r="AI1128" s="1566"/>
      <c r="AJ1128" s="1566"/>
      <c r="AK1128" s="1566"/>
      <c r="AL1128" s="1566"/>
      <c r="AM1128" s="1566"/>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c r="CG1128" s="8"/>
      <c r="CH1128" s="8"/>
      <c r="CI1128" s="8"/>
      <c r="CJ1128" s="8"/>
      <c r="CK1128" s="8"/>
      <c r="CL1128" s="8"/>
      <c r="CM1128" s="8"/>
      <c r="CN1128" s="8"/>
      <c r="CO1128" s="8"/>
      <c r="CP1128" s="8"/>
      <c r="CQ1128" s="8"/>
      <c r="CR1128" s="8"/>
      <c r="CS1128" s="8"/>
      <c r="CT1128" s="8"/>
      <c r="CU1128" s="8"/>
      <c r="CV1128" s="8"/>
      <c r="CW1128" s="8"/>
      <c r="CX1128" s="8"/>
      <c r="CY1128" s="8"/>
      <c r="CZ1128" s="8"/>
      <c r="DA1128" s="8"/>
      <c r="DB1128" s="8"/>
      <c r="DC1128" s="8"/>
      <c r="DD1128" s="8"/>
      <c r="DE1128" s="8"/>
      <c r="DF1128" s="8"/>
      <c r="DG1128" s="8"/>
      <c r="DH1128" s="8"/>
      <c r="DI1128" s="8"/>
      <c r="DJ1128" s="8"/>
      <c r="DK1128" s="8"/>
      <c r="DL1128" s="8"/>
      <c r="DM1128" s="8"/>
      <c r="DN1128" s="8"/>
      <c r="DO1128" s="8"/>
      <c r="DP1128" s="8"/>
      <c r="DQ1128" s="8"/>
      <c r="DR1128" s="8"/>
      <c r="DS1128" s="8"/>
      <c r="DT1128" s="8"/>
      <c r="DU1128" s="8"/>
      <c r="DV1128" s="8"/>
      <c r="DW1128" s="8"/>
      <c r="DX1128" s="8"/>
      <c r="DY1128" s="8"/>
      <c r="DZ1128" s="8"/>
      <c r="EA1128" s="8"/>
      <c r="EB1128" s="8"/>
      <c r="EC1128" s="8"/>
      <c r="ED1128" s="8"/>
      <c r="EE1128" s="8"/>
      <c r="EF1128" s="8"/>
      <c r="EG1128" s="8"/>
      <c r="EH1128" s="8"/>
      <c r="EI1128" s="8"/>
      <c r="EJ1128" s="8"/>
      <c r="EK1128" s="8"/>
      <c r="EL1128" s="8"/>
      <c r="EM1128" s="8"/>
      <c r="EN1128" s="8"/>
      <c r="EO1128" s="8"/>
      <c r="EP1128" s="8"/>
      <c r="EQ1128" s="8"/>
      <c r="ER1128" s="8"/>
      <c r="ES1128" s="8"/>
      <c r="ET1128" s="8"/>
      <c r="EU1128" s="8"/>
      <c r="EV1128" s="8"/>
      <c r="EW1128" s="8"/>
      <c r="EX1128" s="8"/>
      <c r="EY1128" s="8"/>
      <c r="EZ1128" s="8"/>
      <c r="FA1128" s="1600"/>
    </row>
    <row r="1129" spans="4:157" s="1551" customFormat="1">
      <c r="D1129" s="37"/>
      <c r="E1129" s="1534"/>
      <c r="F1129" s="1581"/>
      <c r="G1129" s="1582"/>
      <c r="H1129" s="1581"/>
      <c r="I1129" s="1583"/>
      <c r="J1129" s="1582"/>
      <c r="K1129" s="1582"/>
      <c r="L1129" s="1581"/>
      <c r="M1129" s="1564"/>
      <c r="N1129" s="1564"/>
      <c r="O1129" s="1564"/>
      <c r="P1129" s="1564"/>
      <c r="Q1129" s="1584"/>
      <c r="R1129" s="1584"/>
      <c r="S1129" s="1584"/>
      <c r="T1129" s="1584"/>
      <c r="W1129" s="1627"/>
      <c r="X1129" s="1569"/>
      <c r="Y1129" s="2000"/>
      <c r="Z1129" s="1627"/>
      <c r="AA1129" s="1569"/>
      <c r="AD1129" s="2000"/>
      <c r="AE1129" s="1986"/>
      <c r="AF1129" s="1566"/>
      <c r="AG1129" s="1566"/>
      <c r="AH1129" s="1566"/>
      <c r="AI1129" s="1566"/>
      <c r="AJ1129" s="1566"/>
      <c r="AK1129" s="1566"/>
      <c r="AL1129" s="1566"/>
      <c r="AM1129" s="1566"/>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c r="CG1129" s="8"/>
      <c r="CH1129" s="8"/>
      <c r="CI1129" s="8"/>
      <c r="CJ1129" s="8"/>
      <c r="CK1129" s="8"/>
      <c r="CL1129" s="8"/>
      <c r="CM1129" s="8"/>
      <c r="CN1129" s="8"/>
      <c r="CO1129" s="8"/>
      <c r="CP1129" s="8"/>
      <c r="CQ1129" s="8"/>
      <c r="CR1129" s="8"/>
      <c r="CS1129" s="8"/>
      <c r="CT1129" s="8"/>
      <c r="CU1129" s="8"/>
      <c r="CV1129" s="8"/>
      <c r="CW1129" s="8"/>
      <c r="CX1129" s="8"/>
      <c r="CY1129" s="8"/>
      <c r="CZ1129" s="8"/>
      <c r="DA1129" s="8"/>
      <c r="DB1129" s="8"/>
      <c r="DC1129" s="8"/>
      <c r="DD1129" s="8"/>
      <c r="DE1129" s="8"/>
      <c r="DF1129" s="8"/>
      <c r="DG1129" s="8"/>
      <c r="DH1129" s="8"/>
      <c r="DI1129" s="8"/>
      <c r="DJ1129" s="8"/>
      <c r="DK1129" s="8"/>
      <c r="DL1129" s="8"/>
      <c r="DM1129" s="8"/>
      <c r="DN1129" s="8"/>
      <c r="DO1129" s="8"/>
      <c r="DP1129" s="8"/>
      <c r="DQ1129" s="8"/>
      <c r="DR1129" s="8"/>
      <c r="DS1129" s="8"/>
      <c r="DT1129" s="8"/>
      <c r="DU1129" s="8"/>
      <c r="DV1129" s="8"/>
      <c r="DW1129" s="8"/>
      <c r="DX1129" s="8"/>
      <c r="DY1129" s="8"/>
      <c r="DZ1129" s="8"/>
      <c r="EA1129" s="8"/>
      <c r="EB1129" s="8"/>
      <c r="EC1129" s="8"/>
      <c r="ED1129" s="8"/>
      <c r="EE1129" s="8"/>
      <c r="EF1129" s="8"/>
      <c r="EG1129" s="8"/>
      <c r="EH1129" s="8"/>
      <c r="EI1129" s="8"/>
      <c r="EJ1129" s="8"/>
      <c r="EK1129" s="8"/>
      <c r="EL1129" s="8"/>
      <c r="EM1129" s="8"/>
      <c r="EN1129" s="8"/>
      <c r="EO1129" s="8"/>
      <c r="EP1129" s="8"/>
      <c r="EQ1129" s="8"/>
      <c r="ER1129" s="8"/>
      <c r="ES1129" s="8"/>
      <c r="ET1129" s="8"/>
      <c r="EU1129" s="8"/>
      <c r="EV1129" s="8"/>
      <c r="EW1129" s="8"/>
      <c r="EX1129" s="8"/>
      <c r="EY1129" s="8"/>
      <c r="EZ1129" s="8"/>
      <c r="FA1129" s="1600"/>
    </row>
    <row r="1130" spans="4:157" s="1551" customFormat="1">
      <c r="D1130" s="37"/>
      <c r="E1130" s="1534"/>
      <c r="F1130" s="1581"/>
      <c r="G1130" s="1582"/>
      <c r="H1130" s="1581"/>
      <c r="I1130" s="1583"/>
      <c r="J1130" s="1582"/>
      <c r="K1130" s="1582"/>
      <c r="L1130" s="1581"/>
      <c r="M1130" s="1564"/>
      <c r="N1130" s="1564"/>
      <c r="O1130" s="1564"/>
      <c r="P1130" s="1564"/>
      <c r="Q1130" s="1584"/>
      <c r="R1130" s="1584"/>
      <c r="S1130" s="1584"/>
      <c r="T1130" s="1584"/>
      <c r="W1130" s="1627"/>
      <c r="X1130" s="1569"/>
      <c r="Y1130" s="2000"/>
      <c r="Z1130" s="1627"/>
      <c r="AA1130" s="1569"/>
      <c r="AD1130" s="2000"/>
      <c r="AE1130" s="1986"/>
      <c r="AF1130" s="1566"/>
      <c r="AG1130" s="1566"/>
      <c r="AH1130" s="1566"/>
      <c r="AI1130" s="1566"/>
      <c r="AJ1130" s="1566"/>
      <c r="AK1130" s="1566"/>
      <c r="AL1130" s="1566"/>
      <c r="AM1130" s="1566"/>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c r="CG1130" s="8"/>
      <c r="CH1130" s="8"/>
      <c r="CI1130" s="8"/>
      <c r="CJ1130" s="8"/>
      <c r="CK1130" s="8"/>
      <c r="CL1130" s="8"/>
      <c r="CM1130" s="8"/>
      <c r="CN1130" s="8"/>
      <c r="CO1130" s="8"/>
      <c r="CP1130" s="8"/>
      <c r="CQ1130" s="8"/>
      <c r="CR1130" s="8"/>
      <c r="CS1130" s="8"/>
      <c r="CT1130" s="8"/>
      <c r="CU1130" s="8"/>
      <c r="CV1130" s="8"/>
      <c r="CW1130" s="8"/>
      <c r="CX1130" s="8"/>
      <c r="CY1130" s="8"/>
      <c r="CZ1130" s="8"/>
      <c r="DA1130" s="8"/>
      <c r="DB1130" s="8"/>
      <c r="DC1130" s="8"/>
      <c r="DD1130" s="8"/>
      <c r="DE1130" s="8"/>
      <c r="DF1130" s="8"/>
      <c r="DG1130" s="8"/>
      <c r="DH1130" s="8"/>
      <c r="DI1130" s="8"/>
      <c r="DJ1130" s="8"/>
      <c r="DK1130" s="8"/>
      <c r="DL1130" s="8"/>
      <c r="DM1130" s="8"/>
      <c r="DN1130" s="8"/>
      <c r="DO1130" s="8"/>
      <c r="DP1130" s="8"/>
      <c r="DQ1130" s="8"/>
      <c r="DR1130" s="8"/>
      <c r="DS1130" s="8"/>
      <c r="DT1130" s="8"/>
      <c r="DU1130" s="8"/>
      <c r="DV1130" s="8"/>
      <c r="DW1130" s="8"/>
      <c r="DX1130" s="8"/>
      <c r="DY1130" s="8"/>
      <c r="DZ1130" s="8"/>
      <c r="EA1130" s="8"/>
      <c r="EB1130" s="8"/>
      <c r="EC1130" s="8"/>
      <c r="ED1130" s="8"/>
      <c r="EE1130" s="8"/>
      <c r="EF1130" s="8"/>
      <c r="EG1130" s="8"/>
      <c r="EH1130" s="8"/>
      <c r="EI1130" s="8"/>
      <c r="EJ1130" s="8"/>
      <c r="EK1130" s="8"/>
      <c r="EL1130" s="8"/>
      <c r="EM1130" s="8"/>
      <c r="EN1130" s="8"/>
      <c r="EO1130" s="8"/>
      <c r="EP1130" s="8"/>
      <c r="EQ1130" s="8"/>
      <c r="ER1130" s="8"/>
      <c r="ES1130" s="8"/>
      <c r="ET1130" s="8"/>
      <c r="EU1130" s="8"/>
      <c r="EV1130" s="8"/>
      <c r="EW1130" s="8"/>
      <c r="EX1130" s="8"/>
      <c r="EY1130" s="8"/>
      <c r="EZ1130" s="8"/>
      <c r="FA1130" s="1600"/>
    </row>
    <row r="1131" spans="4:157" s="1551" customFormat="1">
      <c r="D1131" s="37"/>
      <c r="E1131" s="1534"/>
      <c r="F1131" s="1581"/>
      <c r="G1131" s="1582"/>
      <c r="H1131" s="1581"/>
      <c r="I1131" s="1583"/>
      <c r="J1131" s="1582"/>
      <c r="K1131" s="1582"/>
      <c r="L1131" s="1581"/>
      <c r="M1131" s="1564"/>
      <c r="N1131" s="1564"/>
      <c r="O1131" s="1564"/>
      <c r="P1131" s="1564"/>
      <c r="Q1131" s="1584"/>
      <c r="R1131" s="1584"/>
      <c r="S1131" s="1584"/>
      <c r="T1131" s="1584"/>
      <c r="W1131" s="1627"/>
      <c r="X1131" s="1569"/>
      <c r="Y1131" s="2000"/>
      <c r="Z1131" s="1627"/>
      <c r="AA1131" s="1569"/>
      <c r="AD1131" s="2000"/>
      <c r="AE1131" s="1986"/>
      <c r="AF1131" s="1566"/>
      <c r="AG1131" s="1566"/>
      <c r="AH1131" s="1566"/>
      <c r="AI1131" s="1566"/>
      <c r="AJ1131" s="1566"/>
      <c r="AK1131" s="1566"/>
      <c r="AL1131" s="1566"/>
      <c r="AM1131" s="1566"/>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c r="CG1131" s="8"/>
      <c r="CH1131" s="8"/>
      <c r="CI1131" s="8"/>
      <c r="CJ1131" s="8"/>
      <c r="CK1131" s="8"/>
      <c r="CL1131" s="8"/>
      <c r="CM1131" s="8"/>
      <c r="CN1131" s="8"/>
      <c r="CO1131" s="8"/>
      <c r="CP1131" s="8"/>
      <c r="CQ1131" s="8"/>
      <c r="CR1131" s="8"/>
      <c r="CS1131" s="8"/>
      <c r="CT1131" s="8"/>
      <c r="CU1131" s="8"/>
      <c r="CV1131" s="8"/>
      <c r="CW1131" s="8"/>
      <c r="CX1131" s="8"/>
      <c r="CY1131" s="8"/>
      <c r="CZ1131" s="8"/>
      <c r="DA1131" s="8"/>
      <c r="DB1131" s="8"/>
      <c r="DC1131" s="8"/>
      <c r="DD1131" s="8"/>
      <c r="DE1131" s="8"/>
      <c r="DF1131" s="8"/>
      <c r="DG1131" s="8"/>
      <c r="DH1131" s="8"/>
      <c r="DI1131" s="8"/>
      <c r="DJ1131" s="8"/>
      <c r="DK1131" s="8"/>
      <c r="DL1131" s="8"/>
      <c r="DM1131" s="8"/>
      <c r="DN1131" s="8"/>
      <c r="DO1131" s="8"/>
      <c r="DP1131" s="8"/>
      <c r="DQ1131" s="8"/>
      <c r="DR1131" s="8"/>
      <c r="DS1131" s="8"/>
      <c r="DT1131" s="8"/>
      <c r="DU1131" s="8"/>
      <c r="DV1131" s="8"/>
      <c r="DW1131" s="8"/>
      <c r="DX1131" s="8"/>
      <c r="DY1131" s="8"/>
      <c r="DZ1131" s="8"/>
      <c r="EA1131" s="8"/>
      <c r="EB1131" s="8"/>
      <c r="EC1131" s="8"/>
      <c r="ED1131" s="8"/>
      <c r="EE1131" s="8"/>
      <c r="EF1131" s="8"/>
      <c r="EG1131" s="8"/>
      <c r="EH1131" s="8"/>
      <c r="EI1131" s="8"/>
      <c r="EJ1131" s="8"/>
      <c r="EK1131" s="8"/>
      <c r="EL1131" s="8"/>
      <c r="EM1131" s="8"/>
      <c r="EN1131" s="8"/>
      <c r="EO1131" s="8"/>
      <c r="EP1131" s="8"/>
      <c r="EQ1131" s="8"/>
      <c r="ER1131" s="8"/>
      <c r="ES1131" s="8"/>
      <c r="ET1131" s="8"/>
      <c r="EU1131" s="8"/>
      <c r="EV1131" s="8"/>
      <c r="EW1131" s="8"/>
      <c r="EX1131" s="8"/>
      <c r="EY1131" s="8"/>
      <c r="EZ1131" s="8"/>
      <c r="FA1131" s="1600"/>
    </row>
    <row r="1132" spans="4:157" s="1551" customFormat="1">
      <c r="D1132" s="37"/>
      <c r="E1132" s="1534"/>
      <c r="F1132" s="1581"/>
      <c r="G1132" s="1582"/>
      <c r="H1132" s="1581"/>
      <c r="I1132" s="1583"/>
      <c r="J1132" s="1582"/>
      <c r="K1132" s="1582"/>
      <c r="L1132" s="1581"/>
      <c r="M1132" s="1564"/>
      <c r="N1132" s="1564"/>
      <c r="O1132" s="1564"/>
      <c r="P1132" s="1564"/>
      <c r="Q1132" s="1584"/>
      <c r="R1132" s="1584"/>
      <c r="S1132" s="1584"/>
      <c r="T1132" s="1584"/>
      <c r="W1132" s="1627"/>
      <c r="X1132" s="1569"/>
      <c r="Y1132" s="2000"/>
      <c r="Z1132" s="1627"/>
      <c r="AA1132" s="1569"/>
      <c r="AD1132" s="2000"/>
      <c r="AE1132" s="1986"/>
      <c r="AF1132" s="1566"/>
      <c r="AG1132" s="1566"/>
      <c r="AH1132" s="1566"/>
      <c r="AI1132" s="1566"/>
      <c r="AJ1132" s="1566"/>
      <c r="AK1132" s="1566"/>
      <c r="AL1132" s="1566"/>
      <c r="AM1132" s="1566"/>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c r="CG1132" s="8"/>
      <c r="CH1132" s="8"/>
      <c r="CI1132" s="8"/>
      <c r="CJ1132" s="8"/>
      <c r="CK1132" s="8"/>
      <c r="CL1132" s="8"/>
      <c r="CM1132" s="8"/>
      <c r="CN1132" s="8"/>
      <c r="CO1132" s="8"/>
      <c r="CP1132" s="8"/>
      <c r="CQ1132" s="8"/>
      <c r="CR1132" s="8"/>
      <c r="CS1132" s="8"/>
      <c r="CT1132" s="8"/>
      <c r="CU1132" s="8"/>
      <c r="CV1132" s="8"/>
      <c r="CW1132" s="8"/>
      <c r="CX1132" s="8"/>
      <c r="CY1132" s="8"/>
      <c r="CZ1132" s="8"/>
      <c r="DA1132" s="8"/>
      <c r="DB1132" s="8"/>
      <c r="DC1132" s="8"/>
      <c r="DD1132" s="8"/>
      <c r="DE1132" s="8"/>
      <c r="DF1132" s="8"/>
      <c r="DG1132" s="8"/>
      <c r="DH1132" s="8"/>
      <c r="DI1132" s="8"/>
      <c r="DJ1132" s="8"/>
      <c r="DK1132" s="8"/>
      <c r="DL1132" s="8"/>
      <c r="DM1132" s="8"/>
      <c r="DN1132" s="8"/>
      <c r="DO1132" s="8"/>
      <c r="DP1132" s="8"/>
      <c r="DQ1132" s="8"/>
      <c r="DR1132" s="8"/>
      <c r="DS1132" s="8"/>
      <c r="DT1132" s="8"/>
      <c r="DU1132" s="8"/>
      <c r="DV1132" s="8"/>
      <c r="DW1132" s="8"/>
      <c r="DX1132" s="8"/>
      <c r="DY1132" s="8"/>
      <c r="DZ1132" s="8"/>
      <c r="EA1132" s="8"/>
      <c r="EB1132" s="8"/>
      <c r="EC1132" s="8"/>
      <c r="ED1132" s="8"/>
      <c r="EE1132" s="8"/>
      <c r="EF1132" s="8"/>
      <c r="EG1132" s="8"/>
      <c r="EH1132" s="8"/>
      <c r="EI1132" s="8"/>
      <c r="EJ1132" s="8"/>
      <c r="EK1132" s="8"/>
      <c r="EL1132" s="8"/>
      <c r="EM1132" s="8"/>
      <c r="EN1132" s="8"/>
      <c r="EO1132" s="8"/>
      <c r="EP1132" s="8"/>
      <c r="EQ1132" s="8"/>
      <c r="ER1132" s="8"/>
      <c r="ES1132" s="8"/>
      <c r="ET1132" s="8"/>
      <c r="EU1132" s="8"/>
      <c r="EV1132" s="8"/>
      <c r="EW1132" s="8"/>
      <c r="EX1132" s="8"/>
      <c r="EY1132" s="8"/>
      <c r="EZ1132" s="8"/>
      <c r="FA1132" s="1600"/>
    </row>
    <row r="1133" spans="4:157" s="1551" customFormat="1">
      <c r="D1133" s="37"/>
      <c r="E1133" s="1534"/>
      <c r="F1133" s="1581"/>
      <c r="G1133" s="1582"/>
      <c r="H1133" s="1581"/>
      <c r="I1133" s="1583"/>
      <c r="J1133" s="1582"/>
      <c r="K1133" s="1582"/>
      <c r="L1133" s="1581"/>
      <c r="M1133" s="1564"/>
      <c r="N1133" s="1564"/>
      <c r="O1133" s="1564"/>
      <c r="P1133" s="1564"/>
      <c r="Q1133" s="1584"/>
      <c r="R1133" s="1584"/>
      <c r="S1133" s="1584"/>
      <c r="T1133" s="1584"/>
      <c r="W1133" s="1627"/>
      <c r="X1133" s="1569"/>
      <c r="Y1133" s="2000"/>
      <c r="Z1133" s="1627"/>
      <c r="AA1133" s="1569"/>
      <c r="AD1133" s="2000"/>
      <c r="AE1133" s="1986"/>
      <c r="AF1133" s="1566"/>
      <c r="AG1133" s="1566"/>
      <c r="AH1133" s="1566"/>
      <c r="AI1133" s="1566"/>
      <c r="AJ1133" s="1566"/>
      <c r="AK1133" s="1566"/>
      <c r="AL1133" s="1566"/>
      <c r="AM1133" s="1566"/>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c r="CG1133" s="8"/>
      <c r="CH1133" s="8"/>
      <c r="CI1133" s="8"/>
      <c r="CJ1133" s="8"/>
      <c r="CK1133" s="8"/>
      <c r="CL1133" s="8"/>
      <c r="CM1133" s="8"/>
      <c r="CN1133" s="8"/>
      <c r="CO1133" s="8"/>
      <c r="CP1133" s="8"/>
      <c r="CQ1133" s="8"/>
      <c r="CR1133" s="8"/>
      <c r="CS1133" s="8"/>
      <c r="CT1133" s="8"/>
      <c r="CU1133" s="8"/>
      <c r="CV1133" s="8"/>
      <c r="CW1133" s="8"/>
      <c r="CX1133" s="8"/>
      <c r="CY1133" s="8"/>
      <c r="CZ1133" s="8"/>
      <c r="DA1133" s="8"/>
      <c r="DB1133" s="8"/>
      <c r="DC1133" s="8"/>
      <c r="DD1133" s="8"/>
      <c r="DE1133" s="8"/>
      <c r="DF1133" s="8"/>
      <c r="DG1133" s="8"/>
      <c r="DH1133" s="8"/>
      <c r="DI1133" s="8"/>
      <c r="DJ1133" s="8"/>
      <c r="DK1133" s="8"/>
      <c r="DL1133" s="8"/>
      <c r="DM1133" s="8"/>
      <c r="DN1133" s="8"/>
      <c r="DO1133" s="8"/>
      <c r="DP1133" s="8"/>
      <c r="DQ1133" s="8"/>
      <c r="DR1133" s="8"/>
      <c r="DS1133" s="8"/>
      <c r="DT1133" s="8"/>
      <c r="DU1133" s="8"/>
      <c r="DV1133" s="8"/>
      <c r="DW1133" s="8"/>
      <c r="DX1133" s="8"/>
      <c r="DY1133" s="8"/>
      <c r="DZ1133" s="8"/>
      <c r="EA1133" s="8"/>
      <c r="EB1133" s="8"/>
      <c r="EC1133" s="8"/>
      <c r="ED1133" s="8"/>
      <c r="EE1133" s="8"/>
      <c r="EF1133" s="8"/>
      <c r="EG1133" s="8"/>
      <c r="EH1133" s="8"/>
      <c r="EI1133" s="8"/>
      <c r="EJ1133" s="8"/>
      <c r="EK1133" s="8"/>
      <c r="EL1133" s="8"/>
      <c r="EM1133" s="8"/>
      <c r="EN1133" s="8"/>
      <c r="EO1133" s="8"/>
      <c r="EP1133" s="8"/>
      <c r="EQ1133" s="8"/>
      <c r="ER1133" s="8"/>
      <c r="ES1133" s="8"/>
      <c r="ET1133" s="8"/>
      <c r="EU1133" s="8"/>
      <c r="EV1133" s="8"/>
      <c r="EW1133" s="8"/>
      <c r="EX1133" s="8"/>
      <c r="EY1133" s="8"/>
      <c r="EZ1133" s="8"/>
      <c r="FA1133" s="1600"/>
    </row>
    <row r="1134" spans="4:157" s="1551" customFormat="1">
      <c r="D1134" s="37"/>
      <c r="E1134" s="1534"/>
      <c r="F1134" s="1581"/>
      <c r="G1134" s="1582"/>
      <c r="H1134" s="1581"/>
      <c r="I1134" s="1583"/>
      <c r="J1134" s="1582"/>
      <c r="K1134" s="1582"/>
      <c r="L1134" s="1581"/>
      <c r="M1134" s="1564"/>
      <c r="N1134" s="1564"/>
      <c r="O1134" s="1564"/>
      <c r="P1134" s="1564"/>
      <c r="Q1134" s="1584"/>
      <c r="R1134" s="1584"/>
      <c r="S1134" s="1584"/>
      <c r="T1134" s="1584"/>
      <c r="W1134" s="1627"/>
      <c r="X1134" s="1569"/>
      <c r="Y1134" s="2000"/>
      <c r="Z1134" s="1627"/>
      <c r="AA1134" s="1569"/>
      <c r="AD1134" s="2000"/>
      <c r="AE1134" s="1986"/>
      <c r="AF1134" s="1566"/>
      <c r="AG1134" s="1566"/>
      <c r="AH1134" s="1566"/>
      <c r="AI1134" s="1566"/>
      <c r="AJ1134" s="1566"/>
      <c r="AK1134" s="1566"/>
      <c r="AL1134" s="1566"/>
      <c r="AM1134" s="1566"/>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c r="CG1134" s="8"/>
      <c r="CH1134" s="8"/>
      <c r="CI1134" s="8"/>
      <c r="CJ1134" s="8"/>
      <c r="CK1134" s="8"/>
      <c r="CL1134" s="8"/>
      <c r="CM1134" s="8"/>
      <c r="CN1134" s="8"/>
      <c r="CO1134" s="8"/>
      <c r="CP1134" s="8"/>
      <c r="CQ1134" s="8"/>
      <c r="CR1134" s="8"/>
      <c r="CS1134" s="8"/>
      <c r="CT1134" s="8"/>
      <c r="CU1134" s="8"/>
      <c r="CV1134" s="8"/>
      <c r="CW1134" s="8"/>
      <c r="CX1134" s="8"/>
      <c r="CY1134" s="8"/>
      <c r="CZ1134" s="8"/>
      <c r="DA1134" s="8"/>
      <c r="DB1134" s="8"/>
      <c r="DC1134" s="8"/>
      <c r="DD1134" s="8"/>
      <c r="DE1134" s="8"/>
      <c r="DF1134" s="8"/>
      <c r="DG1134" s="8"/>
      <c r="DH1134" s="8"/>
      <c r="DI1134" s="8"/>
      <c r="DJ1134" s="8"/>
      <c r="DK1134" s="8"/>
      <c r="DL1134" s="8"/>
      <c r="DM1134" s="8"/>
      <c r="DN1134" s="8"/>
      <c r="DO1134" s="8"/>
      <c r="DP1134" s="8"/>
      <c r="DQ1134" s="8"/>
      <c r="DR1134" s="8"/>
      <c r="DS1134" s="8"/>
      <c r="DT1134" s="8"/>
      <c r="DU1134" s="8"/>
      <c r="DV1134" s="8"/>
      <c r="DW1134" s="8"/>
      <c r="DX1134" s="8"/>
      <c r="DY1134" s="8"/>
      <c r="DZ1134" s="8"/>
      <c r="EA1134" s="8"/>
      <c r="EB1134" s="8"/>
      <c r="EC1134" s="8"/>
      <c r="ED1134" s="8"/>
      <c r="EE1134" s="8"/>
      <c r="EF1134" s="8"/>
      <c r="EG1134" s="8"/>
      <c r="EH1134" s="8"/>
      <c r="EI1134" s="8"/>
      <c r="EJ1134" s="8"/>
      <c r="EK1134" s="8"/>
      <c r="EL1134" s="8"/>
      <c r="EM1134" s="8"/>
      <c r="EN1134" s="8"/>
      <c r="EO1134" s="8"/>
      <c r="EP1134" s="8"/>
      <c r="EQ1134" s="8"/>
      <c r="ER1134" s="8"/>
      <c r="ES1134" s="8"/>
      <c r="ET1134" s="8"/>
      <c r="EU1134" s="8"/>
      <c r="EV1134" s="8"/>
      <c r="EW1134" s="8"/>
      <c r="EX1134" s="8"/>
      <c r="EY1134" s="8"/>
      <c r="EZ1134" s="8"/>
      <c r="FA1134" s="1600"/>
    </row>
    <row r="1135" spans="4:157" s="1551" customFormat="1">
      <c r="D1135" s="37"/>
      <c r="E1135" s="1534"/>
      <c r="F1135" s="1581"/>
      <c r="G1135" s="1582"/>
      <c r="H1135" s="1581"/>
      <c r="I1135" s="1583"/>
      <c r="J1135" s="1582"/>
      <c r="K1135" s="1582"/>
      <c r="L1135" s="1581"/>
      <c r="M1135" s="1564"/>
      <c r="N1135" s="1564"/>
      <c r="O1135" s="1564"/>
      <c r="P1135" s="1564"/>
      <c r="Q1135" s="1584"/>
      <c r="R1135" s="1584"/>
      <c r="S1135" s="1584"/>
      <c r="T1135" s="1584"/>
      <c r="W1135" s="1627"/>
      <c r="X1135" s="1569"/>
      <c r="Y1135" s="2000"/>
      <c r="Z1135" s="1627"/>
      <c r="AA1135" s="1569"/>
      <c r="AD1135" s="2000"/>
      <c r="AE1135" s="1986"/>
      <c r="AF1135" s="1566"/>
      <c r="AG1135" s="1566"/>
      <c r="AH1135" s="1566"/>
      <c r="AI1135" s="1566"/>
      <c r="AJ1135" s="1566"/>
      <c r="AK1135" s="1566"/>
      <c r="AL1135" s="1566"/>
      <c r="AM1135" s="1566"/>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c r="CG1135" s="8"/>
      <c r="CH1135" s="8"/>
      <c r="CI1135" s="8"/>
      <c r="CJ1135" s="8"/>
      <c r="CK1135" s="8"/>
      <c r="CL1135" s="8"/>
      <c r="CM1135" s="8"/>
      <c r="CN1135" s="8"/>
      <c r="CO1135" s="8"/>
      <c r="CP1135" s="8"/>
      <c r="CQ1135" s="8"/>
      <c r="CR1135" s="8"/>
      <c r="CS1135" s="8"/>
      <c r="CT1135" s="8"/>
      <c r="CU1135" s="8"/>
      <c r="CV1135" s="8"/>
      <c r="CW1135" s="8"/>
      <c r="CX1135" s="8"/>
      <c r="CY1135" s="8"/>
      <c r="CZ1135" s="8"/>
      <c r="DA1135" s="8"/>
      <c r="DB1135" s="8"/>
      <c r="DC1135" s="8"/>
      <c r="DD1135" s="8"/>
      <c r="DE1135" s="8"/>
      <c r="DF1135" s="8"/>
      <c r="DG1135" s="8"/>
      <c r="DH1135" s="8"/>
      <c r="DI1135" s="8"/>
      <c r="DJ1135" s="8"/>
      <c r="DK1135" s="8"/>
      <c r="DL1135" s="8"/>
      <c r="DM1135" s="8"/>
      <c r="DN1135" s="8"/>
      <c r="DO1135" s="8"/>
      <c r="DP1135" s="8"/>
      <c r="DQ1135" s="8"/>
      <c r="DR1135" s="8"/>
      <c r="DS1135" s="8"/>
      <c r="DT1135" s="8"/>
      <c r="DU1135" s="8"/>
      <c r="DV1135" s="8"/>
      <c r="DW1135" s="8"/>
      <c r="DX1135" s="8"/>
      <c r="DY1135" s="8"/>
      <c r="DZ1135" s="8"/>
      <c r="EA1135" s="8"/>
      <c r="EB1135" s="8"/>
      <c r="EC1135" s="8"/>
      <c r="ED1135" s="8"/>
      <c r="EE1135" s="8"/>
      <c r="EF1135" s="8"/>
      <c r="EG1135" s="8"/>
      <c r="EH1135" s="8"/>
      <c r="EI1135" s="8"/>
      <c r="EJ1135" s="8"/>
      <c r="EK1135" s="8"/>
      <c r="EL1135" s="8"/>
      <c r="EM1135" s="8"/>
      <c r="EN1135" s="8"/>
      <c r="EO1135" s="8"/>
      <c r="EP1135" s="8"/>
      <c r="EQ1135" s="8"/>
      <c r="ER1135" s="8"/>
      <c r="ES1135" s="8"/>
      <c r="ET1135" s="8"/>
      <c r="EU1135" s="8"/>
      <c r="EV1135" s="8"/>
      <c r="EW1135" s="8"/>
      <c r="EX1135" s="8"/>
      <c r="EY1135" s="8"/>
      <c r="EZ1135" s="8"/>
      <c r="FA1135" s="1600"/>
    </row>
    <row r="1136" spans="4:157" s="1551" customFormat="1">
      <c r="D1136" s="37"/>
      <c r="E1136" s="1534"/>
      <c r="F1136" s="1581"/>
      <c r="G1136" s="1582"/>
      <c r="H1136" s="1581"/>
      <c r="I1136" s="1583"/>
      <c r="J1136" s="1582"/>
      <c r="K1136" s="1582"/>
      <c r="L1136" s="1581"/>
      <c r="M1136" s="1564"/>
      <c r="N1136" s="1564"/>
      <c r="O1136" s="1564"/>
      <c r="P1136" s="1564"/>
      <c r="Q1136" s="1584"/>
      <c r="R1136" s="1584"/>
      <c r="S1136" s="1584"/>
      <c r="T1136" s="1584"/>
      <c r="W1136" s="1627"/>
      <c r="X1136" s="1569"/>
      <c r="Y1136" s="2000"/>
      <c r="Z1136" s="1627"/>
      <c r="AA1136" s="1569"/>
      <c r="AD1136" s="2000"/>
      <c r="AE1136" s="1986"/>
      <c r="AF1136" s="1566"/>
      <c r="AG1136" s="1566"/>
      <c r="AH1136" s="1566"/>
      <c r="AI1136" s="1566"/>
      <c r="AJ1136" s="1566"/>
      <c r="AK1136" s="1566"/>
      <c r="AL1136" s="1566"/>
      <c r="AM1136" s="1566"/>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c r="CG1136" s="8"/>
      <c r="CH1136" s="8"/>
      <c r="CI1136" s="8"/>
      <c r="CJ1136" s="8"/>
      <c r="CK1136" s="8"/>
      <c r="CL1136" s="8"/>
      <c r="CM1136" s="8"/>
      <c r="CN1136" s="8"/>
      <c r="CO1136" s="8"/>
      <c r="CP1136" s="8"/>
      <c r="CQ1136" s="8"/>
      <c r="CR1136" s="8"/>
      <c r="CS1136" s="8"/>
      <c r="CT1136" s="8"/>
      <c r="CU1136" s="8"/>
      <c r="CV1136" s="8"/>
      <c r="CW1136" s="8"/>
      <c r="CX1136" s="8"/>
      <c r="CY1136" s="8"/>
      <c r="CZ1136" s="8"/>
      <c r="DA1136" s="8"/>
      <c r="DB1136" s="8"/>
      <c r="DC1136" s="8"/>
      <c r="DD1136" s="8"/>
      <c r="DE1136" s="8"/>
      <c r="DF1136" s="8"/>
      <c r="DG1136" s="8"/>
      <c r="DH1136" s="8"/>
      <c r="DI1136" s="8"/>
      <c r="DJ1136" s="8"/>
      <c r="DK1136" s="8"/>
      <c r="DL1136" s="8"/>
      <c r="DM1136" s="8"/>
      <c r="DN1136" s="8"/>
      <c r="DO1136" s="8"/>
      <c r="DP1136" s="8"/>
      <c r="DQ1136" s="8"/>
      <c r="DR1136" s="8"/>
      <c r="DS1136" s="8"/>
      <c r="DT1136" s="8"/>
      <c r="DU1136" s="8"/>
      <c r="DV1136" s="8"/>
      <c r="DW1136" s="8"/>
      <c r="DX1136" s="8"/>
      <c r="DY1136" s="8"/>
      <c r="DZ1136" s="8"/>
      <c r="EA1136" s="8"/>
      <c r="EB1136" s="8"/>
      <c r="EC1136" s="8"/>
      <c r="ED1136" s="8"/>
      <c r="EE1136" s="8"/>
      <c r="EF1136" s="8"/>
      <c r="EG1136" s="8"/>
      <c r="EH1136" s="8"/>
      <c r="EI1136" s="8"/>
      <c r="EJ1136" s="8"/>
      <c r="EK1136" s="8"/>
      <c r="EL1136" s="8"/>
      <c r="EM1136" s="8"/>
      <c r="EN1136" s="8"/>
      <c r="EO1136" s="8"/>
      <c r="EP1136" s="8"/>
      <c r="EQ1136" s="8"/>
      <c r="ER1136" s="8"/>
      <c r="ES1136" s="8"/>
      <c r="ET1136" s="8"/>
      <c r="EU1136" s="8"/>
      <c r="EV1136" s="8"/>
      <c r="EW1136" s="8"/>
      <c r="EX1136" s="8"/>
      <c r="EY1136" s="8"/>
      <c r="EZ1136" s="8"/>
      <c r="FA1136" s="1600"/>
    </row>
    <row r="1137" spans="4:157" s="1551" customFormat="1">
      <c r="D1137" s="37"/>
      <c r="E1137" s="1534"/>
      <c r="F1137" s="1581"/>
      <c r="G1137" s="1582"/>
      <c r="H1137" s="1581"/>
      <c r="I1137" s="1583"/>
      <c r="J1137" s="1582"/>
      <c r="K1137" s="1582"/>
      <c r="L1137" s="1581"/>
      <c r="M1137" s="1564"/>
      <c r="N1137" s="1564"/>
      <c r="O1137" s="1564"/>
      <c r="P1137" s="1564"/>
      <c r="Q1137" s="1584"/>
      <c r="R1137" s="1584"/>
      <c r="S1137" s="1584"/>
      <c r="T1137" s="1584"/>
      <c r="W1137" s="1627"/>
      <c r="X1137" s="1569"/>
      <c r="Y1137" s="2000"/>
      <c r="Z1137" s="1627"/>
      <c r="AA1137" s="1569"/>
      <c r="AD1137" s="2000"/>
      <c r="AE1137" s="1986"/>
      <c r="AF1137" s="1566"/>
      <c r="AG1137" s="1566"/>
      <c r="AH1137" s="1566"/>
      <c r="AI1137" s="1566"/>
      <c r="AJ1137" s="1566"/>
      <c r="AK1137" s="1566"/>
      <c r="AL1137" s="1566"/>
      <c r="AM1137" s="1566"/>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c r="CG1137" s="8"/>
      <c r="CH1137" s="8"/>
      <c r="CI1137" s="8"/>
      <c r="CJ1137" s="8"/>
      <c r="CK1137" s="8"/>
      <c r="CL1137" s="8"/>
      <c r="CM1137" s="8"/>
      <c r="CN1137" s="8"/>
      <c r="CO1137" s="8"/>
      <c r="CP1137" s="8"/>
      <c r="CQ1137" s="8"/>
      <c r="CR1137" s="8"/>
      <c r="CS1137" s="8"/>
      <c r="CT1137" s="8"/>
      <c r="CU1137" s="8"/>
      <c r="CV1137" s="8"/>
      <c r="CW1137" s="8"/>
      <c r="CX1137" s="8"/>
      <c r="CY1137" s="8"/>
      <c r="CZ1137" s="8"/>
      <c r="DA1137" s="8"/>
      <c r="DB1137" s="8"/>
      <c r="DC1137" s="8"/>
      <c r="DD1137" s="8"/>
      <c r="DE1137" s="8"/>
      <c r="DF1137" s="8"/>
      <c r="DG1137" s="8"/>
      <c r="DH1137" s="8"/>
      <c r="DI1137" s="8"/>
      <c r="DJ1137" s="8"/>
      <c r="DK1137" s="8"/>
      <c r="DL1137" s="8"/>
      <c r="DM1137" s="8"/>
      <c r="DN1137" s="8"/>
      <c r="DO1137" s="8"/>
      <c r="DP1137" s="8"/>
      <c r="DQ1137" s="8"/>
      <c r="DR1137" s="8"/>
      <c r="DS1137" s="8"/>
      <c r="DT1137" s="8"/>
      <c r="DU1137" s="8"/>
      <c r="DV1137" s="8"/>
      <c r="DW1137" s="8"/>
      <c r="DX1137" s="8"/>
      <c r="DY1137" s="8"/>
      <c r="DZ1137" s="8"/>
      <c r="EA1137" s="8"/>
      <c r="EB1137" s="8"/>
      <c r="EC1137" s="8"/>
      <c r="ED1137" s="8"/>
      <c r="EE1137" s="8"/>
      <c r="EF1137" s="8"/>
      <c r="EG1137" s="8"/>
      <c r="EH1137" s="8"/>
      <c r="EI1137" s="8"/>
      <c r="EJ1137" s="8"/>
      <c r="EK1137" s="8"/>
      <c r="EL1137" s="8"/>
      <c r="EM1137" s="8"/>
      <c r="EN1137" s="8"/>
      <c r="EO1137" s="8"/>
      <c r="EP1137" s="8"/>
      <c r="EQ1137" s="8"/>
      <c r="ER1137" s="8"/>
      <c r="ES1137" s="8"/>
      <c r="ET1137" s="8"/>
      <c r="EU1137" s="8"/>
      <c r="EV1137" s="8"/>
      <c r="EW1137" s="8"/>
      <c r="EX1137" s="8"/>
      <c r="EY1137" s="8"/>
      <c r="EZ1137" s="8"/>
      <c r="FA1137" s="1600"/>
    </row>
    <row r="1138" spans="4:157" s="1551" customFormat="1">
      <c r="D1138" s="37"/>
      <c r="E1138" s="1534"/>
      <c r="F1138" s="1581"/>
      <c r="G1138" s="1582"/>
      <c r="H1138" s="1581"/>
      <c r="I1138" s="1583"/>
      <c r="J1138" s="1582"/>
      <c r="K1138" s="1582"/>
      <c r="L1138" s="1581"/>
      <c r="M1138" s="1564"/>
      <c r="N1138" s="1564"/>
      <c r="O1138" s="1564"/>
      <c r="P1138" s="1564"/>
      <c r="Q1138" s="1584"/>
      <c r="R1138" s="1584"/>
      <c r="S1138" s="1584"/>
      <c r="T1138" s="1584"/>
      <c r="W1138" s="1627"/>
      <c r="X1138" s="1569"/>
      <c r="Y1138" s="2000"/>
      <c r="Z1138" s="1627"/>
      <c r="AA1138" s="1569"/>
      <c r="AD1138" s="2000"/>
      <c r="AE1138" s="1986"/>
      <c r="AF1138" s="1566"/>
      <c r="AG1138" s="1566"/>
      <c r="AH1138" s="1566"/>
      <c r="AI1138" s="1566"/>
      <c r="AJ1138" s="1566"/>
      <c r="AK1138" s="1566"/>
      <c r="AL1138" s="1566"/>
      <c r="AM1138" s="1566"/>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c r="CG1138" s="8"/>
      <c r="CH1138" s="8"/>
      <c r="CI1138" s="8"/>
      <c r="CJ1138" s="8"/>
      <c r="CK1138" s="8"/>
      <c r="CL1138" s="8"/>
      <c r="CM1138" s="8"/>
      <c r="CN1138" s="8"/>
      <c r="CO1138" s="8"/>
      <c r="CP1138" s="8"/>
      <c r="CQ1138" s="8"/>
      <c r="CR1138" s="8"/>
      <c r="CS1138" s="8"/>
      <c r="CT1138" s="8"/>
      <c r="CU1138" s="8"/>
      <c r="CV1138" s="8"/>
      <c r="CW1138" s="8"/>
      <c r="CX1138" s="8"/>
      <c r="CY1138" s="8"/>
      <c r="CZ1138" s="8"/>
      <c r="DA1138" s="8"/>
      <c r="DB1138" s="8"/>
      <c r="DC1138" s="8"/>
      <c r="DD1138" s="8"/>
      <c r="DE1138" s="8"/>
      <c r="DF1138" s="8"/>
      <c r="DG1138" s="8"/>
      <c r="DH1138" s="8"/>
      <c r="DI1138" s="8"/>
      <c r="DJ1138" s="8"/>
      <c r="DK1138" s="8"/>
      <c r="DL1138" s="8"/>
      <c r="DM1138" s="8"/>
      <c r="DN1138" s="8"/>
      <c r="DO1138" s="8"/>
      <c r="DP1138" s="8"/>
      <c r="DQ1138" s="8"/>
      <c r="DR1138" s="8"/>
      <c r="DS1138" s="8"/>
      <c r="DT1138" s="8"/>
      <c r="DU1138" s="8"/>
      <c r="DV1138" s="8"/>
      <c r="DW1138" s="8"/>
      <c r="DX1138" s="8"/>
      <c r="DY1138" s="8"/>
      <c r="DZ1138" s="8"/>
      <c r="EA1138" s="8"/>
      <c r="EB1138" s="8"/>
      <c r="EC1138" s="8"/>
      <c r="ED1138" s="8"/>
      <c r="EE1138" s="8"/>
      <c r="EF1138" s="8"/>
      <c r="EG1138" s="8"/>
      <c r="EH1138" s="8"/>
      <c r="EI1138" s="8"/>
      <c r="EJ1138" s="8"/>
      <c r="EK1138" s="8"/>
      <c r="EL1138" s="8"/>
      <c r="EM1138" s="8"/>
      <c r="EN1138" s="8"/>
      <c r="EO1138" s="8"/>
      <c r="EP1138" s="8"/>
      <c r="EQ1138" s="8"/>
      <c r="ER1138" s="8"/>
      <c r="ES1138" s="8"/>
      <c r="ET1138" s="8"/>
      <c r="EU1138" s="8"/>
      <c r="EV1138" s="8"/>
      <c r="EW1138" s="8"/>
      <c r="EX1138" s="8"/>
      <c r="EY1138" s="8"/>
      <c r="EZ1138" s="8"/>
      <c r="FA1138" s="1600"/>
    </row>
    <row r="1139" spans="4:157" s="1551" customFormat="1">
      <c r="D1139" s="37"/>
      <c r="E1139" s="1534"/>
      <c r="F1139" s="1581"/>
      <c r="G1139" s="1582"/>
      <c r="H1139" s="1581"/>
      <c r="I1139" s="1583"/>
      <c r="J1139" s="1582"/>
      <c r="K1139" s="1582"/>
      <c r="L1139" s="1581"/>
      <c r="M1139" s="1564"/>
      <c r="N1139" s="1564"/>
      <c r="O1139" s="1564"/>
      <c r="P1139" s="1564"/>
      <c r="Q1139" s="1584"/>
      <c r="R1139" s="1584"/>
      <c r="S1139" s="1584"/>
      <c r="T1139" s="1584"/>
      <c r="W1139" s="1627"/>
      <c r="X1139" s="1569"/>
      <c r="Y1139" s="2000"/>
      <c r="Z1139" s="1627"/>
      <c r="AA1139" s="1569"/>
      <c r="AD1139" s="2000"/>
      <c r="AE1139" s="1986"/>
      <c r="AF1139" s="1566"/>
      <c r="AG1139" s="1566"/>
      <c r="AH1139" s="1566"/>
      <c r="AI1139" s="1566"/>
      <c r="AJ1139" s="1566"/>
      <c r="AK1139" s="1566"/>
      <c r="AL1139" s="1566"/>
      <c r="AM1139" s="1566"/>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c r="CG1139" s="8"/>
      <c r="CH1139" s="8"/>
      <c r="CI1139" s="8"/>
      <c r="CJ1139" s="8"/>
      <c r="CK1139" s="8"/>
      <c r="CL1139" s="8"/>
      <c r="CM1139" s="8"/>
      <c r="CN1139" s="8"/>
      <c r="CO1139" s="8"/>
      <c r="CP1139" s="8"/>
      <c r="CQ1139" s="8"/>
      <c r="CR1139" s="8"/>
      <c r="CS1139" s="8"/>
      <c r="CT1139" s="8"/>
      <c r="CU1139" s="8"/>
      <c r="CV1139" s="8"/>
      <c r="CW1139" s="8"/>
      <c r="CX1139" s="8"/>
      <c r="CY1139" s="8"/>
      <c r="CZ1139" s="8"/>
      <c r="DA1139" s="8"/>
      <c r="DB1139" s="8"/>
      <c r="DC1139" s="8"/>
      <c r="DD1139" s="8"/>
      <c r="DE1139" s="8"/>
      <c r="DF1139" s="8"/>
      <c r="DG1139" s="8"/>
      <c r="DH1139" s="8"/>
      <c r="DI1139" s="8"/>
      <c r="DJ1139" s="8"/>
      <c r="DK1139" s="8"/>
      <c r="DL1139" s="8"/>
      <c r="DM1139" s="8"/>
      <c r="DN1139" s="8"/>
      <c r="DO1139" s="8"/>
      <c r="DP1139" s="8"/>
      <c r="DQ1139" s="8"/>
      <c r="DR1139" s="8"/>
      <c r="DS1139" s="8"/>
      <c r="DT1139" s="8"/>
      <c r="DU1139" s="8"/>
      <c r="DV1139" s="8"/>
      <c r="DW1139" s="8"/>
      <c r="DX1139" s="8"/>
      <c r="DY1139" s="8"/>
      <c r="DZ1139" s="8"/>
      <c r="EA1139" s="8"/>
      <c r="EB1139" s="8"/>
      <c r="EC1139" s="8"/>
      <c r="ED1139" s="8"/>
      <c r="EE1139" s="8"/>
      <c r="EF1139" s="8"/>
      <c r="EG1139" s="8"/>
      <c r="EH1139" s="8"/>
      <c r="EI1139" s="8"/>
      <c r="EJ1139" s="8"/>
      <c r="EK1139" s="8"/>
      <c r="EL1139" s="8"/>
      <c r="EM1139" s="8"/>
      <c r="EN1139" s="8"/>
      <c r="EO1139" s="8"/>
      <c r="EP1139" s="8"/>
      <c r="EQ1139" s="8"/>
      <c r="ER1139" s="8"/>
      <c r="ES1139" s="8"/>
      <c r="ET1139" s="8"/>
      <c r="EU1139" s="8"/>
      <c r="EV1139" s="8"/>
      <c r="EW1139" s="8"/>
      <c r="EX1139" s="8"/>
      <c r="EY1139" s="8"/>
      <c r="EZ1139" s="8"/>
      <c r="FA1139" s="1600"/>
    </row>
    <row r="1140" spans="4:157" s="1551" customFormat="1">
      <c r="D1140" s="37"/>
      <c r="E1140" s="1534"/>
      <c r="F1140" s="1581"/>
      <c r="G1140" s="1582"/>
      <c r="H1140" s="1581"/>
      <c r="I1140" s="1583"/>
      <c r="J1140" s="1582"/>
      <c r="K1140" s="1582"/>
      <c r="L1140" s="1581"/>
      <c r="M1140" s="1564"/>
      <c r="N1140" s="1564"/>
      <c r="O1140" s="1564"/>
      <c r="P1140" s="1564"/>
      <c r="Q1140" s="1584"/>
      <c r="R1140" s="1584"/>
      <c r="S1140" s="1584"/>
      <c r="T1140" s="1584"/>
      <c r="W1140" s="1627"/>
      <c r="X1140" s="1569"/>
      <c r="Y1140" s="2000"/>
      <c r="Z1140" s="1627"/>
      <c r="AA1140" s="1569"/>
      <c r="AD1140" s="2000"/>
      <c r="AE1140" s="1986"/>
      <c r="AF1140" s="1566"/>
      <c r="AG1140" s="1566"/>
      <c r="AH1140" s="1566"/>
      <c r="AI1140" s="1566"/>
      <c r="AJ1140" s="1566"/>
      <c r="AK1140" s="1566"/>
      <c r="AL1140" s="1566"/>
      <c r="AM1140" s="1566"/>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c r="CG1140" s="8"/>
      <c r="CH1140" s="8"/>
      <c r="CI1140" s="8"/>
      <c r="CJ1140" s="8"/>
      <c r="CK1140" s="8"/>
      <c r="CL1140" s="8"/>
      <c r="CM1140" s="8"/>
      <c r="CN1140" s="8"/>
      <c r="CO1140" s="8"/>
      <c r="CP1140" s="8"/>
      <c r="CQ1140" s="8"/>
      <c r="CR1140" s="8"/>
      <c r="CS1140" s="8"/>
      <c r="CT1140" s="8"/>
      <c r="CU1140" s="8"/>
      <c r="CV1140" s="8"/>
      <c r="CW1140" s="8"/>
      <c r="CX1140" s="8"/>
      <c r="CY1140" s="8"/>
      <c r="CZ1140" s="8"/>
      <c r="DA1140" s="8"/>
      <c r="DB1140" s="8"/>
      <c r="DC1140" s="8"/>
      <c r="DD1140" s="8"/>
      <c r="DE1140" s="8"/>
      <c r="DF1140" s="8"/>
      <c r="DG1140" s="8"/>
      <c r="DH1140" s="8"/>
      <c r="DI1140" s="8"/>
      <c r="DJ1140" s="8"/>
      <c r="DK1140" s="8"/>
      <c r="DL1140" s="8"/>
      <c r="DM1140" s="8"/>
      <c r="DN1140" s="8"/>
      <c r="DO1140" s="8"/>
      <c r="DP1140" s="8"/>
      <c r="DQ1140" s="8"/>
      <c r="DR1140" s="8"/>
      <c r="DS1140" s="8"/>
      <c r="DT1140" s="8"/>
      <c r="DU1140" s="8"/>
      <c r="DV1140" s="8"/>
      <c r="DW1140" s="8"/>
      <c r="DX1140" s="8"/>
      <c r="DY1140" s="8"/>
      <c r="DZ1140" s="8"/>
      <c r="EA1140" s="8"/>
      <c r="EB1140" s="8"/>
      <c r="EC1140" s="8"/>
      <c r="ED1140" s="8"/>
      <c r="EE1140" s="8"/>
      <c r="EF1140" s="8"/>
      <c r="EG1140" s="8"/>
      <c r="EH1140" s="8"/>
      <c r="EI1140" s="8"/>
      <c r="EJ1140" s="8"/>
      <c r="EK1140" s="8"/>
      <c r="EL1140" s="8"/>
      <c r="EM1140" s="8"/>
      <c r="EN1140" s="8"/>
      <c r="EO1140" s="8"/>
      <c r="EP1140" s="8"/>
      <c r="EQ1140" s="8"/>
      <c r="ER1140" s="8"/>
      <c r="ES1140" s="8"/>
      <c r="ET1140" s="8"/>
      <c r="EU1140" s="8"/>
      <c r="EV1140" s="8"/>
      <c r="EW1140" s="8"/>
      <c r="EX1140" s="8"/>
      <c r="EY1140" s="8"/>
      <c r="EZ1140" s="8"/>
      <c r="FA1140" s="1600"/>
    </row>
    <row r="1141" spans="4:157" s="1551" customFormat="1">
      <c r="D1141" s="37"/>
      <c r="E1141" s="1534"/>
      <c r="F1141" s="1581"/>
      <c r="G1141" s="1582"/>
      <c r="H1141" s="1581"/>
      <c r="I1141" s="1583"/>
      <c r="J1141" s="1582"/>
      <c r="K1141" s="1582"/>
      <c r="L1141" s="1581"/>
      <c r="M1141" s="1564"/>
      <c r="N1141" s="1564"/>
      <c r="O1141" s="1564"/>
      <c r="P1141" s="1564"/>
      <c r="Q1141" s="1584"/>
      <c r="R1141" s="1584"/>
      <c r="S1141" s="1584"/>
      <c r="T1141" s="1584"/>
      <c r="W1141" s="1627"/>
      <c r="X1141" s="1569"/>
      <c r="Y1141" s="2000"/>
      <c r="Z1141" s="1627"/>
      <c r="AA1141" s="1569"/>
      <c r="AD1141" s="2000"/>
      <c r="AE1141" s="1986"/>
      <c r="AF1141" s="1566"/>
      <c r="AG1141" s="1566"/>
      <c r="AH1141" s="1566"/>
      <c r="AI1141" s="1566"/>
      <c r="AJ1141" s="1566"/>
      <c r="AK1141" s="1566"/>
      <c r="AL1141" s="1566"/>
      <c r="AM1141" s="1566"/>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c r="CG1141" s="8"/>
      <c r="CH1141" s="8"/>
      <c r="CI1141" s="8"/>
      <c r="CJ1141" s="8"/>
      <c r="CK1141" s="8"/>
      <c r="CL1141" s="8"/>
      <c r="CM1141" s="8"/>
      <c r="CN1141" s="8"/>
      <c r="CO1141" s="8"/>
      <c r="CP1141" s="8"/>
      <c r="CQ1141" s="8"/>
      <c r="CR1141" s="8"/>
      <c r="CS1141" s="8"/>
      <c r="CT1141" s="8"/>
      <c r="CU1141" s="8"/>
      <c r="CV1141" s="8"/>
      <c r="CW1141" s="8"/>
      <c r="CX1141" s="8"/>
      <c r="CY1141" s="8"/>
      <c r="CZ1141" s="8"/>
      <c r="DA1141" s="8"/>
      <c r="DB1141" s="8"/>
      <c r="DC1141" s="8"/>
      <c r="DD1141" s="8"/>
      <c r="DE1141" s="8"/>
      <c r="DF1141" s="8"/>
      <c r="DG1141" s="8"/>
      <c r="DH1141" s="8"/>
      <c r="DI1141" s="8"/>
      <c r="DJ1141" s="8"/>
      <c r="DK1141" s="8"/>
      <c r="DL1141" s="8"/>
      <c r="DM1141" s="8"/>
      <c r="DN1141" s="8"/>
      <c r="DO1141" s="8"/>
      <c r="DP1141" s="8"/>
      <c r="DQ1141" s="8"/>
      <c r="DR1141" s="8"/>
      <c r="DS1141" s="8"/>
      <c r="DT1141" s="8"/>
      <c r="DU1141" s="8"/>
      <c r="DV1141" s="8"/>
      <c r="DW1141" s="8"/>
      <c r="DX1141" s="8"/>
      <c r="DY1141" s="8"/>
      <c r="DZ1141" s="8"/>
      <c r="EA1141" s="8"/>
      <c r="EB1141" s="8"/>
      <c r="EC1141" s="8"/>
      <c r="ED1141" s="8"/>
      <c r="EE1141" s="8"/>
      <c r="EF1141" s="8"/>
      <c r="EG1141" s="8"/>
      <c r="EH1141" s="8"/>
      <c r="EI1141" s="8"/>
      <c r="EJ1141" s="8"/>
      <c r="EK1141" s="8"/>
      <c r="EL1141" s="8"/>
      <c r="EM1141" s="8"/>
      <c r="EN1141" s="8"/>
      <c r="EO1141" s="8"/>
      <c r="EP1141" s="8"/>
      <c r="EQ1141" s="8"/>
      <c r="ER1141" s="8"/>
      <c r="ES1141" s="8"/>
      <c r="ET1141" s="8"/>
      <c r="EU1141" s="8"/>
      <c r="EV1141" s="8"/>
      <c r="EW1141" s="8"/>
      <c r="EX1141" s="8"/>
      <c r="EY1141" s="8"/>
      <c r="EZ1141" s="8"/>
      <c r="FA1141" s="1600"/>
    </row>
    <row r="1142" spans="4:157" s="1551" customFormat="1">
      <c r="D1142" s="37"/>
      <c r="E1142" s="1534"/>
      <c r="F1142" s="1581"/>
      <c r="G1142" s="1582"/>
      <c r="H1142" s="1581"/>
      <c r="I1142" s="1583"/>
      <c r="J1142" s="1582"/>
      <c r="K1142" s="1582"/>
      <c r="L1142" s="1581"/>
      <c r="M1142" s="1564"/>
      <c r="N1142" s="1564"/>
      <c r="O1142" s="1564"/>
      <c r="P1142" s="1564"/>
      <c r="Q1142" s="1584"/>
      <c r="R1142" s="1584"/>
      <c r="S1142" s="1584"/>
      <c r="T1142" s="1584"/>
      <c r="W1142" s="1627"/>
      <c r="X1142" s="1569"/>
      <c r="Y1142" s="2000"/>
      <c r="Z1142" s="1627"/>
      <c r="AA1142" s="1569"/>
      <c r="AD1142" s="2000"/>
      <c r="AE1142" s="1986"/>
      <c r="AF1142" s="1566"/>
      <c r="AG1142" s="1566"/>
      <c r="AH1142" s="1566"/>
      <c r="AI1142" s="1566"/>
      <c r="AJ1142" s="1566"/>
      <c r="AK1142" s="1566"/>
      <c r="AL1142" s="1566"/>
      <c r="AM1142" s="1566"/>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c r="CG1142" s="8"/>
      <c r="CH1142" s="8"/>
      <c r="CI1142" s="8"/>
      <c r="CJ1142" s="8"/>
      <c r="CK1142" s="8"/>
      <c r="CL1142" s="8"/>
      <c r="CM1142" s="8"/>
      <c r="CN1142" s="8"/>
      <c r="CO1142" s="8"/>
      <c r="CP1142" s="8"/>
      <c r="CQ1142" s="8"/>
      <c r="CR1142" s="8"/>
      <c r="CS1142" s="8"/>
      <c r="CT1142" s="8"/>
      <c r="CU1142" s="8"/>
      <c r="CV1142" s="8"/>
      <c r="CW1142" s="8"/>
      <c r="CX1142" s="8"/>
      <c r="CY1142" s="8"/>
      <c r="CZ1142" s="8"/>
      <c r="DA1142" s="8"/>
      <c r="DB1142" s="8"/>
      <c r="DC1142" s="8"/>
      <c r="DD1142" s="8"/>
      <c r="DE1142" s="8"/>
      <c r="DF1142" s="8"/>
      <c r="DG1142" s="8"/>
      <c r="DH1142" s="8"/>
      <c r="DI1142" s="8"/>
      <c r="DJ1142" s="8"/>
      <c r="DK1142" s="8"/>
      <c r="DL1142" s="8"/>
      <c r="DM1142" s="8"/>
      <c r="DN1142" s="8"/>
      <c r="DO1142" s="8"/>
      <c r="DP1142" s="8"/>
      <c r="DQ1142" s="8"/>
      <c r="DR1142" s="8"/>
      <c r="DS1142" s="8"/>
      <c r="DT1142" s="8"/>
      <c r="DU1142" s="8"/>
      <c r="DV1142" s="8"/>
      <c r="DW1142" s="8"/>
      <c r="DX1142" s="8"/>
      <c r="DY1142" s="8"/>
      <c r="DZ1142" s="8"/>
      <c r="EA1142" s="8"/>
      <c r="EB1142" s="8"/>
      <c r="EC1142" s="8"/>
      <c r="ED1142" s="8"/>
      <c r="EE1142" s="8"/>
      <c r="EF1142" s="8"/>
      <c r="EG1142" s="8"/>
      <c r="EH1142" s="8"/>
      <c r="EI1142" s="8"/>
      <c r="EJ1142" s="8"/>
      <c r="EK1142" s="8"/>
      <c r="EL1142" s="8"/>
      <c r="EM1142" s="8"/>
      <c r="EN1142" s="8"/>
      <c r="EO1142" s="8"/>
      <c r="EP1142" s="8"/>
      <c r="EQ1142" s="8"/>
      <c r="ER1142" s="8"/>
      <c r="ES1142" s="8"/>
      <c r="ET1142" s="8"/>
      <c r="EU1142" s="8"/>
      <c r="EV1142" s="8"/>
      <c r="EW1142" s="8"/>
      <c r="EX1142" s="8"/>
      <c r="EY1142" s="8"/>
      <c r="EZ1142" s="8"/>
      <c r="FA1142" s="1600"/>
    </row>
    <row r="1143" spans="4:157" s="1551" customFormat="1">
      <c r="D1143" s="37"/>
      <c r="E1143" s="1534"/>
      <c r="F1143" s="1581"/>
      <c r="G1143" s="1582"/>
      <c r="H1143" s="1581"/>
      <c r="I1143" s="1583"/>
      <c r="J1143" s="1582"/>
      <c r="K1143" s="1582"/>
      <c r="L1143" s="1581"/>
      <c r="M1143" s="1564"/>
      <c r="N1143" s="1564"/>
      <c r="O1143" s="1564"/>
      <c r="P1143" s="1564"/>
      <c r="Q1143" s="1584"/>
      <c r="R1143" s="1584"/>
      <c r="S1143" s="1584"/>
      <c r="T1143" s="1584"/>
      <c r="W1143" s="1627"/>
      <c r="X1143" s="1569"/>
      <c r="Y1143" s="2000"/>
      <c r="Z1143" s="1627"/>
      <c r="AA1143" s="1569"/>
      <c r="AD1143" s="2000"/>
      <c r="AE1143" s="1986"/>
      <c r="AF1143" s="1566"/>
      <c r="AG1143" s="1566"/>
      <c r="AH1143" s="1566"/>
      <c r="AI1143" s="1566"/>
      <c r="AJ1143" s="1566"/>
      <c r="AK1143" s="1566"/>
      <c r="AL1143" s="1566"/>
      <c r="AM1143" s="1566"/>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c r="CG1143" s="8"/>
      <c r="CH1143" s="8"/>
      <c r="CI1143" s="8"/>
      <c r="CJ1143" s="8"/>
      <c r="CK1143" s="8"/>
      <c r="CL1143" s="8"/>
      <c r="CM1143" s="8"/>
      <c r="CN1143" s="8"/>
      <c r="CO1143" s="8"/>
      <c r="CP1143" s="8"/>
      <c r="CQ1143" s="8"/>
      <c r="CR1143" s="8"/>
      <c r="CS1143" s="8"/>
      <c r="CT1143" s="8"/>
      <c r="CU1143" s="8"/>
      <c r="CV1143" s="8"/>
      <c r="CW1143" s="8"/>
      <c r="CX1143" s="8"/>
      <c r="CY1143" s="8"/>
      <c r="CZ1143" s="8"/>
      <c r="DA1143" s="8"/>
      <c r="DB1143" s="8"/>
      <c r="DC1143" s="8"/>
      <c r="DD1143" s="8"/>
      <c r="DE1143" s="8"/>
      <c r="DF1143" s="8"/>
      <c r="DG1143" s="8"/>
      <c r="DH1143" s="8"/>
      <c r="DI1143" s="8"/>
      <c r="DJ1143" s="8"/>
      <c r="DK1143" s="8"/>
      <c r="DL1143" s="8"/>
      <c r="DM1143" s="8"/>
      <c r="DN1143" s="8"/>
      <c r="DO1143" s="8"/>
      <c r="DP1143" s="8"/>
      <c r="DQ1143" s="8"/>
      <c r="DR1143" s="8"/>
      <c r="DS1143" s="8"/>
      <c r="DT1143" s="8"/>
      <c r="DU1143" s="8"/>
      <c r="DV1143" s="8"/>
      <c r="DW1143" s="8"/>
      <c r="DX1143" s="8"/>
      <c r="DY1143" s="8"/>
      <c r="DZ1143" s="8"/>
      <c r="EA1143" s="8"/>
      <c r="EB1143" s="8"/>
      <c r="EC1143" s="8"/>
      <c r="ED1143" s="8"/>
      <c r="EE1143" s="8"/>
      <c r="EF1143" s="8"/>
      <c r="EG1143" s="8"/>
      <c r="EH1143" s="8"/>
      <c r="EI1143" s="8"/>
      <c r="EJ1143" s="8"/>
      <c r="EK1143" s="8"/>
      <c r="EL1143" s="8"/>
      <c r="EM1143" s="8"/>
      <c r="EN1143" s="8"/>
      <c r="EO1143" s="8"/>
      <c r="EP1143" s="8"/>
      <c r="EQ1143" s="8"/>
      <c r="ER1143" s="8"/>
      <c r="ES1143" s="8"/>
      <c r="ET1143" s="8"/>
      <c r="EU1143" s="8"/>
      <c r="EV1143" s="8"/>
      <c r="EW1143" s="8"/>
      <c r="EX1143" s="8"/>
      <c r="EY1143" s="8"/>
      <c r="EZ1143" s="8"/>
      <c r="FA1143" s="1600"/>
    </row>
    <row r="1144" spans="4:157" s="1551" customFormat="1">
      <c r="D1144" s="37"/>
      <c r="E1144" s="1534"/>
      <c r="F1144" s="1581"/>
      <c r="G1144" s="1582"/>
      <c r="H1144" s="1581"/>
      <c r="I1144" s="1583"/>
      <c r="J1144" s="1582"/>
      <c r="K1144" s="1582"/>
      <c r="L1144" s="1581"/>
      <c r="M1144" s="1564"/>
      <c r="N1144" s="1564"/>
      <c r="O1144" s="1564"/>
      <c r="P1144" s="1564"/>
      <c r="Q1144" s="1584"/>
      <c r="R1144" s="1584"/>
      <c r="S1144" s="1584"/>
      <c r="T1144" s="1584"/>
      <c r="W1144" s="1627"/>
      <c r="X1144" s="1569"/>
      <c r="Y1144" s="2000"/>
      <c r="Z1144" s="1627"/>
      <c r="AA1144" s="1569"/>
      <c r="AD1144" s="2000"/>
      <c r="AE1144" s="1986"/>
      <c r="AF1144" s="1566"/>
      <c r="AG1144" s="1566"/>
      <c r="AH1144" s="1566"/>
      <c r="AI1144" s="1566"/>
      <c r="AJ1144" s="1566"/>
      <c r="AK1144" s="1566"/>
      <c r="AL1144" s="1566"/>
      <c r="AM1144" s="1566"/>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c r="CG1144" s="8"/>
      <c r="CH1144" s="8"/>
      <c r="CI1144" s="8"/>
      <c r="CJ1144" s="8"/>
      <c r="CK1144" s="8"/>
      <c r="CL1144" s="8"/>
      <c r="CM1144" s="8"/>
      <c r="CN1144" s="8"/>
      <c r="CO1144" s="8"/>
      <c r="CP1144" s="8"/>
      <c r="CQ1144" s="8"/>
      <c r="CR1144" s="8"/>
      <c r="CS1144" s="8"/>
      <c r="CT1144" s="8"/>
      <c r="CU1144" s="8"/>
      <c r="CV1144" s="8"/>
      <c r="CW1144" s="8"/>
      <c r="CX1144" s="8"/>
      <c r="CY1144" s="8"/>
      <c r="CZ1144" s="8"/>
      <c r="DA1144" s="8"/>
      <c r="DB1144" s="8"/>
      <c r="DC1144" s="8"/>
      <c r="DD1144" s="8"/>
      <c r="DE1144" s="8"/>
      <c r="DF1144" s="8"/>
      <c r="DG1144" s="8"/>
      <c r="DH1144" s="8"/>
      <c r="DI1144" s="8"/>
      <c r="DJ1144" s="8"/>
      <c r="DK1144" s="8"/>
      <c r="DL1144" s="8"/>
      <c r="DM1144" s="8"/>
      <c r="DN1144" s="8"/>
      <c r="DO1144" s="8"/>
      <c r="DP1144" s="8"/>
      <c r="DQ1144" s="8"/>
      <c r="DR1144" s="8"/>
      <c r="DS1144" s="8"/>
      <c r="DT1144" s="8"/>
      <c r="DU1144" s="8"/>
      <c r="DV1144" s="8"/>
      <c r="DW1144" s="8"/>
      <c r="DX1144" s="8"/>
      <c r="DY1144" s="8"/>
      <c r="DZ1144" s="8"/>
      <c r="EA1144" s="8"/>
      <c r="EB1144" s="8"/>
      <c r="EC1144" s="8"/>
      <c r="ED1144" s="8"/>
      <c r="EE1144" s="8"/>
      <c r="EF1144" s="8"/>
      <c r="EG1144" s="8"/>
      <c r="EH1144" s="8"/>
      <c r="EI1144" s="8"/>
      <c r="EJ1144" s="8"/>
      <c r="EK1144" s="8"/>
      <c r="EL1144" s="8"/>
      <c r="EM1144" s="8"/>
      <c r="EN1144" s="8"/>
      <c r="EO1144" s="8"/>
      <c r="EP1144" s="8"/>
      <c r="EQ1144" s="8"/>
      <c r="ER1144" s="8"/>
      <c r="ES1144" s="8"/>
      <c r="ET1144" s="8"/>
      <c r="EU1144" s="8"/>
      <c r="EV1144" s="8"/>
      <c r="EW1144" s="8"/>
      <c r="EX1144" s="8"/>
      <c r="EY1144" s="8"/>
      <c r="EZ1144" s="8"/>
      <c r="FA1144" s="1600"/>
    </row>
    <row r="1145" spans="4:157" s="1551" customFormat="1">
      <c r="D1145" s="37"/>
      <c r="E1145" s="1534"/>
      <c r="F1145" s="1581"/>
      <c r="G1145" s="1582"/>
      <c r="H1145" s="1581"/>
      <c r="I1145" s="1583"/>
      <c r="J1145" s="1582"/>
      <c r="K1145" s="1582"/>
      <c r="L1145" s="1581"/>
      <c r="M1145" s="1564"/>
      <c r="N1145" s="1564"/>
      <c r="O1145" s="1564"/>
      <c r="P1145" s="1564"/>
      <c r="Q1145" s="1584"/>
      <c r="R1145" s="1584"/>
      <c r="S1145" s="1584"/>
      <c r="T1145" s="1584"/>
      <c r="W1145" s="1627"/>
      <c r="X1145" s="1569"/>
      <c r="Y1145" s="2000"/>
      <c r="Z1145" s="1627"/>
      <c r="AA1145" s="1569"/>
      <c r="AD1145" s="2000"/>
      <c r="AE1145" s="1986"/>
      <c r="AF1145" s="1566"/>
      <c r="AG1145" s="1566"/>
      <c r="AH1145" s="1566"/>
      <c r="AI1145" s="1566"/>
      <c r="AJ1145" s="1566"/>
      <c r="AK1145" s="1566"/>
      <c r="AL1145" s="1566"/>
      <c r="AM1145" s="1566"/>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c r="CG1145" s="8"/>
      <c r="CH1145" s="8"/>
      <c r="CI1145" s="8"/>
      <c r="CJ1145" s="8"/>
      <c r="CK1145" s="8"/>
      <c r="CL1145" s="8"/>
      <c r="CM1145" s="8"/>
      <c r="CN1145" s="8"/>
      <c r="CO1145" s="8"/>
      <c r="CP1145" s="8"/>
      <c r="CQ1145" s="8"/>
      <c r="CR1145" s="8"/>
      <c r="CS1145" s="8"/>
      <c r="CT1145" s="8"/>
      <c r="CU1145" s="8"/>
      <c r="CV1145" s="8"/>
      <c r="CW1145" s="8"/>
      <c r="CX1145" s="8"/>
      <c r="CY1145" s="8"/>
      <c r="CZ1145" s="8"/>
      <c r="DA1145" s="8"/>
      <c r="DB1145" s="8"/>
      <c r="DC1145" s="8"/>
      <c r="DD1145" s="8"/>
      <c r="DE1145" s="8"/>
      <c r="DF1145" s="8"/>
      <c r="DG1145" s="8"/>
      <c r="DH1145" s="8"/>
      <c r="DI1145" s="8"/>
      <c r="DJ1145" s="8"/>
      <c r="DK1145" s="8"/>
      <c r="DL1145" s="8"/>
      <c r="DM1145" s="8"/>
      <c r="DN1145" s="8"/>
      <c r="DO1145" s="8"/>
      <c r="DP1145" s="8"/>
      <c r="DQ1145" s="8"/>
      <c r="DR1145" s="8"/>
      <c r="DS1145" s="8"/>
      <c r="DT1145" s="8"/>
      <c r="DU1145" s="8"/>
      <c r="DV1145" s="8"/>
      <c r="DW1145" s="8"/>
      <c r="DX1145" s="8"/>
      <c r="DY1145" s="8"/>
      <c r="DZ1145" s="8"/>
      <c r="EA1145" s="8"/>
      <c r="EB1145" s="8"/>
      <c r="EC1145" s="8"/>
      <c r="ED1145" s="8"/>
      <c r="EE1145" s="8"/>
      <c r="EF1145" s="8"/>
      <c r="EG1145" s="8"/>
      <c r="EH1145" s="8"/>
      <c r="EI1145" s="8"/>
      <c r="EJ1145" s="8"/>
      <c r="EK1145" s="8"/>
      <c r="EL1145" s="8"/>
      <c r="EM1145" s="8"/>
      <c r="EN1145" s="8"/>
      <c r="EO1145" s="8"/>
      <c r="EP1145" s="8"/>
      <c r="EQ1145" s="8"/>
      <c r="ER1145" s="8"/>
      <c r="ES1145" s="8"/>
      <c r="ET1145" s="8"/>
      <c r="EU1145" s="8"/>
      <c r="EV1145" s="8"/>
      <c r="EW1145" s="8"/>
      <c r="EX1145" s="8"/>
      <c r="EY1145" s="8"/>
      <c r="EZ1145" s="8"/>
      <c r="FA1145" s="1600"/>
    </row>
    <row r="1146" spans="4:157" s="1551" customFormat="1">
      <c r="D1146" s="37"/>
      <c r="E1146" s="1534"/>
      <c r="F1146" s="1581"/>
      <c r="G1146" s="1582"/>
      <c r="H1146" s="1581"/>
      <c r="I1146" s="1583"/>
      <c r="J1146" s="1582"/>
      <c r="K1146" s="1582"/>
      <c r="L1146" s="1581"/>
      <c r="M1146" s="1564"/>
      <c r="N1146" s="1564"/>
      <c r="O1146" s="1564"/>
      <c r="P1146" s="1564"/>
      <c r="Q1146" s="1584"/>
      <c r="R1146" s="1584"/>
      <c r="S1146" s="1584"/>
      <c r="T1146" s="1584"/>
      <c r="W1146" s="1627"/>
      <c r="X1146" s="1569"/>
      <c r="Y1146" s="2000"/>
      <c r="Z1146" s="1627"/>
      <c r="AA1146" s="1569"/>
      <c r="AD1146" s="2000"/>
      <c r="AE1146" s="1986"/>
      <c r="AF1146" s="1566"/>
      <c r="AG1146" s="1566"/>
      <c r="AH1146" s="1566"/>
      <c r="AI1146" s="1566"/>
      <c r="AJ1146" s="1566"/>
      <c r="AK1146" s="1566"/>
      <c r="AL1146" s="1566"/>
      <c r="AM1146" s="1566"/>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c r="CG1146" s="8"/>
      <c r="CH1146" s="8"/>
      <c r="CI1146" s="8"/>
      <c r="CJ1146" s="8"/>
      <c r="CK1146" s="8"/>
      <c r="CL1146" s="8"/>
      <c r="CM1146" s="8"/>
      <c r="CN1146" s="8"/>
      <c r="CO1146" s="8"/>
      <c r="CP1146" s="8"/>
      <c r="CQ1146" s="8"/>
      <c r="CR1146" s="8"/>
      <c r="CS1146" s="8"/>
      <c r="CT1146" s="8"/>
      <c r="CU1146" s="8"/>
      <c r="CV1146" s="8"/>
      <c r="CW1146" s="8"/>
      <c r="CX1146" s="8"/>
      <c r="CY1146" s="8"/>
      <c r="CZ1146" s="8"/>
      <c r="DA1146" s="8"/>
      <c r="DB1146" s="8"/>
      <c r="DC1146" s="8"/>
      <c r="DD1146" s="8"/>
      <c r="DE1146" s="8"/>
      <c r="DF1146" s="8"/>
      <c r="DG1146" s="8"/>
      <c r="DH1146" s="8"/>
      <c r="DI1146" s="8"/>
      <c r="DJ1146" s="8"/>
      <c r="DK1146" s="8"/>
      <c r="DL1146" s="8"/>
      <c r="DM1146" s="8"/>
      <c r="DN1146" s="8"/>
      <c r="DO1146" s="8"/>
      <c r="DP1146" s="8"/>
      <c r="DQ1146" s="8"/>
      <c r="DR1146" s="8"/>
      <c r="DS1146" s="8"/>
      <c r="DT1146" s="8"/>
      <c r="DU1146" s="8"/>
      <c r="DV1146" s="8"/>
      <c r="DW1146" s="8"/>
      <c r="DX1146" s="8"/>
      <c r="DY1146" s="8"/>
      <c r="DZ1146" s="8"/>
      <c r="EA1146" s="8"/>
      <c r="EB1146" s="8"/>
      <c r="EC1146" s="8"/>
      <c r="ED1146" s="8"/>
      <c r="EE1146" s="8"/>
      <c r="EF1146" s="8"/>
      <c r="EG1146" s="8"/>
      <c r="EH1146" s="8"/>
      <c r="EI1146" s="8"/>
      <c r="EJ1146" s="8"/>
      <c r="EK1146" s="8"/>
      <c r="EL1146" s="8"/>
      <c r="EM1146" s="8"/>
      <c r="EN1146" s="8"/>
      <c r="EO1146" s="8"/>
      <c r="EP1146" s="8"/>
      <c r="EQ1146" s="8"/>
      <c r="ER1146" s="8"/>
      <c r="ES1146" s="8"/>
      <c r="ET1146" s="8"/>
      <c r="EU1146" s="8"/>
      <c r="EV1146" s="8"/>
      <c r="EW1146" s="8"/>
      <c r="EX1146" s="8"/>
      <c r="EY1146" s="8"/>
      <c r="EZ1146" s="8"/>
      <c r="FA1146" s="1600"/>
    </row>
    <row r="1147" spans="4:157" s="1551" customFormat="1">
      <c r="D1147" s="37"/>
      <c r="E1147" s="1534"/>
      <c r="F1147" s="1581"/>
      <c r="G1147" s="1582"/>
      <c r="H1147" s="1581"/>
      <c r="I1147" s="1583"/>
      <c r="J1147" s="1582"/>
      <c r="K1147" s="1582"/>
      <c r="L1147" s="1581"/>
      <c r="M1147" s="1564"/>
      <c r="N1147" s="1564"/>
      <c r="O1147" s="1564"/>
      <c r="P1147" s="1564"/>
      <c r="Q1147" s="1584"/>
      <c r="R1147" s="1584"/>
      <c r="S1147" s="1584"/>
      <c r="T1147" s="1584"/>
      <c r="W1147" s="1627"/>
      <c r="X1147" s="1569"/>
      <c r="Y1147" s="2000"/>
      <c r="Z1147" s="1627"/>
      <c r="AA1147" s="1569"/>
      <c r="AD1147" s="2000"/>
      <c r="AE1147" s="1986"/>
      <c r="AF1147" s="1566"/>
      <c r="AG1147" s="1566"/>
      <c r="AH1147" s="1566"/>
      <c r="AI1147" s="1566"/>
      <c r="AJ1147" s="1566"/>
      <c r="AK1147" s="1566"/>
      <c r="AL1147" s="1566"/>
      <c r="AM1147" s="1566"/>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c r="CG1147" s="8"/>
      <c r="CH1147" s="8"/>
      <c r="CI1147" s="8"/>
      <c r="CJ1147" s="8"/>
      <c r="CK1147" s="8"/>
      <c r="CL1147" s="8"/>
      <c r="CM1147" s="8"/>
      <c r="CN1147" s="8"/>
      <c r="CO1147" s="8"/>
      <c r="CP1147" s="8"/>
      <c r="CQ1147" s="8"/>
      <c r="CR1147" s="8"/>
      <c r="CS1147" s="8"/>
      <c r="CT1147" s="8"/>
      <c r="CU1147" s="8"/>
      <c r="CV1147" s="8"/>
      <c r="CW1147" s="8"/>
      <c r="CX1147" s="8"/>
      <c r="CY1147" s="8"/>
      <c r="CZ1147" s="8"/>
      <c r="DA1147" s="8"/>
      <c r="DB1147" s="8"/>
      <c r="DC1147" s="8"/>
      <c r="DD1147" s="8"/>
      <c r="DE1147" s="8"/>
      <c r="DF1147" s="8"/>
      <c r="DG1147" s="8"/>
      <c r="DH1147" s="8"/>
      <c r="DI1147" s="8"/>
      <c r="DJ1147" s="8"/>
      <c r="DK1147" s="8"/>
      <c r="DL1147" s="8"/>
      <c r="DM1147" s="8"/>
      <c r="DN1147" s="8"/>
      <c r="DO1147" s="8"/>
      <c r="DP1147" s="8"/>
      <c r="DQ1147" s="8"/>
      <c r="DR1147" s="8"/>
      <c r="DS1147" s="8"/>
      <c r="DT1147" s="8"/>
      <c r="DU1147" s="8"/>
      <c r="DV1147" s="8"/>
      <c r="DW1147" s="8"/>
      <c r="DX1147" s="8"/>
      <c r="DY1147" s="8"/>
      <c r="DZ1147" s="8"/>
      <c r="EA1147" s="8"/>
      <c r="EB1147" s="8"/>
      <c r="EC1147" s="8"/>
      <c r="ED1147" s="8"/>
      <c r="EE1147" s="8"/>
      <c r="EF1147" s="8"/>
      <c r="EG1147" s="8"/>
      <c r="EH1147" s="8"/>
      <c r="EI1147" s="8"/>
      <c r="EJ1147" s="8"/>
      <c r="EK1147" s="8"/>
      <c r="EL1147" s="8"/>
      <c r="EM1147" s="8"/>
      <c r="EN1147" s="8"/>
      <c r="EO1147" s="8"/>
      <c r="EP1147" s="8"/>
      <c r="EQ1147" s="8"/>
      <c r="ER1147" s="8"/>
      <c r="ES1147" s="8"/>
      <c r="ET1147" s="8"/>
      <c r="EU1147" s="8"/>
      <c r="EV1147" s="8"/>
      <c r="EW1147" s="8"/>
      <c r="EX1147" s="8"/>
      <c r="EY1147" s="8"/>
      <c r="EZ1147" s="8"/>
      <c r="FA1147" s="1600"/>
    </row>
    <row r="1148" spans="4:157" s="1551" customFormat="1">
      <c r="D1148" s="37"/>
      <c r="E1148" s="1534"/>
      <c r="F1148" s="1581"/>
      <c r="G1148" s="1582"/>
      <c r="H1148" s="1581"/>
      <c r="I1148" s="1583"/>
      <c r="J1148" s="1582"/>
      <c r="K1148" s="1582"/>
      <c r="L1148" s="1581"/>
      <c r="M1148" s="1564"/>
      <c r="N1148" s="1564"/>
      <c r="O1148" s="1564"/>
      <c r="P1148" s="1564"/>
      <c r="Q1148" s="1584"/>
      <c r="R1148" s="1584"/>
      <c r="S1148" s="1584"/>
      <c r="T1148" s="1584"/>
      <c r="W1148" s="1627"/>
      <c r="X1148" s="1569"/>
      <c r="Y1148" s="2000"/>
      <c r="Z1148" s="1627"/>
      <c r="AA1148" s="1569"/>
      <c r="AD1148" s="2000"/>
      <c r="AE1148" s="1986"/>
      <c r="AF1148" s="1566"/>
      <c r="AG1148" s="1566"/>
      <c r="AH1148" s="1566"/>
      <c r="AI1148" s="1566"/>
      <c r="AJ1148" s="1566"/>
      <c r="AK1148" s="1566"/>
      <c r="AL1148" s="1566"/>
      <c r="AM1148" s="1566"/>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c r="CG1148" s="8"/>
      <c r="CH1148" s="8"/>
      <c r="CI1148" s="8"/>
      <c r="CJ1148" s="8"/>
      <c r="CK1148" s="8"/>
      <c r="CL1148" s="8"/>
      <c r="CM1148" s="8"/>
      <c r="CN1148" s="8"/>
      <c r="CO1148" s="8"/>
      <c r="CP1148" s="8"/>
      <c r="CQ1148" s="8"/>
      <c r="CR1148" s="8"/>
      <c r="CS1148" s="8"/>
      <c r="CT1148" s="8"/>
      <c r="CU1148" s="8"/>
      <c r="CV1148" s="8"/>
      <c r="CW1148" s="8"/>
      <c r="CX1148" s="8"/>
      <c r="CY1148" s="8"/>
      <c r="CZ1148" s="8"/>
      <c r="DA1148" s="8"/>
      <c r="DB1148" s="8"/>
      <c r="DC1148" s="8"/>
      <c r="DD1148" s="8"/>
      <c r="DE1148" s="8"/>
      <c r="DF1148" s="8"/>
      <c r="DG1148" s="8"/>
      <c r="DH1148" s="8"/>
      <c r="DI1148" s="8"/>
      <c r="DJ1148" s="8"/>
      <c r="DK1148" s="8"/>
      <c r="DL1148" s="8"/>
      <c r="DM1148" s="8"/>
      <c r="DN1148" s="8"/>
      <c r="DO1148" s="8"/>
      <c r="DP1148" s="8"/>
      <c r="DQ1148" s="8"/>
      <c r="DR1148" s="8"/>
      <c r="DS1148" s="8"/>
      <c r="DT1148" s="8"/>
      <c r="DU1148" s="8"/>
      <c r="DV1148" s="8"/>
      <c r="DW1148" s="8"/>
      <c r="DX1148" s="8"/>
      <c r="DY1148" s="8"/>
      <c r="DZ1148" s="8"/>
      <c r="EA1148" s="8"/>
      <c r="EB1148" s="8"/>
      <c r="EC1148" s="8"/>
      <c r="ED1148" s="8"/>
      <c r="EE1148" s="8"/>
      <c r="EF1148" s="8"/>
      <c r="EG1148" s="8"/>
      <c r="EH1148" s="8"/>
      <c r="EI1148" s="8"/>
      <c r="EJ1148" s="8"/>
      <c r="EK1148" s="8"/>
      <c r="EL1148" s="8"/>
      <c r="EM1148" s="8"/>
      <c r="EN1148" s="8"/>
      <c r="EO1148" s="8"/>
      <c r="EP1148" s="8"/>
      <c r="EQ1148" s="8"/>
      <c r="ER1148" s="8"/>
      <c r="ES1148" s="8"/>
      <c r="ET1148" s="8"/>
      <c r="EU1148" s="8"/>
      <c r="EV1148" s="8"/>
      <c r="EW1148" s="8"/>
      <c r="EX1148" s="8"/>
      <c r="EY1148" s="8"/>
      <c r="EZ1148" s="8"/>
      <c r="FA1148" s="1600"/>
    </row>
    <row r="1149" spans="4:157" s="1551" customFormat="1">
      <c r="D1149" s="37"/>
      <c r="E1149" s="1534"/>
      <c r="F1149" s="1581"/>
      <c r="G1149" s="1582"/>
      <c r="H1149" s="1581"/>
      <c r="I1149" s="1583"/>
      <c r="J1149" s="1582"/>
      <c r="K1149" s="1582"/>
      <c r="L1149" s="1581"/>
      <c r="M1149" s="1564"/>
      <c r="N1149" s="1564"/>
      <c r="O1149" s="1564"/>
      <c r="P1149" s="1564"/>
      <c r="Q1149" s="1584"/>
      <c r="R1149" s="1584"/>
      <c r="S1149" s="1584"/>
      <c r="T1149" s="1584"/>
      <c r="W1149" s="1627"/>
      <c r="X1149" s="1569"/>
      <c r="Y1149" s="2000"/>
      <c r="Z1149" s="1627"/>
      <c r="AA1149" s="1569"/>
      <c r="AD1149" s="2000"/>
      <c r="AE1149" s="1986"/>
      <c r="AF1149" s="1566"/>
      <c r="AG1149" s="1566"/>
      <c r="AH1149" s="1566"/>
      <c r="AI1149" s="1566"/>
      <c r="AJ1149" s="1566"/>
      <c r="AK1149" s="1566"/>
      <c r="AL1149" s="1566"/>
      <c r="AM1149" s="1566"/>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c r="CG1149" s="8"/>
      <c r="CH1149" s="8"/>
      <c r="CI1149" s="8"/>
      <c r="CJ1149" s="8"/>
      <c r="CK1149" s="8"/>
      <c r="CL1149" s="8"/>
      <c r="CM1149" s="8"/>
      <c r="CN1149" s="8"/>
      <c r="CO1149" s="8"/>
      <c r="CP1149" s="8"/>
      <c r="CQ1149" s="8"/>
      <c r="CR1149" s="8"/>
      <c r="CS1149" s="8"/>
      <c r="CT1149" s="8"/>
      <c r="CU1149" s="8"/>
      <c r="CV1149" s="8"/>
      <c r="CW1149" s="8"/>
      <c r="CX1149" s="8"/>
      <c r="CY1149" s="8"/>
      <c r="CZ1149" s="8"/>
      <c r="DA1149" s="8"/>
      <c r="DB1149" s="8"/>
      <c r="DC1149" s="8"/>
      <c r="DD1149" s="8"/>
      <c r="DE1149" s="8"/>
      <c r="DF1149" s="8"/>
      <c r="DG1149" s="8"/>
      <c r="DH1149" s="8"/>
      <c r="DI1149" s="8"/>
      <c r="DJ1149" s="8"/>
      <c r="DK1149" s="8"/>
      <c r="DL1149" s="8"/>
      <c r="DM1149" s="8"/>
      <c r="DN1149" s="8"/>
      <c r="DO1149" s="8"/>
      <c r="DP1149" s="8"/>
      <c r="DQ1149" s="8"/>
      <c r="DR1149" s="8"/>
      <c r="DS1149" s="8"/>
      <c r="DT1149" s="8"/>
      <c r="DU1149" s="8"/>
      <c r="DV1149" s="8"/>
      <c r="DW1149" s="8"/>
      <c r="DX1149" s="8"/>
      <c r="DY1149" s="8"/>
      <c r="DZ1149" s="8"/>
      <c r="EA1149" s="8"/>
      <c r="EB1149" s="8"/>
      <c r="EC1149" s="8"/>
      <c r="ED1149" s="8"/>
      <c r="EE1149" s="8"/>
      <c r="EF1149" s="8"/>
      <c r="EG1149" s="8"/>
      <c r="EH1149" s="8"/>
      <c r="EI1149" s="8"/>
      <c r="EJ1149" s="8"/>
      <c r="EK1149" s="8"/>
      <c r="EL1149" s="8"/>
      <c r="EM1149" s="8"/>
      <c r="EN1149" s="8"/>
      <c r="EO1149" s="8"/>
      <c r="EP1149" s="8"/>
      <c r="EQ1149" s="8"/>
      <c r="ER1149" s="8"/>
      <c r="ES1149" s="8"/>
      <c r="ET1149" s="8"/>
      <c r="EU1149" s="8"/>
      <c r="EV1149" s="8"/>
      <c r="EW1149" s="8"/>
      <c r="EX1149" s="8"/>
      <c r="EY1149" s="8"/>
      <c r="EZ1149" s="8"/>
      <c r="FA1149" s="1600"/>
    </row>
    <row r="1150" spans="4:157" s="1551" customFormat="1">
      <c r="D1150" s="37"/>
      <c r="E1150" s="1534"/>
      <c r="F1150" s="1581"/>
      <c r="G1150" s="1582"/>
      <c r="H1150" s="1581"/>
      <c r="I1150" s="1583"/>
      <c r="J1150" s="1582"/>
      <c r="K1150" s="1582"/>
      <c r="L1150" s="1581"/>
      <c r="M1150" s="1564"/>
      <c r="N1150" s="1564"/>
      <c r="O1150" s="1564"/>
      <c r="P1150" s="1564"/>
      <c r="Q1150" s="1584"/>
      <c r="R1150" s="1584"/>
      <c r="S1150" s="1584"/>
      <c r="T1150" s="1584"/>
      <c r="W1150" s="1627"/>
      <c r="X1150" s="1569"/>
      <c r="Y1150" s="2000"/>
      <c r="Z1150" s="1627"/>
      <c r="AA1150" s="1569"/>
      <c r="AD1150" s="2000"/>
      <c r="AE1150" s="1986"/>
      <c r="AF1150" s="1566"/>
      <c r="AG1150" s="1566"/>
      <c r="AH1150" s="1566"/>
      <c r="AI1150" s="1566"/>
      <c r="AJ1150" s="1566"/>
      <c r="AK1150" s="1566"/>
      <c r="AL1150" s="1566"/>
      <c r="AM1150" s="1566"/>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c r="CG1150" s="8"/>
      <c r="CH1150" s="8"/>
      <c r="CI1150" s="8"/>
      <c r="CJ1150" s="8"/>
      <c r="CK1150" s="8"/>
      <c r="CL1150" s="8"/>
      <c r="CM1150" s="8"/>
      <c r="CN1150" s="8"/>
      <c r="CO1150" s="8"/>
      <c r="CP1150" s="8"/>
      <c r="CQ1150" s="8"/>
      <c r="CR1150" s="8"/>
      <c r="CS1150" s="8"/>
      <c r="CT1150" s="8"/>
      <c r="CU1150" s="8"/>
      <c r="CV1150" s="8"/>
      <c r="CW1150" s="8"/>
      <c r="CX1150" s="8"/>
      <c r="CY1150" s="8"/>
      <c r="CZ1150" s="8"/>
      <c r="DA1150" s="8"/>
      <c r="DB1150" s="8"/>
      <c r="DC1150" s="8"/>
      <c r="DD1150" s="8"/>
      <c r="DE1150" s="8"/>
      <c r="DF1150" s="8"/>
      <c r="DG1150" s="8"/>
      <c r="DH1150" s="8"/>
      <c r="DI1150" s="8"/>
      <c r="DJ1150" s="8"/>
      <c r="DK1150" s="8"/>
      <c r="DL1150" s="8"/>
      <c r="DM1150" s="8"/>
      <c r="DN1150" s="8"/>
      <c r="DO1150" s="8"/>
      <c r="DP1150" s="8"/>
      <c r="DQ1150" s="8"/>
      <c r="DR1150" s="8"/>
      <c r="DS1150" s="8"/>
      <c r="DT1150" s="8"/>
      <c r="DU1150" s="8"/>
      <c r="DV1150" s="8"/>
      <c r="DW1150" s="8"/>
      <c r="DX1150" s="8"/>
      <c r="DY1150" s="8"/>
      <c r="DZ1150" s="8"/>
      <c r="EA1150" s="8"/>
      <c r="EB1150" s="8"/>
      <c r="EC1150" s="8"/>
      <c r="ED1150" s="8"/>
      <c r="EE1150" s="8"/>
      <c r="EF1150" s="8"/>
      <c r="EG1150" s="8"/>
      <c r="EH1150" s="8"/>
      <c r="EI1150" s="8"/>
      <c r="EJ1150" s="8"/>
      <c r="EK1150" s="8"/>
      <c r="EL1150" s="8"/>
      <c r="EM1150" s="8"/>
      <c r="EN1150" s="8"/>
      <c r="EO1150" s="8"/>
      <c r="EP1150" s="8"/>
      <c r="EQ1150" s="8"/>
      <c r="ER1150" s="8"/>
      <c r="ES1150" s="8"/>
      <c r="ET1150" s="8"/>
      <c r="EU1150" s="8"/>
      <c r="EV1150" s="8"/>
      <c r="EW1150" s="8"/>
      <c r="EX1150" s="8"/>
      <c r="EY1150" s="8"/>
      <c r="EZ1150" s="8"/>
      <c r="FA1150" s="1600"/>
    </row>
    <row r="1151" spans="4:157" s="1551" customFormat="1">
      <c r="D1151" s="37"/>
      <c r="E1151" s="1534"/>
      <c r="F1151" s="1581"/>
      <c r="G1151" s="1582"/>
      <c r="H1151" s="1581"/>
      <c r="I1151" s="1583"/>
      <c r="J1151" s="1582"/>
      <c r="K1151" s="1582"/>
      <c r="L1151" s="1581"/>
      <c r="M1151" s="1564"/>
      <c r="N1151" s="1564"/>
      <c r="O1151" s="1564"/>
      <c r="P1151" s="1564"/>
      <c r="Q1151" s="1584"/>
      <c r="R1151" s="1584"/>
      <c r="S1151" s="1584"/>
      <c r="T1151" s="1584"/>
      <c r="W1151" s="1627"/>
      <c r="X1151" s="1569"/>
      <c r="Y1151" s="2000"/>
      <c r="Z1151" s="1627"/>
      <c r="AA1151" s="1569"/>
      <c r="AD1151" s="2000"/>
      <c r="AE1151" s="1986"/>
      <c r="AF1151" s="1566"/>
      <c r="AG1151" s="1566"/>
      <c r="AH1151" s="1566"/>
      <c r="AI1151" s="1566"/>
      <c r="AJ1151" s="1566"/>
      <c r="AK1151" s="1566"/>
      <c r="AL1151" s="1566"/>
      <c r="AM1151" s="1566"/>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c r="CG1151" s="8"/>
      <c r="CH1151" s="8"/>
      <c r="CI1151" s="8"/>
      <c r="CJ1151" s="8"/>
      <c r="CK1151" s="8"/>
      <c r="CL1151" s="8"/>
      <c r="CM1151" s="8"/>
      <c r="CN1151" s="8"/>
      <c r="CO1151" s="8"/>
      <c r="CP1151" s="8"/>
      <c r="CQ1151" s="8"/>
      <c r="CR1151" s="8"/>
      <c r="CS1151" s="8"/>
      <c r="CT1151" s="8"/>
      <c r="CU1151" s="8"/>
      <c r="CV1151" s="8"/>
      <c r="CW1151" s="8"/>
      <c r="CX1151" s="8"/>
      <c r="CY1151" s="8"/>
      <c r="CZ1151" s="8"/>
      <c r="DA1151" s="8"/>
      <c r="DB1151" s="8"/>
      <c r="DC1151" s="8"/>
      <c r="DD1151" s="8"/>
      <c r="DE1151" s="8"/>
      <c r="DF1151" s="8"/>
      <c r="DG1151" s="8"/>
      <c r="DH1151" s="8"/>
      <c r="DI1151" s="8"/>
      <c r="DJ1151" s="8"/>
      <c r="DK1151" s="8"/>
      <c r="DL1151" s="8"/>
      <c r="DM1151" s="8"/>
      <c r="DN1151" s="8"/>
      <c r="DO1151" s="8"/>
      <c r="DP1151" s="8"/>
      <c r="DQ1151" s="8"/>
      <c r="DR1151" s="8"/>
      <c r="DS1151" s="8"/>
      <c r="DT1151" s="8"/>
      <c r="DU1151" s="8"/>
      <c r="DV1151" s="8"/>
      <c r="DW1151" s="8"/>
      <c r="DX1151" s="8"/>
      <c r="DY1151" s="8"/>
      <c r="DZ1151" s="8"/>
      <c r="EA1151" s="8"/>
      <c r="EB1151" s="8"/>
      <c r="EC1151" s="8"/>
      <c r="ED1151" s="8"/>
      <c r="EE1151" s="8"/>
      <c r="EF1151" s="8"/>
      <c r="EG1151" s="8"/>
      <c r="EH1151" s="8"/>
      <c r="EI1151" s="8"/>
      <c r="EJ1151" s="8"/>
      <c r="EK1151" s="8"/>
      <c r="EL1151" s="8"/>
      <c r="EM1151" s="8"/>
      <c r="EN1151" s="8"/>
      <c r="EO1151" s="8"/>
      <c r="EP1151" s="8"/>
      <c r="EQ1151" s="8"/>
      <c r="ER1151" s="8"/>
      <c r="ES1151" s="8"/>
      <c r="ET1151" s="8"/>
      <c r="EU1151" s="8"/>
      <c r="EV1151" s="8"/>
      <c r="EW1151" s="8"/>
      <c r="EX1151" s="8"/>
      <c r="EY1151" s="8"/>
      <c r="EZ1151" s="8"/>
      <c r="FA1151" s="1600"/>
    </row>
    <row r="1152" spans="4:157" s="1551" customFormat="1">
      <c r="D1152" s="37"/>
      <c r="E1152" s="1534"/>
      <c r="F1152" s="1581"/>
      <c r="G1152" s="1582"/>
      <c r="H1152" s="1581"/>
      <c r="I1152" s="1583"/>
      <c r="J1152" s="1582"/>
      <c r="K1152" s="1582"/>
      <c r="L1152" s="1581"/>
      <c r="M1152" s="1564"/>
      <c r="N1152" s="1564"/>
      <c r="O1152" s="1564"/>
      <c r="P1152" s="1564"/>
      <c r="Q1152" s="1584"/>
      <c r="R1152" s="1584"/>
      <c r="S1152" s="1584"/>
      <c r="T1152" s="1584"/>
      <c r="W1152" s="1627"/>
      <c r="X1152" s="1569"/>
      <c r="Y1152" s="2000"/>
      <c r="Z1152" s="1627"/>
      <c r="AA1152" s="1569"/>
      <c r="AD1152" s="2000"/>
      <c r="AE1152" s="1986"/>
      <c r="AF1152" s="1566"/>
      <c r="AG1152" s="1566"/>
      <c r="AH1152" s="1566"/>
      <c r="AI1152" s="1566"/>
      <c r="AJ1152" s="1566"/>
      <c r="AK1152" s="1566"/>
      <c r="AL1152" s="1566"/>
      <c r="AM1152" s="1566"/>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c r="CG1152" s="8"/>
      <c r="CH1152" s="8"/>
      <c r="CI1152" s="8"/>
      <c r="CJ1152" s="8"/>
      <c r="CK1152" s="8"/>
      <c r="CL1152" s="8"/>
      <c r="CM1152" s="8"/>
      <c r="CN1152" s="8"/>
      <c r="CO1152" s="8"/>
      <c r="CP1152" s="8"/>
      <c r="CQ1152" s="8"/>
      <c r="CR1152" s="8"/>
      <c r="CS1152" s="8"/>
      <c r="CT1152" s="8"/>
      <c r="CU1152" s="8"/>
      <c r="CV1152" s="8"/>
      <c r="CW1152" s="8"/>
      <c r="CX1152" s="8"/>
      <c r="CY1152" s="8"/>
      <c r="CZ1152" s="8"/>
      <c r="DA1152" s="8"/>
      <c r="DB1152" s="8"/>
      <c r="DC1152" s="8"/>
      <c r="DD1152" s="8"/>
      <c r="DE1152" s="8"/>
      <c r="DF1152" s="8"/>
      <c r="DG1152" s="8"/>
      <c r="DH1152" s="8"/>
      <c r="DI1152" s="8"/>
      <c r="DJ1152" s="8"/>
      <c r="DK1152" s="8"/>
      <c r="DL1152" s="8"/>
      <c r="DM1152" s="8"/>
      <c r="DN1152" s="8"/>
      <c r="DO1152" s="8"/>
      <c r="DP1152" s="8"/>
      <c r="DQ1152" s="8"/>
      <c r="DR1152" s="8"/>
      <c r="DS1152" s="8"/>
      <c r="DT1152" s="8"/>
      <c r="DU1152" s="8"/>
      <c r="DV1152" s="8"/>
      <c r="DW1152" s="8"/>
      <c r="DX1152" s="8"/>
      <c r="DY1152" s="8"/>
      <c r="DZ1152" s="8"/>
      <c r="EA1152" s="8"/>
      <c r="EB1152" s="8"/>
      <c r="EC1152" s="8"/>
      <c r="ED1152" s="8"/>
      <c r="EE1152" s="8"/>
      <c r="EF1152" s="8"/>
      <c r="EG1152" s="8"/>
      <c r="EH1152" s="8"/>
      <c r="EI1152" s="8"/>
      <c r="EJ1152" s="8"/>
      <c r="EK1152" s="8"/>
      <c r="EL1152" s="8"/>
      <c r="EM1152" s="8"/>
      <c r="EN1152" s="8"/>
      <c r="EO1152" s="8"/>
      <c r="EP1152" s="8"/>
      <c r="EQ1152" s="8"/>
      <c r="ER1152" s="8"/>
      <c r="ES1152" s="8"/>
      <c r="ET1152" s="8"/>
      <c r="EU1152" s="8"/>
      <c r="EV1152" s="8"/>
      <c r="EW1152" s="8"/>
      <c r="EX1152" s="8"/>
      <c r="EY1152" s="8"/>
      <c r="EZ1152" s="8"/>
      <c r="FA1152" s="1600"/>
    </row>
    <row r="1153" spans="4:157" s="1551" customFormat="1">
      <c r="D1153" s="37"/>
      <c r="E1153" s="1534"/>
      <c r="F1153" s="1581"/>
      <c r="G1153" s="1582"/>
      <c r="H1153" s="1581"/>
      <c r="I1153" s="1583"/>
      <c r="J1153" s="1582"/>
      <c r="K1153" s="1582"/>
      <c r="L1153" s="1581"/>
      <c r="M1153" s="1564"/>
      <c r="N1153" s="1564"/>
      <c r="O1153" s="1564"/>
      <c r="P1153" s="1564"/>
      <c r="Q1153" s="1584"/>
      <c r="R1153" s="1584"/>
      <c r="S1153" s="1584"/>
      <c r="T1153" s="1584"/>
      <c r="W1153" s="1627"/>
      <c r="X1153" s="1569"/>
      <c r="Y1153" s="2000"/>
      <c r="Z1153" s="1627"/>
      <c r="AA1153" s="1569"/>
      <c r="AD1153" s="2000"/>
      <c r="AE1153" s="1986"/>
      <c r="AF1153" s="1566"/>
      <c r="AG1153" s="1566"/>
      <c r="AH1153" s="1566"/>
      <c r="AI1153" s="1566"/>
      <c r="AJ1153" s="1566"/>
      <c r="AK1153" s="1566"/>
      <c r="AL1153" s="1566"/>
      <c r="AM1153" s="1566"/>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c r="CG1153" s="8"/>
      <c r="CH1153" s="8"/>
      <c r="CI1153" s="8"/>
      <c r="CJ1153" s="8"/>
      <c r="CK1153" s="8"/>
      <c r="CL1153" s="8"/>
      <c r="CM1153" s="8"/>
      <c r="CN1153" s="8"/>
      <c r="CO1153" s="8"/>
      <c r="CP1153" s="8"/>
      <c r="CQ1153" s="8"/>
      <c r="CR1153" s="8"/>
      <c r="CS1153" s="8"/>
      <c r="CT1153" s="8"/>
      <c r="CU1153" s="8"/>
      <c r="CV1153" s="8"/>
      <c r="CW1153" s="8"/>
      <c r="CX1153" s="8"/>
      <c r="CY1153" s="8"/>
      <c r="CZ1153" s="8"/>
      <c r="DA1153" s="8"/>
      <c r="DB1153" s="8"/>
      <c r="DC1153" s="8"/>
      <c r="DD1153" s="8"/>
      <c r="DE1153" s="8"/>
      <c r="DF1153" s="8"/>
      <c r="DG1153" s="8"/>
      <c r="DH1153" s="8"/>
      <c r="DI1153" s="8"/>
      <c r="DJ1153" s="8"/>
      <c r="DK1153" s="8"/>
      <c r="DL1153" s="8"/>
      <c r="DM1153" s="8"/>
      <c r="DN1153" s="8"/>
      <c r="DO1153" s="8"/>
      <c r="DP1153" s="8"/>
      <c r="DQ1153" s="8"/>
      <c r="DR1153" s="8"/>
      <c r="DS1153" s="8"/>
      <c r="DT1153" s="8"/>
      <c r="DU1153" s="8"/>
      <c r="DV1153" s="8"/>
      <c r="DW1153" s="8"/>
      <c r="DX1153" s="8"/>
      <c r="DY1153" s="8"/>
      <c r="DZ1153" s="8"/>
      <c r="EA1153" s="8"/>
      <c r="EB1153" s="8"/>
      <c r="EC1153" s="8"/>
      <c r="ED1153" s="8"/>
      <c r="EE1153" s="8"/>
      <c r="EF1153" s="8"/>
      <c r="EG1153" s="8"/>
      <c r="EH1153" s="8"/>
      <c r="EI1153" s="8"/>
      <c r="EJ1153" s="8"/>
      <c r="EK1153" s="8"/>
      <c r="EL1153" s="8"/>
      <c r="EM1153" s="8"/>
      <c r="EN1153" s="8"/>
      <c r="EO1153" s="8"/>
      <c r="EP1153" s="8"/>
      <c r="EQ1153" s="8"/>
      <c r="ER1153" s="8"/>
      <c r="ES1153" s="8"/>
      <c r="ET1153" s="8"/>
      <c r="EU1153" s="8"/>
      <c r="EV1153" s="8"/>
      <c r="EW1153" s="8"/>
      <c r="EX1153" s="8"/>
      <c r="EY1153" s="8"/>
      <c r="EZ1153" s="8"/>
      <c r="FA1153" s="1600"/>
    </row>
    <row r="1154" spans="4:157" s="1551" customFormat="1">
      <c r="D1154" s="37"/>
      <c r="E1154" s="1534"/>
      <c r="F1154" s="1581"/>
      <c r="G1154" s="1582"/>
      <c r="H1154" s="1581"/>
      <c r="I1154" s="1583"/>
      <c r="J1154" s="1582"/>
      <c r="K1154" s="1582"/>
      <c r="L1154" s="1581"/>
      <c r="M1154" s="1564"/>
      <c r="N1154" s="1564"/>
      <c r="O1154" s="1564"/>
      <c r="P1154" s="1564"/>
      <c r="Q1154" s="1584"/>
      <c r="R1154" s="1584"/>
      <c r="S1154" s="1584"/>
      <c r="T1154" s="1584"/>
      <c r="W1154" s="1627"/>
      <c r="X1154" s="1569"/>
      <c r="Y1154" s="2000"/>
      <c r="Z1154" s="1627"/>
      <c r="AA1154" s="1569"/>
      <c r="AD1154" s="2000"/>
      <c r="AE1154" s="1986"/>
      <c r="AF1154" s="1566"/>
      <c r="AG1154" s="1566"/>
      <c r="AH1154" s="1566"/>
      <c r="AI1154" s="1566"/>
      <c r="AJ1154" s="1566"/>
      <c r="AK1154" s="1566"/>
      <c r="AL1154" s="1566"/>
      <c r="AM1154" s="1566"/>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c r="CG1154" s="8"/>
      <c r="CH1154" s="8"/>
      <c r="CI1154" s="8"/>
      <c r="CJ1154" s="8"/>
      <c r="CK1154" s="8"/>
      <c r="CL1154" s="8"/>
      <c r="CM1154" s="8"/>
      <c r="CN1154" s="8"/>
      <c r="CO1154" s="8"/>
      <c r="CP1154" s="8"/>
      <c r="CQ1154" s="8"/>
      <c r="CR1154" s="8"/>
      <c r="CS1154" s="8"/>
      <c r="CT1154" s="8"/>
      <c r="CU1154" s="8"/>
      <c r="CV1154" s="8"/>
      <c r="CW1154" s="8"/>
      <c r="CX1154" s="8"/>
      <c r="CY1154" s="8"/>
      <c r="CZ1154" s="8"/>
      <c r="DA1154" s="8"/>
      <c r="DB1154" s="8"/>
      <c r="DC1154" s="8"/>
      <c r="DD1154" s="8"/>
      <c r="DE1154" s="8"/>
      <c r="DF1154" s="8"/>
      <c r="DG1154" s="8"/>
      <c r="DH1154" s="8"/>
      <c r="DI1154" s="8"/>
      <c r="DJ1154" s="8"/>
      <c r="DK1154" s="8"/>
      <c r="DL1154" s="8"/>
      <c r="DM1154" s="8"/>
      <c r="DN1154" s="8"/>
      <c r="DO1154" s="8"/>
      <c r="DP1154" s="8"/>
      <c r="DQ1154" s="8"/>
      <c r="DR1154" s="8"/>
      <c r="DS1154" s="8"/>
      <c r="DT1154" s="8"/>
      <c r="DU1154" s="8"/>
      <c r="DV1154" s="8"/>
      <c r="DW1154" s="8"/>
      <c r="DX1154" s="8"/>
      <c r="DY1154" s="8"/>
      <c r="DZ1154" s="8"/>
      <c r="EA1154" s="8"/>
      <c r="EB1154" s="8"/>
      <c r="EC1154" s="8"/>
      <c r="ED1154" s="8"/>
      <c r="EE1154" s="8"/>
      <c r="EF1154" s="8"/>
      <c r="EG1154" s="8"/>
      <c r="EH1154" s="8"/>
      <c r="EI1154" s="8"/>
      <c r="EJ1154" s="8"/>
      <c r="EK1154" s="8"/>
      <c r="EL1154" s="8"/>
      <c r="EM1154" s="8"/>
      <c r="EN1154" s="8"/>
      <c r="EO1154" s="8"/>
      <c r="EP1154" s="8"/>
      <c r="EQ1154" s="8"/>
      <c r="ER1154" s="8"/>
      <c r="ES1154" s="8"/>
      <c r="ET1154" s="8"/>
      <c r="EU1154" s="8"/>
      <c r="EV1154" s="8"/>
      <c r="EW1154" s="8"/>
      <c r="EX1154" s="8"/>
      <c r="EY1154" s="8"/>
      <c r="EZ1154" s="8"/>
      <c r="FA1154" s="1600"/>
    </row>
    <row r="1155" spans="4:157" s="1551" customFormat="1">
      <c r="D1155" s="37"/>
      <c r="E1155" s="1534"/>
      <c r="F1155" s="1581"/>
      <c r="G1155" s="1582"/>
      <c r="H1155" s="1581"/>
      <c r="I1155" s="1583"/>
      <c r="J1155" s="1582"/>
      <c r="K1155" s="1582"/>
      <c r="L1155" s="1581"/>
      <c r="M1155" s="1564"/>
      <c r="N1155" s="1564"/>
      <c r="O1155" s="1564"/>
      <c r="P1155" s="1564"/>
      <c r="Q1155" s="1584"/>
      <c r="R1155" s="1584"/>
      <c r="S1155" s="1584"/>
      <c r="T1155" s="1584"/>
      <c r="W1155" s="1627"/>
      <c r="X1155" s="1569"/>
      <c r="Y1155" s="2000"/>
      <c r="Z1155" s="1627"/>
      <c r="AA1155" s="1569"/>
      <c r="AD1155" s="2000"/>
      <c r="AE1155" s="1986"/>
      <c r="AF1155" s="1566"/>
      <c r="AG1155" s="1566"/>
      <c r="AH1155" s="1566"/>
      <c r="AI1155" s="1566"/>
      <c r="AJ1155" s="1566"/>
      <c r="AK1155" s="1566"/>
      <c r="AL1155" s="1566"/>
      <c r="AM1155" s="1566"/>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c r="CG1155" s="8"/>
      <c r="CH1155" s="8"/>
      <c r="CI1155" s="8"/>
      <c r="CJ1155" s="8"/>
      <c r="CK1155" s="8"/>
      <c r="CL1155" s="8"/>
      <c r="CM1155" s="8"/>
      <c r="CN1155" s="8"/>
      <c r="CO1155" s="8"/>
      <c r="CP1155" s="8"/>
      <c r="CQ1155" s="8"/>
      <c r="CR1155" s="8"/>
      <c r="CS1155" s="8"/>
      <c r="CT1155" s="8"/>
      <c r="CU1155" s="8"/>
      <c r="CV1155" s="8"/>
      <c r="CW1155" s="8"/>
      <c r="CX1155" s="8"/>
      <c r="CY1155" s="8"/>
      <c r="CZ1155" s="8"/>
      <c r="DA1155" s="8"/>
      <c r="DB1155" s="8"/>
      <c r="DC1155" s="8"/>
      <c r="DD1155" s="8"/>
      <c r="DE1155" s="8"/>
      <c r="DF1155" s="8"/>
      <c r="DG1155" s="8"/>
      <c r="DH1155" s="8"/>
      <c r="DI1155" s="8"/>
      <c r="DJ1155" s="8"/>
      <c r="DK1155" s="8"/>
      <c r="DL1155" s="8"/>
      <c r="DM1155" s="8"/>
      <c r="DN1155" s="8"/>
      <c r="DO1155" s="8"/>
      <c r="DP1155" s="8"/>
      <c r="DQ1155" s="8"/>
      <c r="DR1155" s="8"/>
      <c r="DS1155" s="8"/>
      <c r="DT1155" s="8"/>
      <c r="DU1155" s="8"/>
      <c r="DV1155" s="8"/>
      <c r="DW1155" s="8"/>
      <c r="DX1155" s="8"/>
      <c r="DY1155" s="8"/>
      <c r="DZ1155" s="8"/>
      <c r="EA1155" s="8"/>
      <c r="EB1155" s="8"/>
      <c r="EC1155" s="8"/>
      <c r="ED1155" s="8"/>
      <c r="EE1155" s="8"/>
      <c r="EF1155" s="8"/>
      <c r="EG1155" s="8"/>
      <c r="EH1155" s="8"/>
      <c r="EI1155" s="8"/>
      <c r="EJ1155" s="8"/>
      <c r="EK1155" s="8"/>
      <c r="EL1155" s="8"/>
      <c r="EM1155" s="8"/>
      <c r="EN1155" s="8"/>
      <c r="EO1155" s="8"/>
      <c r="EP1155" s="8"/>
      <c r="EQ1155" s="8"/>
      <c r="ER1155" s="8"/>
      <c r="ES1155" s="8"/>
      <c r="ET1155" s="8"/>
      <c r="EU1155" s="8"/>
      <c r="EV1155" s="8"/>
      <c r="EW1155" s="8"/>
      <c r="EX1155" s="8"/>
      <c r="EY1155" s="8"/>
      <c r="EZ1155" s="8"/>
      <c r="FA1155" s="1600"/>
    </row>
    <row r="1156" spans="4:157" s="1551" customFormat="1">
      <c r="D1156" s="37"/>
      <c r="E1156" s="1534"/>
      <c r="F1156" s="1581"/>
      <c r="G1156" s="1582"/>
      <c r="H1156" s="1581"/>
      <c r="I1156" s="1583"/>
      <c r="J1156" s="1582"/>
      <c r="K1156" s="1582"/>
      <c r="L1156" s="1581"/>
      <c r="M1156" s="1564"/>
      <c r="N1156" s="1564"/>
      <c r="O1156" s="1564"/>
      <c r="P1156" s="1564"/>
      <c r="Q1156" s="1584"/>
      <c r="R1156" s="1584"/>
      <c r="S1156" s="1584"/>
      <c r="T1156" s="1584"/>
      <c r="W1156" s="1627"/>
      <c r="X1156" s="1569"/>
      <c r="Y1156" s="2000"/>
      <c r="Z1156" s="1627"/>
      <c r="AA1156" s="1569"/>
      <c r="AD1156" s="2000"/>
      <c r="AE1156" s="1986"/>
      <c r="AF1156" s="1566"/>
      <c r="AG1156" s="1566"/>
      <c r="AH1156" s="1566"/>
      <c r="AI1156" s="1566"/>
      <c r="AJ1156" s="1566"/>
      <c r="AK1156" s="1566"/>
      <c r="AL1156" s="1566"/>
      <c r="AM1156" s="1566"/>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c r="CG1156" s="8"/>
      <c r="CH1156" s="8"/>
      <c r="CI1156" s="8"/>
      <c r="CJ1156" s="8"/>
      <c r="CK1156" s="8"/>
      <c r="CL1156" s="8"/>
      <c r="CM1156" s="8"/>
      <c r="CN1156" s="8"/>
      <c r="CO1156" s="8"/>
      <c r="CP1156" s="8"/>
      <c r="CQ1156" s="8"/>
      <c r="CR1156" s="8"/>
      <c r="CS1156" s="8"/>
      <c r="CT1156" s="8"/>
      <c r="CU1156" s="8"/>
      <c r="CV1156" s="8"/>
      <c r="CW1156" s="8"/>
      <c r="CX1156" s="8"/>
      <c r="CY1156" s="8"/>
      <c r="CZ1156" s="8"/>
      <c r="DA1156" s="8"/>
      <c r="DB1156" s="8"/>
      <c r="DC1156" s="8"/>
      <c r="DD1156" s="8"/>
      <c r="DE1156" s="8"/>
      <c r="DF1156" s="8"/>
      <c r="DG1156" s="8"/>
      <c r="DH1156" s="8"/>
      <c r="DI1156" s="8"/>
      <c r="DJ1156" s="8"/>
      <c r="DK1156" s="8"/>
      <c r="DL1156" s="8"/>
      <c r="DM1156" s="8"/>
      <c r="DN1156" s="8"/>
      <c r="DO1156" s="8"/>
      <c r="DP1156" s="8"/>
      <c r="DQ1156" s="8"/>
      <c r="DR1156" s="8"/>
      <c r="DS1156" s="8"/>
      <c r="DT1156" s="8"/>
      <c r="DU1156" s="8"/>
      <c r="DV1156" s="8"/>
      <c r="DW1156" s="8"/>
      <c r="DX1156" s="8"/>
      <c r="DY1156" s="8"/>
      <c r="DZ1156" s="8"/>
      <c r="EA1156" s="8"/>
      <c r="EB1156" s="8"/>
      <c r="EC1156" s="8"/>
      <c r="ED1156" s="8"/>
      <c r="EE1156" s="8"/>
      <c r="EF1156" s="8"/>
      <c r="EG1156" s="8"/>
      <c r="EH1156" s="8"/>
      <c r="EI1156" s="8"/>
      <c r="EJ1156" s="8"/>
      <c r="EK1156" s="8"/>
      <c r="EL1156" s="8"/>
      <c r="EM1156" s="8"/>
      <c r="EN1156" s="8"/>
      <c r="EO1156" s="8"/>
      <c r="EP1156" s="8"/>
      <c r="EQ1156" s="8"/>
      <c r="ER1156" s="8"/>
      <c r="ES1156" s="8"/>
      <c r="ET1156" s="8"/>
      <c r="EU1156" s="8"/>
      <c r="EV1156" s="8"/>
      <c r="EW1156" s="8"/>
      <c r="EX1156" s="8"/>
      <c r="EY1156" s="8"/>
      <c r="EZ1156" s="8"/>
      <c r="FA1156" s="1600"/>
    </row>
    <row r="1157" spans="4:157" s="1551" customFormat="1">
      <c r="D1157" s="37"/>
      <c r="E1157" s="1534"/>
      <c r="F1157" s="1581"/>
      <c r="G1157" s="1582"/>
      <c r="H1157" s="1581"/>
      <c r="I1157" s="1583"/>
      <c r="J1157" s="1582"/>
      <c r="K1157" s="1582"/>
      <c r="L1157" s="1581"/>
      <c r="M1157" s="1564"/>
      <c r="N1157" s="1564"/>
      <c r="O1157" s="1564"/>
      <c r="P1157" s="1564"/>
      <c r="Q1157" s="1584"/>
      <c r="R1157" s="1584"/>
      <c r="S1157" s="1584"/>
      <c r="T1157" s="1584"/>
      <c r="W1157" s="1627"/>
      <c r="X1157" s="1569"/>
      <c r="Y1157" s="2000"/>
      <c r="Z1157" s="1627"/>
      <c r="AA1157" s="1569"/>
      <c r="AD1157" s="2000"/>
      <c r="AE1157" s="1986"/>
      <c r="AF1157" s="1566"/>
      <c r="AG1157" s="1566"/>
      <c r="AH1157" s="1566"/>
      <c r="AI1157" s="1566"/>
      <c r="AJ1157" s="1566"/>
      <c r="AK1157" s="1566"/>
      <c r="AL1157" s="1566"/>
      <c r="AM1157" s="1566"/>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c r="CG1157" s="8"/>
      <c r="CH1157" s="8"/>
      <c r="CI1157" s="8"/>
      <c r="CJ1157" s="8"/>
      <c r="CK1157" s="8"/>
      <c r="CL1157" s="8"/>
      <c r="CM1157" s="8"/>
      <c r="CN1157" s="8"/>
      <c r="CO1157" s="8"/>
      <c r="CP1157" s="8"/>
      <c r="CQ1157" s="8"/>
      <c r="CR1157" s="8"/>
      <c r="CS1157" s="8"/>
      <c r="CT1157" s="8"/>
      <c r="CU1157" s="8"/>
      <c r="CV1157" s="8"/>
      <c r="CW1157" s="8"/>
      <c r="CX1157" s="8"/>
      <c r="CY1157" s="8"/>
      <c r="CZ1157" s="8"/>
      <c r="DA1157" s="8"/>
      <c r="DB1157" s="8"/>
      <c r="DC1157" s="8"/>
      <c r="DD1157" s="8"/>
      <c r="DE1157" s="8"/>
      <c r="DF1157" s="8"/>
      <c r="DG1157" s="8"/>
      <c r="DH1157" s="8"/>
      <c r="DI1157" s="8"/>
      <c r="DJ1157" s="8"/>
      <c r="DK1157" s="8"/>
      <c r="DL1157" s="8"/>
      <c r="DM1157" s="8"/>
      <c r="DN1157" s="8"/>
      <c r="DO1157" s="8"/>
      <c r="DP1157" s="8"/>
      <c r="DQ1157" s="8"/>
      <c r="DR1157" s="8"/>
      <c r="DS1157" s="8"/>
      <c r="DT1157" s="8"/>
      <c r="DU1157" s="8"/>
      <c r="DV1157" s="8"/>
      <c r="DW1157" s="8"/>
      <c r="DX1157" s="8"/>
      <c r="DY1157" s="8"/>
      <c r="DZ1157" s="8"/>
      <c r="EA1157" s="8"/>
      <c r="EB1157" s="8"/>
      <c r="EC1157" s="8"/>
      <c r="ED1157" s="8"/>
      <c r="EE1157" s="8"/>
      <c r="EF1157" s="8"/>
      <c r="EG1157" s="8"/>
      <c r="EH1157" s="8"/>
      <c r="EI1157" s="8"/>
      <c r="EJ1157" s="8"/>
      <c r="EK1157" s="8"/>
      <c r="EL1157" s="8"/>
      <c r="EM1157" s="8"/>
      <c r="EN1157" s="8"/>
      <c r="EO1157" s="8"/>
      <c r="EP1157" s="8"/>
      <c r="EQ1157" s="8"/>
      <c r="ER1157" s="8"/>
      <c r="ES1157" s="8"/>
      <c r="ET1157" s="8"/>
      <c r="EU1157" s="8"/>
      <c r="EV1157" s="8"/>
      <c r="EW1157" s="8"/>
      <c r="EX1157" s="8"/>
      <c r="EY1157" s="8"/>
      <c r="EZ1157" s="8"/>
      <c r="FA1157" s="1600"/>
    </row>
    <row r="1158" spans="4:157" s="1551" customFormat="1">
      <c r="D1158" s="37"/>
      <c r="E1158" s="1534"/>
      <c r="F1158" s="1581"/>
      <c r="G1158" s="1582"/>
      <c r="H1158" s="1581"/>
      <c r="I1158" s="1583"/>
      <c r="J1158" s="1582"/>
      <c r="K1158" s="1582"/>
      <c r="L1158" s="1581"/>
      <c r="M1158" s="1564"/>
      <c r="N1158" s="1564"/>
      <c r="O1158" s="1564"/>
      <c r="P1158" s="1564"/>
      <c r="Q1158" s="1584"/>
      <c r="R1158" s="1584"/>
      <c r="S1158" s="1584"/>
      <c r="T1158" s="1584"/>
      <c r="W1158" s="1627"/>
      <c r="X1158" s="1569"/>
      <c r="Y1158" s="2000"/>
      <c r="Z1158" s="1627"/>
      <c r="AA1158" s="1569"/>
      <c r="AD1158" s="2000"/>
      <c r="AE1158" s="1986"/>
      <c r="AF1158" s="1566"/>
      <c r="AG1158" s="1566"/>
      <c r="AH1158" s="1566"/>
      <c r="AI1158" s="1566"/>
      <c r="AJ1158" s="1566"/>
      <c r="AK1158" s="1566"/>
      <c r="AL1158" s="1566"/>
      <c r="AM1158" s="1566"/>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c r="CG1158" s="8"/>
      <c r="CH1158" s="8"/>
      <c r="CI1158" s="8"/>
      <c r="CJ1158" s="8"/>
      <c r="CK1158" s="8"/>
      <c r="CL1158" s="8"/>
      <c r="CM1158" s="8"/>
      <c r="CN1158" s="8"/>
      <c r="CO1158" s="8"/>
      <c r="CP1158" s="8"/>
      <c r="CQ1158" s="8"/>
      <c r="CR1158" s="8"/>
      <c r="CS1158" s="8"/>
      <c r="CT1158" s="8"/>
      <c r="CU1158" s="8"/>
      <c r="CV1158" s="8"/>
      <c r="CW1158" s="8"/>
      <c r="CX1158" s="8"/>
      <c r="CY1158" s="8"/>
      <c r="CZ1158" s="8"/>
      <c r="DA1158" s="8"/>
      <c r="DB1158" s="8"/>
      <c r="DC1158" s="8"/>
      <c r="DD1158" s="8"/>
      <c r="DE1158" s="8"/>
      <c r="DF1158" s="8"/>
      <c r="DG1158" s="8"/>
      <c r="DH1158" s="8"/>
      <c r="DI1158" s="8"/>
      <c r="DJ1158" s="8"/>
      <c r="DK1158" s="8"/>
      <c r="DL1158" s="8"/>
      <c r="DM1158" s="8"/>
      <c r="DN1158" s="8"/>
      <c r="DO1158" s="8"/>
      <c r="DP1158" s="8"/>
      <c r="DQ1158" s="8"/>
      <c r="DR1158" s="8"/>
      <c r="DS1158" s="8"/>
      <c r="DT1158" s="8"/>
      <c r="DU1158" s="8"/>
      <c r="DV1158" s="8"/>
      <c r="DW1158" s="8"/>
      <c r="DX1158" s="8"/>
      <c r="DY1158" s="8"/>
      <c r="DZ1158" s="8"/>
      <c r="EA1158" s="8"/>
      <c r="EB1158" s="8"/>
      <c r="EC1158" s="8"/>
      <c r="ED1158" s="8"/>
      <c r="EE1158" s="8"/>
      <c r="EF1158" s="8"/>
      <c r="EG1158" s="8"/>
      <c r="EH1158" s="8"/>
      <c r="EI1158" s="8"/>
      <c r="EJ1158" s="8"/>
      <c r="EK1158" s="8"/>
      <c r="EL1158" s="8"/>
      <c r="EM1158" s="8"/>
      <c r="EN1158" s="8"/>
      <c r="EO1158" s="8"/>
      <c r="EP1158" s="8"/>
      <c r="EQ1158" s="8"/>
      <c r="ER1158" s="8"/>
      <c r="ES1158" s="8"/>
      <c r="ET1158" s="8"/>
      <c r="EU1158" s="8"/>
      <c r="EV1158" s="8"/>
      <c r="EW1158" s="8"/>
      <c r="EX1158" s="8"/>
      <c r="EY1158" s="8"/>
      <c r="EZ1158" s="8"/>
      <c r="FA1158" s="1600"/>
    </row>
    <row r="1159" spans="4:157" s="1551" customFormat="1">
      <c r="D1159" s="37"/>
      <c r="E1159" s="1534"/>
      <c r="F1159" s="1581"/>
      <c r="G1159" s="1582"/>
      <c r="H1159" s="1581"/>
      <c r="I1159" s="1583"/>
      <c r="J1159" s="1582"/>
      <c r="K1159" s="1582"/>
      <c r="L1159" s="1581"/>
      <c r="M1159" s="1564"/>
      <c r="N1159" s="1564"/>
      <c r="O1159" s="1564"/>
      <c r="P1159" s="1564"/>
      <c r="Q1159" s="1584"/>
      <c r="R1159" s="1584"/>
      <c r="S1159" s="1584"/>
      <c r="T1159" s="1584"/>
      <c r="W1159" s="1627"/>
      <c r="X1159" s="1569"/>
      <c r="Y1159" s="2000"/>
      <c r="Z1159" s="1627"/>
      <c r="AA1159" s="1569"/>
      <c r="AD1159" s="2000"/>
      <c r="AE1159" s="1986"/>
      <c r="AF1159" s="1566"/>
      <c r="AG1159" s="1566"/>
      <c r="AH1159" s="1566"/>
      <c r="AI1159" s="1566"/>
      <c r="AJ1159" s="1566"/>
      <c r="AK1159" s="1566"/>
      <c r="AL1159" s="1566"/>
      <c r="AM1159" s="1566"/>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c r="CG1159" s="8"/>
      <c r="CH1159" s="8"/>
      <c r="CI1159" s="8"/>
      <c r="CJ1159" s="8"/>
      <c r="CK1159" s="8"/>
      <c r="CL1159" s="8"/>
      <c r="CM1159" s="8"/>
      <c r="CN1159" s="8"/>
      <c r="CO1159" s="8"/>
      <c r="CP1159" s="8"/>
      <c r="CQ1159" s="8"/>
      <c r="CR1159" s="8"/>
      <c r="CS1159" s="8"/>
      <c r="CT1159" s="8"/>
      <c r="CU1159" s="8"/>
      <c r="CV1159" s="8"/>
      <c r="CW1159" s="8"/>
      <c r="CX1159" s="8"/>
      <c r="CY1159" s="8"/>
      <c r="CZ1159" s="8"/>
      <c r="DA1159" s="8"/>
      <c r="DB1159" s="8"/>
      <c r="DC1159" s="8"/>
      <c r="DD1159" s="8"/>
      <c r="DE1159" s="8"/>
      <c r="DF1159" s="8"/>
      <c r="DG1159" s="8"/>
      <c r="DH1159" s="8"/>
      <c r="DI1159" s="8"/>
      <c r="DJ1159" s="8"/>
      <c r="DK1159" s="8"/>
      <c r="DL1159" s="8"/>
      <c r="DM1159" s="8"/>
      <c r="DN1159" s="8"/>
      <c r="DO1159" s="8"/>
      <c r="DP1159" s="8"/>
      <c r="DQ1159" s="8"/>
      <c r="DR1159" s="8"/>
      <c r="DS1159" s="8"/>
      <c r="DT1159" s="8"/>
      <c r="DU1159" s="8"/>
      <c r="DV1159" s="8"/>
      <c r="DW1159" s="8"/>
      <c r="DX1159" s="8"/>
      <c r="DY1159" s="8"/>
      <c r="DZ1159" s="8"/>
      <c r="EA1159" s="8"/>
      <c r="EB1159" s="8"/>
      <c r="EC1159" s="8"/>
      <c r="ED1159" s="8"/>
      <c r="EE1159" s="8"/>
      <c r="EF1159" s="8"/>
      <c r="EG1159" s="8"/>
      <c r="EH1159" s="8"/>
      <c r="EI1159" s="8"/>
      <c r="EJ1159" s="8"/>
      <c r="EK1159" s="8"/>
      <c r="EL1159" s="8"/>
      <c r="EM1159" s="8"/>
      <c r="EN1159" s="8"/>
      <c r="EO1159" s="8"/>
      <c r="EP1159" s="8"/>
      <c r="EQ1159" s="8"/>
      <c r="ER1159" s="8"/>
      <c r="ES1159" s="8"/>
      <c r="ET1159" s="8"/>
      <c r="EU1159" s="8"/>
      <c r="EV1159" s="8"/>
      <c r="EW1159" s="8"/>
      <c r="EX1159" s="8"/>
      <c r="EY1159" s="8"/>
      <c r="EZ1159" s="8"/>
      <c r="FA1159" s="1600"/>
    </row>
    <row r="1160" spans="4:157" s="1551" customFormat="1">
      <c r="D1160" s="37"/>
      <c r="E1160" s="1534"/>
      <c r="F1160" s="1581"/>
      <c r="G1160" s="1582"/>
      <c r="H1160" s="1581"/>
      <c r="I1160" s="1583"/>
      <c r="J1160" s="1582"/>
      <c r="K1160" s="1582"/>
      <c r="L1160" s="1581"/>
      <c r="M1160" s="1564"/>
      <c r="N1160" s="1564"/>
      <c r="O1160" s="1564"/>
      <c r="P1160" s="1564"/>
      <c r="Q1160" s="1584"/>
      <c r="R1160" s="1584"/>
      <c r="S1160" s="1584"/>
      <c r="T1160" s="1584"/>
      <c r="W1160" s="1627"/>
      <c r="X1160" s="1569"/>
      <c r="Y1160" s="2000"/>
      <c r="Z1160" s="1627"/>
      <c r="AA1160" s="1569"/>
      <c r="AD1160" s="2000"/>
      <c r="AE1160" s="1986"/>
      <c r="AF1160" s="1566"/>
      <c r="AG1160" s="1566"/>
      <c r="AH1160" s="1566"/>
      <c r="AI1160" s="1566"/>
      <c r="AJ1160" s="1566"/>
      <c r="AK1160" s="1566"/>
      <c r="AL1160" s="1566"/>
      <c r="AM1160" s="1566"/>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c r="CG1160" s="8"/>
      <c r="CH1160" s="8"/>
      <c r="CI1160" s="8"/>
      <c r="CJ1160" s="8"/>
      <c r="CK1160" s="8"/>
      <c r="CL1160" s="8"/>
      <c r="CM1160" s="8"/>
      <c r="CN1160" s="8"/>
      <c r="CO1160" s="8"/>
      <c r="CP1160" s="8"/>
      <c r="CQ1160" s="8"/>
      <c r="CR1160" s="8"/>
      <c r="CS1160" s="8"/>
      <c r="CT1160" s="8"/>
      <c r="CU1160" s="8"/>
      <c r="CV1160" s="8"/>
      <c r="CW1160" s="8"/>
      <c r="CX1160" s="8"/>
      <c r="CY1160" s="8"/>
      <c r="CZ1160" s="8"/>
      <c r="DA1160" s="8"/>
      <c r="DB1160" s="8"/>
      <c r="DC1160" s="8"/>
      <c r="DD1160" s="8"/>
      <c r="DE1160" s="8"/>
      <c r="DF1160" s="8"/>
      <c r="DG1160" s="8"/>
      <c r="DH1160" s="8"/>
      <c r="DI1160" s="8"/>
      <c r="DJ1160" s="8"/>
      <c r="DK1160" s="8"/>
      <c r="DL1160" s="8"/>
      <c r="DM1160" s="8"/>
      <c r="DN1160" s="8"/>
      <c r="DO1160" s="8"/>
      <c r="DP1160" s="8"/>
      <c r="DQ1160" s="8"/>
      <c r="DR1160" s="8"/>
      <c r="DS1160" s="8"/>
      <c r="DT1160" s="8"/>
      <c r="DU1160" s="8"/>
      <c r="DV1160" s="8"/>
      <c r="DW1160" s="8"/>
      <c r="DX1160" s="8"/>
      <c r="DY1160" s="8"/>
      <c r="DZ1160" s="8"/>
      <c r="EA1160" s="8"/>
      <c r="EB1160" s="8"/>
      <c r="EC1160" s="8"/>
      <c r="ED1160" s="8"/>
      <c r="EE1160" s="8"/>
      <c r="EF1160" s="8"/>
      <c r="EG1160" s="8"/>
      <c r="EH1160" s="8"/>
      <c r="EI1160" s="8"/>
      <c r="EJ1160" s="8"/>
      <c r="EK1160" s="8"/>
      <c r="EL1160" s="8"/>
      <c r="EM1160" s="8"/>
      <c r="EN1160" s="8"/>
      <c r="EO1160" s="8"/>
      <c r="EP1160" s="8"/>
      <c r="EQ1160" s="8"/>
      <c r="ER1160" s="8"/>
      <c r="ES1160" s="8"/>
      <c r="ET1160" s="8"/>
      <c r="EU1160" s="8"/>
      <c r="EV1160" s="8"/>
      <c r="EW1160" s="8"/>
      <c r="EX1160" s="8"/>
      <c r="EY1160" s="8"/>
      <c r="EZ1160" s="8"/>
      <c r="FA1160" s="1600"/>
    </row>
    <row r="1161" spans="4:157" s="1551" customFormat="1">
      <c r="D1161" s="37"/>
      <c r="E1161" s="1534"/>
      <c r="F1161" s="1581"/>
      <c r="G1161" s="1582"/>
      <c r="H1161" s="1581"/>
      <c r="I1161" s="1583"/>
      <c r="J1161" s="1582"/>
      <c r="K1161" s="1582"/>
      <c r="L1161" s="1581"/>
      <c r="M1161" s="1564"/>
      <c r="N1161" s="1564"/>
      <c r="O1161" s="1564"/>
      <c r="P1161" s="1564"/>
      <c r="Q1161" s="1584"/>
      <c r="R1161" s="1584"/>
      <c r="S1161" s="1584"/>
      <c r="T1161" s="1584"/>
      <c r="W1161" s="1627"/>
      <c r="X1161" s="1569"/>
      <c r="Y1161" s="2000"/>
      <c r="Z1161" s="1627"/>
      <c r="AA1161" s="1569"/>
      <c r="AD1161" s="2000"/>
      <c r="AE1161" s="1986"/>
      <c r="AF1161" s="1566"/>
      <c r="AG1161" s="1566"/>
      <c r="AH1161" s="1566"/>
      <c r="AI1161" s="1566"/>
      <c r="AJ1161" s="1566"/>
      <c r="AK1161" s="1566"/>
      <c r="AL1161" s="1566"/>
      <c r="AM1161" s="1566"/>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c r="CG1161" s="8"/>
      <c r="CH1161" s="8"/>
      <c r="CI1161" s="8"/>
      <c r="CJ1161" s="8"/>
      <c r="CK1161" s="8"/>
      <c r="CL1161" s="8"/>
      <c r="CM1161" s="8"/>
      <c r="CN1161" s="8"/>
      <c r="CO1161" s="8"/>
      <c r="CP1161" s="8"/>
      <c r="CQ1161" s="8"/>
      <c r="CR1161" s="8"/>
      <c r="CS1161" s="8"/>
      <c r="CT1161" s="8"/>
      <c r="CU1161" s="8"/>
      <c r="CV1161" s="8"/>
      <c r="CW1161" s="8"/>
      <c r="CX1161" s="8"/>
      <c r="CY1161" s="8"/>
      <c r="CZ1161" s="8"/>
      <c r="DA1161" s="8"/>
      <c r="DB1161" s="8"/>
      <c r="DC1161" s="8"/>
      <c r="DD1161" s="8"/>
      <c r="DE1161" s="8"/>
      <c r="DF1161" s="8"/>
      <c r="DG1161" s="8"/>
      <c r="DH1161" s="8"/>
      <c r="DI1161" s="8"/>
      <c r="DJ1161" s="8"/>
      <c r="DK1161" s="8"/>
      <c r="DL1161" s="8"/>
      <c r="DM1161" s="8"/>
      <c r="DN1161" s="8"/>
      <c r="DO1161" s="8"/>
      <c r="DP1161" s="8"/>
      <c r="DQ1161" s="8"/>
      <c r="DR1161" s="8"/>
      <c r="DS1161" s="8"/>
      <c r="DT1161" s="8"/>
      <c r="DU1161" s="8"/>
      <c r="DV1161" s="8"/>
      <c r="DW1161" s="8"/>
      <c r="DX1161" s="8"/>
      <c r="DY1161" s="8"/>
      <c r="DZ1161" s="8"/>
      <c r="EA1161" s="8"/>
      <c r="EB1161" s="8"/>
      <c r="EC1161" s="8"/>
      <c r="ED1161" s="8"/>
      <c r="EE1161" s="8"/>
      <c r="EF1161" s="8"/>
      <c r="EG1161" s="8"/>
      <c r="EH1161" s="8"/>
      <c r="EI1161" s="8"/>
      <c r="EJ1161" s="8"/>
      <c r="EK1161" s="8"/>
      <c r="EL1161" s="8"/>
      <c r="EM1161" s="8"/>
      <c r="EN1161" s="8"/>
      <c r="EO1161" s="8"/>
      <c r="EP1161" s="8"/>
      <c r="EQ1161" s="8"/>
      <c r="ER1161" s="8"/>
      <c r="ES1161" s="8"/>
      <c r="ET1161" s="8"/>
      <c r="EU1161" s="8"/>
      <c r="EV1161" s="8"/>
      <c r="EW1161" s="8"/>
      <c r="EX1161" s="8"/>
      <c r="EY1161" s="8"/>
      <c r="EZ1161" s="8"/>
      <c r="FA1161" s="1600"/>
    </row>
    <row r="1162" spans="4:157" s="1551" customFormat="1">
      <c r="D1162" s="37"/>
      <c r="E1162" s="1534"/>
      <c r="F1162" s="1581"/>
      <c r="G1162" s="1582"/>
      <c r="H1162" s="1581"/>
      <c r="I1162" s="1583"/>
      <c r="J1162" s="1582"/>
      <c r="K1162" s="1582"/>
      <c r="L1162" s="1581"/>
      <c r="M1162" s="1564"/>
      <c r="N1162" s="1564"/>
      <c r="O1162" s="1564"/>
      <c r="P1162" s="1564"/>
      <c r="Q1162" s="1584"/>
      <c r="R1162" s="1584"/>
      <c r="S1162" s="1584"/>
      <c r="T1162" s="1584"/>
      <c r="W1162" s="1627"/>
      <c r="X1162" s="1569"/>
      <c r="Y1162" s="2000"/>
      <c r="Z1162" s="1627"/>
      <c r="AA1162" s="1569"/>
      <c r="AD1162" s="2000"/>
      <c r="AE1162" s="1986"/>
      <c r="AF1162" s="1566"/>
      <c r="AG1162" s="1566"/>
      <c r="AH1162" s="1566"/>
      <c r="AI1162" s="1566"/>
      <c r="AJ1162" s="1566"/>
      <c r="AK1162" s="1566"/>
      <c r="AL1162" s="1566"/>
      <c r="AM1162" s="1566"/>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c r="CG1162" s="8"/>
      <c r="CH1162" s="8"/>
      <c r="CI1162" s="8"/>
      <c r="CJ1162" s="8"/>
      <c r="CK1162" s="8"/>
      <c r="CL1162" s="8"/>
      <c r="CM1162" s="8"/>
      <c r="CN1162" s="8"/>
      <c r="CO1162" s="8"/>
      <c r="CP1162" s="8"/>
      <c r="CQ1162" s="8"/>
      <c r="CR1162" s="8"/>
      <c r="CS1162" s="8"/>
      <c r="CT1162" s="8"/>
      <c r="CU1162" s="8"/>
      <c r="CV1162" s="8"/>
      <c r="CW1162" s="8"/>
      <c r="CX1162" s="8"/>
      <c r="CY1162" s="8"/>
      <c r="CZ1162" s="8"/>
      <c r="DA1162" s="8"/>
      <c r="DB1162" s="8"/>
      <c r="DC1162" s="8"/>
      <c r="DD1162" s="8"/>
      <c r="DE1162" s="8"/>
      <c r="DF1162" s="8"/>
      <c r="DG1162" s="8"/>
      <c r="DH1162" s="8"/>
      <c r="DI1162" s="8"/>
      <c r="DJ1162" s="8"/>
      <c r="DK1162" s="8"/>
      <c r="DL1162" s="8"/>
      <c r="DM1162" s="8"/>
      <c r="DN1162" s="8"/>
      <c r="DO1162" s="8"/>
      <c r="DP1162" s="8"/>
      <c r="DQ1162" s="8"/>
      <c r="DR1162" s="8"/>
      <c r="DS1162" s="8"/>
      <c r="DT1162" s="8"/>
      <c r="DU1162" s="8"/>
      <c r="DV1162" s="8"/>
      <c r="DW1162" s="8"/>
      <c r="DX1162" s="8"/>
      <c r="DY1162" s="8"/>
      <c r="DZ1162" s="8"/>
      <c r="EA1162" s="8"/>
      <c r="EB1162" s="8"/>
      <c r="EC1162" s="8"/>
      <c r="ED1162" s="8"/>
      <c r="EE1162" s="8"/>
      <c r="EF1162" s="8"/>
      <c r="EG1162" s="8"/>
      <c r="EH1162" s="8"/>
      <c r="EI1162" s="8"/>
      <c r="EJ1162" s="8"/>
      <c r="EK1162" s="8"/>
      <c r="EL1162" s="8"/>
      <c r="EM1162" s="8"/>
      <c r="EN1162" s="8"/>
      <c r="EO1162" s="8"/>
      <c r="EP1162" s="8"/>
      <c r="EQ1162" s="8"/>
      <c r="ER1162" s="8"/>
      <c r="ES1162" s="8"/>
      <c r="ET1162" s="8"/>
      <c r="EU1162" s="8"/>
      <c r="EV1162" s="8"/>
      <c r="EW1162" s="8"/>
      <c r="EX1162" s="8"/>
      <c r="EY1162" s="8"/>
      <c r="EZ1162" s="8"/>
      <c r="FA1162" s="1600"/>
    </row>
    <row r="1163" spans="4:157" s="1551" customFormat="1">
      <c r="D1163" s="37"/>
      <c r="E1163" s="1534"/>
      <c r="F1163" s="1581"/>
      <c r="G1163" s="1582"/>
      <c r="H1163" s="1581"/>
      <c r="I1163" s="1583"/>
      <c r="J1163" s="1582"/>
      <c r="K1163" s="1582"/>
      <c r="L1163" s="1581"/>
      <c r="M1163" s="1564"/>
      <c r="N1163" s="1564"/>
      <c r="O1163" s="1564"/>
      <c r="P1163" s="1564"/>
      <c r="Q1163" s="1584"/>
      <c r="R1163" s="1584"/>
      <c r="S1163" s="1584"/>
      <c r="T1163" s="1584"/>
      <c r="W1163" s="1627"/>
      <c r="X1163" s="1569"/>
      <c r="Y1163" s="2000"/>
      <c r="Z1163" s="1627"/>
      <c r="AA1163" s="1569"/>
      <c r="AD1163" s="2000"/>
      <c r="AE1163" s="1986"/>
      <c r="AF1163" s="1566"/>
      <c r="AG1163" s="1566"/>
      <c r="AH1163" s="1566"/>
      <c r="AI1163" s="1566"/>
      <c r="AJ1163" s="1566"/>
      <c r="AK1163" s="1566"/>
      <c r="AL1163" s="1566"/>
      <c r="AM1163" s="1566"/>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c r="CG1163" s="8"/>
      <c r="CH1163" s="8"/>
      <c r="CI1163" s="8"/>
      <c r="CJ1163" s="8"/>
      <c r="CK1163" s="8"/>
      <c r="CL1163" s="8"/>
      <c r="CM1163" s="8"/>
      <c r="CN1163" s="8"/>
      <c r="CO1163" s="8"/>
      <c r="CP1163" s="8"/>
      <c r="CQ1163" s="8"/>
      <c r="CR1163" s="8"/>
      <c r="CS1163" s="8"/>
      <c r="CT1163" s="8"/>
      <c r="CU1163" s="8"/>
      <c r="CV1163" s="8"/>
      <c r="CW1163" s="8"/>
      <c r="CX1163" s="8"/>
      <c r="CY1163" s="8"/>
      <c r="CZ1163" s="8"/>
      <c r="DA1163" s="8"/>
      <c r="DB1163" s="8"/>
      <c r="DC1163" s="8"/>
      <c r="DD1163" s="8"/>
      <c r="DE1163" s="8"/>
      <c r="DF1163" s="8"/>
      <c r="DG1163" s="8"/>
      <c r="DH1163" s="8"/>
      <c r="DI1163" s="8"/>
      <c r="DJ1163" s="8"/>
      <c r="DK1163" s="8"/>
      <c r="DL1163" s="8"/>
      <c r="DM1163" s="8"/>
      <c r="DN1163" s="8"/>
      <c r="DO1163" s="8"/>
      <c r="DP1163" s="8"/>
      <c r="DQ1163" s="8"/>
      <c r="DR1163" s="8"/>
      <c r="DS1163" s="8"/>
      <c r="DT1163" s="8"/>
      <c r="DU1163" s="8"/>
      <c r="DV1163" s="8"/>
      <c r="DW1163" s="8"/>
      <c r="DX1163" s="8"/>
      <c r="DY1163" s="8"/>
      <c r="DZ1163" s="8"/>
      <c r="EA1163" s="8"/>
      <c r="EB1163" s="8"/>
      <c r="EC1163" s="8"/>
      <c r="ED1163" s="8"/>
      <c r="EE1163" s="8"/>
      <c r="EF1163" s="8"/>
      <c r="EG1163" s="8"/>
      <c r="EH1163" s="8"/>
      <c r="EI1163" s="8"/>
      <c r="EJ1163" s="8"/>
      <c r="EK1163" s="8"/>
      <c r="EL1163" s="8"/>
      <c r="EM1163" s="8"/>
      <c r="EN1163" s="8"/>
      <c r="EO1163" s="8"/>
      <c r="EP1163" s="8"/>
      <c r="EQ1163" s="8"/>
      <c r="ER1163" s="8"/>
      <c r="ES1163" s="8"/>
      <c r="ET1163" s="8"/>
      <c r="EU1163" s="8"/>
      <c r="EV1163" s="8"/>
      <c r="EW1163" s="8"/>
      <c r="EX1163" s="8"/>
      <c r="EY1163" s="8"/>
      <c r="EZ1163" s="8"/>
      <c r="FA1163" s="1600"/>
    </row>
    <row r="1164" spans="4:157" s="1551" customFormat="1">
      <c r="D1164" s="37"/>
      <c r="E1164" s="1534"/>
      <c r="F1164" s="1581"/>
      <c r="G1164" s="1582"/>
      <c r="H1164" s="1581"/>
      <c r="I1164" s="1583"/>
      <c r="J1164" s="1582"/>
      <c r="K1164" s="1582"/>
      <c r="L1164" s="1581"/>
      <c r="M1164" s="1564"/>
      <c r="N1164" s="1564"/>
      <c r="O1164" s="1564"/>
      <c r="P1164" s="1564"/>
      <c r="Q1164" s="1584"/>
      <c r="R1164" s="1584"/>
      <c r="S1164" s="1584"/>
      <c r="T1164" s="1584"/>
      <c r="W1164" s="1627"/>
      <c r="X1164" s="1569"/>
      <c r="Y1164" s="2000"/>
      <c r="Z1164" s="1627"/>
      <c r="AA1164" s="1569"/>
      <c r="AD1164" s="2000"/>
      <c r="AE1164" s="1986"/>
      <c r="AF1164" s="1566"/>
      <c r="AG1164" s="1566"/>
      <c r="AH1164" s="1566"/>
      <c r="AI1164" s="1566"/>
      <c r="AJ1164" s="1566"/>
      <c r="AK1164" s="1566"/>
      <c r="AL1164" s="1566"/>
      <c r="AM1164" s="1566"/>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c r="CG1164" s="8"/>
      <c r="CH1164" s="8"/>
      <c r="CI1164" s="8"/>
      <c r="CJ1164" s="8"/>
      <c r="CK1164" s="8"/>
      <c r="CL1164" s="8"/>
      <c r="CM1164" s="8"/>
      <c r="CN1164" s="8"/>
      <c r="CO1164" s="8"/>
      <c r="CP1164" s="8"/>
      <c r="CQ1164" s="8"/>
      <c r="CR1164" s="8"/>
      <c r="CS1164" s="8"/>
      <c r="CT1164" s="8"/>
      <c r="CU1164" s="8"/>
      <c r="CV1164" s="8"/>
      <c r="CW1164" s="8"/>
      <c r="CX1164" s="8"/>
      <c r="CY1164" s="8"/>
      <c r="CZ1164" s="8"/>
      <c r="DA1164" s="8"/>
      <c r="DB1164" s="8"/>
      <c r="DC1164" s="8"/>
      <c r="DD1164" s="8"/>
      <c r="DE1164" s="8"/>
      <c r="DF1164" s="8"/>
      <c r="DG1164" s="8"/>
      <c r="DH1164" s="8"/>
      <c r="DI1164" s="8"/>
      <c r="DJ1164" s="8"/>
      <c r="DK1164" s="8"/>
      <c r="DL1164" s="8"/>
      <c r="DM1164" s="8"/>
      <c r="DN1164" s="8"/>
      <c r="DO1164" s="8"/>
      <c r="DP1164" s="8"/>
      <c r="DQ1164" s="8"/>
      <c r="DR1164" s="8"/>
      <c r="DS1164" s="8"/>
      <c r="DT1164" s="8"/>
      <c r="DU1164" s="8"/>
      <c r="DV1164" s="8"/>
      <c r="DW1164" s="8"/>
      <c r="DX1164" s="8"/>
      <c r="DY1164" s="8"/>
      <c r="DZ1164" s="8"/>
      <c r="EA1164" s="8"/>
      <c r="EB1164" s="8"/>
      <c r="EC1164" s="8"/>
      <c r="ED1164" s="8"/>
      <c r="EE1164" s="8"/>
      <c r="EF1164" s="8"/>
      <c r="EG1164" s="8"/>
      <c r="EH1164" s="8"/>
      <c r="EI1164" s="8"/>
      <c r="EJ1164" s="8"/>
      <c r="EK1164" s="8"/>
      <c r="EL1164" s="8"/>
      <c r="EM1164" s="8"/>
      <c r="EN1164" s="8"/>
      <c r="EO1164" s="8"/>
      <c r="EP1164" s="8"/>
      <c r="EQ1164" s="8"/>
      <c r="ER1164" s="8"/>
      <c r="ES1164" s="8"/>
      <c r="ET1164" s="8"/>
      <c r="EU1164" s="8"/>
      <c r="EV1164" s="8"/>
      <c r="EW1164" s="8"/>
      <c r="EX1164" s="8"/>
      <c r="EY1164" s="8"/>
      <c r="EZ1164" s="8"/>
      <c r="FA1164" s="1600"/>
    </row>
    <row r="1165" spans="4:157" s="1551" customFormat="1">
      <c r="D1165" s="37"/>
      <c r="E1165" s="1534"/>
      <c r="F1165" s="1581"/>
      <c r="G1165" s="1582"/>
      <c r="H1165" s="1581"/>
      <c r="I1165" s="1583"/>
      <c r="J1165" s="1582"/>
      <c r="K1165" s="1582"/>
      <c r="L1165" s="1581"/>
      <c r="M1165" s="1564"/>
      <c r="N1165" s="1564"/>
      <c r="O1165" s="1564"/>
      <c r="P1165" s="1564"/>
      <c r="Q1165" s="1584"/>
      <c r="R1165" s="1584"/>
      <c r="S1165" s="1584"/>
      <c r="T1165" s="1584"/>
      <c r="W1165" s="1627"/>
      <c r="X1165" s="1569"/>
      <c r="Y1165" s="2000"/>
      <c r="Z1165" s="1627"/>
      <c r="AA1165" s="1569"/>
      <c r="AD1165" s="2000"/>
      <c r="AE1165" s="1986"/>
      <c r="AF1165" s="1566"/>
      <c r="AG1165" s="1566"/>
      <c r="AH1165" s="1566"/>
      <c r="AI1165" s="1566"/>
      <c r="AJ1165" s="1566"/>
      <c r="AK1165" s="1566"/>
      <c r="AL1165" s="1566"/>
      <c r="AM1165" s="1566"/>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c r="CG1165" s="8"/>
      <c r="CH1165" s="8"/>
      <c r="CI1165" s="8"/>
      <c r="CJ1165" s="8"/>
      <c r="CK1165" s="8"/>
      <c r="CL1165" s="8"/>
      <c r="CM1165" s="8"/>
      <c r="CN1165" s="8"/>
      <c r="CO1165" s="8"/>
      <c r="CP1165" s="8"/>
      <c r="CQ1165" s="8"/>
      <c r="CR1165" s="8"/>
      <c r="CS1165" s="8"/>
      <c r="CT1165" s="8"/>
      <c r="CU1165" s="8"/>
      <c r="CV1165" s="8"/>
      <c r="CW1165" s="8"/>
      <c r="CX1165" s="8"/>
      <c r="CY1165" s="8"/>
      <c r="CZ1165" s="8"/>
      <c r="DA1165" s="8"/>
      <c r="DB1165" s="8"/>
      <c r="DC1165" s="8"/>
      <c r="DD1165" s="8"/>
      <c r="DE1165" s="8"/>
      <c r="DF1165" s="8"/>
      <c r="DG1165" s="8"/>
      <c r="DH1165" s="8"/>
      <c r="DI1165" s="8"/>
      <c r="DJ1165" s="8"/>
      <c r="DK1165" s="8"/>
      <c r="DL1165" s="8"/>
      <c r="DM1165" s="8"/>
      <c r="DN1165" s="8"/>
      <c r="DO1165" s="8"/>
      <c r="DP1165" s="8"/>
      <c r="DQ1165" s="8"/>
      <c r="DR1165" s="8"/>
      <c r="DS1165" s="8"/>
      <c r="DT1165" s="8"/>
      <c r="DU1165" s="8"/>
      <c r="DV1165" s="8"/>
      <c r="DW1165" s="8"/>
      <c r="DX1165" s="8"/>
      <c r="DY1165" s="8"/>
      <c r="DZ1165" s="8"/>
      <c r="EA1165" s="8"/>
      <c r="EB1165" s="8"/>
      <c r="EC1165" s="8"/>
      <c r="ED1165" s="8"/>
      <c r="EE1165" s="8"/>
      <c r="EF1165" s="8"/>
      <c r="EG1165" s="8"/>
      <c r="EH1165" s="8"/>
      <c r="EI1165" s="8"/>
      <c r="EJ1165" s="8"/>
      <c r="EK1165" s="8"/>
      <c r="EL1165" s="8"/>
      <c r="EM1165" s="8"/>
      <c r="EN1165" s="8"/>
      <c r="EO1165" s="8"/>
      <c r="EP1165" s="8"/>
      <c r="EQ1165" s="8"/>
      <c r="ER1165" s="8"/>
      <c r="ES1165" s="8"/>
      <c r="ET1165" s="8"/>
      <c r="EU1165" s="8"/>
      <c r="EV1165" s="8"/>
      <c r="EW1165" s="8"/>
      <c r="EX1165" s="8"/>
      <c r="EY1165" s="8"/>
      <c r="EZ1165" s="8"/>
      <c r="FA1165" s="1600"/>
    </row>
    <row r="1166" spans="4:157" s="1551" customFormat="1">
      <c r="D1166" s="37"/>
      <c r="E1166" s="1534"/>
      <c r="F1166" s="1581"/>
      <c r="G1166" s="1582"/>
      <c r="H1166" s="1581"/>
      <c r="I1166" s="1583"/>
      <c r="J1166" s="1582"/>
      <c r="K1166" s="1582"/>
      <c r="L1166" s="1581"/>
      <c r="M1166" s="1564"/>
      <c r="N1166" s="1564"/>
      <c r="O1166" s="1564"/>
      <c r="P1166" s="1564"/>
      <c r="Q1166" s="1584"/>
      <c r="R1166" s="1584"/>
      <c r="S1166" s="1584"/>
      <c r="T1166" s="1584"/>
      <c r="W1166" s="1627"/>
      <c r="X1166" s="1569"/>
      <c r="Y1166" s="2000"/>
      <c r="Z1166" s="1627"/>
      <c r="AA1166" s="1569"/>
      <c r="AD1166" s="2000"/>
      <c r="AE1166" s="1986"/>
      <c r="AF1166" s="1566"/>
      <c r="AG1166" s="1566"/>
      <c r="AH1166" s="1566"/>
      <c r="AI1166" s="1566"/>
      <c r="AJ1166" s="1566"/>
      <c r="AK1166" s="1566"/>
      <c r="AL1166" s="1566"/>
      <c r="AM1166" s="1566"/>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c r="CG1166" s="8"/>
      <c r="CH1166" s="8"/>
      <c r="CI1166" s="8"/>
      <c r="CJ1166" s="8"/>
      <c r="CK1166" s="8"/>
      <c r="CL1166" s="8"/>
      <c r="CM1166" s="8"/>
      <c r="CN1166" s="8"/>
      <c r="CO1166" s="8"/>
      <c r="CP1166" s="8"/>
      <c r="CQ1166" s="8"/>
      <c r="CR1166" s="8"/>
      <c r="CS1166" s="8"/>
      <c r="CT1166" s="8"/>
      <c r="CU1166" s="8"/>
      <c r="CV1166" s="8"/>
      <c r="CW1166" s="8"/>
      <c r="CX1166" s="8"/>
      <c r="CY1166" s="8"/>
      <c r="CZ1166" s="8"/>
      <c r="DA1166" s="8"/>
      <c r="DB1166" s="8"/>
      <c r="DC1166" s="8"/>
      <c r="DD1166" s="8"/>
      <c r="DE1166" s="8"/>
      <c r="DF1166" s="8"/>
      <c r="DG1166" s="8"/>
      <c r="DH1166" s="8"/>
      <c r="DI1166" s="8"/>
      <c r="DJ1166" s="8"/>
      <c r="DK1166" s="8"/>
      <c r="DL1166" s="8"/>
      <c r="DM1166" s="8"/>
      <c r="DN1166" s="8"/>
      <c r="DO1166" s="8"/>
      <c r="DP1166" s="8"/>
      <c r="DQ1166" s="8"/>
      <c r="DR1166" s="8"/>
      <c r="DS1166" s="8"/>
      <c r="DT1166" s="8"/>
      <c r="DU1166" s="8"/>
      <c r="DV1166" s="8"/>
      <c r="DW1166" s="8"/>
      <c r="DX1166" s="8"/>
      <c r="DY1166" s="8"/>
      <c r="DZ1166" s="8"/>
      <c r="EA1166" s="8"/>
      <c r="EB1166" s="8"/>
      <c r="EC1166" s="8"/>
      <c r="ED1166" s="8"/>
      <c r="EE1166" s="8"/>
      <c r="EF1166" s="8"/>
      <c r="EG1166" s="8"/>
      <c r="EH1166" s="8"/>
      <c r="EI1166" s="8"/>
      <c r="EJ1166" s="8"/>
      <c r="EK1166" s="8"/>
      <c r="EL1166" s="8"/>
      <c r="EM1166" s="8"/>
      <c r="EN1166" s="8"/>
      <c r="EO1166" s="8"/>
      <c r="EP1166" s="8"/>
      <c r="EQ1166" s="8"/>
      <c r="ER1166" s="8"/>
      <c r="ES1166" s="8"/>
      <c r="ET1166" s="8"/>
      <c r="EU1166" s="8"/>
      <c r="EV1166" s="8"/>
      <c r="EW1166" s="8"/>
      <c r="EX1166" s="8"/>
      <c r="EY1166" s="8"/>
      <c r="EZ1166" s="8"/>
      <c r="FA1166" s="1600"/>
    </row>
    <row r="1167" spans="4:157" s="1551" customFormat="1">
      <c r="D1167" s="37"/>
      <c r="E1167" s="1534"/>
      <c r="F1167" s="1581"/>
      <c r="G1167" s="1582"/>
      <c r="H1167" s="1581"/>
      <c r="I1167" s="1583"/>
      <c r="J1167" s="1582"/>
      <c r="K1167" s="1582"/>
      <c r="L1167" s="1581"/>
      <c r="M1167" s="1564"/>
      <c r="N1167" s="1564"/>
      <c r="O1167" s="1564"/>
      <c r="P1167" s="1564"/>
      <c r="Q1167" s="1584"/>
      <c r="R1167" s="1584"/>
      <c r="S1167" s="1584"/>
      <c r="T1167" s="1584"/>
      <c r="W1167" s="1627"/>
      <c r="X1167" s="1569"/>
      <c r="Y1167" s="2000"/>
      <c r="Z1167" s="1627"/>
      <c r="AA1167" s="1569"/>
      <c r="AD1167" s="2000"/>
      <c r="AE1167" s="1986"/>
      <c r="AF1167" s="1566"/>
      <c r="AG1167" s="1566"/>
      <c r="AH1167" s="1566"/>
      <c r="AI1167" s="1566"/>
      <c r="AJ1167" s="1566"/>
      <c r="AK1167" s="1566"/>
      <c r="AL1167" s="1566"/>
      <c r="AM1167" s="1566"/>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c r="CG1167" s="8"/>
      <c r="CH1167" s="8"/>
      <c r="CI1167" s="8"/>
      <c r="CJ1167" s="8"/>
      <c r="CK1167" s="8"/>
      <c r="CL1167" s="8"/>
      <c r="CM1167" s="8"/>
      <c r="CN1167" s="8"/>
      <c r="CO1167" s="8"/>
      <c r="CP1167" s="8"/>
      <c r="CQ1167" s="8"/>
      <c r="CR1167" s="8"/>
      <c r="CS1167" s="8"/>
      <c r="CT1167" s="8"/>
      <c r="CU1167" s="8"/>
      <c r="CV1167" s="8"/>
      <c r="CW1167" s="8"/>
      <c r="CX1167" s="8"/>
      <c r="CY1167" s="8"/>
      <c r="CZ1167" s="8"/>
      <c r="DA1167" s="8"/>
      <c r="DB1167" s="8"/>
      <c r="DC1167" s="8"/>
      <c r="DD1167" s="8"/>
      <c r="DE1167" s="8"/>
      <c r="DF1167" s="8"/>
      <c r="DG1167" s="8"/>
      <c r="DH1167" s="8"/>
      <c r="DI1167" s="8"/>
      <c r="DJ1167" s="8"/>
      <c r="DK1167" s="8"/>
      <c r="DL1167" s="8"/>
      <c r="DM1167" s="8"/>
      <c r="DN1167" s="8"/>
      <c r="DO1167" s="8"/>
      <c r="DP1167" s="8"/>
      <c r="DQ1167" s="8"/>
      <c r="DR1167" s="8"/>
      <c r="DS1167" s="8"/>
      <c r="DT1167" s="8"/>
      <c r="DU1167" s="8"/>
      <c r="DV1167" s="8"/>
      <c r="DW1167" s="8"/>
      <c r="DX1167" s="8"/>
      <c r="DY1167" s="8"/>
      <c r="DZ1167" s="8"/>
      <c r="EA1167" s="8"/>
      <c r="EB1167" s="8"/>
      <c r="EC1167" s="8"/>
      <c r="ED1167" s="8"/>
      <c r="EE1167" s="8"/>
      <c r="EF1167" s="8"/>
      <c r="EG1167" s="8"/>
      <c r="EH1167" s="8"/>
      <c r="EI1167" s="8"/>
      <c r="EJ1167" s="8"/>
      <c r="EK1167" s="8"/>
      <c r="EL1167" s="8"/>
      <c r="EM1167" s="8"/>
      <c r="EN1167" s="8"/>
      <c r="EO1167" s="8"/>
      <c r="EP1167" s="8"/>
      <c r="EQ1167" s="8"/>
      <c r="ER1167" s="8"/>
      <c r="ES1167" s="8"/>
      <c r="ET1167" s="8"/>
      <c r="EU1167" s="8"/>
      <c r="EV1167" s="8"/>
      <c r="EW1167" s="8"/>
      <c r="EX1167" s="8"/>
      <c r="EY1167" s="8"/>
      <c r="EZ1167" s="8"/>
      <c r="FA1167" s="1600"/>
    </row>
    <row r="1168" spans="4:157" s="1551" customFormat="1">
      <c r="D1168" s="37"/>
      <c r="E1168" s="1534"/>
      <c r="F1168" s="1581"/>
      <c r="G1168" s="1582"/>
      <c r="H1168" s="1581"/>
      <c r="I1168" s="1583"/>
      <c r="J1168" s="1582"/>
      <c r="K1168" s="1582"/>
      <c r="L1168" s="1581"/>
      <c r="M1168" s="1564"/>
      <c r="N1168" s="1564"/>
      <c r="O1168" s="1564"/>
      <c r="P1168" s="1564"/>
      <c r="Q1168" s="1584"/>
      <c r="R1168" s="1584"/>
      <c r="S1168" s="1584"/>
      <c r="T1168" s="1584"/>
      <c r="W1168" s="1627"/>
      <c r="X1168" s="1569"/>
      <c r="Y1168" s="2000"/>
      <c r="Z1168" s="1627"/>
      <c r="AA1168" s="1569"/>
      <c r="AD1168" s="2000"/>
      <c r="AE1168" s="1986"/>
      <c r="AF1168" s="1566"/>
      <c r="AG1168" s="1566"/>
      <c r="AH1168" s="1566"/>
      <c r="AI1168" s="1566"/>
      <c r="AJ1168" s="1566"/>
      <c r="AK1168" s="1566"/>
      <c r="AL1168" s="1566"/>
      <c r="AM1168" s="1566"/>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c r="CG1168" s="8"/>
      <c r="CH1168" s="8"/>
      <c r="CI1168" s="8"/>
      <c r="CJ1168" s="8"/>
      <c r="CK1168" s="8"/>
      <c r="CL1168" s="8"/>
      <c r="CM1168" s="8"/>
      <c r="CN1168" s="8"/>
      <c r="CO1168" s="8"/>
      <c r="CP1168" s="8"/>
      <c r="CQ1168" s="8"/>
      <c r="CR1168" s="8"/>
      <c r="CS1168" s="8"/>
      <c r="CT1168" s="8"/>
      <c r="CU1168" s="8"/>
      <c r="CV1168" s="8"/>
      <c r="CW1168" s="8"/>
      <c r="CX1168" s="8"/>
      <c r="CY1168" s="8"/>
      <c r="CZ1168" s="8"/>
      <c r="DA1168" s="8"/>
      <c r="DB1168" s="8"/>
      <c r="DC1168" s="8"/>
      <c r="DD1168" s="8"/>
      <c r="DE1168" s="8"/>
      <c r="DF1168" s="8"/>
      <c r="DG1168" s="8"/>
      <c r="DH1168" s="8"/>
      <c r="DI1168" s="8"/>
      <c r="DJ1168" s="8"/>
      <c r="DK1168" s="8"/>
      <c r="DL1168" s="8"/>
      <c r="DM1168" s="8"/>
      <c r="DN1168" s="8"/>
      <c r="DO1168" s="8"/>
      <c r="DP1168" s="8"/>
      <c r="DQ1168" s="8"/>
      <c r="DR1168" s="8"/>
      <c r="DS1168" s="8"/>
      <c r="DT1168" s="8"/>
      <c r="DU1168" s="8"/>
      <c r="DV1168" s="8"/>
      <c r="DW1168" s="8"/>
      <c r="DX1168" s="8"/>
      <c r="DY1168" s="8"/>
      <c r="DZ1168" s="8"/>
      <c r="EA1168" s="8"/>
      <c r="EB1168" s="8"/>
      <c r="EC1168" s="8"/>
      <c r="ED1168" s="8"/>
      <c r="EE1168" s="8"/>
      <c r="EF1168" s="8"/>
      <c r="EG1168" s="8"/>
      <c r="EH1168" s="8"/>
      <c r="EI1168" s="8"/>
      <c r="EJ1168" s="8"/>
      <c r="EK1168" s="8"/>
      <c r="EL1168" s="8"/>
      <c r="EM1168" s="8"/>
      <c r="EN1168" s="8"/>
      <c r="EO1168" s="8"/>
      <c r="EP1168" s="8"/>
      <c r="EQ1168" s="8"/>
      <c r="ER1168" s="8"/>
      <c r="ES1168" s="8"/>
      <c r="ET1168" s="8"/>
      <c r="EU1168" s="8"/>
      <c r="EV1168" s="8"/>
      <c r="EW1168" s="8"/>
      <c r="EX1168" s="8"/>
      <c r="EY1168" s="8"/>
      <c r="EZ1168" s="8"/>
      <c r="FA1168" s="1600"/>
    </row>
    <row r="1169" spans="4:157" s="1551" customFormat="1">
      <c r="D1169" s="37"/>
      <c r="E1169" s="1534"/>
      <c r="F1169" s="1581"/>
      <c r="G1169" s="1582"/>
      <c r="H1169" s="1581"/>
      <c r="I1169" s="1583"/>
      <c r="J1169" s="1582"/>
      <c r="K1169" s="1582"/>
      <c r="L1169" s="1581"/>
      <c r="M1169" s="1564"/>
      <c r="N1169" s="1564"/>
      <c r="O1169" s="1564"/>
      <c r="P1169" s="1564"/>
      <c r="Q1169" s="1584"/>
      <c r="R1169" s="1584"/>
      <c r="S1169" s="1584"/>
      <c r="T1169" s="1584"/>
      <c r="W1169" s="1627"/>
      <c r="X1169" s="1569"/>
      <c r="Y1169" s="2000"/>
      <c r="Z1169" s="1627"/>
      <c r="AA1169" s="1569"/>
      <c r="AD1169" s="2000"/>
      <c r="AE1169" s="1986"/>
      <c r="AF1169" s="1566"/>
      <c r="AG1169" s="1566"/>
      <c r="AH1169" s="1566"/>
      <c r="AI1169" s="1566"/>
      <c r="AJ1169" s="1566"/>
      <c r="AK1169" s="1566"/>
      <c r="AL1169" s="1566"/>
      <c r="AM1169" s="1566"/>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c r="CG1169" s="8"/>
      <c r="CH1169" s="8"/>
      <c r="CI1169" s="8"/>
      <c r="CJ1169" s="8"/>
      <c r="CK1169" s="8"/>
      <c r="CL1169" s="8"/>
      <c r="CM1169" s="8"/>
      <c r="CN1169" s="8"/>
      <c r="CO1169" s="8"/>
      <c r="CP1169" s="8"/>
      <c r="CQ1169" s="8"/>
      <c r="CR1169" s="8"/>
      <c r="CS1169" s="8"/>
      <c r="CT1169" s="8"/>
      <c r="CU1169" s="8"/>
      <c r="CV1169" s="8"/>
      <c r="CW1169" s="8"/>
      <c r="CX1169" s="8"/>
      <c r="CY1169" s="8"/>
      <c r="CZ1169" s="8"/>
      <c r="DA1169" s="8"/>
      <c r="DB1169" s="8"/>
      <c r="DC1169" s="8"/>
      <c r="DD1169" s="8"/>
      <c r="DE1169" s="8"/>
      <c r="DF1169" s="8"/>
      <c r="DG1169" s="8"/>
      <c r="DH1169" s="8"/>
      <c r="DI1169" s="8"/>
      <c r="DJ1169" s="8"/>
      <c r="DK1169" s="8"/>
      <c r="DL1169" s="8"/>
      <c r="DM1169" s="8"/>
      <c r="DN1169" s="8"/>
      <c r="DO1169" s="8"/>
      <c r="DP1169" s="8"/>
      <c r="DQ1169" s="8"/>
      <c r="DR1169" s="8"/>
      <c r="DS1169" s="8"/>
      <c r="DT1169" s="8"/>
      <c r="DU1169" s="8"/>
      <c r="DV1169" s="8"/>
      <c r="DW1169" s="8"/>
      <c r="DX1169" s="8"/>
      <c r="DY1169" s="8"/>
      <c r="DZ1169" s="8"/>
      <c r="EA1169" s="8"/>
      <c r="EB1169" s="8"/>
      <c r="EC1169" s="8"/>
      <c r="ED1169" s="8"/>
      <c r="EE1169" s="8"/>
      <c r="EF1169" s="8"/>
      <c r="EG1169" s="8"/>
      <c r="EH1169" s="8"/>
      <c r="EI1169" s="8"/>
      <c r="EJ1169" s="8"/>
      <c r="EK1169" s="8"/>
      <c r="EL1169" s="8"/>
      <c r="EM1169" s="8"/>
      <c r="EN1169" s="8"/>
      <c r="EO1169" s="8"/>
      <c r="EP1169" s="8"/>
      <c r="EQ1169" s="8"/>
      <c r="ER1169" s="8"/>
      <c r="ES1169" s="8"/>
      <c r="ET1169" s="8"/>
      <c r="EU1169" s="8"/>
      <c r="EV1169" s="8"/>
      <c r="EW1169" s="8"/>
      <c r="EX1169" s="8"/>
      <c r="EY1169" s="8"/>
      <c r="EZ1169" s="8"/>
      <c r="FA1169" s="1600"/>
    </row>
    <row r="1170" spans="4:157" s="1551" customFormat="1">
      <c r="D1170" s="37"/>
      <c r="E1170" s="1534"/>
      <c r="F1170" s="1581"/>
      <c r="G1170" s="1582"/>
      <c r="H1170" s="1581"/>
      <c r="I1170" s="1583"/>
      <c r="J1170" s="1582"/>
      <c r="K1170" s="1582"/>
      <c r="L1170" s="1581"/>
      <c r="M1170" s="1564"/>
      <c r="N1170" s="1564"/>
      <c r="O1170" s="1564"/>
      <c r="P1170" s="1564"/>
      <c r="Q1170" s="1584"/>
      <c r="R1170" s="1584"/>
      <c r="S1170" s="1584"/>
      <c r="T1170" s="1584"/>
      <c r="W1170" s="1627"/>
      <c r="X1170" s="1569"/>
      <c r="Y1170" s="2000"/>
      <c r="Z1170" s="1627"/>
      <c r="AA1170" s="1569"/>
      <c r="AD1170" s="2000"/>
      <c r="AE1170" s="1986"/>
      <c r="AF1170" s="1566"/>
      <c r="AG1170" s="1566"/>
      <c r="AH1170" s="1566"/>
      <c r="AI1170" s="1566"/>
      <c r="AJ1170" s="1566"/>
      <c r="AK1170" s="1566"/>
      <c r="AL1170" s="1566"/>
      <c r="AM1170" s="1566"/>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c r="CG1170" s="8"/>
      <c r="CH1170" s="8"/>
      <c r="CI1170" s="8"/>
      <c r="CJ1170" s="8"/>
      <c r="CK1170" s="8"/>
      <c r="CL1170" s="8"/>
      <c r="CM1170" s="8"/>
      <c r="CN1170" s="8"/>
      <c r="CO1170" s="8"/>
      <c r="CP1170" s="8"/>
      <c r="CQ1170" s="8"/>
      <c r="CR1170" s="8"/>
      <c r="CS1170" s="8"/>
      <c r="CT1170" s="8"/>
      <c r="CU1170" s="8"/>
      <c r="CV1170" s="8"/>
      <c r="CW1170" s="8"/>
      <c r="CX1170" s="8"/>
      <c r="CY1170" s="8"/>
      <c r="CZ1170" s="8"/>
      <c r="DA1170" s="8"/>
      <c r="DB1170" s="8"/>
      <c r="DC1170" s="8"/>
      <c r="DD1170" s="8"/>
      <c r="DE1170" s="8"/>
      <c r="DF1170" s="8"/>
      <c r="DG1170" s="8"/>
      <c r="DH1170" s="8"/>
      <c r="DI1170" s="8"/>
      <c r="DJ1170" s="8"/>
      <c r="DK1170" s="8"/>
      <c r="DL1170" s="8"/>
      <c r="DM1170" s="8"/>
      <c r="DN1170" s="8"/>
      <c r="DO1170" s="8"/>
      <c r="DP1170" s="8"/>
      <c r="DQ1170" s="8"/>
      <c r="DR1170" s="8"/>
      <c r="DS1170" s="8"/>
      <c r="DT1170" s="8"/>
      <c r="DU1170" s="8"/>
      <c r="DV1170" s="8"/>
      <c r="DW1170" s="8"/>
      <c r="DX1170" s="8"/>
      <c r="DY1170" s="8"/>
      <c r="DZ1170" s="8"/>
      <c r="EA1170" s="8"/>
      <c r="EB1170" s="8"/>
      <c r="EC1170" s="8"/>
      <c r="ED1170" s="8"/>
      <c r="EE1170" s="8"/>
      <c r="EF1170" s="8"/>
      <c r="EG1170" s="8"/>
      <c r="EH1170" s="8"/>
      <c r="EI1170" s="8"/>
      <c r="EJ1170" s="8"/>
      <c r="EK1170" s="8"/>
      <c r="EL1170" s="8"/>
      <c r="EM1170" s="8"/>
      <c r="EN1170" s="8"/>
      <c r="EO1170" s="8"/>
      <c r="EP1170" s="8"/>
      <c r="EQ1170" s="8"/>
      <c r="ER1170" s="8"/>
      <c r="ES1170" s="8"/>
      <c r="ET1170" s="8"/>
      <c r="EU1170" s="8"/>
      <c r="EV1170" s="8"/>
      <c r="EW1170" s="8"/>
      <c r="EX1170" s="8"/>
      <c r="EY1170" s="8"/>
      <c r="EZ1170" s="8"/>
      <c r="FA1170" s="1600"/>
    </row>
    <row r="1171" spans="4:157" s="1551" customFormat="1">
      <c r="D1171" s="37"/>
      <c r="E1171" s="1534"/>
      <c r="F1171" s="1581"/>
      <c r="G1171" s="1582"/>
      <c r="H1171" s="1581"/>
      <c r="I1171" s="1583"/>
      <c r="J1171" s="1582"/>
      <c r="K1171" s="1582"/>
      <c r="L1171" s="1581"/>
      <c r="M1171" s="1564"/>
      <c r="N1171" s="1564"/>
      <c r="O1171" s="1564"/>
      <c r="P1171" s="1564"/>
      <c r="Q1171" s="1584"/>
      <c r="R1171" s="1584"/>
      <c r="S1171" s="1584"/>
      <c r="T1171" s="1584"/>
      <c r="W1171" s="1627"/>
      <c r="X1171" s="1569"/>
      <c r="Y1171" s="2000"/>
      <c r="Z1171" s="1627"/>
      <c r="AA1171" s="1569"/>
      <c r="AD1171" s="2000"/>
      <c r="AE1171" s="1986"/>
      <c r="AF1171" s="1566"/>
      <c r="AG1171" s="1566"/>
      <c r="AH1171" s="1566"/>
      <c r="AI1171" s="1566"/>
      <c r="AJ1171" s="1566"/>
      <c r="AK1171" s="1566"/>
      <c r="AL1171" s="1566"/>
      <c r="AM1171" s="1566"/>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c r="CG1171" s="8"/>
      <c r="CH1171" s="8"/>
      <c r="CI1171" s="8"/>
      <c r="CJ1171" s="8"/>
      <c r="CK1171" s="8"/>
      <c r="CL1171" s="8"/>
      <c r="CM1171" s="8"/>
      <c r="CN1171" s="8"/>
      <c r="CO1171" s="8"/>
      <c r="CP1171" s="8"/>
      <c r="CQ1171" s="8"/>
      <c r="CR1171" s="8"/>
      <c r="CS1171" s="8"/>
      <c r="CT1171" s="8"/>
      <c r="CU1171" s="8"/>
      <c r="CV1171" s="8"/>
      <c r="CW1171" s="8"/>
      <c r="CX1171" s="8"/>
      <c r="CY1171" s="8"/>
      <c r="CZ1171" s="8"/>
      <c r="DA1171" s="8"/>
      <c r="DB1171" s="8"/>
      <c r="DC1171" s="8"/>
      <c r="DD1171" s="8"/>
      <c r="DE1171" s="8"/>
      <c r="DF1171" s="8"/>
      <c r="DG1171" s="8"/>
      <c r="DH1171" s="8"/>
      <c r="DI1171" s="8"/>
      <c r="DJ1171" s="8"/>
      <c r="DK1171" s="8"/>
      <c r="DL1171" s="8"/>
      <c r="DM1171" s="8"/>
      <c r="DN1171" s="8"/>
      <c r="DO1171" s="8"/>
      <c r="DP1171" s="8"/>
      <c r="DQ1171" s="8"/>
      <c r="DR1171" s="8"/>
      <c r="DS1171" s="8"/>
      <c r="DT1171" s="8"/>
      <c r="DU1171" s="8"/>
      <c r="DV1171" s="8"/>
      <c r="DW1171" s="8"/>
      <c r="DX1171" s="8"/>
      <c r="DY1171" s="8"/>
      <c r="DZ1171" s="8"/>
      <c r="EA1171" s="8"/>
      <c r="EB1171" s="8"/>
      <c r="EC1171" s="8"/>
      <c r="ED1171" s="8"/>
      <c r="EE1171" s="8"/>
      <c r="EF1171" s="8"/>
      <c r="EG1171" s="8"/>
      <c r="EH1171" s="8"/>
      <c r="EI1171" s="8"/>
      <c r="EJ1171" s="8"/>
      <c r="EK1171" s="8"/>
      <c r="EL1171" s="8"/>
      <c r="EM1171" s="8"/>
      <c r="EN1171" s="8"/>
      <c r="EO1171" s="8"/>
      <c r="EP1171" s="8"/>
      <c r="EQ1171" s="8"/>
      <c r="ER1171" s="8"/>
      <c r="ES1171" s="8"/>
      <c r="ET1171" s="8"/>
      <c r="EU1171" s="8"/>
      <c r="EV1171" s="8"/>
      <c r="EW1171" s="8"/>
      <c r="EX1171" s="8"/>
      <c r="EY1171" s="8"/>
      <c r="EZ1171" s="8"/>
      <c r="FA1171" s="1600"/>
    </row>
    <row r="1172" spans="4:157" s="1551" customFormat="1">
      <c r="D1172" s="37"/>
      <c r="E1172" s="1534"/>
      <c r="F1172" s="1581"/>
      <c r="G1172" s="1582"/>
      <c r="H1172" s="1581"/>
      <c r="I1172" s="1583"/>
      <c r="J1172" s="1582"/>
      <c r="K1172" s="1582"/>
      <c r="L1172" s="1581"/>
      <c r="M1172" s="1564"/>
      <c r="N1172" s="1564"/>
      <c r="O1172" s="1564"/>
      <c r="P1172" s="1564"/>
      <c r="Q1172" s="1584"/>
      <c r="R1172" s="1584"/>
      <c r="S1172" s="1584"/>
      <c r="T1172" s="1584"/>
      <c r="W1172" s="1627"/>
      <c r="X1172" s="1569"/>
      <c r="Y1172" s="2000"/>
      <c r="Z1172" s="1627"/>
      <c r="AA1172" s="1569"/>
      <c r="AD1172" s="2000"/>
      <c r="AE1172" s="1986"/>
      <c r="AF1172" s="1566"/>
      <c r="AG1172" s="1566"/>
      <c r="AH1172" s="1566"/>
      <c r="AI1172" s="1566"/>
      <c r="AJ1172" s="1566"/>
      <c r="AK1172" s="1566"/>
      <c r="AL1172" s="1566"/>
      <c r="AM1172" s="1566"/>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c r="CG1172" s="8"/>
      <c r="CH1172" s="8"/>
      <c r="CI1172" s="8"/>
      <c r="CJ1172" s="8"/>
      <c r="CK1172" s="8"/>
      <c r="CL1172" s="8"/>
      <c r="CM1172" s="8"/>
      <c r="CN1172" s="8"/>
      <c r="CO1172" s="8"/>
      <c r="CP1172" s="8"/>
      <c r="CQ1172" s="8"/>
      <c r="CR1172" s="8"/>
      <c r="CS1172" s="8"/>
      <c r="CT1172" s="8"/>
      <c r="CU1172" s="8"/>
      <c r="CV1172" s="8"/>
      <c r="CW1172" s="8"/>
      <c r="CX1172" s="8"/>
      <c r="CY1172" s="8"/>
      <c r="CZ1172" s="8"/>
      <c r="DA1172" s="8"/>
      <c r="DB1172" s="8"/>
      <c r="DC1172" s="8"/>
      <c r="DD1172" s="8"/>
      <c r="DE1172" s="8"/>
      <c r="DF1172" s="8"/>
      <c r="DG1172" s="8"/>
      <c r="DH1172" s="8"/>
      <c r="DI1172" s="8"/>
      <c r="DJ1172" s="8"/>
      <c r="DK1172" s="8"/>
      <c r="DL1172" s="8"/>
      <c r="DM1172" s="8"/>
      <c r="DN1172" s="8"/>
      <c r="DO1172" s="8"/>
      <c r="DP1172" s="8"/>
      <c r="DQ1172" s="8"/>
      <c r="DR1172" s="8"/>
      <c r="DS1172" s="8"/>
      <c r="DT1172" s="8"/>
      <c r="DU1172" s="8"/>
      <c r="DV1172" s="8"/>
      <c r="DW1172" s="8"/>
      <c r="DX1172" s="8"/>
      <c r="DY1172" s="8"/>
      <c r="DZ1172" s="8"/>
      <c r="EA1172" s="8"/>
      <c r="EB1172" s="8"/>
      <c r="EC1172" s="8"/>
      <c r="ED1172" s="8"/>
      <c r="EE1172" s="8"/>
      <c r="EF1172" s="8"/>
      <c r="EG1172" s="8"/>
      <c r="EH1172" s="8"/>
      <c r="EI1172" s="8"/>
      <c r="EJ1172" s="8"/>
      <c r="EK1172" s="8"/>
      <c r="EL1172" s="8"/>
      <c r="EM1172" s="8"/>
      <c r="EN1172" s="8"/>
      <c r="EO1172" s="8"/>
      <c r="EP1172" s="8"/>
      <c r="EQ1172" s="8"/>
      <c r="ER1172" s="8"/>
      <c r="ES1172" s="8"/>
      <c r="ET1172" s="8"/>
      <c r="EU1172" s="8"/>
      <c r="EV1172" s="8"/>
      <c r="EW1172" s="8"/>
      <c r="EX1172" s="8"/>
      <c r="EY1172" s="8"/>
      <c r="EZ1172" s="8"/>
      <c r="FA1172" s="1600"/>
    </row>
    <row r="1173" spans="4:157" s="1551" customFormat="1">
      <c r="D1173" s="37"/>
      <c r="E1173" s="1534"/>
      <c r="F1173" s="1581"/>
      <c r="G1173" s="1582"/>
      <c r="H1173" s="1581"/>
      <c r="I1173" s="1583"/>
      <c r="J1173" s="1582"/>
      <c r="K1173" s="1582"/>
      <c r="L1173" s="1581"/>
      <c r="M1173" s="1564"/>
      <c r="N1173" s="1564"/>
      <c r="O1173" s="1564"/>
      <c r="P1173" s="1564"/>
      <c r="Q1173" s="1584"/>
      <c r="R1173" s="1584"/>
      <c r="S1173" s="1584"/>
      <c r="T1173" s="1584"/>
      <c r="W1173" s="1627"/>
      <c r="X1173" s="1569"/>
      <c r="Y1173" s="2000"/>
      <c r="Z1173" s="1627"/>
      <c r="AA1173" s="1569"/>
      <c r="AD1173" s="2000"/>
      <c r="AE1173" s="1986"/>
      <c r="AF1173" s="1566"/>
      <c r="AG1173" s="1566"/>
      <c r="AH1173" s="1566"/>
      <c r="AI1173" s="1566"/>
      <c r="AJ1173" s="1566"/>
      <c r="AK1173" s="1566"/>
      <c r="AL1173" s="1566"/>
      <c r="AM1173" s="1566"/>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c r="CG1173" s="8"/>
      <c r="CH1173" s="8"/>
      <c r="CI1173" s="8"/>
      <c r="CJ1173" s="8"/>
      <c r="CK1173" s="8"/>
      <c r="CL1173" s="8"/>
      <c r="CM1173" s="8"/>
      <c r="CN1173" s="8"/>
      <c r="CO1173" s="8"/>
      <c r="CP1173" s="8"/>
      <c r="CQ1173" s="8"/>
      <c r="CR1173" s="8"/>
      <c r="CS1173" s="8"/>
      <c r="CT1173" s="8"/>
      <c r="CU1173" s="8"/>
      <c r="CV1173" s="8"/>
      <c r="CW1173" s="8"/>
      <c r="CX1173" s="8"/>
      <c r="CY1173" s="8"/>
      <c r="CZ1173" s="8"/>
      <c r="DA1173" s="8"/>
      <c r="DB1173" s="8"/>
      <c r="DC1173" s="8"/>
      <c r="DD1173" s="8"/>
      <c r="DE1173" s="8"/>
      <c r="DF1173" s="8"/>
      <c r="DG1173" s="8"/>
      <c r="DH1173" s="8"/>
      <c r="DI1173" s="8"/>
      <c r="DJ1173" s="8"/>
      <c r="DK1173" s="8"/>
      <c r="DL1173" s="8"/>
      <c r="DM1173" s="8"/>
      <c r="DN1173" s="8"/>
      <c r="DO1173" s="8"/>
      <c r="DP1173" s="8"/>
      <c r="DQ1173" s="8"/>
      <c r="DR1173" s="8"/>
      <c r="DS1173" s="8"/>
      <c r="DT1173" s="8"/>
      <c r="DU1173" s="8"/>
      <c r="DV1173" s="8"/>
      <c r="DW1173" s="8"/>
      <c r="DX1173" s="8"/>
      <c r="DY1173" s="8"/>
      <c r="DZ1173" s="8"/>
      <c r="EA1173" s="8"/>
      <c r="EB1173" s="8"/>
      <c r="EC1173" s="8"/>
      <c r="ED1173" s="8"/>
      <c r="EE1173" s="8"/>
      <c r="EF1173" s="8"/>
      <c r="EG1173" s="8"/>
      <c r="EH1173" s="8"/>
      <c r="EI1173" s="8"/>
      <c r="EJ1173" s="8"/>
      <c r="EK1173" s="8"/>
      <c r="EL1173" s="8"/>
      <c r="EM1173" s="8"/>
      <c r="EN1173" s="8"/>
      <c r="EO1173" s="8"/>
      <c r="EP1173" s="8"/>
      <c r="EQ1173" s="8"/>
      <c r="ER1173" s="8"/>
      <c r="ES1173" s="8"/>
      <c r="ET1173" s="8"/>
      <c r="EU1173" s="8"/>
      <c r="EV1173" s="8"/>
      <c r="EW1173" s="8"/>
      <c r="EX1173" s="8"/>
      <c r="EY1173" s="8"/>
      <c r="EZ1173" s="8"/>
      <c r="FA1173" s="1600"/>
    </row>
    <row r="1174" spans="4:157" s="1551" customFormat="1">
      <c r="D1174" s="37"/>
      <c r="E1174" s="1534"/>
      <c r="F1174" s="1581"/>
      <c r="G1174" s="1582"/>
      <c r="H1174" s="1581"/>
      <c r="I1174" s="1583"/>
      <c r="J1174" s="1582"/>
      <c r="K1174" s="1582"/>
      <c r="L1174" s="1581"/>
      <c r="M1174" s="1564"/>
      <c r="N1174" s="1564"/>
      <c r="O1174" s="1564"/>
      <c r="P1174" s="1564"/>
      <c r="Q1174" s="1584"/>
      <c r="R1174" s="1584"/>
      <c r="S1174" s="1584"/>
      <c r="T1174" s="1584"/>
      <c r="W1174" s="1627"/>
      <c r="X1174" s="1569"/>
      <c r="Y1174" s="2000"/>
      <c r="Z1174" s="1627"/>
      <c r="AA1174" s="1569"/>
      <c r="AD1174" s="2000"/>
      <c r="AE1174" s="1986"/>
      <c r="AF1174" s="1566"/>
      <c r="AG1174" s="1566"/>
      <c r="AH1174" s="1566"/>
      <c r="AI1174" s="1566"/>
      <c r="AJ1174" s="1566"/>
      <c r="AK1174" s="1566"/>
      <c r="AL1174" s="1566"/>
      <c r="AM1174" s="1566"/>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c r="CG1174" s="8"/>
      <c r="CH1174" s="8"/>
      <c r="CI1174" s="8"/>
      <c r="CJ1174" s="8"/>
      <c r="CK1174" s="8"/>
      <c r="CL1174" s="8"/>
      <c r="CM1174" s="8"/>
      <c r="CN1174" s="8"/>
      <c r="CO1174" s="8"/>
      <c r="CP1174" s="8"/>
      <c r="CQ1174" s="8"/>
      <c r="CR1174" s="8"/>
      <c r="CS1174" s="8"/>
      <c r="CT1174" s="8"/>
      <c r="CU1174" s="8"/>
      <c r="CV1174" s="8"/>
      <c r="CW1174" s="8"/>
      <c r="CX1174" s="8"/>
      <c r="CY1174" s="8"/>
      <c r="CZ1174" s="8"/>
      <c r="DA1174" s="8"/>
      <c r="DB1174" s="8"/>
      <c r="DC1174" s="8"/>
      <c r="DD1174" s="8"/>
      <c r="DE1174" s="8"/>
      <c r="DF1174" s="8"/>
      <c r="DG1174" s="8"/>
      <c r="DH1174" s="8"/>
      <c r="DI1174" s="8"/>
      <c r="DJ1174" s="8"/>
      <c r="DK1174" s="8"/>
      <c r="DL1174" s="8"/>
      <c r="DM1174" s="8"/>
      <c r="DN1174" s="8"/>
      <c r="DO1174" s="8"/>
      <c r="DP1174" s="8"/>
      <c r="DQ1174" s="8"/>
      <c r="DR1174" s="8"/>
      <c r="DS1174" s="8"/>
      <c r="DT1174" s="8"/>
      <c r="DU1174" s="8"/>
      <c r="DV1174" s="8"/>
      <c r="DW1174" s="8"/>
      <c r="DX1174" s="8"/>
      <c r="DY1174" s="8"/>
      <c r="DZ1174" s="8"/>
      <c r="EA1174" s="8"/>
      <c r="EB1174" s="8"/>
      <c r="EC1174" s="8"/>
      <c r="ED1174" s="8"/>
      <c r="EE1174" s="8"/>
      <c r="EF1174" s="8"/>
      <c r="EG1174" s="8"/>
      <c r="EH1174" s="8"/>
      <c r="EI1174" s="8"/>
      <c r="EJ1174" s="8"/>
      <c r="EK1174" s="8"/>
      <c r="EL1174" s="8"/>
      <c r="EM1174" s="8"/>
      <c r="EN1174" s="8"/>
      <c r="EO1174" s="8"/>
      <c r="EP1174" s="8"/>
      <c r="EQ1174" s="8"/>
      <c r="ER1174" s="8"/>
      <c r="ES1174" s="8"/>
      <c r="ET1174" s="8"/>
      <c r="EU1174" s="8"/>
      <c r="EV1174" s="8"/>
      <c r="EW1174" s="8"/>
      <c r="EX1174" s="8"/>
      <c r="EY1174" s="8"/>
      <c r="EZ1174" s="8"/>
      <c r="FA1174" s="1600"/>
    </row>
    <row r="1175" spans="4:157" s="1551" customFormat="1">
      <c r="D1175" s="37"/>
      <c r="E1175" s="1534"/>
      <c r="F1175" s="1581"/>
      <c r="G1175" s="1582"/>
      <c r="H1175" s="1581"/>
      <c r="I1175" s="1583"/>
      <c r="J1175" s="1582"/>
      <c r="K1175" s="1582"/>
      <c r="L1175" s="1581"/>
      <c r="M1175" s="1564"/>
      <c r="N1175" s="1564"/>
      <c r="O1175" s="1564"/>
      <c r="P1175" s="1564"/>
      <c r="Q1175" s="1584"/>
      <c r="R1175" s="1584"/>
      <c r="S1175" s="1584"/>
      <c r="T1175" s="1584"/>
      <c r="W1175" s="1627"/>
      <c r="X1175" s="1569"/>
      <c r="Y1175" s="2000"/>
      <c r="Z1175" s="1627"/>
      <c r="AA1175" s="1569"/>
      <c r="AD1175" s="2000"/>
      <c r="AE1175" s="1986"/>
      <c r="AF1175" s="1566"/>
      <c r="AG1175" s="1566"/>
      <c r="AH1175" s="1566"/>
      <c r="AI1175" s="1566"/>
      <c r="AJ1175" s="1566"/>
      <c r="AK1175" s="1566"/>
      <c r="AL1175" s="1566"/>
      <c r="AM1175" s="1566"/>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c r="CG1175" s="8"/>
      <c r="CH1175" s="8"/>
      <c r="CI1175" s="8"/>
      <c r="CJ1175" s="8"/>
      <c r="CK1175" s="8"/>
      <c r="CL1175" s="8"/>
      <c r="CM1175" s="8"/>
      <c r="CN1175" s="8"/>
      <c r="CO1175" s="8"/>
      <c r="CP1175" s="8"/>
      <c r="CQ1175" s="8"/>
      <c r="CR1175" s="8"/>
      <c r="CS1175" s="8"/>
      <c r="CT1175" s="8"/>
      <c r="CU1175" s="8"/>
      <c r="CV1175" s="8"/>
      <c r="CW1175" s="8"/>
      <c r="CX1175" s="8"/>
      <c r="CY1175" s="8"/>
      <c r="CZ1175" s="8"/>
      <c r="DA1175" s="8"/>
      <c r="DB1175" s="8"/>
      <c r="DC1175" s="8"/>
      <c r="DD1175" s="8"/>
      <c r="DE1175" s="8"/>
      <c r="DF1175" s="8"/>
      <c r="DG1175" s="8"/>
      <c r="DH1175" s="8"/>
      <c r="DI1175" s="8"/>
      <c r="DJ1175" s="8"/>
      <c r="DK1175" s="8"/>
      <c r="DL1175" s="8"/>
      <c r="DM1175" s="8"/>
      <c r="DN1175" s="8"/>
      <c r="DO1175" s="8"/>
      <c r="DP1175" s="8"/>
      <c r="DQ1175" s="8"/>
      <c r="DR1175" s="8"/>
      <c r="DS1175" s="8"/>
      <c r="DT1175" s="8"/>
      <c r="DU1175" s="8"/>
      <c r="DV1175" s="8"/>
      <c r="DW1175" s="8"/>
      <c r="DX1175" s="8"/>
      <c r="DY1175" s="8"/>
      <c r="DZ1175" s="8"/>
      <c r="EA1175" s="8"/>
      <c r="EB1175" s="8"/>
      <c r="EC1175" s="8"/>
      <c r="ED1175" s="8"/>
      <c r="EE1175" s="8"/>
      <c r="EF1175" s="8"/>
      <c r="EG1175" s="8"/>
      <c r="EH1175" s="8"/>
      <c r="EI1175" s="8"/>
      <c r="EJ1175" s="8"/>
      <c r="EK1175" s="8"/>
      <c r="EL1175" s="8"/>
      <c r="EM1175" s="8"/>
      <c r="EN1175" s="8"/>
      <c r="EO1175" s="8"/>
      <c r="EP1175" s="8"/>
      <c r="EQ1175" s="8"/>
      <c r="ER1175" s="8"/>
      <c r="ES1175" s="8"/>
      <c r="ET1175" s="8"/>
      <c r="EU1175" s="8"/>
      <c r="EV1175" s="8"/>
      <c r="EW1175" s="8"/>
      <c r="EX1175" s="8"/>
      <c r="EY1175" s="8"/>
      <c r="EZ1175" s="8"/>
      <c r="FA1175" s="1600"/>
    </row>
    <row r="1176" spans="4:157" s="1551" customFormat="1">
      <c r="D1176" s="37"/>
      <c r="E1176" s="1534"/>
      <c r="F1176" s="1581"/>
      <c r="G1176" s="1582"/>
      <c r="H1176" s="1581"/>
      <c r="I1176" s="1583"/>
      <c r="J1176" s="1582"/>
      <c r="K1176" s="1582"/>
      <c r="L1176" s="1581"/>
      <c r="M1176" s="1564"/>
      <c r="N1176" s="1564"/>
      <c r="O1176" s="1564"/>
      <c r="P1176" s="1564"/>
      <c r="Q1176" s="1584"/>
      <c r="R1176" s="1584"/>
      <c r="S1176" s="1584"/>
      <c r="T1176" s="1584"/>
      <c r="W1176" s="1627"/>
      <c r="X1176" s="1569"/>
      <c r="Y1176" s="2000"/>
      <c r="Z1176" s="1627"/>
      <c r="AA1176" s="1569"/>
      <c r="AD1176" s="2000"/>
      <c r="AE1176" s="1986"/>
      <c r="AF1176" s="1566"/>
      <c r="AG1176" s="1566"/>
      <c r="AH1176" s="1566"/>
      <c r="AI1176" s="1566"/>
      <c r="AJ1176" s="1566"/>
      <c r="AK1176" s="1566"/>
      <c r="AL1176" s="1566"/>
      <c r="AM1176" s="1566"/>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c r="CG1176" s="8"/>
      <c r="CH1176" s="8"/>
      <c r="CI1176" s="8"/>
      <c r="CJ1176" s="8"/>
      <c r="CK1176" s="8"/>
      <c r="CL1176" s="8"/>
      <c r="CM1176" s="8"/>
      <c r="CN1176" s="8"/>
      <c r="CO1176" s="8"/>
      <c r="CP1176" s="8"/>
      <c r="CQ1176" s="8"/>
      <c r="CR1176" s="8"/>
      <c r="CS1176" s="8"/>
      <c r="CT1176" s="8"/>
      <c r="CU1176" s="8"/>
      <c r="CV1176" s="8"/>
      <c r="CW1176" s="8"/>
      <c r="CX1176" s="8"/>
      <c r="CY1176" s="8"/>
      <c r="CZ1176" s="8"/>
      <c r="DA1176" s="8"/>
      <c r="DB1176" s="8"/>
      <c r="DC1176" s="8"/>
      <c r="DD1176" s="8"/>
      <c r="DE1176" s="8"/>
      <c r="DF1176" s="8"/>
      <c r="DG1176" s="8"/>
      <c r="DH1176" s="8"/>
      <c r="DI1176" s="8"/>
      <c r="DJ1176" s="8"/>
      <c r="DK1176" s="8"/>
      <c r="DL1176" s="8"/>
      <c r="DM1176" s="8"/>
      <c r="DN1176" s="8"/>
      <c r="DO1176" s="8"/>
      <c r="DP1176" s="8"/>
      <c r="DQ1176" s="8"/>
      <c r="DR1176" s="8"/>
      <c r="DS1176" s="8"/>
      <c r="DT1176" s="8"/>
      <c r="DU1176" s="8"/>
      <c r="DV1176" s="8"/>
      <c r="DW1176" s="8"/>
      <c r="DX1176" s="8"/>
      <c r="DY1176" s="8"/>
      <c r="DZ1176" s="8"/>
      <c r="EA1176" s="8"/>
      <c r="EB1176" s="8"/>
      <c r="EC1176" s="8"/>
      <c r="ED1176" s="8"/>
      <c r="EE1176" s="8"/>
      <c r="EF1176" s="8"/>
      <c r="EG1176" s="8"/>
      <c r="EH1176" s="8"/>
      <c r="EI1176" s="8"/>
      <c r="EJ1176" s="8"/>
      <c r="EK1176" s="8"/>
      <c r="EL1176" s="8"/>
      <c r="EM1176" s="8"/>
      <c r="EN1176" s="8"/>
      <c r="EO1176" s="8"/>
      <c r="EP1176" s="8"/>
      <c r="EQ1176" s="8"/>
      <c r="ER1176" s="8"/>
      <c r="ES1176" s="8"/>
      <c r="ET1176" s="8"/>
      <c r="EU1176" s="8"/>
      <c r="EV1176" s="8"/>
      <c r="EW1176" s="8"/>
      <c r="EX1176" s="8"/>
      <c r="EY1176" s="8"/>
      <c r="EZ1176" s="8"/>
      <c r="FA1176" s="1600"/>
    </row>
    <row r="1177" spans="4:157" s="1551" customFormat="1">
      <c r="D1177" s="37"/>
      <c r="E1177" s="1534"/>
      <c r="F1177" s="1581"/>
      <c r="G1177" s="1582"/>
      <c r="H1177" s="1581"/>
      <c r="I1177" s="1583"/>
      <c r="J1177" s="1582"/>
      <c r="K1177" s="1582"/>
      <c r="L1177" s="1581"/>
      <c r="M1177" s="1564"/>
      <c r="N1177" s="1564"/>
      <c r="O1177" s="1564"/>
      <c r="P1177" s="1564"/>
      <c r="Q1177" s="1584"/>
      <c r="R1177" s="1584"/>
      <c r="S1177" s="1584"/>
      <c r="T1177" s="1584"/>
      <c r="W1177" s="1627"/>
      <c r="X1177" s="1569"/>
      <c r="Y1177" s="2000"/>
      <c r="Z1177" s="1627"/>
      <c r="AA1177" s="1569"/>
      <c r="AD1177" s="2000"/>
      <c r="AE1177" s="1986"/>
      <c r="AF1177" s="1566"/>
      <c r="AG1177" s="1566"/>
      <c r="AH1177" s="1566"/>
      <c r="AI1177" s="1566"/>
      <c r="AJ1177" s="1566"/>
      <c r="AK1177" s="1566"/>
      <c r="AL1177" s="1566"/>
      <c r="AM1177" s="1566"/>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c r="CG1177" s="8"/>
      <c r="CH1177" s="8"/>
      <c r="CI1177" s="8"/>
      <c r="CJ1177" s="8"/>
      <c r="CK1177" s="8"/>
      <c r="CL1177" s="8"/>
      <c r="CM1177" s="8"/>
      <c r="CN1177" s="8"/>
      <c r="CO1177" s="8"/>
      <c r="CP1177" s="8"/>
      <c r="CQ1177" s="8"/>
      <c r="CR1177" s="8"/>
      <c r="CS1177" s="8"/>
      <c r="CT1177" s="8"/>
      <c r="CU1177" s="8"/>
      <c r="CV1177" s="8"/>
      <c r="CW1177" s="8"/>
      <c r="CX1177" s="8"/>
      <c r="CY1177" s="8"/>
      <c r="CZ1177" s="8"/>
      <c r="DA1177" s="8"/>
      <c r="DB1177" s="8"/>
      <c r="DC1177" s="8"/>
      <c r="DD1177" s="8"/>
      <c r="DE1177" s="8"/>
      <c r="DF1177" s="8"/>
      <c r="DG1177" s="8"/>
      <c r="DH1177" s="8"/>
      <c r="DI1177" s="8"/>
      <c r="DJ1177" s="8"/>
      <c r="DK1177" s="8"/>
      <c r="DL1177" s="8"/>
      <c r="DM1177" s="8"/>
      <c r="DN1177" s="8"/>
      <c r="DO1177" s="8"/>
      <c r="DP1177" s="8"/>
      <c r="DQ1177" s="8"/>
      <c r="DR1177" s="8"/>
      <c r="DS1177" s="8"/>
      <c r="DT1177" s="8"/>
      <c r="DU1177" s="8"/>
      <c r="DV1177" s="8"/>
      <c r="DW1177" s="8"/>
      <c r="DX1177" s="8"/>
      <c r="DY1177" s="8"/>
      <c r="DZ1177" s="8"/>
      <c r="EA1177" s="8"/>
      <c r="EB1177" s="8"/>
      <c r="EC1177" s="8"/>
      <c r="ED1177" s="8"/>
      <c r="EE1177" s="8"/>
      <c r="EF1177" s="8"/>
      <c r="EG1177" s="8"/>
      <c r="EH1177" s="8"/>
      <c r="EI1177" s="8"/>
      <c r="EJ1177" s="8"/>
      <c r="EK1177" s="8"/>
      <c r="EL1177" s="8"/>
      <c r="EM1177" s="8"/>
      <c r="EN1177" s="8"/>
      <c r="EO1177" s="8"/>
      <c r="EP1177" s="8"/>
      <c r="EQ1177" s="8"/>
      <c r="ER1177" s="8"/>
      <c r="ES1177" s="8"/>
      <c r="ET1177" s="8"/>
      <c r="EU1177" s="8"/>
      <c r="EV1177" s="8"/>
      <c r="EW1177" s="8"/>
      <c r="EX1177" s="8"/>
      <c r="EY1177" s="8"/>
      <c r="EZ1177" s="8"/>
      <c r="FA1177" s="1600"/>
    </row>
    <row r="1178" spans="4:157" s="1551" customFormat="1">
      <c r="D1178" s="37"/>
      <c r="E1178" s="1534"/>
      <c r="F1178" s="1581"/>
      <c r="G1178" s="1582"/>
      <c r="H1178" s="1581"/>
      <c r="I1178" s="1583"/>
      <c r="J1178" s="1582"/>
      <c r="K1178" s="1582"/>
      <c r="L1178" s="1581"/>
      <c r="M1178" s="1564"/>
      <c r="N1178" s="1564"/>
      <c r="O1178" s="1564"/>
      <c r="P1178" s="1564"/>
      <c r="Q1178" s="1584"/>
      <c r="R1178" s="1584"/>
      <c r="S1178" s="1584"/>
      <c r="T1178" s="1584"/>
      <c r="W1178" s="1627"/>
      <c r="X1178" s="1569"/>
      <c r="Y1178" s="2000"/>
      <c r="Z1178" s="1627"/>
      <c r="AA1178" s="1569"/>
      <c r="AD1178" s="2000"/>
      <c r="AE1178" s="1986"/>
      <c r="AF1178" s="1566"/>
      <c r="AG1178" s="1566"/>
      <c r="AH1178" s="1566"/>
      <c r="AI1178" s="1566"/>
      <c r="AJ1178" s="1566"/>
      <c r="AK1178" s="1566"/>
      <c r="AL1178" s="1566"/>
      <c r="AM1178" s="1566"/>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c r="CG1178" s="8"/>
      <c r="CH1178" s="8"/>
      <c r="CI1178" s="8"/>
      <c r="CJ1178" s="8"/>
      <c r="CK1178" s="8"/>
      <c r="CL1178" s="8"/>
      <c r="CM1178" s="8"/>
      <c r="CN1178" s="8"/>
      <c r="CO1178" s="8"/>
      <c r="CP1178" s="8"/>
      <c r="CQ1178" s="8"/>
      <c r="CR1178" s="8"/>
      <c r="CS1178" s="8"/>
      <c r="CT1178" s="8"/>
      <c r="CU1178" s="8"/>
      <c r="CV1178" s="8"/>
      <c r="CW1178" s="8"/>
      <c r="CX1178" s="8"/>
      <c r="CY1178" s="8"/>
      <c r="CZ1178" s="8"/>
      <c r="DA1178" s="8"/>
      <c r="DB1178" s="8"/>
      <c r="DC1178" s="8"/>
      <c r="DD1178" s="8"/>
      <c r="DE1178" s="8"/>
      <c r="DF1178" s="8"/>
      <c r="DG1178" s="8"/>
      <c r="DH1178" s="8"/>
      <c r="DI1178" s="8"/>
      <c r="DJ1178" s="8"/>
      <c r="DK1178" s="8"/>
      <c r="DL1178" s="8"/>
      <c r="DM1178" s="8"/>
      <c r="DN1178" s="8"/>
      <c r="DO1178" s="8"/>
      <c r="DP1178" s="8"/>
      <c r="DQ1178" s="8"/>
      <c r="DR1178" s="8"/>
      <c r="DS1178" s="8"/>
      <c r="DT1178" s="8"/>
      <c r="DU1178" s="8"/>
      <c r="DV1178" s="8"/>
      <c r="DW1178" s="8"/>
      <c r="DX1178" s="8"/>
      <c r="DY1178" s="8"/>
      <c r="DZ1178" s="8"/>
      <c r="EA1178" s="8"/>
      <c r="EB1178" s="8"/>
      <c r="EC1178" s="8"/>
      <c r="ED1178" s="8"/>
      <c r="EE1178" s="8"/>
      <c r="EF1178" s="8"/>
      <c r="EG1178" s="8"/>
      <c r="EH1178" s="8"/>
      <c r="EI1178" s="8"/>
      <c r="EJ1178" s="8"/>
      <c r="EK1178" s="8"/>
      <c r="EL1178" s="8"/>
      <c r="EM1178" s="8"/>
      <c r="EN1178" s="8"/>
      <c r="EO1178" s="8"/>
      <c r="EP1178" s="8"/>
      <c r="EQ1178" s="8"/>
      <c r="ER1178" s="8"/>
      <c r="ES1178" s="8"/>
      <c r="ET1178" s="8"/>
      <c r="EU1178" s="8"/>
      <c r="EV1178" s="8"/>
      <c r="EW1178" s="8"/>
      <c r="EX1178" s="8"/>
      <c r="EY1178" s="8"/>
      <c r="EZ1178" s="8"/>
      <c r="FA1178" s="1600"/>
    </row>
  </sheetData>
  <autoFilter ref="A17:NV17" xr:uid="{8603F016-F40D-4BC9-B5BB-13B8C00ECA8F}"/>
  <mergeCells count="60">
    <mergeCell ref="A18:B18"/>
    <mergeCell ref="A19:B19"/>
    <mergeCell ref="A20:B20"/>
    <mergeCell ref="A134:B134"/>
    <mergeCell ref="A135:B135"/>
    <mergeCell ref="Q13:Q16"/>
    <mergeCell ref="R13:T13"/>
    <mergeCell ref="E14:E16"/>
    <mergeCell ref="F14:F16"/>
    <mergeCell ref="G14:G16"/>
    <mergeCell ref="I14:I16"/>
    <mergeCell ref="J14:L14"/>
    <mergeCell ref="N14:N16"/>
    <mergeCell ref="O14:O16"/>
    <mergeCell ref="P14:P16"/>
    <mergeCell ref="R14:R16"/>
    <mergeCell ref="S14:S16"/>
    <mergeCell ref="T14:T16"/>
    <mergeCell ref="J15:J16"/>
    <mergeCell ref="K15:K16"/>
    <mergeCell ref="L15:L16"/>
    <mergeCell ref="AI12:AI17"/>
    <mergeCell ref="AJ12:AJ17"/>
    <mergeCell ref="AK12:AK17"/>
    <mergeCell ref="AL12:AL17"/>
    <mergeCell ref="AM12:AM17"/>
    <mergeCell ref="AH12:AH17"/>
    <mergeCell ref="W12:W17"/>
    <mergeCell ref="X12:X17"/>
    <mergeCell ref="Y12:Y17"/>
    <mergeCell ref="Z12:Z17"/>
    <mergeCell ref="AA12:AA17"/>
    <mergeCell ref="AB12:AB17"/>
    <mergeCell ref="AC12:AC17"/>
    <mergeCell ref="AD12:AD17"/>
    <mergeCell ref="AE12:AE17"/>
    <mergeCell ref="AF12:AF17"/>
    <mergeCell ref="AG12:AG17"/>
    <mergeCell ref="A9:U9"/>
    <mergeCell ref="A11:U11"/>
    <mergeCell ref="A12:A16"/>
    <mergeCell ref="B12:B16"/>
    <mergeCell ref="C12:C16"/>
    <mergeCell ref="D12:G12"/>
    <mergeCell ref="H12:L12"/>
    <mergeCell ref="M12:P12"/>
    <mergeCell ref="Q12:T12"/>
    <mergeCell ref="U12:U16"/>
    <mergeCell ref="D13:D16"/>
    <mergeCell ref="E13:G13"/>
    <mergeCell ref="H13:H16"/>
    <mergeCell ref="I13:L13"/>
    <mergeCell ref="M13:M16"/>
    <mergeCell ref="N13:P13"/>
    <mergeCell ref="A8:U8"/>
    <mergeCell ref="A3:F3"/>
    <mergeCell ref="G3:U3"/>
    <mergeCell ref="A4:F4"/>
    <mergeCell ref="G4:U4"/>
    <mergeCell ref="A7:U7"/>
  </mergeCells>
  <printOptions horizontalCentered="1"/>
  <pageMargins left="0" right="0" top="0.15748031496063" bottom="0.15748031496063" header="3.9370078740157501E-2" footer="3.9370078740157501E-2"/>
  <pageSetup paperSize="9" scale="53" orientation="landscape" r:id="rId1"/>
  <headerFooter differentFirst="1">
    <oddHeader>&amp;C&amp;P/&amp;N</oddHeader>
    <oddFooter>&amp;RTrang &amp;P</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A9014-C1C0-4CAE-97B1-6F59B3D56DBB}">
  <sheetPr>
    <tabColor rgb="FFFFFF00"/>
  </sheetPr>
  <dimension ref="A1:NV1001"/>
  <sheetViews>
    <sheetView showZeros="0" topLeftCell="A12" zoomScale="70" zoomScaleNormal="70" workbookViewId="0">
      <pane xSplit="2" ySplit="6" topLeftCell="C18" activePane="bottomRight" state="frozen"/>
      <selection activeCell="A12" sqref="A12"/>
      <selection pane="topRight" activeCell="C12" sqref="C12"/>
      <selection pane="bottomLeft" activeCell="A18" sqref="A18"/>
      <selection pane="bottomRight" activeCell="A9" sqref="A9:U9"/>
    </sheetView>
  </sheetViews>
  <sheetFormatPr defaultColWidth="9" defaultRowHeight="13.8"/>
  <cols>
    <col min="1" max="1" width="6.33203125" style="42" customWidth="1"/>
    <col min="2" max="2" width="40.44140625" style="42" customWidth="1"/>
    <col min="3" max="3" width="7.109375" style="42" customWidth="1"/>
    <col min="4" max="4" width="11.33203125" style="37" customWidth="1"/>
    <col min="5" max="5" width="10.6640625" style="1534" customWidth="1"/>
    <col min="6" max="6" width="12.6640625" style="1585" customWidth="1"/>
    <col min="7" max="7" width="8.5546875" style="1546" customWidth="1"/>
    <col min="8" max="8" width="15.33203125" style="1585" customWidth="1"/>
    <col min="9" max="9" width="13.33203125" style="1586" customWidth="1"/>
    <col min="10" max="10" width="10.5546875" style="1582" customWidth="1"/>
    <col min="11" max="11" width="9.88671875" style="1546" customWidth="1"/>
    <col min="12" max="12" width="25.6640625" style="1581" customWidth="1"/>
    <col min="13" max="13" width="11.33203125" style="1563" customWidth="1"/>
    <col min="14" max="14" width="12.6640625" style="1564" customWidth="1"/>
    <col min="15" max="15" width="13.109375" style="1564" customWidth="1"/>
    <col min="16" max="16" width="9.33203125" style="1564" customWidth="1"/>
    <col min="17" max="18" width="11.6640625" style="1565" customWidth="1"/>
    <col min="19" max="19" width="10.6640625" style="1565" customWidth="1"/>
    <col min="20" max="20" width="9.33203125" style="1565" customWidth="1"/>
    <col min="21" max="21" width="8" style="42" customWidth="1"/>
    <col min="22" max="22" width="7.109375" style="42" hidden="1" customWidth="1"/>
    <col min="23" max="23" width="11.88671875" style="1627" hidden="1" customWidth="1"/>
    <col min="24" max="24" width="12.88671875" style="1569" hidden="1" customWidth="1"/>
    <col min="25" max="25" width="12.77734375" style="2000" hidden="1" customWidth="1"/>
    <col min="26" max="26" width="11.5546875" style="1627" hidden="1" customWidth="1"/>
    <col min="27" max="27" width="11.44140625" style="1569" hidden="1" customWidth="1"/>
    <col min="28" max="28" width="11.33203125" style="1551" hidden="1" customWidth="1"/>
    <col min="29" max="29" width="11.77734375" style="1551" hidden="1" customWidth="1"/>
    <col min="30" max="30" width="13.109375" style="2000" hidden="1" customWidth="1"/>
    <col min="31" max="31" width="12.33203125" style="1986" hidden="1" customWidth="1"/>
    <col min="32" max="32" width="16" style="1566" hidden="1" customWidth="1"/>
    <col min="33" max="33" width="16.88671875" style="1566" hidden="1" customWidth="1"/>
    <col min="34" max="34" width="13.33203125" style="1566" hidden="1" customWidth="1"/>
    <col min="35" max="35" width="19.44140625" style="1566" hidden="1" customWidth="1"/>
    <col min="36" max="36" width="16" style="1566" hidden="1" customWidth="1"/>
    <col min="37" max="37" width="16.88671875" style="1566" hidden="1" customWidth="1"/>
    <col min="38" max="38" width="13.33203125" style="1566" hidden="1" customWidth="1"/>
    <col min="39" max="39" width="19.44140625" style="1566" hidden="1" customWidth="1"/>
    <col min="40" max="156" width="9" style="8"/>
    <col min="157" max="157" width="9" style="1600"/>
    <col min="158" max="386" width="9" style="1551"/>
    <col min="387" max="16384" width="9" style="42"/>
  </cols>
  <sheetData>
    <row r="1" spans="1:386" s="3" customFormat="1">
      <c r="D1" s="8"/>
      <c r="E1" s="1594"/>
      <c r="F1" s="1654"/>
      <c r="G1" s="1655"/>
      <c r="H1" s="1654"/>
      <c r="I1" s="471"/>
      <c r="J1" s="1656"/>
      <c r="K1" s="1655"/>
      <c r="L1" s="1657"/>
      <c r="M1" s="1658"/>
      <c r="N1" s="1598"/>
      <c r="O1" s="1598"/>
      <c r="P1" s="1598"/>
      <c r="Q1" s="1659"/>
      <c r="R1" s="1659"/>
      <c r="S1" s="1659"/>
      <c r="T1" s="1659"/>
      <c r="W1" s="1631"/>
      <c r="X1" s="1625"/>
      <c r="Y1" s="1983"/>
      <c r="Z1" s="1631"/>
      <c r="AA1" s="1625"/>
      <c r="AB1" s="8"/>
      <c r="AC1" s="8"/>
      <c r="AD1" s="1983"/>
      <c r="AE1" s="1984"/>
      <c r="AF1" s="1561"/>
      <c r="AG1" s="1561"/>
      <c r="AH1" s="1561"/>
      <c r="AI1" s="1561"/>
      <c r="AJ1" s="1561"/>
      <c r="AK1" s="1561"/>
      <c r="AL1" s="1561"/>
      <c r="AM1" s="1561"/>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row>
    <row r="2" spans="1:386" s="3" customFormat="1">
      <c r="D2" s="8"/>
      <c r="E2" s="1594"/>
      <c r="F2" s="1654"/>
      <c r="G2" s="1655"/>
      <c r="H2" s="1654"/>
      <c r="I2" s="471"/>
      <c r="J2" s="1656"/>
      <c r="K2" s="1655"/>
      <c r="L2" s="1657"/>
      <c r="M2" s="1658"/>
      <c r="N2" s="1598"/>
      <c r="O2" s="1598"/>
      <c r="P2" s="1598"/>
      <c r="Q2" s="1659"/>
      <c r="R2" s="1659"/>
      <c r="S2" s="1659"/>
      <c r="T2" s="1659"/>
      <c r="W2" s="1631"/>
      <c r="X2" s="1625"/>
      <c r="Y2" s="1983"/>
      <c r="Z2" s="1631"/>
      <c r="AA2" s="1625"/>
      <c r="AB2" s="8"/>
      <c r="AC2" s="8"/>
      <c r="AD2" s="1983"/>
      <c r="AE2" s="1984"/>
      <c r="AF2" s="1561"/>
      <c r="AG2" s="1561"/>
      <c r="AH2" s="1561"/>
      <c r="AI2" s="1561"/>
      <c r="AJ2" s="1561"/>
      <c r="AK2" s="1561"/>
      <c r="AL2" s="1561"/>
      <c r="AM2" s="1561"/>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row>
    <row r="3" spans="1:386" s="3" customFormat="1">
      <c r="A3" s="2164" t="s">
        <v>23</v>
      </c>
      <c r="B3" s="2164"/>
      <c r="C3" s="2164"/>
      <c r="D3" s="2164"/>
      <c r="E3" s="2164"/>
      <c r="F3" s="2164"/>
      <c r="G3" s="2165" t="s">
        <v>25</v>
      </c>
      <c r="H3" s="2165"/>
      <c r="I3" s="2165"/>
      <c r="J3" s="2165"/>
      <c r="K3" s="2165"/>
      <c r="L3" s="2165"/>
      <c r="M3" s="2165"/>
      <c r="N3" s="2165"/>
      <c r="O3" s="2165"/>
      <c r="P3" s="2165"/>
      <c r="Q3" s="2165"/>
      <c r="R3" s="2165"/>
      <c r="S3" s="2165"/>
      <c r="T3" s="2165"/>
      <c r="U3" s="2165"/>
      <c r="V3" s="1660"/>
      <c r="W3" s="1631"/>
      <c r="X3" s="1625"/>
      <c r="Y3" s="1983"/>
      <c r="Z3" s="1631"/>
      <c r="AA3" s="1625"/>
      <c r="AB3" s="8"/>
      <c r="AC3" s="8"/>
      <c r="AD3" s="1983"/>
      <c r="AE3" s="1984"/>
      <c r="AF3" s="1561"/>
      <c r="AG3" s="1561"/>
      <c r="AH3" s="1561"/>
      <c r="AI3" s="1561"/>
      <c r="AJ3" s="1561"/>
      <c r="AK3" s="1561"/>
      <c r="AL3" s="1561"/>
      <c r="AM3" s="1561"/>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row>
    <row r="4" spans="1:386" s="3" customFormat="1">
      <c r="A4" s="2166" t="s">
        <v>24</v>
      </c>
      <c r="B4" s="2166"/>
      <c r="C4" s="2166"/>
      <c r="D4" s="2166"/>
      <c r="E4" s="2166"/>
      <c r="F4" s="2166"/>
      <c r="G4" s="2165" t="s">
        <v>26</v>
      </c>
      <c r="H4" s="2165"/>
      <c r="I4" s="2165"/>
      <c r="J4" s="2165"/>
      <c r="K4" s="2165"/>
      <c r="L4" s="2165"/>
      <c r="M4" s="2165"/>
      <c r="N4" s="2165"/>
      <c r="O4" s="2165"/>
      <c r="P4" s="2165"/>
      <c r="Q4" s="2165"/>
      <c r="R4" s="2165"/>
      <c r="S4" s="2165"/>
      <c r="T4" s="2165"/>
      <c r="U4" s="2165"/>
      <c r="V4" s="1660"/>
      <c r="W4" s="1631"/>
      <c r="X4" s="1625"/>
      <c r="Y4" s="1983"/>
      <c r="Z4" s="1631"/>
      <c r="AA4" s="1625"/>
      <c r="AB4" s="8"/>
      <c r="AC4" s="8"/>
      <c r="AD4" s="1983"/>
      <c r="AE4" s="1984"/>
      <c r="AF4" s="1561"/>
      <c r="AG4" s="1561"/>
      <c r="AH4" s="1561"/>
      <c r="AI4" s="1561"/>
      <c r="AJ4" s="1561"/>
      <c r="AK4" s="1561"/>
      <c r="AL4" s="1561"/>
      <c r="AM4" s="1561"/>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row>
    <row r="5" spans="1:386" s="3" customFormat="1">
      <c r="A5" s="641"/>
      <c r="B5" s="641"/>
      <c r="C5" s="641"/>
      <c r="D5" s="1661"/>
      <c r="E5" s="1662"/>
      <c r="F5" s="641"/>
      <c r="G5" s="1663"/>
      <c r="H5" s="641"/>
      <c r="I5" s="1664"/>
      <c r="J5" s="1665"/>
      <c r="K5" s="1663"/>
      <c r="L5" s="1661"/>
      <c r="M5" s="1666"/>
      <c r="N5" s="1667"/>
      <c r="O5" s="1667"/>
      <c r="P5" s="1667"/>
      <c r="Q5" s="1668"/>
      <c r="R5" s="1668"/>
      <c r="S5" s="1668"/>
      <c r="T5" s="1668"/>
      <c r="U5" s="641"/>
      <c r="V5" s="641"/>
      <c r="W5" s="1631"/>
      <c r="X5" s="1625"/>
      <c r="Y5" s="1983"/>
      <c r="Z5" s="1631"/>
      <c r="AA5" s="1625"/>
      <c r="AB5" s="8"/>
      <c r="AC5" s="8"/>
      <c r="AD5" s="1983"/>
      <c r="AE5" s="1984"/>
      <c r="AF5" s="1561"/>
      <c r="AG5" s="1561"/>
      <c r="AH5" s="1561"/>
      <c r="AI5" s="1561"/>
      <c r="AJ5" s="1561"/>
      <c r="AK5" s="1561"/>
      <c r="AL5" s="1561"/>
      <c r="AM5" s="1561"/>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row>
    <row r="6" spans="1:386" s="3" customFormat="1">
      <c r="A6" s="641"/>
      <c r="B6" s="641"/>
      <c r="C6" s="641"/>
      <c r="D6" s="1661"/>
      <c r="E6" s="1662"/>
      <c r="F6" s="641"/>
      <c r="G6" s="1663"/>
      <c r="H6" s="641"/>
      <c r="I6" s="1664"/>
      <c r="J6" s="1665"/>
      <c r="K6" s="1663"/>
      <c r="L6" s="1661"/>
      <c r="M6" s="1666"/>
      <c r="N6" s="1667"/>
      <c r="O6" s="1667"/>
      <c r="P6" s="1667"/>
      <c r="Q6" s="1668"/>
      <c r="R6" s="1668"/>
      <c r="S6" s="1668"/>
      <c r="T6" s="1668"/>
      <c r="U6" s="641"/>
      <c r="V6" s="641"/>
      <c r="W6" s="1631"/>
      <c r="X6" s="1625"/>
      <c r="Y6" s="1983"/>
      <c r="Z6" s="1631"/>
      <c r="AA6" s="1625"/>
      <c r="AB6" s="8"/>
      <c r="AC6" s="8"/>
      <c r="AD6" s="1983"/>
      <c r="AE6" s="1984"/>
      <c r="AF6" s="1561"/>
      <c r="AG6" s="1561"/>
      <c r="AH6" s="1561"/>
      <c r="AI6" s="1561"/>
      <c r="AJ6" s="1561"/>
      <c r="AK6" s="1561"/>
      <c r="AL6" s="1561"/>
      <c r="AM6" s="1561"/>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row>
    <row r="7" spans="1:386" s="3" customFormat="1">
      <c r="A7" s="2163" t="s">
        <v>750</v>
      </c>
      <c r="B7" s="2163"/>
      <c r="C7" s="2163"/>
      <c r="D7" s="2163"/>
      <c r="E7" s="2163"/>
      <c r="F7" s="2163"/>
      <c r="G7" s="2163"/>
      <c r="H7" s="2163"/>
      <c r="I7" s="2163"/>
      <c r="J7" s="2163"/>
      <c r="K7" s="2163"/>
      <c r="L7" s="2163"/>
      <c r="M7" s="2163"/>
      <c r="N7" s="2163"/>
      <c r="O7" s="2163"/>
      <c r="P7" s="2163"/>
      <c r="Q7" s="2163"/>
      <c r="R7" s="2163"/>
      <c r="S7" s="2163"/>
      <c r="T7" s="2163"/>
      <c r="U7" s="2163"/>
      <c r="V7" s="641"/>
      <c r="W7" s="1631"/>
      <c r="X7" s="1625"/>
      <c r="Y7" s="1983"/>
      <c r="Z7" s="1631"/>
      <c r="AA7" s="1625"/>
      <c r="AB7" s="8"/>
      <c r="AC7" s="8"/>
      <c r="AD7" s="1983"/>
      <c r="AE7" s="1984"/>
      <c r="AF7" s="1561"/>
      <c r="AG7" s="1561"/>
      <c r="AH7" s="1561"/>
      <c r="AI7" s="1561"/>
      <c r="AJ7" s="1561"/>
      <c r="AK7" s="1561"/>
      <c r="AL7" s="1561"/>
      <c r="AM7" s="1561"/>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row>
    <row r="8" spans="1:386" s="3" customFormat="1">
      <c r="A8" s="2163" t="s">
        <v>1247</v>
      </c>
      <c r="B8" s="2163"/>
      <c r="C8" s="2163"/>
      <c r="D8" s="2163"/>
      <c r="E8" s="2163"/>
      <c r="F8" s="2163"/>
      <c r="G8" s="2163"/>
      <c r="H8" s="2163"/>
      <c r="I8" s="2163"/>
      <c r="J8" s="2163"/>
      <c r="K8" s="2163"/>
      <c r="L8" s="2163"/>
      <c r="M8" s="2163"/>
      <c r="N8" s="2163"/>
      <c r="O8" s="2163"/>
      <c r="P8" s="2163"/>
      <c r="Q8" s="2163"/>
      <c r="R8" s="2163"/>
      <c r="S8" s="2163"/>
      <c r="T8" s="2163"/>
      <c r="U8" s="2163"/>
      <c r="V8" s="641"/>
      <c r="W8" s="1631"/>
      <c r="X8" s="1625"/>
      <c r="Y8" s="1983"/>
      <c r="Z8" s="1631"/>
      <c r="AA8" s="1625"/>
      <c r="AB8" s="8"/>
      <c r="AC8" s="8"/>
      <c r="AD8" s="1983"/>
      <c r="AE8" s="1984"/>
      <c r="AF8" s="1561"/>
      <c r="AG8" s="1561"/>
      <c r="AH8" s="1561"/>
      <c r="AI8" s="1561"/>
      <c r="AJ8" s="1561"/>
      <c r="AK8" s="1561"/>
      <c r="AL8" s="1561"/>
      <c r="AM8" s="1561"/>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row>
    <row r="9" spans="1:386" s="3" customFormat="1">
      <c r="A9" s="2167" t="str">
        <f>'Tien do DA chuyen tiep+KCM'!A9:U9</f>
        <v>(Đính kèm theo Công văn số 122/SKHĐT-ĐT ngày 14 tháng 01 năm 2025 của Sở Kế hoạch và Đầu tư tỉnh An Giang)</v>
      </c>
      <c r="B9" s="2167"/>
      <c r="C9" s="2167"/>
      <c r="D9" s="2167"/>
      <c r="E9" s="2167"/>
      <c r="F9" s="2167"/>
      <c r="G9" s="2167"/>
      <c r="H9" s="2167"/>
      <c r="I9" s="2167"/>
      <c r="J9" s="2167"/>
      <c r="K9" s="2167"/>
      <c r="L9" s="2167"/>
      <c r="M9" s="2167"/>
      <c r="N9" s="2167"/>
      <c r="O9" s="2167"/>
      <c r="P9" s="2167"/>
      <c r="Q9" s="2167"/>
      <c r="R9" s="2167"/>
      <c r="S9" s="2167"/>
      <c r="T9" s="2167"/>
      <c r="U9" s="2167"/>
      <c r="V9" s="1669"/>
      <c r="W9" s="1631"/>
      <c r="X9" s="1625"/>
      <c r="Y9" s="1983"/>
      <c r="Z9" s="1631"/>
      <c r="AA9" s="1625"/>
      <c r="AB9" s="8"/>
      <c r="AC9" s="8"/>
      <c r="AD9" s="1983"/>
      <c r="AE9" s="1984"/>
      <c r="AF9" s="1561"/>
      <c r="AG9" s="1561"/>
      <c r="AH9" s="1561"/>
      <c r="AI9" s="1561"/>
      <c r="AJ9" s="1561"/>
      <c r="AK9" s="1561"/>
      <c r="AL9" s="1561"/>
      <c r="AM9" s="1561"/>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row>
    <row r="10" spans="1:386" s="3" customFormat="1">
      <c r="D10" s="8"/>
      <c r="E10" s="1594"/>
      <c r="F10" s="1654"/>
      <c r="G10" s="1655"/>
      <c r="H10" s="1654"/>
      <c r="I10" s="471"/>
      <c r="J10" s="1656"/>
      <c r="K10" s="1655"/>
      <c r="L10" s="1657"/>
      <c r="M10" s="1658"/>
      <c r="N10" s="1598"/>
      <c r="O10" s="1598"/>
      <c r="P10" s="1598"/>
      <c r="Q10" s="1659"/>
      <c r="R10" s="1659"/>
      <c r="S10" s="1659"/>
      <c r="T10" s="1659"/>
      <c r="W10" s="1631"/>
      <c r="X10" s="1625"/>
      <c r="Y10" s="1983"/>
      <c r="Z10" s="1631"/>
      <c r="AA10" s="1625"/>
      <c r="AB10" s="8"/>
      <c r="AC10" s="8"/>
      <c r="AD10" s="1983"/>
      <c r="AE10" s="1984"/>
      <c r="AF10" s="1561"/>
      <c r="AG10" s="1561"/>
      <c r="AH10" s="1561"/>
      <c r="AI10" s="1561"/>
      <c r="AJ10" s="1561"/>
      <c r="AK10" s="1561"/>
      <c r="AL10" s="1561"/>
      <c r="AM10" s="1561"/>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row>
    <row r="11" spans="1:386" s="3" customFormat="1">
      <c r="A11" s="2168" t="s">
        <v>1</v>
      </c>
      <c r="B11" s="2168"/>
      <c r="C11" s="2168"/>
      <c r="D11" s="2169"/>
      <c r="E11" s="2168"/>
      <c r="F11" s="2168"/>
      <c r="G11" s="2168"/>
      <c r="H11" s="2168"/>
      <c r="I11" s="2168"/>
      <c r="J11" s="2168"/>
      <c r="K11" s="2168"/>
      <c r="L11" s="2168"/>
      <c r="M11" s="2168"/>
      <c r="N11" s="2168"/>
      <c r="O11" s="2168"/>
      <c r="P11" s="2168"/>
      <c r="Q11" s="2168"/>
      <c r="R11" s="2168"/>
      <c r="S11" s="2168"/>
      <c r="T11" s="2168"/>
      <c r="U11" s="2168"/>
      <c r="V11" s="2079"/>
      <c r="W11" s="1979"/>
      <c r="X11" s="1980"/>
      <c r="Y11" s="1985"/>
      <c r="Z11" s="1979"/>
      <c r="AA11" s="1980"/>
      <c r="AB11" s="1982"/>
      <c r="AC11" s="1982"/>
      <c r="AD11" s="1985"/>
      <c r="AE11" s="1986"/>
      <c r="AF11" s="1981"/>
      <c r="AG11" s="1981"/>
      <c r="AH11" s="1981"/>
      <c r="AI11" s="1981"/>
      <c r="AJ11" s="1981"/>
      <c r="AK11" s="1981"/>
      <c r="AL11" s="1981"/>
      <c r="AM11" s="1981"/>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row>
    <row r="12" spans="1:386" s="1653" customFormat="1">
      <c r="A12" s="2184" t="s">
        <v>2</v>
      </c>
      <c r="B12" s="2184" t="s">
        <v>21</v>
      </c>
      <c r="C12" s="2184" t="s">
        <v>19</v>
      </c>
      <c r="D12" s="2184" t="s">
        <v>7</v>
      </c>
      <c r="E12" s="2184"/>
      <c r="F12" s="2184"/>
      <c r="G12" s="2184"/>
      <c r="H12" s="2184" t="s">
        <v>20</v>
      </c>
      <c r="I12" s="2184"/>
      <c r="J12" s="2184"/>
      <c r="K12" s="2184"/>
      <c r="L12" s="2184"/>
      <c r="M12" s="2184" t="s">
        <v>568</v>
      </c>
      <c r="N12" s="2184"/>
      <c r="O12" s="2184"/>
      <c r="P12" s="2184"/>
      <c r="Q12" s="2185" t="s">
        <v>569</v>
      </c>
      <c r="R12" s="2185"/>
      <c r="S12" s="2185"/>
      <c r="T12" s="2185"/>
      <c r="U12" s="2184" t="s">
        <v>3</v>
      </c>
      <c r="V12" s="675"/>
      <c r="W12" s="2174" t="s">
        <v>480</v>
      </c>
      <c r="X12" s="2175" t="s">
        <v>481</v>
      </c>
      <c r="Y12" s="2176" t="s">
        <v>536</v>
      </c>
      <c r="Z12" s="2174" t="s">
        <v>482</v>
      </c>
      <c r="AA12" s="2175" t="s">
        <v>693</v>
      </c>
      <c r="AB12" s="2173" t="s">
        <v>483</v>
      </c>
      <c r="AC12" s="2173" t="s">
        <v>694</v>
      </c>
      <c r="AD12" s="2176" t="s">
        <v>696</v>
      </c>
      <c r="AE12" s="2177" t="s">
        <v>695</v>
      </c>
      <c r="AF12" s="2173" t="s">
        <v>502</v>
      </c>
      <c r="AG12" s="2173" t="s">
        <v>534</v>
      </c>
      <c r="AH12" s="2173" t="s">
        <v>479</v>
      </c>
      <c r="AI12" s="2173" t="s">
        <v>535</v>
      </c>
      <c r="AJ12" s="2173" t="s">
        <v>503</v>
      </c>
      <c r="AK12" s="2173" t="s">
        <v>534</v>
      </c>
      <c r="AL12" s="2173" t="s">
        <v>479</v>
      </c>
      <c r="AM12" s="2173" t="s">
        <v>535</v>
      </c>
      <c r="AN12" s="1550"/>
      <c r="AO12" s="1550"/>
      <c r="AP12" s="1550"/>
      <c r="AQ12" s="1550"/>
      <c r="AR12" s="1550"/>
      <c r="AS12" s="1550"/>
      <c r="AT12" s="1550"/>
      <c r="AU12" s="1550"/>
      <c r="AV12" s="1550"/>
      <c r="AW12" s="1550"/>
      <c r="AX12" s="1550"/>
      <c r="AY12" s="1550"/>
      <c r="AZ12" s="1550"/>
      <c r="BA12" s="1550"/>
      <c r="BB12" s="1550"/>
      <c r="BC12" s="1550"/>
      <c r="BD12" s="1550"/>
      <c r="BE12" s="1550"/>
      <c r="BF12" s="1550"/>
      <c r="BG12" s="1550"/>
      <c r="BH12" s="1550"/>
      <c r="BI12" s="1550"/>
      <c r="BJ12" s="1550"/>
      <c r="BK12" s="1550"/>
      <c r="BL12" s="1550"/>
      <c r="BM12" s="1550"/>
      <c r="BN12" s="1550"/>
      <c r="BO12" s="1550"/>
      <c r="BP12" s="1550"/>
      <c r="BQ12" s="1550"/>
      <c r="BR12" s="1550"/>
      <c r="BS12" s="1550"/>
      <c r="BT12" s="1550"/>
      <c r="BU12" s="1550"/>
      <c r="BV12" s="1550"/>
      <c r="BW12" s="1550"/>
      <c r="BX12" s="1550"/>
      <c r="BY12" s="1550"/>
      <c r="BZ12" s="1550"/>
      <c r="CA12" s="1550"/>
      <c r="CB12" s="1550"/>
      <c r="CC12" s="1550"/>
      <c r="CD12" s="1550"/>
      <c r="CE12" s="1550"/>
      <c r="CF12" s="1550"/>
      <c r="CG12" s="1550"/>
      <c r="CH12" s="1550"/>
      <c r="CI12" s="1550"/>
      <c r="CJ12" s="1550"/>
      <c r="CK12" s="1550"/>
      <c r="CL12" s="1550"/>
      <c r="CM12" s="1550"/>
      <c r="CN12" s="1550"/>
      <c r="CO12" s="1550"/>
      <c r="CP12" s="1550"/>
      <c r="CQ12" s="1550"/>
      <c r="CR12" s="1550"/>
      <c r="CS12" s="1550"/>
      <c r="CT12" s="1550"/>
      <c r="CU12" s="1550"/>
      <c r="CV12" s="1550"/>
      <c r="CW12" s="1550"/>
      <c r="CX12" s="1550"/>
      <c r="CY12" s="1550"/>
      <c r="CZ12" s="1550"/>
      <c r="DA12" s="1550"/>
      <c r="DB12" s="1550"/>
      <c r="DC12" s="1550"/>
      <c r="DD12" s="1550"/>
      <c r="DE12" s="1550"/>
      <c r="DF12" s="1550"/>
      <c r="DG12" s="1550"/>
      <c r="DH12" s="1550"/>
      <c r="DI12" s="1550"/>
      <c r="DJ12" s="1550"/>
      <c r="DK12" s="1550"/>
      <c r="DL12" s="1550"/>
      <c r="DM12" s="1550"/>
      <c r="DN12" s="1550"/>
      <c r="DO12" s="1550"/>
      <c r="DP12" s="1550"/>
      <c r="DQ12" s="1550"/>
      <c r="DR12" s="1550"/>
      <c r="DS12" s="1550"/>
      <c r="DT12" s="1550"/>
      <c r="DU12" s="1550"/>
      <c r="DV12" s="1550"/>
      <c r="DW12" s="1550"/>
      <c r="DX12" s="1550"/>
      <c r="DY12" s="1550"/>
      <c r="DZ12" s="1550"/>
      <c r="EA12" s="1550"/>
      <c r="EB12" s="1550"/>
      <c r="EC12" s="1550"/>
      <c r="ED12" s="1550"/>
      <c r="EE12" s="1550"/>
      <c r="EF12" s="1550"/>
      <c r="EG12" s="1550"/>
      <c r="EH12" s="1550"/>
      <c r="EI12" s="1550"/>
      <c r="EJ12" s="1550"/>
      <c r="EK12" s="1550"/>
      <c r="EL12" s="1550"/>
      <c r="EM12" s="1550"/>
      <c r="EN12" s="1550"/>
      <c r="EO12" s="1550"/>
      <c r="EP12" s="1550"/>
      <c r="EQ12" s="1550"/>
      <c r="ER12" s="1550"/>
      <c r="ES12" s="1550"/>
      <c r="ET12" s="1550"/>
      <c r="EU12" s="1550"/>
      <c r="EV12" s="1550"/>
      <c r="EW12" s="1550"/>
      <c r="EX12" s="1550"/>
      <c r="EY12" s="1550"/>
      <c r="EZ12" s="1550"/>
      <c r="FA12" s="1651"/>
      <c r="FB12" s="1652"/>
      <c r="FC12" s="1652"/>
      <c r="FD12" s="1652"/>
      <c r="FE12" s="1652"/>
      <c r="FF12" s="1652"/>
      <c r="FG12" s="1652"/>
      <c r="FH12" s="1652"/>
      <c r="FI12" s="1652"/>
      <c r="FJ12" s="1652"/>
      <c r="FK12" s="1652"/>
      <c r="FL12" s="1652"/>
      <c r="FM12" s="1652"/>
      <c r="FN12" s="1652"/>
      <c r="FO12" s="1652"/>
      <c r="FP12" s="1652"/>
      <c r="FQ12" s="1652"/>
      <c r="FR12" s="1652"/>
      <c r="FS12" s="1652"/>
      <c r="FT12" s="1652"/>
      <c r="FU12" s="1652"/>
      <c r="FV12" s="1652"/>
      <c r="FW12" s="1652"/>
      <c r="FX12" s="1652"/>
      <c r="FY12" s="1652"/>
      <c r="FZ12" s="1652"/>
      <c r="GA12" s="1652"/>
      <c r="GB12" s="1652"/>
      <c r="GC12" s="1652"/>
      <c r="GD12" s="1652"/>
      <c r="GE12" s="1652"/>
      <c r="GF12" s="1652"/>
      <c r="GG12" s="1652"/>
      <c r="GH12" s="1652"/>
      <c r="GI12" s="1652"/>
      <c r="GJ12" s="1652"/>
      <c r="GK12" s="1652"/>
      <c r="GL12" s="1652"/>
      <c r="GM12" s="1652"/>
      <c r="GN12" s="1652"/>
      <c r="GO12" s="1652"/>
      <c r="GP12" s="1652"/>
      <c r="GQ12" s="1652"/>
      <c r="GR12" s="1652"/>
      <c r="GS12" s="1652"/>
      <c r="GT12" s="1652"/>
      <c r="GU12" s="1652"/>
      <c r="GV12" s="1652"/>
      <c r="GW12" s="1652"/>
      <c r="GX12" s="1652"/>
      <c r="GY12" s="1652"/>
      <c r="GZ12" s="1652"/>
      <c r="HA12" s="1652"/>
      <c r="HB12" s="1652"/>
      <c r="HC12" s="1652"/>
      <c r="HD12" s="1652"/>
      <c r="HE12" s="1652"/>
      <c r="HF12" s="1652"/>
      <c r="HG12" s="1652"/>
      <c r="HH12" s="1652"/>
      <c r="HI12" s="1652"/>
      <c r="HJ12" s="1652"/>
      <c r="HK12" s="1652"/>
      <c r="HL12" s="1652"/>
      <c r="HM12" s="1652"/>
      <c r="HN12" s="1652"/>
      <c r="HO12" s="1652"/>
      <c r="HP12" s="1652"/>
      <c r="HQ12" s="1652"/>
      <c r="HR12" s="1652"/>
      <c r="HS12" s="1652"/>
      <c r="HT12" s="1652"/>
      <c r="HU12" s="1652"/>
      <c r="HV12" s="1652"/>
      <c r="HW12" s="1652"/>
      <c r="HX12" s="1652"/>
      <c r="HY12" s="1652"/>
      <c r="HZ12" s="1652"/>
      <c r="IA12" s="1652"/>
      <c r="IB12" s="1652"/>
      <c r="IC12" s="1652"/>
      <c r="ID12" s="1652"/>
      <c r="IE12" s="1652"/>
      <c r="IF12" s="1652"/>
      <c r="IG12" s="1652"/>
      <c r="IH12" s="1652"/>
      <c r="II12" s="1652"/>
      <c r="IJ12" s="1652"/>
      <c r="IK12" s="1652"/>
      <c r="IL12" s="1652"/>
      <c r="IM12" s="1652"/>
      <c r="IN12" s="1652"/>
      <c r="IO12" s="1652"/>
      <c r="IP12" s="1652"/>
      <c r="IQ12" s="1652"/>
      <c r="IR12" s="1652"/>
      <c r="IS12" s="1652"/>
      <c r="IT12" s="1652"/>
      <c r="IU12" s="1652"/>
      <c r="IV12" s="1652"/>
      <c r="IW12" s="1652"/>
      <c r="IX12" s="1652"/>
      <c r="IY12" s="1652"/>
      <c r="IZ12" s="1652"/>
      <c r="JA12" s="1652"/>
      <c r="JB12" s="1652"/>
      <c r="JC12" s="1652"/>
      <c r="JD12" s="1652"/>
      <c r="JE12" s="1652"/>
      <c r="JF12" s="1652"/>
      <c r="JG12" s="1652"/>
      <c r="JH12" s="1652"/>
      <c r="JI12" s="1652"/>
      <c r="JJ12" s="1652"/>
      <c r="JK12" s="1652"/>
      <c r="JL12" s="1652"/>
      <c r="JM12" s="1652"/>
      <c r="JN12" s="1652"/>
      <c r="JO12" s="1652"/>
      <c r="JP12" s="1652"/>
      <c r="JQ12" s="1652"/>
      <c r="JR12" s="1652"/>
      <c r="JS12" s="1652"/>
      <c r="JT12" s="1652"/>
      <c r="JU12" s="1652"/>
      <c r="JV12" s="1652"/>
      <c r="JW12" s="1652"/>
      <c r="JX12" s="1652"/>
      <c r="JY12" s="1652"/>
      <c r="JZ12" s="1652"/>
      <c r="KA12" s="1652"/>
      <c r="KB12" s="1652"/>
      <c r="KC12" s="1652"/>
      <c r="KD12" s="1652"/>
      <c r="KE12" s="1652"/>
      <c r="KF12" s="1652"/>
      <c r="KG12" s="1652"/>
      <c r="KH12" s="1652"/>
      <c r="KI12" s="1652"/>
      <c r="KJ12" s="1652"/>
      <c r="KK12" s="1652"/>
      <c r="KL12" s="1652"/>
      <c r="KM12" s="1652"/>
      <c r="KN12" s="1652"/>
      <c r="KO12" s="1652"/>
      <c r="KP12" s="1652"/>
      <c r="KQ12" s="1652"/>
      <c r="KR12" s="1652"/>
      <c r="KS12" s="1652"/>
      <c r="KT12" s="1652"/>
      <c r="KU12" s="1652"/>
      <c r="KV12" s="1652"/>
      <c r="KW12" s="1652"/>
      <c r="KX12" s="1652"/>
      <c r="KY12" s="1652"/>
      <c r="KZ12" s="1652"/>
      <c r="LA12" s="1652"/>
      <c r="LB12" s="1652"/>
      <c r="LC12" s="1652"/>
      <c r="LD12" s="1652"/>
      <c r="LE12" s="1652"/>
      <c r="LF12" s="1652"/>
      <c r="LG12" s="1652"/>
      <c r="LH12" s="1652"/>
      <c r="LI12" s="1652"/>
      <c r="LJ12" s="1652"/>
      <c r="LK12" s="1652"/>
      <c r="LL12" s="1652"/>
      <c r="LM12" s="1652"/>
      <c r="LN12" s="1652"/>
      <c r="LO12" s="1652"/>
      <c r="LP12" s="1652"/>
      <c r="LQ12" s="1652"/>
      <c r="LR12" s="1652"/>
      <c r="LS12" s="1652"/>
      <c r="LT12" s="1652"/>
      <c r="LU12" s="1652"/>
      <c r="LV12" s="1652"/>
      <c r="LW12" s="1652"/>
      <c r="LX12" s="1652"/>
      <c r="LY12" s="1652"/>
      <c r="LZ12" s="1652"/>
      <c r="MA12" s="1652"/>
      <c r="MB12" s="1652"/>
      <c r="MC12" s="1652"/>
      <c r="MD12" s="1652"/>
      <c r="ME12" s="1652"/>
      <c r="MF12" s="1652"/>
      <c r="MG12" s="1652"/>
      <c r="MH12" s="1652"/>
      <c r="MI12" s="1652"/>
      <c r="MJ12" s="1652"/>
      <c r="MK12" s="1652"/>
      <c r="ML12" s="1652"/>
      <c r="MM12" s="1652"/>
      <c r="MN12" s="1652"/>
      <c r="MO12" s="1652"/>
      <c r="MP12" s="1652"/>
      <c r="MQ12" s="1652"/>
      <c r="MR12" s="1652"/>
      <c r="MS12" s="1652"/>
      <c r="MT12" s="1652"/>
      <c r="MU12" s="1652"/>
      <c r="MV12" s="1652"/>
      <c r="MW12" s="1652"/>
      <c r="MX12" s="1652"/>
      <c r="MY12" s="1652"/>
      <c r="MZ12" s="1652"/>
      <c r="NA12" s="1652"/>
      <c r="NB12" s="1652"/>
      <c r="NC12" s="1652"/>
      <c r="ND12" s="1652"/>
      <c r="NE12" s="1652"/>
      <c r="NF12" s="1652"/>
      <c r="NG12" s="1652"/>
      <c r="NH12" s="1652"/>
      <c r="NI12" s="1652"/>
      <c r="NJ12" s="1652"/>
      <c r="NK12" s="1652"/>
      <c r="NL12" s="1652"/>
      <c r="NM12" s="1652"/>
      <c r="NN12" s="1652"/>
      <c r="NO12" s="1652"/>
      <c r="NP12" s="1652"/>
      <c r="NQ12" s="1652"/>
      <c r="NR12" s="1652"/>
      <c r="NS12" s="1652"/>
      <c r="NT12" s="1652"/>
      <c r="NU12" s="1652"/>
      <c r="NV12" s="1652"/>
    </row>
    <row r="13" spans="1:386" s="1568" customFormat="1">
      <c r="A13" s="2170"/>
      <c r="B13" s="2170"/>
      <c r="C13" s="2170"/>
      <c r="D13" s="2172" t="s">
        <v>4</v>
      </c>
      <c r="E13" s="2170" t="s">
        <v>8</v>
      </c>
      <c r="F13" s="2170"/>
      <c r="G13" s="2170"/>
      <c r="H13" s="2170" t="s">
        <v>22</v>
      </c>
      <c r="I13" s="2170" t="s">
        <v>18</v>
      </c>
      <c r="J13" s="2170"/>
      <c r="K13" s="2170"/>
      <c r="L13" s="2170"/>
      <c r="M13" s="2170" t="s">
        <v>5</v>
      </c>
      <c r="N13" s="2172" t="s">
        <v>8</v>
      </c>
      <c r="O13" s="2172"/>
      <c r="P13" s="2172"/>
      <c r="Q13" s="2171" t="s">
        <v>5</v>
      </c>
      <c r="R13" s="2171" t="s">
        <v>8</v>
      </c>
      <c r="S13" s="2171"/>
      <c r="T13" s="2171"/>
      <c r="U13" s="2170"/>
      <c r="V13" s="675"/>
      <c r="W13" s="2174"/>
      <c r="X13" s="2175"/>
      <c r="Y13" s="2176"/>
      <c r="Z13" s="2174"/>
      <c r="AA13" s="2175"/>
      <c r="AB13" s="2173"/>
      <c r="AC13" s="2173"/>
      <c r="AD13" s="2176"/>
      <c r="AE13" s="2177"/>
      <c r="AF13" s="2173"/>
      <c r="AG13" s="2173"/>
      <c r="AH13" s="2173"/>
      <c r="AI13" s="2173"/>
      <c r="AJ13" s="2173"/>
      <c r="AK13" s="2173"/>
      <c r="AL13" s="2173"/>
      <c r="AM13" s="2173"/>
      <c r="AN13" s="1550"/>
      <c r="AO13" s="1550"/>
      <c r="AP13" s="1550"/>
      <c r="AQ13" s="1550"/>
      <c r="AR13" s="1550"/>
      <c r="AS13" s="1550"/>
      <c r="AT13" s="1550"/>
      <c r="AU13" s="1550"/>
      <c r="AV13" s="1550"/>
      <c r="AW13" s="1550"/>
      <c r="AX13" s="1550"/>
      <c r="AY13" s="1550"/>
      <c r="AZ13" s="1550"/>
      <c r="BA13" s="1550"/>
      <c r="BB13" s="1550"/>
      <c r="BC13" s="1550"/>
      <c r="BD13" s="1550"/>
      <c r="BE13" s="1550"/>
      <c r="BF13" s="1550"/>
      <c r="BG13" s="1550"/>
      <c r="BH13" s="1550"/>
      <c r="BI13" s="1550"/>
      <c r="BJ13" s="1550"/>
      <c r="BK13" s="1550"/>
      <c r="BL13" s="1550"/>
      <c r="BM13" s="1550"/>
      <c r="BN13" s="1550"/>
      <c r="BO13" s="1550"/>
      <c r="BP13" s="1550"/>
      <c r="BQ13" s="1550"/>
      <c r="BR13" s="1550"/>
      <c r="BS13" s="1550"/>
      <c r="BT13" s="1550"/>
      <c r="BU13" s="1550"/>
      <c r="BV13" s="1550"/>
      <c r="BW13" s="1550"/>
      <c r="BX13" s="1550"/>
      <c r="BY13" s="1550"/>
      <c r="BZ13" s="1550"/>
      <c r="CA13" s="1550"/>
      <c r="CB13" s="1550"/>
      <c r="CC13" s="1550"/>
      <c r="CD13" s="1550"/>
      <c r="CE13" s="1550"/>
      <c r="CF13" s="1550"/>
      <c r="CG13" s="1550"/>
      <c r="CH13" s="1550"/>
      <c r="CI13" s="1550"/>
      <c r="CJ13" s="1550"/>
      <c r="CK13" s="1550"/>
      <c r="CL13" s="1550"/>
      <c r="CM13" s="1550"/>
      <c r="CN13" s="1550"/>
      <c r="CO13" s="1550"/>
      <c r="CP13" s="1550"/>
      <c r="CQ13" s="1550"/>
      <c r="CR13" s="1550"/>
      <c r="CS13" s="1550"/>
      <c r="CT13" s="1550"/>
      <c r="CU13" s="1550"/>
      <c r="CV13" s="1550"/>
      <c r="CW13" s="1550"/>
      <c r="CX13" s="1550"/>
      <c r="CY13" s="1550"/>
      <c r="CZ13" s="1550"/>
      <c r="DA13" s="1550"/>
      <c r="DB13" s="1550"/>
      <c r="DC13" s="1550"/>
      <c r="DD13" s="1550"/>
      <c r="DE13" s="1550"/>
      <c r="DF13" s="1550"/>
      <c r="DG13" s="1550"/>
      <c r="DH13" s="1550"/>
      <c r="DI13" s="1550"/>
      <c r="DJ13" s="1550"/>
      <c r="DK13" s="1550"/>
      <c r="DL13" s="1550"/>
      <c r="DM13" s="1550"/>
      <c r="DN13" s="1550"/>
      <c r="DO13" s="1550"/>
      <c r="DP13" s="1550"/>
      <c r="DQ13" s="1550"/>
      <c r="DR13" s="1550"/>
      <c r="DS13" s="1550"/>
      <c r="DT13" s="1550"/>
      <c r="DU13" s="1550"/>
      <c r="DV13" s="1550"/>
      <c r="DW13" s="1550"/>
      <c r="DX13" s="1550"/>
      <c r="DY13" s="1550"/>
      <c r="DZ13" s="1550"/>
      <c r="EA13" s="1550"/>
      <c r="EB13" s="1550"/>
      <c r="EC13" s="1550"/>
      <c r="ED13" s="1550"/>
      <c r="EE13" s="1550"/>
      <c r="EF13" s="1550"/>
      <c r="EG13" s="1550"/>
      <c r="EH13" s="1550"/>
      <c r="EI13" s="1550"/>
      <c r="EJ13" s="1550"/>
      <c r="EK13" s="1550"/>
      <c r="EL13" s="1550"/>
      <c r="EM13" s="1550"/>
      <c r="EN13" s="1550"/>
      <c r="EO13" s="1550"/>
      <c r="EP13" s="1550"/>
      <c r="EQ13" s="1550"/>
      <c r="ER13" s="1550"/>
      <c r="ES13" s="1550"/>
      <c r="ET13" s="1550"/>
      <c r="EU13" s="1550"/>
      <c r="EV13" s="1550"/>
      <c r="EW13" s="1550"/>
      <c r="EX13" s="1550"/>
      <c r="EY13" s="1550"/>
      <c r="EZ13" s="1550"/>
      <c r="FA13" s="1601"/>
      <c r="FB13" s="1567"/>
      <c r="FC13" s="1567"/>
      <c r="FD13" s="1567"/>
      <c r="FE13" s="1567"/>
      <c r="FF13" s="1567"/>
      <c r="FG13" s="1567"/>
      <c r="FH13" s="1567"/>
      <c r="FI13" s="1567"/>
      <c r="FJ13" s="1567"/>
      <c r="FK13" s="1567"/>
      <c r="FL13" s="1567"/>
      <c r="FM13" s="1567"/>
      <c r="FN13" s="1567"/>
      <c r="FO13" s="1567"/>
      <c r="FP13" s="1567"/>
      <c r="FQ13" s="1567"/>
      <c r="FR13" s="1567"/>
      <c r="FS13" s="1567"/>
      <c r="FT13" s="1567"/>
      <c r="FU13" s="1567"/>
      <c r="FV13" s="1567"/>
      <c r="FW13" s="1567"/>
      <c r="FX13" s="1567"/>
      <c r="FY13" s="1567"/>
      <c r="FZ13" s="1567"/>
      <c r="GA13" s="1567"/>
      <c r="GB13" s="1567"/>
      <c r="GC13" s="1567"/>
      <c r="GD13" s="1567"/>
      <c r="GE13" s="1567"/>
      <c r="GF13" s="1567"/>
      <c r="GG13" s="1567"/>
      <c r="GH13" s="1567"/>
      <c r="GI13" s="1567"/>
      <c r="GJ13" s="1567"/>
      <c r="GK13" s="1567"/>
      <c r="GL13" s="1567"/>
      <c r="GM13" s="1567"/>
      <c r="GN13" s="1567"/>
      <c r="GO13" s="1567"/>
      <c r="GP13" s="1567"/>
      <c r="GQ13" s="1567"/>
      <c r="GR13" s="1567"/>
      <c r="GS13" s="1567"/>
      <c r="GT13" s="1567"/>
      <c r="GU13" s="1567"/>
      <c r="GV13" s="1567"/>
      <c r="GW13" s="1567"/>
      <c r="GX13" s="1567"/>
      <c r="GY13" s="1567"/>
      <c r="GZ13" s="1567"/>
      <c r="HA13" s="1567"/>
      <c r="HB13" s="1567"/>
      <c r="HC13" s="1567"/>
      <c r="HD13" s="1567"/>
      <c r="HE13" s="1567"/>
      <c r="HF13" s="1567"/>
      <c r="HG13" s="1567"/>
      <c r="HH13" s="1567"/>
      <c r="HI13" s="1567"/>
      <c r="HJ13" s="1567"/>
      <c r="HK13" s="1567"/>
      <c r="HL13" s="1567"/>
      <c r="HM13" s="1567"/>
      <c r="HN13" s="1567"/>
      <c r="HO13" s="1567"/>
      <c r="HP13" s="1567"/>
      <c r="HQ13" s="1567"/>
      <c r="HR13" s="1567"/>
      <c r="HS13" s="1567"/>
      <c r="HT13" s="1567"/>
      <c r="HU13" s="1567"/>
      <c r="HV13" s="1567"/>
      <c r="HW13" s="1567"/>
      <c r="HX13" s="1567"/>
      <c r="HY13" s="1567"/>
      <c r="HZ13" s="1567"/>
      <c r="IA13" s="1567"/>
      <c r="IB13" s="1567"/>
      <c r="IC13" s="1567"/>
      <c r="ID13" s="1567"/>
      <c r="IE13" s="1567"/>
      <c r="IF13" s="1567"/>
      <c r="IG13" s="1567"/>
      <c r="IH13" s="1567"/>
      <c r="II13" s="1567"/>
      <c r="IJ13" s="1567"/>
      <c r="IK13" s="1567"/>
      <c r="IL13" s="1567"/>
      <c r="IM13" s="1567"/>
      <c r="IN13" s="1567"/>
      <c r="IO13" s="1567"/>
      <c r="IP13" s="1567"/>
      <c r="IQ13" s="1567"/>
      <c r="IR13" s="1567"/>
      <c r="IS13" s="1567"/>
      <c r="IT13" s="1567"/>
      <c r="IU13" s="1567"/>
      <c r="IV13" s="1567"/>
      <c r="IW13" s="1567"/>
      <c r="IX13" s="1567"/>
      <c r="IY13" s="1567"/>
      <c r="IZ13" s="1567"/>
      <c r="JA13" s="1567"/>
      <c r="JB13" s="1567"/>
      <c r="JC13" s="1567"/>
      <c r="JD13" s="1567"/>
      <c r="JE13" s="1567"/>
      <c r="JF13" s="1567"/>
      <c r="JG13" s="1567"/>
      <c r="JH13" s="1567"/>
      <c r="JI13" s="1567"/>
      <c r="JJ13" s="1567"/>
      <c r="JK13" s="1567"/>
      <c r="JL13" s="1567"/>
      <c r="JM13" s="1567"/>
      <c r="JN13" s="1567"/>
      <c r="JO13" s="1567"/>
      <c r="JP13" s="1567"/>
      <c r="JQ13" s="1567"/>
      <c r="JR13" s="1567"/>
      <c r="JS13" s="1567"/>
      <c r="JT13" s="1567"/>
      <c r="JU13" s="1567"/>
      <c r="JV13" s="1567"/>
      <c r="JW13" s="1567"/>
      <c r="JX13" s="1567"/>
      <c r="JY13" s="1567"/>
      <c r="JZ13" s="1567"/>
      <c r="KA13" s="1567"/>
      <c r="KB13" s="1567"/>
      <c r="KC13" s="1567"/>
      <c r="KD13" s="1567"/>
      <c r="KE13" s="1567"/>
      <c r="KF13" s="1567"/>
      <c r="KG13" s="1567"/>
      <c r="KH13" s="1567"/>
      <c r="KI13" s="1567"/>
      <c r="KJ13" s="1567"/>
      <c r="KK13" s="1567"/>
      <c r="KL13" s="1567"/>
      <c r="KM13" s="1567"/>
      <c r="KN13" s="1567"/>
      <c r="KO13" s="1567"/>
      <c r="KP13" s="1567"/>
      <c r="KQ13" s="1567"/>
      <c r="KR13" s="1567"/>
      <c r="KS13" s="1567"/>
      <c r="KT13" s="1567"/>
      <c r="KU13" s="1567"/>
      <c r="KV13" s="1567"/>
      <c r="KW13" s="1567"/>
      <c r="KX13" s="1567"/>
      <c r="KY13" s="1567"/>
      <c r="KZ13" s="1567"/>
      <c r="LA13" s="1567"/>
      <c r="LB13" s="1567"/>
      <c r="LC13" s="1567"/>
      <c r="LD13" s="1567"/>
      <c r="LE13" s="1567"/>
      <c r="LF13" s="1567"/>
      <c r="LG13" s="1567"/>
      <c r="LH13" s="1567"/>
      <c r="LI13" s="1567"/>
      <c r="LJ13" s="1567"/>
      <c r="LK13" s="1567"/>
      <c r="LL13" s="1567"/>
      <c r="LM13" s="1567"/>
      <c r="LN13" s="1567"/>
      <c r="LO13" s="1567"/>
      <c r="LP13" s="1567"/>
      <c r="LQ13" s="1567"/>
      <c r="LR13" s="1567"/>
      <c r="LS13" s="1567"/>
      <c r="LT13" s="1567"/>
      <c r="LU13" s="1567"/>
      <c r="LV13" s="1567"/>
      <c r="LW13" s="1567"/>
      <c r="LX13" s="1567"/>
      <c r="LY13" s="1567"/>
      <c r="LZ13" s="1567"/>
      <c r="MA13" s="1567"/>
      <c r="MB13" s="1567"/>
      <c r="MC13" s="1567"/>
      <c r="MD13" s="1567"/>
      <c r="ME13" s="1567"/>
      <c r="MF13" s="1567"/>
      <c r="MG13" s="1567"/>
      <c r="MH13" s="1567"/>
      <c r="MI13" s="1567"/>
      <c r="MJ13" s="1567"/>
      <c r="MK13" s="1567"/>
      <c r="ML13" s="1567"/>
      <c r="MM13" s="1567"/>
      <c r="MN13" s="1567"/>
      <c r="MO13" s="1567"/>
      <c r="MP13" s="1567"/>
      <c r="MQ13" s="1567"/>
      <c r="MR13" s="1567"/>
      <c r="MS13" s="1567"/>
      <c r="MT13" s="1567"/>
      <c r="MU13" s="1567"/>
      <c r="MV13" s="1567"/>
      <c r="MW13" s="1567"/>
      <c r="MX13" s="1567"/>
      <c r="MY13" s="1567"/>
      <c r="MZ13" s="1567"/>
      <c r="NA13" s="1567"/>
      <c r="NB13" s="1567"/>
      <c r="NC13" s="1567"/>
      <c r="ND13" s="1567"/>
      <c r="NE13" s="1567"/>
      <c r="NF13" s="1567"/>
      <c r="NG13" s="1567"/>
      <c r="NH13" s="1567"/>
      <c r="NI13" s="1567"/>
      <c r="NJ13" s="1567"/>
      <c r="NK13" s="1567"/>
      <c r="NL13" s="1567"/>
      <c r="NM13" s="1567"/>
      <c r="NN13" s="1567"/>
      <c r="NO13" s="1567"/>
      <c r="NP13" s="1567"/>
      <c r="NQ13" s="1567"/>
      <c r="NR13" s="1567"/>
      <c r="NS13" s="1567"/>
      <c r="NT13" s="1567"/>
      <c r="NU13" s="1567"/>
      <c r="NV13" s="1567"/>
    </row>
    <row r="14" spans="1:386" s="1568" customFormat="1">
      <c r="A14" s="2170"/>
      <c r="B14" s="2170"/>
      <c r="C14" s="2170"/>
      <c r="D14" s="2172"/>
      <c r="E14" s="2172" t="s">
        <v>9</v>
      </c>
      <c r="F14" s="2170" t="s">
        <v>10</v>
      </c>
      <c r="G14" s="2170" t="s">
        <v>128</v>
      </c>
      <c r="H14" s="2170"/>
      <c r="I14" s="2171" t="s">
        <v>17</v>
      </c>
      <c r="J14" s="2170" t="s">
        <v>8</v>
      </c>
      <c r="K14" s="2170"/>
      <c r="L14" s="2170"/>
      <c r="M14" s="2170"/>
      <c r="N14" s="2172" t="s">
        <v>13</v>
      </c>
      <c r="O14" s="2172" t="s">
        <v>6</v>
      </c>
      <c r="P14" s="2172" t="s">
        <v>12</v>
      </c>
      <c r="Q14" s="2171"/>
      <c r="R14" s="2171" t="s">
        <v>13</v>
      </c>
      <c r="S14" s="2171" t="s">
        <v>6</v>
      </c>
      <c r="T14" s="2171" t="s">
        <v>12</v>
      </c>
      <c r="U14" s="2170"/>
      <c r="V14" s="675"/>
      <c r="W14" s="2174"/>
      <c r="X14" s="2175"/>
      <c r="Y14" s="2176"/>
      <c r="Z14" s="2174"/>
      <c r="AA14" s="2175"/>
      <c r="AB14" s="2173"/>
      <c r="AC14" s="2173"/>
      <c r="AD14" s="2176"/>
      <c r="AE14" s="2177"/>
      <c r="AF14" s="2173"/>
      <c r="AG14" s="2173"/>
      <c r="AH14" s="2173"/>
      <c r="AI14" s="2173"/>
      <c r="AJ14" s="2173"/>
      <c r="AK14" s="2173"/>
      <c r="AL14" s="2173"/>
      <c r="AM14" s="2173"/>
      <c r="AN14" s="1550"/>
      <c r="AO14" s="1550"/>
      <c r="AP14" s="1550"/>
      <c r="AQ14" s="1550"/>
      <c r="AR14" s="1550"/>
      <c r="AS14" s="1550"/>
      <c r="AT14" s="1550"/>
      <c r="AU14" s="1550"/>
      <c r="AV14" s="1550"/>
      <c r="AW14" s="1550"/>
      <c r="AX14" s="1550"/>
      <c r="AY14" s="1550"/>
      <c r="AZ14" s="1550"/>
      <c r="BA14" s="1550"/>
      <c r="BB14" s="1550"/>
      <c r="BC14" s="1550"/>
      <c r="BD14" s="1550"/>
      <c r="BE14" s="1550"/>
      <c r="BF14" s="1550"/>
      <c r="BG14" s="1550"/>
      <c r="BH14" s="1550"/>
      <c r="BI14" s="1550"/>
      <c r="BJ14" s="1550"/>
      <c r="BK14" s="1550"/>
      <c r="BL14" s="1550"/>
      <c r="BM14" s="1550"/>
      <c r="BN14" s="1550"/>
      <c r="BO14" s="1550"/>
      <c r="BP14" s="1550"/>
      <c r="BQ14" s="1550"/>
      <c r="BR14" s="1550"/>
      <c r="BS14" s="1550"/>
      <c r="BT14" s="1550"/>
      <c r="BU14" s="1550"/>
      <c r="BV14" s="1550"/>
      <c r="BW14" s="1550"/>
      <c r="BX14" s="1550"/>
      <c r="BY14" s="1550"/>
      <c r="BZ14" s="1550"/>
      <c r="CA14" s="1550"/>
      <c r="CB14" s="1550"/>
      <c r="CC14" s="1550"/>
      <c r="CD14" s="1550"/>
      <c r="CE14" s="1550"/>
      <c r="CF14" s="1550"/>
      <c r="CG14" s="1550"/>
      <c r="CH14" s="1550"/>
      <c r="CI14" s="1550"/>
      <c r="CJ14" s="1550"/>
      <c r="CK14" s="1550"/>
      <c r="CL14" s="1550"/>
      <c r="CM14" s="1550"/>
      <c r="CN14" s="1550"/>
      <c r="CO14" s="1550"/>
      <c r="CP14" s="1550"/>
      <c r="CQ14" s="1550"/>
      <c r="CR14" s="1550"/>
      <c r="CS14" s="1550"/>
      <c r="CT14" s="1550"/>
      <c r="CU14" s="1550"/>
      <c r="CV14" s="1550"/>
      <c r="CW14" s="1550"/>
      <c r="CX14" s="1550"/>
      <c r="CY14" s="1550"/>
      <c r="CZ14" s="1550"/>
      <c r="DA14" s="1550"/>
      <c r="DB14" s="1550"/>
      <c r="DC14" s="1550"/>
      <c r="DD14" s="1550"/>
      <c r="DE14" s="1550"/>
      <c r="DF14" s="1550"/>
      <c r="DG14" s="1550"/>
      <c r="DH14" s="1550"/>
      <c r="DI14" s="1550"/>
      <c r="DJ14" s="1550"/>
      <c r="DK14" s="1550"/>
      <c r="DL14" s="1550"/>
      <c r="DM14" s="1550"/>
      <c r="DN14" s="1550"/>
      <c r="DO14" s="1550"/>
      <c r="DP14" s="1550"/>
      <c r="DQ14" s="1550"/>
      <c r="DR14" s="1550"/>
      <c r="DS14" s="1550"/>
      <c r="DT14" s="1550"/>
      <c r="DU14" s="1550"/>
      <c r="DV14" s="1550"/>
      <c r="DW14" s="1550"/>
      <c r="DX14" s="1550"/>
      <c r="DY14" s="1550"/>
      <c r="DZ14" s="1550"/>
      <c r="EA14" s="1550"/>
      <c r="EB14" s="1550"/>
      <c r="EC14" s="1550"/>
      <c r="ED14" s="1550"/>
      <c r="EE14" s="1550"/>
      <c r="EF14" s="1550"/>
      <c r="EG14" s="1550"/>
      <c r="EH14" s="1550"/>
      <c r="EI14" s="1550"/>
      <c r="EJ14" s="1550"/>
      <c r="EK14" s="1550"/>
      <c r="EL14" s="1550"/>
      <c r="EM14" s="1550"/>
      <c r="EN14" s="1550"/>
      <c r="EO14" s="1550"/>
      <c r="EP14" s="1550"/>
      <c r="EQ14" s="1550"/>
      <c r="ER14" s="1550"/>
      <c r="ES14" s="1550"/>
      <c r="ET14" s="1550"/>
      <c r="EU14" s="1550"/>
      <c r="EV14" s="1550"/>
      <c r="EW14" s="1550"/>
      <c r="EX14" s="1550"/>
      <c r="EY14" s="1550"/>
      <c r="EZ14" s="1550"/>
      <c r="FA14" s="1601"/>
      <c r="FB14" s="1567"/>
      <c r="FC14" s="1567"/>
      <c r="FD14" s="1567"/>
      <c r="FE14" s="1567"/>
      <c r="FF14" s="1567"/>
      <c r="FG14" s="1567"/>
      <c r="FH14" s="1567"/>
      <c r="FI14" s="1567"/>
      <c r="FJ14" s="1567"/>
      <c r="FK14" s="1567"/>
      <c r="FL14" s="1567"/>
      <c r="FM14" s="1567"/>
      <c r="FN14" s="1567"/>
      <c r="FO14" s="1567"/>
      <c r="FP14" s="1567"/>
      <c r="FQ14" s="1567"/>
      <c r="FR14" s="1567"/>
      <c r="FS14" s="1567"/>
      <c r="FT14" s="1567"/>
      <c r="FU14" s="1567"/>
      <c r="FV14" s="1567"/>
      <c r="FW14" s="1567"/>
      <c r="FX14" s="1567"/>
      <c r="FY14" s="1567"/>
      <c r="FZ14" s="1567"/>
      <c r="GA14" s="1567"/>
      <c r="GB14" s="1567"/>
      <c r="GC14" s="1567"/>
      <c r="GD14" s="1567"/>
      <c r="GE14" s="1567"/>
      <c r="GF14" s="1567"/>
      <c r="GG14" s="1567"/>
      <c r="GH14" s="1567"/>
      <c r="GI14" s="1567"/>
      <c r="GJ14" s="1567"/>
      <c r="GK14" s="1567"/>
      <c r="GL14" s="1567"/>
      <c r="GM14" s="1567"/>
      <c r="GN14" s="1567"/>
      <c r="GO14" s="1567"/>
      <c r="GP14" s="1567"/>
      <c r="GQ14" s="1567"/>
      <c r="GR14" s="1567"/>
      <c r="GS14" s="1567"/>
      <c r="GT14" s="1567"/>
      <c r="GU14" s="1567"/>
      <c r="GV14" s="1567"/>
      <c r="GW14" s="1567"/>
      <c r="GX14" s="1567"/>
      <c r="GY14" s="1567"/>
      <c r="GZ14" s="1567"/>
      <c r="HA14" s="1567"/>
      <c r="HB14" s="1567"/>
      <c r="HC14" s="1567"/>
      <c r="HD14" s="1567"/>
      <c r="HE14" s="1567"/>
      <c r="HF14" s="1567"/>
      <c r="HG14" s="1567"/>
      <c r="HH14" s="1567"/>
      <c r="HI14" s="1567"/>
      <c r="HJ14" s="1567"/>
      <c r="HK14" s="1567"/>
      <c r="HL14" s="1567"/>
      <c r="HM14" s="1567"/>
      <c r="HN14" s="1567"/>
      <c r="HO14" s="1567"/>
      <c r="HP14" s="1567"/>
      <c r="HQ14" s="1567"/>
      <c r="HR14" s="1567"/>
      <c r="HS14" s="1567"/>
      <c r="HT14" s="1567"/>
      <c r="HU14" s="1567"/>
      <c r="HV14" s="1567"/>
      <c r="HW14" s="1567"/>
      <c r="HX14" s="1567"/>
      <c r="HY14" s="1567"/>
      <c r="HZ14" s="1567"/>
      <c r="IA14" s="1567"/>
      <c r="IB14" s="1567"/>
      <c r="IC14" s="1567"/>
      <c r="ID14" s="1567"/>
      <c r="IE14" s="1567"/>
      <c r="IF14" s="1567"/>
      <c r="IG14" s="1567"/>
      <c r="IH14" s="1567"/>
      <c r="II14" s="1567"/>
      <c r="IJ14" s="1567"/>
      <c r="IK14" s="1567"/>
      <c r="IL14" s="1567"/>
      <c r="IM14" s="1567"/>
      <c r="IN14" s="1567"/>
      <c r="IO14" s="1567"/>
      <c r="IP14" s="1567"/>
      <c r="IQ14" s="1567"/>
      <c r="IR14" s="1567"/>
      <c r="IS14" s="1567"/>
      <c r="IT14" s="1567"/>
      <c r="IU14" s="1567"/>
      <c r="IV14" s="1567"/>
      <c r="IW14" s="1567"/>
      <c r="IX14" s="1567"/>
      <c r="IY14" s="1567"/>
      <c r="IZ14" s="1567"/>
      <c r="JA14" s="1567"/>
      <c r="JB14" s="1567"/>
      <c r="JC14" s="1567"/>
      <c r="JD14" s="1567"/>
      <c r="JE14" s="1567"/>
      <c r="JF14" s="1567"/>
      <c r="JG14" s="1567"/>
      <c r="JH14" s="1567"/>
      <c r="JI14" s="1567"/>
      <c r="JJ14" s="1567"/>
      <c r="JK14" s="1567"/>
      <c r="JL14" s="1567"/>
      <c r="JM14" s="1567"/>
      <c r="JN14" s="1567"/>
      <c r="JO14" s="1567"/>
      <c r="JP14" s="1567"/>
      <c r="JQ14" s="1567"/>
      <c r="JR14" s="1567"/>
      <c r="JS14" s="1567"/>
      <c r="JT14" s="1567"/>
      <c r="JU14" s="1567"/>
      <c r="JV14" s="1567"/>
      <c r="JW14" s="1567"/>
      <c r="JX14" s="1567"/>
      <c r="JY14" s="1567"/>
      <c r="JZ14" s="1567"/>
      <c r="KA14" s="1567"/>
      <c r="KB14" s="1567"/>
      <c r="KC14" s="1567"/>
      <c r="KD14" s="1567"/>
      <c r="KE14" s="1567"/>
      <c r="KF14" s="1567"/>
      <c r="KG14" s="1567"/>
      <c r="KH14" s="1567"/>
      <c r="KI14" s="1567"/>
      <c r="KJ14" s="1567"/>
      <c r="KK14" s="1567"/>
      <c r="KL14" s="1567"/>
      <c r="KM14" s="1567"/>
      <c r="KN14" s="1567"/>
      <c r="KO14" s="1567"/>
      <c r="KP14" s="1567"/>
      <c r="KQ14" s="1567"/>
      <c r="KR14" s="1567"/>
      <c r="KS14" s="1567"/>
      <c r="KT14" s="1567"/>
      <c r="KU14" s="1567"/>
      <c r="KV14" s="1567"/>
      <c r="KW14" s="1567"/>
      <c r="KX14" s="1567"/>
      <c r="KY14" s="1567"/>
      <c r="KZ14" s="1567"/>
      <c r="LA14" s="1567"/>
      <c r="LB14" s="1567"/>
      <c r="LC14" s="1567"/>
      <c r="LD14" s="1567"/>
      <c r="LE14" s="1567"/>
      <c r="LF14" s="1567"/>
      <c r="LG14" s="1567"/>
      <c r="LH14" s="1567"/>
      <c r="LI14" s="1567"/>
      <c r="LJ14" s="1567"/>
      <c r="LK14" s="1567"/>
      <c r="LL14" s="1567"/>
      <c r="LM14" s="1567"/>
      <c r="LN14" s="1567"/>
      <c r="LO14" s="1567"/>
      <c r="LP14" s="1567"/>
      <c r="LQ14" s="1567"/>
      <c r="LR14" s="1567"/>
      <c r="LS14" s="1567"/>
      <c r="LT14" s="1567"/>
      <c r="LU14" s="1567"/>
      <c r="LV14" s="1567"/>
      <c r="LW14" s="1567"/>
      <c r="LX14" s="1567"/>
      <c r="LY14" s="1567"/>
      <c r="LZ14" s="1567"/>
      <c r="MA14" s="1567"/>
      <c r="MB14" s="1567"/>
      <c r="MC14" s="1567"/>
      <c r="MD14" s="1567"/>
      <c r="ME14" s="1567"/>
      <c r="MF14" s="1567"/>
      <c r="MG14" s="1567"/>
      <c r="MH14" s="1567"/>
      <c r="MI14" s="1567"/>
      <c r="MJ14" s="1567"/>
      <c r="MK14" s="1567"/>
      <c r="ML14" s="1567"/>
      <c r="MM14" s="1567"/>
      <c r="MN14" s="1567"/>
      <c r="MO14" s="1567"/>
      <c r="MP14" s="1567"/>
      <c r="MQ14" s="1567"/>
      <c r="MR14" s="1567"/>
      <c r="MS14" s="1567"/>
      <c r="MT14" s="1567"/>
      <c r="MU14" s="1567"/>
      <c r="MV14" s="1567"/>
      <c r="MW14" s="1567"/>
      <c r="MX14" s="1567"/>
      <c r="MY14" s="1567"/>
      <c r="MZ14" s="1567"/>
      <c r="NA14" s="1567"/>
      <c r="NB14" s="1567"/>
      <c r="NC14" s="1567"/>
      <c r="ND14" s="1567"/>
      <c r="NE14" s="1567"/>
      <c r="NF14" s="1567"/>
      <c r="NG14" s="1567"/>
      <c r="NH14" s="1567"/>
      <c r="NI14" s="1567"/>
      <c r="NJ14" s="1567"/>
      <c r="NK14" s="1567"/>
      <c r="NL14" s="1567"/>
      <c r="NM14" s="1567"/>
      <c r="NN14" s="1567"/>
      <c r="NO14" s="1567"/>
      <c r="NP14" s="1567"/>
      <c r="NQ14" s="1567"/>
      <c r="NR14" s="1567"/>
      <c r="NS14" s="1567"/>
      <c r="NT14" s="1567"/>
      <c r="NU14" s="1567"/>
      <c r="NV14" s="1567"/>
    </row>
    <row r="15" spans="1:386" s="1568" customFormat="1" ht="38.4" customHeight="1">
      <c r="A15" s="2170"/>
      <c r="B15" s="2170"/>
      <c r="C15" s="2170"/>
      <c r="D15" s="2172"/>
      <c r="E15" s="2172"/>
      <c r="F15" s="2178"/>
      <c r="G15" s="2170"/>
      <c r="H15" s="2170"/>
      <c r="I15" s="2171"/>
      <c r="J15" s="2172" t="s">
        <v>11</v>
      </c>
      <c r="K15" s="2170" t="s">
        <v>128</v>
      </c>
      <c r="L15" s="2172" t="s">
        <v>16</v>
      </c>
      <c r="M15" s="2170"/>
      <c r="N15" s="2172"/>
      <c r="O15" s="2172"/>
      <c r="P15" s="2172"/>
      <c r="Q15" s="2171"/>
      <c r="R15" s="2171"/>
      <c r="S15" s="2171"/>
      <c r="T15" s="2171"/>
      <c r="U15" s="2170"/>
      <c r="V15" s="675"/>
      <c r="W15" s="2174"/>
      <c r="X15" s="2175"/>
      <c r="Y15" s="2176"/>
      <c r="Z15" s="2174"/>
      <c r="AA15" s="2175"/>
      <c r="AB15" s="2173"/>
      <c r="AC15" s="2173"/>
      <c r="AD15" s="2176"/>
      <c r="AE15" s="2177"/>
      <c r="AF15" s="2173"/>
      <c r="AG15" s="2173"/>
      <c r="AH15" s="2173"/>
      <c r="AI15" s="2173"/>
      <c r="AJ15" s="2173"/>
      <c r="AK15" s="2173"/>
      <c r="AL15" s="2173"/>
      <c r="AM15" s="2173"/>
      <c r="AN15" s="1550"/>
      <c r="AO15" s="1550"/>
      <c r="AP15" s="1550"/>
      <c r="AQ15" s="1550"/>
      <c r="AR15" s="1550"/>
      <c r="AS15" s="1550"/>
      <c r="AT15" s="1550"/>
      <c r="AU15" s="1550"/>
      <c r="AV15" s="1550"/>
      <c r="AW15" s="1550"/>
      <c r="AX15" s="1550"/>
      <c r="AY15" s="1550"/>
      <c r="AZ15" s="1550"/>
      <c r="BA15" s="1550"/>
      <c r="BB15" s="1550"/>
      <c r="BC15" s="1550"/>
      <c r="BD15" s="1550"/>
      <c r="BE15" s="1550"/>
      <c r="BF15" s="1550"/>
      <c r="BG15" s="1550"/>
      <c r="BH15" s="1550"/>
      <c r="BI15" s="1550"/>
      <c r="BJ15" s="1550"/>
      <c r="BK15" s="1550"/>
      <c r="BL15" s="1550"/>
      <c r="BM15" s="1550"/>
      <c r="BN15" s="1550"/>
      <c r="BO15" s="1550"/>
      <c r="BP15" s="1550"/>
      <c r="BQ15" s="1550"/>
      <c r="BR15" s="1550"/>
      <c r="BS15" s="1550"/>
      <c r="BT15" s="1550"/>
      <c r="BU15" s="1550"/>
      <c r="BV15" s="1550"/>
      <c r="BW15" s="1550"/>
      <c r="BX15" s="1550"/>
      <c r="BY15" s="1550"/>
      <c r="BZ15" s="1550"/>
      <c r="CA15" s="1550"/>
      <c r="CB15" s="1550"/>
      <c r="CC15" s="1550"/>
      <c r="CD15" s="1550"/>
      <c r="CE15" s="1550"/>
      <c r="CF15" s="1550"/>
      <c r="CG15" s="1550"/>
      <c r="CH15" s="1550"/>
      <c r="CI15" s="1550"/>
      <c r="CJ15" s="1550"/>
      <c r="CK15" s="1550"/>
      <c r="CL15" s="1550"/>
      <c r="CM15" s="1550"/>
      <c r="CN15" s="1550"/>
      <c r="CO15" s="1550"/>
      <c r="CP15" s="1550"/>
      <c r="CQ15" s="1550"/>
      <c r="CR15" s="1550"/>
      <c r="CS15" s="1550"/>
      <c r="CT15" s="1550"/>
      <c r="CU15" s="1550"/>
      <c r="CV15" s="1550"/>
      <c r="CW15" s="1550"/>
      <c r="CX15" s="1550"/>
      <c r="CY15" s="1550"/>
      <c r="CZ15" s="1550"/>
      <c r="DA15" s="1550"/>
      <c r="DB15" s="1550"/>
      <c r="DC15" s="1550"/>
      <c r="DD15" s="1550"/>
      <c r="DE15" s="1550"/>
      <c r="DF15" s="1550"/>
      <c r="DG15" s="1550"/>
      <c r="DH15" s="1550"/>
      <c r="DI15" s="1550"/>
      <c r="DJ15" s="1550"/>
      <c r="DK15" s="1550"/>
      <c r="DL15" s="1550"/>
      <c r="DM15" s="1550"/>
      <c r="DN15" s="1550"/>
      <c r="DO15" s="1550"/>
      <c r="DP15" s="1550"/>
      <c r="DQ15" s="1550"/>
      <c r="DR15" s="1550"/>
      <c r="DS15" s="1550"/>
      <c r="DT15" s="1550"/>
      <c r="DU15" s="1550"/>
      <c r="DV15" s="1550"/>
      <c r="DW15" s="1550"/>
      <c r="DX15" s="1550"/>
      <c r="DY15" s="1550"/>
      <c r="DZ15" s="1550"/>
      <c r="EA15" s="1550"/>
      <c r="EB15" s="1550"/>
      <c r="EC15" s="1550"/>
      <c r="ED15" s="1550"/>
      <c r="EE15" s="1550"/>
      <c r="EF15" s="1550"/>
      <c r="EG15" s="1550"/>
      <c r="EH15" s="1550"/>
      <c r="EI15" s="1550"/>
      <c r="EJ15" s="1550"/>
      <c r="EK15" s="1550"/>
      <c r="EL15" s="1550"/>
      <c r="EM15" s="1550"/>
      <c r="EN15" s="1550"/>
      <c r="EO15" s="1550"/>
      <c r="EP15" s="1550"/>
      <c r="EQ15" s="1550"/>
      <c r="ER15" s="1550"/>
      <c r="ES15" s="1550"/>
      <c r="ET15" s="1550"/>
      <c r="EU15" s="1550"/>
      <c r="EV15" s="1550"/>
      <c r="EW15" s="1550"/>
      <c r="EX15" s="1550"/>
      <c r="EY15" s="1550"/>
      <c r="EZ15" s="1550"/>
      <c r="FA15" s="1601"/>
      <c r="FB15" s="1567"/>
      <c r="FC15" s="1567"/>
      <c r="FD15" s="1567"/>
      <c r="FE15" s="1567"/>
      <c r="FF15" s="1567"/>
      <c r="FG15" s="1567"/>
      <c r="FH15" s="1567"/>
      <c r="FI15" s="1567"/>
      <c r="FJ15" s="1567"/>
      <c r="FK15" s="1567"/>
      <c r="FL15" s="1567"/>
      <c r="FM15" s="1567"/>
      <c r="FN15" s="1567"/>
      <c r="FO15" s="1567"/>
      <c r="FP15" s="1567"/>
      <c r="FQ15" s="1567"/>
      <c r="FR15" s="1567"/>
      <c r="FS15" s="1567"/>
      <c r="FT15" s="1567"/>
      <c r="FU15" s="1567"/>
      <c r="FV15" s="1567"/>
      <c r="FW15" s="1567"/>
      <c r="FX15" s="1567"/>
      <c r="FY15" s="1567"/>
      <c r="FZ15" s="1567"/>
      <c r="GA15" s="1567"/>
      <c r="GB15" s="1567"/>
      <c r="GC15" s="1567"/>
      <c r="GD15" s="1567"/>
      <c r="GE15" s="1567"/>
      <c r="GF15" s="1567"/>
      <c r="GG15" s="1567"/>
      <c r="GH15" s="1567"/>
      <c r="GI15" s="1567"/>
      <c r="GJ15" s="1567"/>
      <c r="GK15" s="1567"/>
      <c r="GL15" s="1567"/>
      <c r="GM15" s="1567"/>
      <c r="GN15" s="1567"/>
      <c r="GO15" s="1567"/>
      <c r="GP15" s="1567"/>
      <c r="GQ15" s="1567"/>
      <c r="GR15" s="1567"/>
      <c r="GS15" s="1567"/>
      <c r="GT15" s="1567"/>
      <c r="GU15" s="1567"/>
      <c r="GV15" s="1567"/>
      <c r="GW15" s="1567"/>
      <c r="GX15" s="1567"/>
      <c r="GY15" s="1567"/>
      <c r="GZ15" s="1567"/>
      <c r="HA15" s="1567"/>
      <c r="HB15" s="1567"/>
      <c r="HC15" s="1567"/>
      <c r="HD15" s="1567"/>
      <c r="HE15" s="1567"/>
      <c r="HF15" s="1567"/>
      <c r="HG15" s="1567"/>
      <c r="HH15" s="1567"/>
      <c r="HI15" s="1567"/>
      <c r="HJ15" s="1567"/>
      <c r="HK15" s="1567"/>
      <c r="HL15" s="1567"/>
      <c r="HM15" s="1567"/>
      <c r="HN15" s="1567"/>
      <c r="HO15" s="1567"/>
      <c r="HP15" s="1567"/>
      <c r="HQ15" s="1567"/>
      <c r="HR15" s="1567"/>
      <c r="HS15" s="1567"/>
      <c r="HT15" s="1567"/>
      <c r="HU15" s="1567"/>
      <c r="HV15" s="1567"/>
      <c r="HW15" s="1567"/>
      <c r="HX15" s="1567"/>
      <c r="HY15" s="1567"/>
      <c r="HZ15" s="1567"/>
      <c r="IA15" s="1567"/>
      <c r="IB15" s="1567"/>
      <c r="IC15" s="1567"/>
      <c r="ID15" s="1567"/>
      <c r="IE15" s="1567"/>
      <c r="IF15" s="1567"/>
      <c r="IG15" s="1567"/>
      <c r="IH15" s="1567"/>
      <c r="II15" s="1567"/>
      <c r="IJ15" s="1567"/>
      <c r="IK15" s="1567"/>
      <c r="IL15" s="1567"/>
      <c r="IM15" s="1567"/>
      <c r="IN15" s="1567"/>
      <c r="IO15" s="1567"/>
      <c r="IP15" s="1567"/>
      <c r="IQ15" s="1567"/>
      <c r="IR15" s="1567"/>
      <c r="IS15" s="1567"/>
      <c r="IT15" s="1567"/>
      <c r="IU15" s="1567"/>
      <c r="IV15" s="1567"/>
      <c r="IW15" s="1567"/>
      <c r="IX15" s="1567"/>
      <c r="IY15" s="1567"/>
      <c r="IZ15" s="1567"/>
      <c r="JA15" s="1567"/>
      <c r="JB15" s="1567"/>
      <c r="JC15" s="1567"/>
      <c r="JD15" s="1567"/>
      <c r="JE15" s="1567"/>
      <c r="JF15" s="1567"/>
      <c r="JG15" s="1567"/>
      <c r="JH15" s="1567"/>
      <c r="JI15" s="1567"/>
      <c r="JJ15" s="1567"/>
      <c r="JK15" s="1567"/>
      <c r="JL15" s="1567"/>
      <c r="JM15" s="1567"/>
      <c r="JN15" s="1567"/>
      <c r="JO15" s="1567"/>
      <c r="JP15" s="1567"/>
      <c r="JQ15" s="1567"/>
      <c r="JR15" s="1567"/>
      <c r="JS15" s="1567"/>
      <c r="JT15" s="1567"/>
      <c r="JU15" s="1567"/>
      <c r="JV15" s="1567"/>
      <c r="JW15" s="1567"/>
      <c r="JX15" s="1567"/>
      <c r="JY15" s="1567"/>
      <c r="JZ15" s="1567"/>
      <c r="KA15" s="1567"/>
      <c r="KB15" s="1567"/>
      <c r="KC15" s="1567"/>
      <c r="KD15" s="1567"/>
      <c r="KE15" s="1567"/>
      <c r="KF15" s="1567"/>
      <c r="KG15" s="1567"/>
      <c r="KH15" s="1567"/>
      <c r="KI15" s="1567"/>
      <c r="KJ15" s="1567"/>
      <c r="KK15" s="1567"/>
      <c r="KL15" s="1567"/>
      <c r="KM15" s="1567"/>
      <c r="KN15" s="1567"/>
      <c r="KO15" s="1567"/>
      <c r="KP15" s="1567"/>
      <c r="KQ15" s="1567"/>
      <c r="KR15" s="1567"/>
      <c r="KS15" s="1567"/>
      <c r="KT15" s="1567"/>
      <c r="KU15" s="1567"/>
      <c r="KV15" s="1567"/>
      <c r="KW15" s="1567"/>
      <c r="KX15" s="1567"/>
      <c r="KY15" s="1567"/>
      <c r="KZ15" s="1567"/>
      <c r="LA15" s="1567"/>
      <c r="LB15" s="1567"/>
      <c r="LC15" s="1567"/>
      <c r="LD15" s="1567"/>
      <c r="LE15" s="1567"/>
      <c r="LF15" s="1567"/>
      <c r="LG15" s="1567"/>
      <c r="LH15" s="1567"/>
      <c r="LI15" s="1567"/>
      <c r="LJ15" s="1567"/>
      <c r="LK15" s="1567"/>
      <c r="LL15" s="1567"/>
      <c r="LM15" s="1567"/>
      <c r="LN15" s="1567"/>
      <c r="LO15" s="1567"/>
      <c r="LP15" s="1567"/>
      <c r="LQ15" s="1567"/>
      <c r="LR15" s="1567"/>
      <c r="LS15" s="1567"/>
      <c r="LT15" s="1567"/>
      <c r="LU15" s="1567"/>
      <c r="LV15" s="1567"/>
      <c r="LW15" s="1567"/>
      <c r="LX15" s="1567"/>
      <c r="LY15" s="1567"/>
      <c r="LZ15" s="1567"/>
      <c r="MA15" s="1567"/>
      <c r="MB15" s="1567"/>
      <c r="MC15" s="1567"/>
      <c r="MD15" s="1567"/>
      <c r="ME15" s="1567"/>
      <c r="MF15" s="1567"/>
      <c r="MG15" s="1567"/>
      <c r="MH15" s="1567"/>
      <c r="MI15" s="1567"/>
      <c r="MJ15" s="1567"/>
      <c r="MK15" s="1567"/>
      <c r="ML15" s="1567"/>
      <c r="MM15" s="1567"/>
      <c r="MN15" s="1567"/>
      <c r="MO15" s="1567"/>
      <c r="MP15" s="1567"/>
      <c r="MQ15" s="1567"/>
      <c r="MR15" s="1567"/>
      <c r="MS15" s="1567"/>
      <c r="MT15" s="1567"/>
      <c r="MU15" s="1567"/>
      <c r="MV15" s="1567"/>
      <c r="MW15" s="1567"/>
      <c r="MX15" s="1567"/>
      <c r="MY15" s="1567"/>
      <c r="MZ15" s="1567"/>
      <c r="NA15" s="1567"/>
      <c r="NB15" s="1567"/>
      <c r="NC15" s="1567"/>
      <c r="ND15" s="1567"/>
      <c r="NE15" s="1567"/>
      <c r="NF15" s="1567"/>
      <c r="NG15" s="1567"/>
      <c r="NH15" s="1567"/>
      <c r="NI15" s="1567"/>
      <c r="NJ15" s="1567"/>
      <c r="NK15" s="1567"/>
      <c r="NL15" s="1567"/>
      <c r="NM15" s="1567"/>
      <c r="NN15" s="1567"/>
      <c r="NO15" s="1567"/>
      <c r="NP15" s="1567"/>
      <c r="NQ15" s="1567"/>
      <c r="NR15" s="1567"/>
      <c r="NS15" s="1567"/>
      <c r="NT15" s="1567"/>
      <c r="NU15" s="1567"/>
      <c r="NV15" s="1567"/>
    </row>
    <row r="16" spans="1:386" s="1568" customFormat="1" ht="64.95" customHeight="1">
      <c r="A16" s="2170"/>
      <c r="B16" s="2170"/>
      <c r="C16" s="2170"/>
      <c r="D16" s="2172"/>
      <c r="E16" s="2172"/>
      <c r="F16" s="2178"/>
      <c r="G16" s="2170"/>
      <c r="H16" s="2170"/>
      <c r="I16" s="2171"/>
      <c r="J16" s="2172"/>
      <c r="K16" s="2170"/>
      <c r="L16" s="2172"/>
      <c r="M16" s="2170"/>
      <c r="N16" s="2172"/>
      <c r="O16" s="2172"/>
      <c r="P16" s="2172"/>
      <c r="Q16" s="2171"/>
      <c r="R16" s="2171"/>
      <c r="S16" s="2171"/>
      <c r="T16" s="2171"/>
      <c r="U16" s="2170"/>
      <c r="V16" s="675"/>
      <c r="W16" s="2174"/>
      <c r="X16" s="2175"/>
      <c r="Y16" s="2176"/>
      <c r="Z16" s="2174"/>
      <c r="AA16" s="2175"/>
      <c r="AB16" s="2173"/>
      <c r="AC16" s="2173"/>
      <c r="AD16" s="2176"/>
      <c r="AE16" s="2177"/>
      <c r="AF16" s="2173"/>
      <c r="AG16" s="2173"/>
      <c r="AH16" s="2173"/>
      <c r="AI16" s="2173"/>
      <c r="AJ16" s="2173"/>
      <c r="AK16" s="2173"/>
      <c r="AL16" s="2173"/>
      <c r="AM16" s="2173"/>
      <c r="AN16" s="1550"/>
      <c r="AO16" s="1550"/>
      <c r="AP16" s="1550"/>
      <c r="AQ16" s="1550"/>
      <c r="AR16" s="1550"/>
      <c r="AS16" s="1550"/>
      <c r="AT16" s="1550"/>
      <c r="AU16" s="1550"/>
      <c r="AV16" s="1550"/>
      <c r="AW16" s="1550"/>
      <c r="AX16" s="1550"/>
      <c r="AY16" s="1550"/>
      <c r="AZ16" s="1550"/>
      <c r="BA16" s="1550"/>
      <c r="BB16" s="1550"/>
      <c r="BC16" s="1550"/>
      <c r="BD16" s="1550"/>
      <c r="BE16" s="1550"/>
      <c r="BF16" s="1550"/>
      <c r="BG16" s="1550"/>
      <c r="BH16" s="1550"/>
      <c r="BI16" s="1550"/>
      <c r="BJ16" s="1550"/>
      <c r="BK16" s="1550"/>
      <c r="BL16" s="1550"/>
      <c r="BM16" s="1550"/>
      <c r="BN16" s="1550"/>
      <c r="BO16" s="1550"/>
      <c r="BP16" s="1550"/>
      <c r="BQ16" s="1550"/>
      <c r="BR16" s="1550"/>
      <c r="BS16" s="1550"/>
      <c r="BT16" s="1550"/>
      <c r="BU16" s="1550"/>
      <c r="BV16" s="1550"/>
      <c r="BW16" s="1550"/>
      <c r="BX16" s="1550"/>
      <c r="BY16" s="1550"/>
      <c r="BZ16" s="1550"/>
      <c r="CA16" s="1550"/>
      <c r="CB16" s="1550"/>
      <c r="CC16" s="1550"/>
      <c r="CD16" s="1550"/>
      <c r="CE16" s="1550"/>
      <c r="CF16" s="1550"/>
      <c r="CG16" s="1550"/>
      <c r="CH16" s="1550"/>
      <c r="CI16" s="1550"/>
      <c r="CJ16" s="1550"/>
      <c r="CK16" s="1550"/>
      <c r="CL16" s="1550"/>
      <c r="CM16" s="1550"/>
      <c r="CN16" s="1550"/>
      <c r="CO16" s="1550"/>
      <c r="CP16" s="1550"/>
      <c r="CQ16" s="1550"/>
      <c r="CR16" s="1550"/>
      <c r="CS16" s="1550"/>
      <c r="CT16" s="1550"/>
      <c r="CU16" s="1550"/>
      <c r="CV16" s="1550"/>
      <c r="CW16" s="1550"/>
      <c r="CX16" s="1550"/>
      <c r="CY16" s="1550"/>
      <c r="CZ16" s="1550"/>
      <c r="DA16" s="1550"/>
      <c r="DB16" s="1550"/>
      <c r="DC16" s="1550"/>
      <c r="DD16" s="1550"/>
      <c r="DE16" s="1550"/>
      <c r="DF16" s="1550"/>
      <c r="DG16" s="1550"/>
      <c r="DH16" s="1550"/>
      <c r="DI16" s="1550"/>
      <c r="DJ16" s="1550"/>
      <c r="DK16" s="1550"/>
      <c r="DL16" s="1550"/>
      <c r="DM16" s="1550"/>
      <c r="DN16" s="1550"/>
      <c r="DO16" s="1550"/>
      <c r="DP16" s="1550"/>
      <c r="DQ16" s="1550"/>
      <c r="DR16" s="1550"/>
      <c r="DS16" s="1550"/>
      <c r="DT16" s="1550"/>
      <c r="DU16" s="1550"/>
      <c r="DV16" s="1550"/>
      <c r="DW16" s="1550"/>
      <c r="DX16" s="1550"/>
      <c r="DY16" s="1550"/>
      <c r="DZ16" s="1550"/>
      <c r="EA16" s="1550"/>
      <c r="EB16" s="1550"/>
      <c r="EC16" s="1550"/>
      <c r="ED16" s="1550"/>
      <c r="EE16" s="1550"/>
      <c r="EF16" s="1550"/>
      <c r="EG16" s="1550"/>
      <c r="EH16" s="1550"/>
      <c r="EI16" s="1550"/>
      <c r="EJ16" s="1550"/>
      <c r="EK16" s="1550"/>
      <c r="EL16" s="1550"/>
      <c r="EM16" s="1550"/>
      <c r="EN16" s="1550"/>
      <c r="EO16" s="1550"/>
      <c r="EP16" s="1550"/>
      <c r="EQ16" s="1550"/>
      <c r="ER16" s="1550"/>
      <c r="ES16" s="1550"/>
      <c r="ET16" s="1550"/>
      <c r="EU16" s="1550"/>
      <c r="EV16" s="1550"/>
      <c r="EW16" s="1550"/>
      <c r="EX16" s="1550"/>
      <c r="EY16" s="1550"/>
      <c r="EZ16" s="1550"/>
      <c r="FA16" s="1601"/>
      <c r="FB16" s="1567"/>
      <c r="FC16" s="1567"/>
      <c r="FD16" s="1567"/>
      <c r="FE16" s="1567"/>
      <c r="FF16" s="1567"/>
      <c r="FG16" s="1567"/>
      <c r="FH16" s="1567"/>
      <c r="FI16" s="1567"/>
      <c r="FJ16" s="1567"/>
      <c r="FK16" s="1567"/>
      <c r="FL16" s="1567"/>
      <c r="FM16" s="1567"/>
      <c r="FN16" s="1567"/>
      <c r="FO16" s="1567"/>
      <c r="FP16" s="1567"/>
      <c r="FQ16" s="1567"/>
      <c r="FR16" s="1567"/>
      <c r="FS16" s="1567"/>
      <c r="FT16" s="1567"/>
      <c r="FU16" s="1567"/>
      <c r="FV16" s="1567"/>
      <c r="FW16" s="1567"/>
      <c r="FX16" s="1567"/>
      <c r="FY16" s="1567"/>
      <c r="FZ16" s="1567"/>
      <c r="GA16" s="1567"/>
      <c r="GB16" s="1567"/>
      <c r="GC16" s="1567"/>
      <c r="GD16" s="1567"/>
      <c r="GE16" s="1567"/>
      <c r="GF16" s="1567"/>
      <c r="GG16" s="1567"/>
      <c r="GH16" s="1567"/>
      <c r="GI16" s="1567"/>
      <c r="GJ16" s="1567"/>
      <c r="GK16" s="1567"/>
      <c r="GL16" s="1567"/>
      <c r="GM16" s="1567"/>
      <c r="GN16" s="1567"/>
      <c r="GO16" s="1567"/>
      <c r="GP16" s="1567"/>
      <c r="GQ16" s="1567"/>
      <c r="GR16" s="1567"/>
      <c r="GS16" s="1567"/>
      <c r="GT16" s="1567"/>
      <c r="GU16" s="1567"/>
      <c r="GV16" s="1567"/>
      <c r="GW16" s="1567"/>
      <c r="GX16" s="1567"/>
      <c r="GY16" s="1567"/>
      <c r="GZ16" s="1567"/>
      <c r="HA16" s="1567"/>
      <c r="HB16" s="1567"/>
      <c r="HC16" s="1567"/>
      <c r="HD16" s="1567"/>
      <c r="HE16" s="1567"/>
      <c r="HF16" s="1567"/>
      <c r="HG16" s="1567"/>
      <c r="HH16" s="1567"/>
      <c r="HI16" s="1567"/>
      <c r="HJ16" s="1567"/>
      <c r="HK16" s="1567"/>
      <c r="HL16" s="1567"/>
      <c r="HM16" s="1567"/>
      <c r="HN16" s="1567"/>
      <c r="HO16" s="1567"/>
      <c r="HP16" s="1567"/>
      <c r="HQ16" s="1567"/>
      <c r="HR16" s="1567"/>
      <c r="HS16" s="1567"/>
      <c r="HT16" s="1567"/>
      <c r="HU16" s="1567"/>
      <c r="HV16" s="1567"/>
      <c r="HW16" s="1567"/>
      <c r="HX16" s="1567"/>
      <c r="HY16" s="1567"/>
      <c r="HZ16" s="1567"/>
      <c r="IA16" s="1567"/>
      <c r="IB16" s="1567"/>
      <c r="IC16" s="1567"/>
      <c r="ID16" s="1567"/>
      <c r="IE16" s="1567"/>
      <c r="IF16" s="1567"/>
      <c r="IG16" s="1567"/>
      <c r="IH16" s="1567"/>
      <c r="II16" s="1567"/>
      <c r="IJ16" s="1567"/>
      <c r="IK16" s="1567"/>
      <c r="IL16" s="1567"/>
      <c r="IM16" s="1567"/>
      <c r="IN16" s="1567"/>
      <c r="IO16" s="1567"/>
      <c r="IP16" s="1567"/>
      <c r="IQ16" s="1567"/>
      <c r="IR16" s="1567"/>
      <c r="IS16" s="1567"/>
      <c r="IT16" s="1567"/>
      <c r="IU16" s="1567"/>
      <c r="IV16" s="1567"/>
      <c r="IW16" s="1567"/>
      <c r="IX16" s="1567"/>
      <c r="IY16" s="1567"/>
      <c r="IZ16" s="1567"/>
      <c r="JA16" s="1567"/>
      <c r="JB16" s="1567"/>
      <c r="JC16" s="1567"/>
      <c r="JD16" s="1567"/>
      <c r="JE16" s="1567"/>
      <c r="JF16" s="1567"/>
      <c r="JG16" s="1567"/>
      <c r="JH16" s="1567"/>
      <c r="JI16" s="1567"/>
      <c r="JJ16" s="1567"/>
      <c r="JK16" s="1567"/>
      <c r="JL16" s="1567"/>
      <c r="JM16" s="1567"/>
      <c r="JN16" s="1567"/>
      <c r="JO16" s="1567"/>
      <c r="JP16" s="1567"/>
      <c r="JQ16" s="1567"/>
      <c r="JR16" s="1567"/>
      <c r="JS16" s="1567"/>
      <c r="JT16" s="1567"/>
      <c r="JU16" s="1567"/>
      <c r="JV16" s="1567"/>
      <c r="JW16" s="1567"/>
      <c r="JX16" s="1567"/>
      <c r="JY16" s="1567"/>
      <c r="JZ16" s="1567"/>
      <c r="KA16" s="1567"/>
      <c r="KB16" s="1567"/>
      <c r="KC16" s="1567"/>
      <c r="KD16" s="1567"/>
      <c r="KE16" s="1567"/>
      <c r="KF16" s="1567"/>
      <c r="KG16" s="1567"/>
      <c r="KH16" s="1567"/>
      <c r="KI16" s="1567"/>
      <c r="KJ16" s="1567"/>
      <c r="KK16" s="1567"/>
      <c r="KL16" s="1567"/>
      <c r="KM16" s="1567"/>
      <c r="KN16" s="1567"/>
      <c r="KO16" s="1567"/>
      <c r="KP16" s="1567"/>
      <c r="KQ16" s="1567"/>
      <c r="KR16" s="1567"/>
      <c r="KS16" s="1567"/>
      <c r="KT16" s="1567"/>
      <c r="KU16" s="1567"/>
      <c r="KV16" s="1567"/>
      <c r="KW16" s="1567"/>
      <c r="KX16" s="1567"/>
      <c r="KY16" s="1567"/>
      <c r="KZ16" s="1567"/>
      <c r="LA16" s="1567"/>
      <c r="LB16" s="1567"/>
      <c r="LC16" s="1567"/>
      <c r="LD16" s="1567"/>
      <c r="LE16" s="1567"/>
      <c r="LF16" s="1567"/>
      <c r="LG16" s="1567"/>
      <c r="LH16" s="1567"/>
      <c r="LI16" s="1567"/>
      <c r="LJ16" s="1567"/>
      <c r="LK16" s="1567"/>
      <c r="LL16" s="1567"/>
      <c r="LM16" s="1567"/>
      <c r="LN16" s="1567"/>
      <c r="LO16" s="1567"/>
      <c r="LP16" s="1567"/>
      <c r="LQ16" s="1567"/>
      <c r="LR16" s="1567"/>
      <c r="LS16" s="1567"/>
      <c r="LT16" s="1567"/>
      <c r="LU16" s="1567"/>
      <c r="LV16" s="1567"/>
      <c r="LW16" s="1567"/>
      <c r="LX16" s="1567"/>
      <c r="LY16" s="1567"/>
      <c r="LZ16" s="1567"/>
      <c r="MA16" s="1567"/>
      <c r="MB16" s="1567"/>
      <c r="MC16" s="1567"/>
      <c r="MD16" s="1567"/>
      <c r="ME16" s="1567"/>
      <c r="MF16" s="1567"/>
      <c r="MG16" s="1567"/>
      <c r="MH16" s="1567"/>
      <c r="MI16" s="1567"/>
      <c r="MJ16" s="1567"/>
      <c r="MK16" s="1567"/>
      <c r="ML16" s="1567"/>
      <c r="MM16" s="1567"/>
      <c r="MN16" s="1567"/>
      <c r="MO16" s="1567"/>
      <c r="MP16" s="1567"/>
      <c r="MQ16" s="1567"/>
      <c r="MR16" s="1567"/>
      <c r="MS16" s="1567"/>
      <c r="MT16" s="1567"/>
      <c r="MU16" s="1567"/>
      <c r="MV16" s="1567"/>
      <c r="MW16" s="1567"/>
      <c r="MX16" s="1567"/>
      <c r="MY16" s="1567"/>
      <c r="MZ16" s="1567"/>
      <c r="NA16" s="1567"/>
      <c r="NB16" s="1567"/>
      <c r="NC16" s="1567"/>
      <c r="ND16" s="1567"/>
      <c r="NE16" s="1567"/>
      <c r="NF16" s="1567"/>
      <c r="NG16" s="1567"/>
      <c r="NH16" s="1567"/>
      <c r="NI16" s="1567"/>
      <c r="NJ16" s="1567"/>
      <c r="NK16" s="1567"/>
      <c r="NL16" s="1567"/>
      <c r="NM16" s="1567"/>
      <c r="NN16" s="1567"/>
      <c r="NO16" s="1567"/>
      <c r="NP16" s="1567"/>
      <c r="NQ16" s="1567"/>
      <c r="NR16" s="1567"/>
      <c r="NS16" s="1567"/>
      <c r="NT16" s="1567"/>
      <c r="NU16" s="1567"/>
      <c r="NV16" s="1567"/>
    </row>
    <row r="17" spans="1:386" ht="27.6">
      <c r="A17" s="156">
        <v>1</v>
      </c>
      <c r="B17" s="156">
        <v>2</v>
      </c>
      <c r="C17" s="156">
        <v>3</v>
      </c>
      <c r="D17" s="157">
        <v>4</v>
      </c>
      <c r="E17" s="157">
        <v>5</v>
      </c>
      <c r="F17" s="156">
        <v>6</v>
      </c>
      <c r="G17" s="1542">
        <v>7</v>
      </c>
      <c r="H17" s="156">
        <v>8</v>
      </c>
      <c r="I17" s="1532">
        <v>9</v>
      </c>
      <c r="J17" s="1541">
        <v>10</v>
      </c>
      <c r="K17" s="1542">
        <v>11</v>
      </c>
      <c r="L17" s="157">
        <v>12</v>
      </c>
      <c r="M17" s="1542" t="s">
        <v>14</v>
      </c>
      <c r="N17" s="1541">
        <v>14</v>
      </c>
      <c r="O17" s="157">
        <v>15</v>
      </c>
      <c r="P17" s="157">
        <v>15</v>
      </c>
      <c r="Q17" s="157">
        <v>15</v>
      </c>
      <c r="R17" s="157">
        <v>15</v>
      </c>
      <c r="S17" s="157">
        <v>15</v>
      </c>
      <c r="T17" s="157">
        <v>15</v>
      </c>
      <c r="U17" s="157">
        <v>15</v>
      </c>
      <c r="V17" s="157">
        <v>16</v>
      </c>
      <c r="W17" s="2174"/>
      <c r="X17" s="2175"/>
      <c r="Y17" s="2176"/>
      <c r="Z17" s="2174"/>
      <c r="AA17" s="2175"/>
      <c r="AB17" s="2173"/>
      <c r="AC17" s="2173"/>
      <c r="AD17" s="2176"/>
      <c r="AE17" s="2177"/>
      <c r="AF17" s="2173"/>
      <c r="AG17" s="2173"/>
      <c r="AH17" s="2173"/>
      <c r="AI17" s="2173"/>
      <c r="AJ17" s="2173"/>
      <c r="AK17" s="2173"/>
      <c r="AL17" s="2173"/>
      <c r="AM17" s="2173"/>
    </row>
    <row r="18" spans="1:386">
      <c r="A18" s="2183" t="s">
        <v>68</v>
      </c>
      <c r="B18" s="2183"/>
      <c r="C18" s="2007"/>
      <c r="D18" s="2007"/>
      <c r="E18" s="2008">
        <f>E20+E88</f>
        <v>2065720.504</v>
      </c>
      <c r="F18" s="2008">
        <f>F20+F88</f>
        <v>0</v>
      </c>
      <c r="G18" s="2008"/>
      <c r="H18" s="2008">
        <f t="shared" ref="H18:T18" si="0">H20+H88</f>
        <v>0</v>
      </c>
      <c r="I18" s="2008">
        <f t="shared" si="0"/>
        <v>0</v>
      </c>
      <c r="J18" s="2008">
        <f t="shared" si="0"/>
        <v>490672.72824000003</v>
      </c>
      <c r="K18" s="2008">
        <f t="shared" si="0"/>
        <v>0</v>
      </c>
      <c r="L18" s="2008">
        <f t="shared" si="0"/>
        <v>0</v>
      </c>
      <c r="M18" s="2008">
        <f t="shared" si="0"/>
        <v>759549</v>
      </c>
      <c r="N18" s="2008">
        <f t="shared" si="0"/>
        <v>323647</v>
      </c>
      <c r="O18" s="2008">
        <f t="shared" si="0"/>
        <v>364202</v>
      </c>
      <c r="P18" s="2008">
        <f t="shared" si="0"/>
        <v>71700</v>
      </c>
      <c r="Q18" s="2008">
        <f t="shared" si="0"/>
        <v>569005.24749400001</v>
      </c>
      <c r="R18" s="2008">
        <f t="shared" si="0"/>
        <v>320987</v>
      </c>
      <c r="S18" s="2008">
        <f t="shared" si="0"/>
        <v>221823.753</v>
      </c>
      <c r="T18" s="2008">
        <f t="shared" si="0"/>
        <v>26194.494493999999</v>
      </c>
      <c r="U18" s="2007"/>
      <c r="V18" s="1536"/>
      <c r="W18" s="1628">
        <f>W21+W30+W56+W61+W66+W71+W89+W94+W105+W122+W156+W165+W189+W233+W247+W263+W76</f>
        <v>64</v>
      </c>
      <c r="X18" s="1628">
        <f>X21+X30+X56+X61+X66+X71+X89+X94+X105+X122+X156+X165+X189+X233+X247+X263+X76</f>
        <v>0</v>
      </c>
      <c r="Y18" s="1628">
        <f>Y21+Y30+Y56+Y61+Y66+Y71+Y89+Y94+Y105+Y122+Y156+Y165+Y189+Y233+Y247+Y263+Y76</f>
        <v>64</v>
      </c>
      <c r="Z18" s="1628">
        <f>Z21+Z30+Z56+Z61+Z66+Z71+Z89+Z94+Z105+Z122+Z156+Z165+Z189+Z233+Z247+Z263+Z76</f>
        <v>61</v>
      </c>
      <c r="AA18" s="1628">
        <f>AA21+AA30+AA56+AA61+AA66+AA71+AA89+AA94+AA105+AA122+AA156+AA165+AA189+AA233+AA247+AA263+AA76</f>
        <v>3</v>
      </c>
      <c r="AB18" s="1628">
        <f t="shared" ref="AB18:AM18" si="1">AB21+AB30+AB56+AB61+AB66+AB71+AB89+AB94+AB105+AB122+AB156+AB165+AB189+AB233+AB247+AB263+AB76</f>
        <v>0</v>
      </c>
      <c r="AC18" s="1628">
        <f t="shared" si="1"/>
        <v>0</v>
      </c>
      <c r="AD18" s="1628">
        <f t="shared" si="1"/>
        <v>61</v>
      </c>
      <c r="AE18" s="1988">
        <f>AD18/Y18</f>
        <v>0.953125</v>
      </c>
      <c r="AF18" s="1628">
        <f t="shared" si="1"/>
        <v>76</v>
      </c>
      <c r="AG18" s="1628">
        <f t="shared" si="1"/>
        <v>1931090.4589999998</v>
      </c>
      <c r="AH18" s="1628">
        <f t="shared" si="1"/>
        <v>41</v>
      </c>
      <c r="AI18" s="1628">
        <f t="shared" si="1"/>
        <v>456212.74223999999</v>
      </c>
      <c r="AJ18" s="1628">
        <f t="shared" si="1"/>
        <v>34</v>
      </c>
      <c r="AK18" s="1628">
        <f t="shared" si="1"/>
        <v>119817.045</v>
      </c>
      <c r="AL18" s="1628">
        <f t="shared" si="1"/>
        <v>9</v>
      </c>
      <c r="AM18" s="1628">
        <f t="shared" si="1"/>
        <v>26461.201000000001</v>
      </c>
    </row>
    <row r="19" spans="1:386">
      <c r="A19" s="2180" t="s">
        <v>32</v>
      </c>
      <c r="B19" s="2180"/>
      <c r="C19" s="2009"/>
      <c r="D19" s="2009"/>
      <c r="E19" s="2010" t="s">
        <v>33</v>
      </c>
      <c r="F19" s="2009"/>
      <c r="G19" s="2010"/>
      <c r="H19" s="2009"/>
      <c r="I19" s="2011"/>
      <c r="J19" s="2010"/>
      <c r="K19" s="2010"/>
      <c r="L19" s="2009"/>
      <c r="M19" s="2010"/>
      <c r="N19" s="2010"/>
      <c r="O19" s="2010"/>
      <c r="P19" s="2010"/>
      <c r="Q19" s="2012"/>
      <c r="R19" s="2012"/>
      <c r="S19" s="2012"/>
      <c r="T19" s="2012"/>
      <c r="U19" s="2009"/>
      <c r="V19" s="1538"/>
      <c r="W19" s="1628"/>
      <c r="X19" s="1622"/>
      <c r="Y19" s="1987"/>
      <c r="Z19" s="1628"/>
      <c r="AA19" s="1622"/>
      <c r="AB19" s="1537"/>
      <c r="AC19" s="1537"/>
      <c r="AD19" s="1987"/>
      <c r="AE19" s="1988"/>
      <c r="AF19" s="1537"/>
      <c r="AG19" s="1537"/>
      <c r="AH19" s="1537"/>
      <c r="AI19" s="1537"/>
      <c r="AJ19" s="1537"/>
      <c r="AK19" s="1537"/>
      <c r="AL19" s="1537"/>
      <c r="AM19" s="1537"/>
    </row>
    <row r="20" spans="1:386" s="1551" customFormat="1">
      <c r="A20" s="2181" t="s">
        <v>68</v>
      </c>
      <c r="B20" s="2181"/>
      <c r="C20" s="1670"/>
      <c r="D20" s="1670"/>
      <c r="E20" s="1671">
        <f>SUM(E21,E30,E56,E61,E66,E71,E76)</f>
        <v>742592.76900000009</v>
      </c>
      <c r="F20" s="1671"/>
      <c r="G20" s="1671"/>
      <c r="H20" s="1671"/>
      <c r="I20" s="1671"/>
      <c r="J20" s="1671">
        <f>SUM(J21,J30,J56,J61,J66,J71,J76)</f>
        <v>179351.728</v>
      </c>
      <c r="K20" s="1671"/>
      <c r="L20" s="1671"/>
      <c r="M20" s="1671">
        <f>SUM(M21,M30,M56,M61,M66,M71,M76)</f>
        <v>279422</v>
      </c>
      <c r="N20" s="1671">
        <f t="shared" ref="N20:T20" si="2">SUM(N21,N30,N56,N61,N66,N71,N76)</f>
        <v>191647</v>
      </c>
      <c r="O20" s="1671">
        <f t="shared" si="2"/>
        <v>87775</v>
      </c>
      <c r="P20" s="1671">
        <f t="shared" si="2"/>
        <v>0</v>
      </c>
      <c r="Q20" s="1671">
        <f t="shared" si="2"/>
        <v>261793</v>
      </c>
      <c r="R20" s="1671">
        <f t="shared" si="2"/>
        <v>188987</v>
      </c>
      <c r="S20" s="1671">
        <f t="shared" si="2"/>
        <v>72806</v>
      </c>
      <c r="T20" s="1671">
        <f t="shared" si="2"/>
        <v>0</v>
      </c>
      <c r="U20" s="1670"/>
      <c r="V20" s="563"/>
      <c r="W20" s="1628"/>
      <c r="X20" s="1622"/>
      <c r="Y20" s="1987"/>
      <c r="Z20" s="1628"/>
      <c r="AA20" s="1622"/>
      <c r="AB20" s="1537"/>
      <c r="AC20" s="1537"/>
      <c r="AD20" s="1987"/>
      <c r="AE20" s="1988"/>
      <c r="AF20" s="1537"/>
      <c r="AG20" s="1539"/>
      <c r="AH20" s="1537"/>
      <c r="AI20" s="1539"/>
      <c r="AJ20" s="1537"/>
      <c r="AK20" s="1539"/>
      <c r="AL20" s="1537"/>
      <c r="AM20" s="1539"/>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1600"/>
    </row>
    <row r="21" spans="1:386" s="1569" customFormat="1">
      <c r="A21" s="1672">
        <v>1</v>
      </c>
      <c r="B21" s="1673" t="s">
        <v>106</v>
      </c>
      <c r="C21" s="2013"/>
      <c r="D21" s="2013"/>
      <c r="E21" s="1674">
        <f>SUM(E22:E29)</f>
        <v>548497.36100000003</v>
      </c>
      <c r="F21" s="1674">
        <f>SUM(F22:F26)</f>
        <v>0</v>
      </c>
      <c r="G21" s="1674"/>
      <c r="H21" s="1674">
        <f>SUM(H22:H26)</f>
        <v>0</v>
      </c>
      <c r="I21" s="1674">
        <f>SUM(I22:I26)</f>
        <v>0</v>
      </c>
      <c r="J21" s="1674">
        <f>SUM(J22:J29)</f>
        <v>10456.075999999999</v>
      </c>
      <c r="K21" s="1674"/>
      <c r="L21" s="1674">
        <f>SUM(L22:L26)</f>
        <v>0</v>
      </c>
      <c r="M21" s="1674">
        <f t="shared" ref="M21:T21" si="3">SUM(M22:M29)</f>
        <v>192416</v>
      </c>
      <c r="N21" s="1674">
        <f t="shared" si="3"/>
        <v>186316</v>
      </c>
      <c r="O21" s="1674">
        <f t="shared" si="3"/>
        <v>6100</v>
      </c>
      <c r="P21" s="1674">
        <f t="shared" si="3"/>
        <v>0</v>
      </c>
      <c r="Q21" s="1674">
        <f t="shared" si="3"/>
        <v>187894</v>
      </c>
      <c r="R21" s="1674">
        <f t="shared" si="3"/>
        <v>186316</v>
      </c>
      <c r="S21" s="1674">
        <f t="shared" si="3"/>
        <v>1578</v>
      </c>
      <c r="T21" s="1674">
        <f t="shared" si="3"/>
        <v>0</v>
      </c>
      <c r="U21" s="2013"/>
      <c r="V21" s="1540"/>
      <c r="W21" s="1628">
        <f>SUM(W22:W29)</f>
        <v>2</v>
      </c>
      <c r="X21" s="1628">
        <f>SUM(X22:X29)</f>
        <v>0</v>
      </c>
      <c r="Y21" s="1987">
        <f>W21+X21</f>
        <v>2</v>
      </c>
      <c r="Z21" s="1628">
        <f>SUM(Z22:Z29)</f>
        <v>2</v>
      </c>
      <c r="AA21" s="1628">
        <f>SUM(AA22:AA29)</f>
        <v>0</v>
      </c>
      <c r="AB21" s="1628">
        <f>SUM(AB22:AB29)</f>
        <v>0</v>
      </c>
      <c r="AC21" s="1628">
        <f>SUM(AC22:AC29)</f>
        <v>0</v>
      </c>
      <c r="AD21" s="1989">
        <f>Z21+AB21</f>
        <v>2</v>
      </c>
      <c r="AE21" s="1988">
        <f>AD21/Y21</f>
        <v>1</v>
      </c>
      <c r="AF21" s="1628">
        <f t="shared" ref="AF21:AM21" si="4">SUM(AF22:AF29)</f>
        <v>4</v>
      </c>
      <c r="AG21" s="1628">
        <f t="shared" si="4"/>
        <v>548497.36100000003</v>
      </c>
      <c r="AH21" s="1628">
        <f t="shared" si="4"/>
        <v>2</v>
      </c>
      <c r="AI21" s="1628">
        <f t="shared" si="4"/>
        <v>10456.075999999999</v>
      </c>
      <c r="AJ21" s="1628">
        <f t="shared" si="4"/>
        <v>0</v>
      </c>
      <c r="AK21" s="1628">
        <f t="shared" si="4"/>
        <v>0</v>
      </c>
      <c r="AL21" s="1628">
        <f t="shared" si="4"/>
        <v>0</v>
      </c>
      <c r="AM21" s="1628">
        <f t="shared" si="4"/>
        <v>0</v>
      </c>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1600"/>
      <c r="FB21" s="1551"/>
      <c r="FC21" s="1551"/>
      <c r="FD21" s="1551"/>
      <c r="FE21" s="1551"/>
      <c r="FF21" s="1551"/>
      <c r="FG21" s="1551"/>
      <c r="FH21" s="1551"/>
      <c r="FI21" s="1551"/>
      <c r="FJ21" s="1551"/>
      <c r="FK21" s="1551"/>
      <c r="FL21" s="1551"/>
      <c r="FM21" s="1551"/>
      <c r="FN21" s="1551"/>
      <c r="FO21" s="1551"/>
      <c r="FP21" s="1551"/>
      <c r="FQ21" s="1551"/>
      <c r="FR21" s="1551"/>
      <c r="FS21" s="1551"/>
      <c r="FT21" s="1551"/>
      <c r="FU21" s="1551"/>
      <c r="FV21" s="1551"/>
      <c r="FW21" s="1551"/>
      <c r="FX21" s="1551"/>
      <c r="FY21" s="1551"/>
      <c r="FZ21" s="1551"/>
      <c r="GA21" s="1551"/>
      <c r="GB21" s="1551"/>
      <c r="GC21" s="1551"/>
      <c r="GD21" s="1551"/>
      <c r="GE21" s="1551"/>
      <c r="GF21" s="1551"/>
      <c r="GG21" s="1551"/>
      <c r="GH21" s="1551"/>
      <c r="GI21" s="1551"/>
      <c r="GJ21" s="1551"/>
      <c r="GK21" s="1551"/>
      <c r="GL21" s="1551"/>
      <c r="GM21" s="1551"/>
      <c r="GN21" s="1551"/>
      <c r="GO21" s="1551"/>
      <c r="GP21" s="1551"/>
      <c r="GQ21" s="1551"/>
      <c r="GR21" s="1551"/>
      <c r="GS21" s="1551"/>
      <c r="GT21" s="1551"/>
      <c r="GU21" s="1551"/>
      <c r="GV21" s="1551"/>
      <c r="GW21" s="1551"/>
      <c r="GX21" s="1551"/>
      <c r="GY21" s="1551"/>
      <c r="GZ21" s="1551"/>
      <c r="HA21" s="1551"/>
      <c r="HB21" s="1551"/>
      <c r="HC21" s="1551"/>
      <c r="HD21" s="1551"/>
      <c r="HE21" s="1551"/>
      <c r="HF21" s="1551"/>
      <c r="HG21" s="1551"/>
      <c r="HH21" s="1551"/>
      <c r="HI21" s="1551"/>
      <c r="HJ21" s="1551"/>
      <c r="HK21" s="1551"/>
      <c r="HL21" s="1551"/>
      <c r="HM21" s="1551"/>
      <c r="HN21" s="1551"/>
      <c r="HO21" s="1551"/>
      <c r="HP21" s="1551"/>
      <c r="HQ21" s="1551"/>
      <c r="HR21" s="1551"/>
      <c r="HS21" s="1551"/>
      <c r="HT21" s="1551"/>
      <c r="HU21" s="1551"/>
      <c r="HV21" s="1551"/>
      <c r="HW21" s="1551"/>
      <c r="HX21" s="1551"/>
      <c r="HY21" s="1551"/>
      <c r="HZ21" s="1551"/>
      <c r="IA21" s="1551"/>
      <c r="IB21" s="1551"/>
      <c r="IC21" s="1551"/>
      <c r="ID21" s="1551"/>
      <c r="IE21" s="1551"/>
      <c r="IF21" s="1551"/>
      <c r="IG21" s="1551"/>
      <c r="IH21" s="1551"/>
      <c r="II21" s="1551"/>
      <c r="IJ21" s="1551"/>
      <c r="IK21" s="1551"/>
      <c r="IL21" s="1551"/>
      <c r="IM21" s="1551"/>
      <c r="IN21" s="1551"/>
      <c r="IO21" s="1551"/>
      <c r="IP21" s="1551"/>
      <c r="IQ21" s="1551"/>
      <c r="IR21" s="1551"/>
      <c r="IS21" s="1551"/>
      <c r="IT21" s="1551"/>
      <c r="IU21" s="1551"/>
      <c r="IV21" s="1551"/>
      <c r="IW21" s="1551"/>
      <c r="IX21" s="1551"/>
      <c r="IY21" s="1551"/>
      <c r="IZ21" s="1551"/>
      <c r="JA21" s="1551"/>
      <c r="JB21" s="1551"/>
      <c r="JC21" s="1551"/>
      <c r="JD21" s="1551"/>
      <c r="JE21" s="1551"/>
      <c r="JF21" s="1551"/>
      <c r="JG21" s="1551"/>
      <c r="JH21" s="1551"/>
      <c r="JI21" s="1551"/>
      <c r="JJ21" s="1551"/>
      <c r="JK21" s="1551"/>
      <c r="JL21" s="1551"/>
      <c r="JM21" s="1551"/>
      <c r="JN21" s="1551"/>
      <c r="JO21" s="1551"/>
      <c r="JP21" s="1551"/>
      <c r="JQ21" s="1551"/>
      <c r="JR21" s="1551"/>
      <c r="JS21" s="1551"/>
      <c r="JT21" s="1551"/>
      <c r="JU21" s="1551"/>
      <c r="JV21" s="1551"/>
      <c r="JW21" s="1551"/>
      <c r="JX21" s="1551"/>
      <c r="JY21" s="1551"/>
      <c r="JZ21" s="1551"/>
      <c r="KA21" s="1551"/>
      <c r="KB21" s="1551"/>
      <c r="KC21" s="1551"/>
      <c r="KD21" s="1551"/>
      <c r="KE21" s="1551"/>
      <c r="KF21" s="1551"/>
      <c r="KG21" s="1551"/>
      <c r="KH21" s="1551"/>
      <c r="KI21" s="1551"/>
      <c r="KJ21" s="1551"/>
      <c r="KK21" s="1551"/>
      <c r="KL21" s="1551"/>
      <c r="KM21" s="1551"/>
      <c r="KN21" s="1551"/>
      <c r="KO21" s="1551"/>
      <c r="KP21" s="1551"/>
      <c r="KQ21" s="1551"/>
      <c r="KR21" s="1551"/>
      <c r="KS21" s="1551"/>
      <c r="KT21" s="1551"/>
      <c r="KU21" s="1551"/>
      <c r="KV21" s="1551"/>
      <c r="KW21" s="1551"/>
      <c r="KX21" s="1551"/>
      <c r="KY21" s="1551"/>
      <c r="KZ21" s="1551"/>
      <c r="LA21" s="1551"/>
      <c r="LB21" s="1551"/>
      <c r="LC21" s="1551"/>
      <c r="LD21" s="1551"/>
      <c r="LE21" s="1551"/>
      <c r="LF21" s="1551"/>
      <c r="LG21" s="1551"/>
      <c r="LH21" s="1551"/>
      <c r="LI21" s="1551"/>
      <c r="LJ21" s="1551"/>
      <c r="LK21" s="1551"/>
      <c r="LL21" s="1551"/>
      <c r="LM21" s="1551"/>
      <c r="LN21" s="1551"/>
      <c r="LO21" s="1551"/>
      <c r="LP21" s="1551"/>
      <c r="LQ21" s="1551"/>
      <c r="LR21" s="1551"/>
      <c r="LS21" s="1551"/>
      <c r="LT21" s="1551"/>
      <c r="LU21" s="1551"/>
      <c r="LV21" s="1551"/>
      <c r="LW21" s="1551"/>
      <c r="LX21" s="1551"/>
      <c r="LY21" s="1551"/>
      <c r="LZ21" s="1551"/>
      <c r="MA21" s="1551"/>
      <c r="MB21" s="1551"/>
      <c r="MC21" s="1551"/>
      <c r="MD21" s="1551"/>
      <c r="ME21" s="1551"/>
      <c r="MF21" s="1551"/>
      <c r="MG21" s="1551"/>
      <c r="MH21" s="1551"/>
      <c r="MI21" s="1551"/>
      <c r="MJ21" s="1551"/>
      <c r="MK21" s="1551"/>
      <c r="ML21" s="1551"/>
      <c r="MM21" s="1551"/>
      <c r="MN21" s="1551"/>
      <c r="MO21" s="1551"/>
      <c r="MP21" s="1551"/>
      <c r="MQ21" s="1551"/>
      <c r="MR21" s="1551"/>
      <c r="MS21" s="1551"/>
      <c r="MT21" s="1551"/>
      <c r="MU21" s="1551"/>
      <c r="MV21" s="1551"/>
      <c r="MW21" s="1551"/>
      <c r="MX21" s="1551"/>
      <c r="MY21" s="1551"/>
      <c r="MZ21" s="1551"/>
      <c r="NA21" s="1551"/>
      <c r="NB21" s="1551"/>
      <c r="NC21" s="1551"/>
      <c r="ND21" s="1551"/>
      <c r="NE21" s="1551"/>
      <c r="NF21" s="1551"/>
      <c r="NG21" s="1551"/>
      <c r="NH21" s="1551"/>
      <c r="NI21" s="1551"/>
      <c r="NJ21" s="1551"/>
      <c r="NK21" s="1551"/>
      <c r="NL21" s="1551"/>
      <c r="NM21" s="1551"/>
      <c r="NN21" s="1551"/>
      <c r="NO21" s="1551"/>
      <c r="NP21" s="1551"/>
      <c r="NQ21" s="1551"/>
      <c r="NR21" s="1551"/>
      <c r="NS21" s="1551"/>
      <c r="NT21" s="1551"/>
      <c r="NU21" s="1551"/>
      <c r="NV21" s="1551"/>
    </row>
    <row r="22" spans="1:386">
      <c r="A22" s="1675"/>
      <c r="B22" s="1676" t="s">
        <v>79</v>
      </c>
      <c r="C22" s="1677"/>
      <c r="D22" s="1675"/>
      <c r="E22" s="1678"/>
      <c r="F22" s="1675"/>
      <c r="G22" s="1678" t="s">
        <v>33</v>
      </c>
      <c r="H22" s="1675" t="s">
        <v>33</v>
      </c>
      <c r="I22" s="1679"/>
      <c r="J22" s="1678"/>
      <c r="K22" s="1678"/>
      <c r="L22" s="1675"/>
      <c r="M22" s="1678"/>
      <c r="N22" s="1678"/>
      <c r="O22" s="1678"/>
      <c r="P22" s="1678"/>
      <c r="Q22" s="1680"/>
      <c r="R22" s="1680"/>
      <c r="S22" s="1680"/>
      <c r="T22" s="1680"/>
      <c r="U22" s="1681" t="s">
        <v>33</v>
      </c>
      <c r="V22" s="156"/>
      <c r="W22" s="1633"/>
      <c r="X22" s="1623"/>
      <c r="Y22" s="1989"/>
      <c r="Z22" s="1629"/>
      <c r="AA22" s="1623"/>
      <c r="AB22" s="1535"/>
      <c r="AC22" s="1535"/>
      <c r="AD22" s="1989"/>
      <c r="AE22" s="1990"/>
      <c r="AF22" s="1543"/>
      <c r="AG22" s="1543"/>
      <c r="AH22" s="1543"/>
      <c r="AI22" s="1543"/>
      <c r="AJ22" s="1543"/>
      <c r="AK22" s="1543"/>
      <c r="AL22" s="1543"/>
      <c r="AM22" s="1543"/>
    </row>
    <row r="23" spans="1:386">
      <c r="A23" s="1681"/>
      <c r="B23" s="1676" t="s">
        <v>548</v>
      </c>
      <c r="C23" s="1682"/>
      <c r="D23" s="1683"/>
      <c r="E23" s="1684"/>
      <c r="F23" s="1615"/>
      <c r="G23" s="1685"/>
      <c r="H23" s="1686"/>
      <c r="I23" s="2018"/>
      <c r="J23" s="1687"/>
      <c r="K23" s="1687"/>
      <c r="L23" s="1686"/>
      <c r="M23" s="1687"/>
      <c r="N23" s="1687"/>
      <c r="O23" s="1687"/>
      <c r="P23" s="1687"/>
      <c r="Q23" s="1688"/>
      <c r="R23" s="2017"/>
      <c r="S23" s="2017"/>
      <c r="T23" s="2017"/>
      <c r="U23" s="1681"/>
      <c r="V23" s="156"/>
      <c r="W23" s="1629"/>
      <c r="X23" s="1623"/>
      <c r="Y23" s="1989"/>
      <c r="Z23" s="1629"/>
      <c r="AA23" s="1623"/>
      <c r="AB23" s="1578"/>
      <c r="AC23" s="1578"/>
      <c r="AD23" s="1989"/>
      <c r="AE23" s="1990"/>
      <c r="AF23" s="1545"/>
      <c r="AG23" s="1543">
        <f t="shared" ref="AG23:AG29" si="5">AF23*E23</f>
        <v>0</v>
      </c>
      <c r="AH23" s="1545"/>
      <c r="AI23" s="1543">
        <f t="shared" ref="AI23:AI29" si="6">AH23*J23</f>
        <v>0</v>
      </c>
      <c r="AJ23" s="1545"/>
      <c r="AK23" s="1543">
        <f t="shared" ref="AK23:AK29" si="7">AJ23*E23</f>
        <v>0</v>
      </c>
      <c r="AL23" s="1545"/>
      <c r="AM23" s="1543">
        <f t="shared" ref="AM23:AM29" si="8">AL23*J23</f>
        <v>0</v>
      </c>
    </row>
    <row r="24" spans="1:386" s="1558" customFormat="1" ht="41.4">
      <c r="A24" s="1689"/>
      <c r="B24" s="2019" t="s">
        <v>560</v>
      </c>
      <c r="C24" s="1690" t="s">
        <v>53</v>
      </c>
      <c r="D24" s="1691" t="s">
        <v>722</v>
      </c>
      <c r="E24" s="1692"/>
      <c r="F24" s="1693"/>
      <c r="G24" s="1694"/>
      <c r="H24" s="1695"/>
      <c r="I24" s="1695"/>
      <c r="J24" s="1696"/>
      <c r="K24" s="1696"/>
      <c r="L24" s="1695"/>
      <c r="M24" s="1692">
        <f>SUM(N24:P24)</f>
        <v>186316</v>
      </c>
      <c r="N24" s="1692">
        <v>186316</v>
      </c>
      <c r="O24" s="1696"/>
      <c r="P24" s="1696"/>
      <c r="Q24" s="1696">
        <f>SUM(R24:T24)</f>
        <v>186316</v>
      </c>
      <c r="R24" s="1692">
        <v>186316</v>
      </c>
      <c r="S24" s="2083"/>
      <c r="T24" s="1696"/>
      <c r="U24" s="1689"/>
      <c r="V24" s="1689">
        <f>E24-J24</f>
        <v>0</v>
      </c>
      <c r="W24" s="1629">
        <v>1</v>
      </c>
      <c r="X24" s="1623"/>
      <c r="Y24" s="1989"/>
      <c r="Z24" s="1629">
        <v>1</v>
      </c>
      <c r="AA24" s="1623"/>
      <c r="AB24" s="1578"/>
      <c r="AC24" s="1578"/>
      <c r="AD24" s="1989"/>
      <c r="AE24" s="1990"/>
      <c r="AF24" s="1545"/>
      <c r="AG24" s="1543">
        <f t="shared" si="5"/>
        <v>0</v>
      </c>
      <c r="AH24" s="1545"/>
      <c r="AI24" s="1543">
        <f t="shared" si="6"/>
        <v>0</v>
      </c>
      <c r="AJ24" s="1545"/>
      <c r="AK24" s="1543">
        <f t="shared" si="7"/>
        <v>0</v>
      </c>
      <c r="AL24" s="1545"/>
      <c r="AM24" s="1543">
        <f t="shared" si="8"/>
        <v>0</v>
      </c>
      <c r="AN24" s="1553"/>
      <c r="AO24" s="1553"/>
      <c r="AP24" s="1553"/>
      <c r="AQ24" s="1553"/>
      <c r="AR24" s="1553"/>
      <c r="AS24" s="1553"/>
      <c r="AT24" s="1553"/>
      <c r="AU24" s="1553"/>
      <c r="AV24" s="1553"/>
      <c r="AW24" s="1553"/>
      <c r="AX24" s="1553"/>
      <c r="AY24" s="1553"/>
      <c r="AZ24" s="1553"/>
      <c r="BA24" s="1553"/>
      <c r="BB24" s="1553"/>
      <c r="BC24" s="1553"/>
      <c r="BD24" s="1553"/>
      <c r="BE24" s="1553"/>
      <c r="BF24" s="1553"/>
      <c r="BG24" s="1553"/>
      <c r="BH24" s="1553"/>
      <c r="BI24" s="1553"/>
      <c r="BJ24" s="1553"/>
      <c r="BK24" s="1553"/>
      <c r="BL24" s="1553"/>
      <c r="BM24" s="1553"/>
      <c r="BN24" s="1553"/>
      <c r="BO24" s="1553"/>
      <c r="BP24" s="1553"/>
      <c r="BQ24" s="1553"/>
      <c r="BR24" s="1553"/>
      <c r="BS24" s="1553"/>
      <c r="BT24" s="1553"/>
      <c r="BU24" s="1553"/>
      <c r="BV24" s="1553"/>
      <c r="BW24" s="1553"/>
      <c r="BX24" s="1553"/>
      <c r="BY24" s="1553"/>
      <c r="BZ24" s="1553"/>
      <c r="CA24" s="1553"/>
      <c r="CB24" s="1553"/>
      <c r="CC24" s="1553"/>
      <c r="CD24" s="1553"/>
      <c r="CE24" s="1553"/>
      <c r="CF24" s="1553"/>
      <c r="CG24" s="1553"/>
      <c r="CH24" s="1553"/>
      <c r="CI24" s="1553"/>
      <c r="CJ24" s="1553"/>
      <c r="CK24" s="1553"/>
      <c r="CL24" s="1553"/>
      <c r="CM24" s="1553"/>
      <c r="CN24" s="1553"/>
      <c r="CO24" s="1553"/>
      <c r="CP24" s="1553"/>
      <c r="CQ24" s="1553"/>
      <c r="CR24" s="1553"/>
      <c r="CS24" s="1553"/>
      <c r="CT24" s="1553"/>
      <c r="CU24" s="1553"/>
      <c r="CV24" s="1553"/>
      <c r="CW24" s="1553"/>
      <c r="CX24" s="1553"/>
      <c r="CY24" s="1553"/>
      <c r="CZ24" s="1553"/>
      <c r="DA24" s="1553"/>
      <c r="DB24" s="1553"/>
      <c r="DC24" s="1553"/>
      <c r="DD24" s="1553"/>
      <c r="DE24" s="1553"/>
      <c r="DF24" s="1553"/>
      <c r="DG24" s="1553"/>
      <c r="DH24" s="1553"/>
      <c r="DI24" s="1553"/>
      <c r="DJ24" s="1553"/>
      <c r="DK24" s="1553"/>
      <c r="DL24" s="1553"/>
      <c r="DM24" s="1553"/>
      <c r="DN24" s="1553"/>
      <c r="DO24" s="1553"/>
      <c r="DP24" s="1553"/>
      <c r="DQ24" s="1553"/>
      <c r="DR24" s="1553"/>
      <c r="DS24" s="1553"/>
      <c r="DT24" s="1553"/>
      <c r="DU24" s="1553"/>
      <c r="DV24" s="1553"/>
      <c r="DW24" s="1553"/>
      <c r="DX24" s="1553"/>
      <c r="DY24" s="1553"/>
      <c r="DZ24" s="1553"/>
      <c r="EA24" s="1553"/>
      <c r="EB24" s="1553"/>
      <c r="EC24" s="1553"/>
      <c r="ED24" s="1553"/>
      <c r="EE24" s="1553"/>
      <c r="EF24" s="1553"/>
      <c r="EG24" s="1553"/>
      <c r="EH24" s="1553"/>
      <c r="EI24" s="1553"/>
      <c r="EJ24" s="1553"/>
      <c r="EK24" s="1553"/>
      <c r="EL24" s="1553"/>
      <c r="EM24" s="1553"/>
      <c r="EN24" s="1553"/>
      <c r="EO24" s="1553"/>
      <c r="EP24" s="1553"/>
      <c r="EQ24" s="1553"/>
      <c r="ER24" s="1553"/>
      <c r="ES24" s="1553"/>
      <c r="ET24" s="1553"/>
      <c r="EU24" s="1553"/>
      <c r="EV24" s="1553"/>
      <c r="EW24" s="1553"/>
      <c r="EX24" s="1553"/>
      <c r="EY24" s="1553"/>
      <c r="EZ24" s="1553"/>
      <c r="FA24" s="1602"/>
      <c r="FB24" s="1570"/>
      <c r="FC24" s="1570"/>
      <c r="FD24" s="1570"/>
      <c r="FE24" s="1570"/>
      <c r="FF24" s="1570"/>
      <c r="FG24" s="1570"/>
      <c r="FH24" s="1570"/>
      <c r="FI24" s="1570"/>
      <c r="FJ24" s="1570"/>
      <c r="FK24" s="1570"/>
      <c r="FL24" s="1570"/>
      <c r="FM24" s="1570"/>
      <c r="FN24" s="1570"/>
      <c r="FO24" s="1570"/>
      <c r="FP24" s="1570"/>
      <c r="FQ24" s="1570"/>
      <c r="FR24" s="1570"/>
      <c r="FS24" s="1570"/>
      <c r="FT24" s="1570"/>
      <c r="FU24" s="1570"/>
      <c r="FV24" s="1570"/>
      <c r="FW24" s="1570"/>
      <c r="FX24" s="1570"/>
      <c r="FY24" s="1570"/>
      <c r="FZ24" s="1570"/>
      <c r="GA24" s="1570"/>
      <c r="GB24" s="1570"/>
      <c r="GC24" s="1570"/>
      <c r="GD24" s="1570"/>
      <c r="GE24" s="1570"/>
      <c r="GF24" s="1570"/>
      <c r="GG24" s="1570"/>
      <c r="GH24" s="1570"/>
      <c r="GI24" s="1570"/>
      <c r="GJ24" s="1570"/>
      <c r="GK24" s="1570"/>
      <c r="GL24" s="1570"/>
      <c r="GM24" s="1570"/>
      <c r="GN24" s="1570"/>
      <c r="GO24" s="1570"/>
      <c r="GP24" s="1570"/>
      <c r="GQ24" s="1570"/>
      <c r="GR24" s="1570"/>
      <c r="GS24" s="1570"/>
      <c r="GT24" s="1570"/>
      <c r="GU24" s="1570"/>
      <c r="GV24" s="1570"/>
      <c r="GW24" s="1570"/>
      <c r="GX24" s="1570"/>
      <c r="GY24" s="1570"/>
      <c r="GZ24" s="1570"/>
      <c r="HA24" s="1570"/>
      <c r="HB24" s="1570"/>
      <c r="HC24" s="1570"/>
      <c r="HD24" s="1570"/>
      <c r="HE24" s="1570"/>
      <c r="HF24" s="1570"/>
      <c r="HG24" s="1570"/>
      <c r="HH24" s="1570"/>
      <c r="HI24" s="1570"/>
      <c r="HJ24" s="1570"/>
      <c r="HK24" s="1570"/>
      <c r="HL24" s="1570"/>
      <c r="HM24" s="1570"/>
      <c r="HN24" s="1570"/>
      <c r="HO24" s="1570"/>
      <c r="HP24" s="1570"/>
      <c r="HQ24" s="1570"/>
      <c r="HR24" s="1570"/>
      <c r="HS24" s="1570"/>
      <c r="HT24" s="1570"/>
      <c r="HU24" s="1570"/>
      <c r="HV24" s="1570"/>
      <c r="HW24" s="1570"/>
      <c r="HX24" s="1570"/>
      <c r="HY24" s="1570"/>
      <c r="HZ24" s="1570"/>
      <c r="IA24" s="1570"/>
      <c r="IB24" s="1570"/>
      <c r="IC24" s="1570"/>
      <c r="ID24" s="1570"/>
      <c r="IE24" s="1570"/>
      <c r="IF24" s="1570"/>
      <c r="IG24" s="1570"/>
      <c r="IH24" s="1570"/>
      <c r="II24" s="1570"/>
      <c r="IJ24" s="1570"/>
      <c r="IK24" s="1570"/>
      <c r="IL24" s="1570"/>
      <c r="IM24" s="1570"/>
      <c r="IN24" s="1570"/>
      <c r="IO24" s="1570"/>
      <c r="IP24" s="1570"/>
      <c r="IQ24" s="1570"/>
      <c r="IR24" s="1570"/>
      <c r="IS24" s="1570"/>
      <c r="IT24" s="1570"/>
      <c r="IU24" s="1570"/>
      <c r="IV24" s="1570"/>
      <c r="IW24" s="1570"/>
      <c r="IX24" s="1570"/>
      <c r="IY24" s="1570"/>
      <c r="IZ24" s="1570"/>
      <c r="JA24" s="1570"/>
      <c r="JB24" s="1570"/>
      <c r="JC24" s="1570"/>
      <c r="JD24" s="1570"/>
      <c r="JE24" s="1570"/>
      <c r="JF24" s="1570"/>
      <c r="JG24" s="1570"/>
      <c r="JH24" s="1570"/>
      <c r="JI24" s="1570"/>
      <c r="JJ24" s="1570"/>
      <c r="JK24" s="1570"/>
      <c r="JL24" s="1570"/>
      <c r="JM24" s="1570"/>
      <c r="JN24" s="1570"/>
      <c r="JO24" s="1570"/>
      <c r="JP24" s="1570"/>
      <c r="JQ24" s="1570"/>
      <c r="JR24" s="1570"/>
      <c r="JS24" s="1570"/>
      <c r="JT24" s="1570"/>
      <c r="JU24" s="1570"/>
      <c r="JV24" s="1570"/>
      <c r="JW24" s="1570"/>
      <c r="JX24" s="1570"/>
      <c r="JY24" s="1570"/>
      <c r="JZ24" s="1570"/>
      <c r="KA24" s="1570"/>
      <c r="KB24" s="1570"/>
      <c r="KC24" s="1570"/>
      <c r="KD24" s="1570"/>
      <c r="KE24" s="1570"/>
      <c r="KF24" s="1570"/>
      <c r="KG24" s="1570"/>
      <c r="KH24" s="1570"/>
      <c r="KI24" s="1570"/>
      <c r="KJ24" s="1570"/>
      <c r="KK24" s="1570"/>
      <c r="KL24" s="1570"/>
      <c r="KM24" s="1570"/>
      <c r="KN24" s="1570"/>
      <c r="KO24" s="1570"/>
      <c r="KP24" s="1570"/>
      <c r="KQ24" s="1570"/>
      <c r="KR24" s="1570"/>
      <c r="KS24" s="1570"/>
      <c r="KT24" s="1570"/>
      <c r="KU24" s="1570"/>
      <c r="KV24" s="1570"/>
      <c r="KW24" s="1570"/>
      <c r="KX24" s="1570"/>
      <c r="KY24" s="1570"/>
      <c r="KZ24" s="1570"/>
      <c r="LA24" s="1570"/>
      <c r="LB24" s="1570"/>
      <c r="LC24" s="1570"/>
      <c r="LD24" s="1570"/>
      <c r="LE24" s="1570"/>
      <c r="LF24" s="1570"/>
      <c r="LG24" s="1570"/>
      <c r="LH24" s="1570"/>
      <c r="LI24" s="1570"/>
      <c r="LJ24" s="1570"/>
      <c r="LK24" s="1570"/>
      <c r="LL24" s="1570"/>
      <c r="LM24" s="1570"/>
      <c r="LN24" s="1570"/>
      <c r="LO24" s="1570"/>
      <c r="LP24" s="1570"/>
      <c r="LQ24" s="1570"/>
      <c r="LR24" s="1570"/>
      <c r="LS24" s="1570"/>
      <c r="LT24" s="1570"/>
      <c r="LU24" s="1570"/>
      <c r="LV24" s="1570"/>
      <c r="LW24" s="1570"/>
      <c r="LX24" s="1570"/>
      <c r="LY24" s="1570"/>
      <c r="LZ24" s="1570"/>
      <c r="MA24" s="1570"/>
      <c r="MB24" s="1570"/>
      <c r="MC24" s="1570"/>
      <c r="MD24" s="1570"/>
      <c r="ME24" s="1570"/>
      <c r="MF24" s="1570"/>
      <c r="MG24" s="1570"/>
      <c r="MH24" s="1570"/>
      <c r="MI24" s="1570"/>
      <c r="MJ24" s="1570"/>
      <c r="MK24" s="1570"/>
      <c r="ML24" s="1570"/>
      <c r="MM24" s="1570"/>
      <c r="MN24" s="1570"/>
      <c r="MO24" s="1570"/>
      <c r="MP24" s="1570"/>
      <c r="MQ24" s="1570"/>
      <c r="MR24" s="1570"/>
      <c r="MS24" s="1570"/>
      <c r="MT24" s="1570"/>
      <c r="MU24" s="1570"/>
      <c r="MV24" s="1570"/>
      <c r="MW24" s="1570"/>
      <c r="MX24" s="1570"/>
      <c r="MY24" s="1570"/>
      <c r="MZ24" s="1570"/>
      <c r="NA24" s="1570"/>
      <c r="NB24" s="1570"/>
      <c r="NC24" s="1570"/>
      <c r="ND24" s="1570"/>
      <c r="NE24" s="1570"/>
      <c r="NF24" s="1570"/>
      <c r="NG24" s="1570"/>
      <c r="NH24" s="1570"/>
      <c r="NI24" s="1570"/>
      <c r="NJ24" s="1570"/>
      <c r="NK24" s="1570"/>
      <c r="NL24" s="1570"/>
      <c r="NM24" s="1570"/>
      <c r="NN24" s="1570"/>
      <c r="NO24" s="1570"/>
      <c r="NP24" s="1570"/>
      <c r="NQ24" s="1570"/>
      <c r="NR24" s="1570"/>
      <c r="NS24" s="1570"/>
      <c r="NT24" s="1570"/>
      <c r="NU24" s="1570"/>
      <c r="NV24" s="1570"/>
    </row>
    <row r="25" spans="1:386" ht="41.4">
      <c r="A25" s="1681"/>
      <c r="B25" s="1698" t="s">
        <v>622</v>
      </c>
      <c r="C25" s="1682"/>
      <c r="D25" s="1683"/>
      <c r="E25" s="1616">
        <v>280254</v>
      </c>
      <c r="F25" s="1617" t="s">
        <v>948</v>
      </c>
      <c r="G25" s="1616">
        <v>660</v>
      </c>
      <c r="H25" s="2081" t="s">
        <v>707</v>
      </c>
      <c r="I25" s="2018"/>
      <c r="J25" s="1687"/>
      <c r="K25" s="1687"/>
      <c r="L25" s="1686"/>
      <c r="M25" s="1687"/>
      <c r="N25" s="1687"/>
      <c r="O25" s="1687"/>
      <c r="P25" s="1687"/>
      <c r="Q25" s="1688"/>
      <c r="R25" s="2017"/>
      <c r="S25" s="2017"/>
      <c r="T25" s="2017"/>
      <c r="U25" s="1681"/>
      <c r="V25" s="1689">
        <f t="shared" ref="V25:V88" si="9">E25-J25</f>
        <v>280254</v>
      </c>
      <c r="W25" s="1629"/>
      <c r="X25" s="1623"/>
      <c r="Y25" s="1989"/>
      <c r="Z25" s="1629"/>
      <c r="AA25" s="1623"/>
      <c r="AB25" s="1578"/>
      <c r="AC25" s="1578"/>
      <c r="AD25" s="1989"/>
      <c r="AE25" s="1990"/>
      <c r="AF25" s="1545">
        <v>1</v>
      </c>
      <c r="AG25" s="1543">
        <f t="shared" si="5"/>
        <v>280254</v>
      </c>
      <c r="AH25" s="1545"/>
      <c r="AI25" s="1543">
        <f t="shared" si="6"/>
        <v>0</v>
      </c>
      <c r="AJ25" s="1545"/>
      <c r="AK25" s="1543">
        <f t="shared" si="7"/>
        <v>0</v>
      </c>
      <c r="AL25" s="1545"/>
      <c r="AM25" s="1543">
        <f t="shared" si="8"/>
        <v>0</v>
      </c>
    </row>
    <row r="26" spans="1:386" ht="41.4">
      <c r="A26" s="1681"/>
      <c r="B26" s="1698" t="s">
        <v>623</v>
      </c>
      <c r="C26" s="1682"/>
      <c r="D26" s="1683"/>
      <c r="E26" s="1616">
        <v>254687</v>
      </c>
      <c r="F26" s="1617" t="s">
        <v>948</v>
      </c>
      <c r="G26" s="1616">
        <v>660</v>
      </c>
      <c r="H26" s="2081" t="s">
        <v>707</v>
      </c>
      <c r="I26" s="2018"/>
      <c r="J26" s="1687"/>
      <c r="K26" s="1687"/>
      <c r="L26" s="1686"/>
      <c r="M26" s="1687"/>
      <c r="N26" s="1687"/>
      <c r="O26" s="1687"/>
      <c r="P26" s="1687"/>
      <c r="Q26" s="1688"/>
      <c r="R26" s="2017"/>
      <c r="S26" s="2017"/>
      <c r="T26" s="2017"/>
      <c r="U26" s="1681"/>
      <c r="V26" s="1689">
        <f t="shared" si="9"/>
        <v>254687</v>
      </c>
      <c r="W26" s="1629"/>
      <c r="X26" s="1623"/>
      <c r="Y26" s="1989"/>
      <c r="Z26" s="1629"/>
      <c r="AA26" s="1623"/>
      <c r="AB26" s="1578"/>
      <c r="AC26" s="1578"/>
      <c r="AD26" s="1989"/>
      <c r="AE26" s="1990"/>
      <c r="AF26" s="1545">
        <v>1</v>
      </c>
      <c r="AG26" s="1543">
        <f t="shared" si="5"/>
        <v>254687</v>
      </c>
      <c r="AH26" s="1545"/>
      <c r="AI26" s="1543">
        <f t="shared" si="6"/>
        <v>0</v>
      </c>
      <c r="AJ26" s="1545"/>
      <c r="AK26" s="1543">
        <f t="shared" si="7"/>
        <v>0</v>
      </c>
      <c r="AL26" s="1545"/>
      <c r="AM26" s="1543">
        <f t="shared" si="8"/>
        <v>0</v>
      </c>
    </row>
    <row r="27" spans="1:386" ht="41.4">
      <c r="A27" s="1681"/>
      <c r="B27" s="1698" t="s">
        <v>1248</v>
      </c>
      <c r="C27" s="2127"/>
      <c r="D27" s="2128"/>
      <c r="E27" s="1616">
        <v>2512</v>
      </c>
      <c r="F27" s="1617" t="s">
        <v>1249</v>
      </c>
      <c r="G27" s="1616">
        <v>60</v>
      </c>
      <c r="H27" s="2081" t="s">
        <v>1250</v>
      </c>
      <c r="I27" s="1709" t="s">
        <v>1252</v>
      </c>
      <c r="J27" s="1714">
        <v>1989</v>
      </c>
      <c r="K27" s="2082" t="s">
        <v>1253</v>
      </c>
      <c r="L27" s="2027" t="s">
        <v>1251</v>
      </c>
      <c r="M27" s="1687"/>
      <c r="N27" s="1687"/>
      <c r="O27" s="1687"/>
      <c r="P27" s="1687"/>
      <c r="Q27" s="1688"/>
      <c r="R27" s="2017"/>
      <c r="S27" s="2017"/>
      <c r="T27" s="2017"/>
      <c r="U27" s="1681"/>
      <c r="V27" s="1689">
        <f t="shared" si="9"/>
        <v>523</v>
      </c>
      <c r="W27" s="1629"/>
      <c r="X27" s="1623"/>
      <c r="Y27" s="1989"/>
      <c r="Z27" s="1629"/>
      <c r="AA27" s="1623"/>
      <c r="AB27" s="1578"/>
      <c r="AC27" s="1578"/>
      <c r="AD27" s="1989"/>
      <c r="AE27" s="1990"/>
      <c r="AF27" s="1545">
        <v>1</v>
      </c>
      <c r="AG27" s="1543">
        <f t="shared" si="5"/>
        <v>2512</v>
      </c>
      <c r="AH27" s="1545">
        <v>1</v>
      </c>
      <c r="AI27" s="1543">
        <f t="shared" si="6"/>
        <v>1989</v>
      </c>
      <c r="AJ27" s="1545"/>
      <c r="AK27" s="1543"/>
      <c r="AL27" s="1545"/>
      <c r="AM27" s="1543"/>
    </row>
    <row r="28" spans="1:386" ht="72" customHeight="1">
      <c r="A28" s="1681"/>
      <c r="B28" s="1804" t="s">
        <v>827</v>
      </c>
      <c r="C28" s="1690" t="s">
        <v>359</v>
      </c>
      <c r="D28" s="1691" t="s">
        <v>935</v>
      </c>
      <c r="E28" s="1616"/>
      <c r="F28" s="1617"/>
      <c r="G28" s="1616"/>
      <c r="H28" s="2081"/>
      <c r="I28" s="2018"/>
      <c r="J28" s="1687"/>
      <c r="K28" s="1687"/>
      <c r="L28" s="1686"/>
      <c r="M28" s="1692">
        <f>SUM(N28:P28)</f>
        <v>6100</v>
      </c>
      <c r="N28" s="1687"/>
      <c r="O28" s="1687">
        <v>6100</v>
      </c>
      <c r="P28" s="1687"/>
      <c r="Q28" s="1696">
        <f>SUM(R28:T28)</f>
        <v>1578</v>
      </c>
      <c r="R28" s="1692"/>
      <c r="S28" s="2083">
        <v>1578</v>
      </c>
      <c r="T28" s="1696"/>
      <c r="U28" s="1681"/>
      <c r="V28" s="1689">
        <f t="shared" si="9"/>
        <v>0</v>
      </c>
      <c r="W28" s="1629">
        <v>1</v>
      </c>
      <c r="X28" s="1623"/>
      <c r="Y28" s="1989"/>
      <c r="Z28" s="1629">
        <v>1</v>
      </c>
      <c r="AA28" s="1623"/>
      <c r="AB28" s="1578"/>
      <c r="AC28" s="1578"/>
      <c r="AD28" s="1989"/>
      <c r="AE28" s="1990"/>
      <c r="AF28" s="1545"/>
      <c r="AG28" s="1543">
        <f t="shared" si="5"/>
        <v>0</v>
      </c>
      <c r="AH28" s="1545"/>
      <c r="AI28" s="1543">
        <f t="shared" si="6"/>
        <v>0</v>
      </c>
      <c r="AJ28" s="1545"/>
      <c r="AK28" s="1543">
        <f t="shared" si="7"/>
        <v>0</v>
      </c>
      <c r="AL28" s="1545"/>
      <c r="AM28" s="1543">
        <f t="shared" si="8"/>
        <v>0</v>
      </c>
    </row>
    <row r="29" spans="1:386" ht="82.8">
      <c r="A29" s="1681"/>
      <c r="B29" s="1698" t="s">
        <v>47</v>
      </c>
      <c r="C29" s="1682"/>
      <c r="D29" s="1617"/>
      <c r="E29" s="1616">
        <v>11044.361000000001</v>
      </c>
      <c r="F29" s="1617" t="s">
        <v>882</v>
      </c>
      <c r="G29" s="1616">
        <v>90</v>
      </c>
      <c r="H29" s="2081" t="s">
        <v>1155</v>
      </c>
      <c r="I29" s="1709" t="s">
        <v>1157</v>
      </c>
      <c r="J29" s="1714">
        <v>8467.0759999999991</v>
      </c>
      <c r="K29" s="2082" t="s">
        <v>720</v>
      </c>
      <c r="L29" s="2027" t="s">
        <v>1156</v>
      </c>
      <c r="M29" s="1687"/>
      <c r="N29" s="1687"/>
      <c r="O29" s="1687"/>
      <c r="P29" s="1687"/>
      <c r="Q29" s="1688"/>
      <c r="R29" s="2017"/>
      <c r="S29" s="2017"/>
      <c r="T29" s="2017"/>
      <c r="U29" s="1681"/>
      <c r="V29" s="1689">
        <f t="shared" si="9"/>
        <v>2577.2850000000017</v>
      </c>
      <c r="W29" s="1629"/>
      <c r="X29" s="1623"/>
      <c r="Y29" s="1989"/>
      <c r="Z29" s="1629"/>
      <c r="AA29" s="1623"/>
      <c r="AB29" s="1578"/>
      <c r="AC29" s="1578"/>
      <c r="AD29" s="1989"/>
      <c r="AE29" s="1990"/>
      <c r="AF29" s="1545">
        <v>1</v>
      </c>
      <c r="AG29" s="1543">
        <f t="shared" si="5"/>
        <v>11044.361000000001</v>
      </c>
      <c r="AH29" s="1545">
        <v>1</v>
      </c>
      <c r="AI29" s="1543">
        <f t="shared" si="6"/>
        <v>8467.0759999999991</v>
      </c>
      <c r="AJ29" s="1545"/>
      <c r="AK29" s="1543">
        <f t="shared" si="7"/>
        <v>0</v>
      </c>
      <c r="AL29" s="1545"/>
      <c r="AM29" s="1543">
        <f t="shared" si="8"/>
        <v>0</v>
      </c>
    </row>
    <row r="30" spans="1:386" s="1569" customFormat="1">
      <c r="A30" s="1672">
        <v>2</v>
      </c>
      <c r="B30" s="1673" t="s">
        <v>107</v>
      </c>
      <c r="C30" s="2013"/>
      <c r="D30" s="2013"/>
      <c r="E30" s="1674">
        <f t="shared" ref="E30:J30" si="10">SUM(E31:E55)</f>
        <v>102299.40800000001</v>
      </c>
      <c r="F30" s="1674">
        <f t="shared" si="10"/>
        <v>0</v>
      </c>
      <c r="G30" s="1674">
        <f t="shared" si="10"/>
        <v>3450</v>
      </c>
      <c r="H30" s="1674">
        <f t="shared" si="10"/>
        <v>0</v>
      </c>
      <c r="I30" s="1674">
        <f t="shared" si="10"/>
        <v>0</v>
      </c>
      <c r="J30" s="1674">
        <f t="shared" si="10"/>
        <v>78806.081999999995</v>
      </c>
      <c r="K30" s="1674"/>
      <c r="L30" s="1674">
        <f t="shared" ref="L30:T30" si="11">SUM(L31:L55)</f>
        <v>0</v>
      </c>
      <c r="M30" s="1674">
        <f t="shared" si="11"/>
        <v>43272</v>
      </c>
      <c r="N30" s="1674">
        <f t="shared" si="11"/>
        <v>0</v>
      </c>
      <c r="O30" s="1674">
        <f t="shared" si="11"/>
        <v>43272</v>
      </c>
      <c r="P30" s="1674">
        <f t="shared" si="11"/>
        <v>0</v>
      </c>
      <c r="Q30" s="1674">
        <f t="shared" si="11"/>
        <v>35104</v>
      </c>
      <c r="R30" s="1674">
        <f t="shared" si="11"/>
        <v>0</v>
      </c>
      <c r="S30" s="1674">
        <f t="shared" si="11"/>
        <v>35104</v>
      </c>
      <c r="T30" s="1674">
        <f t="shared" si="11"/>
        <v>0</v>
      </c>
      <c r="U30" s="2013"/>
      <c r="V30" s="1689">
        <f t="shared" si="9"/>
        <v>23493.326000000015</v>
      </c>
      <c r="W30" s="1630">
        <f>SUM(W31:W55)</f>
        <v>6</v>
      </c>
      <c r="X30" s="1630">
        <f>SUM(X31:X55)</f>
        <v>0</v>
      </c>
      <c r="Y30" s="1989">
        <f>W30+X30</f>
        <v>6</v>
      </c>
      <c r="Z30" s="1630">
        <f>SUM(Z31:Z55)</f>
        <v>6</v>
      </c>
      <c r="AA30" s="1624">
        <f>SUM(AA31:AA55)</f>
        <v>0</v>
      </c>
      <c r="AB30" s="1543">
        <f>SUM(AB31:AB54)</f>
        <v>0</v>
      </c>
      <c r="AC30" s="1543">
        <f>SUM(AC31:AC54)</f>
        <v>0</v>
      </c>
      <c r="AD30" s="1989">
        <f>Z30+AB30</f>
        <v>6</v>
      </c>
      <c r="AE30" s="1988">
        <f>AD30/Y30</f>
        <v>1</v>
      </c>
      <c r="AF30" s="1543">
        <f t="shared" ref="AF30:AM30" si="12">SUM(AF31:AF54)</f>
        <v>5</v>
      </c>
      <c r="AG30" s="1543">
        <f t="shared" si="12"/>
        <v>67015.048999999999</v>
      </c>
      <c r="AH30" s="1543">
        <f t="shared" si="12"/>
        <v>4</v>
      </c>
      <c r="AI30" s="1543">
        <f t="shared" si="12"/>
        <v>58573.296999999999</v>
      </c>
      <c r="AJ30" s="1543">
        <f t="shared" si="12"/>
        <v>5</v>
      </c>
      <c r="AK30" s="1543">
        <f t="shared" si="12"/>
        <v>26945.359</v>
      </c>
      <c r="AL30" s="1543">
        <f t="shared" si="12"/>
        <v>2</v>
      </c>
      <c r="AM30" s="1543">
        <f t="shared" si="12"/>
        <v>12234</v>
      </c>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1600"/>
      <c r="FB30" s="1551"/>
      <c r="FC30" s="1551"/>
      <c r="FD30" s="1551"/>
      <c r="FE30" s="1551"/>
      <c r="FF30" s="1551"/>
      <c r="FG30" s="1551"/>
      <c r="FH30" s="1551"/>
      <c r="FI30" s="1551"/>
      <c r="FJ30" s="1551"/>
      <c r="FK30" s="1551"/>
      <c r="FL30" s="1551"/>
      <c r="FM30" s="1551"/>
      <c r="FN30" s="1551"/>
      <c r="FO30" s="1551"/>
      <c r="FP30" s="1551"/>
      <c r="FQ30" s="1551"/>
      <c r="FR30" s="1551"/>
      <c r="FS30" s="1551"/>
      <c r="FT30" s="1551"/>
      <c r="FU30" s="1551"/>
      <c r="FV30" s="1551"/>
      <c r="FW30" s="1551"/>
      <c r="FX30" s="1551"/>
      <c r="FY30" s="1551"/>
      <c r="FZ30" s="1551"/>
      <c r="GA30" s="1551"/>
      <c r="GB30" s="1551"/>
      <c r="GC30" s="1551"/>
      <c r="GD30" s="1551"/>
      <c r="GE30" s="1551"/>
      <c r="GF30" s="1551"/>
      <c r="GG30" s="1551"/>
      <c r="GH30" s="1551"/>
      <c r="GI30" s="1551"/>
      <c r="GJ30" s="1551"/>
      <c r="GK30" s="1551"/>
      <c r="GL30" s="1551"/>
      <c r="GM30" s="1551"/>
      <c r="GN30" s="1551"/>
      <c r="GO30" s="1551"/>
      <c r="GP30" s="1551"/>
      <c r="GQ30" s="1551"/>
      <c r="GR30" s="1551"/>
      <c r="GS30" s="1551"/>
      <c r="GT30" s="1551"/>
      <c r="GU30" s="1551"/>
      <c r="GV30" s="1551"/>
      <c r="GW30" s="1551"/>
      <c r="GX30" s="1551"/>
      <c r="GY30" s="1551"/>
      <c r="GZ30" s="1551"/>
      <c r="HA30" s="1551"/>
      <c r="HB30" s="1551"/>
      <c r="HC30" s="1551"/>
      <c r="HD30" s="1551"/>
      <c r="HE30" s="1551"/>
      <c r="HF30" s="1551"/>
      <c r="HG30" s="1551"/>
      <c r="HH30" s="1551"/>
      <c r="HI30" s="1551"/>
      <c r="HJ30" s="1551"/>
      <c r="HK30" s="1551"/>
      <c r="HL30" s="1551"/>
      <c r="HM30" s="1551"/>
      <c r="HN30" s="1551"/>
      <c r="HO30" s="1551"/>
      <c r="HP30" s="1551"/>
      <c r="HQ30" s="1551"/>
      <c r="HR30" s="1551"/>
      <c r="HS30" s="1551"/>
      <c r="HT30" s="1551"/>
      <c r="HU30" s="1551"/>
      <c r="HV30" s="1551"/>
      <c r="HW30" s="1551"/>
      <c r="HX30" s="1551"/>
      <c r="HY30" s="1551"/>
      <c r="HZ30" s="1551"/>
      <c r="IA30" s="1551"/>
      <c r="IB30" s="1551"/>
      <c r="IC30" s="1551"/>
      <c r="ID30" s="1551"/>
      <c r="IE30" s="1551"/>
      <c r="IF30" s="1551"/>
      <c r="IG30" s="1551"/>
      <c r="IH30" s="1551"/>
      <c r="II30" s="1551"/>
      <c r="IJ30" s="1551"/>
      <c r="IK30" s="1551"/>
      <c r="IL30" s="1551"/>
      <c r="IM30" s="1551"/>
      <c r="IN30" s="1551"/>
      <c r="IO30" s="1551"/>
      <c r="IP30" s="1551"/>
      <c r="IQ30" s="1551"/>
      <c r="IR30" s="1551"/>
      <c r="IS30" s="1551"/>
      <c r="IT30" s="1551"/>
      <c r="IU30" s="1551"/>
      <c r="IV30" s="1551"/>
      <c r="IW30" s="1551"/>
      <c r="IX30" s="1551"/>
      <c r="IY30" s="1551"/>
      <c r="IZ30" s="1551"/>
      <c r="JA30" s="1551"/>
      <c r="JB30" s="1551"/>
      <c r="JC30" s="1551"/>
      <c r="JD30" s="1551"/>
      <c r="JE30" s="1551"/>
      <c r="JF30" s="1551"/>
      <c r="JG30" s="1551"/>
      <c r="JH30" s="1551"/>
      <c r="JI30" s="1551"/>
      <c r="JJ30" s="1551"/>
      <c r="JK30" s="1551"/>
      <c r="JL30" s="1551"/>
      <c r="JM30" s="1551"/>
      <c r="JN30" s="1551"/>
      <c r="JO30" s="1551"/>
      <c r="JP30" s="1551"/>
      <c r="JQ30" s="1551"/>
      <c r="JR30" s="1551"/>
      <c r="JS30" s="1551"/>
      <c r="JT30" s="1551"/>
      <c r="JU30" s="1551"/>
      <c r="JV30" s="1551"/>
      <c r="JW30" s="1551"/>
      <c r="JX30" s="1551"/>
      <c r="JY30" s="1551"/>
      <c r="JZ30" s="1551"/>
      <c r="KA30" s="1551"/>
      <c r="KB30" s="1551"/>
      <c r="KC30" s="1551"/>
      <c r="KD30" s="1551"/>
      <c r="KE30" s="1551"/>
      <c r="KF30" s="1551"/>
      <c r="KG30" s="1551"/>
      <c r="KH30" s="1551"/>
      <c r="KI30" s="1551"/>
      <c r="KJ30" s="1551"/>
      <c r="KK30" s="1551"/>
      <c r="KL30" s="1551"/>
      <c r="KM30" s="1551"/>
      <c r="KN30" s="1551"/>
      <c r="KO30" s="1551"/>
      <c r="KP30" s="1551"/>
      <c r="KQ30" s="1551"/>
      <c r="KR30" s="1551"/>
      <c r="KS30" s="1551"/>
      <c r="KT30" s="1551"/>
      <c r="KU30" s="1551"/>
      <c r="KV30" s="1551"/>
      <c r="KW30" s="1551"/>
      <c r="KX30" s="1551"/>
      <c r="KY30" s="1551"/>
      <c r="KZ30" s="1551"/>
      <c r="LA30" s="1551"/>
      <c r="LB30" s="1551"/>
      <c r="LC30" s="1551"/>
      <c r="LD30" s="1551"/>
      <c r="LE30" s="1551"/>
      <c r="LF30" s="1551"/>
      <c r="LG30" s="1551"/>
      <c r="LH30" s="1551"/>
      <c r="LI30" s="1551"/>
      <c r="LJ30" s="1551"/>
      <c r="LK30" s="1551"/>
      <c r="LL30" s="1551"/>
      <c r="LM30" s="1551"/>
      <c r="LN30" s="1551"/>
      <c r="LO30" s="1551"/>
      <c r="LP30" s="1551"/>
      <c r="LQ30" s="1551"/>
      <c r="LR30" s="1551"/>
      <c r="LS30" s="1551"/>
      <c r="LT30" s="1551"/>
      <c r="LU30" s="1551"/>
      <c r="LV30" s="1551"/>
      <c r="LW30" s="1551"/>
      <c r="LX30" s="1551"/>
      <c r="LY30" s="1551"/>
      <c r="LZ30" s="1551"/>
      <c r="MA30" s="1551"/>
      <c r="MB30" s="1551"/>
      <c r="MC30" s="1551"/>
      <c r="MD30" s="1551"/>
      <c r="ME30" s="1551"/>
      <c r="MF30" s="1551"/>
      <c r="MG30" s="1551"/>
      <c r="MH30" s="1551"/>
      <c r="MI30" s="1551"/>
      <c r="MJ30" s="1551"/>
      <c r="MK30" s="1551"/>
      <c r="ML30" s="1551"/>
      <c r="MM30" s="1551"/>
      <c r="MN30" s="1551"/>
      <c r="MO30" s="1551"/>
      <c r="MP30" s="1551"/>
      <c r="MQ30" s="1551"/>
      <c r="MR30" s="1551"/>
      <c r="MS30" s="1551"/>
      <c r="MT30" s="1551"/>
      <c r="MU30" s="1551"/>
      <c r="MV30" s="1551"/>
      <c r="MW30" s="1551"/>
      <c r="MX30" s="1551"/>
      <c r="MY30" s="1551"/>
      <c r="MZ30" s="1551"/>
      <c r="NA30" s="1551"/>
      <c r="NB30" s="1551"/>
      <c r="NC30" s="1551"/>
      <c r="ND30" s="1551"/>
      <c r="NE30" s="1551"/>
      <c r="NF30" s="1551"/>
      <c r="NG30" s="1551"/>
      <c r="NH30" s="1551"/>
      <c r="NI30" s="1551"/>
      <c r="NJ30" s="1551"/>
      <c r="NK30" s="1551"/>
      <c r="NL30" s="1551"/>
      <c r="NM30" s="1551"/>
      <c r="NN30" s="1551"/>
      <c r="NO30" s="1551"/>
      <c r="NP30" s="1551"/>
      <c r="NQ30" s="1551"/>
      <c r="NR30" s="1551"/>
      <c r="NS30" s="1551"/>
      <c r="NT30" s="1551"/>
      <c r="NU30" s="1551"/>
      <c r="NV30" s="1551"/>
    </row>
    <row r="31" spans="1:386" s="39" customFormat="1" ht="27.6">
      <c r="A31" s="1675"/>
      <c r="B31" s="2020" t="s">
        <v>81</v>
      </c>
      <c r="C31" s="1677"/>
      <c r="D31" s="1675"/>
      <c r="E31" s="1678"/>
      <c r="F31" s="1677"/>
      <c r="G31" s="1699"/>
      <c r="H31" s="1677"/>
      <c r="I31" s="2021"/>
      <c r="J31" s="1678"/>
      <c r="K31" s="1699"/>
      <c r="L31" s="1675"/>
      <c r="M31" s="1699"/>
      <c r="N31" s="1699"/>
      <c r="O31" s="1699"/>
      <c r="P31" s="1699"/>
      <c r="Q31" s="2022"/>
      <c r="R31" s="2022"/>
      <c r="S31" s="2022"/>
      <c r="T31" s="2022"/>
      <c r="U31" s="1677"/>
      <c r="V31" s="1689">
        <f t="shared" si="9"/>
        <v>0</v>
      </c>
      <c r="W31" s="1630"/>
      <c r="X31" s="1624"/>
      <c r="Y31" s="1989"/>
      <c r="Z31" s="1630"/>
      <c r="AA31" s="1624"/>
      <c r="AB31" s="1543"/>
      <c r="AC31" s="1543"/>
      <c r="AD31" s="1989"/>
      <c r="AE31" s="1990"/>
      <c r="AF31" s="1543"/>
      <c r="AG31" s="1543"/>
      <c r="AH31" s="1543"/>
      <c r="AI31" s="1543"/>
      <c r="AJ31" s="1543"/>
      <c r="AK31" s="1543"/>
      <c r="AL31" s="1543"/>
      <c r="AM31" s="1543"/>
      <c r="AN31" s="1549"/>
      <c r="AO31" s="1549"/>
      <c r="AP31" s="1549"/>
      <c r="AQ31" s="1549"/>
      <c r="AR31" s="1549"/>
      <c r="AS31" s="1549"/>
      <c r="AT31" s="1549"/>
      <c r="AU31" s="1549"/>
      <c r="AV31" s="1549"/>
      <c r="AW31" s="1549"/>
      <c r="AX31" s="1549"/>
      <c r="AY31" s="1549"/>
      <c r="AZ31" s="1549"/>
      <c r="BA31" s="1549"/>
      <c r="BB31" s="1549"/>
      <c r="BC31" s="1549"/>
      <c r="BD31" s="1549"/>
      <c r="BE31" s="1549"/>
      <c r="BF31" s="1549"/>
      <c r="BG31" s="1549"/>
      <c r="BH31" s="1549"/>
      <c r="BI31" s="1549"/>
      <c r="BJ31" s="1549"/>
      <c r="BK31" s="1549"/>
      <c r="BL31" s="1549"/>
      <c r="BM31" s="1549"/>
      <c r="BN31" s="1549"/>
      <c r="BO31" s="1549"/>
      <c r="BP31" s="1549"/>
      <c r="BQ31" s="1549"/>
      <c r="BR31" s="1549"/>
      <c r="BS31" s="1549"/>
      <c r="BT31" s="1549"/>
      <c r="BU31" s="1549"/>
      <c r="BV31" s="1549"/>
      <c r="BW31" s="1549"/>
      <c r="BX31" s="1549"/>
      <c r="BY31" s="1549"/>
      <c r="BZ31" s="1549"/>
      <c r="CA31" s="1549"/>
      <c r="CB31" s="1549"/>
      <c r="CC31" s="1549"/>
      <c r="CD31" s="1549"/>
      <c r="CE31" s="1549"/>
      <c r="CF31" s="1549"/>
      <c r="CG31" s="1549"/>
      <c r="CH31" s="1549"/>
      <c r="CI31" s="1549"/>
      <c r="CJ31" s="1549"/>
      <c r="CK31" s="1549"/>
      <c r="CL31" s="1549"/>
      <c r="CM31" s="1549"/>
      <c r="CN31" s="1549"/>
      <c r="CO31" s="1549"/>
      <c r="CP31" s="1549"/>
      <c r="CQ31" s="1549"/>
      <c r="CR31" s="1549"/>
      <c r="CS31" s="1549"/>
      <c r="CT31" s="1549"/>
      <c r="CU31" s="1549"/>
      <c r="CV31" s="1549"/>
      <c r="CW31" s="1549"/>
      <c r="CX31" s="1549"/>
      <c r="CY31" s="1549"/>
      <c r="CZ31" s="1549"/>
      <c r="DA31" s="1549"/>
      <c r="DB31" s="1549"/>
      <c r="DC31" s="1549"/>
      <c r="DD31" s="1549"/>
      <c r="DE31" s="1549"/>
      <c r="DF31" s="1549"/>
      <c r="DG31" s="1549"/>
      <c r="DH31" s="1549"/>
      <c r="DI31" s="1549"/>
      <c r="DJ31" s="1549"/>
      <c r="DK31" s="1549"/>
      <c r="DL31" s="1549"/>
      <c r="DM31" s="1549"/>
      <c r="DN31" s="1549"/>
      <c r="DO31" s="1549"/>
      <c r="DP31" s="1549"/>
      <c r="DQ31" s="1549"/>
      <c r="DR31" s="1549"/>
      <c r="DS31" s="1549"/>
      <c r="DT31" s="1549"/>
      <c r="DU31" s="1549"/>
      <c r="DV31" s="1549"/>
      <c r="DW31" s="1549"/>
      <c r="DX31" s="1549"/>
      <c r="DY31" s="1549"/>
      <c r="DZ31" s="1549"/>
      <c r="EA31" s="1549"/>
      <c r="EB31" s="1549"/>
      <c r="EC31" s="1549"/>
      <c r="ED31" s="1549"/>
      <c r="EE31" s="1549"/>
      <c r="EF31" s="1549"/>
      <c r="EG31" s="1549"/>
      <c r="EH31" s="1549"/>
      <c r="EI31" s="1549"/>
      <c r="EJ31" s="1549"/>
      <c r="EK31" s="1549"/>
      <c r="EL31" s="1549"/>
      <c r="EM31" s="1549"/>
      <c r="EN31" s="1549"/>
      <c r="EO31" s="1549"/>
      <c r="EP31" s="1549"/>
      <c r="EQ31" s="1549"/>
      <c r="ER31" s="1549"/>
      <c r="ES31" s="1549"/>
      <c r="ET31" s="1549"/>
      <c r="EU31" s="1549"/>
      <c r="EV31" s="1549"/>
      <c r="EW31" s="1549"/>
      <c r="EX31" s="1549"/>
      <c r="EY31" s="1549"/>
      <c r="EZ31" s="1549"/>
      <c r="FA31" s="1603"/>
      <c r="FB31" s="329"/>
      <c r="FC31" s="329"/>
      <c r="FD31" s="329"/>
      <c r="FE31" s="329"/>
      <c r="FF31" s="329"/>
      <c r="FG31" s="329"/>
      <c r="FH31" s="329"/>
      <c r="FI31" s="329"/>
      <c r="FJ31" s="329"/>
      <c r="FK31" s="329"/>
      <c r="FL31" s="329"/>
      <c r="FM31" s="329"/>
      <c r="FN31" s="329"/>
      <c r="FO31" s="329"/>
      <c r="FP31" s="329"/>
      <c r="FQ31" s="329"/>
      <c r="FR31" s="329"/>
      <c r="FS31" s="329"/>
      <c r="FT31" s="329"/>
      <c r="FU31" s="329"/>
      <c r="FV31" s="329"/>
      <c r="FW31" s="329"/>
      <c r="FX31" s="329"/>
      <c r="FY31" s="329"/>
      <c r="FZ31" s="329"/>
      <c r="GA31" s="329"/>
      <c r="GB31" s="329"/>
      <c r="GC31" s="329"/>
      <c r="GD31" s="329"/>
      <c r="GE31" s="329"/>
      <c r="GF31" s="329"/>
      <c r="GG31" s="329"/>
      <c r="GH31" s="329"/>
      <c r="GI31" s="329"/>
      <c r="GJ31" s="329"/>
      <c r="GK31" s="329"/>
      <c r="GL31" s="329"/>
      <c r="GM31" s="329"/>
      <c r="GN31" s="329"/>
      <c r="GO31" s="329"/>
      <c r="GP31" s="329"/>
      <c r="GQ31" s="329"/>
      <c r="GR31" s="329"/>
      <c r="GS31" s="329"/>
      <c r="GT31" s="329"/>
      <c r="GU31" s="329"/>
      <c r="GV31" s="329"/>
      <c r="GW31" s="329"/>
      <c r="GX31" s="329"/>
      <c r="GY31" s="329"/>
      <c r="GZ31" s="329"/>
      <c r="HA31" s="329"/>
      <c r="HB31" s="329"/>
      <c r="HC31" s="329"/>
      <c r="HD31" s="329"/>
      <c r="HE31" s="329"/>
      <c r="HF31" s="329"/>
      <c r="HG31" s="329"/>
      <c r="HH31" s="329"/>
      <c r="HI31" s="329"/>
      <c r="HJ31" s="329"/>
      <c r="HK31" s="329"/>
      <c r="HL31" s="329"/>
      <c r="HM31" s="329"/>
      <c r="HN31" s="329"/>
      <c r="HO31" s="329"/>
      <c r="HP31" s="329"/>
      <c r="HQ31" s="329"/>
      <c r="HR31" s="329"/>
      <c r="HS31" s="329"/>
      <c r="HT31" s="329"/>
      <c r="HU31" s="329"/>
      <c r="HV31" s="329"/>
      <c r="HW31" s="329"/>
      <c r="HX31" s="329"/>
      <c r="HY31" s="329"/>
      <c r="HZ31" s="329"/>
      <c r="IA31" s="329"/>
      <c r="IB31" s="329"/>
      <c r="IC31" s="329"/>
      <c r="ID31" s="329"/>
      <c r="IE31" s="329"/>
      <c r="IF31" s="329"/>
      <c r="IG31" s="329"/>
      <c r="IH31" s="329"/>
      <c r="II31" s="329"/>
      <c r="IJ31" s="329"/>
      <c r="IK31" s="329"/>
      <c r="IL31" s="329"/>
      <c r="IM31" s="329"/>
      <c r="IN31" s="329"/>
      <c r="IO31" s="329"/>
      <c r="IP31" s="329"/>
      <c r="IQ31" s="329"/>
      <c r="IR31" s="329"/>
      <c r="IS31" s="329"/>
      <c r="IT31" s="329"/>
      <c r="IU31" s="329"/>
      <c r="IV31" s="329"/>
      <c r="IW31" s="329"/>
      <c r="IX31" s="329"/>
      <c r="IY31" s="329"/>
      <c r="IZ31" s="329"/>
      <c r="JA31" s="329"/>
      <c r="JB31" s="329"/>
      <c r="JC31" s="329"/>
      <c r="JD31" s="329"/>
      <c r="JE31" s="329"/>
      <c r="JF31" s="329"/>
      <c r="JG31" s="329"/>
      <c r="JH31" s="329"/>
      <c r="JI31" s="329"/>
      <c r="JJ31" s="329"/>
      <c r="JK31" s="329"/>
      <c r="JL31" s="329"/>
      <c r="JM31" s="329"/>
      <c r="JN31" s="329"/>
      <c r="JO31" s="329"/>
      <c r="JP31" s="329"/>
      <c r="JQ31" s="329"/>
      <c r="JR31" s="329"/>
      <c r="JS31" s="329"/>
      <c r="JT31" s="329"/>
      <c r="JU31" s="329"/>
      <c r="JV31" s="329"/>
      <c r="JW31" s="329"/>
      <c r="JX31" s="329"/>
      <c r="JY31" s="329"/>
      <c r="JZ31" s="329"/>
      <c r="KA31" s="329"/>
      <c r="KB31" s="329"/>
      <c r="KC31" s="329"/>
      <c r="KD31" s="329"/>
      <c r="KE31" s="329"/>
      <c r="KF31" s="329"/>
      <c r="KG31" s="329"/>
      <c r="KH31" s="329"/>
      <c r="KI31" s="329"/>
      <c r="KJ31" s="329"/>
      <c r="KK31" s="329"/>
      <c r="KL31" s="329"/>
      <c r="KM31" s="329"/>
      <c r="KN31" s="329"/>
      <c r="KO31" s="329"/>
      <c r="KP31" s="329"/>
      <c r="KQ31" s="329"/>
      <c r="KR31" s="329"/>
      <c r="KS31" s="329"/>
      <c r="KT31" s="329"/>
      <c r="KU31" s="329"/>
      <c r="KV31" s="329"/>
      <c r="KW31" s="329"/>
      <c r="KX31" s="329"/>
      <c r="KY31" s="329"/>
      <c r="KZ31" s="329"/>
      <c r="LA31" s="329"/>
      <c r="LB31" s="329"/>
      <c r="LC31" s="329"/>
      <c r="LD31" s="329"/>
      <c r="LE31" s="329"/>
      <c r="LF31" s="329"/>
      <c r="LG31" s="329"/>
      <c r="LH31" s="329"/>
      <c r="LI31" s="329"/>
      <c r="LJ31" s="329"/>
      <c r="LK31" s="329"/>
      <c r="LL31" s="329"/>
      <c r="LM31" s="329"/>
      <c r="LN31" s="329"/>
      <c r="LO31" s="329"/>
      <c r="LP31" s="329"/>
      <c r="LQ31" s="329"/>
      <c r="LR31" s="329"/>
      <c r="LS31" s="329"/>
      <c r="LT31" s="329"/>
      <c r="LU31" s="329"/>
      <c r="LV31" s="329"/>
      <c r="LW31" s="329"/>
      <c r="LX31" s="329"/>
      <c r="LY31" s="329"/>
      <c r="LZ31" s="329"/>
      <c r="MA31" s="329"/>
      <c r="MB31" s="329"/>
      <c r="MC31" s="329"/>
      <c r="MD31" s="329"/>
      <c r="ME31" s="329"/>
      <c r="MF31" s="329"/>
      <c r="MG31" s="329"/>
      <c r="MH31" s="329"/>
      <c r="MI31" s="329"/>
      <c r="MJ31" s="329"/>
      <c r="MK31" s="329"/>
      <c r="ML31" s="329"/>
      <c r="MM31" s="329"/>
      <c r="MN31" s="329"/>
      <c r="MO31" s="329"/>
      <c r="MP31" s="329"/>
      <c r="MQ31" s="329"/>
      <c r="MR31" s="329"/>
      <c r="MS31" s="329"/>
      <c r="MT31" s="329"/>
      <c r="MU31" s="329"/>
      <c r="MV31" s="329"/>
      <c r="MW31" s="329"/>
      <c r="MX31" s="329"/>
      <c r="MY31" s="329"/>
      <c r="MZ31" s="329"/>
      <c r="NA31" s="329"/>
      <c r="NB31" s="329"/>
      <c r="NC31" s="329"/>
      <c r="ND31" s="329"/>
      <c r="NE31" s="329"/>
      <c r="NF31" s="329"/>
      <c r="NG31" s="329"/>
      <c r="NH31" s="329"/>
      <c r="NI31" s="329"/>
      <c r="NJ31" s="329"/>
      <c r="NK31" s="329"/>
      <c r="NL31" s="329"/>
      <c r="NM31" s="329"/>
      <c r="NN31" s="329"/>
      <c r="NO31" s="329"/>
      <c r="NP31" s="329"/>
      <c r="NQ31" s="329"/>
      <c r="NR31" s="329"/>
      <c r="NS31" s="329"/>
      <c r="NT31" s="329"/>
      <c r="NU31" s="329"/>
      <c r="NV31" s="329"/>
    </row>
    <row r="32" spans="1:386" s="1558" customFormat="1">
      <c r="A32" s="1700"/>
      <c r="B32" s="1676" t="s">
        <v>553</v>
      </c>
      <c r="C32" s="1693"/>
      <c r="D32" s="1701"/>
      <c r="E32" s="1618"/>
      <c r="F32" s="1617"/>
      <c r="G32" s="1702"/>
      <c r="H32" s="1681"/>
      <c r="I32" s="2037"/>
      <c r="J32" s="2038"/>
      <c r="K32" s="1703"/>
      <c r="L32" s="1617"/>
      <c r="M32" s="1697"/>
      <c r="N32" s="1704"/>
      <c r="O32" s="1704"/>
      <c r="P32" s="1704"/>
      <c r="Q32" s="1688"/>
      <c r="R32" s="1688"/>
      <c r="S32" s="1688"/>
      <c r="T32" s="1688"/>
      <c r="U32" s="1677"/>
      <c r="V32" s="1689">
        <f t="shared" si="9"/>
        <v>0</v>
      </c>
      <c r="W32" s="1629"/>
      <c r="X32" s="1623"/>
      <c r="Y32" s="1989"/>
      <c r="Z32" s="1629"/>
      <c r="AA32" s="1623"/>
      <c r="AB32" s="1535"/>
      <c r="AC32" s="1535"/>
      <c r="AD32" s="1989"/>
      <c r="AE32" s="1990"/>
      <c r="AF32" s="1543"/>
      <c r="AG32" s="1543">
        <f t="shared" ref="AG32:AG46" si="13">AF32*E32</f>
        <v>0</v>
      </c>
      <c r="AH32" s="1543"/>
      <c r="AI32" s="1543">
        <f t="shared" ref="AI32:AI55" si="14">AH32*J32</f>
        <v>0</v>
      </c>
      <c r="AJ32" s="1543"/>
      <c r="AK32" s="1543">
        <f t="shared" ref="AK32:AK55" si="15">AJ32*E32</f>
        <v>0</v>
      </c>
      <c r="AL32" s="1543"/>
      <c r="AM32" s="1543">
        <f t="shared" ref="AM32:AM55" si="16">AL32*J32</f>
        <v>0</v>
      </c>
      <c r="AN32" s="1553"/>
      <c r="AO32" s="1553"/>
      <c r="AP32" s="1553"/>
      <c r="AQ32" s="1553"/>
      <c r="AR32" s="1553"/>
      <c r="AS32" s="1553"/>
      <c r="AT32" s="1553"/>
      <c r="AU32" s="1553"/>
      <c r="AV32" s="1553"/>
      <c r="AW32" s="1553"/>
      <c r="AX32" s="1553"/>
      <c r="AY32" s="1553"/>
      <c r="AZ32" s="1553"/>
      <c r="BA32" s="1553"/>
      <c r="BB32" s="1553"/>
      <c r="BC32" s="1553"/>
      <c r="BD32" s="1553"/>
      <c r="BE32" s="1553"/>
      <c r="BF32" s="1553"/>
      <c r="BG32" s="1553"/>
      <c r="BH32" s="1553"/>
      <c r="BI32" s="1553"/>
      <c r="BJ32" s="1553"/>
      <c r="BK32" s="1553"/>
      <c r="BL32" s="1553"/>
      <c r="BM32" s="1553"/>
      <c r="BN32" s="1553"/>
      <c r="BO32" s="1553"/>
      <c r="BP32" s="1553"/>
      <c r="BQ32" s="1553"/>
      <c r="BR32" s="1553"/>
      <c r="BS32" s="1553"/>
      <c r="BT32" s="1553"/>
      <c r="BU32" s="1553"/>
      <c r="BV32" s="1553"/>
      <c r="BW32" s="1553"/>
      <c r="BX32" s="1553"/>
      <c r="BY32" s="1553"/>
      <c r="BZ32" s="1553"/>
      <c r="CA32" s="1553"/>
      <c r="CB32" s="1553"/>
      <c r="CC32" s="1553"/>
      <c r="CD32" s="1553"/>
      <c r="CE32" s="1553"/>
      <c r="CF32" s="1553"/>
      <c r="CG32" s="1553"/>
      <c r="CH32" s="1553"/>
      <c r="CI32" s="1553"/>
      <c r="CJ32" s="1553"/>
      <c r="CK32" s="1553"/>
      <c r="CL32" s="1553"/>
      <c r="CM32" s="1553"/>
      <c r="CN32" s="1553"/>
      <c r="CO32" s="1553"/>
      <c r="CP32" s="1553"/>
      <c r="CQ32" s="1553"/>
      <c r="CR32" s="1553"/>
      <c r="CS32" s="1553"/>
      <c r="CT32" s="1553"/>
      <c r="CU32" s="1553"/>
      <c r="CV32" s="1553"/>
      <c r="CW32" s="1553"/>
      <c r="CX32" s="1553"/>
      <c r="CY32" s="1553"/>
      <c r="CZ32" s="1553"/>
      <c r="DA32" s="1553"/>
      <c r="DB32" s="1553"/>
      <c r="DC32" s="1553"/>
      <c r="DD32" s="1553"/>
      <c r="DE32" s="1553"/>
      <c r="DF32" s="1553"/>
      <c r="DG32" s="1553"/>
      <c r="DH32" s="1553"/>
      <c r="DI32" s="1553"/>
      <c r="DJ32" s="1553"/>
      <c r="DK32" s="1553"/>
      <c r="DL32" s="1553"/>
      <c r="DM32" s="1553"/>
      <c r="DN32" s="1553"/>
      <c r="DO32" s="1553"/>
      <c r="DP32" s="1553"/>
      <c r="DQ32" s="1553"/>
      <c r="DR32" s="1553"/>
      <c r="DS32" s="1553"/>
      <c r="DT32" s="1553"/>
      <c r="DU32" s="1553"/>
      <c r="DV32" s="1553"/>
      <c r="DW32" s="1553"/>
      <c r="DX32" s="1553"/>
      <c r="DY32" s="1553"/>
      <c r="DZ32" s="1553"/>
      <c r="EA32" s="1553"/>
      <c r="EB32" s="1553"/>
      <c r="EC32" s="1553"/>
      <c r="ED32" s="1553"/>
      <c r="EE32" s="1553"/>
      <c r="EF32" s="1553"/>
      <c r="EG32" s="1553"/>
      <c r="EH32" s="1553"/>
      <c r="EI32" s="1553"/>
      <c r="EJ32" s="1553"/>
      <c r="EK32" s="1553"/>
      <c r="EL32" s="1553"/>
      <c r="EM32" s="1553"/>
      <c r="EN32" s="1553"/>
      <c r="EO32" s="1553"/>
      <c r="EP32" s="1553"/>
      <c r="EQ32" s="1553"/>
      <c r="ER32" s="1553"/>
      <c r="ES32" s="1553"/>
      <c r="ET32" s="1553"/>
      <c r="EU32" s="1553"/>
      <c r="EV32" s="1553"/>
      <c r="EW32" s="1553"/>
      <c r="EX32" s="1553"/>
      <c r="EY32" s="1553"/>
      <c r="EZ32" s="1553"/>
      <c r="FA32" s="1602"/>
      <c r="FB32" s="1570"/>
      <c r="FC32" s="1570"/>
      <c r="FD32" s="1570"/>
      <c r="FE32" s="1570"/>
      <c r="FF32" s="1570"/>
      <c r="FG32" s="1570"/>
      <c r="FH32" s="1570"/>
      <c r="FI32" s="1570"/>
      <c r="FJ32" s="1570"/>
      <c r="FK32" s="1570"/>
      <c r="FL32" s="1570"/>
      <c r="FM32" s="1570"/>
      <c r="FN32" s="1570"/>
      <c r="FO32" s="1570"/>
      <c r="FP32" s="1570"/>
      <c r="FQ32" s="1570"/>
      <c r="FR32" s="1570"/>
      <c r="FS32" s="1570"/>
      <c r="FT32" s="1570"/>
      <c r="FU32" s="1570"/>
      <c r="FV32" s="1570"/>
      <c r="FW32" s="1570"/>
      <c r="FX32" s="1570"/>
      <c r="FY32" s="1570"/>
      <c r="FZ32" s="1570"/>
      <c r="GA32" s="1570"/>
      <c r="GB32" s="1570"/>
      <c r="GC32" s="1570"/>
      <c r="GD32" s="1570"/>
      <c r="GE32" s="1570"/>
      <c r="GF32" s="1570"/>
      <c r="GG32" s="1570"/>
      <c r="GH32" s="1570"/>
      <c r="GI32" s="1570"/>
      <c r="GJ32" s="1570"/>
      <c r="GK32" s="1570"/>
      <c r="GL32" s="1570"/>
      <c r="GM32" s="1570"/>
      <c r="GN32" s="1570"/>
      <c r="GO32" s="1570"/>
      <c r="GP32" s="1570"/>
      <c r="GQ32" s="1570"/>
      <c r="GR32" s="1570"/>
      <c r="GS32" s="1570"/>
      <c r="GT32" s="1570"/>
      <c r="GU32" s="1570"/>
      <c r="GV32" s="1570"/>
      <c r="GW32" s="1570"/>
      <c r="GX32" s="1570"/>
      <c r="GY32" s="1570"/>
      <c r="GZ32" s="1570"/>
      <c r="HA32" s="1570"/>
      <c r="HB32" s="1570"/>
      <c r="HC32" s="1570"/>
      <c r="HD32" s="1570"/>
      <c r="HE32" s="1570"/>
      <c r="HF32" s="1570"/>
      <c r="HG32" s="1570"/>
      <c r="HH32" s="1570"/>
      <c r="HI32" s="1570"/>
      <c r="HJ32" s="1570"/>
      <c r="HK32" s="1570"/>
      <c r="HL32" s="1570"/>
      <c r="HM32" s="1570"/>
      <c r="HN32" s="1570"/>
      <c r="HO32" s="1570"/>
      <c r="HP32" s="1570"/>
      <c r="HQ32" s="1570"/>
      <c r="HR32" s="1570"/>
      <c r="HS32" s="1570"/>
      <c r="HT32" s="1570"/>
      <c r="HU32" s="1570"/>
      <c r="HV32" s="1570"/>
      <c r="HW32" s="1570"/>
      <c r="HX32" s="1570"/>
      <c r="HY32" s="1570"/>
      <c r="HZ32" s="1570"/>
      <c r="IA32" s="1570"/>
      <c r="IB32" s="1570"/>
      <c r="IC32" s="1570"/>
      <c r="ID32" s="1570"/>
      <c r="IE32" s="1570"/>
      <c r="IF32" s="1570"/>
      <c r="IG32" s="1570"/>
      <c r="IH32" s="1570"/>
      <c r="II32" s="1570"/>
      <c r="IJ32" s="1570"/>
      <c r="IK32" s="1570"/>
      <c r="IL32" s="1570"/>
      <c r="IM32" s="1570"/>
      <c r="IN32" s="1570"/>
      <c r="IO32" s="1570"/>
      <c r="IP32" s="1570"/>
      <c r="IQ32" s="1570"/>
      <c r="IR32" s="1570"/>
      <c r="IS32" s="1570"/>
      <c r="IT32" s="1570"/>
      <c r="IU32" s="1570"/>
      <c r="IV32" s="1570"/>
      <c r="IW32" s="1570"/>
      <c r="IX32" s="1570"/>
      <c r="IY32" s="1570"/>
      <c r="IZ32" s="1570"/>
      <c r="JA32" s="1570"/>
      <c r="JB32" s="1570"/>
      <c r="JC32" s="1570"/>
      <c r="JD32" s="1570"/>
      <c r="JE32" s="1570"/>
      <c r="JF32" s="1570"/>
      <c r="JG32" s="1570"/>
      <c r="JH32" s="1570"/>
      <c r="JI32" s="1570"/>
      <c r="JJ32" s="1570"/>
      <c r="JK32" s="1570"/>
      <c r="JL32" s="1570"/>
      <c r="JM32" s="1570"/>
      <c r="JN32" s="1570"/>
      <c r="JO32" s="1570"/>
      <c r="JP32" s="1570"/>
      <c r="JQ32" s="1570"/>
      <c r="JR32" s="1570"/>
      <c r="JS32" s="1570"/>
      <c r="JT32" s="1570"/>
      <c r="JU32" s="1570"/>
      <c r="JV32" s="1570"/>
      <c r="JW32" s="1570"/>
      <c r="JX32" s="1570"/>
      <c r="JY32" s="1570"/>
      <c r="JZ32" s="1570"/>
      <c r="KA32" s="1570"/>
      <c r="KB32" s="1570"/>
      <c r="KC32" s="1570"/>
      <c r="KD32" s="1570"/>
      <c r="KE32" s="1570"/>
      <c r="KF32" s="1570"/>
      <c r="KG32" s="1570"/>
      <c r="KH32" s="1570"/>
      <c r="KI32" s="1570"/>
      <c r="KJ32" s="1570"/>
      <c r="KK32" s="1570"/>
      <c r="KL32" s="1570"/>
      <c r="KM32" s="1570"/>
      <c r="KN32" s="1570"/>
      <c r="KO32" s="1570"/>
      <c r="KP32" s="1570"/>
      <c r="KQ32" s="1570"/>
      <c r="KR32" s="1570"/>
      <c r="KS32" s="1570"/>
      <c r="KT32" s="1570"/>
      <c r="KU32" s="1570"/>
      <c r="KV32" s="1570"/>
      <c r="KW32" s="1570"/>
      <c r="KX32" s="1570"/>
      <c r="KY32" s="1570"/>
      <c r="KZ32" s="1570"/>
      <c r="LA32" s="1570"/>
      <c r="LB32" s="1570"/>
      <c r="LC32" s="1570"/>
      <c r="LD32" s="1570"/>
      <c r="LE32" s="1570"/>
      <c r="LF32" s="1570"/>
      <c r="LG32" s="1570"/>
      <c r="LH32" s="1570"/>
      <c r="LI32" s="1570"/>
      <c r="LJ32" s="1570"/>
      <c r="LK32" s="1570"/>
      <c r="LL32" s="1570"/>
      <c r="LM32" s="1570"/>
      <c r="LN32" s="1570"/>
      <c r="LO32" s="1570"/>
      <c r="LP32" s="1570"/>
      <c r="LQ32" s="1570"/>
      <c r="LR32" s="1570"/>
      <c r="LS32" s="1570"/>
      <c r="LT32" s="1570"/>
      <c r="LU32" s="1570"/>
      <c r="LV32" s="1570"/>
      <c r="LW32" s="1570"/>
      <c r="LX32" s="1570"/>
      <c r="LY32" s="1570"/>
      <c r="LZ32" s="1570"/>
      <c r="MA32" s="1570"/>
      <c r="MB32" s="1570"/>
      <c r="MC32" s="1570"/>
      <c r="MD32" s="1570"/>
      <c r="ME32" s="1570"/>
      <c r="MF32" s="1570"/>
      <c r="MG32" s="1570"/>
      <c r="MH32" s="1570"/>
      <c r="MI32" s="1570"/>
      <c r="MJ32" s="1570"/>
      <c r="MK32" s="1570"/>
      <c r="ML32" s="1570"/>
      <c r="MM32" s="1570"/>
      <c r="MN32" s="1570"/>
      <c r="MO32" s="1570"/>
      <c r="MP32" s="1570"/>
      <c r="MQ32" s="1570"/>
      <c r="MR32" s="1570"/>
      <c r="MS32" s="1570"/>
      <c r="MT32" s="1570"/>
      <c r="MU32" s="1570"/>
      <c r="MV32" s="1570"/>
      <c r="MW32" s="1570"/>
      <c r="MX32" s="1570"/>
      <c r="MY32" s="1570"/>
      <c r="MZ32" s="1570"/>
      <c r="NA32" s="1570"/>
      <c r="NB32" s="1570"/>
      <c r="NC32" s="1570"/>
      <c r="ND32" s="1570"/>
      <c r="NE32" s="1570"/>
      <c r="NF32" s="1570"/>
      <c r="NG32" s="1570"/>
      <c r="NH32" s="1570"/>
      <c r="NI32" s="1570"/>
      <c r="NJ32" s="1570"/>
      <c r="NK32" s="1570"/>
      <c r="NL32" s="1570"/>
      <c r="NM32" s="1570"/>
      <c r="NN32" s="1570"/>
      <c r="NO32" s="1570"/>
      <c r="NP32" s="1570"/>
      <c r="NQ32" s="1570"/>
      <c r="NR32" s="1570"/>
      <c r="NS32" s="1570"/>
      <c r="NT32" s="1570"/>
      <c r="NU32" s="1570"/>
      <c r="NV32" s="1570"/>
    </row>
    <row r="33" spans="1:386" s="1558" customFormat="1" ht="41.4">
      <c r="A33" s="1700"/>
      <c r="B33" s="1705" t="s">
        <v>556</v>
      </c>
      <c r="C33" s="1693" t="s">
        <v>558</v>
      </c>
      <c r="D33" s="1701" t="s">
        <v>754</v>
      </c>
      <c r="E33" s="1706"/>
      <c r="F33" s="1691"/>
      <c r="G33" s="1697"/>
      <c r="H33" s="1707"/>
      <c r="I33" s="1700"/>
      <c r="J33" s="2039"/>
      <c r="K33" s="1704"/>
      <c r="L33" s="1691"/>
      <c r="M33" s="1704">
        <f>SUM(N33:P33)</f>
        <v>10000</v>
      </c>
      <c r="N33" s="1704"/>
      <c r="O33" s="1704">
        <v>10000</v>
      </c>
      <c r="P33" s="1704"/>
      <c r="Q33" s="1719">
        <f>SUM(R33:T33)</f>
        <v>5348</v>
      </c>
      <c r="R33" s="1704"/>
      <c r="S33" s="1704">
        <v>5348</v>
      </c>
      <c r="T33" s="1704"/>
      <c r="U33" s="1708"/>
      <c r="V33" s="1689">
        <f t="shared" si="9"/>
        <v>0</v>
      </c>
      <c r="W33" s="1629">
        <v>1</v>
      </c>
      <c r="X33" s="1623"/>
      <c r="Y33" s="1989"/>
      <c r="Z33" s="1629">
        <v>1</v>
      </c>
      <c r="AA33" s="1623"/>
      <c r="AB33" s="1535"/>
      <c r="AC33" s="1535"/>
      <c r="AD33" s="1989"/>
      <c r="AE33" s="1990"/>
      <c r="AF33" s="1543"/>
      <c r="AG33" s="1543">
        <f t="shared" si="13"/>
        <v>0</v>
      </c>
      <c r="AH33" s="1543"/>
      <c r="AI33" s="1543">
        <f t="shared" si="14"/>
        <v>0</v>
      </c>
      <c r="AJ33" s="1543"/>
      <c r="AK33" s="1543">
        <f t="shared" si="15"/>
        <v>0</v>
      </c>
      <c r="AL33" s="1543"/>
      <c r="AM33" s="1543">
        <f t="shared" si="16"/>
        <v>0</v>
      </c>
      <c r="AN33" s="1553"/>
      <c r="AO33" s="1553"/>
      <c r="AP33" s="1553"/>
      <c r="AQ33" s="1553"/>
      <c r="AR33" s="1553"/>
      <c r="AS33" s="1553"/>
      <c r="AT33" s="1553"/>
      <c r="AU33" s="1553"/>
      <c r="AV33" s="1553"/>
      <c r="AW33" s="1553"/>
      <c r="AX33" s="1553"/>
      <c r="AY33" s="1553"/>
      <c r="AZ33" s="1553"/>
      <c r="BA33" s="1553"/>
      <c r="BB33" s="1553"/>
      <c r="BC33" s="1553"/>
      <c r="BD33" s="1553"/>
      <c r="BE33" s="1553"/>
      <c r="BF33" s="1553"/>
      <c r="BG33" s="1553"/>
      <c r="BH33" s="1553"/>
      <c r="BI33" s="1553"/>
      <c r="BJ33" s="1553"/>
      <c r="BK33" s="1553"/>
      <c r="BL33" s="1553"/>
      <c r="BM33" s="1553"/>
      <c r="BN33" s="1553"/>
      <c r="BO33" s="1553"/>
      <c r="BP33" s="1553"/>
      <c r="BQ33" s="1553"/>
      <c r="BR33" s="1553"/>
      <c r="BS33" s="1553"/>
      <c r="BT33" s="1553"/>
      <c r="BU33" s="1553"/>
      <c r="BV33" s="1553"/>
      <c r="BW33" s="1553"/>
      <c r="BX33" s="1553"/>
      <c r="BY33" s="1553"/>
      <c r="BZ33" s="1553"/>
      <c r="CA33" s="1553"/>
      <c r="CB33" s="1553"/>
      <c r="CC33" s="1553"/>
      <c r="CD33" s="1553"/>
      <c r="CE33" s="1553"/>
      <c r="CF33" s="1553"/>
      <c r="CG33" s="1553"/>
      <c r="CH33" s="1553"/>
      <c r="CI33" s="1553"/>
      <c r="CJ33" s="1553"/>
      <c r="CK33" s="1553"/>
      <c r="CL33" s="1553"/>
      <c r="CM33" s="1553"/>
      <c r="CN33" s="1553"/>
      <c r="CO33" s="1553"/>
      <c r="CP33" s="1553"/>
      <c r="CQ33" s="1553"/>
      <c r="CR33" s="1553"/>
      <c r="CS33" s="1553"/>
      <c r="CT33" s="1553"/>
      <c r="CU33" s="1553"/>
      <c r="CV33" s="1553"/>
      <c r="CW33" s="1553"/>
      <c r="CX33" s="1553"/>
      <c r="CY33" s="1553"/>
      <c r="CZ33" s="1553"/>
      <c r="DA33" s="1553"/>
      <c r="DB33" s="1553"/>
      <c r="DC33" s="1553"/>
      <c r="DD33" s="1553"/>
      <c r="DE33" s="1553"/>
      <c r="DF33" s="1553"/>
      <c r="DG33" s="1553"/>
      <c r="DH33" s="1553"/>
      <c r="DI33" s="1553"/>
      <c r="DJ33" s="1553"/>
      <c r="DK33" s="1553"/>
      <c r="DL33" s="1553"/>
      <c r="DM33" s="1553"/>
      <c r="DN33" s="1553"/>
      <c r="DO33" s="1553"/>
      <c r="DP33" s="1553"/>
      <c r="DQ33" s="1553"/>
      <c r="DR33" s="1553"/>
      <c r="DS33" s="1553"/>
      <c r="DT33" s="1553"/>
      <c r="DU33" s="1553"/>
      <c r="DV33" s="1553"/>
      <c r="DW33" s="1553"/>
      <c r="DX33" s="1553"/>
      <c r="DY33" s="1553"/>
      <c r="DZ33" s="1553"/>
      <c r="EA33" s="1553"/>
      <c r="EB33" s="1553"/>
      <c r="EC33" s="1553"/>
      <c r="ED33" s="1553"/>
      <c r="EE33" s="1553"/>
      <c r="EF33" s="1553"/>
      <c r="EG33" s="1553"/>
      <c r="EH33" s="1553"/>
      <c r="EI33" s="1553"/>
      <c r="EJ33" s="1553"/>
      <c r="EK33" s="1553"/>
      <c r="EL33" s="1553"/>
      <c r="EM33" s="1553"/>
      <c r="EN33" s="1553"/>
      <c r="EO33" s="1553"/>
      <c r="EP33" s="1553"/>
      <c r="EQ33" s="1553"/>
      <c r="ER33" s="1553"/>
      <c r="ES33" s="1553"/>
      <c r="ET33" s="1553"/>
      <c r="EU33" s="1553"/>
      <c r="EV33" s="1553"/>
      <c r="EW33" s="1553"/>
      <c r="EX33" s="1553"/>
      <c r="EY33" s="1553"/>
      <c r="EZ33" s="1553"/>
      <c r="FA33" s="1602"/>
      <c r="FB33" s="1570"/>
      <c r="FC33" s="1570"/>
      <c r="FD33" s="1570"/>
      <c r="FE33" s="1570"/>
      <c r="FF33" s="1570"/>
      <c r="FG33" s="1570"/>
      <c r="FH33" s="1570"/>
      <c r="FI33" s="1570"/>
      <c r="FJ33" s="1570"/>
      <c r="FK33" s="1570"/>
      <c r="FL33" s="1570"/>
      <c r="FM33" s="1570"/>
      <c r="FN33" s="1570"/>
      <c r="FO33" s="1570"/>
      <c r="FP33" s="1570"/>
      <c r="FQ33" s="1570"/>
      <c r="FR33" s="1570"/>
      <c r="FS33" s="1570"/>
      <c r="FT33" s="1570"/>
      <c r="FU33" s="1570"/>
      <c r="FV33" s="1570"/>
      <c r="FW33" s="1570"/>
      <c r="FX33" s="1570"/>
      <c r="FY33" s="1570"/>
      <c r="FZ33" s="1570"/>
      <c r="GA33" s="1570"/>
      <c r="GB33" s="1570"/>
      <c r="GC33" s="1570"/>
      <c r="GD33" s="1570"/>
      <c r="GE33" s="1570"/>
      <c r="GF33" s="1570"/>
      <c r="GG33" s="1570"/>
      <c r="GH33" s="1570"/>
      <c r="GI33" s="1570"/>
      <c r="GJ33" s="1570"/>
      <c r="GK33" s="1570"/>
      <c r="GL33" s="1570"/>
      <c r="GM33" s="1570"/>
      <c r="GN33" s="1570"/>
      <c r="GO33" s="1570"/>
      <c r="GP33" s="1570"/>
      <c r="GQ33" s="1570"/>
      <c r="GR33" s="1570"/>
      <c r="GS33" s="1570"/>
      <c r="GT33" s="1570"/>
      <c r="GU33" s="1570"/>
      <c r="GV33" s="1570"/>
      <c r="GW33" s="1570"/>
      <c r="GX33" s="1570"/>
      <c r="GY33" s="1570"/>
      <c r="GZ33" s="1570"/>
      <c r="HA33" s="1570"/>
      <c r="HB33" s="1570"/>
      <c r="HC33" s="1570"/>
      <c r="HD33" s="1570"/>
      <c r="HE33" s="1570"/>
      <c r="HF33" s="1570"/>
      <c r="HG33" s="1570"/>
      <c r="HH33" s="1570"/>
      <c r="HI33" s="1570"/>
      <c r="HJ33" s="1570"/>
      <c r="HK33" s="1570"/>
      <c r="HL33" s="1570"/>
      <c r="HM33" s="1570"/>
      <c r="HN33" s="1570"/>
      <c r="HO33" s="1570"/>
      <c r="HP33" s="1570"/>
      <c r="HQ33" s="1570"/>
      <c r="HR33" s="1570"/>
      <c r="HS33" s="1570"/>
      <c r="HT33" s="1570"/>
      <c r="HU33" s="1570"/>
      <c r="HV33" s="1570"/>
      <c r="HW33" s="1570"/>
      <c r="HX33" s="1570"/>
      <c r="HY33" s="1570"/>
      <c r="HZ33" s="1570"/>
      <c r="IA33" s="1570"/>
      <c r="IB33" s="1570"/>
      <c r="IC33" s="1570"/>
      <c r="ID33" s="1570"/>
      <c r="IE33" s="1570"/>
      <c r="IF33" s="1570"/>
      <c r="IG33" s="1570"/>
      <c r="IH33" s="1570"/>
      <c r="II33" s="1570"/>
      <c r="IJ33" s="1570"/>
      <c r="IK33" s="1570"/>
      <c r="IL33" s="1570"/>
      <c r="IM33" s="1570"/>
      <c r="IN33" s="1570"/>
      <c r="IO33" s="1570"/>
      <c r="IP33" s="1570"/>
      <c r="IQ33" s="1570"/>
      <c r="IR33" s="1570"/>
      <c r="IS33" s="1570"/>
      <c r="IT33" s="1570"/>
      <c r="IU33" s="1570"/>
      <c r="IV33" s="1570"/>
      <c r="IW33" s="1570"/>
      <c r="IX33" s="1570"/>
      <c r="IY33" s="1570"/>
      <c r="IZ33" s="1570"/>
      <c r="JA33" s="1570"/>
      <c r="JB33" s="1570"/>
      <c r="JC33" s="1570"/>
      <c r="JD33" s="1570"/>
      <c r="JE33" s="1570"/>
      <c r="JF33" s="1570"/>
      <c r="JG33" s="1570"/>
      <c r="JH33" s="1570"/>
      <c r="JI33" s="1570"/>
      <c r="JJ33" s="1570"/>
      <c r="JK33" s="1570"/>
      <c r="JL33" s="1570"/>
      <c r="JM33" s="1570"/>
      <c r="JN33" s="1570"/>
      <c r="JO33" s="1570"/>
      <c r="JP33" s="1570"/>
      <c r="JQ33" s="1570"/>
      <c r="JR33" s="1570"/>
      <c r="JS33" s="1570"/>
      <c r="JT33" s="1570"/>
      <c r="JU33" s="1570"/>
      <c r="JV33" s="1570"/>
      <c r="JW33" s="1570"/>
      <c r="JX33" s="1570"/>
      <c r="JY33" s="1570"/>
      <c r="JZ33" s="1570"/>
      <c r="KA33" s="1570"/>
      <c r="KB33" s="1570"/>
      <c r="KC33" s="1570"/>
      <c r="KD33" s="1570"/>
      <c r="KE33" s="1570"/>
      <c r="KF33" s="1570"/>
      <c r="KG33" s="1570"/>
      <c r="KH33" s="1570"/>
      <c r="KI33" s="1570"/>
      <c r="KJ33" s="1570"/>
      <c r="KK33" s="1570"/>
      <c r="KL33" s="1570"/>
      <c r="KM33" s="1570"/>
      <c r="KN33" s="1570"/>
      <c r="KO33" s="1570"/>
      <c r="KP33" s="1570"/>
      <c r="KQ33" s="1570"/>
      <c r="KR33" s="1570"/>
      <c r="KS33" s="1570"/>
      <c r="KT33" s="1570"/>
      <c r="KU33" s="1570"/>
      <c r="KV33" s="1570"/>
      <c r="KW33" s="1570"/>
      <c r="KX33" s="1570"/>
      <c r="KY33" s="1570"/>
      <c r="KZ33" s="1570"/>
      <c r="LA33" s="1570"/>
      <c r="LB33" s="1570"/>
      <c r="LC33" s="1570"/>
      <c r="LD33" s="1570"/>
      <c r="LE33" s="1570"/>
      <c r="LF33" s="1570"/>
      <c r="LG33" s="1570"/>
      <c r="LH33" s="1570"/>
      <c r="LI33" s="1570"/>
      <c r="LJ33" s="1570"/>
      <c r="LK33" s="1570"/>
      <c r="LL33" s="1570"/>
      <c r="LM33" s="1570"/>
      <c r="LN33" s="1570"/>
      <c r="LO33" s="1570"/>
      <c r="LP33" s="1570"/>
      <c r="LQ33" s="1570"/>
      <c r="LR33" s="1570"/>
      <c r="LS33" s="1570"/>
      <c r="LT33" s="1570"/>
      <c r="LU33" s="1570"/>
      <c r="LV33" s="1570"/>
      <c r="LW33" s="1570"/>
      <c r="LX33" s="1570"/>
      <c r="LY33" s="1570"/>
      <c r="LZ33" s="1570"/>
      <c r="MA33" s="1570"/>
      <c r="MB33" s="1570"/>
      <c r="MC33" s="1570"/>
      <c r="MD33" s="1570"/>
      <c r="ME33" s="1570"/>
      <c r="MF33" s="1570"/>
      <c r="MG33" s="1570"/>
      <c r="MH33" s="1570"/>
      <c r="MI33" s="1570"/>
      <c r="MJ33" s="1570"/>
      <c r="MK33" s="1570"/>
      <c r="ML33" s="1570"/>
      <c r="MM33" s="1570"/>
      <c r="MN33" s="1570"/>
      <c r="MO33" s="1570"/>
      <c r="MP33" s="1570"/>
      <c r="MQ33" s="1570"/>
      <c r="MR33" s="1570"/>
      <c r="MS33" s="1570"/>
      <c r="MT33" s="1570"/>
      <c r="MU33" s="1570"/>
      <c r="MV33" s="1570"/>
      <c r="MW33" s="1570"/>
      <c r="MX33" s="1570"/>
      <c r="MY33" s="1570"/>
      <c r="MZ33" s="1570"/>
      <c r="NA33" s="1570"/>
      <c r="NB33" s="1570"/>
      <c r="NC33" s="1570"/>
      <c r="ND33" s="1570"/>
      <c r="NE33" s="1570"/>
      <c r="NF33" s="1570"/>
      <c r="NG33" s="1570"/>
      <c r="NH33" s="1570"/>
      <c r="NI33" s="1570"/>
      <c r="NJ33" s="1570"/>
      <c r="NK33" s="1570"/>
      <c r="NL33" s="1570"/>
      <c r="NM33" s="1570"/>
      <c r="NN33" s="1570"/>
      <c r="NO33" s="1570"/>
      <c r="NP33" s="1570"/>
      <c r="NQ33" s="1570"/>
      <c r="NR33" s="1570"/>
      <c r="NS33" s="1570"/>
      <c r="NT33" s="1570"/>
      <c r="NU33" s="1570"/>
      <c r="NV33" s="1570"/>
    </row>
    <row r="34" spans="1:386" s="1558" customFormat="1" ht="55.2">
      <c r="A34" s="1700"/>
      <c r="B34" s="2032" t="s">
        <v>339</v>
      </c>
      <c r="C34" s="1615"/>
      <c r="D34" s="1701"/>
      <c r="E34" s="1618">
        <v>18243.114000000001</v>
      </c>
      <c r="F34" s="1617" t="s">
        <v>755</v>
      </c>
      <c r="G34" s="1703">
        <v>690</v>
      </c>
      <c r="H34" s="1709" t="s">
        <v>1057</v>
      </c>
      <c r="I34" s="1701" t="s">
        <v>1058</v>
      </c>
      <c r="J34" s="2038">
        <v>14791</v>
      </c>
      <c r="K34" s="1703">
        <v>690</v>
      </c>
      <c r="L34" s="1617" t="s">
        <v>1059</v>
      </c>
      <c r="M34" s="1704"/>
      <c r="N34" s="1704"/>
      <c r="O34" s="1704"/>
      <c r="P34" s="1704"/>
      <c r="Q34" s="1697"/>
      <c r="R34" s="1697"/>
      <c r="S34" s="1697"/>
      <c r="T34" s="1697"/>
      <c r="U34" s="1708"/>
      <c r="V34" s="1689">
        <f t="shared" si="9"/>
        <v>3452.1140000000014</v>
      </c>
      <c r="W34" s="1629"/>
      <c r="X34" s="1623"/>
      <c r="Y34" s="1989"/>
      <c r="Z34" s="1629"/>
      <c r="AA34" s="1623"/>
      <c r="AB34" s="1535"/>
      <c r="AC34" s="1535"/>
      <c r="AD34" s="1989"/>
      <c r="AE34" s="1990"/>
      <c r="AF34" s="1543">
        <v>1</v>
      </c>
      <c r="AG34" s="1543">
        <f t="shared" si="13"/>
        <v>18243.114000000001</v>
      </c>
      <c r="AH34" s="1543">
        <v>1</v>
      </c>
      <c r="AI34" s="1543">
        <f t="shared" si="14"/>
        <v>14791</v>
      </c>
      <c r="AJ34" s="1543"/>
      <c r="AK34" s="1543">
        <f t="shared" si="15"/>
        <v>0</v>
      </c>
      <c r="AL34" s="1543"/>
      <c r="AM34" s="1543">
        <f t="shared" si="16"/>
        <v>0</v>
      </c>
      <c r="AN34" s="1553"/>
      <c r="AO34" s="1553"/>
      <c r="AP34" s="1553"/>
      <c r="AQ34" s="1553"/>
      <c r="AR34" s="1553"/>
      <c r="AS34" s="1553"/>
      <c r="AT34" s="1553"/>
      <c r="AU34" s="1553"/>
      <c r="AV34" s="1553"/>
      <c r="AW34" s="1553"/>
      <c r="AX34" s="1553"/>
      <c r="AY34" s="1553"/>
      <c r="AZ34" s="1553"/>
      <c r="BA34" s="1553"/>
      <c r="BB34" s="1553"/>
      <c r="BC34" s="1553"/>
      <c r="BD34" s="1553"/>
      <c r="BE34" s="1553"/>
      <c r="BF34" s="1553"/>
      <c r="BG34" s="1553"/>
      <c r="BH34" s="1553"/>
      <c r="BI34" s="1553"/>
      <c r="BJ34" s="1553"/>
      <c r="BK34" s="1553"/>
      <c r="BL34" s="1553"/>
      <c r="BM34" s="1553"/>
      <c r="BN34" s="1553"/>
      <c r="BO34" s="1553"/>
      <c r="BP34" s="1553"/>
      <c r="BQ34" s="1553"/>
      <c r="BR34" s="1553"/>
      <c r="BS34" s="1553"/>
      <c r="BT34" s="1553"/>
      <c r="BU34" s="1553"/>
      <c r="BV34" s="1553"/>
      <c r="BW34" s="1553"/>
      <c r="BX34" s="1553"/>
      <c r="BY34" s="1553"/>
      <c r="BZ34" s="1553"/>
      <c r="CA34" s="1553"/>
      <c r="CB34" s="1553"/>
      <c r="CC34" s="1553"/>
      <c r="CD34" s="1553"/>
      <c r="CE34" s="1553"/>
      <c r="CF34" s="1553"/>
      <c r="CG34" s="1553"/>
      <c r="CH34" s="1553"/>
      <c r="CI34" s="1553"/>
      <c r="CJ34" s="1553"/>
      <c r="CK34" s="1553"/>
      <c r="CL34" s="1553"/>
      <c r="CM34" s="1553"/>
      <c r="CN34" s="1553"/>
      <c r="CO34" s="1553"/>
      <c r="CP34" s="1553"/>
      <c r="CQ34" s="1553"/>
      <c r="CR34" s="1553"/>
      <c r="CS34" s="1553"/>
      <c r="CT34" s="1553"/>
      <c r="CU34" s="1553"/>
      <c r="CV34" s="1553"/>
      <c r="CW34" s="1553"/>
      <c r="CX34" s="1553"/>
      <c r="CY34" s="1553"/>
      <c r="CZ34" s="1553"/>
      <c r="DA34" s="1553"/>
      <c r="DB34" s="1553"/>
      <c r="DC34" s="1553"/>
      <c r="DD34" s="1553"/>
      <c r="DE34" s="1553"/>
      <c r="DF34" s="1553"/>
      <c r="DG34" s="1553"/>
      <c r="DH34" s="1553"/>
      <c r="DI34" s="1553"/>
      <c r="DJ34" s="1553"/>
      <c r="DK34" s="1553"/>
      <c r="DL34" s="1553"/>
      <c r="DM34" s="1553"/>
      <c r="DN34" s="1553"/>
      <c r="DO34" s="1553"/>
      <c r="DP34" s="1553"/>
      <c r="DQ34" s="1553"/>
      <c r="DR34" s="1553"/>
      <c r="DS34" s="1553"/>
      <c r="DT34" s="1553"/>
      <c r="DU34" s="1553"/>
      <c r="DV34" s="1553"/>
      <c r="DW34" s="1553"/>
      <c r="DX34" s="1553"/>
      <c r="DY34" s="1553"/>
      <c r="DZ34" s="1553"/>
      <c r="EA34" s="1553"/>
      <c r="EB34" s="1553"/>
      <c r="EC34" s="1553"/>
      <c r="ED34" s="1553"/>
      <c r="EE34" s="1553"/>
      <c r="EF34" s="1553"/>
      <c r="EG34" s="1553"/>
      <c r="EH34" s="1553"/>
      <c r="EI34" s="1553"/>
      <c r="EJ34" s="1553"/>
      <c r="EK34" s="1553"/>
      <c r="EL34" s="1553"/>
      <c r="EM34" s="1553"/>
      <c r="EN34" s="1553"/>
      <c r="EO34" s="1553"/>
      <c r="EP34" s="1553"/>
      <c r="EQ34" s="1553"/>
      <c r="ER34" s="1553"/>
      <c r="ES34" s="1553"/>
      <c r="ET34" s="1553"/>
      <c r="EU34" s="1553"/>
      <c r="EV34" s="1553"/>
      <c r="EW34" s="1553"/>
      <c r="EX34" s="1553"/>
      <c r="EY34" s="1553"/>
      <c r="EZ34" s="1553"/>
      <c r="FA34" s="1602"/>
      <c r="FB34" s="1570"/>
      <c r="FC34" s="1570"/>
      <c r="FD34" s="1570"/>
      <c r="FE34" s="1570"/>
      <c r="FF34" s="1570"/>
      <c r="FG34" s="1570"/>
      <c r="FH34" s="1570"/>
      <c r="FI34" s="1570"/>
      <c r="FJ34" s="1570"/>
      <c r="FK34" s="1570"/>
      <c r="FL34" s="1570"/>
      <c r="FM34" s="1570"/>
      <c r="FN34" s="1570"/>
      <c r="FO34" s="1570"/>
      <c r="FP34" s="1570"/>
      <c r="FQ34" s="1570"/>
      <c r="FR34" s="1570"/>
      <c r="FS34" s="1570"/>
      <c r="FT34" s="1570"/>
      <c r="FU34" s="1570"/>
      <c r="FV34" s="1570"/>
      <c r="FW34" s="1570"/>
      <c r="FX34" s="1570"/>
      <c r="FY34" s="1570"/>
      <c r="FZ34" s="1570"/>
      <c r="GA34" s="1570"/>
      <c r="GB34" s="1570"/>
      <c r="GC34" s="1570"/>
      <c r="GD34" s="1570"/>
      <c r="GE34" s="1570"/>
      <c r="GF34" s="1570"/>
      <c r="GG34" s="1570"/>
      <c r="GH34" s="1570"/>
      <c r="GI34" s="1570"/>
      <c r="GJ34" s="1570"/>
      <c r="GK34" s="1570"/>
      <c r="GL34" s="1570"/>
      <c r="GM34" s="1570"/>
      <c r="GN34" s="1570"/>
      <c r="GO34" s="1570"/>
      <c r="GP34" s="1570"/>
      <c r="GQ34" s="1570"/>
      <c r="GR34" s="1570"/>
      <c r="GS34" s="1570"/>
      <c r="GT34" s="1570"/>
      <c r="GU34" s="1570"/>
      <c r="GV34" s="1570"/>
      <c r="GW34" s="1570"/>
      <c r="GX34" s="1570"/>
      <c r="GY34" s="1570"/>
      <c r="GZ34" s="1570"/>
      <c r="HA34" s="1570"/>
      <c r="HB34" s="1570"/>
      <c r="HC34" s="1570"/>
      <c r="HD34" s="1570"/>
      <c r="HE34" s="1570"/>
      <c r="HF34" s="1570"/>
      <c r="HG34" s="1570"/>
      <c r="HH34" s="1570"/>
      <c r="HI34" s="1570"/>
      <c r="HJ34" s="1570"/>
      <c r="HK34" s="1570"/>
      <c r="HL34" s="1570"/>
      <c r="HM34" s="1570"/>
      <c r="HN34" s="1570"/>
      <c r="HO34" s="1570"/>
      <c r="HP34" s="1570"/>
      <c r="HQ34" s="1570"/>
      <c r="HR34" s="1570"/>
      <c r="HS34" s="1570"/>
      <c r="HT34" s="1570"/>
      <c r="HU34" s="1570"/>
      <c r="HV34" s="1570"/>
      <c r="HW34" s="1570"/>
      <c r="HX34" s="1570"/>
      <c r="HY34" s="1570"/>
      <c r="HZ34" s="1570"/>
      <c r="IA34" s="1570"/>
      <c r="IB34" s="1570"/>
      <c r="IC34" s="1570"/>
      <c r="ID34" s="1570"/>
      <c r="IE34" s="1570"/>
      <c r="IF34" s="1570"/>
      <c r="IG34" s="1570"/>
      <c r="IH34" s="1570"/>
      <c r="II34" s="1570"/>
      <c r="IJ34" s="1570"/>
      <c r="IK34" s="1570"/>
      <c r="IL34" s="1570"/>
      <c r="IM34" s="1570"/>
      <c r="IN34" s="1570"/>
      <c r="IO34" s="1570"/>
      <c r="IP34" s="1570"/>
      <c r="IQ34" s="1570"/>
      <c r="IR34" s="1570"/>
      <c r="IS34" s="1570"/>
      <c r="IT34" s="1570"/>
      <c r="IU34" s="1570"/>
      <c r="IV34" s="1570"/>
      <c r="IW34" s="1570"/>
      <c r="IX34" s="1570"/>
      <c r="IY34" s="1570"/>
      <c r="IZ34" s="1570"/>
      <c r="JA34" s="1570"/>
      <c r="JB34" s="1570"/>
      <c r="JC34" s="1570"/>
      <c r="JD34" s="1570"/>
      <c r="JE34" s="1570"/>
      <c r="JF34" s="1570"/>
      <c r="JG34" s="1570"/>
      <c r="JH34" s="1570"/>
      <c r="JI34" s="1570"/>
      <c r="JJ34" s="1570"/>
      <c r="JK34" s="1570"/>
      <c r="JL34" s="1570"/>
      <c r="JM34" s="1570"/>
      <c r="JN34" s="1570"/>
      <c r="JO34" s="1570"/>
      <c r="JP34" s="1570"/>
      <c r="JQ34" s="1570"/>
      <c r="JR34" s="1570"/>
      <c r="JS34" s="1570"/>
      <c r="JT34" s="1570"/>
      <c r="JU34" s="1570"/>
      <c r="JV34" s="1570"/>
      <c r="JW34" s="1570"/>
      <c r="JX34" s="1570"/>
      <c r="JY34" s="1570"/>
      <c r="JZ34" s="1570"/>
      <c r="KA34" s="1570"/>
      <c r="KB34" s="1570"/>
      <c r="KC34" s="1570"/>
      <c r="KD34" s="1570"/>
      <c r="KE34" s="1570"/>
      <c r="KF34" s="1570"/>
      <c r="KG34" s="1570"/>
      <c r="KH34" s="1570"/>
      <c r="KI34" s="1570"/>
      <c r="KJ34" s="1570"/>
      <c r="KK34" s="1570"/>
      <c r="KL34" s="1570"/>
      <c r="KM34" s="1570"/>
      <c r="KN34" s="1570"/>
      <c r="KO34" s="1570"/>
      <c r="KP34" s="1570"/>
      <c r="KQ34" s="1570"/>
      <c r="KR34" s="1570"/>
      <c r="KS34" s="1570"/>
      <c r="KT34" s="1570"/>
      <c r="KU34" s="1570"/>
      <c r="KV34" s="1570"/>
      <c r="KW34" s="1570"/>
      <c r="KX34" s="1570"/>
      <c r="KY34" s="1570"/>
      <c r="KZ34" s="1570"/>
      <c r="LA34" s="1570"/>
      <c r="LB34" s="1570"/>
      <c r="LC34" s="1570"/>
      <c r="LD34" s="1570"/>
      <c r="LE34" s="1570"/>
      <c r="LF34" s="1570"/>
      <c r="LG34" s="1570"/>
      <c r="LH34" s="1570"/>
      <c r="LI34" s="1570"/>
      <c r="LJ34" s="1570"/>
      <c r="LK34" s="1570"/>
      <c r="LL34" s="1570"/>
      <c r="LM34" s="1570"/>
      <c r="LN34" s="1570"/>
      <c r="LO34" s="1570"/>
      <c r="LP34" s="1570"/>
      <c r="LQ34" s="1570"/>
      <c r="LR34" s="1570"/>
      <c r="LS34" s="1570"/>
      <c r="LT34" s="1570"/>
      <c r="LU34" s="1570"/>
      <c r="LV34" s="1570"/>
      <c r="LW34" s="1570"/>
      <c r="LX34" s="1570"/>
      <c r="LY34" s="1570"/>
      <c r="LZ34" s="1570"/>
      <c r="MA34" s="1570"/>
      <c r="MB34" s="1570"/>
      <c r="MC34" s="1570"/>
      <c r="MD34" s="1570"/>
      <c r="ME34" s="1570"/>
      <c r="MF34" s="1570"/>
      <c r="MG34" s="1570"/>
      <c r="MH34" s="1570"/>
      <c r="MI34" s="1570"/>
      <c r="MJ34" s="1570"/>
      <c r="MK34" s="1570"/>
      <c r="ML34" s="1570"/>
      <c r="MM34" s="1570"/>
      <c r="MN34" s="1570"/>
      <c r="MO34" s="1570"/>
      <c r="MP34" s="1570"/>
      <c r="MQ34" s="1570"/>
      <c r="MR34" s="1570"/>
      <c r="MS34" s="1570"/>
      <c r="MT34" s="1570"/>
      <c r="MU34" s="1570"/>
      <c r="MV34" s="1570"/>
      <c r="MW34" s="1570"/>
      <c r="MX34" s="1570"/>
      <c r="MY34" s="1570"/>
      <c r="MZ34" s="1570"/>
      <c r="NA34" s="1570"/>
      <c r="NB34" s="1570"/>
      <c r="NC34" s="1570"/>
      <c r="ND34" s="1570"/>
      <c r="NE34" s="1570"/>
      <c r="NF34" s="1570"/>
      <c r="NG34" s="1570"/>
      <c r="NH34" s="1570"/>
      <c r="NI34" s="1570"/>
      <c r="NJ34" s="1570"/>
      <c r="NK34" s="1570"/>
      <c r="NL34" s="1570"/>
      <c r="NM34" s="1570"/>
      <c r="NN34" s="1570"/>
      <c r="NO34" s="1570"/>
      <c r="NP34" s="1570"/>
      <c r="NQ34" s="1570"/>
      <c r="NR34" s="1570"/>
      <c r="NS34" s="1570"/>
      <c r="NT34" s="1570"/>
      <c r="NU34" s="1570"/>
      <c r="NV34" s="1570"/>
    </row>
    <row r="35" spans="1:386" s="1558" customFormat="1" ht="41.4">
      <c r="A35" s="1700"/>
      <c r="B35" s="2032" t="s">
        <v>756</v>
      </c>
      <c r="C35" s="1615"/>
      <c r="D35" s="1701"/>
      <c r="E35" s="1618">
        <v>4400.4489999999996</v>
      </c>
      <c r="F35" s="1617" t="s">
        <v>757</v>
      </c>
      <c r="G35" s="1703">
        <v>120</v>
      </c>
      <c r="H35" s="2027" t="s">
        <v>886</v>
      </c>
      <c r="I35" s="1700"/>
      <c r="J35" s="2039"/>
      <c r="K35" s="1704"/>
      <c r="L35" s="1691"/>
      <c r="M35" s="1704"/>
      <c r="N35" s="1704"/>
      <c r="O35" s="1704"/>
      <c r="P35" s="1704"/>
      <c r="Q35" s="1697"/>
      <c r="R35" s="1697"/>
      <c r="S35" s="1697"/>
      <c r="T35" s="1697"/>
      <c r="U35" s="1708"/>
      <c r="V35" s="1689">
        <f t="shared" si="9"/>
        <v>4400.4489999999996</v>
      </c>
      <c r="W35" s="1629"/>
      <c r="X35" s="1623"/>
      <c r="Y35" s="1989"/>
      <c r="Z35" s="1629"/>
      <c r="AA35" s="1623"/>
      <c r="AB35" s="1535"/>
      <c r="AC35" s="1535"/>
      <c r="AD35" s="1989"/>
      <c r="AE35" s="1990"/>
      <c r="AF35" s="1543"/>
      <c r="AG35" s="1543">
        <f t="shared" si="13"/>
        <v>0</v>
      </c>
      <c r="AH35" s="1543"/>
      <c r="AI35" s="1543">
        <f t="shared" si="14"/>
        <v>0</v>
      </c>
      <c r="AJ35" s="1543">
        <v>1</v>
      </c>
      <c r="AK35" s="1543">
        <f t="shared" si="15"/>
        <v>4400.4489999999996</v>
      </c>
      <c r="AL35" s="1543"/>
      <c r="AM35" s="1543">
        <f t="shared" si="16"/>
        <v>0</v>
      </c>
      <c r="AN35" s="1553"/>
      <c r="AO35" s="1553"/>
      <c r="AP35" s="1553"/>
      <c r="AQ35" s="1553"/>
      <c r="AR35" s="1553"/>
      <c r="AS35" s="1553"/>
      <c r="AT35" s="1553"/>
      <c r="AU35" s="1553"/>
      <c r="AV35" s="1553"/>
      <c r="AW35" s="1553"/>
      <c r="AX35" s="1553"/>
      <c r="AY35" s="1553"/>
      <c r="AZ35" s="1553"/>
      <c r="BA35" s="1553"/>
      <c r="BB35" s="1553"/>
      <c r="BC35" s="1553"/>
      <c r="BD35" s="1553"/>
      <c r="BE35" s="1553"/>
      <c r="BF35" s="1553"/>
      <c r="BG35" s="1553"/>
      <c r="BH35" s="1553"/>
      <c r="BI35" s="1553"/>
      <c r="BJ35" s="1553"/>
      <c r="BK35" s="1553"/>
      <c r="BL35" s="1553"/>
      <c r="BM35" s="1553"/>
      <c r="BN35" s="1553"/>
      <c r="BO35" s="1553"/>
      <c r="BP35" s="1553"/>
      <c r="BQ35" s="1553"/>
      <c r="BR35" s="1553"/>
      <c r="BS35" s="1553"/>
      <c r="BT35" s="1553"/>
      <c r="BU35" s="1553"/>
      <c r="BV35" s="1553"/>
      <c r="BW35" s="1553"/>
      <c r="BX35" s="1553"/>
      <c r="BY35" s="1553"/>
      <c r="BZ35" s="1553"/>
      <c r="CA35" s="1553"/>
      <c r="CB35" s="1553"/>
      <c r="CC35" s="1553"/>
      <c r="CD35" s="1553"/>
      <c r="CE35" s="1553"/>
      <c r="CF35" s="1553"/>
      <c r="CG35" s="1553"/>
      <c r="CH35" s="1553"/>
      <c r="CI35" s="1553"/>
      <c r="CJ35" s="1553"/>
      <c r="CK35" s="1553"/>
      <c r="CL35" s="1553"/>
      <c r="CM35" s="1553"/>
      <c r="CN35" s="1553"/>
      <c r="CO35" s="1553"/>
      <c r="CP35" s="1553"/>
      <c r="CQ35" s="1553"/>
      <c r="CR35" s="1553"/>
      <c r="CS35" s="1553"/>
      <c r="CT35" s="1553"/>
      <c r="CU35" s="1553"/>
      <c r="CV35" s="1553"/>
      <c r="CW35" s="1553"/>
      <c r="CX35" s="1553"/>
      <c r="CY35" s="1553"/>
      <c r="CZ35" s="1553"/>
      <c r="DA35" s="1553"/>
      <c r="DB35" s="1553"/>
      <c r="DC35" s="1553"/>
      <c r="DD35" s="1553"/>
      <c r="DE35" s="1553"/>
      <c r="DF35" s="1553"/>
      <c r="DG35" s="1553"/>
      <c r="DH35" s="1553"/>
      <c r="DI35" s="1553"/>
      <c r="DJ35" s="1553"/>
      <c r="DK35" s="1553"/>
      <c r="DL35" s="1553"/>
      <c r="DM35" s="1553"/>
      <c r="DN35" s="1553"/>
      <c r="DO35" s="1553"/>
      <c r="DP35" s="1553"/>
      <c r="DQ35" s="1553"/>
      <c r="DR35" s="1553"/>
      <c r="DS35" s="1553"/>
      <c r="DT35" s="1553"/>
      <c r="DU35" s="1553"/>
      <c r="DV35" s="1553"/>
      <c r="DW35" s="1553"/>
      <c r="DX35" s="1553"/>
      <c r="DY35" s="1553"/>
      <c r="DZ35" s="1553"/>
      <c r="EA35" s="1553"/>
      <c r="EB35" s="1553"/>
      <c r="EC35" s="1553"/>
      <c r="ED35" s="1553"/>
      <c r="EE35" s="1553"/>
      <c r="EF35" s="1553"/>
      <c r="EG35" s="1553"/>
      <c r="EH35" s="1553"/>
      <c r="EI35" s="1553"/>
      <c r="EJ35" s="1553"/>
      <c r="EK35" s="1553"/>
      <c r="EL35" s="1553"/>
      <c r="EM35" s="1553"/>
      <c r="EN35" s="1553"/>
      <c r="EO35" s="1553"/>
      <c r="EP35" s="1553"/>
      <c r="EQ35" s="1553"/>
      <c r="ER35" s="1553"/>
      <c r="ES35" s="1553"/>
      <c r="ET35" s="1553"/>
      <c r="EU35" s="1553"/>
      <c r="EV35" s="1553"/>
      <c r="EW35" s="1553"/>
      <c r="EX35" s="1553"/>
      <c r="EY35" s="1553"/>
      <c r="EZ35" s="1553"/>
      <c r="FA35" s="1602"/>
      <c r="FB35" s="1570"/>
      <c r="FC35" s="1570"/>
      <c r="FD35" s="1570"/>
      <c r="FE35" s="1570"/>
      <c r="FF35" s="1570"/>
      <c r="FG35" s="1570"/>
      <c r="FH35" s="1570"/>
      <c r="FI35" s="1570"/>
      <c r="FJ35" s="1570"/>
      <c r="FK35" s="1570"/>
      <c r="FL35" s="1570"/>
      <c r="FM35" s="1570"/>
      <c r="FN35" s="1570"/>
      <c r="FO35" s="1570"/>
      <c r="FP35" s="1570"/>
      <c r="FQ35" s="1570"/>
      <c r="FR35" s="1570"/>
      <c r="FS35" s="1570"/>
      <c r="FT35" s="1570"/>
      <c r="FU35" s="1570"/>
      <c r="FV35" s="1570"/>
      <c r="FW35" s="1570"/>
      <c r="FX35" s="1570"/>
      <c r="FY35" s="1570"/>
      <c r="FZ35" s="1570"/>
      <c r="GA35" s="1570"/>
      <c r="GB35" s="1570"/>
      <c r="GC35" s="1570"/>
      <c r="GD35" s="1570"/>
      <c r="GE35" s="1570"/>
      <c r="GF35" s="1570"/>
      <c r="GG35" s="1570"/>
      <c r="GH35" s="1570"/>
      <c r="GI35" s="1570"/>
      <c r="GJ35" s="1570"/>
      <c r="GK35" s="1570"/>
      <c r="GL35" s="1570"/>
      <c r="GM35" s="1570"/>
      <c r="GN35" s="1570"/>
      <c r="GO35" s="1570"/>
      <c r="GP35" s="1570"/>
      <c r="GQ35" s="1570"/>
      <c r="GR35" s="1570"/>
      <c r="GS35" s="1570"/>
      <c r="GT35" s="1570"/>
      <c r="GU35" s="1570"/>
      <c r="GV35" s="1570"/>
      <c r="GW35" s="1570"/>
      <c r="GX35" s="1570"/>
      <c r="GY35" s="1570"/>
      <c r="GZ35" s="1570"/>
      <c r="HA35" s="1570"/>
      <c r="HB35" s="1570"/>
      <c r="HC35" s="1570"/>
      <c r="HD35" s="1570"/>
      <c r="HE35" s="1570"/>
      <c r="HF35" s="1570"/>
      <c r="HG35" s="1570"/>
      <c r="HH35" s="1570"/>
      <c r="HI35" s="1570"/>
      <c r="HJ35" s="1570"/>
      <c r="HK35" s="1570"/>
      <c r="HL35" s="1570"/>
      <c r="HM35" s="1570"/>
      <c r="HN35" s="1570"/>
      <c r="HO35" s="1570"/>
      <c r="HP35" s="1570"/>
      <c r="HQ35" s="1570"/>
      <c r="HR35" s="1570"/>
      <c r="HS35" s="1570"/>
      <c r="HT35" s="1570"/>
      <c r="HU35" s="1570"/>
      <c r="HV35" s="1570"/>
      <c r="HW35" s="1570"/>
      <c r="HX35" s="1570"/>
      <c r="HY35" s="1570"/>
      <c r="HZ35" s="1570"/>
      <c r="IA35" s="1570"/>
      <c r="IB35" s="1570"/>
      <c r="IC35" s="1570"/>
      <c r="ID35" s="1570"/>
      <c r="IE35" s="1570"/>
      <c r="IF35" s="1570"/>
      <c r="IG35" s="1570"/>
      <c r="IH35" s="1570"/>
      <c r="II35" s="1570"/>
      <c r="IJ35" s="1570"/>
      <c r="IK35" s="1570"/>
      <c r="IL35" s="1570"/>
      <c r="IM35" s="1570"/>
      <c r="IN35" s="1570"/>
      <c r="IO35" s="1570"/>
      <c r="IP35" s="1570"/>
      <c r="IQ35" s="1570"/>
      <c r="IR35" s="1570"/>
      <c r="IS35" s="1570"/>
      <c r="IT35" s="1570"/>
      <c r="IU35" s="1570"/>
      <c r="IV35" s="1570"/>
      <c r="IW35" s="1570"/>
      <c r="IX35" s="1570"/>
      <c r="IY35" s="1570"/>
      <c r="IZ35" s="1570"/>
      <c r="JA35" s="1570"/>
      <c r="JB35" s="1570"/>
      <c r="JC35" s="1570"/>
      <c r="JD35" s="1570"/>
      <c r="JE35" s="1570"/>
      <c r="JF35" s="1570"/>
      <c r="JG35" s="1570"/>
      <c r="JH35" s="1570"/>
      <c r="JI35" s="1570"/>
      <c r="JJ35" s="1570"/>
      <c r="JK35" s="1570"/>
      <c r="JL35" s="1570"/>
      <c r="JM35" s="1570"/>
      <c r="JN35" s="1570"/>
      <c r="JO35" s="1570"/>
      <c r="JP35" s="1570"/>
      <c r="JQ35" s="1570"/>
      <c r="JR35" s="1570"/>
      <c r="JS35" s="1570"/>
      <c r="JT35" s="1570"/>
      <c r="JU35" s="1570"/>
      <c r="JV35" s="1570"/>
      <c r="JW35" s="1570"/>
      <c r="JX35" s="1570"/>
      <c r="JY35" s="1570"/>
      <c r="JZ35" s="1570"/>
      <c r="KA35" s="1570"/>
      <c r="KB35" s="1570"/>
      <c r="KC35" s="1570"/>
      <c r="KD35" s="1570"/>
      <c r="KE35" s="1570"/>
      <c r="KF35" s="1570"/>
      <c r="KG35" s="1570"/>
      <c r="KH35" s="1570"/>
      <c r="KI35" s="1570"/>
      <c r="KJ35" s="1570"/>
      <c r="KK35" s="1570"/>
      <c r="KL35" s="1570"/>
      <c r="KM35" s="1570"/>
      <c r="KN35" s="1570"/>
      <c r="KO35" s="1570"/>
      <c r="KP35" s="1570"/>
      <c r="KQ35" s="1570"/>
      <c r="KR35" s="1570"/>
      <c r="KS35" s="1570"/>
      <c r="KT35" s="1570"/>
      <c r="KU35" s="1570"/>
      <c r="KV35" s="1570"/>
      <c r="KW35" s="1570"/>
      <c r="KX35" s="1570"/>
      <c r="KY35" s="1570"/>
      <c r="KZ35" s="1570"/>
      <c r="LA35" s="1570"/>
      <c r="LB35" s="1570"/>
      <c r="LC35" s="1570"/>
      <c r="LD35" s="1570"/>
      <c r="LE35" s="1570"/>
      <c r="LF35" s="1570"/>
      <c r="LG35" s="1570"/>
      <c r="LH35" s="1570"/>
      <c r="LI35" s="1570"/>
      <c r="LJ35" s="1570"/>
      <c r="LK35" s="1570"/>
      <c r="LL35" s="1570"/>
      <c r="LM35" s="1570"/>
      <c r="LN35" s="1570"/>
      <c r="LO35" s="1570"/>
      <c r="LP35" s="1570"/>
      <c r="LQ35" s="1570"/>
      <c r="LR35" s="1570"/>
      <c r="LS35" s="1570"/>
      <c r="LT35" s="1570"/>
      <c r="LU35" s="1570"/>
      <c r="LV35" s="1570"/>
      <c r="LW35" s="1570"/>
      <c r="LX35" s="1570"/>
      <c r="LY35" s="1570"/>
      <c r="LZ35" s="1570"/>
      <c r="MA35" s="1570"/>
      <c r="MB35" s="1570"/>
      <c r="MC35" s="1570"/>
      <c r="MD35" s="1570"/>
      <c r="ME35" s="1570"/>
      <c r="MF35" s="1570"/>
      <c r="MG35" s="1570"/>
      <c r="MH35" s="1570"/>
      <c r="MI35" s="1570"/>
      <c r="MJ35" s="1570"/>
      <c r="MK35" s="1570"/>
      <c r="ML35" s="1570"/>
      <c r="MM35" s="1570"/>
      <c r="MN35" s="1570"/>
      <c r="MO35" s="1570"/>
      <c r="MP35" s="1570"/>
      <c r="MQ35" s="1570"/>
      <c r="MR35" s="1570"/>
      <c r="MS35" s="1570"/>
      <c r="MT35" s="1570"/>
      <c r="MU35" s="1570"/>
      <c r="MV35" s="1570"/>
      <c r="MW35" s="1570"/>
      <c r="MX35" s="1570"/>
      <c r="MY35" s="1570"/>
      <c r="MZ35" s="1570"/>
      <c r="NA35" s="1570"/>
      <c r="NB35" s="1570"/>
      <c r="NC35" s="1570"/>
      <c r="ND35" s="1570"/>
      <c r="NE35" s="1570"/>
      <c r="NF35" s="1570"/>
      <c r="NG35" s="1570"/>
      <c r="NH35" s="1570"/>
      <c r="NI35" s="1570"/>
      <c r="NJ35" s="1570"/>
      <c r="NK35" s="1570"/>
      <c r="NL35" s="1570"/>
      <c r="NM35" s="1570"/>
      <c r="NN35" s="1570"/>
      <c r="NO35" s="1570"/>
      <c r="NP35" s="1570"/>
      <c r="NQ35" s="1570"/>
      <c r="NR35" s="1570"/>
      <c r="NS35" s="1570"/>
      <c r="NT35" s="1570"/>
      <c r="NU35" s="1570"/>
      <c r="NV35" s="1570"/>
    </row>
    <row r="36" spans="1:386" s="1558" customFormat="1" ht="41.4">
      <c r="A36" s="1700"/>
      <c r="B36" s="1705" t="s">
        <v>557</v>
      </c>
      <c r="C36" s="1693" t="s">
        <v>558</v>
      </c>
      <c r="D36" s="1701" t="s">
        <v>758</v>
      </c>
      <c r="E36" s="1706"/>
      <c r="F36" s="1691"/>
      <c r="G36" s="1697"/>
      <c r="H36" s="1707"/>
      <c r="I36" s="1700"/>
      <c r="J36" s="2039"/>
      <c r="K36" s="1704"/>
      <c r="L36" s="1691"/>
      <c r="M36" s="1704">
        <f>SUM(N36:P36)</f>
        <v>12000</v>
      </c>
      <c r="N36" s="1704"/>
      <c r="O36" s="1704">
        <v>12000</v>
      </c>
      <c r="P36" s="1704"/>
      <c r="Q36" s="1719">
        <f>SUM(R36:T36)</f>
        <v>9649</v>
      </c>
      <c r="R36" s="1704"/>
      <c r="S36" s="1704">
        <v>9649</v>
      </c>
      <c r="T36" s="1704"/>
      <c r="U36" s="1708"/>
      <c r="V36" s="1689">
        <f t="shared" si="9"/>
        <v>0</v>
      </c>
      <c r="W36" s="1629">
        <v>1</v>
      </c>
      <c r="X36" s="1623"/>
      <c r="Y36" s="1989"/>
      <c r="Z36" s="1629">
        <v>1</v>
      </c>
      <c r="AA36" s="1623"/>
      <c r="AB36" s="1535"/>
      <c r="AC36" s="1535"/>
      <c r="AD36" s="1989"/>
      <c r="AE36" s="1990"/>
      <c r="AF36" s="1543"/>
      <c r="AG36" s="1543">
        <f t="shared" si="13"/>
        <v>0</v>
      </c>
      <c r="AH36" s="1543"/>
      <c r="AI36" s="1543">
        <f t="shared" si="14"/>
        <v>0</v>
      </c>
      <c r="AJ36" s="1543"/>
      <c r="AK36" s="1543">
        <f t="shared" si="15"/>
        <v>0</v>
      </c>
      <c r="AL36" s="1543"/>
      <c r="AM36" s="1543">
        <f t="shared" si="16"/>
        <v>0</v>
      </c>
      <c r="AN36" s="1553"/>
      <c r="AO36" s="1553"/>
      <c r="AP36" s="1553"/>
      <c r="AQ36" s="1553"/>
      <c r="AR36" s="1553"/>
      <c r="AS36" s="1553"/>
      <c r="AT36" s="1553"/>
      <c r="AU36" s="1553"/>
      <c r="AV36" s="1553"/>
      <c r="AW36" s="1553"/>
      <c r="AX36" s="1553"/>
      <c r="AY36" s="1553"/>
      <c r="AZ36" s="1553"/>
      <c r="BA36" s="1553"/>
      <c r="BB36" s="1553"/>
      <c r="BC36" s="1553"/>
      <c r="BD36" s="1553"/>
      <c r="BE36" s="1553"/>
      <c r="BF36" s="1553"/>
      <c r="BG36" s="1553"/>
      <c r="BH36" s="1553"/>
      <c r="BI36" s="1553"/>
      <c r="BJ36" s="1553"/>
      <c r="BK36" s="1553"/>
      <c r="BL36" s="1553"/>
      <c r="BM36" s="1553"/>
      <c r="BN36" s="1553"/>
      <c r="BO36" s="1553"/>
      <c r="BP36" s="1553"/>
      <c r="BQ36" s="1553"/>
      <c r="BR36" s="1553"/>
      <c r="BS36" s="1553"/>
      <c r="BT36" s="1553"/>
      <c r="BU36" s="1553"/>
      <c r="BV36" s="1553"/>
      <c r="BW36" s="1553"/>
      <c r="BX36" s="1553"/>
      <c r="BY36" s="1553"/>
      <c r="BZ36" s="1553"/>
      <c r="CA36" s="1553"/>
      <c r="CB36" s="1553"/>
      <c r="CC36" s="1553"/>
      <c r="CD36" s="1553"/>
      <c r="CE36" s="1553"/>
      <c r="CF36" s="1553"/>
      <c r="CG36" s="1553"/>
      <c r="CH36" s="1553"/>
      <c r="CI36" s="1553"/>
      <c r="CJ36" s="1553"/>
      <c r="CK36" s="1553"/>
      <c r="CL36" s="1553"/>
      <c r="CM36" s="1553"/>
      <c r="CN36" s="1553"/>
      <c r="CO36" s="1553"/>
      <c r="CP36" s="1553"/>
      <c r="CQ36" s="1553"/>
      <c r="CR36" s="1553"/>
      <c r="CS36" s="1553"/>
      <c r="CT36" s="1553"/>
      <c r="CU36" s="1553"/>
      <c r="CV36" s="1553"/>
      <c r="CW36" s="1553"/>
      <c r="CX36" s="1553"/>
      <c r="CY36" s="1553"/>
      <c r="CZ36" s="1553"/>
      <c r="DA36" s="1553"/>
      <c r="DB36" s="1553"/>
      <c r="DC36" s="1553"/>
      <c r="DD36" s="1553"/>
      <c r="DE36" s="1553"/>
      <c r="DF36" s="1553"/>
      <c r="DG36" s="1553"/>
      <c r="DH36" s="1553"/>
      <c r="DI36" s="1553"/>
      <c r="DJ36" s="1553"/>
      <c r="DK36" s="1553"/>
      <c r="DL36" s="1553"/>
      <c r="DM36" s="1553"/>
      <c r="DN36" s="1553"/>
      <c r="DO36" s="1553"/>
      <c r="DP36" s="1553"/>
      <c r="DQ36" s="1553"/>
      <c r="DR36" s="1553"/>
      <c r="DS36" s="1553"/>
      <c r="DT36" s="1553"/>
      <c r="DU36" s="1553"/>
      <c r="DV36" s="1553"/>
      <c r="DW36" s="1553"/>
      <c r="DX36" s="1553"/>
      <c r="DY36" s="1553"/>
      <c r="DZ36" s="1553"/>
      <c r="EA36" s="1553"/>
      <c r="EB36" s="1553"/>
      <c r="EC36" s="1553"/>
      <c r="ED36" s="1553"/>
      <c r="EE36" s="1553"/>
      <c r="EF36" s="1553"/>
      <c r="EG36" s="1553"/>
      <c r="EH36" s="1553"/>
      <c r="EI36" s="1553"/>
      <c r="EJ36" s="1553"/>
      <c r="EK36" s="1553"/>
      <c r="EL36" s="1553"/>
      <c r="EM36" s="1553"/>
      <c r="EN36" s="1553"/>
      <c r="EO36" s="1553"/>
      <c r="EP36" s="1553"/>
      <c r="EQ36" s="1553"/>
      <c r="ER36" s="1553"/>
      <c r="ES36" s="1553"/>
      <c r="ET36" s="1553"/>
      <c r="EU36" s="1553"/>
      <c r="EV36" s="1553"/>
      <c r="EW36" s="1553"/>
      <c r="EX36" s="1553"/>
      <c r="EY36" s="1553"/>
      <c r="EZ36" s="1553"/>
      <c r="FA36" s="1602"/>
      <c r="FB36" s="1570"/>
      <c r="FC36" s="1570"/>
      <c r="FD36" s="1570"/>
      <c r="FE36" s="1570"/>
      <c r="FF36" s="1570"/>
      <c r="FG36" s="1570"/>
      <c r="FH36" s="1570"/>
      <c r="FI36" s="1570"/>
      <c r="FJ36" s="1570"/>
      <c r="FK36" s="1570"/>
      <c r="FL36" s="1570"/>
      <c r="FM36" s="1570"/>
      <c r="FN36" s="1570"/>
      <c r="FO36" s="1570"/>
      <c r="FP36" s="1570"/>
      <c r="FQ36" s="1570"/>
      <c r="FR36" s="1570"/>
      <c r="FS36" s="1570"/>
      <c r="FT36" s="1570"/>
      <c r="FU36" s="1570"/>
      <c r="FV36" s="1570"/>
      <c r="FW36" s="1570"/>
      <c r="FX36" s="1570"/>
      <c r="FY36" s="1570"/>
      <c r="FZ36" s="1570"/>
      <c r="GA36" s="1570"/>
      <c r="GB36" s="1570"/>
      <c r="GC36" s="1570"/>
      <c r="GD36" s="1570"/>
      <c r="GE36" s="1570"/>
      <c r="GF36" s="1570"/>
      <c r="GG36" s="1570"/>
      <c r="GH36" s="1570"/>
      <c r="GI36" s="1570"/>
      <c r="GJ36" s="1570"/>
      <c r="GK36" s="1570"/>
      <c r="GL36" s="1570"/>
      <c r="GM36" s="1570"/>
      <c r="GN36" s="1570"/>
      <c r="GO36" s="1570"/>
      <c r="GP36" s="1570"/>
      <c r="GQ36" s="1570"/>
      <c r="GR36" s="1570"/>
      <c r="GS36" s="1570"/>
      <c r="GT36" s="1570"/>
      <c r="GU36" s="1570"/>
      <c r="GV36" s="1570"/>
      <c r="GW36" s="1570"/>
      <c r="GX36" s="1570"/>
      <c r="GY36" s="1570"/>
      <c r="GZ36" s="1570"/>
      <c r="HA36" s="1570"/>
      <c r="HB36" s="1570"/>
      <c r="HC36" s="1570"/>
      <c r="HD36" s="1570"/>
      <c r="HE36" s="1570"/>
      <c r="HF36" s="1570"/>
      <c r="HG36" s="1570"/>
      <c r="HH36" s="1570"/>
      <c r="HI36" s="1570"/>
      <c r="HJ36" s="1570"/>
      <c r="HK36" s="1570"/>
      <c r="HL36" s="1570"/>
      <c r="HM36" s="1570"/>
      <c r="HN36" s="1570"/>
      <c r="HO36" s="1570"/>
      <c r="HP36" s="1570"/>
      <c r="HQ36" s="1570"/>
      <c r="HR36" s="1570"/>
      <c r="HS36" s="1570"/>
      <c r="HT36" s="1570"/>
      <c r="HU36" s="1570"/>
      <c r="HV36" s="1570"/>
      <c r="HW36" s="1570"/>
      <c r="HX36" s="1570"/>
      <c r="HY36" s="1570"/>
      <c r="HZ36" s="1570"/>
      <c r="IA36" s="1570"/>
      <c r="IB36" s="1570"/>
      <c r="IC36" s="1570"/>
      <c r="ID36" s="1570"/>
      <c r="IE36" s="1570"/>
      <c r="IF36" s="1570"/>
      <c r="IG36" s="1570"/>
      <c r="IH36" s="1570"/>
      <c r="II36" s="1570"/>
      <c r="IJ36" s="1570"/>
      <c r="IK36" s="1570"/>
      <c r="IL36" s="1570"/>
      <c r="IM36" s="1570"/>
      <c r="IN36" s="1570"/>
      <c r="IO36" s="1570"/>
      <c r="IP36" s="1570"/>
      <c r="IQ36" s="1570"/>
      <c r="IR36" s="1570"/>
      <c r="IS36" s="1570"/>
      <c r="IT36" s="1570"/>
      <c r="IU36" s="1570"/>
      <c r="IV36" s="1570"/>
      <c r="IW36" s="1570"/>
      <c r="IX36" s="1570"/>
      <c r="IY36" s="1570"/>
      <c r="IZ36" s="1570"/>
      <c r="JA36" s="1570"/>
      <c r="JB36" s="1570"/>
      <c r="JC36" s="1570"/>
      <c r="JD36" s="1570"/>
      <c r="JE36" s="1570"/>
      <c r="JF36" s="1570"/>
      <c r="JG36" s="1570"/>
      <c r="JH36" s="1570"/>
      <c r="JI36" s="1570"/>
      <c r="JJ36" s="1570"/>
      <c r="JK36" s="1570"/>
      <c r="JL36" s="1570"/>
      <c r="JM36" s="1570"/>
      <c r="JN36" s="1570"/>
      <c r="JO36" s="1570"/>
      <c r="JP36" s="1570"/>
      <c r="JQ36" s="1570"/>
      <c r="JR36" s="1570"/>
      <c r="JS36" s="1570"/>
      <c r="JT36" s="1570"/>
      <c r="JU36" s="1570"/>
      <c r="JV36" s="1570"/>
      <c r="JW36" s="1570"/>
      <c r="JX36" s="1570"/>
      <c r="JY36" s="1570"/>
      <c r="JZ36" s="1570"/>
      <c r="KA36" s="1570"/>
      <c r="KB36" s="1570"/>
      <c r="KC36" s="1570"/>
      <c r="KD36" s="1570"/>
      <c r="KE36" s="1570"/>
      <c r="KF36" s="1570"/>
      <c r="KG36" s="1570"/>
      <c r="KH36" s="1570"/>
      <c r="KI36" s="1570"/>
      <c r="KJ36" s="1570"/>
      <c r="KK36" s="1570"/>
      <c r="KL36" s="1570"/>
      <c r="KM36" s="1570"/>
      <c r="KN36" s="1570"/>
      <c r="KO36" s="1570"/>
      <c r="KP36" s="1570"/>
      <c r="KQ36" s="1570"/>
      <c r="KR36" s="1570"/>
      <c r="KS36" s="1570"/>
      <c r="KT36" s="1570"/>
      <c r="KU36" s="1570"/>
      <c r="KV36" s="1570"/>
      <c r="KW36" s="1570"/>
      <c r="KX36" s="1570"/>
      <c r="KY36" s="1570"/>
      <c r="KZ36" s="1570"/>
      <c r="LA36" s="1570"/>
      <c r="LB36" s="1570"/>
      <c r="LC36" s="1570"/>
      <c r="LD36" s="1570"/>
      <c r="LE36" s="1570"/>
      <c r="LF36" s="1570"/>
      <c r="LG36" s="1570"/>
      <c r="LH36" s="1570"/>
      <c r="LI36" s="1570"/>
      <c r="LJ36" s="1570"/>
      <c r="LK36" s="1570"/>
      <c r="LL36" s="1570"/>
      <c r="LM36" s="1570"/>
      <c r="LN36" s="1570"/>
      <c r="LO36" s="1570"/>
      <c r="LP36" s="1570"/>
      <c r="LQ36" s="1570"/>
      <c r="LR36" s="1570"/>
      <c r="LS36" s="1570"/>
      <c r="LT36" s="1570"/>
      <c r="LU36" s="1570"/>
      <c r="LV36" s="1570"/>
      <c r="LW36" s="1570"/>
      <c r="LX36" s="1570"/>
      <c r="LY36" s="1570"/>
      <c r="LZ36" s="1570"/>
      <c r="MA36" s="1570"/>
      <c r="MB36" s="1570"/>
      <c r="MC36" s="1570"/>
      <c r="MD36" s="1570"/>
      <c r="ME36" s="1570"/>
      <c r="MF36" s="1570"/>
      <c r="MG36" s="1570"/>
      <c r="MH36" s="1570"/>
      <c r="MI36" s="1570"/>
      <c r="MJ36" s="1570"/>
      <c r="MK36" s="1570"/>
      <c r="ML36" s="1570"/>
      <c r="MM36" s="1570"/>
      <c r="MN36" s="1570"/>
      <c r="MO36" s="1570"/>
      <c r="MP36" s="1570"/>
      <c r="MQ36" s="1570"/>
      <c r="MR36" s="1570"/>
      <c r="MS36" s="1570"/>
      <c r="MT36" s="1570"/>
      <c r="MU36" s="1570"/>
      <c r="MV36" s="1570"/>
      <c r="MW36" s="1570"/>
      <c r="MX36" s="1570"/>
      <c r="MY36" s="1570"/>
      <c r="MZ36" s="1570"/>
      <c r="NA36" s="1570"/>
      <c r="NB36" s="1570"/>
      <c r="NC36" s="1570"/>
      <c r="ND36" s="1570"/>
      <c r="NE36" s="1570"/>
      <c r="NF36" s="1570"/>
      <c r="NG36" s="1570"/>
      <c r="NH36" s="1570"/>
      <c r="NI36" s="1570"/>
      <c r="NJ36" s="1570"/>
      <c r="NK36" s="1570"/>
      <c r="NL36" s="1570"/>
      <c r="NM36" s="1570"/>
      <c r="NN36" s="1570"/>
      <c r="NO36" s="1570"/>
      <c r="NP36" s="1570"/>
      <c r="NQ36" s="1570"/>
      <c r="NR36" s="1570"/>
      <c r="NS36" s="1570"/>
      <c r="NT36" s="1570"/>
      <c r="NU36" s="1570"/>
      <c r="NV36" s="1570"/>
    </row>
    <row r="37" spans="1:386" s="1558" customFormat="1" ht="41.4">
      <c r="A37" s="1700"/>
      <c r="B37" s="1698" t="s">
        <v>759</v>
      </c>
      <c r="C37" s="1682"/>
      <c r="D37" s="1681"/>
      <c r="E37" s="1795">
        <f>27731.791+1251</f>
        <v>28982.791000000001</v>
      </c>
      <c r="F37" s="1774" t="s">
        <v>956</v>
      </c>
      <c r="G37" s="1702">
        <v>630</v>
      </c>
      <c r="H37" s="1709" t="s">
        <v>1057</v>
      </c>
      <c r="I37" s="1701" t="s">
        <v>1085</v>
      </c>
      <c r="J37" s="2038">
        <v>28983</v>
      </c>
      <c r="K37" s="1703">
        <v>630</v>
      </c>
      <c r="L37" s="1617" t="s">
        <v>1086</v>
      </c>
      <c r="M37" s="1704"/>
      <c r="N37" s="1704"/>
      <c r="O37" s="1704"/>
      <c r="P37" s="1704"/>
      <c r="Q37" s="1697"/>
      <c r="R37" s="1697"/>
      <c r="S37" s="1697"/>
      <c r="T37" s="1697"/>
      <c r="U37" s="1708"/>
      <c r="V37" s="1689">
        <f t="shared" si="9"/>
        <v>-0.20899999999892316</v>
      </c>
      <c r="W37" s="1629"/>
      <c r="X37" s="1623"/>
      <c r="Y37" s="1989"/>
      <c r="Z37" s="1629"/>
      <c r="AA37" s="1623"/>
      <c r="AB37" s="1535"/>
      <c r="AC37" s="1535"/>
      <c r="AD37" s="1989"/>
      <c r="AE37" s="1990"/>
      <c r="AF37" s="1543">
        <v>1</v>
      </c>
      <c r="AG37" s="1543">
        <f t="shared" si="13"/>
        <v>28982.791000000001</v>
      </c>
      <c r="AH37" s="1543">
        <v>1</v>
      </c>
      <c r="AI37" s="1543">
        <f t="shared" si="14"/>
        <v>28983</v>
      </c>
      <c r="AJ37" s="1543"/>
      <c r="AK37" s="1543">
        <f t="shared" si="15"/>
        <v>0</v>
      </c>
      <c r="AL37" s="1543"/>
      <c r="AM37" s="1543">
        <f t="shared" si="16"/>
        <v>0</v>
      </c>
      <c r="AN37" s="1553"/>
      <c r="AO37" s="1553"/>
      <c r="AP37" s="1553"/>
      <c r="AQ37" s="1553"/>
      <c r="AR37" s="1553"/>
      <c r="AS37" s="1553"/>
      <c r="AT37" s="1553"/>
      <c r="AU37" s="1553"/>
      <c r="AV37" s="1553"/>
      <c r="AW37" s="1553"/>
      <c r="AX37" s="1553"/>
      <c r="AY37" s="1553"/>
      <c r="AZ37" s="1553"/>
      <c r="BA37" s="1553"/>
      <c r="BB37" s="1553"/>
      <c r="BC37" s="1553"/>
      <c r="BD37" s="1553"/>
      <c r="BE37" s="1553"/>
      <c r="BF37" s="1553"/>
      <c r="BG37" s="1553"/>
      <c r="BH37" s="1553"/>
      <c r="BI37" s="1553"/>
      <c r="BJ37" s="1553"/>
      <c r="BK37" s="1553"/>
      <c r="BL37" s="1553"/>
      <c r="BM37" s="1553"/>
      <c r="BN37" s="1553"/>
      <c r="BO37" s="1553"/>
      <c r="BP37" s="1553"/>
      <c r="BQ37" s="1553"/>
      <c r="BR37" s="1553"/>
      <c r="BS37" s="1553"/>
      <c r="BT37" s="1553"/>
      <c r="BU37" s="1553"/>
      <c r="BV37" s="1553"/>
      <c r="BW37" s="1553"/>
      <c r="BX37" s="1553"/>
      <c r="BY37" s="1553"/>
      <c r="BZ37" s="1553"/>
      <c r="CA37" s="1553"/>
      <c r="CB37" s="1553"/>
      <c r="CC37" s="1553"/>
      <c r="CD37" s="1553"/>
      <c r="CE37" s="1553"/>
      <c r="CF37" s="1553"/>
      <c r="CG37" s="1553"/>
      <c r="CH37" s="1553"/>
      <c r="CI37" s="1553"/>
      <c r="CJ37" s="1553"/>
      <c r="CK37" s="1553"/>
      <c r="CL37" s="1553"/>
      <c r="CM37" s="1553"/>
      <c r="CN37" s="1553"/>
      <c r="CO37" s="1553"/>
      <c r="CP37" s="1553"/>
      <c r="CQ37" s="1553"/>
      <c r="CR37" s="1553"/>
      <c r="CS37" s="1553"/>
      <c r="CT37" s="1553"/>
      <c r="CU37" s="1553"/>
      <c r="CV37" s="1553"/>
      <c r="CW37" s="1553"/>
      <c r="CX37" s="1553"/>
      <c r="CY37" s="1553"/>
      <c r="CZ37" s="1553"/>
      <c r="DA37" s="1553"/>
      <c r="DB37" s="1553"/>
      <c r="DC37" s="1553"/>
      <c r="DD37" s="1553"/>
      <c r="DE37" s="1553"/>
      <c r="DF37" s="1553"/>
      <c r="DG37" s="1553"/>
      <c r="DH37" s="1553"/>
      <c r="DI37" s="1553"/>
      <c r="DJ37" s="1553"/>
      <c r="DK37" s="1553"/>
      <c r="DL37" s="1553"/>
      <c r="DM37" s="1553"/>
      <c r="DN37" s="1553"/>
      <c r="DO37" s="1553"/>
      <c r="DP37" s="1553"/>
      <c r="DQ37" s="1553"/>
      <c r="DR37" s="1553"/>
      <c r="DS37" s="1553"/>
      <c r="DT37" s="1553"/>
      <c r="DU37" s="1553"/>
      <c r="DV37" s="1553"/>
      <c r="DW37" s="1553"/>
      <c r="DX37" s="1553"/>
      <c r="DY37" s="1553"/>
      <c r="DZ37" s="1553"/>
      <c r="EA37" s="1553"/>
      <c r="EB37" s="1553"/>
      <c r="EC37" s="1553"/>
      <c r="ED37" s="1553"/>
      <c r="EE37" s="1553"/>
      <c r="EF37" s="1553"/>
      <c r="EG37" s="1553"/>
      <c r="EH37" s="1553"/>
      <c r="EI37" s="1553"/>
      <c r="EJ37" s="1553"/>
      <c r="EK37" s="1553"/>
      <c r="EL37" s="1553"/>
      <c r="EM37" s="1553"/>
      <c r="EN37" s="1553"/>
      <c r="EO37" s="1553"/>
      <c r="EP37" s="1553"/>
      <c r="EQ37" s="1553"/>
      <c r="ER37" s="1553"/>
      <c r="ES37" s="1553"/>
      <c r="ET37" s="1553"/>
      <c r="EU37" s="1553"/>
      <c r="EV37" s="1553"/>
      <c r="EW37" s="1553"/>
      <c r="EX37" s="1553"/>
      <c r="EY37" s="1553"/>
      <c r="EZ37" s="1553"/>
      <c r="FA37" s="1602"/>
      <c r="FB37" s="1570"/>
      <c r="FC37" s="1570"/>
      <c r="FD37" s="1570"/>
      <c r="FE37" s="1570"/>
      <c r="FF37" s="1570"/>
      <c r="FG37" s="1570"/>
      <c r="FH37" s="1570"/>
      <c r="FI37" s="1570"/>
      <c r="FJ37" s="1570"/>
      <c r="FK37" s="1570"/>
      <c r="FL37" s="1570"/>
      <c r="FM37" s="1570"/>
      <c r="FN37" s="1570"/>
      <c r="FO37" s="1570"/>
      <c r="FP37" s="1570"/>
      <c r="FQ37" s="1570"/>
      <c r="FR37" s="1570"/>
      <c r="FS37" s="1570"/>
      <c r="FT37" s="1570"/>
      <c r="FU37" s="1570"/>
      <c r="FV37" s="1570"/>
      <c r="FW37" s="1570"/>
      <c r="FX37" s="1570"/>
      <c r="FY37" s="1570"/>
      <c r="FZ37" s="1570"/>
      <c r="GA37" s="1570"/>
      <c r="GB37" s="1570"/>
      <c r="GC37" s="1570"/>
      <c r="GD37" s="1570"/>
      <c r="GE37" s="1570"/>
      <c r="GF37" s="1570"/>
      <c r="GG37" s="1570"/>
      <c r="GH37" s="1570"/>
      <c r="GI37" s="1570"/>
      <c r="GJ37" s="1570"/>
      <c r="GK37" s="1570"/>
      <c r="GL37" s="1570"/>
      <c r="GM37" s="1570"/>
      <c r="GN37" s="1570"/>
      <c r="GO37" s="1570"/>
      <c r="GP37" s="1570"/>
      <c r="GQ37" s="1570"/>
      <c r="GR37" s="1570"/>
      <c r="GS37" s="1570"/>
      <c r="GT37" s="1570"/>
      <c r="GU37" s="1570"/>
      <c r="GV37" s="1570"/>
      <c r="GW37" s="1570"/>
      <c r="GX37" s="1570"/>
      <c r="GY37" s="1570"/>
      <c r="GZ37" s="1570"/>
      <c r="HA37" s="1570"/>
      <c r="HB37" s="1570"/>
      <c r="HC37" s="1570"/>
      <c r="HD37" s="1570"/>
      <c r="HE37" s="1570"/>
      <c r="HF37" s="1570"/>
      <c r="HG37" s="1570"/>
      <c r="HH37" s="1570"/>
      <c r="HI37" s="1570"/>
      <c r="HJ37" s="1570"/>
      <c r="HK37" s="1570"/>
      <c r="HL37" s="1570"/>
      <c r="HM37" s="1570"/>
      <c r="HN37" s="1570"/>
      <c r="HO37" s="1570"/>
      <c r="HP37" s="1570"/>
      <c r="HQ37" s="1570"/>
      <c r="HR37" s="1570"/>
      <c r="HS37" s="1570"/>
      <c r="HT37" s="1570"/>
      <c r="HU37" s="1570"/>
      <c r="HV37" s="1570"/>
      <c r="HW37" s="1570"/>
      <c r="HX37" s="1570"/>
      <c r="HY37" s="1570"/>
      <c r="HZ37" s="1570"/>
      <c r="IA37" s="1570"/>
      <c r="IB37" s="1570"/>
      <c r="IC37" s="1570"/>
      <c r="ID37" s="1570"/>
      <c r="IE37" s="1570"/>
      <c r="IF37" s="1570"/>
      <c r="IG37" s="1570"/>
      <c r="IH37" s="1570"/>
      <c r="II37" s="1570"/>
      <c r="IJ37" s="1570"/>
      <c r="IK37" s="1570"/>
      <c r="IL37" s="1570"/>
      <c r="IM37" s="1570"/>
      <c r="IN37" s="1570"/>
      <c r="IO37" s="1570"/>
      <c r="IP37" s="1570"/>
      <c r="IQ37" s="1570"/>
      <c r="IR37" s="1570"/>
      <c r="IS37" s="1570"/>
      <c r="IT37" s="1570"/>
      <c r="IU37" s="1570"/>
      <c r="IV37" s="1570"/>
      <c r="IW37" s="1570"/>
      <c r="IX37" s="1570"/>
      <c r="IY37" s="1570"/>
      <c r="IZ37" s="1570"/>
      <c r="JA37" s="1570"/>
      <c r="JB37" s="1570"/>
      <c r="JC37" s="1570"/>
      <c r="JD37" s="1570"/>
      <c r="JE37" s="1570"/>
      <c r="JF37" s="1570"/>
      <c r="JG37" s="1570"/>
      <c r="JH37" s="1570"/>
      <c r="JI37" s="1570"/>
      <c r="JJ37" s="1570"/>
      <c r="JK37" s="1570"/>
      <c r="JL37" s="1570"/>
      <c r="JM37" s="1570"/>
      <c r="JN37" s="1570"/>
      <c r="JO37" s="1570"/>
      <c r="JP37" s="1570"/>
      <c r="JQ37" s="1570"/>
      <c r="JR37" s="1570"/>
      <c r="JS37" s="1570"/>
      <c r="JT37" s="1570"/>
      <c r="JU37" s="1570"/>
      <c r="JV37" s="1570"/>
      <c r="JW37" s="1570"/>
      <c r="JX37" s="1570"/>
      <c r="JY37" s="1570"/>
      <c r="JZ37" s="1570"/>
      <c r="KA37" s="1570"/>
      <c r="KB37" s="1570"/>
      <c r="KC37" s="1570"/>
      <c r="KD37" s="1570"/>
      <c r="KE37" s="1570"/>
      <c r="KF37" s="1570"/>
      <c r="KG37" s="1570"/>
      <c r="KH37" s="1570"/>
      <c r="KI37" s="1570"/>
      <c r="KJ37" s="1570"/>
      <c r="KK37" s="1570"/>
      <c r="KL37" s="1570"/>
      <c r="KM37" s="1570"/>
      <c r="KN37" s="1570"/>
      <c r="KO37" s="1570"/>
      <c r="KP37" s="1570"/>
      <c r="KQ37" s="1570"/>
      <c r="KR37" s="1570"/>
      <c r="KS37" s="1570"/>
      <c r="KT37" s="1570"/>
      <c r="KU37" s="1570"/>
      <c r="KV37" s="1570"/>
      <c r="KW37" s="1570"/>
      <c r="KX37" s="1570"/>
      <c r="KY37" s="1570"/>
      <c r="KZ37" s="1570"/>
      <c r="LA37" s="1570"/>
      <c r="LB37" s="1570"/>
      <c r="LC37" s="1570"/>
      <c r="LD37" s="1570"/>
      <c r="LE37" s="1570"/>
      <c r="LF37" s="1570"/>
      <c r="LG37" s="1570"/>
      <c r="LH37" s="1570"/>
      <c r="LI37" s="1570"/>
      <c r="LJ37" s="1570"/>
      <c r="LK37" s="1570"/>
      <c r="LL37" s="1570"/>
      <c r="LM37" s="1570"/>
      <c r="LN37" s="1570"/>
      <c r="LO37" s="1570"/>
      <c r="LP37" s="1570"/>
      <c r="LQ37" s="1570"/>
      <c r="LR37" s="1570"/>
      <c r="LS37" s="1570"/>
      <c r="LT37" s="1570"/>
      <c r="LU37" s="1570"/>
      <c r="LV37" s="1570"/>
      <c r="LW37" s="1570"/>
      <c r="LX37" s="1570"/>
      <c r="LY37" s="1570"/>
      <c r="LZ37" s="1570"/>
      <c r="MA37" s="1570"/>
      <c r="MB37" s="1570"/>
      <c r="MC37" s="1570"/>
      <c r="MD37" s="1570"/>
      <c r="ME37" s="1570"/>
      <c r="MF37" s="1570"/>
      <c r="MG37" s="1570"/>
      <c r="MH37" s="1570"/>
      <c r="MI37" s="1570"/>
      <c r="MJ37" s="1570"/>
      <c r="MK37" s="1570"/>
      <c r="ML37" s="1570"/>
      <c r="MM37" s="1570"/>
      <c r="MN37" s="1570"/>
      <c r="MO37" s="1570"/>
      <c r="MP37" s="1570"/>
      <c r="MQ37" s="1570"/>
      <c r="MR37" s="1570"/>
      <c r="MS37" s="1570"/>
      <c r="MT37" s="1570"/>
      <c r="MU37" s="1570"/>
      <c r="MV37" s="1570"/>
      <c r="MW37" s="1570"/>
      <c r="MX37" s="1570"/>
      <c r="MY37" s="1570"/>
      <c r="MZ37" s="1570"/>
      <c r="NA37" s="1570"/>
      <c r="NB37" s="1570"/>
      <c r="NC37" s="1570"/>
      <c r="ND37" s="1570"/>
      <c r="NE37" s="1570"/>
      <c r="NF37" s="1570"/>
      <c r="NG37" s="1570"/>
      <c r="NH37" s="1570"/>
      <c r="NI37" s="1570"/>
      <c r="NJ37" s="1570"/>
      <c r="NK37" s="1570"/>
      <c r="NL37" s="1570"/>
      <c r="NM37" s="1570"/>
      <c r="NN37" s="1570"/>
      <c r="NO37" s="1570"/>
      <c r="NP37" s="1570"/>
      <c r="NQ37" s="1570"/>
      <c r="NR37" s="1570"/>
      <c r="NS37" s="1570"/>
      <c r="NT37" s="1570"/>
      <c r="NU37" s="1570"/>
      <c r="NV37" s="1570"/>
    </row>
    <row r="38" spans="1:386" s="1558" customFormat="1" ht="27.6">
      <c r="A38" s="1700"/>
      <c r="B38" s="1698" t="s">
        <v>760</v>
      </c>
      <c r="C38" s="1682"/>
      <c r="D38" s="1681"/>
      <c r="E38" s="1795">
        <v>615.14400000000001</v>
      </c>
      <c r="F38" s="1774" t="s">
        <v>952</v>
      </c>
      <c r="G38" s="1702">
        <v>120</v>
      </c>
      <c r="H38" s="2027" t="s">
        <v>886</v>
      </c>
      <c r="I38" s="1700"/>
      <c r="J38" s="2039"/>
      <c r="K38" s="1704"/>
      <c r="L38" s="1691"/>
      <c r="M38" s="1704"/>
      <c r="N38" s="1704"/>
      <c r="O38" s="1704"/>
      <c r="P38" s="1704"/>
      <c r="Q38" s="1697"/>
      <c r="R38" s="1697"/>
      <c r="S38" s="1697"/>
      <c r="T38" s="1697"/>
      <c r="U38" s="1708"/>
      <c r="V38" s="1689">
        <f t="shared" si="9"/>
        <v>615.14400000000001</v>
      </c>
      <c r="W38" s="1629"/>
      <c r="X38" s="1623"/>
      <c r="Y38" s="1989"/>
      <c r="Z38" s="1629"/>
      <c r="AA38" s="1623"/>
      <c r="AB38" s="1535"/>
      <c r="AC38" s="1535"/>
      <c r="AD38" s="1989"/>
      <c r="AE38" s="1990"/>
      <c r="AF38" s="1543">
        <v>1</v>
      </c>
      <c r="AG38" s="1543">
        <f t="shared" si="13"/>
        <v>615.14400000000001</v>
      </c>
      <c r="AH38" s="1543"/>
      <c r="AI38" s="1543">
        <f t="shared" si="14"/>
        <v>0</v>
      </c>
      <c r="AJ38" s="1543"/>
      <c r="AK38" s="1543">
        <f t="shared" si="15"/>
        <v>0</v>
      </c>
      <c r="AL38" s="1543"/>
      <c r="AM38" s="1543">
        <f t="shared" si="16"/>
        <v>0</v>
      </c>
      <c r="AN38" s="1553"/>
      <c r="AO38" s="1553"/>
      <c r="AP38" s="1553"/>
      <c r="AQ38" s="1553"/>
      <c r="AR38" s="1553"/>
      <c r="AS38" s="1553"/>
      <c r="AT38" s="1553"/>
      <c r="AU38" s="1553"/>
      <c r="AV38" s="1553"/>
      <c r="AW38" s="1553"/>
      <c r="AX38" s="1553"/>
      <c r="AY38" s="1553"/>
      <c r="AZ38" s="1553"/>
      <c r="BA38" s="1553"/>
      <c r="BB38" s="1553"/>
      <c r="BC38" s="1553"/>
      <c r="BD38" s="1553"/>
      <c r="BE38" s="1553"/>
      <c r="BF38" s="1553"/>
      <c r="BG38" s="1553"/>
      <c r="BH38" s="1553"/>
      <c r="BI38" s="1553"/>
      <c r="BJ38" s="1553"/>
      <c r="BK38" s="1553"/>
      <c r="BL38" s="1553"/>
      <c r="BM38" s="1553"/>
      <c r="BN38" s="1553"/>
      <c r="BO38" s="1553"/>
      <c r="BP38" s="1553"/>
      <c r="BQ38" s="1553"/>
      <c r="BR38" s="1553"/>
      <c r="BS38" s="1553"/>
      <c r="BT38" s="1553"/>
      <c r="BU38" s="1553"/>
      <c r="BV38" s="1553"/>
      <c r="BW38" s="1553"/>
      <c r="BX38" s="1553"/>
      <c r="BY38" s="1553"/>
      <c r="BZ38" s="1553"/>
      <c r="CA38" s="1553"/>
      <c r="CB38" s="1553"/>
      <c r="CC38" s="1553"/>
      <c r="CD38" s="1553"/>
      <c r="CE38" s="1553"/>
      <c r="CF38" s="1553"/>
      <c r="CG38" s="1553"/>
      <c r="CH38" s="1553"/>
      <c r="CI38" s="1553"/>
      <c r="CJ38" s="1553"/>
      <c r="CK38" s="1553"/>
      <c r="CL38" s="1553"/>
      <c r="CM38" s="1553"/>
      <c r="CN38" s="1553"/>
      <c r="CO38" s="1553"/>
      <c r="CP38" s="1553"/>
      <c r="CQ38" s="1553"/>
      <c r="CR38" s="1553"/>
      <c r="CS38" s="1553"/>
      <c r="CT38" s="1553"/>
      <c r="CU38" s="1553"/>
      <c r="CV38" s="1553"/>
      <c r="CW38" s="1553"/>
      <c r="CX38" s="1553"/>
      <c r="CY38" s="1553"/>
      <c r="CZ38" s="1553"/>
      <c r="DA38" s="1553"/>
      <c r="DB38" s="1553"/>
      <c r="DC38" s="1553"/>
      <c r="DD38" s="1553"/>
      <c r="DE38" s="1553"/>
      <c r="DF38" s="1553"/>
      <c r="DG38" s="1553"/>
      <c r="DH38" s="1553"/>
      <c r="DI38" s="1553"/>
      <c r="DJ38" s="1553"/>
      <c r="DK38" s="1553"/>
      <c r="DL38" s="1553"/>
      <c r="DM38" s="1553"/>
      <c r="DN38" s="1553"/>
      <c r="DO38" s="1553"/>
      <c r="DP38" s="1553"/>
      <c r="DQ38" s="1553"/>
      <c r="DR38" s="1553"/>
      <c r="DS38" s="1553"/>
      <c r="DT38" s="1553"/>
      <c r="DU38" s="1553"/>
      <c r="DV38" s="1553"/>
      <c r="DW38" s="1553"/>
      <c r="DX38" s="1553"/>
      <c r="DY38" s="1553"/>
      <c r="DZ38" s="1553"/>
      <c r="EA38" s="1553"/>
      <c r="EB38" s="1553"/>
      <c r="EC38" s="1553"/>
      <c r="ED38" s="1553"/>
      <c r="EE38" s="1553"/>
      <c r="EF38" s="1553"/>
      <c r="EG38" s="1553"/>
      <c r="EH38" s="1553"/>
      <c r="EI38" s="1553"/>
      <c r="EJ38" s="1553"/>
      <c r="EK38" s="1553"/>
      <c r="EL38" s="1553"/>
      <c r="EM38" s="1553"/>
      <c r="EN38" s="1553"/>
      <c r="EO38" s="1553"/>
      <c r="EP38" s="1553"/>
      <c r="EQ38" s="1553"/>
      <c r="ER38" s="1553"/>
      <c r="ES38" s="1553"/>
      <c r="ET38" s="1553"/>
      <c r="EU38" s="1553"/>
      <c r="EV38" s="1553"/>
      <c r="EW38" s="1553"/>
      <c r="EX38" s="1553"/>
      <c r="EY38" s="1553"/>
      <c r="EZ38" s="1553"/>
      <c r="FA38" s="1602"/>
      <c r="FB38" s="1570"/>
      <c r="FC38" s="1570"/>
      <c r="FD38" s="1570"/>
      <c r="FE38" s="1570"/>
      <c r="FF38" s="1570"/>
      <c r="FG38" s="1570"/>
      <c r="FH38" s="1570"/>
      <c r="FI38" s="1570"/>
      <c r="FJ38" s="1570"/>
      <c r="FK38" s="1570"/>
      <c r="FL38" s="1570"/>
      <c r="FM38" s="1570"/>
      <c r="FN38" s="1570"/>
      <c r="FO38" s="1570"/>
      <c r="FP38" s="1570"/>
      <c r="FQ38" s="1570"/>
      <c r="FR38" s="1570"/>
      <c r="FS38" s="1570"/>
      <c r="FT38" s="1570"/>
      <c r="FU38" s="1570"/>
      <c r="FV38" s="1570"/>
      <c r="FW38" s="1570"/>
      <c r="FX38" s="1570"/>
      <c r="FY38" s="1570"/>
      <c r="FZ38" s="1570"/>
      <c r="GA38" s="1570"/>
      <c r="GB38" s="1570"/>
      <c r="GC38" s="1570"/>
      <c r="GD38" s="1570"/>
      <c r="GE38" s="1570"/>
      <c r="GF38" s="1570"/>
      <c r="GG38" s="1570"/>
      <c r="GH38" s="1570"/>
      <c r="GI38" s="1570"/>
      <c r="GJ38" s="1570"/>
      <c r="GK38" s="1570"/>
      <c r="GL38" s="1570"/>
      <c r="GM38" s="1570"/>
      <c r="GN38" s="1570"/>
      <c r="GO38" s="1570"/>
      <c r="GP38" s="1570"/>
      <c r="GQ38" s="1570"/>
      <c r="GR38" s="1570"/>
      <c r="GS38" s="1570"/>
      <c r="GT38" s="1570"/>
      <c r="GU38" s="1570"/>
      <c r="GV38" s="1570"/>
      <c r="GW38" s="1570"/>
      <c r="GX38" s="1570"/>
      <c r="GY38" s="1570"/>
      <c r="GZ38" s="1570"/>
      <c r="HA38" s="1570"/>
      <c r="HB38" s="1570"/>
      <c r="HC38" s="1570"/>
      <c r="HD38" s="1570"/>
      <c r="HE38" s="1570"/>
      <c r="HF38" s="1570"/>
      <c r="HG38" s="1570"/>
      <c r="HH38" s="1570"/>
      <c r="HI38" s="1570"/>
      <c r="HJ38" s="1570"/>
      <c r="HK38" s="1570"/>
      <c r="HL38" s="1570"/>
      <c r="HM38" s="1570"/>
      <c r="HN38" s="1570"/>
      <c r="HO38" s="1570"/>
      <c r="HP38" s="1570"/>
      <c r="HQ38" s="1570"/>
      <c r="HR38" s="1570"/>
      <c r="HS38" s="1570"/>
      <c r="HT38" s="1570"/>
      <c r="HU38" s="1570"/>
      <c r="HV38" s="1570"/>
      <c r="HW38" s="1570"/>
      <c r="HX38" s="1570"/>
      <c r="HY38" s="1570"/>
      <c r="HZ38" s="1570"/>
      <c r="IA38" s="1570"/>
      <c r="IB38" s="1570"/>
      <c r="IC38" s="1570"/>
      <c r="ID38" s="1570"/>
      <c r="IE38" s="1570"/>
      <c r="IF38" s="1570"/>
      <c r="IG38" s="1570"/>
      <c r="IH38" s="1570"/>
      <c r="II38" s="1570"/>
      <c r="IJ38" s="1570"/>
      <c r="IK38" s="1570"/>
      <c r="IL38" s="1570"/>
      <c r="IM38" s="1570"/>
      <c r="IN38" s="1570"/>
      <c r="IO38" s="1570"/>
      <c r="IP38" s="1570"/>
      <c r="IQ38" s="1570"/>
      <c r="IR38" s="1570"/>
      <c r="IS38" s="1570"/>
      <c r="IT38" s="1570"/>
      <c r="IU38" s="1570"/>
      <c r="IV38" s="1570"/>
      <c r="IW38" s="1570"/>
      <c r="IX38" s="1570"/>
      <c r="IY38" s="1570"/>
      <c r="IZ38" s="1570"/>
      <c r="JA38" s="1570"/>
      <c r="JB38" s="1570"/>
      <c r="JC38" s="1570"/>
      <c r="JD38" s="1570"/>
      <c r="JE38" s="1570"/>
      <c r="JF38" s="1570"/>
      <c r="JG38" s="1570"/>
      <c r="JH38" s="1570"/>
      <c r="JI38" s="1570"/>
      <c r="JJ38" s="1570"/>
      <c r="JK38" s="1570"/>
      <c r="JL38" s="1570"/>
      <c r="JM38" s="1570"/>
      <c r="JN38" s="1570"/>
      <c r="JO38" s="1570"/>
      <c r="JP38" s="1570"/>
      <c r="JQ38" s="1570"/>
      <c r="JR38" s="1570"/>
      <c r="JS38" s="1570"/>
      <c r="JT38" s="1570"/>
      <c r="JU38" s="1570"/>
      <c r="JV38" s="1570"/>
      <c r="JW38" s="1570"/>
      <c r="JX38" s="1570"/>
      <c r="JY38" s="1570"/>
      <c r="JZ38" s="1570"/>
      <c r="KA38" s="1570"/>
      <c r="KB38" s="1570"/>
      <c r="KC38" s="1570"/>
      <c r="KD38" s="1570"/>
      <c r="KE38" s="1570"/>
      <c r="KF38" s="1570"/>
      <c r="KG38" s="1570"/>
      <c r="KH38" s="1570"/>
      <c r="KI38" s="1570"/>
      <c r="KJ38" s="1570"/>
      <c r="KK38" s="1570"/>
      <c r="KL38" s="1570"/>
      <c r="KM38" s="1570"/>
      <c r="KN38" s="1570"/>
      <c r="KO38" s="1570"/>
      <c r="KP38" s="1570"/>
      <c r="KQ38" s="1570"/>
      <c r="KR38" s="1570"/>
      <c r="KS38" s="1570"/>
      <c r="KT38" s="1570"/>
      <c r="KU38" s="1570"/>
      <c r="KV38" s="1570"/>
      <c r="KW38" s="1570"/>
      <c r="KX38" s="1570"/>
      <c r="KY38" s="1570"/>
      <c r="KZ38" s="1570"/>
      <c r="LA38" s="1570"/>
      <c r="LB38" s="1570"/>
      <c r="LC38" s="1570"/>
      <c r="LD38" s="1570"/>
      <c r="LE38" s="1570"/>
      <c r="LF38" s="1570"/>
      <c r="LG38" s="1570"/>
      <c r="LH38" s="1570"/>
      <c r="LI38" s="1570"/>
      <c r="LJ38" s="1570"/>
      <c r="LK38" s="1570"/>
      <c r="LL38" s="1570"/>
      <c r="LM38" s="1570"/>
      <c r="LN38" s="1570"/>
      <c r="LO38" s="1570"/>
      <c r="LP38" s="1570"/>
      <c r="LQ38" s="1570"/>
      <c r="LR38" s="1570"/>
      <c r="LS38" s="1570"/>
      <c r="LT38" s="1570"/>
      <c r="LU38" s="1570"/>
      <c r="LV38" s="1570"/>
      <c r="LW38" s="1570"/>
      <c r="LX38" s="1570"/>
      <c r="LY38" s="1570"/>
      <c r="LZ38" s="1570"/>
      <c r="MA38" s="1570"/>
      <c r="MB38" s="1570"/>
      <c r="MC38" s="1570"/>
      <c r="MD38" s="1570"/>
      <c r="ME38" s="1570"/>
      <c r="MF38" s="1570"/>
      <c r="MG38" s="1570"/>
      <c r="MH38" s="1570"/>
      <c r="MI38" s="1570"/>
      <c r="MJ38" s="1570"/>
      <c r="MK38" s="1570"/>
      <c r="ML38" s="1570"/>
      <c r="MM38" s="1570"/>
      <c r="MN38" s="1570"/>
      <c r="MO38" s="1570"/>
      <c r="MP38" s="1570"/>
      <c r="MQ38" s="1570"/>
      <c r="MR38" s="1570"/>
      <c r="MS38" s="1570"/>
      <c r="MT38" s="1570"/>
      <c r="MU38" s="1570"/>
      <c r="MV38" s="1570"/>
      <c r="MW38" s="1570"/>
      <c r="MX38" s="1570"/>
      <c r="MY38" s="1570"/>
      <c r="MZ38" s="1570"/>
      <c r="NA38" s="1570"/>
      <c r="NB38" s="1570"/>
      <c r="NC38" s="1570"/>
      <c r="ND38" s="1570"/>
      <c r="NE38" s="1570"/>
      <c r="NF38" s="1570"/>
      <c r="NG38" s="1570"/>
      <c r="NH38" s="1570"/>
      <c r="NI38" s="1570"/>
      <c r="NJ38" s="1570"/>
      <c r="NK38" s="1570"/>
      <c r="NL38" s="1570"/>
      <c r="NM38" s="1570"/>
      <c r="NN38" s="1570"/>
      <c r="NO38" s="1570"/>
      <c r="NP38" s="1570"/>
      <c r="NQ38" s="1570"/>
      <c r="NR38" s="1570"/>
      <c r="NS38" s="1570"/>
      <c r="NT38" s="1570"/>
      <c r="NU38" s="1570"/>
      <c r="NV38" s="1570"/>
    </row>
    <row r="39" spans="1:386" s="1558" customFormat="1" ht="27.6">
      <c r="A39" s="1700"/>
      <c r="B39" s="1698" t="s">
        <v>142</v>
      </c>
      <c r="C39" s="1682"/>
      <c r="D39" s="1681"/>
      <c r="E39" s="1795">
        <v>5097.91</v>
      </c>
      <c r="F39" s="1774" t="s">
        <v>952</v>
      </c>
      <c r="G39" s="1702">
        <v>180</v>
      </c>
      <c r="H39" s="2027" t="s">
        <v>886</v>
      </c>
      <c r="I39" s="1700"/>
      <c r="J39" s="2039"/>
      <c r="K39" s="1704"/>
      <c r="L39" s="1691"/>
      <c r="M39" s="1704"/>
      <c r="N39" s="1704"/>
      <c r="O39" s="1704"/>
      <c r="P39" s="1704"/>
      <c r="Q39" s="1697"/>
      <c r="R39" s="1697"/>
      <c r="S39" s="1697"/>
      <c r="T39" s="1697"/>
      <c r="U39" s="1708"/>
      <c r="V39" s="1689">
        <f t="shared" si="9"/>
        <v>5097.91</v>
      </c>
      <c r="W39" s="1629"/>
      <c r="X39" s="1623"/>
      <c r="Y39" s="1989"/>
      <c r="Z39" s="1629"/>
      <c r="AA39" s="1623"/>
      <c r="AB39" s="1535"/>
      <c r="AC39" s="1535"/>
      <c r="AD39" s="1989"/>
      <c r="AE39" s="1990"/>
      <c r="AF39" s="1543"/>
      <c r="AG39" s="1543">
        <f t="shared" si="13"/>
        <v>0</v>
      </c>
      <c r="AH39" s="1543"/>
      <c r="AI39" s="1543">
        <f t="shared" si="14"/>
        <v>0</v>
      </c>
      <c r="AJ39" s="1543">
        <v>1</v>
      </c>
      <c r="AK39" s="1543">
        <f t="shared" si="15"/>
        <v>5097.91</v>
      </c>
      <c r="AL39" s="1543"/>
      <c r="AM39" s="1543">
        <f t="shared" si="16"/>
        <v>0</v>
      </c>
      <c r="AN39" s="1553"/>
      <c r="AO39" s="1553"/>
      <c r="AP39" s="1553"/>
      <c r="AQ39" s="1553"/>
      <c r="AR39" s="1553"/>
      <c r="AS39" s="1553"/>
      <c r="AT39" s="1553"/>
      <c r="AU39" s="1553"/>
      <c r="AV39" s="1553"/>
      <c r="AW39" s="1553"/>
      <c r="AX39" s="1553"/>
      <c r="AY39" s="1553"/>
      <c r="AZ39" s="1553"/>
      <c r="BA39" s="1553"/>
      <c r="BB39" s="1553"/>
      <c r="BC39" s="1553"/>
      <c r="BD39" s="1553"/>
      <c r="BE39" s="1553"/>
      <c r="BF39" s="1553"/>
      <c r="BG39" s="1553"/>
      <c r="BH39" s="1553"/>
      <c r="BI39" s="1553"/>
      <c r="BJ39" s="1553"/>
      <c r="BK39" s="1553"/>
      <c r="BL39" s="1553"/>
      <c r="BM39" s="1553"/>
      <c r="BN39" s="1553"/>
      <c r="BO39" s="1553"/>
      <c r="BP39" s="1553"/>
      <c r="BQ39" s="1553"/>
      <c r="BR39" s="1553"/>
      <c r="BS39" s="1553"/>
      <c r="BT39" s="1553"/>
      <c r="BU39" s="1553"/>
      <c r="BV39" s="1553"/>
      <c r="BW39" s="1553"/>
      <c r="BX39" s="1553"/>
      <c r="BY39" s="1553"/>
      <c r="BZ39" s="1553"/>
      <c r="CA39" s="1553"/>
      <c r="CB39" s="1553"/>
      <c r="CC39" s="1553"/>
      <c r="CD39" s="1553"/>
      <c r="CE39" s="1553"/>
      <c r="CF39" s="1553"/>
      <c r="CG39" s="1553"/>
      <c r="CH39" s="1553"/>
      <c r="CI39" s="1553"/>
      <c r="CJ39" s="1553"/>
      <c r="CK39" s="1553"/>
      <c r="CL39" s="1553"/>
      <c r="CM39" s="1553"/>
      <c r="CN39" s="1553"/>
      <c r="CO39" s="1553"/>
      <c r="CP39" s="1553"/>
      <c r="CQ39" s="1553"/>
      <c r="CR39" s="1553"/>
      <c r="CS39" s="1553"/>
      <c r="CT39" s="1553"/>
      <c r="CU39" s="1553"/>
      <c r="CV39" s="1553"/>
      <c r="CW39" s="1553"/>
      <c r="CX39" s="1553"/>
      <c r="CY39" s="1553"/>
      <c r="CZ39" s="1553"/>
      <c r="DA39" s="1553"/>
      <c r="DB39" s="1553"/>
      <c r="DC39" s="1553"/>
      <c r="DD39" s="1553"/>
      <c r="DE39" s="1553"/>
      <c r="DF39" s="1553"/>
      <c r="DG39" s="1553"/>
      <c r="DH39" s="1553"/>
      <c r="DI39" s="1553"/>
      <c r="DJ39" s="1553"/>
      <c r="DK39" s="1553"/>
      <c r="DL39" s="1553"/>
      <c r="DM39" s="1553"/>
      <c r="DN39" s="1553"/>
      <c r="DO39" s="1553"/>
      <c r="DP39" s="1553"/>
      <c r="DQ39" s="1553"/>
      <c r="DR39" s="1553"/>
      <c r="DS39" s="1553"/>
      <c r="DT39" s="1553"/>
      <c r="DU39" s="1553"/>
      <c r="DV39" s="1553"/>
      <c r="DW39" s="1553"/>
      <c r="DX39" s="1553"/>
      <c r="DY39" s="1553"/>
      <c r="DZ39" s="1553"/>
      <c r="EA39" s="1553"/>
      <c r="EB39" s="1553"/>
      <c r="EC39" s="1553"/>
      <c r="ED39" s="1553"/>
      <c r="EE39" s="1553"/>
      <c r="EF39" s="1553"/>
      <c r="EG39" s="1553"/>
      <c r="EH39" s="1553"/>
      <c r="EI39" s="1553"/>
      <c r="EJ39" s="1553"/>
      <c r="EK39" s="1553"/>
      <c r="EL39" s="1553"/>
      <c r="EM39" s="1553"/>
      <c r="EN39" s="1553"/>
      <c r="EO39" s="1553"/>
      <c r="EP39" s="1553"/>
      <c r="EQ39" s="1553"/>
      <c r="ER39" s="1553"/>
      <c r="ES39" s="1553"/>
      <c r="ET39" s="1553"/>
      <c r="EU39" s="1553"/>
      <c r="EV39" s="1553"/>
      <c r="EW39" s="1553"/>
      <c r="EX39" s="1553"/>
      <c r="EY39" s="1553"/>
      <c r="EZ39" s="1553"/>
      <c r="FA39" s="1602"/>
      <c r="FB39" s="1570"/>
      <c r="FC39" s="1570"/>
      <c r="FD39" s="1570"/>
      <c r="FE39" s="1570"/>
      <c r="FF39" s="1570"/>
      <c r="FG39" s="1570"/>
      <c r="FH39" s="1570"/>
      <c r="FI39" s="1570"/>
      <c r="FJ39" s="1570"/>
      <c r="FK39" s="1570"/>
      <c r="FL39" s="1570"/>
      <c r="FM39" s="1570"/>
      <c r="FN39" s="1570"/>
      <c r="FO39" s="1570"/>
      <c r="FP39" s="1570"/>
      <c r="FQ39" s="1570"/>
      <c r="FR39" s="1570"/>
      <c r="FS39" s="1570"/>
      <c r="FT39" s="1570"/>
      <c r="FU39" s="1570"/>
      <c r="FV39" s="1570"/>
      <c r="FW39" s="1570"/>
      <c r="FX39" s="1570"/>
      <c r="FY39" s="1570"/>
      <c r="FZ39" s="1570"/>
      <c r="GA39" s="1570"/>
      <c r="GB39" s="1570"/>
      <c r="GC39" s="1570"/>
      <c r="GD39" s="1570"/>
      <c r="GE39" s="1570"/>
      <c r="GF39" s="1570"/>
      <c r="GG39" s="1570"/>
      <c r="GH39" s="1570"/>
      <c r="GI39" s="1570"/>
      <c r="GJ39" s="1570"/>
      <c r="GK39" s="1570"/>
      <c r="GL39" s="1570"/>
      <c r="GM39" s="1570"/>
      <c r="GN39" s="1570"/>
      <c r="GO39" s="1570"/>
      <c r="GP39" s="1570"/>
      <c r="GQ39" s="1570"/>
      <c r="GR39" s="1570"/>
      <c r="GS39" s="1570"/>
      <c r="GT39" s="1570"/>
      <c r="GU39" s="1570"/>
      <c r="GV39" s="1570"/>
      <c r="GW39" s="1570"/>
      <c r="GX39" s="1570"/>
      <c r="GY39" s="1570"/>
      <c r="GZ39" s="1570"/>
      <c r="HA39" s="1570"/>
      <c r="HB39" s="1570"/>
      <c r="HC39" s="1570"/>
      <c r="HD39" s="1570"/>
      <c r="HE39" s="1570"/>
      <c r="HF39" s="1570"/>
      <c r="HG39" s="1570"/>
      <c r="HH39" s="1570"/>
      <c r="HI39" s="1570"/>
      <c r="HJ39" s="1570"/>
      <c r="HK39" s="1570"/>
      <c r="HL39" s="1570"/>
      <c r="HM39" s="1570"/>
      <c r="HN39" s="1570"/>
      <c r="HO39" s="1570"/>
      <c r="HP39" s="1570"/>
      <c r="HQ39" s="1570"/>
      <c r="HR39" s="1570"/>
      <c r="HS39" s="1570"/>
      <c r="HT39" s="1570"/>
      <c r="HU39" s="1570"/>
      <c r="HV39" s="1570"/>
      <c r="HW39" s="1570"/>
      <c r="HX39" s="1570"/>
      <c r="HY39" s="1570"/>
      <c r="HZ39" s="1570"/>
      <c r="IA39" s="1570"/>
      <c r="IB39" s="1570"/>
      <c r="IC39" s="1570"/>
      <c r="ID39" s="1570"/>
      <c r="IE39" s="1570"/>
      <c r="IF39" s="1570"/>
      <c r="IG39" s="1570"/>
      <c r="IH39" s="1570"/>
      <c r="II39" s="1570"/>
      <c r="IJ39" s="1570"/>
      <c r="IK39" s="1570"/>
      <c r="IL39" s="1570"/>
      <c r="IM39" s="1570"/>
      <c r="IN39" s="1570"/>
      <c r="IO39" s="1570"/>
      <c r="IP39" s="1570"/>
      <c r="IQ39" s="1570"/>
      <c r="IR39" s="1570"/>
      <c r="IS39" s="1570"/>
      <c r="IT39" s="1570"/>
      <c r="IU39" s="1570"/>
      <c r="IV39" s="1570"/>
      <c r="IW39" s="1570"/>
      <c r="IX39" s="1570"/>
      <c r="IY39" s="1570"/>
      <c r="IZ39" s="1570"/>
      <c r="JA39" s="1570"/>
      <c r="JB39" s="1570"/>
      <c r="JC39" s="1570"/>
      <c r="JD39" s="1570"/>
      <c r="JE39" s="1570"/>
      <c r="JF39" s="1570"/>
      <c r="JG39" s="1570"/>
      <c r="JH39" s="1570"/>
      <c r="JI39" s="1570"/>
      <c r="JJ39" s="1570"/>
      <c r="JK39" s="1570"/>
      <c r="JL39" s="1570"/>
      <c r="JM39" s="1570"/>
      <c r="JN39" s="1570"/>
      <c r="JO39" s="1570"/>
      <c r="JP39" s="1570"/>
      <c r="JQ39" s="1570"/>
      <c r="JR39" s="1570"/>
      <c r="JS39" s="1570"/>
      <c r="JT39" s="1570"/>
      <c r="JU39" s="1570"/>
      <c r="JV39" s="1570"/>
      <c r="JW39" s="1570"/>
      <c r="JX39" s="1570"/>
      <c r="JY39" s="1570"/>
      <c r="JZ39" s="1570"/>
      <c r="KA39" s="1570"/>
      <c r="KB39" s="1570"/>
      <c r="KC39" s="1570"/>
      <c r="KD39" s="1570"/>
      <c r="KE39" s="1570"/>
      <c r="KF39" s="1570"/>
      <c r="KG39" s="1570"/>
      <c r="KH39" s="1570"/>
      <c r="KI39" s="1570"/>
      <c r="KJ39" s="1570"/>
      <c r="KK39" s="1570"/>
      <c r="KL39" s="1570"/>
      <c r="KM39" s="1570"/>
      <c r="KN39" s="1570"/>
      <c r="KO39" s="1570"/>
      <c r="KP39" s="1570"/>
      <c r="KQ39" s="1570"/>
      <c r="KR39" s="1570"/>
      <c r="KS39" s="1570"/>
      <c r="KT39" s="1570"/>
      <c r="KU39" s="1570"/>
      <c r="KV39" s="1570"/>
      <c r="KW39" s="1570"/>
      <c r="KX39" s="1570"/>
      <c r="KY39" s="1570"/>
      <c r="KZ39" s="1570"/>
      <c r="LA39" s="1570"/>
      <c r="LB39" s="1570"/>
      <c r="LC39" s="1570"/>
      <c r="LD39" s="1570"/>
      <c r="LE39" s="1570"/>
      <c r="LF39" s="1570"/>
      <c r="LG39" s="1570"/>
      <c r="LH39" s="1570"/>
      <c r="LI39" s="1570"/>
      <c r="LJ39" s="1570"/>
      <c r="LK39" s="1570"/>
      <c r="LL39" s="1570"/>
      <c r="LM39" s="1570"/>
      <c r="LN39" s="1570"/>
      <c r="LO39" s="1570"/>
      <c r="LP39" s="1570"/>
      <c r="LQ39" s="1570"/>
      <c r="LR39" s="1570"/>
      <c r="LS39" s="1570"/>
      <c r="LT39" s="1570"/>
      <c r="LU39" s="1570"/>
      <c r="LV39" s="1570"/>
      <c r="LW39" s="1570"/>
      <c r="LX39" s="1570"/>
      <c r="LY39" s="1570"/>
      <c r="LZ39" s="1570"/>
      <c r="MA39" s="1570"/>
      <c r="MB39" s="1570"/>
      <c r="MC39" s="1570"/>
      <c r="MD39" s="1570"/>
      <c r="ME39" s="1570"/>
      <c r="MF39" s="1570"/>
      <c r="MG39" s="1570"/>
      <c r="MH39" s="1570"/>
      <c r="MI39" s="1570"/>
      <c r="MJ39" s="1570"/>
      <c r="MK39" s="1570"/>
      <c r="ML39" s="1570"/>
      <c r="MM39" s="1570"/>
      <c r="MN39" s="1570"/>
      <c r="MO39" s="1570"/>
      <c r="MP39" s="1570"/>
      <c r="MQ39" s="1570"/>
      <c r="MR39" s="1570"/>
      <c r="MS39" s="1570"/>
      <c r="MT39" s="1570"/>
      <c r="MU39" s="1570"/>
      <c r="MV39" s="1570"/>
      <c r="MW39" s="1570"/>
      <c r="MX39" s="1570"/>
      <c r="MY39" s="1570"/>
      <c r="MZ39" s="1570"/>
      <c r="NA39" s="1570"/>
      <c r="NB39" s="1570"/>
      <c r="NC39" s="1570"/>
      <c r="ND39" s="1570"/>
      <c r="NE39" s="1570"/>
      <c r="NF39" s="1570"/>
      <c r="NG39" s="1570"/>
      <c r="NH39" s="1570"/>
      <c r="NI39" s="1570"/>
      <c r="NJ39" s="1570"/>
      <c r="NK39" s="1570"/>
      <c r="NL39" s="1570"/>
      <c r="NM39" s="1570"/>
      <c r="NN39" s="1570"/>
      <c r="NO39" s="1570"/>
      <c r="NP39" s="1570"/>
      <c r="NQ39" s="1570"/>
      <c r="NR39" s="1570"/>
      <c r="NS39" s="1570"/>
      <c r="NT39" s="1570"/>
      <c r="NU39" s="1570"/>
      <c r="NV39" s="1570"/>
    </row>
    <row r="40" spans="1:386" s="1558" customFormat="1" ht="41.4">
      <c r="A40" s="1700"/>
      <c r="B40" s="1937" t="s">
        <v>831</v>
      </c>
      <c r="C40" s="1691" t="s">
        <v>558</v>
      </c>
      <c r="D40" s="1691" t="s">
        <v>1040</v>
      </c>
      <c r="E40" s="1795"/>
      <c r="F40" s="1774"/>
      <c r="G40" s="1702"/>
      <c r="H40" s="1707"/>
      <c r="I40" s="1700"/>
      <c r="J40" s="2039"/>
      <c r="K40" s="1704"/>
      <c r="L40" s="1691"/>
      <c r="M40" s="1704">
        <f>SUM(N40:P40)</f>
        <v>5000</v>
      </c>
      <c r="N40" s="1704"/>
      <c r="O40" s="1704">
        <v>5000</v>
      </c>
      <c r="P40" s="1704"/>
      <c r="Q40" s="1719">
        <f>SUM(R40:T40)</f>
        <v>4130</v>
      </c>
      <c r="R40" s="1704"/>
      <c r="S40" s="1704">
        <v>4130</v>
      </c>
      <c r="T40" s="1697"/>
      <c r="U40" s="1708"/>
      <c r="V40" s="1689">
        <f t="shared" si="9"/>
        <v>0</v>
      </c>
      <c r="W40" s="1629">
        <v>1</v>
      </c>
      <c r="X40" s="1623"/>
      <c r="Y40" s="1989"/>
      <c r="Z40" s="1629">
        <v>1</v>
      </c>
      <c r="AA40" s="1623"/>
      <c r="AB40" s="1535"/>
      <c r="AC40" s="1535"/>
      <c r="AD40" s="1989"/>
      <c r="AE40" s="1990"/>
      <c r="AF40" s="1543"/>
      <c r="AG40" s="1543">
        <f t="shared" si="13"/>
        <v>0</v>
      </c>
      <c r="AH40" s="1543"/>
      <c r="AI40" s="1543">
        <f t="shared" si="14"/>
        <v>0</v>
      </c>
      <c r="AJ40" s="1543"/>
      <c r="AK40" s="1543">
        <f t="shared" si="15"/>
        <v>0</v>
      </c>
      <c r="AL40" s="1543"/>
      <c r="AM40" s="1543">
        <f t="shared" si="16"/>
        <v>0</v>
      </c>
      <c r="AN40" s="1553"/>
      <c r="AO40" s="1553"/>
      <c r="AP40" s="1553"/>
      <c r="AQ40" s="1553"/>
      <c r="AR40" s="1553"/>
      <c r="AS40" s="1553"/>
      <c r="AT40" s="1553"/>
      <c r="AU40" s="1553"/>
      <c r="AV40" s="1553"/>
      <c r="AW40" s="1553"/>
      <c r="AX40" s="1553"/>
      <c r="AY40" s="1553"/>
      <c r="AZ40" s="1553"/>
      <c r="BA40" s="1553"/>
      <c r="BB40" s="1553"/>
      <c r="BC40" s="1553"/>
      <c r="BD40" s="1553"/>
      <c r="BE40" s="1553"/>
      <c r="BF40" s="1553"/>
      <c r="BG40" s="1553"/>
      <c r="BH40" s="1553"/>
      <c r="BI40" s="1553"/>
      <c r="BJ40" s="1553"/>
      <c r="BK40" s="1553"/>
      <c r="BL40" s="1553"/>
      <c r="BM40" s="1553"/>
      <c r="BN40" s="1553"/>
      <c r="BO40" s="1553"/>
      <c r="BP40" s="1553"/>
      <c r="BQ40" s="1553"/>
      <c r="BR40" s="1553"/>
      <c r="BS40" s="1553"/>
      <c r="BT40" s="1553"/>
      <c r="BU40" s="1553"/>
      <c r="BV40" s="1553"/>
      <c r="BW40" s="1553"/>
      <c r="BX40" s="1553"/>
      <c r="BY40" s="1553"/>
      <c r="BZ40" s="1553"/>
      <c r="CA40" s="1553"/>
      <c r="CB40" s="1553"/>
      <c r="CC40" s="1553"/>
      <c r="CD40" s="1553"/>
      <c r="CE40" s="1553"/>
      <c r="CF40" s="1553"/>
      <c r="CG40" s="1553"/>
      <c r="CH40" s="1553"/>
      <c r="CI40" s="1553"/>
      <c r="CJ40" s="1553"/>
      <c r="CK40" s="1553"/>
      <c r="CL40" s="1553"/>
      <c r="CM40" s="1553"/>
      <c r="CN40" s="1553"/>
      <c r="CO40" s="1553"/>
      <c r="CP40" s="1553"/>
      <c r="CQ40" s="1553"/>
      <c r="CR40" s="1553"/>
      <c r="CS40" s="1553"/>
      <c r="CT40" s="1553"/>
      <c r="CU40" s="1553"/>
      <c r="CV40" s="1553"/>
      <c r="CW40" s="1553"/>
      <c r="CX40" s="1553"/>
      <c r="CY40" s="1553"/>
      <c r="CZ40" s="1553"/>
      <c r="DA40" s="1553"/>
      <c r="DB40" s="1553"/>
      <c r="DC40" s="1553"/>
      <c r="DD40" s="1553"/>
      <c r="DE40" s="1553"/>
      <c r="DF40" s="1553"/>
      <c r="DG40" s="1553"/>
      <c r="DH40" s="1553"/>
      <c r="DI40" s="1553"/>
      <c r="DJ40" s="1553"/>
      <c r="DK40" s="1553"/>
      <c r="DL40" s="1553"/>
      <c r="DM40" s="1553"/>
      <c r="DN40" s="1553"/>
      <c r="DO40" s="1553"/>
      <c r="DP40" s="1553"/>
      <c r="DQ40" s="1553"/>
      <c r="DR40" s="1553"/>
      <c r="DS40" s="1553"/>
      <c r="DT40" s="1553"/>
      <c r="DU40" s="1553"/>
      <c r="DV40" s="1553"/>
      <c r="DW40" s="1553"/>
      <c r="DX40" s="1553"/>
      <c r="DY40" s="1553"/>
      <c r="DZ40" s="1553"/>
      <c r="EA40" s="1553"/>
      <c r="EB40" s="1553"/>
      <c r="EC40" s="1553"/>
      <c r="ED40" s="1553"/>
      <c r="EE40" s="1553"/>
      <c r="EF40" s="1553"/>
      <c r="EG40" s="1553"/>
      <c r="EH40" s="1553"/>
      <c r="EI40" s="1553"/>
      <c r="EJ40" s="1553"/>
      <c r="EK40" s="1553"/>
      <c r="EL40" s="1553"/>
      <c r="EM40" s="1553"/>
      <c r="EN40" s="1553"/>
      <c r="EO40" s="1553"/>
      <c r="EP40" s="1553"/>
      <c r="EQ40" s="1553"/>
      <c r="ER40" s="1553"/>
      <c r="ES40" s="1553"/>
      <c r="ET40" s="1553"/>
      <c r="EU40" s="1553"/>
      <c r="EV40" s="1553"/>
      <c r="EW40" s="1553"/>
      <c r="EX40" s="1553"/>
      <c r="EY40" s="1553"/>
      <c r="EZ40" s="1553"/>
      <c r="FA40" s="1602"/>
      <c r="FB40" s="1570"/>
      <c r="FC40" s="1570"/>
      <c r="FD40" s="1570"/>
      <c r="FE40" s="1570"/>
      <c r="FF40" s="1570"/>
      <c r="FG40" s="1570"/>
      <c r="FH40" s="1570"/>
      <c r="FI40" s="1570"/>
      <c r="FJ40" s="1570"/>
      <c r="FK40" s="1570"/>
      <c r="FL40" s="1570"/>
      <c r="FM40" s="1570"/>
      <c r="FN40" s="1570"/>
      <c r="FO40" s="1570"/>
      <c r="FP40" s="1570"/>
      <c r="FQ40" s="1570"/>
      <c r="FR40" s="1570"/>
      <c r="FS40" s="1570"/>
      <c r="FT40" s="1570"/>
      <c r="FU40" s="1570"/>
      <c r="FV40" s="1570"/>
      <c r="FW40" s="1570"/>
      <c r="FX40" s="1570"/>
      <c r="FY40" s="1570"/>
      <c r="FZ40" s="1570"/>
      <c r="GA40" s="1570"/>
      <c r="GB40" s="1570"/>
      <c r="GC40" s="1570"/>
      <c r="GD40" s="1570"/>
      <c r="GE40" s="1570"/>
      <c r="GF40" s="1570"/>
      <c r="GG40" s="1570"/>
      <c r="GH40" s="1570"/>
      <c r="GI40" s="1570"/>
      <c r="GJ40" s="1570"/>
      <c r="GK40" s="1570"/>
      <c r="GL40" s="1570"/>
      <c r="GM40" s="1570"/>
      <c r="GN40" s="1570"/>
      <c r="GO40" s="1570"/>
      <c r="GP40" s="1570"/>
      <c r="GQ40" s="1570"/>
      <c r="GR40" s="1570"/>
      <c r="GS40" s="1570"/>
      <c r="GT40" s="1570"/>
      <c r="GU40" s="1570"/>
      <c r="GV40" s="1570"/>
      <c r="GW40" s="1570"/>
      <c r="GX40" s="1570"/>
      <c r="GY40" s="1570"/>
      <c r="GZ40" s="1570"/>
      <c r="HA40" s="1570"/>
      <c r="HB40" s="1570"/>
      <c r="HC40" s="1570"/>
      <c r="HD40" s="1570"/>
      <c r="HE40" s="1570"/>
      <c r="HF40" s="1570"/>
      <c r="HG40" s="1570"/>
      <c r="HH40" s="1570"/>
      <c r="HI40" s="1570"/>
      <c r="HJ40" s="1570"/>
      <c r="HK40" s="1570"/>
      <c r="HL40" s="1570"/>
      <c r="HM40" s="1570"/>
      <c r="HN40" s="1570"/>
      <c r="HO40" s="1570"/>
      <c r="HP40" s="1570"/>
      <c r="HQ40" s="1570"/>
      <c r="HR40" s="1570"/>
      <c r="HS40" s="1570"/>
      <c r="HT40" s="1570"/>
      <c r="HU40" s="1570"/>
      <c r="HV40" s="1570"/>
      <c r="HW40" s="1570"/>
      <c r="HX40" s="1570"/>
      <c r="HY40" s="1570"/>
      <c r="HZ40" s="1570"/>
      <c r="IA40" s="1570"/>
      <c r="IB40" s="1570"/>
      <c r="IC40" s="1570"/>
      <c r="ID40" s="1570"/>
      <c r="IE40" s="1570"/>
      <c r="IF40" s="1570"/>
      <c r="IG40" s="1570"/>
      <c r="IH40" s="1570"/>
      <c r="II40" s="1570"/>
      <c r="IJ40" s="1570"/>
      <c r="IK40" s="1570"/>
      <c r="IL40" s="1570"/>
      <c r="IM40" s="1570"/>
      <c r="IN40" s="1570"/>
      <c r="IO40" s="1570"/>
      <c r="IP40" s="1570"/>
      <c r="IQ40" s="1570"/>
      <c r="IR40" s="1570"/>
      <c r="IS40" s="1570"/>
      <c r="IT40" s="1570"/>
      <c r="IU40" s="1570"/>
      <c r="IV40" s="1570"/>
      <c r="IW40" s="1570"/>
      <c r="IX40" s="1570"/>
      <c r="IY40" s="1570"/>
      <c r="IZ40" s="1570"/>
      <c r="JA40" s="1570"/>
      <c r="JB40" s="1570"/>
      <c r="JC40" s="1570"/>
      <c r="JD40" s="1570"/>
      <c r="JE40" s="1570"/>
      <c r="JF40" s="1570"/>
      <c r="JG40" s="1570"/>
      <c r="JH40" s="1570"/>
      <c r="JI40" s="1570"/>
      <c r="JJ40" s="1570"/>
      <c r="JK40" s="1570"/>
      <c r="JL40" s="1570"/>
      <c r="JM40" s="1570"/>
      <c r="JN40" s="1570"/>
      <c r="JO40" s="1570"/>
      <c r="JP40" s="1570"/>
      <c r="JQ40" s="1570"/>
      <c r="JR40" s="1570"/>
      <c r="JS40" s="1570"/>
      <c r="JT40" s="1570"/>
      <c r="JU40" s="1570"/>
      <c r="JV40" s="1570"/>
      <c r="JW40" s="1570"/>
      <c r="JX40" s="1570"/>
      <c r="JY40" s="1570"/>
      <c r="JZ40" s="1570"/>
      <c r="KA40" s="1570"/>
      <c r="KB40" s="1570"/>
      <c r="KC40" s="1570"/>
      <c r="KD40" s="1570"/>
      <c r="KE40" s="1570"/>
      <c r="KF40" s="1570"/>
      <c r="KG40" s="1570"/>
      <c r="KH40" s="1570"/>
      <c r="KI40" s="1570"/>
      <c r="KJ40" s="1570"/>
      <c r="KK40" s="1570"/>
      <c r="KL40" s="1570"/>
      <c r="KM40" s="1570"/>
      <c r="KN40" s="1570"/>
      <c r="KO40" s="1570"/>
      <c r="KP40" s="1570"/>
      <c r="KQ40" s="1570"/>
      <c r="KR40" s="1570"/>
      <c r="KS40" s="1570"/>
      <c r="KT40" s="1570"/>
      <c r="KU40" s="1570"/>
      <c r="KV40" s="1570"/>
      <c r="KW40" s="1570"/>
      <c r="KX40" s="1570"/>
      <c r="KY40" s="1570"/>
      <c r="KZ40" s="1570"/>
      <c r="LA40" s="1570"/>
      <c r="LB40" s="1570"/>
      <c r="LC40" s="1570"/>
      <c r="LD40" s="1570"/>
      <c r="LE40" s="1570"/>
      <c r="LF40" s="1570"/>
      <c r="LG40" s="1570"/>
      <c r="LH40" s="1570"/>
      <c r="LI40" s="1570"/>
      <c r="LJ40" s="1570"/>
      <c r="LK40" s="1570"/>
      <c r="LL40" s="1570"/>
      <c r="LM40" s="1570"/>
      <c r="LN40" s="1570"/>
      <c r="LO40" s="1570"/>
      <c r="LP40" s="1570"/>
      <c r="LQ40" s="1570"/>
      <c r="LR40" s="1570"/>
      <c r="LS40" s="1570"/>
      <c r="LT40" s="1570"/>
      <c r="LU40" s="1570"/>
      <c r="LV40" s="1570"/>
      <c r="LW40" s="1570"/>
      <c r="LX40" s="1570"/>
      <c r="LY40" s="1570"/>
      <c r="LZ40" s="1570"/>
      <c r="MA40" s="1570"/>
      <c r="MB40" s="1570"/>
      <c r="MC40" s="1570"/>
      <c r="MD40" s="1570"/>
      <c r="ME40" s="1570"/>
      <c r="MF40" s="1570"/>
      <c r="MG40" s="1570"/>
      <c r="MH40" s="1570"/>
      <c r="MI40" s="1570"/>
      <c r="MJ40" s="1570"/>
      <c r="MK40" s="1570"/>
      <c r="ML40" s="1570"/>
      <c r="MM40" s="1570"/>
      <c r="MN40" s="1570"/>
      <c r="MO40" s="1570"/>
      <c r="MP40" s="1570"/>
      <c r="MQ40" s="1570"/>
      <c r="MR40" s="1570"/>
      <c r="MS40" s="1570"/>
      <c r="MT40" s="1570"/>
      <c r="MU40" s="1570"/>
      <c r="MV40" s="1570"/>
      <c r="MW40" s="1570"/>
      <c r="MX40" s="1570"/>
      <c r="MY40" s="1570"/>
      <c r="MZ40" s="1570"/>
      <c r="NA40" s="1570"/>
      <c r="NB40" s="1570"/>
      <c r="NC40" s="1570"/>
      <c r="ND40" s="1570"/>
      <c r="NE40" s="1570"/>
      <c r="NF40" s="1570"/>
      <c r="NG40" s="1570"/>
      <c r="NH40" s="1570"/>
      <c r="NI40" s="1570"/>
      <c r="NJ40" s="1570"/>
      <c r="NK40" s="1570"/>
      <c r="NL40" s="1570"/>
      <c r="NM40" s="1570"/>
      <c r="NN40" s="1570"/>
      <c r="NO40" s="1570"/>
      <c r="NP40" s="1570"/>
      <c r="NQ40" s="1570"/>
      <c r="NR40" s="1570"/>
      <c r="NS40" s="1570"/>
      <c r="NT40" s="1570"/>
      <c r="NU40" s="1570"/>
      <c r="NV40" s="1570"/>
    </row>
    <row r="41" spans="1:386" s="1558" customFormat="1" ht="55.2">
      <c r="A41" s="1700"/>
      <c r="B41" s="1910" t="s">
        <v>120</v>
      </c>
      <c r="C41" s="2040"/>
      <c r="D41" s="1799"/>
      <c r="E41" s="1618">
        <v>16289</v>
      </c>
      <c r="F41" s="1617" t="s">
        <v>957</v>
      </c>
      <c r="G41" s="1618">
        <v>690</v>
      </c>
      <c r="H41" s="1709" t="s">
        <v>1057</v>
      </c>
      <c r="I41" s="1701" t="s">
        <v>1087</v>
      </c>
      <c r="J41" s="2038">
        <v>12145.297</v>
      </c>
      <c r="K41" s="1703">
        <v>690</v>
      </c>
      <c r="L41" s="1617" t="s">
        <v>1088</v>
      </c>
      <c r="M41" s="1704"/>
      <c r="N41" s="1704"/>
      <c r="O41" s="1704"/>
      <c r="P41" s="1704"/>
      <c r="Q41" s="1697"/>
      <c r="R41" s="1697"/>
      <c r="S41" s="1697"/>
      <c r="T41" s="1697"/>
      <c r="U41" s="1708"/>
      <c r="V41" s="1689">
        <f t="shared" si="9"/>
        <v>4143.7029999999995</v>
      </c>
      <c r="W41" s="1629"/>
      <c r="X41" s="1623"/>
      <c r="Y41" s="1989"/>
      <c r="Z41" s="1629"/>
      <c r="AA41" s="1623"/>
      <c r="AB41" s="1535"/>
      <c r="AC41" s="1535"/>
      <c r="AD41" s="1989"/>
      <c r="AE41" s="1990"/>
      <c r="AF41" s="1543">
        <v>1</v>
      </c>
      <c r="AG41" s="1543">
        <f t="shared" si="13"/>
        <v>16289</v>
      </c>
      <c r="AH41" s="1543">
        <v>1</v>
      </c>
      <c r="AI41" s="1543">
        <f t="shared" si="14"/>
        <v>12145.297</v>
      </c>
      <c r="AJ41" s="1543"/>
      <c r="AK41" s="1543">
        <f t="shared" si="15"/>
        <v>0</v>
      </c>
      <c r="AL41" s="1543"/>
      <c r="AM41" s="1543">
        <f t="shared" si="16"/>
        <v>0</v>
      </c>
      <c r="AN41" s="1553"/>
      <c r="AO41" s="1553"/>
      <c r="AP41" s="1553"/>
      <c r="AQ41" s="1553"/>
      <c r="AR41" s="1553"/>
      <c r="AS41" s="1553"/>
      <c r="AT41" s="1553"/>
      <c r="AU41" s="1553"/>
      <c r="AV41" s="1553"/>
      <c r="AW41" s="1553"/>
      <c r="AX41" s="1553"/>
      <c r="AY41" s="1553"/>
      <c r="AZ41" s="1553"/>
      <c r="BA41" s="1553"/>
      <c r="BB41" s="1553"/>
      <c r="BC41" s="1553"/>
      <c r="BD41" s="1553"/>
      <c r="BE41" s="1553"/>
      <c r="BF41" s="1553"/>
      <c r="BG41" s="1553"/>
      <c r="BH41" s="1553"/>
      <c r="BI41" s="1553"/>
      <c r="BJ41" s="1553"/>
      <c r="BK41" s="1553"/>
      <c r="BL41" s="1553"/>
      <c r="BM41" s="1553"/>
      <c r="BN41" s="1553"/>
      <c r="BO41" s="1553"/>
      <c r="BP41" s="1553"/>
      <c r="BQ41" s="1553"/>
      <c r="BR41" s="1553"/>
      <c r="BS41" s="1553"/>
      <c r="BT41" s="1553"/>
      <c r="BU41" s="1553"/>
      <c r="BV41" s="1553"/>
      <c r="BW41" s="1553"/>
      <c r="BX41" s="1553"/>
      <c r="BY41" s="1553"/>
      <c r="BZ41" s="1553"/>
      <c r="CA41" s="1553"/>
      <c r="CB41" s="1553"/>
      <c r="CC41" s="1553"/>
      <c r="CD41" s="1553"/>
      <c r="CE41" s="1553"/>
      <c r="CF41" s="1553"/>
      <c r="CG41" s="1553"/>
      <c r="CH41" s="1553"/>
      <c r="CI41" s="1553"/>
      <c r="CJ41" s="1553"/>
      <c r="CK41" s="1553"/>
      <c r="CL41" s="1553"/>
      <c r="CM41" s="1553"/>
      <c r="CN41" s="1553"/>
      <c r="CO41" s="1553"/>
      <c r="CP41" s="1553"/>
      <c r="CQ41" s="1553"/>
      <c r="CR41" s="1553"/>
      <c r="CS41" s="1553"/>
      <c r="CT41" s="1553"/>
      <c r="CU41" s="1553"/>
      <c r="CV41" s="1553"/>
      <c r="CW41" s="1553"/>
      <c r="CX41" s="1553"/>
      <c r="CY41" s="1553"/>
      <c r="CZ41" s="1553"/>
      <c r="DA41" s="1553"/>
      <c r="DB41" s="1553"/>
      <c r="DC41" s="1553"/>
      <c r="DD41" s="1553"/>
      <c r="DE41" s="1553"/>
      <c r="DF41" s="1553"/>
      <c r="DG41" s="1553"/>
      <c r="DH41" s="1553"/>
      <c r="DI41" s="1553"/>
      <c r="DJ41" s="1553"/>
      <c r="DK41" s="1553"/>
      <c r="DL41" s="1553"/>
      <c r="DM41" s="1553"/>
      <c r="DN41" s="1553"/>
      <c r="DO41" s="1553"/>
      <c r="DP41" s="1553"/>
      <c r="DQ41" s="1553"/>
      <c r="DR41" s="1553"/>
      <c r="DS41" s="1553"/>
      <c r="DT41" s="1553"/>
      <c r="DU41" s="1553"/>
      <c r="DV41" s="1553"/>
      <c r="DW41" s="1553"/>
      <c r="DX41" s="1553"/>
      <c r="DY41" s="1553"/>
      <c r="DZ41" s="1553"/>
      <c r="EA41" s="1553"/>
      <c r="EB41" s="1553"/>
      <c r="EC41" s="1553"/>
      <c r="ED41" s="1553"/>
      <c r="EE41" s="1553"/>
      <c r="EF41" s="1553"/>
      <c r="EG41" s="1553"/>
      <c r="EH41" s="1553"/>
      <c r="EI41" s="1553"/>
      <c r="EJ41" s="1553"/>
      <c r="EK41" s="1553"/>
      <c r="EL41" s="1553"/>
      <c r="EM41" s="1553"/>
      <c r="EN41" s="1553"/>
      <c r="EO41" s="1553"/>
      <c r="EP41" s="1553"/>
      <c r="EQ41" s="1553"/>
      <c r="ER41" s="1553"/>
      <c r="ES41" s="1553"/>
      <c r="ET41" s="1553"/>
      <c r="EU41" s="1553"/>
      <c r="EV41" s="1553"/>
      <c r="EW41" s="1553"/>
      <c r="EX41" s="1553"/>
      <c r="EY41" s="1553"/>
      <c r="EZ41" s="1553"/>
      <c r="FA41" s="1602"/>
      <c r="FB41" s="1570"/>
      <c r="FC41" s="1570"/>
      <c r="FD41" s="1570"/>
      <c r="FE41" s="1570"/>
      <c r="FF41" s="1570"/>
      <c r="FG41" s="1570"/>
      <c r="FH41" s="1570"/>
      <c r="FI41" s="1570"/>
      <c r="FJ41" s="1570"/>
      <c r="FK41" s="1570"/>
      <c r="FL41" s="1570"/>
      <c r="FM41" s="1570"/>
      <c r="FN41" s="1570"/>
      <c r="FO41" s="1570"/>
      <c r="FP41" s="1570"/>
      <c r="FQ41" s="1570"/>
      <c r="FR41" s="1570"/>
      <c r="FS41" s="1570"/>
      <c r="FT41" s="1570"/>
      <c r="FU41" s="1570"/>
      <c r="FV41" s="1570"/>
      <c r="FW41" s="1570"/>
      <c r="FX41" s="1570"/>
      <c r="FY41" s="1570"/>
      <c r="FZ41" s="1570"/>
      <c r="GA41" s="1570"/>
      <c r="GB41" s="1570"/>
      <c r="GC41" s="1570"/>
      <c r="GD41" s="1570"/>
      <c r="GE41" s="1570"/>
      <c r="GF41" s="1570"/>
      <c r="GG41" s="1570"/>
      <c r="GH41" s="1570"/>
      <c r="GI41" s="1570"/>
      <c r="GJ41" s="1570"/>
      <c r="GK41" s="1570"/>
      <c r="GL41" s="1570"/>
      <c r="GM41" s="1570"/>
      <c r="GN41" s="1570"/>
      <c r="GO41" s="1570"/>
      <c r="GP41" s="1570"/>
      <c r="GQ41" s="1570"/>
      <c r="GR41" s="1570"/>
      <c r="GS41" s="1570"/>
      <c r="GT41" s="1570"/>
      <c r="GU41" s="1570"/>
      <c r="GV41" s="1570"/>
      <c r="GW41" s="1570"/>
      <c r="GX41" s="1570"/>
      <c r="GY41" s="1570"/>
      <c r="GZ41" s="1570"/>
      <c r="HA41" s="1570"/>
      <c r="HB41" s="1570"/>
      <c r="HC41" s="1570"/>
      <c r="HD41" s="1570"/>
      <c r="HE41" s="1570"/>
      <c r="HF41" s="1570"/>
      <c r="HG41" s="1570"/>
      <c r="HH41" s="1570"/>
      <c r="HI41" s="1570"/>
      <c r="HJ41" s="1570"/>
      <c r="HK41" s="1570"/>
      <c r="HL41" s="1570"/>
      <c r="HM41" s="1570"/>
      <c r="HN41" s="1570"/>
      <c r="HO41" s="1570"/>
      <c r="HP41" s="1570"/>
      <c r="HQ41" s="1570"/>
      <c r="HR41" s="1570"/>
      <c r="HS41" s="1570"/>
      <c r="HT41" s="1570"/>
      <c r="HU41" s="1570"/>
      <c r="HV41" s="1570"/>
      <c r="HW41" s="1570"/>
      <c r="HX41" s="1570"/>
      <c r="HY41" s="1570"/>
      <c r="HZ41" s="1570"/>
      <c r="IA41" s="1570"/>
      <c r="IB41" s="1570"/>
      <c r="IC41" s="1570"/>
      <c r="ID41" s="1570"/>
      <c r="IE41" s="1570"/>
      <c r="IF41" s="1570"/>
      <c r="IG41" s="1570"/>
      <c r="IH41" s="1570"/>
      <c r="II41" s="1570"/>
      <c r="IJ41" s="1570"/>
      <c r="IK41" s="1570"/>
      <c r="IL41" s="1570"/>
      <c r="IM41" s="1570"/>
      <c r="IN41" s="1570"/>
      <c r="IO41" s="1570"/>
      <c r="IP41" s="1570"/>
      <c r="IQ41" s="1570"/>
      <c r="IR41" s="1570"/>
      <c r="IS41" s="1570"/>
      <c r="IT41" s="1570"/>
      <c r="IU41" s="1570"/>
      <c r="IV41" s="1570"/>
      <c r="IW41" s="1570"/>
      <c r="IX41" s="1570"/>
      <c r="IY41" s="1570"/>
      <c r="IZ41" s="1570"/>
      <c r="JA41" s="1570"/>
      <c r="JB41" s="1570"/>
      <c r="JC41" s="1570"/>
      <c r="JD41" s="1570"/>
      <c r="JE41" s="1570"/>
      <c r="JF41" s="1570"/>
      <c r="JG41" s="1570"/>
      <c r="JH41" s="1570"/>
      <c r="JI41" s="1570"/>
      <c r="JJ41" s="1570"/>
      <c r="JK41" s="1570"/>
      <c r="JL41" s="1570"/>
      <c r="JM41" s="1570"/>
      <c r="JN41" s="1570"/>
      <c r="JO41" s="1570"/>
      <c r="JP41" s="1570"/>
      <c r="JQ41" s="1570"/>
      <c r="JR41" s="1570"/>
      <c r="JS41" s="1570"/>
      <c r="JT41" s="1570"/>
      <c r="JU41" s="1570"/>
      <c r="JV41" s="1570"/>
      <c r="JW41" s="1570"/>
      <c r="JX41" s="1570"/>
      <c r="JY41" s="1570"/>
      <c r="JZ41" s="1570"/>
      <c r="KA41" s="1570"/>
      <c r="KB41" s="1570"/>
      <c r="KC41" s="1570"/>
      <c r="KD41" s="1570"/>
      <c r="KE41" s="1570"/>
      <c r="KF41" s="1570"/>
      <c r="KG41" s="1570"/>
      <c r="KH41" s="1570"/>
      <c r="KI41" s="1570"/>
      <c r="KJ41" s="1570"/>
      <c r="KK41" s="1570"/>
      <c r="KL41" s="1570"/>
      <c r="KM41" s="1570"/>
      <c r="KN41" s="1570"/>
      <c r="KO41" s="1570"/>
      <c r="KP41" s="1570"/>
      <c r="KQ41" s="1570"/>
      <c r="KR41" s="1570"/>
      <c r="KS41" s="1570"/>
      <c r="KT41" s="1570"/>
      <c r="KU41" s="1570"/>
      <c r="KV41" s="1570"/>
      <c r="KW41" s="1570"/>
      <c r="KX41" s="1570"/>
      <c r="KY41" s="1570"/>
      <c r="KZ41" s="1570"/>
      <c r="LA41" s="1570"/>
      <c r="LB41" s="1570"/>
      <c r="LC41" s="1570"/>
      <c r="LD41" s="1570"/>
      <c r="LE41" s="1570"/>
      <c r="LF41" s="1570"/>
      <c r="LG41" s="1570"/>
      <c r="LH41" s="1570"/>
      <c r="LI41" s="1570"/>
      <c r="LJ41" s="1570"/>
      <c r="LK41" s="1570"/>
      <c r="LL41" s="1570"/>
      <c r="LM41" s="1570"/>
      <c r="LN41" s="1570"/>
      <c r="LO41" s="1570"/>
      <c r="LP41" s="1570"/>
      <c r="LQ41" s="1570"/>
      <c r="LR41" s="1570"/>
      <c r="LS41" s="1570"/>
      <c r="LT41" s="1570"/>
      <c r="LU41" s="1570"/>
      <c r="LV41" s="1570"/>
      <c r="LW41" s="1570"/>
      <c r="LX41" s="1570"/>
      <c r="LY41" s="1570"/>
      <c r="LZ41" s="1570"/>
      <c r="MA41" s="1570"/>
      <c r="MB41" s="1570"/>
      <c r="MC41" s="1570"/>
      <c r="MD41" s="1570"/>
      <c r="ME41" s="1570"/>
      <c r="MF41" s="1570"/>
      <c r="MG41" s="1570"/>
      <c r="MH41" s="1570"/>
      <c r="MI41" s="1570"/>
      <c r="MJ41" s="1570"/>
      <c r="MK41" s="1570"/>
      <c r="ML41" s="1570"/>
      <c r="MM41" s="1570"/>
      <c r="MN41" s="1570"/>
      <c r="MO41" s="1570"/>
      <c r="MP41" s="1570"/>
      <c r="MQ41" s="1570"/>
      <c r="MR41" s="1570"/>
      <c r="MS41" s="1570"/>
      <c r="MT41" s="1570"/>
      <c r="MU41" s="1570"/>
      <c r="MV41" s="1570"/>
      <c r="MW41" s="1570"/>
      <c r="MX41" s="1570"/>
      <c r="MY41" s="1570"/>
      <c r="MZ41" s="1570"/>
      <c r="NA41" s="1570"/>
      <c r="NB41" s="1570"/>
      <c r="NC41" s="1570"/>
      <c r="ND41" s="1570"/>
      <c r="NE41" s="1570"/>
      <c r="NF41" s="1570"/>
      <c r="NG41" s="1570"/>
      <c r="NH41" s="1570"/>
      <c r="NI41" s="1570"/>
      <c r="NJ41" s="1570"/>
      <c r="NK41" s="1570"/>
      <c r="NL41" s="1570"/>
      <c r="NM41" s="1570"/>
      <c r="NN41" s="1570"/>
      <c r="NO41" s="1570"/>
      <c r="NP41" s="1570"/>
      <c r="NQ41" s="1570"/>
      <c r="NR41" s="1570"/>
      <c r="NS41" s="1570"/>
      <c r="NT41" s="1570"/>
      <c r="NU41" s="1570"/>
      <c r="NV41" s="1570"/>
    </row>
    <row r="42" spans="1:386" s="1558" customFormat="1" ht="41.4">
      <c r="A42" s="1700"/>
      <c r="B42" s="1910" t="s">
        <v>454</v>
      </c>
      <c r="C42" s="2040"/>
      <c r="D42" s="2040"/>
      <c r="E42" s="1618">
        <v>4969</v>
      </c>
      <c r="F42" s="1617" t="s">
        <v>832</v>
      </c>
      <c r="G42" s="1618">
        <v>120</v>
      </c>
      <c r="H42" s="1617" t="s">
        <v>655</v>
      </c>
      <c r="I42" s="1700"/>
      <c r="J42" s="2039"/>
      <c r="K42" s="1704"/>
      <c r="L42" s="1691"/>
      <c r="M42" s="1704"/>
      <c r="N42" s="1704"/>
      <c r="O42" s="1704"/>
      <c r="P42" s="1704"/>
      <c r="Q42" s="1697"/>
      <c r="R42" s="1697"/>
      <c r="S42" s="1697"/>
      <c r="T42" s="1697"/>
      <c r="U42" s="1708"/>
      <c r="V42" s="1689">
        <f t="shared" si="9"/>
        <v>4969</v>
      </c>
      <c r="W42" s="1629"/>
      <c r="X42" s="1623"/>
      <c r="Y42" s="1989"/>
      <c r="Z42" s="1629"/>
      <c r="AA42" s="1623"/>
      <c r="AB42" s="1535"/>
      <c r="AC42" s="1535"/>
      <c r="AD42" s="1989"/>
      <c r="AE42" s="1990"/>
      <c r="AF42" s="1543"/>
      <c r="AG42" s="1543">
        <f t="shared" si="13"/>
        <v>0</v>
      </c>
      <c r="AH42" s="1543"/>
      <c r="AI42" s="1543">
        <f t="shared" si="14"/>
        <v>0</v>
      </c>
      <c r="AJ42" s="1543">
        <v>1</v>
      </c>
      <c r="AK42" s="1543">
        <f t="shared" si="15"/>
        <v>4969</v>
      </c>
      <c r="AL42" s="1543"/>
      <c r="AM42" s="1543">
        <f t="shared" si="16"/>
        <v>0</v>
      </c>
      <c r="AN42" s="1553"/>
      <c r="AO42" s="1553"/>
      <c r="AP42" s="1553"/>
      <c r="AQ42" s="1553"/>
      <c r="AR42" s="1553"/>
      <c r="AS42" s="1553"/>
      <c r="AT42" s="1553"/>
      <c r="AU42" s="1553"/>
      <c r="AV42" s="1553"/>
      <c r="AW42" s="1553"/>
      <c r="AX42" s="1553"/>
      <c r="AY42" s="1553"/>
      <c r="AZ42" s="1553"/>
      <c r="BA42" s="1553"/>
      <c r="BB42" s="1553"/>
      <c r="BC42" s="1553"/>
      <c r="BD42" s="1553"/>
      <c r="BE42" s="1553"/>
      <c r="BF42" s="1553"/>
      <c r="BG42" s="1553"/>
      <c r="BH42" s="1553"/>
      <c r="BI42" s="1553"/>
      <c r="BJ42" s="1553"/>
      <c r="BK42" s="1553"/>
      <c r="BL42" s="1553"/>
      <c r="BM42" s="1553"/>
      <c r="BN42" s="1553"/>
      <c r="BO42" s="1553"/>
      <c r="BP42" s="1553"/>
      <c r="BQ42" s="1553"/>
      <c r="BR42" s="1553"/>
      <c r="BS42" s="1553"/>
      <c r="BT42" s="1553"/>
      <c r="BU42" s="1553"/>
      <c r="BV42" s="1553"/>
      <c r="BW42" s="1553"/>
      <c r="BX42" s="1553"/>
      <c r="BY42" s="1553"/>
      <c r="BZ42" s="1553"/>
      <c r="CA42" s="1553"/>
      <c r="CB42" s="1553"/>
      <c r="CC42" s="1553"/>
      <c r="CD42" s="1553"/>
      <c r="CE42" s="1553"/>
      <c r="CF42" s="1553"/>
      <c r="CG42" s="1553"/>
      <c r="CH42" s="1553"/>
      <c r="CI42" s="1553"/>
      <c r="CJ42" s="1553"/>
      <c r="CK42" s="1553"/>
      <c r="CL42" s="1553"/>
      <c r="CM42" s="1553"/>
      <c r="CN42" s="1553"/>
      <c r="CO42" s="1553"/>
      <c r="CP42" s="1553"/>
      <c r="CQ42" s="1553"/>
      <c r="CR42" s="1553"/>
      <c r="CS42" s="1553"/>
      <c r="CT42" s="1553"/>
      <c r="CU42" s="1553"/>
      <c r="CV42" s="1553"/>
      <c r="CW42" s="1553"/>
      <c r="CX42" s="1553"/>
      <c r="CY42" s="1553"/>
      <c r="CZ42" s="1553"/>
      <c r="DA42" s="1553"/>
      <c r="DB42" s="1553"/>
      <c r="DC42" s="1553"/>
      <c r="DD42" s="1553"/>
      <c r="DE42" s="1553"/>
      <c r="DF42" s="1553"/>
      <c r="DG42" s="1553"/>
      <c r="DH42" s="1553"/>
      <c r="DI42" s="1553"/>
      <c r="DJ42" s="1553"/>
      <c r="DK42" s="1553"/>
      <c r="DL42" s="1553"/>
      <c r="DM42" s="1553"/>
      <c r="DN42" s="1553"/>
      <c r="DO42" s="1553"/>
      <c r="DP42" s="1553"/>
      <c r="DQ42" s="1553"/>
      <c r="DR42" s="1553"/>
      <c r="DS42" s="1553"/>
      <c r="DT42" s="1553"/>
      <c r="DU42" s="1553"/>
      <c r="DV42" s="1553"/>
      <c r="DW42" s="1553"/>
      <c r="DX42" s="1553"/>
      <c r="DY42" s="1553"/>
      <c r="DZ42" s="1553"/>
      <c r="EA42" s="1553"/>
      <c r="EB42" s="1553"/>
      <c r="EC42" s="1553"/>
      <c r="ED42" s="1553"/>
      <c r="EE42" s="1553"/>
      <c r="EF42" s="1553"/>
      <c r="EG42" s="1553"/>
      <c r="EH42" s="1553"/>
      <c r="EI42" s="1553"/>
      <c r="EJ42" s="1553"/>
      <c r="EK42" s="1553"/>
      <c r="EL42" s="1553"/>
      <c r="EM42" s="1553"/>
      <c r="EN42" s="1553"/>
      <c r="EO42" s="1553"/>
      <c r="EP42" s="1553"/>
      <c r="EQ42" s="1553"/>
      <c r="ER42" s="1553"/>
      <c r="ES42" s="1553"/>
      <c r="ET42" s="1553"/>
      <c r="EU42" s="1553"/>
      <c r="EV42" s="1553"/>
      <c r="EW42" s="1553"/>
      <c r="EX42" s="1553"/>
      <c r="EY42" s="1553"/>
      <c r="EZ42" s="1553"/>
      <c r="FA42" s="1602"/>
      <c r="FB42" s="1570"/>
      <c r="FC42" s="1570"/>
      <c r="FD42" s="1570"/>
      <c r="FE42" s="1570"/>
      <c r="FF42" s="1570"/>
      <c r="FG42" s="1570"/>
      <c r="FH42" s="1570"/>
      <c r="FI42" s="1570"/>
      <c r="FJ42" s="1570"/>
      <c r="FK42" s="1570"/>
      <c r="FL42" s="1570"/>
      <c r="FM42" s="1570"/>
      <c r="FN42" s="1570"/>
      <c r="FO42" s="1570"/>
      <c r="FP42" s="1570"/>
      <c r="FQ42" s="1570"/>
      <c r="FR42" s="1570"/>
      <c r="FS42" s="1570"/>
      <c r="FT42" s="1570"/>
      <c r="FU42" s="1570"/>
      <c r="FV42" s="1570"/>
      <c r="FW42" s="1570"/>
      <c r="FX42" s="1570"/>
      <c r="FY42" s="1570"/>
      <c r="FZ42" s="1570"/>
      <c r="GA42" s="1570"/>
      <c r="GB42" s="1570"/>
      <c r="GC42" s="1570"/>
      <c r="GD42" s="1570"/>
      <c r="GE42" s="1570"/>
      <c r="GF42" s="1570"/>
      <c r="GG42" s="1570"/>
      <c r="GH42" s="1570"/>
      <c r="GI42" s="1570"/>
      <c r="GJ42" s="1570"/>
      <c r="GK42" s="1570"/>
      <c r="GL42" s="1570"/>
      <c r="GM42" s="1570"/>
      <c r="GN42" s="1570"/>
      <c r="GO42" s="1570"/>
      <c r="GP42" s="1570"/>
      <c r="GQ42" s="1570"/>
      <c r="GR42" s="1570"/>
      <c r="GS42" s="1570"/>
      <c r="GT42" s="1570"/>
      <c r="GU42" s="1570"/>
      <c r="GV42" s="1570"/>
      <c r="GW42" s="1570"/>
      <c r="GX42" s="1570"/>
      <c r="GY42" s="1570"/>
      <c r="GZ42" s="1570"/>
      <c r="HA42" s="1570"/>
      <c r="HB42" s="1570"/>
      <c r="HC42" s="1570"/>
      <c r="HD42" s="1570"/>
      <c r="HE42" s="1570"/>
      <c r="HF42" s="1570"/>
      <c r="HG42" s="1570"/>
      <c r="HH42" s="1570"/>
      <c r="HI42" s="1570"/>
      <c r="HJ42" s="1570"/>
      <c r="HK42" s="1570"/>
      <c r="HL42" s="1570"/>
      <c r="HM42" s="1570"/>
      <c r="HN42" s="1570"/>
      <c r="HO42" s="1570"/>
      <c r="HP42" s="1570"/>
      <c r="HQ42" s="1570"/>
      <c r="HR42" s="1570"/>
      <c r="HS42" s="1570"/>
      <c r="HT42" s="1570"/>
      <c r="HU42" s="1570"/>
      <c r="HV42" s="1570"/>
      <c r="HW42" s="1570"/>
      <c r="HX42" s="1570"/>
      <c r="HY42" s="1570"/>
      <c r="HZ42" s="1570"/>
      <c r="IA42" s="1570"/>
      <c r="IB42" s="1570"/>
      <c r="IC42" s="1570"/>
      <c r="ID42" s="1570"/>
      <c r="IE42" s="1570"/>
      <c r="IF42" s="1570"/>
      <c r="IG42" s="1570"/>
      <c r="IH42" s="1570"/>
      <c r="II42" s="1570"/>
      <c r="IJ42" s="1570"/>
      <c r="IK42" s="1570"/>
      <c r="IL42" s="1570"/>
      <c r="IM42" s="1570"/>
      <c r="IN42" s="1570"/>
      <c r="IO42" s="1570"/>
      <c r="IP42" s="1570"/>
      <c r="IQ42" s="1570"/>
      <c r="IR42" s="1570"/>
      <c r="IS42" s="1570"/>
      <c r="IT42" s="1570"/>
      <c r="IU42" s="1570"/>
      <c r="IV42" s="1570"/>
      <c r="IW42" s="1570"/>
      <c r="IX42" s="1570"/>
      <c r="IY42" s="1570"/>
      <c r="IZ42" s="1570"/>
      <c r="JA42" s="1570"/>
      <c r="JB42" s="1570"/>
      <c r="JC42" s="1570"/>
      <c r="JD42" s="1570"/>
      <c r="JE42" s="1570"/>
      <c r="JF42" s="1570"/>
      <c r="JG42" s="1570"/>
      <c r="JH42" s="1570"/>
      <c r="JI42" s="1570"/>
      <c r="JJ42" s="1570"/>
      <c r="JK42" s="1570"/>
      <c r="JL42" s="1570"/>
      <c r="JM42" s="1570"/>
      <c r="JN42" s="1570"/>
      <c r="JO42" s="1570"/>
      <c r="JP42" s="1570"/>
      <c r="JQ42" s="1570"/>
      <c r="JR42" s="1570"/>
      <c r="JS42" s="1570"/>
      <c r="JT42" s="1570"/>
      <c r="JU42" s="1570"/>
      <c r="JV42" s="1570"/>
      <c r="JW42" s="1570"/>
      <c r="JX42" s="1570"/>
      <c r="JY42" s="1570"/>
      <c r="JZ42" s="1570"/>
      <c r="KA42" s="1570"/>
      <c r="KB42" s="1570"/>
      <c r="KC42" s="1570"/>
      <c r="KD42" s="1570"/>
      <c r="KE42" s="1570"/>
      <c r="KF42" s="1570"/>
      <c r="KG42" s="1570"/>
      <c r="KH42" s="1570"/>
      <c r="KI42" s="1570"/>
      <c r="KJ42" s="1570"/>
      <c r="KK42" s="1570"/>
      <c r="KL42" s="1570"/>
      <c r="KM42" s="1570"/>
      <c r="KN42" s="1570"/>
      <c r="KO42" s="1570"/>
      <c r="KP42" s="1570"/>
      <c r="KQ42" s="1570"/>
      <c r="KR42" s="1570"/>
      <c r="KS42" s="1570"/>
      <c r="KT42" s="1570"/>
      <c r="KU42" s="1570"/>
      <c r="KV42" s="1570"/>
      <c r="KW42" s="1570"/>
      <c r="KX42" s="1570"/>
      <c r="KY42" s="1570"/>
      <c r="KZ42" s="1570"/>
      <c r="LA42" s="1570"/>
      <c r="LB42" s="1570"/>
      <c r="LC42" s="1570"/>
      <c r="LD42" s="1570"/>
      <c r="LE42" s="1570"/>
      <c r="LF42" s="1570"/>
      <c r="LG42" s="1570"/>
      <c r="LH42" s="1570"/>
      <c r="LI42" s="1570"/>
      <c r="LJ42" s="1570"/>
      <c r="LK42" s="1570"/>
      <c r="LL42" s="1570"/>
      <c r="LM42" s="1570"/>
      <c r="LN42" s="1570"/>
      <c r="LO42" s="1570"/>
      <c r="LP42" s="1570"/>
      <c r="LQ42" s="1570"/>
      <c r="LR42" s="1570"/>
      <c r="LS42" s="1570"/>
      <c r="LT42" s="1570"/>
      <c r="LU42" s="1570"/>
      <c r="LV42" s="1570"/>
      <c r="LW42" s="1570"/>
      <c r="LX42" s="1570"/>
      <c r="LY42" s="1570"/>
      <c r="LZ42" s="1570"/>
      <c r="MA42" s="1570"/>
      <c r="MB42" s="1570"/>
      <c r="MC42" s="1570"/>
      <c r="MD42" s="1570"/>
      <c r="ME42" s="1570"/>
      <c r="MF42" s="1570"/>
      <c r="MG42" s="1570"/>
      <c r="MH42" s="1570"/>
      <c r="MI42" s="1570"/>
      <c r="MJ42" s="1570"/>
      <c r="MK42" s="1570"/>
      <c r="ML42" s="1570"/>
      <c r="MM42" s="1570"/>
      <c r="MN42" s="1570"/>
      <c r="MO42" s="1570"/>
      <c r="MP42" s="1570"/>
      <c r="MQ42" s="1570"/>
      <c r="MR42" s="1570"/>
      <c r="MS42" s="1570"/>
      <c r="MT42" s="1570"/>
      <c r="MU42" s="1570"/>
      <c r="MV42" s="1570"/>
      <c r="MW42" s="1570"/>
      <c r="MX42" s="1570"/>
      <c r="MY42" s="1570"/>
      <c r="MZ42" s="1570"/>
      <c r="NA42" s="1570"/>
      <c r="NB42" s="1570"/>
      <c r="NC42" s="1570"/>
      <c r="ND42" s="1570"/>
      <c r="NE42" s="1570"/>
      <c r="NF42" s="1570"/>
      <c r="NG42" s="1570"/>
      <c r="NH42" s="1570"/>
      <c r="NI42" s="1570"/>
      <c r="NJ42" s="1570"/>
      <c r="NK42" s="1570"/>
      <c r="NL42" s="1570"/>
      <c r="NM42" s="1570"/>
      <c r="NN42" s="1570"/>
      <c r="NO42" s="1570"/>
      <c r="NP42" s="1570"/>
      <c r="NQ42" s="1570"/>
      <c r="NR42" s="1570"/>
      <c r="NS42" s="1570"/>
      <c r="NT42" s="1570"/>
      <c r="NU42" s="1570"/>
      <c r="NV42" s="1570"/>
    </row>
    <row r="43" spans="1:386" s="1571" customFormat="1">
      <c r="A43" s="2041"/>
      <c r="B43" s="1676" t="s">
        <v>833</v>
      </c>
      <c r="C43" s="1615"/>
      <c r="D43" s="1617"/>
      <c r="E43" s="1703"/>
      <c r="F43" s="1615"/>
      <c r="G43" s="1703"/>
      <c r="H43" s="1709"/>
      <c r="I43" s="2037"/>
      <c r="J43" s="2042"/>
      <c r="K43" s="2042"/>
      <c r="L43" s="2044"/>
      <c r="M43" s="2042"/>
      <c r="N43" s="2042"/>
      <c r="O43" s="1618"/>
      <c r="P43" s="2042"/>
      <c r="Q43" s="1710"/>
      <c r="R43" s="1710"/>
      <c r="S43" s="1710"/>
      <c r="T43" s="1710"/>
      <c r="U43" s="1677"/>
      <c r="V43" s="1689">
        <f t="shared" si="9"/>
        <v>0</v>
      </c>
      <c r="W43" s="1629"/>
      <c r="X43" s="1623"/>
      <c r="Y43" s="1989"/>
      <c r="Z43" s="1629"/>
      <c r="AA43" s="1623"/>
      <c r="AB43" s="1535"/>
      <c r="AC43" s="1535"/>
      <c r="AD43" s="1989"/>
      <c r="AE43" s="1990"/>
      <c r="AF43" s="1543"/>
      <c r="AG43" s="1543">
        <f t="shared" si="13"/>
        <v>0</v>
      </c>
      <c r="AH43" s="1543"/>
      <c r="AI43" s="1543">
        <f t="shared" si="14"/>
        <v>0</v>
      </c>
      <c r="AJ43" s="1543"/>
      <c r="AK43" s="1543">
        <f t="shared" si="15"/>
        <v>0</v>
      </c>
      <c r="AL43" s="1543"/>
      <c r="AM43" s="1543">
        <f t="shared" si="16"/>
        <v>0</v>
      </c>
      <c r="AN43" s="1547"/>
      <c r="AO43" s="1547"/>
      <c r="AP43" s="1547"/>
      <c r="AQ43" s="1547"/>
      <c r="AR43" s="1547"/>
      <c r="AS43" s="1547"/>
      <c r="AT43" s="1547"/>
      <c r="AU43" s="1547"/>
      <c r="AV43" s="1547"/>
      <c r="AW43" s="1547"/>
      <c r="AX43" s="1547"/>
      <c r="AY43" s="1547"/>
      <c r="AZ43" s="1547"/>
      <c r="BA43" s="1547"/>
      <c r="BB43" s="1547"/>
      <c r="BC43" s="1547"/>
      <c r="BD43" s="1547"/>
      <c r="BE43" s="1547"/>
      <c r="BF43" s="1547"/>
      <c r="BG43" s="1547"/>
      <c r="BH43" s="1547"/>
      <c r="BI43" s="1547"/>
      <c r="BJ43" s="1547"/>
      <c r="BK43" s="1547"/>
      <c r="BL43" s="1547"/>
      <c r="BM43" s="1547"/>
      <c r="BN43" s="1547"/>
      <c r="BO43" s="1547"/>
      <c r="BP43" s="1547"/>
      <c r="BQ43" s="1547"/>
      <c r="BR43" s="1547"/>
      <c r="BS43" s="1547"/>
      <c r="BT43" s="1547"/>
      <c r="BU43" s="1547"/>
      <c r="BV43" s="1547"/>
      <c r="BW43" s="1547"/>
      <c r="BX43" s="1547"/>
      <c r="BY43" s="1547"/>
      <c r="BZ43" s="1547"/>
      <c r="CA43" s="1547"/>
      <c r="CB43" s="1547"/>
      <c r="CC43" s="1547"/>
      <c r="CD43" s="1547"/>
      <c r="CE43" s="1547"/>
      <c r="CF43" s="1547"/>
      <c r="CG43" s="1547"/>
      <c r="CH43" s="1547"/>
      <c r="CI43" s="1547"/>
      <c r="CJ43" s="1547"/>
      <c r="CK43" s="1547"/>
      <c r="CL43" s="1547"/>
      <c r="CM43" s="1547"/>
      <c r="CN43" s="1547"/>
      <c r="CO43" s="1547"/>
      <c r="CP43" s="1547"/>
      <c r="CQ43" s="1547"/>
      <c r="CR43" s="1547"/>
      <c r="CS43" s="1547"/>
      <c r="CT43" s="1547"/>
      <c r="CU43" s="1547"/>
      <c r="CV43" s="1547"/>
      <c r="CW43" s="1547"/>
      <c r="CX43" s="1547"/>
      <c r="CY43" s="1547"/>
      <c r="CZ43" s="1547"/>
      <c r="DA43" s="1547"/>
      <c r="DB43" s="1547"/>
      <c r="DC43" s="1547"/>
      <c r="DD43" s="1547"/>
      <c r="DE43" s="1547"/>
      <c r="DF43" s="1547"/>
      <c r="DG43" s="1547"/>
      <c r="DH43" s="1547"/>
      <c r="DI43" s="1547"/>
      <c r="DJ43" s="1547"/>
      <c r="DK43" s="1547"/>
      <c r="DL43" s="1547"/>
      <c r="DM43" s="1547"/>
      <c r="DN43" s="1547"/>
      <c r="DO43" s="1547"/>
      <c r="DP43" s="1547"/>
      <c r="DQ43" s="1547"/>
      <c r="DR43" s="1547"/>
      <c r="DS43" s="1547"/>
      <c r="DT43" s="1547"/>
      <c r="DU43" s="1547"/>
      <c r="DV43" s="1547"/>
      <c r="DW43" s="1547"/>
      <c r="DX43" s="1547"/>
      <c r="DY43" s="1547"/>
      <c r="DZ43" s="1547"/>
      <c r="EA43" s="1547"/>
      <c r="EB43" s="1547"/>
      <c r="EC43" s="1547"/>
      <c r="ED43" s="1547"/>
      <c r="EE43" s="1547"/>
      <c r="EF43" s="1547"/>
      <c r="EG43" s="1547"/>
      <c r="EH43" s="1547"/>
      <c r="EI43" s="1547"/>
      <c r="EJ43" s="1547"/>
      <c r="EK43" s="1547"/>
      <c r="EL43" s="1547"/>
      <c r="EM43" s="1547"/>
      <c r="EN43" s="1547"/>
      <c r="EO43" s="1547"/>
      <c r="EP43" s="1547"/>
      <c r="EQ43" s="1547"/>
      <c r="ER43" s="1547"/>
      <c r="ES43" s="1547"/>
      <c r="ET43" s="1547"/>
      <c r="EU43" s="1547"/>
      <c r="EV43" s="1547"/>
      <c r="EW43" s="1547"/>
      <c r="EX43" s="1547"/>
      <c r="EY43" s="1547"/>
      <c r="EZ43" s="1547"/>
      <c r="FA43" s="1604"/>
    </row>
    <row r="44" spans="1:386" s="1571" customFormat="1">
      <c r="A44" s="2041"/>
      <c r="B44" s="1676" t="s">
        <v>553</v>
      </c>
      <c r="C44" s="1615"/>
      <c r="D44" s="1617"/>
      <c r="E44" s="1703"/>
      <c r="F44" s="1615"/>
      <c r="G44" s="1703"/>
      <c r="H44" s="1709"/>
      <c r="I44" s="2037"/>
      <c r="J44" s="2042"/>
      <c r="K44" s="2042"/>
      <c r="L44" s="2044"/>
      <c r="M44" s="2042"/>
      <c r="N44" s="2042"/>
      <c r="O44" s="1618"/>
      <c r="P44" s="2042"/>
      <c r="Q44" s="1710"/>
      <c r="R44" s="1710"/>
      <c r="S44" s="1710"/>
      <c r="T44" s="1710"/>
      <c r="U44" s="1677"/>
      <c r="V44" s="1689">
        <f t="shared" si="9"/>
        <v>0</v>
      </c>
      <c r="W44" s="1629"/>
      <c r="X44" s="1623"/>
      <c r="Y44" s="1989"/>
      <c r="Z44" s="1629"/>
      <c r="AA44" s="1623"/>
      <c r="AB44" s="1535"/>
      <c r="AC44" s="1535"/>
      <c r="AD44" s="1989"/>
      <c r="AE44" s="1990"/>
      <c r="AF44" s="1543"/>
      <c r="AG44" s="1543"/>
      <c r="AH44" s="1543"/>
      <c r="AI44" s="1543"/>
      <c r="AJ44" s="1543"/>
      <c r="AK44" s="1543"/>
      <c r="AL44" s="1543"/>
      <c r="AM44" s="1543"/>
      <c r="AN44" s="1547"/>
      <c r="AO44" s="1547"/>
      <c r="AP44" s="1547"/>
      <c r="AQ44" s="1547"/>
      <c r="AR44" s="1547"/>
      <c r="AS44" s="1547"/>
      <c r="AT44" s="1547"/>
      <c r="AU44" s="1547"/>
      <c r="AV44" s="1547"/>
      <c r="AW44" s="1547"/>
      <c r="AX44" s="1547"/>
      <c r="AY44" s="1547"/>
      <c r="AZ44" s="1547"/>
      <c r="BA44" s="1547"/>
      <c r="BB44" s="1547"/>
      <c r="BC44" s="1547"/>
      <c r="BD44" s="1547"/>
      <c r="BE44" s="1547"/>
      <c r="BF44" s="1547"/>
      <c r="BG44" s="1547"/>
      <c r="BH44" s="1547"/>
      <c r="BI44" s="1547"/>
      <c r="BJ44" s="1547"/>
      <c r="BK44" s="1547"/>
      <c r="BL44" s="1547"/>
      <c r="BM44" s="1547"/>
      <c r="BN44" s="1547"/>
      <c r="BO44" s="1547"/>
      <c r="BP44" s="1547"/>
      <c r="BQ44" s="1547"/>
      <c r="BR44" s="1547"/>
      <c r="BS44" s="1547"/>
      <c r="BT44" s="1547"/>
      <c r="BU44" s="1547"/>
      <c r="BV44" s="1547"/>
      <c r="BW44" s="1547"/>
      <c r="BX44" s="1547"/>
      <c r="BY44" s="1547"/>
      <c r="BZ44" s="1547"/>
      <c r="CA44" s="1547"/>
      <c r="CB44" s="1547"/>
      <c r="CC44" s="1547"/>
      <c r="CD44" s="1547"/>
      <c r="CE44" s="1547"/>
      <c r="CF44" s="1547"/>
      <c r="CG44" s="1547"/>
      <c r="CH44" s="1547"/>
      <c r="CI44" s="1547"/>
      <c r="CJ44" s="1547"/>
      <c r="CK44" s="1547"/>
      <c r="CL44" s="1547"/>
      <c r="CM44" s="1547"/>
      <c r="CN44" s="1547"/>
      <c r="CO44" s="1547"/>
      <c r="CP44" s="1547"/>
      <c r="CQ44" s="1547"/>
      <c r="CR44" s="1547"/>
      <c r="CS44" s="1547"/>
      <c r="CT44" s="1547"/>
      <c r="CU44" s="1547"/>
      <c r="CV44" s="1547"/>
      <c r="CW44" s="1547"/>
      <c r="CX44" s="1547"/>
      <c r="CY44" s="1547"/>
      <c r="CZ44" s="1547"/>
      <c r="DA44" s="1547"/>
      <c r="DB44" s="1547"/>
      <c r="DC44" s="1547"/>
      <c r="DD44" s="1547"/>
      <c r="DE44" s="1547"/>
      <c r="DF44" s="1547"/>
      <c r="DG44" s="1547"/>
      <c r="DH44" s="1547"/>
      <c r="DI44" s="1547"/>
      <c r="DJ44" s="1547"/>
      <c r="DK44" s="1547"/>
      <c r="DL44" s="1547"/>
      <c r="DM44" s="1547"/>
      <c r="DN44" s="1547"/>
      <c r="DO44" s="1547"/>
      <c r="DP44" s="1547"/>
      <c r="DQ44" s="1547"/>
      <c r="DR44" s="1547"/>
      <c r="DS44" s="1547"/>
      <c r="DT44" s="1547"/>
      <c r="DU44" s="1547"/>
      <c r="DV44" s="1547"/>
      <c r="DW44" s="1547"/>
      <c r="DX44" s="1547"/>
      <c r="DY44" s="1547"/>
      <c r="DZ44" s="1547"/>
      <c r="EA44" s="1547"/>
      <c r="EB44" s="1547"/>
      <c r="EC44" s="1547"/>
      <c r="ED44" s="1547"/>
      <c r="EE44" s="1547"/>
      <c r="EF44" s="1547"/>
      <c r="EG44" s="1547"/>
      <c r="EH44" s="1547"/>
      <c r="EI44" s="1547"/>
      <c r="EJ44" s="1547"/>
      <c r="EK44" s="1547"/>
      <c r="EL44" s="1547"/>
      <c r="EM44" s="1547"/>
      <c r="EN44" s="1547"/>
      <c r="EO44" s="1547"/>
      <c r="EP44" s="1547"/>
      <c r="EQ44" s="1547"/>
      <c r="ER44" s="1547"/>
      <c r="ES44" s="1547"/>
      <c r="ET44" s="1547"/>
      <c r="EU44" s="1547"/>
      <c r="EV44" s="1547"/>
      <c r="EW44" s="1547"/>
      <c r="EX44" s="1547"/>
      <c r="EY44" s="1547"/>
      <c r="EZ44" s="1547"/>
      <c r="FA44" s="1604"/>
    </row>
    <row r="45" spans="1:386" s="1570" customFormat="1" ht="57.6" customHeight="1">
      <c r="A45" s="1711"/>
      <c r="B45" s="2045" t="s">
        <v>834</v>
      </c>
      <c r="C45" s="1693" t="s">
        <v>359</v>
      </c>
      <c r="D45" s="1700" t="s">
        <v>941</v>
      </c>
      <c r="E45" s="1704"/>
      <c r="F45" s="1693"/>
      <c r="G45" s="1704"/>
      <c r="H45" s="1707"/>
      <c r="I45" s="1700"/>
      <c r="J45" s="1704"/>
      <c r="K45" s="1704"/>
      <c r="L45" s="1700"/>
      <c r="M45" s="1704">
        <f>SUM(N45:P45)</f>
        <v>8772</v>
      </c>
      <c r="N45" s="1704"/>
      <c r="O45" s="1704">
        <v>8772</v>
      </c>
      <c r="P45" s="1704"/>
      <c r="Q45" s="1719">
        <f>SUM(R45:T45)</f>
        <v>8717</v>
      </c>
      <c r="R45" s="1704"/>
      <c r="S45" s="1704">
        <v>8717</v>
      </c>
      <c r="T45" s="1704"/>
      <c r="U45" s="1708"/>
      <c r="V45" s="1689">
        <f t="shared" si="9"/>
        <v>0</v>
      </c>
      <c r="W45" s="1629">
        <v>1</v>
      </c>
      <c r="X45" s="1623"/>
      <c r="Y45" s="1989"/>
      <c r="Z45" s="1629">
        <v>1</v>
      </c>
      <c r="AA45" s="1623"/>
      <c r="AB45" s="1535"/>
      <c r="AC45" s="1535"/>
      <c r="AD45" s="1989"/>
      <c r="AE45" s="1990"/>
      <c r="AF45" s="1543"/>
      <c r="AG45" s="1543">
        <f t="shared" si="13"/>
        <v>0</v>
      </c>
      <c r="AH45" s="1543"/>
      <c r="AI45" s="1543">
        <f t="shared" si="14"/>
        <v>0</v>
      </c>
      <c r="AJ45" s="1543"/>
      <c r="AK45" s="1543">
        <f t="shared" si="15"/>
        <v>0</v>
      </c>
      <c r="AL45" s="1543"/>
      <c r="AM45" s="1543">
        <f t="shared" si="16"/>
        <v>0</v>
      </c>
      <c r="AN45" s="1553"/>
      <c r="AO45" s="1553"/>
      <c r="AP45" s="1553"/>
      <c r="AQ45" s="1553"/>
      <c r="AR45" s="1553"/>
      <c r="AS45" s="1553"/>
      <c r="AT45" s="1553"/>
      <c r="AU45" s="1553"/>
      <c r="AV45" s="1553"/>
      <c r="AW45" s="1553"/>
      <c r="AX45" s="1553"/>
      <c r="AY45" s="1553"/>
      <c r="AZ45" s="1553"/>
      <c r="BA45" s="1553"/>
      <c r="BB45" s="1553"/>
      <c r="BC45" s="1553"/>
      <c r="BD45" s="1553"/>
      <c r="BE45" s="1553"/>
      <c r="BF45" s="1553"/>
      <c r="BG45" s="1553"/>
      <c r="BH45" s="1553"/>
      <c r="BI45" s="1553"/>
      <c r="BJ45" s="1553"/>
      <c r="BK45" s="1553"/>
      <c r="BL45" s="1553"/>
      <c r="BM45" s="1553"/>
      <c r="BN45" s="1553"/>
      <c r="BO45" s="1553"/>
      <c r="BP45" s="1553"/>
      <c r="BQ45" s="1553"/>
      <c r="BR45" s="1553"/>
      <c r="BS45" s="1553"/>
      <c r="BT45" s="1553"/>
      <c r="BU45" s="1553"/>
      <c r="BV45" s="1553"/>
      <c r="BW45" s="1553"/>
      <c r="BX45" s="1553"/>
      <c r="BY45" s="1553"/>
      <c r="BZ45" s="1553"/>
      <c r="CA45" s="1553"/>
      <c r="CB45" s="1553"/>
      <c r="CC45" s="1553"/>
      <c r="CD45" s="1553"/>
      <c r="CE45" s="1553"/>
      <c r="CF45" s="1553"/>
      <c r="CG45" s="1553"/>
      <c r="CH45" s="1553"/>
      <c r="CI45" s="1553"/>
      <c r="CJ45" s="1553"/>
      <c r="CK45" s="1553"/>
      <c r="CL45" s="1553"/>
      <c r="CM45" s="1553"/>
      <c r="CN45" s="1553"/>
      <c r="CO45" s="1553"/>
      <c r="CP45" s="1553"/>
      <c r="CQ45" s="1553"/>
      <c r="CR45" s="1553"/>
      <c r="CS45" s="1553"/>
      <c r="CT45" s="1553"/>
      <c r="CU45" s="1553"/>
      <c r="CV45" s="1553"/>
      <c r="CW45" s="1553"/>
      <c r="CX45" s="1553"/>
      <c r="CY45" s="1553"/>
      <c r="CZ45" s="1553"/>
      <c r="DA45" s="1553"/>
      <c r="DB45" s="1553"/>
      <c r="DC45" s="1553"/>
      <c r="DD45" s="1553"/>
      <c r="DE45" s="1553"/>
      <c r="DF45" s="1553"/>
      <c r="DG45" s="1553"/>
      <c r="DH45" s="1553"/>
      <c r="DI45" s="1553"/>
      <c r="DJ45" s="1553"/>
      <c r="DK45" s="1553"/>
      <c r="DL45" s="1553"/>
      <c r="DM45" s="1553"/>
      <c r="DN45" s="1553"/>
      <c r="DO45" s="1553"/>
      <c r="DP45" s="1553"/>
      <c r="DQ45" s="1553"/>
      <c r="DR45" s="1553"/>
      <c r="DS45" s="1553"/>
      <c r="DT45" s="1553"/>
      <c r="DU45" s="1553"/>
      <c r="DV45" s="1553"/>
      <c r="DW45" s="1553"/>
      <c r="DX45" s="1553"/>
      <c r="DY45" s="1553"/>
      <c r="DZ45" s="1553"/>
      <c r="EA45" s="1553"/>
      <c r="EB45" s="1553"/>
      <c r="EC45" s="1553"/>
      <c r="ED45" s="1553"/>
      <c r="EE45" s="1553"/>
      <c r="EF45" s="1553"/>
      <c r="EG45" s="1553"/>
      <c r="EH45" s="1553"/>
      <c r="EI45" s="1553"/>
      <c r="EJ45" s="1553"/>
      <c r="EK45" s="1553"/>
      <c r="EL45" s="1553"/>
      <c r="EM45" s="1553"/>
      <c r="EN45" s="1553"/>
      <c r="EO45" s="1553"/>
      <c r="EP45" s="1553"/>
      <c r="EQ45" s="1553"/>
      <c r="ER45" s="1553"/>
      <c r="ES45" s="1553"/>
      <c r="ET45" s="1553"/>
      <c r="EU45" s="1553"/>
      <c r="EV45" s="1553"/>
      <c r="EW45" s="1553"/>
      <c r="EX45" s="1553"/>
      <c r="EY45" s="1553"/>
      <c r="EZ45" s="1553"/>
      <c r="FA45" s="1602"/>
    </row>
    <row r="46" spans="1:386" s="1570" customFormat="1" ht="41.4">
      <c r="A46" s="1711"/>
      <c r="B46" s="2032" t="s">
        <v>1140</v>
      </c>
      <c r="C46" s="1615"/>
      <c r="D46" s="1701"/>
      <c r="E46" s="1618">
        <v>8755</v>
      </c>
      <c r="F46" s="2046" t="s">
        <v>942</v>
      </c>
      <c r="G46" s="1703">
        <v>180</v>
      </c>
      <c r="H46" s="1701" t="s">
        <v>835</v>
      </c>
      <c r="I46" s="1701" t="s">
        <v>940</v>
      </c>
      <c r="J46" s="2038">
        <v>8521</v>
      </c>
      <c r="K46" s="1703">
        <v>180</v>
      </c>
      <c r="L46" s="1617" t="s">
        <v>836</v>
      </c>
      <c r="M46" s="1704"/>
      <c r="N46" s="1704"/>
      <c r="O46" s="1704"/>
      <c r="P46" s="1704"/>
      <c r="Q46" s="1719"/>
      <c r="R46" s="1704"/>
      <c r="S46" s="1704"/>
      <c r="T46" s="1704"/>
      <c r="U46" s="1708"/>
      <c r="V46" s="1689">
        <f t="shared" si="9"/>
        <v>234</v>
      </c>
      <c r="W46" s="1629"/>
      <c r="X46" s="1623"/>
      <c r="Y46" s="1989"/>
      <c r="Z46" s="1629"/>
      <c r="AA46" s="1623"/>
      <c r="AB46" s="1535"/>
      <c r="AC46" s="1535"/>
      <c r="AD46" s="1989"/>
      <c r="AE46" s="1990"/>
      <c r="AF46" s="1543"/>
      <c r="AG46" s="1543">
        <f t="shared" si="13"/>
        <v>0</v>
      </c>
      <c r="AH46" s="1543"/>
      <c r="AI46" s="1543">
        <f t="shared" si="14"/>
        <v>0</v>
      </c>
      <c r="AJ46" s="1543">
        <v>1</v>
      </c>
      <c r="AK46" s="1543">
        <f t="shared" si="15"/>
        <v>8755</v>
      </c>
      <c r="AL46" s="1634">
        <v>1</v>
      </c>
      <c r="AM46" s="1543">
        <f t="shared" si="16"/>
        <v>8521</v>
      </c>
      <c r="AN46" s="1553"/>
      <c r="AO46" s="1553"/>
      <c r="AP46" s="1553"/>
      <c r="AQ46" s="1553"/>
      <c r="AR46" s="1553"/>
      <c r="AS46" s="1553"/>
      <c r="AT46" s="1553"/>
      <c r="AU46" s="1553"/>
      <c r="AV46" s="1553"/>
      <c r="AW46" s="1553"/>
      <c r="AX46" s="1553"/>
      <c r="AY46" s="1553"/>
      <c r="AZ46" s="1553"/>
      <c r="BA46" s="1553"/>
      <c r="BB46" s="1553"/>
      <c r="BC46" s="1553"/>
      <c r="BD46" s="1553"/>
      <c r="BE46" s="1553"/>
      <c r="BF46" s="1553"/>
      <c r="BG46" s="1553"/>
      <c r="BH46" s="1553"/>
      <c r="BI46" s="1553"/>
      <c r="BJ46" s="1553"/>
      <c r="BK46" s="1553"/>
      <c r="BL46" s="1553"/>
      <c r="BM46" s="1553"/>
      <c r="BN46" s="1553"/>
      <c r="BO46" s="1553"/>
      <c r="BP46" s="1553"/>
      <c r="BQ46" s="1553"/>
      <c r="BR46" s="1553"/>
      <c r="BS46" s="1553"/>
      <c r="BT46" s="1553"/>
      <c r="BU46" s="1553"/>
      <c r="BV46" s="1553"/>
      <c r="BW46" s="1553"/>
      <c r="BX46" s="1553"/>
      <c r="BY46" s="1553"/>
      <c r="BZ46" s="1553"/>
      <c r="CA46" s="1553"/>
      <c r="CB46" s="1553"/>
      <c r="CC46" s="1553"/>
      <c r="CD46" s="1553"/>
      <c r="CE46" s="1553"/>
      <c r="CF46" s="1553"/>
      <c r="CG46" s="1553"/>
      <c r="CH46" s="1553"/>
      <c r="CI46" s="1553"/>
      <c r="CJ46" s="1553"/>
      <c r="CK46" s="1553"/>
      <c r="CL46" s="1553"/>
      <c r="CM46" s="1553"/>
      <c r="CN46" s="1553"/>
      <c r="CO46" s="1553"/>
      <c r="CP46" s="1553"/>
      <c r="CQ46" s="1553"/>
      <c r="CR46" s="1553"/>
      <c r="CS46" s="1553"/>
      <c r="CT46" s="1553"/>
      <c r="CU46" s="1553"/>
      <c r="CV46" s="1553"/>
      <c r="CW46" s="1553"/>
      <c r="CX46" s="1553"/>
      <c r="CY46" s="1553"/>
      <c r="CZ46" s="1553"/>
      <c r="DA46" s="1553"/>
      <c r="DB46" s="1553"/>
      <c r="DC46" s="1553"/>
      <c r="DD46" s="1553"/>
      <c r="DE46" s="1553"/>
      <c r="DF46" s="1553"/>
      <c r="DG46" s="1553"/>
      <c r="DH46" s="1553"/>
      <c r="DI46" s="1553"/>
      <c r="DJ46" s="1553"/>
      <c r="DK46" s="1553"/>
      <c r="DL46" s="1553"/>
      <c r="DM46" s="1553"/>
      <c r="DN46" s="1553"/>
      <c r="DO46" s="1553"/>
      <c r="DP46" s="1553"/>
      <c r="DQ46" s="1553"/>
      <c r="DR46" s="1553"/>
      <c r="DS46" s="1553"/>
      <c r="DT46" s="1553"/>
      <c r="DU46" s="1553"/>
      <c r="DV46" s="1553"/>
      <c r="DW46" s="1553"/>
      <c r="DX46" s="1553"/>
      <c r="DY46" s="1553"/>
      <c r="DZ46" s="1553"/>
      <c r="EA46" s="1553"/>
      <c r="EB46" s="1553"/>
      <c r="EC46" s="1553"/>
      <c r="ED46" s="1553"/>
      <c r="EE46" s="1553"/>
      <c r="EF46" s="1553"/>
      <c r="EG46" s="1553"/>
      <c r="EH46" s="1553"/>
      <c r="EI46" s="1553"/>
      <c r="EJ46" s="1553"/>
      <c r="EK46" s="1553"/>
      <c r="EL46" s="1553"/>
      <c r="EM46" s="1553"/>
      <c r="EN46" s="1553"/>
      <c r="EO46" s="1553"/>
      <c r="EP46" s="1553"/>
      <c r="EQ46" s="1553"/>
      <c r="ER46" s="1553"/>
      <c r="ES46" s="1553"/>
      <c r="ET46" s="1553"/>
      <c r="EU46" s="1553"/>
      <c r="EV46" s="1553"/>
      <c r="EW46" s="1553"/>
      <c r="EX46" s="1553"/>
      <c r="EY46" s="1553"/>
      <c r="EZ46" s="1553"/>
      <c r="FA46" s="1602"/>
    </row>
    <row r="47" spans="1:386" s="1570" customFormat="1" ht="22.2" customHeight="1">
      <c r="A47" s="1711"/>
      <c r="B47" s="2047" t="s">
        <v>466</v>
      </c>
      <c r="C47" s="1615"/>
      <c r="D47" s="1701"/>
      <c r="E47" s="1618"/>
      <c r="F47" s="2046"/>
      <c r="G47" s="1703"/>
      <c r="H47" s="1701"/>
      <c r="I47" s="1701"/>
      <c r="J47" s="2038"/>
      <c r="K47" s="1703"/>
      <c r="L47" s="1617"/>
      <c r="M47" s="1704"/>
      <c r="N47" s="1704"/>
      <c r="O47" s="1704"/>
      <c r="P47" s="1704"/>
      <c r="Q47" s="1719"/>
      <c r="R47" s="1704"/>
      <c r="S47" s="1704"/>
      <c r="T47" s="1704"/>
      <c r="U47" s="1711"/>
      <c r="V47" s="1689">
        <f t="shared" si="9"/>
        <v>0</v>
      </c>
      <c r="W47" s="1535"/>
      <c r="X47" s="1535"/>
      <c r="Y47" s="1543"/>
      <c r="Z47" s="1535"/>
      <c r="AA47" s="1535"/>
      <c r="AB47" s="1535"/>
      <c r="AC47" s="1535"/>
      <c r="AD47" s="1543"/>
      <c r="AE47" s="2103"/>
      <c r="AF47" s="1543"/>
      <c r="AG47" s="1543"/>
      <c r="AH47" s="1543"/>
      <c r="AI47" s="1543">
        <f t="shared" si="14"/>
        <v>0</v>
      </c>
      <c r="AJ47" s="1543"/>
      <c r="AK47" s="1543">
        <f t="shared" si="15"/>
        <v>0</v>
      </c>
      <c r="AL47" s="1634"/>
      <c r="AM47" s="1543">
        <f t="shared" si="16"/>
        <v>0</v>
      </c>
      <c r="AN47" s="1553"/>
      <c r="AO47" s="1553"/>
      <c r="AP47" s="1553"/>
      <c r="AQ47" s="1553"/>
      <c r="AR47" s="1553"/>
      <c r="AS47" s="1553"/>
      <c r="AT47" s="1553"/>
      <c r="AU47" s="1553"/>
      <c r="AV47" s="1553"/>
      <c r="AW47" s="1553"/>
      <c r="AX47" s="1553"/>
      <c r="AY47" s="1553"/>
      <c r="AZ47" s="1553"/>
      <c r="BA47" s="1553"/>
      <c r="BB47" s="1553"/>
      <c r="BC47" s="1553"/>
      <c r="BD47" s="1553"/>
      <c r="BE47" s="1553"/>
      <c r="BF47" s="1553"/>
      <c r="BG47" s="1553"/>
      <c r="BH47" s="1553"/>
      <c r="BI47" s="1553"/>
      <c r="BJ47" s="1553"/>
      <c r="BK47" s="1553"/>
      <c r="BL47" s="1553"/>
      <c r="BM47" s="1553"/>
      <c r="BN47" s="1553"/>
      <c r="BO47" s="1553"/>
      <c r="BP47" s="1553"/>
      <c r="BQ47" s="1553"/>
      <c r="BR47" s="1553"/>
      <c r="BS47" s="1553"/>
      <c r="BT47" s="1553"/>
      <c r="BU47" s="1553"/>
      <c r="BV47" s="1553"/>
      <c r="BW47" s="1553"/>
      <c r="BX47" s="1553"/>
      <c r="BY47" s="1553"/>
      <c r="BZ47" s="1553"/>
      <c r="CA47" s="1553"/>
      <c r="CB47" s="1553"/>
      <c r="CC47" s="1553"/>
      <c r="CD47" s="1553"/>
      <c r="CE47" s="1553"/>
      <c r="CF47" s="1553"/>
      <c r="CG47" s="1553"/>
      <c r="CH47" s="1553"/>
      <c r="CI47" s="1553"/>
      <c r="CJ47" s="1553"/>
      <c r="CK47" s="1553"/>
      <c r="CL47" s="1553"/>
      <c r="CM47" s="1553"/>
      <c r="CN47" s="1553"/>
      <c r="CO47" s="1553"/>
      <c r="CP47" s="1553"/>
      <c r="CQ47" s="1553"/>
      <c r="CR47" s="1553"/>
      <c r="CS47" s="1553"/>
      <c r="CT47" s="1553"/>
      <c r="CU47" s="1553"/>
      <c r="CV47" s="1553"/>
      <c r="CW47" s="1553"/>
      <c r="CX47" s="1553"/>
      <c r="CY47" s="1553"/>
      <c r="CZ47" s="1553"/>
      <c r="DA47" s="1553"/>
      <c r="DB47" s="1553"/>
      <c r="DC47" s="1553"/>
      <c r="DD47" s="1553"/>
      <c r="DE47" s="1553"/>
      <c r="DF47" s="1553"/>
      <c r="DG47" s="1553"/>
      <c r="DH47" s="1553"/>
      <c r="DI47" s="1553"/>
      <c r="DJ47" s="1553"/>
      <c r="DK47" s="1553"/>
      <c r="DL47" s="1553"/>
      <c r="DM47" s="1553"/>
      <c r="DN47" s="1553"/>
      <c r="DO47" s="1553"/>
      <c r="DP47" s="1553"/>
      <c r="DQ47" s="1553"/>
      <c r="DR47" s="1553"/>
      <c r="DS47" s="1553"/>
      <c r="DT47" s="1553"/>
      <c r="DU47" s="1553"/>
      <c r="DV47" s="1553"/>
      <c r="DW47" s="1553"/>
      <c r="DX47" s="1553"/>
      <c r="DY47" s="1553"/>
      <c r="DZ47" s="1553"/>
      <c r="EA47" s="1553"/>
      <c r="EB47" s="1553"/>
      <c r="EC47" s="1553"/>
      <c r="ED47" s="1553"/>
      <c r="EE47" s="1553"/>
      <c r="EF47" s="1553"/>
      <c r="EG47" s="1553"/>
      <c r="EH47" s="1553"/>
      <c r="EI47" s="1553"/>
      <c r="EJ47" s="1553"/>
      <c r="EK47" s="1553"/>
      <c r="EL47" s="1553"/>
      <c r="EM47" s="1553"/>
      <c r="EN47" s="1553"/>
      <c r="EO47" s="1553"/>
      <c r="EP47" s="1553"/>
      <c r="EQ47" s="1553"/>
      <c r="ER47" s="1553"/>
      <c r="ES47" s="1553"/>
      <c r="ET47" s="1553"/>
      <c r="EU47" s="1553"/>
      <c r="EV47" s="1553"/>
      <c r="EW47" s="1553"/>
      <c r="EX47" s="1553"/>
      <c r="EY47" s="1553"/>
      <c r="EZ47" s="1553"/>
      <c r="FA47" s="1602"/>
    </row>
    <row r="48" spans="1:386" s="1570" customFormat="1" ht="22.2" customHeight="1">
      <c r="A48" s="1711"/>
      <c r="B48" s="1676" t="s">
        <v>166</v>
      </c>
      <c r="C48" s="1615"/>
      <c r="D48" s="1701"/>
      <c r="E48" s="1618"/>
      <c r="F48" s="2046"/>
      <c r="G48" s="1703"/>
      <c r="H48" s="1701"/>
      <c r="I48" s="1701"/>
      <c r="J48" s="2038"/>
      <c r="K48" s="1703"/>
      <c r="L48" s="1617"/>
      <c r="M48" s="1704"/>
      <c r="N48" s="1704"/>
      <c r="O48" s="1704"/>
      <c r="P48" s="1704"/>
      <c r="Q48" s="1719"/>
      <c r="R48" s="1704"/>
      <c r="S48" s="1704"/>
      <c r="T48" s="1704"/>
      <c r="U48" s="1711"/>
      <c r="V48" s="1689">
        <f t="shared" si="9"/>
        <v>0</v>
      </c>
      <c r="W48" s="1535"/>
      <c r="X48" s="1535"/>
      <c r="Y48" s="1543"/>
      <c r="Z48" s="1535"/>
      <c r="AA48" s="1535"/>
      <c r="AB48" s="1535"/>
      <c r="AC48" s="1535"/>
      <c r="AD48" s="1543"/>
      <c r="AE48" s="2103"/>
      <c r="AF48" s="1543"/>
      <c r="AG48" s="1543"/>
      <c r="AH48" s="1543"/>
      <c r="AI48" s="1543">
        <f t="shared" si="14"/>
        <v>0</v>
      </c>
      <c r="AJ48" s="1543"/>
      <c r="AK48" s="1543">
        <f t="shared" si="15"/>
        <v>0</v>
      </c>
      <c r="AL48" s="1634"/>
      <c r="AM48" s="1543">
        <f t="shared" si="16"/>
        <v>0</v>
      </c>
      <c r="AN48" s="1553"/>
      <c r="AO48" s="1553"/>
      <c r="AP48" s="1553"/>
      <c r="AQ48" s="1553"/>
      <c r="AR48" s="1553"/>
      <c r="AS48" s="1553"/>
      <c r="AT48" s="1553"/>
      <c r="AU48" s="1553"/>
      <c r="AV48" s="1553"/>
      <c r="AW48" s="1553"/>
      <c r="AX48" s="1553"/>
      <c r="AY48" s="1553"/>
      <c r="AZ48" s="1553"/>
      <c r="BA48" s="1553"/>
      <c r="BB48" s="1553"/>
      <c r="BC48" s="1553"/>
      <c r="BD48" s="1553"/>
      <c r="BE48" s="1553"/>
      <c r="BF48" s="1553"/>
      <c r="BG48" s="1553"/>
      <c r="BH48" s="1553"/>
      <c r="BI48" s="1553"/>
      <c r="BJ48" s="1553"/>
      <c r="BK48" s="1553"/>
      <c r="BL48" s="1553"/>
      <c r="BM48" s="1553"/>
      <c r="BN48" s="1553"/>
      <c r="BO48" s="1553"/>
      <c r="BP48" s="1553"/>
      <c r="BQ48" s="1553"/>
      <c r="BR48" s="1553"/>
      <c r="BS48" s="1553"/>
      <c r="BT48" s="1553"/>
      <c r="BU48" s="1553"/>
      <c r="BV48" s="1553"/>
      <c r="BW48" s="1553"/>
      <c r="BX48" s="1553"/>
      <c r="BY48" s="1553"/>
      <c r="BZ48" s="1553"/>
      <c r="CA48" s="1553"/>
      <c r="CB48" s="1553"/>
      <c r="CC48" s="1553"/>
      <c r="CD48" s="1553"/>
      <c r="CE48" s="1553"/>
      <c r="CF48" s="1553"/>
      <c r="CG48" s="1553"/>
      <c r="CH48" s="1553"/>
      <c r="CI48" s="1553"/>
      <c r="CJ48" s="1553"/>
      <c r="CK48" s="1553"/>
      <c r="CL48" s="1553"/>
      <c r="CM48" s="1553"/>
      <c r="CN48" s="1553"/>
      <c r="CO48" s="1553"/>
      <c r="CP48" s="1553"/>
      <c r="CQ48" s="1553"/>
      <c r="CR48" s="1553"/>
      <c r="CS48" s="1553"/>
      <c r="CT48" s="1553"/>
      <c r="CU48" s="1553"/>
      <c r="CV48" s="1553"/>
      <c r="CW48" s="1553"/>
      <c r="CX48" s="1553"/>
      <c r="CY48" s="1553"/>
      <c r="CZ48" s="1553"/>
      <c r="DA48" s="1553"/>
      <c r="DB48" s="1553"/>
      <c r="DC48" s="1553"/>
      <c r="DD48" s="1553"/>
      <c r="DE48" s="1553"/>
      <c r="DF48" s="1553"/>
      <c r="DG48" s="1553"/>
      <c r="DH48" s="1553"/>
      <c r="DI48" s="1553"/>
      <c r="DJ48" s="1553"/>
      <c r="DK48" s="1553"/>
      <c r="DL48" s="1553"/>
      <c r="DM48" s="1553"/>
      <c r="DN48" s="1553"/>
      <c r="DO48" s="1553"/>
      <c r="DP48" s="1553"/>
      <c r="DQ48" s="1553"/>
      <c r="DR48" s="1553"/>
      <c r="DS48" s="1553"/>
      <c r="DT48" s="1553"/>
      <c r="DU48" s="1553"/>
      <c r="DV48" s="1553"/>
      <c r="DW48" s="1553"/>
      <c r="DX48" s="1553"/>
      <c r="DY48" s="1553"/>
      <c r="DZ48" s="1553"/>
      <c r="EA48" s="1553"/>
      <c r="EB48" s="1553"/>
      <c r="EC48" s="1553"/>
      <c r="ED48" s="1553"/>
      <c r="EE48" s="1553"/>
      <c r="EF48" s="1553"/>
      <c r="EG48" s="1553"/>
      <c r="EH48" s="1553"/>
      <c r="EI48" s="1553"/>
      <c r="EJ48" s="1553"/>
      <c r="EK48" s="1553"/>
      <c r="EL48" s="1553"/>
      <c r="EM48" s="1553"/>
      <c r="EN48" s="1553"/>
      <c r="EO48" s="1553"/>
      <c r="EP48" s="1553"/>
      <c r="EQ48" s="1553"/>
      <c r="ER48" s="1553"/>
      <c r="ES48" s="1553"/>
      <c r="ET48" s="1553"/>
      <c r="EU48" s="1553"/>
      <c r="EV48" s="1553"/>
      <c r="EW48" s="1553"/>
      <c r="EX48" s="1553"/>
      <c r="EY48" s="1553"/>
      <c r="EZ48" s="1553"/>
      <c r="FA48" s="1602"/>
    </row>
    <row r="49" spans="1:386" s="1570" customFormat="1" ht="41.4">
      <c r="A49" s="1711"/>
      <c r="B49" s="2045" t="s">
        <v>1139</v>
      </c>
      <c r="C49" s="1615"/>
      <c r="D49" s="1700" t="s">
        <v>1136</v>
      </c>
      <c r="E49" s="1618"/>
      <c r="F49" s="2046"/>
      <c r="G49" s="1703"/>
      <c r="H49" s="1701"/>
      <c r="I49" s="1701"/>
      <c r="J49" s="2038"/>
      <c r="K49" s="1703"/>
      <c r="L49" s="1617"/>
      <c r="M49" s="1704">
        <f>SUM(N49:P49)</f>
        <v>3500</v>
      </c>
      <c r="N49" s="1704"/>
      <c r="O49" s="1704">
        <v>3500</v>
      </c>
      <c r="P49" s="1704"/>
      <c r="Q49" s="1719">
        <f>SUM(R49:T49)</f>
        <v>3260</v>
      </c>
      <c r="R49" s="1704"/>
      <c r="S49" s="1704">
        <v>3260</v>
      </c>
      <c r="T49" s="1704"/>
      <c r="U49" s="1711"/>
      <c r="V49" s="1689">
        <f t="shared" si="9"/>
        <v>0</v>
      </c>
      <c r="W49" s="1535">
        <v>1</v>
      </c>
      <c r="X49" s="1535"/>
      <c r="Y49" s="1543"/>
      <c r="Z49" s="1535">
        <v>1</v>
      </c>
      <c r="AA49" s="1535"/>
      <c r="AB49" s="1535"/>
      <c r="AC49" s="1535"/>
      <c r="AD49" s="1543"/>
      <c r="AE49" s="2103"/>
      <c r="AF49" s="1543"/>
      <c r="AG49" s="1543"/>
      <c r="AH49" s="1543"/>
      <c r="AI49" s="1543">
        <f t="shared" si="14"/>
        <v>0</v>
      </c>
      <c r="AJ49" s="1543"/>
      <c r="AK49" s="1543">
        <f t="shared" si="15"/>
        <v>0</v>
      </c>
      <c r="AL49" s="1634"/>
      <c r="AM49" s="1543">
        <f t="shared" si="16"/>
        <v>0</v>
      </c>
      <c r="AN49" s="1553"/>
      <c r="AO49" s="1553"/>
      <c r="AP49" s="1553"/>
      <c r="AQ49" s="1553"/>
      <c r="AR49" s="1553"/>
      <c r="AS49" s="1553"/>
      <c r="AT49" s="1553"/>
      <c r="AU49" s="1553"/>
      <c r="AV49" s="1553"/>
      <c r="AW49" s="1553"/>
      <c r="AX49" s="1553"/>
      <c r="AY49" s="1553"/>
      <c r="AZ49" s="1553"/>
      <c r="BA49" s="1553"/>
      <c r="BB49" s="1553"/>
      <c r="BC49" s="1553"/>
      <c r="BD49" s="1553"/>
      <c r="BE49" s="1553"/>
      <c r="BF49" s="1553"/>
      <c r="BG49" s="1553"/>
      <c r="BH49" s="1553"/>
      <c r="BI49" s="1553"/>
      <c r="BJ49" s="1553"/>
      <c r="BK49" s="1553"/>
      <c r="BL49" s="1553"/>
      <c r="BM49" s="1553"/>
      <c r="BN49" s="1553"/>
      <c r="BO49" s="1553"/>
      <c r="BP49" s="1553"/>
      <c r="BQ49" s="1553"/>
      <c r="BR49" s="1553"/>
      <c r="BS49" s="1553"/>
      <c r="BT49" s="1553"/>
      <c r="BU49" s="1553"/>
      <c r="BV49" s="1553"/>
      <c r="BW49" s="1553"/>
      <c r="BX49" s="1553"/>
      <c r="BY49" s="1553"/>
      <c r="BZ49" s="1553"/>
      <c r="CA49" s="1553"/>
      <c r="CB49" s="1553"/>
      <c r="CC49" s="1553"/>
      <c r="CD49" s="1553"/>
      <c r="CE49" s="1553"/>
      <c r="CF49" s="1553"/>
      <c r="CG49" s="1553"/>
      <c r="CH49" s="1553"/>
      <c r="CI49" s="1553"/>
      <c r="CJ49" s="1553"/>
      <c r="CK49" s="1553"/>
      <c r="CL49" s="1553"/>
      <c r="CM49" s="1553"/>
      <c r="CN49" s="1553"/>
      <c r="CO49" s="1553"/>
      <c r="CP49" s="1553"/>
      <c r="CQ49" s="1553"/>
      <c r="CR49" s="1553"/>
      <c r="CS49" s="1553"/>
      <c r="CT49" s="1553"/>
      <c r="CU49" s="1553"/>
      <c r="CV49" s="1553"/>
      <c r="CW49" s="1553"/>
      <c r="CX49" s="1553"/>
      <c r="CY49" s="1553"/>
      <c r="CZ49" s="1553"/>
      <c r="DA49" s="1553"/>
      <c r="DB49" s="1553"/>
      <c r="DC49" s="1553"/>
      <c r="DD49" s="1553"/>
      <c r="DE49" s="1553"/>
      <c r="DF49" s="1553"/>
      <c r="DG49" s="1553"/>
      <c r="DH49" s="1553"/>
      <c r="DI49" s="1553"/>
      <c r="DJ49" s="1553"/>
      <c r="DK49" s="1553"/>
      <c r="DL49" s="1553"/>
      <c r="DM49" s="1553"/>
      <c r="DN49" s="1553"/>
      <c r="DO49" s="1553"/>
      <c r="DP49" s="1553"/>
      <c r="DQ49" s="1553"/>
      <c r="DR49" s="1553"/>
      <c r="DS49" s="1553"/>
      <c r="DT49" s="1553"/>
      <c r="DU49" s="1553"/>
      <c r="DV49" s="1553"/>
      <c r="DW49" s="1553"/>
      <c r="DX49" s="1553"/>
      <c r="DY49" s="1553"/>
      <c r="DZ49" s="1553"/>
      <c r="EA49" s="1553"/>
      <c r="EB49" s="1553"/>
      <c r="EC49" s="1553"/>
      <c r="ED49" s="1553"/>
      <c r="EE49" s="1553"/>
      <c r="EF49" s="1553"/>
      <c r="EG49" s="1553"/>
      <c r="EH49" s="1553"/>
      <c r="EI49" s="1553"/>
      <c r="EJ49" s="1553"/>
      <c r="EK49" s="1553"/>
      <c r="EL49" s="1553"/>
      <c r="EM49" s="1553"/>
      <c r="EN49" s="1553"/>
      <c r="EO49" s="1553"/>
      <c r="EP49" s="1553"/>
      <c r="EQ49" s="1553"/>
      <c r="ER49" s="1553"/>
      <c r="ES49" s="1553"/>
      <c r="ET49" s="1553"/>
      <c r="EU49" s="1553"/>
      <c r="EV49" s="1553"/>
      <c r="EW49" s="1553"/>
      <c r="EX49" s="1553"/>
      <c r="EY49" s="1553"/>
      <c r="EZ49" s="1553"/>
      <c r="FA49" s="1602"/>
    </row>
    <row r="50" spans="1:386" s="1570" customFormat="1" ht="41.4">
      <c r="A50" s="1711"/>
      <c r="B50" s="2032" t="s">
        <v>1137</v>
      </c>
      <c r="C50" s="1615"/>
      <c r="D50" s="1701"/>
      <c r="E50" s="1618">
        <v>2885</v>
      </c>
      <c r="F50" s="2046" t="s">
        <v>1138</v>
      </c>
      <c r="G50" s="1703">
        <v>270</v>
      </c>
      <c r="H50" s="2105" t="s">
        <v>883</v>
      </c>
      <c r="I50" s="2122" t="s">
        <v>1161</v>
      </c>
      <c r="J50" s="2106">
        <v>2654</v>
      </c>
      <c r="K50" s="2123">
        <v>270</v>
      </c>
      <c r="L50" s="2104" t="s">
        <v>1162</v>
      </c>
      <c r="M50" s="1704"/>
      <c r="N50" s="1704"/>
      <c r="O50" s="1704"/>
      <c r="P50" s="1704"/>
      <c r="Q50" s="1719"/>
      <c r="R50" s="1704"/>
      <c r="S50" s="1704"/>
      <c r="T50" s="1704"/>
      <c r="U50" s="1711"/>
      <c r="V50" s="1689">
        <f t="shared" si="9"/>
        <v>231</v>
      </c>
      <c r="W50" s="1535"/>
      <c r="X50" s="1535"/>
      <c r="Y50" s="1543"/>
      <c r="Z50" s="1535"/>
      <c r="AA50" s="1535"/>
      <c r="AB50" s="1535"/>
      <c r="AC50" s="1535"/>
      <c r="AD50" s="1543"/>
      <c r="AE50" s="2103"/>
      <c r="AF50" s="1543">
        <v>1</v>
      </c>
      <c r="AG50" s="1543">
        <f t="shared" ref="AG50:AG55" si="17">AF50*E50</f>
        <v>2885</v>
      </c>
      <c r="AH50" s="1543">
        <v>1</v>
      </c>
      <c r="AI50" s="1543">
        <f t="shared" si="14"/>
        <v>2654</v>
      </c>
      <c r="AJ50" s="1543"/>
      <c r="AK50" s="1543">
        <f t="shared" si="15"/>
        <v>0</v>
      </c>
      <c r="AL50" s="1634"/>
      <c r="AM50" s="1543">
        <f t="shared" si="16"/>
        <v>0</v>
      </c>
      <c r="AN50" s="1553"/>
      <c r="AO50" s="1553"/>
      <c r="AP50" s="1553"/>
      <c r="AQ50" s="1553"/>
      <c r="AR50" s="1553"/>
      <c r="AS50" s="1553"/>
      <c r="AT50" s="1553"/>
      <c r="AU50" s="1553"/>
      <c r="AV50" s="1553"/>
      <c r="AW50" s="1553"/>
      <c r="AX50" s="1553"/>
      <c r="AY50" s="1553"/>
      <c r="AZ50" s="1553"/>
      <c r="BA50" s="1553"/>
      <c r="BB50" s="1553"/>
      <c r="BC50" s="1553"/>
      <c r="BD50" s="1553"/>
      <c r="BE50" s="1553"/>
      <c r="BF50" s="1553"/>
      <c r="BG50" s="1553"/>
      <c r="BH50" s="1553"/>
      <c r="BI50" s="1553"/>
      <c r="BJ50" s="1553"/>
      <c r="BK50" s="1553"/>
      <c r="BL50" s="1553"/>
      <c r="BM50" s="1553"/>
      <c r="BN50" s="1553"/>
      <c r="BO50" s="1553"/>
      <c r="BP50" s="1553"/>
      <c r="BQ50" s="1553"/>
      <c r="BR50" s="1553"/>
      <c r="BS50" s="1553"/>
      <c r="BT50" s="1553"/>
      <c r="BU50" s="1553"/>
      <c r="BV50" s="1553"/>
      <c r="BW50" s="1553"/>
      <c r="BX50" s="1553"/>
      <c r="BY50" s="1553"/>
      <c r="BZ50" s="1553"/>
      <c r="CA50" s="1553"/>
      <c r="CB50" s="1553"/>
      <c r="CC50" s="1553"/>
      <c r="CD50" s="1553"/>
      <c r="CE50" s="1553"/>
      <c r="CF50" s="1553"/>
      <c r="CG50" s="1553"/>
      <c r="CH50" s="1553"/>
      <c r="CI50" s="1553"/>
      <c r="CJ50" s="1553"/>
      <c r="CK50" s="1553"/>
      <c r="CL50" s="1553"/>
      <c r="CM50" s="1553"/>
      <c r="CN50" s="1553"/>
      <c r="CO50" s="1553"/>
      <c r="CP50" s="1553"/>
      <c r="CQ50" s="1553"/>
      <c r="CR50" s="1553"/>
      <c r="CS50" s="1553"/>
      <c r="CT50" s="1553"/>
      <c r="CU50" s="1553"/>
      <c r="CV50" s="1553"/>
      <c r="CW50" s="1553"/>
      <c r="CX50" s="1553"/>
      <c r="CY50" s="1553"/>
      <c r="CZ50" s="1553"/>
      <c r="DA50" s="1553"/>
      <c r="DB50" s="1553"/>
      <c r="DC50" s="1553"/>
      <c r="DD50" s="1553"/>
      <c r="DE50" s="1553"/>
      <c r="DF50" s="1553"/>
      <c r="DG50" s="1553"/>
      <c r="DH50" s="1553"/>
      <c r="DI50" s="1553"/>
      <c r="DJ50" s="1553"/>
      <c r="DK50" s="1553"/>
      <c r="DL50" s="1553"/>
      <c r="DM50" s="1553"/>
      <c r="DN50" s="1553"/>
      <c r="DO50" s="1553"/>
      <c r="DP50" s="1553"/>
      <c r="DQ50" s="1553"/>
      <c r="DR50" s="1553"/>
      <c r="DS50" s="1553"/>
      <c r="DT50" s="1553"/>
      <c r="DU50" s="1553"/>
      <c r="DV50" s="1553"/>
      <c r="DW50" s="1553"/>
      <c r="DX50" s="1553"/>
      <c r="DY50" s="1553"/>
      <c r="DZ50" s="1553"/>
      <c r="EA50" s="1553"/>
      <c r="EB50" s="1553"/>
      <c r="EC50" s="1553"/>
      <c r="ED50" s="1553"/>
      <c r="EE50" s="1553"/>
      <c r="EF50" s="1553"/>
      <c r="EG50" s="1553"/>
      <c r="EH50" s="1553"/>
      <c r="EI50" s="1553"/>
      <c r="EJ50" s="1553"/>
      <c r="EK50" s="1553"/>
      <c r="EL50" s="1553"/>
      <c r="EM50" s="1553"/>
      <c r="EN50" s="1553"/>
      <c r="EO50" s="1553"/>
      <c r="EP50" s="1553"/>
      <c r="EQ50" s="1553"/>
      <c r="ER50" s="1553"/>
      <c r="ES50" s="1553"/>
      <c r="ET50" s="1553"/>
      <c r="EU50" s="1553"/>
      <c r="EV50" s="1553"/>
      <c r="EW50" s="1553"/>
      <c r="EX50" s="1553"/>
      <c r="EY50" s="1553"/>
      <c r="EZ50" s="1553"/>
      <c r="FA50" s="1602"/>
    </row>
    <row r="51" spans="1:386" s="1570" customFormat="1" ht="41.4">
      <c r="A51" s="1711"/>
      <c r="B51" s="1576" t="s">
        <v>1163</v>
      </c>
      <c r="C51" s="1551"/>
      <c r="D51" s="37"/>
      <c r="E51" s="2124">
        <v>3723</v>
      </c>
      <c r="F51" s="2125" t="s">
        <v>771</v>
      </c>
      <c r="G51" s="2123">
        <v>180</v>
      </c>
      <c r="H51" s="2105" t="s">
        <v>883</v>
      </c>
      <c r="I51" s="2122" t="s">
        <v>1164</v>
      </c>
      <c r="J51" s="2106">
        <v>3713</v>
      </c>
      <c r="K51" s="2123">
        <v>180</v>
      </c>
      <c r="L51" s="2104" t="s">
        <v>1165</v>
      </c>
      <c r="M51" s="1704"/>
      <c r="N51" s="1704"/>
      <c r="O51" s="1704"/>
      <c r="P51" s="1704"/>
      <c r="Q51" s="1719"/>
      <c r="R51" s="1704"/>
      <c r="S51" s="1704"/>
      <c r="T51" s="1704"/>
      <c r="U51" s="1711"/>
      <c r="V51" s="1689">
        <f t="shared" si="9"/>
        <v>10</v>
      </c>
      <c r="W51" s="1535"/>
      <c r="X51" s="1535"/>
      <c r="Y51" s="1543"/>
      <c r="Z51" s="1535"/>
      <c r="AA51" s="1535"/>
      <c r="AB51" s="1535"/>
      <c r="AC51" s="1535"/>
      <c r="AD51" s="1543"/>
      <c r="AE51" s="2103"/>
      <c r="AF51" s="1543"/>
      <c r="AG51" s="1543">
        <f t="shared" si="17"/>
        <v>0</v>
      </c>
      <c r="AH51" s="1543"/>
      <c r="AI51" s="1543">
        <f t="shared" si="14"/>
        <v>0</v>
      </c>
      <c r="AJ51" s="1543">
        <v>1</v>
      </c>
      <c r="AK51" s="1543">
        <f t="shared" si="15"/>
        <v>3723</v>
      </c>
      <c r="AL51" s="1634">
        <v>1</v>
      </c>
      <c r="AM51" s="1543">
        <f t="shared" si="16"/>
        <v>3713</v>
      </c>
      <c r="AN51" s="1553"/>
      <c r="AO51" s="1553"/>
      <c r="AP51" s="1553"/>
      <c r="AQ51" s="1553"/>
      <c r="AR51" s="1553"/>
      <c r="AS51" s="1553"/>
      <c r="AT51" s="1553"/>
      <c r="AU51" s="1553"/>
      <c r="AV51" s="1553"/>
      <c r="AW51" s="1553"/>
      <c r="AX51" s="1553"/>
      <c r="AY51" s="1553"/>
      <c r="AZ51" s="1553"/>
      <c r="BA51" s="1553"/>
      <c r="BB51" s="1553"/>
      <c r="BC51" s="1553"/>
      <c r="BD51" s="1553"/>
      <c r="BE51" s="1553"/>
      <c r="BF51" s="1553"/>
      <c r="BG51" s="1553"/>
      <c r="BH51" s="1553"/>
      <c r="BI51" s="1553"/>
      <c r="BJ51" s="1553"/>
      <c r="BK51" s="1553"/>
      <c r="BL51" s="1553"/>
      <c r="BM51" s="1553"/>
      <c r="BN51" s="1553"/>
      <c r="BO51" s="1553"/>
      <c r="BP51" s="1553"/>
      <c r="BQ51" s="1553"/>
      <c r="BR51" s="1553"/>
      <c r="BS51" s="1553"/>
      <c r="BT51" s="1553"/>
      <c r="BU51" s="1553"/>
      <c r="BV51" s="1553"/>
      <c r="BW51" s="1553"/>
      <c r="BX51" s="1553"/>
      <c r="BY51" s="1553"/>
      <c r="BZ51" s="1553"/>
      <c r="CA51" s="1553"/>
      <c r="CB51" s="1553"/>
      <c r="CC51" s="1553"/>
      <c r="CD51" s="1553"/>
      <c r="CE51" s="1553"/>
      <c r="CF51" s="1553"/>
      <c r="CG51" s="1553"/>
      <c r="CH51" s="1553"/>
      <c r="CI51" s="1553"/>
      <c r="CJ51" s="1553"/>
      <c r="CK51" s="1553"/>
      <c r="CL51" s="1553"/>
      <c r="CM51" s="1553"/>
      <c r="CN51" s="1553"/>
      <c r="CO51" s="1553"/>
      <c r="CP51" s="1553"/>
      <c r="CQ51" s="1553"/>
      <c r="CR51" s="1553"/>
      <c r="CS51" s="1553"/>
      <c r="CT51" s="1553"/>
      <c r="CU51" s="1553"/>
      <c r="CV51" s="1553"/>
      <c r="CW51" s="1553"/>
      <c r="CX51" s="1553"/>
      <c r="CY51" s="1553"/>
      <c r="CZ51" s="1553"/>
      <c r="DA51" s="1553"/>
      <c r="DB51" s="1553"/>
      <c r="DC51" s="1553"/>
      <c r="DD51" s="1553"/>
      <c r="DE51" s="1553"/>
      <c r="DF51" s="1553"/>
      <c r="DG51" s="1553"/>
      <c r="DH51" s="1553"/>
      <c r="DI51" s="1553"/>
      <c r="DJ51" s="1553"/>
      <c r="DK51" s="1553"/>
      <c r="DL51" s="1553"/>
      <c r="DM51" s="1553"/>
      <c r="DN51" s="1553"/>
      <c r="DO51" s="1553"/>
      <c r="DP51" s="1553"/>
      <c r="DQ51" s="1553"/>
      <c r="DR51" s="1553"/>
      <c r="DS51" s="1553"/>
      <c r="DT51" s="1553"/>
      <c r="DU51" s="1553"/>
      <c r="DV51" s="1553"/>
      <c r="DW51" s="1553"/>
      <c r="DX51" s="1553"/>
      <c r="DY51" s="1553"/>
      <c r="DZ51" s="1553"/>
      <c r="EA51" s="1553"/>
      <c r="EB51" s="1553"/>
      <c r="EC51" s="1553"/>
      <c r="ED51" s="1553"/>
      <c r="EE51" s="1553"/>
      <c r="EF51" s="1553"/>
      <c r="EG51" s="1553"/>
      <c r="EH51" s="1553"/>
      <c r="EI51" s="1553"/>
      <c r="EJ51" s="1553"/>
      <c r="EK51" s="1553"/>
      <c r="EL51" s="1553"/>
      <c r="EM51" s="1553"/>
      <c r="EN51" s="1553"/>
      <c r="EO51" s="1553"/>
      <c r="EP51" s="1553"/>
      <c r="EQ51" s="1553"/>
      <c r="ER51" s="1553"/>
      <c r="ES51" s="1553"/>
      <c r="ET51" s="1553"/>
      <c r="EU51" s="1553"/>
      <c r="EV51" s="1553"/>
      <c r="EW51" s="1553"/>
      <c r="EX51" s="1553"/>
      <c r="EY51" s="1553"/>
      <c r="EZ51" s="1553"/>
      <c r="FA51" s="1602"/>
    </row>
    <row r="52" spans="1:386" s="1551" customFormat="1" ht="48" customHeight="1">
      <c r="A52" s="1675"/>
      <c r="B52" s="2047" t="s">
        <v>837</v>
      </c>
      <c r="C52" s="1617"/>
      <c r="D52" s="1617"/>
      <c r="E52" s="1616"/>
      <c r="F52" s="1712"/>
      <c r="G52" s="1616"/>
      <c r="H52" s="1709"/>
      <c r="I52" s="1713"/>
      <c r="J52" s="1714"/>
      <c r="K52" s="1714"/>
      <c r="L52" s="1709"/>
      <c r="M52" s="1714"/>
      <c r="N52" s="1714"/>
      <c r="O52" s="1715"/>
      <c r="P52" s="1714"/>
      <c r="Q52" s="1716"/>
      <c r="R52" s="1716"/>
      <c r="S52" s="1716"/>
      <c r="T52" s="1716"/>
      <c r="U52" s="1677"/>
      <c r="V52" s="1689">
        <f t="shared" si="9"/>
        <v>0</v>
      </c>
      <c r="W52" s="1629"/>
      <c r="X52" s="1623"/>
      <c r="Y52" s="1989"/>
      <c r="Z52" s="1629"/>
      <c r="AA52" s="1623"/>
      <c r="AB52" s="1535"/>
      <c r="AC52" s="1535"/>
      <c r="AD52" s="1989"/>
      <c r="AE52" s="1990"/>
      <c r="AF52" s="1543"/>
      <c r="AG52" s="1543">
        <f t="shared" si="17"/>
        <v>0</v>
      </c>
      <c r="AH52" s="1543"/>
      <c r="AI52" s="1543">
        <f t="shared" si="14"/>
        <v>0</v>
      </c>
      <c r="AJ52" s="1543"/>
      <c r="AK52" s="1543">
        <f t="shared" si="15"/>
        <v>0</v>
      </c>
      <c r="AL52" s="1543"/>
      <c r="AM52" s="1543">
        <f t="shared" si="16"/>
        <v>0</v>
      </c>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1600"/>
    </row>
    <row r="53" spans="1:386" s="39" customFormat="1">
      <c r="A53" s="1675"/>
      <c r="B53" s="1676" t="s">
        <v>166</v>
      </c>
      <c r="C53" s="1677"/>
      <c r="D53" s="1675"/>
      <c r="E53" s="1678"/>
      <c r="F53" s="1615"/>
      <c r="G53" s="1699"/>
      <c r="H53" s="1677"/>
      <c r="I53" s="2021"/>
      <c r="J53" s="1678"/>
      <c r="K53" s="1699"/>
      <c r="L53" s="1675"/>
      <c r="M53" s="1699"/>
      <c r="N53" s="1678"/>
      <c r="O53" s="1678"/>
      <c r="P53" s="1678"/>
      <c r="Q53" s="2022"/>
      <c r="R53" s="2022"/>
      <c r="S53" s="2022"/>
      <c r="T53" s="2022"/>
      <c r="U53" s="1677"/>
      <c r="V53" s="1689">
        <f t="shared" si="9"/>
        <v>0</v>
      </c>
      <c r="W53" s="1630"/>
      <c r="X53" s="1624"/>
      <c r="Y53" s="1989"/>
      <c r="Z53" s="1630"/>
      <c r="AA53" s="1624"/>
      <c r="AB53" s="1543"/>
      <c r="AC53" s="1543"/>
      <c r="AD53" s="1989"/>
      <c r="AE53" s="1990"/>
      <c r="AF53" s="1543"/>
      <c r="AG53" s="1543">
        <f t="shared" si="17"/>
        <v>0</v>
      </c>
      <c r="AH53" s="1543"/>
      <c r="AI53" s="1543">
        <f t="shared" si="14"/>
        <v>0</v>
      </c>
      <c r="AJ53" s="1543"/>
      <c r="AK53" s="1543">
        <f t="shared" si="15"/>
        <v>0</v>
      </c>
      <c r="AL53" s="1543"/>
      <c r="AM53" s="1543">
        <f t="shared" si="16"/>
        <v>0</v>
      </c>
      <c r="AN53" s="1549"/>
      <c r="AO53" s="1549"/>
      <c r="AP53" s="1549"/>
      <c r="AQ53" s="1549"/>
      <c r="AR53" s="1549"/>
      <c r="AS53" s="1549"/>
      <c r="AT53" s="1549"/>
      <c r="AU53" s="1549"/>
      <c r="AV53" s="1549"/>
      <c r="AW53" s="1549"/>
      <c r="AX53" s="1549"/>
      <c r="AY53" s="1549"/>
      <c r="AZ53" s="1549"/>
      <c r="BA53" s="1549"/>
      <c r="BB53" s="1549"/>
      <c r="BC53" s="1549"/>
      <c r="BD53" s="1549"/>
      <c r="BE53" s="1549"/>
      <c r="BF53" s="1549"/>
      <c r="BG53" s="1549"/>
      <c r="BH53" s="1549"/>
      <c r="BI53" s="1549"/>
      <c r="BJ53" s="1549"/>
      <c r="BK53" s="1549"/>
      <c r="BL53" s="1549"/>
      <c r="BM53" s="1549"/>
      <c r="BN53" s="1549"/>
      <c r="BO53" s="1549"/>
      <c r="BP53" s="1549"/>
      <c r="BQ53" s="1549"/>
      <c r="BR53" s="1549"/>
      <c r="BS53" s="1549"/>
      <c r="BT53" s="1549"/>
      <c r="BU53" s="1549"/>
      <c r="BV53" s="1549"/>
      <c r="BW53" s="1549"/>
      <c r="BX53" s="1549"/>
      <c r="BY53" s="1549"/>
      <c r="BZ53" s="1549"/>
      <c r="CA53" s="1549"/>
      <c r="CB53" s="1549"/>
      <c r="CC53" s="1549"/>
      <c r="CD53" s="1549"/>
      <c r="CE53" s="1549"/>
      <c r="CF53" s="1549"/>
      <c r="CG53" s="1549"/>
      <c r="CH53" s="1549"/>
      <c r="CI53" s="1549"/>
      <c r="CJ53" s="1549"/>
      <c r="CK53" s="1549"/>
      <c r="CL53" s="1549"/>
      <c r="CM53" s="1549"/>
      <c r="CN53" s="1549"/>
      <c r="CO53" s="1549"/>
      <c r="CP53" s="1549"/>
      <c r="CQ53" s="1549"/>
      <c r="CR53" s="1549"/>
      <c r="CS53" s="1549"/>
      <c r="CT53" s="1549"/>
      <c r="CU53" s="1549"/>
      <c r="CV53" s="1549"/>
      <c r="CW53" s="1549"/>
      <c r="CX53" s="1549"/>
      <c r="CY53" s="1549"/>
      <c r="CZ53" s="1549"/>
      <c r="DA53" s="1549"/>
      <c r="DB53" s="1549"/>
      <c r="DC53" s="1549"/>
      <c r="DD53" s="1549"/>
      <c r="DE53" s="1549"/>
      <c r="DF53" s="1549"/>
      <c r="DG53" s="1549"/>
      <c r="DH53" s="1549"/>
      <c r="DI53" s="1549"/>
      <c r="DJ53" s="1549"/>
      <c r="DK53" s="1549"/>
      <c r="DL53" s="1549"/>
      <c r="DM53" s="1549"/>
      <c r="DN53" s="1549"/>
      <c r="DO53" s="1549"/>
      <c r="DP53" s="1549"/>
      <c r="DQ53" s="1549"/>
      <c r="DR53" s="1549"/>
      <c r="DS53" s="1549"/>
      <c r="DT53" s="1549"/>
      <c r="DU53" s="1549"/>
      <c r="DV53" s="1549"/>
      <c r="DW53" s="1549"/>
      <c r="DX53" s="1549"/>
      <c r="DY53" s="1549"/>
      <c r="DZ53" s="1549"/>
      <c r="EA53" s="1549"/>
      <c r="EB53" s="1549"/>
      <c r="EC53" s="1549"/>
      <c r="ED53" s="1549"/>
      <c r="EE53" s="1549"/>
      <c r="EF53" s="1549"/>
      <c r="EG53" s="1549"/>
      <c r="EH53" s="1549"/>
      <c r="EI53" s="1549"/>
      <c r="EJ53" s="1549"/>
      <c r="EK53" s="1549"/>
      <c r="EL53" s="1549"/>
      <c r="EM53" s="1549"/>
      <c r="EN53" s="1549"/>
      <c r="EO53" s="1549"/>
      <c r="EP53" s="1549"/>
      <c r="EQ53" s="1549"/>
      <c r="ER53" s="1549"/>
      <c r="ES53" s="1549"/>
      <c r="ET53" s="1549"/>
      <c r="EU53" s="1549"/>
      <c r="EV53" s="1549"/>
      <c r="EW53" s="1549"/>
      <c r="EX53" s="1549"/>
      <c r="EY53" s="1549"/>
      <c r="EZ53" s="1549"/>
      <c r="FA53" s="1603"/>
      <c r="FB53" s="329"/>
      <c r="FC53" s="329"/>
      <c r="FD53" s="329"/>
      <c r="FE53" s="329"/>
      <c r="FF53" s="329"/>
      <c r="FG53" s="329"/>
      <c r="FH53" s="329"/>
      <c r="FI53" s="329"/>
      <c r="FJ53" s="329"/>
      <c r="FK53" s="329"/>
      <c r="FL53" s="329"/>
      <c r="FM53" s="329"/>
      <c r="FN53" s="329"/>
      <c r="FO53" s="329"/>
      <c r="FP53" s="329"/>
      <c r="FQ53" s="329"/>
      <c r="FR53" s="329"/>
      <c r="FS53" s="329"/>
      <c r="FT53" s="329"/>
      <c r="FU53" s="329"/>
      <c r="FV53" s="329"/>
      <c r="FW53" s="329"/>
      <c r="FX53" s="329"/>
      <c r="FY53" s="329"/>
      <c r="FZ53" s="329"/>
      <c r="GA53" s="329"/>
      <c r="GB53" s="329"/>
      <c r="GC53" s="329"/>
      <c r="GD53" s="329"/>
      <c r="GE53" s="329"/>
      <c r="GF53" s="329"/>
      <c r="GG53" s="329"/>
      <c r="GH53" s="329"/>
      <c r="GI53" s="329"/>
      <c r="GJ53" s="329"/>
      <c r="GK53" s="329"/>
      <c r="GL53" s="329"/>
      <c r="GM53" s="329"/>
      <c r="GN53" s="329"/>
      <c r="GO53" s="329"/>
      <c r="GP53" s="329"/>
      <c r="GQ53" s="329"/>
      <c r="GR53" s="329"/>
      <c r="GS53" s="329"/>
      <c r="GT53" s="329"/>
      <c r="GU53" s="329"/>
      <c r="GV53" s="329"/>
      <c r="GW53" s="329"/>
      <c r="GX53" s="329"/>
      <c r="GY53" s="329"/>
      <c r="GZ53" s="329"/>
      <c r="HA53" s="329"/>
      <c r="HB53" s="329"/>
      <c r="HC53" s="329"/>
      <c r="HD53" s="329"/>
      <c r="HE53" s="329"/>
      <c r="HF53" s="329"/>
      <c r="HG53" s="329"/>
      <c r="HH53" s="329"/>
      <c r="HI53" s="329"/>
      <c r="HJ53" s="329"/>
      <c r="HK53" s="329"/>
      <c r="HL53" s="329"/>
      <c r="HM53" s="329"/>
      <c r="HN53" s="329"/>
      <c r="HO53" s="329"/>
      <c r="HP53" s="329"/>
      <c r="HQ53" s="329"/>
      <c r="HR53" s="329"/>
      <c r="HS53" s="329"/>
      <c r="HT53" s="329"/>
      <c r="HU53" s="329"/>
      <c r="HV53" s="329"/>
      <c r="HW53" s="329"/>
      <c r="HX53" s="329"/>
      <c r="HY53" s="329"/>
      <c r="HZ53" s="329"/>
      <c r="IA53" s="329"/>
      <c r="IB53" s="329"/>
      <c r="IC53" s="329"/>
      <c r="ID53" s="329"/>
      <c r="IE53" s="329"/>
      <c r="IF53" s="329"/>
      <c r="IG53" s="329"/>
      <c r="IH53" s="329"/>
      <c r="II53" s="329"/>
      <c r="IJ53" s="329"/>
      <c r="IK53" s="329"/>
      <c r="IL53" s="329"/>
      <c r="IM53" s="329"/>
      <c r="IN53" s="329"/>
      <c r="IO53" s="329"/>
      <c r="IP53" s="329"/>
      <c r="IQ53" s="329"/>
      <c r="IR53" s="329"/>
      <c r="IS53" s="329"/>
      <c r="IT53" s="329"/>
      <c r="IU53" s="329"/>
      <c r="IV53" s="329"/>
      <c r="IW53" s="329"/>
      <c r="IX53" s="329"/>
      <c r="IY53" s="329"/>
      <c r="IZ53" s="329"/>
      <c r="JA53" s="329"/>
      <c r="JB53" s="329"/>
      <c r="JC53" s="329"/>
      <c r="JD53" s="329"/>
      <c r="JE53" s="329"/>
      <c r="JF53" s="329"/>
      <c r="JG53" s="329"/>
      <c r="JH53" s="329"/>
      <c r="JI53" s="329"/>
      <c r="JJ53" s="329"/>
      <c r="JK53" s="329"/>
      <c r="JL53" s="329"/>
      <c r="JM53" s="329"/>
      <c r="JN53" s="329"/>
      <c r="JO53" s="329"/>
      <c r="JP53" s="329"/>
      <c r="JQ53" s="329"/>
      <c r="JR53" s="329"/>
      <c r="JS53" s="329"/>
      <c r="JT53" s="329"/>
      <c r="JU53" s="329"/>
      <c r="JV53" s="329"/>
      <c r="JW53" s="329"/>
      <c r="JX53" s="329"/>
      <c r="JY53" s="329"/>
      <c r="JZ53" s="329"/>
      <c r="KA53" s="329"/>
      <c r="KB53" s="329"/>
      <c r="KC53" s="329"/>
      <c r="KD53" s="329"/>
      <c r="KE53" s="329"/>
      <c r="KF53" s="329"/>
      <c r="KG53" s="329"/>
      <c r="KH53" s="329"/>
      <c r="KI53" s="329"/>
      <c r="KJ53" s="329"/>
      <c r="KK53" s="329"/>
      <c r="KL53" s="329"/>
      <c r="KM53" s="329"/>
      <c r="KN53" s="329"/>
      <c r="KO53" s="329"/>
      <c r="KP53" s="329"/>
      <c r="KQ53" s="329"/>
      <c r="KR53" s="329"/>
      <c r="KS53" s="329"/>
      <c r="KT53" s="329"/>
      <c r="KU53" s="329"/>
      <c r="KV53" s="329"/>
      <c r="KW53" s="329"/>
      <c r="KX53" s="329"/>
      <c r="KY53" s="329"/>
      <c r="KZ53" s="329"/>
      <c r="LA53" s="329"/>
      <c r="LB53" s="329"/>
      <c r="LC53" s="329"/>
      <c r="LD53" s="329"/>
      <c r="LE53" s="329"/>
      <c r="LF53" s="329"/>
      <c r="LG53" s="329"/>
      <c r="LH53" s="329"/>
      <c r="LI53" s="329"/>
      <c r="LJ53" s="329"/>
      <c r="LK53" s="329"/>
      <c r="LL53" s="329"/>
      <c r="LM53" s="329"/>
      <c r="LN53" s="329"/>
      <c r="LO53" s="329"/>
      <c r="LP53" s="329"/>
      <c r="LQ53" s="329"/>
      <c r="LR53" s="329"/>
      <c r="LS53" s="329"/>
      <c r="LT53" s="329"/>
      <c r="LU53" s="329"/>
      <c r="LV53" s="329"/>
      <c r="LW53" s="329"/>
      <c r="LX53" s="329"/>
      <c r="LY53" s="329"/>
      <c r="LZ53" s="329"/>
      <c r="MA53" s="329"/>
      <c r="MB53" s="329"/>
      <c r="MC53" s="329"/>
      <c r="MD53" s="329"/>
      <c r="ME53" s="329"/>
      <c r="MF53" s="329"/>
      <c r="MG53" s="329"/>
      <c r="MH53" s="329"/>
      <c r="MI53" s="329"/>
      <c r="MJ53" s="329"/>
      <c r="MK53" s="329"/>
      <c r="ML53" s="329"/>
      <c r="MM53" s="329"/>
      <c r="MN53" s="329"/>
      <c r="MO53" s="329"/>
      <c r="MP53" s="329"/>
      <c r="MQ53" s="329"/>
      <c r="MR53" s="329"/>
      <c r="MS53" s="329"/>
      <c r="MT53" s="329"/>
      <c r="MU53" s="329"/>
      <c r="MV53" s="329"/>
      <c r="MW53" s="329"/>
      <c r="MX53" s="329"/>
      <c r="MY53" s="329"/>
      <c r="MZ53" s="329"/>
      <c r="NA53" s="329"/>
      <c r="NB53" s="329"/>
      <c r="NC53" s="329"/>
      <c r="ND53" s="329"/>
      <c r="NE53" s="329"/>
      <c r="NF53" s="329"/>
      <c r="NG53" s="329"/>
      <c r="NH53" s="329"/>
      <c r="NI53" s="329"/>
      <c r="NJ53" s="329"/>
      <c r="NK53" s="329"/>
      <c r="NL53" s="329"/>
      <c r="NM53" s="329"/>
      <c r="NN53" s="329"/>
      <c r="NO53" s="329"/>
      <c r="NP53" s="329"/>
      <c r="NQ53" s="329"/>
      <c r="NR53" s="329"/>
      <c r="NS53" s="329"/>
      <c r="NT53" s="329"/>
      <c r="NU53" s="329"/>
      <c r="NV53" s="329"/>
    </row>
    <row r="54" spans="1:386" s="1570" customFormat="1" ht="41.4">
      <c r="A54" s="1711"/>
      <c r="B54" s="2045" t="s">
        <v>838</v>
      </c>
      <c r="C54" s="1693" t="s">
        <v>558</v>
      </c>
      <c r="D54" s="1700" t="s">
        <v>839</v>
      </c>
      <c r="E54" s="1717"/>
      <c r="F54" s="1718"/>
      <c r="G54" s="1717"/>
      <c r="H54" s="1709"/>
      <c r="I54" s="1707"/>
      <c r="J54" s="1719"/>
      <c r="K54" s="1719"/>
      <c r="L54" s="1707"/>
      <c r="M54" s="1704">
        <f>SUM(N54:P54)</f>
        <v>4000</v>
      </c>
      <c r="N54" s="1704"/>
      <c r="O54" s="1704">
        <v>4000</v>
      </c>
      <c r="P54" s="1719"/>
      <c r="Q54" s="1719">
        <f>SUM(R54:T54)</f>
        <v>4000</v>
      </c>
      <c r="R54" s="1704"/>
      <c r="S54" s="1704">
        <v>4000</v>
      </c>
      <c r="T54" s="1704"/>
      <c r="U54" s="1708"/>
      <c r="V54" s="1689">
        <f t="shared" si="9"/>
        <v>0</v>
      </c>
      <c r="W54" s="1629">
        <v>1</v>
      </c>
      <c r="X54" s="1623"/>
      <c r="Y54" s="1989"/>
      <c r="Z54" s="1629">
        <v>1</v>
      </c>
      <c r="AA54" s="1623"/>
      <c r="AB54" s="1535"/>
      <c r="AC54" s="1535"/>
      <c r="AD54" s="1989"/>
      <c r="AE54" s="1990"/>
      <c r="AF54" s="1543"/>
      <c r="AG54" s="1543">
        <f t="shared" si="17"/>
        <v>0</v>
      </c>
      <c r="AH54" s="1543"/>
      <c r="AI54" s="1543">
        <f t="shared" si="14"/>
        <v>0</v>
      </c>
      <c r="AJ54" s="1543"/>
      <c r="AK54" s="1543">
        <f t="shared" si="15"/>
        <v>0</v>
      </c>
      <c r="AL54" s="1543"/>
      <c r="AM54" s="1543">
        <f t="shared" si="16"/>
        <v>0</v>
      </c>
      <c r="AN54" s="1553"/>
      <c r="AO54" s="1553"/>
      <c r="AP54" s="1553"/>
      <c r="AQ54" s="1553"/>
      <c r="AR54" s="1553"/>
      <c r="AS54" s="1553"/>
      <c r="AT54" s="1553"/>
      <c r="AU54" s="1553"/>
      <c r="AV54" s="1553"/>
      <c r="AW54" s="1553"/>
      <c r="AX54" s="1553"/>
      <c r="AY54" s="1553"/>
      <c r="AZ54" s="1553"/>
      <c r="BA54" s="1553"/>
      <c r="BB54" s="1553"/>
      <c r="BC54" s="1553"/>
      <c r="BD54" s="1553"/>
      <c r="BE54" s="1553"/>
      <c r="BF54" s="1553"/>
      <c r="BG54" s="1553"/>
      <c r="BH54" s="1553"/>
      <c r="BI54" s="1553"/>
      <c r="BJ54" s="1553"/>
      <c r="BK54" s="1553"/>
      <c r="BL54" s="1553"/>
      <c r="BM54" s="1553"/>
      <c r="BN54" s="1553"/>
      <c r="BO54" s="1553"/>
      <c r="BP54" s="1553"/>
      <c r="BQ54" s="1553"/>
      <c r="BR54" s="1553"/>
      <c r="BS54" s="1553"/>
      <c r="BT54" s="1553"/>
      <c r="BU54" s="1553"/>
      <c r="BV54" s="1553"/>
      <c r="BW54" s="1553"/>
      <c r="BX54" s="1553"/>
      <c r="BY54" s="1553"/>
      <c r="BZ54" s="1553"/>
      <c r="CA54" s="1553"/>
      <c r="CB54" s="1553"/>
      <c r="CC54" s="1553"/>
      <c r="CD54" s="1553"/>
      <c r="CE54" s="1553"/>
      <c r="CF54" s="1553"/>
      <c r="CG54" s="1553"/>
      <c r="CH54" s="1553"/>
      <c r="CI54" s="1553"/>
      <c r="CJ54" s="1553"/>
      <c r="CK54" s="1553"/>
      <c r="CL54" s="1553"/>
      <c r="CM54" s="1553"/>
      <c r="CN54" s="1553"/>
      <c r="CO54" s="1553"/>
      <c r="CP54" s="1553"/>
      <c r="CQ54" s="1553"/>
      <c r="CR54" s="1553"/>
      <c r="CS54" s="1553"/>
      <c r="CT54" s="1553"/>
      <c r="CU54" s="1553"/>
      <c r="CV54" s="1553"/>
      <c r="CW54" s="1553"/>
      <c r="CX54" s="1553"/>
      <c r="CY54" s="1553"/>
      <c r="CZ54" s="1553"/>
      <c r="DA54" s="1553"/>
      <c r="DB54" s="1553"/>
      <c r="DC54" s="1553"/>
      <c r="DD54" s="1553"/>
      <c r="DE54" s="1553"/>
      <c r="DF54" s="1553"/>
      <c r="DG54" s="1553"/>
      <c r="DH54" s="1553"/>
      <c r="DI54" s="1553"/>
      <c r="DJ54" s="1553"/>
      <c r="DK54" s="1553"/>
      <c r="DL54" s="1553"/>
      <c r="DM54" s="1553"/>
      <c r="DN54" s="1553"/>
      <c r="DO54" s="1553"/>
      <c r="DP54" s="1553"/>
      <c r="DQ54" s="1553"/>
      <c r="DR54" s="1553"/>
      <c r="DS54" s="1553"/>
      <c r="DT54" s="1553"/>
      <c r="DU54" s="1553"/>
      <c r="DV54" s="1553"/>
      <c r="DW54" s="1553"/>
      <c r="DX54" s="1553"/>
      <c r="DY54" s="1553"/>
      <c r="DZ54" s="1553"/>
      <c r="EA54" s="1553"/>
      <c r="EB54" s="1553"/>
      <c r="EC54" s="1553"/>
      <c r="ED54" s="1553"/>
      <c r="EE54" s="1553"/>
      <c r="EF54" s="1553"/>
      <c r="EG54" s="1553"/>
      <c r="EH54" s="1553"/>
      <c r="EI54" s="1553"/>
      <c r="EJ54" s="1553"/>
      <c r="EK54" s="1553"/>
      <c r="EL54" s="1553"/>
      <c r="EM54" s="1553"/>
      <c r="EN54" s="1553"/>
      <c r="EO54" s="1553"/>
      <c r="EP54" s="1553"/>
      <c r="EQ54" s="1553"/>
      <c r="ER54" s="1553"/>
      <c r="ES54" s="1553"/>
      <c r="ET54" s="1553"/>
      <c r="EU54" s="1553"/>
      <c r="EV54" s="1553"/>
      <c r="EW54" s="1553"/>
      <c r="EX54" s="1553"/>
      <c r="EY54" s="1553"/>
      <c r="EZ54" s="1553"/>
      <c r="FA54" s="1602"/>
    </row>
    <row r="55" spans="1:386" s="1570" customFormat="1" ht="55.2">
      <c r="A55" s="1711"/>
      <c r="B55" s="1907" t="s">
        <v>840</v>
      </c>
      <c r="C55" s="1615"/>
      <c r="D55" s="1701"/>
      <c r="E55" s="1703">
        <v>8339</v>
      </c>
      <c r="F55" s="1615" t="s">
        <v>771</v>
      </c>
      <c r="G55" s="1685">
        <v>270</v>
      </c>
      <c r="H55" s="1709" t="s">
        <v>883</v>
      </c>
      <c r="I55" s="1701" t="s">
        <v>1060</v>
      </c>
      <c r="J55" s="2038">
        <v>7998.7849999999999</v>
      </c>
      <c r="K55" s="1685">
        <v>270</v>
      </c>
      <c r="L55" s="1617" t="s">
        <v>1061</v>
      </c>
      <c r="M55" s="1704"/>
      <c r="N55" s="1704"/>
      <c r="O55" s="1704"/>
      <c r="P55" s="1719"/>
      <c r="Q55" s="1719"/>
      <c r="R55" s="1704"/>
      <c r="S55" s="1704"/>
      <c r="T55" s="1704"/>
      <c r="U55" s="1708"/>
      <c r="V55" s="1689">
        <f t="shared" si="9"/>
        <v>340.21500000000015</v>
      </c>
      <c r="W55" s="1629"/>
      <c r="X55" s="1623"/>
      <c r="Y55" s="1989"/>
      <c r="Z55" s="1629"/>
      <c r="AA55" s="1623"/>
      <c r="AB55" s="1535"/>
      <c r="AC55" s="1535"/>
      <c r="AD55" s="1989"/>
      <c r="AE55" s="1990"/>
      <c r="AF55" s="1543">
        <v>1</v>
      </c>
      <c r="AG55" s="1543">
        <f t="shared" si="17"/>
        <v>8339</v>
      </c>
      <c r="AH55" s="1543">
        <v>1</v>
      </c>
      <c r="AI55" s="1543">
        <f t="shared" si="14"/>
        <v>7998.7849999999999</v>
      </c>
      <c r="AJ55" s="1543"/>
      <c r="AK55" s="1543">
        <f t="shared" si="15"/>
        <v>0</v>
      </c>
      <c r="AL55" s="1543"/>
      <c r="AM55" s="1543">
        <f t="shared" si="16"/>
        <v>0</v>
      </c>
      <c r="AN55" s="1553"/>
      <c r="AO55" s="1553"/>
      <c r="AP55" s="1553"/>
      <c r="AQ55" s="1553"/>
      <c r="AR55" s="1553"/>
      <c r="AS55" s="1553"/>
      <c r="AT55" s="1553"/>
      <c r="AU55" s="1553"/>
      <c r="AV55" s="1553"/>
      <c r="AW55" s="1553"/>
      <c r="AX55" s="1553"/>
      <c r="AY55" s="1553"/>
      <c r="AZ55" s="1553"/>
      <c r="BA55" s="1553"/>
      <c r="BB55" s="1553"/>
      <c r="BC55" s="1553"/>
      <c r="BD55" s="1553"/>
      <c r="BE55" s="1553"/>
      <c r="BF55" s="1553"/>
      <c r="BG55" s="1553"/>
      <c r="BH55" s="1553"/>
      <c r="BI55" s="1553"/>
      <c r="BJ55" s="1553"/>
      <c r="BK55" s="1553"/>
      <c r="BL55" s="1553"/>
      <c r="BM55" s="1553"/>
      <c r="BN55" s="1553"/>
      <c r="BO55" s="1553"/>
      <c r="BP55" s="1553"/>
      <c r="BQ55" s="1553"/>
      <c r="BR55" s="1553"/>
      <c r="BS55" s="1553"/>
      <c r="BT55" s="1553"/>
      <c r="BU55" s="1553"/>
      <c r="BV55" s="1553"/>
      <c r="BW55" s="1553"/>
      <c r="BX55" s="1553"/>
      <c r="BY55" s="1553"/>
      <c r="BZ55" s="1553"/>
      <c r="CA55" s="1553"/>
      <c r="CB55" s="1553"/>
      <c r="CC55" s="1553"/>
      <c r="CD55" s="1553"/>
      <c r="CE55" s="1553"/>
      <c r="CF55" s="1553"/>
      <c r="CG55" s="1553"/>
      <c r="CH55" s="1553"/>
      <c r="CI55" s="1553"/>
      <c r="CJ55" s="1553"/>
      <c r="CK55" s="1553"/>
      <c r="CL55" s="1553"/>
      <c r="CM55" s="1553"/>
      <c r="CN55" s="1553"/>
      <c r="CO55" s="1553"/>
      <c r="CP55" s="1553"/>
      <c r="CQ55" s="1553"/>
      <c r="CR55" s="1553"/>
      <c r="CS55" s="1553"/>
      <c r="CT55" s="1553"/>
      <c r="CU55" s="1553"/>
      <c r="CV55" s="1553"/>
      <c r="CW55" s="1553"/>
      <c r="CX55" s="1553"/>
      <c r="CY55" s="1553"/>
      <c r="CZ55" s="1553"/>
      <c r="DA55" s="1553"/>
      <c r="DB55" s="1553"/>
      <c r="DC55" s="1553"/>
      <c r="DD55" s="1553"/>
      <c r="DE55" s="1553"/>
      <c r="DF55" s="1553"/>
      <c r="DG55" s="1553"/>
      <c r="DH55" s="1553"/>
      <c r="DI55" s="1553"/>
      <c r="DJ55" s="1553"/>
      <c r="DK55" s="1553"/>
      <c r="DL55" s="1553"/>
      <c r="DM55" s="1553"/>
      <c r="DN55" s="1553"/>
      <c r="DO55" s="1553"/>
      <c r="DP55" s="1553"/>
      <c r="DQ55" s="1553"/>
      <c r="DR55" s="1553"/>
      <c r="DS55" s="1553"/>
      <c r="DT55" s="1553"/>
      <c r="DU55" s="1553"/>
      <c r="DV55" s="1553"/>
      <c r="DW55" s="1553"/>
      <c r="DX55" s="1553"/>
      <c r="DY55" s="1553"/>
      <c r="DZ55" s="1553"/>
      <c r="EA55" s="1553"/>
      <c r="EB55" s="1553"/>
      <c r="EC55" s="1553"/>
      <c r="ED55" s="1553"/>
      <c r="EE55" s="1553"/>
      <c r="EF55" s="1553"/>
      <c r="EG55" s="1553"/>
      <c r="EH55" s="1553"/>
      <c r="EI55" s="1553"/>
      <c r="EJ55" s="1553"/>
      <c r="EK55" s="1553"/>
      <c r="EL55" s="1553"/>
      <c r="EM55" s="1553"/>
      <c r="EN55" s="1553"/>
      <c r="EO55" s="1553"/>
      <c r="EP55" s="1553"/>
      <c r="EQ55" s="1553"/>
      <c r="ER55" s="1553"/>
      <c r="ES55" s="1553"/>
      <c r="ET55" s="1553"/>
      <c r="EU55" s="1553"/>
      <c r="EV55" s="1553"/>
      <c r="EW55" s="1553"/>
      <c r="EX55" s="1553"/>
      <c r="EY55" s="1553"/>
      <c r="EZ55" s="1553"/>
      <c r="FA55" s="1602"/>
    </row>
    <row r="56" spans="1:386" s="1551" customFormat="1">
      <c r="A56" s="1672">
        <v>3</v>
      </c>
      <c r="B56" s="1673" t="s">
        <v>207</v>
      </c>
      <c r="C56" s="1720"/>
      <c r="D56" s="1721"/>
      <c r="E56" s="1722">
        <f>SUM(E57:E60)</f>
        <v>4814</v>
      </c>
      <c r="F56" s="1722">
        <f t="shared" ref="F56:T56" si="18">SUM(F57:F60)</f>
        <v>0</v>
      </c>
      <c r="G56" s="1722">
        <f t="shared" si="18"/>
        <v>120</v>
      </c>
      <c r="H56" s="1722">
        <f t="shared" si="18"/>
        <v>0</v>
      </c>
      <c r="I56" s="1722">
        <f t="shared" si="18"/>
        <v>0</v>
      </c>
      <c r="J56" s="1722">
        <f t="shared" si="18"/>
        <v>4309</v>
      </c>
      <c r="K56" s="1722"/>
      <c r="L56" s="1722">
        <f t="shared" si="18"/>
        <v>0</v>
      </c>
      <c r="M56" s="1722">
        <f t="shared" si="18"/>
        <v>6050</v>
      </c>
      <c r="N56" s="1722">
        <f t="shared" si="18"/>
        <v>0</v>
      </c>
      <c r="O56" s="1722">
        <f t="shared" si="18"/>
        <v>6050</v>
      </c>
      <c r="P56" s="1722">
        <f t="shared" si="18"/>
        <v>0</v>
      </c>
      <c r="Q56" s="1722">
        <f t="shared" si="18"/>
        <v>4357</v>
      </c>
      <c r="R56" s="1722">
        <f t="shared" si="18"/>
        <v>0</v>
      </c>
      <c r="S56" s="1722">
        <f t="shared" si="18"/>
        <v>4357</v>
      </c>
      <c r="T56" s="1722">
        <f t="shared" si="18"/>
        <v>0</v>
      </c>
      <c r="U56" s="1672"/>
      <c r="V56" s="1689">
        <f t="shared" si="9"/>
        <v>505</v>
      </c>
      <c r="W56" s="1630">
        <f>SUM(W57:W60)</f>
        <v>1</v>
      </c>
      <c r="X56" s="1624">
        <f>SUM(X57:X59)</f>
        <v>0</v>
      </c>
      <c r="Y56" s="1989">
        <f>W56+X56</f>
        <v>1</v>
      </c>
      <c r="Z56" s="1630">
        <f>SUM(Z57:Z60)</f>
        <v>1</v>
      </c>
      <c r="AA56" s="1624">
        <f>SUM(AA57:AA60)</f>
        <v>0</v>
      </c>
      <c r="AB56" s="1543">
        <f t="shared" ref="AB56:AC56" si="19">SUM(AB57:AB59)</f>
        <v>0</v>
      </c>
      <c r="AC56" s="1543">
        <f t="shared" si="19"/>
        <v>0</v>
      </c>
      <c r="AD56" s="1989">
        <f>Z56+AB56</f>
        <v>1</v>
      </c>
      <c r="AE56" s="1988">
        <f>AD56/Y56</f>
        <v>1</v>
      </c>
      <c r="AF56" s="1543">
        <f>SUM(AF57:AF60)</f>
        <v>1</v>
      </c>
      <c r="AG56" s="1543">
        <f t="shared" ref="AG56:AM56" si="20">SUM(AG57:AG60)</f>
        <v>4814</v>
      </c>
      <c r="AH56" s="1543">
        <f t="shared" si="20"/>
        <v>1</v>
      </c>
      <c r="AI56" s="1543">
        <f t="shared" si="20"/>
        <v>4309</v>
      </c>
      <c r="AJ56" s="1543">
        <f t="shared" si="20"/>
        <v>0</v>
      </c>
      <c r="AK56" s="1543">
        <f t="shared" si="20"/>
        <v>0</v>
      </c>
      <c r="AL56" s="1543">
        <f t="shared" si="20"/>
        <v>0</v>
      </c>
      <c r="AM56" s="1543">
        <f t="shared" si="20"/>
        <v>0</v>
      </c>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1600"/>
    </row>
    <row r="57" spans="1:386" s="1551" customFormat="1">
      <c r="A57" s="1675"/>
      <c r="B57" s="1723" t="s">
        <v>146</v>
      </c>
      <c r="C57" s="1724"/>
      <c r="D57" s="1725"/>
      <c r="E57" s="1726"/>
      <c r="F57" s="1727"/>
      <c r="G57" s="1726"/>
      <c r="H57" s="1727"/>
      <c r="I57" s="1728"/>
      <c r="J57" s="1726"/>
      <c r="K57" s="1726"/>
      <c r="L57" s="1727"/>
      <c r="M57" s="1726"/>
      <c r="N57" s="1726"/>
      <c r="O57" s="1726"/>
      <c r="P57" s="1726"/>
      <c r="Q57" s="1729"/>
      <c r="R57" s="1729"/>
      <c r="S57" s="1729"/>
      <c r="T57" s="1729"/>
      <c r="U57" s="2037" t="s">
        <v>33</v>
      </c>
      <c r="V57" s="1689">
        <f t="shared" si="9"/>
        <v>0</v>
      </c>
      <c r="W57" s="1629"/>
      <c r="X57" s="1623"/>
      <c r="Y57" s="1989"/>
      <c r="Z57" s="1629"/>
      <c r="AA57" s="1623"/>
      <c r="AB57" s="1535"/>
      <c r="AC57" s="1535"/>
      <c r="AD57" s="1989"/>
      <c r="AE57" s="1990"/>
      <c r="AF57" s="1543"/>
      <c r="AG57" s="1543"/>
      <c r="AH57" s="1543"/>
      <c r="AI57" s="1543"/>
      <c r="AJ57" s="1543"/>
      <c r="AK57" s="1543"/>
      <c r="AL57" s="1543"/>
      <c r="AM57" s="1543"/>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1600"/>
    </row>
    <row r="58" spans="1:386" s="1551" customFormat="1">
      <c r="A58" s="1675"/>
      <c r="B58" s="1676" t="s">
        <v>166</v>
      </c>
      <c r="C58" s="1724"/>
      <c r="D58" s="1725"/>
      <c r="E58" s="1726"/>
      <c r="F58" s="1727"/>
      <c r="G58" s="1726"/>
      <c r="H58" s="1727"/>
      <c r="I58" s="1728"/>
      <c r="J58" s="1726"/>
      <c r="K58" s="1726"/>
      <c r="L58" s="1727"/>
      <c r="M58" s="1726"/>
      <c r="N58" s="1726"/>
      <c r="O58" s="1726"/>
      <c r="P58" s="1726"/>
      <c r="Q58" s="1729"/>
      <c r="R58" s="1729"/>
      <c r="S58" s="1729"/>
      <c r="T58" s="1729"/>
      <c r="U58" s="2037"/>
      <c r="V58" s="1689">
        <f t="shared" si="9"/>
        <v>0</v>
      </c>
      <c r="W58" s="1629"/>
      <c r="X58" s="1623"/>
      <c r="Y58" s="1989"/>
      <c r="Z58" s="1629"/>
      <c r="AA58" s="1623"/>
      <c r="AB58" s="1535"/>
      <c r="AC58" s="1535"/>
      <c r="AD58" s="1989"/>
      <c r="AE58" s="1990"/>
      <c r="AF58" s="1543"/>
      <c r="AG58" s="1543"/>
      <c r="AH58" s="1543"/>
      <c r="AI58" s="1543"/>
      <c r="AJ58" s="1543"/>
      <c r="AK58" s="1543"/>
      <c r="AL58" s="1543"/>
      <c r="AM58" s="1543"/>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1600"/>
    </row>
    <row r="59" spans="1:386" s="1570" customFormat="1" ht="41.4">
      <c r="A59" s="1711"/>
      <c r="B59" s="1705" t="s">
        <v>559</v>
      </c>
      <c r="C59" s="1693" t="s">
        <v>31</v>
      </c>
      <c r="D59" s="1617" t="s">
        <v>1039</v>
      </c>
      <c r="E59" s="1616"/>
      <c r="F59" s="1615"/>
      <c r="G59" s="1616"/>
      <c r="H59" s="2085"/>
      <c r="I59" s="1774"/>
      <c r="J59" s="1616"/>
      <c r="K59" s="1616"/>
      <c r="L59" s="2085"/>
      <c r="M59" s="1719">
        <f>SUM(N59:P59)</f>
        <v>6050</v>
      </c>
      <c r="N59" s="1719"/>
      <c r="O59" s="1719">
        <v>6050</v>
      </c>
      <c r="P59" s="1719"/>
      <c r="Q59" s="1719">
        <f>SUM(R59:T59)</f>
        <v>4357</v>
      </c>
      <c r="R59" s="1704"/>
      <c r="S59" s="1704">
        <v>4357</v>
      </c>
      <c r="T59" s="1704"/>
      <c r="U59" s="1700"/>
      <c r="V59" s="1689">
        <f t="shared" si="9"/>
        <v>0</v>
      </c>
      <c r="W59" s="1629">
        <v>1</v>
      </c>
      <c r="X59" s="1623"/>
      <c r="Y59" s="1989"/>
      <c r="Z59" s="1629">
        <v>1</v>
      </c>
      <c r="AA59" s="1623"/>
      <c r="AB59" s="1535"/>
      <c r="AC59" s="1535"/>
      <c r="AD59" s="1989"/>
      <c r="AE59" s="1990"/>
      <c r="AF59" s="1543"/>
      <c r="AG59" s="1543">
        <f t="shared" ref="AG59:AG60" si="21">AF59*E59</f>
        <v>0</v>
      </c>
      <c r="AH59" s="1543"/>
      <c r="AI59" s="1543"/>
      <c r="AJ59" s="1543"/>
      <c r="AK59" s="1543"/>
      <c r="AL59" s="1543"/>
      <c r="AM59" s="1543">
        <f t="shared" ref="AM59:AM70" si="22">AL59*J59</f>
        <v>0</v>
      </c>
      <c r="AN59" s="1553"/>
      <c r="AO59" s="1553"/>
      <c r="AP59" s="1553"/>
      <c r="AQ59" s="1553"/>
      <c r="AR59" s="1553"/>
      <c r="AS59" s="1553"/>
      <c r="AT59" s="1553"/>
      <c r="AU59" s="1553"/>
      <c r="AV59" s="1553"/>
      <c r="AW59" s="1553"/>
      <c r="AX59" s="1553"/>
      <c r="AY59" s="1553"/>
      <c r="AZ59" s="1553"/>
      <c r="BA59" s="1553"/>
      <c r="BB59" s="1553"/>
      <c r="BC59" s="1553"/>
      <c r="BD59" s="1553"/>
      <c r="BE59" s="1553"/>
      <c r="BF59" s="1553"/>
      <c r="BG59" s="1553"/>
      <c r="BH59" s="1553"/>
      <c r="BI59" s="1553"/>
      <c r="BJ59" s="1553"/>
      <c r="BK59" s="1553"/>
      <c r="BL59" s="1553"/>
      <c r="BM59" s="1553"/>
      <c r="BN59" s="1553"/>
      <c r="BO59" s="1553"/>
      <c r="BP59" s="1553"/>
      <c r="BQ59" s="1553"/>
      <c r="BR59" s="1553"/>
      <c r="BS59" s="1553"/>
      <c r="BT59" s="1553"/>
      <c r="BU59" s="1553"/>
      <c r="BV59" s="1553"/>
      <c r="BW59" s="1553"/>
      <c r="BX59" s="1553"/>
      <c r="BY59" s="1553"/>
      <c r="BZ59" s="1553"/>
      <c r="CA59" s="1553"/>
      <c r="CB59" s="1553"/>
      <c r="CC59" s="1553"/>
      <c r="CD59" s="1553"/>
      <c r="CE59" s="1553"/>
      <c r="CF59" s="1553"/>
      <c r="CG59" s="1553"/>
      <c r="CH59" s="1553"/>
      <c r="CI59" s="1553"/>
      <c r="CJ59" s="1553"/>
      <c r="CK59" s="1553"/>
      <c r="CL59" s="1553"/>
      <c r="CM59" s="1553"/>
      <c r="CN59" s="1553"/>
      <c r="CO59" s="1553"/>
      <c r="CP59" s="1553"/>
      <c r="CQ59" s="1553"/>
      <c r="CR59" s="1553"/>
      <c r="CS59" s="1553"/>
      <c r="CT59" s="1553"/>
      <c r="CU59" s="1553"/>
      <c r="CV59" s="1553"/>
      <c r="CW59" s="1553"/>
      <c r="CX59" s="1553"/>
      <c r="CY59" s="1553"/>
      <c r="CZ59" s="1553"/>
      <c r="DA59" s="1553"/>
      <c r="DB59" s="1553"/>
      <c r="DC59" s="1553"/>
      <c r="DD59" s="1553"/>
      <c r="DE59" s="1553"/>
      <c r="DF59" s="1553"/>
      <c r="DG59" s="1553"/>
      <c r="DH59" s="1553"/>
      <c r="DI59" s="1553"/>
      <c r="DJ59" s="1553"/>
      <c r="DK59" s="1553"/>
      <c r="DL59" s="1553"/>
      <c r="DM59" s="1553"/>
      <c r="DN59" s="1553"/>
      <c r="DO59" s="1553"/>
      <c r="DP59" s="1553"/>
      <c r="DQ59" s="1553"/>
      <c r="DR59" s="1553"/>
      <c r="DS59" s="1553"/>
      <c r="DT59" s="1553"/>
      <c r="DU59" s="1553"/>
      <c r="DV59" s="1553"/>
      <c r="DW59" s="1553"/>
      <c r="DX59" s="1553"/>
      <c r="DY59" s="1553"/>
      <c r="DZ59" s="1553"/>
      <c r="EA59" s="1553"/>
      <c r="EB59" s="1553"/>
      <c r="EC59" s="1553"/>
      <c r="ED59" s="1553"/>
      <c r="EE59" s="1553"/>
      <c r="EF59" s="1553"/>
      <c r="EG59" s="1553"/>
      <c r="EH59" s="1553"/>
      <c r="EI59" s="1553"/>
      <c r="EJ59" s="1553"/>
      <c r="EK59" s="1553"/>
      <c r="EL59" s="1553"/>
      <c r="EM59" s="1553"/>
      <c r="EN59" s="1553"/>
      <c r="EO59" s="1553"/>
      <c r="EP59" s="1553"/>
      <c r="EQ59" s="1553"/>
      <c r="ER59" s="1553"/>
      <c r="ES59" s="1553"/>
      <c r="ET59" s="1553"/>
      <c r="EU59" s="1553"/>
      <c r="EV59" s="1553"/>
      <c r="EW59" s="1553"/>
      <c r="EX59" s="1553"/>
      <c r="EY59" s="1553"/>
      <c r="EZ59" s="1553"/>
      <c r="FA59" s="1602"/>
    </row>
    <row r="60" spans="1:386" s="1570" customFormat="1" ht="41.4">
      <c r="A60" s="1711"/>
      <c r="B60" s="2086" t="s">
        <v>717</v>
      </c>
      <c r="C60" s="1693"/>
      <c r="D60" s="1617"/>
      <c r="E60" s="1616">
        <v>4814</v>
      </c>
      <c r="F60" s="1615" t="s">
        <v>533</v>
      </c>
      <c r="G60" s="1616">
        <v>120</v>
      </c>
      <c r="H60" s="2085" t="s">
        <v>761</v>
      </c>
      <c r="I60" s="1774" t="s">
        <v>1038</v>
      </c>
      <c r="J60" s="1616">
        <v>4309</v>
      </c>
      <c r="K60" s="1616">
        <v>120</v>
      </c>
      <c r="L60" s="2085" t="s">
        <v>698</v>
      </c>
      <c r="M60" s="1719"/>
      <c r="N60" s="1719"/>
      <c r="O60" s="1719"/>
      <c r="P60" s="1719"/>
      <c r="Q60" s="1704"/>
      <c r="R60" s="1704"/>
      <c r="S60" s="1704"/>
      <c r="T60" s="1704"/>
      <c r="U60" s="1700"/>
      <c r="V60" s="1689">
        <f t="shared" si="9"/>
        <v>505</v>
      </c>
      <c r="W60" s="1629"/>
      <c r="X60" s="1623"/>
      <c r="Y60" s="1989"/>
      <c r="Z60" s="1629"/>
      <c r="AA60" s="1623"/>
      <c r="AB60" s="1535"/>
      <c r="AC60" s="1535"/>
      <c r="AD60" s="1989"/>
      <c r="AE60" s="1990"/>
      <c r="AF60" s="1543">
        <v>1</v>
      </c>
      <c r="AG60" s="1543">
        <f t="shared" si="21"/>
        <v>4814</v>
      </c>
      <c r="AH60" s="1543">
        <v>1</v>
      </c>
      <c r="AI60" s="1543">
        <f t="shared" ref="AI60" si="23">AH60*J60</f>
        <v>4309</v>
      </c>
      <c r="AJ60" s="1543"/>
      <c r="AK60" s="1543">
        <f t="shared" ref="AK60" si="24">AJ60*E60</f>
        <v>0</v>
      </c>
      <c r="AL60" s="1543"/>
      <c r="AM60" s="1543">
        <f t="shared" si="22"/>
        <v>0</v>
      </c>
      <c r="AN60" s="1553"/>
      <c r="AO60" s="1553"/>
      <c r="AP60" s="1553"/>
      <c r="AQ60" s="1553"/>
      <c r="AR60" s="1553"/>
      <c r="AS60" s="1553"/>
      <c r="AT60" s="1553"/>
      <c r="AU60" s="1553"/>
      <c r="AV60" s="1553"/>
      <c r="AW60" s="1553"/>
      <c r="AX60" s="1553"/>
      <c r="AY60" s="1553"/>
      <c r="AZ60" s="1553"/>
      <c r="BA60" s="1553"/>
      <c r="BB60" s="1553"/>
      <c r="BC60" s="1553"/>
      <c r="BD60" s="1553"/>
      <c r="BE60" s="1553"/>
      <c r="BF60" s="1553"/>
      <c r="BG60" s="1553"/>
      <c r="BH60" s="1553"/>
      <c r="BI60" s="1553"/>
      <c r="BJ60" s="1553"/>
      <c r="BK60" s="1553"/>
      <c r="BL60" s="1553"/>
      <c r="BM60" s="1553"/>
      <c r="BN60" s="1553"/>
      <c r="BO60" s="1553"/>
      <c r="BP60" s="1553"/>
      <c r="BQ60" s="1553"/>
      <c r="BR60" s="1553"/>
      <c r="BS60" s="1553"/>
      <c r="BT60" s="1553"/>
      <c r="BU60" s="1553"/>
      <c r="BV60" s="1553"/>
      <c r="BW60" s="1553"/>
      <c r="BX60" s="1553"/>
      <c r="BY60" s="1553"/>
      <c r="BZ60" s="1553"/>
      <c r="CA60" s="1553"/>
      <c r="CB60" s="1553"/>
      <c r="CC60" s="1553"/>
      <c r="CD60" s="1553"/>
      <c r="CE60" s="1553"/>
      <c r="CF60" s="1553"/>
      <c r="CG60" s="1553"/>
      <c r="CH60" s="1553"/>
      <c r="CI60" s="1553"/>
      <c r="CJ60" s="1553"/>
      <c r="CK60" s="1553"/>
      <c r="CL60" s="1553"/>
      <c r="CM60" s="1553"/>
      <c r="CN60" s="1553"/>
      <c r="CO60" s="1553"/>
      <c r="CP60" s="1553"/>
      <c r="CQ60" s="1553"/>
      <c r="CR60" s="1553"/>
      <c r="CS60" s="1553"/>
      <c r="CT60" s="1553"/>
      <c r="CU60" s="1553"/>
      <c r="CV60" s="1553"/>
      <c r="CW60" s="1553"/>
      <c r="CX60" s="1553"/>
      <c r="CY60" s="1553"/>
      <c r="CZ60" s="1553"/>
      <c r="DA60" s="1553"/>
      <c r="DB60" s="1553"/>
      <c r="DC60" s="1553"/>
      <c r="DD60" s="1553"/>
      <c r="DE60" s="1553"/>
      <c r="DF60" s="1553"/>
      <c r="DG60" s="1553"/>
      <c r="DH60" s="1553"/>
      <c r="DI60" s="1553"/>
      <c r="DJ60" s="1553"/>
      <c r="DK60" s="1553"/>
      <c r="DL60" s="1553"/>
      <c r="DM60" s="1553"/>
      <c r="DN60" s="1553"/>
      <c r="DO60" s="1553"/>
      <c r="DP60" s="1553"/>
      <c r="DQ60" s="1553"/>
      <c r="DR60" s="1553"/>
      <c r="DS60" s="1553"/>
      <c r="DT60" s="1553"/>
      <c r="DU60" s="1553"/>
      <c r="DV60" s="1553"/>
      <c r="DW60" s="1553"/>
      <c r="DX60" s="1553"/>
      <c r="DY60" s="1553"/>
      <c r="DZ60" s="1553"/>
      <c r="EA60" s="1553"/>
      <c r="EB60" s="1553"/>
      <c r="EC60" s="1553"/>
      <c r="ED60" s="1553"/>
      <c r="EE60" s="1553"/>
      <c r="EF60" s="1553"/>
      <c r="EG60" s="1553"/>
      <c r="EH60" s="1553"/>
      <c r="EI60" s="1553"/>
      <c r="EJ60" s="1553"/>
      <c r="EK60" s="1553"/>
      <c r="EL60" s="1553"/>
      <c r="EM60" s="1553"/>
      <c r="EN60" s="1553"/>
      <c r="EO60" s="1553"/>
      <c r="EP60" s="1553"/>
      <c r="EQ60" s="1553"/>
      <c r="ER60" s="1553"/>
      <c r="ES60" s="1553"/>
      <c r="ET60" s="1553"/>
      <c r="EU60" s="1553"/>
      <c r="EV60" s="1553"/>
      <c r="EW60" s="1553"/>
      <c r="EX60" s="1553"/>
      <c r="EY60" s="1553"/>
      <c r="EZ60" s="1553"/>
      <c r="FA60" s="1602"/>
    </row>
    <row r="61" spans="1:386" s="1551" customFormat="1">
      <c r="A61" s="1672">
        <v>4</v>
      </c>
      <c r="B61" s="1673" t="s">
        <v>562</v>
      </c>
      <c r="C61" s="1720"/>
      <c r="D61" s="1721"/>
      <c r="E61" s="1722">
        <f>SUM(E62:E65)</f>
        <v>5679</v>
      </c>
      <c r="F61" s="2051"/>
      <c r="G61" s="1722"/>
      <c r="H61" s="2051">
        <f>SUM(H62:H64)</f>
        <v>0</v>
      </c>
      <c r="I61" s="2051">
        <f>SUM(I62:I64)</f>
        <v>0</v>
      </c>
      <c r="J61" s="1722">
        <f>SUM(J62:J65)</f>
        <v>4713</v>
      </c>
      <c r="K61" s="1722"/>
      <c r="L61" s="2051"/>
      <c r="M61" s="1722">
        <f>SUM(M62:M65)</f>
        <v>2529</v>
      </c>
      <c r="N61" s="1722">
        <f t="shared" ref="N61:T61" si="25">SUM(N62:N65)</f>
        <v>2299</v>
      </c>
      <c r="O61" s="1722">
        <f t="shared" si="25"/>
        <v>230</v>
      </c>
      <c r="P61" s="1722">
        <f t="shared" si="25"/>
        <v>0</v>
      </c>
      <c r="Q61" s="1722">
        <f t="shared" si="25"/>
        <v>1784</v>
      </c>
      <c r="R61" s="1722">
        <f t="shared" si="25"/>
        <v>1784</v>
      </c>
      <c r="S61" s="1722">
        <f t="shared" si="25"/>
        <v>0</v>
      </c>
      <c r="T61" s="1722">
        <f t="shared" si="25"/>
        <v>0</v>
      </c>
      <c r="U61" s="1672"/>
      <c r="V61" s="1689">
        <f t="shared" si="9"/>
        <v>966</v>
      </c>
      <c r="W61" s="1630">
        <f>SUM(W62:W64)</f>
        <v>1</v>
      </c>
      <c r="X61" s="1624">
        <f>SUM(X62:X64)</f>
        <v>0</v>
      </c>
      <c r="Y61" s="1989">
        <f>W61+X61</f>
        <v>1</v>
      </c>
      <c r="Z61" s="1630">
        <f>SUM(Z62:Z64)</f>
        <v>1</v>
      </c>
      <c r="AA61" s="1624">
        <f t="shared" ref="AA61:AC61" si="26">SUM(AA62:AA64)</f>
        <v>0</v>
      </c>
      <c r="AB61" s="1543">
        <f t="shared" si="26"/>
        <v>0</v>
      </c>
      <c r="AC61" s="1543">
        <f t="shared" si="26"/>
        <v>0</v>
      </c>
      <c r="AD61" s="1989">
        <f>Z61+AB61</f>
        <v>1</v>
      </c>
      <c r="AE61" s="1988">
        <f>AD61/Y61</f>
        <v>1</v>
      </c>
      <c r="AF61" s="1543">
        <f>SUM(AF62:AF65)</f>
        <v>1</v>
      </c>
      <c r="AG61" s="1543">
        <f t="shared" ref="AG61:AM61" si="27">SUM(AG62:AG65)</f>
        <v>5679</v>
      </c>
      <c r="AH61" s="1543">
        <f t="shared" si="27"/>
        <v>1</v>
      </c>
      <c r="AI61" s="1543">
        <f t="shared" si="27"/>
        <v>4713</v>
      </c>
      <c r="AJ61" s="1543">
        <f t="shared" si="27"/>
        <v>0</v>
      </c>
      <c r="AK61" s="1543">
        <f t="shared" si="27"/>
        <v>0</v>
      </c>
      <c r="AL61" s="1543">
        <f t="shared" si="27"/>
        <v>0</v>
      </c>
      <c r="AM61" s="1543">
        <f t="shared" si="27"/>
        <v>0</v>
      </c>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1600"/>
    </row>
    <row r="62" spans="1:386" s="1551" customFormat="1">
      <c r="A62" s="1675"/>
      <c r="B62" s="1734" t="s">
        <v>50</v>
      </c>
      <c r="C62" s="1724"/>
      <c r="D62" s="1725"/>
      <c r="E62" s="2052"/>
      <c r="F62" s="1724"/>
      <c r="G62" s="2052"/>
      <c r="H62" s="1724"/>
      <c r="I62" s="1724"/>
      <c r="J62" s="2052"/>
      <c r="K62" s="2052"/>
      <c r="L62" s="1724"/>
      <c r="M62" s="2052"/>
      <c r="N62" s="2052"/>
      <c r="O62" s="2052"/>
      <c r="P62" s="2052"/>
      <c r="Q62" s="2052"/>
      <c r="R62" s="2052"/>
      <c r="S62" s="2052"/>
      <c r="T62" s="2052"/>
      <c r="U62" s="1701"/>
      <c r="V62" s="1689">
        <f t="shared" si="9"/>
        <v>0</v>
      </c>
      <c r="W62" s="1629"/>
      <c r="X62" s="1623"/>
      <c r="Y62" s="1989"/>
      <c r="Z62" s="1629"/>
      <c r="AA62" s="1623"/>
      <c r="AB62" s="1535"/>
      <c r="AC62" s="1535"/>
      <c r="AD62" s="1989"/>
      <c r="AE62" s="1990"/>
      <c r="AF62" s="1543"/>
      <c r="AG62" s="1543"/>
      <c r="AH62" s="1543"/>
      <c r="AI62" s="1543"/>
      <c r="AJ62" s="1543"/>
      <c r="AK62" s="1543"/>
      <c r="AL62" s="1543"/>
      <c r="AM62" s="1543">
        <f t="shared" si="22"/>
        <v>0</v>
      </c>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1600"/>
    </row>
    <row r="63" spans="1:386" s="1551" customFormat="1">
      <c r="A63" s="1675"/>
      <c r="B63" s="1676" t="s">
        <v>166</v>
      </c>
      <c r="C63" s="1615"/>
      <c r="D63" s="1617"/>
      <c r="E63" s="1685"/>
      <c r="F63" s="1735"/>
      <c r="G63" s="1616"/>
      <c r="H63" s="1617"/>
      <c r="I63" s="1713"/>
      <c r="J63" s="1714"/>
      <c r="K63" s="1714"/>
      <c r="L63" s="1709"/>
      <c r="M63" s="1714"/>
      <c r="N63" s="1714"/>
      <c r="O63" s="1714"/>
      <c r="P63" s="1714"/>
      <c r="Q63" s="1710"/>
      <c r="R63" s="1710"/>
      <c r="S63" s="1710"/>
      <c r="T63" s="1710"/>
      <c r="U63" s="1701"/>
      <c r="V63" s="1689">
        <f t="shared" si="9"/>
        <v>0</v>
      </c>
      <c r="W63" s="1629"/>
      <c r="X63" s="1623"/>
      <c r="Y63" s="1989"/>
      <c r="Z63" s="1629"/>
      <c r="AA63" s="1623"/>
      <c r="AB63" s="1535"/>
      <c r="AC63" s="1535"/>
      <c r="AD63" s="1989"/>
      <c r="AE63" s="1990"/>
      <c r="AF63" s="1543"/>
      <c r="AG63" s="1543"/>
      <c r="AH63" s="1543"/>
      <c r="AI63" s="1543"/>
      <c r="AJ63" s="1543"/>
      <c r="AK63" s="1543"/>
      <c r="AL63" s="1543"/>
      <c r="AM63" s="1543">
        <f t="shared" si="22"/>
        <v>0</v>
      </c>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1600"/>
    </row>
    <row r="64" spans="1:386" s="1570" customFormat="1" ht="41.4">
      <c r="A64" s="1711"/>
      <c r="B64" s="1705" t="s">
        <v>563</v>
      </c>
      <c r="C64" s="1693" t="s">
        <v>564</v>
      </c>
      <c r="D64" s="1691" t="s">
        <v>1089</v>
      </c>
      <c r="E64" s="1717"/>
      <c r="F64" s="1736"/>
      <c r="G64" s="1717"/>
      <c r="H64" s="1707"/>
      <c r="I64" s="1707"/>
      <c r="J64" s="1719"/>
      <c r="K64" s="1719"/>
      <c r="L64" s="1707"/>
      <c r="M64" s="1719">
        <f>SUM(N64:P64)</f>
        <v>2529</v>
      </c>
      <c r="N64" s="1704">
        <v>2299</v>
      </c>
      <c r="O64" s="1704">
        <v>230</v>
      </c>
      <c r="P64" s="1706"/>
      <c r="Q64" s="1704">
        <f>SUM(R64:T64)</f>
        <v>1784</v>
      </c>
      <c r="R64" s="1704">
        <v>1784</v>
      </c>
      <c r="S64" s="1704"/>
      <c r="T64" s="1704"/>
      <c r="U64" s="1700" t="s">
        <v>619</v>
      </c>
      <c r="V64" s="1689">
        <f t="shared" si="9"/>
        <v>0</v>
      </c>
      <c r="W64" s="1629">
        <v>1</v>
      </c>
      <c r="X64" s="1623"/>
      <c r="Y64" s="1989"/>
      <c r="Z64" s="1629">
        <v>1</v>
      </c>
      <c r="AA64" s="1623"/>
      <c r="AB64" s="1535"/>
      <c r="AC64" s="1535"/>
      <c r="AD64" s="1989"/>
      <c r="AE64" s="1990"/>
      <c r="AF64" s="1543"/>
      <c r="AG64" s="1543">
        <f>AF64*E64</f>
        <v>0</v>
      </c>
      <c r="AH64" s="1543"/>
      <c r="AI64" s="1543"/>
      <c r="AJ64" s="1543"/>
      <c r="AK64" s="1543"/>
      <c r="AL64" s="1543"/>
      <c r="AM64" s="1543">
        <f t="shared" si="22"/>
        <v>0</v>
      </c>
      <c r="AN64" s="1553"/>
      <c r="AO64" s="1553"/>
      <c r="AP64" s="1553"/>
      <c r="AQ64" s="1553"/>
      <c r="AR64" s="1553"/>
      <c r="AS64" s="1553"/>
      <c r="AT64" s="1553"/>
      <c r="AU64" s="1553"/>
      <c r="AV64" s="1553"/>
      <c r="AW64" s="1553"/>
      <c r="AX64" s="1553"/>
      <c r="AY64" s="1553"/>
      <c r="AZ64" s="1553"/>
      <c r="BA64" s="1553"/>
      <c r="BB64" s="1553"/>
      <c r="BC64" s="1553"/>
      <c r="BD64" s="1553"/>
      <c r="BE64" s="1553"/>
      <c r="BF64" s="1553"/>
      <c r="BG64" s="1553"/>
      <c r="BH64" s="1553"/>
      <c r="BI64" s="1553"/>
      <c r="BJ64" s="1553"/>
      <c r="BK64" s="1553"/>
      <c r="BL64" s="1553"/>
      <c r="BM64" s="1553"/>
      <c r="BN64" s="1553"/>
      <c r="BO64" s="1553"/>
      <c r="BP64" s="1553"/>
      <c r="BQ64" s="1553"/>
      <c r="BR64" s="1553"/>
      <c r="BS64" s="1553"/>
      <c r="BT64" s="1553"/>
      <c r="BU64" s="1553"/>
      <c r="BV64" s="1553"/>
      <c r="BW64" s="1553"/>
      <c r="BX64" s="1553"/>
      <c r="BY64" s="1553"/>
      <c r="BZ64" s="1553"/>
      <c r="CA64" s="1553"/>
      <c r="CB64" s="1553"/>
      <c r="CC64" s="1553"/>
      <c r="CD64" s="1553"/>
      <c r="CE64" s="1553"/>
      <c r="CF64" s="1553"/>
      <c r="CG64" s="1553"/>
      <c r="CH64" s="1553"/>
      <c r="CI64" s="1553"/>
      <c r="CJ64" s="1553"/>
      <c r="CK64" s="1553"/>
      <c r="CL64" s="1553"/>
      <c r="CM64" s="1553"/>
      <c r="CN64" s="1553"/>
      <c r="CO64" s="1553"/>
      <c r="CP64" s="1553"/>
      <c r="CQ64" s="1553"/>
      <c r="CR64" s="1553"/>
      <c r="CS64" s="1553"/>
      <c r="CT64" s="1553"/>
      <c r="CU64" s="1553"/>
      <c r="CV64" s="1553"/>
      <c r="CW64" s="1553"/>
      <c r="CX64" s="1553"/>
      <c r="CY64" s="1553"/>
      <c r="CZ64" s="1553"/>
      <c r="DA64" s="1553"/>
      <c r="DB64" s="1553"/>
      <c r="DC64" s="1553"/>
      <c r="DD64" s="1553"/>
      <c r="DE64" s="1553"/>
      <c r="DF64" s="1553"/>
      <c r="DG64" s="1553"/>
      <c r="DH64" s="1553"/>
      <c r="DI64" s="1553"/>
      <c r="DJ64" s="1553"/>
      <c r="DK64" s="1553"/>
      <c r="DL64" s="1553"/>
      <c r="DM64" s="1553"/>
      <c r="DN64" s="1553"/>
      <c r="DO64" s="1553"/>
      <c r="DP64" s="1553"/>
      <c r="DQ64" s="1553"/>
      <c r="DR64" s="1553"/>
      <c r="DS64" s="1553"/>
      <c r="DT64" s="1553"/>
      <c r="DU64" s="1553"/>
      <c r="DV64" s="1553"/>
      <c r="DW64" s="1553"/>
      <c r="DX64" s="1553"/>
      <c r="DY64" s="1553"/>
      <c r="DZ64" s="1553"/>
      <c r="EA64" s="1553"/>
      <c r="EB64" s="1553"/>
      <c r="EC64" s="1553"/>
      <c r="ED64" s="1553"/>
      <c r="EE64" s="1553"/>
      <c r="EF64" s="1553"/>
      <c r="EG64" s="1553"/>
      <c r="EH64" s="1553"/>
      <c r="EI64" s="1553"/>
      <c r="EJ64" s="1553"/>
      <c r="EK64" s="1553"/>
      <c r="EL64" s="1553"/>
      <c r="EM64" s="1553"/>
      <c r="EN64" s="1553"/>
      <c r="EO64" s="1553"/>
      <c r="EP64" s="1553"/>
      <c r="EQ64" s="1553"/>
      <c r="ER64" s="1553"/>
      <c r="ES64" s="1553"/>
      <c r="ET64" s="1553"/>
      <c r="EU64" s="1553"/>
      <c r="EV64" s="1553"/>
      <c r="EW64" s="1553"/>
      <c r="EX64" s="1553"/>
      <c r="EY64" s="1553"/>
      <c r="EZ64" s="1553"/>
      <c r="FA64" s="1602"/>
    </row>
    <row r="65" spans="1:157" s="1570" customFormat="1" ht="41.4">
      <c r="A65" s="1711"/>
      <c r="B65" s="2053" t="s">
        <v>1090</v>
      </c>
      <c r="C65" s="1693"/>
      <c r="D65" s="1691"/>
      <c r="E65" s="1717">
        <v>5679</v>
      </c>
      <c r="F65" s="1615" t="s">
        <v>1091</v>
      </c>
      <c r="G65" s="1717">
        <v>300</v>
      </c>
      <c r="H65" s="1707" t="s">
        <v>761</v>
      </c>
      <c r="I65" s="1774" t="s">
        <v>1255</v>
      </c>
      <c r="J65" s="1616">
        <v>4713</v>
      </c>
      <c r="K65" s="1616">
        <v>300</v>
      </c>
      <c r="L65" s="2085" t="s">
        <v>1256</v>
      </c>
      <c r="M65" s="1719"/>
      <c r="N65" s="1704"/>
      <c r="O65" s="1704"/>
      <c r="P65" s="1706"/>
      <c r="Q65" s="1704"/>
      <c r="R65" s="1704"/>
      <c r="S65" s="1704"/>
      <c r="T65" s="1704"/>
      <c r="U65" s="1700"/>
      <c r="V65" s="1689">
        <f t="shared" si="9"/>
        <v>966</v>
      </c>
      <c r="W65" s="1629"/>
      <c r="X65" s="1623"/>
      <c r="Y65" s="1989"/>
      <c r="Z65" s="1629"/>
      <c r="AA65" s="1623"/>
      <c r="AB65" s="1535"/>
      <c r="AC65" s="1535"/>
      <c r="AD65" s="1989"/>
      <c r="AE65" s="1990"/>
      <c r="AF65" s="1543">
        <v>1</v>
      </c>
      <c r="AG65" s="1543">
        <f t="shared" ref="AG65" si="28">AF65*E65</f>
        <v>5679</v>
      </c>
      <c r="AH65" s="1543">
        <v>1</v>
      </c>
      <c r="AI65" s="1543">
        <f t="shared" ref="AI65" si="29">AH65*J65</f>
        <v>4713</v>
      </c>
      <c r="AJ65" s="1543"/>
      <c r="AK65" s="1543">
        <f t="shared" ref="AK65" si="30">AJ65*E65</f>
        <v>0</v>
      </c>
      <c r="AL65" s="1543"/>
      <c r="AM65" s="1543">
        <f t="shared" si="22"/>
        <v>0</v>
      </c>
      <c r="AN65" s="1553"/>
      <c r="AO65" s="1553"/>
      <c r="AP65" s="1553"/>
      <c r="AQ65" s="1553"/>
      <c r="AR65" s="1553"/>
      <c r="AS65" s="1553"/>
      <c r="AT65" s="1553"/>
      <c r="AU65" s="1553"/>
      <c r="AV65" s="1553"/>
      <c r="AW65" s="1553"/>
      <c r="AX65" s="1553"/>
      <c r="AY65" s="1553"/>
      <c r="AZ65" s="1553"/>
      <c r="BA65" s="1553"/>
      <c r="BB65" s="1553"/>
      <c r="BC65" s="1553"/>
      <c r="BD65" s="1553"/>
      <c r="BE65" s="1553"/>
      <c r="BF65" s="1553"/>
      <c r="BG65" s="1553"/>
      <c r="BH65" s="1553"/>
      <c r="BI65" s="1553"/>
      <c r="BJ65" s="1553"/>
      <c r="BK65" s="1553"/>
      <c r="BL65" s="1553"/>
      <c r="BM65" s="1553"/>
      <c r="BN65" s="1553"/>
      <c r="BO65" s="1553"/>
      <c r="BP65" s="1553"/>
      <c r="BQ65" s="1553"/>
      <c r="BR65" s="1553"/>
      <c r="BS65" s="1553"/>
      <c r="BT65" s="1553"/>
      <c r="BU65" s="1553"/>
      <c r="BV65" s="1553"/>
      <c r="BW65" s="1553"/>
      <c r="BX65" s="1553"/>
      <c r="BY65" s="1553"/>
      <c r="BZ65" s="1553"/>
      <c r="CA65" s="1553"/>
      <c r="CB65" s="1553"/>
      <c r="CC65" s="1553"/>
      <c r="CD65" s="1553"/>
      <c r="CE65" s="1553"/>
      <c r="CF65" s="1553"/>
      <c r="CG65" s="1553"/>
      <c r="CH65" s="1553"/>
      <c r="CI65" s="1553"/>
      <c r="CJ65" s="1553"/>
      <c r="CK65" s="1553"/>
      <c r="CL65" s="1553"/>
      <c r="CM65" s="1553"/>
      <c r="CN65" s="1553"/>
      <c r="CO65" s="1553"/>
      <c r="CP65" s="1553"/>
      <c r="CQ65" s="1553"/>
      <c r="CR65" s="1553"/>
      <c r="CS65" s="1553"/>
      <c r="CT65" s="1553"/>
      <c r="CU65" s="1553"/>
      <c r="CV65" s="1553"/>
      <c r="CW65" s="1553"/>
      <c r="CX65" s="1553"/>
      <c r="CY65" s="1553"/>
      <c r="CZ65" s="1553"/>
      <c r="DA65" s="1553"/>
      <c r="DB65" s="1553"/>
      <c r="DC65" s="1553"/>
      <c r="DD65" s="1553"/>
      <c r="DE65" s="1553"/>
      <c r="DF65" s="1553"/>
      <c r="DG65" s="1553"/>
      <c r="DH65" s="1553"/>
      <c r="DI65" s="1553"/>
      <c r="DJ65" s="1553"/>
      <c r="DK65" s="1553"/>
      <c r="DL65" s="1553"/>
      <c r="DM65" s="1553"/>
      <c r="DN65" s="1553"/>
      <c r="DO65" s="1553"/>
      <c r="DP65" s="1553"/>
      <c r="DQ65" s="1553"/>
      <c r="DR65" s="1553"/>
      <c r="DS65" s="1553"/>
      <c r="DT65" s="1553"/>
      <c r="DU65" s="1553"/>
      <c r="DV65" s="1553"/>
      <c r="DW65" s="1553"/>
      <c r="DX65" s="1553"/>
      <c r="DY65" s="1553"/>
      <c r="DZ65" s="1553"/>
      <c r="EA65" s="1553"/>
      <c r="EB65" s="1553"/>
      <c r="EC65" s="1553"/>
      <c r="ED65" s="1553"/>
      <c r="EE65" s="1553"/>
      <c r="EF65" s="1553"/>
      <c r="EG65" s="1553"/>
      <c r="EH65" s="1553"/>
      <c r="EI65" s="1553"/>
      <c r="EJ65" s="1553"/>
      <c r="EK65" s="1553"/>
      <c r="EL65" s="1553"/>
      <c r="EM65" s="1553"/>
      <c r="EN65" s="1553"/>
      <c r="EO65" s="1553"/>
      <c r="EP65" s="1553"/>
      <c r="EQ65" s="1553"/>
      <c r="ER65" s="1553"/>
      <c r="ES65" s="1553"/>
      <c r="ET65" s="1553"/>
      <c r="EU65" s="1553"/>
      <c r="EV65" s="1553"/>
      <c r="EW65" s="1553"/>
      <c r="EX65" s="1553"/>
      <c r="EY65" s="1553"/>
      <c r="EZ65" s="1553"/>
      <c r="FA65" s="1602"/>
    </row>
    <row r="66" spans="1:157" s="1572" customFormat="1">
      <c r="A66" s="1672">
        <v>5</v>
      </c>
      <c r="B66" s="1673" t="s">
        <v>565</v>
      </c>
      <c r="C66" s="1720"/>
      <c r="D66" s="1721"/>
      <c r="E66" s="1722">
        <f>SUM(E67:E70)</f>
        <v>1072</v>
      </c>
      <c r="F66" s="1722">
        <f t="shared" ref="F66:T66" si="31">SUM(F67:F70)</f>
        <v>0</v>
      </c>
      <c r="G66" s="1722"/>
      <c r="H66" s="1722">
        <f t="shared" si="31"/>
        <v>0</v>
      </c>
      <c r="I66" s="1722">
        <f t="shared" si="31"/>
        <v>0</v>
      </c>
      <c r="J66" s="1722">
        <f t="shared" si="31"/>
        <v>847</v>
      </c>
      <c r="K66" s="1722">
        <f t="shared" si="31"/>
        <v>30</v>
      </c>
      <c r="L66" s="1722">
        <f t="shared" si="31"/>
        <v>0</v>
      </c>
      <c r="M66" s="1722">
        <f t="shared" si="31"/>
        <v>2840</v>
      </c>
      <c r="N66" s="1722">
        <f t="shared" si="31"/>
        <v>2582</v>
      </c>
      <c r="O66" s="1722">
        <f t="shared" si="31"/>
        <v>258</v>
      </c>
      <c r="P66" s="1722">
        <f t="shared" si="31"/>
        <v>0</v>
      </c>
      <c r="Q66" s="1722">
        <f t="shared" si="31"/>
        <v>887</v>
      </c>
      <c r="R66" s="1722">
        <f t="shared" si="31"/>
        <v>887</v>
      </c>
      <c r="S66" s="1722">
        <f t="shared" si="31"/>
        <v>0</v>
      </c>
      <c r="T66" s="1722">
        <f t="shared" si="31"/>
        <v>0</v>
      </c>
      <c r="U66" s="1672"/>
      <c r="V66" s="1689">
        <f t="shared" si="9"/>
        <v>225</v>
      </c>
      <c r="W66" s="1630">
        <f>SUM(W67:W70)</f>
        <v>1</v>
      </c>
      <c r="X66" s="1624">
        <f>SUM(X67:X70)</f>
        <v>0</v>
      </c>
      <c r="Y66" s="1989">
        <f>W66+X66</f>
        <v>1</v>
      </c>
      <c r="Z66" s="1630">
        <f>SUM(Z67:Z70)</f>
        <v>1</v>
      </c>
      <c r="AA66" s="1624">
        <f>SUM(AA67:AA70)</f>
        <v>0</v>
      </c>
      <c r="AB66" s="1543">
        <f>SUM(AB67:AB70)</f>
        <v>0</v>
      </c>
      <c r="AC66" s="1543">
        <f>SUM(AC67:AC70)</f>
        <v>0</v>
      </c>
      <c r="AD66" s="1989">
        <f>Z66+AB66</f>
        <v>1</v>
      </c>
      <c r="AE66" s="1988">
        <f>AD66/Y66</f>
        <v>1</v>
      </c>
      <c r="AF66" s="1543">
        <f>SUM(AF67:AF70)</f>
        <v>0</v>
      </c>
      <c r="AG66" s="1543">
        <f t="shared" ref="AG66:AM66" si="32">SUM(AG67:AG70)</f>
        <v>0</v>
      </c>
      <c r="AH66" s="1543">
        <f t="shared" si="32"/>
        <v>0</v>
      </c>
      <c r="AI66" s="1543">
        <f t="shared" si="32"/>
        <v>0</v>
      </c>
      <c r="AJ66" s="1543">
        <f t="shared" si="32"/>
        <v>1</v>
      </c>
      <c r="AK66" s="1543">
        <f t="shared" si="32"/>
        <v>1072</v>
      </c>
      <c r="AL66" s="1543">
        <f t="shared" si="32"/>
        <v>1</v>
      </c>
      <c r="AM66" s="1543">
        <f t="shared" si="32"/>
        <v>847</v>
      </c>
      <c r="AN66" s="1548"/>
      <c r="AO66" s="1548"/>
      <c r="AP66" s="1548"/>
      <c r="AQ66" s="1548"/>
      <c r="AR66" s="1548"/>
      <c r="AS66" s="1548"/>
      <c r="AT66" s="1548"/>
      <c r="AU66" s="1548"/>
      <c r="AV66" s="1548"/>
      <c r="AW66" s="1548"/>
      <c r="AX66" s="1548"/>
      <c r="AY66" s="1548"/>
      <c r="AZ66" s="1548"/>
      <c r="BA66" s="1548"/>
      <c r="BB66" s="1548"/>
      <c r="BC66" s="1548"/>
      <c r="BD66" s="1548"/>
      <c r="BE66" s="1548"/>
      <c r="BF66" s="1548"/>
      <c r="BG66" s="1548"/>
      <c r="BH66" s="1548"/>
      <c r="BI66" s="1548"/>
      <c r="BJ66" s="1548"/>
      <c r="BK66" s="1548"/>
      <c r="BL66" s="1548"/>
      <c r="BM66" s="1548"/>
      <c r="BN66" s="1548"/>
      <c r="BO66" s="1548"/>
      <c r="BP66" s="1548"/>
      <c r="BQ66" s="1548"/>
      <c r="BR66" s="1548"/>
      <c r="BS66" s="1548"/>
      <c r="BT66" s="1548"/>
      <c r="BU66" s="1548"/>
      <c r="BV66" s="1548"/>
      <c r="BW66" s="1548"/>
      <c r="BX66" s="1548"/>
      <c r="BY66" s="1548"/>
      <c r="BZ66" s="1548"/>
      <c r="CA66" s="1548"/>
      <c r="CB66" s="1548"/>
      <c r="CC66" s="1548"/>
      <c r="CD66" s="1548"/>
      <c r="CE66" s="1548"/>
      <c r="CF66" s="1548"/>
      <c r="CG66" s="1548"/>
      <c r="CH66" s="1548"/>
      <c r="CI66" s="1548"/>
      <c r="CJ66" s="1548"/>
      <c r="CK66" s="1548"/>
      <c r="CL66" s="1548"/>
      <c r="CM66" s="1548"/>
      <c r="CN66" s="1548"/>
      <c r="CO66" s="1548"/>
      <c r="CP66" s="1548"/>
      <c r="CQ66" s="1548"/>
      <c r="CR66" s="1548"/>
      <c r="CS66" s="1548"/>
      <c r="CT66" s="1548"/>
      <c r="CU66" s="1548"/>
      <c r="CV66" s="1548"/>
      <c r="CW66" s="1548"/>
      <c r="CX66" s="1548"/>
      <c r="CY66" s="1548"/>
      <c r="CZ66" s="1548"/>
      <c r="DA66" s="1548"/>
      <c r="DB66" s="1548"/>
      <c r="DC66" s="1548"/>
      <c r="DD66" s="1548"/>
      <c r="DE66" s="1548"/>
      <c r="DF66" s="1548"/>
      <c r="DG66" s="1548"/>
      <c r="DH66" s="1548"/>
      <c r="DI66" s="1548"/>
      <c r="DJ66" s="1548"/>
      <c r="DK66" s="1548"/>
      <c r="DL66" s="1548"/>
      <c r="DM66" s="1548"/>
      <c r="DN66" s="1548"/>
      <c r="DO66" s="1548"/>
      <c r="DP66" s="1548"/>
      <c r="DQ66" s="1548"/>
      <c r="DR66" s="1548"/>
      <c r="DS66" s="1548"/>
      <c r="DT66" s="1548"/>
      <c r="DU66" s="1548"/>
      <c r="DV66" s="1548"/>
      <c r="DW66" s="1548"/>
      <c r="DX66" s="1548"/>
      <c r="DY66" s="1548"/>
      <c r="DZ66" s="1548"/>
      <c r="EA66" s="1548"/>
      <c r="EB66" s="1548"/>
      <c r="EC66" s="1548"/>
      <c r="ED66" s="1548"/>
      <c r="EE66" s="1548"/>
      <c r="EF66" s="1548"/>
      <c r="EG66" s="1548"/>
      <c r="EH66" s="1548"/>
      <c r="EI66" s="1548"/>
      <c r="EJ66" s="1548"/>
      <c r="EK66" s="1548"/>
      <c r="EL66" s="1548"/>
      <c r="EM66" s="1548"/>
      <c r="EN66" s="1548"/>
      <c r="EO66" s="1548"/>
      <c r="EP66" s="1548"/>
      <c r="EQ66" s="1548"/>
      <c r="ER66" s="1548"/>
      <c r="ES66" s="1548"/>
      <c r="ET66" s="1548"/>
      <c r="EU66" s="1548"/>
      <c r="EV66" s="1548"/>
      <c r="EW66" s="1548"/>
      <c r="EX66" s="1548"/>
      <c r="EY66" s="1548"/>
      <c r="EZ66" s="1548"/>
      <c r="FA66" s="1605"/>
    </row>
    <row r="67" spans="1:157" s="1572" customFormat="1">
      <c r="A67" s="1675"/>
      <c r="B67" s="1723" t="s">
        <v>566</v>
      </c>
      <c r="C67" s="1615"/>
      <c r="D67" s="1617"/>
      <c r="E67" s="1685"/>
      <c r="F67" s="1735"/>
      <c r="G67" s="1616"/>
      <c r="H67" s="1617"/>
      <c r="I67" s="1713"/>
      <c r="J67" s="1714"/>
      <c r="K67" s="1714"/>
      <c r="L67" s="1709"/>
      <c r="M67" s="1714"/>
      <c r="N67" s="1714"/>
      <c r="O67" s="1714"/>
      <c r="P67" s="1714"/>
      <c r="Q67" s="1710"/>
      <c r="R67" s="1710"/>
      <c r="S67" s="1710"/>
      <c r="T67" s="1710"/>
      <c r="U67" s="1701"/>
      <c r="V67" s="1689">
        <f t="shared" si="9"/>
        <v>0</v>
      </c>
      <c r="W67" s="1629"/>
      <c r="X67" s="1623"/>
      <c r="Y67" s="1989"/>
      <c r="Z67" s="1629"/>
      <c r="AA67" s="1623"/>
      <c r="AB67" s="1535"/>
      <c r="AC67" s="1535"/>
      <c r="AD67" s="1989"/>
      <c r="AE67" s="1990"/>
      <c r="AF67" s="1543"/>
      <c r="AG67" s="1543"/>
      <c r="AH67" s="1543"/>
      <c r="AI67" s="1543"/>
      <c r="AJ67" s="1543"/>
      <c r="AK67" s="1543"/>
      <c r="AL67" s="1543"/>
      <c r="AM67" s="1543">
        <f t="shared" si="22"/>
        <v>0</v>
      </c>
      <c r="AN67" s="1548"/>
      <c r="AO67" s="1548"/>
      <c r="AP67" s="1548"/>
      <c r="AQ67" s="1548"/>
      <c r="AR67" s="1548"/>
      <c r="AS67" s="1548"/>
      <c r="AT67" s="1548"/>
      <c r="AU67" s="1548"/>
      <c r="AV67" s="1548"/>
      <c r="AW67" s="1548"/>
      <c r="AX67" s="1548"/>
      <c r="AY67" s="1548"/>
      <c r="AZ67" s="1548"/>
      <c r="BA67" s="1548"/>
      <c r="BB67" s="1548"/>
      <c r="BC67" s="1548"/>
      <c r="BD67" s="1548"/>
      <c r="BE67" s="1548"/>
      <c r="BF67" s="1548"/>
      <c r="BG67" s="1548"/>
      <c r="BH67" s="1548"/>
      <c r="BI67" s="1548"/>
      <c r="BJ67" s="1548"/>
      <c r="BK67" s="1548"/>
      <c r="BL67" s="1548"/>
      <c r="BM67" s="1548"/>
      <c r="BN67" s="1548"/>
      <c r="BO67" s="1548"/>
      <c r="BP67" s="1548"/>
      <c r="BQ67" s="1548"/>
      <c r="BR67" s="1548"/>
      <c r="BS67" s="1548"/>
      <c r="BT67" s="1548"/>
      <c r="BU67" s="1548"/>
      <c r="BV67" s="1548"/>
      <c r="BW67" s="1548"/>
      <c r="BX67" s="1548"/>
      <c r="BY67" s="1548"/>
      <c r="BZ67" s="1548"/>
      <c r="CA67" s="1548"/>
      <c r="CB67" s="1548"/>
      <c r="CC67" s="1548"/>
      <c r="CD67" s="1548"/>
      <c r="CE67" s="1548"/>
      <c r="CF67" s="1548"/>
      <c r="CG67" s="1548"/>
      <c r="CH67" s="1548"/>
      <c r="CI67" s="1548"/>
      <c r="CJ67" s="1548"/>
      <c r="CK67" s="1548"/>
      <c r="CL67" s="1548"/>
      <c r="CM67" s="1548"/>
      <c r="CN67" s="1548"/>
      <c r="CO67" s="1548"/>
      <c r="CP67" s="1548"/>
      <c r="CQ67" s="1548"/>
      <c r="CR67" s="1548"/>
      <c r="CS67" s="1548"/>
      <c r="CT67" s="1548"/>
      <c r="CU67" s="1548"/>
      <c r="CV67" s="1548"/>
      <c r="CW67" s="1548"/>
      <c r="CX67" s="1548"/>
      <c r="CY67" s="1548"/>
      <c r="CZ67" s="1548"/>
      <c r="DA67" s="1548"/>
      <c r="DB67" s="1548"/>
      <c r="DC67" s="1548"/>
      <c r="DD67" s="1548"/>
      <c r="DE67" s="1548"/>
      <c r="DF67" s="1548"/>
      <c r="DG67" s="1548"/>
      <c r="DH67" s="1548"/>
      <c r="DI67" s="1548"/>
      <c r="DJ67" s="1548"/>
      <c r="DK67" s="1548"/>
      <c r="DL67" s="1548"/>
      <c r="DM67" s="1548"/>
      <c r="DN67" s="1548"/>
      <c r="DO67" s="1548"/>
      <c r="DP67" s="1548"/>
      <c r="DQ67" s="1548"/>
      <c r="DR67" s="1548"/>
      <c r="DS67" s="1548"/>
      <c r="DT67" s="1548"/>
      <c r="DU67" s="1548"/>
      <c r="DV67" s="1548"/>
      <c r="DW67" s="1548"/>
      <c r="DX67" s="1548"/>
      <c r="DY67" s="1548"/>
      <c r="DZ67" s="1548"/>
      <c r="EA67" s="1548"/>
      <c r="EB67" s="1548"/>
      <c r="EC67" s="1548"/>
      <c r="ED67" s="1548"/>
      <c r="EE67" s="1548"/>
      <c r="EF67" s="1548"/>
      <c r="EG67" s="1548"/>
      <c r="EH67" s="1548"/>
      <c r="EI67" s="1548"/>
      <c r="EJ67" s="1548"/>
      <c r="EK67" s="1548"/>
      <c r="EL67" s="1548"/>
      <c r="EM67" s="1548"/>
      <c r="EN67" s="1548"/>
      <c r="EO67" s="1548"/>
      <c r="EP67" s="1548"/>
      <c r="EQ67" s="1548"/>
      <c r="ER67" s="1548"/>
      <c r="ES67" s="1548"/>
      <c r="ET67" s="1548"/>
      <c r="EU67" s="1548"/>
      <c r="EV67" s="1548"/>
      <c r="EW67" s="1548"/>
      <c r="EX67" s="1548"/>
      <c r="EY67" s="1548"/>
      <c r="EZ67" s="1548"/>
      <c r="FA67" s="1605"/>
    </row>
    <row r="68" spans="1:157" s="1572" customFormat="1">
      <c r="A68" s="1675"/>
      <c r="B68" s="1676" t="s">
        <v>166</v>
      </c>
      <c r="C68" s="1615"/>
      <c r="D68" s="1617"/>
      <c r="E68" s="1685"/>
      <c r="F68" s="1735"/>
      <c r="G68" s="1616"/>
      <c r="H68" s="1617"/>
      <c r="I68" s="1713"/>
      <c r="J68" s="1714"/>
      <c r="K68" s="1714"/>
      <c r="L68" s="1709"/>
      <c r="M68" s="1714"/>
      <c r="N68" s="1714"/>
      <c r="O68" s="1714"/>
      <c r="P68" s="1714"/>
      <c r="Q68" s="1710"/>
      <c r="R68" s="1710"/>
      <c r="S68" s="1710"/>
      <c r="T68" s="1710"/>
      <c r="U68" s="1701"/>
      <c r="V68" s="1689">
        <f t="shared" si="9"/>
        <v>0</v>
      </c>
      <c r="W68" s="1629"/>
      <c r="X68" s="1623"/>
      <c r="Y68" s="1989"/>
      <c r="Z68" s="1629"/>
      <c r="AA68" s="1623"/>
      <c r="AB68" s="1535"/>
      <c r="AC68" s="1535"/>
      <c r="AD68" s="1989"/>
      <c r="AE68" s="1990"/>
      <c r="AF68" s="1543"/>
      <c r="AG68" s="1543"/>
      <c r="AH68" s="1543"/>
      <c r="AI68" s="1543"/>
      <c r="AJ68" s="1543"/>
      <c r="AK68" s="1543"/>
      <c r="AL68" s="1543"/>
      <c r="AM68" s="1543">
        <f t="shared" si="22"/>
        <v>0</v>
      </c>
      <c r="AN68" s="1548"/>
      <c r="AO68" s="1548"/>
      <c r="AP68" s="1548"/>
      <c r="AQ68" s="1548"/>
      <c r="AR68" s="1548"/>
      <c r="AS68" s="1548"/>
      <c r="AT68" s="1548"/>
      <c r="AU68" s="1548"/>
      <c r="AV68" s="1548"/>
      <c r="AW68" s="1548"/>
      <c r="AX68" s="1548"/>
      <c r="AY68" s="1548"/>
      <c r="AZ68" s="1548"/>
      <c r="BA68" s="1548"/>
      <c r="BB68" s="1548"/>
      <c r="BC68" s="1548"/>
      <c r="BD68" s="1548"/>
      <c r="BE68" s="1548"/>
      <c r="BF68" s="1548"/>
      <c r="BG68" s="1548"/>
      <c r="BH68" s="1548"/>
      <c r="BI68" s="1548"/>
      <c r="BJ68" s="1548"/>
      <c r="BK68" s="1548"/>
      <c r="BL68" s="1548"/>
      <c r="BM68" s="1548"/>
      <c r="BN68" s="1548"/>
      <c r="BO68" s="1548"/>
      <c r="BP68" s="1548"/>
      <c r="BQ68" s="1548"/>
      <c r="BR68" s="1548"/>
      <c r="BS68" s="1548"/>
      <c r="BT68" s="1548"/>
      <c r="BU68" s="1548"/>
      <c r="BV68" s="1548"/>
      <c r="BW68" s="1548"/>
      <c r="BX68" s="1548"/>
      <c r="BY68" s="1548"/>
      <c r="BZ68" s="1548"/>
      <c r="CA68" s="1548"/>
      <c r="CB68" s="1548"/>
      <c r="CC68" s="1548"/>
      <c r="CD68" s="1548"/>
      <c r="CE68" s="1548"/>
      <c r="CF68" s="1548"/>
      <c r="CG68" s="1548"/>
      <c r="CH68" s="1548"/>
      <c r="CI68" s="1548"/>
      <c r="CJ68" s="1548"/>
      <c r="CK68" s="1548"/>
      <c r="CL68" s="1548"/>
      <c r="CM68" s="1548"/>
      <c r="CN68" s="1548"/>
      <c r="CO68" s="1548"/>
      <c r="CP68" s="1548"/>
      <c r="CQ68" s="1548"/>
      <c r="CR68" s="1548"/>
      <c r="CS68" s="1548"/>
      <c r="CT68" s="1548"/>
      <c r="CU68" s="1548"/>
      <c r="CV68" s="1548"/>
      <c r="CW68" s="1548"/>
      <c r="CX68" s="1548"/>
      <c r="CY68" s="1548"/>
      <c r="CZ68" s="1548"/>
      <c r="DA68" s="1548"/>
      <c r="DB68" s="1548"/>
      <c r="DC68" s="1548"/>
      <c r="DD68" s="1548"/>
      <c r="DE68" s="1548"/>
      <c r="DF68" s="1548"/>
      <c r="DG68" s="1548"/>
      <c r="DH68" s="1548"/>
      <c r="DI68" s="1548"/>
      <c r="DJ68" s="1548"/>
      <c r="DK68" s="1548"/>
      <c r="DL68" s="1548"/>
      <c r="DM68" s="1548"/>
      <c r="DN68" s="1548"/>
      <c r="DO68" s="1548"/>
      <c r="DP68" s="1548"/>
      <c r="DQ68" s="1548"/>
      <c r="DR68" s="1548"/>
      <c r="DS68" s="1548"/>
      <c r="DT68" s="1548"/>
      <c r="DU68" s="1548"/>
      <c r="DV68" s="1548"/>
      <c r="DW68" s="1548"/>
      <c r="DX68" s="1548"/>
      <c r="DY68" s="1548"/>
      <c r="DZ68" s="1548"/>
      <c r="EA68" s="1548"/>
      <c r="EB68" s="1548"/>
      <c r="EC68" s="1548"/>
      <c r="ED68" s="1548"/>
      <c r="EE68" s="1548"/>
      <c r="EF68" s="1548"/>
      <c r="EG68" s="1548"/>
      <c r="EH68" s="1548"/>
      <c r="EI68" s="1548"/>
      <c r="EJ68" s="1548"/>
      <c r="EK68" s="1548"/>
      <c r="EL68" s="1548"/>
      <c r="EM68" s="1548"/>
      <c r="EN68" s="1548"/>
      <c r="EO68" s="1548"/>
      <c r="EP68" s="1548"/>
      <c r="EQ68" s="1548"/>
      <c r="ER68" s="1548"/>
      <c r="ES68" s="1548"/>
      <c r="ET68" s="1548"/>
      <c r="EU68" s="1548"/>
      <c r="EV68" s="1548"/>
      <c r="EW68" s="1548"/>
      <c r="EX68" s="1548"/>
      <c r="EY68" s="1548"/>
      <c r="EZ68" s="1548"/>
      <c r="FA68" s="1605"/>
    </row>
    <row r="69" spans="1:157" s="1570" customFormat="1" ht="76.8" customHeight="1">
      <c r="A69" s="1700"/>
      <c r="B69" s="1705" t="s">
        <v>567</v>
      </c>
      <c r="C69" s="1693" t="s">
        <v>564</v>
      </c>
      <c r="D69" s="1691" t="s">
        <v>752</v>
      </c>
      <c r="E69" s="1694"/>
      <c r="F69" s="1736"/>
      <c r="G69" s="1717"/>
      <c r="H69" s="1709"/>
      <c r="I69" s="1707"/>
      <c r="J69" s="1719"/>
      <c r="K69" s="1719"/>
      <c r="L69" s="1707"/>
      <c r="M69" s="1719">
        <f>SUM(N69:P69)</f>
        <v>2840</v>
      </c>
      <c r="N69" s="1719">
        <v>2582</v>
      </c>
      <c r="O69" s="1719">
        <v>258</v>
      </c>
      <c r="P69" s="1706"/>
      <c r="Q69" s="1719">
        <f>SUM(R69:T69)</f>
        <v>887</v>
      </c>
      <c r="R69" s="1704">
        <v>887</v>
      </c>
      <c r="S69" s="1704"/>
      <c r="T69" s="1704"/>
      <c r="U69" s="1700" t="s">
        <v>619</v>
      </c>
      <c r="V69" s="1689">
        <f t="shared" si="9"/>
        <v>0</v>
      </c>
      <c r="W69" s="1629">
        <v>1</v>
      </c>
      <c r="X69" s="1623"/>
      <c r="Y69" s="1989"/>
      <c r="Z69" s="1629">
        <v>1</v>
      </c>
      <c r="AA69" s="1623"/>
      <c r="AB69" s="1535"/>
      <c r="AC69" s="1535"/>
      <c r="AD69" s="1989"/>
      <c r="AE69" s="1990"/>
      <c r="AF69" s="1543"/>
      <c r="AG69" s="1543"/>
      <c r="AH69" s="1543"/>
      <c r="AI69" s="1543"/>
      <c r="AJ69" s="1543"/>
      <c r="AK69" s="1543"/>
      <c r="AL69" s="1543"/>
      <c r="AM69" s="1543">
        <f t="shared" si="22"/>
        <v>0</v>
      </c>
      <c r="AN69" s="1553"/>
      <c r="AO69" s="1553"/>
      <c r="AP69" s="1553"/>
      <c r="AQ69" s="1553"/>
      <c r="AR69" s="1553"/>
      <c r="AS69" s="1553"/>
      <c r="AT69" s="1553"/>
      <c r="AU69" s="1553"/>
      <c r="AV69" s="1553"/>
      <c r="AW69" s="1553"/>
      <c r="AX69" s="1553"/>
      <c r="AY69" s="1553"/>
      <c r="AZ69" s="1553"/>
      <c r="BA69" s="1553"/>
      <c r="BB69" s="1553"/>
      <c r="BC69" s="1553"/>
      <c r="BD69" s="1553"/>
      <c r="BE69" s="1553"/>
      <c r="BF69" s="1553"/>
      <c r="BG69" s="1553"/>
      <c r="BH69" s="1553"/>
      <c r="BI69" s="1553"/>
      <c r="BJ69" s="1553"/>
      <c r="BK69" s="1553"/>
      <c r="BL69" s="1553"/>
      <c r="BM69" s="1553"/>
      <c r="BN69" s="1553"/>
      <c r="BO69" s="1553"/>
      <c r="BP69" s="1553"/>
      <c r="BQ69" s="1553"/>
      <c r="BR69" s="1553"/>
      <c r="BS69" s="1553"/>
      <c r="BT69" s="1553"/>
      <c r="BU69" s="1553"/>
      <c r="BV69" s="1553"/>
      <c r="BW69" s="1553"/>
      <c r="BX69" s="1553"/>
      <c r="BY69" s="1553"/>
      <c r="BZ69" s="1553"/>
      <c r="CA69" s="1553"/>
      <c r="CB69" s="1553"/>
      <c r="CC69" s="1553"/>
      <c r="CD69" s="1553"/>
      <c r="CE69" s="1553"/>
      <c r="CF69" s="1553"/>
      <c r="CG69" s="1553"/>
      <c r="CH69" s="1553"/>
      <c r="CI69" s="1553"/>
      <c r="CJ69" s="1553"/>
      <c r="CK69" s="1553"/>
      <c r="CL69" s="1553"/>
      <c r="CM69" s="1553"/>
      <c r="CN69" s="1553"/>
      <c r="CO69" s="1553"/>
      <c r="CP69" s="1553"/>
      <c r="CQ69" s="1553"/>
      <c r="CR69" s="1553"/>
      <c r="CS69" s="1553"/>
      <c r="CT69" s="1553"/>
      <c r="CU69" s="1553"/>
      <c r="CV69" s="1553"/>
      <c r="CW69" s="1553"/>
      <c r="CX69" s="1553"/>
      <c r="CY69" s="1553"/>
      <c r="CZ69" s="1553"/>
      <c r="DA69" s="1553"/>
      <c r="DB69" s="1553"/>
      <c r="DC69" s="1553"/>
      <c r="DD69" s="1553"/>
      <c r="DE69" s="1553"/>
      <c r="DF69" s="1553"/>
      <c r="DG69" s="1553"/>
      <c r="DH69" s="1553"/>
      <c r="DI69" s="1553"/>
      <c r="DJ69" s="1553"/>
      <c r="DK69" s="1553"/>
      <c r="DL69" s="1553"/>
      <c r="DM69" s="1553"/>
      <c r="DN69" s="1553"/>
      <c r="DO69" s="1553"/>
      <c r="DP69" s="1553"/>
      <c r="DQ69" s="1553"/>
      <c r="DR69" s="1553"/>
      <c r="DS69" s="1553"/>
      <c r="DT69" s="1553"/>
      <c r="DU69" s="1553"/>
      <c r="DV69" s="1553"/>
      <c r="DW69" s="1553"/>
      <c r="DX69" s="1553"/>
      <c r="DY69" s="1553"/>
      <c r="DZ69" s="1553"/>
      <c r="EA69" s="1553"/>
      <c r="EB69" s="1553"/>
      <c r="EC69" s="1553"/>
      <c r="ED69" s="1553"/>
      <c r="EE69" s="1553"/>
      <c r="EF69" s="1553"/>
      <c r="EG69" s="1553"/>
      <c r="EH69" s="1553"/>
      <c r="EI69" s="1553"/>
      <c r="EJ69" s="1553"/>
      <c r="EK69" s="1553"/>
      <c r="EL69" s="1553"/>
      <c r="EM69" s="1553"/>
      <c r="EN69" s="1553"/>
      <c r="EO69" s="1553"/>
      <c r="EP69" s="1553"/>
      <c r="EQ69" s="1553"/>
      <c r="ER69" s="1553"/>
      <c r="ES69" s="1553"/>
      <c r="ET69" s="1553"/>
      <c r="EU69" s="1553"/>
      <c r="EV69" s="1553"/>
      <c r="EW69" s="1553"/>
      <c r="EX69" s="1553"/>
      <c r="EY69" s="1553"/>
      <c r="EZ69" s="1553"/>
      <c r="FA69" s="1602"/>
    </row>
    <row r="70" spans="1:157" s="1570" customFormat="1" ht="41.4">
      <c r="A70" s="1700"/>
      <c r="B70" s="2053" t="s">
        <v>753</v>
      </c>
      <c r="C70" s="1693"/>
      <c r="D70" s="1691"/>
      <c r="E70" s="1694">
        <v>1072</v>
      </c>
      <c r="F70" s="1757" t="s">
        <v>954</v>
      </c>
      <c r="G70" s="1717">
        <v>30</v>
      </c>
      <c r="H70" s="1709" t="s">
        <v>1225</v>
      </c>
      <c r="I70" s="1774" t="s">
        <v>1226</v>
      </c>
      <c r="J70" s="1719">
        <v>847</v>
      </c>
      <c r="K70" s="1719">
        <v>30</v>
      </c>
      <c r="L70" s="1707" t="s">
        <v>1227</v>
      </c>
      <c r="M70" s="1719"/>
      <c r="N70" s="1719"/>
      <c r="O70" s="1719"/>
      <c r="P70" s="1706"/>
      <c r="Q70" s="1704"/>
      <c r="R70" s="1704"/>
      <c r="S70" s="1704"/>
      <c r="T70" s="1704"/>
      <c r="U70" s="1700"/>
      <c r="V70" s="1689">
        <f t="shared" si="9"/>
        <v>225</v>
      </c>
      <c r="W70" s="1629"/>
      <c r="X70" s="1623"/>
      <c r="Y70" s="1989"/>
      <c r="Z70" s="1629"/>
      <c r="AA70" s="1623"/>
      <c r="AB70" s="1535"/>
      <c r="AC70" s="1535"/>
      <c r="AD70" s="1989"/>
      <c r="AE70" s="1990"/>
      <c r="AF70" s="1543"/>
      <c r="AG70" s="1543">
        <f t="shared" ref="AG70" si="33">AF70*E70</f>
        <v>0</v>
      </c>
      <c r="AH70" s="1543"/>
      <c r="AI70" s="1543"/>
      <c r="AJ70" s="1543">
        <v>1</v>
      </c>
      <c r="AK70" s="1543">
        <f t="shared" ref="AK70" si="34">AJ70*E70</f>
        <v>1072</v>
      </c>
      <c r="AL70" s="1543">
        <v>1</v>
      </c>
      <c r="AM70" s="1543">
        <f t="shared" si="22"/>
        <v>847</v>
      </c>
      <c r="AN70" s="1553"/>
      <c r="AO70" s="1553"/>
      <c r="AP70" s="1553"/>
      <c r="AQ70" s="1553"/>
      <c r="AR70" s="1553"/>
      <c r="AS70" s="1553"/>
      <c r="AT70" s="1553"/>
      <c r="AU70" s="1553"/>
      <c r="AV70" s="1553"/>
      <c r="AW70" s="1553"/>
      <c r="AX70" s="1553"/>
      <c r="AY70" s="1553"/>
      <c r="AZ70" s="1553"/>
      <c r="BA70" s="1553"/>
      <c r="BB70" s="1553"/>
      <c r="BC70" s="1553"/>
      <c r="BD70" s="1553"/>
      <c r="BE70" s="1553"/>
      <c r="BF70" s="1553"/>
      <c r="BG70" s="1553"/>
      <c r="BH70" s="1553"/>
      <c r="BI70" s="1553"/>
      <c r="BJ70" s="1553"/>
      <c r="BK70" s="1553"/>
      <c r="BL70" s="1553"/>
      <c r="BM70" s="1553"/>
      <c r="BN70" s="1553"/>
      <c r="BO70" s="1553"/>
      <c r="BP70" s="1553"/>
      <c r="BQ70" s="1553"/>
      <c r="BR70" s="1553"/>
      <c r="BS70" s="1553"/>
      <c r="BT70" s="1553"/>
      <c r="BU70" s="1553"/>
      <c r="BV70" s="1553"/>
      <c r="BW70" s="1553"/>
      <c r="BX70" s="1553"/>
      <c r="BY70" s="1553"/>
      <c r="BZ70" s="1553"/>
      <c r="CA70" s="1553"/>
      <c r="CB70" s="1553"/>
      <c r="CC70" s="1553"/>
      <c r="CD70" s="1553"/>
      <c r="CE70" s="1553"/>
      <c r="CF70" s="1553"/>
      <c r="CG70" s="1553"/>
      <c r="CH70" s="1553"/>
      <c r="CI70" s="1553"/>
      <c r="CJ70" s="1553"/>
      <c r="CK70" s="1553"/>
      <c r="CL70" s="1553"/>
      <c r="CM70" s="1553"/>
      <c r="CN70" s="1553"/>
      <c r="CO70" s="1553"/>
      <c r="CP70" s="1553"/>
      <c r="CQ70" s="1553"/>
      <c r="CR70" s="1553"/>
      <c r="CS70" s="1553"/>
      <c r="CT70" s="1553"/>
      <c r="CU70" s="1553"/>
      <c r="CV70" s="1553"/>
      <c r="CW70" s="1553"/>
      <c r="CX70" s="1553"/>
      <c r="CY70" s="1553"/>
      <c r="CZ70" s="1553"/>
      <c r="DA70" s="1553"/>
      <c r="DB70" s="1553"/>
      <c r="DC70" s="1553"/>
      <c r="DD70" s="1553"/>
      <c r="DE70" s="1553"/>
      <c r="DF70" s="1553"/>
      <c r="DG70" s="1553"/>
      <c r="DH70" s="1553"/>
      <c r="DI70" s="1553"/>
      <c r="DJ70" s="1553"/>
      <c r="DK70" s="1553"/>
      <c r="DL70" s="1553"/>
      <c r="DM70" s="1553"/>
      <c r="DN70" s="1553"/>
      <c r="DO70" s="1553"/>
      <c r="DP70" s="1553"/>
      <c r="DQ70" s="1553"/>
      <c r="DR70" s="1553"/>
      <c r="DS70" s="1553"/>
      <c r="DT70" s="1553"/>
      <c r="DU70" s="1553"/>
      <c r="DV70" s="1553"/>
      <c r="DW70" s="1553"/>
      <c r="DX70" s="1553"/>
      <c r="DY70" s="1553"/>
      <c r="DZ70" s="1553"/>
      <c r="EA70" s="1553"/>
      <c r="EB70" s="1553"/>
      <c r="EC70" s="1553"/>
      <c r="ED70" s="1553"/>
      <c r="EE70" s="1553"/>
      <c r="EF70" s="1553"/>
      <c r="EG70" s="1553"/>
      <c r="EH70" s="1553"/>
      <c r="EI70" s="1553"/>
      <c r="EJ70" s="1553"/>
      <c r="EK70" s="1553"/>
      <c r="EL70" s="1553"/>
      <c r="EM70" s="1553"/>
      <c r="EN70" s="1553"/>
      <c r="EO70" s="1553"/>
      <c r="EP70" s="1553"/>
      <c r="EQ70" s="1553"/>
      <c r="ER70" s="1553"/>
      <c r="ES70" s="1553"/>
      <c r="ET70" s="1553"/>
      <c r="EU70" s="1553"/>
      <c r="EV70" s="1553"/>
      <c r="EW70" s="1553"/>
      <c r="EX70" s="1553"/>
      <c r="EY70" s="1553"/>
      <c r="EZ70" s="1553"/>
      <c r="FA70" s="1602"/>
    </row>
    <row r="71" spans="1:157" s="1621" customFormat="1">
      <c r="A71" s="1672">
        <v>6</v>
      </c>
      <c r="B71" s="1673" t="s">
        <v>620</v>
      </c>
      <c r="C71" s="1720"/>
      <c r="D71" s="2054"/>
      <c r="E71" s="2055">
        <f>SUM(E72:E75)</f>
        <v>389</v>
      </c>
      <c r="F71" s="2055">
        <f t="shared" ref="F71:L71" si="35">SUM(F72:F74)</f>
        <v>0</v>
      </c>
      <c r="G71" s="2055">
        <f t="shared" si="35"/>
        <v>0</v>
      </c>
      <c r="H71" s="2055">
        <f t="shared" si="35"/>
        <v>0</v>
      </c>
      <c r="I71" s="2055">
        <f t="shared" si="35"/>
        <v>0</v>
      </c>
      <c r="J71" s="2055">
        <f>SUM(J72:J75)</f>
        <v>382</v>
      </c>
      <c r="K71" s="2055">
        <f t="shared" si="35"/>
        <v>0</v>
      </c>
      <c r="L71" s="2055">
        <f t="shared" si="35"/>
        <v>0</v>
      </c>
      <c r="M71" s="2056">
        <f>SUM(M72:M75)</f>
        <v>495</v>
      </c>
      <c r="N71" s="2056">
        <f t="shared" ref="N71:T71" si="36">SUM(N72:N75)</f>
        <v>450</v>
      </c>
      <c r="O71" s="2056">
        <f t="shared" si="36"/>
        <v>45</v>
      </c>
      <c r="P71" s="2056">
        <f t="shared" si="36"/>
        <v>0</v>
      </c>
      <c r="Q71" s="2056">
        <f t="shared" si="36"/>
        <v>0</v>
      </c>
      <c r="R71" s="2056">
        <f t="shared" si="36"/>
        <v>0</v>
      </c>
      <c r="S71" s="2056">
        <f t="shared" si="36"/>
        <v>0</v>
      </c>
      <c r="T71" s="2056">
        <f t="shared" si="36"/>
        <v>0</v>
      </c>
      <c r="U71" s="1672"/>
      <c r="V71" s="1689">
        <f t="shared" si="9"/>
        <v>7</v>
      </c>
      <c r="W71" s="1630">
        <f>SUM(W72:W75)</f>
        <v>1</v>
      </c>
      <c r="X71" s="1630">
        <f>SUM(X72:X75)</f>
        <v>0</v>
      </c>
      <c r="Y71" s="1989">
        <f>W71+X71</f>
        <v>1</v>
      </c>
      <c r="Z71" s="1630">
        <f>SUM(Z72:Z75)</f>
        <v>1</v>
      </c>
      <c r="AA71" s="1630">
        <f t="shared" ref="AA71:AC71" si="37">SUM(AA72:AA75)</f>
        <v>0</v>
      </c>
      <c r="AB71" s="1630">
        <f t="shared" si="37"/>
        <v>0</v>
      </c>
      <c r="AC71" s="1630">
        <f t="shared" si="37"/>
        <v>0</v>
      </c>
      <c r="AD71" s="1989">
        <f>Z71+AB71</f>
        <v>1</v>
      </c>
      <c r="AE71" s="1988">
        <f>AD71/Y71</f>
        <v>1</v>
      </c>
      <c r="AF71" s="1630">
        <f t="shared" ref="AF71:AM71" si="38">SUM(AF72:AF75)</f>
        <v>0</v>
      </c>
      <c r="AG71" s="1630">
        <f t="shared" si="38"/>
        <v>0</v>
      </c>
      <c r="AH71" s="1630">
        <f t="shared" si="38"/>
        <v>0</v>
      </c>
      <c r="AI71" s="1630">
        <f t="shared" si="38"/>
        <v>0</v>
      </c>
      <c r="AJ71" s="1630">
        <f t="shared" si="38"/>
        <v>1</v>
      </c>
      <c r="AK71" s="1630">
        <f t="shared" si="38"/>
        <v>389</v>
      </c>
      <c r="AL71" s="1630">
        <f t="shared" si="38"/>
        <v>1</v>
      </c>
      <c r="AM71" s="1630">
        <f t="shared" si="38"/>
        <v>382</v>
      </c>
      <c r="AN71" s="1619"/>
      <c r="AO71" s="1619"/>
      <c r="AP71" s="1619"/>
      <c r="AQ71" s="1619"/>
      <c r="AR71" s="1619"/>
      <c r="AS71" s="1619"/>
      <c r="AT71" s="1619"/>
      <c r="AU71" s="1619"/>
      <c r="AV71" s="1619"/>
      <c r="AW71" s="1619"/>
      <c r="AX71" s="1619"/>
      <c r="AY71" s="1619"/>
      <c r="AZ71" s="1619"/>
      <c r="BA71" s="1619"/>
      <c r="BB71" s="1619"/>
      <c r="BC71" s="1619"/>
      <c r="BD71" s="1619"/>
      <c r="BE71" s="1619"/>
      <c r="BF71" s="1619"/>
      <c r="BG71" s="1619"/>
      <c r="BH71" s="1619"/>
      <c r="BI71" s="1619"/>
      <c r="BJ71" s="1619"/>
      <c r="BK71" s="1619"/>
      <c r="BL71" s="1619"/>
      <c r="BM71" s="1619"/>
      <c r="BN71" s="1619"/>
      <c r="BO71" s="1619"/>
      <c r="BP71" s="1619"/>
      <c r="BQ71" s="1619"/>
      <c r="BR71" s="1619"/>
      <c r="BS71" s="1619"/>
      <c r="BT71" s="1619"/>
      <c r="BU71" s="1619"/>
      <c r="BV71" s="1619"/>
      <c r="BW71" s="1619"/>
      <c r="BX71" s="1619"/>
      <c r="BY71" s="1619"/>
      <c r="BZ71" s="1619"/>
      <c r="CA71" s="1619"/>
      <c r="CB71" s="1619"/>
      <c r="CC71" s="1619"/>
      <c r="CD71" s="1619"/>
      <c r="CE71" s="1619"/>
      <c r="CF71" s="1619"/>
      <c r="CG71" s="1619"/>
      <c r="CH71" s="1619"/>
      <c r="CI71" s="1619"/>
      <c r="CJ71" s="1619"/>
      <c r="CK71" s="1619"/>
      <c r="CL71" s="1619"/>
      <c r="CM71" s="1619"/>
      <c r="CN71" s="1619"/>
      <c r="CO71" s="1619"/>
      <c r="CP71" s="1619"/>
      <c r="CQ71" s="1619"/>
      <c r="CR71" s="1619"/>
      <c r="CS71" s="1619"/>
      <c r="CT71" s="1619"/>
      <c r="CU71" s="1619"/>
      <c r="CV71" s="1619"/>
      <c r="CW71" s="1619"/>
      <c r="CX71" s="1619"/>
      <c r="CY71" s="1619"/>
      <c r="CZ71" s="1619"/>
      <c r="DA71" s="1619"/>
      <c r="DB71" s="1619"/>
      <c r="DC71" s="1619"/>
      <c r="DD71" s="1619"/>
      <c r="DE71" s="1619"/>
      <c r="DF71" s="1619"/>
      <c r="DG71" s="1619"/>
      <c r="DH71" s="1619"/>
      <c r="DI71" s="1619"/>
      <c r="DJ71" s="1619"/>
      <c r="DK71" s="1619"/>
      <c r="DL71" s="1619"/>
      <c r="DM71" s="1619"/>
      <c r="DN71" s="1619"/>
      <c r="DO71" s="1619"/>
      <c r="DP71" s="1619"/>
      <c r="DQ71" s="1619"/>
      <c r="DR71" s="1619"/>
      <c r="DS71" s="1619"/>
      <c r="DT71" s="1619"/>
      <c r="DU71" s="1619"/>
      <c r="DV71" s="1619"/>
      <c r="DW71" s="1619"/>
      <c r="DX71" s="1619"/>
      <c r="DY71" s="1619"/>
      <c r="DZ71" s="1619"/>
      <c r="EA71" s="1619"/>
      <c r="EB71" s="1619"/>
      <c r="EC71" s="1619"/>
      <c r="ED71" s="1619"/>
      <c r="EE71" s="1619"/>
      <c r="EF71" s="1619"/>
      <c r="EG71" s="1619"/>
      <c r="EH71" s="1619"/>
      <c r="EI71" s="1619"/>
      <c r="EJ71" s="1619"/>
      <c r="EK71" s="1619"/>
      <c r="EL71" s="1619"/>
      <c r="EM71" s="1619"/>
      <c r="EN71" s="1619"/>
      <c r="EO71" s="1619"/>
      <c r="EP71" s="1619"/>
      <c r="EQ71" s="1619"/>
      <c r="ER71" s="1619"/>
      <c r="ES71" s="1619"/>
      <c r="ET71" s="1619"/>
      <c r="EU71" s="1619"/>
      <c r="EV71" s="1619"/>
      <c r="EW71" s="1619"/>
      <c r="EX71" s="1619"/>
      <c r="EY71" s="1619"/>
      <c r="EZ71" s="1619"/>
      <c r="FA71" s="1620"/>
    </row>
    <row r="72" spans="1:157" s="1572" customFormat="1">
      <c r="A72" s="1675"/>
      <c r="B72" s="1723" t="s">
        <v>566</v>
      </c>
      <c r="C72" s="1615"/>
      <c r="D72" s="1737"/>
      <c r="E72" s="2014"/>
      <c r="F72" s="2057"/>
      <c r="G72" s="1738"/>
      <c r="H72" s="1739"/>
      <c r="I72" s="1713"/>
      <c r="J72" s="1716"/>
      <c r="K72" s="1716"/>
      <c r="L72" s="1713"/>
      <c r="M72" s="1716"/>
      <c r="N72" s="1716"/>
      <c r="O72" s="1716"/>
      <c r="P72" s="1740"/>
      <c r="Q72" s="1710"/>
      <c r="R72" s="1710"/>
      <c r="S72" s="1710"/>
      <c r="T72" s="1710"/>
      <c r="U72" s="1701"/>
      <c r="V72" s="1689">
        <f t="shared" si="9"/>
        <v>0</v>
      </c>
      <c r="W72" s="1629"/>
      <c r="X72" s="1623"/>
      <c r="Y72" s="1989"/>
      <c r="Z72" s="1629"/>
      <c r="AA72" s="1623"/>
      <c r="AB72" s="1535"/>
      <c r="AC72" s="1535"/>
      <c r="AD72" s="1989"/>
      <c r="AE72" s="1990"/>
      <c r="AF72" s="1543"/>
      <c r="AG72" s="1543"/>
      <c r="AH72" s="1543"/>
      <c r="AI72" s="1543"/>
      <c r="AJ72" s="1543"/>
      <c r="AK72" s="1543"/>
      <c r="AL72" s="1543"/>
      <c r="AM72" s="1543"/>
      <c r="AN72" s="1548"/>
      <c r="AO72" s="1548"/>
      <c r="AP72" s="1548"/>
      <c r="AQ72" s="1548"/>
      <c r="AR72" s="1548"/>
      <c r="AS72" s="1548"/>
      <c r="AT72" s="1548"/>
      <c r="AU72" s="1548"/>
      <c r="AV72" s="1548"/>
      <c r="AW72" s="1548"/>
      <c r="AX72" s="1548"/>
      <c r="AY72" s="1548"/>
      <c r="AZ72" s="1548"/>
      <c r="BA72" s="1548"/>
      <c r="BB72" s="1548"/>
      <c r="BC72" s="1548"/>
      <c r="BD72" s="1548"/>
      <c r="BE72" s="1548"/>
      <c r="BF72" s="1548"/>
      <c r="BG72" s="1548"/>
      <c r="BH72" s="1548"/>
      <c r="BI72" s="1548"/>
      <c r="BJ72" s="1548"/>
      <c r="BK72" s="1548"/>
      <c r="BL72" s="1548"/>
      <c r="BM72" s="1548"/>
      <c r="BN72" s="1548"/>
      <c r="BO72" s="1548"/>
      <c r="BP72" s="1548"/>
      <c r="BQ72" s="1548"/>
      <c r="BR72" s="1548"/>
      <c r="BS72" s="1548"/>
      <c r="BT72" s="1548"/>
      <c r="BU72" s="1548"/>
      <c r="BV72" s="1548"/>
      <c r="BW72" s="1548"/>
      <c r="BX72" s="1548"/>
      <c r="BY72" s="1548"/>
      <c r="BZ72" s="1548"/>
      <c r="CA72" s="1548"/>
      <c r="CB72" s="1548"/>
      <c r="CC72" s="1548"/>
      <c r="CD72" s="1548"/>
      <c r="CE72" s="1548"/>
      <c r="CF72" s="1548"/>
      <c r="CG72" s="1548"/>
      <c r="CH72" s="1548"/>
      <c r="CI72" s="1548"/>
      <c r="CJ72" s="1548"/>
      <c r="CK72" s="1548"/>
      <c r="CL72" s="1548"/>
      <c r="CM72" s="1548"/>
      <c r="CN72" s="1548"/>
      <c r="CO72" s="1548"/>
      <c r="CP72" s="1548"/>
      <c r="CQ72" s="1548"/>
      <c r="CR72" s="1548"/>
      <c r="CS72" s="1548"/>
      <c r="CT72" s="1548"/>
      <c r="CU72" s="1548"/>
      <c r="CV72" s="1548"/>
      <c r="CW72" s="1548"/>
      <c r="CX72" s="1548"/>
      <c r="CY72" s="1548"/>
      <c r="CZ72" s="1548"/>
      <c r="DA72" s="1548"/>
      <c r="DB72" s="1548"/>
      <c r="DC72" s="1548"/>
      <c r="DD72" s="1548"/>
      <c r="DE72" s="1548"/>
      <c r="DF72" s="1548"/>
      <c r="DG72" s="1548"/>
      <c r="DH72" s="1548"/>
      <c r="DI72" s="1548"/>
      <c r="DJ72" s="1548"/>
      <c r="DK72" s="1548"/>
      <c r="DL72" s="1548"/>
      <c r="DM72" s="1548"/>
      <c r="DN72" s="1548"/>
      <c r="DO72" s="1548"/>
      <c r="DP72" s="1548"/>
      <c r="DQ72" s="1548"/>
      <c r="DR72" s="1548"/>
      <c r="DS72" s="1548"/>
      <c r="DT72" s="1548"/>
      <c r="DU72" s="1548"/>
      <c r="DV72" s="1548"/>
      <c r="DW72" s="1548"/>
      <c r="DX72" s="1548"/>
      <c r="DY72" s="1548"/>
      <c r="DZ72" s="1548"/>
      <c r="EA72" s="1548"/>
      <c r="EB72" s="1548"/>
      <c r="EC72" s="1548"/>
      <c r="ED72" s="1548"/>
      <c r="EE72" s="1548"/>
      <c r="EF72" s="1548"/>
      <c r="EG72" s="1548"/>
      <c r="EH72" s="1548"/>
      <c r="EI72" s="1548"/>
      <c r="EJ72" s="1548"/>
      <c r="EK72" s="1548"/>
      <c r="EL72" s="1548"/>
      <c r="EM72" s="1548"/>
      <c r="EN72" s="1548"/>
      <c r="EO72" s="1548"/>
      <c r="EP72" s="1548"/>
      <c r="EQ72" s="1548"/>
      <c r="ER72" s="1548"/>
      <c r="ES72" s="1548"/>
      <c r="ET72" s="1548"/>
      <c r="EU72" s="1548"/>
      <c r="EV72" s="1548"/>
      <c r="EW72" s="1548"/>
      <c r="EX72" s="1548"/>
      <c r="EY72" s="1548"/>
      <c r="EZ72" s="1548"/>
      <c r="FA72" s="1605"/>
    </row>
    <row r="73" spans="1:157" s="1572" customFormat="1">
      <c r="A73" s="2037"/>
      <c r="B73" s="1676" t="s">
        <v>166</v>
      </c>
      <c r="C73" s="1615"/>
      <c r="D73" s="1737"/>
      <c r="E73" s="2014"/>
      <c r="F73" s="2057"/>
      <c r="G73" s="1738"/>
      <c r="H73" s="1739"/>
      <c r="I73" s="1713"/>
      <c r="J73" s="1716"/>
      <c r="K73" s="1716"/>
      <c r="L73" s="1713"/>
      <c r="M73" s="1716"/>
      <c r="N73" s="1716"/>
      <c r="O73" s="1716"/>
      <c r="P73" s="1740"/>
      <c r="Q73" s="1710"/>
      <c r="R73" s="1710"/>
      <c r="S73" s="1710"/>
      <c r="T73" s="1710"/>
      <c r="U73" s="1701"/>
      <c r="V73" s="1689">
        <f t="shared" si="9"/>
        <v>0</v>
      </c>
      <c r="W73" s="1629"/>
      <c r="X73" s="1623"/>
      <c r="Y73" s="1989"/>
      <c r="Z73" s="1629"/>
      <c r="AA73" s="1623"/>
      <c r="AB73" s="1535"/>
      <c r="AC73" s="1535"/>
      <c r="AD73" s="1989"/>
      <c r="AE73" s="1990"/>
      <c r="AF73" s="1543"/>
      <c r="AG73" s="1543"/>
      <c r="AH73" s="1543"/>
      <c r="AI73" s="1543"/>
      <c r="AJ73" s="1543"/>
      <c r="AK73" s="1543"/>
      <c r="AL73" s="1543"/>
      <c r="AM73" s="1543">
        <f t="shared" ref="AM73:AM75" si="39">AL73*J73</f>
        <v>0</v>
      </c>
      <c r="AN73" s="1548"/>
      <c r="AO73" s="1548"/>
      <c r="AP73" s="1548"/>
      <c r="AQ73" s="1548"/>
      <c r="AR73" s="1548"/>
      <c r="AS73" s="1548"/>
      <c r="AT73" s="1548"/>
      <c r="AU73" s="1548"/>
      <c r="AV73" s="1548"/>
      <c r="AW73" s="1548"/>
      <c r="AX73" s="1548"/>
      <c r="AY73" s="1548"/>
      <c r="AZ73" s="1548"/>
      <c r="BA73" s="1548"/>
      <c r="BB73" s="1548"/>
      <c r="BC73" s="1548"/>
      <c r="BD73" s="1548"/>
      <c r="BE73" s="1548"/>
      <c r="BF73" s="1548"/>
      <c r="BG73" s="1548"/>
      <c r="BH73" s="1548"/>
      <c r="BI73" s="1548"/>
      <c r="BJ73" s="1548"/>
      <c r="BK73" s="1548"/>
      <c r="BL73" s="1548"/>
      <c r="BM73" s="1548"/>
      <c r="BN73" s="1548"/>
      <c r="BO73" s="1548"/>
      <c r="BP73" s="1548"/>
      <c r="BQ73" s="1548"/>
      <c r="BR73" s="1548"/>
      <c r="BS73" s="1548"/>
      <c r="BT73" s="1548"/>
      <c r="BU73" s="1548"/>
      <c r="BV73" s="1548"/>
      <c r="BW73" s="1548"/>
      <c r="BX73" s="1548"/>
      <c r="BY73" s="1548"/>
      <c r="BZ73" s="1548"/>
      <c r="CA73" s="1548"/>
      <c r="CB73" s="1548"/>
      <c r="CC73" s="1548"/>
      <c r="CD73" s="1548"/>
      <c r="CE73" s="1548"/>
      <c r="CF73" s="1548"/>
      <c r="CG73" s="1548"/>
      <c r="CH73" s="1548"/>
      <c r="CI73" s="1548"/>
      <c r="CJ73" s="1548"/>
      <c r="CK73" s="1548"/>
      <c r="CL73" s="1548"/>
      <c r="CM73" s="1548"/>
      <c r="CN73" s="1548"/>
      <c r="CO73" s="1548"/>
      <c r="CP73" s="1548"/>
      <c r="CQ73" s="1548"/>
      <c r="CR73" s="1548"/>
      <c r="CS73" s="1548"/>
      <c r="CT73" s="1548"/>
      <c r="CU73" s="1548"/>
      <c r="CV73" s="1548"/>
      <c r="CW73" s="1548"/>
      <c r="CX73" s="1548"/>
      <c r="CY73" s="1548"/>
      <c r="CZ73" s="1548"/>
      <c r="DA73" s="1548"/>
      <c r="DB73" s="1548"/>
      <c r="DC73" s="1548"/>
      <c r="DD73" s="1548"/>
      <c r="DE73" s="1548"/>
      <c r="DF73" s="1548"/>
      <c r="DG73" s="1548"/>
      <c r="DH73" s="1548"/>
      <c r="DI73" s="1548"/>
      <c r="DJ73" s="1548"/>
      <c r="DK73" s="1548"/>
      <c r="DL73" s="1548"/>
      <c r="DM73" s="1548"/>
      <c r="DN73" s="1548"/>
      <c r="DO73" s="1548"/>
      <c r="DP73" s="1548"/>
      <c r="DQ73" s="1548"/>
      <c r="DR73" s="1548"/>
      <c r="DS73" s="1548"/>
      <c r="DT73" s="1548"/>
      <c r="DU73" s="1548"/>
      <c r="DV73" s="1548"/>
      <c r="DW73" s="1548"/>
      <c r="DX73" s="1548"/>
      <c r="DY73" s="1548"/>
      <c r="DZ73" s="1548"/>
      <c r="EA73" s="1548"/>
      <c r="EB73" s="1548"/>
      <c r="EC73" s="1548"/>
      <c r="ED73" s="1548"/>
      <c r="EE73" s="1548"/>
      <c r="EF73" s="1548"/>
      <c r="EG73" s="1548"/>
      <c r="EH73" s="1548"/>
      <c r="EI73" s="1548"/>
      <c r="EJ73" s="1548"/>
      <c r="EK73" s="1548"/>
      <c r="EL73" s="1548"/>
      <c r="EM73" s="1548"/>
      <c r="EN73" s="1548"/>
      <c r="EO73" s="1548"/>
      <c r="EP73" s="1548"/>
      <c r="EQ73" s="1548"/>
      <c r="ER73" s="1548"/>
      <c r="ES73" s="1548"/>
      <c r="ET73" s="1548"/>
      <c r="EU73" s="1548"/>
      <c r="EV73" s="1548"/>
      <c r="EW73" s="1548"/>
      <c r="EX73" s="1548"/>
      <c r="EY73" s="1548"/>
      <c r="EZ73" s="1548"/>
      <c r="FA73" s="1605"/>
    </row>
    <row r="74" spans="1:157" s="1570" customFormat="1" ht="41.4">
      <c r="A74" s="1700"/>
      <c r="B74" s="1705" t="s">
        <v>621</v>
      </c>
      <c r="C74" s="1693" t="s">
        <v>564</v>
      </c>
      <c r="D74" s="1973" t="s">
        <v>1246</v>
      </c>
      <c r="E74" s="1694"/>
      <c r="F74" s="1736"/>
      <c r="G74" s="1717"/>
      <c r="H74" s="1707"/>
      <c r="I74" s="1707"/>
      <c r="J74" s="1719"/>
      <c r="K74" s="1719"/>
      <c r="L74" s="1707"/>
      <c r="M74" s="1719">
        <f>SUM(N74:P74)</f>
        <v>495</v>
      </c>
      <c r="N74" s="1719">
        <v>450</v>
      </c>
      <c r="O74" s="1719">
        <v>45</v>
      </c>
      <c r="P74" s="1706"/>
      <c r="Q74" s="1704"/>
      <c r="R74" s="1704"/>
      <c r="S74" s="1704"/>
      <c r="T74" s="1704"/>
      <c r="U74" s="1700" t="s">
        <v>619</v>
      </c>
      <c r="V74" s="1689">
        <f t="shared" si="9"/>
        <v>0</v>
      </c>
      <c r="W74" s="1629">
        <v>1</v>
      </c>
      <c r="X74" s="1623"/>
      <c r="Y74" s="1989"/>
      <c r="Z74" s="1629">
        <v>1</v>
      </c>
      <c r="AA74" s="1623"/>
      <c r="AB74" s="1535"/>
      <c r="AC74" s="1535"/>
      <c r="AD74" s="1989"/>
      <c r="AE74" s="1990"/>
      <c r="AF74" s="1543"/>
      <c r="AG74" s="1543"/>
      <c r="AH74" s="1543"/>
      <c r="AI74" s="1543"/>
      <c r="AJ74" s="1543"/>
      <c r="AK74" s="1543"/>
      <c r="AL74" s="1543"/>
      <c r="AM74" s="1543">
        <f t="shared" si="39"/>
        <v>0</v>
      </c>
      <c r="AN74" s="1553"/>
      <c r="AO74" s="1553"/>
      <c r="AP74" s="1553"/>
      <c r="AQ74" s="1553"/>
      <c r="AR74" s="1553"/>
      <c r="AS74" s="1553"/>
      <c r="AT74" s="1553"/>
      <c r="AU74" s="1553"/>
      <c r="AV74" s="1553"/>
      <c r="AW74" s="1553"/>
      <c r="AX74" s="1553"/>
      <c r="AY74" s="1553"/>
      <c r="AZ74" s="1553"/>
      <c r="BA74" s="1553"/>
      <c r="BB74" s="1553"/>
      <c r="BC74" s="1553"/>
      <c r="BD74" s="1553"/>
      <c r="BE74" s="1553"/>
      <c r="BF74" s="1553"/>
      <c r="BG74" s="1553"/>
      <c r="BH74" s="1553"/>
      <c r="BI74" s="1553"/>
      <c r="BJ74" s="1553"/>
      <c r="BK74" s="1553"/>
      <c r="BL74" s="1553"/>
      <c r="BM74" s="1553"/>
      <c r="BN74" s="1553"/>
      <c r="BO74" s="1553"/>
      <c r="BP74" s="1553"/>
      <c r="BQ74" s="1553"/>
      <c r="BR74" s="1553"/>
      <c r="BS74" s="1553"/>
      <c r="BT74" s="1553"/>
      <c r="BU74" s="1553"/>
      <c r="BV74" s="1553"/>
      <c r="BW74" s="1553"/>
      <c r="BX74" s="1553"/>
      <c r="BY74" s="1553"/>
      <c r="BZ74" s="1553"/>
      <c r="CA74" s="1553"/>
      <c r="CB74" s="1553"/>
      <c r="CC74" s="1553"/>
      <c r="CD74" s="1553"/>
      <c r="CE74" s="1553"/>
      <c r="CF74" s="1553"/>
      <c r="CG74" s="1553"/>
      <c r="CH74" s="1553"/>
      <c r="CI74" s="1553"/>
      <c r="CJ74" s="1553"/>
      <c r="CK74" s="1553"/>
      <c r="CL74" s="1553"/>
      <c r="CM74" s="1553"/>
      <c r="CN74" s="1553"/>
      <c r="CO74" s="1553"/>
      <c r="CP74" s="1553"/>
      <c r="CQ74" s="1553"/>
      <c r="CR74" s="1553"/>
      <c r="CS74" s="1553"/>
      <c r="CT74" s="1553"/>
      <c r="CU74" s="1553"/>
      <c r="CV74" s="1553"/>
      <c r="CW74" s="1553"/>
      <c r="CX74" s="1553"/>
      <c r="CY74" s="1553"/>
      <c r="CZ74" s="1553"/>
      <c r="DA74" s="1553"/>
      <c r="DB74" s="1553"/>
      <c r="DC74" s="1553"/>
      <c r="DD74" s="1553"/>
      <c r="DE74" s="1553"/>
      <c r="DF74" s="1553"/>
      <c r="DG74" s="1553"/>
      <c r="DH74" s="1553"/>
      <c r="DI74" s="1553"/>
      <c r="DJ74" s="1553"/>
      <c r="DK74" s="1553"/>
      <c r="DL74" s="1553"/>
      <c r="DM74" s="1553"/>
      <c r="DN74" s="1553"/>
      <c r="DO74" s="1553"/>
      <c r="DP74" s="1553"/>
      <c r="DQ74" s="1553"/>
      <c r="DR74" s="1553"/>
      <c r="DS74" s="1553"/>
      <c r="DT74" s="1553"/>
      <c r="DU74" s="1553"/>
      <c r="DV74" s="1553"/>
      <c r="DW74" s="1553"/>
      <c r="DX74" s="1553"/>
      <c r="DY74" s="1553"/>
      <c r="DZ74" s="1553"/>
      <c r="EA74" s="1553"/>
      <c r="EB74" s="1553"/>
      <c r="EC74" s="1553"/>
      <c r="ED74" s="1553"/>
      <c r="EE74" s="1553"/>
      <c r="EF74" s="1553"/>
      <c r="EG74" s="1553"/>
      <c r="EH74" s="1553"/>
      <c r="EI74" s="1553"/>
      <c r="EJ74" s="1553"/>
      <c r="EK74" s="1553"/>
      <c r="EL74" s="1553"/>
      <c r="EM74" s="1553"/>
      <c r="EN74" s="1553"/>
      <c r="EO74" s="1553"/>
      <c r="EP74" s="1553"/>
      <c r="EQ74" s="1553"/>
      <c r="ER74" s="1553"/>
      <c r="ES74" s="1553"/>
      <c r="ET74" s="1553"/>
      <c r="EU74" s="1553"/>
      <c r="EV74" s="1553"/>
      <c r="EW74" s="1553"/>
      <c r="EX74" s="1553"/>
      <c r="EY74" s="1553"/>
      <c r="EZ74" s="1553"/>
      <c r="FA74" s="1602"/>
    </row>
    <row r="75" spans="1:157" s="1570" customFormat="1" ht="27.6">
      <c r="A75" s="1700"/>
      <c r="B75" s="2053" t="s">
        <v>1140</v>
      </c>
      <c r="C75" s="1693"/>
      <c r="D75" s="1691"/>
      <c r="E75" s="1694">
        <v>389</v>
      </c>
      <c r="F75" s="1757" t="s">
        <v>1166</v>
      </c>
      <c r="G75" s="1717">
        <v>10</v>
      </c>
      <c r="H75" s="1709" t="s">
        <v>1225</v>
      </c>
      <c r="I75" s="1774" t="s">
        <v>1257</v>
      </c>
      <c r="J75" s="1719">
        <v>382</v>
      </c>
      <c r="K75" s="1719">
        <v>10</v>
      </c>
      <c r="L75" s="1707" t="s">
        <v>1258</v>
      </c>
      <c r="M75" s="1719"/>
      <c r="N75" s="1719"/>
      <c r="O75" s="1719"/>
      <c r="P75" s="1706"/>
      <c r="Q75" s="1704"/>
      <c r="R75" s="1704"/>
      <c r="S75" s="1704"/>
      <c r="T75" s="1704"/>
      <c r="U75" s="1700"/>
      <c r="V75" s="1689">
        <f t="shared" si="9"/>
        <v>7</v>
      </c>
      <c r="W75" s="1975"/>
      <c r="X75" s="1976"/>
      <c r="Y75" s="1992"/>
      <c r="Z75" s="1975"/>
      <c r="AA75" s="1976"/>
      <c r="AB75" s="1978"/>
      <c r="AC75" s="1978"/>
      <c r="AD75" s="1992"/>
      <c r="AE75" s="1993"/>
      <c r="AF75" s="1977"/>
      <c r="AG75" s="1543">
        <f t="shared" ref="AG75" si="40">AF75*E75</f>
        <v>0</v>
      </c>
      <c r="AH75" s="1977"/>
      <c r="AI75" s="1543">
        <f t="shared" ref="AI75" si="41">AH75*J75</f>
        <v>0</v>
      </c>
      <c r="AJ75" s="1977">
        <v>1</v>
      </c>
      <c r="AK75" s="1543">
        <f t="shared" ref="AK75" si="42">AJ75*E75</f>
        <v>389</v>
      </c>
      <c r="AL75" s="1977">
        <v>1</v>
      </c>
      <c r="AM75" s="1543">
        <f t="shared" si="39"/>
        <v>382</v>
      </c>
      <c r="AN75" s="1553"/>
      <c r="AO75" s="1553"/>
      <c r="AP75" s="1553"/>
      <c r="AQ75" s="1553"/>
      <c r="AR75" s="1553"/>
      <c r="AS75" s="1553"/>
      <c r="AT75" s="1553"/>
      <c r="AU75" s="1553"/>
      <c r="AV75" s="1553"/>
      <c r="AW75" s="1553"/>
      <c r="AX75" s="1553"/>
      <c r="AY75" s="1553"/>
      <c r="AZ75" s="1553"/>
      <c r="BA75" s="1553"/>
      <c r="BB75" s="1553"/>
      <c r="BC75" s="1553"/>
      <c r="BD75" s="1553"/>
      <c r="BE75" s="1553"/>
      <c r="BF75" s="1553"/>
      <c r="BG75" s="1553"/>
      <c r="BH75" s="1553"/>
      <c r="BI75" s="1553"/>
      <c r="BJ75" s="1553"/>
      <c r="BK75" s="1553"/>
      <c r="BL75" s="1553"/>
      <c r="BM75" s="1553"/>
      <c r="BN75" s="1553"/>
      <c r="BO75" s="1553"/>
      <c r="BP75" s="1553"/>
      <c r="BQ75" s="1553"/>
      <c r="BR75" s="1553"/>
      <c r="BS75" s="1553"/>
      <c r="BT75" s="1553"/>
      <c r="BU75" s="1553"/>
      <c r="BV75" s="1553"/>
      <c r="BW75" s="1553"/>
      <c r="BX75" s="1553"/>
      <c r="BY75" s="1553"/>
      <c r="BZ75" s="1553"/>
      <c r="CA75" s="1553"/>
      <c r="CB75" s="1553"/>
      <c r="CC75" s="1553"/>
      <c r="CD75" s="1553"/>
      <c r="CE75" s="1553"/>
      <c r="CF75" s="1553"/>
      <c r="CG75" s="1553"/>
      <c r="CH75" s="1553"/>
      <c r="CI75" s="1553"/>
      <c r="CJ75" s="1553"/>
      <c r="CK75" s="1553"/>
      <c r="CL75" s="1553"/>
      <c r="CM75" s="1553"/>
      <c r="CN75" s="1553"/>
      <c r="CO75" s="1553"/>
      <c r="CP75" s="1553"/>
      <c r="CQ75" s="1553"/>
      <c r="CR75" s="1553"/>
      <c r="CS75" s="1553"/>
      <c r="CT75" s="1553"/>
      <c r="CU75" s="1553"/>
      <c r="CV75" s="1553"/>
      <c r="CW75" s="1553"/>
      <c r="CX75" s="1553"/>
      <c r="CY75" s="1553"/>
      <c r="CZ75" s="1553"/>
      <c r="DA75" s="1553"/>
      <c r="DB75" s="1553"/>
      <c r="DC75" s="1553"/>
      <c r="DD75" s="1553"/>
      <c r="DE75" s="1553"/>
      <c r="DF75" s="1553"/>
      <c r="DG75" s="1553"/>
      <c r="DH75" s="1553"/>
      <c r="DI75" s="1553"/>
      <c r="DJ75" s="1553"/>
      <c r="DK75" s="1553"/>
      <c r="DL75" s="1553"/>
      <c r="DM75" s="1553"/>
      <c r="DN75" s="1553"/>
      <c r="DO75" s="1553"/>
      <c r="DP75" s="1553"/>
      <c r="DQ75" s="1553"/>
      <c r="DR75" s="1553"/>
      <c r="DS75" s="1553"/>
      <c r="DT75" s="1553"/>
      <c r="DU75" s="1553"/>
      <c r="DV75" s="1553"/>
      <c r="DW75" s="1553"/>
      <c r="DX75" s="1553"/>
      <c r="DY75" s="1553"/>
      <c r="DZ75" s="1553"/>
      <c r="EA75" s="1553"/>
      <c r="EB75" s="1553"/>
      <c r="EC75" s="1553"/>
      <c r="ED75" s="1553"/>
      <c r="EE75" s="1553"/>
      <c r="EF75" s="1553"/>
      <c r="EG75" s="1553"/>
      <c r="EH75" s="1553"/>
      <c r="EI75" s="1553"/>
      <c r="EJ75" s="1553"/>
      <c r="EK75" s="1553"/>
      <c r="EL75" s="1553"/>
      <c r="EM75" s="1553"/>
      <c r="EN75" s="1553"/>
      <c r="EO75" s="1553"/>
      <c r="EP75" s="1553"/>
      <c r="EQ75" s="1553"/>
      <c r="ER75" s="1553"/>
      <c r="ES75" s="1553"/>
      <c r="ET75" s="1553"/>
      <c r="EU75" s="1553"/>
      <c r="EV75" s="1553"/>
      <c r="EW75" s="1553"/>
      <c r="EX75" s="1553"/>
      <c r="EY75" s="1553"/>
      <c r="EZ75" s="1553"/>
      <c r="FA75" s="1602"/>
    </row>
    <row r="76" spans="1:157" s="1572" customFormat="1">
      <c r="A76" s="1672">
        <v>7</v>
      </c>
      <c r="B76" s="1673" t="s">
        <v>873</v>
      </c>
      <c r="C76" s="1720"/>
      <c r="D76" s="1721"/>
      <c r="E76" s="1722">
        <f>SUM(E78:E86)</f>
        <v>79842</v>
      </c>
      <c r="F76" s="1722">
        <f t="shared" ref="F76:U76" si="43">SUM(F78:F86)</f>
        <v>0</v>
      </c>
      <c r="G76" s="1722"/>
      <c r="H76" s="1722">
        <f t="shared" si="43"/>
        <v>0</v>
      </c>
      <c r="I76" s="1722">
        <f t="shared" si="43"/>
        <v>0</v>
      </c>
      <c r="J76" s="1722">
        <f t="shared" si="43"/>
        <v>79838.569999999992</v>
      </c>
      <c r="K76" s="1722">
        <f t="shared" si="43"/>
        <v>1170</v>
      </c>
      <c r="L76" s="1722">
        <f t="shared" si="43"/>
        <v>0</v>
      </c>
      <c r="M76" s="1722">
        <f t="shared" si="43"/>
        <v>31820</v>
      </c>
      <c r="N76" s="1722">
        <f t="shared" si="43"/>
        <v>0</v>
      </c>
      <c r="O76" s="1722">
        <f t="shared" si="43"/>
        <v>31820</v>
      </c>
      <c r="P76" s="1722">
        <f t="shared" si="43"/>
        <v>0</v>
      </c>
      <c r="Q76" s="1722">
        <f t="shared" si="43"/>
        <v>31767</v>
      </c>
      <c r="R76" s="1722">
        <f t="shared" si="43"/>
        <v>0</v>
      </c>
      <c r="S76" s="1722">
        <f t="shared" si="43"/>
        <v>31767</v>
      </c>
      <c r="T76" s="1722">
        <f t="shared" si="43"/>
        <v>0</v>
      </c>
      <c r="U76" s="1722">
        <f t="shared" si="43"/>
        <v>0</v>
      </c>
      <c r="V76" s="1689">
        <f t="shared" si="9"/>
        <v>3.430000000007567</v>
      </c>
      <c r="W76" s="1630">
        <f>SUM(W78:W86)</f>
        <v>2</v>
      </c>
      <c r="X76" s="1630">
        <f>SUM(X78:X86)</f>
        <v>0</v>
      </c>
      <c r="Y76" s="1989">
        <f>W76+X76</f>
        <v>2</v>
      </c>
      <c r="Z76" s="1630">
        <f>SUM(Z78:Z86)</f>
        <v>2</v>
      </c>
      <c r="AA76" s="1630">
        <f t="shared" ref="AA76:AC76" si="44">SUM(AA78:AA86)</f>
        <v>0</v>
      </c>
      <c r="AB76" s="1630">
        <f t="shared" si="44"/>
        <v>0</v>
      </c>
      <c r="AC76" s="1630">
        <f t="shared" si="44"/>
        <v>0</v>
      </c>
      <c r="AD76" s="1989">
        <f>Z76+AB76</f>
        <v>2</v>
      </c>
      <c r="AE76" s="1988">
        <f>AD76/Y76</f>
        <v>1</v>
      </c>
      <c r="AF76" s="1630">
        <f t="shared" ref="AF76:AM76" si="45">SUM(AF78:AF86)</f>
        <v>6</v>
      </c>
      <c r="AG76" s="1630">
        <f t="shared" si="45"/>
        <v>70417</v>
      </c>
      <c r="AH76" s="1630">
        <f t="shared" si="45"/>
        <v>6</v>
      </c>
      <c r="AI76" s="1630">
        <f t="shared" si="45"/>
        <v>70416.570000000007</v>
      </c>
      <c r="AJ76" s="1630">
        <f t="shared" si="45"/>
        <v>1</v>
      </c>
      <c r="AK76" s="1630">
        <f t="shared" si="45"/>
        <v>9425</v>
      </c>
      <c r="AL76" s="1630">
        <f t="shared" si="45"/>
        <v>1</v>
      </c>
      <c r="AM76" s="1630">
        <f t="shared" si="45"/>
        <v>9422</v>
      </c>
      <c r="AN76" s="1548"/>
      <c r="AO76" s="1548"/>
      <c r="AP76" s="1548"/>
      <c r="AQ76" s="1548"/>
      <c r="AR76" s="1548"/>
      <c r="AS76" s="1548"/>
      <c r="AT76" s="1548"/>
      <c r="AU76" s="1548"/>
      <c r="AV76" s="1548"/>
      <c r="AW76" s="1548"/>
      <c r="AX76" s="1548"/>
      <c r="AY76" s="1548"/>
      <c r="AZ76" s="1548"/>
      <c r="BA76" s="1548"/>
      <c r="BB76" s="1548"/>
      <c r="BC76" s="1548"/>
      <c r="BD76" s="1548"/>
      <c r="BE76" s="1548"/>
      <c r="BF76" s="1548"/>
      <c r="BG76" s="1548"/>
      <c r="BH76" s="1548"/>
      <c r="BI76" s="1548"/>
      <c r="BJ76" s="1548"/>
      <c r="BK76" s="1548"/>
      <c r="BL76" s="1548"/>
      <c r="BM76" s="1548"/>
      <c r="BN76" s="1548"/>
      <c r="BO76" s="1548"/>
      <c r="BP76" s="1548"/>
      <c r="BQ76" s="1548"/>
      <c r="BR76" s="1548"/>
      <c r="BS76" s="1548"/>
      <c r="BT76" s="1548"/>
      <c r="BU76" s="1548"/>
      <c r="BV76" s="1548"/>
      <c r="BW76" s="1548"/>
      <c r="BX76" s="1548"/>
      <c r="BY76" s="1548"/>
      <c r="BZ76" s="1548"/>
      <c r="CA76" s="1548"/>
      <c r="CB76" s="1548"/>
      <c r="CC76" s="1548"/>
      <c r="CD76" s="1548"/>
      <c r="CE76" s="1548"/>
      <c r="CF76" s="1548"/>
      <c r="CG76" s="1548"/>
      <c r="CH76" s="1548"/>
      <c r="CI76" s="1548"/>
      <c r="CJ76" s="1548"/>
      <c r="CK76" s="1548"/>
      <c r="CL76" s="1548"/>
      <c r="CM76" s="1548"/>
      <c r="CN76" s="1548"/>
      <c r="CO76" s="1548"/>
      <c r="CP76" s="1548"/>
      <c r="CQ76" s="1548"/>
      <c r="CR76" s="1548"/>
      <c r="CS76" s="1548"/>
      <c r="CT76" s="1548"/>
      <c r="CU76" s="1548"/>
      <c r="CV76" s="1548"/>
      <c r="CW76" s="1548"/>
      <c r="CX76" s="1548"/>
      <c r="CY76" s="1548"/>
      <c r="CZ76" s="1548"/>
      <c r="DA76" s="1548"/>
      <c r="DB76" s="1548"/>
      <c r="DC76" s="1548"/>
      <c r="DD76" s="1548"/>
      <c r="DE76" s="1548"/>
      <c r="DF76" s="1548"/>
      <c r="DG76" s="1548"/>
      <c r="DH76" s="1548"/>
      <c r="DI76" s="1548"/>
      <c r="DJ76" s="1548"/>
      <c r="DK76" s="1548"/>
      <c r="DL76" s="1548"/>
      <c r="DM76" s="1548"/>
      <c r="DN76" s="1548"/>
      <c r="DO76" s="1548"/>
      <c r="DP76" s="1548"/>
      <c r="DQ76" s="1548"/>
      <c r="DR76" s="1548"/>
      <c r="DS76" s="1548"/>
      <c r="DT76" s="1548"/>
      <c r="DU76" s="1548"/>
      <c r="DV76" s="1548"/>
      <c r="DW76" s="1548"/>
      <c r="DX76" s="1548"/>
      <c r="DY76" s="1548"/>
      <c r="DZ76" s="1548"/>
      <c r="EA76" s="1548"/>
      <c r="EB76" s="1548"/>
      <c r="EC76" s="1548"/>
      <c r="ED76" s="1548"/>
      <c r="EE76" s="1548"/>
      <c r="EF76" s="1548"/>
      <c r="EG76" s="1548"/>
      <c r="EH76" s="1548"/>
      <c r="EI76" s="1548"/>
      <c r="EJ76" s="1548"/>
      <c r="EK76" s="1548"/>
      <c r="EL76" s="1548"/>
      <c r="EM76" s="1548"/>
      <c r="EN76" s="1548"/>
      <c r="EO76" s="1548"/>
      <c r="EP76" s="1548"/>
      <c r="EQ76" s="1548"/>
      <c r="ER76" s="1548"/>
      <c r="ES76" s="1548"/>
      <c r="ET76" s="1548"/>
      <c r="EU76" s="1548"/>
      <c r="EV76" s="1548"/>
      <c r="EW76" s="1548"/>
      <c r="EX76" s="1548"/>
      <c r="EY76" s="1548"/>
      <c r="EZ76" s="1548"/>
      <c r="FA76" s="1605"/>
    </row>
    <row r="77" spans="1:157" s="1572" customFormat="1">
      <c r="A77" s="2037"/>
      <c r="B77" s="1676" t="s">
        <v>166</v>
      </c>
      <c r="C77" s="1615"/>
      <c r="D77" s="1737"/>
      <c r="E77" s="2014"/>
      <c r="F77" s="2057"/>
      <c r="G77" s="1738"/>
      <c r="H77" s="1739"/>
      <c r="I77" s="1713"/>
      <c r="J77" s="1716"/>
      <c r="K77" s="1716"/>
      <c r="L77" s="1713"/>
      <c r="M77" s="1716"/>
      <c r="N77" s="1716"/>
      <c r="O77" s="1716"/>
      <c r="P77" s="1740"/>
      <c r="Q77" s="1710"/>
      <c r="R77" s="1710"/>
      <c r="S77" s="1710"/>
      <c r="T77" s="1710"/>
      <c r="U77" s="1701"/>
      <c r="V77" s="1689">
        <f t="shared" si="9"/>
        <v>0</v>
      </c>
      <c r="W77" s="1629"/>
      <c r="X77" s="1623"/>
      <c r="Y77" s="1989"/>
      <c r="Z77" s="1629"/>
      <c r="AA77" s="1623"/>
      <c r="AB77" s="1535"/>
      <c r="AC77" s="1535"/>
      <c r="AD77" s="1989"/>
      <c r="AE77" s="1990"/>
      <c r="AF77" s="1543"/>
      <c r="AG77" s="1543"/>
      <c r="AH77" s="1543"/>
      <c r="AI77" s="1543"/>
      <c r="AJ77" s="1543"/>
      <c r="AK77" s="1543"/>
      <c r="AL77" s="1543"/>
      <c r="AM77" s="1543"/>
      <c r="AN77" s="1548"/>
      <c r="AO77" s="1548"/>
      <c r="AP77" s="1548"/>
      <c r="AQ77" s="1548"/>
      <c r="AR77" s="1548"/>
      <c r="AS77" s="1548"/>
      <c r="AT77" s="1548"/>
      <c r="AU77" s="1548"/>
      <c r="AV77" s="1548"/>
      <c r="AW77" s="1548"/>
      <c r="AX77" s="1548"/>
      <c r="AY77" s="1548"/>
      <c r="AZ77" s="1548"/>
      <c r="BA77" s="1548"/>
      <c r="BB77" s="1548"/>
      <c r="BC77" s="1548"/>
      <c r="BD77" s="1548"/>
      <c r="BE77" s="1548"/>
      <c r="BF77" s="1548"/>
      <c r="BG77" s="1548"/>
      <c r="BH77" s="1548"/>
      <c r="BI77" s="1548"/>
      <c r="BJ77" s="1548"/>
      <c r="BK77" s="1548"/>
      <c r="BL77" s="1548"/>
      <c r="BM77" s="1548"/>
      <c r="BN77" s="1548"/>
      <c r="BO77" s="1548"/>
      <c r="BP77" s="1548"/>
      <c r="BQ77" s="1548"/>
      <c r="BR77" s="1548"/>
      <c r="BS77" s="1548"/>
      <c r="BT77" s="1548"/>
      <c r="BU77" s="1548"/>
      <c r="BV77" s="1548"/>
      <c r="BW77" s="1548"/>
      <c r="BX77" s="1548"/>
      <c r="BY77" s="1548"/>
      <c r="BZ77" s="1548"/>
      <c r="CA77" s="1548"/>
      <c r="CB77" s="1548"/>
      <c r="CC77" s="1548"/>
      <c r="CD77" s="1548"/>
      <c r="CE77" s="1548"/>
      <c r="CF77" s="1548"/>
      <c r="CG77" s="1548"/>
      <c r="CH77" s="1548"/>
      <c r="CI77" s="1548"/>
      <c r="CJ77" s="1548"/>
      <c r="CK77" s="1548"/>
      <c r="CL77" s="1548"/>
      <c r="CM77" s="1548"/>
      <c r="CN77" s="1548"/>
      <c r="CO77" s="1548"/>
      <c r="CP77" s="1548"/>
      <c r="CQ77" s="1548"/>
      <c r="CR77" s="1548"/>
      <c r="CS77" s="1548"/>
      <c r="CT77" s="1548"/>
      <c r="CU77" s="1548"/>
      <c r="CV77" s="1548"/>
      <c r="CW77" s="1548"/>
      <c r="CX77" s="1548"/>
      <c r="CY77" s="1548"/>
      <c r="CZ77" s="1548"/>
      <c r="DA77" s="1548"/>
      <c r="DB77" s="1548"/>
      <c r="DC77" s="1548"/>
      <c r="DD77" s="1548"/>
      <c r="DE77" s="1548"/>
      <c r="DF77" s="1548"/>
      <c r="DG77" s="1548"/>
      <c r="DH77" s="1548"/>
      <c r="DI77" s="1548"/>
      <c r="DJ77" s="1548"/>
      <c r="DK77" s="1548"/>
      <c r="DL77" s="1548"/>
      <c r="DM77" s="1548"/>
      <c r="DN77" s="1548"/>
      <c r="DO77" s="1548"/>
      <c r="DP77" s="1548"/>
      <c r="DQ77" s="1548"/>
      <c r="DR77" s="1548"/>
      <c r="DS77" s="1548"/>
      <c r="DT77" s="1548"/>
      <c r="DU77" s="1548"/>
      <c r="DV77" s="1548"/>
      <c r="DW77" s="1548"/>
      <c r="DX77" s="1548"/>
      <c r="DY77" s="1548"/>
      <c r="DZ77" s="1548"/>
      <c r="EA77" s="1548"/>
      <c r="EB77" s="1548"/>
      <c r="EC77" s="1548"/>
      <c r="ED77" s="1548"/>
      <c r="EE77" s="1548"/>
      <c r="EF77" s="1548"/>
      <c r="EG77" s="1548"/>
      <c r="EH77" s="1548"/>
      <c r="EI77" s="1548"/>
      <c r="EJ77" s="1548"/>
      <c r="EK77" s="1548"/>
      <c r="EL77" s="1548"/>
      <c r="EM77" s="1548"/>
      <c r="EN77" s="1548"/>
      <c r="EO77" s="1548"/>
      <c r="EP77" s="1548"/>
      <c r="EQ77" s="1548"/>
      <c r="ER77" s="1548"/>
      <c r="ES77" s="1548"/>
      <c r="ET77" s="1548"/>
      <c r="EU77" s="1548"/>
      <c r="EV77" s="1548"/>
      <c r="EW77" s="1548"/>
      <c r="EX77" s="1548"/>
      <c r="EY77" s="1548"/>
      <c r="EZ77" s="1548"/>
      <c r="FA77" s="1605"/>
    </row>
    <row r="78" spans="1:157" s="1570" customFormat="1" ht="41.4">
      <c r="A78" s="1711"/>
      <c r="B78" s="1972" t="s">
        <v>861</v>
      </c>
      <c r="C78" s="2058" t="s">
        <v>359</v>
      </c>
      <c r="D78" s="1973" t="s">
        <v>862</v>
      </c>
      <c r="E78" s="1694"/>
      <c r="F78" s="1689"/>
      <c r="G78" s="1717"/>
      <c r="H78" s="1858"/>
      <c r="I78" s="1707"/>
      <c r="J78" s="1719"/>
      <c r="K78" s="1719"/>
      <c r="L78" s="1707"/>
      <c r="M78" s="1719">
        <f>SUM(N78:P78)</f>
        <v>9820</v>
      </c>
      <c r="N78" s="1719"/>
      <c r="O78" s="1719">
        <v>9820</v>
      </c>
      <c r="P78" s="1706"/>
      <c r="Q78" s="1719">
        <f>SUM(R78:T78)</f>
        <v>9767</v>
      </c>
      <c r="R78" s="1704"/>
      <c r="S78" s="1704">
        <v>9767</v>
      </c>
      <c r="T78" s="1704"/>
      <c r="U78" s="1700"/>
      <c r="V78" s="1689">
        <f t="shared" si="9"/>
        <v>0</v>
      </c>
      <c r="W78" s="1629">
        <v>1</v>
      </c>
      <c r="X78" s="1623"/>
      <c r="Y78" s="1989"/>
      <c r="Z78" s="1629">
        <v>1</v>
      </c>
      <c r="AA78" s="1623"/>
      <c r="AB78" s="1535"/>
      <c r="AC78" s="1535"/>
      <c r="AD78" s="1989"/>
      <c r="AE78" s="1990"/>
      <c r="AF78" s="1543"/>
      <c r="AG78" s="1543"/>
      <c r="AH78" s="1543"/>
      <c r="AI78" s="1543"/>
      <c r="AJ78" s="1543"/>
      <c r="AK78" s="1543"/>
      <c r="AL78" s="1543"/>
      <c r="AM78" s="1543">
        <f t="shared" ref="AM78:AM86" si="46">AL78*J78</f>
        <v>0</v>
      </c>
      <c r="AN78" s="1553"/>
      <c r="AO78" s="1553"/>
      <c r="AP78" s="1553"/>
      <c r="AQ78" s="1553"/>
      <c r="AR78" s="1553"/>
      <c r="AS78" s="1553"/>
      <c r="AT78" s="1553"/>
      <c r="AU78" s="1553"/>
      <c r="AV78" s="1553"/>
      <c r="AW78" s="1553"/>
      <c r="AX78" s="1553"/>
      <c r="AY78" s="1553"/>
      <c r="AZ78" s="1553"/>
      <c r="BA78" s="1553"/>
      <c r="BB78" s="1553"/>
      <c r="BC78" s="1553"/>
      <c r="BD78" s="1553"/>
      <c r="BE78" s="1553"/>
      <c r="BF78" s="1553"/>
      <c r="BG78" s="1553"/>
      <c r="BH78" s="1553"/>
      <c r="BI78" s="1553"/>
      <c r="BJ78" s="1553"/>
      <c r="BK78" s="1553"/>
      <c r="BL78" s="1553"/>
      <c r="BM78" s="1553"/>
      <c r="BN78" s="1553"/>
      <c r="BO78" s="1553"/>
      <c r="BP78" s="1553"/>
      <c r="BQ78" s="1553"/>
      <c r="BR78" s="1553"/>
      <c r="BS78" s="1553"/>
      <c r="BT78" s="1553"/>
      <c r="BU78" s="1553"/>
      <c r="BV78" s="1553"/>
      <c r="BW78" s="1553"/>
      <c r="BX78" s="1553"/>
      <c r="BY78" s="1553"/>
      <c r="BZ78" s="1553"/>
      <c r="CA78" s="1553"/>
      <c r="CB78" s="1553"/>
      <c r="CC78" s="1553"/>
      <c r="CD78" s="1553"/>
      <c r="CE78" s="1553"/>
      <c r="CF78" s="1553"/>
      <c r="CG78" s="1553"/>
      <c r="CH78" s="1553"/>
      <c r="CI78" s="1553"/>
      <c r="CJ78" s="1553"/>
      <c r="CK78" s="1553"/>
      <c r="CL78" s="1553"/>
      <c r="CM78" s="1553"/>
      <c r="CN78" s="1553"/>
      <c r="CO78" s="1553"/>
      <c r="CP78" s="1553"/>
      <c r="CQ78" s="1553"/>
      <c r="CR78" s="1553"/>
      <c r="CS78" s="1553"/>
      <c r="CT78" s="1553"/>
      <c r="CU78" s="1553"/>
      <c r="CV78" s="1553"/>
      <c r="CW78" s="1553"/>
      <c r="CX78" s="1553"/>
      <c r="CY78" s="1553"/>
      <c r="CZ78" s="1553"/>
      <c r="DA78" s="1553"/>
      <c r="DB78" s="1553"/>
      <c r="DC78" s="1553"/>
      <c r="DD78" s="1553"/>
      <c r="DE78" s="1553"/>
      <c r="DF78" s="1553"/>
      <c r="DG78" s="1553"/>
      <c r="DH78" s="1553"/>
      <c r="DI78" s="1553"/>
      <c r="DJ78" s="1553"/>
      <c r="DK78" s="1553"/>
      <c r="DL78" s="1553"/>
      <c r="DM78" s="1553"/>
      <c r="DN78" s="1553"/>
      <c r="DO78" s="1553"/>
      <c r="DP78" s="1553"/>
      <c r="DQ78" s="1553"/>
      <c r="DR78" s="1553"/>
      <c r="DS78" s="1553"/>
      <c r="DT78" s="1553"/>
      <c r="DU78" s="1553"/>
      <c r="DV78" s="1553"/>
      <c r="DW78" s="1553"/>
      <c r="DX78" s="1553"/>
      <c r="DY78" s="1553"/>
      <c r="DZ78" s="1553"/>
      <c r="EA78" s="1553"/>
      <c r="EB78" s="1553"/>
      <c r="EC78" s="1553"/>
      <c r="ED78" s="1553"/>
      <c r="EE78" s="1553"/>
      <c r="EF78" s="1553"/>
      <c r="EG78" s="1553"/>
      <c r="EH78" s="1553"/>
      <c r="EI78" s="1553"/>
      <c r="EJ78" s="1553"/>
      <c r="EK78" s="1553"/>
      <c r="EL78" s="1553"/>
      <c r="EM78" s="1553"/>
      <c r="EN78" s="1553"/>
      <c r="EO78" s="1553"/>
      <c r="EP78" s="1553"/>
      <c r="EQ78" s="1553"/>
      <c r="ER78" s="1553"/>
      <c r="ES78" s="1553"/>
      <c r="ET78" s="1553"/>
      <c r="EU78" s="1553"/>
      <c r="EV78" s="1553"/>
      <c r="EW78" s="1553"/>
      <c r="EX78" s="1553"/>
      <c r="EY78" s="1553"/>
      <c r="EZ78" s="1553"/>
      <c r="FA78" s="1602"/>
    </row>
    <row r="79" spans="1:157" s="1570" customFormat="1" ht="55.2">
      <c r="A79" s="1711"/>
      <c r="B79" s="2059" t="s">
        <v>863</v>
      </c>
      <c r="C79" s="2025"/>
      <c r="D79" s="2033"/>
      <c r="E79" s="1703">
        <v>9425</v>
      </c>
      <c r="F79" s="1615" t="s">
        <v>864</v>
      </c>
      <c r="G79" s="1703" t="s">
        <v>38</v>
      </c>
      <c r="H79" s="1701" t="s">
        <v>1062</v>
      </c>
      <c r="I79" s="1701" t="s">
        <v>1063</v>
      </c>
      <c r="J79" s="1703">
        <v>9422</v>
      </c>
      <c r="K79" s="1703">
        <v>90</v>
      </c>
      <c r="L79" s="1701" t="s">
        <v>1064</v>
      </c>
      <c r="M79" s="1719"/>
      <c r="N79" s="1719"/>
      <c r="O79" s="1719"/>
      <c r="P79" s="1706"/>
      <c r="Q79" s="1704"/>
      <c r="R79" s="1704"/>
      <c r="S79" s="1704"/>
      <c r="T79" s="1704"/>
      <c r="U79" s="1700"/>
      <c r="V79" s="1689">
        <f t="shared" si="9"/>
        <v>3</v>
      </c>
      <c r="W79" s="1629"/>
      <c r="X79" s="1623"/>
      <c r="Y79" s="1989"/>
      <c r="Z79" s="1629"/>
      <c r="AA79" s="1623"/>
      <c r="AB79" s="1535"/>
      <c r="AC79" s="1535"/>
      <c r="AD79" s="1989"/>
      <c r="AE79" s="1990"/>
      <c r="AF79" s="1543"/>
      <c r="AG79" s="1543"/>
      <c r="AH79" s="1543"/>
      <c r="AI79" s="1543">
        <f t="shared" ref="AI79:AI86" si="47">AH79*J79</f>
        <v>0</v>
      </c>
      <c r="AJ79" s="1543">
        <v>1</v>
      </c>
      <c r="AK79" s="1543">
        <f t="shared" ref="AK79:AK86" si="48">AJ79*E79</f>
        <v>9425</v>
      </c>
      <c r="AL79" s="1634">
        <v>1</v>
      </c>
      <c r="AM79" s="1543">
        <f t="shared" si="46"/>
        <v>9422</v>
      </c>
      <c r="AN79" s="1553"/>
      <c r="AO79" s="1553"/>
      <c r="AP79" s="1553"/>
      <c r="AQ79" s="1553"/>
      <c r="AR79" s="1553"/>
      <c r="AS79" s="1553"/>
      <c r="AT79" s="1553"/>
      <c r="AU79" s="1553"/>
      <c r="AV79" s="1553"/>
      <c r="AW79" s="1553"/>
      <c r="AX79" s="1553"/>
      <c r="AY79" s="1553"/>
      <c r="AZ79" s="1553"/>
      <c r="BA79" s="1553"/>
      <c r="BB79" s="1553"/>
      <c r="BC79" s="1553"/>
      <c r="BD79" s="1553"/>
      <c r="BE79" s="1553"/>
      <c r="BF79" s="1553"/>
      <c r="BG79" s="1553"/>
      <c r="BH79" s="1553"/>
      <c r="BI79" s="1553"/>
      <c r="BJ79" s="1553"/>
      <c r="BK79" s="1553"/>
      <c r="BL79" s="1553"/>
      <c r="BM79" s="1553"/>
      <c r="BN79" s="1553"/>
      <c r="BO79" s="1553"/>
      <c r="BP79" s="1553"/>
      <c r="BQ79" s="1553"/>
      <c r="BR79" s="1553"/>
      <c r="BS79" s="1553"/>
      <c r="BT79" s="1553"/>
      <c r="BU79" s="1553"/>
      <c r="BV79" s="1553"/>
      <c r="BW79" s="1553"/>
      <c r="BX79" s="1553"/>
      <c r="BY79" s="1553"/>
      <c r="BZ79" s="1553"/>
      <c r="CA79" s="1553"/>
      <c r="CB79" s="1553"/>
      <c r="CC79" s="1553"/>
      <c r="CD79" s="1553"/>
      <c r="CE79" s="1553"/>
      <c r="CF79" s="1553"/>
      <c r="CG79" s="1553"/>
      <c r="CH79" s="1553"/>
      <c r="CI79" s="1553"/>
      <c r="CJ79" s="1553"/>
      <c r="CK79" s="1553"/>
      <c r="CL79" s="1553"/>
      <c r="CM79" s="1553"/>
      <c r="CN79" s="1553"/>
      <c r="CO79" s="1553"/>
      <c r="CP79" s="1553"/>
      <c r="CQ79" s="1553"/>
      <c r="CR79" s="1553"/>
      <c r="CS79" s="1553"/>
      <c r="CT79" s="1553"/>
      <c r="CU79" s="1553"/>
      <c r="CV79" s="1553"/>
      <c r="CW79" s="1553"/>
      <c r="CX79" s="1553"/>
      <c r="CY79" s="1553"/>
      <c r="CZ79" s="1553"/>
      <c r="DA79" s="1553"/>
      <c r="DB79" s="1553"/>
      <c r="DC79" s="1553"/>
      <c r="DD79" s="1553"/>
      <c r="DE79" s="1553"/>
      <c r="DF79" s="1553"/>
      <c r="DG79" s="1553"/>
      <c r="DH79" s="1553"/>
      <c r="DI79" s="1553"/>
      <c r="DJ79" s="1553"/>
      <c r="DK79" s="1553"/>
      <c r="DL79" s="1553"/>
      <c r="DM79" s="1553"/>
      <c r="DN79" s="1553"/>
      <c r="DO79" s="1553"/>
      <c r="DP79" s="1553"/>
      <c r="DQ79" s="1553"/>
      <c r="DR79" s="1553"/>
      <c r="DS79" s="1553"/>
      <c r="DT79" s="1553"/>
      <c r="DU79" s="1553"/>
      <c r="DV79" s="1553"/>
      <c r="DW79" s="1553"/>
      <c r="DX79" s="1553"/>
      <c r="DY79" s="1553"/>
      <c r="DZ79" s="1553"/>
      <c r="EA79" s="1553"/>
      <c r="EB79" s="1553"/>
      <c r="EC79" s="1553"/>
      <c r="ED79" s="1553"/>
      <c r="EE79" s="1553"/>
      <c r="EF79" s="1553"/>
      <c r="EG79" s="1553"/>
      <c r="EH79" s="1553"/>
      <c r="EI79" s="1553"/>
      <c r="EJ79" s="1553"/>
      <c r="EK79" s="1553"/>
      <c r="EL79" s="1553"/>
      <c r="EM79" s="1553"/>
      <c r="EN79" s="1553"/>
      <c r="EO79" s="1553"/>
      <c r="EP79" s="1553"/>
      <c r="EQ79" s="1553"/>
      <c r="ER79" s="1553"/>
      <c r="ES79" s="1553"/>
      <c r="ET79" s="1553"/>
      <c r="EU79" s="1553"/>
      <c r="EV79" s="1553"/>
      <c r="EW79" s="1553"/>
      <c r="EX79" s="1553"/>
      <c r="EY79" s="1553"/>
      <c r="EZ79" s="1553"/>
      <c r="FA79" s="1602"/>
    </row>
    <row r="80" spans="1:157" s="1570" customFormat="1" ht="41.4">
      <c r="A80" s="1711"/>
      <c r="B80" s="1972" t="s">
        <v>865</v>
      </c>
      <c r="C80" s="2058" t="s">
        <v>564</v>
      </c>
      <c r="D80" s="1973" t="s">
        <v>866</v>
      </c>
      <c r="E80" s="1694"/>
      <c r="F80" s="1689"/>
      <c r="G80" s="1717"/>
      <c r="H80" s="1858"/>
      <c r="I80" s="1707"/>
      <c r="J80" s="1719"/>
      <c r="K80" s="1719"/>
      <c r="L80" s="1707"/>
      <c r="M80" s="1719">
        <f>SUM(N80:P80)</f>
        <v>22000</v>
      </c>
      <c r="N80" s="1719"/>
      <c r="O80" s="2001">
        <v>22000</v>
      </c>
      <c r="P80" s="1706"/>
      <c r="Q80" s="1719">
        <f>SUM(R80:T80)</f>
        <v>22000</v>
      </c>
      <c r="R80" s="1704"/>
      <c r="S80" s="1704">
        <v>22000</v>
      </c>
      <c r="T80" s="1704"/>
      <c r="U80" s="1700"/>
      <c r="V80" s="1689">
        <f t="shared" si="9"/>
        <v>0</v>
      </c>
      <c r="W80" s="1629">
        <v>1</v>
      </c>
      <c r="X80" s="1623"/>
      <c r="Y80" s="1989"/>
      <c r="Z80" s="1629">
        <v>1</v>
      </c>
      <c r="AA80" s="1623"/>
      <c r="AB80" s="1535"/>
      <c r="AC80" s="1535"/>
      <c r="AD80" s="1989"/>
      <c r="AE80" s="1990"/>
      <c r="AF80" s="1543"/>
      <c r="AG80" s="1543"/>
      <c r="AH80" s="1543"/>
      <c r="AI80" s="1543">
        <f t="shared" si="47"/>
        <v>0</v>
      </c>
      <c r="AJ80" s="1543"/>
      <c r="AK80" s="1543">
        <f t="shared" si="48"/>
        <v>0</v>
      </c>
      <c r="AL80" s="1543"/>
      <c r="AM80" s="1543">
        <f t="shared" si="46"/>
        <v>0</v>
      </c>
      <c r="AN80" s="1553"/>
      <c r="AO80" s="1553"/>
      <c r="AP80" s="1553"/>
      <c r="AQ80" s="1553"/>
      <c r="AR80" s="1553"/>
      <c r="AS80" s="1553"/>
      <c r="AT80" s="1553"/>
      <c r="AU80" s="1553"/>
      <c r="AV80" s="1553"/>
      <c r="AW80" s="1553"/>
      <c r="AX80" s="1553"/>
      <c r="AY80" s="1553"/>
      <c r="AZ80" s="1553"/>
      <c r="BA80" s="1553"/>
      <c r="BB80" s="1553"/>
      <c r="BC80" s="1553"/>
      <c r="BD80" s="1553"/>
      <c r="BE80" s="1553"/>
      <c r="BF80" s="1553"/>
      <c r="BG80" s="1553"/>
      <c r="BH80" s="1553"/>
      <c r="BI80" s="1553"/>
      <c r="BJ80" s="1553"/>
      <c r="BK80" s="1553"/>
      <c r="BL80" s="1553"/>
      <c r="BM80" s="1553"/>
      <c r="BN80" s="1553"/>
      <c r="BO80" s="1553"/>
      <c r="BP80" s="1553"/>
      <c r="BQ80" s="1553"/>
      <c r="BR80" s="1553"/>
      <c r="BS80" s="1553"/>
      <c r="BT80" s="1553"/>
      <c r="BU80" s="1553"/>
      <c r="BV80" s="1553"/>
      <c r="BW80" s="1553"/>
      <c r="BX80" s="1553"/>
      <c r="BY80" s="1553"/>
      <c r="BZ80" s="1553"/>
      <c r="CA80" s="1553"/>
      <c r="CB80" s="1553"/>
      <c r="CC80" s="1553"/>
      <c r="CD80" s="1553"/>
      <c r="CE80" s="1553"/>
      <c r="CF80" s="1553"/>
      <c r="CG80" s="1553"/>
      <c r="CH80" s="1553"/>
      <c r="CI80" s="1553"/>
      <c r="CJ80" s="1553"/>
      <c r="CK80" s="1553"/>
      <c r="CL80" s="1553"/>
      <c r="CM80" s="1553"/>
      <c r="CN80" s="1553"/>
      <c r="CO80" s="1553"/>
      <c r="CP80" s="1553"/>
      <c r="CQ80" s="1553"/>
      <c r="CR80" s="1553"/>
      <c r="CS80" s="1553"/>
      <c r="CT80" s="1553"/>
      <c r="CU80" s="1553"/>
      <c r="CV80" s="1553"/>
      <c r="CW80" s="1553"/>
      <c r="CX80" s="1553"/>
      <c r="CY80" s="1553"/>
      <c r="CZ80" s="1553"/>
      <c r="DA80" s="1553"/>
      <c r="DB80" s="1553"/>
      <c r="DC80" s="1553"/>
      <c r="DD80" s="1553"/>
      <c r="DE80" s="1553"/>
      <c r="DF80" s="1553"/>
      <c r="DG80" s="1553"/>
      <c r="DH80" s="1553"/>
      <c r="DI80" s="1553"/>
      <c r="DJ80" s="1553"/>
      <c r="DK80" s="1553"/>
      <c r="DL80" s="1553"/>
      <c r="DM80" s="1553"/>
      <c r="DN80" s="1553"/>
      <c r="DO80" s="1553"/>
      <c r="DP80" s="1553"/>
      <c r="DQ80" s="1553"/>
      <c r="DR80" s="1553"/>
      <c r="DS80" s="1553"/>
      <c r="DT80" s="1553"/>
      <c r="DU80" s="1553"/>
      <c r="DV80" s="1553"/>
      <c r="DW80" s="1553"/>
      <c r="DX80" s="1553"/>
      <c r="DY80" s="1553"/>
      <c r="DZ80" s="1553"/>
      <c r="EA80" s="1553"/>
      <c r="EB80" s="1553"/>
      <c r="EC80" s="1553"/>
      <c r="ED80" s="1553"/>
      <c r="EE80" s="1553"/>
      <c r="EF80" s="1553"/>
      <c r="EG80" s="1553"/>
      <c r="EH80" s="1553"/>
      <c r="EI80" s="1553"/>
      <c r="EJ80" s="1553"/>
      <c r="EK80" s="1553"/>
      <c r="EL80" s="1553"/>
      <c r="EM80" s="1553"/>
      <c r="EN80" s="1553"/>
      <c r="EO80" s="1553"/>
      <c r="EP80" s="1553"/>
      <c r="EQ80" s="1553"/>
      <c r="ER80" s="1553"/>
      <c r="ES80" s="1553"/>
      <c r="ET80" s="1553"/>
      <c r="EU80" s="1553"/>
      <c r="EV80" s="1553"/>
      <c r="EW80" s="1553"/>
      <c r="EX80" s="1553"/>
      <c r="EY80" s="1553"/>
      <c r="EZ80" s="1553"/>
      <c r="FA80" s="1602"/>
    </row>
    <row r="81" spans="1:386" s="1570" customFormat="1" ht="41.4">
      <c r="A81" s="1711"/>
      <c r="B81" s="2060" t="s">
        <v>871</v>
      </c>
      <c r="C81" s="1693"/>
      <c r="D81" s="1691"/>
      <c r="E81" s="1694">
        <f>11882+2738</f>
        <v>14620</v>
      </c>
      <c r="F81" s="2025" t="s">
        <v>872</v>
      </c>
      <c r="G81" s="1703">
        <v>180</v>
      </c>
      <c r="H81" s="1701" t="s">
        <v>1269</v>
      </c>
      <c r="I81" s="1701" t="s">
        <v>1259</v>
      </c>
      <c r="J81" s="1703">
        <v>14620</v>
      </c>
      <c r="K81" s="2131">
        <v>180</v>
      </c>
      <c r="L81" s="2130" t="s">
        <v>1260</v>
      </c>
      <c r="M81" s="1719"/>
      <c r="N81" s="1719"/>
      <c r="O81" s="1719"/>
      <c r="P81" s="1706"/>
      <c r="Q81" s="1704"/>
      <c r="R81" s="1704"/>
      <c r="S81" s="1704"/>
      <c r="T81" s="1704"/>
      <c r="U81" s="1700"/>
      <c r="V81" s="1689">
        <f t="shared" si="9"/>
        <v>0</v>
      </c>
      <c r="W81" s="1629"/>
      <c r="X81" s="1623"/>
      <c r="Y81" s="1989"/>
      <c r="Z81" s="1629"/>
      <c r="AA81" s="1623"/>
      <c r="AB81" s="1535"/>
      <c r="AC81" s="1535"/>
      <c r="AD81" s="1989"/>
      <c r="AE81" s="1990"/>
      <c r="AF81" s="1543">
        <v>1</v>
      </c>
      <c r="AG81" s="1543">
        <f t="shared" ref="AG81:AG86" si="49">AF81*E81</f>
        <v>14620</v>
      </c>
      <c r="AH81" s="1543">
        <v>1</v>
      </c>
      <c r="AI81" s="1543">
        <f t="shared" si="47"/>
        <v>14620</v>
      </c>
      <c r="AJ81" s="1543"/>
      <c r="AK81" s="1543">
        <f t="shared" si="48"/>
        <v>0</v>
      </c>
      <c r="AL81" s="1543"/>
      <c r="AM81" s="1543">
        <f t="shared" si="46"/>
        <v>0</v>
      </c>
      <c r="AN81" s="1553"/>
      <c r="AO81" s="1553"/>
      <c r="AP81" s="1553"/>
      <c r="AQ81" s="1553"/>
      <c r="AR81" s="1553"/>
      <c r="AS81" s="1553"/>
      <c r="AT81" s="1553"/>
      <c r="AU81" s="1553"/>
      <c r="AV81" s="1553"/>
      <c r="AW81" s="1553"/>
      <c r="AX81" s="1553"/>
      <c r="AY81" s="1553"/>
      <c r="AZ81" s="1553"/>
      <c r="BA81" s="1553"/>
      <c r="BB81" s="1553"/>
      <c r="BC81" s="1553"/>
      <c r="BD81" s="1553"/>
      <c r="BE81" s="1553"/>
      <c r="BF81" s="1553"/>
      <c r="BG81" s="1553"/>
      <c r="BH81" s="1553"/>
      <c r="BI81" s="1553"/>
      <c r="BJ81" s="1553"/>
      <c r="BK81" s="1553"/>
      <c r="BL81" s="1553"/>
      <c r="BM81" s="1553"/>
      <c r="BN81" s="1553"/>
      <c r="BO81" s="1553"/>
      <c r="BP81" s="1553"/>
      <c r="BQ81" s="1553"/>
      <c r="BR81" s="1553"/>
      <c r="BS81" s="1553"/>
      <c r="BT81" s="1553"/>
      <c r="BU81" s="1553"/>
      <c r="BV81" s="1553"/>
      <c r="BW81" s="1553"/>
      <c r="BX81" s="1553"/>
      <c r="BY81" s="1553"/>
      <c r="BZ81" s="1553"/>
      <c r="CA81" s="1553"/>
      <c r="CB81" s="1553"/>
      <c r="CC81" s="1553"/>
      <c r="CD81" s="1553"/>
      <c r="CE81" s="1553"/>
      <c r="CF81" s="1553"/>
      <c r="CG81" s="1553"/>
      <c r="CH81" s="1553"/>
      <c r="CI81" s="1553"/>
      <c r="CJ81" s="1553"/>
      <c r="CK81" s="1553"/>
      <c r="CL81" s="1553"/>
      <c r="CM81" s="1553"/>
      <c r="CN81" s="1553"/>
      <c r="CO81" s="1553"/>
      <c r="CP81" s="1553"/>
      <c r="CQ81" s="1553"/>
      <c r="CR81" s="1553"/>
      <c r="CS81" s="1553"/>
      <c r="CT81" s="1553"/>
      <c r="CU81" s="1553"/>
      <c r="CV81" s="1553"/>
      <c r="CW81" s="1553"/>
      <c r="CX81" s="1553"/>
      <c r="CY81" s="1553"/>
      <c r="CZ81" s="1553"/>
      <c r="DA81" s="1553"/>
      <c r="DB81" s="1553"/>
      <c r="DC81" s="1553"/>
      <c r="DD81" s="1553"/>
      <c r="DE81" s="1553"/>
      <c r="DF81" s="1553"/>
      <c r="DG81" s="1553"/>
      <c r="DH81" s="1553"/>
      <c r="DI81" s="1553"/>
      <c r="DJ81" s="1553"/>
      <c r="DK81" s="1553"/>
      <c r="DL81" s="1553"/>
      <c r="DM81" s="1553"/>
      <c r="DN81" s="1553"/>
      <c r="DO81" s="1553"/>
      <c r="DP81" s="1553"/>
      <c r="DQ81" s="1553"/>
      <c r="DR81" s="1553"/>
      <c r="DS81" s="1553"/>
      <c r="DT81" s="1553"/>
      <c r="DU81" s="1553"/>
      <c r="DV81" s="1553"/>
      <c r="DW81" s="1553"/>
      <c r="DX81" s="1553"/>
      <c r="DY81" s="1553"/>
      <c r="DZ81" s="1553"/>
      <c r="EA81" s="1553"/>
      <c r="EB81" s="1553"/>
      <c r="EC81" s="1553"/>
      <c r="ED81" s="1553"/>
      <c r="EE81" s="1553"/>
      <c r="EF81" s="1553"/>
      <c r="EG81" s="1553"/>
      <c r="EH81" s="1553"/>
      <c r="EI81" s="1553"/>
      <c r="EJ81" s="1553"/>
      <c r="EK81" s="1553"/>
      <c r="EL81" s="1553"/>
      <c r="EM81" s="1553"/>
      <c r="EN81" s="1553"/>
      <c r="EO81" s="1553"/>
      <c r="EP81" s="1553"/>
      <c r="EQ81" s="1553"/>
      <c r="ER81" s="1553"/>
      <c r="ES81" s="1553"/>
      <c r="ET81" s="1553"/>
      <c r="EU81" s="1553"/>
      <c r="EV81" s="1553"/>
      <c r="EW81" s="1553"/>
      <c r="EX81" s="1553"/>
      <c r="EY81" s="1553"/>
      <c r="EZ81" s="1553"/>
      <c r="FA81" s="1602"/>
    </row>
    <row r="82" spans="1:386" s="1570" customFormat="1" ht="41.4">
      <c r="A82" s="1711"/>
      <c r="B82" s="2060" t="s">
        <v>870</v>
      </c>
      <c r="C82" s="1693"/>
      <c r="D82" s="1691"/>
      <c r="E82" s="1694">
        <f>10226+1510</f>
        <v>11736</v>
      </c>
      <c r="F82" s="2025" t="s">
        <v>872</v>
      </c>
      <c r="G82" s="1703">
        <v>180</v>
      </c>
      <c r="H82" s="1701" t="s">
        <v>1269</v>
      </c>
      <c r="I82" s="1701" t="s">
        <v>1261</v>
      </c>
      <c r="J82" s="1703">
        <v>11736</v>
      </c>
      <c r="K82" s="2131">
        <v>180</v>
      </c>
      <c r="L82" s="2130" t="s">
        <v>1262</v>
      </c>
      <c r="M82" s="1719"/>
      <c r="N82" s="1719"/>
      <c r="O82" s="1719"/>
      <c r="P82" s="1706"/>
      <c r="Q82" s="1704"/>
      <c r="R82" s="1704"/>
      <c r="S82" s="1704"/>
      <c r="T82" s="1704"/>
      <c r="U82" s="1700"/>
      <c r="V82" s="1689">
        <f t="shared" si="9"/>
        <v>0</v>
      </c>
      <c r="W82" s="1629"/>
      <c r="X82" s="1623"/>
      <c r="Y82" s="1989"/>
      <c r="Z82" s="1629"/>
      <c r="AA82" s="1623"/>
      <c r="AB82" s="1535"/>
      <c r="AC82" s="1535"/>
      <c r="AD82" s="1989"/>
      <c r="AE82" s="1990"/>
      <c r="AF82" s="1543">
        <v>1</v>
      </c>
      <c r="AG82" s="1543">
        <f t="shared" si="49"/>
        <v>11736</v>
      </c>
      <c r="AH82" s="1543">
        <v>1</v>
      </c>
      <c r="AI82" s="1543">
        <f t="shared" si="47"/>
        <v>11736</v>
      </c>
      <c r="AJ82" s="1543"/>
      <c r="AK82" s="1543">
        <f t="shared" si="48"/>
        <v>0</v>
      </c>
      <c r="AL82" s="1543"/>
      <c r="AM82" s="1543">
        <f t="shared" si="46"/>
        <v>0</v>
      </c>
      <c r="AN82" s="1553"/>
      <c r="AO82" s="1553"/>
      <c r="AP82" s="1553"/>
      <c r="AQ82" s="1553"/>
      <c r="AR82" s="1553"/>
      <c r="AS82" s="1553"/>
      <c r="AT82" s="1553"/>
      <c r="AU82" s="1553"/>
      <c r="AV82" s="1553"/>
      <c r="AW82" s="1553"/>
      <c r="AX82" s="1553"/>
      <c r="AY82" s="1553"/>
      <c r="AZ82" s="1553"/>
      <c r="BA82" s="1553"/>
      <c r="BB82" s="1553"/>
      <c r="BC82" s="1553"/>
      <c r="BD82" s="1553"/>
      <c r="BE82" s="1553"/>
      <c r="BF82" s="1553"/>
      <c r="BG82" s="1553"/>
      <c r="BH82" s="1553"/>
      <c r="BI82" s="1553"/>
      <c r="BJ82" s="1553"/>
      <c r="BK82" s="1553"/>
      <c r="BL82" s="1553"/>
      <c r="BM82" s="1553"/>
      <c r="BN82" s="1553"/>
      <c r="BO82" s="1553"/>
      <c r="BP82" s="1553"/>
      <c r="BQ82" s="1553"/>
      <c r="BR82" s="1553"/>
      <c r="BS82" s="1553"/>
      <c r="BT82" s="1553"/>
      <c r="BU82" s="1553"/>
      <c r="BV82" s="1553"/>
      <c r="BW82" s="1553"/>
      <c r="BX82" s="1553"/>
      <c r="BY82" s="1553"/>
      <c r="BZ82" s="1553"/>
      <c r="CA82" s="1553"/>
      <c r="CB82" s="1553"/>
      <c r="CC82" s="1553"/>
      <c r="CD82" s="1553"/>
      <c r="CE82" s="1553"/>
      <c r="CF82" s="1553"/>
      <c r="CG82" s="1553"/>
      <c r="CH82" s="1553"/>
      <c r="CI82" s="1553"/>
      <c r="CJ82" s="1553"/>
      <c r="CK82" s="1553"/>
      <c r="CL82" s="1553"/>
      <c r="CM82" s="1553"/>
      <c r="CN82" s="1553"/>
      <c r="CO82" s="1553"/>
      <c r="CP82" s="1553"/>
      <c r="CQ82" s="1553"/>
      <c r="CR82" s="1553"/>
      <c r="CS82" s="1553"/>
      <c r="CT82" s="1553"/>
      <c r="CU82" s="1553"/>
      <c r="CV82" s="1553"/>
      <c r="CW82" s="1553"/>
      <c r="CX82" s="1553"/>
      <c r="CY82" s="1553"/>
      <c r="CZ82" s="1553"/>
      <c r="DA82" s="1553"/>
      <c r="DB82" s="1553"/>
      <c r="DC82" s="1553"/>
      <c r="DD82" s="1553"/>
      <c r="DE82" s="1553"/>
      <c r="DF82" s="1553"/>
      <c r="DG82" s="1553"/>
      <c r="DH82" s="1553"/>
      <c r="DI82" s="1553"/>
      <c r="DJ82" s="1553"/>
      <c r="DK82" s="1553"/>
      <c r="DL82" s="1553"/>
      <c r="DM82" s="1553"/>
      <c r="DN82" s="1553"/>
      <c r="DO82" s="1553"/>
      <c r="DP82" s="1553"/>
      <c r="DQ82" s="1553"/>
      <c r="DR82" s="1553"/>
      <c r="DS82" s="1553"/>
      <c r="DT82" s="1553"/>
      <c r="DU82" s="1553"/>
      <c r="DV82" s="1553"/>
      <c r="DW82" s="1553"/>
      <c r="DX82" s="1553"/>
      <c r="DY82" s="1553"/>
      <c r="DZ82" s="1553"/>
      <c r="EA82" s="1553"/>
      <c r="EB82" s="1553"/>
      <c r="EC82" s="1553"/>
      <c r="ED82" s="1553"/>
      <c r="EE82" s="1553"/>
      <c r="EF82" s="1553"/>
      <c r="EG82" s="1553"/>
      <c r="EH82" s="1553"/>
      <c r="EI82" s="1553"/>
      <c r="EJ82" s="1553"/>
      <c r="EK82" s="1553"/>
      <c r="EL82" s="1553"/>
      <c r="EM82" s="1553"/>
      <c r="EN82" s="1553"/>
      <c r="EO82" s="1553"/>
      <c r="EP82" s="1553"/>
      <c r="EQ82" s="1553"/>
      <c r="ER82" s="1553"/>
      <c r="ES82" s="1553"/>
      <c r="ET82" s="1553"/>
      <c r="EU82" s="1553"/>
      <c r="EV82" s="1553"/>
      <c r="EW82" s="1553"/>
      <c r="EX82" s="1553"/>
      <c r="EY82" s="1553"/>
      <c r="EZ82" s="1553"/>
      <c r="FA82" s="1602"/>
    </row>
    <row r="83" spans="1:386" s="1570" customFormat="1" ht="50.4">
      <c r="A83" s="1711"/>
      <c r="B83" s="2060" t="s">
        <v>867</v>
      </c>
      <c r="C83" s="1693"/>
      <c r="D83" s="1691"/>
      <c r="E83" s="1694">
        <f>8297+3204</f>
        <v>11501</v>
      </c>
      <c r="F83" s="2025" t="s">
        <v>872</v>
      </c>
      <c r="G83" s="1703">
        <v>180</v>
      </c>
      <c r="H83" s="1701" t="s">
        <v>1269</v>
      </c>
      <c r="I83" s="1701" t="s">
        <v>1263</v>
      </c>
      <c r="J83" s="1703">
        <v>11500.67</v>
      </c>
      <c r="K83" s="2131">
        <v>180</v>
      </c>
      <c r="L83" s="2130" t="s">
        <v>1264</v>
      </c>
      <c r="M83" s="1719"/>
      <c r="N83" s="1719"/>
      <c r="O83" s="1719"/>
      <c r="P83" s="1706"/>
      <c r="Q83" s="1704"/>
      <c r="R83" s="1704"/>
      <c r="S83" s="1704"/>
      <c r="T83" s="1704"/>
      <c r="U83" s="1700"/>
      <c r="V83" s="1689">
        <f t="shared" si="9"/>
        <v>0.32999999999992724</v>
      </c>
      <c r="W83" s="1629"/>
      <c r="X83" s="1623"/>
      <c r="Y83" s="1989"/>
      <c r="Z83" s="1629"/>
      <c r="AA83" s="1623"/>
      <c r="AB83" s="1535"/>
      <c r="AC83" s="1535"/>
      <c r="AD83" s="1989"/>
      <c r="AE83" s="1990"/>
      <c r="AF83" s="1543">
        <v>1</v>
      </c>
      <c r="AG83" s="1543">
        <f t="shared" si="49"/>
        <v>11501</v>
      </c>
      <c r="AH83" s="1543">
        <v>1</v>
      </c>
      <c r="AI83" s="1543">
        <f t="shared" si="47"/>
        <v>11500.67</v>
      </c>
      <c r="AJ83" s="1543"/>
      <c r="AK83" s="1543">
        <f t="shared" si="48"/>
        <v>0</v>
      </c>
      <c r="AL83" s="1543"/>
      <c r="AM83" s="1543">
        <f t="shared" si="46"/>
        <v>0</v>
      </c>
      <c r="AN83" s="1553"/>
      <c r="AO83" s="1553"/>
      <c r="AP83" s="1553"/>
      <c r="AQ83" s="1553"/>
      <c r="AR83" s="1553"/>
      <c r="AS83" s="1553"/>
      <c r="AT83" s="1553"/>
      <c r="AU83" s="1553"/>
      <c r="AV83" s="1553"/>
      <c r="AW83" s="1553"/>
      <c r="AX83" s="1553"/>
      <c r="AY83" s="1553"/>
      <c r="AZ83" s="1553"/>
      <c r="BA83" s="1553"/>
      <c r="BB83" s="1553"/>
      <c r="BC83" s="1553"/>
      <c r="BD83" s="1553"/>
      <c r="BE83" s="1553"/>
      <c r="BF83" s="1553"/>
      <c r="BG83" s="1553"/>
      <c r="BH83" s="1553"/>
      <c r="BI83" s="1553"/>
      <c r="BJ83" s="1553"/>
      <c r="BK83" s="1553"/>
      <c r="BL83" s="1553"/>
      <c r="BM83" s="1553"/>
      <c r="BN83" s="1553"/>
      <c r="BO83" s="1553"/>
      <c r="BP83" s="1553"/>
      <c r="BQ83" s="1553"/>
      <c r="BR83" s="1553"/>
      <c r="BS83" s="1553"/>
      <c r="BT83" s="1553"/>
      <c r="BU83" s="1553"/>
      <c r="BV83" s="1553"/>
      <c r="BW83" s="1553"/>
      <c r="BX83" s="1553"/>
      <c r="BY83" s="1553"/>
      <c r="BZ83" s="1553"/>
      <c r="CA83" s="1553"/>
      <c r="CB83" s="1553"/>
      <c r="CC83" s="1553"/>
      <c r="CD83" s="1553"/>
      <c r="CE83" s="1553"/>
      <c r="CF83" s="1553"/>
      <c r="CG83" s="1553"/>
      <c r="CH83" s="1553"/>
      <c r="CI83" s="1553"/>
      <c r="CJ83" s="1553"/>
      <c r="CK83" s="1553"/>
      <c r="CL83" s="1553"/>
      <c r="CM83" s="1553"/>
      <c r="CN83" s="1553"/>
      <c r="CO83" s="1553"/>
      <c r="CP83" s="1553"/>
      <c r="CQ83" s="1553"/>
      <c r="CR83" s="1553"/>
      <c r="CS83" s="1553"/>
      <c r="CT83" s="1553"/>
      <c r="CU83" s="1553"/>
      <c r="CV83" s="1553"/>
      <c r="CW83" s="1553"/>
      <c r="CX83" s="1553"/>
      <c r="CY83" s="1553"/>
      <c r="CZ83" s="1553"/>
      <c r="DA83" s="1553"/>
      <c r="DB83" s="1553"/>
      <c r="DC83" s="1553"/>
      <c r="DD83" s="1553"/>
      <c r="DE83" s="1553"/>
      <c r="DF83" s="1553"/>
      <c r="DG83" s="1553"/>
      <c r="DH83" s="1553"/>
      <c r="DI83" s="1553"/>
      <c r="DJ83" s="1553"/>
      <c r="DK83" s="1553"/>
      <c r="DL83" s="1553"/>
      <c r="DM83" s="1553"/>
      <c r="DN83" s="1553"/>
      <c r="DO83" s="1553"/>
      <c r="DP83" s="1553"/>
      <c r="DQ83" s="1553"/>
      <c r="DR83" s="1553"/>
      <c r="DS83" s="1553"/>
      <c r="DT83" s="1553"/>
      <c r="DU83" s="1553"/>
      <c r="DV83" s="1553"/>
      <c r="DW83" s="1553"/>
      <c r="DX83" s="1553"/>
      <c r="DY83" s="1553"/>
      <c r="DZ83" s="1553"/>
      <c r="EA83" s="1553"/>
      <c r="EB83" s="1553"/>
      <c r="EC83" s="1553"/>
      <c r="ED83" s="1553"/>
      <c r="EE83" s="1553"/>
      <c r="EF83" s="1553"/>
      <c r="EG83" s="1553"/>
      <c r="EH83" s="1553"/>
      <c r="EI83" s="1553"/>
      <c r="EJ83" s="1553"/>
      <c r="EK83" s="1553"/>
      <c r="EL83" s="1553"/>
      <c r="EM83" s="1553"/>
      <c r="EN83" s="1553"/>
      <c r="EO83" s="1553"/>
      <c r="EP83" s="1553"/>
      <c r="EQ83" s="1553"/>
      <c r="ER83" s="1553"/>
      <c r="ES83" s="1553"/>
      <c r="ET83" s="1553"/>
      <c r="EU83" s="1553"/>
      <c r="EV83" s="1553"/>
      <c r="EW83" s="1553"/>
      <c r="EX83" s="1553"/>
      <c r="EY83" s="1553"/>
      <c r="EZ83" s="1553"/>
      <c r="FA83" s="1602"/>
    </row>
    <row r="84" spans="1:386" s="1570" customFormat="1" ht="41.4">
      <c r="A84" s="1711"/>
      <c r="B84" s="2060" t="s">
        <v>869</v>
      </c>
      <c r="C84" s="1693"/>
      <c r="D84" s="1691"/>
      <c r="E84" s="1694">
        <f>11699+3061</f>
        <v>14760</v>
      </c>
      <c r="F84" s="2025" t="s">
        <v>872</v>
      </c>
      <c r="G84" s="1703">
        <v>180</v>
      </c>
      <c r="H84" s="1701" t="s">
        <v>1269</v>
      </c>
      <c r="I84" s="1701" t="s">
        <v>1265</v>
      </c>
      <c r="J84" s="1703">
        <v>14760</v>
      </c>
      <c r="K84" s="2131">
        <v>180</v>
      </c>
      <c r="L84" s="2130" t="s">
        <v>1260</v>
      </c>
      <c r="M84" s="1719"/>
      <c r="N84" s="1719"/>
      <c r="O84" s="1719"/>
      <c r="P84" s="1706"/>
      <c r="Q84" s="1704"/>
      <c r="R84" s="1704"/>
      <c r="S84" s="1704"/>
      <c r="T84" s="1704"/>
      <c r="U84" s="1700"/>
      <c r="V84" s="1689">
        <f t="shared" si="9"/>
        <v>0</v>
      </c>
      <c r="W84" s="1629"/>
      <c r="X84" s="1623"/>
      <c r="Y84" s="1989"/>
      <c r="Z84" s="1629"/>
      <c r="AA84" s="1623"/>
      <c r="AB84" s="1535"/>
      <c r="AC84" s="1535"/>
      <c r="AD84" s="1989"/>
      <c r="AE84" s="1990"/>
      <c r="AF84" s="1543">
        <v>1</v>
      </c>
      <c r="AG84" s="1543">
        <f t="shared" si="49"/>
        <v>14760</v>
      </c>
      <c r="AH84" s="1543">
        <v>1</v>
      </c>
      <c r="AI84" s="1543">
        <f t="shared" si="47"/>
        <v>14760</v>
      </c>
      <c r="AJ84" s="1543"/>
      <c r="AK84" s="1543">
        <f t="shared" si="48"/>
        <v>0</v>
      </c>
      <c r="AL84" s="1543"/>
      <c r="AM84" s="1543">
        <f t="shared" si="46"/>
        <v>0</v>
      </c>
      <c r="AN84" s="1553"/>
      <c r="AO84" s="1553"/>
      <c r="AP84" s="1553"/>
      <c r="AQ84" s="1553"/>
      <c r="AR84" s="1553"/>
      <c r="AS84" s="1553"/>
      <c r="AT84" s="1553"/>
      <c r="AU84" s="1553"/>
      <c r="AV84" s="1553"/>
      <c r="AW84" s="1553"/>
      <c r="AX84" s="1553"/>
      <c r="AY84" s="1553"/>
      <c r="AZ84" s="1553"/>
      <c r="BA84" s="1553"/>
      <c r="BB84" s="1553"/>
      <c r="BC84" s="1553"/>
      <c r="BD84" s="1553"/>
      <c r="BE84" s="1553"/>
      <c r="BF84" s="1553"/>
      <c r="BG84" s="1553"/>
      <c r="BH84" s="1553"/>
      <c r="BI84" s="1553"/>
      <c r="BJ84" s="1553"/>
      <c r="BK84" s="1553"/>
      <c r="BL84" s="1553"/>
      <c r="BM84" s="1553"/>
      <c r="BN84" s="1553"/>
      <c r="BO84" s="1553"/>
      <c r="BP84" s="1553"/>
      <c r="BQ84" s="1553"/>
      <c r="BR84" s="1553"/>
      <c r="BS84" s="1553"/>
      <c r="BT84" s="1553"/>
      <c r="BU84" s="1553"/>
      <c r="BV84" s="1553"/>
      <c r="BW84" s="1553"/>
      <c r="BX84" s="1553"/>
      <c r="BY84" s="1553"/>
      <c r="BZ84" s="1553"/>
      <c r="CA84" s="1553"/>
      <c r="CB84" s="1553"/>
      <c r="CC84" s="1553"/>
      <c r="CD84" s="1553"/>
      <c r="CE84" s="1553"/>
      <c r="CF84" s="1553"/>
      <c r="CG84" s="1553"/>
      <c r="CH84" s="1553"/>
      <c r="CI84" s="1553"/>
      <c r="CJ84" s="1553"/>
      <c r="CK84" s="1553"/>
      <c r="CL84" s="1553"/>
      <c r="CM84" s="1553"/>
      <c r="CN84" s="1553"/>
      <c r="CO84" s="1553"/>
      <c r="CP84" s="1553"/>
      <c r="CQ84" s="1553"/>
      <c r="CR84" s="1553"/>
      <c r="CS84" s="1553"/>
      <c r="CT84" s="1553"/>
      <c r="CU84" s="1553"/>
      <c r="CV84" s="1553"/>
      <c r="CW84" s="1553"/>
      <c r="CX84" s="1553"/>
      <c r="CY84" s="1553"/>
      <c r="CZ84" s="1553"/>
      <c r="DA84" s="1553"/>
      <c r="DB84" s="1553"/>
      <c r="DC84" s="1553"/>
      <c r="DD84" s="1553"/>
      <c r="DE84" s="1553"/>
      <c r="DF84" s="1553"/>
      <c r="DG84" s="1553"/>
      <c r="DH84" s="1553"/>
      <c r="DI84" s="1553"/>
      <c r="DJ84" s="1553"/>
      <c r="DK84" s="1553"/>
      <c r="DL84" s="1553"/>
      <c r="DM84" s="1553"/>
      <c r="DN84" s="1553"/>
      <c r="DO84" s="1553"/>
      <c r="DP84" s="1553"/>
      <c r="DQ84" s="1553"/>
      <c r="DR84" s="1553"/>
      <c r="DS84" s="1553"/>
      <c r="DT84" s="1553"/>
      <c r="DU84" s="1553"/>
      <c r="DV84" s="1553"/>
      <c r="DW84" s="1553"/>
      <c r="DX84" s="1553"/>
      <c r="DY84" s="1553"/>
      <c r="DZ84" s="1553"/>
      <c r="EA84" s="1553"/>
      <c r="EB84" s="1553"/>
      <c r="EC84" s="1553"/>
      <c r="ED84" s="1553"/>
      <c r="EE84" s="1553"/>
      <c r="EF84" s="1553"/>
      <c r="EG84" s="1553"/>
      <c r="EH84" s="1553"/>
      <c r="EI84" s="1553"/>
      <c r="EJ84" s="1553"/>
      <c r="EK84" s="1553"/>
      <c r="EL84" s="1553"/>
      <c r="EM84" s="1553"/>
      <c r="EN84" s="1553"/>
      <c r="EO84" s="1553"/>
      <c r="EP84" s="1553"/>
      <c r="EQ84" s="1553"/>
      <c r="ER84" s="1553"/>
      <c r="ES84" s="1553"/>
      <c r="ET84" s="1553"/>
      <c r="EU84" s="1553"/>
      <c r="EV84" s="1553"/>
      <c r="EW84" s="1553"/>
      <c r="EX84" s="1553"/>
      <c r="EY84" s="1553"/>
      <c r="EZ84" s="1553"/>
      <c r="FA84" s="1602"/>
    </row>
    <row r="85" spans="1:386" s="1570" customFormat="1" ht="41.4">
      <c r="A85" s="1711"/>
      <c r="B85" s="2060" t="s">
        <v>868</v>
      </c>
      <c r="C85" s="1693"/>
      <c r="D85" s="1691"/>
      <c r="E85" s="1694">
        <f>4645+1229</f>
        <v>5874</v>
      </c>
      <c r="F85" s="2025" t="s">
        <v>872</v>
      </c>
      <c r="G85" s="1703">
        <v>180</v>
      </c>
      <c r="H85" s="1701" t="s">
        <v>1269</v>
      </c>
      <c r="I85" s="1701" t="s">
        <v>1266</v>
      </c>
      <c r="J85" s="1703">
        <v>5873.9</v>
      </c>
      <c r="K85" s="2131">
        <v>180</v>
      </c>
      <c r="L85" s="2130" t="s">
        <v>1267</v>
      </c>
      <c r="M85" s="1719"/>
      <c r="N85" s="1719"/>
      <c r="O85" s="1719"/>
      <c r="P85" s="1706"/>
      <c r="Q85" s="1704"/>
      <c r="R85" s="1704"/>
      <c r="S85" s="1704"/>
      <c r="T85" s="1704"/>
      <c r="U85" s="1700"/>
      <c r="V85" s="1689">
        <f t="shared" si="9"/>
        <v>0.1000000000003638</v>
      </c>
      <c r="W85" s="1629"/>
      <c r="X85" s="1623"/>
      <c r="Y85" s="1989"/>
      <c r="Z85" s="1629"/>
      <c r="AA85" s="1623"/>
      <c r="AB85" s="1535"/>
      <c r="AC85" s="1535"/>
      <c r="AD85" s="1989"/>
      <c r="AE85" s="1990"/>
      <c r="AF85" s="1543">
        <v>1</v>
      </c>
      <c r="AG85" s="1543">
        <f t="shared" si="49"/>
        <v>5874</v>
      </c>
      <c r="AH85" s="1543">
        <v>1</v>
      </c>
      <c r="AI85" s="1543">
        <f t="shared" si="47"/>
        <v>5873.9</v>
      </c>
      <c r="AJ85" s="1543"/>
      <c r="AK85" s="1543">
        <f t="shared" si="48"/>
        <v>0</v>
      </c>
      <c r="AL85" s="1543"/>
      <c r="AM85" s="1543">
        <f t="shared" si="46"/>
        <v>0</v>
      </c>
      <c r="AN85" s="1553"/>
      <c r="AO85" s="1553"/>
      <c r="AP85" s="1553"/>
      <c r="AQ85" s="1553"/>
      <c r="AR85" s="1553"/>
      <c r="AS85" s="1553"/>
      <c r="AT85" s="1553"/>
      <c r="AU85" s="1553"/>
      <c r="AV85" s="1553"/>
      <c r="AW85" s="1553"/>
      <c r="AX85" s="1553"/>
      <c r="AY85" s="1553"/>
      <c r="AZ85" s="1553"/>
      <c r="BA85" s="1553"/>
      <c r="BB85" s="1553"/>
      <c r="BC85" s="1553"/>
      <c r="BD85" s="1553"/>
      <c r="BE85" s="1553"/>
      <c r="BF85" s="1553"/>
      <c r="BG85" s="1553"/>
      <c r="BH85" s="1553"/>
      <c r="BI85" s="1553"/>
      <c r="BJ85" s="1553"/>
      <c r="BK85" s="1553"/>
      <c r="BL85" s="1553"/>
      <c r="BM85" s="1553"/>
      <c r="BN85" s="1553"/>
      <c r="BO85" s="1553"/>
      <c r="BP85" s="1553"/>
      <c r="BQ85" s="1553"/>
      <c r="BR85" s="1553"/>
      <c r="BS85" s="1553"/>
      <c r="BT85" s="1553"/>
      <c r="BU85" s="1553"/>
      <c r="BV85" s="1553"/>
      <c r="BW85" s="1553"/>
      <c r="BX85" s="1553"/>
      <c r="BY85" s="1553"/>
      <c r="BZ85" s="1553"/>
      <c r="CA85" s="1553"/>
      <c r="CB85" s="1553"/>
      <c r="CC85" s="1553"/>
      <c r="CD85" s="1553"/>
      <c r="CE85" s="1553"/>
      <c r="CF85" s="1553"/>
      <c r="CG85" s="1553"/>
      <c r="CH85" s="1553"/>
      <c r="CI85" s="1553"/>
      <c r="CJ85" s="1553"/>
      <c r="CK85" s="1553"/>
      <c r="CL85" s="1553"/>
      <c r="CM85" s="1553"/>
      <c r="CN85" s="1553"/>
      <c r="CO85" s="1553"/>
      <c r="CP85" s="1553"/>
      <c r="CQ85" s="1553"/>
      <c r="CR85" s="1553"/>
      <c r="CS85" s="1553"/>
      <c r="CT85" s="1553"/>
      <c r="CU85" s="1553"/>
      <c r="CV85" s="1553"/>
      <c r="CW85" s="1553"/>
      <c r="CX85" s="1553"/>
      <c r="CY85" s="1553"/>
      <c r="CZ85" s="1553"/>
      <c r="DA85" s="1553"/>
      <c r="DB85" s="1553"/>
      <c r="DC85" s="1553"/>
      <c r="DD85" s="1553"/>
      <c r="DE85" s="1553"/>
      <c r="DF85" s="1553"/>
      <c r="DG85" s="1553"/>
      <c r="DH85" s="1553"/>
      <c r="DI85" s="1553"/>
      <c r="DJ85" s="1553"/>
      <c r="DK85" s="1553"/>
      <c r="DL85" s="1553"/>
      <c r="DM85" s="1553"/>
      <c r="DN85" s="1553"/>
      <c r="DO85" s="1553"/>
      <c r="DP85" s="1553"/>
      <c r="DQ85" s="1553"/>
      <c r="DR85" s="1553"/>
      <c r="DS85" s="1553"/>
      <c r="DT85" s="1553"/>
      <c r="DU85" s="1553"/>
      <c r="DV85" s="1553"/>
      <c r="DW85" s="1553"/>
      <c r="DX85" s="1553"/>
      <c r="DY85" s="1553"/>
      <c r="DZ85" s="1553"/>
      <c r="EA85" s="1553"/>
      <c r="EB85" s="1553"/>
      <c r="EC85" s="1553"/>
      <c r="ED85" s="1553"/>
      <c r="EE85" s="1553"/>
      <c r="EF85" s="1553"/>
      <c r="EG85" s="1553"/>
      <c r="EH85" s="1553"/>
      <c r="EI85" s="1553"/>
      <c r="EJ85" s="1553"/>
      <c r="EK85" s="1553"/>
      <c r="EL85" s="1553"/>
      <c r="EM85" s="1553"/>
      <c r="EN85" s="1553"/>
      <c r="EO85" s="1553"/>
      <c r="EP85" s="1553"/>
      <c r="EQ85" s="1553"/>
      <c r="ER85" s="1553"/>
      <c r="ES85" s="1553"/>
      <c r="ET85" s="1553"/>
      <c r="EU85" s="1553"/>
      <c r="EV85" s="1553"/>
      <c r="EW85" s="1553"/>
      <c r="EX85" s="1553"/>
      <c r="EY85" s="1553"/>
      <c r="EZ85" s="1553"/>
      <c r="FA85" s="1602"/>
    </row>
    <row r="86" spans="1:386" s="1570" customFormat="1" ht="41.4">
      <c r="A86" s="1711"/>
      <c r="B86" s="2060" t="s">
        <v>891</v>
      </c>
      <c r="C86" s="1693"/>
      <c r="D86" s="1691"/>
      <c r="E86" s="1694">
        <f>10260+1666</f>
        <v>11926</v>
      </c>
      <c r="F86" s="2025" t="s">
        <v>872</v>
      </c>
      <c r="G86" s="1703">
        <v>180</v>
      </c>
      <c r="H86" s="1701" t="s">
        <v>1269</v>
      </c>
      <c r="I86" s="1701" t="s">
        <v>1268</v>
      </c>
      <c r="J86" s="2129">
        <v>11926</v>
      </c>
      <c r="K86" s="2131">
        <v>180</v>
      </c>
      <c r="L86" s="2130" t="s">
        <v>1262</v>
      </c>
      <c r="M86" s="1719"/>
      <c r="N86" s="1719"/>
      <c r="O86" s="1719"/>
      <c r="P86" s="1706"/>
      <c r="Q86" s="1704"/>
      <c r="R86" s="1704"/>
      <c r="S86" s="1704"/>
      <c r="T86" s="1704"/>
      <c r="U86" s="1700"/>
      <c r="V86" s="1689">
        <f t="shared" si="9"/>
        <v>0</v>
      </c>
      <c r="W86" s="1629"/>
      <c r="X86" s="1623"/>
      <c r="Y86" s="1989"/>
      <c r="Z86" s="1629"/>
      <c r="AA86" s="1623"/>
      <c r="AB86" s="1535"/>
      <c r="AC86" s="1535"/>
      <c r="AD86" s="1989"/>
      <c r="AE86" s="1990"/>
      <c r="AF86" s="1543">
        <v>1</v>
      </c>
      <c r="AG86" s="1543">
        <f t="shared" si="49"/>
        <v>11926</v>
      </c>
      <c r="AH86" s="1543">
        <v>1</v>
      </c>
      <c r="AI86" s="1543">
        <f t="shared" si="47"/>
        <v>11926</v>
      </c>
      <c r="AJ86" s="1543"/>
      <c r="AK86" s="1543">
        <f t="shared" si="48"/>
        <v>0</v>
      </c>
      <c r="AL86" s="1543"/>
      <c r="AM86" s="1543">
        <f t="shared" si="46"/>
        <v>0</v>
      </c>
      <c r="AN86" s="1553"/>
      <c r="AO86" s="1553"/>
      <c r="AP86" s="1553"/>
      <c r="AQ86" s="1553"/>
      <c r="AR86" s="1553"/>
      <c r="AS86" s="1553"/>
      <c r="AT86" s="1553"/>
      <c r="AU86" s="1553"/>
      <c r="AV86" s="1553"/>
      <c r="AW86" s="1553"/>
      <c r="AX86" s="1553"/>
      <c r="AY86" s="1553"/>
      <c r="AZ86" s="1553"/>
      <c r="BA86" s="1553"/>
      <c r="BB86" s="1553"/>
      <c r="BC86" s="1553"/>
      <c r="BD86" s="1553"/>
      <c r="BE86" s="1553"/>
      <c r="BF86" s="1553"/>
      <c r="BG86" s="1553"/>
      <c r="BH86" s="1553"/>
      <c r="BI86" s="1553"/>
      <c r="BJ86" s="1553"/>
      <c r="BK86" s="1553"/>
      <c r="BL86" s="1553"/>
      <c r="BM86" s="1553"/>
      <c r="BN86" s="1553"/>
      <c r="BO86" s="1553"/>
      <c r="BP86" s="1553"/>
      <c r="BQ86" s="1553"/>
      <c r="BR86" s="1553"/>
      <c r="BS86" s="1553"/>
      <c r="BT86" s="1553"/>
      <c r="BU86" s="1553"/>
      <c r="BV86" s="1553"/>
      <c r="BW86" s="1553"/>
      <c r="BX86" s="1553"/>
      <c r="BY86" s="1553"/>
      <c r="BZ86" s="1553"/>
      <c r="CA86" s="1553"/>
      <c r="CB86" s="1553"/>
      <c r="CC86" s="1553"/>
      <c r="CD86" s="1553"/>
      <c r="CE86" s="1553"/>
      <c r="CF86" s="1553"/>
      <c r="CG86" s="1553"/>
      <c r="CH86" s="1553"/>
      <c r="CI86" s="1553"/>
      <c r="CJ86" s="1553"/>
      <c r="CK86" s="1553"/>
      <c r="CL86" s="1553"/>
      <c r="CM86" s="1553"/>
      <c r="CN86" s="1553"/>
      <c r="CO86" s="1553"/>
      <c r="CP86" s="1553"/>
      <c r="CQ86" s="1553"/>
      <c r="CR86" s="1553"/>
      <c r="CS86" s="1553"/>
      <c r="CT86" s="1553"/>
      <c r="CU86" s="1553"/>
      <c r="CV86" s="1553"/>
      <c r="CW86" s="1553"/>
      <c r="CX86" s="1553"/>
      <c r="CY86" s="1553"/>
      <c r="CZ86" s="1553"/>
      <c r="DA86" s="1553"/>
      <c r="DB86" s="1553"/>
      <c r="DC86" s="1553"/>
      <c r="DD86" s="1553"/>
      <c r="DE86" s="1553"/>
      <c r="DF86" s="1553"/>
      <c r="DG86" s="1553"/>
      <c r="DH86" s="1553"/>
      <c r="DI86" s="1553"/>
      <c r="DJ86" s="1553"/>
      <c r="DK86" s="1553"/>
      <c r="DL86" s="1553"/>
      <c r="DM86" s="1553"/>
      <c r="DN86" s="1553"/>
      <c r="DO86" s="1553"/>
      <c r="DP86" s="1553"/>
      <c r="DQ86" s="1553"/>
      <c r="DR86" s="1553"/>
      <c r="DS86" s="1553"/>
      <c r="DT86" s="1553"/>
      <c r="DU86" s="1553"/>
      <c r="DV86" s="1553"/>
      <c r="DW86" s="1553"/>
      <c r="DX86" s="1553"/>
      <c r="DY86" s="1553"/>
      <c r="DZ86" s="1553"/>
      <c r="EA86" s="1553"/>
      <c r="EB86" s="1553"/>
      <c r="EC86" s="1553"/>
      <c r="ED86" s="1553"/>
      <c r="EE86" s="1553"/>
      <c r="EF86" s="1553"/>
      <c r="EG86" s="1553"/>
      <c r="EH86" s="1553"/>
      <c r="EI86" s="1553"/>
      <c r="EJ86" s="1553"/>
      <c r="EK86" s="1553"/>
      <c r="EL86" s="1553"/>
      <c r="EM86" s="1553"/>
      <c r="EN86" s="1553"/>
      <c r="EO86" s="1553"/>
      <c r="EP86" s="1553"/>
      <c r="EQ86" s="1553"/>
      <c r="ER86" s="1553"/>
      <c r="ES86" s="1553"/>
      <c r="ET86" s="1553"/>
      <c r="EU86" s="1553"/>
      <c r="EV86" s="1553"/>
      <c r="EW86" s="1553"/>
      <c r="EX86" s="1553"/>
      <c r="EY86" s="1553"/>
      <c r="EZ86" s="1553"/>
      <c r="FA86" s="1602"/>
    </row>
    <row r="87" spans="1:386">
      <c r="A87" s="2182" t="s">
        <v>112</v>
      </c>
      <c r="B87" s="2182"/>
      <c r="C87" s="1741"/>
      <c r="D87" s="1741"/>
      <c r="E87" s="1742"/>
      <c r="F87" s="1741"/>
      <c r="G87" s="1742"/>
      <c r="H87" s="1741"/>
      <c r="I87" s="1743"/>
      <c r="J87" s="1742"/>
      <c r="K87" s="1742"/>
      <c r="L87" s="1741"/>
      <c r="M87" s="1742"/>
      <c r="N87" s="1742"/>
      <c r="O87" s="1742"/>
      <c r="P87" s="1742"/>
      <c r="Q87" s="1744"/>
      <c r="R87" s="1744"/>
      <c r="S87" s="1744"/>
      <c r="T87" s="1744"/>
      <c r="U87" s="1741"/>
      <c r="V87" s="1689">
        <f t="shared" si="9"/>
        <v>0</v>
      </c>
      <c r="W87" s="1630"/>
      <c r="X87" s="1624"/>
      <c r="Y87" s="1989"/>
      <c r="Z87" s="1630"/>
      <c r="AA87" s="1624"/>
      <c r="AB87" s="1543"/>
      <c r="AC87" s="1543"/>
      <c r="AD87" s="1989"/>
      <c r="AE87" s="1990"/>
      <c r="AF87" s="1543"/>
      <c r="AG87" s="1544"/>
      <c r="AH87" s="1543"/>
      <c r="AI87" s="1544"/>
      <c r="AJ87" s="1543"/>
      <c r="AK87" s="1544"/>
      <c r="AL87" s="1543"/>
      <c r="AM87" s="1544"/>
    </row>
    <row r="88" spans="1:386" s="1551" customFormat="1">
      <c r="A88" s="2181" t="s">
        <v>69</v>
      </c>
      <c r="B88" s="2181"/>
      <c r="C88" s="1670"/>
      <c r="D88" s="1670"/>
      <c r="E88" s="1671">
        <f>E89+E94+E105+E122+E156+E165+E189+E233+E247+E263</f>
        <v>1323127.7349999999</v>
      </c>
      <c r="F88" s="1670"/>
      <c r="G88" s="1671"/>
      <c r="H88" s="1670"/>
      <c r="I88" s="1670"/>
      <c r="J88" s="1671">
        <f>J89+J94+J105+J122+J156+J165+J189+J233+J247+J263</f>
        <v>311321.00024000002</v>
      </c>
      <c r="K88" s="1671"/>
      <c r="L88" s="1670"/>
      <c r="M88" s="1671">
        <f>M89+M94+M105+M122+M156+M165+M189+M233+M247+M263</f>
        <v>480127</v>
      </c>
      <c r="N88" s="1671">
        <f t="shared" ref="N88:T88" si="50">N89+N94+N105+N122+N156+N165+N189+N233+N247+N263</f>
        <v>132000</v>
      </c>
      <c r="O88" s="1671">
        <f t="shared" si="50"/>
        <v>276427</v>
      </c>
      <c r="P88" s="1671">
        <f t="shared" si="50"/>
        <v>71700</v>
      </c>
      <c r="Q88" s="1671">
        <f t="shared" si="50"/>
        <v>307212.24749400001</v>
      </c>
      <c r="R88" s="1671">
        <f t="shared" si="50"/>
        <v>132000</v>
      </c>
      <c r="S88" s="1671">
        <f t="shared" si="50"/>
        <v>149017.753</v>
      </c>
      <c r="T88" s="1671">
        <f t="shared" si="50"/>
        <v>26194.494493999999</v>
      </c>
      <c r="U88" s="1670"/>
      <c r="V88" s="1689">
        <f t="shared" si="9"/>
        <v>1011806.7347599999</v>
      </c>
      <c r="W88" s="1630"/>
      <c r="X88" s="1624"/>
      <c r="Y88" s="1989"/>
      <c r="Z88" s="1630"/>
      <c r="AA88" s="1624"/>
      <c r="AB88" s="1543"/>
      <c r="AC88" s="1543"/>
      <c r="AD88" s="1989"/>
      <c r="AE88" s="1990"/>
      <c r="AF88" s="1543"/>
      <c r="AG88" s="1544"/>
      <c r="AH88" s="1543"/>
      <c r="AI88" s="1544"/>
      <c r="AJ88" s="1543"/>
      <c r="AK88" s="1544"/>
      <c r="AL88" s="1543"/>
      <c r="AM88" s="1544"/>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1600"/>
    </row>
    <row r="89" spans="1:386" s="1573" customFormat="1">
      <c r="A89" s="1672">
        <v>1</v>
      </c>
      <c r="B89" s="1745" t="s">
        <v>39</v>
      </c>
      <c r="C89" s="1746"/>
      <c r="D89" s="1721"/>
      <c r="E89" s="1747">
        <f>SUM(E90:E93)</f>
        <v>25542</v>
      </c>
      <c r="F89" s="1747">
        <f>SUM(F90:F93)</f>
        <v>0</v>
      </c>
      <c r="G89" s="1747"/>
      <c r="H89" s="1747">
        <f>SUM(H90:H93)</f>
        <v>0</v>
      </c>
      <c r="I89" s="1747">
        <f>SUM(I90:I93)</f>
        <v>0</v>
      </c>
      <c r="J89" s="1747">
        <f>SUM(J90:J93)</f>
        <v>22879.056</v>
      </c>
      <c r="K89" s="1747"/>
      <c r="L89" s="1747">
        <f t="shared" ref="L89:T89" si="51">SUM(L90:L93)</f>
        <v>0</v>
      </c>
      <c r="M89" s="1747">
        <f t="shared" si="51"/>
        <v>23530</v>
      </c>
      <c r="N89" s="1747">
        <f t="shared" si="51"/>
        <v>0</v>
      </c>
      <c r="O89" s="1747">
        <f t="shared" si="51"/>
        <v>22929</v>
      </c>
      <c r="P89" s="1747">
        <f t="shared" si="51"/>
        <v>601</v>
      </c>
      <c r="Q89" s="1747">
        <f t="shared" si="51"/>
        <v>22488.753000000001</v>
      </c>
      <c r="R89" s="1747">
        <f t="shared" si="51"/>
        <v>0</v>
      </c>
      <c r="S89" s="1747">
        <f t="shared" si="51"/>
        <v>21892.753000000001</v>
      </c>
      <c r="T89" s="1747">
        <f t="shared" si="51"/>
        <v>596</v>
      </c>
      <c r="U89" s="1746"/>
      <c r="V89" s="1689">
        <f t="shared" ref="V89:V152" si="52">E89-J89</f>
        <v>2662.9439999999995</v>
      </c>
      <c r="W89" s="1630">
        <f>SUM(W90:W93)</f>
        <v>1</v>
      </c>
      <c r="X89" s="1624">
        <f>SUM(X90:X93)</f>
        <v>0</v>
      </c>
      <c r="Y89" s="1989">
        <f>W89+X89</f>
        <v>1</v>
      </c>
      <c r="Z89" s="1630">
        <f>SUM(Z90:Z93)</f>
        <v>1</v>
      </c>
      <c r="AA89" s="1624">
        <f>SUM(AA90:AA93)</f>
        <v>0</v>
      </c>
      <c r="AB89" s="1543">
        <f>SUM(AB90:AB93)</f>
        <v>0</v>
      </c>
      <c r="AC89" s="1543">
        <f>SUM(AC90:AC93)</f>
        <v>0</v>
      </c>
      <c r="AD89" s="1989">
        <f>Z89+AB89</f>
        <v>1</v>
      </c>
      <c r="AE89" s="1988">
        <f>AD89/Y89</f>
        <v>1</v>
      </c>
      <c r="AF89" s="1543">
        <f t="shared" ref="AF89:AM89" si="53">SUM(AF90:AF93)</f>
        <v>1</v>
      </c>
      <c r="AG89" s="1543">
        <f t="shared" si="53"/>
        <v>25542</v>
      </c>
      <c r="AH89" s="1543">
        <f t="shared" si="53"/>
        <v>1</v>
      </c>
      <c r="AI89" s="1543">
        <f t="shared" si="53"/>
        <v>22879.056</v>
      </c>
      <c r="AJ89" s="1543">
        <f t="shared" si="53"/>
        <v>0</v>
      </c>
      <c r="AK89" s="1543">
        <f t="shared" si="53"/>
        <v>0</v>
      </c>
      <c r="AL89" s="1543">
        <f t="shared" si="53"/>
        <v>0</v>
      </c>
      <c r="AM89" s="1543">
        <f t="shared" si="53"/>
        <v>0</v>
      </c>
      <c r="AN89" s="1549"/>
      <c r="AO89" s="1549"/>
      <c r="AP89" s="1549"/>
      <c r="AQ89" s="1549"/>
      <c r="AR89" s="1549"/>
      <c r="AS89" s="1549"/>
      <c r="AT89" s="1549"/>
      <c r="AU89" s="1549"/>
      <c r="AV89" s="1549"/>
      <c r="AW89" s="1549"/>
      <c r="AX89" s="1549"/>
      <c r="AY89" s="1549"/>
      <c r="AZ89" s="1549"/>
      <c r="BA89" s="1549"/>
      <c r="BB89" s="1549"/>
      <c r="BC89" s="1549"/>
      <c r="BD89" s="1549"/>
      <c r="BE89" s="1549"/>
      <c r="BF89" s="1549"/>
      <c r="BG89" s="1549"/>
      <c r="BH89" s="1549"/>
      <c r="BI89" s="1549"/>
      <c r="BJ89" s="1549"/>
      <c r="BK89" s="1549"/>
      <c r="BL89" s="1549"/>
      <c r="BM89" s="1549"/>
      <c r="BN89" s="1549"/>
      <c r="BO89" s="1549"/>
      <c r="BP89" s="1549"/>
      <c r="BQ89" s="1549"/>
      <c r="BR89" s="1549"/>
      <c r="BS89" s="1549"/>
      <c r="BT89" s="1549"/>
      <c r="BU89" s="1549"/>
      <c r="BV89" s="1549"/>
      <c r="BW89" s="1549"/>
      <c r="BX89" s="1549"/>
      <c r="BY89" s="1549"/>
      <c r="BZ89" s="1549"/>
      <c r="CA89" s="1549"/>
      <c r="CB89" s="1549"/>
      <c r="CC89" s="1549"/>
      <c r="CD89" s="1549"/>
      <c r="CE89" s="1549"/>
      <c r="CF89" s="1549"/>
      <c r="CG89" s="1549"/>
      <c r="CH89" s="1549"/>
      <c r="CI89" s="1549"/>
      <c r="CJ89" s="1549"/>
      <c r="CK89" s="1549"/>
      <c r="CL89" s="1549"/>
      <c r="CM89" s="1549"/>
      <c r="CN89" s="1549"/>
      <c r="CO89" s="1549"/>
      <c r="CP89" s="1549"/>
      <c r="CQ89" s="1549"/>
      <c r="CR89" s="1549"/>
      <c r="CS89" s="1549"/>
      <c r="CT89" s="1549"/>
      <c r="CU89" s="1549"/>
      <c r="CV89" s="1549"/>
      <c r="CW89" s="1549"/>
      <c r="CX89" s="1549"/>
      <c r="CY89" s="1549"/>
      <c r="CZ89" s="1549"/>
      <c r="DA89" s="1549"/>
      <c r="DB89" s="1549"/>
      <c r="DC89" s="1549"/>
      <c r="DD89" s="1549"/>
      <c r="DE89" s="1549"/>
      <c r="DF89" s="1549"/>
      <c r="DG89" s="1549"/>
      <c r="DH89" s="1549"/>
      <c r="DI89" s="1549"/>
      <c r="DJ89" s="1549"/>
      <c r="DK89" s="1549"/>
      <c r="DL89" s="1549"/>
      <c r="DM89" s="1549"/>
      <c r="DN89" s="1549"/>
      <c r="DO89" s="1549"/>
      <c r="DP89" s="1549"/>
      <c r="DQ89" s="1549"/>
      <c r="DR89" s="1549"/>
      <c r="DS89" s="1549"/>
      <c r="DT89" s="1549"/>
      <c r="DU89" s="1549"/>
      <c r="DV89" s="1549"/>
      <c r="DW89" s="1549"/>
      <c r="DX89" s="1549"/>
      <c r="DY89" s="1549"/>
      <c r="DZ89" s="1549"/>
      <c r="EA89" s="1549"/>
      <c r="EB89" s="1549"/>
      <c r="EC89" s="1549"/>
      <c r="ED89" s="1549"/>
      <c r="EE89" s="1549"/>
      <c r="EF89" s="1549"/>
      <c r="EG89" s="1549"/>
      <c r="EH89" s="1549"/>
      <c r="EI89" s="1549"/>
      <c r="EJ89" s="1549"/>
      <c r="EK89" s="1549"/>
      <c r="EL89" s="1549"/>
      <c r="EM89" s="1549"/>
      <c r="EN89" s="1549"/>
      <c r="EO89" s="1549"/>
      <c r="EP89" s="1549"/>
      <c r="EQ89" s="1549"/>
      <c r="ER89" s="1549"/>
      <c r="ES89" s="1549"/>
      <c r="ET89" s="1549"/>
      <c r="EU89" s="1549"/>
      <c r="EV89" s="1549"/>
      <c r="EW89" s="1549"/>
      <c r="EX89" s="1549"/>
      <c r="EY89" s="1549"/>
      <c r="EZ89" s="1549"/>
      <c r="FA89" s="1603"/>
      <c r="FB89" s="329"/>
      <c r="FC89" s="329"/>
      <c r="FD89" s="329"/>
      <c r="FE89" s="329"/>
      <c r="FF89" s="329"/>
      <c r="FG89" s="329"/>
      <c r="FH89" s="329"/>
      <c r="FI89" s="329"/>
      <c r="FJ89" s="329"/>
      <c r="FK89" s="329"/>
      <c r="FL89" s="329"/>
      <c r="FM89" s="329"/>
      <c r="FN89" s="329"/>
      <c r="FO89" s="329"/>
      <c r="FP89" s="329"/>
      <c r="FQ89" s="329"/>
      <c r="FR89" s="329"/>
      <c r="FS89" s="329"/>
      <c r="FT89" s="329"/>
      <c r="FU89" s="329"/>
      <c r="FV89" s="329"/>
      <c r="FW89" s="329"/>
      <c r="FX89" s="329"/>
      <c r="FY89" s="329"/>
      <c r="FZ89" s="329"/>
      <c r="GA89" s="329"/>
      <c r="GB89" s="329"/>
      <c r="GC89" s="329"/>
      <c r="GD89" s="329"/>
      <c r="GE89" s="329"/>
      <c r="GF89" s="329"/>
      <c r="GG89" s="329"/>
      <c r="GH89" s="329"/>
      <c r="GI89" s="329"/>
      <c r="GJ89" s="329"/>
      <c r="GK89" s="329"/>
      <c r="GL89" s="329"/>
      <c r="GM89" s="329"/>
      <c r="GN89" s="329"/>
      <c r="GO89" s="329"/>
      <c r="GP89" s="329"/>
      <c r="GQ89" s="329"/>
      <c r="GR89" s="329"/>
      <c r="GS89" s="329"/>
      <c r="GT89" s="329"/>
      <c r="GU89" s="329"/>
      <c r="GV89" s="329"/>
      <c r="GW89" s="329"/>
      <c r="GX89" s="329"/>
      <c r="GY89" s="329"/>
      <c r="GZ89" s="329"/>
      <c r="HA89" s="329"/>
      <c r="HB89" s="329"/>
      <c r="HC89" s="329"/>
      <c r="HD89" s="329"/>
      <c r="HE89" s="329"/>
      <c r="HF89" s="329"/>
      <c r="HG89" s="329"/>
      <c r="HH89" s="329"/>
      <c r="HI89" s="329"/>
      <c r="HJ89" s="329"/>
      <c r="HK89" s="329"/>
      <c r="HL89" s="329"/>
      <c r="HM89" s="329"/>
      <c r="HN89" s="329"/>
      <c r="HO89" s="329"/>
      <c r="HP89" s="329"/>
      <c r="HQ89" s="329"/>
      <c r="HR89" s="329"/>
      <c r="HS89" s="329"/>
      <c r="HT89" s="329"/>
      <c r="HU89" s="329"/>
      <c r="HV89" s="329"/>
      <c r="HW89" s="329"/>
      <c r="HX89" s="329"/>
      <c r="HY89" s="329"/>
      <c r="HZ89" s="329"/>
      <c r="IA89" s="329"/>
      <c r="IB89" s="329"/>
      <c r="IC89" s="329"/>
      <c r="ID89" s="329"/>
      <c r="IE89" s="329"/>
      <c r="IF89" s="329"/>
      <c r="IG89" s="329"/>
      <c r="IH89" s="329"/>
      <c r="II89" s="329"/>
      <c r="IJ89" s="329"/>
      <c r="IK89" s="329"/>
      <c r="IL89" s="329"/>
      <c r="IM89" s="329"/>
      <c r="IN89" s="329"/>
      <c r="IO89" s="329"/>
      <c r="IP89" s="329"/>
      <c r="IQ89" s="329"/>
      <c r="IR89" s="329"/>
      <c r="IS89" s="329"/>
      <c r="IT89" s="329"/>
      <c r="IU89" s="329"/>
      <c r="IV89" s="329"/>
      <c r="IW89" s="329"/>
      <c r="IX89" s="329"/>
      <c r="IY89" s="329"/>
      <c r="IZ89" s="329"/>
      <c r="JA89" s="329"/>
      <c r="JB89" s="329"/>
      <c r="JC89" s="329"/>
      <c r="JD89" s="329"/>
      <c r="JE89" s="329"/>
      <c r="JF89" s="329"/>
      <c r="JG89" s="329"/>
      <c r="JH89" s="329"/>
      <c r="JI89" s="329"/>
      <c r="JJ89" s="329"/>
      <c r="JK89" s="329"/>
      <c r="JL89" s="329"/>
      <c r="JM89" s="329"/>
      <c r="JN89" s="329"/>
      <c r="JO89" s="329"/>
      <c r="JP89" s="329"/>
      <c r="JQ89" s="329"/>
      <c r="JR89" s="329"/>
      <c r="JS89" s="329"/>
      <c r="JT89" s="329"/>
      <c r="JU89" s="329"/>
      <c r="JV89" s="329"/>
      <c r="JW89" s="329"/>
      <c r="JX89" s="329"/>
      <c r="JY89" s="329"/>
      <c r="JZ89" s="329"/>
      <c r="KA89" s="329"/>
      <c r="KB89" s="329"/>
      <c r="KC89" s="329"/>
      <c r="KD89" s="329"/>
      <c r="KE89" s="329"/>
      <c r="KF89" s="329"/>
      <c r="KG89" s="329"/>
      <c r="KH89" s="329"/>
      <c r="KI89" s="329"/>
      <c r="KJ89" s="329"/>
      <c r="KK89" s="329"/>
      <c r="KL89" s="329"/>
      <c r="KM89" s="329"/>
      <c r="KN89" s="329"/>
      <c r="KO89" s="329"/>
      <c r="KP89" s="329"/>
      <c r="KQ89" s="329"/>
      <c r="KR89" s="329"/>
      <c r="KS89" s="329"/>
      <c r="KT89" s="329"/>
      <c r="KU89" s="329"/>
      <c r="KV89" s="329"/>
      <c r="KW89" s="329"/>
      <c r="KX89" s="329"/>
      <c r="KY89" s="329"/>
      <c r="KZ89" s="329"/>
      <c r="LA89" s="329"/>
      <c r="LB89" s="329"/>
      <c r="LC89" s="329"/>
      <c r="LD89" s="329"/>
      <c r="LE89" s="329"/>
      <c r="LF89" s="329"/>
      <c r="LG89" s="329"/>
      <c r="LH89" s="329"/>
      <c r="LI89" s="329"/>
      <c r="LJ89" s="329"/>
      <c r="LK89" s="329"/>
      <c r="LL89" s="329"/>
      <c r="LM89" s="329"/>
      <c r="LN89" s="329"/>
      <c r="LO89" s="329"/>
      <c r="LP89" s="329"/>
      <c r="LQ89" s="329"/>
      <c r="LR89" s="329"/>
      <c r="LS89" s="329"/>
      <c r="LT89" s="329"/>
      <c r="LU89" s="329"/>
      <c r="LV89" s="329"/>
      <c r="LW89" s="329"/>
      <c r="LX89" s="329"/>
      <c r="LY89" s="329"/>
      <c r="LZ89" s="329"/>
      <c r="MA89" s="329"/>
      <c r="MB89" s="329"/>
      <c r="MC89" s="329"/>
      <c r="MD89" s="329"/>
      <c r="ME89" s="329"/>
      <c r="MF89" s="329"/>
      <c r="MG89" s="329"/>
      <c r="MH89" s="329"/>
      <c r="MI89" s="329"/>
      <c r="MJ89" s="329"/>
      <c r="MK89" s="329"/>
      <c r="ML89" s="329"/>
      <c r="MM89" s="329"/>
      <c r="MN89" s="329"/>
      <c r="MO89" s="329"/>
      <c r="MP89" s="329"/>
      <c r="MQ89" s="329"/>
      <c r="MR89" s="329"/>
      <c r="MS89" s="329"/>
      <c r="MT89" s="329"/>
      <c r="MU89" s="329"/>
      <c r="MV89" s="329"/>
      <c r="MW89" s="329"/>
      <c r="MX89" s="329"/>
      <c r="MY89" s="329"/>
      <c r="MZ89" s="329"/>
      <c r="NA89" s="329"/>
      <c r="NB89" s="329"/>
      <c r="NC89" s="329"/>
      <c r="ND89" s="329"/>
      <c r="NE89" s="329"/>
      <c r="NF89" s="329"/>
      <c r="NG89" s="329"/>
      <c r="NH89" s="329"/>
      <c r="NI89" s="329"/>
      <c r="NJ89" s="329"/>
      <c r="NK89" s="329"/>
      <c r="NL89" s="329"/>
      <c r="NM89" s="329"/>
      <c r="NN89" s="329"/>
      <c r="NO89" s="329"/>
      <c r="NP89" s="329"/>
      <c r="NQ89" s="329"/>
      <c r="NR89" s="329"/>
      <c r="NS89" s="329"/>
      <c r="NT89" s="329"/>
      <c r="NU89" s="329"/>
      <c r="NV89" s="329"/>
    </row>
    <row r="90" spans="1:386" s="1551" customFormat="1" ht="27.6">
      <c r="A90" s="1725"/>
      <c r="B90" s="1723" t="s">
        <v>81</v>
      </c>
      <c r="C90" s="1615"/>
      <c r="D90" s="1617"/>
      <c r="E90" s="1616"/>
      <c r="F90" s="1712"/>
      <c r="G90" s="1616"/>
      <c r="H90" s="1712"/>
      <c r="I90" s="1758"/>
      <c r="J90" s="1616"/>
      <c r="K90" s="1616"/>
      <c r="L90" s="1712"/>
      <c r="M90" s="1616"/>
      <c r="N90" s="1616"/>
      <c r="O90" s="1616"/>
      <c r="P90" s="1616"/>
      <c r="Q90" s="1738"/>
      <c r="R90" s="1738"/>
      <c r="S90" s="1738"/>
      <c r="T90" s="1738"/>
      <c r="U90" s="1617"/>
      <c r="V90" s="1689">
        <f t="shared" si="52"/>
        <v>0</v>
      </c>
      <c r="W90" s="1629"/>
      <c r="X90" s="1623"/>
      <c r="Y90" s="1989"/>
      <c r="Z90" s="1629"/>
      <c r="AA90" s="1623"/>
      <c r="AB90" s="1535"/>
      <c r="AC90" s="1535"/>
      <c r="AD90" s="1989"/>
      <c r="AE90" s="1990"/>
      <c r="AF90" s="1543"/>
      <c r="AG90" s="1543"/>
      <c r="AH90" s="1543"/>
      <c r="AI90" s="1543"/>
      <c r="AJ90" s="1543"/>
      <c r="AK90" s="1543"/>
      <c r="AL90" s="1543"/>
      <c r="AM90" s="1543"/>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1600"/>
    </row>
    <row r="91" spans="1:386" s="1551" customFormat="1">
      <c r="A91" s="1617"/>
      <c r="B91" s="1676" t="s">
        <v>553</v>
      </c>
      <c r="C91" s="1615"/>
      <c r="D91" s="1617"/>
      <c r="E91" s="1616"/>
      <c r="F91" s="1682"/>
      <c r="G91" s="1616"/>
      <c r="H91" s="1712"/>
      <c r="I91" s="1758"/>
      <c r="J91" s="1616"/>
      <c r="K91" s="1618"/>
      <c r="L91" s="1759"/>
      <c r="M91" s="1714"/>
      <c r="N91" s="1714"/>
      <c r="O91" s="1714"/>
      <c r="P91" s="1714"/>
      <c r="Q91" s="1716"/>
      <c r="R91" s="1716"/>
      <c r="S91" s="1716"/>
      <c r="T91" s="1716"/>
      <c r="U91" s="1617"/>
      <c r="V91" s="1689">
        <f t="shared" si="52"/>
        <v>0</v>
      </c>
      <c r="W91" s="1629"/>
      <c r="X91" s="1623"/>
      <c r="Y91" s="1989"/>
      <c r="Z91" s="1629"/>
      <c r="AA91" s="1623"/>
      <c r="AB91" s="1535"/>
      <c r="AC91" s="1535"/>
      <c r="AD91" s="1989"/>
      <c r="AE91" s="1990"/>
      <c r="AF91" s="1543"/>
      <c r="AG91" s="1543">
        <f t="shared" ref="AG91:AG93" si="54">AF91*E91</f>
        <v>0</v>
      </c>
      <c r="AH91" s="1543"/>
      <c r="AI91" s="1543">
        <f t="shared" ref="AI91:AI93" si="55">AH91*J91</f>
        <v>0</v>
      </c>
      <c r="AJ91" s="1543"/>
      <c r="AK91" s="1543"/>
      <c r="AL91" s="1543"/>
      <c r="AM91" s="1543">
        <f t="shared" ref="AM91:AM104" si="56">AL91*J91</f>
        <v>0</v>
      </c>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1600"/>
    </row>
    <row r="92" spans="1:386" s="1558" customFormat="1" ht="41.4">
      <c r="A92" s="1760"/>
      <c r="B92" s="1705" t="s">
        <v>570</v>
      </c>
      <c r="C92" s="1690" t="s">
        <v>558</v>
      </c>
      <c r="D92" s="1557" t="s">
        <v>713</v>
      </c>
      <c r="E92" s="1692"/>
      <c r="F92" s="1761"/>
      <c r="G92" s="1762"/>
      <c r="H92" s="1763"/>
      <c r="I92" s="1763"/>
      <c r="J92" s="1762"/>
      <c r="K92" s="1692"/>
      <c r="L92" s="1761"/>
      <c r="M92" s="1756">
        <f>SUM(N92:P92)</f>
        <v>23530</v>
      </c>
      <c r="N92" s="1756"/>
      <c r="O92" s="1756">
        <v>22929</v>
      </c>
      <c r="P92" s="1756">
        <v>601</v>
      </c>
      <c r="Q92" s="1756">
        <f>SUM(R92:T92)</f>
        <v>22488.753000000001</v>
      </c>
      <c r="R92" s="1756"/>
      <c r="S92" s="1756">
        <f>10000+11892.753</f>
        <v>21892.753000000001</v>
      </c>
      <c r="T92" s="1756">
        <v>596</v>
      </c>
      <c r="U92" s="1760"/>
      <c r="V92" s="1689">
        <f t="shared" si="52"/>
        <v>0</v>
      </c>
      <c r="W92" s="1629">
        <v>1</v>
      </c>
      <c r="X92" s="1623"/>
      <c r="Y92" s="1989"/>
      <c r="Z92" s="1629">
        <v>1</v>
      </c>
      <c r="AA92" s="1623"/>
      <c r="AB92" s="1578"/>
      <c r="AC92" s="1578"/>
      <c r="AD92" s="1989"/>
      <c r="AE92" s="1990"/>
      <c r="AF92" s="1545"/>
      <c r="AG92" s="1543">
        <f t="shared" si="54"/>
        <v>0</v>
      </c>
      <c r="AH92" s="1545"/>
      <c r="AI92" s="1543">
        <f t="shared" si="55"/>
        <v>0</v>
      </c>
      <c r="AJ92" s="1545"/>
      <c r="AK92" s="1543"/>
      <c r="AL92" s="1545"/>
      <c r="AM92" s="1543">
        <f t="shared" si="56"/>
        <v>0</v>
      </c>
      <c r="AN92" s="1553"/>
      <c r="AO92" s="1553"/>
      <c r="AP92" s="1553"/>
      <c r="AQ92" s="1553"/>
      <c r="AR92" s="1553"/>
      <c r="AS92" s="1553"/>
      <c r="AT92" s="1553"/>
      <c r="AU92" s="1553"/>
      <c r="AV92" s="1553"/>
      <c r="AW92" s="1553"/>
      <c r="AX92" s="1553"/>
      <c r="AY92" s="1553"/>
      <c r="AZ92" s="1553"/>
      <c r="BA92" s="1553"/>
      <c r="BB92" s="1553"/>
      <c r="BC92" s="1553"/>
      <c r="BD92" s="1553"/>
      <c r="BE92" s="1553"/>
      <c r="BF92" s="1553"/>
      <c r="BG92" s="1553"/>
      <c r="BH92" s="1553"/>
      <c r="BI92" s="1553"/>
      <c r="BJ92" s="1553"/>
      <c r="BK92" s="1553"/>
      <c r="BL92" s="1553"/>
      <c r="BM92" s="1553"/>
      <c r="BN92" s="1553"/>
      <c r="BO92" s="1553"/>
      <c r="BP92" s="1553"/>
      <c r="BQ92" s="1553"/>
      <c r="BR92" s="1553"/>
      <c r="BS92" s="1553"/>
      <c r="BT92" s="1553"/>
      <c r="BU92" s="1553"/>
      <c r="BV92" s="1553"/>
      <c r="BW92" s="1553"/>
      <c r="BX92" s="1553"/>
      <c r="BY92" s="1553"/>
      <c r="BZ92" s="1553"/>
      <c r="CA92" s="1553"/>
      <c r="CB92" s="1553"/>
      <c r="CC92" s="1553"/>
      <c r="CD92" s="1553"/>
      <c r="CE92" s="1553"/>
      <c r="CF92" s="1553"/>
      <c r="CG92" s="1553"/>
      <c r="CH92" s="1553"/>
      <c r="CI92" s="1553"/>
      <c r="CJ92" s="1553"/>
      <c r="CK92" s="1553"/>
      <c r="CL92" s="1553"/>
      <c r="CM92" s="1553"/>
      <c r="CN92" s="1553"/>
      <c r="CO92" s="1553"/>
      <c r="CP92" s="1553"/>
      <c r="CQ92" s="1553"/>
      <c r="CR92" s="1553"/>
      <c r="CS92" s="1553"/>
      <c r="CT92" s="1553"/>
      <c r="CU92" s="1553"/>
      <c r="CV92" s="1553"/>
      <c r="CW92" s="1553"/>
      <c r="CX92" s="1553"/>
      <c r="CY92" s="1553"/>
      <c r="CZ92" s="1553"/>
      <c r="DA92" s="1553"/>
      <c r="DB92" s="1553"/>
      <c r="DC92" s="1553"/>
      <c r="DD92" s="1553"/>
      <c r="DE92" s="1553"/>
      <c r="DF92" s="1553"/>
      <c r="DG92" s="1553"/>
      <c r="DH92" s="1553"/>
      <c r="DI92" s="1553"/>
      <c r="DJ92" s="1553"/>
      <c r="DK92" s="1553"/>
      <c r="DL92" s="1553"/>
      <c r="DM92" s="1553"/>
      <c r="DN92" s="1553"/>
      <c r="DO92" s="1553"/>
      <c r="DP92" s="1553"/>
      <c r="DQ92" s="1553"/>
      <c r="DR92" s="1553"/>
      <c r="DS92" s="1553"/>
      <c r="DT92" s="1553"/>
      <c r="DU92" s="1553"/>
      <c r="DV92" s="1553"/>
      <c r="DW92" s="1553"/>
      <c r="DX92" s="1553"/>
      <c r="DY92" s="1553"/>
      <c r="DZ92" s="1553"/>
      <c r="EA92" s="1553"/>
      <c r="EB92" s="1553"/>
      <c r="EC92" s="1553"/>
      <c r="ED92" s="1553"/>
      <c r="EE92" s="1553"/>
      <c r="EF92" s="1553"/>
      <c r="EG92" s="1553"/>
      <c r="EH92" s="1553"/>
      <c r="EI92" s="1553"/>
      <c r="EJ92" s="1553"/>
      <c r="EK92" s="1553"/>
      <c r="EL92" s="1553"/>
      <c r="EM92" s="1553"/>
      <c r="EN92" s="1553"/>
      <c r="EO92" s="1553"/>
      <c r="EP92" s="1553"/>
      <c r="EQ92" s="1553"/>
      <c r="ER92" s="1553"/>
      <c r="ES92" s="1553"/>
      <c r="ET92" s="1553"/>
      <c r="EU92" s="1553"/>
      <c r="EV92" s="1553"/>
      <c r="EW92" s="1553"/>
      <c r="EX92" s="1553"/>
      <c r="EY92" s="1553"/>
      <c r="EZ92" s="1553"/>
      <c r="FA92" s="1602"/>
      <c r="FB92" s="1570"/>
      <c r="FC92" s="1570"/>
      <c r="FD92" s="1570"/>
      <c r="FE92" s="1570"/>
      <c r="FF92" s="1570"/>
      <c r="FG92" s="1570"/>
      <c r="FH92" s="1570"/>
      <c r="FI92" s="1570"/>
      <c r="FJ92" s="1570"/>
      <c r="FK92" s="1570"/>
      <c r="FL92" s="1570"/>
      <c r="FM92" s="1570"/>
      <c r="FN92" s="1570"/>
      <c r="FO92" s="1570"/>
      <c r="FP92" s="1570"/>
      <c r="FQ92" s="1570"/>
      <c r="FR92" s="1570"/>
      <c r="FS92" s="1570"/>
      <c r="FT92" s="1570"/>
      <c r="FU92" s="1570"/>
      <c r="FV92" s="1570"/>
      <c r="FW92" s="1570"/>
      <c r="FX92" s="1570"/>
      <c r="FY92" s="1570"/>
      <c r="FZ92" s="1570"/>
      <c r="GA92" s="1570"/>
      <c r="GB92" s="1570"/>
      <c r="GC92" s="1570"/>
      <c r="GD92" s="1570"/>
      <c r="GE92" s="1570"/>
      <c r="GF92" s="1570"/>
      <c r="GG92" s="1570"/>
      <c r="GH92" s="1570"/>
      <c r="GI92" s="1570"/>
      <c r="GJ92" s="1570"/>
      <c r="GK92" s="1570"/>
      <c r="GL92" s="1570"/>
      <c r="GM92" s="1570"/>
      <c r="GN92" s="1570"/>
      <c r="GO92" s="1570"/>
      <c r="GP92" s="1570"/>
      <c r="GQ92" s="1570"/>
      <c r="GR92" s="1570"/>
      <c r="GS92" s="1570"/>
      <c r="GT92" s="1570"/>
      <c r="GU92" s="1570"/>
      <c r="GV92" s="1570"/>
      <c r="GW92" s="1570"/>
      <c r="GX92" s="1570"/>
      <c r="GY92" s="1570"/>
      <c r="GZ92" s="1570"/>
      <c r="HA92" s="1570"/>
      <c r="HB92" s="1570"/>
      <c r="HC92" s="1570"/>
      <c r="HD92" s="1570"/>
      <c r="HE92" s="1570"/>
      <c r="HF92" s="1570"/>
      <c r="HG92" s="1570"/>
      <c r="HH92" s="1570"/>
      <c r="HI92" s="1570"/>
      <c r="HJ92" s="1570"/>
      <c r="HK92" s="1570"/>
      <c r="HL92" s="1570"/>
      <c r="HM92" s="1570"/>
      <c r="HN92" s="1570"/>
      <c r="HO92" s="1570"/>
      <c r="HP92" s="1570"/>
      <c r="HQ92" s="1570"/>
      <c r="HR92" s="1570"/>
      <c r="HS92" s="1570"/>
      <c r="HT92" s="1570"/>
      <c r="HU92" s="1570"/>
      <c r="HV92" s="1570"/>
      <c r="HW92" s="1570"/>
      <c r="HX92" s="1570"/>
      <c r="HY92" s="1570"/>
      <c r="HZ92" s="1570"/>
      <c r="IA92" s="1570"/>
      <c r="IB92" s="1570"/>
      <c r="IC92" s="1570"/>
      <c r="ID92" s="1570"/>
      <c r="IE92" s="1570"/>
      <c r="IF92" s="1570"/>
      <c r="IG92" s="1570"/>
      <c r="IH92" s="1570"/>
      <c r="II92" s="1570"/>
      <c r="IJ92" s="1570"/>
      <c r="IK92" s="1570"/>
      <c r="IL92" s="1570"/>
      <c r="IM92" s="1570"/>
      <c r="IN92" s="1570"/>
      <c r="IO92" s="1570"/>
      <c r="IP92" s="1570"/>
      <c r="IQ92" s="1570"/>
      <c r="IR92" s="1570"/>
      <c r="IS92" s="1570"/>
      <c r="IT92" s="1570"/>
      <c r="IU92" s="1570"/>
      <c r="IV92" s="1570"/>
      <c r="IW92" s="1570"/>
      <c r="IX92" s="1570"/>
      <c r="IY92" s="1570"/>
      <c r="IZ92" s="1570"/>
      <c r="JA92" s="1570"/>
      <c r="JB92" s="1570"/>
      <c r="JC92" s="1570"/>
      <c r="JD92" s="1570"/>
      <c r="JE92" s="1570"/>
      <c r="JF92" s="1570"/>
      <c r="JG92" s="1570"/>
      <c r="JH92" s="1570"/>
      <c r="JI92" s="1570"/>
      <c r="JJ92" s="1570"/>
      <c r="JK92" s="1570"/>
      <c r="JL92" s="1570"/>
      <c r="JM92" s="1570"/>
      <c r="JN92" s="1570"/>
      <c r="JO92" s="1570"/>
      <c r="JP92" s="1570"/>
      <c r="JQ92" s="1570"/>
      <c r="JR92" s="1570"/>
      <c r="JS92" s="1570"/>
      <c r="JT92" s="1570"/>
      <c r="JU92" s="1570"/>
      <c r="JV92" s="1570"/>
      <c r="JW92" s="1570"/>
      <c r="JX92" s="1570"/>
      <c r="JY92" s="1570"/>
      <c r="JZ92" s="1570"/>
      <c r="KA92" s="1570"/>
      <c r="KB92" s="1570"/>
      <c r="KC92" s="1570"/>
      <c r="KD92" s="1570"/>
      <c r="KE92" s="1570"/>
      <c r="KF92" s="1570"/>
      <c r="KG92" s="1570"/>
      <c r="KH92" s="1570"/>
      <c r="KI92" s="1570"/>
      <c r="KJ92" s="1570"/>
      <c r="KK92" s="1570"/>
      <c r="KL92" s="1570"/>
      <c r="KM92" s="1570"/>
      <c r="KN92" s="1570"/>
      <c r="KO92" s="1570"/>
      <c r="KP92" s="1570"/>
      <c r="KQ92" s="1570"/>
      <c r="KR92" s="1570"/>
      <c r="KS92" s="1570"/>
      <c r="KT92" s="1570"/>
      <c r="KU92" s="1570"/>
      <c r="KV92" s="1570"/>
      <c r="KW92" s="1570"/>
      <c r="KX92" s="1570"/>
      <c r="KY92" s="1570"/>
      <c r="KZ92" s="1570"/>
      <c r="LA92" s="1570"/>
      <c r="LB92" s="1570"/>
      <c r="LC92" s="1570"/>
      <c r="LD92" s="1570"/>
      <c r="LE92" s="1570"/>
      <c r="LF92" s="1570"/>
      <c r="LG92" s="1570"/>
      <c r="LH92" s="1570"/>
      <c r="LI92" s="1570"/>
      <c r="LJ92" s="1570"/>
      <c r="LK92" s="1570"/>
      <c r="LL92" s="1570"/>
      <c r="LM92" s="1570"/>
      <c r="LN92" s="1570"/>
      <c r="LO92" s="1570"/>
      <c r="LP92" s="1570"/>
      <c r="LQ92" s="1570"/>
      <c r="LR92" s="1570"/>
      <c r="LS92" s="1570"/>
      <c r="LT92" s="1570"/>
      <c r="LU92" s="1570"/>
      <c r="LV92" s="1570"/>
      <c r="LW92" s="1570"/>
      <c r="LX92" s="1570"/>
      <c r="LY92" s="1570"/>
      <c r="LZ92" s="1570"/>
      <c r="MA92" s="1570"/>
      <c r="MB92" s="1570"/>
      <c r="MC92" s="1570"/>
      <c r="MD92" s="1570"/>
      <c r="ME92" s="1570"/>
      <c r="MF92" s="1570"/>
      <c r="MG92" s="1570"/>
      <c r="MH92" s="1570"/>
      <c r="MI92" s="1570"/>
      <c r="MJ92" s="1570"/>
      <c r="MK92" s="1570"/>
      <c r="ML92" s="1570"/>
      <c r="MM92" s="1570"/>
      <c r="MN92" s="1570"/>
      <c r="MO92" s="1570"/>
      <c r="MP92" s="1570"/>
      <c r="MQ92" s="1570"/>
      <c r="MR92" s="1570"/>
      <c r="MS92" s="1570"/>
      <c r="MT92" s="1570"/>
      <c r="MU92" s="1570"/>
      <c r="MV92" s="1570"/>
      <c r="MW92" s="1570"/>
      <c r="MX92" s="1570"/>
      <c r="MY92" s="1570"/>
      <c r="MZ92" s="1570"/>
      <c r="NA92" s="1570"/>
      <c r="NB92" s="1570"/>
      <c r="NC92" s="1570"/>
      <c r="ND92" s="1570"/>
      <c r="NE92" s="1570"/>
      <c r="NF92" s="1570"/>
      <c r="NG92" s="1570"/>
      <c r="NH92" s="1570"/>
      <c r="NI92" s="1570"/>
      <c r="NJ92" s="1570"/>
      <c r="NK92" s="1570"/>
      <c r="NL92" s="1570"/>
      <c r="NM92" s="1570"/>
      <c r="NN92" s="1570"/>
      <c r="NO92" s="1570"/>
      <c r="NP92" s="1570"/>
      <c r="NQ92" s="1570"/>
      <c r="NR92" s="1570"/>
      <c r="NS92" s="1570"/>
      <c r="NT92" s="1570"/>
      <c r="NU92" s="1570"/>
      <c r="NV92" s="1570"/>
    </row>
    <row r="93" spans="1:386" s="1551" customFormat="1" ht="69">
      <c r="A93" s="1617"/>
      <c r="B93" s="1764" t="s">
        <v>627</v>
      </c>
      <c r="C93" s="1615"/>
      <c r="D93" s="1617"/>
      <c r="E93" s="1765">
        <v>25542</v>
      </c>
      <c r="F93" s="1766" t="s">
        <v>628</v>
      </c>
      <c r="G93" s="1765">
        <v>900</v>
      </c>
      <c r="H93" s="1712"/>
      <c r="I93" s="1767" t="s">
        <v>714</v>
      </c>
      <c r="J93" s="1768">
        <v>22879.056</v>
      </c>
      <c r="K93" s="1765">
        <v>900</v>
      </c>
      <c r="L93" s="1614" t="s">
        <v>629</v>
      </c>
      <c r="M93" s="1714"/>
      <c r="N93" s="1714"/>
      <c r="O93" s="1618"/>
      <c r="P93" s="1714"/>
      <c r="Q93" s="1716"/>
      <c r="R93" s="1716"/>
      <c r="S93" s="1716"/>
      <c r="T93" s="1716"/>
      <c r="U93" s="1617"/>
      <c r="V93" s="1689">
        <f t="shared" si="52"/>
        <v>2662.9439999999995</v>
      </c>
      <c r="W93" s="1629"/>
      <c r="X93" s="1623"/>
      <c r="Y93" s="1989"/>
      <c r="Z93" s="1629"/>
      <c r="AA93" s="1623"/>
      <c r="AB93" s="1535"/>
      <c r="AC93" s="1535"/>
      <c r="AD93" s="1989"/>
      <c r="AE93" s="1990"/>
      <c r="AF93" s="1543">
        <v>1</v>
      </c>
      <c r="AG93" s="1543">
        <f t="shared" si="54"/>
        <v>25542</v>
      </c>
      <c r="AH93" s="1634">
        <v>1</v>
      </c>
      <c r="AI93" s="1543">
        <f t="shared" si="55"/>
        <v>22879.056</v>
      </c>
      <c r="AJ93" s="1543"/>
      <c r="AK93" s="1543">
        <f t="shared" ref="AK93" si="57">AJ93*E93</f>
        <v>0</v>
      </c>
      <c r="AL93" s="1543"/>
      <c r="AM93" s="1543">
        <f t="shared" si="56"/>
        <v>0</v>
      </c>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1600"/>
    </row>
    <row r="94" spans="1:386" s="1569" customFormat="1">
      <c r="A94" s="1672">
        <v>2</v>
      </c>
      <c r="B94" s="1769" t="s">
        <v>55</v>
      </c>
      <c r="C94" s="1672"/>
      <c r="D94" s="1672"/>
      <c r="E94" s="1674">
        <f>SUM(E95:E104)</f>
        <v>264936</v>
      </c>
      <c r="F94" s="1674">
        <f t="shared" ref="F94:T94" si="58">SUM(F95:F104)</f>
        <v>0</v>
      </c>
      <c r="G94" s="1674"/>
      <c r="H94" s="1674">
        <f t="shared" si="58"/>
        <v>0</v>
      </c>
      <c r="I94" s="1674">
        <f t="shared" si="58"/>
        <v>0</v>
      </c>
      <c r="J94" s="1674">
        <f t="shared" si="58"/>
        <v>2452</v>
      </c>
      <c r="K94" s="1674"/>
      <c r="L94" s="1674">
        <f t="shared" si="58"/>
        <v>0</v>
      </c>
      <c r="M94" s="1674">
        <f t="shared" si="58"/>
        <v>49058</v>
      </c>
      <c r="N94" s="1674">
        <f t="shared" si="58"/>
        <v>0</v>
      </c>
      <c r="O94" s="1674">
        <f t="shared" si="58"/>
        <v>33596</v>
      </c>
      <c r="P94" s="1674">
        <f t="shared" si="58"/>
        <v>15462</v>
      </c>
      <c r="Q94" s="1674">
        <f t="shared" si="58"/>
        <v>4928</v>
      </c>
      <c r="R94" s="1674">
        <f t="shared" si="58"/>
        <v>0</v>
      </c>
      <c r="S94" s="1674">
        <f t="shared" si="58"/>
        <v>3596</v>
      </c>
      <c r="T94" s="1674">
        <f t="shared" si="58"/>
        <v>1332</v>
      </c>
      <c r="U94" s="1672"/>
      <c r="V94" s="1689">
        <f t="shared" si="52"/>
        <v>262484</v>
      </c>
      <c r="W94" s="1635">
        <f>SUM(W95:W101)</f>
        <v>2</v>
      </c>
      <c r="X94" s="1636">
        <f>SUM(X95:X101)</f>
        <v>0</v>
      </c>
      <c r="Y94" s="1994">
        <f>W94+X94</f>
        <v>2</v>
      </c>
      <c r="Z94" s="1635">
        <f>SUM(Z95:Z101)</f>
        <v>2</v>
      </c>
      <c r="AA94" s="1636">
        <f>SUM(AA95:AA101)</f>
        <v>0</v>
      </c>
      <c r="AB94" s="1637">
        <f>SUM(AB95:AB101)</f>
        <v>0</v>
      </c>
      <c r="AC94" s="1637">
        <f>SUM(AC95:AC101)</f>
        <v>0</v>
      </c>
      <c r="AD94" s="1989">
        <f>Z94+AB94</f>
        <v>2</v>
      </c>
      <c r="AE94" s="1988">
        <f>AD94/Y94</f>
        <v>1</v>
      </c>
      <c r="AF94" s="1637">
        <f t="shared" ref="AF94:AL94" si="59">SUM(AF95:AF104)</f>
        <v>3</v>
      </c>
      <c r="AG94" s="1637">
        <f t="shared" si="59"/>
        <v>258032</v>
      </c>
      <c r="AH94" s="1637">
        <f t="shared" si="59"/>
        <v>1</v>
      </c>
      <c r="AI94" s="1637">
        <f t="shared" si="59"/>
        <v>2452</v>
      </c>
      <c r="AJ94" s="1637">
        <f t="shared" si="59"/>
        <v>1</v>
      </c>
      <c r="AK94" s="1637">
        <f t="shared" si="59"/>
        <v>6904</v>
      </c>
      <c r="AL94" s="1637">
        <f t="shared" si="59"/>
        <v>0</v>
      </c>
      <c r="AM94" s="1543">
        <f t="shared" si="56"/>
        <v>0</v>
      </c>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1600"/>
      <c r="FB94" s="1551"/>
      <c r="FC94" s="1551"/>
      <c r="FD94" s="1551"/>
      <c r="FE94" s="1551"/>
      <c r="FF94" s="1551"/>
      <c r="FG94" s="1551"/>
      <c r="FH94" s="1551"/>
      <c r="FI94" s="1551"/>
      <c r="FJ94" s="1551"/>
      <c r="FK94" s="1551"/>
      <c r="FL94" s="1551"/>
      <c r="FM94" s="1551"/>
      <c r="FN94" s="1551"/>
      <c r="FO94" s="1551"/>
      <c r="FP94" s="1551"/>
      <c r="FQ94" s="1551"/>
      <c r="FR94" s="1551"/>
      <c r="FS94" s="1551"/>
      <c r="FT94" s="1551"/>
      <c r="FU94" s="1551"/>
      <c r="FV94" s="1551"/>
      <c r="FW94" s="1551"/>
      <c r="FX94" s="1551"/>
      <c r="FY94" s="1551"/>
      <c r="FZ94" s="1551"/>
      <c r="GA94" s="1551"/>
      <c r="GB94" s="1551"/>
      <c r="GC94" s="1551"/>
      <c r="GD94" s="1551"/>
      <c r="GE94" s="1551"/>
      <c r="GF94" s="1551"/>
      <c r="GG94" s="1551"/>
      <c r="GH94" s="1551"/>
      <c r="GI94" s="1551"/>
      <c r="GJ94" s="1551"/>
      <c r="GK94" s="1551"/>
      <c r="GL94" s="1551"/>
      <c r="GM94" s="1551"/>
      <c r="GN94" s="1551"/>
      <c r="GO94" s="1551"/>
      <c r="GP94" s="1551"/>
      <c r="GQ94" s="1551"/>
      <c r="GR94" s="1551"/>
      <c r="GS94" s="1551"/>
      <c r="GT94" s="1551"/>
      <c r="GU94" s="1551"/>
      <c r="GV94" s="1551"/>
      <c r="GW94" s="1551"/>
      <c r="GX94" s="1551"/>
      <c r="GY94" s="1551"/>
      <c r="GZ94" s="1551"/>
      <c r="HA94" s="1551"/>
      <c r="HB94" s="1551"/>
      <c r="HC94" s="1551"/>
      <c r="HD94" s="1551"/>
      <c r="HE94" s="1551"/>
      <c r="HF94" s="1551"/>
      <c r="HG94" s="1551"/>
      <c r="HH94" s="1551"/>
      <c r="HI94" s="1551"/>
      <c r="HJ94" s="1551"/>
      <c r="HK94" s="1551"/>
      <c r="HL94" s="1551"/>
      <c r="HM94" s="1551"/>
      <c r="HN94" s="1551"/>
      <c r="HO94" s="1551"/>
      <c r="HP94" s="1551"/>
      <c r="HQ94" s="1551"/>
      <c r="HR94" s="1551"/>
      <c r="HS94" s="1551"/>
      <c r="HT94" s="1551"/>
      <c r="HU94" s="1551"/>
      <c r="HV94" s="1551"/>
      <c r="HW94" s="1551"/>
      <c r="HX94" s="1551"/>
      <c r="HY94" s="1551"/>
      <c r="HZ94" s="1551"/>
      <c r="IA94" s="1551"/>
      <c r="IB94" s="1551"/>
      <c r="IC94" s="1551"/>
      <c r="ID94" s="1551"/>
      <c r="IE94" s="1551"/>
      <c r="IF94" s="1551"/>
      <c r="IG94" s="1551"/>
      <c r="IH94" s="1551"/>
      <c r="II94" s="1551"/>
      <c r="IJ94" s="1551"/>
      <c r="IK94" s="1551"/>
      <c r="IL94" s="1551"/>
      <c r="IM94" s="1551"/>
      <c r="IN94" s="1551"/>
      <c r="IO94" s="1551"/>
      <c r="IP94" s="1551"/>
      <c r="IQ94" s="1551"/>
      <c r="IR94" s="1551"/>
      <c r="IS94" s="1551"/>
      <c r="IT94" s="1551"/>
      <c r="IU94" s="1551"/>
      <c r="IV94" s="1551"/>
      <c r="IW94" s="1551"/>
      <c r="IX94" s="1551"/>
      <c r="IY94" s="1551"/>
      <c r="IZ94" s="1551"/>
      <c r="JA94" s="1551"/>
      <c r="JB94" s="1551"/>
      <c r="JC94" s="1551"/>
      <c r="JD94" s="1551"/>
      <c r="JE94" s="1551"/>
      <c r="JF94" s="1551"/>
      <c r="JG94" s="1551"/>
      <c r="JH94" s="1551"/>
      <c r="JI94" s="1551"/>
      <c r="JJ94" s="1551"/>
      <c r="JK94" s="1551"/>
      <c r="JL94" s="1551"/>
      <c r="JM94" s="1551"/>
      <c r="JN94" s="1551"/>
      <c r="JO94" s="1551"/>
      <c r="JP94" s="1551"/>
      <c r="JQ94" s="1551"/>
      <c r="JR94" s="1551"/>
      <c r="JS94" s="1551"/>
      <c r="JT94" s="1551"/>
      <c r="JU94" s="1551"/>
      <c r="JV94" s="1551"/>
      <c r="JW94" s="1551"/>
      <c r="JX94" s="1551"/>
      <c r="JY94" s="1551"/>
      <c r="JZ94" s="1551"/>
      <c r="KA94" s="1551"/>
      <c r="KB94" s="1551"/>
      <c r="KC94" s="1551"/>
      <c r="KD94" s="1551"/>
      <c r="KE94" s="1551"/>
      <c r="KF94" s="1551"/>
      <c r="KG94" s="1551"/>
      <c r="KH94" s="1551"/>
      <c r="KI94" s="1551"/>
      <c r="KJ94" s="1551"/>
      <c r="KK94" s="1551"/>
      <c r="KL94" s="1551"/>
      <c r="KM94" s="1551"/>
      <c r="KN94" s="1551"/>
      <c r="KO94" s="1551"/>
      <c r="KP94" s="1551"/>
      <c r="KQ94" s="1551"/>
      <c r="KR94" s="1551"/>
      <c r="KS94" s="1551"/>
      <c r="KT94" s="1551"/>
      <c r="KU94" s="1551"/>
      <c r="KV94" s="1551"/>
      <c r="KW94" s="1551"/>
      <c r="KX94" s="1551"/>
      <c r="KY94" s="1551"/>
      <c r="KZ94" s="1551"/>
      <c r="LA94" s="1551"/>
      <c r="LB94" s="1551"/>
      <c r="LC94" s="1551"/>
      <c r="LD94" s="1551"/>
      <c r="LE94" s="1551"/>
      <c r="LF94" s="1551"/>
      <c r="LG94" s="1551"/>
      <c r="LH94" s="1551"/>
      <c r="LI94" s="1551"/>
      <c r="LJ94" s="1551"/>
      <c r="LK94" s="1551"/>
      <c r="LL94" s="1551"/>
      <c r="LM94" s="1551"/>
      <c r="LN94" s="1551"/>
      <c r="LO94" s="1551"/>
      <c r="LP94" s="1551"/>
      <c r="LQ94" s="1551"/>
      <c r="LR94" s="1551"/>
      <c r="LS94" s="1551"/>
      <c r="LT94" s="1551"/>
      <c r="LU94" s="1551"/>
      <c r="LV94" s="1551"/>
      <c r="LW94" s="1551"/>
      <c r="LX94" s="1551"/>
      <c r="LY94" s="1551"/>
      <c r="LZ94" s="1551"/>
      <c r="MA94" s="1551"/>
      <c r="MB94" s="1551"/>
      <c r="MC94" s="1551"/>
      <c r="MD94" s="1551"/>
      <c r="ME94" s="1551"/>
      <c r="MF94" s="1551"/>
      <c r="MG94" s="1551"/>
      <c r="MH94" s="1551"/>
      <c r="MI94" s="1551"/>
      <c r="MJ94" s="1551"/>
      <c r="MK94" s="1551"/>
      <c r="ML94" s="1551"/>
      <c r="MM94" s="1551"/>
      <c r="MN94" s="1551"/>
      <c r="MO94" s="1551"/>
      <c r="MP94" s="1551"/>
      <c r="MQ94" s="1551"/>
      <c r="MR94" s="1551"/>
      <c r="MS94" s="1551"/>
      <c r="MT94" s="1551"/>
      <c r="MU94" s="1551"/>
      <c r="MV94" s="1551"/>
      <c r="MW94" s="1551"/>
      <c r="MX94" s="1551"/>
      <c r="MY94" s="1551"/>
      <c r="MZ94" s="1551"/>
      <c r="NA94" s="1551"/>
      <c r="NB94" s="1551"/>
      <c r="NC94" s="1551"/>
      <c r="ND94" s="1551"/>
      <c r="NE94" s="1551"/>
      <c r="NF94" s="1551"/>
      <c r="NG94" s="1551"/>
      <c r="NH94" s="1551"/>
      <c r="NI94" s="1551"/>
      <c r="NJ94" s="1551"/>
      <c r="NK94" s="1551"/>
      <c r="NL94" s="1551"/>
      <c r="NM94" s="1551"/>
      <c r="NN94" s="1551"/>
      <c r="NO94" s="1551"/>
      <c r="NP94" s="1551"/>
      <c r="NQ94" s="1551"/>
      <c r="NR94" s="1551"/>
      <c r="NS94" s="1551"/>
      <c r="NT94" s="1551"/>
      <c r="NU94" s="1551"/>
      <c r="NV94" s="1551"/>
    </row>
    <row r="95" spans="1:386" s="39" customFormat="1" ht="27.6">
      <c r="A95" s="1748"/>
      <c r="B95" s="1723" t="s">
        <v>81</v>
      </c>
      <c r="C95" s="1749"/>
      <c r="D95" s="1725"/>
      <c r="E95" s="1750"/>
      <c r="F95" s="1748"/>
      <c r="G95" s="1751"/>
      <c r="H95" s="1748"/>
      <c r="I95" s="1770"/>
      <c r="J95" s="1750"/>
      <c r="K95" s="1751"/>
      <c r="L95" s="1753"/>
      <c r="M95" s="1751"/>
      <c r="N95" s="1751"/>
      <c r="O95" s="1751"/>
      <c r="P95" s="1750"/>
      <c r="Q95" s="1754"/>
      <c r="R95" s="1754"/>
      <c r="S95" s="1754"/>
      <c r="T95" s="1754"/>
      <c r="U95" s="1749"/>
      <c r="V95" s="1689">
        <f t="shared" si="52"/>
        <v>0</v>
      </c>
      <c r="W95" s="1635"/>
      <c r="X95" s="1636"/>
      <c r="Y95" s="1994"/>
      <c r="Z95" s="1635"/>
      <c r="AA95" s="1636"/>
      <c r="AB95" s="1637"/>
      <c r="AC95" s="1637"/>
      <c r="AD95" s="1994"/>
      <c r="AE95" s="1990"/>
      <c r="AF95" s="1637"/>
      <c r="AG95" s="1543"/>
      <c r="AH95" s="1637"/>
      <c r="AI95" s="1637"/>
      <c r="AJ95" s="1637"/>
      <c r="AK95" s="1637"/>
      <c r="AL95" s="1637"/>
      <c r="AM95" s="1543">
        <f t="shared" si="56"/>
        <v>0</v>
      </c>
      <c r="AN95" s="1549"/>
      <c r="AO95" s="1549"/>
      <c r="AP95" s="1549"/>
      <c r="AQ95" s="1549"/>
      <c r="AR95" s="1549"/>
      <c r="AS95" s="1549"/>
      <c r="AT95" s="1549"/>
      <c r="AU95" s="1549"/>
      <c r="AV95" s="1549"/>
      <c r="AW95" s="1549"/>
      <c r="AX95" s="1549"/>
      <c r="AY95" s="1549"/>
      <c r="AZ95" s="1549"/>
      <c r="BA95" s="1549"/>
      <c r="BB95" s="1549"/>
      <c r="BC95" s="1549"/>
      <c r="BD95" s="1549"/>
      <c r="BE95" s="1549"/>
      <c r="BF95" s="1549"/>
      <c r="BG95" s="1549"/>
      <c r="BH95" s="1549"/>
      <c r="BI95" s="1549"/>
      <c r="BJ95" s="1549"/>
      <c r="BK95" s="1549"/>
      <c r="BL95" s="1549"/>
      <c r="BM95" s="1549"/>
      <c r="BN95" s="1549"/>
      <c r="BO95" s="1549"/>
      <c r="BP95" s="1549"/>
      <c r="BQ95" s="1549"/>
      <c r="BR95" s="1549"/>
      <c r="BS95" s="1549"/>
      <c r="BT95" s="1549"/>
      <c r="BU95" s="1549"/>
      <c r="BV95" s="1549"/>
      <c r="BW95" s="1549"/>
      <c r="BX95" s="1549"/>
      <c r="BY95" s="1549"/>
      <c r="BZ95" s="1549"/>
      <c r="CA95" s="1549"/>
      <c r="CB95" s="1549"/>
      <c r="CC95" s="1549"/>
      <c r="CD95" s="1549"/>
      <c r="CE95" s="1549"/>
      <c r="CF95" s="1549"/>
      <c r="CG95" s="1549"/>
      <c r="CH95" s="1549"/>
      <c r="CI95" s="1549"/>
      <c r="CJ95" s="1549"/>
      <c r="CK95" s="1549"/>
      <c r="CL95" s="1549"/>
      <c r="CM95" s="1549"/>
      <c r="CN95" s="1549"/>
      <c r="CO95" s="1549"/>
      <c r="CP95" s="1549"/>
      <c r="CQ95" s="1549"/>
      <c r="CR95" s="1549"/>
      <c r="CS95" s="1549"/>
      <c r="CT95" s="1549"/>
      <c r="CU95" s="1549"/>
      <c r="CV95" s="1549"/>
      <c r="CW95" s="1549"/>
      <c r="CX95" s="1549"/>
      <c r="CY95" s="1549"/>
      <c r="CZ95" s="1549"/>
      <c r="DA95" s="1549"/>
      <c r="DB95" s="1549"/>
      <c r="DC95" s="1549"/>
      <c r="DD95" s="1549"/>
      <c r="DE95" s="1549"/>
      <c r="DF95" s="1549"/>
      <c r="DG95" s="1549"/>
      <c r="DH95" s="1549"/>
      <c r="DI95" s="1549"/>
      <c r="DJ95" s="1549"/>
      <c r="DK95" s="1549"/>
      <c r="DL95" s="1549"/>
      <c r="DM95" s="1549"/>
      <c r="DN95" s="1549"/>
      <c r="DO95" s="1549"/>
      <c r="DP95" s="1549"/>
      <c r="DQ95" s="1549"/>
      <c r="DR95" s="1549"/>
      <c r="DS95" s="1549"/>
      <c r="DT95" s="1549"/>
      <c r="DU95" s="1549"/>
      <c r="DV95" s="1549"/>
      <c r="DW95" s="1549"/>
      <c r="DX95" s="1549"/>
      <c r="DY95" s="1549"/>
      <c r="DZ95" s="1549"/>
      <c r="EA95" s="1549"/>
      <c r="EB95" s="1549"/>
      <c r="EC95" s="1549"/>
      <c r="ED95" s="1549"/>
      <c r="EE95" s="1549"/>
      <c r="EF95" s="1549"/>
      <c r="EG95" s="1549"/>
      <c r="EH95" s="1549"/>
      <c r="EI95" s="1549"/>
      <c r="EJ95" s="1549"/>
      <c r="EK95" s="1549"/>
      <c r="EL95" s="1549"/>
      <c r="EM95" s="1549"/>
      <c r="EN95" s="1549"/>
      <c r="EO95" s="1549"/>
      <c r="EP95" s="1549"/>
      <c r="EQ95" s="1549"/>
      <c r="ER95" s="1549"/>
      <c r="ES95" s="1549"/>
      <c r="ET95" s="1549"/>
      <c r="EU95" s="1549"/>
      <c r="EV95" s="1549"/>
      <c r="EW95" s="1549"/>
      <c r="EX95" s="1549"/>
      <c r="EY95" s="1549"/>
      <c r="EZ95" s="1549"/>
      <c r="FA95" s="1603"/>
      <c r="FB95" s="329"/>
      <c r="FC95" s="329"/>
      <c r="FD95" s="329"/>
      <c r="FE95" s="329"/>
      <c r="FF95" s="329"/>
      <c r="FG95" s="329"/>
      <c r="FH95" s="329"/>
      <c r="FI95" s="329"/>
      <c r="FJ95" s="329"/>
      <c r="FK95" s="329"/>
      <c r="FL95" s="329"/>
      <c r="FM95" s="329"/>
      <c r="FN95" s="329"/>
      <c r="FO95" s="329"/>
      <c r="FP95" s="329"/>
      <c r="FQ95" s="329"/>
      <c r="FR95" s="329"/>
      <c r="FS95" s="329"/>
      <c r="FT95" s="329"/>
      <c r="FU95" s="329"/>
      <c r="FV95" s="329"/>
      <c r="FW95" s="329"/>
      <c r="FX95" s="329"/>
      <c r="FY95" s="329"/>
      <c r="FZ95" s="329"/>
      <c r="GA95" s="329"/>
      <c r="GB95" s="329"/>
      <c r="GC95" s="329"/>
      <c r="GD95" s="329"/>
      <c r="GE95" s="329"/>
      <c r="GF95" s="329"/>
      <c r="GG95" s="329"/>
      <c r="GH95" s="329"/>
      <c r="GI95" s="329"/>
      <c r="GJ95" s="329"/>
      <c r="GK95" s="329"/>
      <c r="GL95" s="329"/>
      <c r="GM95" s="329"/>
      <c r="GN95" s="329"/>
      <c r="GO95" s="329"/>
      <c r="GP95" s="329"/>
      <c r="GQ95" s="329"/>
      <c r="GR95" s="329"/>
      <c r="GS95" s="329"/>
      <c r="GT95" s="329"/>
      <c r="GU95" s="329"/>
      <c r="GV95" s="329"/>
      <c r="GW95" s="329"/>
      <c r="GX95" s="329"/>
      <c r="GY95" s="329"/>
      <c r="GZ95" s="329"/>
      <c r="HA95" s="329"/>
      <c r="HB95" s="329"/>
      <c r="HC95" s="329"/>
      <c r="HD95" s="329"/>
      <c r="HE95" s="329"/>
      <c r="HF95" s="329"/>
      <c r="HG95" s="329"/>
      <c r="HH95" s="329"/>
      <c r="HI95" s="329"/>
      <c r="HJ95" s="329"/>
      <c r="HK95" s="329"/>
      <c r="HL95" s="329"/>
      <c r="HM95" s="329"/>
      <c r="HN95" s="329"/>
      <c r="HO95" s="329"/>
      <c r="HP95" s="329"/>
      <c r="HQ95" s="329"/>
      <c r="HR95" s="329"/>
      <c r="HS95" s="329"/>
      <c r="HT95" s="329"/>
      <c r="HU95" s="329"/>
      <c r="HV95" s="329"/>
      <c r="HW95" s="329"/>
      <c r="HX95" s="329"/>
      <c r="HY95" s="329"/>
      <c r="HZ95" s="329"/>
      <c r="IA95" s="329"/>
      <c r="IB95" s="329"/>
      <c r="IC95" s="329"/>
      <c r="ID95" s="329"/>
      <c r="IE95" s="329"/>
      <c r="IF95" s="329"/>
      <c r="IG95" s="329"/>
      <c r="IH95" s="329"/>
      <c r="II95" s="329"/>
      <c r="IJ95" s="329"/>
      <c r="IK95" s="329"/>
      <c r="IL95" s="329"/>
      <c r="IM95" s="329"/>
      <c r="IN95" s="329"/>
      <c r="IO95" s="329"/>
      <c r="IP95" s="329"/>
      <c r="IQ95" s="329"/>
      <c r="IR95" s="329"/>
      <c r="IS95" s="329"/>
      <c r="IT95" s="329"/>
      <c r="IU95" s="329"/>
      <c r="IV95" s="329"/>
      <c r="IW95" s="329"/>
      <c r="IX95" s="329"/>
      <c r="IY95" s="329"/>
      <c r="IZ95" s="329"/>
      <c r="JA95" s="329"/>
      <c r="JB95" s="329"/>
      <c r="JC95" s="329"/>
      <c r="JD95" s="329"/>
      <c r="JE95" s="329"/>
      <c r="JF95" s="329"/>
      <c r="JG95" s="329"/>
      <c r="JH95" s="329"/>
      <c r="JI95" s="329"/>
      <c r="JJ95" s="329"/>
      <c r="JK95" s="329"/>
      <c r="JL95" s="329"/>
      <c r="JM95" s="329"/>
      <c r="JN95" s="329"/>
      <c r="JO95" s="329"/>
      <c r="JP95" s="329"/>
      <c r="JQ95" s="329"/>
      <c r="JR95" s="329"/>
      <c r="JS95" s="329"/>
      <c r="JT95" s="329"/>
      <c r="JU95" s="329"/>
      <c r="JV95" s="329"/>
      <c r="JW95" s="329"/>
      <c r="JX95" s="329"/>
      <c r="JY95" s="329"/>
      <c r="JZ95" s="329"/>
      <c r="KA95" s="329"/>
      <c r="KB95" s="329"/>
      <c r="KC95" s="329"/>
      <c r="KD95" s="329"/>
      <c r="KE95" s="329"/>
      <c r="KF95" s="329"/>
      <c r="KG95" s="329"/>
      <c r="KH95" s="329"/>
      <c r="KI95" s="329"/>
      <c r="KJ95" s="329"/>
      <c r="KK95" s="329"/>
      <c r="KL95" s="329"/>
      <c r="KM95" s="329"/>
      <c r="KN95" s="329"/>
      <c r="KO95" s="329"/>
      <c r="KP95" s="329"/>
      <c r="KQ95" s="329"/>
      <c r="KR95" s="329"/>
      <c r="KS95" s="329"/>
      <c r="KT95" s="329"/>
      <c r="KU95" s="329"/>
      <c r="KV95" s="329"/>
      <c r="KW95" s="329"/>
      <c r="KX95" s="329"/>
      <c r="KY95" s="329"/>
      <c r="KZ95" s="329"/>
      <c r="LA95" s="329"/>
      <c r="LB95" s="329"/>
      <c r="LC95" s="329"/>
      <c r="LD95" s="329"/>
      <c r="LE95" s="329"/>
      <c r="LF95" s="329"/>
      <c r="LG95" s="329"/>
      <c r="LH95" s="329"/>
      <c r="LI95" s="329"/>
      <c r="LJ95" s="329"/>
      <c r="LK95" s="329"/>
      <c r="LL95" s="329"/>
      <c r="LM95" s="329"/>
      <c r="LN95" s="329"/>
      <c r="LO95" s="329"/>
      <c r="LP95" s="329"/>
      <c r="LQ95" s="329"/>
      <c r="LR95" s="329"/>
      <c r="LS95" s="329"/>
      <c r="LT95" s="329"/>
      <c r="LU95" s="329"/>
      <c r="LV95" s="329"/>
      <c r="LW95" s="329"/>
      <c r="LX95" s="329"/>
      <c r="LY95" s="329"/>
      <c r="LZ95" s="329"/>
      <c r="MA95" s="329"/>
      <c r="MB95" s="329"/>
      <c r="MC95" s="329"/>
      <c r="MD95" s="329"/>
      <c r="ME95" s="329"/>
      <c r="MF95" s="329"/>
      <c r="MG95" s="329"/>
      <c r="MH95" s="329"/>
      <c r="MI95" s="329"/>
      <c r="MJ95" s="329"/>
      <c r="MK95" s="329"/>
      <c r="ML95" s="329"/>
      <c r="MM95" s="329"/>
      <c r="MN95" s="329"/>
      <c r="MO95" s="329"/>
      <c r="MP95" s="329"/>
      <c r="MQ95" s="329"/>
      <c r="MR95" s="329"/>
      <c r="MS95" s="329"/>
      <c r="MT95" s="329"/>
      <c r="MU95" s="329"/>
      <c r="MV95" s="329"/>
      <c r="MW95" s="329"/>
      <c r="MX95" s="329"/>
      <c r="MY95" s="329"/>
      <c r="MZ95" s="329"/>
      <c r="NA95" s="329"/>
      <c r="NB95" s="329"/>
      <c r="NC95" s="329"/>
      <c r="ND95" s="329"/>
      <c r="NE95" s="329"/>
      <c r="NF95" s="329"/>
      <c r="NG95" s="329"/>
      <c r="NH95" s="329"/>
      <c r="NI95" s="329"/>
      <c r="NJ95" s="329"/>
      <c r="NK95" s="329"/>
      <c r="NL95" s="329"/>
      <c r="NM95" s="329"/>
      <c r="NN95" s="329"/>
      <c r="NO95" s="329"/>
      <c r="NP95" s="329"/>
      <c r="NQ95" s="329"/>
      <c r="NR95" s="329"/>
      <c r="NS95" s="329"/>
      <c r="NT95" s="329"/>
      <c r="NU95" s="329"/>
      <c r="NV95" s="329"/>
    </row>
    <row r="96" spans="1:386" s="39" customFormat="1">
      <c r="A96" s="1748"/>
      <c r="B96" s="1676" t="s">
        <v>166</v>
      </c>
      <c r="C96" s="1749"/>
      <c r="D96" s="1725"/>
      <c r="E96" s="1750"/>
      <c r="F96" s="1748"/>
      <c r="G96" s="1751"/>
      <c r="H96" s="1748"/>
      <c r="I96" s="1770"/>
      <c r="J96" s="1750"/>
      <c r="K96" s="1751"/>
      <c r="L96" s="1753"/>
      <c r="M96" s="1751"/>
      <c r="N96" s="1751"/>
      <c r="O96" s="1751"/>
      <c r="P96" s="1750"/>
      <c r="Q96" s="1754"/>
      <c r="R96" s="1754"/>
      <c r="S96" s="1754"/>
      <c r="T96" s="1754"/>
      <c r="U96" s="1749"/>
      <c r="V96" s="1689">
        <f t="shared" si="52"/>
        <v>0</v>
      </c>
      <c r="W96" s="1635"/>
      <c r="X96" s="1636"/>
      <c r="Y96" s="1994"/>
      <c r="Z96" s="1635"/>
      <c r="AA96" s="1636"/>
      <c r="AB96" s="1637"/>
      <c r="AC96" s="1637"/>
      <c r="AD96" s="1994"/>
      <c r="AE96" s="1990"/>
      <c r="AF96" s="1637"/>
      <c r="AG96" s="1543"/>
      <c r="AH96" s="1637"/>
      <c r="AI96" s="1637"/>
      <c r="AJ96" s="1637"/>
      <c r="AK96" s="1637"/>
      <c r="AL96" s="1637"/>
      <c r="AM96" s="1543">
        <f t="shared" si="56"/>
        <v>0</v>
      </c>
      <c r="AN96" s="1549"/>
      <c r="AO96" s="1549"/>
      <c r="AP96" s="1549"/>
      <c r="AQ96" s="1549"/>
      <c r="AR96" s="1549"/>
      <c r="AS96" s="1549"/>
      <c r="AT96" s="1549"/>
      <c r="AU96" s="1549"/>
      <c r="AV96" s="1549"/>
      <c r="AW96" s="1549"/>
      <c r="AX96" s="1549"/>
      <c r="AY96" s="1549"/>
      <c r="AZ96" s="1549"/>
      <c r="BA96" s="1549"/>
      <c r="BB96" s="1549"/>
      <c r="BC96" s="1549"/>
      <c r="BD96" s="1549"/>
      <c r="BE96" s="1549"/>
      <c r="BF96" s="1549"/>
      <c r="BG96" s="1549"/>
      <c r="BH96" s="1549"/>
      <c r="BI96" s="1549"/>
      <c r="BJ96" s="1549"/>
      <c r="BK96" s="1549"/>
      <c r="BL96" s="1549"/>
      <c r="BM96" s="1549"/>
      <c r="BN96" s="1549"/>
      <c r="BO96" s="1549"/>
      <c r="BP96" s="1549"/>
      <c r="BQ96" s="1549"/>
      <c r="BR96" s="1549"/>
      <c r="BS96" s="1549"/>
      <c r="BT96" s="1549"/>
      <c r="BU96" s="1549"/>
      <c r="BV96" s="1549"/>
      <c r="BW96" s="1549"/>
      <c r="BX96" s="1549"/>
      <c r="BY96" s="1549"/>
      <c r="BZ96" s="1549"/>
      <c r="CA96" s="1549"/>
      <c r="CB96" s="1549"/>
      <c r="CC96" s="1549"/>
      <c r="CD96" s="1549"/>
      <c r="CE96" s="1549"/>
      <c r="CF96" s="1549"/>
      <c r="CG96" s="1549"/>
      <c r="CH96" s="1549"/>
      <c r="CI96" s="1549"/>
      <c r="CJ96" s="1549"/>
      <c r="CK96" s="1549"/>
      <c r="CL96" s="1549"/>
      <c r="CM96" s="1549"/>
      <c r="CN96" s="1549"/>
      <c r="CO96" s="1549"/>
      <c r="CP96" s="1549"/>
      <c r="CQ96" s="1549"/>
      <c r="CR96" s="1549"/>
      <c r="CS96" s="1549"/>
      <c r="CT96" s="1549"/>
      <c r="CU96" s="1549"/>
      <c r="CV96" s="1549"/>
      <c r="CW96" s="1549"/>
      <c r="CX96" s="1549"/>
      <c r="CY96" s="1549"/>
      <c r="CZ96" s="1549"/>
      <c r="DA96" s="1549"/>
      <c r="DB96" s="1549"/>
      <c r="DC96" s="1549"/>
      <c r="DD96" s="1549"/>
      <c r="DE96" s="1549"/>
      <c r="DF96" s="1549"/>
      <c r="DG96" s="1549"/>
      <c r="DH96" s="1549"/>
      <c r="DI96" s="1549"/>
      <c r="DJ96" s="1549"/>
      <c r="DK96" s="1549"/>
      <c r="DL96" s="1549"/>
      <c r="DM96" s="1549"/>
      <c r="DN96" s="1549"/>
      <c r="DO96" s="1549"/>
      <c r="DP96" s="1549"/>
      <c r="DQ96" s="1549"/>
      <c r="DR96" s="1549"/>
      <c r="DS96" s="1549"/>
      <c r="DT96" s="1549"/>
      <c r="DU96" s="1549"/>
      <c r="DV96" s="1549"/>
      <c r="DW96" s="1549"/>
      <c r="DX96" s="1549"/>
      <c r="DY96" s="1549"/>
      <c r="DZ96" s="1549"/>
      <c r="EA96" s="1549"/>
      <c r="EB96" s="1549"/>
      <c r="EC96" s="1549"/>
      <c r="ED96" s="1549"/>
      <c r="EE96" s="1549"/>
      <c r="EF96" s="1549"/>
      <c r="EG96" s="1549"/>
      <c r="EH96" s="1549"/>
      <c r="EI96" s="1549"/>
      <c r="EJ96" s="1549"/>
      <c r="EK96" s="1549"/>
      <c r="EL96" s="1549"/>
      <c r="EM96" s="1549"/>
      <c r="EN96" s="1549"/>
      <c r="EO96" s="1549"/>
      <c r="EP96" s="1549"/>
      <c r="EQ96" s="1549"/>
      <c r="ER96" s="1549"/>
      <c r="ES96" s="1549"/>
      <c r="ET96" s="1549"/>
      <c r="EU96" s="1549"/>
      <c r="EV96" s="1549"/>
      <c r="EW96" s="1549"/>
      <c r="EX96" s="1549"/>
      <c r="EY96" s="1549"/>
      <c r="EZ96" s="1549"/>
      <c r="FA96" s="1603"/>
      <c r="FB96" s="329"/>
      <c r="FC96" s="329"/>
      <c r="FD96" s="329"/>
      <c r="FE96" s="329"/>
      <c r="FF96" s="329"/>
      <c r="FG96" s="329"/>
      <c r="FH96" s="329"/>
      <c r="FI96" s="329"/>
      <c r="FJ96" s="329"/>
      <c r="FK96" s="329"/>
      <c r="FL96" s="329"/>
      <c r="FM96" s="329"/>
      <c r="FN96" s="329"/>
      <c r="FO96" s="329"/>
      <c r="FP96" s="329"/>
      <c r="FQ96" s="329"/>
      <c r="FR96" s="329"/>
      <c r="FS96" s="329"/>
      <c r="FT96" s="329"/>
      <c r="FU96" s="329"/>
      <c r="FV96" s="329"/>
      <c r="FW96" s="329"/>
      <c r="FX96" s="329"/>
      <c r="FY96" s="329"/>
      <c r="FZ96" s="329"/>
      <c r="GA96" s="329"/>
      <c r="GB96" s="329"/>
      <c r="GC96" s="329"/>
      <c r="GD96" s="329"/>
      <c r="GE96" s="329"/>
      <c r="GF96" s="329"/>
      <c r="GG96" s="329"/>
      <c r="GH96" s="329"/>
      <c r="GI96" s="329"/>
      <c r="GJ96" s="329"/>
      <c r="GK96" s="329"/>
      <c r="GL96" s="329"/>
      <c r="GM96" s="329"/>
      <c r="GN96" s="329"/>
      <c r="GO96" s="329"/>
      <c r="GP96" s="329"/>
      <c r="GQ96" s="329"/>
      <c r="GR96" s="329"/>
      <c r="GS96" s="329"/>
      <c r="GT96" s="329"/>
      <c r="GU96" s="329"/>
      <c r="GV96" s="329"/>
      <c r="GW96" s="329"/>
      <c r="GX96" s="329"/>
      <c r="GY96" s="329"/>
      <c r="GZ96" s="329"/>
      <c r="HA96" s="329"/>
      <c r="HB96" s="329"/>
      <c r="HC96" s="329"/>
      <c r="HD96" s="329"/>
      <c r="HE96" s="329"/>
      <c r="HF96" s="329"/>
      <c r="HG96" s="329"/>
      <c r="HH96" s="329"/>
      <c r="HI96" s="329"/>
      <c r="HJ96" s="329"/>
      <c r="HK96" s="329"/>
      <c r="HL96" s="329"/>
      <c r="HM96" s="329"/>
      <c r="HN96" s="329"/>
      <c r="HO96" s="329"/>
      <c r="HP96" s="329"/>
      <c r="HQ96" s="329"/>
      <c r="HR96" s="329"/>
      <c r="HS96" s="329"/>
      <c r="HT96" s="329"/>
      <c r="HU96" s="329"/>
      <c r="HV96" s="329"/>
      <c r="HW96" s="329"/>
      <c r="HX96" s="329"/>
      <c r="HY96" s="329"/>
      <c r="HZ96" s="329"/>
      <c r="IA96" s="329"/>
      <c r="IB96" s="329"/>
      <c r="IC96" s="329"/>
      <c r="ID96" s="329"/>
      <c r="IE96" s="329"/>
      <c r="IF96" s="329"/>
      <c r="IG96" s="329"/>
      <c r="IH96" s="329"/>
      <c r="II96" s="329"/>
      <c r="IJ96" s="329"/>
      <c r="IK96" s="329"/>
      <c r="IL96" s="329"/>
      <c r="IM96" s="329"/>
      <c r="IN96" s="329"/>
      <c r="IO96" s="329"/>
      <c r="IP96" s="329"/>
      <c r="IQ96" s="329"/>
      <c r="IR96" s="329"/>
      <c r="IS96" s="329"/>
      <c r="IT96" s="329"/>
      <c r="IU96" s="329"/>
      <c r="IV96" s="329"/>
      <c r="IW96" s="329"/>
      <c r="IX96" s="329"/>
      <c r="IY96" s="329"/>
      <c r="IZ96" s="329"/>
      <c r="JA96" s="329"/>
      <c r="JB96" s="329"/>
      <c r="JC96" s="329"/>
      <c r="JD96" s="329"/>
      <c r="JE96" s="329"/>
      <c r="JF96" s="329"/>
      <c r="JG96" s="329"/>
      <c r="JH96" s="329"/>
      <c r="JI96" s="329"/>
      <c r="JJ96" s="329"/>
      <c r="JK96" s="329"/>
      <c r="JL96" s="329"/>
      <c r="JM96" s="329"/>
      <c r="JN96" s="329"/>
      <c r="JO96" s="329"/>
      <c r="JP96" s="329"/>
      <c r="JQ96" s="329"/>
      <c r="JR96" s="329"/>
      <c r="JS96" s="329"/>
      <c r="JT96" s="329"/>
      <c r="JU96" s="329"/>
      <c r="JV96" s="329"/>
      <c r="JW96" s="329"/>
      <c r="JX96" s="329"/>
      <c r="JY96" s="329"/>
      <c r="JZ96" s="329"/>
      <c r="KA96" s="329"/>
      <c r="KB96" s="329"/>
      <c r="KC96" s="329"/>
      <c r="KD96" s="329"/>
      <c r="KE96" s="329"/>
      <c r="KF96" s="329"/>
      <c r="KG96" s="329"/>
      <c r="KH96" s="329"/>
      <c r="KI96" s="329"/>
      <c r="KJ96" s="329"/>
      <c r="KK96" s="329"/>
      <c r="KL96" s="329"/>
      <c r="KM96" s="329"/>
      <c r="KN96" s="329"/>
      <c r="KO96" s="329"/>
      <c r="KP96" s="329"/>
      <c r="KQ96" s="329"/>
      <c r="KR96" s="329"/>
      <c r="KS96" s="329"/>
      <c r="KT96" s="329"/>
      <c r="KU96" s="329"/>
      <c r="KV96" s="329"/>
      <c r="KW96" s="329"/>
      <c r="KX96" s="329"/>
      <c r="KY96" s="329"/>
      <c r="KZ96" s="329"/>
      <c r="LA96" s="329"/>
      <c r="LB96" s="329"/>
      <c r="LC96" s="329"/>
      <c r="LD96" s="329"/>
      <c r="LE96" s="329"/>
      <c r="LF96" s="329"/>
      <c r="LG96" s="329"/>
      <c r="LH96" s="329"/>
      <c r="LI96" s="329"/>
      <c r="LJ96" s="329"/>
      <c r="LK96" s="329"/>
      <c r="LL96" s="329"/>
      <c r="LM96" s="329"/>
      <c r="LN96" s="329"/>
      <c r="LO96" s="329"/>
      <c r="LP96" s="329"/>
      <c r="LQ96" s="329"/>
      <c r="LR96" s="329"/>
      <c r="LS96" s="329"/>
      <c r="LT96" s="329"/>
      <c r="LU96" s="329"/>
      <c r="LV96" s="329"/>
      <c r="LW96" s="329"/>
      <c r="LX96" s="329"/>
      <c r="LY96" s="329"/>
      <c r="LZ96" s="329"/>
      <c r="MA96" s="329"/>
      <c r="MB96" s="329"/>
      <c r="MC96" s="329"/>
      <c r="MD96" s="329"/>
      <c r="ME96" s="329"/>
      <c r="MF96" s="329"/>
      <c r="MG96" s="329"/>
      <c r="MH96" s="329"/>
      <c r="MI96" s="329"/>
      <c r="MJ96" s="329"/>
      <c r="MK96" s="329"/>
      <c r="ML96" s="329"/>
      <c r="MM96" s="329"/>
      <c r="MN96" s="329"/>
      <c r="MO96" s="329"/>
      <c r="MP96" s="329"/>
      <c r="MQ96" s="329"/>
      <c r="MR96" s="329"/>
      <c r="MS96" s="329"/>
      <c r="MT96" s="329"/>
      <c r="MU96" s="329"/>
      <c r="MV96" s="329"/>
      <c r="MW96" s="329"/>
      <c r="MX96" s="329"/>
      <c r="MY96" s="329"/>
      <c r="MZ96" s="329"/>
      <c r="NA96" s="329"/>
      <c r="NB96" s="329"/>
      <c r="NC96" s="329"/>
      <c r="ND96" s="329"/>
      <c r="NE96" s="329"/>
      <c r="NF96" s="329"/>
      <c r="NG96" s="329"/>
      <c r="NH96" s="329"/>
      <c r="NI96" s="329"/>
      <c r="NJ96" s="329"/>
      <c r="NK96" s="329"/>
      <c r="NL96" s="329"/>
      <c r="NM96" s="329"/>
      <c r="NN96" s="329"/>
      <c r="NO96" s="329"/>
      <c r="NP96" s="329"/>
      <c r="NQ96" s="329"/>
      <c r="NR96" s="329"/>
      <c r="NS96" s="329"/>
      <c r="NT96" s="329"/>
      <c r="NU96" s="329"/>
      <c r="NV96" s="329"/>
    </row>
    <row r="97" spans="1:386" s="1574" customFormat="1" ht="55.2">
      <c r="A97" s="1760"/>
      <c r="B97" s="1705" t="s">
        <v>572</v>
      </c>
      <c r="C97" s="1690" t="s">
        <v>359</v>
      </c>
      <c r="D97" s="1691" t="s">
        <v>1271</v>
      </c>
      <c r="E97" s="1771"/>
      <c r="F97" s="1760"/>
      <c r="G97" s="1772"/>
      <c r="H97" s="1760" t="s">
        <v>33</v>
      </c>
      <c r="I97" s="1760"/>
      <c r="J97" s="1771"/>
      <c r="K97" s="1772"/>
      <c r="L97" s="1691"/>
      <c r="M97" s="1772">
        <f>SUM(N97:P97)</f>
        <v>3596</v>
      </c>
      <c r="N97" s="1771" t="s">
        <v>33</v>
      </c>
      <c r="O97" s="1771">
        <v>3596</v>
      </c>
      <c r="P97" s="1771">
        <v>0</v>
      </c>
      <c r="Q97" s="1756">
        <f>SUM(R97:T97)</f>
        <v>3596</v>
      </c>
      <c r="R97" s="1756"/>
      <c r="S97" s="1756">
        <v>3596</v>
      </c>
      <c r="T97" s="1756"/>
      <c r="U97" s="1773"/>
      <c r="V97" s="1689">
        <f t="shared" si="52"/>
        <v>0</v>
      </c>
      <c r="W97" s="1638">
        <v>1</v>
      </c>
      <c r="X97" s="1639"/>
      <c r="Y97" s="1995"/>
      <c r="Z97" s="1638">
        <v>1</v>
      </c>
      <c r="AA97" s="1639"/>
      <c r="AB97" s="1640"/>
      <c r="AC97" s="1640"/>
      <c r="AD97" s="1995"/>
      <c r="AE97" s="1988"/>
      <c r="AF97" s="1634"/>
      <c r="AG97" s="1543"/>
      <c r="AH97" s="1634"/>
      <c r="AI97" s="1637"/>
      <c r="AJ97" s="1634"/>
      <c r="AK97" s="1637"/>
      <c r="AL97" s="1634"/>
      <c r="AM97" s="1543">
        <f t="shared" si="56"/>
        <v>0</v>
      </c>
      <c r="AN97" s="1559"/>
      <c r="AO97" s="1559"/>
      <c r="AP97" s="1559"/>
      <c r="AQ97" s="1559"/>
      <c r="AR97" s="1559"/>
      <c r="AS97" s="1559"/>
      <c r="AT97" s="1559"/>
      <c r="AU97" s="1559"/>
      <c r="AV97" s="1559"/>
      <c r="AW97" s="1559"/>
      <c r="AX97" s="1559"/>
      <c r="AY97" s="1559"/>
      <c r="AZ97" s="1559"/>
      <c r="BA97" s="1559"/>
      <c r="BB97" s="1559"/>
      <c r="BC97" s="1559"/>
      <c r="BD97" s="1559"/>
      <c r="BE97" s="1559"/>
      <c r="BF97" s="1559"/>
      <c r="BG97" s="1559"/>
      <c r="BH97" s="1559"/>
      <c r="BI97" s="1559"/>
      <c r="BJ97" s="1559"/>
      <c r="BK97" s="1559"/>
      <c r="BL97" s="1559"/>
      <c r="BM97" s="1559"/>
      <c r="BN97" s="1559"/>
      <c r="BO97" s="1559"/>
      <c r="BP97" s="1559"/>
      <c r="BQ97" s="1559"/>
      <c r="BR97" s="1559"/>
      <c r="BS97" s="1559"/>
      <c r="BT97" s="1559"/>
      <c r="BU97" s="1559"/>
      <c r="BV97" s="1559"/>
      <c r="BW97" s="1559"/>
      <c r="BX97" s="1559"/>
      <c r="BY97" s="1559"/>
      <c r="BZ97" s="1559"/>
      <c r="CA97" s="1559"/>
      <c r="CB97" s="1559"/>
      <c r="CC97" s="1559"/>
      <c r="CD97" s="1559"/>
      <c r="CE97" s="1559"/>
      <c r="CF97" s="1559"/>
      <c r="CG97" s="1559"/>
      <c r="CH97" s="1559"/>
      <c r="CI97" s="1559"/>
      <c r="CJ97" s="1559"/>
      <c r="CK97" s="1559"/>
      <c r="CL97" s="1559"/>
      <c r="CM97" s="1559"/>
      <c r="CN97" s="1559"/>
      <c r="CO97" s="1559"/>
      <c r="CP97" s="1559"/>
      <c r="CQ97" s="1559"/>
      <c r="CR97" s="1559"/>
      <c r="CS97" s="1559"/>
      <c r="CT97" s="1559"/>
      <c r="CU97" s="1559"/>
      <c r="CV97" s="1559"/>
      <c r="CW97" s="1559"/>
      <c r="CX97" s="1559"/>
      <c r="CY97" s="1559"/>
      <c r="CZ97" s="1559"/>
      <c r="DA97" s="1559"/>
      <c r="DB97" s="1559"/>
      <c r="DC97" s="1559"/>
      <c r="DD97" s="1559"/>
      <c r="DE97" s="1559"/>
      <c r="DF97" s="1559"/>
      <c r="DG97" s="1559"/>
      <c r="DH97" s="1559"/>
      <c r="DI97" s="1559"/>
      <c r="DJ97" s="1559"/>
      <c r="DK97" s="1559"/>
      <c r="DL97" s="1559"/>
      <c r="DM97" s="1559"/>
      <c r="DN97" s="1559"/>
      <c r="DO97" s="1559"/>
      <c r="DP97" s="1559"/>
      <c r="DQ97" s="1559"/>
      <c r="DR97" s="1559"/>
      <c r="DS97" s="1559"/>
      <c r="DT97" s="1559"/>
      <c r="DU97" s="1559"/>
      <c r="DV97" s="1559"/>
      <c r="DW97" s="1559"/>
      <c r="DX97" s="1559"/>
      <c r="DY97" s="1559"/>
      <c r="DZ97" s="1559"/>
      <c r="EA97" s="1559"/>
      <c r="EB97" s="1559"/>
      <c r="EC97" s="1559"/>
      <c r="ED97" s="1559"/>
      <c r="EE97" s="1559"/>
      <c r="EF97" s="1559"/>
      <c r="EG97" s="1559"/>
      <c r="EH97" s="1559"/>
      <c r="EI97" s="1559"/>
      <c r="EJ97" s="1559"/>
      <c r="EK97" s="1559"/>
      <c r="EL97" s="1559"/>
      <c r="EM97" s="1559"/>
      <c r="EN97" s="1559"/>
      <c r="EO97" s="1559"/>
      <c r="EP97" s="1559"/>
      <c r="EQ97" s="1559"/>
      <c r="ER97" s="1559"/>
      <c r="ES97" s="1559"/>
      <c r="ET97" s="1559"/>
      <c r="EU97" s="1559"/>
      <c r="EV97" s="1559"/>
      <c r="EW97" s="1559"/>
      <c r="EX97" s="1559"/>
      <c r="EY97" s="1559"/>
      <c r="EZ97" s="1559"/>
      <c r="FA97" s="1606"/>
      <c r="FB97" s="1560"/>
      <c r="FC97" s="1560"/>
      <c r="FD97" s="1560"/>
      <c r="FE97" s="1560"/>
      <c r="FF97" s="1560"/>
      <c r="FG97" s="1560"/>
      <c r="FH97" s="1560"/>
      <c r="FI97" s="1560"/>
      <c r="FJ97" s="1560"/>
      <c r="FK97" s="1560"/>
      <c r="FL97" s="1560"/>
      <c r="FM97" s="1560"/>
      <c r="FN97" s="1560"/>
      <c r="FO97" s="1560"/>
      <c r="FP97" s="1560"/>
      <c r="FQ97" s="1560"/>
      <c r="FR97" s="1560"/>
      <c r="FS97" s="1560"/>
      <c r="FT97" s="1560"/>
      <c r="FU97" s="1560"/>
      <c r="FV97" s="1560"/>
      <c r="FW97" s="1560"/>
      <c r="FX97" s="1560"/>
      <c r="FY97" s="1560"/>
      <c r="FZ97" s="1560"/>
      <c r="GA97" s="1560"/>
      <c r="GB97" s="1560"/>
      <c r="GC97" s="1560"/>
      <c r="GD97" s="1560"/>
      <c r="GE97" s="1560"/>
      <c r="GF97" s="1560"/>
      <c r="GG97" s="1560"/>
      <c r="GH97" s="1560"/>
      <c r="GI97" s="1560"/>
      <c r="GJ97" s="1560"/>
      <c r="GK97" s="1560"/>
      <c r="GL97" s="1560"/>
      <c r="GM97" s="1560"/>
      <c r="GN97" s="1560"/>
      <c r="GO97" s="1560"/>
      <c r="GP97" s="1560"/>
      <c r="GQ97" s="1560"/>
      <c r="GR97" s="1560"/>
      <c r="GS97" s="1560"/>
      <c r="GT97" s="1560"/>
      <c r="GU97" s="1560"/>
      <c r="GV97" s="1560"/>
      <c r="GW97" s="1560"/>
      <c r="GX97" s="1560"/>
      <c r="GY97" s="1560"/>
      <c r="GZ97" s="1560"/>
      <c r="HA97" s="1560"/>
      <c r="HB97" s="1560"/>
      <c r="HC97" s="1560"/>
      <c r="HD97" s="1560"/>
      <c r="HE97" s="1560"/>
      <c r="HF97" s="1560"/>
      <c r="HG97" s="1560"/>
      <c r="HH97" s="1560"/>
      <c r="HI97" s="1560"/>
      <c r="HJ97" s="1560"/>
      <c r="HK97" s="1560"/>
      <c r="HL97" s="1560"/>
      <c r="HM97" s="1560"/>
      <c r="HN97" s="1560"/>
      <c r="HO97" s="1560"/>
      <c r="HP97" s="1560"/>
      <c r="HQ97" s="1560"/>
      <c r="HR97" s="1560"/>
      <c r="HS97" s="1560"/>
      <c r="HT97" s="1560"/>
      <c r="HU97" s="1560"/>
      <c r="HV97" s="1560"/>
      <c r="HW97" s="1560"/>
      <c r="HX97" s="1560"/>
      <c r="HY97" s="1560"/>
      <c r="HZ97" s="1560"/>
      <c r="IA97" s="1560"/>
      <c r="IB97" s="1560"/>
      <c r="IC97" s="1560"/>
      <c r="ID97" s="1560"/>
      <c r="IE97" s="1560"/>
      <c r="IF97" s="1560"/>
      <c r="IG97" s="1560"/>
      <c r="IH97" s="1560"/>
      <c r="II97" s="1560"/>
      <c r="IJ97" s="1560"/>
      <c r="IK97" s="1560"/>
      <c r="IL97" s="1560"/>
      <c r="IM97" s="1560"/>
      <c r="IN97" s="1560"/>
      <c r="IO97" s="1560"/>
      <c r="IP97" s="1560"/>
      <c r="IQ97" s="1560"/>
      <c r="IR97" s="1560"/>
      <c r="IS97" s="1560"/>
      <c r="IT97" s="1560"/>
      <c r="IU97" s="1560"/>
      <c r="IV97" s="1560"/>
      <c r="IW97" s="1560"/>
      <c r="IX97" s="1560"/>
      <c r="IY97" s="1560"/>
      <c r="IZ97" s="1560"/>
      <c r="JA97" s="1560"/>
      <c r="JB97" s="1560"/>
      <c r="JC97" s="1560"/>
      <c r="JD97" s="1560"/>
      <c r="JE97" s="1560"/>
      <c r="JF97" s="1560"/>
      <c r="JG97" s="1560"/>
      <c r="JH97" s="1560"/>
      <c r="JI97" s="1560"/>
      <c r="JJ97" s="1560"/>
      <c r="JK97" s="1560"/>
      <c r="JL97" s="1560"/>
      <c r="JM97" s="1560"/>
      <c r="JN97" s="1560"/>
      <c r="JO97" s="1560"/>
      <c r="JP97" s="1560"/>
      <c r="JQ97" s="1560"/>
      <c r="JR97" s="1560"/>
      <c r="JS97" s="1560"/>
      <c r="JT97" s="1560"/>
      <c r="JU97" s="1560"/>
      <c r="JV97" s="1560"/>
      <c r="JW97" s="1560"/>
      <c r="JX97" s="1560"/>
      <c r="JY97" s="1560"/>
      <c r="JZ97" s="1560"/>
      <c r="KA97" s="1560"/>
      <c r="KB97" s="1560"/>
      <c r="KC97" s="1560"/>
      <c r="KD97" s="1560"/>
      <c r="KE97" s="1560"/>
      <c r="KF97" s="1560"/>
      <c r="KG97" s="1560"/>
      <c r="KH97" s="1560"/>
      <c r="KI97" s="1560"/>
      <c r="KJ97" s="1560"/>
      <c r="KK97" s="1560"/>
      <c r="KL97" s="1560"/>
      <c r="KM97" s="1560"/>
      <c r="KN97" s="1560"/>
      <c r="KO97" s="1560"/>
      <c r="KP97" s="1560"/>
      <c r="KQ97" s="1560"/>
      <c r="KR97" s="1560"/>
      <c r="KS97" s="1560"/>
      <c r="KT97" s="1560"/>
      <c r="KU97" s="1560"/>
      <c r="KV97" s="1560"/>
      <c r="KW97" s="1560"/>
      <c r="KX97" s="1560"/>
      <c r="KY97" s="1560"/>
      <c r="KZ97" s="1560"/>
      <c r="LA97" s="1560"/>
      <c r="LB97" s="1560"/>
      <c r="LC97" s="1560"/>
      <c r="LD97" s="1560"/>
      <c r="LE97" s="1560"/>
      <c r="LF97" s="1560"/>
      <c r="LG97" s="1560"/>
      <c r="LH97" s="1560"/>
      <c r="LI97" s="1560"/>
      <c r="LJ97" s="1560"/>
      <c r="LK97" s="1560"/>
      <c r="LL97" s="1560"/>
      <c r="LM97" s="1560"/>
      <c r="LN97" s="1560"/>
      <c r="LO97" s="1560"/>
      <c r="LP97" s="1560"/>
      <c r="LQ97" s="1560"/>
      <c r="LR97" s="1560"/>
      <c r="LS97" s="1560"/>
      <c r="LT97" s="1560"/>
      <c r="LU97" s="1560"/>
      <c r="LV97" s="1560"/>
      <c r="LW97" s="1560"/>
      <c r="LX97" s="1560"/>
      <c r="LY97" s="1560"/>
      <c r="LZ97" s="1560"/>
      <c r="MA97" s="1560"/>
      <c r="MB97" s="1560"/>
      <c r="MC97" s="1560"/>
      <c r="MD97" s="1560"/>
      <c r="ME97" s="1560"/>
      <c r="MF97" s="1560"/>
      <c r="MG97" s="1560"/>
      <c r="MH97" s="1560"/>
      <c r="MI97" s="1560"/>
      <c r="MJ97" s="1560"/>
      <c r="MK97" s="1560"/>
      <c r="ML97" s="1560"/>
      <c r="MM97" s="1560"/>
      <c r="MN97" s="1560"/>
      <c r="MO97" s="1560"/>
      <c r="MP97" s="1560"/>
      <c r="MQ97" s="1560"/>
      <c r="MR97" s="1560"/>
      <c r="MS97" s="1560"/>
      <c r="MT97" s="1560"/>
      <c r="MU97" s="1560"/>
      <c r="MV97" s="1560"/>
      <c r="MW97" s="1560"/>
      <c r="MX97" s="1560"/>
      <c r="MY97" s="1560"/>
      <c r="MZ97" s="1560"/>
      <c r="NA97" s="1560"/>
      <c r="NB97" s="1560"/>
      <c r="NC97" s="1560"/>
      <c r="ND97" s="1560"/>
      <c r="NE97" s="1560"/>
      <c r="NF97" s="1560"/>
      <c r="NG97" s="1560"/>
      <c r="NH97" s="1560"/>
      <c r="NI97" s="1560"/>
      <c r="NJ97" s="1560"/>
      <c r="NK97" s="1560"/>
      <c r="NL97" s="1560"/>
      <c r="NM97" s="1560"/>
      <c r="NN97" s="1560"/>
      <c r="NO97" s="1560"/>
      <c r="NP97" s="1560"/>
      <c r="NQ97" s="1560"/>
      <c r="NR97" s="1560"/>
      <c r="NS97" s="1560"/>
      <c r="NT97" s="1560"/>
      <c r="NU97" s="1560"/>
      <c r="NV97" s="1560"/>
    </row>
    <row r="98" spans="1:386" s="40" customFormat="1" ht="41.4">
      <c r="A98" s="1774"/>
      <c r="B98" s="1775" t="s">
        <v>630</v>
      </c>
      <c r="C98" s="1682"/>
      <c r="D98" s="1617"/>
      <c r="E98" s="1715">
        <v>3332</v>
      </c>
      <c r="F98" s="1766" t="s">
        <v>533</v>
      </c>
      <c r="G98" s="1776">
        <v>500</v>
      </c>
      <c r="H98" s="1774"/>
      <c r="I98" s="1730" t="s">
        <v>723</v>
      </c>
      <c r="J98" s="1714">
        <v>2452</v>
      </c>
      <c r="K98" s="1714">
        <v>150</v>
      </c>
      <c r="L98" s="1709" t="s">
        <v>631</v>
      </c>
      <c r="M98" s="1776"/>
      <c r="N98" s="1715"/>
      <c r="O98" s="1715"/>
      <c r="P98" s="1715"/>
      <c r="Q98" s="1777"/>
      <c r="R98" s="1777"/>
      <c r="S98" s="1777"/>
      <c r="T98" s="1777"/>
      <c r="U98" s="1749"/>
      <c r="V98" s="1689">
        <f t="shared" si="52"/>
        <v>880</v>
      </c>
      <c r="W98" s="1638"/>
      <c r="X98" s="1639"/>
      <c r="Y98" s="1995"/>
      <c r="Z98" s="1638"/>
      <c r="AA98" s="1639"/>
      <c r="AB98" s="1640"/>
      <c r="AC98" s="1640"/>
      <c r="AD98" s="1995"/>
      <c r="AE98" s="1988"/>
      <c r="AF98" s="1634">
        <v>1</v>
      </c>
      <c r="AG98" s="1543">
        <f t="shared" ref="AG98" si="60">AF98*E98</f>
        <v>3332</v>
      </c>
      <c r="AH98" s="1634">
        <v>1</v>
      </c>
      <c r="AI98" s="1543">
        <f t="shared" ref="AI98" si="61">AH98*J98</f>
        <v>2452</v>
      </c>
      <c r="AJ98" s="1634"/>
      <c r="AK98" s="1543">
        <f t="shared" ref="AK98" si="62">AJ98*E98</f>
        <v>0</v>
      </c>
      <c r="AL98" s="1634"/>
      <c r="AM98" s="1543">
        <f t="shared" si="56"/>
        <v>0</v>
      </c>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607"/>
      <c r="FB98" s="37"/>
      <c r="FC98" s="37"/>
      <c r="FD98" s="37"/>
      <c r="FE98" s="37"/>
      <c r="FF98" s="37"/>
      <c r="FG98" s="37"/>
      <c r="FH98" s="37"/>
      <c r="FI98" s="37"/>
      <c r="FJ98" s="37"/>
      <c r="FK98" s="37"/>
      <c r="FL98" s="37"/>
      <c r="FM98" s="37"/>
      <c r="FN98" s="37"/>
      <c r="FO98" s="37"/>
      <c r="FP98" s="37"/>
      <c r="FQ98" s="37"/>
      <c r="FR98" s="37"/>
      <c r="FS98" s="37"/>
      <c r="FT98" s="37"/>
      <c r="FU98" s="37"/>
      <c r="FV98" s="37"/>
      <c r="FW98" s="37"/>
      <c r="FX98" s="37"/>
      <c r="FY98" s="37"/>
      <c r="FZ98" s="37"/>
      <c r="GA98" s="37"/>
      <c r="GB98" s="37"/>
      <c r="GC98" s="37"/>
      <c r="GD98" s="37"/>
      <c r="GE98" s="37"/>
      <c r="GF98" s="37"/>
      <c r="GG98" s="37"/>
      <c r="GH98" s="37"/>
      <c r="GI98" s="37"/>
      <c r="GJ98" s="37"/>
      <c r="GK98" s="37"/>
      <c r="GL98" s="37"/>
      <c r="GM98" s="37"/>
      <c r="GN98" s="37"/>
      <c r="GO98" s="37"/>
      <c r="GP98" s="37"/>
      <c r="GQ98" s="37"/>
      <c r="GR98" s="37"/>
      <c r="GS98" s="37"/>
      <c r="GT98" s="37"/>
      <c r="GU98" s="37"/>
      <c r="GV98" s="37"/>
      <c r="GW98" s="37"/>
      <c r="GX98" s="37"/>
      <c r="GY98" s="37"/>
      <c r="GZ98" s="37"/>
      <c r="HA98" s="37"/>
      <c r="HB98" s="37"/>
      <c r="HC98" s="37"/>
      <c r="HD98" s="37"/>
      <c r="HE98" s="37"/>
      <c r="HF98" s="37"/>
      <c r="HG98" s="37"/>
      <c r="HH98" s="37"/>
      <c r="HI98" s="37"/>
      <c r="HJ98" s="37"/>
      <c r="HK98" s="37"/>
      <c r="HL98" s="37"/>
      <c r="HM98" s="37"/>
      <c r="HN98" s="37"/>
      <c r="HO98" s="37"/>
      <c r="HP98" s="37"/>
      <c r="HQ98" s="37"/>
      <c r="HR98" s="37"/>
      <c r="HS98" s="37"/>
      <c r="HT98" s="37"/>
      <c r="HU98" s="37"/>
      <c r="HV98" s="37"/>
      <c r="HW98" s="37"/>
      <c r="HX98" s="37"/>
      <c r="HY98" s="37"/>
      <c r="HZ98" s="37"/>
      <c r="IA98" s="37"/>
      <c r="IB98" s="37"/>
      <c r="IC98" s="37"/>
      <c r="ID98" s="37"/>
      <c r="IE98" s="37"/>
      <c r="IF98" s="37"/>
      <c r="IG98" s="37"/>
      <c r="IH98" s="37"/>
      <c r="II98" s="37"/>
      <c r="IJ98" s="37"/>
      <c r="IK98" s="37"/>
      <c r="IL98" s="37"/>
      <c r="IM98" s="37"/>
      <c r="IN98" s="37"/>
      <c r="IO98" s="37"/>
      <c r="IP98" s="37"/>
      <c r="IQ98" s="37"/>
      <c r="IR98" s="37"/>
      <c r="IS98" s="37"/>
      <c r="IT98" s="37"/>
      <c r="IU98" s="37"/>
      <c r="IV98" s="37"/>
      <c r="IW98" s="37"/>
      <c r="IX98" s="37"/>
      <c r="IY98" s="37"/>
      <c r="IZ98" s="37"/>
      <c r="JA98" s="37"/>
      <c r="JB98" s="37"/>
      <c r="JC98" s="37"/>
      <c r="JD98" s="37"/>
      <c r="JE98" s="37"/>
      <c r="JF98" s="37"/>
      <c r="JG98" s="37"/>
      <c r="JH98" s="37"/>
      <c r="JI98" s="37"/>
      <c r="JJ98" s="37"/>
      <c r="JK98" s="37"/>
      <c r="JL98" s="37"/>
      <c r="JM98" s="37"/>
      <c r="JN98" s="37"/>
      <c r="JO98" s="37"/>
      <c r="JP98" s="37"/>
      <c r="JQ98" s="37"/>
      <c r="JR98" s="37"/>
      <c r="JS98" s="37"/>
      <c r="JT98" s="37"/>
      <c r="JU98" s="37"/>
      <c r="JV98" s="37"/>
      <c r="JW98" s="37"/>
      <c r="JX98" s="37"/>
      <c r="JY98" s="37"/>
      <c r="JZ98" s="37"/>
      <c r="KA98" s="37"/>
      <c r="KB98" s="37"/>
      <c r="KC98" s="37"/>
      <c r="KD98" s="37"/>
      <c r="KE98" s="37"/>
      <c r="KF98" s="37"/>
      <c r="KG98" s="37"/>
      <c r="KH98" s="37"/>
      <c r="KI98" s="37"/>
      <c r="KJ98" s="37"/>
      <c r="KK98" s="37"/>
      <c r="KL98" s="37"/>
      <c r="KM98" s="37"/>
      <c r="KN98" s="37"/>
      <c r="KO98" s="37"/>
      <c r="KP98" s="37"/>
      <c r="KQ98" s="37"/>
      <c r="KR98" s="37"/>
      <c r="KS98" s="37"/>
      <c r="KT98" s="37"/>
      <c r="KU98" s="37"/>
      <c r="KV98" s="37"/>
      <c r="KW98" s="37"/>
      <c r="KX98" s="37"/>
      <c r="KY98" s="37"/>
      <c r="KZ98" s="37"/>
      <c r="LA98" s="37"/>
      <c r="LB98" s="37"/>
      <c r="LC98" s="37"/>
      <c r="LD98" s="37"/>
      <c r="LE98" s="37"/>
      <c r="LF98" s="37"/>
      <c r="LG98" s="37"/>
      <c r="LH98" s="37"/>
      <c r="LI98" s="37"/>
      <c r="LJ98" s="37"/>
      <c r="LK98" s="37"/>
      <c r="LL98" s="37"/>
      <c r="LM98" s="37"/>
      <c r="LN98" s="37"/>
      <c r="LO98" s="37"/>
      <c r="LP98" s="37"/>
      <c r="LQ98" s="37"/>
      <c r="LR98" s="37"/>
      <c r="LS98" s="37"/>
      <c r="LT98" s="37"/>
      <c r="LU98" s="37"/>
      <c r="LV98" s="37"/>
      <c r="LW98" s="37"/>
      <c r="LX98" s="37"/>
      <c r="LY98" s="37"/>
      <c r="LZ98" s="37"/>
      <c r="MA98" s="37"/>
      <c r="MB98" s="37"/>
      <c r="MC98" s="37"/>
      <c r="MD98" s="37"/>
      <c r="ME98" s="37"/>
      <c r="MF98" s="37"/>
      <c r="MG98" s="37"/>
      <c r="MH98" s="37"/>
      <c r="MI98" s="37"/>
      <c r="MJ98" s="37"/>
      <c r="MK98" s="37"/>
      <c r="ML98" s="37"/>
      <c r="MM98" s="37"/>
      <c r="MN98" s="37"/>
      <c r="MO98" s="37"/>
      <c r="MP98" s="37"/>
      <c r="MQ98" s="37"/>
      <c r="MR98" s="37"/>
      <c r="MS98" s="37"/>
      <c r="MT98" s="37"/>
      <c r="MU98" s="37"/>
      <c r="MV98" s="37"/>
      <c r="MW98" s="37"/>
      <c r="MX98" s="37"/>
      <c r="MY98" s="37"/>
      <c r="MZ98" s="37"/>
      <c r="NA98" s="37"/>
      <c r="NB98" s="37"/>
      <c r="NC98" s="37"/>
      <c r="ND98" s="37"/>
      <c r="NE98" s="37"/>
      <c r="NF98" s="37"/>
      <c r="NG98" s="37"/>
      <c r="NH98" s="37"/>
      <c r="NI98" s="37"/>
      <c r="NJ98" s="37"/>
      <c r="NK98" s="37"/>
      <c r="NL98" s="37"/>
      <c r="NM98" s="37"/>
      <c r="NN98" s="37"/>
      <c r="NO98" s="37"/>
      <c r="NP98" s="37"/>
      <c r="NQ98" s="37"/>
      <c r="NR98" s="37"/>
      <c r="NS98" s="37"/>
      <c r="NT98" s="37"/>
      <c r="NU98" s="37"/>
      <c r="NV98" s="37"/>
    </row>
    <row r="99" spans="1:386" s="40" customFormat="1">
      <c r="A99" s="1748"/>
      <c r="B99" s="1723" t="s">
        <v>571</v>
      </c>
      <c r="C99" s="1682"/>
      <c r="D99" s="1617"/>
      <c r="E99" s="1616"/>
      <c r="F99" s="1615"/>
      <c r="G99" s="1616"/>
      <c r="H99" s="1774"/>
      <c r="I99" s="1778"/>
      <c r="J99" s="1715"/>
      <c r="K99" s="1776"/>
      <c r="L99" s="1617"/>
      <c r="M99" s="1776"/>
      <c r="N99" s="1715"/>
      <c r="O99" s="1715"/>
      <c r="P99" s="1715"/>
      <c r="Q99" s="1777"/>
      <c r="R99" s="1777"/>
      <c r="S99" s="1777"/>
      <c r="T99" s="1777"/>
      <c r="U99" s="1749"/>
      <c r="V99" s="1689">
        <f t="shared" si="52"/>
        <v>0</v>
      </c>
      <c r="W99" s="1638"/>
      <c r="X99" s="1639"/>
      <c r="Y99" s="1995"/>
      <c r="Z99" s="1638"/>
      <c r="AA99" s="1639"/>
      <c r="AB99" s="1640"/>
      <c r="AC99" s="1640"/>
      <c r="AD99" s="1995"/>
      <c r="AE99" s="1988"/>
      <c r="AF99" s="1634"/>
      <c r="AG99" s="1543"/>
      <c r="AH99" s="1634"/>
      <c r="AI99" s="1543"/>
      <c r="AJ99" s="1634"/>
      <c r="AK99" s="1637"/>
      <c r="AL99" s="1634"/>
      <c r="AM99" s="1543">
        <f t="shared" si="56"/>
        <v>0</v>
      </c>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60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37"/>
      <c r="GB99" s="37"/>
      <c r="GC99" s="37"/>
      <c r="GD99" s="37"/>
      <c r="GE99" s="37"/>
      <c r="GF99" s="37"/>
      <c r="GG99" s="37"/>
      <c r="GH99" s="37"/>
      <c r="GI99" s="37"/>
      <c r="GJ99" s="37"/>
      <c r="GK99" s="37"/>
      <c r="GL99" s="37"/>
      <c r="GM99" s="37"/>
      <c r="GN99" s="37"/>
      <c r="GO99" s="37"/>
      <c r="GP99" s="37"/>
      <c r="GQ99" s="37"/>
      <c r="GR99" s="37"/>
      <c r="GS99" s="37"/>
      <c r="GT99" s="37"/>
      <c r="GU99" s="37"/>
      <c r="GV99" s="37"/>
      <c r="GW99" s="37"/>
      <c r="GX99" s="37"/>
      <c r="GY99" s="37"/>
      <c r="GZ99" s="37"/>
      <c r="HA99" s="37"/>
      <c r="HB99" s="37"/>
      <c r="HC99" s="37"/>
      <c r="HD99" s="37"/>
      <c r="HE99" s="37"/>
      <c r="HF99" s="37"/>
      <c r="HG99" s="37"/>
      <c r="HH99" s="37"/>
      <c r="HI99" s="37"/>
      <c r="HJ99" s="37"/>
      <c r="HK99" s="37"/>
      <c r="HL99" s="37"/>
      <c r="HM99" s="37"/>
      <c r="HN99" s="37"/>
      <c r="HO99" s="37"/>
      <c r="HP99" s="37"/>
      <c r="HQ99" s="37"/>
      <c r="HR99" s="37"/>
      <c r="HS99" s="37"/>
      <c r="HT99" s="37"/>
      <c r="HU99" s="37"/>
      <c r="HV99" s="37"/>
      <c r="HW99" s="37"/>
      <c r="HX99" s="37"/>
      <c r="HY99" s="37"/>
      <c r="HZ99" s="37"/>
      <c r="IA99" s="37"/>
      <c r="IB99" s="37"/>
      <c r="IC99" s="37"/>
      <c r="ID99" s="37"/>
      <c r="IE99" s="37"/>
      <c r="IF99" s="37"/>
      <c r="IG99" s="37"/>
      <c r="IH99" s="37"/>
      <c r="II99" s="37"/>
      <c r="IJ99" s="37"/>
      <c r="IK99" s="37"/>
      <c r="IL99" s="37"/>
      <c r="IM99" s="37"/>
      <c r="IN99" s="37"/>
      <c r="IO99" s="37"/>
      <c r="IP99" s="37"/>
      <c r="IQ99" s="37"/>
      <c r="IR99" s="37"/>
      <c r="IS99" s="37"/>
      <c r="IT99" s="37"/>
      <c r="IU99" s="37"/>
      <c r="IV99" s="37"/>
      <c r="IW99" s="37"/>
      <c r="IX99" s="37"/>
      <c r="IY99" s="37"/>
      <c r="IZ99" s="37"/>
      <c r="JA99" s="37"/>
      <c r="JB99" s="37"/>
      <c r="JC99" s="37"/>
      <c r="JD99" s="37"/>
      <c r="JE99" s="37"/>
      <c r="JF99" s="37"/>
      <c r="JG99" s="37"/>
      <c r="JH99" s="37"/>
      <c r="JI99" s="37"/>
      <c r="JJ99" s="37"/>
      <c r="JK99" s="37"/>
      <c r="JL99" s="37"/>
      <c r="JM99" s="37"/>
      <c r="JN99" s="37"/>
      <c r="JO99" s="37"/>
      <c r="JP99" s="37"/>
      <c r="JQ99" s="37"/>
      <c r="JR99" s="37"/>
      <c r="JS99" s="37"/>
      <c r="JT99" s="37"/>
      <c r="JU99" s="37"/>
      <c r="JV99" s="37"/>
      <c r="JW99" s="37"/>
      <c r="JX99" s="37"/>
      <c r="JY99" s="37"/>
      <c r="JZ99" s="37"/>
      <c r="KA99" s="37"/>
      <c r="KB99" s="37"/>
      <c r="KC99" s="37"/>
      <c r="KD99" s="37"/>
      <c r="KE99" s="37"/>
      <c r="KF99" s="37"/>
      <c r="KG99" s="37"/>
      <c r="KH99" s="37"/>
      <c r="KI99" s="37"/>
      <c r="KJ99" s="37"/>
      <c r="KK99" s="37"/>
      <c r="KL99" s="37"/>
      <c r="KM99" s="37"/>
      <c r="KN99" s="37"/>
      <c r="KO99" s="37"/>
      <c r="KP99" s="37"/>
      <c r="KQ99" s="37"/>
      <c r="KR99" s="37"/>
      <c r="KS99" s="37"/>
      <c r="KT99" s="37"/>
      <c r="KU99" s="37"/>
      <c r="KV99" s="37"/>
      <c r="KW99" s="37"/>
      <c r="KX99" s="37"/>
      <c r="KY99" s="37"/>
      <c r="KZ99" s="37"/>
      <c r="LA99" s="37"/>
      <c r="LB99" s="37"/>
      <c r="LC99" s="37"/>
      <c r="LD99" s="37"/>
      <c r="LE99" s="37"/>
      <c r="LF99" s="37"/>
      <c r="LG99" s="37"/>
      <c r="LH99" s="37"/>
      <c r="LI99" s="37"/>
      <c r="LJ99" s="37"/>
      <c r="LK99" s="37"/>
      <c r="LL99" s="37"/>
      <c r="LM99" s="37"/>
      <c r="LN99" s="37"/>
      <c r="LO99" s="37"/>
      <c r="LP99" s="37"/>
      <c r="LQ99" s="37"/>
      <c r="LR99" s="37"/>
      <c r="LS99" s="37"/>
      <c r="LT99" s="37"/>
      <c r="LU99" s="37"/>
      <c r="LV99" s="37"/>
      <c r="LW99" s="37"/>
      <c r="LX99" s="37"/>
      <c r="LY99" s="37"/>
      <c r="LZ99" s="37"/>
      <c r="MA99" s="37"/>
      <c r="MB99" s="37"/>
      <c r="MC99" s="37"/>
      <c r="MD99" s="37"/>
      <c r="ME99" s="37"/>
      <c r="MF99" s="37"/>
      <c r="MG99" s="37"/>
      <c r="MH99" s="37"/>
      <c r="MI99" s="37"/>
      <c r="MJ99" s="37"/>
      <c r="MK99" s="37"/>
      <c r="ML99" s="37"/>
      <c r="MM99" s="37"/>
      <c r="MN99" s="37"/>
      <c r="MO99" s="37"/>
      <c r="MP99" s="37"/>
      <c r="MQ99" s="37"/>
      <c r="MR99" s="37"/>
      <c r="MS99" s="37"/>
      <c r="MT99" s="37"/>
      <c r="MU99" s="37"/>
      <c r="MV99" s="37"/>
      <c r="MW99" s="37"/>
      <c r="MX99" s="37"/>
      <c r="MY99" s="37"/>
      <c r="MZ99" s="37"/>
      <c r="NA99" s="37"/>
      <c r="NB99" s="37"/>
      <c r="NC99" s="37"/>
      <c r="ND99" s="37"/>
      <c r="NE99" s="37"/>
      <c r="NF99" s="37"/>
      <c r="NG99" s="37"/>
      <c r="NH99" s="37"/>
      <c r="NI99" s="37"/>
      <c r="NJ99" s="37"/>
      <c r="NK99" s="37"/>
      <c r="NL99" s="37"/>
      <c r="NM99" s="37"/>
      <c r="NN99" s="37"/>
      <c r="NO99" s="37"/>
      <c r="NP99" s="37"/>
      <c r="NQ99" s="37"/>
      <c r="NR99" s="37"/>
      <c r="NS99" s="37"/>
      <c r="NT99" s="37"/>
      <c r="NU99" s="37"/>
      <c r="NV99" s="37"/>
    </row>
    <row r="100" spans="1:386" s="40" customFormat="1">
      <c r="A100" s="1748"/>
      <c r="B100" s="1676" t="s">
        <v>166</v>
      </c>
      <c r="C100" s="1682"/>
      <c r="D100" s="1617"/>
      <c r="E100" s="1616"/>
      <c r="F100" s="1615"/>
      <c r="G100" s="1616"/>
      <c r="H100" s="1774"/>
      <c r="I100" s="1778"/>
      <c r="J100" s="1715"/>
      <c r="K100" s="1776"/>
      <c r="L100" s="1617"/>
      <c r="M100" s="1776"/>
      <c r="N100" s="1715"/>
      <c r="O100" s="1715"/>
      <c r="P100" s="1715"/>
      <c r="Q100" s="1777"/>
      <c r="R100" s="1777"/>
      <c r="S100" s="1777"/>
      <c r="T100" s="1777"/>
      <c r="U100" s="1749"/>
      <c r="V100" s="1689">
        <f t="shared" si="52"/>
        <v>0</v>
      </c>
      <c r="W100" s="1638"/>
      <c r="X100" s="1639"/>
      <c r="Y100" s="1995"/>
      <c r="Z100" s="1638"/>
      <c r="AA100" s="1639"/>
      <c r="AB100" s="1640"/>
      <c r="AC100" s="1640"/>
      <c r="AD100" s="1995"/>
      <c r="AE100" s="1988"/>
      <c r="AF100" s="1634"/>
      <c r="AG100" s="1543"/>
      <c r="AH100" s="1634"/>
      <c r="AI100" s="1543"/>
      <c r="AJ100" s="1634"/>
      <c r="AK100" s="1637"/>
      <c r="AL100" s="1634"/>
      <c r="AM100" s="1543">
        <f t="shared" si="56"/>
        <v>0</v>
      </c>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60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c r="JN100" s="37"/>
      <c r="JO100" s="37"/>
      <c r="JP100" s="37"/>
      <c r="JQ100" s="37"/>
      <c r="JR100" s="37"/>
      <c r="JS100" s="37"/>
      <c r="JT100" s="37"/>
      <c r="JU100" s="37"/>
      <c r="JV100" s="37"/>
      <c r="JW100" s="37"/>
      <c r="JX100" s="37"/>
      <c r="JY100" s="37"/>
      <c r="JZ100" s="37"/>
      <c r="KA100" s="37"/>
      <c r="KB100" s="37"/>
      <c r="KC100" s="37"/>
      <c r="KD100" s="37"/>
      <c r="KE100" s="37"/>
      <c r="KF100" s="37"/>
      <c r="KG100" s="37"/>
      <c r="KH100" s="37"/>
      <c r="KI100" s="37"/>
      <c r="KJ100" s="37"/>
      <c r="KK100" s="37"/>
      <c r="KL100" s="37"/>
      <c r="KM100" s="37"/>
      <c r="KN100" s="37"/>
      <c r="KO100" s="37"/>
      <c r="KP100" s="37"/>
      <c r="KQ100" s="37"/>
      <c r="KR100" s="37"/>
      <c r="KS100" s="37"/>
      <c r="KT100" s="37"/>
      <c r="KU100" s="37"/>
      <c r="KV100" s="37"/>
      <c r="KW100" s="37"/>
      <c r="KX100" s="37"/>
      <c r="KY100" s="37"/>
      <c r="KZ100" s="37"/>
      <c r="LA100" s="37"/>
      <c r="LB100" s="37"/>
      <c r="LC100" s="37"/>
      <c r="LD100" s="37"/>
      <c r="LE100" s="37"/>
      <c r="LF100" s="37"/>
      <c r="LG100" s="37"/>
      <c r="LH100" s="37"/>
      <c r="LI100" s="37"/>
      <c r="LJ100" s="37"/>
      <c r="LK100" s="37"/>
      <c r="LL100" s="37"/>
      <c r="LM100" s="37"/>
      <c r="LN100" s="37"/>
      <c r="LO100" s="37"/>
      <c r="LP100" s="37"/>
      <c r="LQ100" s="37"/>
      <c r="LR100" s="37"/>
      <c r="LS100" s="37"/>
      <c r="LT100" s="37"/>
      <c r="LU100" s="37"/>
      <c r="LV100" s="37"/>
      <c r="LW100" s="37"/>
      <c r="LX100" s="37"/>
      <c r="LY100" s="37"/>
      <c r="LZ100" s="37"/>
      <c r="MA100" s="37"/>
      <c r="MB100" s="37"/>
      <c r="MC100" s="37"/>
      <c r="MD100" s="37"/>
      <c r="ME100" s="37"/>
      <c r="MF100" s="37"/>
      <c r="MG100" s="37"/>
      <c r="MH100" s="37"/>
      <c r="MI100" s="37"/>
      <c r="MJ100" s="37"/>
      <c r="MK100" s="37"/>
      <c r="ML100" s="37"/>
      <c r="MM100" s="37"/>
      <c r="MN100" s="37"/>
      <c r="MO100" s="37"/>
      <c r="MP100" s="37"/>
      <c r="MQ100" s="37"/>
      <c r="MR100" s="37"/>
      <c r="MS100" s="37"/>
      <c r="MT100" s="37"/>
      <c r="MU100" s="37"/>
      <c r="MV100" s="37"/>
      <c r="MW100" s="37"/>
      <c r="MX100" s="37"/>
      <c r="MY100" s="37"/>
      <c r="MZ100" s="37"/>
      <c r="NA100" s="37"/>
      <c r="NB100" s="37"/>
      <c r="NC100" s="37"/>
      <c r="ND100" s="37"/>
      <c r="NE100" s="37"/>
      <c r="NF100" s="37"/>
      <c r="NG100" s="37"/>
      <c r="NH100" s="37"/>
      <c r="NI100" s="37"/>
      <c r="NJ100" s="37"/>
      <c r="NK100" s="37"/>
      <c r="NL100" s="37"/>
      <c r="NM100" s="37"/>
      <c r="NN100" s="37"/>
      <c r="NO100" s="37"/>
      <c r="NP100" s="37"/>
      <c r="NQ100" s="37"/>
      <c r="NR100" s="37"/>
      <c r="NS100" s="37"/>
      <c r="NT100" s="37"/>
      <c r="NU100" s="37"/>
      <c r="NV100" s="37"/>
    </row>
    <row r="101" spans="1:386" s="1574" customFormat="1" ht="82.8">
      <c r="A101" s="1779"/>
      <c r="B101" s="2061" t="s">
        <v>751</v>
      </c>
      <c r="C101" s="2062" t="s">
        <v>248</v>
      </c>
      <c r="D101" s="2062" t="s">
        <v>1167</v>
      </c>
      <c r="E101" s="1717"/>
      <c r="F101" s="1693"/>
      <c r="G101" s="1717"/>
      <c r="H101" s="1691"/>
      <c r="I101" s="1760"/>
      <c r="J101" s="1771"/>
      <c r="K101" s="1772"/>
      <c r="L101" s="1691"/>
      <c r="M101" s="1717">
        <f>SUM(N101:P101)</f>
        <v>45462</v>
      </c>
      <c r="N101" s="1771"/>
      <c r="O101" s="1771">
        <v>30000</v>
      </c>
      <c r="P101" s="1771">
        <v>15462</v>
      </c>
      <c r="Q101" s="1717">
        <f>SUM(R101:T101)</f>
        <v>1332</v>
      </c>
      <c r="R101" s="1772"/>
      <c r="S101" s="1772"/>
      <c r="T101" s="1772">
        <v>1332</v>
      </c>
      <c r="U101" s="1773"/>
      <c r="V101" s="1689">
        <f t="shared" si="52"/>
        <v>0</v>
      </c>
      <c r="W101" s="1638">
        <v>1</v>
      </c>
      <c r="X101" s="1639"/>
      <c r="Y101" s="1995"/>
      <c r="Z101" s="1638">
        <v>1</v>
      </c>
      <c r="AA101" s="1639"/>
      <c r="AB101" s="1640"/>
      <c r="AC101" s="1640"/>
      <c r="AD101" s="1995"/>
      <c r="AE101" s="1988"/>
      <c r="AF101" s="1634"/>
      <c r="AG101" s="1543"/>
      <c r="AH101" s="1634"/>
      <c r="AI101" s="1543"/>
      <c r="AJ101" s="1634"/>
      <c r="AK101" s="1637"/>
      <c r="AL101" s="1634"/>
      <c r="AM101" s="1543">
        <f t="shared" si="56"/>
        <v>0</v>
      </c>
      <c r="AN101" s="1559"/>
      <c r="AO101" s="1559"/>
      <c r="AP101" s="1559"/>
      <c r="AQ101" s="1559"/>
      <c r="AR101" s="1559"/>
      <c r="AS101" s="1559"/>
      <c r="AT101" s="1559"/>
      <c r="AU101" s="1559"/>
      <c r="AV101" s="1559"/>
      <c r="AW101" s="1559"/>
      <c r="AX101" s="1559"/>
      <c r="AY101" s="1559"/>
      <c r="AZ101" s="1559"/>
      <c r="BA101" s="1559"/>
      <c r="BB101" s="1559"/>
      <c r="BC101" s="1559"/>
      <c r="BD101" s="1559"/>
      <c r="BE101" s="1559"/>
      <c r="BF101" s="1559"/>
      <c r="BG101" s="1559"/>
      <c r="BH101" s="1559"/>
      <c r="BI101" s="1559"/>
      <c r="BJ101" s="1559"/>
      <c r="BK101" s="1559"/>
      <c r="BL101" s="1559"/>
      <c r="BM101" s="1559"/>
      <c r="BN101" s="1559"/>
      <c r="BO101" s="1559"/>
      <c r="BP101" s="1559"/>
      <c r="BQ101" s="1559"/>
      <c r="BR101" s="1559"/>
      <c r="BS101" s="1559"/>
      <c r="BT101" s="1559"/>
      <c r="BU101" s="1559"/>
      <c r="BV101" s="1559"/>
      <c r="BW101" s="1559"/>
      <c r="BX101" s="1559"/>
      <c r="BY101" s="1559"/>
      <c r="BZ101" s="1559"/>
      <c r="CA101" s="1559"/>
      <c r="CB101" s="1559"/>
      <c r="CC101" s="1559"/>
      <c r="CD101" s="1559"/>
      <c r="CE101" s="1559"/>
      <c r="CF101" s="1559"/>
      <c r="CG101" s="1559"/>
      <c r="CH101" s="1559"/>
      <c r="CI101" s="1559"/>
      <c r="CJ101" s="1559"/>
      <c r="CK101" s="1559"/>
      <c r="CL101" s="1559"/>
      <c r="CM101" s="1559"/>
      <c r="CN101" s="1559"/>
      <c r="CO101" s="1559"/>
      <c r="CP101" s="1559"/>
      <c r="CQ101" s="1559"/>
      <c r="CR101" s="1559"/>
      <c r="CS101" s="1559"/>
      <c r="CT101" s="1559"/>
      <c r="CU101" s="1559"/>
      <c r="CV101" s="1559"/>
      <c r="CW101" s="1559"/>
      <c r="CX101" s="1559"/>
      <c r="CY101" s="1559"/>
      <c r="CZ101" s="1559"/>
      <c r="DA101" s="1559"/>
      <c r="DB101" s="1559"/>
      <c r="DC101" s="1559"/>
      <c r="DD101" s="1559"/>
      <c r="DE101" s="1559"/>
      <c r="DF101" s="1559"/>
      <c r="DG101" s="1559"/>
      <c r="DH101" s="1559"/>
      <c r="DI101" s="1559"/>
      <c r="DJ101" s="1559"/>
      <c r="DK101" s="1559"/>
      <c r="DL101" s="1559"/>
      <c r="DM101" s="1559"/>
      <c r="DN101" s="1559"/>
      <c r="DO101" s="1559"/>
      <c r="DP101" s="1559"/>
      <c r="DQ101" s="1559"/>
      <c r="DR101" s="1559"/>
      <c r="DS101" s="1559"/>
      <c r="DT101" s="1559"/>
      <c r="DU101" s="1559"/>
      <c r="DV101" s="1559"/>
      <c r="DW101" s="1559"/>
      <c r="DX101" s="1559"/>
      <c r="DY101" s="1559"/>
      <c r="DZ101" s="1559"/>
      <c r="EA101" s="1559"/>
      <c r="EB101" s="1559"/>
      <c r="EC101" s="1559"/>
      <c r="ED101" s="1559"/>
      <c r="EE101" s="1559"/>
      <c r="EF101" s="1559"/>
      <c r="EG101" s="1559"/>
      <c r="EH101" s="1559"/>
      <c r="EI101" s="1559"/>
      <c r="EJ101" s="1559"/>
      <c r="EK101" s="1559"/>
      <c r="EL101" s="1559"/>
      <c r="EM101" s="1559"/>
      <c r="EN101" s="1559"/>
      <c r="EO101" s="1559"/>
      <c r="EP101" s="1559"/>
      <c r="EQ101" s="1559"/>
      <c r="ER101" s="1559"/>
      <c r="ES101" s="1559"/>
      <c r="ET101" s="1559"/>
      <c r="EU101" s="1559"/>
      <c r="EV101" s="1559"/>
      <c r="EW101" s="1559"/>
      <c r="EX101" s="1559"/>
      <c r="EY101" s="1559"/>
      <c r="EZ101" s="1559"/>
      <c r="FA101" s="1606"/>
      <c r="FB101" s="1560"/>
      <c r="FC101" s="1560"/>
      <c r="FD101" s="1560"/>
      <c r="FE101" s="1560"/>
      <c r="FF101" s="1560"/>
      <c r="FG101" s="1560"/>
      <c r="FH101" s="1560"/>
      <c r="FI101" s="1560"/>
      <c r="FJ101" s="1560"/>
      <c r="FK101" s="1560"/>
      <c r="FL101" s="1560"/>
      <c r="FM101" s="1560"/>
      <c r="FN101" s="1560"/>
      <c r="FO101" s="1560"/>
      <c r="FP101" s="1560"/>
      <c r="FQ101" s="1560"/>
      <c r="FR101" s="1560"/>
      <c r="FS101" s="1560"/>
      <c r="FT101" s="1560"/>
      <c r="FU101" s="1560"/>
      <c r="FV101" s="1560"/>
      <c r="FW101" s="1560"/>
      <c r="FX101" s="1560"/>
      <c r="FY101" s="1560"/>
      <c r="FZ101" s="1560"/>
      <c r="GA101" s="1560"/>
      <c r="GB101" s="1560"/>
      <c r="GC101" s="1560"/>
      <c r="GD101" s="1560"/>
      <c r="GE101" s="1560"/>
      <c r="GF101" s="1560"/>
      <c r="GG101" s="1560"/>
      <c r="GH101" s="1560"/>
      <c r="GI101" s="1560"/>
      <c r="GJ101" s="1560"/>
      <c r="GK101" s="1560"/>
      <c r="GL101" s="1560"/>
      <c r="GM101" s="1560"/>
      <c r="GN101" s="1560"/>
      <c r="GO101" s="1560"/>
      <c r="GP101" s="1560"/>
      <c r="GQ101" s="1560"/>
      <c r="GR101" s="1560"/>
      <c r="GS101" s="1560"/>
      <c r="GT101" s="1560"/>
      <c r="GU101" s="1560"/>
      <c r="GV101" s="1560"/>
      <c r="GW101" s="1560"/>
      <c r="GX101" s="1560"/>
      <c r="GY101" s="1560"/>
      <c r="GZ101" s="1560"/>
      <c r="HA101" s="1560"/>
      <c r="HB101" s="1560"/>
      <c r="HC101" s="1560"/>
      <c r="HD101" s="1560"/>
      <c r="HE101" s="1560"/>
      <c r="HF101" s="1560"/>
      <c r="HG101" s="1560"/>
      <c r="HH101" s="1560"/>
      <c r="HI101" s="1560"/>
      <c r="HJ101" s="1560"/>
      <c r="HK101" s="1560"/>
      <c r="HL101" s="1560"/>
      <c r="HM101" s="1560"/>
      <c r="HN101" s="1560"/>
      <c r="HO101" s="1560"/>
      <c r="HP101" s="1560"/>
      <c r="HQ101" s="1560"/>
      <c r="HR101" s="1560"/>
      <c r="HS101" s="1560"/>
      <c r="HT101" s="1560"/>
      <c r="HU101" s="1560"/>
      <c r="HV101" s="1560"/>
      <c r="HW101" s="1560"/>
      <c r="HX101" s="1560"/>
      <c r="HY101" s="1560"/>
      <c r="HZ101" s="1560"/>
      <c r="IA101" s="1560"/>
      <c r="IB101" s="1560"/>
      <c r="IC101" s="1560"/>
      <c r="ID101" s="1560"/>
      <c r="IE101" s="1560"/>
      <c r="IF101" s="1560"/>
      <c r="IG101" s="1560"/>
      <c r="IH101" s="1560"/>
      <c r="II101" s="1560"/>
      <c r="IJ101" s="1560"/>
      <c r="IK101" s="1560"/>
      <c r="IL101" s="1560"/>
      <c r="IM101" s="1560"/>
      <c r="IN101" s="1560"/>
      <c r="IO101" s="1560"/>
      <c r="IP101" s="1560"/>
      <c r="IQ101" s="1560"/>
      <c r="IR101" s="1560"/>
      <c r="IS101" s="1560"/>
      <c r="IT101" s="1560"/>
      <c r="IU101" s="1560"/>
      <c r="IV101" s="1560"/>
      <c r="IW101" s="1560"/>
      <c r="IX101" s="1560"/>
      <c r="IY101" s="1560"/>
      <c r="IZ101" s="1560"/>
      <c r="JA101" s="1560"/>
      <c r="JB101" s="1560"/>
      <c r="JC101" s="1560"/>
      <c r="JD101" s="1560"/>
      <c r="JE101" s="1560"/>
      <c r="JF101" s="1560"/>
      <c r="JG101" s="1560"/>
      <c r="JH101" s="1560"/>
      <c r="JI101" s="1560"/>
      <c r="JJ101" s="1560"/>
      <c r="JK101" s="1560"/>
      <c r="JL101" s="1560"/>
      <c r="JM101" s="1560"/>
      <c r="JN101" s="1560"/>
      <c r="JO101" s="1560"/>
      <c r="JP101" s="1560"/>
      <c r="JQ101" s="1560"/>
      <c r="JR101" s="1560"/>
      <c r="JS101" s="1560"/>
      <c r="JT101" s="1560"/>
      <c r="JU101" s="1560"/>
      <c r="JV101" s="1560"/>
      <c r="JW101" s="1560"/>
      <c r="JX101" s="1560"/>
      <c r="JY101" s="1560"/>
      <c r="JZ101" s="1560"/>
      <c r="KA101" s="1560"/>
      <c r="KB101" s="1560"/>
      <c r="KC101" s="1560"/>
      <c r="KD101" s="1560"/>
      <c r="KE101" s="1560"/>
      <c r="KF101" s="1560"/>
      <c r="KG101" s="1560"/>
      <c r="KH101" s="1560"/>
      <c r="KI101" s="1560"/>
      <c r="KJ101" s="1560"/>
      <c r="KK101" s="1560"/>
      <c r="KL101" s="1560"/>
      <c r="KM101" s="1560"/>
      <c r="KN101" s="1560"/>
      <c r="KO101" s="1560"/>
      <c r="KP101" s="1560"/>
      <c r="KQ101" s="1560"/>
      <c r="KR101" s="1560"/>
      <c r="KS101" s="1560"/>
      <c r="KT101" s="1560"/>
      <c r="KU101" s="1560"/>
      <c r="KV101" s="1560"/>
      <c r="KW101" s="1560"/>
      <c r="KX101" s="1560"/>
      <c r="KY101" s="1560"/>
      <c r="KZ101" s="1560"/>
      <c r="LA101" s="1560"/>
      <c r="LB101" s="1560"/>
      <c r="LC101" s="1560"/>
      <c r="LD101" s="1560"/>
      <c r="LE101" s="1560"/>
      <c r="LF101" s="1560"/>
      <c r="LG101" s="1560"/>
      <c r="LH101" s="1560"/>
      <c r="LI101" s="1560"/>
      <c r="LJ101" s="1560"/>
      <c r="LK101" s="1560"/>
      <c r="LL101" s="1560"/>
      <c r="LM101" s="1560"/>
      <c r="LN101" s="1560"/>
      <c r="LO101" s="1560"/>
      <c r="LP101" s="1560"/>
      <c r="LQ101" s="1560"/>
      <c r="LR101" s="1560"/>
      <c r="LS101" s="1560"/>
      <c r="LT101" s="1560"/>
      <c r="LU101" s="1560"/>
      <c r="LV101" s="1560"/>
      <c r="LW101" s="1560"/>
      <c r="LX101" s="1560"/>
      <c r="LY101" s="1560"/>
      <c r="LZ101" s="1560"/>
      <c r="MA101" s="1560"/>
      <c r="MB101" s="1560"/>
      <c r="MC101" s="1560"/>
      <c r="MD101" s="1560"/>
      <c r="ME101" s="1560"/>
      <c r="MF101" s="1560"/>
      <c r="MG101" s="1560"/>
      <c r="MH101" s="1560"/>
      <c r="MI101" s="1560"/>
      <c r="MJ101" s="1560"/>
      <c r="MK101" s="1560"/>
      <c r="ML101" s="1560"/>
      <c r="MM101" s="1560"/>
      <c r="MN101" s="1560"/>
      <c r="MO101" s="1560"/>
      <c r="MP101" s="1560"/>
      <c r="MQ101" s="1560"/>
      <c r="MR101" s="1560"/>
      <c r="MS101" s="1560"/>
      <c r="MT101" s="1560"/>
      <c r="MU101" s="1560"/>
      <c r="MV101" s="1560"/>
      <c r="MW101" s="1560"/>
      <c r="MX101" s="1560"/>
      <c r="MY101" s="1560"/>
      <c r="MZ101" s="1560"/>
      <c r="NA101" s="1560"/>
      <c r="NB101" s="1560"/>
      <c r="NC101" s="1560"/>
      <c r="ND101" s="1560"/>
      <c r="NE101" s="1560"/>
      <c r="NF101" s="1560"/>
      <c r="NG101" s="1560"/>
      <c r="NH101" s="1560"/>
      <c r="NI101" s="1560"/>
      <c r="NJ101" s="1560"/>
      <c r="NK101" s="1560"/>
      <c r="NL101" s="1560"/>
      <c r="NM101" s="1560"/>
      <c r="NN101" s="1560"/>
      <c r="NO101" s="1560"/>
      <c r="NP101" s="1560"/>
      <c r="NQ101" s="1560"/>
      <c r="NR101" s="1560"/>
      <c r="NS101" s="1560"/>
      <c r="NT101" s="1560"/>
      <c r="NU101" s="1560"/>
      <c r="NV101" s="1560"/>
    </row>
    <row r="102" spans="1:386" s="1574" customFormat="1" ht="78">
      <c r="A102" s="1779"/>
      <c r="B102" s="1775" t="s">
        <v>880</v>
      </c>
      <c r="C102" s="2062"/>
      <c r="D102" s="2062"/>
      <c r="E102" s="1765">
        <v>247083</v>
      </c>
      <c r="F102" s="1766" t="s">
        <v>716</v>
      </c>
      <c r="G102" s="1765">
        <v>840</v>
      </c>
      <c r="H102" s="2132" t="s">
        <v>1270</v>
      </c>
      <c r="I102" s="1760"/>
      <c r="J102" s="1771"/>
      <c r="K102" s="1772"/>
      <c r="L102" s="1691"/>
      <c r="M102" s="1717"/>
      <c r="N102" s="1771"/>
      <c r="O102" s="1771"/>
      <c r="P102" s="1771"/>
      <c r="Q102" s="1717"/>
      <c r="R102" s="1772"/>
      <c r="S102" s="1772"/>
      <c r="T102" s="1772"/>
      <c r="U102" s="1773"/>
      <c r="V102" s="1689">
        <f t="shared" si="52"/>
        <v>247083</v>
      </c>
      <c r="W102" s="1638"/>
      <c r="X102" s="1639"/>
      <c r="Y102" s="1995"/>
      <c r="Z102" s="1638"/>
      <c r="AA102" s="1639"/>
      <c r="AB102" s="1640"/>
      <c r="AC102" s="1640"/>
      <c r="AD102" s="1995"/>
      <c r="AE102" s="1988"/>
      <c r="AF102" s="1634">
        <v>1</v>
      </c>
      <c r="AG102" s="1543">
        <f t="shared" ref="AG102:AG103" si="63">AF102*E102</f>
        <v>247083</v>
      </c>
      <c r="AH102" s="1634"/>
      <c r="AI102" s="1543">
        <f t="shared" ref="AI102:AI104" si="64">AH102*J102</f>
        <v>0</v>
      </c>
      <c r="AJ102" s="1634"/>
      <c r="AK102" s="1543">
        <f t="shared" ref="AK102:AK104" si="65">AJ102*E102</f>
        <v>0</v>
      </c>
      <c r="AL102" s="1634"/>
      <c r="AM102" s="1543">
        <f t="shared" si="56"/>
        <v>0</v>
      </c>
      <c r="AN102" s="1559"/>
      <c r="AO102" s="1559"/>
      <c r="AP102" s="1559"/>
      <c r="AQ102" s="1559"/>
      <c r="AR102" s="1559"/>
      <c r="AS102" s="1559"/>
      <c r="AT102" s="1559"/>
      <c r="AU102" s="1559"/>
      <c r="AV102" s="1559"/>
      <c r="AW102" s="1559"/>
      <c r="AX102" s="1559"/>
      <c r="AY102" s="1559"/>
      <c r="AZ102" s="1559"/>
      <c r="BA102" s="1559"/>
      <c r="BB102" s="1559"/>
      <c r="BC102" s="1559"/>
      <c r="BD102" s="1559"/>
      <c r="BE102" s="1559"/>
      <c r="BF102" s="1559"/>
      <c r="BG102" s="1559"/>
      <c r="BH102" s="1559"/>
      <c r="BI102" s="1559"/>
      <c r="BJ102" s="1559"/>
      <c r="BK102" s="1559"/>
      <c r="BL102" s="1559"/>
      <c r="BM102" s="1559"/>
      <c r="BN102" s="1559"/>
      <c r="BO102" s="1559"/>
      <c r="BP102" s="1559"/>
      <c r="BQ102" s="1559"/>
      <c r="BR102" s="1559"/>
      <c r="BS102" s="1559"/>
      <c r="BT102" s="1559"/>
      <c r="BU102" s="1559"/>
      <c r="BV102" s="1559"/>
      <c r="BW102" s="1559"/>
      <c r="BX102" s="1559"/>
      <c r="BY102" s="1559"/>
      <c r="BZ102" s="1559"/>
      <c r="CA102" s="1559"/>
      <c r="CB102" s="1559"/>
      <c r="CC102" s="1559"/>
      <c r="CD102" s="1559"/>
      <c r="CE102" s="1559"/>
      <c r="CF102" s="1559"/>
      <c r="CG102" s="1559"/>
      <c r="CH102" s="1559"/>
      <c r="CI102" s="1559"/>
      <c r="CJ102" s="1559"/>
      <c r="CK102" s="1559"/>
      <c r="CL102" s="1559"/>
      <c r="CM102" s="1559"/>
      <c r="CN102" s="1559"/>
      <c r="CO102" s="1559"/>
      <c r="CP102" s="1559"/>
      <c r="CQ102" s="1559"/>
      <c r="CR102" s="1559"/>
      <c r="CS102" s="1559"/>
      <c r="CT102" s="1559"/>
      <c r="CU102" s="1559"/>
      <c r="CV102" s="1559"/>
      <c r="CW102" s="1559"/>
      <c r="CX102" s="1559"/>
      <c r="CY102" s="1559"/>
      <c r="CZ102" s="1559"/>
      <c r="DA102" s="1559"/>
      <c r="DB102" s="1559"/>
      <c r="DC102" s="1559"/>
      <c r="DD102" s="1559"/>
      <c r="DE102" s="1559"/>
      <c r="DF102" s="1559"/>
      <c r="DG102" s="1559"/>
      <c r="DH102" s="1559"/>
      <c r="DI102" s="1559"/>
      <c r="DJ102" s="1559"/>
      <c r="DK102" s="1559"/>
      <c r="DL102" s="1559"/>
      <c r="DM102" s="1559"/>
      <c r="DN102" s="1559"/>
      <c r="DO102" s="1559"/>
      <c r="DP102" s="1559"/>
      <c r="DQ102" s="1559"/>
      <c r="DR102" s="1559"/>
      <c r="DS102" s="1559"/>
      <c r="DT102" s="1559"/>
      <c r="DU102" s="1559"/>
      <c r="DV102" s="1559"/>
      <c r="DW102" s="1559"/>
      <c r="DX102" s="1559"/>
      <c r="DY102" s="1559"/>
      <c r="DZ102" s="1559"/>
      <c r="EA102" s="1559"/>
      <c r="EB102" s="1559"/>
      <c r="EC102" s="1559"/>
      <c r="ED102" s="1559"/>
      <c r="EE102" s="1559"/>
      <c r="EF102" s="1559"/>
      <c r="EG102" s="1559"/>
      <c r="EH102" s="1559"/>
      <c r="EI102" s="1559"/>
      <c r="EJ102" s="1559"/>
      <c r="EK102" s="1559"/>
      <c r="EL102" s="1559"/>
      <c r="EM102" s="1559"/>
      <c r="EN102" s="1559"/>
      <c r="EO102" s="1559"/>
      <c r="EP102" s="1559"/>
      <c r="EQ102" s="1559"/>
      <c r="ER102" s="1559"/>
      <c r="ES102" s="1559"/>
      <c r="ET102" s="1559"/>
      <c r="EU102" s="1559"/>
      <c r="EV102" s="1559"/>
      <c r="EW102" s="1559"/>
      <c r="EX102" s="1559"/>
      <c r="EY102" s="1559"/>
      <c r="EZ102" s="1559"/>
      <c r="FA102" s="1606"/>
      <c r="FB102" s="1560"/>
      <c r="FC102" s="1560"/>
      <c r="FD102" s="1560"/>
      <c r="FE102" s="1560"/>
      <c r="FF102" s="1560"/>
      <c r="FG102" s="1560"/>
      <c r="FH102" s="1560"/>
      <c r="FI102" s="1560"/>
      <c r="FJ102" s="1560"/>
      <c r="FK102" s="1560"/>
      <c r="FL102" s="1560"/>
      <c r="FM102" s="1560"/>
      <c r="FN102" s="1560"/>
      <c r="FO102" s="1560"/>
      <c r="FP102" s="1560"/>
      <c r="FQ102" s="1560"/>
      <c r="FR102" s="1560"/>
      <c r="FS102" s="1560"/>
      <c r="FT102" s="1560"/>
      <c r="FU102" s="1560"/>
      <c r="FV102" s="1560"/>
      <c r="FW102" s="1560"/>
      <c r="FX102" s="1560"/>
      <c r="FY102" s="1560"/>
      <c r="FZ102" s="1560"/>
      <c r="GA102" s="1560"/>
      <c r="GB102" s="1560"/>
      <c r="GC102" s="1560"/>
      <c r="GD102" s="1560"/>
      <c r="GE102" s="1560"/>
      <c r="GF102" s="1560"/>
      <c r="GG102" s="1560"/>
      <c r="GH102" s="1560"/>
      <c r="GI102" s="1560"/>
      <c r="GJ102" s="1560"/>
      <c r="GK102" s="1560"/>
      <c r="GL102" s="1560"/>
      <c r="GM102" s="1560"/>
      <c r="GN102" s="1560"/>
      <c r="GO102" s="1560"/>
      <c r="GP102" s="1560"/>
      <c r="GQ102" s="1560"/>
      <c r="GR102" s="1560"/>
      <c r="GS102" s="1560"/>
      <c r="GT102" s="1560"/>
      <c r="GU102" s="1560"/>
      <c r="GV102" s="1560"/>
      <c r="GW102" s="1560"/>
      <c r="GX102" s="1560"/>
      <c r="GY102" s="1560"/>
      <c r="GZ102" s="1560"/>
      <c r="HA102" s="1560"/>
      <c r="HB102" s="1560"/>
      <c r="HC102" s="1560"/>
      <c r="HD102" s="1560"/>
      <c r="HE102" s="1560"/>
      <c r="HF102" s="1560"/>
      <c r="HG102" s="1560"/>
      <c r="HH102" s="1560"/>
      <c r="HI102" s="1560"/>
      <c r="HJ102" s="1560"/>
      <c r="HK102" s="1560"/>
      <c r="HL102" s="1560"/>
      <c r="HM102" s="1560"/>
      <c r="HN102" s="1560"/>
      <c r="HO102" s="1560"/>
      <c r="HP102" s="1560"/>
      <c r="HQ102" s="1560"/>
      <c r="HR102" s="1560"/>
      <c r="HS102" s="1560"/>
      <c r="HT102" s="1560"/>
      <c r="HU102" s="1560"/>
      <c r="HV102" s="1560"/>
      <c r="HW102" s="1560"/>
      <c r="HX102" s="1560"/>
      <c r="HY102" s="1560"/>
      <c r="HZ102" s="1560"/>
      <c r="IA102" s="1560"/>
      <c r="IB102" s="1560"/>
      <c r="IC102" s="1560"/>
      <c r="ID102" s="1560"/>
      <c r="IE102" s="1560"/>
      <c r="IF102" s="1560"/>
      <c r="IG102" s="1560"/>
      <c r="IH102" s="1560"/>
      <c r="II102" s="1560"/>
      <c r="IJ102" s="1560"/>
      <c r="IK102" s="1560"/>
      <c r="IL102" s="1560"/>
      <c r="IM102" s="1560"/>
      <c r="IN102" s="1560"/>
      <c r="IO102" s="1560"/>
      <c r="IP102" s="1560"/>
      <c r="IQ102" s="1560"/>
      <c r="IR102" s="1560"/>
      <c r="IS102" s="1560"/>
      <c r="IT102" s="1560"/>
      <c r="IU102" s="1560"/>
      <c r="IV102" s="1560"/>
      <c r="IW102" s="1560"/>
      <c r="IX102" s="1560"/>
      <c r="IY102" s="1560"/>
      <c r="IZ102" s="1560"/>
      <c r="JA102" s="1560"/>
      <c r="JB102" s="1560"/>
      <c r="JC102" s="1560"/>
      <c r="JD102" s="1560"/>
      <c r="JE102" s="1560"/>
      <c r="JF102" s="1560"/>
      <c r="JG102" s="1560"/>
      <c r="JH102" s="1560"/>
      <c r="JI102" s="1560"/>
      <c r="JJ102" s="1560"/>
      <c r="JK102" s="1560"/>
      <c r="JL102" s="1560"/>
      <c r="JM102" s="1560"/>
      <c r="JN102" s="1560"/>
      <c r="JO102" s="1560"/>
      <c r="JP102" s="1560"/>
      <c r="JQ102" s="1560"/>
      <c r="JR102" s="1560"/>
      <c r="JS102" s="1560"/>
      <c r="JT102" s="1560"/>
      <c r="JU102" s="1560"/>
      <c r="JV102" s="1560"/>
      <c r="JW102" s="1560"/>
      <c r="JX102" s="1560"/>
      <c r="JY102" s="1560"/>
      <c r="JZ102" s="1560"/>
      <c r="KA102" s="1560"/>
      <c r="KB102" s="1560"/>
      <c r="KC102" s="1560"/>
      <c r="KD102" s="1560"/>
      <c r="KE102" s="1560"/>
      <c r="KF102" s="1560"/>
      <c r="KG102" s="1560"/>
      <c r="KH102" s="1560"/>
      <c r="KI102" s="1560"/>
      <c r="KJ102" s="1560"/>
      <c r="KK102" s="1560"/>
      <c r="KL102" s="1560"/>
      <c r="KM102" s="1560"/>
      <c r="KN102" s="1560"/>
      <c r="KO102" s="1560"/>
      <c r="KP102" s="1560"/>
      <c r="KQ102" s="1560"/>
      <c r="KR102" s="1560"/>
      <c r="KS102" s="1560"/>
      <c r="KT102" s="1560"/>
      <c r="KU102" s="1560"/>
      <c r="KV102" s="1560"/>
      <c r="KW102" s="1560"/>
      <c r="KX102" s="1560"/>
      <c r="KY102" s="1560"/>
      <c r="KZ102" s="1560"/>
      <c r="LA102" s="1560"/>
      <c r="LB102" s="1560"/>
      <c r="LC102" s="1560"/>
      <c r="LD102" s="1560"/>
      <c r="LE102" s="1560"/>
      <c r="LF102" s="1560"/>
      <c r="LG102" s="1560"/>
      <c r="LH102" s="1560"/>
      <c r="LI102" s="1560"/>
      <c r="LJ102" s="1560"/>
      <c r="LK102" s="1560"/>
      <c r="LL102" s="1560"/>
      <c r="LM102" s="1560"/>
      <c r="LN102" s="1560"/>
      <c r="LO102" s="1560"/>
      <c r="LP102" s="1560"/>
      <c r="LQ102" s="1560"/>
      <c r="LR102" s="1560"/>
      <c r="LS102" s="1560"/>
      <c r="LT102" s="1560"/>
      <c r="LU102" s="1560"/>
      <c r="LV102" s="1560"/>
      <c r="LW102" s="1560"/>
      <c r="LX102" s="1560"/>
      <c r="LY102" s="1560"/>
      <c r="LZ102" s="1560"/>
      <c r="MA102" s="1560"/>
      <c r="MB102" s="1560"/>
      <c r="MC102" s="1560"/>
      <c r="MD102" s="1560"/>
      <c r="ME102" s="1560"/>
      <c r="MF102" s="1560"/>
      <c r="MG102" s="1560"/>
      <c r="MH102" s="1560"/>
      <c r="MI102" s="1560"/>
      <c r="MJ102" s="1560"/>
      <c r="MK102" s="1560"/>
      <c r="ML102" s="1560"/>
      <c r="MM102" s="1560"/>
      <c r="MN102" s="1560"/>
      <c r="MO102" s="1560"/>
      <c r="MP102" s="1560"/>
      <c r="MQ102" s="1560"/>
      <c r="MR102" s="1560"/>
      <c r="MS102" s="1560"/>
      <c r="MT102" s="1560"/>
      <c r="MU102" s="1560"/>
      <c r="MV102" s="1560"/>
      <c r="MW102" s="1560"/>
      <c r="MX102" s="1560"/>
      <c r="MY102" s="1560"/>
      <c r="MZ102" s="1560"/>
      <c r="NA102" s="1560"/>
      <c r="NB102" s="1560"/>
      <c r="NC102" s="1560"/>
      <c r="ND102" s="1560"/>
      <c r="NE102" s="1560"/>
      <c r="NF102" s="1560"/>
      <c r="NG102" s="1560"/>
      <c r="NH102" s="1560"/>
      <c r="NI102" s="1560"/>
      <c r="NJ102" s="1560"/>
      <c r="NK102" s="1560"/>
      <c r="NL102" s="1560"/>
      <c r="NM102" s="1560"/>
      <c r="NN102" s="1560"/>
      <c r="NO102" s="1560"/>
      <c r="NP102" s="1560"/>
      <c r="NQ102" s="1560"/>
      <c r="NR102" s="1560"/>
      <c r="NS102" s="1560"/>
      <c r="NT102" s="1560"/>
      <c r="NU102" s="1560"/>
      <c r="NV102" s="1560"/>
    </row>
    <row r="103" spans="1:386" s="1574" customFormat="1" ht="61.2" customHeight="1">
      <c r="A103" s="1779"/>
      <c r="B103" s="1775" t="s">
        <v>881</v>
      </c>
      <c r="C103" s="2062"/>
      <c r="D103" s="2062"/>
      <c r="E103" s="1765">
        <v>7617</v>
      </c>
      <c r="F103" s="1766" t="s">
        <v>1168</v>
      </c>
      <c r="G103" s="1765">
        <v>240</v>
      </c>
      <c r="H103" s="1691"/>
      <c r="I103" s="1760"/>
      <c r="J103" s="1771"/>
      <c r="K103" s="1772"/>
      <c r="L103" s="1691"/>
      <c r="M103" s="1717"/>
      <c r="N103" s="1771"/>
      <c r="O103" s="1771"/>
      <c r="P103" s="1771"/>
      <c r="Q103" s="1717"/>
      <c r="R103" s="1772"/>
      <c r="S103" s="1772"/>
      <c r="T103" s="1772"/>
      <c r="U103" s="1773"/>
      <c r="V103" s="1689">
        <f t="shared" si="52"/>
        <v>7617</v>
      </c>
      <c r="W103" s="1638"/>
      <c r="X103" s="1639"/>
      <c r="Y103" s="1995"/>
      <c r="Z103" s="1638"/>
      <c r="AA103" s="1639"/>
      <c r="AB103" s="1640"/>
      <c r="AC103" s="1640"/>
      <c r="AD103" s="1995"/>
      <c r="AE103" s="1988"/>
      <c r="AF103" s="1634">
        <v>1</v>
      </c>
      <c r="AG103" s="1543">
        <f t="shared" si="63"/>
        <v>7617</v>
      </c>
      <c r="AH103" s="1634"/>
      <c r="AI103" s="1543">
        <f t="shared" si="64"/>
        <v>0</v>
      </c>
      <c r="AJ103" s="1634"/>
      <c r="AK103" s="1543">
        <f t="shared" si="65"/>
        <v>0</v>
      </c>
      <c r="AL103" s="1634"/>
      <c r="AM103" s="1543">
        <f t="shared" si="56"/>
        <v>0</v>
      </c>
      <c r="AN103" s="1559"/>
      <c r="AO103" s="1559"/>
      <c r="AP103" s="1559"/>
      <c r="AQ103" s="1559"/>
      <c r="AR103" s="1559"/>
      <c r="AS103" s="1559"/>
      <c r="AT103" s="1559"/>
      <c r="AU103" s="1559"/>
      <c r="AV103" s="1559"/>
      <c r="AW103" s="1559"/>
      <c r="AX103" s="1559"/>
      <c r="AY103" s="1559"/>
      <c r="AZ103" s="1559"/>
      <c r="BA103" s="1559"/>
      <c r="BB103" s="1559"/>
      <c r="BC103" s="1559"/>
      <c r="BD103" s="1559"/>
      <c r="BE103" s="1559"/>
      <c r="BF103" s="1559"/>
      <c r="BG103" s="1559"/>
      <c r="BH103" s="1559"/>
      <c r="BI103" s="1559"/>
      <c r="BJ103" s="1559"/>
      <c r="BK103" s="1559"/>
      <c r="BL103" s="1559"/>
      <c r="BM103" s="1559"/>
      <c r="BN103" s="1559"/>
      <c r="BO103" s="1559"/>
      <c r="BP103" s="1559"/>
      <c r="BQ103" s="1559"/>
      <c r="BR103" s="1559"/>
      <c r="BS103" s="1559"/>
      <c r="BT103" s="1559"/>
      <c r="BU103" s="1559"/>
      <c r="BV103" s="1559"/>
      <c r="BW103" s="1559"/>
      <c r="BX103" s="1559"/>
      <c r="BY103" s="1559"/>
      <c r="BZ103" s="1559"/>
      <c r="CA103" s="1559"/>
      <c r="CB103" s="1559"/>
      <c r="CC103" s="1559"/>
      <c r="CD103" s="1559"/>
      <c r="CE103" s="1559"/>
      <c r="CF103" s="1559"/>
      <c r="CG103" s="1559"/>
      <c r="CH103" s="1559"/>
      <c r="CI103" s="1559"/>
      <c r="CJ103" s="1559"/>
      <c r="CK103" s="1559"/>
      <c r="CL103" s="1559"/>
      <c r="CM103" s="1559"/>
      <c r="CN103" s="1559"/>
      <c r="CO103" s="1559"/>
      <c r="CP103" s="1559"/>
      <c r="CQ103" s="1559"/>
      <c r="CR103" s="1559"/>
      <c r="CS103" s="1559"/>
      <c r="CT103" s="1559"/>
      <c r="CU103" s="1559"/>
      <c r="CV103" s="1559"/>
      <c r="CW103" s="1559"/>
      <c r="CX103" s="1559"/>
      <c r="CY103" s="1559"/>
      <c r="CZ103" s="1559"/>
      <c r="DA103" s="1559"/>
      <c r="DB103" s="1559"/>
      <c r="DC103" s="1559"/>
      <c r="DD103" s="1559"/>
      <c r="DE103" s="1559"/>
      <c r="DF103" s="1559"/>
      <c r="DG103" s="1559"/>
      <c r="DH103" s="1559"/>
      <c r="DI103" s="1559"/>
      <c r="DJ103" s="1559"/>
      <c r="DK103" s="1559"/>
      <c r="DL103" s="1559"/>
      <c r="DM103" s="1559"/>
      <c r="DN103" s="1559"/>
      <c r="DO103" s="1559"/>
      <c r="DP103" s="1559"/>
      <c r="DQ103" s="1559"/>
      <c r="DR103" s="1559"/>
      <c r="DS103" s="1559"/>
      <c r="DT103" s="1559"/>
      <c r="DU103" s="1559"/>
      <c r="DV103" s="1559"/>
      <c r="DW103" s="1559"/>
      <c r="DX103" s="1559"/>
      <c r="DY103" s="1559"/>
      <c r="DZ103" s="1559"/>
      <c r="EA103" s="1559"/>
      <c r="EB103" s="1559"/>
      <c r="EC103" s="1559"/>
      <c r="ED103" s="1559"/>
      <c r="EE103" s="1559"/>
      <c r="EF103" s="1559"/>
      <c r="EG103" s="1559"/>
      <c r="EH103" s="1559"/>
      <c r="EI103" s="1559"/>
      <c r="EJ103" s="1559"/>
      <c r="EK103" s="1559"/>
      <c r="EL103" s="1559"/>
      <c r="EM103" s="1559"/>
      <c r="EN103" s="1559"/>
      <c r="EO103" s="1559"/>
      <c r="EP103" s="1559"/>
      <c r="EQ103" s="1559"/>
      <c r="ER103" s="1559"/>
      <c r="ES103" s="1559"/>
      <c r="ET103" s="1559"/>
      <c r="EU103" s="1559"/>
      <c r="EV103" s="1559"/>
      <c r="EW103" s="1559"/>
      <c r="EX103" s="1559"/>
      <c r="EY103" s="1559"/>
      <c r="EZ103" s="1559"/>
      <c r="FA103" s="1606"/>
      <c r="FB103" s="1560"/>
      <c r="FC103" s="1560"/>
      <c r="FD103" s="1560"/>
      <c r="FE103" s="1560"/>
      <c r="FF103" s="1560"/>
      <c r="FG103" s="1560"/>
      <c r="FH103" s="1560"/>
      <c r="FI103" s="1560"/>
      <c r="FJ103" s="1560"/>
      <c r="FK103" s="1560"/>
      <c r="FL103" s="1560"/>
      <c r="FM103" s="1560"/>
      <c r="FN103" s="1560"/>
      <c r="FO103" s="1560"/>
      <c r="FP103" s="1560"/>
      <c r="FQ103" s="1560"/>
      <c r="FR103" s="1560"/>
      <c r="FS103" s="1560"/>
      <c r="FT103" s="1560"/>
      <c r="FU103" s="1560"/>
      <c r="FV103" s="1560"/>
      <c r="FW103" s="1560"/>
      <c r="FX103" s="1560"/>
      <c r="FY103" s="1560"/>
      <c r="FZ103" s="1560"/>
      <c r="GA103" s="1560"/>
      <c r="GB103" s="1560"/>
      <c r="GC103" s="1560"/>
      <c r="GD103" s="1560"/>
      <c r="GE103" s="1560"/>
      <c r="GF103" s="1560"/>
      <c r="GG103" s="1560"/>
      <c r="GH103" s="1560"/>
      <c r="GI103" s="1560"/>
      <c r="GJ103" s="1560"/>
      <c r="GK103" s="1560"/>
      <c r="GL103" s="1560"/>
      <c r="GM103" s="1560"/>
      <c r="GN103" s="1560"/>
      <c r="GO103" s="1560"/>
      <c r="GP103" s="1560"/>
      <c r="GQ103" s="1560"/>
      <c r="GR103" s="1560"/>
      <c r="GS103" s="1560"/>
      <c r="GT103" s="1560"/>
      <c r="GU103" s="1560"/>
      <c r="GV103" s="1560"/>
      <c r="GW103" s="1560"/>
      <c r="GX103" s="1560"/>
      <c r="GY103" s="1560"/>
      <c r="GZ103" s="1560"/>
      <c r="HA103" s="1560"/>
      <c r="HB103" s="1560"/>
      <c r="HC103" s="1560"/>
      <c r="HD103" s="1560"/>
      <c r="HE103" s="1560"/>
      <c r="HF103" s="1560"/>
      <c r="HG103" s="1560"/>
      <c r="HH103" s="1560"/>
      <c r="HI103" s="1560"/>
      <c r="HJ103" s="1560"/>
      <c r="HK103" s="1560"/>
      <c r="HL103" s="1560"/>
      <c r="HM103" s="1560"/>
      <c r="HN103" s="1560"/>
      <c r="HO103" s="1560"/>
      <c r="HP103" s="1560"/>
      <c r="HQ103" s="1560"/>
      <c r="HR103" s="1560"/>
      <c r="HS103" s="1560"/>
      <c r="HT103" s="1560"/>
      <c r="HU103" s="1560"/>
      <c r="HV103" s="1560"/>
      <c r="HW103" s="1560"/>
      <c r="HX103" s="1560"/>
      <c r="HY103" s="1560"/>
      <c r="HZ103" s="1560"/>
      <c r="IA103" s="1560"/>
      <c r="IB103" s="1560"/>
      <c r="IC103" s="1560"/>
      <c r="ID103" s="1560"/>
      <c r="IE103" s="1560"/>
      <c r="IF103" s="1560"/>
      <c r="IG103" s="1560"/>
      <c r="IH103" s="1560"/>
      <c r="II103" s="1560"/>
      <c r="IJ103" s="1560"/>
      <c r="IK103" s="1560"/>
      <c r="IL103" s="1560"/>
      <c r="IM103" s="1560"/>
      <c r="IN103" s="1560"/>
      <c r="IO103" s="1560"/>
      <c r="IP103" s="1560"/>
      <c r="IQ103" s="1560"/>
      <c r="IR103" s="1560"/>
      <c r="IS103" s="1560"/>
      <c r="IT103" s="1560"/>
      <c r="IU103" s="1560"/>
      <c r="IV103" s="1560"/>
      <c r="IW103" s="1560"/>
      <c r="IX103" s="1560"/>
      <c r="IY103" s="1560"/>
      <c r="IZ103" s="1560"/>
      <c r="JA103" s="1560"/>
      <c r="JB103" s="1560"/>
      <c r="JC103" s="1560"/>
      <c r="JD103" s="1560"/>
      <c r="JE103" s="1560"/>
      <c r="JF103" s="1560"/>
      <c r="JG103" s="1560"/>
      <c r="JH103" s="1560"/>
      <c r="JI103" s="1560"/>
      <c r="JJ103" s="1560"/>
      <c r="JK103" s="1560"/>
      <c r="JL103" s="1560"/>
      <c r="JM103" s="1560"/>
      <c r="JN103" s="1560"/>
      <c r="JO103" s="1560"/>
      <c r="JP103" s="1560"/>
      <c r="JQ103" s="1560"/>
      <c r="JR103" s="1560"/>
      <c r="JS103" s="1560"/>
      <c r="JT103" s="1560"/>
      <c r="JU103" s="1560"/>
      <c r="JV103" s="1560"/>
      <c r="JW103" s="1560"/>
      <c r="JX103" s="1560"/>
      <c r="JY103" s="1560"/>
      <c r="JZ103" s="1560"/>
      <c r="KA103" s="1560"/>
      <c r="KB103" s="1560"/>
      <c r="KC103" s="1560"/>
      <c r="KD103" s="1560"/>
      <c r="KE103" s="1560"/>
      <c r="KF103" s="1560"/>
      <c r="KG103" s="1560"/>
      <c r="KH103" s="1560"/>
      <c r="KI103" s="1560"/>
      <c r="KJ103" s="1560"/>
      <c r="KK103" s="1560"/>
      <c r="KL103" s="1560"/>
      <c r="KM103" s="1560"/>
      <c r="KN103" s="1560"/>
      <c r="KO103" s="1560"/>
      <c r="KP103" s="1560"/>
      <c r="KQ103" s="1560"/>
      <c r="KR103" s="1560"/>
      <c r="KS103" s="1560"/>
      <c r="KT103" s="1560"/>
      <c r="KU103" s="1560"/>
      <c r="KV103" s="1560"/>
      <c r="KW103" s="1560"/>
      <c r="KX103" s="1560"/>
      <c r="KY103" s="1560"/>
      <c r="KZ103" s="1560"/>
      <c r="LA103" s="1560"/>
      <c r="LB103" s="1560"/>
      <c r="LC103" s="1560"/>
      <c r="LD103" s="1560"/>
      <c r="LE103" s="1560"/>
      <c r="LF103" s="1560"/>
      <c r="LG103" s="1560"/>
      <c r="LH103" s="1560"/>
      <c r="LI103" s="1560"/>
      <c r="LJ103" s="1560"/>
      <c r="LK103" s="1560"/>
      <c r="LL103" s="1560"/>
      <c r="LM103" s="1560"/>
      <c r="LN103" s="1560"/>
      <c r="LO103" s="1560"/>
      <c r="LP103" s="1560"/>
      <c r="LQ103" s="1560"/>
      <c r="LR103" s="1560"/>
      <c r="LS103" s="1560"/>
      <c r="LT103" s="1560"/>
      <c r="LU103" s="1560"/>
      <c r="LV103" s="1560"/>
      <c r="LW103" s="1560"/>
      <c r="LX103" s="1560"/>
      <c r="LY103" s="1560"/>
      <c r="LZ103" s="1560"/>
      <c r="MA103" s="1560"/>
      <c r="MB103" s="1560"/>
      <c r="MC103" s="1560"/>
      <c r="MD103" s="1560"/>
      <c r="ME103" s="1560"/>
      <c r="MF103" s="1560"/>
      <c r="MG103" s="1560"/>
      <c r="MH103" s="1560"/>
      <c r="MI103" s="1560"/>
      <c r="MJ103" s="1560"/>
      <c r="MK103" s="1560"/>
      <c r="ML103" s="1560"/>
      <c r="MM103" s="1560"/>
      <c r="MN103" s="1560"/>
      <c r="MO103" s="1560"/>
      <c r="MP103" s="1560"/>
      <c r="MQ103" s="1560"/>
      <c r="MR103" s="1560"/>
      <c r="MS103" s="1560"/>
      <c r="MT103" s="1560"/>
      <c r="MU103" s="1560"/>
      <c r="MV103" s="1560"/>
      <c r="MW103" s="1560"/>
      <c r="MX103" s="1560"/>
      <c r="MY103" s="1560"/>
      <c r="MZ103" s="1560"/>
      <c r="NA103" s="1560"/>
      <c r="NB103" s="1560"/>
      <c r="NC103" s="1560"/>
      <c r="ND103" s="1560"/>
      <c r="NE103" s="1560"/>
      <c r="NF103" s="1560"/>
      <c r="NG103" s="1560"/>
      <c r="NH103" s="1560"/>
      <c r="NI103" s="1560"/>
      <c r="NJ103" s="1560"/>
      <c r="NK103" s="1560"/>
      <c r="NL103" s="1560"/>
      <c r="NM103" s="1560"/>
      <c r="NN103" s="1560"/>
      <c r="NO103" s="1560"/>
      <c r="NP103" s="1560"/>
      <c r="NQ103" s="1560"/>
      <c r="NR103" s="1560"/>
      <c r="NS103" s="1560"/>
      <c r="NT103" s="1560"/>
      <c r="NU103" s="1560"/>
      <c r="NV103" s="1560"/>
    </row>
    <row r="104" spans="1:386" s="1574" customFormat="1" ht="27.6">
      <c r="A104" s="1779"/>
      <c r="B104" s="1775" t="s">
        <v>456</v>
      </c>
      <c r="C104" s="2062"/>
      <c r="D104" s="2062"/>
      <c r="E104" s="1765">
        <v>6904</v>
      </c>
      <c r="F104" s="1766" t="s">
        <v>1169</v>
      </c>
      <c r="G104" s="1765">
        <v>120</v>
      </c>
      <c r="H104" s="1691"/>
      <c r="I104" s="1760"/>
      <c r="J104" s="1771"/>
      <c r="K104" s="1772"/>
      <c r="L104" s="1691"/>
      <c r="M104" s="1717"/>
      <c r="N104" s="1771"/>
      <c r="O104" s="1771"/>
      <c r="P104" s="1771"/>
      <c r="Q104" s="1717"/>
      <c r="R104" s="1772"/>
      <c r="S104" s="1772"/>
      <c r="T104" s="1772"/>
      <c r="U104" s="1773"/>
      <c r="V104" s="1689">
        <f t="shared" si="52"/>
        <v>6904</v>
      </c>
      <c r="W104" s="1638"/>
      <c r="X104" s="1639"/>
      <c r="Y104" s="1995"/>
      <c r="Z104" s="1638"/>
      <c r="AA104" s="1639"/>
      <c r="AB104" s="1640"/>
      <c r="AC104" s="1640"/>
      <c r="AD104" s="1995"/>
      <c r="AE104" s="1988"/>
      <c r="AF104" s="1634"/>
      <c r="AG104" s="1543"/>
      <c r="AH104" s="1634"/>
      <c r="AI104" s="1543">
        <f t="shared" si="64"/>
        <v>0</v>
      </c>
      <c r="AJ104" s="1634">
        <v>1</v>
      </c>
      <c r="AK104" s="1543">
        <f t="shared" si="65"/>
        <v>6904</v>
      </c>
      <c r="AL104" s="1634"/>
      <c r="AM104" s="1543">
        <f t="shared" si="56"/>
        <v>0</v>
      </c>
      <c r="AN104" s="1559"/>
      <c r="AO104" s="1559"/>
      <c r="AP104" s="1559"/>
      <c r="AQ104" s="1559"/>
      <c r="AR104" s="1559"/>
      <c r="AS104" s="1559"/>
      <c r="AT104" s="1559"/>
      <c r="AU104" s="1559"/>
      <c r="AV104" s="1559"/>
      <c r="AW104" s="1559"/>
      <c r="AX104" s="1559"/>
      <c r="AY104" s="1559"/>
      <c r="AZ104" s="1559"/>
      <c r="BA104" s="1559"/>
      <c r="BB104" s="1559"/>
      <c r="BC104" s="1559"/>
      <c r="BD104" s="1559"/>
      <c r="BE104" s="1559"/>
      <c r="BF104" s="1559"/>
      <c r="BG104" s="1559"/>
      <c r="BH104" s="1559"/>
      <c r="BI104" s="1559"/>
      <c r="BJ104" s="1559"/>
      <c r="BK104" s="1559"/>
      <c r="BL104" s="1559"/>
      <c r="BM104" s="1559"/>
      <c r="BN104" s="1559"/>
      <c r="BO104" s="1559"/>
      <c r="BP104" s="1559"/>
      <c r="BQ104" s="1559"/>
      <c r="BR104" s="1559"/>
      <c r="BS104" s="1559"/>
      <c r="BT104" s="1559"/>
      <c r="BU104" s="1559"/>
      <c r="BV104" s="1559"/>
      <c r="BW104" s="1559"/>
      <c r="BX104" s="1559"/>
      <c r="BY104" s="1559"/>
      <c r="BZ104" s="1559"/>
      <c r="CA104" s="1559"/>
      <c r="CB104" s="1559"/>
      <c r="CC104" s="1559"/>
      <c r="CD104" s="1559"/>
      <c r="CE104" s="1559"/>
      <c r="CF104" s="1559"/>
      <c r="CG104" s="1559"/>
      <c r="CH104" s="1559"/>
      <c r="CI104" s="1559"/>
      <c r="CJ104" s="1559"/>
      <c r="CK104" s="1559"/>
      <c r="CL104" s="1559"/>
      <c r="CM104" s="1559"/>
      <c r="CN104" s="1559"/>
      <c r="CO104" s="1559"/>
      <c r="CP104" s="1559"/>
      <c r="CQ104" s="1559"/>
      <c r="CR104" s="1559"/>
      <c r="CS104" s="1559"/>
      <c r="CT104" s="1559"/>
      <c r="CU104" s="1559"/>
      <c r="CV104" s="1559"/>
      <c r="CW104" s="1559"/>
      <c r="CX104" s="1559"/>
      <c r="CY104" s="1559"/>
      <c r="CZ104" s="1559"/>
      <c r="DA104" s="1559"/>
      <c r="DB104" s="1559"/>
      <c r="DC104" s="1559"/>
      <c r="DD104" s="1559"/>
      <c r="DE104" s="1559"/>
      <c r="DF104" s="1559"/>
      <c r="DG104" s="1559"/>
      <c r="DH104" s="1559"/>
      <c r="DI104" s="1559"/>
      <c r="DJ104" s="1559"/>
      <c r="DK104" s="1559"/>
      <c r="DL104" s="1559"/>
      <c r="DM104" s="1559"/>
      <c r="DN104" s="1559"/>
      <c r="DO104" s="1559"/>
      <c r="DP104" s="1559"/>
      <c r="DQ104" s="1559"/>
      <c r="DR104" s="1559"/>
      <c r="DS104" s="1559"/>
      <c r="DT104" s="1559"/>
      <c r="DU104" s="1559"/>
      <c r="DV104" s="1559"/>
      <c r="DW104" s="1559"/>
      <c r="DX104" s="1559"/>
      <c r="DY104" s="1559"/>
      <c r="DZ104" s="1559"/>
      <c r="EA104" s="1559"/>
      <c r="EB104" s="1559"/>
      <c r="EC104" s="1559"/>
      <c r="ED104" s="1559"/>
      <c r="EE104" s="1559"/>
      <c r="EF104" s="1559"/>
      <c r="EG104" s="1559"/>
      <c r="EH104" s="1559"/>
      <c r="EI104" s="1559"/>
      <c r="EJ104" s="1559"/>
      <c r="EK104" s="1559"/>
      <c r="EL104" s="1559"/>
      <c r="EM104" s="1559"/>
      <c r="EN104" s="1559"/>
      <c r="EO104" s="1559"/>
      <c r="EP104" s="1559"/>
      <c r="EQ104" s="1559"/>
      <c r="ER104" s="1559"/>
      <c r="ES104" s="1559"/>
      <c r="ET104" s="1559"/>
      <c r="EU104" s="1559"/>
      <c r="EV104" s="1559"/>
      <c r="EW104" s="1559"/>
      <c r="EX104" s="1559"/>
      <c r="EY104" s="1559"/>
      <c r="EZ104" s="1559"/>
      <c r="FA104" s="1606"/>
      <c r="FB104" s="1560"/>
      <c r="FC104" s="1560"/>
      <c r="FD104" s="1560"/>
      <c r="FE104" s="1560"/>
      <c r="FF104" s="1560"/>
      <c r="FG104" s="1560"/>
      <c r="FH104" s="1560"/>
      <c r="FI104" s="1560"/>
      <c r="FJ104" s="1560"/>
      <c r="FK104" s="1560"/>
      <c r="FL104" s="1560"/>
      <c r="FM104" s="1560"/>
      <c r="FN104" s="1560"/>
      <c r="FO104" s="1560"/>
      <c r="FP104" s="1560"/>
      <c r="FQ104" s="1560"/>
      <c r="FR104" s="1560"/>
      <c r="FS104" s="1560"/>
      <c r="FT104" s="1560"/>
      <c r="FU104" s="1560"/>
      <c r="FV104" s="1560"/>
      <c r="FW104" s="1560"/>
      <c r="FX104" s="1560"/>
      <c r="FY104" s="1560"/>
      <c r="FZ104" s="1560"/>
      <c r="GA104" s="1560"/>
      <c r="GB104" s="1560"/>
      <c r="GC104" s="1560"/>
      <c r="GD104" s="1560"/>
      <c r="GE104" s="1560"/>
      <c r="GF104" s="1560"/>
      <c r="GG104" s="1560"/>
      <c r="GH104" s="1560"/>
      <c r="GI104" s="1560"/>
      <c r="GJ104" s="1560"/>
      <c r="GK104" s="1560"/>
      <c r="GL104" s="1560"/>
      <c r="GM104" s="1560"/>
      <c r="GN104" s="1560"/>
      <c r="GO104" s="1560"/>
      <c r="GP104" s="1560"/>
      <c r="GQ104" s="1560"/>
      <c r="GR104" s="1560"/>
      <c r="GS104" s="1560"/>
      <c r="GT104" s="1560"/>
      <c r="GU104" s="1560"/>
      <c r="GV104" s="1560"/>
      <c r="GW104" s="1560"/>
      <c r="GX104" s="1560"/>
      <c r="GY104" s="1560"/>
      <c r="GZ104" s="1560"/>
      <c r="HA104" s="1560"/>
      <c r="HB104" s="1560"/>
      <c r="HC104" s="1560"/>
      <c r="HD104" s="1560"/>
      <c r="HE104" s="1560"/>
      <c r="HF104" s="1560"/>
      <c r="HG104" s="1560"/>
      <c r="HH104" s="1560"/>
      <c r="HI104" s="1560"/>
      <c r="HJ104" s="1560"/>
      <c r="HK104" s="1560"/>
      <c r="HL104" s="1560"/>
      <c r="HM104" s="1560"/>
      <c r="HN104" s="1560"/>
      <c r="HO104" s="1560"/>
      <c r="HP104" s="1560"/>
      <c r="HQ104" s="1560"/>
      <c r="HR104" s="1560"/>
      <c r="HS104" s="1560"/>
      <c r="HT104" s="1560"/>
      <c r="HU104" s="1560"/>
      <c r="HV104" s="1560"/>
      <c r="HW104" s="1560"/>
      <c r="HX104" s="1560"/>
      <c r="HY104" s="1560"/>
      <c r="HZ104" s="1560"/>
      <c r="IA104" s="1560"/>
      <c r="IB104" s="1560"/>
      <c r="IC104" s="1560"/>
      <c r="ID104" s="1560"/>
      <c r="IE104" s="1560"/>
      <c r="IF104" s="1560"/>
      <c r="IG104" s="1560"/>
      <c r="IH104" s="1560"/>
      <c r="II104" s="1560"/>
      <c r="IJ104" s="1560"/>
      <c r="IK104" s="1560"/>
      <c r="IL104" s="1560"/>
      <c r="IM104" s="1560"/>
      <c r="IN104" s="1560"/>
      <c r="IO104" s="1560"/>
      <c r="IP104" s="1560"/>
      <c r="IQ104" s="1560"/>
      <c r="IR104" s="1560"/>
      <c r="IS104" s="1560"/>
      <c r="IT104" s="1560"/>
      <c r="IU104" s="1560"/>
      <c r="IV104" s="1560"/>
      <c r="IW104" s="1560"/>
      <c r="IX104" s="1560"/>
      <c r="IY104" s="1560"/>
      <c r="IZ104" s="1560"/>
      <c r="JA104" s="1560"/>
      <c r="JB104" s="1560"/>
      <c r="JC104" s="1560"/>
      <c r="JD104" s="1560"/>
      <c r="JE104" s="1560"/>
      <c r="JF104" s="1560"/>
      <c r="JG104" s="1560"/>
      <c r="JH104" s="1560"/>
      <c r="JI104" s="1560"/>
      <c r="JJ104" s="1560"/>
      <c r="JK104" s="1560"/>
      <c r="JL104" s="1560"/>
      <c r="JM104" s="1560"/>
      <c r="JN104" s="1560"/>
      <c r="JO104" s="1560"/>
      <c r="JP104" s="1560"/>
      <c r="JQ104" s="1560"/>
      <c r="JR104" s="1560"/>
      <c r="JS104" s="1560"/>
      <c r="JT104" s="1560"/>
      <c r="JU104" s="1560"/>
      <c r="JV104" s="1560"/>
      <c r="JW104" s="1560"/>
      <c r="JX104" s="1560"/>
      <c r="JY104" s="1560"/>
      <c r="JZ104" s="1560"/>
      <c r="KA104" s="1560"/>
      <c r="KB104" s="1560"/>
      <c r="KC104" s="1560"/>
      <c r="KD104" s="1560"/>
      <c r="KE104" s="1560"/>
      <c r="KF104" s="1560"/>
      <c r="KG104" s="1560"/>
      <c r="KH104" s="1560"/>
      <c r="KI104" s="1560"/>
      <c r="KJ104" s="1560"/>
      <c r="KK104" s="1560"/>
      <c r="KL104" s="1560"/>
      <c r="KM104" s="1560"/>
      <c r="KN104" s="1560"/>
      <c r="KO104" s="1560"/>
      <c r="KP104" s="1560"/>
      <c r="KQ104" s="1560"/>
      <c r="KR104" s="1560"/>
      <c r="KS104" s="1560"/>
      <c r="KT104" s="1560"/>
      <c r="KU104" s="1560"/>
      <c r="KV104" s="1560"/>
      <c r="KW104" s="1560"/>
      <c r="KX104" s="1560"/>
      <c r="KY104" s="1560"/>
      <c r="KZ104" s="1560"/>
      <c r="LA104" s="1560"/>
      <c r="LB104" s="1560"/>
      <c r="LC104" s="1560"/>
      <c r="LD104" s="1560"/>
      <c r="LE104" s="1560"/>
      <c r="LF104" s="1560"/>
      <c r="LG104" s="1560"/>
      <c r="LH104" s="1560"/>
      <c r="LI104" s="1560"/>
      <c r="LJ104" s="1560"/>
      <c r="LK104" s="1560"/>
      <c r="LL104" s="1560"/>
      <c r="LM104" s="1560"/>
      <c r="LN104" s="1560"/>
      <c r="LO104" s="1560"/>
      <c r="LP104" s="1560"/>
      <c r="LQ104" s="1560"/>
      <c r="LR104" s="1560"/>
      <c r="LS104" s="1560"/>
      <c r="LT104" s="1560"/>
      <c r="LU104" s="1560"/>
      <c r="LV104" s="1560"/>
      <c r="LW104" s="1560"/>
      <c r="LX104" s="1560"/>
      <c r="LY104" s="1560"/>
      <c r="LZ104" s="1560"/>
      <c r="MA104" s="1560"/>
      <c r="MB104" s="1560"/>
      <c r="MC104" s="1560"/>
      <c r="MD104" s="1560"/>
      <c r="ME104" s="1560"/>
      <c r="MF104" s="1560"/>
      <c r="MG104" s="1560"/>
      <c r="MH104" s="1560"/>
      <c r="MI104" s="1560"/>
      <c r="MJ104" s="1560"/>
      <c r="MK104" s="1560"/>
      <c r="ML104" s="1560"/>
      <c r="MM104" s="1560"/>
      <c r="MN104" s="1560"/>
      <c r="MO104" s="1560"/>
      <c r="MP104" s="1560"/>
      <c r="MQ104" s="1560"/>
      <c r="MR104" s="1560"/>
      <c r="MS104" s="1560"/>
      <c r="MT104" s="1560"/>
      <c r="MU104" s="1560"/>
      <c r="MV104" s="1560"/>
      <c r="MW104" s="1560"/>
      <c r="MX104" s="1560"/>
      <c r="MY104" s="1560"/>
      <c r="MZ104" s="1560"/>
      <c r="NA104" s="1560"/>
      <c r="NB104" s="1560"/>
      <c r="NC104" s="1560"/>
      <c r="ND104" s="1560"/>
      <c r="NE104" s="1560"/>
      <c r="NF104" s="1560"/>
      <c r="NG104" s="1560"/>
      <c r="NH104" s="1560"/>
      <c r="NI104" s="1560"/>
      <c r="NJ104" s="1560"/>
      <c r="NK104" s="1560"/>
      <c r="NL104" s="1560"/>
      <c r="NM104" s="1560"/>
      <c r="NN104" s="1560"/>
      <c r="NO104" s="1560"/>
      <c r="NP104" s="1560"/>
      <c r="NQ104" s="1560"/>
      <c r="NR104" s="1560"/>
      <c r="NS104" s="1560"/>
      <c r="NT104" s="1560"/>
      <c r="NU104" s="1560"/>
      <c r="NV104" s="1560"/>
    </row>
    <row r="105" spans="1:386" s="1575" customFormat="1">
      <c r="A105" s="1672">
        <v>3</v>
      </c>
      <c r="B105" s="1769" t="s">
        <v>37</v>
      </c>
      <c r="C105" s="1720"/>
      <c r="D105" s="1721"/>
      <c r="E105" s="1780">
        <f>SUM(E106:E121)</f>
        <v>67160.053</v>
      </c>
      <c r="F105" s="1780">
        <f>SUM(F106:F121)</f>
        <v>0</v>
      </c>
      <c r="G105" s="1780"/>
      <c r="H105" s="1780">
        <f>SUM(H106:H121)</f>
        <v>0</v>
      </c>
      <c r="I105" s="1780">
        <f>SUM(I106:I121)</f>
        <v>0</v>
      </c>
      <c r="J105" s="1780">
        <f>SUM(J106:J121)</f>
        <v>12236.027</v>
      </c>
      <c r="K105" s="1780"/>
      <c r="L105" s="1780">
        <f t="shared" ref="L105:T105" si="66">SUM(L106:L121)</f>
        <v>0</v>
      </c>
      <c r="M105" s="1780">
        <f t="shared" si="66"/>
        <v>17548</v>
      </c>
      <c r="N105" s="1780">
        <f t="shared" si="66"/>
        <v>0</v>
      </c>
      <c r="O105" s="1780">
        <f t="shared" si="66"/>
        <v>16512</v>
      </c>
      <c r="P105" s="1780">
        <f t="shared" si="66"/>
        <v>1036</v>
      </c>
      <c r="Q105" s="1780">
        <f t="shared" si="66"/>
        <v>6261</v>
      </c>
      <c r="R105" s="1780">
        <f t="shared" si="66"/>
        <v>0</v>
      </c>
      <c r="S105" s="1780">
        <f t="shared" si="66"/>
        <v>5520</v>
      </c>
      <c r="T105" s="1780">
        <f t="shared" si="66"/>
        <v>741</v>
      </c>
      <c r="U105" s="1721"/>
      <c r="V105" s="1689">
        <f t="shared" si="52"/>
        <v>54924.025999999998</v>
      </c>
      <c r="W105" s="1641">
        <f>SUM(W106:W121)</f>
        <v>4</v>
      </c>
      <c r="X105" s="1642">
        <f>SUM(X106:X121)</f>
        <v>0</v>
      </c>
      <c r="Y105" s="1995">
        <f>W105+X105</f>
        <v>4</v>
      </c>
      <c r="Z105" s="1641">
        <f>SUM(Z106:Z121)</f>
        <v>4</v>
      </c>
      <c r="AA105" s="1642">
        <f>SUM(AA106:AA121)</f>
        <v>0</v>
      </c>
      <c r="AB105" s="1634">
        <f>SUM(AB106:AB121)</f>
        <v>0</v>
      </c>
      <c r="AC105" s="1634">
        <f>SUM(AC106:AC121)</f>
        <v>0</v>
      </c>
      <c r="AD105" s="1989">
        <f>Z105+AB105</f>
        <v>4</v>
      </c>
      <c r="AE105" s="1988">
        <f>AD105/Y105</f>
        <v>1</v>
      </c>
      <c r="AF105" s="1634">
        <f t="shared" ref="AF105:AM105" si="67">SUM(AF106:AF121)</f>
        <v>4</v>
      </c>
      <c r="AG105" s="1634">
        <f t="shared" si="67"/>
        <v>57292.197</v>
      </c>
      <c r="AH105" s="1634">
        <f t="shared" si="67"/>
        <v>2</v>
      </c>
      <c r="AI105" s="1634">
        <f t="shared" si="67"/>
        <v>11718.341</v>
      </c>
      <c r="AJ105" s="1634">
        <f t="shared" si="67"/>
        <v>4</v>
      </c>
      <c r="AK105" s="1634">
        <f t="shared" si="67"/>
        <v>9867.8559999999998</v>
      </c>
      <c r="AL105" s="1634">
        <f t="shared" si="67"/>
        <v>1</v>
      </c>
      <c r="AM105" s="1634">
        <f t="shared" si="67"/>
        <v>517.68600000000004</v>
      </c>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c r="CA105" s="44"/>
      <c r="CB105" s="44"/>
      <c r="CC105" s="44"/>
      <c r="CD105" s="44"/>
      <c r="CE105" s="44"/>
      <c r="CF105" s="44"/>
      <c r="CG105" s="44"/>
      <c r="CH105" s="44"/>
      <c r="CI105" s="44"/>
      <c r="CJ105" s="44"/>
      <c r="CK105" s="44"/>
      <c r="CL105" s="44"/>
      <c r="CM105" s="44"/>
      <c r="CN105" s="44"/>
      <c r="CO105" s="44"/>
      <c r="CP105" s="44"/>
      <c r="CQ105" s="44"/>
      <c r="CR105" s="44"/>
      <c r="CS105" s="44"/>
      <c r="CT105" s="44"/>
      <c r="CU105" s="44"/>
      <c r="CV105" s="44"/>
      <c r="CW105" s="44"/>
      <c r="CX105" s="44"/>
      <c r="CY105" s="44"/>
      <c r="CZ105" s="44"/>
      <c r="DA105" s="44"/>
      <c r="DB105" s="44"/>
      <c r="DC105" s="44"/>
      <c r="DD105" s="44"/>
      <c r="DE105" s="44"/>
      <c r="DF105" s="44"/>
      <c r="DG105" s="44"/>
      <c r="DH105" s="44"/>
      <c r="DI105" s="44"/>
      <c r="DJ105" s="44"/>
      <c r="DK105" s="44"/>
      <c r="DL105" s="44"/>
      <c r="DM105" s="44"/>
      <c r="DN105" s="44"/>
      <c r="DO105" s="44"/>
      <c r="DP105" s="44"/>
      <c r="DQ105" s="44"/>
      <c r="DR105" s="44"/>
      <c r="DS105" s="44"/>
      <c r="DT105" s="44"/>
      <c r="DU105" s="44"/>
      <c r="DV105" s="44"/>
      <c r="DW105" s="44"/>
      <c r="DX105" s="44"/>
      <c r="DY105" s="44"/>
      <c r="DZ105" s="44"/>
      <c r="EA105" s="44"/>
      <c r="EB105" s="44"/>
      <c r="EC105" s="44"/>
      <c r="ED105" s="44"/>
      <c r="EE105" s="44"/>
      <c r="EF105" s="44"/>
      <c r="EG105" s="44"/>
      <c r="EH105" s="44"/>
      <c r="EI105" s="44"/>
      <c r="EJ105" s="44"/>
      <c r="EK105" s="44"/>
      <c r="EL105" s="44"/>
      <c r="EM105" s="44"/>
      <c r="EN105" s="44"/>
      <c r="EO105" s="44"/>
      <c r="EP105" s="44"/>
      <c r="EQ105" s="44"/>
      <c r="ER105" s="44"/>
      <c r="ES105" s="44"/>
      <c r="ET105" s="44"/>
      <c r="EU105" s="44"/>
      <c r="EV105" s="44"/>
      <c r="EW105" s="44"/>
      <c r="EX105" s="44"/>
      <c r="EY105" s="44"/>
      <c r="EZ105" s="44"/>
      <c r="FA105" s="160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c r="FX105" s="38"/>
      <c r="FY105" s="38"/>
      <c r="FZ105" s="38"/>
      <c r="GA105" s="38"/>
      <c r="GB105" s="38"/>
      <c r="GC105" s="38"/>
      <c r="GD105" s="38"/>
      <c r="GE105" s="38"/>
      <c r="GF105" s="38"/>
      <c r="GG105" s="38"/>
      <c r="GH105" s="38"/>
      <c r="GI105" s="38"/>
      <c r="GJ105" s="38"/>
      <c r="GK105" s="38"/>
      <c r="GL105" s="38"/>
      <c r="GM105" s="38"/>
      <c r="GN105" s="38"/>
      <c r="GO105" s="38"/>
      <c r="GP105" s="38"/>
      <c r="GQ105" s="38"/>
      <c r="GR105" s="38"/>
      <c r="GS105" s="38"/>
      <c r="GT105" s="38"/>
      <c r="GU105" s="38"/>
      <c r="GV105" s="38"/>
      <c r="GW105" s="38"/>
      <c r="GX105" s="38"/>
      <c r="GY105" s="38"/>
      <c r="GZ105" s="38"/>
      <c r="HA105" s="38"/>
      <c r="HB105" s="38"/>
      <c r="HC105" s="38"/>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c r="IL105" s="38"/>
      <c r="IM105" s="38"/>
      <c r="IN105" s="38"/>
      <c r="IO105" s="38"/>
      <c r="IP105" s="38"/>
      <c r="IQ105" s="38"/>
      <c r="IR105" s="38"/>
      <c r="IS105" s="38"/>
      <c r="IT105" s="38"/>
      <c r="IU105" s="38"/>
      <c r="IV105" s="38"/>
      <c r="IW105" s="38"/>
      <c r="IX105" s="38"/>
      <c r="IY105" s="38"/>
      <c r="IZ105" s="38"/>
      <c r="JA105" s="38"/>
      <c r="JB105" s="38"/>
      <c r="JC105" s="38"/>
      <c r="JD105" s="38"/>
      <c r="JE105" s="38"/>
      <c r="JF105" s="38"/>
      <c r="JG105" s="38"/>
      <c r="JH105" s="38"/>
      <c r="JI105" s="38"/>
      <c r="JJ105" s="38"/>
      <c r="JK105" s="38"/>
      <c r="JL105" s="38"/>
      <c r="JM105" s="38"/>
      <c r="JN105" s="38"/>
      <c r="JO105" s="38"/>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38"/>
      <c r="LY105" s="38"/>
      <c r="LZ105" s="38"/>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c r="NQ105" s="38"/>
      <c r="NR105" s="38"/>
      <c r="NS105" s="38"/>
      <c r="NT105" s="38"/>
      <c r="NU105" s="38"/>
      <c r="NV105" s="38"/>
    </row>
    <row r="106" spans="1:386" s="28" customFormat="1" ht="27.6">
      <c r="A106" s="1784"/>
      <c r="B106" s="1723" t="s">
        <v>81</v>
      </c>
      <c r="C106" s="1827"/>
      <c r="D106" s="1725"/>
      <c r="E106" s="1781"/>
      <c r="F106" s="1725"/>
      <c r="G106" s="1781"/>
      <c r="H106" s="1725"/>
      <c r="I106" s="1782"/>
      <c r="J106" s="1781"/>
      <c r="K106" s="1781"/>
      <c r="L106" s="1725"/>
      <c r="M106" s="1781"/>
      <c r="N106" s="1781"/>
      <c r="O106" s="1781"/>
      <c r="P106" s="1781"/>
      <c r="Q106" s="1783"/>
      <c r="R106" s="1783"/>
      <c r="S106" s="1783"/>
      <c r="T106" s="1783"/>
      <c r="U106" s="1784"/>
      <c r="V106" s="1689">
        <f t="shared" si="52"/>
        <v>0</v>
      </c>
      <c r="W106" s="1641"/>
      <c r="X106" s="1642"/>
      <c r="Y106" s="1995"/>
      <c r="Z106" s="1641"/>
      <c r="AA106" s="1642"/>
      <c r="AB106" s="1634"/>
      <c r="AC106" s="1634"/>
      <c r="AD106" s="1995"/>
      <c r="AE106" s="1988"/>
      <c r="AF106" s="1634"/>
      <c r="AG106" s="1543"/>
      <c r="AH106" s="1634"/>
      <c r="AI106" s="1637"/>
      <c r="AJ106" s="1634"/>
      <c r="AK106" s="1637"/>
      <c r="AL106" s="1634"/>
      <c r="AM106" s="1637"/>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c r="CA106" s="44"/>
      <c r="CB106" s="44"/>
      <c r="CC106" s="44"/>
      <c r="CD106" s="44"/>
      <c r="CE106" s="44"/>
      <c r="CF106" s="44"/>
      <c r="CG106" s="44"/>
      <c r="CH106" s="44"/>
      <c r="CI106" s="44"/>
      <c r="CJ106" s="44"/>
      <c r="CK106" s="44"/>
      <c r="CL106" s="44"/>
      <c r="CM106" s="44"/>
      <c r="CN106" s="44"/>
      <c r="CO106" s="44"/>
      <c r="CP106" s="44"/>
      <c r="CQ106" s="44"/>
      <c r="CR106" s="44"/>
      <c r="CS106" s="44"/>
      <c r="CT106" s="44"/>
      <c r="CU106" s="44"/>
      <c r="CV106" s="44"/>
      <c r="CW106" s="44"/>
      <c r="CX106" s="44"/>
      <c r="CY106" s="44"/>
      <c r="CZ106" s="44"/>
      <c r="DA106" s="44"/>
      <c r="DB106" s="44"/>
      <c r="DC106" s="44"/>
      <c r="DD106" s="44"/>
      <c r="DE106" s="44"/>
      <c r="DF106" s="44"/>
      <c r="DG106" s="44"/>
      <c r="DH106" s="44"/>
      <c r="DI106" s="44"/>
      <c r="DJ106" s="44"/>
      <c r="DK106" s="44"/>
      <c r="DL106" s="44"/>
      <c r="DM106" s="44"/>
      <c r="DN106" s="44"/>
      <c r="DO106" s="44"/>
      <c r="DP106" s="44"/>
      <c r="DQ106" s="44"/>
      <c r="DR106" s="44"/>
      <c r="DS106" s="44"/>
      <c r="DT106" s="44"/>
      <c r="DU106" s="44"/>
      <c r="DV106" s="44"/>
      <c r="DW106" s="44"/>
      <c r="DX106" s="44"/>
      <c r="DY106" s="44"/>
      <c r="DZ106" s="44"/>
      <c r="EA106" s="44"/>
      <c r="EB106" s="44"/>
      <c r="EC106" s="44"/>
      <c r="ED106" s="44"/>
      <c r="EE106" s="44"/>
      <c r="EF106" s="44"/>
      <c r="EG106" s="44"/>
      <c r="EH106" s="44"/>
      <c r="EI106" s="44"/>
      <c r="EJ106" s="44"/>
      <c r="EK106" s="44"/>
      <c r="EL106" s="44"/>
      <c r="EM106" s="44"/>
      <c r="EN106" s="44"/>
      <c r="EO106" s="44"/>
      <c r="EP106" s="44"/>
      <c r="EQ106" s="44"/>
      <c r="ER106" s="44"/>
      <c r="ES106" s="44"/>
      <c r="ET106" s="44"/>
      <c r="EU106" s="44"/>
      <c r="EV106" s="44"/>
      <c r="EW106" s="44"/>
      <c r="EX106" s="44"/>
      <c r="EY106" s="44"/>
      <c r="EZ106" s="44"/>
      <c r="FA106" s="160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c r="FX106" s="38"/>
      <c r="FY106" s="38"/>
      <c r="FZ106" s="38"/>
      <c r="GA106" s="38"/>
      <c r="GB106" s="38"/>
      <c r="GC106" s="38"/>
      <c r="GD106" s="38"/>
      <c r="GE106" s="38"/>
      <c r="GF106" s="38"/>
      <c r="GG106" s="38"/>
      <c r="GH106" s="38"/>
      <c r="GI106" s="38"/>
      <c r="GJ106" s="38"/>
      <c r="GK106" s="38"/>
      <c r="GL106" s="38"/>
      <c r="GM106" s="38"/>
      <c r="GN106" s="38"/>
      <c r="GO106" s="38"/>
      <c r="GP106" s="38"/>
      <c r="GQ106" s="38"/>
      <c r="GR106" s="38"/>
      <c r="GS106" s="38"/>
      <c r="GT106" s="38"/>
      <c r="GU106" s="38"/>
      <c r="GV106" s="38"/>
      <c r="GW106" s="38"/>
      <c r="GX106" s="38"/>
      <c r="GY106" s="38"/>
      <c r="GZ106" s="38"/>
      <c r="HA106" s="38"/>
      <c r="HB106" s="38"/>
      <c r="HC106" s="38"/>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c r="IL106" s="38"/>
      <c r="IM106" s="38"/>
      <c r="IN106" s="38"/>
      <c r="IO106" s="38"/>
      <c r="IP106" s="38"/>
      <c r="IQ106" s="38"/>
      <c r="IR106" s="38"/>
      <c r="IS106" s="38"/>
      <c r="IT106" s="38"/>
      <c r="IU106" s="38"/>
      <c r="IV106" s="38"/>
      <c r="IW106" s="38"/>
      <c r="IX106" s="38"/>
      <c r="IY106" s="38"/>
      <c r="IZ106" s="38"/>
      <c r="JA106" s="38"/>
      <c r="JB106" s="38"/>
      <c r="JC106" s="38"/>
      <c r="JD106" s="38"/>
      <c r="JE106" s="38"/>
      <c r="JF106" s="38"/>
      <c r="JG106" s="38"/>
      <c r="JH106" s="38"/>
      <c r="JI106" s="38"/>
      <c r="JJ106" s="38"/>
      <c r="JK106" s="38"/>
      <c r="JL106" s="38"/>
      <c r="JM106" s="38"/>
      <c r="JN106" s="38"/>
      <c r="JO106" s="38"/>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38"/>
      <c r="LY106" s="38"/>
      <c r="LZ106" s="38"/>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c r="NQ106" s="38"/>
      <c r="NR106" s="38"/>
      <c r="NS106" s="38"/>
      <c r="NT106" s="38"/>
      <c r="NU106" s="38"/>
      <c r="NV106" s="38"/>
    </row>
    <row r="107" spans="1:386" s="40" customFormat="1">
      <c r="A107" s="1774"/>
      <c r="B107" s="1676" t="s">
        <v>166</v>
      </c>
      <c r="C107" s="1912"/>
      <c r="D107" s="1733"/>
      <c r="E107" s="1846"/>
      <c r="F107" s="1733"/>
      <c r="G107" s="1846"/>
      <c r="H107" s="1732"/>
      <c r="I107" s="1778"/>
      <c r="J107" s="1776"/>
      <c r="K107" s="1776"/>
      <c r="L107" s="1774"/>
      <c r="M107" s="1812"/>
      <c r="N107" s="1776"/>
      <c r="O107" s="1795"/>
      <c r="P107" s="1776"/>
      <c r="Q107" s="1733"/>
      <c r="R107" s="1733"/>
      <c r="S107" s="1733"/>
      <c r="T107" s="1733"/>
      <c r="U107" s="1784"/>
      <c r="V107" s="1689">
        <f t="shared" si="52"/>
        <v>0</v>
      </c>
      <c r="W107" s="1638"/>
      <c r="X107" s="1639"/>
      <c r="Y107" s="1995"/>
      <c r="Z107" s="1638"/>
      <c r="AA107" s="1639"/>
      <c r="AB107" s="1644"/>
      <c r="AC107" s="1644"/>
      <c r="AD107" s="1995"/>
      <c r="AE107" s="1988"/>
      <c r="AF107" s="1643"/>
      <c r="AG107" s="1543">
        <f t="shared" ref="AG107:AG120" si="68">AF107*E107</f>
        <v>0</v>
      </c>
      <c r="AH107" s="1643"/>
      <c r="AI107" s="1543">
        <f t="shared" ref="AI107:AI120" si="69">AH107*J107</f>
        <v>0</v>
      </c>
      <c r="AJ107" s="1643"/>
      <c r="AK107" s="1543">
        <f t="shared" ref="AK107:AK121" si="70">AJ107*E107</f>
        <v>0</v>
      </c>
      <c r="AL107" s="1643"/>
      <c r="AM107" s="1543">
        <f t="shared" ref="AM107:AM121" si="71">AL107*J107</f>
        <v>0</v>
      </c>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607"/>
      <c r="FB107" s="37"/>
      <c r="FC107" s="37"/>
      <c r="FD107" s="37"/>
      <c r="FE107" s="37"/>
      <c r="FF107" s="37"/>
      <c r="FG107" s="37"/>
      <c r="FH107" s="37"/>
      <c r="FI107" s="37"/>
      <c r="FJ107" s="37"/>
      <c r="FK107" s="37"/>
      <c r="FL107" s="37"/>
      <c r="FM107" s="37"/>
      <c r="FN107" s="37"/>
      <c r="FO107" s="37"/>
      <c r="FP107" s="37"/>
      <c r="FQ107" s="37"/>
      <c r="FR107" s="37"/>
      <c r="FS107" s="37"/>
      <c r="FT107" s="37"/>
      <c r="FU107" s="37"/>
      <c r="FV107" s="37"/>
      <c r="FW107" s="37"/>
      <c r="FX107" s="37"/>
      <c r="FY107" s="37"/>
      <c r="FZ107" s="37"/>
      <c r="GA107" s="37"/>
      <c r="GB107" s="37"/>
      <c r="GC107" s="37"/>
      <c r="GD107" s="37"/>
      <c r="GE107" s="37"/>
      <c r="GF107" s="37"/>
      <c r="GG107" s="37"/>
      <c r="GH107" s="37"/>
      <c r="GI107" s="37"/>
      <c r="GJ107" s="37"/>
      <c r="GK107" s="37"/>
      <c r="GL107" s="37"/>
      <c r="GM107" s="37"/>
      <c r="GN107" s="37"/>
      <c r="GO107" s="37"/>
      <c r="GP107" s="37"/>
      <c r="GQ107" s="37"/>
      <c r="GR107" s="37"/>
      <c r="GS107" s="37"/>
      <c r="GT107" s="37"/>
      <c r="GU107" s="37"/>
      <c r="GV107" s="37"/>
      <c r="GW107" s="37"/>
      <c r="GX107" s="37"/>
      <c r="GY107" s="37"/>
      <c r="GZ107" s="37"/>
      <c r="HA107" s="37"/>
      <c r="HB107" s="37"/>
      <c r="HC107" s="37"/>
      <c r="HD107" s="37"/>
      <c r="HE107" s="37"/>
      <c r="HF107" s="37"/>
      <c r="HG107" s="37"/>
      <c r="HH107" s="37"/>
      <c r="HI107" s="37"/>
      <c r="HJ107" s="37"/>
      <c r="HK107" s="37"/>
      <c r="HL107" s="37"/>
      <c r="HM107" s="37"/>
      <c r="HN107" s="37"/>
      <c r="HO107" s="37"/>
      <c r="HP107" s="37"/>
      <c r="HQ107" s="37"/>
      <c r="HR107" s="37"/>
      <c r="HS107" s="37"/>
      <c r="HT107" s="37"/>
      <c r="HU107" s="37"/>
      <c r="HV107" s="37"/>
      <c r="HW107" s="37"/>
      <c r="HX107" s="37"/>
      <c r="HY107" s="37"/>
      <c r="HZ107" s="37"/>
      <c r="IA107" s="37"/>
      <c r="IB107" s="37"/>
      <c r="IC107" s="37"/>
      <c r="ID107" s="37"/>
      <c r="IE107" s="37"/>
      <c r="IF107" s="37"/>
      <c r="IG107" s="37"/>
      <c r="IH107" s="37"/>
      <c r="II107" s="37"/>
      <c r="IJ107" s="37"/>
      <c r="IK107" s="37"/>
      <c r="IL107" s="37"/>
      <c r="IM107" s="37"/>
      <c r="IN107" s="37"/>
      <c r="IO107" s="37"/>
      <c r="IP107" s="37"/>
      <c r="IQ107" s="37"/>
      <c r="IR107" s="37"/>
      <c r="IS107" s="37"/>
      <c r="IT107" s="37"/>
      <c r="IU107" s="37"/>
      <c r="IV107" s="37"/>
      <c r="IW107" s="37"/>
      <c r="IX107" s="37"/>
      <c r="IY107" s="37"/>
      <c r="IZ107" s="37"/>
      <c r="JA107" s="37"/>
      <c r="JB107" s="37"/>
      <c r="JC107" s="37"/>
      <c r="JD107" s="37"/>
      <c r="JE107" s="37"/>
      <c r="JF107" s="37"/>
      <c r="JG107" s="37"/>
      <c r="JH107" s="37"/>
      <c r="JI107" s="37"/>
      <c r="JJ107" s="37"/>
      <c r="JK107" s="37"/>
      <c r="JL107" s="37"/>
      <c r="JM107" s="37"/>
      <c r="JN107" s="37"/>
      <c r="JO107" s="37"/>
      <c r="JP107" s="37"/>
      <c r="JQ107" s="37"/>
      <c r="JR107" s="37"/>
      <c r="JS107" s="37"/>
      <c r="JT107" s="37"/>
      <c r="JU107" s="37"/>
      <c r="JV107" s="37"/>
      <c r="JW107" s="37"/>
      <c r="JX107" s="37"/>
      <c r="JY107" s="37"/>
      <c r="JZ107" s="37"/>
      <c r="KA107" s="37"/>
      <c r="KB107" s="37"/>
      <c r="KC107" s="37"/>
      <c r="KD107" s="37"/>
      <c r="KE107" s="37"/>
      <c r="KF107" s="37"/>
      <c r="KG107" s="37"/>
      <c r="KH107" s="37"/>
      <c r="KI107" s="37"/>
      <c r="KJ107" s="37"/>
      <c r="KK107" s="37"/>
      <c r="KL107" s="37"/>
      <c r="KM107" s="37"/>
      <c r="KN107" s="37"/>
      <c r="KO107" s="37"/>
      <c r="KP107" s="37"/>
      <c r="KQ107" s="37"/>
      <c r="KR107" s="37"/>
      <c r="KS107" s="37"/>
      <c r="KT107" s="37"/>
      <c r="KU107" s="37"/>
      <c r="KV107" s="37"/>
      <c r="KW107" s="37"/>
      <c r="KX107" s="37"/>
      <c r="KY107" s="37"/>
      <c r="KZ107" s="37"/>
      <c r="LA107" s="37"/>
      <c r="LB107" s="37"/>
      <c r="LC107" s="37"/>
      <c r="LD107" s="37"/>
      <c r="LE107" s="37"/>
      <c r="LF107" s="37"/>
      <c r="LG107" s="37"/>
      <c r="LH107" s="37"/>
      <c r="LI107" s="37"/>
      <c r="LJ107" s="37"/>
      <c r="LK107" s="37"/>
      <c r="LL107" s="37"/>
      <c r="LM107" s="37"/>
      <c r="LN107" s="37"/>
      <c r="LO107" s="37"/>
      <c r="LP107" s="37"/>
      <c r="LQ107" s="37"/>
      <c r="LR107" s="37"/>
      <c r="LS107" s="37"/>
      <c r="LT107" s="37"/>
      <c r="LU107" s="37"/>
      <c r="LV107" s="37"/>
      <c r="LW107" s="37"/>
      <c r="LX107" s="37"/>
      <c r="LY107" s="37"/>
      <c r="LZ107" s="37"/>
      <c r="MA107" s="37"/>
      <c r="MB107" s="37"/>
      <c r="MC107" s="37"/>
      <c r="MD107" s="37"/>
      <c r="ME107" s="37"/>
      <c r="MF107" s="37"/>
      <c r="MG107" s="37"/>
      <c r="MH107" s="37"/>
      <c r="MI107" s="37"/>
      <c r="MJ107" s="37"/>
      <c r="MK107" s="37"/>
      <c r="ML107" s="37"/>
      <c r="MM107" s="37"/>
      <c r="MN107" s="37"/>
      <c r="MO107" s="37"/>
      <c r="MP107" s="37"/>
      <c r="MQ107" s="37"/>
      <c r="MR107" s="37"/>
      <c r="MS107" s="37"/>
      <c r="MT107" s="37"/>
      <c r="MU107" s="37"/>
      <c r="MV107" s="37"/>
      <c r="MW107" s="37"/>
      <c r="MX107" s="37"/>
      <c r="MY107" s="37"/>
      <c r="MZ107" s="37"/>
      <c r="NA107" s="37"/>
      <c r="NB107" s="37"/>
      <c r="NC107" s="37"/>
      <c r="ND107" s="37"/>
      <c r="NE107" s="37"/>
      <c r="NF107" s="37"/>
      <c r="NG107" s="37"/>
      <c r="NH107" s="37"/>
      <c r="NI107" s="37"/>
      <c r="NJ107" s="37"/>
      <c r="NK107" s="37"/>
      <c r="NL107" s="37"/>
      <c r="NM107" s="37"/>
      <c r="NN107" s="37"/>
      <c r="NO107" s="37"/>
      <c r="NP107" s="37"/>
      <c r="NQ107" s="37"/>
      <c r="NR107" s="37"/>
      <c r="NS107" s="37"/>
      <c r="NT107" s="37"/>
      <c r="NU107" s="37"/>
      <c r="NV107" s="37"/>
    </row>
    <row r="108" spans="1:386" s="40" customFormat="1" ht="41.4">
      <c r="A108" s="1774"/>
      <c r="B108" s="2064" t="s">
        <v>841</v>
      </c>
      <c r="C108" s="1870" t="s">
        <v>558</v>
      </c>
      <c r="D108" s="1870" t="s">
        <v>1096</v>
      </c>
      <c r="E108" s="1846"/>
      <c r="F108" s="1733"/>
      <c r="G108" s="1846"/>
      <c r="H108" s="37" t="s">
        <v>1277</v>
      </c>
      <c r="I108" s="1778"/>
      <c r="J108" s="1776"/>
      <c r="K108" s="1776"/>
      <c r="L108" s="1774"/>
      <c r="M108" s="1790">
        <f>SUM(N108:P108)</f>
        <v>7200</v>
      </c>
      <c r="N108" s="1791"/>
      <c r="O108" s="1790">
        <v>7000</v>
      </c>
      <c r="P108" s="1706">
        <v>200</v>
      </c>
      <c r="Q108" s="1717">
        <f t="shared" ref="Q108" si="72">SUM(R108:T108)</f>
        <v>577</v>
      </c>
      <c r="R108" s="1733"/>
      <c r="S108" s="1733"/>
      <c r="T108" s="1772">
        <v>577</v>
      </c>
      <c r="U108" s="1784"/>
      <c r="V108" s="1689">
        <f t="shared" si="52"/>
        <v>0</v>
      </c>
      <c r="W108" s="1638">
        <v>1</v>
      </c>
      <c r="X108" s="1639"/>
      <c r="Y108" s="1995"/>
      <c r="Z108" s="1638">
        <v>1</v>
      </c>
      <c r="AA108" s="1639"/>
      <c r="AB108" s="1644"/>
      <c r="AC108" s="1644"/>
      <c r="AD108" s="1995"/>
      <c r="AE108" s="1988"/>
      <c r="AF108" s="1643"/>
      <c r="AG108" s="1543">
        <f t="shared" si="68"/>
        <v>0</v>
      </c>
      <c r="AH108" s="1643"/>
      <c r="AI108" s="1543">
        <f t="shared" si="69"/>
        <v>0</v>
      </c>
      <c r="AJ108" s="1643"/>
      <c r="AK108" s="1543">
        <f t="shared" si="70"/>
        <v>0</v>
      </c>
      <c r="AL108" s="1643"/>
      <c r="AM108" s="1543">
        <f t="shared" si="71"/>
        <v>0</v>
      </c>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607"/>
      <c r="FB108" s="37"/>
      <c r="FC108" s="37"/>
      <c r="FD108" s="37"/>
      <c r="FE108" s="37"/>
      <c r="FF108" s="37"/>
      <c r="FG108" s="37"/>
      <c r="FH108" s="37"/>
      <c r="FI108" s="37"/>
      <c r="FJ108" s="37"/>
      <c r="FK108" s="37"/>
      <c r="FL108" s="37"/>
      <c r="FM108" s="37"/>
      <c r="FN108" s="37"/>
      <c r="FO108" s="37"/>
      <c r="FP108" s="37"/>
      <c r="FQ108" s="37"/>
      <c r="FR108" s="37"/>
      <c r="FS108" s="37"/>
      <c r="FT108" s="37"/>
      <c r="FU108" s="37"/>
      <c r="FV108" s="37"/>
      <c r="FW108" s="37"/>
      <c r="FX108" s="37"/>
      <c r="FY108" s="37"/>
      <c r="FZ108" s="37"/>
      <c r="GA108" s="37"/>
      <c r="GB108" s="37"/>
      <c r="GC108" s="37"/>
      <c r="GD108" s="37"/>
      <c r="GE108" s="37"/>
      <c r="GF108" s="37"/>
      <c r="GG108" s="37"/>
      <c r="GH108" s="37"/>
      <c r="GI108" s="37"/>
      <c r="GJ108" s="37"/>
      <c r="GK108" s="37"/>
      <c r="GL108" s="37"/>
      <c r="GM108" s="37"/>
      <c r="GN108" s="37"/>
      <c r="GO108" s="37"/>
      <c r="GP108" s="37"/>
      <c r="GQ108" s="37"/>
      <c r="GR108" s="37"/>
      <c r="GS108" s="37"/>
      <c r="GT108" s="37"/>
      <c r="GU108" s="37"/>
      <c r="GV108" s="37"/>
      <c r="GW108" s="37"/>
      <c r="GX108" s="37"/>
      <c r="GY108" s="37"/>
      <c r="GZ108" s="37"/>
      <c r="HA108" s="37"/>
      <c r="HB108" s="37"/>
      <c r="HC108" s="37"/>
      <c r="HD108" s="37"/>
      <c r="HE108" s="37"/>
      <c r="HF108" s="37"/>
      <c r="HG108" s="37"/>
      <c r="HH108" s="37"/>
      <c r="HI108" s="37"/>
      <c r="HJ108" s="37"/>
      <c r="HK108" s="37"/>
      <c r="HL108" s="37"/>
      <c r="HM108" s="37"/>
      <c r="HN108" s="37"/>
      <c r="HO108" s="37"/>
      <c r="HP108" s="37"/>
      <c r="HQ108" s="37"/>
      <c r="HR108" s="37"/>
      <c r="HS108" s="37"/>
      <c r="HT108" s="37"/>
      <c r="HU108" s="37"/>
      <c r="HV108" s="37"/>
      <c r="HW108" s="37"/>
      <c r="HX108" s="37"/>
      <c r="HY108" s="37"/>
      <c r="HZ108" s="37"/>
      <c r="IA108" s="37"/>
      <c r="IB108" s="37"/>
      <c r="IC108" s="37"/>
      <c r="ID108" s="37"/>
      <c r="IE108" s="37"/>
      <c r="IF108" s="37"/>
      <c r="IG108" s="37"/>
      <c r="IH108" s="37"/>
      <c r="II108" s="37"/>
      <c r="IJ108" s="37"/>
      <c r="IK108" s="37"/>
      <c r="IL108" s="37"/>
      <c r="IM108" s="37"/>
      <c r="IN108" s="37"/>
      <c r="IO108" s="37"/>
      <c r="IP108" s="37"/>
      <c r="IQ108" s="37"/>
      <c r="IR108" s="37"/>
      <c r="IS108" s="37"/>
      <c r="IT108" s="37"/>
      <c r="IU108" s="37"/>
      <c r="IV108" s="37"/>
      <c r="IW108" s="37"/>
      <c r="IX108" s="37"/>
      <c r="IY108" s="37"/>
      <c r="IZ108" s="37"/>
      <c r="JA108" s="37"/>
      <c r="JB108" s="37"/>
      <c r="JC108" s="37"/>
      <c r="JD108" s="37"/>
      <c r="JE108" s="37"/>
      <c r="JF108" s="37"/>
      <c r="JG108" s="37"/>
      <c r="JH108" s="37"/>
      <c r="JI108" s="37"/>
      <c r="JJ108" s="37"/>
      <c r="JK108" s="37"/>
      <c r="JL108" s="37"/>
      <c r="JM108" s="37"/>
      <c r="JN108" s="37"/>
      <c r="JO108" s="37"/>
      <c r="JP108" s="37"/>
      <c r="JQ108" s="37"/>
      <c r="JR108" s="37"/>
      <c r="JS108" s="37"/>
      <c r="JT108" s="37"/>
      <c r="JU108" s="37"/>
      <c r="JV108" s="37"/>
      <c r="JW108" s="37"/>
      <c r="JX108" s="37"/>
      <c r="JY108" s="37"/>
      <c r="JZ108" s="37"/>
      <c r="KA108" s="37"/>
      <c r="KB108" s="37"/>
      <c r="KC108" s="37"/>
      <c r="KD108" s="37"/>
      <c r="KE108" s="37"/>
      <c r="KF108" s="37"/>
      <c r="KG108" s="37"/>
      <c r="KH108" s="37"/>
      <c r="KI108" s="37"/>
      <c r="KJ108" s="37"/>
      <c r="KK108" s="37"/>
      <c r="KL108" s="37"/>
      <c r="KM108" s="37"/>
      <c r="KN108" s="37"/>
      <c r="KO108" s="37"/>
      <c r="KP108" s="37"/>
      <c r="KQ108" s="37"/>
      <c r="KR108" s="37"/>
      <c r="KS108" s="37"/>
      <c r="KT108" s="37"/>
      <c r="KU108" s="37"/>
      <c r="KV108" s="37"/>
      <c r="KW108" s="37"/>
      <c r="KX108" s="37"/>
      <c r="KY108" s="37"/>
      <c r="KZ108" s="37"/>
      <c r="LA108" s="37"/>
      <c r="LB108" s="37"/>
      <c r="LC108" s="37"/>
      <c r="LD108" s="37"/>
      <c r="LE108" s="37"/>
      <c r="LF108" s="37"/>
      <c r="LG108" s="37"/>
      <c r="LH108" s="37"/>
      <c r="LI108" s="37"/>
      <c r="LJ108" s="37"/>
      <c r="LK108" s="37"/>
      <c r="LL108" s="37"/>
      <c r="LM108" s="37"/>
      <c r="LN108" s="37"/>
      <c r="LO108" s="37"/>
      <c r="LP108" s="37"/>
      <c r="LQ108" s="37"/>
      <c r="LR108" s="37"/>
      <c r="LS108" s="37"/>
      <c r="LT108" s="37"/>
      <c r="LU108" s="37"/>
      <c r="LV108" s="37"/>
      <c r="LW108" s="37"/>
      <c r="LX108" s="37"/>
      <c r="LY108" s="37"/>
      <c r="LZ108" s="37"/>
      <c r="MA108" s="37"/>
      <c r="MB108" s="37"/>
      <c r="MC108" s="37"/>
      <c r="MD108" s="37"/>
      <c r="ME108" s="37"/>
      <c r="MF108" s="37"/>
      <c r="MG108" s="37"/>
      <c r="MH108" s="37"/>
      <c r="MI108" s="37"/>
      <c r="MJ108" s="37"/>
      <c r="MK108" s="37"/>
      <c r="ML108" s="37"/>
      <c r="MM108" s="37"/>
      <c r="MN108" s="37"/>
      <c r="MO108" s="37"/>
      <c r="MP108" s="37"/>
      <c r="MQ108" s="37"/>
      <c r="MR108" s="37"/>
      <c r="MS108" s="37"/>
      <c r="MT108" s="37"/>
      <c r="MU108" s="37"/>
      <c r="MV108" s="37"/>
      <c r="MW108" s="37"/>
      <c r="MX108" s="37"/>
      <c r="MY108" s="37"/>
      <c r="MZ108" s="37"/>
      <c r="NA108" s="37"/>
      <c r="NB108" s="37"/>
      <c r="NC108" s="37"/>
      <c r="ND108" s="37"/>
      <c r="NE108" s="37"/>
      <c r="NF108" s="37"/>
      <c r="NG108" s="37"/>
      <c r="NH108" s="37"/>
      <c r="NI108" s="37"/>
      <c r="NJ108" s="37"/>
      <c r="NK108" s="37"/>
      <c r="NL108" s="37"/>
      <c r="NM108" s="37"/>
      <c r="NN108" s="37"/>
      <c r="NO108" s="37"/>
      <c r="NP108" s="37"/>
      <c r="NQ108" s="37"/>
      <c r="NR108" s="37"/>
      <c r="NS108" s="37"/>
      <c r="NT108" s="37"/>
      <c r="NU108" s="37"/>
      <c r="NV108" s="37"/>
    </row>
    <row r="109" spans="1:386" s="40" customFormat="1" ht="69">
      <c r="A109" s="1774"/>
      <c r="B109" s="1911" t="s">
        <v>1097</v>
      </c>
      <c r="C109" s="1870"/>
      <c r="D109" s="1733"/>
      <c r="E109" s="1846">
        <v>26255</v>
      </c>
      <c r="F109" s="1617" t="s">
        <v>1098</v>
      </c>
      <c r="G109" s="1846">
        <v>500</v>
      </c>
      <c r="H109" s="1732"/>
      <c r="I109" s="1778"/>
      <c r="J109" s="1776"/>
      <c r="K109" s="1776"/>
      <c r="L109" s="1774"/>
      <c r="M109" s="1790"/>
      <c r="N109" s="1791"/>
      <c r="O109" s="1790"/>
      <c r="P109" s="1706"/>
      <c r="Q109" s="1717"/>
      <c r="R109" s="1733"/>
      <c r="S109" s="1733"/>
      <c r="T109" s="1733"/>
      <c r="U109" s="1784"/>
      <c r="V109" s="1689">
        <f t="shared" si="52"/>
        <v>26255</v>
      </c>
      <c r="W109" s="1638"/>
      <c r="X109" s="1639"/>
      <c r="Y109" s="1995"/>
      <c r="Z109" s="1638"/>
      <c r="AA109" s="1639"/>
      <c r="AB109" s="1644"/>
      <c r="AC109" s="1644"/>
      <c r="AD109" s="1995"/>
      <c r="AE109" s="1988"/>
      <c r="AF109" s="1643">
        <v>1</v>
      </c>
      <c r="AG109" s="1543">
        <f t="shared" si="68"/>
        <v>26255</v>
      </c>
      <c r="AH109" s="1643"/>
      <c r="AI109" s="1543">
        <f t="shared" si="69"/>
        <v>0</v>
      </c>
      <c r="AJ109" s="1643"/>
      <c r="AK109" s="1543">
        <f t="shared" si="70"/>
        <v>0</v>
      </c>
      <c r="AL109" s="1643"/>
      <c r="AM109" s="1543">
        <f t="shared" si="71"/>
        <v>0</v>
      </c>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607"/>
      <c r="FB109" s="37"/>
      <c r="FC109" s="37"/>
      <c r="FD109" s="37"/>
      <c r="FE109" s="37"/>
      <c r="FF109" s="37"/>
      <c r="FG109" s="37"/>
      <c r="FH109" s="37"/>
      <c r="FI109" s="37"/>
      <c r="FJ109" s="37"/>
      <c r="FK109" s="37"/>
      <c r="FL109" s="37"/>
      <c r="FM109" s="37"/>
      <c r="FN109" s="37"/>
      <c r="FO109" s="37"/>
      <c r="FP109" s="37"/>
      <c r="FQ109" s="37"/>
      <c r="FR109" s="37"/>
      <c r="FS109" s="37"/>
      <c r="FT109" s="37"/>
      <c r="FU109" s="37"/>
      <c r="FV109" s="37"/>
      <c r="FW109" s="37"/>
      <c r="FX109" s="37"/>
      <c r="FY109" s="37"/>
      <c r="FZ109" s="37"/>
      <c r="GA109" s="37"/>
      <c r="GB109" s="37"/>
      <c r="GC109" s="37"/>
      <c r="GD109" s="37"/>
      <c r="GE109" s="37"/>
      <c r="GF109" s="37"/>
      <c r="GG109" s="37"/>
      <c r="GH109" s="37"/>
      <c r="GI109" s="37"/>
      <c r="GJ109" s="37"/>
      <c r="GK109" s="37"/>
      <c r="GL109" s="37"/>
      <c r="GM109" s="37"/>
      <c r="GN109" s="37"/>
      <c r="GO109" s="37"/>
      <c r="GP109" s="37"/>
      <c r="GQ109" s="37"/>
      <c r="GR109" s="37"/>
      <c r="GS109" s="37"/>
      <c r="GT109" s="37"/>
      <c r="GU109" s="37"/>
      <c r="GV109" s="37"/>
      <c r="GW109" s="37"/>
      <c r="GX109" s="37"/>
      <c r="GY109" s="37"/>
      <c r="GZ109" s="37"/>
      <c r="HA109" s="37"/>
      <c r="HB109" s="37"/>
      <c r="HC109" s="37"/>
      <c r="HD109" s="37"/>
      <c r="HE109" s="37"/>
      <c r="HF109" s="37"/>
      <c r="HG109" s="37"/>
      <c r="HH109" s="37"/>
      <c r="HI109" s="37"/>
      <c r="HJ109" s="37"/>
      <c r="HK109" s="37"/>
      <c r="HL109" s="37"/>
      <c r="HM109" s="37"/>
      <c r="HN109" s="37"/>
      <c r="HO109" s="37"/>
      <c r="HP109" s="37"/>
      <c r="HQ109" s="37"/>
      <c r="HR109" s="37"/>
      <c r="HS109" s="37"/>
      <c r="HT109" s="37"/>
      <c r="HU109" s="37"/>
      <c r="HV109" s="37"/>
      <c r="HW109" s="37"/>
      <c r="HX109" s="37"/>
      <c r="HY109" s="37"/>
      <c r="HZ109" s="37"/>
      <c r="IA109" s="37"/>
      <c r="IB109" s="37"/>
      <c r="IC109" s="37"/>
      <c r="ID109" s="37"/>
      <c r="IE109" s="37"/>
      <c r="IF109" s="37"/>
      <c r="IG109" s="37"/>
      <c r="IH109" s="37"/>
      <c r="II109" s="37"/>
      <c r="IJ109" s="37"/>
      <c r="IK109" s="37"/>
      <c r="IL109" s="37"/>
      <c r="IM109" s="37"/>
      <c r="IN109" s="37"/>
      <c r="IO109" s="37"/>
      <c r="IP109" s="37"/>
      <c r="IQ109" s="37"/>
      <c r="IR109" s="37"/>
      <c r="IS109" s="37"/>
      <c r="IT109" s="37"/>
      <c r="IU109" s="37"/>
      <c r="IV109" s="37"/>
      <c r="IW109" s="37"/>
      <c r="IX109" s="37"/>
      <c r="IY109" s="37"/>
      <c r="IZ109" s="37"/>
      <c r="JA109" s="37"/>
      <c r="JB109" s="37"/>
      <c r="JC109" s="37"/>
      <c r="JD109" s="37"/>
      <c r="JE109" s="37"/>
      <c r="JF109" s="37"/>
      <c r="JG109" s="37"/>
      <c r="JH109" s="37"/>
      <c r="JI109" s="37"/>
      <c r="JJ109" s="37"/>
      <c r="JK109" s="37"/>
      <c r="JL109" s="37"/>
      <c r="JM109" s="37"/>
      <c r="JN109" s="37"/>
      <c r="JO109" s="37"/>
      <c r="JP109" s="37"/>
      <c r="JQ109" s="37"/>
      <c r="JR109" s="37"/>
      <c r="JS109" s="37"/>
      <c r="JT109" s="37"/>
      <c r="JU109" s="37"/>
      <c r="JV109" s="37"/>
      <c r="JW109" s="37"/>
      <c r="JX109" s="37"/>
      <c r="JY109" s="37"/>
      <c r="JZ109" s="37"/>
      <c r="KA109" s="37"/>
      <c r="KB109" s="37"/>
      <c r="KC109" s="37"/>
      <c r="KD109" s="37"/>
      <c r="KE109" s="37"/>
      <c r="KF109" s="37"/>
      <c r="KG109" s="37"/>
      <c r="KH109" s="37"/>
      <c r="KI109" s="37"/>
      <c r="KJ109" s="37"/>
      <c r="KK109" s="37"/>
      <c r="KL109" s="37"/>
      <c r="KM109" s="37"/>
      <c r="KN109" s="37"/>
      <c r="KO109" s="37"/>
      <c r="KP109" s="37"/>
      <c r="KQ109" s="37"/>
      <c r="KR109" s="37"/>
      <c r="KS109" s="37"/>
      <c r="KT109" s="37"/>
      <c r="KU109" s="37"/>
      <c r="KV109" s="37"/>
      <c r="KW109" s="37"/>
      <c r="KX109" s="37"/>
      <c r="KY109" s="37"/>
      <c r="KZ109" s="37"/>
      <c r="LA109" s="37"/>
      <c r="LB109" s="37"/>
      <c r="LC109" s="37"/>
      <c r="LD109" s="37"/>
      <c r="LE109" s="37"/>
      <c r="LF109" s="37"/>
      <c r="LG109" s="37"/>
      <c r="LH109" s="37"/>
      <c r="LI109" s="37"/>
      <c r="LJ109" s="37"/>
      <c r="LK109" s="37"/>
      <c r="LL109" s="37"/>
      <c r="LM109" s="37"/>
      <c r="LN109" s="37"/>
      <c r="LO109" s="37"/>
      <c r="LP109" s="37"/>
      <c r="LQ109" s="37"/>
      <c r="LR109" s="37"/>
      <c r="LS109" s="37"/>
      <c r="LT109" s="37"/>
      <c r="LU109" s="37"/>
      <c r="LV109" s="37"/>
      <c r="LW109" s="37"/>
      <c r="LX109" s="37"/>
      <c r="LY109" s="37"/>
      <c r="LZ109" s="37"/>
      <c r="MA109" s="37"/>
      <c r="MB109" s="37"/>
      <c r="MC109" s="37"/>
      <c r="MD109" s="37"/>
      <c r="ME109" s="37"/>
      <c r="MF109" s="37"/>
      <c r="MG109" s="37"/>
      <c r="MH109" s="37"/>
      <c r="MI109" s="37"/>
      <c r="MJ109" s="37"/>
      <c r="MK109" s="37"/>
      <c r="ML109" s="37"/>
      <c r="MM109" s="37"/>
      <c r="MN109" s="37"/>
      <c r="MO109" s="37"/>
      <c r="MP109" s="37"/>
      <c r="MQ109" s="37"/>
      <c r="MR109" s="37"/>
      <c r="MS109" s="37"/>
      <c r="MT109" s="37"/>
      <c r="MU109" s="37"/>
      <c r="MV109" s="37"/>
      <c r="MW109" s="37"/>
      <c r="MX109" s="37"/>
      <c r="MY109" s="37"/>
      <c r="MZ109" s="37"/>
      <c r="NA109" s="37"/>
      <c r="NB109" s="37"/>
      <c r="NC109" s="37"/>
      <c r="ND109" s="37"/>
      <c r="NE109" s="37"/>
      <c r="NF109" s="37"/>
      <c r="NG109" s="37"/>
      <c r="NH109" s="37"/>
      <c r="NI109" s="37"/>
      <c r="NJ109" s="37"/>
      <c r="NK109" s="37"/>
      <c r="NL109" s="37"/>
      <c r="NM109" s="37"/>
      <c r="NN109" s="37"/>
      <c r="NO109" s="37"/>
      <c r="NP109" s="37"/>
      <c r="NQ109" s="37"/>
      <c r="NR109" s="37"/>
      <c r="NS109" s="37"/>
      <c r="NT109" s="37"/>
      <c r="NU109" s="37"/>
      <c r="NV109" s="37"/>
    </row>
    <row r="110" spans="1:386" s="40" customFormat="1" ht="55.2">
      <c r="A110" s="1774"/>
      <c r="B110" s="1911" t="s">
        <v>1099</v>
      </c>
      <c r="C110" s="1870"/>
      <c r="D110" s="1733"/>
      <c r="E110" s="1846">
        <v>5627</v>
      </c>
      <c r="F110" s="1617" t="s">
        <v>1100</v>
      </c>
      <c r="G110" s="1846">
        <v>120</v>
      </c>
      <c r="H110" s="1732"/>
      <c r="I110" s="1778"/>
      <c r="J110" s="1776"/>
      <c r="K110" s="1776"/>
      <c r="L110" s="1774"/>
      <c r="M110" s="1790"/>
      <c r="N110" s="1791"/>
      <c r="O110" s="1790"/>
      <c r="P110" s="1706"/>
      <c r="Q110" s="1717"/>
      <c r="R110" s="1733"/>
      <c r="S110" s="1733"/>
      <c r="T110" s="1733"/>
      <c r="U110" s="1784"/>
      <c r="V110" s="1689">
        <f t="shared" si="52"/>
        <v>5627</v>
      </c>
      <c r="W110" s="1638"/>
      <c r="X110" s="1639"/>
      <c r="Y110" s="1995"/>
      <c r="Z110" s="1638"/>
      <c r="AA110" s="1639"/>
      <c r="AB110" s="1644"/>
      <c r="AC110" s="1644"/>
      <c r="AD110" s="1995"/>
      <c r="AE110" s="1988"/>
      <c r="AF110" s="1643"/>
      <c r="AG110" s="1543">
        <f t="shared" si="68"/>
        <v>0</v>
      </c>
      <c r="AH110" s="1643"/>
      <c r="AI110" s="1543">
        <f t="shared" si="69"/>
        <v>0</v>
      </c>
      <c r="AJ110" s="1643">
        <v>1</v>
      </c>
      <c r="AK110" s="1543">
        <f t="shared" si="70"/>
        <v>5627</v>
      </c>
      <c r="AL110" s="1643"/>
      <c r="AM110" s="1543">
        <f t="shared" si="71"/>
        <v>0</v>
      </c>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607"/>
      <c r="FB110" s="37"/>
      <c r="FC110" s="37"/>
      <c r="FD110" s="37"/>
      <c r="FE110" s="37"/>
      <c r="FF110" s="37"/>
      <c r="FG110" s="37"/>
      <c r="FH110" s="37"/>
      <c r="FI110" s="37"/>
      <c r="FJ110" s="37"/>
      <c r="FK110" s="37"/>
      <c r="FL110" s="37"/>
      <c r="FM110" s="37"/>
      <c r="FN110" s="37"/>
      <c r="FO110" s="37"/>
      <c r="FP110" s="37"/>
      <c r="FQ110" s="37"/>
      <c r="FR110" s="37"/>
      <c r="FS110" s="37"/>
      <c r="FT110" s="37"/>
      <c r="FU110" s="37"/>
      <c r="FV110" s="37"/>
      <c r="FW110" s="37"/>
      <c r="FX110" s="37"/>
      <c r="FY110" s="37"/>
      <c r="FZ110" s="37"/>
      <c r="GA110" s="37"/>
      <c r="GB110" s="37"/>
      <c r="GC110" s="37"/>
      <c r="GD110" s="37"/>
      <c r="GE110" s="37"/>
      <c r="GF110" s="37"/>
      <c r="GG110" s="37"/>
      <c r="GH110" s="37"/>
      <c r="GI110" s="37"/>
      <c r="GJ110" s="37"/>
      <c r="GK110" s="37"/>
      <c r="GL110" s="37"/>
      <c r="GM110" s="37"/>
      <c r="GN110" s="37"/>
      <c r="GO110" s="37"/>
      <c r="GP110" s="37"/>
      <c r="GQ110" s="37"/>
      <c r="GR110" s="37"/>
      <c r="GS110" s="37"/>
      <c r="GT110" s="37"/>
      <c r="GU110" s="37"/>
      <c r="GV110" s="37"/>
      <c r="GW110" s="37"/>
      <c r="GX110" s="37"/>
      <c r="GY110" s="37"/>
      <c r="GZ110" s="37"/>
      <c r="HA110" s="37"/>
      <c r="HB110" s="37"/>
      <c r="HC110" s="37"/>
      <c r="HD110" s="37"/>
      <c r="HE110" s="37"/>
      <c r="HF110" s="37"/>
      <c r="HG110" s="37"/>
      <c r="HH110" s="37"/>
      <c r="HI110" s="37"/>
      <c r="HJ110" s="37"/>
      <c r="HK110" s="37"/>
      <c r="HL110" s="37"/>
      <c r="HM110" s="37"/>
      <c r="HN110" s="37"/>
      <c r="HO110" s="37"/>
      <c r="HP110" s="37"/>
      <c r="HQ110" s="37"/>
      <c r="HR110" s="37"/>
      <c r="HS110" s="37"/>
      <c r="HT110" s="37"/>
      <c r="HU110" s="37"/>
      <c r="HV110" s="37"/>
      <c r="HW110" s="37"/>
      <c r="HX110" s="37"/>
      <c r="HY110" s="37"/>
      <c r="HZ110" s="37"/>
      <c r="IA110" s="37"/>
      <c r="IB110" s="37"/>
      <c r="IC110" s="37"/>
      <c r="ID110" s="37"/>
      <c r="IE110" s="37"/>
      <c r="IF110" s="37"/>
      <c r="IG110" s="37"/>
      <c r="IH110" s="37"/>
      <c r="II110" s="37"/>
      <c r="IJ110" s="37"/>
      <c r="IK110" s="37"/>
      <c r="IL110" s="37"/>
      <c r="IM110" s="37"/>
      <c r="IN110" s="37"/>
      <c r="IO110" s="37"/>
      <c r="IP110" s="37"/>
      <c r="IQ110" s="37"/>
      <c r="IR110" s="37"/>
      <c r="IS110" s="37"/>
      <c r="IT110" s="37"/>
      <c r="IU110" s="37"/>
      <c r="IV110" s="37"/>
      <c r="IW110" s="37"/>
      <c r="IX110" s="37"/>
      <c r="IY110" s="37"/>
      <c r="IZ110" s="37"/>
      <c r="JA110" s="37"/>
      <c r="JB110" s="37"/>
      <c r="JC110" s="37"/>
      <c r="JD110" s="37"/>
      <c r="JE110" s="37"/>
      <c r="JF110" s="37"/>
      <c r="JG110" s="37"/>
      <c r="JH110" s="37"/>
      <c r="JI110" s="37"/>
      <c r="JJ110" s="37"/>
      <c r="JK110" s="37"/>
      <c r="JL110" s="37"/>
      <c r="JM110" s="37"/>
      <c r="JN110" s="37"/>
      <c r="JO110" s="37"/>
      <c r="JP110" s="37"/>
      <c r="JQ110" s="37"/>
      <c r="JR110" s="37"/>
      <c r="JS110" s="37"/>
      <c r="JT110" s="37"/>
      <c r="JU110" s="37"/>
      <c r="JV110" s="37"/>
      <c r="JW110" s="37"/>
      <c r="JX110" s="37"/>
      <c r="JY110" s="37"/>
      <c r="JZ110" s="37"/>
      <c r="KA110" s="37"/>
      <c r="KB110" s="37"/>
      <c r="KC110" s="37"/>
      <c r="KD110" s="37"/>
      <c r="KE110" s="37"/>
      <c r="KF110" s="37"/>
      <c r="KG110" s="37"/>
      <c r="KH110" s="37"/>
      <c r="KI110" s="37"/>
      <c r="KJ110" s="37"/>
      <c r="KK110" s="37"/>
      <c r="KL110" s="37"/>
      <c r="KM110" s="37"/>
      <c r="KN110" s="37"/>
      <c r="KO110" s="37"/>
      <c r="KP110" s="37"/>
      <c r="KQ110" s="37"/>
      <c r="KR110" s="37"/>
      <c r="KS110" s="37"/>
      <c r="KT110" s="37"/>
      <c r="KU110" s="37"/>
      <c r="KV110" s="37"/>
      <c r="KW110" s="37"/>
      <c r="KX110" s="37"/>
      <c r="KY110" s="37"/>
      <c r="KZ110" s="37"/>
      <c r="LA110" s="37"/>
      <c r="LB110" s="37"/>
      <c r="LC110" s="37"/>
      <c r="LD110" s="37"/>
      <c r="LE110" s="37"/>
      <c r="LF110" s="37"/>
      <c r="LG110" s="37"/>
      <c r="LH110" s="37"/>
      <c r="LI110" s="37"/>
      <c r="LJ110" s="37"/>
      <c r="LK110" s="37"/>
      <c r="LL110" s="37"/>
      <c r="LM110" s="37"/>
      <c r="LN110" s="37"/>
      <c r="LO110" s="37"/>
      <c r="LP110" s="37"/>
      <c r="LQ110" s="37"/>
      <c r="LR110" s="37"/>
      <c r="LS110" s="37"/>
      <c r="LT110" s="37"/>
      <c r="LU110" s="37"/>
      <c r="LV110" s="37"/>
      <c r="LW110" s="37"/>
      <c r="LX110" s="37"/>
      <c r="LY110" s="37"/>
      <c r="LZ110" s="37"/>
      <c r="MA110" s="37"/>
      <c r="MB110" s="37"/>
      <c r="MC110" s="37"/>
      <c r="MD110" s="37"/>
      <c r="ME110" s="37"/>
      <c r="MF110" s="37"/>
      <c r="MG110" s="37"/>
      <c r="MH110" s="37"/>
      <c r="MI110" s="37"/>
      <c r="MJ110" s="37"/>
      <c r="MK110" s="37"/>
      <c r="ML110" s="37"/>
      <c r="MM110" s="37"/>
      <c r="MN110" s="37"/>
      <c r="MO110" s="37"/>
      <c r="MP110" s="37"/>
      <c r="MQ110" s="37"/>
      <c r="MR110" s="37"/>
      <c r="MS110" s="37"/>
      <c r="MT110" s="37"/>
      <c r="MU110" s="37"/>
      <c r="MV110" s="37"/>
      <c r="MW110" s="37"/>
      <c r="MX110" s="37"/>
      <c r="MY110" s="37"/>
      <c r="MZ110" s="37"/>
      <c r="NA110" s="37"/>
      <c r="NB110" s="37"/>
      <c r="NC110" s="37"/>
      <c r="ND110" s="37"/>
      <c r="NE110" s="37"/>
      <c r="NF110" s="37"/>
      <c r="NG110" s="37"/>
      <c r="NH110" s="37"/>
      <c r="NI110" s="37"/>
      <c r="NJ110" s="37"/>
      <c r="NK110" s="37"/>
      <c r="NL110" s="37"/>
      <c r="NM110" s="37"/>
      <c r="NN110" s="37"/>
      <c r="NO110" s="37"/>
      <c r="NP110" s="37"/>
      <c r="NQ110" s="37"/>
      <c r="NR110" s="37"/>
      <c r="NS110" s="37"/>
      <c r="NT110" s="37"/>
      <c r="NU110" s="37"/>
      <c r="NV110" s="37"/>
    </row>
    <row r="111" spans="1:386" s="37" customFormat="1" ht="41.4">
      <c r="A111" s="1617"/>
      <c r="B111" s="2064" t="s">
        <v>1141</v>
      </c>
      <c r="C111" s="1870" t="s">
        <v>359</v>
      </c>
      <c r="D111" s="1870" t="s">
        <v>1148</v>
      </c>
      <c r="E111" s="1731"/>
      <c r="F111" s="1730"/>
      <c r="G111" s="1731"/>
      <c r="H111" s="37" t="s">
        <v>1175</v>
      </c>
      <c r="I111" s="1739"/>
      <c r="J111" s="1715"/>
      <c r="K111" s="1715"/>
      <c r="L111" s="1617"/>
      <c r="M111" s="1790">
        <f>SUM(N111:P111)</f>
        <v>3700</v>
      </c>
      <c r="N111" s="1791"/>
      <c r="O111" s="1790">
        <v>3700</v>
      </c>
      <c r="P111" s="1706"/>
      <c r="Q111" s="1717"/>
      <c r="R111" s="1730"/>
      <c r="S111" s="1730"/>
      <c r="T111" s="1730"/>
      <c r="U111" s="1725"/>
      <c r="V111" s="1689">
        <f t="shared" si="52"/>
        <v>0</v>
      </c>
      <c r="W111" s="1640">
        <v>1</v>
      </c>
      <c r="X111" s="1640"/>
      <c r="Y111" s="1634"/>
      <c r="Z111" s="1640">
        <v>1</v>
      </c>
      <c r="AA111" s="1640"/>
      <c r="AB111" s="1640"/>
      <c r="AC111" s="1640"/>
      <c r="AD111" s="1634"/>
      <c r="AE111" s="2126"/>
      <c r="AF111" s="1634"/>
      <c r="AG111" s="1543">
        <f t="shared" si="68"/>
        <v>0</v>
      </c>
      <c r="AH111" s="1634"/>
      <c r="AI111" s="1543">
        <f t="shared" si="69"/>
        <v>0</v>
      </c>
      <c r="AJ111" s="1634"/>
      <c r="AK111" s="1543">
        <f t="shared" si="70"/>
        <v>0</v>
      </c>
      <c r="AL111" s="1634"/>
      <c r="AM111" s="1543">
        <f t="shared" si="71"/>
        <v>0</v>
      </c>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607"/>
    </row>
    <row r="112" spans="1:386" s="37" customFormat="1" ht="48" customHeight="1">
      <c r="A112" s="1617"/>
      <c r="B112" s="2053" t="s">
        <v>1142</v>
      </c>
      <c r="C112" s="1870"/>
      <c r="D112" s="1730"/>
      <c r="E112" s="1731">
        <v>19125</v>
      </c>
      <c r="F112" s="1617" t="s">
        <v>1149</v>
      </c>
      <c r="G112" s="1731">
        <v>300</v>
      </c>
      <c r="H112" s="1732"/>
      <c r="I112" s="1739"/>
      <c r="J112" s="1715"/>
      <c r="K112" s="1715"/>
      <c r="L112" s="1617"/>
      <c r="M112" s="1790"/>
      <c r="N112" s="1791"/>
      <c r="O112" s="1790"/>
      <c r="P112" s="1706"/>
      <c r="Q112" s="1717"/>
      <c r="R112" s="1730"/>
      <c r="S112" s="1730"/>
      <c r="T112" s="1730"/>
      <c r="U112" s="1725"/>
      <c r="V112" s="1689">
        <f t="shared" si="52"/>
        <v>19125</v>
      </c>
      <c r="W112" s="1640"/>
      <c r="X112" s="1640"/>
      <c r="Y112" s="1634"/>
      <c r="Z112" s="1640"/>
      <c r="AA112" s="1640"/>
      <c r="AB112" s="1640"/>
      <c r="AC112" s="1640"/>
      <c r="AD112" s="1634"/>
      <c r="AE112" s="2126"/>
      <c r="AF112" s="1634">
        <v>1</v>
      </c>
      <c r="AG112" s="1543">
        <f t="shared" si="68"/>
        <v>19125</v>
      </c>
      <c r="AH112" s="1634"/>
      <c r="AI112" s="1543">
        <f t="shared" si="69"/>
        <v>0</v>
      </c>
      <c r="AJ112" s="1634"/>
      <c r="AK112" s="1543">
        <f t="shared" si="70"/>
        <v>0</v>
      </c>
      <c r="AL112" s="1634"/>
      <c r="AM112" s="1543">
        <f t="shared" si="71"/>
        <v>0</v>
      </c>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607"/>
    </row>
    <row r="113" spans="1:386" s="37" customFormat="1" ht="33.6" customHeight="1">
      <c r="A113" s="1617"/>
      <c r="B113" s="2053" t="s">
        <v>456</v>
      </c>
      <c r="C113" s="1870"/>
      <c r="D113" s="1730"/>
      <c r="E113" s="1731">
        <v>2602</v>
      </c>
      <c r="F113" s="1617" t="s">
        <v>1150</v>
      </c>
      <c r="G113" s="1731">
        <v>120</v>
      </c>
      <c r="H113" s="1732"/>
      <c r="I113" s="1739"/>
      <c r="J113" s="1715"/>
      <c r="K113" s="1715"/>
      <c r="L113" s="1617"/>
      <c r="M113" s="1790"/>
      <c r="N113" s="1791"/>
      <c r="O113" s="1790"/>
      <c r="P113" s="1706"/>
      <c r="Q113" s="1717"/>
      <c r="R113" s="1730"/>
      <c r="S113" s="1730"/>
      <c r="T113" s="1730"/>
      <c r="U113" s="1725"/>
      <c r="V113" s="1689">
        <f t="shared" si="52"/>
        <v>2602</v>
      </c>
      <c r="W113" s="1640"/>
      <c r="X113" s="1640"/>
      <c r="Y113" s="1634"/>
      <c r="Z113" s="1640"/>
      <c r="AA113" s="1640"/>
      <c r="AB113" s="1640"/>
      <c r="AC113" s="1640"/>
      <c r="AD113" s="1634"/>
      <c r="AE113" s="2126"/>
      <c r="AF113" s="1634"/>
      <c r="AG113" s="1543">
        <f t="shared" si="68"/>
        <v>0</v>
      </c>
      <c r="AH113" s="1634"/>
      <c r="AI113" s="1543">
        <f t="shared" si="69"/>
        <v>0</v>
      </c>
      <c r="AJ113" s="1634">
        <v>1</v>
      </c>
      <c r="AK113" s="1543">
        <f t="shared" si="70"/>
        <v>2602</v>
      </c>
      <c r="AL113" s="1634"/>
      <c r="AM113" s="1543">
        <f t="shared" si="71"/>
        <v>0</v>
      </c>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607"/>
    </row>
    <row r="114" spans="1:386" s="37" customFormat="1" ht="41.4">
      <c r="A114" s="1617"/>
      <c r="B114" s="2064" t="s">
        <v>1143</v>
      </c>
      <c r="C114" s="1870" t="s">
        <v>359</v>
      </c>
      <c r="D114" s="1870" t="s">
        <v>1145</v>
      </c>
      <c r="E114" s="1731"/>
      <c r="F114" s="1730"/>
      <c r="G114" s="1731"/>
      <c r="I114" s="1739"/>
      <c r="J114" s="1715"/>
      <c r="K114" s="1715"/>
      <c r="L114" s="1617"/>
      <c r="M114" s="1790">
        <f>SUM(N114:P114)</f>
        <v>3000</v>
      </c>
      <c r="N114" s="1791"/>
      <c r="O114" s="1790">
        <v>3000</v>
      </c>
      <c r="P114" s="1706"/>
      <c r="Q114" s="1717">
        <f t="shared" ref="Q114" si="73">SUM(R114:T114)</f>
        <v>2689</v>
      </c>
      <c r="R114" s="1730"/>
      <c r="S114" s="1772">
        <v>2689</v>
      </c>
      <c r="T114" s="1730"/>
      <c r="U114" s="1725"/>
      <c r="V114" s="1689">
        <f t="shared" si="52"/>
        <v>0</v>
      </c>
      <c r="W114" s="1640">
        <v>1</v>
      </c>
      <c r="X114" s="1640"/>
      <c r="Y114" s="1634"/>
      <c r="Z114" s="1640">
        <v>1</v>
      </c>
      <c r="AA114" s="1640"/>
      <c r="AB114" s="1640"/>
      <c r="AC114" s="1640"/>
      <c r="AD114" s="1634"/>
      <c r="AE114" s="2126"/>
      <c r="AF114" s="1634"/>
      <c r="AG114" s="1543">
        <f t="shared" si="68"/>
        <v>0</v>
      </c>
      <c r="AH114" s="1634"/>
      <c r="AI114" s="1543">
        <f t="shared" si="69"/>
        <v>0</v>
      </c>
      <c r="AJ114" s="1634"/>
      <c r="AK114" s="1543">
        <f t="shared" si="70"/>
        <v>0</v>
      </c>
      <c r="AL114" s="1634"/>
      <c r="AM114" s="1543">
        <f t="shared" si="71"/>
        <v>0</v>
      </c>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607"/>
    </row>
    <row r="115" spans="1:386" s="37" customFormat="1" ht="46.8" customHeight="1">
      <c r="A115" s="1617"/>
      <c r="B115" s="2053" t="s">
        <v>319</v>
      </c>
      <c r="C115" s="1870"/>
      <c r="D115" s="1730"/>
      <c r="E115" s="1731">
        <v>9100</v>
      </c>
      <c r="F115" s="1617" t="s">
        <v>1147</v>
      </c>
      <c r="G115" s="1731">
        <v>270</v>
      </c>
      <c r="H115" s="1732" t="s">
        <v>774</v>
      </c>
      <c r="I115" s="1820" t="s">
        <v>1279</v>
      </c>
      <c r="J115" s="1859">
        <v>8962.94</v>
      </c>
      <c r="K115" s="1731">
        <v>270</v>
      </c>
      <c r="L115" s="1732" t="s">
        <v>1278</v>
      </c>
      <c r="M115" s="1790"/>
      <c r="N115" s="1791"/>
      <c r="O115" s="1790"/>
      <c r="P115" s="1706"/>
      <c r="Q115" s="1717"/>
      <c r="R115" s="1730"/>
      <c r="S115" s="1730"/>
      <c r="T115" s="1730"/>
      <c r="U115" s="1725"/>
      <c r="V115" s="1689">
        <f t="shared" si="52"/>
        <v>137.05999999999949</v>
      </c>
      <c r="W115" s="1640"/>
      <c r="X115" s="1640"/>
      <c r="Y115" s="1634"/>
      <c r="Z115" s="1640"/>
      <c r="AA115" s="1640"/>
      <c r="AB115" s="1640"/>
      <c r="AC115" s="1640"/>
      <c r="AD115" s="1634"/>
      <c r="AE115" s="2126"/>
      <c r="AF115" s="1634">
        <v>1</v>
      </c>
      <c r="AG115" s="1543">
        <f t="shared" si="68"/>
        <v>9100</v>
      </c>
      <c r="AH115" s="1634">
        <v>1</v>
      </c>
      <c r="AI115" s="1543">
        <f t="shared" si="69"/>
        <v>8962.94</v>
      </c>
      <c r="AJ115" s="1634"/>
      <c r="AK115" s="1543">
        <f t="shared" si="70"/>
        <v>0</v>
      </c>
      <c r="AL115" s="1634"/>
      <c r="AM115" s="1543">
        <f t="shared" si="71"/>
        <v>0</v>
      </c>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607"/>
    </row>
    <row r="116" spans="1:386" s="37" customFormat="1" ht="41.4">
      <c r="A116" s="1617"/>
      <c r="B116" s="2053" t="s">
        <v>1144</v>
      </c>
      <c r="C116" s="1870"/>
      <c r="D116" s="1730"/>
      <c r="E116" s="1731">
        <v>1090</v>
      </c>
      <c r="F116" s="1617" t="s">
        <v>1146</v>
      </c>
      <c r="G116" s="1731">
        <v>90</v>
      </c>
      <c r="H116" s="1732"/>
      <c r="I116" s="1739"/>
      <c r="J116" s="1715"/>
      <c r="K116" s="1715"/>
      <c r="L116" s="1617"/>
      <c r="M116" s="1790"/>
      <c r="N116" s="1791"/>
      <c r="O116" s="1790"/>
      <c r="P116" s="1706"/>
      <c r="Q116" s="1717"/>
      <c r="R116" s="1730"/>
      <c r="S116" s="1730"/>
      <c r="T116" s="1730"/>
      <c r="U116" s="1725"/>
      <c r="V116" s="1689">
        <f t="shared" si="52"/>
        <v>1090</v>
      </c>
      <c r="W116" s="1640"/>
      <c r="X116" s="1640"/>
      <c r="Y116" s="1634"/>
      <c r="Z116" s="1640"/>
      <c r="AA116" s="1640"/>
      <c r="AB116" s="1640"/>
      <c r="AC116" s="1640"/>
      <c r="AD116" s="1634"/>
      <c r="AE116" s="2126"/>
      <c r="AF116" s="1634"/>
      <c r="AG116" s="1543">
        <f t="shared" si="68"/>
        <v>0</v>
      </c>
      <c r="AH116" s="1634"/>
      <c r="AI116" s="1543">
        <f t="shared" si="69"/>
        <v>0</v>
      </c>
      <c r="AJ116" s="1634">
        <v>1</v>
      </c>
      <c r="AK116" s="1543">
        <f t="shared" si="70"/>
        <v>1090</v>
      </c>
      <c r="AL116" s="1634"/>
      <c r="AM116" s="1543">
        <f t="shared" si="71"/>
        <v>0</v>
      </c>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607"/>
    </row>
    <row r="117" spans="1:386" s="28" customFormat="1">
      <c r="A117" s="1725"/>
      <c r="B117" s="1734" t="s">
        <v>424</v>
      </c>
      <c r="C117" s="1724"/>
      <c r="D117" s="1725"/>
      <c r="E117" s="1781"/>
      <c r="F117" s="1725"/>
      <c r="G117" s="1781"/>
      <c r="H117" s="1725"/>
      <c r="I117" s="1782"/>
      <c r="J117" s="1781"/>
      <c r="K117" s="1781"/>
      <c r="L117" s="1725"/>
      <c r="M117" s="1781"/>
      <c r="N117" s="1781"/>
      <c r="O117" s="1781"/>
      <c r="P117" s="1781"/>
      <c r="Q117" s="1783"/>
      <c r="R117" s="1783"/>
      <c r="S117" s="1783"/>
      <c r="T117" s="1783"/>
      <c r="U117" s="1784"/>
      <c r="V117" s="1689">
        <f t="shared" si="52"/>
        <v>0</v>
      </c>
      <c r="W117" s="1641"/>
      <c r="X117" s="1642"/>
      <c r="Y117" s="1995"/>
      <c r="Z117" s="1641"/>
      <c r="AA117" s="1642"/>
      <c r="AB117" s="1634"/>
      <c r="AC117" s="1634"/>
      <c r="AD117" s="1995"/>
      <c r="AE117" s="1988"/>
      <c r="AF117" s="1634"/>
      <c r="AG117" s="1543">
        <f t="shared" si="68"/>
        <v>0</v>
      </c>
      <c r="AH117" s="1634"/>
      <c r="AI117" s="1543">
        <f t="shared" si="69"/>
        <v>0</v>
      </c>
      <c r="AJ117" s="1634"/>
      <c r="AK117" s="1543">
        <f t="shared" si="70"/>
        <v>0</v>
      </c>
      <c r="AL117" s="1634"/>
      <c r="AM117" s="1543">
        <f t="shared" si="71"/>
        <v>0</v>
      </c>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c r="CA117" s="44"/>
      <c r="CB117" s="44"/>
      <c r="CC117" s="44"/>
      <c r="CD117" s="44"/>
      <c r="CE117" s="44"/>
      <c r="CF117" s="44"/>
      <c r="CG117" s="44"/>
      <c r="CH117" s="44"/>
      <c r="CI117" s="44"/>
      <c r="CJ117" s="44"/>
      <c r="CK117" s="44"/>
      <c r="CL117" s="44"/>
      <c r="CM117" s="44"/>
      <c r="CN117" s="44"/>
      <c r="CO117" s="44"/>
      <c r="CP117" s="44"/>
      <c r="CQ117" s="44"/>
      <c r="CR117" s="44"/>
      <c r="CS117" s="44"/>
      <c r="CT117" s="44"/>
      <c r="CU117" s="44"/>
      <c r="CV117" s="44"/>
      <c r="CW117" s="44"/>
      <c r="CX117" s="44"/>
      <c r="CY117" s="44"/>
      <c r="CZ117" s="44"/>
      <c r="DA117" s="44"/>
      <c r="DB117" s="44"/>
      <c r="DC117" s="44"/>
      <c r="DD117" s="44"/>
      <c r="DE117" s="44"/>
      <c r="DF117" s="44"/>
      <c r="DG117" s="44"/>
      <c r="DH117" s="44"/>
      <c r="DI117" s="44"/>
      <c r="DJ117" s="44"/>
      <c r="DK117" s="44"/>
      <c r="DL117" s="44"/>
      <c r="DM117" s="44"/>
      <c r="DN117" s="44"/>
      <c r="DO117" s="44"/>
      <c r="DP117" s="44"/>
      <c r="DQ117" s="44"/>
      <c r="DR117" s="44"/>
      <c r="DS117" s="44"/>
      <c r="DT117" s="44"/>
      <c r="DU117" s="44"/>
      <c r="DV117" s="44"/>
      <c r="DW117" s="44"/>
      <c r="DX117" s="44"/>
      <c r="DY117" s="44"/>
      <c r="DZ117" s="44"/>
      <c r="EA117" s="44"/>
      <c r="EB117" s="44"/>
      <c r="EC117" s="44"/>
      <c r="ED117" s="44"/>
      <c r="EE117" s="44"/>
      <c r="EF117" s="44"/>
      <c r="EG117" s="44"/>
      <c r="EH117" s="44"/>
      <c r="EI117" s="44"/>
      <c r="EJ117" s="44"/>
      <c r="EK117" s="44"/>
      <c r="EL117" s="44"/>
      <c r="EM117" s="44"/>
      <c r="EN117" s="44"/>
      <c r="EO117" s="44"/>
      <c r="EP117" s="44"/>
      <c r="EQ117" s="44"/>
      <c r="ER117" s="44"/>
      <c r="ES117" s="44"/>
      <c r="ET117" s="44"/>
      <c r="EU117" s="44"/>
      <c r="EV117" s="44"/>
      <c r="EW117" s="44"/>
      <c r="EX117" s="44"/>
      <c r="EY117" s="44"/>
      <c r="EZ117" s="44"/>
      <c r="FA117" s="160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c r="FX117" s="38"/>
      <c r="FY117" s="38"/>
      <c r="FZ117" s="38"/>
      <c r="GA117" s="38"/>
      <c r="GB117" s="38"/>
      <c r="GC117" s="38"/>
      <c r="GD117" s="38"/>
      <c r="GE117" s="38"/>
      <c r="GF117" s="38"/>
      <c r="GG117" s="38"/>
      <c r="GH117" s="38"/>
      <c r="GI117" s="38"/>
      <c r="GJ117" s="38"/>
      <c r="GK117" s="38"/>
      <c r="GL117" s="38"/>
      <c r="GM117" s="38"/>
      <c r="GN117" s="38"/>
      <c r="GO117" s="38"/>
      <c r="GP117" s="38"/>
      <c r="GQ117" s="38"/>
      <c r="GR117" s="38"/>
      <c r="GS117" s="38"/>
      <c r="GT117" s="38"/>
      <c r="GU117" s="38"/>
      <c r="GV117" s="38"/>
      <c r="GW117" s="38"/>
      <c r="GX117" s="38"/>
      <c r="GY117" s="38"/>
      <c r="GZ117" s="38"/>
      <c r="HA117" s="38"/>
      <c r="HB117" s="38"/>
      <c r="HC117" s="38"/>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c r="IL117" s="38"/>
      <c r="IM117" s="38"/>
      <c r="IN117" s="38"/>
      <c r="IO117" s="38"/>
      <c r="IP117" s="38"/>
      <c r="IQ117" s="38"/>
      <c r="IR117" s="38"/>
      <c r="IS117" s="38"/>
      <c r="IT117" s="38"/>
      <c r="IU117" s="38"/>
      <c r="IV117" s="38"/>
      <c r="IW117" s="38"/>
      <c r="IX117" s="38"/>
      <c r="IY117" s="38"/>
      <c r="IZ117" s="38"/>
      <c r="JA117" s="38"/>
      <c r="JB117" s="38"/>
      <c r="JC117" s="38"/>
      <c r="JD117" s="38"/>
      <c r="JE117" s="38"/>
      <c r="JF117" s="38"/>
      <c r="JG117" s="38"/>
      <c r="JH117" s="38"/>
      <c r="JI117" s="38"/>
      <c r="JJ117" s="38"/>
      <c r="JK117" s="38"/>
      <c r="JL117" s="38"/>
      <c r="JM117" s="38"/>
      <c r="JN117" s="38"/>
      <c r="JO117" s="38"/>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38"/>
      <c r="LY117" s="38"/>
      <c r="LZ117" s="38"/>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c r="NQ117" s="38"/>
      <c r="NR117" s="38"/>
      <c r="NS117" s="38"/>
      <c r="NT117" s="38"/>
      <c r="NU117" s="38"/>
      <c r="NV117" s="38"/>
    </row>
    <row r="118" spans="1:386" s="28" customFormat="1">
      <c r="A118" s="1725"/>
      <c r="B118" s="1676" t="s">
        <v>166</v>
      </c>
      <c r="C118" s="1724"/>
      <c r="D118" s="1725"/>
      <c r="E118" s="1781"/>
      <c r="F118" s="1784"/>
      <c r="G118" s="1785"/>
      <c r="H118" s="1784"/>
      <c r="I118" s="1786"/>
      <c r="J118" s="1781"/>
      <c r="K118" s="1785"/>
      <c r="L118" s="1725"/>
      <c r="M118" s="1785"/>
      <c r="N118" s="1785"/>
      <c r="O118" s="1785"/>
      <c r="P118" s="1781"/>
      <c r="Q118" s="1787"/>
      <c r="R118" s="1787"/>
      <c r="S118" s="1787"/>
      <c r="T118" s="1787"/>
      <c r="U118" s="1784"/>
      <c r="V118" s="1689">
        <f t="shared" si="52"/>
        <v>0</v>
      </c>
      <c r="W118" s="1641"/>
      <c r="X118" s="1642"/>
      <c r="Y118" s="1995"/>
      <c r="Z118" s="1641"/>
      <c r="AA118" s="1642"/>
      <c r="AB118" s="1634"/>
      <c r="AC118" s="1634"/>
      <c r="AD118" s="1995"/>
      <c r="AE118" s="1988"/>
      <c r="AF118" s="1634"/>
      <c r="AG118" s="1543">
        <f t="shared" si="68"/>
        <v>0</v>
      </c>
      <c r="AH118" s="1634"/>
      <c r="AI118" s="1543">
        <f t="shared" si="69"/>
        <v>0</v>
      </c>
      <c r="AJ118" s="1634"/>
      <c r="AK118" s="1543">
        <f t="shared" si="70"/>
        <v>0</v>
      </c>
      <c r="AL118" s="1634"/>
      <c r="AM118" s="1543">
        <f t="shared" si="71"/>
        <v>0</v>
      </c>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c r="CA118" s="44"/>
      <c r="CB118" s="44"/>
      <c r="CC118" s="44"/>
      <c r="CD118" s="44"/>
      <c r="CE118" s="44"/>
      <c r="CF118" s="44"/>
      <c r="CG118" s="44"/>
      <c r="CH118" s="44"/>
      <c r="CI118" s="44"/>
      <c r="CJ118" s="44"/>
      <c r="CK118" s="44"/>
      <c r="CL118" s="44"/>
      <c r="CM118" s="44"/>
      <c r="CN118" s="44"/>
      <c r="CO118" s="44"/>
      <c r="CP118" s="44"/>
      <c r="CQ118" s="44"/>
      <c r="CR118" s="44"/>
      <c r="CS118" s="44"/>
      <c r="CT118" s="44"/>
      <c r="CU118" s="44"/>
      <c r="CV118" s="44"/>
      <c r="CW118" s="44"/>
      <c r="CX118" s="44"/>
      <c r="CY118" s="44"/>
      <c r="CZ118" s="44"/>
      <c r="DA118" s="44"/>
      <c r="DB118" s="44"/>
      <c r="DC118" s="44"/>
      <c r="DD118" s="44"/>
      <c r="DE118" s="44"/>
      <c r="DF118" s="44"/>
      <c r="DG118" s="44"/>
      <c r="DH118" s="44"/>
      <c r="DI118" s="44"/>
      <c r="DJ118" s="44"/>
      <c r="DK118" s="44"/>
      <c r="DL118" s="44"/>
      <c r="DM118" s="44"/>
      <c r="DN118" s="44"/>
      <c r="DO118" s="44"/>
      <c r="DP118" s="44"/>
      <c r="DQ118" s="44"/>
      <c r="DR118" s="44"/>
      <c r="DS118" s="44"/>
      <c r="DT118" s="44"/>
      <c r="DU118" s="44"/>
      <c r="DV118" s="44"/>
      <c r="DW118" s="44"/>
      <c r="DX118" s="44"/>
      <c r="DY118" s="44"/>
      <c r="DZ118" s="44"/>
      <c r="EA118" s="44"/>
      <c r="EB118" s="44"/>
      <c r="EC118" s="44"/>
      <c r="ED118" s="44"/>
      <c r="EE118" s="44"/>
      <c r="EF118" s="44"/>
      <c r="EG118" s="44"/>
      <c r="EH118" s="44"/>
      <c r="EI118" s="44"/>
      <c r="EJ118" s="44"/>
      <c r="EK118" s="44"/>
      <c r="EL118" s="44"/>
      <c r="EM118" s="44"/>
      <c r="EN118" s="44"/>
      <c r="EO118" s="44"/>
      <c r="EP118" s="44"/>
      <c r="EQ118" s="44"/>
      <c r="ER118" s="44"/>
      <c r="ES118" s="44"/>
      <c r="ET118" s="44"/>
      <c r="EU118" s="44"/>
      <c r="EV118" s="44"/>
      <c r="EW118" s="44"/>
      <c r="EX118" s="44"/>
      <c r="EY118" s="44"/>
      <c r="EZ118" s="44"/>
      <c r="FA118" s="160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c r="FX118" s="38"/>
      <c r="FY118" s="38"/>
      <c r="FZ118" s="38"/>
      <c r="GA118" s="38"/>
      <c r="GB118" s="38"/>
      <c r="GC118" s="38"/>
      <c r="GD118" s="38"/>
      <c r="GE118" s="38"/>
      <c r="GF118" s="38"/>
      <c r="GG118" s="38"/>
      <c r="GH118" s="38"/>
      <c r="GI118" s="38"/>
      <c r="GJ118" s="38"/>
      <c r="GK118" s="38"/>
      <c r="GL118" s="38"/>
      <c r="GM118" s="38"/>
      <c r="GN118" s="38"/>
      <c r="GO118" s="38"/>
      <c r="GP118" s="38"/>
      <c r="GQ118" s="38"/>
      <c r="GR118" s="38"/>
      <c r="GS118" s="38"/>
      <c r="GT118" s="38"/>
      <c r="GU118" s="38"/>
      <c r="GV118" s="38"/>
      <c r="GW118" s="38"/>
      <c r="GX118" s="38"/>
      <c r="GY118" s="38"/>
      <c r="GZ118" s="38"/>
      <c r="HA118" s="38"/>
      <c r="HB118" s="38"/>
      <c r="HC118" s="38"/>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c r="IL118" s="38"/>
      <c r="IM118" s="38"/>
      <c r="IN118" s="38"/>
      <c r="IO118" s="38"/>
      <c r="IP118" s="38"/>
      <c r="IQ118" s="38"/>
      <c r="IR118" s="38"/>
      <c r="IS118" s="38"/>
      <c r="IT118" s="38"/>
      <c r="IU118" s="38"/>
      <c r="IV118" s="38"/>
      <c r="IW118" s="38"/>
      <c r="IX118" s="38"/>
      <c r="IY118" s="38"/>
      <c r="IZ118" s="38"/>
      <c r="JA118" s="38"/>
      <c r="JB118" s="38"/>
      <c r="JC118" s="38"/>
      <c r="JD118" s="38"/>
      <c r="JE118" s="38"/>
      <c r="JF118" s="38"/>
      <c r="JG118" s="38"/>
      <c r="JH118" s="38"/>
      <c r="JI118" s="38"/>
      <c r="JJ118" s="38"/>
      <c r="JK118" s="38"/>
      <c r="JL118" s="38"/>
      <c r="JM118" s="38"/>
      <c r="JN118" s="38"/>
      <c r="JO118" s="38"/>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38"/>
      <c r="LY118" s="38"/>
      <c r="LZ118" s="38"/>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c r="NQ118" s="38"/>
      <c r="NR118" s="38"/>
      <c r="NS118" s="38"/>
      <c r="NT118" s="38"/>
      <c r="NU118" s="38"/>
      <c r="NV118" s="38"/>
    </row>
    <row r="119" spans="1:386" s="1574" customFormat="1" ht="41.4">
      <c r="A119" s="1691"/>
      <c r="B119" s="1705" t="s">
        <v>580</v>
      </c>
      <c r="C119" s="1870" t="s">
        <v>28</v>
      </c>
      <c r="D119" s="1870" t="s">
        <v>1037</v>
      </c>
      <c r="E119" s="1717"/>
      <c r="F119" s="1693"/>
      <c r="G119" s="1717"/>
      <c r="H119" s="1732"/>
      <c r="I119" s="1788"/>
      <c r="J119" s="1706"/>
      <c r="K119" s="1789"/>
      <c r="L119" s="1691"/>
      <c r="M119" s="1790">
        <f>SUM(N119:P119)</f>
        <v>3648</v>
      </c>
      <c r="N119" s="1791"/>
      <c r="O119" s="1790">
        <v>2812</v>
      </c>
      <c r="P119" s="1706">
        <v>836</v>
      </c>
      <c r="Q119" s="1717">
        <f>SUM(R119:T119)</f>
        <v>2995</v>
      </c>
      <c r="R119" s="1772"/>
      <c r="S119" s="1772">
        <v>2831</v>
      </c>
      <c r="T119" s="1772">
        <v>164</v>
      </c>
      <c r="U119" s="1792"/>
      <c r="V119" s="1689">
        <f t="shared" si="52"/>
        <v>0</v>
      </c>
      <c r="W119" s="1638">
        <v>1</v>
      </c>
      <c r="X119" s="1639"/>
      <c r="Y119" s="1995"/>
      <c r="Z119" s="1638">
        <v>1</v>
      </c>
      <c r="AA119" s="1639"/>
      <c r="AB119" s="1640"/>
      <c r="AC119" s="1640"/>
      <c r="AD119" s="1995"/>
      <c r="AE119" s="1988"/>
      <c r="AF119" s="1634"/>
      <c r="AG119" s="1543">
        <f t="shared" si="68"/>
        <v>0</v>
      </c>
      <c r="AH119" s="1634"/>
      <c r="AI119" s="1543">
        <f t="shared" si="69"/>
        <v>0</v>
      </c>
      <c r="AJ119" s="1634"/>
      <c r="AK119" s="1543">
        <f t="shared" si="70"/>
        <v>0</v>
      </c>
      <c r="AL119" s="1634"/>
      <c r="AM119" s="1543">
        <f t="shared" si="71"/>
        <v>0</v>
      </c>
      <c r="AN119" s="1559"/>
      <c r="AO119" s="1559"/>
      <c r="AP119" s="1559"/>
      <c r="AQ119" s="1559"/>
      <c r="AR119" s="1559"/>
      <c r="AS119" s="1559"/>
      <c r="AT119" s="1559"/>
      <c r="AU119" s="1559"/>
      <c r="AV119" s="1559"/>
      <c r="AW119" s="1559"/>
      <c r="AX119" s="1559"/>
      <c r="AY119" s="1559"/>
      <c r="AZ119" s="1559"/>
      <c r="BA119" s="1559"/>
      <c r="BB119" s="1559"/>
      <c r="BC119" s="1559"/>
      <c r="BD119" s="1559"/>
      <c r="BE119" s="1559"/>
      <c r="BF119" s="1559"/>
      <c r="BG119" s="1559"/>
      <c r="BH119" s="1559"/>
      <c r="BI119" s="1559"/>
      <c r="BJ119" s="1559"/>
      <c r="BK119" s="1559"/>
      <c r="BL119" s="1559"/>
      <c r="BM119" s="1559"/>
      <c r="BN119" s="1559"/>
      <c r="BO119" s="1559"/>
      <c r="BP119" s="1559"/>
      <c r="BQ119" s="1559"/>
      <c r="BR119" s="1559"/>
      <c r="BS119" s="1559"/>
      <c r="BT119" s="1559"/>
      <c r="BU119" s="1559"/>
      <c r="BV119" s="1559"/>
      <c r="BW119" s="1559"/>
      <c r="BX119" s="1559"/>
      <c r="BY119" s="1559"/>
      <c r="BZ119" s="1559"/>
      <c r="CA119" s="1559"/>
      <c r="CB119" s="1559"/>
      <c r="CC119" s="1559"/>
      <c r="CD119" s="1559"/>
      <c r="CE119" s="1559"/>
      <c r="CF119" s="1559"/>
      <c r="CG119" s="1559"/>
      <c r="CH119" s="1559"/>
      <c r="CI119" s="1559"/>
      <c r="CJ119" s="1559"/>
      <c r="CK119" s="1559"/>
      <c r="CL119" s="1559"/>
      <c r="CM119" s="1559"/>
      <c r="CN119" s="1559"/>
      <c r="CO119" s="1559"/>
      <c r="CP119" s="1559"/>
      <c r="CQ119" s="1559"/>
      <c r="CR119" s="1559"/>
      <c r="CS119" s="1559"/>
      <c r="CT119" s="1559"/>
      <c r="CU119" s="1559"/>
      <c r="CV119" s="1559"/>
      <c r="CW119" s="1559"/>
      <c r="CX119" s="1559"/>
      <c r="CY119" s="1559"/>
      <c r="CZ119" s="1559"/>
      <c r="DA119" s="1559"/>
      <c r="DB119" s="1559"/>
      <c r="DC119" s="1559"/>
      <c r="DD119" s="1559"/>
      <c r="DE119" s="1559"/>
      <c r="DF119" s="1559"/>
      <c r="DG119" s="1559"/>
      <c r="DH119" s="1559"/>
      <c r="DI119" s="1559"/>
      <c r="DJ119" s="1559"/>
      <c r="DK119" s="1559"/>
      <c r="DL119" s="1559"/>
      <c r="DM119" s="1559"/>
      <c r="DN119" s="1559"/>
      <c r="DO119" s="1559"/>
      <c r="DP119" s="1559"/>
      <c r="DQ119" s="1559"/>
      <c r="DR119" s="1559"/>
      <c r="DS119" s="1559"/>
      <c r="DT119" s="1559"/>
      <c r="DU119" s="1559"/>
      <c r="DV119" s="1559"/>
      <c r="DW119" s="1559"/>
      <c r="DX119" s="1559"/>
      <c r="DY119" s="1559"/>
      <c r="DZ119" s="1559"/>
      <c r="EA119" s="1559"/>
      <c r="EB119" s="1559"/>
      <c r="EC119" s="1559"/>
      <c r="ED119" s="1559"/>
      <c r="EE119" s="1559"/>
      <c r="EF119" s="1559"/>
      <c r="EG119" s="1559"/>
      <c r="EH119" s="1559"/>
      <c r="EI119" s="1559"/>
      <c r="EJ119" s="1559"/>
      <c r="EK119" s="1559"/>
      <c r="EL119" s="1559"/>
      <c r="EM119" s="1559"/>
      <c r="EN119" s="1559"/>
      <c r="EO119" s="1559"/>
      <c r="EP119" s="1559"/>
      <c r="EQ119" s="1559"/>
      <c r="ER119" s="1559"/>
      <c r="ES119" s="1559"/>
      <c r="ET119" s="1559"/>
      <c r="EU119" s="1559"/>
      <c r="EV119" s="1559"/>
      <c r="EW119" s="1559"/>
      <c r="EX119" s="1559"/>
      <c r="EY119" s="1559"/>
      <c r="EZ119" s="1559"/>
      <c r="FA119" s="1606"/>
      <c r="FB119" s="1560"/>
      <c r="FC119" s="1560"/>
      <c r="FD119" s="1560"/>
      <c r="FE119" s="1560"/>
      <c r="FF119" s="1560"/>
      <c r="FG119" s="1560"/>
      <c r="FH119" s="1560"/>
      <c r="FI119" s="1560"/>
      <c r="FJ119" s="1560"/>
      <c r="FK119" s="1560"/>
      <c r="FL119" s="1560"/>
      <c r="FM119" s="1560"/>
      <c r="FN119" s="1560"/>
      <c r="FO119" s="1560"/>
      <c r="FP119" s="1560"/>
      <c r="FQ119" s="1560"/>
      <c r="FR119" s="1560"/>
      <c r="FS119" s="1560"/>
      <c r="FT119" s="1560"/>
      <c r="FU119" s="1560"/>
      <c r="FV119" s="1560"/>
      <c r="FW119" s="1560"/>
      <c r="FX119" s="1560"/>
      <c r="FY119" s="1560"/>
      <c r="FZ119" s="1560"/>
      <c r="GA119" s="1560"/>
      <c r="GB119" s="1560"/>
      <c r="GC119" s="1560"/>
      <c r="GD119" s="1560"/>
      <c r="GE119" s="1560"/>
      <c r="GF119" s="1560"/>
      <c r="GG119" s="1560"/>
      <c r="GH119" s="1560"/>
      <c r="GI119" s="1560"/>
      <c r="GJ119" s="1560"/>
      <c r="GK119" s="1560"/>
      <c r="GL119" s="1560"/>
      <c r="GM119" s="1560"/>
      <c r="GN119" s="1560"/>
      <c r="GO119" s="1560"/>
      <c r="GP119" s="1560"/>
      <c r="GQ119" s="1560"/>
      <c r="GR119" s="1560"/>
      <c r="GS119" s="1560"/>
      <c r="GT119" s="1560"/>
      <c r="GU119" s="1560"/>
      <c r="GV119" s="1560"/>
      <c r="GW119" s="1560"/>
      <c r="GX119" s="1560"/>
      <c r="GY119" s="1560"/>
      <c r="GZ119" s="1560"/>
      <c r="HA119" s="1560"/>
      <c r="HB119" s="1560"/>
      <c r="HC119" s="1560"/>
      <c r="HD119" s="1560"/>
      <c r="HE119" s="1560"/>
      <c r="HF119" s="1560"/>
      <c r="HG119" s="1560"/>
      <c r="HH119" s="1560"/>
      <c r="HI119" s="1560"/>
      <c r="HJ119" s="1560"/>
      <c r="HK119" s="1560"/>
      <c r="HL119" s="1560"/>
      <c r="HM119" s="1560"/>
      <c r="HN119" s="1560"/>
      <c r="HO119" s="1560"/>
      <c r="HP119" s="1560"/>
      <c r="HQ119" s="1560"/>
      <c r="HR119" s="1560"/>
      <c r="HS119" s="1560"/>
      <c r="HT119" s="1560"/>
      <c r="HU119" s="1560"/>
      <c r="HV119" s="1560"/>
      <c r="HW119" s="1560"/>
      <c r="HX119" s="1560"/>
      <c r="HY119" s="1560"/>
      <c r="HZ119" s="1560"/>
      <c r="IA119" s="1560"/>
      <c r="IB119" s="1560"/>
      <c r="IC119" s="1560"/>
      <c r="ID119" s="1560"/>
      <c r="IE119" s="1560"/>
      <c r="IF119" s="1560"/>
      <c r="IG119" s="1560"/>
      <c r="IH119" s="1560"/>
      <c r="II119" s="1560"/>
      <c r="IJ119" s="1560"/>
      <c r="IK119" s="1560"/>
      <c r="IL119" s="1560"/>
      <c r="IM119" s="1560"/>
      <c r="IN119" s="1560"/>
      <c r="IO119" s="1560"/>
      <c r="IP119" s="1560"/>
      <c r="IQ119" s="1560"/>
      <c r="IR119" s="1560"/>
      <c r="IS119" s="1560"/>
      <c r="IT119" s="1560"/>
      <c r="IU119" s="1560"/>
      <c r="IV119" s="1560"/>
      <c r="IW119" s="1560"/>
      <c r="IX119" s="1560"/>
      <c r="IY119" s="1560"/>
      <c r="IZ119" s="1560"/>
      <c r="JA119" s="1560"/>
      <c r="JB119" s="1560"/>
      <c r="JC119" s="1560"/>
      <c r="JD119" s="1560"/>
      <c r="JE119" s="1560"/>
      <c r="JF119" s="1560"/>
      <c r="JG119" s="1560"/>
      <c r="JH119" s="1560"/>
      <c r="JI119" s="1560"/>
      <c r="JJ119" s="1560"/>
      <c r="JK119" s="1560"/>
      <c r="JL119" s="1560"/>
      <c r="JM119" s="1560"/>
      <c r="JN119" s="1560"/>
      <c r="JO119" s="1560"/>
      <c r="JP119" s="1560"/>
      <c r="JQ119" s="1560"/>
      <c r="JR119" s="1560"/>
      <c r="JS119" s="1560"/>
      <c r="JT119" s="1560"/>
      <c r="JU119" s="1560"/>
      <c r="JV119" s="1560"/>
      <c r="JW119" s="1560"/>
      <c r="JX119" s="1560"/>
      <c r="JY119" s="1560"/>
      <c r="JZ119" s="1560"/>
      <c r="KA119" s="1560"/>
      <c r="KB119" s="1560"/>
      <c r="KC119" s="1560"/>
      <c r="KD119" s="1560"/>
      <c r="KE119" s="1560"/>
      <c r="KF119" s="1560"/>
      <c r="KG119" s="1560"/>
      <c r="KH119" s="1560"/>
      <c r="KI119" s="1560"/>
      <c r="KJ119" s="1560"/>
      <c r="KK119" s="1560"/>
      <c r="KL119" s="1560"/>
      <c r="KM119" s="1560"/>
      <c r="KN119" s="1560"/>
      <c r="KO119" s="1560"/>
      <c r="KP119" s="1560"/>
      <c r="KQ119" s="1560"/>
      <c r="KR119" s="1560"/>
      <c r="KS119" s="1560"/>
      <c r="KT119" s="1560"/>
      <c r="KU119" s="1560"/>
      <c r="KV119" s="1560"/>
      <c r="KW119" s="1560"/>
      <c r="KX119" s="1560"/>
      <c r="KY119" s="1560"/>
      <c r="KZ119" s="1560"/>
      <c r="LA119" s="1560"/>
      <c r="LB119" s="1560"/>
      <c r="LC119" s="1560"/>
      <c r="LD119" s="1560"/>
      <c r="LE119" s="1560"/>
      <c r="LF119" s="1560"/>
      <c r="LG119" s="1560"/>
      <c r="LH119" s="1560"/>
      <c r="LI119" s="1560"/>
      <c r="LJ119" s="1560"/>
      <c r="LK119" s="1560"/>
      <c r="LL119" s="1560"/>
      <c r="LM119" s="1560"/>
      <c r="LN119" s="1560"/>
      <c r="LO119" s="1560"/>
      <c r="LP119" s="1560"/>
      <c r="LQ119" s="1560"/>
      <c r="LR119" s="1560"/>
      <c r="LS119" s="1560"/>
      <c r="LT119" s="1560"/>
      <c r="LU119" s="1560"/>
      <c r="LV119" s="1560"/>
      <c r="LW119" s="1560"/>
      <c r="LX119" s="1560"/>
      <c r="LY119" s="1560"/>
      <c r="LZ119" s="1560"/>
      <c r="MA119" s="1560"/>
      <c r="MB119" s="1560"/>
      <c r="MC119" s="1560"/>
      <c r="MD119" s="1560"/>
      <c r="ME119" s="1560"/>
      <c r="MF119" s="1560"/>
      <c r="MG119" s="1560"/>
      <c r="MH119" s="1560"/>
      <c r="MI119" s="1560"/>
      <c r="MJ119" s="1560"/>
      <c r="MK119" s="1560"/>
      <c r="ML119" s="1560"/>
      <c r="MM119" s="1560"/>
      <c r="MN119" s="1560"/>
      <c r="MO119" s="1560"/>
      <c r="MP119" s="1560"/>
      <c r="MQ119" s="1560"/>
      <c r="MR119" s="1560"/>
      <c r="MS119" s="1560"/>
      <c r="MT119" s="1560"/>
      <c r="MU119" s="1560"/>
      <c r="MV119" s="1560"/>
      <c r="MW119" s="1560"/>
      <c r="MX119" s="1560"/>
      <c r="MY119" s="1560"/>
      <c r="MZ119" s="1560"/>
      <c r="NA119" s="1560"/>
      <c r="NB119" s="1560"/>
      <c r="NC119" s="1560"/>
      <c r="ND119" s="1560"/>
      <c r="NE119" s="1560"/>
      <c r="NF119" s="1560"/>
      <c r="NG119" s="1560"/>
      <c r="NH119" s="1560"/>
      <c r="NI119" s="1560"/>
      <c r="NJ119" s="1560"/>
      <c r="NK119" s="1560"/>
      <c r="NL119" s="1560"/>
      <c r="NM119" s="1560"/>
      <c r="NN119" s="1560"/>
      <c r="NO119" s="1560"/>
      <c r="NP119" s="1560"/>
      <c r="NQ119" s="1560"/>
      <c r="NR119" s="1560"/>
      <c r="NS119" s="1560"/>
      <c r="NT119" s="1560"/>
      <c r="NU119" s="1560"/>
      <c r="NV119" s="1560"/>
    </row>
    <row r="120" spans="1:386" s="1574" customFormat="1" ht="64.2" customHeight="1">
      <c r="A120" s="1691"/>
      <c r="B120" s="2080" t="s">
        <v>773</v>
      </c>
      <c r="C120" s="1916"/>
      <c r="D120" s="1916"/>
      <c r="E120" s="1916">
        <v>2812.1970000000001</v>
      </c>
      <c r="F120" s="1916" t="s">
        <v>954</v>
      </c>
      <c r="G120" s="2133">
        <v>210</v>
      </c>
      <c r="H120" s="1916" t="s">
        <v>774</v>
      </c>
      <c r="I120" s="1916" t="s">
        <v>775</v>
      </c>
      <c r="J120" s="2065">
        <v>2755.4009999999998</v>
      </c>
      <c r="K120" s="2133">
        <v>210</v>
      </c>
      <c r="L120" s="1916" t="s">
        <v>776</v>
      </c>
      <c r="M120" s="1790"/>
      <c r="N120" s="1791"/>
      <c r="O120" s="1790"/>
      <c r="P120" s="1706"/>
      <c r="Q120" s="1717"/>
      <c r="R120" s="1772"/>
      <c r="S120" s="1772"/>
      <c r="T120" s="1772"/>
      <c r="U120" s="1792"/>
      <c r="V120" s="1689">
        <f t="shared" si="52"/>
        <v>56.796000000000276</v>
      </c>
      <c r="W120" s="1638"/>
      <c r="X120" s="1639"/>
      <c r="Y120" s="1995"/>
      <c r="Z120" s="1638"/>
      <c r="AA120" s="1639"/>
      <c r="AB120" s="1640"/>
      <c r="AC120" s="1640"/>
      <c r="AD120" s="1995"/>
      <c r="AE120" s="1988"/>
      <c r="AF120" s="1634">
        <v>1</v>
      </c>
      <c r="AG120" s="1543">
        <f t="shared" si="68"/>
        <v>2812.1970000000001</v>
      </c>
      <c r="AH120" s="1634">
        <v>1</v>
      </c>
      <c r="AI120" s="1543">
        <f t="shared" si="69"/>
        <v>2755.4009999999998</v>
      </c>
      <c r="AJ120" s="1634"/>
      <c r="AK120" s="1543">
        <f t="shared" si="70"/>
        <v>0</v>
      </c>
      <c r="AL120" s="1634"/>
      <c r="AM120" s="1543">
        <f t="shared" si="71"/>
        <v>0</v>
      </c>
      <c r="AN120" s="1559"/>
      <c r="AO120" s="1559"/>
      <c r="AP120" s="1559"/>
      <c r="AQ120" s="1559"/>
      <c r="AR120" s="1559"/>
      <c r="AS120" s="1559"/>
      <c r="AT120" s="1559"/>
      <c r="AU120" s="1559"/>
      <c r="AV120" s="1559"/>
      <c r="AW120" s="1559"/>
      <c r="AX120" s="1559"/>
      <c r="AY120" s="1559"/>
      <c r="AZ120" s="1559"/>
      <c r="BA120" s="1559"/>
      <c r="BB120" s="1559"/>
      <c r="BC120" s="1559"/>
      <c r="BD120" s="1559"/>
      <c r="BE120" s="1559"/>
      <c r="BF120" s="1559"/>
      <c r="BG120" s="1559"/>
      <c r="BH120" s="1559"/>
      <c r="BI120" s="1559"/>
      <c r="BJ120" s="1559"/>
      <c r="BK120" s="1559"/>
      <c r="BL120" s="1559"/>
      <c r="BM120" s="1559"/>
      <c r="BN120" s="1559"/>
      <c r="BO120" s="1559"/>
      <c r="BP120" s="1559"/>
      <c r="BQ120" s="1559"/>
      <c r="BR120" s="1559"/>
      <c r="BS120" s="1559"/>
      <c r="BT120" s="1559"/>
      <c r="BU120" s="1559"/>
      <c r="BV120" s="1559"/>
      <c r="BW120" s="1559"/>
      <c r="BX120" s="1559"/>
      <c r="BY120" s="1559"/>
      <c r="BZ120" s="1559"/>
      <c r="CA120" s="1559"/>
      <c r="CB120" s="1559"/>
      <c r="CC120" s="1559"/>
      <c r="CD120" s="1559"/>
      <c r="CE120" s="1559"/>
      <c r="CF120" s="1559"/>
      <c r="CG120" s="1559"/>
      <c r="CH120" s="1559"/>
      <c r="CI120" s="1559"/>
      <c r="CJ120" s="1559"/>
      <c r="CK120" s="1559"/>
      <c r="CL120" s="1559"/>
      <c r="CM120" s="1559"/>
      <c r="CN120" s="1559"/>
      <c r="CO120" s="1559"/>
      <c r="CP120" s="1559"/>
      <c r="CQ120" s="1559"/>
      <c r="CR120" s="1559"/>
      <c r="CS120" s="1559"/>
      <c r="CT120" s="1559"/>
      <c r="CU120" s="1559"/>
      <c r="CV120" s="1559"/>
      <c r="CW120" s="1559"/>
      <c r="CX120" s="1559"/>
      <c r="CY120" s="1559"/>
      <c r="CZ120" s="1559"/>
      <c r="DA120" s="1559"/>
      <c r="DB120" s="1559"/>
      <c r="DC120" s="1559"/>
      <c r="DD120" s="1559"/>
      <c r="DE120" s="1559"/>
      <c r="DF120" s="1559"/>
      <c r="DG120" s="1559"/>
      <c r="DH120" s="1559"/>
      <c r="DI120" s="1559"/>
      <c r="DJ120" s="1559"/>
      <c r="DK120" s="1559"/>
      <c r="DL120" s="1559"/>
      <c r="DM120" s="1559"/>
      <c r="DN120" s="1559"/>
      <c r="DO120" s="1559"/>
      <c r="DP120" s="1559"/>
      <c r="DQ120" s="1559"/>
      <c r="DR120" s="1559"/>
      <c r="DS120" s="1559"/>
      <c r="DT120" s="1559"/>
      <c r="DU120" s="1559"/>
      <c r="DV120" s="1559"/>
      <c r="DW120" s="1559"/>
      <c r="DX120" s="1559"/>
      <c r="DY120" s="1559"/>
      <c r="DZ120" s="1559"/>
      <c r="EA120" s="1559"/>
      <c r="EB120" s="1559"/>
      <c r="EC120" s="1559"/>
      <c r="ED120" s="1559"/>
      <c r="EE120" s="1559"/>
      <c r="EF120" s="1559"/>
      <c r="EG120" s="1559"/>
      <c r="EH120" s="1559"/>
      <c r="EI120" s="1559"/>
      <c r="EJ120" s="1559"/>
      <c r="EK120" s="1559"/>
      <c r="EL120" s="1559"/>
      <c r="EM120" s="1559"/>
      <c r="EN120" s="1559"/>
      <c r="EO120" s="1559"/>
      <c r="EP120" s="1559"/>
      <c r="EQ120" s="1559"/>
      <c r="ER120" s="1559"/>
      <c r="ES120" s="1559"/>
      <c r="ET120" s="1559"/>
      <c r="EU120" s="1559"/>
      <c r="EV120" s="1559"/>
      <c r="EW120" s="1559"/>
      <c r="EX120" s="1559"/>
      <c r="EY120" s="1559"/>
      <c r="EZ120" s="1559"/>
      <c r="FA120" s="1606"/>
      <c r="FB120" s="1560"/>
      <c r="FC120" s="1560"/>
      <c r="FD120" s="1560"/>
      <c r="FE120" s="1560"/>
      <c r="FF120" s="1560"/>
      <c r="FG120" s="1560"/>
      <c r="FH120" s="1560"/>
      <c r="FI120" s="1560"/>
      <c r="FJ120" s="1560"/>
      <c r="FK120" s="1560"/>
      <c r="FL120" s="1560"/>
      <c r="FM120" s="1560"/>
      <c r="FN120" s="1560"/>
      <c r="FO120" s="1560"/>
      <c r="FP120" s="1560"/>
      <c r="FQ120" s="1560"/>
      <c r="FR120" s="1560"/>
      <c r="FS120" s="1560"/>
      <c r="FT120" s="1560"/>
      <c r="FU120" s="1560"/>
      <c r="FV120" s="1560"/>
      <c r="FW120" s="1560"/>
      <c r="FX120" s="1560"/>
      <c r="FY120" s="1560"/>
      <c r="FZ120" s="1560"/>
      <c r="GA120" s="1560"/>
      <c r="GB120" s="1560"/>
      <c r="GC120" s="1560"/>
      <c r="GD120" s="1560"/>
      <c r="GE120" s="1560"/>
      <c r="GF120" s="1560"/>
      <c r="GG120" s="1560"/>
      <c r="GH120" s="1560"/>
      <c r="GI120" s="1560"/>
      <c r="GJ120" s="1560"/>
      <c r="GK120" s="1560"/>
      <c r="GL120" s="1560"/>
      <c r="GM120" s="1560"/>
      <c r="GN120" s="1560"/>
      <c r="GO120" s="1560"/>
      <c r="GP120" s="1560"/>
      <c r="GQ120" s="1560"/>
      <c r="GR120" s="1560"/>
      <c r="GS120" s="1560"/>
      <c r="GT120" s="1560"/>
      <c r="GU120" s="1560"/>
      <c r="GV120" s="1560"/>
      <c r="GW120" s="1560"/>
      <c r="GX120" s="1560"/>
      <c r="GY120" s="1560"/>
      <c r="GZ120" s="1560"/>
      <c r="HA120" s="1560"/>
      <c r="HB120" s="1560"/>
      <c r="HC120" s="1560"/>
      <c r="HD120" s="1560"/>
      <c r="HE120" s="1560"/>
      <c r="HF120" s="1560"/>
      <c r="HG120" s="1560"/>
      <c r="HH120" s="1560"/>
      <c r="HI120" s="1560"/>
      <c r="HJ120" s="1560"/>
      <c r="HK120" s="1560"/>
      <c r="HL120" s="1560"/>
      <c r="HM120" s="1560"/>
      <c r="HN120" s="1560"/>
      <c r="HO120" s="1560"/>
      <c r="HP120" s="1560"/>
      <c r="HQ120" s="1560"/>
      <c r="HR120" s="1560"/>
      <c r="HS120" s="1560"/>
      <c r="HT120" s="1560"/>
      <c r="HU120" s="1560"/>
      <c r="HV120" s="1560"/>
      <c r="HW120" s="1560"/>
      <c r="HX120" s="1560"/>
      <c r="HY120" s="1560"/>
      <c r="HZ120" s="1560"/>
      <c r="IA120" s="1560"/>
      <c r="IB120" s="1560"/>
      <c r="IC120" s="1560"/>
      <c r="ID120" s="1560"/>
      <c r="IE120" s="1560"/>
      <c r="IF120" s="1560"/>
      <c r="IG120" s="1560"/>
      <c r="IH120" s="1560"/>
      <c r="II120" s="1560"/>
      <c r="IJ120" s="1560"/>
      <c r="IK120" s="1560"/>
      <c r="IL120" s="1560"/>
      <c r="IM120" s="1560"/>
      <c r="IN120" s="1560"/>
      <c r="IO120" s="1560"/>
      <c r="IP120" s="1560"/>
      <c r="IQ120" s="1560"/>
      <c r="IR120" s="1560"/>
      <c r="IS120" s="1560"/>
      <c r="IT120" s="1560"/>
      <c r="IU120" s="1560"/>
      <c r="IV120" s="1560"/>
      <c r="IW120" s="1560"/>
      <c r="IX120" s="1560"/>
      <c r="IY120" s="1560"/>
      <c r="IZ120" s="1560"/>
      <c r="JA120" s="1560"/>
      <c r="JB120" s="1560"/>
      <c r="JC120" s="1560"/>
      <c r="JD120" s="1560"/>
      <c r="JE120" s="1560"/>
      <c r="JF120" s="1560"/>
      <c r="JG120" s="1560"/>
      <c r="JH120" s="1560"/>
      <c r="JI120" s="1560"/>
      <c r="JJ120" s="1560"/>
      <c r="JK120" s="1560"/>
      <c r="JL120" s="1560"/>
      <c r="JM120" s="1560"/>
      <c r="JN120" s="1560"/>
      <c r="JO120" s="1560"/>
      <c r="JP120" s="1560"/>
      <c r="JQ120" s="1560"/>
      <c r="JR120" s="1560"/>
      <c r="JS120" s="1560"/>
      <c r="JT120" s="1560"/>
      <c r="JU120" s="1560"/>
      <c r="JV120" s="1560"/>
      <c r="JW120" s="1560"/>
      <c r="JX120" s="1560"/>
      <c r="JY120" s="1560"/>
      <c r="JZ120" s="1560"/>
      <c r="KA120" s="1560"/>
      <c r="KB120" s="1560"/>
      <c r="KC120" s="1560"/>
      <c r="KD120" s="1560"/>
      <c r="KE120" s="1560"/>
      <c r="KF120" s="1560"/>
      <c r="KG120" s="1560"/>
      <c r="KH120" s="1560"/>
      <c r="KI120" s="1560"/>
      <c r="KJ120" s="1560"/>
      <c r="KK120" s="1560"/>
      <c r="KL120" s="1560"/>
      <c r="KM120" s="1560"/>
      <c r="KN120" s="1560"/>
      <c r="KO120" s="1560"/>
      <c r="KP120" s="1560"/>
      <c r="KQ120" s="1560"/>
      <c r="KR120" s="1560"/>
      <c r="KS120" s="1560"/>
      <c r="KT120" s="1560"/>
      <c r="KU120" s="1560"/>
      <c r="KV120" s="1560"/>
      <c r="KW120" s="1560"/>
      <c r="KX120" s="1560"/>
      <c r="KY120" s="1560"/>
      <c r="KZ120" s="1560"/>
      <c r="LA120" s="1560"/>
      <c r="LB120" s="1560"/>
      <c r="LC120" s="1560"/>
      <c r="LD120" s="1560"/>
      <c r="LE120" s="1560"/>
      <c r="LF120" s="1560"/>
      <c r="LG120" s="1560"/>
      <c r="LH120" s="1560"/>
      <c r="LI120" s="1560"/>
      <c r="LJ120" s="1560"/>
      <c r="LK120" s="1560"/>
      <c r="LL120" s="1560"/>
      <c r="LM120" s="1560"/>
      <c r="LN120" s="1560"/>
      <c r="LO120" s="1560"/>
      <c r="LP120" s="1560"/>
      <c r="LQ120" s="1560"/>
      <c r="LR120" s="1560"/>
      <c r="LS120" s="1560"/>
      <c r="LT120" s="1560"/>
      <c r="LU120" s="1560"/>
      <c r="LV120" s="1560"/>
      <c r="LW120" s="1560"/>
      <c r="LX120" s="1560"/>
      <c r="LY120" s="1560"/>
      <c r="LZ120" s="1560"/>
      <c r="MA120" s="1560"/>
      <c r="MB120" s="1560"/>
      <c r="MC120" s="1560"/>
      <c r="MD120" s="1560"/>
      <c r="ME120" s="1560"/>
      <c r="MF120" s="1560"/>
      <c r="MG120" s="1560"/>
      <c r="MH120" s="1560"/>
      <c r="MI120" s="1560"/>
      <c r="MJ120" s="1560"/>
      <c r="MK120" s="1560"/>
      <c r="ML120" s="1560"/>
      <c r="MM120" s="1560"/>
      <c r="MN120" s="1560"/>
      <c r="MO120" s="1560"/>
      <c r="MP120" s="1560"/>
      <c r="MQ120" s="1560"/>
      <c r="MR120" s="1560"/>
      <c r="MS120" s="1560"/>
      <c r="MT120" s="1560"/>
      <c r="MU120" s="1560"/>
      <c r="MV120" s="1560"/>
      <c r="MW120" s="1560"/>
      <c r="MX120" s="1560"/>
      <c r="MY120" s="1560"/>
      <c r="MZ120" s="1560"/>
      <c r="NA120" s="1560"/>
      <c r="NB120" s="1560"/>
      <c r="NC120" s="1560"/>
      <c r="ND120" s="1560"/>
      <c r="NE120" s="1560"/>
      <c r="NF120" s="1560"/>
      <c r="NG120" s="1560"/>
      <c r="NH120" s="1560"/>
      <c r="NI120" s="1560"/>
      <c r="NJ120" s="1560"/>
      <c r="NK120" s="1560"/>
      <c r="NL120" s="1560"/>
      <c r="NM120" s="1560"/>
      <c r="NN120" s="1560"/>
      <c r="NO120" s="1560"/>
      <c r="NP120" s="1560"/>
      <c r="NQ120" s="1560"/>
      <c r="NR120" s="1560"/>
      <c r="NS120" s="1560"/>
      <c r="NT120" s="1560"/>
      <c r="NU120" s="1560"/>
      <c r="NV120" s="1560"/>
    </row>
    <row r="121" spans="1:386" s="1574" customFormat="1" ht="41.4">
      <c r="A121" s="1691"/>
      <c r="B121" s="2080" t="s">
        <v>345</v>
      </c>
      <c r="C121" s="1916"/>
      <c r="D121" s="1916"/>
      <c r="E121" s="1916">
        <v>548.85599999999999</v>
      </c>
      <c r="F121" s="1916" t="s">
        <v>1280</v>
      </c>
      <c r="G121" s="2133">
        <v>90</v>
      </c>
      <c r="H121" s="1916" t="s">
        <v>777</v>
      </c>
      <c r="I121" s="1916" t="s">
        <v>1282</v>
      </c>
      <c r="J121" s="2065">
        <v>517.68600000000004</v>
      </c>
      <c r="K121" s="2133">
        <v>75</v>
      </c>
      <c r="L121" s="1916" t="s">
        <v>1281</v>
      </c>
      <c r="M121" s="1790"/>
      <c r="N121" s="1791"/>
      <c r="O121" s="1790"/>
      <c r="P121" s="1706"/>
      <c r="Q121" s="1717"/>
      <c r="R121" s="1772"/>
      <c r="S121" s="1772"/>
      <c r="T121" s="1772"/>
      <c r="U121" s="1792"/>
      <c r="V121" s="1689">
        <f t="shared" si="52"/>
        <v>31.169999999999959</v>
      </c>
      <c r="W121" s="1638"/>
      <c r="X121" s="1639"/>
      <c r="Y121" s="1995"/>
      <c r="Z121" s="1638"/>
      <c r="AA121" s="1639"/>
      <c r="AB121" s="1640"/>
      <c r="AC121" s="1640"/>
      <c r="AD121" s="1995"/>
      <c r="AE121" s="1988"/>
      <c r="AF121" s="1634"/>
      <c r="AG121" s="1543"/>
      <c r="AH121" s="1634"/>
      <c r="AI121" s="1543"/>
      <c r="AJ121" s="1634">
        <v>1</v>
      </c>
      <c r="AK121" s="1543">
        <f t="shared" si="70"/>
        <v>548.85599999999999</v>
      </c>
      <c r="AL121" s="1634">
        <v>1</v>
      </c>
      <c r="AM121" s="1543">
        <f t="shared" si="71"/>
        <v>517.68600000000004</v>
      </c>
      <c r="AN121" s="1559"/>
      <c r="AO121" s="1559"/>
      <c r="AP121" s="1559"/>
      <c r="AQ121" s="1559"/>
      <c r="AR121" s="1559"/>
      <c r="AS121" s="1559"/>
      <c r="AT121" s="1559"/>
      <c r="AU121" s="1559"/>
      <c r="AV121" s="1559"/>
      <c r="AW121" s="1559"/>
      <c r="AX121" s="1559"/>
      <c r="AY121" s="1559"/>
      <c r="AZ121" s="1559"/>
      <c r="BA121" s="1559"/>
      <c r="BB121" s="1559"/>
      <c r="BC121" s="1559"/>
      <c r="BD121" s="1559"/>
      <c r="BE121" s="1559"/>
      <c r="BF121" s="1559"/>
      <c r="BG121" s="1559"/>
      <c r="BH121" s="1559"/>
      <c r="BI121" s="1559"/>
      <c r="BJ121" s="1559"/>
      <c r="BK121" s="1559"/>
      <c r="BL121" s="1559"/>
      <c r="BM121" s="1559"/>
      <c r="BN121" s="1559"/>
      <c r="BO121" s="1559"/>
      <c r="BP121" s="1559"/>
      <c r="BQ121" s="1559"/>
      <c r="BR121" s="1559"/>
      <c r="BS121" s="1559"/>
      <c r="BT121" s="1559"/>
      <c r="BU121" s="1559"/>
      <c r="BV121" s="1559"/>
      <c r="BW121" s="1559"/>
      <c r="BX121" s="1559"/>
      <c r="BY121" s="1559"/>
      <c r="BZ121" s="1559"/>
      <c r="CA121" s="1559"/>
      <c r="CB121" s="1559"/>
      <c r="CC121" s="1559"/>
      <c r="CD121" s="1559"/>
      <c r="CE121" s="1559"/>
      <c r="CF121" s="1559"/>
      <c r="CG121" s="1559"/>
      <c r="CH121" s="1559"/>
      <c r="CI121" s="1559"/>
      <c r="CJ121" s="1559"/>
      <c r="CK121" s="1559"/>
      <c r="CL121" s="1559"/>
      <c r="CM121" s="1559"/>
      <c r="CN121" s="1559"/>
      <c r="CO121" s="1559"/>
      <c r="CP121" s="1559"/>
      <c r="CQ121" s="1559"/>
      <c r="CR121" s="1559"/>
      <c r="CS121" s="1559"/>
      <c r="CT121" s="1559"/>
      <c r="CU121" s="1559"/>
      <c r="CV121" s="1559"/>
      <c r="CW121" s="1559"/>
      <c r="CX121" s="1559"/>
      <c r="CY121" s="1559"/>
      <c r="CZ121" s="1559"/>
      <c r="DA121" s="1559"/>
      <c r="DB121" s="1559"/>
      <c r="DC121" s="1559"/>
      <c r="DD121" s="1559"/>
      <c r="DE121" s="1559"/>
      <c r="DF121" s="1559"/>
      <c r="DG121" s="1559"/>
      <c r="DH121" s="1559"/>
      <c r="DI121" s="1559"/>
      <c r="DJ121" s="1559"/>
      <c r="DK121" s="1559"/>
      <c r="DL121" s="1559"/>
      <c r="DM121" s="1559"/>
      <c r="DN121" s="1559"/>
      <c r="DO121" s="1559"/>
      <c r="DP121" s="1559"/>
      <c r="DQ121" s="1559"/>
      <c r="DR121" s="1559"/>
      <c r="DS121" s="1559"/>
      <c r="DT121" s="1559"/>
      <c r="DU121" s="1559"/>
      <c r="DV121" s="1559"/>
      <c r="DW121" s="1559"/>
      <c r="DX121" s="1559"/>
      <c r="DY121" s="1559"/>
      <c r="DZ121" s="1559"/>
      <c r="EA121" s="1559"/>
      <c r="EB121" s="1559"/>
      <c r="EC121" s="1559"/>
      <c r="ED121" s="1559"/>
      <c r="EE121" s="1559"/>
      <c r="EF121" s="1559"/>
      <c r="EG121" s="1559"/>
      <c r="EH121" s="1559"/>
      <c r="EI121" s="1559"/>
      <c r="EJ121" s="1559"/>
      <c r="EK121" s="1559"/>
      <c r="EL121" s="1559"/>
      <c r="EM121" s="1559"/>
      <c r="EN121" s="1559"/>
      <c r="EO121" s="1559"/>
      <c r="EP121" s="1559"/>
      <c r="EQ121" s="1559"/>
      <c r="ER121" s="1559"/>
      <c r="ES121" s="1559"/>
      <c r="ET121" s="1559"/>
      <c r="EU121" s="1559"/>
      <c r="EV121" s="1559"/>
      <c r="EW121" s="1559"/>
      <c r="EX121" s="1559"/>
      <c r="EY121" s="1559"/>
      <c r="EZ121" s="1559"/>
      <c r="FA121" s="1606"/>
      <c r="FB121" s="1560"/>
      <c r="FC121" s="1560"/>
      <c r="FD121" s="1560"/>
      <c r="FE121" s="1560"/>
      <c r="FF121" s="1560"/>
      <c r="FG121" s="1560"/>
      <c r="FH121" s="1560"/>
      <c r="FI121" s="1560"/>
      <c r="FJ121" s="1560"/>
      <c r="FK121" s="1560"/>
      <c r="FL121" s="1560"/>
      <c r="FM121" s="1560"/>
      <c r="FN121" s="1560"/>
      <c r="FO121" s="1560"/>
      <c r="FP121" s="1560"/>
      <c r="FQ121" s="1560"/>
      <c r="FR121" s="1560"/>
      <c r="FS121" s="1560"/>
      <c r="FT121" s="1560"/>
      <c r="FU121" s="1560"/>
      <c r="FV121" s="1560"/>
      <c r="FW121" s="1560"/>
      <c r="FX121" s="1560"/>
      <c r="FY121" s="1560"/>
      <c r="FZ121" s="1560"/>
      <c r="GA121" s="1560"/>
      <c r="GB121" s="1560"/>
      <c r="GC121" s="1560"/>
      <c r="GD121" s="1560"/>
      <c r="GE121" s="1560"/>
      <c r="GF121" s="1560"/>
      <c r="GG121" s="1560"/>
      <c r="GH121" s="1560"/>
      <c r="GI121" s="1560"/>
      <c r="GJ121" s="1560"/>
      <c r="GK121" s="1560"/>
      <c r="GL121" s="1560"/>
      <c r="GM121" s="1560"/>
      <c r="GN121" s="1560"/>
      <c r="GO121" s="1560"/>
      <c r="GP121" s="1560"/>
      <c r="GQ121" s="1560"/>
      <c r="GR121" s="1560"/>
      <c r="GS121" s="1560"/>
      <c r="GT121" s="1560"/>
      <c r="GU121" s="1560"/>
      <c r="GV121" s="1560"/>
      <c r="GW121" s="1560"/>
      <c r="GX121" s="1560"/>
      <c r="GY121" s="1560"/>
      <c r="GZ121" s="1560"/>
      <c r="HA121" s="1560"/>
      <c r="HB121" s="1560"/>
      <c r="HC121" s="1560"/>
      <c r="HD121" s="1560"/>
      <c r="HE121" s="1560"/>
      <c r="HF121" s="1560"/>
      <c r="HG121" s="1560"/>
      <c r="HH121" s="1560"/>
      <c r="HI121" s="1560"/>
      <c r="HJ121" s="1560"/>
      <c r="HK121" s="1560"/>
      <c r="HL121" s="1560"/>
      <c r="HM121" s="1560"/>
      <c r="HN121" s="1560"/>
      <c r="HO121" s="1560"/>
      <c r="HP121" s="1560"/>
      <c r="HQ121" s="1560"/>
      <c r="HR121" s="1560"/>
      <c r="HS121" s="1560"/>
      <c r="HT121" s="1560"/>
      <c r="HU121" s="1560"/>
      <c r="HV121" s="1560"/>
      <c r="HW121" s="1560"/>
      <c r="HX121" s="1560"/>
      <c r="HY121" s="1560"/>
      <c r="HZ121" s="1560"/>
      <c r="IA121" s="1560"/>
      <c r="IB121" s="1560"/>
      <c r="IC121" s="1560"/>
      <c r="ID121" s="1560"/>
      <c r="IE121" s="1560"/>
      <c r="IF121" s="1560"/>
      <c r="IG121" s="1560"/>
      <c r="IH121" s="1560"/>
      <c r="II121" s="1560"/>
      <c r="IJ121" s="1560"/>
      <c r="IK121" s="1560"/>
      <c r="IL121" s="1560"/>
      <c r="IM121" s="1560"/>
      <c r="IN121" s="1560"/>
      <c r="IO121" s="1560"/>
      <c r="IP121" s="1560"/>
      <c r="IQ121" s="1560"/>
      <c r="IR121" s="1560"/>
      <c r="IS121" s="1560"/>
      <c r="IT121" s="1560"/>
      <c r="IU121" s="1560"/>
      <c r="IV121" s="1560"/>
      <c r="IW121" s="1560"/>
      <c r="IX121" s="1560"/>
      <c r="IY121" s="1560"/>
      <c r="IZ121" s="1560"/>
      <c r="JA121" s="1560"/>
      <c r="JB121" s="1560"/>
      <c r="JC121" s="1560"/>
      <c r="JD121" s="1560"/>
      <c r="JE121" s="1560"/>
      <c r="JF121" s="1560"/>
      <c r="JG121" s="1560"/>
      <c r="JH121" s="1560"/>
      <c r="JI121" s="1560"/>
      <c r="JJ121" s="1560"/>
      <c r="JK121" s="1560"/>
      <c r="JL121" s="1560"/>
      <c r="JM121" s="1560"/>
      <c r="JN121" s="1560"/>
      <c r="JO121" s="1560"/>
      <c r="JP121" s="1560"/>
      <c r="JQ121" s="1560"/>
      <c r="JR121" s="1560"/>
      <c r="JS121" s="1560"/>
      <c r="JT121" s="1560"/>
      <c r="JU121" s="1560"/>
      <c r="JV121" s="1560"/>
      <c r="JW121" s="1560"/>
      <c r="JX121" s="1560"/>
      <c r="JY121" s="1560"/>
      <c r="JZ121" s="1560"/>
      <c r="KA121" s="1560"/>
      <c r="KB121" s="1560"/>
      <c r="KC121" s="1560"/>
      <c r="KD121" s="1560"/>
      <c r="KE121" s="1560"/>
      <c r="KF121" s="1560"/>
      <c r="KG121" s="1560"/>
      <c r="KH121" s="1560"/>
      <c r="KI121" s="1560"/>
      <c r="KJ121" s="1560"/>
      <c r="KK121" s="1560"/>
      <c r="KL121" s="1560"/>
      <c r="KM121" s="1560"/>
      <c r="KN121" s="1560"/>
      <c r="KO121" s="1560"/>
      <c r="KP121" s="1560"/>
      <c r="KQ121" s="1560"/>
      <c r="KR121" s="1560"/>
      <c r="KS121" s="1560"/>
      <c r="KT121" s="1560"/>
      <c r="KU121" s="1560"/>
      <c r="KV121" s="1560"/>
      <c r="KW121" s="1560"/>
      <c r="KX121" s="1560"/>
      <c r="KY121" s="1560"/>
      <c r="KZ121" s="1560"/>
      <c r="LA121" s="1560"/>
      <c r="LB121" s="1560"/>
      <c r="LC121" s="1560"/>
      <c r="LD121" s="1560"/>
      <c r="LE121" s="1560"/>
      <c r="LF121" s="1560"/>
      <c r="LG121" s="1560"/>
      <c r="LH121" s="1560"/>
      <c r="LI121" s="1560"/>
      <c r="LJ121" s="1560"/>
      <c r="LK121" s="1560"/>
      <c r="LL121" s="1560"/>
      <c r="LM121" s="1560"/>
      <c r="LN121" s="1560"/>
      <c r="LO121" s="1560"/>
      <c r="LP121" s="1560"/>
      <c r="LQ121" s="1560"/>
      <c r="LR121" s="1560"/>
      <c r="LS121" s="1560"/>
      <c r="LT121" s="1560"/>
      <c r="LU121" s="1560"/>
      <c r="LV121" s="1560"/>
      <c r="LW121" s="1560"/>
      <c r="LX121" s="1560"/>
      <c r="LY121" s="1560"/>
      <c r="LZ121" s="1560"/>
      <c r="MA121" s="1560"/>
      <c r="MB121" s="1560"/>
      <c r="MC121" s="1560"/>
      <c r="MD121" s="1560"/>
      <c r="ME121" s="1560"/>
      <c r="MF121" s="1560"/>
      <c r="MG121" s="1560"/>
      <c r="MH121" s="1560"/>
      <c r="MI121" s="1560"/>
      <c r="MJ121" s="1560"/>
      <c r="MK121" s="1560"/>
      <c r="ML121" s="1560"/>
      <c r="MM121" s="1560"/>
      <c r="MN121" s="1560"/>
      <c r="MO121" s="1560"/>
      <c r="MP121" s="1560"/>
      <c r="MQ121" s="1560"/>
      <c r="MR121" s="1560"/>
      <c r="MS121" s="1560"/>
      <c r="MT121" s="1560"/>
      <c r="MU121" s="1560"/>
      <c r="MV121" s="1560"/>
      <c r="MW121" s="1560"/>
      <c r="MX121" s="1560"/>
      <c r="MY121" s="1560"/>
      <c r="MZ121" s="1560"/>
      <c r="NA121" s="1560"/>
      <c r="NB121" s="1560"/>
      <c r="NC121" s="1560"/>
      <c r="ND121" s="1560"/>
      <c r="NE121" s="1560"/>
      <c r="NF121" s="1560"/>
      <c r="NG121" s="1560"/>
      <c r="NH121" s="1560"/>
      <c r="NI121" s="1560"/>
      <c r="NJ121" s="1560"/>
      <c r="NK121" s="1560"/>
      <c r="NL121" s="1560"/>
      <c r="NM121" s="1560"/>
      <c r="NN121" s="1560"/>
      <c r="NO121" s="1560"/>
      <c r="NP121" s="1560"/>
      <c r="NQ121" s="1560"/>
      <c r="NR121" s="1560"/>
      <c r="NS121" s="1560"/>
      <c r="NT121" s="1560"/>
      <c r="NU121" s="1560"/>
      <c r="NV121" s="1560"/>
    </row>
    <row r="122" spans="1:386" s="1579" customFormat="1">
      <c r="A122" s="1672">
        <v>4</v>
      </c>
      <c r="B122" s="1769" t="s">
        <v>34</v>
      </c>
      <c r="C122" s="1810"/>
      <c r="D122" s="1811"/>
      <c r="E122" s="1780">
        <f>SUM(E123:E155)</f>
        <v>280213.55599999998</v>
      </c>
      <c r="F122" s="1780">
        <f>SUM(F123:F155)</f>
        <v>0</v>
      </c>
      <c r="G122" s="1780"/>
      <c r="H122" s="1780">
        <f>SUM(H123:H155)</f>
        <v>0</v>
      </c>
      <c r="I122" s="1780">
        <f>SUM(I123:I155)</f>
        <v>0</v>
      </c>
      <c r="J122" s="1780">
        <f>SUM(J123:J155)</f>
        <v>52081.275000000001</v>
      </c>
      <c r="K122" s="1780"/>
      <c r="L122" s="1780">
        <f t="shared" ref="L122:T122" si="74">SUM(L123:L155)</f>
        <v>0</v>
      </c>
      <c r="M122" s="1780">
        <f t="shared" si="74"/>
        <v>60239</v>
      </c>
      <c r="N122" s="1780">
        <f t="shared" si="74"/>
        <v>0</v>
      </c>
      <c r="O122" s="1780">
        <f t="shared" si="74"/>
        <v>51000</v>
      </c>
      <c r="P122" s="1780">
        <f t="shared" si="74"/>
        <v>9239</v>
      </c>
      <c r="Q122" s="1780">
        <f t="shared" si="74"/>
        <v>22667.494493999999</v>
      </c>
      <c r="R122" s="1780">
        <f t="shared" si="74"/>
        <v>0</v>
      </c>
      <c r="S122" s="1780">
        <f t="shared" si="74"/>
        <v>16391</v>
      </c>
      <c r="T122" s="1780">
        <f t="shared" si="74"/>
        <v>6276.4944940000005</v>
      </c>
      <c r="U122" s="1811"/>
      <c r="V122" s="1689">
        <f t="shared" si="52"/>
        <v>228132.28099999999</v>
      </c>
      <c r="W122" s="1641">
        <f>SUM(W123:W155)</f>
        <v>10</v>
      </c>
      <c r="X122" s="1642">
        <f>SUM(X123:X155)</f>
        <v>0</v>
      </c>
      <c r="Y122" s="1995">
        <f>W122+X122</f>
        <v>10</v>
      </c>
      <c r="Z122" s="1641">
        <f>SUM(Z123:Z155)</f>
        <v>9</v>
      </c>
      <c r="AA122" s="1642">
        <f>SUM(AA123:AA155)</f>
        <v>1</v>
      </c>
      <c r="AB122" s="1634">
        <f>SUM(AB123:AB155)</f>
        <v>0</v>
      </c>
      <c r="AC122" s="1634">
        <f>SUM(AC123:AC155)</f>
        <v>0</v>
      </c>
      <c r="AD122" s="1989">
        <f>Z122+AB122</f>
        <v>9</v>
      </c>
      <c r="AE122" s="1988">
        <f>AD122/Y122</f>
        <v>0.9</v>
      </c>
      <c r="AF122" s="1634">
        <f t="shared" ref="AF122:AM122" si="75">SUM(AF123:AF155)</f>
        <v>11</v>
      </c>
      <c r="AG122" s="1634">
        <f t="shared" si="75"/>
        <v>233337.37299999999</v>
      </c>
      <c r="AH122" s="1634">
        <f t="shared" si="75"/>
        <v>3</v>
      </c>
      <c r="AI122" s="1634">
        <f t="shared" si="75"/>
        <v>52081.275000000001</v>
      </c>
      <c r="AJ122" s="1634">
        <f t="shared" si="75"/>
        <v>9</v>
      </c>
      <c r="AK122" s="1634">
        <f t="shared" si="75"/>
        <v>46876.183000000005</v>
      </c>
      <c r="AL122" s="1634">
        <f t="shared" si="75"/>
        <v>0</v>
      </c>
      <c r="AM122" s="1634">
        <f t="shared" si="75"/>
        <v>0</v>
      </c>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607"/>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37"/>
      <c r="GB122" s="37"/>
      <c r="GC122" s="37"/>
      <c r="GD122" s="37"/>
      <c r="GE122" s="37"/>
      <c r="GF122" s="37"/>
      <c r="GG122" s="37"/>
      <c r="GH122" s="37"/>
      <c r="GI122" s="37"/>
      <c r="GJ122" s="37"/>
      <c r="GK122" s="37"/>
      <c r="GL122" s="37"/>
      <c r="GM122" s="37"/>
      <c r="GN122" s="37"/>
      <c r="GO122" s="37"/>
      <c r="GP122" s="37"/>
      <c r="GQ122" s="37"/>
      <c r="GR122" s="37"/>
      <c r="GS122" s="37"/>
      <c r="GT122" s="37"/>
      <c r="GU122" s="37"/>
      <c r="GV122" s="37"/>
      <c r="GW122" s="37"/>
      <c r="GX122" s="37"/>
      <c r="GY122" s="37"/>
      <c r="GZ122" s="37"/>
      <c r="HA122" s="37"/>
      <c r="HB122" s="37"/>
      <c r="HC122" s="37"/>
      <c r="HD122" s="37"/>
      <c r="HE122" s="37"/>
      <c r="HF122" s="37"/>
      <c r="HG122" s="37"/>
      <c r="HH122" s="37"/>
      <c r="HI122" s="37"/>
      <c r="HJ122" s="37"/>
      <c r="HK122" s="37"/>
      <c r="HL122" s="37"/>
      <c r="HM122" s="37"/>
      <c r="HN122" s="37"/>
      <c r="HO122" s="37"/>
      <c r="HP122" s="37"/>
      <c r="HQ122" s="37"/>
      <c r="HR122" s="37"/>
      <c r="HS122" s="37"/>
      <c r="HT122" s="37"/>
      <c r="HU122" s="37"/>
      <c r="HV122" s="37"/>
      <c r="HW122" s="37"/>
      <c r="HX122" s="37"/>
      <c r="HY122" s="37"/>
      <c r="HZ122" s="37"/>
      <c r="IA122" s="37"/>
      <c r="IB122" s="37"/>
      <c r="IC122" s="37"/>
      <c r="ID122" s="37"/>
      <c r="IE122" s="37"/>
      <c r="IF122" s="37"/>
      <c r="IG122" s="37"/>
      <c r="IH122" s="37"/>
      <c r="II122" s="37"/>
      <c r="IJ122" s="37"/>
      <c r="IK122" s="37"/>
      <c r="IL122" s="37"/>
      <c r="IM122" s="37"/>
      <c r="IN122" s="37"/>
      <c r="IO122" s="37"/>
      <c r="IP122" s="37"/>
      <c r="IQ122" s="37"/>
      <c r="IR122" s="37"/>
      <c r="IS122" s="37"/>
      <c r="IT122" s="37"/>
      <c r="IU122" s="37"/>
      <c r="IV122" s="37"/>
      <c r="IW122" s="37"/>
      <c r="IX122" s="37"/>
      <c r="IY122" s="37"/>
      <c r="IZ122" s="37"/>
      <c r="JA122" s="37"/>
      <c r="JB122" s="37"/>
      <c r="JC122" s="37"/>
      <c r="JD122" s="37"/>
      <c r="JE122" s="37"/>
      <c r="JF122" s="37"/>
      <c r="JG122" s="37"/>
      <c r="JH122" s="37"/>
      <c r="JI122" s="37"/>
      <c r="JJ122" s="37"/>
      <c r="JK122" s="37"/>
      <c r="JL122" s="37"/>
      <c r="JM122" s="37"/>
      <c r="JN122" s="37"/>
      <c r="JO122" s="37"/>
      <c r="JP122" s="37"/>
      <c r="JQ122" s="37"/>
      <c r="JR122" s="37"/>
      <c r="JS122" s="37"/>
      <c r="JT122" s="37"/>
      <c r="JU122" s="37"/>
      <c r="JV122" s="37"/>
      <c r="JW122" s="37"/>
      <c r="JX122" s="37"/>
      <c r="JY122" s="37"/>
      <c r="JZ122" s="37"/>
      <c r="KA122" s="37"/>
      <c r="KB122" s="37"/>
      <c r="KC122" s="37"/>
      <c r="KD122" s="37"/>
      <c r="KE122" s="37"/>
      <c r="KF122" s="37"/>
      <c r="KG122" s="37"/>
      <c r="KH122" s="37"/>
      <c r="KI122" s="37"/>
      <c r="KJ122" s="37"/>
      <c r="KK122" s="37"/>
      <c r="KL122" s="37"/>
      <c r="KM122" s="37"/>
      <c r="KN122" s="37"/>
      <c r="KO122" s="37"/>
      <c r="KP122" s="37"/>
      <c r="KQ122" s="37"/>
      <c r="KR122" s="37"/>
      <c r="KS122" s="37"/>
      <c r="KT122" s="37"/>
      <c r="KU122" s="37"/>
      <c r="KV122" s="37"/>
      <c r="KW122" s="37"/>
      <c r="KX122" s="37"/>
      <c r="KY122" s="37"/>
      <c r="KZ122" s="37"/>
      <c r="LA122" s="37"/>
      <c r="LB122" s="37"/>
      <c r="LC122" s="37"/>
      <c r="LD122" s="37"/>
      <c r="LE122" s="37"/>
      <c r="LF122" s="37"/>
      <c r="LG122" s="37"/>
      <c r="LH122" s="37"/>
      <c r="LI122" s="37"/>
      <c r="LJ122" s="37"/>
      <c r="LK122" s="37"/>
      <c r="LL122" s="37"/>
      <c r="LM122" s="37"/>
      <c r="LN122" s="37"/>
      <c r="LO122" s="37"/>
      <c r="LP122" s="37"/>
      <c r="LQ122" s="37"/>
      <c r="LR122" s="37"/>
      <c r="LS122" s="37"/>
      <c r="LT122" s="37"/>
      <c r="LU122" s="37"/>
      <c r="LV122" s="37"/>
      <c r="LW122" s="37"/>
      <c r="LX122" s="37"/>
      <c r="LY122" s="37"/>
      <c r="LZ122" s="37"/>
      <c r="MA122" s="37"/>
      <c r="MB122" s="37"/>
      <c r="MC122" s="37"/>
      <c r="MD122" s="37"/>
      <c r="ME122" s="37"/>
      <c r="MF122" s="37"/>
      <c r="MG122" s="37"/>
      <c r="MH122" s="37"/>
      <c r="MI122" s="37"/>
      <c r="MJ122" s="37"/>
      <c r="MK122" s="37"/>
      <c r="ML122" s="37"/>
      <c r="MM122" s="37"/>
      <c r="MN122" s="37"/>
      <c r="MO122" s="37"/>
      <c r="MP122" s="37"/>
      <c r="MQ122" s="37"/>
      <c r="MR122" s="37"/>
      <c r="MS122" s="37"/>
      <c r="MT122" s="37"/>
      <c r="MU122" s="37"/>
      <c r="MV122" s="37"/>
      <c r="MW122" s="37"/>
      <c r="MX122" s="37"/>
      <c r="MY122" s="37"/>
      <c r="MZ122" s="37"/>
      <c r="NA122" s="37"/>
      <c r="NB122" s="37"/>
      <c r="NC122" s="37"/>
      <c r="ND122" s="37"/>
      <c r="NE122" s="37"/>
      <c r="NF122" s="37"/>
      <c r="NG122" s="37"/>
      <c r="NH122" s="37"/>
      <c r="NI122" s="37"/>
      <c r="NJ122" s="37"/>
      <c r="NK122" s="37"/>
      <c r="NL122" s="37"/>
      <c r="NM122" s="37"/>
      <c r="NN122" s="37"/>
      <c r="NO122" s="37"/>
      <c r="NP122" s="37"/>
      <c r="NQ122" s="37"/>
      <c r="NR122" s="37"/>
      <c r="NS122" s="37"/>
      <c r="NT122" s="37"/>
      <c r="NU122" s="37"/>
      <c r="NV122" s="37"/>
    </row>
    <row r="123" spans="1:386" s="38" customFormat="1" ht="27.6">
      <c r="A123" s="1725"/>
      <c r="B123" s="1723" t="s">
        <v>81</v>
      </c>
      <c r="C123" s="1724"/>
      <c r="D123" s="1725"/>
      <c r="E123" s="1781"/>
      <c r="F123" s="1725"/>
      <c r="G123" s="1781"/>
      <c r="H123" s="1725"/>
      <c r="I123" s="1782"/>
      <c r="J123" s="1781"/>
      <c r="K123" s="1781"/>
      <c r="L123" s="1725"/>
      <c r="M123" s="1781"/>
      <c r="N123" s="1781"/>
      <c r="O123" s="1781"/>
      <c r="P123" s="1781"/>
      <c r="Q123" s="1783"/>
      <c r="R123" s="1783"/>
      <c r="S123" s="1783"/>
      <c r="T123" s="1783"/>
      <c r="U123" s="1725"/>
      <c r="V123" s="1689">
        <f t="shared" si="52"/>
        <v>0</v>
      </c>
      <c r="W123" s="1641"/>
      <c r="X123" s="1642"/>
      <c r="Y123" s="1995"/>
      <c r="Z123" s="1641"/>
      <c r="AA123" s="1642"/>
      <c r="AB123" s="1634"/>
      <c r="AC123" s="1634"/>
      <c r="AD123" s="1995"/>
      <c r="AE123" s="1988"/>
      <c r="AF123" s="1634"/>
      <c r="AG123" s="1543"/>
      <c r="AH123" s="1634"/>
      <c r="AI123" s="1637"/>
      <c r="AJ123" s="1634"/>
      <c r="AK123" s="1637"/>
      <c r="AL123" s="1634"/>
      <c r="AM123" s="1637"/>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c r="CA123" s="44"/>
      <c r="CB123" s="44"/>
      <c r="CC123" s="44"/>
      <c r="CD123" s="44"/>
      <c r="CE123" s="44"/>
      <c r="CF123" s="44"/>
      <c r="CG123" s="44"/>
      <c r="CH123" s="44"/>
      <c r="CI123" s="44"/>
      <c r="CJ123" s="44"/>
      <c r="CK123" s="44"/>
      <c r="CL123" s="44"/>
      <c r="CM123" s="44"/>
      <c r="CN123" s="44"/>
      <c r="CO123" s="44"/>
      <c r="CP123" s="44"/>
      <c r="CQ123" s="44"/>
      <c r="CR123" s="44"/>
      <c r="CS123" s="44"/>
      <c r="CT123" s="44"/>
      <c r="CU123" s="44"/>
      <c r="CV123" s="44"/>
      <c r="CW123" s="44"/>
      <c r="CX123" s="44"/>
      <c r="CY123" s="44"/>
      <c r="CZ123" s="44"/>
      <c r="DA123" s="44"/>
      <c r="DB123" s="44"/>
      <c r="DC123" s="44"/>
      <c r="DD123" s="44"/>
      <c r="DE123" s="44"/>
      <c r="DF123" s="44"/>
      <c r="DG123" s="44"/>
      <c r="DH123" s="44"/>
      <c r="DI123" s="44"/>
      <c r="DJ123" s="44"/>
      <c r="DK123" s="44"/>
      <c r="DL123" s="44"/>
      <c r="DM123" s="44"/>
      <c r="DN123" s="44"/>
      <c r="DO123" s="44"/>
      <c r="DP123" s="44"/>
      <c r="DQ123" s="44"/>
      <c r="DR123" s="44"/>
      <c r="DS123" s="44"/>
      <c r="DT123" s="44"/>
      <c r="DU123" s="44"/>
      <c r="DV123" s="44"/>
      <c r="DW123" s="44"/>
      <c r="DX123" s="44"/>
      <c r="DY123" s="44"/>
      <c r="DZ123" s="44"/>
      <c r="EA123" s="44"/>
      <c r="EB123" s="44"/>
      <c r="EC123" s="44"/>
      <c r="ED123" s="44"/>
      <c r="EE123" s="44"/>
      <c r="EF123" s="44"/>
      <c r="EG123" s="44"/>
      <c r="EH123" s="44"/>
      <c r="EI123" s="44"/>
      <c r="EJ123" s="44"/>
      <c r="EK123" s="44"/>
      <c r="EL123" s="44"/>
      <c r="EM123" s="44"/>
      <c r="EN123" s="44"/>
      <c r="EO123" s="44"/>
      <c r="EP123" s="44"/>
      <c r="EQ123" s="44"/>
      <c r="ER123" s="44"/>
      <c r="ES123" s="44"/>
      <c r="ET123" s="44"/>
      <c r="EU123" s="44"/>
      <c r="EV123" s="44"/>
      <c r="EW123" s="44"/>
      <c r="EX123" s="44"/>
      <c r="EY123" s="44"/>
      <c r="EZ123" s="44"/>
      <c r="FA123" s="1608"/>
    </row>
    <row r="124" spans="1:386" s="40" customFormat="1">
      <c r="A124" s="1774"/>
      <c r="B124" s="1676" t="s">
        <v>166</v>
      </c>
      <c r="C124" s="1682"/>
      <c r="D124" s="1774"/>
      <c r="E124" s="1795"/>
      <c r="F124" s="1774"/>
      <c r="G124" s="1776"/>
      <c r="H124" s="1774"/>
      <c r="I124" s="1778"/>
      <c r="J124" s="1776"/>
      <c r="K124" s="1776"/>
      <c r="L124" s="1774"/>
      <c r="M124" s="1687"/>
      <c r="N124" s="1687"/>
      <c r="O124" s="1812"/>
      <c r="P124" s="1776"/>
      <c r="Q124" s="1813"/>
      <c r="R124" s="1777"/>
      <c r="S124" s="1777"/>
      <c r="T124" s="1777"/>
      <c r="U124" s="1725"/>
      <c r="V124" s="1689">
        <f t="shared" si="52"/>
        <v>0</v>
      </c>
      <c r="W124" s="1638"/>
      <c r="X124" s="1639"/>
      <c r="Y124" s="1995"/>
      <c r="Z124" s="1638"/>
      <c r="AA124" s="1639"/>
      <c r="AB124" s="1644"/>
      <c r="AC124" s="1644"/>
      <c r="AD124" s="1995"/>
      <c r="AE124" s="1988"/>
      <c r="AF124" s="1643"/>
      <c r="AG124" s="1543">
        <f t="shared" ref="AG124:AG155" si="76">AF124*E124</f>
        <v>0</v>
      </c>
      <c r="AH124" s="1643"/>
      <c r="AI124" s="1543">
        <f t="shared" ref="AI124:AI155" si="77">AH124*J124</f>
        <v>0</v>
      </c>
      <c r="AJ124" s="1643"/>
      <c r="AK124" s="1543">
        <f t="shared" ref="AK124:AK155" si="78">AJ124*E124</f>
        <v>0</v>
      </c>
      <c r="AL124" s="1643"/>
      <c r="AM124" s="1543">
        <f t="shared" ref="AM124:AM155" si="79">AL124*J124</f>
        <v>0</v>
      </c>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607"/>
      <c r="FB124" s="37"/>
      <c r="FC124" s="37"/>
      <c r="FD124" s="37"/>
      <c r="FE124" s="37"/>
      <c r="FF124" s="37"/>
      <c r="FG124" s="37"/>
      <c r="FH124" s="37"/>
      <c r="FI124" s="37"/>
      <c r="FJ124" s="37"/>
      <c r="FK124" s="37"/>
      <c r="FL124" s="37"/>
      <c r="FM124" s="37"/>
      <c r="FN124" s="37"/>
      <c r="FO124" s="37"/>
      <c r="FP124" s="37"/>
      <c r="FQ124" s="37"/>
      <c r="FR124" s="37"/>
      <c r="FS124" s="37"/>
      <c r="FT124" s="37"/>
      <c r="FU124" s="37"/>
      <c r="FV124" s="37"/>
      <c r="FW124" s="37"/>
      <c r="FX124" s="37"/>
      <c r="FY124" s="37"/>
      <c r="FZ124" s="37"/>
      <c r="GA124" s="37"/>
      <c r="GB124" s="37"/>
      <c r="GC124" s="37"/>
      <c r="GD124" s="37"/>
      <c r="GE124" s="37"/>
      <c r="GF124" s="37"/>
      <c r="GG124" s="37"/>
      <c r="GH124" s="37"/>
      <c r="GI124" s="37"/>
      <c r="GJ124" s="37"/>
      <c r="GK124" s="37"/>
      <c r="GL124" s="37"/>
      <c r="GM124" s="37"/>
      <c r="GN124" s="37"/>
      <c r="GO124" s="37"/>
      <c r="GP124" s="37"/>
      <c r="GQ124" s="37"/>
      <c r="GR124" s="37"/>
      <c r="GS124" s="37"/>
      <c r="GT124" s="37"/>
      <c r="GU124" s="37"/>
      <c r="GV124" s="37"/>
      <c r="GW124" s="37"/>
      <c r="GX124" s="37"/>
      <c r="GY124" s="37"/>
      <c r="GZ124" s="37"/>
      <c r="HA124" s="37"/>
      <c r="HB124" s="37"/>
      <c r="HC124" s="37"/>
      <c r="HD124" s="37"/>
      <c r="HE124" s="37"/>
      <c r="HF124" s="37"/>
      <c r="HG124" s="37"/>
      <c r="HH124" s="37"/>
      <c r="HI124" s="37"/>
      <c r="HJ124" s="37"/>
      <c r="HK124" s="37"/>
      <c r="HL124" s="37"/>
      <c r="HM124" s="37"/>
      <c r="HN124" s="37"/>
      <c r="HO124" s="37"/>
      <c r="HP124" s="37"/>
      <c r="HQ124" s="37"/>
      <c r="HR124" s="37"/>
      <c r="HS124" s="37"/>
      <c r="HT124" s="37"/>
      <c r="HU124" s="37"/>
      <c r="HV124" s="37"/>
      <c r="HW124" s="37"/>
      <c r="HX124" s="37"/>
      <c r="HY124" s="37"/>
      <c r="HZ124" s="37"/>
      <c r="IA124" s="37"/>
      <c r="IB124" s="37"/>
      <c r="IC124" s="37"/>
      <c r="ID124" s="37"/>
      <c r="IE124" s="37"/>
      <c r="IF124" s="37"/>
      <c r="IG124" s="37"/>
      <c r="IH124" s="37"/>
      <c r="II124" s="37"/>
      <c r="IJ124" s="37"/>
      <c r="IK124" s="37"/>
      <c r="IL124" s="37"/>
      <c r="IM124" s="37"/>
      <c r="IN124" s="37"/>
      <c r="IO124" s="37"/>
      <c r="IP124" s="37"/>
      <c r="IQ124" s="37"/>
      <c r="IR124" s="37"/>
      <c r="IS124" s="37"/>
      <c r="IT124" s="37"/>
      <c r="IU124" s="37"/>
      <c r="IV124" s="37"/>
      <c r="IW124" s="37"/>
      <c r="IX124" s="37"/>
      <c r="IY124" s="37"/>
      <c r="IZ124" s="37"/>
      <c r="JA124" s="37"/>
      <c r="JB124" s="37"/>
      <c r="JC124" s="37"/>
      <c r="JD124" s="37"/>
      <c r="JE124" s="37"/>
      <c r="JF124" s="37"/>
      <c r="JG124" s="37"/>
      <c r="JH124" s="37"/>
      <c r="JI124" s="37"/>
      <c r="JJ124" s="37"/>
      <c r="JK124" s="37"/>
      <c r="JL124" s="37"/>
      <c r="JM124" s="37"/>
      <c r="JN124" s="37"/>
      <c r="JO124" s="37"/>
      <c r="JP124" s="37"/>
      <c r="JQ124" s="37"/>
      <c r="JR124" s="37"/>
      <c r="JS124" s="37"/>
      <c r="JT124" s="37"/>
      <c r="JU124" s="37"/>
      <c r="JV124" s="37"/>
      <c r="JW124" s="37"/>
      <c r="JX124" s="37"/>
      <c r="JY124" s="37"/>
      <c r="JZ124" s="37"/>
      <c r="KA124" s="37"/>
      <c r="KB124" s="37"/>
      <c r="KC124" s="37"/>
      <c r="KD124" s="37"/>
      <c r="KE124" s="37"/>
      <c r="KF124" s="37"/>
      <c r="KG124" s="37"/>
      <c r="KH124" s="37"/>
      <c r="KI124" s="37"/>
      <c r="KJ124" s="37"/>
      <c r="KK124" s="37"/>
      <c r="KL124" s="37"/>
      <c r="KM124" s="37"/>
      <c r="KN124" s="37"/>
      <c r="KO124" s="37"/>
      <c r="KP124" s="37"/>
      <c r="KQ124" s="37"/>
      <c r="KR124" s="37"/>
      <c r="KS124" s="37"/>
      <c r="KT124" s="37"/>
      <c r="KU124" s="37"/>
      <c r="KV124" s="37"/>
      <c r="KW124" s="37"/>
      <c r="KX124" s="37"/>
      <c r="KY124" s="37"/>
      <c r="KZ124" s="37"/>
      <c r="LA124" s="37"/>
      <c r="LB124" s="37"/>
      <c r="LC124" s="37"/>
      <c r="LD124" s="37"/>
      <c r="LE124" s="37"/>
      <c r="LF124" s="37"/>
      <c r="LG124" s="37"/>
      <c r="LH124" s="37"/>
      <c r="LI124" s="37"/>
      <c r="LJ124" s="37"/>
      <c r="LK124" s="37"/>
      <c r="LL124" s="37"/>
      <c r="LM124" s="37"/>
      <c r="LN124" s="37"/>
      <c r="LO124" s="37"/>
      <c r="LP124" s="37"/>
      <c r="LQ124" s="37"/>
      <c r="LR124" s="37"/>
      <c r="LS124" s="37"/>
      <c r="LT124" s="37"/>
      <c r="LU124" s="37"/>
      <c r="LV124" s="37"/>
      <c r="LW124" s="37"/>
      <c r="LX124" s="37"/>
      <c r="LY124" s="37"/>
      <c r="LZ124" s="37"/>
      <c r="MA124" s="37"/>
      <c r="MB124" s="37"/>
      <c r="MC124" s="37"/>
      <c r="MD124" s="37"/>
      <c r="ME124" s="37"/>
      <c r="MF124" s="37"/>
      <c r="MG124" s="37"/>
      <c r="MH124" s="37"/>
      <c r="MI124" s="37"/>
      <c r="MJ124" s="37"/>
      <c r="MK124" s="37"/>
      <c r="ML124" s="37"/>
      <c r="MM124" s="37"/>
      <c r="MN124" s="37"/>
      <c r="MO124" s="37"/>
      <c r="MP124" s="37"/>
      <c r="MQ124" s="37"/>
      <c r="MR124" s="37"/>
      <c r="MS124" s="37"/>
      <c r="MT124" s="37"/>
      <c r="MU124" s="37"/>
      <c r="MV124" s="37"/>
      <c r="MW124" s="37"/>
      <c r="MX124" s="37"/>
      <c r="MY124" s="37"/>
      <c r="MZ124" s="37"/>
      <c r="NA124" s="37"/>
      <c r="NB124" s="37"/>
      <c r="NC124" s="37"/>
      <c r="ND124" s="37"/>
      <c r="NE124" s="37"/>
      <c r="NF124" s="37"/>
      <c r="NG124" s="37"/>
      <c r="NH124" s="37"/>
      <c r="NI124" s="37"/>
      <c r="NJ124" s="37"/>
      <c r="NK124" s="37"/>
      <c r="NL124" s="37"/>
      <c r="NM124" s="37"/>
      <c r="NN124" s="37"/>
      <c r="NO124" s="37"/>
      <c r="NP124" s="37"/>
      <c r="NQ124" s="37"/>
      <c r="NR124" s="37"/>
      <c r="NS124" s="37"/>
      <c r="NT124" s="37"/>
      <c r="NU124" s="37"/>
      <c r="NV124" s="37"/>
    </row>
    <row r="125" spans="1:386" s="1574" customFormat="1" ht="41.4">
      <c r="A125" s="1760"/>
      <c r="B125" s="1804" t="s">
        <v>584</v>
      </c>
      <c r="C125" s="1690" t="s">
        <v>248</v>
      </c>
      <c r="D125" s="1760" t="s">
        <v>640</v>
      </c>
      <c r="E125" s="1789"/>
      <c r="F125" s="1760"/>
      <c r="G125" s="1772"/>
      <c r="H125" s="1819"/>
      <c r="I125" s="1760"/>
      <c r="J125" s="1772"/>
      <c r="K125" s="1772"/>
      <c r="L125" s="1760"/>
      <c r="M125" s="1814">
        <f>SUM(N125:P125)</f>
        <v>5350</v>
      </c>
      <c r="N125" s="1814"/>
      <c r="O125" s="1789">
        <v>5000</v>
      </c>
      <c r="P125" s="1789">
        <v>350</v>
      </c>
      <c r="Q125" s="1717">
        <f t="shared" ref="Q125" si="80">SUM(R125:T125)</f>
        <v>9</v>
      </c>
      <c r="R125" s="1772"/>
      <c r="S125" s="1772"/>
      <c r="T125" s="1772">
        <v>9</v>
      </c>
      <c r="U125" s="1816"/>
      <c r="V125" s="1689">
        <f t="shared" si="52"/>
        <v>0</v>
      </c>
      <c r="W125" s="1638">
        <v>1</v>
      </c>
      <c r="X125" s="1639"/>
      <c r="Y125" s="1995"/>
      <c r="Z125" s="1638">
        <v>1</v>
      </c>
      <c r="AA125" s="1639"/>
      <c r="AB125" s="1644"/>
      <c r="AC125" s="1644"/>
      <c r="AD125" s="1995"/>
      <c r="AE125" s="1988"/>
      <c r="AF125" s="1643"/>
      <c r="AG125" s="1543">
        <f t="shared" si="76"/>
        <v>0</v>
      </c>
      <c r="AH125" s="1643"/>
      <c r="AI125" s="1543">
        <f t="shared" si="77"/>
        <v>0</v>
      </c>
      <c r="AJ125" s="1643"/>
      <c r="AK125" s="1543">
        <f t="shared" si="78"/>
        <v>0</v>
      </c>
      <c r="AL125" s="1643"/>
      <c r="AM125" s="1543">
        <f t="shared" si="79"/>
        <v>0</v>
      </c>
      <c r="AN125" s="1559"/>
      <c r="AO125" s="1559"/>
      <c r="AP125" s="1559"/>
      <c r="AQ125" s="1559"/>
      <c r="AR125" s="1559"/>
      <c r="AS125" s="1559"/>
      <c r="AT125" s="1559"/>
      <c r="AU125" s="1559"/>
      <c r="AV125" s="1559"/>
      <c r="AW125" s="1559"/>
      <c r="AX125" s="1559"/>
      <c r="AY125" s="1559"/>
      <c r="AZ125" s="1559"/>
      <c r="BA125" s="1559"/>
      <c r="BB125" s="1559"/>
      <c r="BC125" s="1559"/>
      <c r="BD125" s="1559"/>
      <c r="BE125" s="1559"/>
      <c r="BF125" s="1559"/>
      <c r="BG125" s="1559"/>
      <c r="BH125" s="1559"/>
      <c r="BI125" s="1559"/>
      <c r="BJ125" s="1559"/>
      <c r="BK125" s="1559"/>
      <c r="BL125" s="1559"/>
      <c r="BM125" s="1559"/>
      <c r="BN125" s="1559"/>
      <c r="BO125" s="1559"/>
      <c r="BP125" s="1559"/>
      <c r="BQ125" s="1559"/>
      <c r="BR125" s="1559"/>
      <c r="BS125" s="1559"/>
      <c r="BT125" s="1559"/>
      <c r="BU125" s="1559"/>
      <c r="BV125" s="1559"/>
      <c r="BW125" s="1559"/>
      <c r="BX125" s="1559"/>
      <c r="BY125" s="1559"/>
      <c r="BZ125" s="1559"/>
      <c r="CA125" s="1559"/>
      <c r="CB125" s="1559"/>
      <c r="CC125" s="1559"/>
      <c r="CD125" s="1559"/>
      <c r="CE125" s="1559"/>
      <c r="CF125" s="1559"/>
      <c r="CG125" s="1559"/>
      <c r="CH125" s="1559"/>
      <c r="CI125" s="1559"/>
      <c r="CJ125" s="1559"/>
      <c r="CK125" s="1559"/>
      <c r="CL125" s="1559"/>
      <c r="CM125" s="1559"/>
      <c r="CN125" s="1559"/>
      <c r="CO125" s="1559"/>
      <c r="CP125" s="1559"/>
      <c r="CQ125" s="1559"/>
      <c r="CR125" s="1559"/>
      <c r="CS125" s="1559"/>
      <c r="CT125" s="1559"/>
      <c r="CU125" s="1559"/>
      <c r="CV125" s="1559"/>
      <c r="CW125" s="1559"/>
      <c r="CX125" s="1559"/>
      <c r="CY125" s="1559"/>
      <c r="CZ125" s="1559"/>
      <c r="DA125" s="1559"/>
      <c r="DB125" s="1559"/>
      <c r="DC125" s="1559"/>
      <c r="DD125" s="1559"/>
      <c r="DE125" s="1559"/>
      <c r="DF125" s="1559"/>
      <c r="DG125" s="1559"/>
      <c r="DH125" s="1559"/>
      <c r="DI125" s="1559"/>
      <c r="DJ125" s="1559"/>
      <c r="DK125" s="1559"/>
      <c r="DL125" s="1559"/>
      <c r="DM125" s="1559"/>
      <c r="DN125" s="1559"/>
      <c r="DO125" s="1559"/>
      <c r="DP125" s="1559"/>
      <c r="DQ125" s="1559"/>
      <c r="DR125" s="1559"/>
      <c r="DS125" s="1559"/>
      <c r="DT125" s="1559"/>
      <c r="DU125" s="1559"/>
      <c r="DV125" s="1559"/>
      <c r="DW125" s="1559"/>
      <c r="DX125" s="1559"/>
      <c r="DY125" s="1559"/>
      <c r="DZ125" s="1559"/>
      <c r="EA125" s="1559"/>
      <c r="EB125" s="1559"/>
      <c r="EC125" s="1559"/>
      <c r="ED125" s="1559"/>
      <c r="EE125" s="1559"/>
      <c r="EF125" s="1559"/>
      <c r="EG125" s="1559"/>
      <c r="EH125" s="1559"/>
      <c r="EI125" s="1559"/>
      <c r="EJ125" s="1559"/>
      <c r="EK125" s="1559"/>
      <c r="EL125" s="1559"/>
      <c r="EM125" s="1559"/>
      <c r="EN125" s="1559"/>
      <c r="EO125" s="1559"/>
      <c r="EP125" s="1559"/>
      <c r="EQ125" s="1559"/>
      <c r="ER125" s="1559"/>
      <c r="ES125" s="1559"/>
      <c r="ET125" s="1559"/>
      <c r="EU125" s="1559"/>
      <c r="EV125" s="1559"/>
      <c r="EW125" s="1559"/>
      <c r="EX125" s="1559"/>
      <c r="EY125" s="1559"/>
      <c r="EZ125" s="1559"/>
      <c r="FA125" s="1606"/>
      <c r="FB125" s="1560"/>
      <c r="FC125" s="1560"/>
      <c r="FD125" s="1560"/>
      <c r="FE125" s="1560"/>
      <c r="FF125" s="1560"/>
      <c r="FG125" s="1560"/>
      <c r="FH125" s="1560"/>
      <c r="FI125" s="1560"/>
      <c r="FJ125" s="1560"/>
      <c r="FK125" s="1560"/>
      <c r="FL125" s="1560"/>
      <c r="FM125" s="1560"/>
      <c r="FN125" s="1560"/>
      <c r="FO125" s="1560"/>
      <c r="FP125" s="1560"/>
      <c r="FQ125" s="1560"/>
      <c r="FR125" s="1560"/>
      <c r="FS125" s="1560"/>
      <c r="FT125" s="1560"/>
      <c r="FU125" s="1560"/>
      <c r="FV125" s="1560"/>
      <c r="FW125" s="1560"/>
      <c r="FX125" s="1560"/>
      <c r="FY125" s="1560"/>
      <c r="FZ125" s="1560"/>
      <c r="GA125" s="1560"/>
      <c r="GB125" s="1560"/>
      <c r="GC125" s="1560"/>
      <c r="GD125" s="1560"/>
      <c r="GE125" s="1560"/>
      <c r="GF125" s="1560"/>
      <c r="GG125" s="1560"/>
      <c r="GH125" s="1560"/>
      <c r="GI125" s="1560"/>
      <c r="GJ125" s="1560"/>
      <c r="GK125" s="1560"/>
      <c r="GL125" s="1560"/>
      <c r="GM125" s="1560"/>
      <c r="GN125" s="1560"/>
      <c r="GO125" s="1560"/>
      <c r="GP125" s="1560"/>
      <c r="GQ125" s="1560"/>
      <c r="GR125" s="1560"/>
      <c r="GS125" s="1560"/>
      <c r="GT125" s="1560"/>
      <c r="GU125" s="1560"/>
      <c r="GV125" s="1560"/>
      <c r="GW125" s="1560"/>
      <c r="GX125" s="1560"/>
      <c r="GY125" s="1560"/>
      <c r="GZ125" s="1560"/>
      <c r="HA125" s="1560"/>
      <c r="HB125" s="1560"/>
      <c r="HC125" s="1560"/>
      <c r="HD125" s="1560"/>
      <c r="HE125" s="1560"/>
      <c r="HF125" s="1560"/>
      <c r="HG125" s="1560"/>
      <c r="HH125" s="1560"/>
      <c r="HI125" s="1560"/>
      <c r="HJ125" s="1560"/>
      <c r="HK125" s="1560"/>
      <c r="HL125" s="1560"/>
      <c r="HM125" s="1560"/>
      <c r="HN125" s="1560"/>
      <c r="HO125" s="1560"/>
      <c r="HP125" s="1560"/>
      <c r="HQ125" s="1560"/>
      <c r="HR125" s="1560"/>
      <c r="HS125" s="1560"/>
      <c r="HT125" s="1560"/>
      <c r="HU125" s="1560"/>
      <c r="HV125" s="1560"/>
      <c r="HW125" s="1560"/>
      <c r="HX125" s="1560"/>
      <c r="HY125" s="1560"/>
      <c r="HZ125" s="1560"/>
      <c r="IA125" s="1560"/>
      <c r="IB125" s="1560"/>
      <c r="IC125" s="1560"/>
      <c r="ID125" s="1560"/>
      <c r="IE125" s="1560"/>
      <c r="IF125" s="1560"/>
      <c r="IG125" s="1560"/>
      <c r="IH125" s="1560"/>
      <c r="II125" s="1560"/>
      <c r="IJ125" s="1560"/>
      <c r="IK125" s="1560"/>
      <c r="IL125" s="1560"/>
      <c r="IM125" s="1560"/>
      <c r="IN125" s="1560"/>
      <c r="IO125" s="1560"/>
      <c r="IP125" s="1560"/>
      <c r="IQ125" s="1560"/>
      <c r="IR125" s="1560"/>
      <c r="IS125" s="1560"/>
      <c r="IT125" s="1560"/>
      <c r="IU125" s="1560"/>
      <c r="IV125" s="1560"/>
      <c r="IW125" s="1560"/>
      <c r="IX125" s="1560"/>
      <c r="IY125" s="1560"/>
      <c r="IZ125" s="1560"/>
      <c r="JA125" s="1560"/>
      <c r="JB125" s="1560"/>
      <c r="JC125" s="1560"/>
      <c r="JD125" s="1560"/>
      <c r="JE125" s="1560"/>
      <c r="JF125" s="1560"/>
      <c r="JG125" s="1560"/>
      <c r="JH125" s="1560"/>
      <c r="JI125" s="1560"/>
      <c r="JJ125" s="1560"/>
      <c r="JK125" s="1560"/>
      <c r="JL125" s="1560"/>
      <c r="JM125" s="1560"/>
      <c r="JN125" s="1560"/>
      <c r="JO125" s="1560"/>
      <c r="JP125" s="1560"/>
      <c r="JQ125" s="1560"/>
      <c r="JR125" s="1560"/>
      <c r="JS125" s="1560"/>
      <c r="JT125" s="1560"/>
      <c r="JU125" s="1560"/>
      <c r="JV125" s="1560"/>
      <c r="JW125" s="1560"/>
      <c r="JX125" s="1560"/>
      <c r="JY125" s="1560"/>
      <c r="JZ125" s="1560"/>
      <c r="KA125" s="1560"/>
      <c r="KB125" s="1560"/>
      <c r="KC125" s="1560"/>
      <c r="KD125" s="1560"/>
      <c r="KE125" s="1560"/>
      <c r="KF125" s="1560"/>
      <c r="KG125" s="1560"/>
      <c r="KH125" s="1560"/>
      <c r="KI125" s="1560"/>
      <c r="KJ125" s="1560"/>
      <c r="KK125" s="1560"/>
      <c r="KL125" s="1560"/>
      <c r="KM125" s="1560"/>
      <c r="KN125" s="1560"/>
      <c r="KO125" s="1560"/>
      <c r="KP125" s="1560"/>
      <c r="KQ125" s="1560"/>
      <c r="KR125" s="1560"/>
      <c r="KS125" s="1560"/>
      <c r="KT125" s="1560"/>
      <c r="KU125" s="1560"/>
      <c r="KV125" s="1560"/>
      <c r="KW125" s="1560"/>
      <c r="KX125" s="1560"/>
      <c r="KY125" s="1560"/>
      <c r="KZ125" s="1560"/>
      <c r="LA125" s="1560"/>
      <c r="LB125" s="1560"/>
      <c r="LC125" s="1560"/>
      <c r="LD125" s="1560"/>
      <c r="LE125" s="1560"/>
      <c r="LF125" s="1560"/>
      <c r="LG125" s="1560"/>
      <c r="LH125" s="1560"/>
      <c r="LI125" s="1560"/>
      <c r="LJ125" s="1560"/>
      <c r="LK125" s="1560"/>
      <c r="LL125" s="1560"/>
      <c r="LM125" s="1560"/>
      <c r="LN125" s="1560"/>
      <c r="LO125" s="1560"/>
      <c r="LP125" s="1560"/>
      <c r="LQ125" s="1560"/>
      <c r="LR125" s="1560"/>
      <c r="LS125" s="1560"/>
      <c r="LT125" s="1560"/>
      <c r="LU125" s="1560"/>
      <c r="LV125" s="1560"/>
      <c r="LW125" s="1560"/>
      <c r="LX125" s="1560"/>
      <c r="LY125" s="1560"/>
      <c r="LZ125" s="1560"/>
      <c r="MA125" s="1560"/>
      <c r="MB125" s="1560"/>
      <c r="MC125" s="1560"/>
      <c r="MD125" s="1560"/>
      <c r="ME125" s="1560"/>
      <c r="MF125" s="1560"/>
      <c r="MG125" s="1560"/>
      <c r="MH125" s="1560"/>
      <c r="MI125" s="1560"/>
      <c r="MJ125" s="1560"/>
      <c r="MK125" s="1560"/>
      <c r="ML125" s="1560"/>
      <c r="MM125" s="1560"/>
      <c r="MN125" s="1560"/>
      <c r="MO125" s="1560"/>
      <c r="MP125" s="1560"/>
      <c r="MQ125" s="1560"/>
      <c r="MR125" s="1560"/>
      <c r="MS125" s="1560"/>
      <c r="MT125" s="1560"/>
      <c r="MU125" s="1560"/>
      <c r="MV125" s="1560"/>
      <c r="MW125" s="1560"/>
      <c r="MX125" s="1560"/>
      <c r="MY125" s="1560"/>
      <c r="MZ125" s="1560"/>
      <c r="NA125" s="1560"/>
      <c r="NB125" s="1560"/>
      <c r="NC125" s="1560"/>
      <c r="ND125" s="1560"/>
      <c r="NE125" s="1560"/>
      <c r="NF125" s="1560"/>
      <c r="NG125" s="1560"/>
      <c r="NH125" s="1560"/>
      <c r="NI125" s="1560"/>
      <c r="NJ125" s="1560"/>
      <c r="NK125" s="1560"/>
      <c r="NL125" s="1560"/>
      <c r="NM125" s="1560"/>
      <c r="NN125" s="1560"/>
      <c r="NO125" s="1560"/>
      <c r="NP125" s="1560"/>
      <c r="NQ125" s="1560"/>
      <c r="NR125" s="1560"/>
      <c r="NS125" s="1560"/>
      <c r="NT125" s="1560"/>
      <c r="NU125" s="1560"/>
      <c r="NV125" s="1560"/>
    </row>
    <row r="126" spans="1:386" s="40" customFormat="1" ht="41.4">
      <c r="A126" s="1774"/>
      <c r="B126" s="1817" t="s">
        <v>641</v>
      </c>
      <c r="C126" s="1682"/>
      <c r="D126" s="1774"/>
      <c r="E126" s="1818">
        <v>35611.595999999998</v>
      </c>
      <c r="F126" s="1819" t="s">
        <v>975</v>
      </c>
      <c r="G126" s="1818">
        <v>780</v>
      </c>
      <c r="H126" s="1820" t="s">
        <v>787</v>
      </c>
      <c r="I126" s="1778"/>
      <c r="J126" s="1776"/>
      <c r="K126" s="1776"/>
      <c r="L126" s="1774"/>
      <c r="M126" s="1687"/>
      <c r="N126" s="1687"/>
      <c r="O126" s="1812"/>
      <c r="P126" s="1776"/>
      <c r="Q126" s="1813"/>
      <c r="R126" s="1777"/>
      <c r="S126" s="1777"/>
      <c r="T126" s="1777"/>
      <c r="U126" s="1725"/>
      <c r="V126" s="1689">
        <f t="shared" si="52"/>
        <v>35611.595999999998</v>
      </c>
      <c r="W126" s="1638"/>
      <c r="X126" s="1639"/>
      <c r="Y126" s="1995"/>
      <c r="Z126" s="1638"/>
      <c r="AA126" s="1639"/>
      <c r="AB126" s="1644"/>
      <c r="AC126" s="1644"/>
      <c r="AD126" s="1995"/>
      <c r="AE126" s="1988"/>
      <c r="AF126" s="1643">
        <v>1</v>
      </c>
      <c r="AG126" s="1543">
        <f t="shared" si="76"/>
        <v>35611.595999999998</v>
      </c>
      <c r="AH126" s="1643"/>
      <c r="AI126" s="1543">
        <f t="shared" si="77"/>
        <v>0</v>
      </c>
      <c r="AJ126" s="1643"/>
      <c r="AK126" s="1543">
        <f t="shared" si="78"/>
        <v>0</v>
      </c>
      <c r="AL126" s="1643"/>
      <c r="AM126" s="1543">
        <f t="shared" si="79"/>
        <v>0</v>
      </c>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607"/>
      <c r="FB126" s="37"/>
      <c r="FC126" s="37"/>
      <c r="FD126" s="37"/>
      <c r="FE126" s="37"/>
      <c r="FF126" s="37"/>
      <c r="FG126" s="37"/>
      <c r="FH126" s="37"/>
      <c r="FI126" s="37"/>
      <c r="FJ126" s="37"/>
      <c r="FK126" s="37"/>
      <c r="FL126" s="37"/>
      <c r="FM126" s="37"/>
      <c r="FN126" s="37"/>
      <c r="FO126" s="37"/>
      <c r="FP126" s="37"/>
      <c r="FQ126" s="37"/>
      <c r="FR126" s="37"/>
      <c r="FS126" s="37"/>
      <c r="FT126" s="37"/>
      <c r="FU126" s="37"/>
      <c r="FV126" s="37"/>
      <c r="FW126" s="37"/>
      <c r="FX126" s="37"/>
      <c r="FY126" s="37"/>
      <c r="FZ126" s="37"/>
      <c r="GA126" s="37"/>
      <c r="GB126" s="37"/>
      <c r="GC126" s="37"/>
      <c r="GD126" s="37"/>
      <c r="GE126" s="37"/>
      <c r="GF126" s="37"/>
      <c r="GG126" s="37"/>
      <c r="GH126" s="37"/>
      <c r="GI126" s="37"/>
      <c r="GJ126" s="37"/>
      <c r="GK126" s="37"/>
      <c r="GL126" s="37"/>
      <c r="GM126" s="37"/>
      <c r="GN126" s="37"/>
      <c r="GO126" s="37"/>
      <c r="GP126" s="37"/>
      <c r="GQ126" s="37"/>
      <c r="GR126" s="37"/>
      <c r="GS126" s="37"/>
      <c r="GT126" s="37"/>
      <c r="GU126" s="37"/>
      <c r="GV126" s="37"/>
      <c r="GW126" s="37"/>
      <c r="GX126" s="37"/>
      <c r="GY126" s="37"/>
      <c r="GZ126" s="37"/>
      <c r="HA126" s="37"/>
      <c r="HB126" s="37"/>
      <c r="HC126" s="37"/>
      <c r="HD126" s="37"/>
      <c r="HE126" s="37"/>
      <c r="HF126" s="37"/>
      <c r="HG126" s="37"/>
      <c r="HH126" s="37"/>
      <c r="HI126" s="37"/>
      <c r="HJ126" s="37"/>
      <c r="HK126" s="37"/>
      <c r="HL126" s="37"/>
      <c r="HM126" s="37"/>
      <c r="HN126" s="37"/>
      <c r="HO126" s="37"/>
      <c r="HP126" s="37"/>
      <c r="HQ126" s="37"/>
      <c r="HR126" s="37"/>
      <c r="HS126" s="37"/>
      <c r="HT126" s="37"/>
      <c r="HU126" s="37"/>
      <c r="HV126" s="37"/>
      <c r="HW126" s="37"/>
      <c r="HX126" s="37"/>
      <c r="HY126" s="37"/>
      <c r="HZ126" s="37"/>
      <c r="IA126" s="37"/>
      <c r="IB126" s="37"/>
      <c r="IC126" s="37"/>
      <c r="ID126" s="37"/>
      <c r="IE126" s="37"/>
      <c r="IF126" s="37"/>
      <c r="IG126" s="37"/>
      <c r="IH126" s="37"/>
      <c r="II126" s="37"/>
      <c r="IJ126" s="37"/>
      <c r="IK126" s="37"/>
      <c r="IL126" s="37"/>
      <c r="IM126" s="37"/>
      <c r="IN126" s="37"/>
      <c r="IO126" s="37"/>
      <c r="IP126" s="37"/>
      <c r="IQ126" s="37"/>
      <c r="IR126" s="37"/>
      <c r="IS126" s="37"/>
      <c r="IT126" s="37"/>
      <c r="IU126" s="37"/>
      <c r="IV126" s="37"/>
      <c r="IW126" s="37"/>
      <c r="IX126" s="37"/>
      <c r="IY126" s="37"/>
      <c r="IZ126" s="37"/>
      <c r="JA126" s="37"/>
      <c r="JB126" s="37"/>
      <c r="JC126" s="37"/>
      <c r="JD126" s="37"/>
      <c r="JE126" s="37"/>
      <c r="JF126" s="37"/>
      <c r="JG126" s="37"/>
      <c r="JH126" s="37"/>
      <c r="JI126" s="37"/>
      <c r="JJ126" s="37"/>
      <c r="JK126" s="37"/>
      <c r="JL126" s="37"/>
      <c r="JM126" s="37"/>
      <c r="JN126" s="37"/>
      <c r="JO126" s="37"/>
      <c r="JP126" s="37"/>
      <c r="JQ126" s="37"/>
      <c r="JR126" s="37"/>
      <c r="JS126" s="37"/>
      <c r="JT126" s="37"/>
      <c r="JU126" s="37"/>
      <c r="JV126" s="37"/>
      <c r="JW126" s="37"/>
      <c r="JX126" s="37"/>
      <c r="JY126" s="37"/>
      <c r="JZ126" s="37"/>
      <c r="KA126" s="37"/>
      <c r="KB126" s="37"/>
      <c r="KC126" s="37"/>
      <c r="KD126" s="37"/>
      <c r="KE126" s="37"/>
      <c r="KF126" s="37"/>
      <c r="KG126" s="37"/>
      <c r="KH126" s="37"/>
      <c r="KI126" s="37"/>
      <c r="KJ126" s="37"/>
      <c r="KK126" s="37"/>
      <c r="KL126" s="37"/>
      <c r="KM126" s="37"/>
      <c r="KN126" s="37"/>
      <c r="KO126" s="37"/>
      <c r="KP126" s="37"/>
      <c r="KQ126" s="37"/>
      <c r="KR126" s="37"/>
      <c r="KS126" s="37"/>
      <c r="KT126" s="37"/>
      <c r="KU126" s="37"/>
      <c r="KV126" s="37"/>
      <c r="KW126" s="37"/>
      <c r="KX126" s="37"/>
      <c r="KY126" s="37"/>
      <c r="KZ126" s="37"/>
      <c r="LA126" s="37"/>
      <c r="LB126" s="37"/>
      <c r="LC126" s="37"/>
      <c r="LD126" s="37"/>
      <c r="LE126" s="37"/>
      <c r="LF126" s="37"/>
      <c r="LG126" s="37"/>
      <c r="LH126" s="37"/>
      <c r="LI126" s="37"/>
      <c r="LJ126" s="37"/>
      <c r="LK126" s="37"/>
      <c r="LL126" s="37"/>
      <c r="LM126" s="37"/>
      <c r="LN126" s="37"/>
      <c r="LO126" s="37"/>
      <c r="LP126" s="37"/>
      <c r="LQ126" s="37"/>
      <c r="LR126" s="37"/>
      <c r="LS126" s="37"/>
      <c r="LT126" s="37"/>
      <c r="LU126" s="37"/>
      <c r="LV126" s="37"/>
      <c r="LW126" s="37"/>
      <c r="LX126" s="37"/>
      <c r="LY126" s="37"/>
      <c r="LZ126" s="37"/>
      <c r="MA126" s="37"/>
      <c r="MB126" s="37"/>
      <c r="MC126" s="37"/>
      <c r="MD126" s="37"/>
      <c r="ME126" s="37"/>
      <c r="MF126" s="37"/>
      <c r="MG126" s="37"/>
      <c r="MH126" s="37"/>
      <c r="MI126" s="37"/>
      <c r="MJ126" s="37"/>
      <c r="MK126" s="37"/>
      <c r="ML126" s="37"/>
      <c r="MM126" s="37"/>
      <c r="MN126" s="37"/>
      <c r="MO126" s="37"/>
      <c r="MP126" s="37"/>
      <c r="MQ126" s="37"/>
      <c r="MR126" s="37"/>
      <c r="MS126" s="37"/>
      <c r="MT126" s="37"/>
      <c r="MU126" s="37"/>
      <c r="MV126" s="37"/>
      <c r="MW126" s="37"/>
      <c r="MX126" s="37"/>
      <c r="MY126" s="37"/>
      <c r="MZ126" s="37"/>
      <c r="NA126" s="37"/>
      <c r="NB126" s="37"/>
      <c r="NC126" s="37"/>
      <c r="ND126" s="37"/>
      <c r="NE126" s="37"/>
      <c r="NF126" s="37"/>
      <c r="NG126" s="37"/>
      <c r="NH126" s="37"/>
      <c r="NI126" s="37"/>
      <c r="NJ126" s="37"/>
      <c r="NK126" s="37"/>
      <c r="NL126" s="37"/>
      <c r="NM126" s="37"/>
      <c r="NN126" s="37"/>
      <c r="NO126" s="37"/>
      <c r="NP126" s="37"/>
      <c r="NQ126" s="37"/>
      <c r="NR126" s="37"/>
      <c r="NS126" s="37"/>
      <c r="NT126" s="37"/>
      <c r="NU126" s="37"/>
      <c r="NV126" s="37"/>
    </row>
    <row r="127" spans="1:386" s="40" customFormat="1" ht="27.6">
      <c r="A127" s="1774"/>
      <c r="B127" s="1817" t="s">
        <v>642</v>
      </c>
      <c r="C127" s="1682"/>
      <c r="D127" s="1774"/>
      <c r="E127" s="1818">
        <v>5243.0870000000004</v>
      </c>
      <c r="F127" s="1819" t="s">
        <v>976</v>
      </c>
      <c r="G127" s="1818">
        <v>60</v>
      </c>
      <c r="H127" s="1820" t="s">
        <v>643</v>
      </c>
      <c r="I127" s="1778"/>
      <c r="J127" s="1776"/>
      <c r="K127" s="1776"/>
      <c r="L127" s="1774"/>
      <c r="M127" s="1687"/>
      <c r="N127" s="1687"/>
      <c r="O127" s="1812"/>
      <c r="P127" s="1776"/>
      <c r="Q127" s="1813"/>
      <c r="R127" s="1777"/>
      <c r="S127" s="1777"/>
      <c r="T127" s="1777"/>
      <c r="U127" s="1725"/>
      <c r="V127" s="1689">
        <f t="shared" si="52"/>
        <v>5243.0870000000004</v>
      </c>
      <c r="W127" s="1638"/>
      <c r="X127" s="1639"/>
      <c r="Y127" s="1995"/>
      <c r="Z127" s="1638"/>
      <c r="AA127" s="1639"/>
      <c r="AB127" s="1644"/>
      <c r="AC127" s="1644"/>
      <c r="AD127" s="1995"/>
      <c r="AE127" s="1988"/>
      <c r="AF127" s="1643"/>
      <c r="AG127" s="1543">
        <f t="shared" si="76"/>
        <v>0</v>
      </c>
      <c r="AH127" s="1643"/>
      <c r="AI127" s="1543">
        <f t="shared" si="77"/>
        <v>0</v>
      </c>
      <c r="AJ127" s="1643">
        <v>1</v>
      </c>
      <c r="AK127" s="1543">
        <f t="shared" si="78"/>
        <v>5243.0870000000004</v>
      </c>
      <c r="AL127" s="1643"/>
      <c r="AM127" s="1543">
        <f t="shared" si="79"/>
        <v>0</v>
      </c>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607"/>
      <c r="FB127" s="37"/>
      <c r="FC127" s="37"/>
      <c r="FD127" s="37"/>
      <c r="FE127" s="37"/>
      <c r="FF127" s="37"/>
      <c r="FG127" s="37"/>
      <c r="FH127" s="37"/>
      <c r="FI127" s="37"/>
      <c r="FJ127" s="37"/>
      <c r="FK127" s="37"/>
      <c r="FL127" s="37"/>
      <c r="FM127" s="37"/>
      <c r="FN127" s="37"/>
      <c r="FO127" s="37"/>
      <c r="FP127" s="37"/>
      <c r="FQ127" s="37"/>
      <c r="FR127" s="37"/>
      <c r="FS127" s="37"/>
      <c r="FT127" s="37"/>
      <c r="FU127" s="37"/>
      <c r="FV127" s="37"/>
      <c r="FW127" s="37"/>
      <c r="FX127" s="37"/>
      <c r="FY127" s="37"/>
      <c r="FZ127" s="37"/>
      <c r="GA127" s="37"/>
      <c r="GB127" s="37"/>
      <c r="GC127" s="37"/>
      <c r="GD127" s="37"/>
      <c r="GE127" s="37"/>
      <c r="GF127" s="37"/>
      <c r="GG127" s="37"/>
      <c r="GH127" s="37"/>
      <c r="GI127" s="37"/>
      <c r="GJ127" s="37"/>
      <c r="GK127" s="37"/>
      <c r="GL127" s="37"/>
      <c r="GM127" s="37"/>
      <c r="GN127" s="37"/>
      <c r="GO127" s="37"/>
      <c r="GP127" s="37"/>
      <c r="GQ127" s="37"/>
      <c r="GR127" s="37"/>
      <c r="GS127" s="37"/>
      <c r="GT127" s="37"/>
      <c r="GU127" s="37"/>
      <c r="GV127" s="37"/>
      <c r="GW127" s="37"/>
      <c r="GX127" s="37"/>
      <c r="GY127" s="37"/>
      <c r="GZ127" s="37"/>
      <c r="HA127" s="37"/>
      <c r="HB127" s="37"/>
      <c r="HC127" s="37"/>
      <c r="HD127" s="37"/>
      <c r="HE127" s="37"/>
      <c r="HF127" s="37"/>
      <c r="HG127" s="37"/>
      <c r="HH127" s="37"/>
      <c r="HI127" s="37"/>
      <c r="HJ127" s="37"/>
      <c r="HK127" s="37"/>
      <c r="HL127" s="37"/>
      <c r="HM127" s="37"/>
      <c r="HN127" s="37"/>
      <c r="HO127" s="37"/>
      <c r="HP127" s="37"/>
      <c r="HQ127" s="37"/>
      <c r="HR127" s="37"/>
      <c r="HS127" s="37"/>
      <c r="HT127" s="37"/>
      <c r="HU127" s="37"/>
      <c r="HV127" s="37"/>
      <c r="HW127" s="37"/>
      <c r="HX127" s="37"/>
      <c r="HY127" s="37"/>
      <c r="HZ127" s="37"/>
      <c r="IA127" s="37"/>
      <c r="IB127" s="37"/>
      <c r="IC127" s="37"/>
      <c r="ID127" s="37"/>
      <c r="IE127" s="37"/>
      <c r="IF127" s="37"/>
      <c r="IG127" s="37"/>
      <c r="IH127" s="37"/>
      <c r="II127" s="37"/>
      <c r="IJ127" s="37"/>
      <c r="IK127" s="37"/>
      <c r="IL127" s="37"/>
      <c r="IM127" s="37"/>
      <c r="IN127" s="37"/>
      <c r="IO127" s="37"/>
      <c r="IP127" s="37"/>
      <c r="IQ127" s="37"/>
      <c r="IR127" s="37"/>
      <c r="IS127" s="37"/>
      <c r="IT127" s="37"/>
      <c r="IU127" s="37"/>
      <c r="IV127" s="37"/>
      <c r="IW127" s="37"/>
      <c r="IX127" s="37"/>
      <c r="IY127" s="37"/>
      <c r="IZ127" s="37"/>
      <c r="JA127" s="37"/>
      <c r="JB127" s="37"/>
      <c r="JC127" s="37"/>
      <c r="JD127" s="37"/>
      <c r="JE127" s="37"/>
      <c r="JF127" s="37"/>
      <c r="JG127" s="37"/>
      <c r="JH127" s="37"/>
      <c r="JI127" s="37"/>
      <c r="JJ127" s="37"/>
      <c r="JK127" s="37"/>
      <c r="JL127" s="37"/>
      <c r="JM127" s="37"/>
      <c r="JN127" s="37"/>
      <c r="JO127" s="37"/>
      <c r="JP127" s="37"/>
      <c r="JQ127" s="37"/>
      <c r="JR127" s="37"/>
      <c r="JS127" s="37"/>
      <c r="JT127" s="37"/>
      <c r="JU127" s="37"/>
      <c r="JV127" s="37"/>
      <c r="JW127" s="37"/>
      <c r="JX127" s="37"/>
      <c r="JY127" s="37"/>
      <c r="JZ127" s="37"/>
      <c r="KA127" s="37"/>
      <c r="KB127" s="37"/>
      <c r="KC127" s="37"/>
      <c r="KD127" s="37"/>
      <c r="KE127" s="37"/>
      <c r="KF127" s="37"/>
      <c r="KG127" s="37"/>
      <c r="KH127" s="37"/>
      <c r="KI127" s="37"/>
      <c r="KJ127" s="37"/>
      <c r="KK127" s="37"/>
      <c r="KL127" s="37"/>
      <c r="KM127" s="37"/>
      <c r="KN127" s="37"/>
      <c r="KO127" s="37"/>
      <c r="KP127" s="37"/>
      <c r="KQ127" s="37"/>
      <c r="KR127" s="37"/>
      <c r="KS127" s="37"/>
      <c r="KT127" s="37"/>
      <c r="KU127" s="37"/>
      <c r="KV127" s="37"/>
      <c r="KW127" s="37"/>
      <c r="KX127" s="37"/>
      <c r="KY127" s="37"/>
      <c r="KZ127" s="37"/>
      <c r="LA127" s="37"/>
      <c r="LB127" s="37"/>
      <c r="LC127" s="37"/>
      <c r="LD127" s="37"/>
      <c r="LE127" s="37"/>
      <c r="LF127" s="37"/>
      <c r="LG127" s="37"/>
      <c r="LH127" s="37"/>
      <c r="LI127" s="37"/>
      <c r="LJ127" s="37"/>
      <c r="LK127" s="37"/>
      <c r="LL127" s="37"/>
      <c r="LM127" s="37"/>
      <c r="LN127" s="37"/>
      <c r="LO127" s="37"/>
      <c r="LP127" s="37"/>
      <c r="LQ127" s="37"/>
      <c r="LR127" s="37"/>
      <c r="LS127" s="37"/>
      <c r="LT127" s="37"/>
      <c r="LU127" s="37"/>
      <c r="LV127" s="37"/>
      <c r="LW127" s="37"/>
      <c r="LX127" s="37"/>
      <c r="LY127" s="37"/>
      <c r="LZ127" s="37"/>
      <c r="MA127" s="37"/>
      <c r="MB127" s="37"/>
      <c r="MC127" s="37"/>
      <c r="MD127" s="37"/>
      <c r="ME127" s="37"/>
      <c r="MF127" s="37"/>
      <c r="MG127" s="37"/>
      <c r="MH127" s="37"/>
      <c r="MI127" s="37"/>
      <c r="MJ127" s="37"/>
      <c r="MK127" s="37"/>
      <c r="ML127" s="37"/>
      <c r="MM127" s="37"/>
      <c r="MN127" s="37"/>
      <c r="MO127" s="37"/>
      <c r="MP127" s="37"/>
      <c r="MQ127" s="37"/>
      <c r="MR127" s="37"/>
      <c r="MS127" s="37"/>
      <c r="MT127" s="37"/>
      <c r="MU127" s="37"/>
      <c r="MV127" s="37"/>
      <c r="MW127" s="37"/>
      <c r="MX127" s="37"/>
      <c r="MY127" s="37"/>
      <c r="MZ127" s="37"/>
      <c r="NA127" s="37"/>
      <c r="NB127" s="37"/>
      <c r="NC127" s="37"/>
      <c r="ND127" s="37"/>
      <c r="NE127" s="37"/>
      <c r="NF127" s="37"/>
      <c r="NG127" s="37"/>
      <c r="NH127" s="37"/>
      <c r="NI127" s="37"/>
      <c r="NJ127" s="37"/>
      <c r="NK127" s="37"/>
      <c r="NL127" s="37"/>
      <c r="NM127" s="37"/>
      <c r="NN127" s="37"/>
      <c r="NO127" s="37"/>
      <c r="NP127" s="37"/>
      <c r="NQ127" s="37"/>
      <c r="NR127" s="37"/>
      <c r="NS127" s="37"/>
      <c r="NT127" s="37"/>
      <c r="NU127" s="37"/>
      <c r="NV127" s="37"/>
    </row>
    <row r="128" spans="1:386" s="1574" customFormat="1" ht="41.4">
      <c r="A128" s="1760"/>
      <c r="B128" s="1804" t="s">
        <v>585</v>
      </c>
      <c r="C128" s="1690" t="s">
        <v>53</v>
      </c>
      <c r="D128" s="1821" t="s">
        <v>644</v>
      </c>
      <c r="E128" s="1789"/>
      <c r="F128" s="1760"/>
      <c r="G128" s="1772"/>
      <c r="H128" s="1819"/>
      <c r="I128" s="1760"/>
      <c r="J128" s="1772"/>
      <c r="K128" s="1772"/>
      <c r="L128" s="1760"/>
      <c r="M128" s="1814">
        <f>SUM(N128:P128)</f>
        <v>1700</v>
      </c>
      <c r="N128" s="1814"/>
      <c r="O128" s="1706">
        <v>1000</v>
      </c>
      <c r="P128" s="1706">
        <v>700</v>
      </c>
      <c r="Q128" s="1814">
        <f t="shared" ref="Q128" si="81">R128+S128+T128</f>
        <v>526</v>
      </c>
      <c r="R128" s="1822"/>
      <c r="S128" s="1822"/>
      <c r="T128" s="1706">
        <v>526</v>
      </c>
      <c r="U128" s="1816"/>
      <c r="V128" s="1689">
        <f t="shared" si="52"/>
        <v>0</v>
      </c>
      <c r="W128" s="1638">
        <v>1</v>
      </c>
      <c r="X128" s="1639"/>
      <c r="Y128" s="1995"/>
      <c r="Z128" s="1638">
        <v>1</v>
      </c>
      <c r="AA128" s="1639"/>
      <c r="AB128" s="1644"/>
      <c r="AC128" s="1644"/>
      <c r="AD128" s="1995"/>
      <c r="AE128" s="1988"/>
      <c r="AF128" s="1643"/>
      <c r="AG128" s="1543">
        <f t="shared" si="76"/>
        <v>0</v>
      </c>
      <c r="AH128" s="1643"/>
      <c r="AI128" s="1543">
        <f t="shared" si="77"/>
        <v>0</v>
      </c>
      <c r="AJ128" s="1643"/>
      <c r="AK128" s="1543">
        <f t="shared" si="78"/>
        <v>0</v>
      </c>
      <c r="AL128" s="1643"/>
      <c r="AM128" s="1543">
        <f t="shared" si="79"/>
        <v>0</v>
      </c>
      <c r="AN128" s="1559"/>
      <c r="AO128" s="1559"/>
      <c r="AP128" s="1559"/>
      <c r="AQ128" s="1559"/>
      <c r="AR128" s="1559"/>
      <c r="AS128" s="1559"/>
      <c r="AT128" s="1559"/>
      <c r="AU128" s="1559"/>
      <c r="AV128" s="1559"/>
      <c r="AW128" s="1559"/>
      <c r="AX128" s="1559"/>
      <c r="AY128" s="1559"/>
      <c r="AZ128" s="1559"/>
      <c r="BA128" s="1559"/>
      <c r="BB128" s="1559"/>
      <c r="BC128" s="1559"/>
      <c r="BD128" s="1559"/>
      <c r="BE128" s="1559"/>
      <c r="BF128" s="1559"/>
      <c r="BG128" s="1559"/>
      <c r="BH128" s="1559"/>
      <c r="BI128" s="1559"/>
      <c r="BJ128" s="1559"/>
      <c r="BK128" s="1559"/>
      <c r="BL128" s="1559"/>
      <c r="BM128" s="1559"/>
      <c r="BN128" s="1559"/>
      <c r="BO128" s="1559"/>
      <c r="BP128" s="1559"/>
      <c r="BQ128" s="1559"/>
      <c r="BR128" s="1559"/>
      <c r="BS128" s="1559"/>
      <c r="BT128" s="1559"/>
      <c r="BU128" s="1559"/>
      <c r="BV128" s="1559"/>
      <c r="BW128" s="1559"/>
      <c r="BX128" s="1559"/>
      <c r="BY128" s="1559"/>
      <c r="BZ128" s="1559"/>
      <c r="CA128" s="1559"/>
      <c r="CB128" s="1559"/>
      <c r="CC128" s="1559"/>
      <c r="CD128" s="1559"/>
      <c r="CE128" s="1559"/>
      <c r="CF128" s="1559"/>
      <c r="CG128" s="1559"/>
      <c r="CH128" s="1559"/>
      <c r="CI128" s="1559"/>
      <c r="CJ128" s="1559"/>
      <c r="CK128" s="1559"/>
      <c r="CL128" s="1559"/>
      <c r="CM128" s="1559"/>
      <c r="CN128" s="1559"/>
      <c r="CO128" s="1559"/>
      <c r="CP128" s="1559"/>
      <c r="CQ128" s="1559"/>
      <c r="CR128" s="1559"/>
      <c r="CS128" s="1559"/>
      <c r="CT128" s="1559"/>
      <c r="CU128" s="1559"/>
      <c r="CV128" s="1559"/>
      <c r="CW128" s="1559"/>
      <c r="CX128" s="1559"/>
      <c r="CY128" s="1559"/>
      <c r="CZ128" s="1559"/>
      <c r="DA128" s="1559"/>
      <c r="DB128" s="1559"/>
      <c r="DC128" s="1559"/>
      <c r="DD128" s="1559"/>
      <c r="DE128" s="1559"/>
      <c r="DF128" s="1559"/>
      <c r="DG128" s="1559"/>
      <c r="DH128" s="1559"/>
      <c r="DI128" s="1559"/>
      <c r="DJ128" s="1559"/>
      <c r="DK128" s="1559"/>
      <c r="DL128" s="1559"/>
      <c r="DM128" s="1559"/>
      <c r="DN128" s="1559"/>
      <c r="DO128" s="1559"/>
      <c r="DP128" s="1559"/>
      <c r="DQ128" s="1559"/>
      <c r="DR128" s="1559"/>
      <c r="DS128" s="1559"/>
      <c r="DT128" s="1559"/>
      <c r="DU128" s="1559"/>
      <c r="DV128" s="1559"/>
      <c r="DW128" s="1559"/>
      <c r="DX128" s="1559"/>
      <c r="DY128" s="1559"/>
      <c r="DZ128" s="1559"/>
      <c r="EA128" s="1559"/>
      <c r="EB128" s="1559"/>
      <c r="EC128" s="1559"/>
      <c r="ED128" s="1559"/>
      <c r="EE128" s="1559"/>
      <c r="EF128" s="1559"/>
      <c r="EG128" s="1559"/>
      <c r="EH128" s="1559"/>
      <c r="EI128" s="1559"/>
      <c r="EJ128" s="1559"/>
      <c r="EK128" s="1559"/>
      <c r="EL128" s="1559"/>
      <c r="EM128" s="1559"/>
      <c r="EN128" s="1559"/>
      <c r="EO128" s="1559"/>
      <c r="EP128" s="1559"/>
      <c r="EQ128" s="1559"/>
      <c r="ER128" s="1559"/>
      <c r="ES128" s="1559"/>
      <c r="ET128" s="1559"/>
      <c r="EU128" s="1559"/>
      <c r="EV128" s="1559"/>
      <c r="EW128" s="1559"/>
      <c r="EX128" s="1559"/>
      <c r="EY128" s="1559"/>
      <c r="EZ128" s="1559"/>
      <c r="FA128" s="1606"/>
      <c r="FB128" s="1560"/>
      <c r="FC128" s="1560"/>
      <c r="FD128" s="1560"/>
      <c r="FE128" s="1560"/>
      <c r="FF128" s="1560"/>
      <c r="FG128" s="1560"/>
      <c r="FH128" s="1560"/>
      <c r="FI128" s="1560"/>
      <c r="FJ128" s="1560"/>
      <c r="FK128" s="1560"/>
      <c r="FL128" s="1560"/>
      <c r="FM128" s="1560"/>
      <c r="FN128" s="1560"/>
      <c r="FO128" s="1560"/>
      <c r="FP128" s="1560"/>
      <c r="FQ128" s="1560"/>
      <c r="FR128" s="1560"/>
      <c r="FS128" s="1560"/>
      <c r="FT128" s="1560"/>
      <c r="FU128" s="1560"/>
      <c r="FV128" s="1560"/>
      <c r="FW128" s="1560"/>
      <c r="FX128" s="1560"/>
      <c r="FY128" s="1560"/>
      <c r="FZ128" s="1560"/>
      <c r="GA128" s="1560"/>
      <c r="GB128" s="1560"/>
      <c r="GC128" s="1560"/>
      <c r="GD128" s="1560"/>
      <c r="GE128" s="1560"/>
      <c r="GF128" s="1560"/>
      <c r="GG128" s="1560"/>
      <c r="GH128" s="1560"/>
      <c r="GI128" s="1560"/>
      <c r="GJ128" s="1560"/>
      <c r="GK128" s="1560"/>
      <c r="GL128" s="1560"/>
      <c r="GM128" s="1560"/>
      <c r="GN128" s="1560"/>
      <c r="GO128" s="1560"/>
      <c r="GP128" s="1560"/>
      <c r="GQ128" s="1560"/>
      <c r="GR128" s="1560"/>
      <c r="GS128" s="1560"/>
      <c r="GT128" s="1560"/>
      <c r="GU128" s="1560"/>
      <c r="GV128" s="1560"/>
      <c r="GW128" s="1560"/>
      <c r="GX128" s="1560"/>
      <c r="GY128" s="1560"/>
      <c r="GZ128" s="1560"/>
      <c r="HA128" s="1560"/>
      <c r="HB128" s="1560"/>
      <c r="HC128" s="1560"/>
      <c r="HD128" s="1560"/>
      <c r="HE128" s="1560"/>
      <c r="HF128" s="1560"/>
      <c r="HG128" s="1560"/>
      <c r="HH128" s="1560"/>
      <c r="HI128" s="1560"/>
      <c r="HJ128" s="1560"/>
      <c r="HK128" s="1560"/>
      <c r="HL128" s="1560"/>
      <c r="HM128" s="1560"/>
      <c r="HN128" s="1560"/>
      <c r="HO128" s="1560"/>
      <c r="HP128" s="1560"/>
      <c r="HQ128" s="1560"/>
      <c r="HR128" s="1560"/>
      <c r="HS128" s="1560"/>
      <c r="HT128" s="1560"/>
      <c r="HU128" s="1560"/>
      <c r="HV128" s="1560"/>
      <c r="HW128" s="1560"/>
      <c r="HX128" s="1560"/>
      <c r="HY128" s="1560"/>
      <c r="HZ128" s="1560"/>
      <c r="IA128" s="1560"/>
      <c r="IB128" s="1560"/>
      <c r="IC128" s="1560"/>
      <c r="ID128" s="1560"/>
      <c r="IE128" s="1560"/>
      <c r="IF128" s="1560"/>
      <c r="IG128" s="1560"/>
      <c r="IH128" s="1560"/>
      <c r="II128" s="1560"/>
      <c r="IJ128" s="1560"/>
      <c r="IK128" s="1560"/>
      <c r="IL128" s="1560"/>
      <c r="IM128" s="1560"/>
      <c r="IN128" s="1560"/>
      <c r="IO128" s="1560"/>
      <c r="IP128" s="1560"/>
      <c r="IQ128" s="1560"/>
      <c r="IR128" s="1560"/>
      <c r="IS128" s="1560"/>
      <c r="IT128" s="1560"/>
      <c r="IU128" s="1560"/>
      <c r="IV128" s="1560"/>
      <c r="IW128" s="1560"/>
      <c r="IX128" s="1560"/>
      <c r="IY128" s="1560"/>
      <c r="IZ128" s="1560"/>
      <c r="JA128" s="1560"/>
      <c r="JB128" s="1560"/>
      <c r="JC128" s="1560"/>
      <c r="JD128" s="1560"/>
      <c r="JE128" s="1560"/>
      <c r="JF128" s="1560"/>
      <c r="JG128" s="1560"/>
      <c r="JH128" s="1560"/>
      <c r="JI128" s="1560"/>
      <c r="JJ128" s="1560"/>
      <c r="JK128" s="1560"/>
      <c r="JL128" s="1560"/>
      <c r="JM128" s="1560"/>
      <c r="JN128" s="1560"/>
      <c r="JO128" s="1560"/>
      <c r="JP128" s="1560"/>
      <c r="JQ128" s="1560"/>
      <c r="JR128" s="1560"/>
      <c r="JS128" s="1560"/>
      <c r="JT128" s="1560"/>
      <c r="JU128" s="1560"/>
      <c r="JV128" s="1560"/>
      <c r="JW128" s="1560"/>
      <c r="JX128" s="1560"/>
      <c r="JY128" s="1560"/>
      <c r="JZ128" s="1560"/>
      <c r="KA128" s="1560"/>
      <c r="KB128" s="1560"/>
      <c r="KC128" s="1560"/>
      <c r="KD128" s="1560"/>
      <c r="KE128" s="1560"/>
      <c r="KF128" s="1560"/>
      <c r="KG128" s="1560"/>
      <c r="KH128" s="1560"/>
      <c r="KI128" s="1560"/>
      <c r="KJ128" s="1560"/>
      <c r="KK128" s="1560"/>
      <c r="KL128" s="1560"/>
      <c r="KM128" s="1560"/>
      <c r="KN128" s="1560"/>
      <c r="KO128" s="1560"/>
      <c r="KP128" s="1560"/>
      <c r="KQ128" s="1560"/>
      <c r="KR128" s="1560"/>
      <c r="KS128" s="1560"/>
      <c r="KT128" s="1560"/>
      <c r="KU128" s="1560"/>
      <c r="KV128" s="1560"/>
      <c r="KW128" s="1560"/>
      <c r="KX128" s="1560"/>
      <c r="KY128" s="1560"/>
      <c r="KZ128" s="1560"/>
      <c r="LA128" s="1560"/>
      <c r="LB128" s="1560"/>
      <c r="LC128" s="1560"/>
      <c r="LD128" s="1560"/>
      <c r="LE128" s="1560"/>
      <c r="LF128" s="1560"/>
      <c r="LG128" s="1560"/>
      <c r="LH128" s="1560"/>
      <c r="LI128" s="1560"/>
      <c r="LJ128" s="1560"/>
      <c r="LK128" s="1560"/>
      <c r="LL128" s="1560"/>
      <c r="LM128" s="1560"/>
      <c r="LN128" s="1560"/>
      <c r="LO128" s="1560"/>
      <c r="LP128" s="1560"/>
      <c r="LQ128" s="1560"/>
      <c r="LR128" s="1560"/>
      <c r="LS128" s="1560"/>
      <c r="LT128" s="1560"/>
      <c r="LU128" s="1560"/>
      <c r="LV128" s="1560"/>
      <c r="LW128" s="1560"/>
      <c r="LX128" s="1560"/>
      <c r="LY128" s="1560"/>
      <c r="LZ128" s="1560"/>
      <c r="MA128" s="1560"/>
      <c r="MB128" s="1560"/>
      <c r="MC128" s="1560"/>
      <c r="MD128" s="1560"/>
      <c r="ME128" s="1560"/>
      <c r="MF128" s="1560"/>
      <c r="MG128" s="1560"/>
      <c r="MH128" s="1560"/>
      <c r="MI128" s="1560"/>
      <c r="MJ128" s="1560"/>
      <c r="MK128" s="1560"/>
      <c r="ML128" s="1560"/>
      <c r="MM128" s="1560"/>
      <c r="MN128" s="1560"/>
      <c r="MO128" s="1560"/>
      <c r="MP128" s="1560"/>
      <c r="MQ128" s="1560"/>
      <c r="MR128" s="1560"/>
      <c r="MS128" s="1560"/>
      <c r="MT128" s="1560"/>
      <c r="MU128" s="1560"/>
      <c r="MV128" s="1560"/>
      <c r="MW128" s="1560"/>
      <c r="MX128" s="1560"/>
      <c r="MY128" s="1560"/>
      <c r="MZ128" s="1560"/>
      <c r="NA128" s="1560"/>
      <c r="NB128" s="1560"/>
      <c r="NC128" s="1560"/>
      <c r="ND128" s="1560"/>
      <c r="NE128" s="1560"/>
      <c r="NF128" s="1560"/>
      <c r="NG128" s="1560"/>
      <c r="NH128" s="1560"/>
      <c r="NI128" s="1560"/>
      <c r="NJ128" s="1560"/>
      <c r="NK128" s="1560"/>
      <c r="NL128" s="1560"/>
      <c r="NM128" s="1560"/>
      <c r="NN128" s="1560"/>
      <c r="NO128" s="1560"/>
      <c r="NP128" s="1560"/>
      <c r="NQ128" s="1560"/>
      <c r="NR128" s="1560"/>
      <c r="NS128" s="1560"/>
      <c r="NT128" s="1560"/>
      <c r="NU128" s="1560"/>
      <c r="NV128" s="1560"/>
    </row>
    <row r="129" spans="1:386" s="40" customFormat="1" ht="55.2">
      <c r="A129" s="1774"/>
      <c r="B129" s="1823" t="s">
        <v>645</v>
      </c>
      <c r="C129" s="1682"/>
      <c r="D129" s="1774"/>
      <c r="E129" s="1824">
        <v>26272.13</v>
      </c>
      <c r="F129" s="1819" t="s">
        <v>977</v>
      </c>
      <c r="G129" s="1818">
        <v>450</v>
      </c>
      <c r="H129" s="1819" t="s">
        <v>787</v>
      </c>
      <c r="I129" s="1778"/>
      <c r="J129" s="1776"/>
      <c r="K129" s="1776"/>
      <c r="L129" s="1774"/>
      <c r="M129" s="1687"/>
      <c r="N129" s="1687"/>
      <c r="O129" s="1812"/>
      <c r="P129" s="1776"/>
      <c r="Q129" s="1813"/>
      <c r="R129" s="1777"/>
      <c r="S129" s="1777"/>
      <c r="T129" s="1777"/>
      <c r="U129" s="1725"/>
      <c r="V129" s="1689">
        <f t="shared" si="52"/>
        <v>26272.13</v>
      </c>
      <c r="W129" s="1638"/>
      <c r="X129" s="1639"/>
      <c r="Y129" s="1995"/>
      <c r="Z129" s="1638"/>
      <c r="AA129" s="1639"/>
      <c r="AB129" s="1644"/>
      <c r="AC129" s="1644"/>
      <c r="AD129" s="1995"/>
      <c r="AE129" s="1988"/>
      <c r="AF129" s="1643">
        <v>1</v>
      </c>
      <c r="AG129" s="1543">
        <f t="shared" si="76"/>
        <v>26272.13</v>
      </c>
      <c r="AH129" s="1643"/>
      <c r="AI129" s="1543">
        <f t="shared" si="77"/>
        <v>0</v>
      </c>
      <c r="AJ129" s="1643"/>
      <c r="AK129" s="1543">
        <f t="shared" si="78"/>
        <v>0</v>
      </c>
      <c r="AL129" s="1643"/>
      <c r="AM129" s="1543">
        <f t="shared" si="79"/>
        <v>0</v>
      </c>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607"/>
      <c r="FB129" s="37"/>
      <c r="FC129" s="37"/>
      <c r="FD129" s="37"/>
      <c r="FE129" s="37"/>
      <c r="FF129" s="37"/>
      <c r="FG129" s="37"/>
      <c r="FH129" s="37"/>
      <c r="FI129" s="37"/>
      <c r="FJ129" s="37"/>
      <c r="FK129" s="37"/>
      <c r="FL129" s="37"/>
      <c r="FM129" s="37"/>
      <c r="FN129" s="37"/>
      <c r="FO129" s="37"/>
      <c r="FP129" s="37"/>
      <c r="FQ129" s="37"/>
      <c r="FR129" s="37"/>
      <c r="FS129" s="37"/>
      <c r="FT129" s="37"/>
      <c r="FU129" s="37"/>
      <c r="FV129" s="37"/>
      <c r="FW129" s="37"/>
      <c r="FX129" s="37"/>
      <c r="FY129" s="37"/>
      <c r="FZ129" s="37"/>
      <c r="GA129" s="37"/>
      <c r="GB129" s="37"/>
      <c r="GC129" s="37"/>
      <c r="GD129" s="37"/>
      <c r="GE129" s="37"/>
      <c r="GF129" s="37"/>
      <c r="GG129" s="37"/>
      <c r="GH129" s="37"/>
      <c r="GI129" s="37"/>
      <c r="GJ129" s="37"/>
      <c r="GK129" s="37"/>
      <c r="GL129" s="37"/>
      <c r="GM129" s="37"/>
      <c r="GN129" s="37"/>
      <c r="GO129" s="37"/>
      <c r="GP129" s="37"/>
      <c r="GQ129" s="37"/>
      <c r="GR129" s="37"/>
      <c r="GS129" s="37"/>
      <c r="GT129" s="37"/>
      <c r="GU129" s="37"/>
      <c r="GV129" s="37"/>
      <c r="GW129" s="37"/>
      <c r="GX129" s="37"/>
      <c r="GY129" s="37"/>
      <c r="GZ129" s="37"/>
      <c r="HA129" s="37"/>
      <c r="HB129" s="37"/>
      <c r="HC129" s="37"/>
      <c r="HD129" s="37"/>
      <c r="HE129" s="37"/>
      <c r="HF129" s="37"/>
      <c r="HG129" s="37"/>
      <c r="HH129" s="37"/>
      <c r="HI129" s="37"/>
      <c r="HJ129" s="37"/>
      <c r="HK129" s="37"/>
      <c r="HL129" s="37"/>
      <c r="HM129" s="37"/>
      <c r="HN129" s="37"/>
      <c r="HO129" s="37"/>
      <c r="HP129" s="37"/>
      <c r="HQ129" s="37"/>
      <c r="HR129" s="37"/>
      <c r="HS129" s="37"/>
      <c r="HT129" s="37"/>
      <c r="HU129" s="37"/>
      <c r="HV129" s="37"/>
      <c r="HW129" s="37"/>
      <c r="HX129" s="37"/>
      <c r="HY129" s="37"/>
      <c r="HZ129" s="37"/>
      <c r="IA129" s="37"/>
      <c r="IB129" s="37"/>
      <c r="IC129" s="37"/>
      <c r="ID129" s="37"/>
      <c r="IE129" s="37"/>
      <c r="IF129" s="37"/>
      <c r="IG129" s="37"/>
      <c r="IH129" s="37"/>
      <c r="II129" s="37"/>
      <c r="IJ129" s="37"/>
      <c r="IK129" s="37"/>
      <c r="IL129" s="37"/>
      <c r="IM129" s="37"/>
      <c r="IN129" s="37"/>
      <c r="IO129" s="37"/>
      <c r="IP129" s="37"/>
      <c r="IQ129" s="37"/>
      <c r="IR129" s="37"/>
      <c r="IS129" s="37"/>
      <c r="IT129" s="37"/>
      <c r="IU129" s="37"/>
      <c r="IV129" s="37"/>
      <c r="IW129" s="37"/>
      <c r="IX129" s="37"/>
      <c r="IY129" s="37"/>
      <c r="IZ129" s="37"/>
      <c r="JA129" s="37"/>
      <c r="JB129" s="37"/>
      <c r="JC129" s="37"/>
      <c r="JD129" s="37"/>
      <c r="JE129" s="37"/>
      <c r="JF129" s="37"/>
      <c r="JG129" s="37"/>
      <c r="JH129" s="37"/>
      <c r="JI129" s="37"/>
      <c r="JJ129" s="37"/>
      <c r="JK129" s="37"/>
      <c r="JL129" s="37"/>
      <c r="JM129" s="37"/>
      <c r="JN129" s="37"/>
      <c r="JO129" s="37"/>
      <c r="JP129" s="37"/>
      <c r="JQ129" s="37"/>
      <c r="JR129" s="37"/>
      <c r="JS129" s="37"/>
      <c r="JT129" s="37"/>
      <c r="JU129" s="37"/>
      <c r="JV129" s="37"/>
      <c r="JW129" s="37"/>
      <c r="JX129" s="37"/>
      <c r="JY129" s="37"/>
      <c r="JZ129" s="37"/>
      <c r="KA129" s="37"/>
      <c r="KB129" s="37"/>
      <c r="KC129" s="37"/>
      <c r="KD129" s="37"/>
      <c r="KE129" s="37"/>
      <c r="KF129" s="37"/>
      <c r="KG129" s="37"/>
      <c r="KH129" s="37"/>
      <c r="KI129" s="37"/>
      <c r="KJ129" s="37"/>
      <c r="KK129" s="37"/>
      <c r="KL129" s="37"/>
      <c r="KM129" s="37"/>
      <c r="KN129" s="37"/>
      <c r="KO129" s="37"/>
      <c r="KP129" s="37"/>
      <c r="KQ129" s="37"/>
      <c r="KR129" s="37"/>
      <c r="KS129" s="37"/>
      <c r="KT129" s="37"/>
      <c r="KU129" s="37"/>
      <c r="KV129" s="37"/>
      <c r="KW129" s="37"/>
      <c r="KX129" s="37"/>
      <c r="KY129" s="37"/>
      <c r="KZ129" s="37"/>
      <c r="LA129" s="37"/>
      <c r="LB129" s="37"/>
      <c r="LC129" s="37"/>
      <c r="LD129" s="37"/>
      <c r="LE129" s="37"/>
      <c r="LF129" s="37"/>
      <c r="LG129" s="37"/>
      <c r="LH129" s="37"/>
      <c r="LI129" s="37"/>
      <c r="LJ129" s="37"/>
      <c r="LK129" s="37"/>
      <c r="LL129" s="37"/>
      <c r="LM129" s="37"/>
      <c r="LN129" s="37"/>
      <c r="LO129" s="37"/>
      <c r="LP129" s="37"/>
      <c r="LQ129" s="37"/>
      <c r="LR129" s="37"/>
      <c r="LS129" s="37"/>
      <c r="LT129" s="37"/>
      <c r="LU129" s="37"/>
      <c r="LV129" s="37"/>
      <c r="LW129" s="37"/>
      <c r="LX129" s="37"/>
      <c r="LY129" s="37"/>
      <c r="LZ129" s="37"/>
      <c r="MA129" s="37"/>
      <c r="MB129" s="37"/>
      <c r="MC129" s="37"/>
      <c r="MD129" s="37"/>
      <c r="ME129" s="37"/>
      <c r="MF129" s="37"/>
      <c r="MG129" s="37"/>
      <c r="MH129" s="37"/>
      <c r="MI129" s="37"/>
      <c r="MJ129" s="37"/>
      <c r="MK129" s="37"/>
      <c r="ML129" s="37"/>
      <c r="MM129" s="37"/>
      <c r="MN129" s="37"/>
      <c r="MO129" s="37"/>
      <c r="MP129" s="37"/>
      <c r="MQ129" s="37"/>
      <c r="MR129" s="37"/>
      <c r="MS129" s="37"/>
      <c r="MT129" s="37"/>
      <c r="MU129" s="37"/>
      <c r="MV129" s="37"/>
      <c r="MW129" s="37"/>
      <c r="MX129" s="37"/>
      <c r="MY129" s="37"/>
      <c r="MZ129" s="37"/>
      <c r="NA129" s="37"/>
      <c r="NB129" s="37"/>
      <c r="NC129" s="37"/>
      <c r="ND129" s="37"/>
      <c r="NE129" s="37"/>
      <c r="NF129" s="37"/>
      <c r="NG129" s="37"/>
      <c r="NH129" s="37"/>
      <c r="NI129" s="37"/>
      <c r="NJ129" s="37"/>
      <c r="NK129" s="37"/>
      <c r="NL129" s="37"/>
      <c r="NM129" s="37"/>
      <c r="NN129" s="37"/>
      <c r="NO129" s="37"/>
      <c r="NP129" s="37"/>
      <c r="NQ129" s="37"/>
      <c r="NR129" s="37"/>
      <c r="NS129" s="37"/>
      <c r="NT129" s="37"/>
      <c r="NU129" s="37"/>
      <c r="NV129" s="37"/>
    </row>
    <row r="130" spans="1:386" s="40" customFormat="1" ht="41.4">
      <c r="A130" s="1774"/>
      <c r="B130" s="1823" t="s">
        <v>646</v>
      </c>
      <c r="C130" s="1682"/>
      <c r="D130" s="1774"/>
      <c r="E130" s="1824">
        <v>18540.898000000001</v>
      </c>
      <c r="F130" s="1819" t="s">
        <v>978</v>
      </c>
      <c r="G130" s="1818">
        <v>360</v>
      </c>
      <c r="H130" s="1819" t="s">
        <v>787</v>
      </c>
      <c r="I130" s="1778"/>
      <c r="J130" s="1776"/>
      <c r="K130" s="1776"/>
      <c r="L130" s="1774"/>
      <c r="M130" s="1687"/>
      <c r="N130" s="1687"/>
      <c r="O130" s="1812"/>
      <c r="P130" s="1776"/>
      <c r="Q130" s="1813"/>
      <c r="R130" s="1777"/>
      <c r="S130" s="1777"/>
      <c r="T130" s="1777"/>
      <c r="U130" s="1725"/>
      <c r="V130" s="1689">
        <f t="shared" si="52"/>
        <v>18540.898000000001</v>
      </c>
      <c r="W130" s="1638"/>
      <c r="X130" s="1639"/>
      <c r="Y130" s="1995"/>
      <c r="Z130" s="1638"/>
      <c r="AA130" s="1639"/>
      <c r="AB130" s="1644"/>
      <c r="AC130" s="1644"/>
      <c r="AD130" s="1995"/>
      <c r="AE130" s="1988"/>
      <c r="AF130" s="1643">
        <v>1</v>
      </c>
      <c r="AG130" s="1543">
        <f t="shared" si="76"/>
        <v>18540.898000000001</v>
      </c>
      <c r="AH130" s="1643"/>
      <c r="AI130" s="1543">
        <f t="shared" si="77"/>
        <v>0</v>
      </c>
      <c r="AJ130" s="1643"/>
      <c r="AK130" s="1543">
        <f t="shared" si="78"/>
        <v>0</v>
      </c>
      <c r="AL130" s="1643"/>
      <c r="AM130" s="1543">
        <f t="shared" si="79"/>
        <v>0</v>
      </c>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607"/>
      <c r="FB130" s="37"/>
      <c r="FC130" s="37"/>
      <c r="FD130" s="37"/>
      <c r="FE130" s="37"/>
      <c r="FF130" s="37"/>
      <c r="FG130" s="37"/>
      <c r="FH130" s="37"/>
      <c r="FI130" s="37"/>
      <c r="FJ130" s="37"/>
      <c r="FK130" s="37"/>
      <c r="FL130" s="37"/>
      <c r="FM130" s="37"/>
      <c r="FN130" s="37"/>
      <c r="FO130" s="37"/>
      <c r="FP130" s="37"/>
      <c r="FQ130" s="37"/>
      <c r="FR130" s="37"/>
      <c r="FS130" s="37"/>
      <c r="FT130" s="37"/>
      <c r="FU130" s="37"/>
      <c r="FV130" s="37"/>
      <c r="FW130" s="37"/>
      <c r="FX130" s="37"/>
      <c r="FY130" s="37"/>
      <c r="FZ130" s="37"/>
      <c r="GA130" s="37"/>
      <c r="GB130" s="37"/>
      <c r="GC130" s="37"/>
      <c r="GD130" s="37"/>
      <c r="GE130" s="37"/>
      <c r="GF130" s="37"/>
      <c r="GG130" s="37"/>
      <c r="GH130" s="37"/>
      <c r="GI130" s="37"/>
      <c r="GJ130" s="37"/>
      <c r="GK130" s="37"/>
      <c r="GL130" s="37"/>
      <c r="GM130" s="37"/>
      <c r="GN130" s="37"/>
      <c r="GO130" s="37"/>
      <c r="GP130" s="37"/>
      <c r="GQ130" s="37"/>
      <c r="GR130" s="37"/>
      <c r="GS130" s="37"/>
      <c r="GT130" s="37"/>
      <c r="GU130" s="37"/>
      <c r="GV130" s="37"/>
      <c r="GW130" s="37"/>
      <c r="GX130" s="37"/>
      <c r="GY130" s="37"/>
      <c r="GZ130" s="37"/>
      <c r="HA130" s="37"/>
      <c r="HB130" s="37"/>
      <c r="HC130" s="37"/>
      <c r="HD130" s="37"/>
      <c r="HE130" s="37"/>
      <c r="HF130" s="37"/>
      <c r="HG130" s="37"/>
      <c r="HH130" s="37"/>
      <c r="HI130" s="37"/>
      <c r="HJ130" s="37"/>
      <c r="HK130" s="37"/>
      <c r="HL130" s="37"/>
      <c r="HM130" s="37"/>
      <c r="HN130" s="37"/>
      <c r="HO130" s="37"/>
      <c r="HP130" s="37"/>
      <c r="HQ130" s="37"/>
      <c r="HR130" s="37"/>
      <c r="HS130" s="37"/>
      <c r="HT130" s="37"/>
      <c r="HU130" s="37"/>
      <c r="HV130" s="37"/>
      <c r="HW130" s="37"/>
      <c r="HX130" s="37"/>
      <c r="HY130" s="37"/>
      <c r="HZ130" s="37"/>
      <c r="IA130" s="37"/>
      <c r="IB130" s="37"/>
      <c r="IC130" s="37"/>
      <c r="ID130" s="37"/>
      <c r="IE130" s="37"/>
      <c r="IF130" s="37"/>
      <c r="IG130" s="37"/>
      <c r="IH130" s="37"/>
      <c r="II130" s="37"/>
      <c r="IJ130" s="37"/>
      <c r="IK130" s="37"/>
      <c r="IL130" s="37"/>
      <c r="IM130" s="37"/>
      <c r="IN130" s="37"/>
      <c r="IO130" s="37"/>
      <c r="IP130" s="37"/>
      <c r="IQ130" s="37"/>
      <c r="IR130" s="37"/>
      <c r="IS130" s="37"/>
      <c r="IT130" s="37"/>
      <c r="IU130" s="37"/>
      <c r="IV130" s="37"/>
      <c r="IW130" s="37"/>
      <c r="IX130" s="37"/>
      <c r="IY130" s="37"/>
      <c r="IZ130" s="37"/>
      <c r="JA130" s="37"/>
      <c r="JB130" s="37"/>
      <c r="JC130" s="37"/>
      <c r="JD130" s="37"/>
      <c r="JE130" s="37"/>
      <c r="JF130" s="37"/>
      <c r="JG130" s="37"/>
      <c r="JH130" s="37"/>
      <c r="JI130" s="37"/>
      <c r="JJ130" s="37"/>
      <c r="JK130" s="37"/>
      <c r="JL130" s="37"/>
      <c r="JM130" s="37"/>
      <c r="JN130" s="37"/>
      <c r="JO130" s="37"/>
      <c r="JP130" s="37"/>
      <c r="JQ130" s="37"/>
      <c r="JR130" s="37"/>
      <c r="JS130" s="37"/>
      <c r="JT130" s="37"/>
      <c r="JU130" s="37"/>
      <c r="JV130" s="37"/>
      <c r="JW130" s="37"/>
      <c r="JX130" s="37"/>
      <c r="JY130" s="37"/>
      <c r="JZ130" s="37"/>
      <c r="KA130" s="37"/>
      <c r="KB130" s="37"/>
      <c r="KC130" s="37"/>
      <c r="KD130" s="37"/>
      <c r="KE130" s="37"/>
      <c r="KF130" s="37"/>
      <c r="KG130" s="37"/>
      <c r="KH130" s="37"/>
      <c r="KI130" s="37"/>
      <c r="KJ130" s="37"/>
      <c r="KK130" s="37"/>
      <c r="KL130" s="37"/>
      <c r="KM130" s="37"/>
      <c r="KN130" s="37"/>
      <c r="KO130" s="37"/>
      <c r="KP130" s="37"/>
      <c r="KQ130" s="37"/>
      <c r="KR130" s="37"/>
      <c r="KS130" s="37"/>
      <c r="KT130" s="37"/>
      <c r="KU130" s="37"/>
      <c r="KV130" s="37"/>
      <c r="KW130" s="37"/>
      <c r="KX130" s="37"/>
      <c r="KY130" s="37"/>
      <c r="KZ130" s="37"/>
      <c r="LA130" s="37"/>
      <c r="LB130" s="37"/>
      <c r="LC130" s="37"/>
      <c r="LD130" s="37"/>
      <c r="LE130" s="37"/>
      <c r="LF130" s="37"/>
      <c r="LG130" s="37"/>
      <c r="LH130" s="37"/>
      <c r="LI130" s="37"/>
      <c r="LJ130" s="37"/>
      <c r="LK130" s="37"/>
      <c r="LL130" s="37"/>
      <c r="LM130" s="37"/>
      <c r="LN130" s="37"/>
      <c r="LO130" s="37"/>
      <c r="LP130" s="37"/>
      <c r="LQ130" s="37"/>
      <c r="LR130" s="37"/>
      <c r="LS130" s="37"/>
      <c r="LT130" s="37"/>
      <c r="LU130" s="37"/>
      <c r="LV130" s="37"/>
      <c r="LW130" s="37"/>
      <c r="LX130" s="37"/>
      <c r="LY130" s="37"/>
      <c r="LZ130" s="37"/>
      <c r="MA130" s="37"/>
      <c r="MB130" s="37"/>
      <c r="MC130" s="37"/>
      <c r="MD130" s="37"/>
      <c r="ME130" s="37"/>
      <c r="MF130" s="37"/>
      <c r="MG130" s="37"/>
      <c r="MH130" s="37"/>
      <c r="MI130" s="37"/>
      <c r="MJ130" s="37"/>
      <c r="MK130" s="37"/>
      <c r="ML130" s="37"/>
      <c r="MM130" s="37"/>
      <c r="MN130" s="37"/>
      <c r="MO130" s="37"/>
      <c r="MP130" s="37"/>
      <c r="MQ130" s="37"/>
      <c r="MR130" s="37"/>
      <c r="MS130" s="37"/>
      <c r="MT130" s="37"/>
      <c r="MU130" s="37"/>
      <c r="MV130" s="37"/>
      <c r="MW130" s="37"/>
      <c r="MX130" s="37"/>
      <c r="MY130" s="37"/>
      <c r="MZ130" s="37"/>
      <c r="NA130" s="37"/>
      <c r="NB130" s="37"/>
      <c r="NC130" s="37"/>
      <c r="ND130" s="37"/>
      <c r="NE130" s="37"/>
      <c r="NF130" s="37"/>
      <c r="NG130" s="37"/>
      <c r="NH130" s="37"/>
      <c r="NI130" s="37"/>
      <c r="NJ130" s="37"/>
      <c r="NK130" s="37"/>
      <c r="NL130" s="37"/>
      <c r="NM130" s="37"/>
      <c r="NN130" s="37"/>
      <c r="NO130" s="37"/>
      <c r="NP130" s="37"/>
      <c r="NQ130" s="37"/>
      <c r="NR130" s="37"/>
      <c r="NS130" s="37"/>
      <c r="NT130" s="37"/>
      <c r="NU130" s="37"/>
      <c r="NV130" s="37"/>
    </row>
    <row r="131" spans="1:386" s="40" customFormat="1" ht="27.6">
      <c r="A131" s="1774"/>
      <c r="B131" s="1823" t="s">
        <v>647</v>
      </c>
      <c r="C131" s="1682"/>
      <c r="D131" s="1774"/>
      <c r="E131" s="1824">
        <v>13881.6</v>
      </c>
      <c r="F131" s="1819" t="s">
        <v>979</v>
      </c>
      <c r="G131" s="1818">
        <v>180</v>
      </c>
      <c r="H131" s="1819" t="s">
        <v>847</v>
      </c>
      <c r="I131" s="1778"/>
      <c r="J131" s="1776"/>
      <c r="K131" s="1776"/>
      <c r="L131" s="1774"/>
      <c r="M131" s="1687"/>
      <c r="N131" s="1687"/>
      <c r="O131" s="1812"/>
      <c r="P131" s="1776"/>
      <c r="Q131" s="1813"/>
      <c r="R131" s="1777"/>
      <c r="S131" s="1777"/>
      <c r="T131" s="1777"/>
      <c r="U131" s="1725"/>
      <c r="V131" s="1689">
        <f t="shared" si="52"/>
        <v>13881.6</v>
      </c>
      <c r="W131" s="1638"/>
      <c r="X131" s="1639"/>
      <c r="Y131" s="1995"/>
      <c r="Z131" s="1638"/>
      <c r="AA131" s="1639"/>
      <c r="AB131" s="1644"/>
      <c r="AC131" s="1644"/>
      <c r="AD131" s="1995"/>
      <c r="AE131" s="1988"/>
      <c r="AF131" s="1643"/>
      <c r="AG131" s="1543">
        <f t="shared" si="76"/>
        <v>0</v>
      </c>
      <c r="AH131" s="1643"/>
      <c r="AI131" s="1543">
        <f t="shared" si="77"/>
        <v>0</v>
      </c>
      <c r="AJ131" s="1643">
        <v>1</v>
      </c>
      <c r="AK131" s="1543">
        <f t="shared" si="78"/>
        <v>13881.6</v>
      </c>
      <c r="AL131" s="1643"/>
      <c r="AM131" s="1543">
        <f t="shared" si="79"/>
        <v>0</v>
      </c>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607"/>
      <c r="FB131" s="37"/>
      <c r="FC131" s="37"/>
      <c r="FD131" s="37"/>
      <c r="FE131" s="37"/>
      <c r="FF131" s="37"/>
      <c r="FG131" s="37"/>
      <c r="FH131" s="37"/>
      <c r="FI131" s="37"/>
      <c r="FJ131" s="37"/>
      <c r="FK131" s="37"/>
      <c r="FL131" s="37"/>
      <c r="FM131" s="37"/>
      <c r="FN131" s="37"/>
      <c r="FO131" s="37"/>
      <c r="FP131" s="37"/>
      <c r="FQ131" s="37"/>
      <c r="FR131" s="37"/>
      <c r="FS131" s="37"/>
      <c r="FT131" s="37"/>
      <c r="FU131" s="37"/>
      <c r="FV131" s="37"/>
      <c r="FW131" s="37"/>
      <c r="FX131" s="37"/>
      <c r="FY131" s="37"/>
      <c r="FZ131" s="37"/>
      <c r="GA131" s="37"/>
      <c r="GB131" s="37"/>
      <c r="GC131" s="37"/>
      <c r="GD131" s="37"/>
      <c r="GE131" s="37"/>
      <c r="GF131" s="37"/>
      <c r="GG131" s="37"/>
      <c r="GH131" s="37"/>
      <c r="GI131" s="37"/>
      <c r="GJ131" s="37"/>
      <c r="GK131" s="37"/>
      <c r="GL131" s="37"/>
      <c r="GM131" s="37"/>
      <c r="GN131" s="37"/>
      <c r="GO131" s="37"/>
      <c r="GP131" s="37"/>
      <c r="GQ131" s="37"/>
      <c r="GR131" s="37"/>
      <c r="GS131" s="37"/>
      <c r="GT131" s="37"/>
      <c r="GU131" s="37"/>
      <c r="GV131" s="37"/>
      <c r="GW131" s="37"/>
      <c r="GX131" s="37"/>
      <c r="GY131" s="37"/>
      <c r="GZ131" s="37"/>
      <c r="HA131" s="37"/>
      <c r="HB131" s="37"/>
      <c r="HC131" s="37"/>
      <c r="HD131" s="37"/>
      <c r="HE131" s="37"/>
      <c r="HF131" s="37"/>
      <c r="HG131" s="37"/>
      <c r="HH131" s="37"/>
      <c r="HI131" s="37"/>
      <c r="HJ131" s="37"/>
      <c r="HK131" s="37"/>
      <c r="HL131" s="37"/>
      <c r="HM131" s="37"/>
      <c r="HN131" s="37"/>
      <c r="HO131" s="37"/>
      <c r="HP131" s="37"/>
      <c r="HQ131" s="37"/>
      <c r="HR131" s="37"/>
      <c r="HS131" s="37"/>
      <c r="HT131" s="37"/>
      <c r="HU131" s="37"/>
      <c r="HV131" s="37"/>
      <c r="HW131" s="37"/>
      <c r="HX131" s="37"/>
      <c r="HY131" s="37"/>
      <c r="HZ131" s="37"/>
      <c r="IA131" s="37"/>
      <c r="IB131" s="37"/>
      <c r="IC131" s="37"/>
      <c r="ID131" s="37"/>
      <c r="IE131" s="37"/>
      <c r="IF131" s="37"/>
      <c r="IG131" s="37"/>
      <c r="IH131" s="37"/>
      <c r="II131" s="37"/>
      <c r="IJ131" s="37"/>
      <c r="IK131" s="37"/>
      <c r="IL131" s="37"/>
      <c r="IM131" s="37"/>
      <c r="IN131" s="37"/>
      <c r="IO131" s="37"/>
      <c r="IP131" s="37"/>
      <c r="IQ131" s="37"/>
      <c r="IR131" s="37"/>
      <c r="IS131" s="37"/>
      <c r="IT131" s="37"/>
      <c r="IU131" s="37"/>
      <c r="IV131" s="37"/>
      <c r="IW131" s="37"/>
      <c r="IX131" s="37"/>
      <c r="IY131" s="37"/>
      <c r="IZ131" s="37"/>
      <c r="JA131" s="37"/>
      <c r="JB131" s="37"/>
      <c r="JC131" s="37"/>
      <c r="JD131" s="37"/>
      <c r="JE131" s="37"/>
      <c r="JF131" s="37"/>
      <c r="JG131" s="37"/>
      <c r="JH131" s="37"/>
      <c r="JI131" s="37"/>
      <c r="JJ131" s="37"/>
      <c r="JK131" s="37"/>
      <c r="JL131" s="37"/>
      <c r="JM131" s="37"/>
      <c r="JN131" s="37"/>
      <c r="JO131" s="37"/>
      <c r="JP131" s="37"/>
      <c r="JQ131" s="37"/>
      <c r="JR131" s="37"/>
      <c r="JS131" s="37"/>
      <c r="JT131" s="37"/>
      <c r="JU131" s="37"/>
      <c r="JV131" s="37"/>
      <c r="JW131" s="37"/>
      <c r="JX131" s="37"/>
      <c r="JY131" s="37"/>
      <c r="JZ131" s="37"/>
      <c r="KA131" s="37"/>
      <c r="KB131" s="37"/>
      <c r="KC131" s="37"/>
      <c r="KD131" s="37"/>
      <c r="KE131" s="37"/>
      <c r="KF131" s="37"/>
      <c r="KG131" s="37"/>
      <c r="KH131" s="37"/>
      <c r="KI131" s="37"/>
      <c r="KJ131" s="37"/>
      <c r="KK131" s="37"/>
      <c r="KL131" s="37"/>
      <c r="KM131" s="37"/>
      <c r="KN131" s="37"/>
      <c r="KO131" s="37"/>
      <c r="KP131" s="37"/>
      <c r="KQ131" s="37"/>
      <c r="KR131" s="37"/>
      <c r="KS131" s="37"/>
      <c r="KT131" s="37"/>
      <c r="KU131" s="37"/>
      <c r="KV131" s="37"/>
      <c r="KW131" s="37"/>
      <c r="KX131" s="37"/>
      <c r="KY131" s="37"/>
      <c r="KZ131" s="37"/>
      <c r="LA131" s="37"/>
      <c r="LB131" s="37"/>
      <c r="LC131" s="37"/>
      <c r="LD131" s="37"/>
      <c r="LE131" s="37"/>
      <c r="LF131" s="37"/>
      <c r="LG131" s="37"/>
      <c r="LH131" s="37"/>
      <c r="LI131" s="37"/>
      <c r="LJ131" s="37"/>
      <c r="LK131" s="37"/>
      <c r="LL131" s="37"/>
      <c r="LM131" s="37"/>
      <c r="LN131" s="37"/>
      <c r="LO131" s="37"/>
      <c r="LP131" s="37"/>
      <c r="LQ131" s="37"/>
      <c r="LR131" s="37"/>
      <c r="LS131" s="37"/>
      <c r="LT131" s="37"/>
      <c r="LU131" s="37"/>
      <c r="LV131" s="37"/>
      <c r="LW131" s="37"/>
      <c r="LX131" s="37"/>
      <c r="LY131" s="37"/>
      <c r="LZ131" s="37"/>
      <c r="MA131" s="37"/>
      <c r="MB131" s="37"/>
      <c r="MC131" s="37"/>
      <c r="MD131" s="37"/>
      <c r="ME131" s="37"/>
      <c r="MF131" s="37"/>
      <c r="MG131" s="37"/>
      <c r="MH131" s="37"/>
      <c r="MI131" s="37"/>
      <c r="MJ131" s="37"/>
      <c r="MK131" s="37"/>
      <c r="ML131" s="37"/>
      <c r="MM131" s="37"/>
      <c r="MN131" s="37"/>
      <c r="MO131" s="37"/>
      <c r="MP131" s="37"/>
      <c r="MQ131" s="37"/>
      <c r="MR131" s="37"/>
      <c r="MS131" s="37"/>
      <c r="MT131" s="37"/>
      <c r="MU131" s="37"/>
      <c r="MV131" s="37"/>
      <c r="MW131" s="37"/>
      <c r="MX131" s="37"/>
      <c r="MY131" s="37"/>
      <c r="MZ131" s="37"/>
      <c r="NA131" s="37"/>
      <c r="NB131" s="37"/>
      <c r="NC131" s="37"/>
      <c r="ND131" s="37"/>
      <c r="NE131" s="37"/>
      <c r="NF131" s="37"/>
      <c r="NG131" s="37"/>
      <c r="NH131" s="37"/>
      <c r="NI131" s="37"/>
      <c r="NJ131" s="37"/>
      <c r="NK131" s="37"/>
      <c r="NL131" s="37"/>
      <c r="NM131" s="37"/>
      <c r="NN131" s="37"/>
      <c r="NO131" s="37"/>
      <c r="NP131" s="37"/>
      <c r="NQ131" s="37"/>
      <c r="NR131" s="37"/>
      <c r="NS131" s="37"/>
      <c r="NT131" s="37"/>
      <c r="NU131" s="37"/>
      <c r="NV131" s="37"/>
    </row>
    <row r="132" spans="1:386" s="40" customFormat="1" ht="27.6">
      <c r="A132" s="1774"/>
      <c r="B132" s="1823" t="s">
        <v>648</v>
      </c>
      <c r="C132" s="1682"/>
      <c r="D132" s="1774"/>
      <c r="E132" s="1824">
        <v>9033.5</v>
      </c>
      <c r="F132" s="1819" t="s">
        <v>980</v>
      </c>
      <c r="G132" s="1818">
        <v>120</v>
      </c>
      <c r="H132" s="1819" t="s">
        <v>847</v>
      </c>
      <c r="I132" s="1778"/>
      <c r="J132" s="1776"/>
      <c r="K132" s="1776"/>
      <c r="L132" s="1774"/>
      <c r="M132" s="1687"/>
      <c r="N132" s="1687"/>
      <c r="O132" s="1812"/>
      <c r="P132" s="1776"/>
      <c r="Q132" s="1813"/>
      <c r="R132" s="1777"/>
      <c r="S132" s="1777"/>
      <c r="T132" s="1777"/>
      <c r="U132" s="1725"/>
      <c r="V132" s="1689">
        <f t="shared" si="52"/>
        <v>9033.5</v>
      </c>
      <c r="W132" s="1638"/>
      <c r="X132" s="1639"/>
      <c r="Y132" s="1995"/>
      <c r="Z132" s="1638"/>
      <c r="AA132" s="1639"/>
      <c r="AB132" s="1644"/>
      <c r="AC132" s="1644"/>
      <c r="AD132" s="1995"/>
      <c r="AE132" s="1988"/>
      <c r="AF132" s="1643"/>
      <c r="AG132" s="1543">
        <f t="shared" si="76"/>
        <v>0</v>
      </c>
      <c r="AH132" s="1643"/>
      <c r="AI132" s="1543">
        <f t="shared" si="77"/>
        <v>0</v>
      </c>
      <c r="AJ132" s="1643">
        <v>1</v>
      </c>
      <c r="AK132" s="1543">
        <f t="shared" si="78"/>
        <v>9033.5</v>
      </c>
      <c r="AL132" s="1643"/>
      <c r="AM132" s="1543">
        <f t="shared" si="79"/>
        <v>0</v>
      </c>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607"/>
      <c r="FB132" s="37"/>
      <c r="FC132" s="37"/>
      <c r="FD132" s="37"/>
      <c r="FE132" s="37"/>
      <c r="FF132" s="37"/>
      <c r="FG132" s="37"/>
      <c r="FH132" s="37"/>
      <c r="FI132" s="37"/>
      <c r="FJ132" s="37"/>
      <c r="FK132" s="37"/>
      <c r="FL132" s="37"/>
      <c r="FM132" s="37"/>
      <c r="FN132" s="37"/>
      <c r="FO132" s="37"/>
      <c r="FP132" s="37"/>
      <c r="FQ132" s="37"/>
      <c r="FR132" s="37"/>
      <c r="FS132" s="37"/>
      <c r="FT132" s="37"/>
      <c r="FU132" s="37"/>
      <c r="FV132" s="37"/>
      <c r="FW132" s="37"/>
      <c r="FX132" s="37"/>
      <c r="FY132" s="37"/>
      <c r="FZ132" s="37"/>
      <c r="GA132" s="37"/>
      <c r="GB132" s="37"/>
      <c r="GC132" s="37"/>
      <c r="GD132" s="37"/>
      <c r="GE132" s="37"/>
      <c r="GF132" s="37"/>
      <c r="GG132" s="37"/>
      <c r="GH132" s="37"/>
      <c r="GI132" s="37"/>
      <c r="GJ132" s="37"/>
      <c r="GK132" s="37"/>
      <c r="GL132" s="37"/>
      <c r="GM132" s="37"/>
      <c r="GN132" s="37"/>
      <c r="GO132" s="37"/>
      <c r="GP132" s="37"/>
      <c r="GQ132" s="37"/>
      <c r="GR132" s="37"/>
      <c r="GS132" s="37"/>
      <c r="GT132" s="37"/>
      <c r="GU132" s="37"/>
      <c r="GV132" s="37"/>
      <c r="GW132" s="37"/>
      <c r="GX132" s="37"/>
      <c r="GY132" s="37"/>
      <c r="GZ132" s="37"/>
      <c r="HA132" s="37"/>
      <c r="HB132" s="37"/>
      <c r="HC132" s="37"/>
      <c r="HD132" s="37"/>
      <c r="HE132" s="37"/>
      <c r="HF132" s="37"/>
      <c r="HG132" s="37"/>
      <c r="HH132" s="37"/>
      <c r="HI132" s="37"/>
      <c r="HJ132" s="37"/>
      <c r="HK132" s="37"/>
      <c r="HL132" s="37"/>
      <c r="HM132" s="37"/>
      <c r="HN132" s="37"/>
      <c r="HO132" s="37"/>
      <c r="HP132" s="37"/>
      <c r="HQ132" s="37"/>
      <c r="HR132" s="37"/>
      <c r="HS132" s="37"/>
      <c r="HT132" s="37"/>
      <c r="HU132" s="37"/>
      <c r="HV132" s="37"/>
      <c r="HW132" s="37"/>
      <c r="HX132" s="37"/>
      <c r="HY132" s="37"/>
      <c r="HZ132" s="37"/>
      <c r="IA132" s="37"/>
      <c r="IB132" s="37"/>
      <c r="IC132" s="37"/>
      <c r="ID132" s="37"/>
      <c r="IE132" s="37"/>
      <c r="IF132" s="37"/>
      <c r="IG132" s="37"/>
      <c r="IH132" s="37"/>
      <c r="II132" s="37"/>
      <c r="IJ132" s="37"/>
      <c r="IK132" s="37"/>
      <c r="IL132" s="37"/>
      <c r="IM132" s="37"/>
      <c r="IN132" s="37"/>
      <c r="IO132" s="37"/>
      <c r="IP132" s="37"/>
      <c r="IQ132" s="37"/>
      <c r="IR132" s="37"/>
      <c r="IS132" s="37"/>
      <c r="IT132" s="37"/>
      <c r="IU132" s="37"/>
      <c r="IV132" s="37"/>
      <c r="IW132" s="37"/>
      <c r="IX132" s="37"/>
      <c r="IY132" s="37"/>
      <c r="IZ132" s="37"/>
      <c r="JA132" s="37"/>
      <c r="JB132" s="37"/>
      <c r="JC132" s="37"/>
      <c r="JD132" s="37"/>
      <c r="JE132" s="37"/>
      <c r="JF132" s="37"/>
      <c r="JG132" s="37"/>
      <c r="JH132" s="37"/>
      <c r="JI132" s="37"/>
      <c r="JJ132" s="37"/>
      <c r="JK132" s="37"/>
      <c r="JL132" s="37"/>
      <c r="JM132" s="37"/>
      <c r="JN132" s="37"/>
      <c r="JO132" s="37"/>
      <c r="JP132" s="37"/>
      <c r="JQ132" s="37"/>
      <c r="JR132" s="37"/>
      <c r="JS132" s="37"/>
      <c r="JT132" s="37"/>
      <c r="JU132" s="37"/>
      <c r="JV132" s="37"/>
      <c r="JW132" s="37"/>
      <c r="JX132" s="37"/>
      <c r="JY132" s="37"/>
      <c r="JZ132" s="37"/>
      <c r="KA132" s="37"/>
      <c r="KB132" s="37"/>
      <c r="KC132" s="37"/>
      <c r="KD132" s="37"/>
      <c r="KE132" s="37"/>
      <c r="KF132" s="37"/>
      <c r="KG132" s="37"/>
      <c r="KH132" s="37"/>
      <c r="KI132" s="37"/>
      <c r="KJ132" s="37"/>
      <c r="KK132" s="37"/>
      <c r="KL132" s="37"/>
      <c r="KM132" s="37"/>
      <c r="KN132" s="37"/>
      <c r="KO132" s="37"/>
      <c r="KP132" s="37"/>
      <c r="KQ132" s="37"/>
      <c r="KR132" s="37"/>
      <c r="KS132" s="37"/>
      <c r="KT132" s="37"/>
      <c r="KU132" s="37"/>
      <c r="KV132" s="37"/>
      <c r="KW132" s="37"/>
      <c r="KX132" s="37"/>
      <c r="KY132" s="37"/>
      <c r="KZ132" s="37"/>
      <c r="LA132" s="37"/>
      <c r="LB132" s="37"/>
      <c r="LC132" s="37"/>
      <c r="LD132" s="37"/>
      <c r="LE132" s="37"/>
      <c r="LF132" s="37"/>
      <c r="LG132" s="37"/>
      <c r="LH132" s="37"/>
      <c r="LI132" s="37"/>
      <c r="LJ132" s="37"/>
      <c r="LK132" s="37"/>
      <c r="LL132" s="37"/>
      <c r="LM132" s="37"/>
      <c r="LN132" s="37"/>
      <c r="LO132" s="37"/>
      <c r="LP132" s="37"/>
      <c r="LQ132" s="37"/>
      <c r="LR132" s="37"/>
      <c r="LS132" s="37"/>
      <c r="LT132" s="37"/>
      <c r="LU132" s="37"/>
      <c r="LV132" s="37"/>
      <c r="LW132" s="37"/>
      <c r="LX132" s="37"/>
      <c r="LY132" s="37"/>
      <c r="LZ132" s="37"/>
      <c r="MA132" s="37"/>
      <c r="MB132" s="37"/>
      <c r="MC132" s="37"/>
      <c r="MD132" s="37"/>
      <c r="ME132" s="37"/>
      <c r="MF132" s="37"/>
      <c r="MG132" s="37"/>
      <c r="MH132" s="37"/>
      <c r="MI132" s="37"/>
      <c r="MJ132" s="37"/>
      <c r="MK132" s="37"/>
      <c r="ML132" s="37"/>
      <c r="MM132" s="37"/>
      <c r="MN132" s="37"/>
      <c r="MO132" s="37"/>
      <c r="MP132" s="37"/>
      <c r="MQ132" s="37"/>
      <c r="MR132" s="37"/>
      <c r="MS132" s="37"/>
      <c r="MT132" s="37"/>
      <c r="MU132" s="37"/>
      <c r="MV132" s="37"/>
      <c r="MW132" s="37"/>
      <c r="MX132" s="37"/>
      <c r="MY132" s="37"/>
      <c r="MZ132" s="37"/>
      <c r="NA132" s="37"/>
      <c r="NB132" s="37"/>
      <c r="NC132" s="37"/>
      <c r="ND132" s="37"/>
      <c r="NE132" s="37"/>
      <c r="NF132" s="37"/>
      <c r="NG132" s="37"/>
      <c r="NH132" s="37"/>
      <c r="NI132" s="37"/>
      <c r="NJ132" s="37"/>
      <c r="NK132" s="37"/>
      <c r="NL132" s="37"/>
      <c r="NM132" s="37"/>
      <c r="NN132" s="37"/>
      <c r="NO132" s="37"/>
      <c r="NP132" s="37"/>
      <c r="NQ132" s="37"/>
      <c r="NR132" s="37"/>
      <c r="NS132" s="37"/>
      <c r="NT132" s="37"/>
      <c r="NU132" s="37"/>
      <c r="NV132" s="37"/>
    </row>
    <row r="133" spans="1:386" s="1574" customFormat="1" ht="41.4">
      <c r="A133" s="1760"/>
      <c r="B133" s="1804" t="s">
        <v>1151</v>
      </c>
      <c r="C133" s="1886" t="s">
        <v>248</v>
      </c>
      <c r="D133" s="1821" t="s">
        <v>794</v>
      </c>
      <c r="E133" s="1789"/>
      <c r="F133" s="1760"/>
      <c r="G133" s="1772"/>
      <c r="H133" s="1760"/>
      <c r="I133" s="1760"/>
      <c r="J133" s="1772"/>
      <c r="K133" s="1772"/>
      <c r="L133" s="1760"/>
      <c r="M133" s="1814">
        <f>SUM(N133:P133)</f>
        <v>8650</v>
      </c>
      <c r="N133" s="1696"/>
      <c r="O133" s="1706">
        <v>8000</v>
      </c>
      <c r="P133" s="1706">
        <v>650</v>
      </c>
      <c r="Q133" s="1814">
        <f t="shared" ref="Q133" si="82">R133+S133+T133</f>
        <v>8563.5644940000002</v>
      </c>
      <c r="R133" s="1825"/>
      <c r="S133" s="1706">
        <f>6855+1145</f>
        <v>8000</v>
      </c>
      <c r="T133" s="1706">
        <f>200+127+87.286814+76.241327+23.036353+50</f>
        <v>563.56449399999997</v>
      </c>
      <c r="U133" s="1816"/>
      <c r="V133" s="1689">
        <f t="shared" si="52"/>
        <v>0</v>
      </c>
      <c r="W133" s="1638">
        <v>1</v>
      </c>
      <c r="X133" s="1639"/>
      <c r="Y133" s="1995"/>
      <c r="Z133" s="1638">
        <v>1</v>
      </c>
      <c r="AA133" s="1639"/>
      <c r="AB133" s="1644"/>
      <c r="AC133" s="1644"/>
      <c r="AD133" s="1995"/>
      <c r="AE133" s="1988"/>
      <c r="AF133" s="1643"/>
      <c r="AG133" s="1543">
        <f t="shared" si="76"/>
        <v>0</v>
      </c>
      <c r="AH133" s="1643"/>
      <c r="AI133" s="1543">
        <f t="shared" si="77"/>
        <v>0</v>
      </c>
      <c r="AJ133" s="1643"/>
      <c r="AK133" s="1543">
        <f t="shared" si="78"/>
        <v>0</v>
      </c>
      <c r="AL133" s="1643"/>
      <c r="AM133" s="1543">
        <f t="shared" si="79"/>
        <v>0</v>
      </c>
      <c r="AN133" s="1559"/>
      <c r="AO133" s="1559"/>
      <c r="AP133" s="1559"/>
      <c r="AQ133" s="1559"/>
      <c r="AR133" s="1559"/>
      <c r="AS133" s="1559"/>
      <c r="AT133" s="1559"/>
      <c r="AU133" s="1559"/>
      <c r="AV133" s="1559"/>
      <c r="AW133" s="1559"/>
      <c r="AX133" s="1559"/>
      <c r="AY133" s="1559"/>
      <c r="AZ133" s="1559"/>
      <c r="BA133" s="1559"/>
      <c r="BB133" s="1559"/>
      <c r="BC133" s="1559"/>
      <c r="BD133" s="1559"/>
      <c r="BE133" s="1559"/>
      <c r="BF133" s="1559"/>
      <c r="BG133" s="1559"/>
      <c r="BH133" s="1559"/>
      <c r="BI133" s="1559"/>
      <c r="BJ133" s="1559"/>
      <c r="BK133" s="1559"/>
      <c r="BL133" s="1559"/>
      <c r="BM133" s="1559"/>
      <c r="BN133" s="1559"/>
      <c r="BO133" s="1559"/>
      <c r="BP133" s="1559"/>
      <c r="BQ133" s="1559"/>
      <c r="BR133" s="1559"/>
      <c r="BS133" s="1559"/>
      <c r="BT133" s="1559"/>
      <c r="BU133" s="1559"/>
      <c r="BV133" s="1559"/>
      <c r="BW133" s="1559"/>
      <c r="BX133" s="1559"/>
      <c r="BY133" s="1559"/>
      <c r="BZ133" s="1559"/>
      <c r="CA133" s="1559"/>
      <c r="CB133" s="1559"/>
      <c r="CC133" s="1559"/>
      <c r="CD133" s="1559"/>
      <c r="CE133" s="1559"/>
      <c r="CF133" s="1559"/>
      <c r="CG133" s="1559"/>
      <c r="CH133" s="1559"/>
      <c r="CI133" s="1559"/>
      <c r="CJ133" s="1559"/>
      <c r="CK133" s="1559"/>
      <c r="CL133" s="1559"/>
      <c r="CM133" s="1559"/>
      <c r="CN133" s="1559"/>
      <c r="CO133" s="1559"/>
      <c r="CP133" s="1559"/>
      <c r="CQ133" s="1559"/>
      <c r="CR133" s="1559"/>
      <c r="CS133" s="1559"/>
      <c r="CT133" s="1559"/>
      <c r="CU133" s="1559"/>
      <c r="CV133" s="1559"/>
      <c r="CW133" s="1559"/>
      <c r="CX133" s="1559"/>
      <c r="CY133" s="1559"/>
      <c r="CZ133" s="1559"/>
      <c r="DA133" s="1559"/>
      <c r="DB133" s="1559"/>
      <c r="DC133" s="1559"/>
      <c r="DD133" s="1559"/>
      <c r="DE133" s="1559"/>
      <c r="DF133" s="1559"/>
      <c r="DG133" s="1559"/>
      <c r="DH133" s="1559"/>
      <c r="DI133" s="1559"/>
      <c r="DJ133" s="1559"/>
      <c r="DK133" s="1559"/>
      <c r="DL133" s="1559"/>
      <c r="DM133" s="1559"/>
      <c r="DN133" s="1559"/>
      <c r="DO133" s="1559"/>
      <c r="DP133" s="1559"/>
      <c r="DQ133" s="1559"/>
      <c r="DR133" s="1559"/>
      <c r="DS133" s="1559"/>
      <c r="DT133" s="1559"/>
      <c r="DU133" s="1559"/>
      <c r="DV133" s="1559"/>
      <c r="DW133" s="1559"/>
      <c r="DX133" s="1559"/>
      <c r="DY133" s="1559"/>
      <c r="DZ133" s="1559"/>
      <c r="EA133" s="1559"/>
      <c r="EB133" s="1559"/>
      <c r="EC133" s="1559"/>
      <c r="ED133" s="1559"/>
      <c r="EE133" s="1559"/>
      <c r="EF133" s="1559"/>
      <c r="EG133" s="1559"/>
      <c r="EH133" s="1559"/>
      <c r="EI133" s="1559"/>
      <c r="EJ133" s="1559"/>
      <c r="EK133" s="1559"/>
      <c r="EL133" s="1559"/>
      <c r="EM133" s="1559"/>
      <c r="EN133" s="1559"/>
      <c r="EO133" s="1559"/>
      <c r="EP133" s="1559"/>
      <c r="EQ133" s="1559"/>
      <c r="ER133" s="1559"/>
      <c r="ES133" s="1559"/>
      <c r="ET133" s="1559"/>
      <c r="EU133" s="1559"/>
      <c r="EV133" s="1559"/>
      <c r="EW133" s="1559"/>
      <c r="EX133" s="1559"/>
      <c r="EY133" s="1559"/>
      <c r="EZ133" s="1559"/>
      <c r="FA133" s="1606"/>
      <c r="FB133" s="1560"/>
      <c r="FC133" s="1560"/>
      <c r="FD133" s="1560"/>
      <c r="FE133" s="1560"/>
      <c r="FF133" s="1560"/>
      <c r="FG133" s="1560"/>
      <c r="FH133" s="1560"/>
      <c r="FI133" s="1560"/>
      <c r="FJ133" s="1560"/>
      <c r="FK133" s="1560"/>
      <c r="FL133" s="1560"/>
      <c r="FM133" s="1560"/>
      <c r="FN133" s="1560"/>
      <c r="FO133" s="1560"/>
      <c r="FP133" s="1560"/>
      <c r="FQ133" s="1560"/>
      <c r="FR133" s="1560"/>
      <c r="FS133" s="1560"/>
      <c r="FT133" s="1560"/>
      <c r="FU133" s="1560"/>
      <c r="FV133" s="1560"/>
      <c r="FW133" s="1560"/>
      <c r="FX133" s="1560"/>
      <c r="FY133" s="1560"/>
      <c r="FZ133" s="1560"/>
      <c r="GA133" s="1560"/>
      <c r="GB133" s="1560"/>
      <c r="GC133" s="1560"/>
      <c r="GD133" s="1560"/>
      <c r="GE133" s="1560"/>
      <c r="GF133" s="1560"/>
      <c r="GG133" s="1560"/>
      <c r="GH133" s="1560"/>
      <c r="GI133" s="1560"/>
      <c r="GJ133" s="1560"/>
      <c r="GK133" s="1560"/>
      <c r="GL133" s="1560"/>
      <c r="GM133" s="1560"/>
      <c r="GN133" s="1560"/>
      <c r="GO133" s="1560"/>
      <c r="GP133" s="1560"/>
      <c r="GQ133" s="1560"/>
      <c r="GR133" s="1560"/>
      <c r="GS133" s="1560"/>
      <c r="GT133" s="1560"/>
      <c r="GU133" s="1560"/>
      <c r="GV133" s="1560"/>
      <c r="GW133" s="1560"/>
      <c r="GX133" s="1560"/>
      <c r="GY133" s="1560"/>
      <c r="GZ133" s="1560"/>
      <c r="HA133" s="1560"/>
      <c r="HB133" s="1560"/>
      <c r="HC133" s="1560"/>
      <c r="HD133" s="1560"/>
      <c r="HE133" s="1560"/>
      <c r="HF133" s="1560"/>
      <c r="HG133" s="1560"/>
      <c r="HH133" s="1560"/>
      <c r="HI133" s="1560"/>
      <c r="HJ133" s="1560"/>
      <c r="HK133" s="1560"/>
      <c r="HL133" s="1560"/>
      <c r="HM133" s="1560"/>
      <c r="HN133" s="1560"/>
      <c r="HO133" s="1560"/>
      <c r="HP133" s="1560"/>
      <c r="HQ133" s="1560"/>
      <c r="HR133" s="1560"/>
      <c r="HS133" s="1560"/>
      <c r="HT133" s="1560"/>
      <c r="HU133" s="1560"/>
      <c r="HV133" s="1560"/>
      <c r="HW133" s="1560"/>
      <c r="HX133" s="1560"/>
      <c r="HY133" s="1560"/>
      <c r="HZ133" s="1560"/>
      <c r="IA133" s="1560"/>
      <c r="IB133" s="1560"/>
      <c r="IC133" s="1560"/>
      <c r="ID133" s="1560"/>
      <c r="IE133" s="1560"/>
      <c r="IF133" s="1560"/>
      <c r="IG133" s="1560"/>
      <c r="IH133" s="1560"/>
      <c r="II133" s="1560"/>
      <c r="IJ133" s="1560"/>
      <c r="IK133" s="1560"/>
      <c r="IL133" s="1560"/>
      <c r="IM133" s="1560"/>
      <c r="IN133" s="1560"/>
      <c r="IO133" s="1560"/>
      <c r="IP133" s="1560"/>
      <c r="IQ133" s="1560"/>
      <c r="IR133" s="1560"/>
      <c r="IS133" s="1560"/>
      <c r="IT133" s="1560"/>
      <c r="IU133" s="1560"/>
      <c r="IV133" s="1560"/>
      <c r="IW133" s="1560"/>
      <c r="IX133" s="1560"/>
      <c r="IY133" s="1560"/>
      <c r="IZ133" s="1560"/>
      <c r="JA133" s="1560"/>
      <c r="JB133" s="1560"/>
      <c r="JC133" s="1560"/>
      <c r="JD133" s="1560"/>
      <c r="JE133" s="1560"/>
      <c r="JF133" s="1560"/>
      <c r="JG133" s="1560"/>
      <c r="JH133" s="1560"/>
      <c r="JI133" s="1560"/>
      <c r="JJ133" s="1560"/>
      <c r="JK133" s="1560"/>
      <c r="JL133" s="1560"/>
      <c r="JM133" s="1560"/>
      <c r="JN133" s="1560"/>
      <c r="JO133" s="1560"/>
      <c r="JP133" s="1560"/>
      <c r="JQ133" s="1560"/>
      <c r="JR133" s="1560"/>
      <c r="JS133" s="1560"/>
      <c r="JT133" s="1560"/>
      <c r="JU133" s="1560"/>
      <c r="JV133" s="1560"/>
      <c r="JW133" s="1560"/>
      <c r="JX133" s="1560"/>
      <c r="JY133" s="1560"/>
      <c r="JZ133" s="1560"/>
      <c r="KA133" s="1560"/>
      <c r="KB133" s="1560"/>
      <c r="KC133" s="1560"/>
      <c r="KD133" s="1560"/>
      <c r="KE133" s="1560"/>
      <c r="KF133" s="1560"/>
      <c r="KG133" s="1560"/>
      <c r="KH133" s="1560"/>
      <c r="KI133" s="1560"/>
      <c r="KJ133" s="1560"/>
      <c r="KK133" s="1560"/>
      <c r="KL133" s="1560"/>
      <c r="KM133" s="1560"/>
      <c r="KN133" s="1560"/>
      <c r="KO133" s="1560"/>
      <c r="KP133" s="1560"/>
      <c r="KQ133" s="1560"/>
      <c r="KR133" s="1560"/>
      <c r="KS133" s="1560"/>
      <c r="KT133" s="1560"/>
      <c r="KU133" s="1560"/>
      <c r="KV133" s="1560"/>
      <c r="KW133" s="1560"/>
      <c r="KX133" s="1560"/>
      <c r="KY133" s="1560"/>
      <c r="KZ133" s="1560"/>
      <c r="LA133" s="1560"/>
      <c r="LB133" s="1560"/>
      <c r="LC133" s="1560"/>
      <c r="LD133" s="1560"/>
      <c r="LE133" s="1560"/>
      <c r="LF133" s="1560"/>
      <c r="LG133" s="1560"/>
      <c r="LH133" s="1560"/>
      <c r="LI133" s="1560"/>
      <c r="LJ133" s="1560"/>
      <c r="LK133" s="1560"/>
      <c r="LL133" s="1560"/>
      <c r="LM133" s="1560"/>
      <c r="LN133" s="1560"/>
      <c r="LO133" s="1560"/>
      <c r="LP133" s="1560"/>
      <c r="LQ133" s="1560"/>
      <c r="LR133" s="1560"/>
      <c r="LS133" s="1560"/>
      <c r="LT133" s="1560"/>
      <c r="LU133" s="1560"/>
      <c r="LV133" s="1560"/>
      <c r="LW133" s="1560"/>
      <c r="LX133" s="1560"/>
      <c r="LY133" s="1560"/>
      <c r="LZ133" s="1560"/>
      <c r="MA133" s="1560"/>
      <c r="MB133" s="1560"/>
      <c r="MC133" s="1560"/>
      <c r="MD133" s="1560"/>
      <c r="ME133" s="1560"/>
      <c r="MF133" s="1560"/>
      <c r="MG133" s="1560"/>
      <c r="MH133" s="1560"/>
      <c r="MI133" s="1560"/>
      <c r="MJ133" s="1560"/>
      <c r="MK133" s="1560"/>
      <c r="ML133" s="1560"/>
      <c r="MM133" s="1560"/>
      <c r="MN133" s="1560"/>
      <c r="MO133" s="1560"/>
      <c r="MP133" s="1560"/>
      <c r="MQ133" s="1560"/>
      <c r="MR133" s="1560"/>
      <c r="MS133" s="1560"/>
      <c r="MT133" s="1560"/>
      <c r="MU133" s="1560"/>
      <c r="MV133" s="1560"/>
      <c r="MW133" s="1560"/>
      <c r="MX133" s="1560"/>
      <c r="MY133" s="1560"/>
      <c r="MZ133" s="1560"/>
      <c r="NA133" s="1560"/>
      <c r="NB133" s="1560"/>
      <c r="NC133" s="1560"/>
      <c r="ND133" s="1560"/>
      <c r="NE133" s="1560"/>
      <c r="NF133" s="1560"/>
      <c r="NG133" s="1560"/>
      <c r="NH133" s="1560"/>
      <c r="NI133" s="1560"/>
      <c r="NJ133" s="1560"/>
      <c r="NK133" s="1560"/>
      <c r="NL133" s="1560"/>
      <c r="NM133" s="1560"/>
      <c r="NN133" s="1560"/>
      <c r="NO133" s="1560"/>
      <c r="NP133" s="1560"/>
      <c r="NQ133" s="1560"/>
      <c r="NR133" s="1560"/>
      <c r="NS133" s="1560"/>
      <c r="NT133" s="1560"/>
      <c r="NU133" s="1560"/>
      <c r="NV133" s="1560"/>
    </row>
    <row r="134" spans="1:386" s="40" customFormat="1" ht="55.2">
      <c r="A134" s="1774"/>
      <c r="B134" s="1823" t="s">
        <v>649</v>
      </c>
      <c r="C134" s="1682"/>
      <c r="D134" s="1774"/>
      <c r="E134" s="1824">
        <f>22508+344</f>
        <v>22852</v>
      </c>
      <c r="F134" s="1819" t="s">
        <v>974</v>
      </c>
      <c r="G134" s="1818">
        <v>360</v>
      </c>
      <c r="H134" s="1819" t="s">
        <v>784</v>
      </c>
      <c r="I134" s="1819" t="s">
        <v>788</v>
      </c>
      <c r="J134" s="1818">
        <v>22851.59</v>
      </c>
      <c r="K134" s="1818">
        <v>360</v>
      </c>
      <c r="L134" s="1819" t="s">
        <v>789</v>
      </c>
      <c r="M134" s="1687"/>
      <c r="N134" s="1687"/>
      <c r="O134" s="1812"/>
      <c r="P134" s="1776"/>
      <c r="Q134" s="1813"/>
      <c r="R134" s="1777"/>
      <c r="S134" s="1777"/>
      <c r="T134" s="1777"/>
      <c r="U134" s="1725"/>
      <c r="V134" s="1689">
        <f t="shared" si="52"/>
        <v>0.40999999999985448</v>
      </c>
      <c r="W134" s="1638"/>
      <c r="X134" s="1639"/>
      <c r="Y134" s="1995"/>
      <c r="Z134" s="1638"/>
      <c r="AA134" s="1639"/>
      <c r="AB134" s="1644"/>
      <c r="AC134" s="1644"/>
      <c r="AD134" s="1995"/>
      <c r="AE134" s="1988"/>
      <c r="AF134" s="1643">
        <v>1</v>
      </c>
      <c r="AG134" s="1543">
        <f t="shared" si="76"/>
        <v>22852</v>
      </c>
      <c r="AH134" s="1634">
        <v>1</v>
      </c>
      <c r="AI134" s="1543">
        <f t="shared" si="77"/>
        <v>22851.59</v>
      </c>
      <c r="AJ134" s="1643"/>
      <c r="AK134" s="1543">
        <f t="shared" si="78"/>
        <v>0</v>
      </c>
      <c r="AL134" s="1643"/>
      <c r="AM134" s="1543">
        <f t="shared" si="79"/>
        <v>0</v>
      </c>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607"/>
      <c r="FB134" s="37"/>
      <c r="FC134" s="37"/>
      <c r="FD134" s="37"/>
      <c r="FE134" s="37"/>
      <c r="FF134" s="37"/>
      <c r="FG134" s="37"/>
      <c r="FH134" s="37"/>
      <c r="FI134" s="37"/>
      <c r="FJ134" s="37"/>
      <c r="FK134" s="37"/>
      <c r="FL134" s="37"/>
      <c r="FM134" s="37"/>
      <c r="FN134" s="37"/>
      <c r="FO134" s="37"/>
      <c r="FP134" s="37"/>
      <c r="FQ134" s="37"/>
      <c r="FR134" s="37"/>
      <c r="FS134" s="37"/>
      <c r="FT134" s="37"/>
      <c r="FU134" s="37"/>
      <c r="FV134" s="37"/>
      <c r="FW134" s="37"/>
      <c r="FX134" s="37"/>
      <c r="FY134" s="37"/>
      <c r="FZ134" s="37"/>
      <c r="GA134" s="37"/>
      <c r="GB134" s="37"/>
      <c r="GC134" s="37"/>
      <c r="GD134" s="37"/>
      <c r="GE134" s="37"/>
      <c r="GF134" s="37"/>
      <c r="GG134" s="37"/>
      <c r="GH134" s="37"/>
      <c r="GI134" s="37"/>
      <c r="GJ134" s="37"/>
      <c r="GK134" s="37"/>
      <c r="GL134" s="37"/>
      <c r="GM134" s="37"/>
      <c r="GN134" s="37"/>
      <c r="GO134" s="37"/>
      <c r="GP134" s="37"/>
      <c r="GQ134" s="37"/>
      <c r="GR134" s="37"/>
      <c r="GS134" s="37"/>
      <c r="GT134" s="37"/>
      <c r="GU134" s="37"/>
      <c r="GV134" s="37"/>
      <c r="GW134" s="37"/>
      <c r="GX134" s="37"/>
      <c r="GY134" s="37"/>
      <c r="GZ134" s="37"/>
      <c r="HA134" s="37"/>
      <c r="HB134" s="37"/>
      <c r="HC134" s="37"/>
      <c r="HD134" s="37"/>
      <c r="HE134" s="37"/>
      <c r="HF134" s="37"/>
      <c r="HG134" s="37"/>
      <c r="HH134" s="37"/>
      <c r="HI134" s="37"/>
      <c r="HJ134" s="37"/>
      <c r="HK134" s="37"/>
      <c r="HL134" s="37"/>
      <c r="HM134" s="37"/>
      <c r="HN134" s="37"/>
      <c r="HO134" s="37"/>
      <c r="HP134" s="37"/>
      <c r="HQ134" s="37"/>
      <c r="HR134" s="37"/>
      <c r="HS134" s="37"/>
      <c r="HT134" s="37"/>
      <c r="HU134" s="37"/>
      <c r="HV134" s="37"/>
      <c r="HW134" s="37"/>
      <c r="HX134" s="37"/>
      <c r="HY134" s="37"/>
      <c r="HZ134" s="37"/>
      <c r="IA134" s="37"/>
      <c r="IB134" s="37"/>
      <c r="IC134" s="37"/>
      <c r="ID134" s="37"/>
      <c r="IE134" s="37"/>
      <c r="IF134" s="37"/>
      <c r="IG134" s="37"/>
      <c r="IH134" s="37"/>
      <c r="II134" s="37"/>
      <c r="IJ134" s="37"/>
      <c r="IK134" s="37"/>
      <c r="IL134" s="37"/>
      <c r="IM134" s="37"/>
      <c r="IN134" s="37"/>
      <c r="IO134" s="37"/>
      <c r="IP134" s="37"/>
      <c r="IQ134" s="37"/>
      <c r="IR134" s="37"/>
      <c r="IS134" s="37"/>
      <c r="IT134" s="37"/>
      <c r="IU134" s="37"/>
      <c r="IV134" s="37"/>
      <c r="IW134" s="37"/>
      <c r="IX134" s="37"/>
      <c r="IY134" s="37"/>
      <c r="IZ134" s="37"/>
      <c r="JA134" s="37"/>
      <c r="JB134" s="37"/>
      <c r="JC134" s="37"/>
      <c r="JD134" s="37"/>
      <c r="JE134" s="37"/>
      <c r="JF134" s="37"/>
      <c r="JG134" s="37"/>
      <c r="JH134" s="37"/>
      <c r="JI134" s="37"/>
      <c r="JJ134" s="37"/>
      <c r="JK134" s="37"/>
      <c r="JL134" s="37"/>
      <c r="JM134" s="37"/>
      <c r="JN134" s="37"/>
      <c r="JO134" s="37"/>
      <c r="JP134" s="37"/>
      <c r="JQ134" s="37"/>
      <c r="JR134" s="37"/>
      <c r="JS134" s="37"/>
      <c r="JT134" s="37"/>
      <c r="JU134" s="37"/>
      <c r="JV134" s="37"/>
      <c r="JW134" s="37"/>
      <c r="JX134" s="37"/>
      <c r="JY134" s="37"/>
      <c r="JZ134" s="37"/>
      <c r="KA134" s="37"/>
      <c r="KB134" s="37"/>
      <c r="KC134" s="37"/>
      <c r="KD134" s="37"/>
      <c r="KE134" s="37"/>
      <c r="KF134" s="37"/>
      <c r="KG134" s="37"/>
      <c r="KH134" s="37"/>
      <c r="KI134" s="37"/>
      <c r="KJ134" s="37"/>
      <c r="KK134" s="37"/>
      <c r="KL134" s="37"/>
      <c r="KM134" s="37"/>
      <c r="KN134" s="37"/>
      <c r="KO134" s="37"/>
      <c r="KP134" s="37"/>
      <c r="KQ134" s="37"/>
      <c r="KR134" s="37"/>
      <c r="KS134" s="37"/>
      <c r="KT134" s="37"/>
      <c r="KU134" s="37"/>
      <c r="KV134" s="37"/>
      <c r="KW134" s="37"/>
      <c r="KX134" s="37"/>
      <c r="KY134" s="37"/>
      <c r="KZ134" s="37"/>
      <c r="LA134" s="37"/>
      <c r="LB134" s="37"/>
      <c r="LC134" s="37"/>
      <c r="LD134" s="37"/>
      <c r="LE134" s="37"/>
      <c r="LF134" s="37"/>
      <c r="LG134" s="37"/>
      <c r="LH134" s="37"/>
      <c r="LI134" s="37"/>
      <c r="LJ134" s="37"/>
      <c r="LK134" s="37"/>
      <c r="LL134" s="37"/>
      <c r="LM134" s="37"/>
      <c r="LN134" s="37"/>
      <c r="LO134" s="37"/>
      <c r="LP134" s="37"/>
      <c r="LQ134" s="37"/>
      <c r="LR134" s="37"/>
      <c r="LS134" s="37"/>
      <c r="LT134" s="37"/>
      <c r="LU134" s="37"/>
      <c r="LV134" s="37"/>
      <c r="LW134" s="37"/>
      <c r="LX134" s="37"/>
      <c r="LY134" s="37"/>
      <c r="LZ134" s="37"/>
      <c r="MA134" s="37"/>
      <c r="MB134" s="37"/>
      <c r="MC134" s="37"/>
      <c r="MD134" s="37"/>
      <c r="ME134" s="37"/>
      <c r="MF134" s="37"/>
      <c r="MG134" s="37"/>
      <c r="MH134" s="37"/>
      <c r="MI134" s="37"/>
      <c r="MJ134" s="37"/>
      <c r="MK134" s="37"/>
      <c r="ML134" s="37"/>
      <c r="MM134" s="37"/>
      <c r="MN134" s="37"/>
      <c r="MO134" s="37"/>
      <c r="MP134" s="37"/>
      <c r="MQ134" s="37"/>
      <c r="MR134" s="37"/>
      <c r="MS134" s="37"/>
      <c r="MT134" s="37"/>
      <c r="MU134" s="37"/>
      <c r="MV134" s="37"/>
      <c r="MW134" s="37"/>
      <c r="MX134" s="37"/>
      <c r="MY134" s="37"/>
      <c r="MZ134" s="37"/>
      <c r="NA134" s="37"/>
      <c r="NB134" s="37"/>
      <c r="NC134" s="37"/>
      <c r="ND134" s="37"/>
      <c r="NE134" s="37"/>
      <c r="NF134" s="37"/>
      <c r="NG134" s="37"/>
      <c r="NH134" s="37"/>
      <c r="NI134" s="37"/>
      <c r="NJ134" s="37"/>
      <c r="NK134" s="37"/>
      <c r="NL134" s="37"/>
      <c r="NM134" s="37"/>
      <c r="NN134" s="37"/>
      <c r="NO134" s="37"/>
      <c r="NP134" s="37"/>
      <c r="NQ134" s="37"/>
      <c r="NR134" s="37"/>
      <c r="NS134" s="37"/>
      <c r="NT134" s="37"/>
      <c r="NU134" s="37"/>
      <c r="NV134" s="37"/>
    </row>
    <row r="135" spans="1:386" s="40" customFormat="1" ht="27.6">
      <c r="A135" s="1774"/>
      <c r="B135" s="1823" t="s">
        <v>650</v>
      </c>
      <c r="C135" s="1682"/>
      <c r="D135" s="1774"/>
      <c r="E135" s="1824">
        <v>5750.7489999999998</v>
      </c>
      <c r="F135" s="1819" t="s">
        <v>981</v>
      </c>
      <c r="G135" s="1818">
        <v>210</v>
      </c>
      <c r="H135" s="1819" t="s">
        <v>639</v>
      </c>
      <c r="I135" s="1778"/>
      <c r="J135" s="1776"/>
      <c r="K135" s="1776"/>
      <c r="L135" s="1774"/>
      <c r="M135" s="1687"/>
      <c r="N135" s="1687"/>
      <c r="O135" s="1812"/>
      <c r="P135" s="1776"/>
      <c r="Q135" s="1813"/>
      <c r="R135" s="1777"/>
      <c r="S135" s="1777"/>
      <c r="T135" s="1777"/>
      <c r="U135" s="1725"/>
      <c r="V135" s="1689">
        <f t="shared" si="52"/>
        <v>5750.7489999999998</v>
      </c>
      <c r="W135" s="1638"/>
      <c r="X135" s="1639"/>
      <c r="Y135" s="1995"/>
      <c r="Z135" s="1638"/>
      <c r="AA135" s="1639"/>
      <c r="AB135" s="1644"/>
      <c r="AC135" s="1644"/>
      <c r="AD135" s="1995"/>
      <c r="AE135" s="1988"/>
      <c r="AF135" s="1643">
        <v>1</v>
      </c>
      <c r="AG135" s="1543">
        <f t="shared" si="76"/>
        <v>5750.7489999999998</v>
      </c>
      <c r="AH135" s="1643"/>
      <c r="AI135" s="1543">
        <f t="shared" si="77"/>
        <v>0</v>
      </c>
      <c r="AJ135" s="1643"/>
      <c r="AK135" s="1543">
        <f t="shared" si="78"/>
        <v>0</v>
      </c>
      <c r="AL135" s="1643"/>
      <c r="AM135" s="1543">
        <f t="shared" si="79"/>
        <v>0</v>
      </c>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607"/>
      <c r="FB135" s="37"/>
      <c r="FC135" s="37"/>
      <c r="FD135" s="37"/>
      <c r="FE135" s="37"/>
      <c r="FF135" s="37"/>
      <c r="FG135" s="37"/>
      <c r="FH135" s="37"/>
      <c r="FI135" s="37"/>
      <c r="FJ135" s="37"/>
      <c r="FK135" s="37"/>
      <c r="FL135" s="37"/>
      <c r="FM135" s="37"/>
      <c r="FN135" s="37"/>
      <c r="FO135" s="37"/>
      <c r="FP135" s="37"/>
      <c r="FQ135" s="37"/>
      <c r="FR135" s="37"/>
      <c r="FS135" s="37"/>
      <c r="FT135" s="37"/>
      <c r="FU135" s="37"/>
      <c r="FV135" s="37"/>
      <c r="FW135" s="37"/>
      <c r="FX135" s="37"/>
      <c r="FY135" s="37"/>
      <c r="FZ135" s="37"/>
      <c r="GA135" s="37"/>
      <c r="GB135" s="37"/>
      <c r="GC135" s="37"/>
      <c r="GD135" s="37"/>
      <c r="GE135" s="37"/>
      <c r="GF135" s="37"/>
      <c r="GG135" s="37"/>
      <c r="GH135" s="37"/>
      <c r="GI135" s="37"/>
      <c r="GJ135" s="37"/>
      <c r="GK135" s="37"/>
      <c r="GL135" s="37"/>
      <c r="GM135" s="37"/>
      <c r="GN135" s="37"/>
      <c r="GO135" s="37"/>
      <c r="GP135" s="37"/>
      <c r="GQ135" s="37"/>
      <c r="GR135" s="37"/>
      <c r="GS135" s="37"/>
      <c r="GT135" s="37"/>
      <c r="GU135" s="37"/>
      <c r="GV135" s="37"/>
      <c r="GW135" s="37"/>
      <c r="GX135" s="37"/>
      <c r="GY135" s="37"/>
      <c r="GZ135" s="37"/>
      <c r="HA135" s="37"/>
      <c r="HB135" s="37"/>
      <c r="HC135" s="37"/>
      <c r="HD135" s="37"/>
      <c r="HE135" s="37"/>
      <c r="HF135" s="37"/>
      <c r="HG135" s="37"/>
      <c r="HH135" s="37"/>
      <c r="HI135" s="37"/>
      <c r="HJ135" s="37"/>
      <c r="HK135" s="37"/>
      <c r="HL135" s="37"/>
      <c r="HM135" s="37"/>
      <c r="HN135" s="37"/>
      <c r="HO135" s="37"/>
      <c r="HP135" s="37"/>
      <c r="HQ135" s="37"/>
      <c r="HR135" s="37"/>
      <c r="HS135" s="37"/>
      <c r="HT135" s="37"/>
      <c r="HU135" s="37"/>
      <c r="HV135" s="37"/>
      <c r="HW135" s="37"/>
      <c r="HX135" s="37"/>
      <c r="HY135" s="37"/>
      <c r="HZ135" s="37"/>
      <c r="IA135" s="37"/>
      <c r="IB135" s="37"/>
      <c r="IC135" s="37"/>
      <c r="ID135" s="37"/>
      <c r="IE135" s="37"/>
      <c r="IF135" s="37"/>
      <c r="IG135" s="37"/>
      <c r="IH135" s="37"/>
      <c r="II135" s="37"/>
      <c r="IJ135" s="37"/>
      <c r="IK135" s="37"/>
      <c r="IL135" s="37"/>
      <c r="IM135" s="37"/>
      <c r="IN135" s="37"/>
      <c r="IO135" s="37"/>
      <c r="IP135" s="37"/>
      <c r="IQ135" s="37"/>
      <c r="IR135" s="37"/>
      <c r="IS135" s="37"/>
      <c r="IT135" s="37"/>
      <c r="IU135" s="37"/>
      <c r="IV135" s="37"/>
      <c r="IW135" s="37"/>
      <c r="IX135" s="37"/>
      <c r="IY135" s="37"/>
      <c r="IZ135" s="37"/>
      <c r="JA135" s="37"/>
      <c r="JB135" s="37"/>
      <c r="JC135" s="37"/>
      <c r="JD135" s="37"/>
      <c r="JE135" s="37"/>
      <c r="JF135" s="37"/>
      <c r="JG135" s="37"/>
      <c r="JH135" s="37"/>
      <c r="JI135" s="37"/>
      <c r="JJ135" s="37"/>
      <c r="JK135" s="37"/>
      <c r="JL135" s="37"/>
      <c r="JM135" s="37"/>
      <c r="JN135" s="37"/>
      <c r="JO135" s="37"/>
      <c r="JP135" s="37"/>
      <c r="JQ135" s="37"/>
      <c r="JR135" s="37"/>
      <c r="JS135" s="37"/>
      <c r="JT135" s="37"/>
      <c r="JU135" s="37"/>
      <c r="JV135" s="37"/>
      <c r="JW135" s="37"/>
      <c r="JX135" s="37"/>
      <c r="JY135" s="37"/>
      <c r="JZ135" s="37"/>
      <c r="KA135" s="37"/>
      <c r="KB135" s="37"/>
      <c r="KC135" s="37"/>
      <c r="KD135" s="37"/>
      <c r="KE135" s="37"/>
      <c r="KF135" s="37"/>
      <c r="KG135" s="37"/>
      <c r="KH135" s="37"/>
      <c r="KI135" s="37"/>
      <c r="KJ135" s="37"/>
      <c r="KK135" s="37"/>
      <c r="KL135" s="37"/>
      <c r="KM135" s="37"/>
      <c r="KN135" s="37"/>
      <c r="KO135" s="37"/>
      <c r="KP135" s="37"/>
      <c r="KQ135" s="37"/>
      <c r="KR135" s="37"/>
      <c r="KS135" s="37"/>
      <c r="KT135" s="37"/>
      <c r="KU135" s="37"/>
      <c r="KV135" s="37"/>
      <c r="KW135" s="37"/>
      <c r="KX135" s="37"/>
      <c r="KY135" s="37"/>
      <c r="KZ135" s="37"/>
      <c r="LA135" s="37"/>
      <c r="LB135" s="37"/>
      <c r="LC135" s="37"/>
      <c r="LD135" s="37"/>
      <c r="LE135" s="37"/>
      <c r="LF135" s="37"/>
      <c r="LG135" s="37"/>
      <c r="LH135" s="37"/>
      <c r="LI135" s="37"/>
      <c r="LJ135" s="37"/>
      <c r="LK135" s="37"/>
      <c r="LL135" s="37"/>
      <c r="LM135" s="37"/>
      <c r="LN135" s="37"/>
      <c r="LO135" s="37"/>
      <c r="LP135" s="37"/>
      <c r="LQ135" s="37"/>
      <c r="LR135" s="37"/>
      <c r="LS135" s="37"/>
      <c r="LT135" s="37"/>
      <c r="LU135" s="37"/>
      <c r="LV135" s="37"/>
      <c r="LW135" s="37"/>
      <c r="LX135" s="37"/>
      <c r="LY135" s="37"/>
      <c r="LZ135" s="37"/>
      <c r="MA135" s="37"/>
      <c r="MB135" s="37"/>
      <c r="MC135" s="37"/>
      <c r="MD135" s="37"/>
      <c r="ME135" s="37"/>
      <c r="MF135" s="37"/>
      <c r="MG135" s="37"/>
      <c r="MH135" s="37"/>
      <c r="MI135" s="37"/>
      <c r="MJ135" s="37"/>
      <c r="MK135" s="37"/>
      <c r="ML135" s="37"/>
      <c r="MM135" s="37"/>
      <c r="MN135" s="37"/>
      <c r="MO135" s="37"/>
      <c r="MP135" s="37"/>
      <c r="MQ135" s="37"/>
      <c r="MR135" s="37"/>
      <c r="MS135" s="37"/>
      <c r="MT135" s="37"/>
      <c r="MU135" s="37"/>
      <c r="MV135" s="37"/>
      <c r="MW135" s="37"/>
      <c r="MX135" s="37"/>
      <c r="MY135" s="37"/>
      <c r="MZ135" s="37"/>
      <c r="NA135" s="37"/>
      <c r="NB135" s="37"/>
      <c r="NC135" s="37"/>
      <c r="ND135" s="37"/>
      <c r="NE135" s="37"/>
      <c r="NF135" s="37"/>
      <c r="NG135" s="37"/>
      <c r="NH135" s="37"/>
      <c r="NI135" s="37"/>
      <c r="NJ135" s="37"/>
      <c r="NK135" s="37"/>
      <c r="NL135" s="37"/>
      <c r="NM135" s="37"/>
      <c r="NN135" s="37"/>
      <c r="NO135" s="37"/>
      <c r="NP135" s="37"/>
      <c r="NQ135" s="37"/>
      <c r="NR135" s="37"/>
      <c r="NS135" s="37"/>
      <c r="NT135" s="37"/>
      <c r="NU135" s="37"/>
      <c r="NV135" s="37"/>
    </row>
    <row r="136" spans="1:386" s="1574" customFormat="1" ht="124.2">
      <c r="A136" s="1760"/>
      <c r="B136" s="1804" t="s">
        <v>586</v>
      </c>
      <c r="C136" s="1886" t="s">
        <v>31</v>
      </c>
      <c r="D136" s="1821" t="s">
        <v>1176</v>
      </c>
      <c r="E136" s="1789"/>
      <c r="F136" s="1760"/>
      <c r="G136" s="1772"/>
      <c r="H136" s="1819"/>
      <c r="I136" s="1760"/>
      <c r="J136" s="1772"/>
      <c r="K136" s="1772"/>
      <c r="L136" s="1760"/>
      <c r="M136" s="1814">
        <f>SUM(N136:P136)</f>
        <v>10600</v>
      </c>
      <c r="N136" s="1696"/>
      <c r="O136" s="1706">
        <v>10000</v>
      </c>
      <c r="P136" s="1706">
        <v>600</v>
      </c>
      <c r="Q136" s="1814">
        <f t="shared" ref="Q136:Q139" si="83">R136+S136+T136</f>
        <v>4991</v>
      </c>
      <c r="R136" s="1825"/>
      <c r="S136" s="1826">
        <v>4391</v>
      </c>
      <c r="T136" s="1706">
        <v>600</v>
      </c>
      <c r="U136" s="1816"/>
      <c r="V136" s="1689">
        <f t="shared" si="52"/>
        <v>0</v>
      </c>
      <c r="W136" s="1638">
        <v>1</v>
      </c>
      <c r="X136" s="1639"/>
      <c r="Y136" s="1995"/>
      <c r="Z136" s="1638">
        <v>1</v>
      </c>
      <c r="AA136" s="1639"/>
      <c r="AB136" s="1644"/>
      <c r="AC136" s="1644"/>
      <c r="AD136" s="1995"/>
      <c r="AE136" s="1988"/>
      <c r="AF136" s="1643"/>
      <c r="AG136" s="1543">
        <f t="shared" si="76"/>
        <v>0</v>
      </c>
      <c r="AH136" s="1643"/>
      <c r="AI136" s="1543">
        <f t="shared" si="77"/>
        <v>0</v>
      </c>
      <c r="AJ136" s="1643"/>
      <c r="AK136" s="1543">
        <f t="shared" si="78"/>
        <v>0</v>
      </c>
      <c r="AL136" s="1643"/>
      <c r="AM136" s="1543">
        <f t="shared" si="79"/>
        <v>0</v>
      </c>
      <c r="AN136" s="1559"/>
      <c r="AO136" s="1559"/>
      <c r="AP136" s="1559"/>
      <c r="AQ136" s="1559"/>
      <c r="AR136" s="1559"/>
      <c r="AS136" s="1559"/>
      <c r="AT136" s="1559"/>
      <c r="AU136" s="1559"/>
      <c r="AV136" s="1559"/>
      <c r="AW136" s="1559"/>
      <c r="AX136" s="1559"/>
      <c r="AY136" s="1559"/>
      <c r="AZ136" s="1559"/>
      <c r="BA136" s="1559"/>
      <c r="BB136" s="1559"/>
      <c r="BC136" s="1559"/>
      <c r="BD136" s="1559"/>
      <c r="BE136" s="1559"/>
      <c r="BF136" s="1559"/>
      <c r="BG136" s="1559"/>
      <c r="BH136" s="1559"/>
      <c r="BI136" s="1559"/>
      <c r="BJ136" s="1559"/>
      <c r="BK136" s="1559"/>
      <c r="BL136" s="1559"/>
      <c r="BM136" s="1559"/>
      <c r="BN136" s="1559"/>
      <c r="BO136" s="1559"/>
      <c r="BP136" s="1559"/>
      <c r="BQ136" s="1559"/>
      <c r="BR136" s="1559"/>
      <c r="BS136" s="1559"/>
      <c r="BT136" s="1559"/>
      <c r="BU136" s="1559"/>
      <c r="BV136" s="1559"/>
      <c r="BW136" s="1559"/>
      <c r="BX136" s="1559"/>
      <c r="BY136" s="1559"/>
      <c r="BZ136" s="1559"/>
      <c r="CA136" s="1559"/>
      <c r="CB136" s="1559"/>
      <c r="CC136" s="1559"/>
      <c r="CD136" s="1559"/>
      <c r="CE136" s="1559"/>
      <c r="CF136" s="1559"/>
      <c r="CG136" s="1559"/>
      <c r="CH136" s="1559"/>
      <c r="CI136" s="1559"/>
      <c r="CJ136" s="1559"/>
      <c r="CK136" s="1559"/>
      <c r="CL136" s="1559"/>
      <c r="CM136" s="1559"/>
      <c r="CN136" s="1559"/>
      <c r="CO136" s="1559"/>
      <c r="CP136" s="1559"/>
      <c r="CQ136" s="1559"/>
      <c r="CR136" s="1559"/>
      <c r="CS136" s="1559"/>
      <c r="CT136" s="1559"/>
      <c r="CU136" s="1559"/>
      <c r="CV136" s="1559"/>
      <c r="CW136" s="1559"/>
      <c r="CX136" s="1559"/>
      <c r="CY136" s="1559"/>
      <c r="CZ136" s="1559"/>
      <c r="DA136" s="1559"/>
      <c r="DB136" s="1559"/>
      <c r="DC136" s="1559"/>
      <c r="DD136" s="1559"/>
      <c r="DE136" s="1559"/>
      <c r="DF136" s="1559"/>
      <c r="DG136" s="1559"/>
      <c r="DH136" s="1559"/>
      <c r="DI136" s="1559"/>
      <c r="DJ136" s="1559"/>
      <c r="DK136" s="1559"/>
      <c r="DL136" s="1559"/>
      <c r="DM136" s="1559"/>
      <c r="DN136" s="1559"/>
      <c r="DO136" s="1559"/>
      <c r="DP136" s="1559"/>
      <c r="DQ136" s="1559"/>
      <c r="DR136" s="1559"/>
      <c r="DS136" s="1559"/>
      <c r="DT136" s="1559"/>
      <c r="DU136" s="1559"/>
      <c r="DV136" s="1559"/>
      <c r="DW136" s="1559"/>
      <c r="DX136" s="1559"/>
      <c r="DY136" s="1559"/>
      <c r="DZ136" s="1559"/>
      <c r="EA136" s="1559"/>
      <c r="EB136" s="1559"/>
      <c r="EC136" s="1559"/>
      <c r="ED136" s="1559"/>
      <c r="EE136" s="1559"/>
      <c r="EF136" s="1559"/>
      <c r="EG136" s="1559"/>
      <c r="EH136" s="1559"/>
      <c r="EI136" s="1559"/>
      <c r="EJ136" s="1559"/>
      <c r="EK136" s="1559"/>
      <c r="EL136" s="1559"/>
      <c r="EM136" s="1559"/>
      <c r="EN136" s="1559"/>
      <c r="EO136" s="1559"/>
      <c r="EP136" s="1559"/>
      <c r="EQ136" s="1559"/>
      <c r="ER136" s="1559"/>
      <c r="ES136" s="1559"/>
      <c r="ET136" s="1559"/>
      <c r="EU136" s="1559"/>
      <c r="EV136" s="1559"/>
      <c r="EW136" s="1559"/>
      <c r="EX136" s="1559"/>
      <c r="EY136" s="1559"/>
      <c r="EZ136" s="1559"/>
      <c r="FA136" s="1606"/>
      <c r="FB136" s="1560"/>
      <c r="FC136" s="1560"/>
      <c r="FD136" s="1560"/>
      <c r="FE136" s="1560"/>
      <c r="FF136" s="1560"/>
      <c r="FG136" s="1560"/>
      <c r="FH136" s="1560"/>
      <c r="FI136" s="1560"/>
      <c r="FJ136" s="1560"/>
      <c r="FK136" s="1560"/>
      <c r="FL136" s="1560"/>
      <c r="FM136" s="1560"/>
      <c r="FN136" s="1560"/>
      <c r="FO136" s="1560"/>
      <c r="FP136" s="1560"/>
      <c r="FQ136" s="1560"/>
      <c r="FR136" s="1560"/>
      <c r="FS136" s="1560"/>
      <c r="FT136" s="1560"/>
      <c r="FU136" s="1560"/>
      <c r="FV136" s="1560"/>
      <c r="FW136" s="1560"/>
      <c r="FX136" s="1560"/>
      <c r="FY136" s="1560"/>
      <c r="FZ136" s="1560"/>
      <c r="GA136" s="1560"/>
      <c r="GB136" s="1560"/>
      <c r="GC136" s="1560"/>
      <c r="GD136" s="1560"/>
      <c r="GE136" s="1560"/>
      <c r="GF136" s="1560"/>
      <c r="GG136" s="1560"/>
      <c r="GH136" s="1560"/>
      <c r="GI136" s="1560"/>
      <c r="GJ136" s="1560"/>
      <c r="GK136" s="1560"/>
      <c r="GL136" s="1560"/>
      <c r="GM136" s="1560"/>
      <c r="GN136" s="1560"/>
      <c r="GO136" s="1560"/>
      <c r="GP136" s="1560"/>
      <c r="GQ136" s="1560"/>
      <c r="GR136" s="1560"/>
      <c r="GS136" s="1560"/>
      <c r="GT136" s="1560"/>
      <c r="GU136" s="1560"/>
      <c r="GV136" s="1560"/>
      <c r="GW136" s="1560"/>
      <c r="GX136" s="1560"/>
      <c r="GY136" s="1560"/>
      <c r="GZ136" s="1560"/>
      <c r="HA136" s="1560"/>
      <c r="HB136" s="1560"/>
      <c r="HC136" s="1560"/>
      <c r="HD136" s="1560"/>
      <c r="HE136" s="1560"/>
      <c r="HF136" s="1560"/>
      <c r="HG136" s="1560"/>
      <c r="HH136" s="1560"/>
      <c r="HI136" s="1560"/>
      <c r="HJ136" s="1560"/>
      <c r="HK136" s="1560"/>
      <c r="HL136" s="1560"/>
      <c r="HM136" s="1560"/>
      <c r="HN136" s="1560"/>
      <c r="HO136" s="1560"/>
      <c r="HP136" s="1560"/>
      <c r="HQ136" s="1560"/>
      <c r="HR136" s="1560"/>
      <c r="HS136" s="1560"/>
      <c r="HT136" s="1560"/>
      <c r="HU136" s="1560"/>
      <c r="HV136" s="1560"/>
      <c r="HW136" s="1560"/>
      <c r="HX136" s="1560"/>
      <c r="HY136" s="1560"/>
      <c r="HZ136" s="1560"/>
      <c r="IA136" s="1560"/>
      <c r="IB136" s="1560"/>
      <c r="IC136" s="1560"/>
      <c r="ID136" s="1560"/>
      <c r="IE136" s="1560"/>
      <c r="IF136" s="1560"/>
      <c r="IG136" s="1560"/>
      <c r="IH136" s="1560"/>
      <c r="II136" s="1560"/>
      <c r="IJ136" s="1560"/>
      <c r="IK136" s="1560"/>
      <c r="IL136" s="1560"/>
      <c r="IM136" s="1560"/>
      <c r="IN136" s="1560"/>
      <c r="IO136" s="1560"/>
      <c r="IP136" s="1560"/>
      <c r="IQ136" s="1560"/>
      <c r="IR136" s="1560"/>
      <c r="IS136" s="1560"/>
      <c r="IT136" s="1560"/>
      <c r="IU136" s="1560"/>
      <c r="IV136" s="1560"/>
      <c r="IW136" s="1560"/>
      <c r="IX136" s="1560"/>
      <c r="IY136" s="1560"/>
      <c r="IZ136" s="1560"/>
      <c r="JA136" s="1560"/>
      <c r="JB136" s="1560"/>
      <c r="JC136" s="1560"/>
      <c r="JD136" s="1560"/>
      <c r="JE136" s="1560"/>
      <c r="JF136" s="1560"/>
      <c r="JG136" s="1560"/>
      <c r="JH136" s="1560"/>
      <c r="JI136" s="1560"/>
      <c r="JJ136" s="1560"/>
      <c r="JK136" s="1560"/>
      <c r="JL136" s="1560"/>
      <c r="JM136" s="1560"/>
      <c r="JN136" s="1560"/>
      <c r="JO136" s="1560"/>
      <c r="JP136" s="1560"/>
      <c r="JQ136" s="1560"/>
      <c r="JR136" s="1560"/>
      <c r="JS136" s="1560"/>
      <c r="JT136" s="1560"/>
      <c r="JU136" s="1560"/>
      <c r="JV136" s="1560"/>
      <c r="JW136" s="1560"/>
      <c r="JX136" s="1560"/>
      <c r="JY136" s="1560"/>
      <c r="JZ136" s="1560"/>
      <c r="KA136" s="1560"/>
      <c r="KB136" s="1560"/>
      <c r="KC136" s="1560"/>
      <c r="KD136" s="1560"/>
      <c r="KE136" s="1560"/>
      <c r="KF136" s="1560"/>
      <c r="KG136" s="1560"/>
      <c r="KH136" s="1560"/>
      <c r="KI136" s="1560"/>
      <c r="KJ136" s="1560"/>
      <c r="KK136" s="1560"/>
      <c r="KL136" s="1560"/>
      <c r="KM136" s="1560"/>
      <c r="KN136" s="1560"/>
      <c r="KO136" s="1560"/>
      <c r="KP136" s="1560"/>
      <c r="KQ136" s="1560"/>
      <c r="KR136" s="1560"/>
      <c r="KS136" s="1560"/>
      <c r="KT136" s="1560"/>
      <c r="KU136" s="1560"/>
      <c r="KV136" s="1560"/>
      <c r="KW136" s="1560"/>
      <c r="KX136" s="1560"/>
      <c r="KY136" s="1560"/>
      <c r="KZ136" s="1560"/>
      <c r="LA136" s="1560"/>
      <c r="LB136" s="1560"/>
      <c r="LC136" s="1560"/>
      <c r="LD136" s="1560"/>
      <c r="LE136" s="1560"/>
      <c r="LF136" s="1560"/>
      <c r="LG136" s="1560"/>
      <c r="LH136" s="1560"/>
      <c r="LI136" s="1560"/>
      <c r="LJ136" s="1560"/>
      <c r="LK136" s="1560"/>
      <c r="LL136" s="1560"/>
      <c r="LM136" s="1560"/>
      <c r="LN136" s="1560"/>
      <c r="LO136" s="1560"/>
      <c r="LP136" s="1560"/>
      <c r="LQ136" s="1560"/>
      <c r="LR136" s="1560"/>
      <c r="LS136" s="1560"/>
      <c r="LT136" s="1560"/>
      <c r="LU136" s="1560"/>
      <c r="LV136" s="1560"/>
      <c r="LW136" s="1560"/>
      <c r="LX136" s="1560"/>
      <c r="LY136" s="1560"/>
      <c r="LZ136" s="1560"/>
      <c r="MA136" s="1560"/>
      <c r="MB136" s="1560"/>
      <c r="MC136" s="1560"/>
      <c r="MD136" s="1560"/>
      <c r="ME136" s="1560"/>
      <c r="MF136" s="1560"/>
      <c r="MG136" s="1560"/>
      <c r="MH136" s="1560"/>
      <c r="MI136" s="1560"/>
      <c r="MJ136" s="1560"/>
      <c r="MK136" s="1560"/>
      <c r="ML136" s="1560"/>
      <c r="MM136" s="1560"/>
      <c r="MN136" s="1560"/>
      <c r="MO136" s="1560"/>
      <c r="MP136" s="1560"/>
      <c r="MQ136" s="1560"/>
      <c r="MR136" s="1560"/>
      <c r="MS136" s="1560"/>
      <c r="MT136" s="1560"/>
      <c r="MU136" s="1560"/>
      <c r="MV136" s="1560"/>
      <c r="MW136" s="1560"/>
      <c r="MX136" s="1560"/>
      <c r="MY136" s="1560"/>
      <c r="MZ136" s="1560"/>
      <c r="NA136" s="1560"/>
      <c r="NB136" s="1560"/>
      <c r="NC136" s="1560"/>
      <c r="ND136" s="1560"/>
      <c r="NE136" s="1560"/>
      <c r="NF136" s="1560"/>
      <c r="NG136" s="1560"/>
      <c r="NH136" s="1560"/>
      <c r="NI136" s="1560"/>
      <c r="NJ136" s="1560"/>
      <c r="NK136" s="1560"/>
      <c r="NL136" s="1560"/>
      <c r="NM136" s="1560"/>
      <c r="NN136" s="1560"/>
      <c r="NO136" s="1560"/>
      <c r="NP136" s="1560"/>
      <c r="NQ136" s="1560"/>
      <c r="NR136" s="1560"/>
      <c r="NS136" s="1560"/>
      <c r="NT136" s="1560"/>
      <c r="NU136" s="1560"/>
      <c r="NV136" s="1560"/>
    </row>
    <row r="137" spans="1:386" s="40" customFormat="1" ht="69">
      <c r="A137" s="1774"/>
      <c r="B137" s="1823" t="s">
        <v>651</v>
      </c>
      <c r="C137" s="1682"/>
      <c r="D137" s="1774"/>
      <c r="E137" s="1824">
        <v>17686</v>
      </c>
      <c r="F137" s="1819" t="s">
        <v>978</v>
      </c>
      <c r="G137" s="1818">
        <v>330</v>
      </c>
      <c r="H137" s="1819" t="s">
        <v>784</v>
      </c>
      <c r="I137" s="1819" t="s">
        <v>1286</v>
      </c>
      <c r="J137" s="1818">
        <v>14636.684999999999</v>
      </c>
      <c r="K137" s="1818" t="s">
        <v>1287</v>
      </c>
      <c r="L137" s="1819" t="s">
        <v>1288</v>
      </c>
      <c r="M137" s="1687"/>
      <c r="N137" s="1687"/>
      <c r="O137" s="1812"/>
      <c r="P137" s="1776"/>
      <c r="Q137" s="1813"/>
      <c r="R137" s="1777"/>
      <c r="S137" s="1777"/>
      <c r="T137" s="1777"/>
      <c r="U137" s="1725"/>
      <c r="V137" s="1689">
        <f t="shared" si="52"/>
        <v>3049.3150000000005</v>
      </c>
      <c r="W137" s="1638"/>
      <c r="X137" s="1639"/>
      <c r="Y137" s="1995"/>
      <c r="Z137" s="1638"/>
      <c r="AA137" s="1639"/>
      <c r="AB137" s="1644"/>
      <c r="AC137" s="1644"/>
      <c r="AD137" s="1995"/>
      <c r="AE137" s="1988"/>
      <c r="AF137" s="1643">
        <v>1</v>
      </c>
      <c r="AG137" s="1543">
        <f t="shared" si="76"/>
        <v>17686</v>
      </c>
      <c r="AH137" s="1643">
        <v>1</v>
      </c>
      <c r="AI137" s="1543">
        <f t="shared" si="77"/>
        <v>14636.684999999999</v>
      </c>
      <c r="AJ137" s="1643"/>
      <c r="AK137" s="1543">
        <f t="shared" si="78"/>
        <v>0</v>
      </c>
      <c r="AL137" s="1643"/>
      <c r="AM137" s="1543">
        <f t="shared" si="79"/>
        <v>0</v>
      </c>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607"/>
      <c r="FB137" s="37"/>
      <c r="FC137" s="37"/>
      <c r="FD137" s="37"/>
      <c r="FE137" s="37"/>
      <c r="FF137" s="37"/>
      <c r="FG137" s="37"/>
      <c r="FH137" s="37"/>
      <c r="FI137" s="37"/>
      <c r="FJ137" s="37"/>
      <c r="FK137" s="37"/>
      <c r="FL137" s="37"/>
      <c r="FM137" s="37"/>
      <c r="FN137" s="37"/>
      <c r="FO137" s="37"/>
      <c r="FP137" s="37"/>
      <c r="FQ137" s="37"/>
      <c r="FR137" s="37"/>
      <c r="FS137" s="37"/>
      <c r="FT137" s="37"/>
      <c r="FU137" s="37"/>
      <c r="FV137" s="37"/>
      <c r="FW137" s="37"/>
      <c r="FX137" s="37"/>
      <c r="FY137" s="37"/>
      <c r="FZ137" s="37"/>
      <c r="GA137" s="37"/>
      <c r="GB137" s="37"/>
      <c r="GC137" s="37"/>
      <c r="GD137" s="37"/>
      <c r="GE137" s="37"/>
      <c r="GF137" s="37"/>
      <c r="GG137" s="37"/>
      <c r="GH137" s="37"/>
      <c r="GI137" s="37"/>
      <c r="GJ137" s="37"/>
      <c r="GK137" s="37"/>
      <c r="GL137" s="37"/>
      <c r="GM137" s="37"/>
      <c r="GN137" s="37"/>
      <c r="GO137" s="37"/>
      <c r="GP137" s="37"/>
      <c r="GQ137" s="37"/>
      <c r="GR137" s="37"/>
      <c r="GS137" s="37"/>
      <c r="GT137" s="37"/>
      <c r="GU137" s="37"/>
      <c r="GV137" s="37"/>
      <c r="GW137" s="37"/>
      <c r="GX137" s="37"/>
      <c r="GY137" s="37"/>
      <c r="GZ137" s="37"/>
      <c r="HA137" s="37"/>
      <c r="HB137" s="37"/>
      <c r="HC137" s="37"/>
      <c r="HD137" s="37"/>
      <c r="HE137" s="37"/>
      <c r="HF137" s="37"/>
      <c r="HG137" s="37"/>
      <c r="HH137" s="37"/>
      <c r="HI137" s="37"/>
      <c r="HJ137" s="37"/>
      <c r="HK137" s="37"/>
      <c r="HL137" s="37"/>
      <c r="HM137" s="37"/>
      <c r="HN137" s="37"/>
      <c r="HO137" s="37"/>
      <c r="HP137" s="37"/>
      <c r="HQ137" s="37"/>
      <c r="HR137" s="37"/>
      <c r="HS137" s="37"/>
      <c r="HT137" s="37"/>
      <c r="HU137" s="37"/>
      <c r="HV137" s="37"/>
      <c r="HW137" s="37"/>
      <c r="HX137" s="37"/>
      <c r="HY137" s="37"/>
      <c r="HZ137" s="37"/>
      <c r="IA137" s="37"/>
      <c r="IB137" s="37"/>
      <c r="IC137" s="37"/>
      <c r="ID137" s="37"/>
      <c r="IE137" s="37"/>
      <c r="IF137" s="37"/>
      <c r="IG137" s="37"/>
      <c r="IH137" s="37"/>
      <c r="II137" s="37"/>
      <c r="IJ137" s="37"/>
      <c r="IK137" s="37"/>
      <c r="IL137" s="37"/>
      <c r="IM137" s="37"/>
      <c r="IN137" s="37"/>
      <c r="IO137" s="37"/>
      <c r="IP137" s="37"/>
      <c r="IQ137" s="37"/>
      <c r="IR137" s="37"/>
      <c r="IS137" s="37"/>
      <c r="IT137" s="37"/>
      <c r="IU137" s="37"/>
      <c r="IV137" s="37"/>
      <c r="IW137" s="37"/>
      <c r="IX137" s="37"/>
      <c r="IY137" s="37"/>
      <c r="IZ137" s="37"/>
      <c r="JA137" s="37"/>
      <c r="JB137" s="37"/>
      <c r="JC137" s="37"/>
      <c r="JD137" s="37"/>
      <c r="JE137" s="37"/>
      <c r="JF137" s="37"/>
      <c r="JG137" s="37"/>
      <c r="JH137" s="37"/>
      <c r="JI137" s="37"/>
      <c r="JJ137" s="37"/>
      <c r="JK137" s="37"/>
      <c r="JL137" s="37"/>
      <c r="JM137" s="37"/>
      <c r="JN137" s="37"/>
      <c r="JO137" s="37"/>
      <c r="JP137" s="37"/>
      <c r="JQ137" s="37"/>
      <c r="JR137" s="37"/>
      <c r="JS137" s="37"/>
      <c r="JT137" s="37"/>
      <c r="JU137" s="37"/>
      <c r="JV137" s="37"/>
      <c r="JW137" s="37"/>
      <c r="JX137" s="37"/>
      <c r="JY137" s="37"/>
      <c r="JZ137" s="37"/>
      <c r="KA137" s="37"/>
      <c r="KB137" s="37"/>
      <c r="KC137" s="37"/>
      <c r="KD137" s="37"/>
      <c r="KE137" s="37"/>
      <c r="KF137" s="37"/>
      <c r="KG137" s="37"/>
      <c r="KH137" s="37"/>
      <c r="KI137" s="37"/>
      <c r="KJ137" s="37"/>
      <c r="KK137" s="37"/>
      <c r="KL137" s="37"/>
      <c r="KM137" s="37"/>
      <c r="KN137" s="37"/>
      <c r="KO137" s="37"/>
      <c r="KP137" s="37"/>
      <c r="KQ137" s="37"/>
      <c r="KR137" s="37"/>
      <c r="KS137" s="37"/>
      <c r="KT137" s="37"/>
      <c r="KU137" s="37"/>
      <c r="KV137" s="37"/>
      <c r="KW137" s="37"/>
      <c r="KX137" s="37"/>
      <c r="KY137" s="37"/>
      <c r="KZ137" s="37"/>
      <c r="LA137" s="37"/>
      <c r="LB137" s="37"/>
      <c r="LC137" s="37"/>
      <c r="LD137" s="37"/>
      <c r="LE137" s="37"/>
      <c r="LF137" s="37"/>
      <c r="LG137" s="37"/>
      <c r="LH137" s="37"/>
      <c r="LI137" s="37"/>
      <c r="LJ137" s="37"/>
      <c r="LK137" s="37"/>
      <c r="LL137" s="37"/>
      <c r="LM137" s="37"/>
      <c r="LN137" s="37"/>
      <c r="LO137" s="37"/>
      <c r="LP137" s="37"/>
      <c r="LQ137" s="37"/>
      <c r="LR137" s="37"/>
      <c r="LS137" s="37"/>
      <c r="LT137" s="37"/>
      <c r="LU137" s="37"/>
      <c r="LV137" s="37"/>
      <c r="LW137" s="37"/>
      <c r="LX137" s="37"/>
      <c r="LY137" s="37"/>
      <c r="LZ137" s="37"/>
      <c r="MA137" s="37"/>
      <c r="MB137" s="37"/>
      <c r="MC137" s="37"/>
      <c r="MD137" s="37"/>
      <c r="ME137" s="37"/>
      <c r="MF137" s="37"/>
      <c r="MG137" s="37"/>
      <c r="MH137" s="37"/>
      <c r="MI137" s="37"/>
      <c r="MJ137" s="37"/>
      <c r="MK137" s="37"/>
      <c r="ML137" s="37"/>
      <c r="MM137" s="37"/>
      <c r="MN137" s="37"/>
      <c r="MO137" s="37"/>
      <c r="MP137" s="37"/>
      <c r="MQ137" s="37"/>
      <c r="MR137" s="37"/>
      <c r="MS137" s="37"/>
      <c r="MT137" s="37"/>
      <c r="MU137" s="37"/>
      <c r="MV137" s="37"/>
      <c r="MW137" s="37"/>
      <c r="MX137" s="37"/>
      <c r="MY137" s="37"/>
      <c r="MZ137" s="37"/>
      <c r="NA137" s="37"/>
      <c r="NB137" s="37"/>
      <c r="NC137" s="37"/>
      <c r="ND137" s="37"/>
      <c r="NE137" s="37"/>
      <c r="NF137" s="37"/>
      <c r="NG137" s="37"/>
      <c r="NH137" s="37"/>
      <c r="NI137" s="37"/>
      <c r="NJ137" s="37"/>
      <c r="NK137" s="37"/>
      <c r="NL137" s="37"/>
      <c r="NM137" s="37"/>
      <c r="NN137" s="37"/>
      <c r="NO137" s="37"/>
      <c r="NP137" s="37"/>
      <c r="NQ137" s="37"/>
      <c r="NR137" s="37"/>
      <c r="NS137" s="37"/>
      <c r="NT137" s="37"/>
      <c r="NU137" s="37"/>
      <c r="NV137" s="37"/>
    </row>
    <row r="138" spans="1:386" s="40" customFormat="1" ht="27.6">
      <c r="A138" s="1774"/>
      <c r="B138" s="2107" t="s">
        <v>1177</v>
      </c>
      <c r="C138" s="1682"/>
      <c r="D138" s="1774"/>
      <c r="E138" s="1824">
        <v>2592</v>
      </c>
      <c r="F138" s="1819" t="s">
        <v>979</v>
      </c>
      <c r="G138" s="1818">
        <v>60</v>
      </c>
      <c r="H138" s="1819"/>
      <c r="I138" s="1778"/>
      <c r="J138" s="1776"/>
      <c r="K138" s="1776"/>
      <c r="L138" s="1774"/>
      <c r="M138" s="1687"/>
      <c r="N138" s="1687"/>
      <c r="O138" s="1812"/>
      <c r="P138" s="1776"/>
      <c r="Q138" s="1813"/>
      <c r="R138" s="1777"/>
      <c r="S138" s="1777"/>
      <c r="T138" s="1777"/>
      <c r="U138" s="1725"/>
      <c r="V138" s="1689">
        <f t="shared" si="52"/>
        <v>2592</v>
      </c>
      <c r="W138" s="1638"/>
      <c r="X138" s="1639"/>
      <c r="Y138" s="1995"/>
      <c r="Z138" s="1638"/>
      <c r="AA138" s="1639"/>
      <c r="AB138" s="1644"/>
      <c r="AC138" s="1644"/>
      <c r="AD138" s="1995"/>
      <c r="AE138" s="1988"/>
      <c r="AF138" s="1643"/>
      <c r="AG138" s="1543">
        <f t="shared" si="76"/>
        <v>0</v>
      </c>
      <c r="AH138" s="1643"/>
      <c r="AI138" s="1543">
        <f t="shared" si="77"/>
        <v>0</v>
      </c>
      <c r="AJ138" s="1643">
        <v>1</v>
      </c>
      <c r="AK138" s="1543">
        <f t="shared" si="78"/>
        <v>2592</v>
      </c>
      <c r="AL138" s="1643"/>
      <c r="AM138" s="1543">
        <f t="shared" si="79"/>
        <v>0</v>
      </c>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607"/>
      <c r="FB138" s="37"/>
      <c r="FC138" s="37"/>
      <c r="FD138" s="37"/>
      <c r="FE138" s="37"/>
      <c r="FF138" s="37"/>
      <c r="FG138" s="37"/>
      <c r="FH138" s="37"/>
      <c r="FI138" s="37"/>
      <c r="FJ138" s="37"/>
      <c r="FK138" s="37"/>
      <c r="FL138" s="37"/>
      <c r="FM138" s="37"/>
      <c r="FN138" s="37"/>
      <c r="FO138" s="37"/>
      <c r="FP138" s="37"/>
      <c r="FQ138" s="37"/>
      <c r="FR138" s="37"/>
      <c r="FS138" s="37"/>
      <c r="FT138" s="37"/>
      <c r="FU138" s="37"/>
      <c r="FV138" s="37"/>
      <c r="FW138" s="37"/>
      <c r="FX138" s="37"/>
      <c r="FY138" s="37"/>
      <c r="FZ138" s="37"/>
      <c r="GA138" s="37"/>
      <c r="GB138" s="37"/>
      <c r="GC138" s="37"/>
      <c r="GD138" s="37"/>
      <c r="GE138" s="37"/>
      <c r="GF138" s="37"/>
      <c r="GG138" s="37"/>
      <c r="GH138" s="37"/>
      <c r="GI138" s="37"/>
      <c r="GJ138" s="37"/>
      <c r="GK138" s="37"/>
      <c r="GL138" s="37"/>
      <c r="GM138" s="37"/>
      <c r="GN138" s="37"/>
      <c r="GO138" s="37"/>
      <c r="GP138" s="37"/>
      <c r="GQ138" s="37"/>
      <c r="GR138" s="37"/>
      <c r="GS138" s="37"/>
      <c r="GT138" s="37"/>
      <c r="GU138" s="37"/>
      <c r="GV138" s="37"/>
      <c r="GW138" s="37"/>
      <c r="GX138" s="37"/>
      <c r="GY138" s="37"/>
      <c r="GZ138" s="37"/>
      <c r="HA138" s="37"/>
      <c r="HB138" s="37"/>
      <c r="HC138" s="37"/>
      <c r="HD138" s="37"/>
      <c r="HE138" s="37"/>
      <c r="HF138" s="37"/>
      <c r="HG138" s="37"/>
      <c r="HH138" s="37"/>
      <c r="HI138" s="37"/>
      <c r="HJ138" s="37"/>
      <c r="HK138" s="37"/>
      <c r="HL138" s="37"/>
      <c r="HM138" s="37"/>
      <c r="HN138" s="37"/>
      <c r="HO138" s="37"/>
      <c r="HP138" s="37"/>
      <c r="HQ138" s="37"/>
      <c r="HR138" s="37"/>
      <c r="HS138" s="37"/>
      <c r="HT138" s="37"/>
      <c r="HU138" s="37"/>
      <c r="HV138" s="37"/>
      <c r="HW138" s="37"/>
      <c r="HX138" s="37"/>
      <c r="HY138" s="37"/>
      <c r="HZ138" s="37"/>
      <c r="IA138" s="37"/>
      <c r="IB138" s="37"/>
      <c r="IC138" s="37"/>
      <c r="ID138" s="37"/>
      <c r="IE138" s="37"/>
      <c r="IF138" s="37"/>
      <c r="IG138" s="37"/>
      <c r="IH138" s="37"/>
      <c r="II138" s="37"/>
      <c r="IJ138" s="37"/>
      <c r="IK138" s="37"/>
      <c r="IL138" s="37"/>
      <c r="IM138" s="37"/>
      <c r="IN138" s="37"/>
      <c r="IO138" s="37"/>
      <c r="IP138" s="37"/>
      <c r="IQ138" s="37"/>
      <c r="IR138" s="37"/>
      <c r="IS138" s="37"/>
      <c r="IT138" s="37"/>
      <c r="IU138" s="37"/>
      <c r="IV138" s="37"/>
      <c r="IW138" s="37"/>
      <c r="IX138" s="37"/>
      <c r="IY138" s="37"/>
      <c r="IZ138" s="37"/>
      <c r="JA138" s="37"/>
      <c r="JB138" s="37"/>
      <c r="JC138" s="37"/>
      <c r="JD138" s="37"/>
      <c r="JE138" s="37"/>
      <c r="JF138" s="37"/>
      <c r="JG138" s="37"/>
      <c r="JH138" s="37"/>
      <c r="JI138" s="37"/>
      <c r="JJ138" s="37"/>
      <c r="JK138" s="37"/>
      <c r="JL138" s="37"/>
      <c r="JM138" s="37"/>
      <c r="JN138" s="37"/>
      <c r="JO138" s="37"/>
      <c r="JP138" s="37"/>
      <c r="JQ138" s="37"/>
      <c r="JR138" s="37"/>
      <c r="JS138" s="37"/>
      <c r="JT138" s="37"/>
      <c r="JU138" s="37"/>
      <c r="JV138" s="37"/>
      <c r="JW138" s="37"/>
      <c r="JX138" s="37"/>
      <c r="JY138" s="37"/>
      <c r="JZ138" s="37"/>
      <c r="KA138" s="37"/>
      <c r="KB138" s="37"/>
      <c r="KC138" s="37"/>
      <c r="KD138" s="37"/>
      <c r="KE138" s="37"/>
      <c r="KF138" s="37"/>
      <c r="KG138" s="37"/>
      <c r="KH138" s="37"/>
      <c r="KI138" s="37"/>
      <c r="KJ138" s="37"/>
      <c r="KK138" s="37"/>
      <c r="KL138" s="37"/>
      <c r="KM138" s="37"/>
      <c r="KN138" s="37"/>
      <c r="KO138" s="37"/>
      <c r="KP138" s="37"/>
      <c r="KQ138" s="37"/>
      <c r="KR138" s="37"/>
      <c r="KS138" s="37"/>
      <c r="KT138" s="37"/>
      <c r="KU138" s="37"/>
      <c r="KV138" s="37"/>
      <c r="KW138" s="37"/>
      <c r="KX138" s="37"/>
      <c r="KY138" s="37"/>
      <c r="KZ138" s="37"/>
      <c r="LA138" s="37"/>
      <c r="LB138" s="37"/>
      <c r="LC138" s="37"/>
      <c r="LD138" s="37"/>
      <c r="LE138" s="37"/>
      <c r="LF138" s="37"/>
      <c r="LG138" s="37"/>
      <c r="LH138" s="37"/>
      <c r="LI138" s="37"/>
      <c r="LJ138" s="37"/>
      <c r="LK138" s="37"/>
      <c r="LL138" s="37"/>
      <c r="LM138" s="37"/>
      <c r="LN138" s="37"/>
      <c r="LO138" s="37"/>
      <c r="LP138" s="37"/>
      <c r="LQ138" s="37"/>
      <c r="LR138" s="37"/>
      <c r="LS138" s="37"/>
      <c r="LT138" s="37"/>
      <c r="LU138" s="37"/>
      <c r="LV138" s="37"/>
      <c r="LW138" s="37"/>
      <c r="LX138" s="37"/>
      <c r="LY138" s="37"/>
      <c r="LZ138" s="37"/>
      <c r="MA138" s="37"/>
      <c r="MB138" s="37"/>
      <c r="MC138" s="37"/>
      <c r="MD138" s="37"/>
      <c r="ME138" s="37"/>
      <c r="MF138" s="37"/>
      <c r="MG138" s="37"/>
      <c r="MH138" s="37"/>
      <c r="MI138" s="37"/>
      <c r="MJ138" s="37"/>
      <c r="MK138" s="37"/>
      <c r="ML138" s="37"/>
      <c r="MM138" s="37"/>
      <c r="MN138" s="37"/>
      <c r="MO138" s="37"/>
      <c r="MP138" s="37"/>
      <c r="MQ138" s="37"/>
      <c r="MR138" s="37"/>
      <c r="MS138" s="37"/>
      <c r="MT138" s="37"/>
      <c r="MU138" s="37"/>
      <c r="MV138" s="37"/>
      <c r="MW138" s="37"/>
      <c r="MX138" s="37"/>
      <c r="MY138" s="37"/>
      <c r="MZ138" s="37"/>
      <c r="NA138" s="37"/>
      <c r="NB138" s="37"/>
      <c r="NC138" s="37"/>
      <c r="ND138" s="37"/>
      <c r="NE138" s="37"/>
      <c r="NF138" s="37"/>
      <c r="NG138" s="37"/>
      <c r="NH138" s="37"/>
      <c r="NI138" s="37"/>
      <c r="NJ138" s="37"/>
      <c r="NK138" s="37"/>
      <c r="NL138" s="37"/>
      <c r="NM138" s="37"/>
      <c r="NN138" s="37"/>
      <c r="NO138" s="37"/>
      <c r="NP138" s="37"/>
      <c r="NQ138" s="37"/>
      <c r="NR138" s="37"/>
      <c r="NS138" s="37"/>
      <c r="NT138" s="37"/>
      <c r="NU138" s="37"/>
      <c r="NV138" s="37"/>
    </row>
    <row r="139" spans="1:386" s="1574" customFormat="1" ht="41.4">
      <c r="A139" s="1760"/>
      <c r="B139" s="1804" t="s">
        <v>587</v>
      </c>
      <c r="C139" s="1886" t="s">
        <v>248</v>
      </c>
      <c r="D139" s="1821" t="s">
        <v>904</v>
      </c>
      <c r="E139" s="1789"/>
      <c r="F139" s="1760"/>
      <c r="G139" s="1772"/>
      <c r="H139" s="1819"/>
      <c r="I139" s="1760"/>
      <c r="J139" s="1772"/>
      <c r="K139" s="1772"/>
      <c r="L139" s="1760"/>
      <c r="M139" s="1814">
        <f>SUM(N139:P139)</f>
        <v>4800</v>
      </c>
      <c r="N139" s="1696"/>
      <c r="O139" s="1706">
        <v>3000</v>
      </c>
      <c r="P139" s="1706">
        <v>1800</v>
      </c>
      <c r="Q139" s="1814">
        <f t="shared" si="83"/>
        <v>992</v>
      </c>
      <c r="R139" s="1772"/>
      <c r="S139" s="1772"/>
      <c r="T139" s="1772">
        <v>992</v>
      </c>
      <c r="U139" s="1816"/>
      <c r="V139" s="1689">
        <f t="shared" si="52"/>
        <v>0</v>
      </c>
      <c r="W139" s="1638">
        <v>1</v>
      </c>
      <c r="X139" s="1639"/>
      <c r="Y139" s="1995"/>
      <c r="Z139" s="1638">
        <v>1</v>
      </c>
      <c r="AA139" s="1639"/>
      <c r="AB139" s="1644"/>
      <c r="AC139" s="1644"/>
      <c r="AD139" s="1995"/>
      <c r="AE139" s="1988"/>
      <c r="AF139" s="1643"/>
      <c r="AG139" s="1543">
        <f t="shared" si="76"/>
        <v>0</v>
      </c>
      <c r="AH139" s="1643"/>
      <c r="AI139" s="1543">
        <f t="shared" si="77"/>
        <v>0</v>
      </c>
      <c r="AJ139" s="1643"/>
      <c r="AK139" s="1543">
        <f t="shared" si="78"/>
        <v>0</v>
      </c>
      <c r="AL139" s="1643"/>
      <c r="AM139" s="1543">
        <f t="shared" si="79"/>
        <v>0</v>
      </c>
      <c r="AN139" s="1559"/>
      <c r="AO139" s="1559"/>
      <c r="AP139" s="1559"/>
      <c r="AQ139" s="1559"/>
      <c r="AR139" s="1559"/>
      <c r="AS139" s="1559"/>
      <c r="AT139" s="1559"/>
      <c r="AU139" s="1559"/>
      <c r="AV139" s="1559"/>
      <c r="AW139" s="1559"/>
      <c r="AX139" s="1559"/>
      <c r="AY139" s="1559"/>
      <c r="AZ139" s="1559"/>
      <c r="BA139" s="1559"/>
      <c r="BB139" s="1559"/>
      <c r="BC139" s="1559"/>
      <c r="BD139" s="1559"/>
      <c r="BE139" s="1559"/>
      <c r="BF139" s="1559"/>
      <c r="BG139" s="1559"/>
      <c r="BH139" s="1559"/>
      <c r="BI139" s="1559"/>
      <c r="BJ139" s="1559"/>
      <c r="BK139" s="1559"/>
      <c r="BL139" s="1559"/>
      <c r="BM139" s="1559"/>
      <c r="BN139" s="1559"/>
      <c r="BO139" s="1559"/>
      <c r="BP139" s="1559"/>
      <c r="BQ139" s="1559"/>
      <c r="BR139" s="1559"/>
      <c r="BS139" s="1559"/>
      <c r="BT139" s="1559"/>
      <c r="BU139" s="1559"/>
      <c r="BV139" s="1559"/>
      <c r="BW139" s="1559"/>
      <c r="BX139" s="1559"/>
      <c r="BY139" s="1559"/>
      <c r="BZ139" s="1559"/>
      <c r="CA139" s="1559"/>
      <c r="CB139" s="1559"/>
      <c r="CC139" s="1559"/>
      <c r="CD139" s="1559"/>
      <c r="CE139" s="1559"/>
      <c r="CF139" s="1559"/>
      <c r="CG139" s="1559"/>
      <c r="CH139" s="1559"/>
      <c r="CI139" s="1559"/>
      <c r="CJ139" s="1559"/>
      <c r="CK139" s="1559"/>
      <c r="CL139" s="1559"/>
      <c r="CM139" s="1559"/>
      <c r="CN139" s="1559"/>
      <c r="CO139" s="1559"/>
      <c r="CP139" s="1559"/>
      <c r="CQ139" s="1559"/>
      <c r="CR139" s="1559"/>
      <c r="CS139" s="1559"/>
      <c r="CT139" s="1559"/>
      <c r="CU139" s="1559"/>
      <c r="CV139" s="1559"/>
      <c r="CW139" s="1559"/>
      <c r="CX139" s="1559"/>
      <c r="CY139" s="1559"/>
      <c r="CZ139" s="1559"/>
      <c r="DA139" s="1559"/>
      <c r="DB139" s="1559"/>
      <c r="DC139" s="1559"/>
      <c r="DD139" s="1559"/>
      <c r="DE139" s="1559"/>
      <c r="DF139" s="1559"/>
      <c r="DG139" s="1559"/>
      <c r="DH139" s="1559"/>
      <c r="DI139" s="1559"/>
      <c r="DJ139" s="1559"/>
      <c r="DK139" s="1559"/>
      <c r="DL139" s="1559"/>
      <c r="DM139" s="1559"/>
      <c r="DN139" s="1559"/>
      <c r="DO139" s="1559"/>
      <c r="DP139" s="1559"/>
      <c r="DQ139" s="1559"/>
      <c r="DR139" s="1559"/>
      <c r="DS139" s="1559"/>
      <c r="DT139" s="1559"/>
      <c r="DU139" s="1559"/>
      <c r="DV139" s="1559"/>
      <c r="DW139" s="1559"/>
      <c r="DX139" s="1559"/>
      <c r="DY139" s="1559"/>
      <c r="DZ139" s="1559"/>
      <c r="EA139" s="1559"/>
      <c r="EB139" s="1559"/>
      <c r="EC139" s="1559"/>
      <c r="ED139" s="1559"/>
      <c r="EE139" s="1559"/>
      <c r="EF139" s="1559"/>
      <c r="EG139" s="1559"/>
      <c r="EH139" s="1559"/>
      <c r="EI139" s="1559"/>
      <c r="EJ139" s="1559"/>
      <c r="EK139" s="1559"/>
      <c r="EL139" s="1559"/>
      <c r="EM139" s="1559"/>
      <c r="EN139" s="1559"/>
      <c r="EO139" s="1559"/>
      <c r="EP139" s="1559"/>
      <c r="EQ139" s="1559"/>
      <c r="ER139" s="1559"/>
      <c r="ES139" s="1559"/>
      <c r="ET139" s="1559"/>
      <c r="EU139" s="1559"/>
      <c r="EV139" s="1559"/>
      <c r="EW139" s="1559"/>
      <c r="EX139" s="1559"/>
      <c r="EY139" s="1559"/>
      <c r="EZ139" s="1559"/>
      <c r="FA139" s="1606"/>
      <c r="FB139" s="1560"/>
      <c r="FC139" s="1560"/>
      <c r="FD139" s="1560"/>
      <c r="FE139" s="1560"/>
      <c r="FF139" s="1560"/>
      <c r="FG139" s="1560"/>
      <c r="FH139" s="1560"/>
      <c r="FI139" s="1560"/>
      <c r="FJ139" s="1560"/>
      <c r="FK139" s="1560"/>
      <c r="FL139" s="1560"/>
      <c r="FM139" s="1560"/>
      <c r="FN139" s="1560"/>
      <c r="FO139" s="1560"/>
      <c r="FP139" s="1560"/>
      <c r="FQ139" s="1560"/>
      <c r="FR139" s="1560"/>
      <c r="FS139" s="1560"/>
      <c r="FT139" s="1560"/>
      <c r="FU139" s="1560"/>
      <c r="FV139" s="1560"/>
      <c r="FW139" s="1560"/>
      <c r="FX139" s="1560"/>
      <c r="FY139" s="1560"/>
      <c r="FZ139" s="1560"/>
      <c r="GA139" s="1560"/>
      <c r="GB139" s="1560"/>
      <c r="GC139" s="1560"/>
      <c r="GD139" s="1560"/>
      <c r="GE139" s="1560"/>
      <c r="GF139" s="1560"/>
      <c r="GG139" s="1560"/>
      <c r="GH139" s="1560"/>
      <c r="GI139" s="1560"/>
      <c r="GJ139" s="1560"/>
      <c r="GK139" s="1560"/>
      <c r="GL139" s="1560"/>
      <c r="GM139" s="1560"/>
      <c r="GN139" s="1560"/>
      <c r="GO139" s="1560"/>
      <c r="GP139" s="1560"/>
      <c r="GQ139" s="1560"/>
      <c r="GR139" s="1560"/>
      <c r="GS139" s="1560"/>
      <c r="GT139" s="1560"/>
      <c r="GU139" s="1560"/>
      <c r="GV139" s="1560"/>
      <c r="GW139" s="1560"/>
      <c r="GX139" s="1560"/>
      <c r="GY139" s="1560"/>
      <c r="GZ139" s="1560"/>
      <c r="HA139" s="1560"/>
      <c r="HB139" s="1560"/>
      <c r="HC139" s="1560"/>
      <c r="HD139" s="1560"/>
      <c r="HE139" s="1560"/>
      <c r="HF139" s="1560"/>
      <c r="HG139" s="1560"/>
      <c r="HH139" s="1560"/>
      <c r="HI139" s="1560"/>
      <c r="HJ139" s="1560"/>
      <c r="HK139" s="1560"/>
      <c r="HL139" s="1560"/>
      <c r="HM139" s="1560"/>
      <c r="HN139" s="1560"/>
      <c r="HO139" s="1560"/>
      <c r="HP139" s="1560"/>
      <c r="HQ139" s="1560"/>
      <c r="HR139" s="1560"/>
      <c r="HS139" s="1560"/>
      <c r="HT139" s="1560"/>
      <c r="HU139" s="1560"/>
      <c r="HV139" s="1560"/>
      <c r="HW139" s="1560"/>
      <c r="HX139" s="1560"/>
      <c r="HY139" s="1560"/>
      <c r="HZ139" s="1560"/>
      <c r="IA139" s="1560"/>
      <c r="IB139" s="1560"/>
      <c r="IC139" s="1560"/>
      <c r="ID139" s="1560"/>
      <c r="IE139" s="1560"/>
      <c r="IF139" s="1560"/>
      <c r="IG139" s="1560"/>
      <c r="IH139" s="1560"/>
      <c r="II139" s="1560"/>
      <c r="IJ139" s="1560"/>
      <c r="IK139" s="1560"/>
      <c r="IL139" s="1560"/>
      <c r="IM139" s="1560"/>
      <c r="IN139" s="1560"/>
      <c r="IO139" s="1560"/>
      <c r="IP139" s="1560"/>
      <c r="IQ139" s="1560"/>
      <c r="IR139" s="1560"/>
      <c r="IS139" s="1560"/>
      <c r="IT139" s="1560"/>
      <c r="IU139" s="1560"/>
      <c r="IV139" s="1560"/>
      <c r="IW139" s="1560"/>
      <c r="IX139" s="1560"/>
      <c r="IY139" s="1560"/>
      <c r="IZ139" s="1560"/>
      <c r="JA139" s="1560"/>
      <c r="JB139" s="1560"/>
      <c r="JC139" s="1560"/>
      <c r="JD139" s="1560"/>
      <c r="JE139" s="1560"/>
      <c r="JF139" s="1560"/>
      <c r="JG139" s="1560"/>
      <c r="JH139" s="1560"/>
      <c r="JI139" s="1560"/>
      <c r="JJ139" s="1560"/>
      <c r="JK139" s="1560"/>
      <c r="JL139" s="1560"/>
      <c r="JM139" s="1560"/>
      <c r="JN139" s="1560"/>
      <c r="JO139" s="1560"/>
      <c r="JP139" s="1560"/>
      <c r="JQ139" s="1560"/>
      <c r="JR139" s="1560"/>
      <c r="JS139" s="1560"/>
      <c r="JT139" s="1560"/>
      <c r="JU139" s="1560"/>
      <c r="JV139" s="1560"/>
      <c r="JW139" s="1560"/>
      <c r="JX139" s="1560"/>
      <c r="JY139" s="1560"/>
      <c r="JZ139" s="1560"/>
      <c r="KA139" s="1560"/>
      <c r="KB139" s="1560"/>
      <c r="KC139" s="1560"/>
      <c r="KD139" s="1560"/>
      <c r="KE139" s="1560"/>
      <c r="KF139" s="1560"/>
      <c r="KG139" s="1560"/>
      <c r="KH139" s="1560"/>
      <c r="KI139" s="1560"/>
      <c r="KJ139" s="1560"/>
      <c r="KK139" s="1560"/>
      <c r="KL139" s="1560"/>
      <c r="KM139" s="1560"/>
      <c r="KN139" s="1560"/>
      <c r="KO139" s="1560"/>
      <c r="KP139" s="1560"/>
      <c r="KQ139" s="1560"/>
      <c r="KR139" s="1560"/>
      <c r="KS139" s="1560"/>
      <c r="KT139" s="1560"/>
      <c r="KU139" s="1560"/>
      <c r="KV139" s="1560"/>
      <c r="KW139" s="1560"/>
      <c r="KX139" s="1560"/>
      <c r="KY139" s="1560"/>
      <c r="KZ139" s="1560"/>
      <c r="LA139" s="1560"/>
      <c r="LB139" s="1560"/>
      <c r="LC139" s="1560"/>
      <c r="LD139" s="1560"/>
      <c r="LE139" s="1560"/>
      <c r="LF139" s="1560"/>
      <c r="LG139" s="1560"/>
      <c r="LH139" s="1560"/>
      <c r="LI139" s="1560"/>
      <c r="LJ139" s="1560"/>
      <c r="LK139" s="1560"/>
      <c r="LL139" s="1560"/>
      <c r="LM139" s="1560"/>
      <c r="LN139" s="1560"/>
      <c r="LO139" s="1560"/>
      <c r="LP139" s="1560"/>
      <c r="LQ139" s="1560"/>
      <c r="LR139" s="1560"/>
      <c r="LS139" s="1560"/>
      <c r="LT139" s="1560"/>
      <c r="LU139" s="1560"/>
      <c r="LV139" s="1560"/>
      <c r="LW139" s="1560"/>
      <c r="LX139" s="1560"/>
      <c r="LY139" s="1560"/>
      <c r="LZ139" s="1560"/>
      <c r="MA139" s="1560"/>
      <c r="MB139" s="1560"/>
      <c r="MC139" s="1560"/>
      <c r="MD139" s="1560"/>
      <c r="ME139" s="1560"/>
      <c r="MF139" s="1560"/>
      <c r="MG139" s="1560"/>
      <c r="MH139" s="1560"/>
      <c r="MI139" s="1560"/>
      <c r="MJ139" s="1560"/>
      <c r="MK139" s="1560"/>
      <c r="ML139" s="1560"/>
      <c r="MM139" s="1560"/>
      <c r="MN139" s="1560"/>
      <c r="MO139" s="1560"/>
      <c r="MP139" s="1560"/>
      <c r="MQ139" s="1560"/>
      <c r="MR139" s="1560"/>
      <c r="MS139" s="1560"/>
      <c r="MT139" s="1560"/>
      <c r="MU139" s="1560"/>
      <c r="MV139" s="1560"/>
      <c r="MW139" s="1560"/>
      <c r="MX139" s="1560"/>
      <c r="MY139" s="1560"/>
      <c r="MZ139" s="1560"/>
      <c r="NA139" s="1560"/>
      <c r="NB139" s="1560"/>
      <c r="NC139" s="1560"/>
      <c r="ND139" s="1560"/>
      <c r="NE139" s="1560"/>
      <c r="NF139" s="1560"/>
      <c r="NG139" s="1560"/>
      <c r="NH139" s="1560"/>
      <c r="NI139" s="1560"/>
      <c r="NJ139" s="1560"/>
      <c r="NK139" s="1560"/>
      <c r="NL139" s="1560"/>
      <c r="NM139" s="1560"/>
      <c r="NN139" s="1560"/>
      <c r="NO139" s="1560"/>
      <c r="NP139" s="1560"/>
      <c r="NQ139" s="1560"/>
      <c r="NR139" s="1560"/>
      <c r="NS139" s="1560"/>
      <c r="NT139" s="1560"/>
      <c r="NU139" s="1560"/>
      <c r="NV139" s="1560"/>
    </row>
    <row r="140" spans="1:386" s="1574" customFormat="1" ht="55.2">
      <c r="A140" s="1760"/>
      <c r="B140" s="1823" t="s">
        <v>652</v>
      </c>
      <c r="C140" s="1912"/>
      <c r="D140" s="1962"/>
      <c r="E140" s="1824">
        <v>26753</v>
      </c>
      <c r="F140" s="1819" t="s">
        <v>978</v>
      </c>
      <c r="G140" s="1824">
        <v>360</v>
      </c>
      <c r="H140" s="1819" t="s">
        <v>1178</v>
      </c>
      <c r="I140" s="1760"/>
      <c r="J140" s="1772"/>
      <c r="K140" s="1772"/>
      <c r="L140" s="1760"/>
      <c r="M140" s="1814"/>
      <c r="N140" s="1696"/>
      <c r="O140" s="1706"/>
      <c r="P140" s="1706"/>
      <c r="Q140" s="1815"/>
      <c r="R140" s="1772"/>
      <c r="S140" s="1772"/>
      <c r="T140" s="1772"/>
      <c r="U140" s="1816"/>
      <c r="V140" s="1689">
        <f t="shared" si="52"/>
        <v>26753</v>
      </c>
      <c r="W140" s="1638"/>
      <c r="X140" s="1639"/>
      <c r="Y140" s="1995"/>
      <c r="Z140" s="1638"/>
      <c r="AA140" s="1639"/>
      <c r="AB140" s="1644"/>
      <c r="AC140" s="1644"/>
      <c r="AD140" s="1995"/>
      <c r="AE140" s="1988"/>
      <c r="AF140" s="1643">
        <v>1</v>
      </c>
      <c r="AG140" s="1543">
        <f t="shared" si="76"/>
        <v>26753</v>
      </c>
      <c r="AH140" s="1643"/>
      <c r="AI140" s="1543">
        <f t="shared" si="77"/>
        <v>0</v>
      </c>
      <c r="AJ140" s="1643"/>
      <c r="AK140" s="1543">
        <f t="shared" si="78"/>
        <v>0</v>
      </c>
      <c r="AL140" s="1643"/>
      <c r="AM140" s="1543">
        <f t="shared" si="79"/>
        <v>0</v>
      </c>
      <c r="AN140" s="1559"/>
      <c r="AO140" s="1559"/>
      <c r="AP140" s="1559"/>
      <c r="AQ140" s="1559"/>
      <c r="AR140" s="1559"/>
      <c r="AS140" s="1559"/>
      <c r="AT140" s="1559"/>
      <c r="AU140" s="1559"/>
      <c r="AV140" s="1559"/>
      <c r="AW140" s="1559"/>
      <c r="AX140" s="1559"/>
      <c r="AY140" s="1559"/>
      <c r="AZ140" s="1559"/>
      <c r="BA140" s="1559"/>
      <c r="BB140" s="1559"/>
      <c r="BC140" s="1559"/>
      <c r="BD140" s="1559"/>
      <c r="BE140" s="1559"/>
      <c r="BF140" s="1559"/>
      <c r="BG140" s="1559"/>
      <c r="BH140" s="1559"/>
      <c r="BI140" s="1559"/>
      <c r="BJ140" s="1559"/>
      <c r="BK140" s="1559"/>
      <c r="BL140" s="1559"/>
      <c r="BM140" s="1559"/>
      <c r="BN140" s="1559"/>
      <c r="BO140" s="1559"/>
      <c r="BP140" s="1559"/>
      <c r="BQ140" s="1559"/>
      <c r="BR140" s="1559"/>
      <c r="BS140" s="1559"/>
      <c r="BT140" s="1559"/>
      <c r="BU140" s="1559"/>
      <c r="BV140" s="1559"/>
      <c r="BW140" s="1559"/>
      <c r="BX140" s="1559"/>
      <c r="BY140" s="1559"/>
      <c r="BZ140" s="1559"/>
      <c r="CA140" s="1559"/>
      <c r="CB140" s="1559"/>
      <c r="CC140" s="1559"/>
      <c r="CD140" s="1559"/>
      <c r="CE140" s="1559"/>
      <c r="CF140" s="1559"/>
      <c r="CG140" s="1559"/>
      <c r="CH140" s="1559"/>
      <c r="CI140" s="1559"/>
      <c r="CJ140" s="1559"/>
      <c r="CK140" s="1559"/>
      <c r="CL140" s="1559"/>
      <c r="CM140" s="1559"/>
      <c r="CN140" s="1559"/>
      <c r="CO140" s="1559"/>
      <c r="CP140" s="1559"/>
      <c r="CQ140" s="1559"/>
      <c r="CR140" s="1559"/>
      <c r="CS140" s="1559"/>
      <c r="CT140" s="1559"/>
      <c r="CU140" s="1559"/>
      <c r="CV140" s="1559"/>
      <c r="CW140" s="1559"/>
      <c r="CX140" s="1559"/>
      <c r="CY140" s="1559"/>
      <c r="CZ140" s="1559"/>
      <c r="DA140" s="1559"/>
      <c r="DB140" s="1559"/>
      <c r="DC140" s="1559"/>
      <c r="DD140" s="1559"/>
      <c r="DE140" s="1559"/>
      <c r="DF140" s="1559"/>
      <c r="DG140" s="1559"/>
      <c r="DH140" s="1559"/>
      <c r="DI140" s="1559"/>
      <c r="DJ140" s="1559"/>
      <c r="DK140" s="1559"/>
      <c r="DL140" s="1559"/>
      <c r="DM140" s="1559"/>
      <c r="DN140" s="1559"/>
      <c r="DO140" s="1559"/>
      <c r="DP140" s="1559"/>
      <c r="DQ140" s="1559"/>
      <c r="DR140" s="1559"/>
      <c r="DS140" s="1559"/>
      <c r="DT140" s="1559"/>
      <c r="DU140" s="1559"/>
      <c r="DV140" s="1559"/>
      <c r="DW140" s="1559"/>
      <c r="DX140" s="1559"/>
      <c r="DY140" s="1559"/>
      <c r="DZ140" s="1559"/>
      <c r="EA140" s="1559"/>
      <c r="EB140" s="1559"/>
      <c r="EC140" s="1559"/>
      <c r="ED140" s="1559"/>
      <c r="EE140" s="1559"/>
      <c r="EF140" s="1559"/>
      <c r="EG140" s="1559"/>
      <c r="EH140" s="1559"/>
      <c r="EI140" s="1559"/>
      <c r="EJ140" s="1559"/>
      <c r="EK140" s="1559"/>
      <c r="EL140" s="1559"/>
      <c r="EM140" s="1559"/>
      <c r="EN140" s="1559"/>
      <c r="EO140" s="1559"/>
      <c r="EP140" s="1559"/>
      <c r="EQ140" s="1559"/>
      <c r="ER140" s="1559"/>
      <c r="ES140" s="1559"/>
      <c r="ET140" s="1559"/>
      <c r="EU140" s="1559"/>
      <c r="EV140" s="1559"/>
      <c r="EW140" s="1559"/>
      <c r="EX140" s="1559"/>
      <c r="EY140" s="1559"/>
      <c r="EZ140" s="1559"/>
      <c r="FA140" s="1606"/>
      <c r="FB140" s="1560"/>
      <c r="FC140" s="1560"/>
      <c r="FD140" s="1560"/>
      <c r="FE140" s="1560"/>
      <c r="FF140" s="1560"/>
      <c r="FG140" s="1560"/>
      <c r="FH140" s="1560"/>
      <c r="FI140" s="1560"/>
      <c r="FJ140" s="1560"/>
      <c r="FK140" s="1560"/>
      <c r="FL140" s="1560"/>
      <c r="FM140" s="1560"/>
      <c r="FN140" s="1560"/>
      <c r="FO140" s="1560"/>
      <c r="FP140" s="1560"/>
      <c r="FQ140" s="1560"/>
      <c r="FR140" s="1560"/>
      <c r="FS140" s="1560"/>
      <c r="FT140" s="1560"/>
      <c r="FU140" s="1560"/>
      <c r="FV140" s="1560"/>
      <c r="FW140" s="1560"/>
      <c r="FX140" s="1560"/>
      <c r="FY140" s="1560"/>
      <c r="FZ140" s="1560"/>
      <c r="GA140" s="1560"/>
      <c r="GB140" s="1560"/>
      <c r="GC140" s="1560"/>
      <c r="GD140" s="1560"/>
      <c r="GE140" s="1560"/>
      <c r="GF140" s="1560"/>
      <c r="GG140" s="1560"/>
      <c r="GH140" s="1560"/>
      <c r="GI140" s="1560"/>
      <c r="GJ140" s="1560"/>
      <c r="GK140" s="1560"/>
      <c r="GL140" s="1560"/>
      <c r="GM140" s="1560"/>
      <c r="GN140" s="1560"/>
      <c r="GO140" s="1560"/>
      <c r="GP140" s="1560"/>
      <c r="GQ140" s="1560"/>
      <c r="GR140" s="1560"/>
      <c r="GS140" s="1560"/>
      <c r="GT140" s="1560"/>
      <c r="GU140" s="1560"/>
      <c r="GV140" s="1560"/>
      <c r="GW140" s="1560"/>
      <c r="GX140" s="1560"/>
      <c r="GY140" s="1560"/>
      <c r="GZ140" s="1560"/>
      <c r="HA140" s="1560"/>
      <c r="HB140" s="1560"/>
      <c r="HC140" s="1560"/>
      <c r="HD140" s="1560"/>
      <c r="HE140" s="1560"/>
      <c r="HF140" s="1560"/>
      <c r="HG140" s="1560"/>
      <c r="HH140" s="1560"/>
      <c r="HI140" s="1560"/>
      <c r="HJ140" s="1560"/>
      <c r="HK140" s="1560"/>
      <c r="HL140" s="1560"/>
      <c r="HM140" s="1560"/>
      <c r="HN140" s="1560"/>
      <c r="HO140" s="1560"/>
      <c r="HP140" s="1560"/>
      <c r="HQ140" s="1560"/>
      <c r="HR140" s="1560"/>
      <c r="HS140" s="1560"/>
      <c r="HT140" s="1560"/>
      <c r="HU140" s="1560"/>
      <c r="HV140" s="1560"/>
      <c r="HW140" s="1560"/>
      <c r="HX140" s="1560"/>
      <c r="HY140" s="1560"/>
      <c r="HZ140" s="1560"/>
      <c r="IA140" s="1560"/>
      <c r="IB140" s="1560"/>
      <c r="IC140" s="1560"/>
      <c r="ID140" s="1560"/>
      <c r="IE140" s="1560"/>
      <c r="IF140" s="1560"/>
      <c r="IG140" s="1560"/>
      <c r="IH140" s="1560"/>
      <c r="II140" s="1560"/>
      <c r="IJ140" s="1560"/>
      <c r="IK140" s="1560"/>
      <c r="IL140" s="1560"/>
      <c r="IM140" s="1560"/>
      <c r="IN140" s="1560"/>
      <c r="IO140" s="1560"/>
      <c r="IP140" s="1560"/>
      <c r="IQ140" s="1560"/>
      <c r="IR140" s="1560"/>
      <c r="IS140" s="1560"/>
      <c r="IT140" s="1560"/>
      <c r="IU140" s="1560"/>
      <c r="IV140" s="1560"/>
      <c r="IW140" s="1560"/>
      <c r="IX140" s="1560"/>
      <c r="IY140" s="1560"/>
      <c r="IZ140" s="1560"/>
      <c r="JA140" s="1560"/>
      <c r="JB140" s="1560"/>
      <c r="JC140" s="1560"/>
      <c r="JD140" s="1560"/>
      <c r="JE140" s="1560"/>
      <c r="JF140" s="1560"/>
      <c r="JG140" s="1560"/>
      <c r="JH140" s="1560"/>
      <c r="JI140" s="1560"/>
      <c r="JJ140" s="1560"/>
      <c r="JK140" s="1560"/>
      <c r="JL140" s="1560"/>
      <c r="JM140" s="1560"/>
      <c r="JN140" s="1560"/>
      <c r="JO140" s="1560"/>
      <c r="JP140" s="1560"/>
      <c r="JQ140" s="1560"/>
      <c r="JR140" s="1560"/>
      <c r="JS140" s="1560"/>
      <c r="JT140" s="1560"/>
      <c r="JU140" s="1560"/>
      <c r="JV140" s="1560"/>
      <c r="JW140" s="1560"/>
      <c r="JX140" s="1560"/>
      <c r="JY140" s="1560"/>
      <c r="JZ140" s="1560"/>
      <c r="KA140" s="1560"/>
      <c r="KB140" s="1560"/>
      <c r="KC140" s="1560"/>
      <c r="KD140" s="1560"/>
      <c r="KE140" s="1560"/>
      <c r="KF140" s="1560"/>
      <c r="KG140" s="1560"/>
      <c r="KH140" s="1560"/>
      <c r="KI140" s="1560"/>
      <c r="KJ140" s="1560"/>
      <c r="KK140" s="1560"/>
      <c r="KL140" s="1560"/>
      <c r="KM140" s="1560"/>
      <c r="KN140" s="1560"/>
      <c r="KO140" s="1560"/>
      <c r="KP140" s="1560"/>
      <c r="KQ140" s="1560"/>
      <c r="KR140" s="1560"/>
      <c r="KS140" s="1560"/>
      <c r="KT140" s="1560"/>
      <c r="KU140" s="1560"/>
      <c r="KV140" s="1560"/>
      <c r="KW140" s="1560"/>
      <c r="KX140" s="1560"/>
      <c r="KY140" s="1560"/>
      <c r="KZ140" s="1560"/>
      <c r="LA140" s="1560"/>
      <c r="LB140" s="1560"/>
      <c r="LC140" s="1560"/>
      <c r="LD140" s="1560"/>
      <c r="LE140" s="1560"/>
      <c r="LF140" s="1560"/>
      <c r="LG140" s="1560"/>
      <c r="LH140" s="1560"/>
      <c r="LI140" s="1560"/>
      <c r="LJ140" s="1560"/>
      <c r="LK140" s="1560"/>
      <c r="LL140" s="1560"/>
      <c r="LM140" s="1560"/>
      <c r="LN140" s="1560"/>
      <c r="LO140" s="1560"/>
      <c r="LP140" s="1560"/>
      <c r="LQ140" s="1560"/>
      <c r="LR140" s="1560"/>
      <c r="LS140" s="1560"/>
      <c r="LT140" s="1560"/>
      <c r="LU140" s="1560"/>
      <c r="LV140" s="1560"/>
      <c r="LW140" s="1560"/>
      <c r="LX140" s="1560"/>
      <c r="LY140" s="1560"/>
      <c r="LZ140" s="1560"/>
      <c r="MA140" s="1560"/>
      <c r="MB140" s="1560"/>
      <c r="MC140" s="1560"/>
      <c r="MD140" s="1560"/>
      <c r="ME140" s="1560"/>
      <c r="MF140" s="1560"/>
      <c r="MG140" s="1560"/>
      <c r="MH140" s="1560"/>
      <c r="MI140" s="1560"/>
      <c r="MJ140" s="1560"/>
      <c r="MK140" s="1560"/>
      <c r="ML140" s="1560"/>
      <c r="MM140" s="1560"/>
      <c r="MN140" s="1560"/>
      <c r="MO140" s="1560"/>
      <c r="MP140" s="1560"/>
      <c r="MQ140" s="1560"/>
      <c r="MR140" s="1560"/>
      <c r="MS140" s="1560"/>
      <c r="MT140" s="1560"/>
      <c r="MU140" s="1560"/>
      <c r="MV140" s="1560"/>
      <c r="MW140" s="1560"/>
      <c r="MX140" s="1560"/>
      <c r="MY140" s="1560"/>
      <c r="MZ140" s="1560"/>
      <c r="NA140" s="1560"/>
      <c r="NB140" s="1560"/>
      <c r="NC140" s="1560"/>
      <c r="ND140" s="1560"/>
      <c r="NE140" s="1560"/>
      <c r="NF140" s="1560"/>
      <c r="NG140" s="1560"/>
      <c r="NH140" s="1560"/>
      <c r="NI140" s="1560"/>
      <c r="NJ140" s="1560"/>
      <c r="NK140" s="1560"/>
      <c r="NL140" s="1560"/>
      <c r="NM140" s="1560"/>
      <c r="NN140" s="1560"/>
      <c r="NO140" s="1560"/>
      <c r="NP140" s="1560"/>
      <c r="NQ140" s="1560"/>
      <c r="NR140" s="1560"/>
      <c r="NS140" s="1560"/>
      <c r="NT140" s="1560"/>
      <c r="NU140" s="1560"/>
      <c r="NV140" s="1560"/>
    </row>
    <row r="141" spans="1:386" s="1574" customFormat="1" ht="27.6">
      <c r="A141" s="1760"/>
      <c r="B141" s="1823" t="s">
        <v>846</v>
      </c>
      <c r="C141" s="1912"/>
      <c r="D141" s="1962"/>
      <c r="E141" s="1824">
        <v>3188</v>
      </c>
      <c r="F141" s="1819" t="s">
        <v>982</v>
      </c>
      <c r="G141" s="1824">
        <v>120</v>
      </c>
      <c r="H141" s="1819" t="s">
        <v>847</v>
      </c>
      <c r="I141" s="1760"/>
      <c r="J141" s="1772"/>
      <c r="K141" s="1772"/>
      <c r="L141" s="1760"/>
      <c r="M141" s="1814"/>
      <c r="N141" s="1696"/>
      <c r="O141" s="1706"/>
      <c r="P141" s="1706"/>
      <c r="Q141" s="1815"/>
      <c r="R141" s="1772"/>
      <c r="S141" s="1772"/>
      <c r="T141" s="1772"/>
      <c r="U141" s="1816"/>
      <c r="V141" s="1689">
        <f t="shared" si="52"/>
        <v>3188</v>
      </c>
      <c r="W141" s="1638"/>
      <c r="X141" s="1639"/>
      <c r="Y141" s="1995"/>
      <c r="Z141" s="1638"/>
      <c r="AA141" s="1639"/>
      <c r="AB141" s="1644"/>
      <c r="AC141" s="1644"/>
      <c r="AD141" s="1995"/>
      <c r="AE141" s="1988"/>
      <c r="AF141" s="1643"/>
      <c r="AG141" s="1543">
        <f t="shared" si="76"/>
        <v>0</v>
      </c>
      <c r="AH141" s="1643"/>
      <c r="AI141" s="1543">
        <f t="shared" si="77"/>
        <v>0</v>
      </c>
      <c r="AJ141" s="1643">
        <v>1</v>
      </c>
      <c r="AK141" s="1543">
        <f t="shared" si="78"/>
        <v>3188</v>
      </c>
      <c r="AL141" s="1643"/>
      <c r="AM141" s="1543">
        <f t="shared" si="79"/>
        <v>0</v>
      </c>
      <c r="AN141" s="1559"/>
      <c r="AO141" s="1559"/>
      <c r="AP141" s="1559"/>
      <c r="AQ141" s="1559"/>
      <c r="AR141" s="1559"/>
      <c r="AS141" s="1559"/>
      <c r="AT141" s="1559"/>
      <c r="AU141" s="1559"/>
      <c r="AV141" s="1559"/>
      <c r="AW141" s="1559"/>
      <c r="AX141" s="1559"/>
      <c r="AY141" s="1559"/>
      <c r="AZ141" s="1559"/>
      <c r="BA141" s="1559"/>
      <c r="BB141" s="1559"/>
      <c r="BC141" s="1559"/>
      <c r="BD141" s="1559"/>
      <c r="BE141" s="1559"/>
      <c r="BF141" s="1559"/>
      <c r="BG141" s="1559"/>
      <c r="BH141" s="1559"/>
      <c r="BI141" s="1559"/>
      <c r="BJ141" s="1559"/>
      <c r="BK141" s="1559"/>
      <c r="BL141" s="1559"/>
      <c r="BM141" s="1559"/>
      <c r="BN141" s="1559"/>
      <c r="BO141" s="1559"/>
      <c r="BP141" s="1559"/>
      <c r="BQ141" s="1559"/>
      <c r="BR141" s="1559"/>
      <c r="BS141" s="1559"/>
      <c r="BT141" s="1559"/>
      <c r="BU141" s="1559"/>
      <c r="BV141" s="1559"/>
      <c r="BW141" s="1559"/>
      <c r="BX141" s="1559"/>
      <c r="BY141" s="1559"/>
      <c r="BZ141" s="1559"/>
      <c r="CA141" s="1559"/>
      <c r="CB141" s="1559"/>
      <c r="CC141" s="1559"/>
      <c r="CD141" s="1559"/>
      <c r="CE141" s="1559"/>
      <c r="CF141" s="1559"/>
      <c r="CG141" s="1559"/>
      <c r="CH141" s="1559"/>
      <c r="CI141" s="1559"/>
      <c r="CJ141" s="1559"/>
      <c r="CK141" s="1559"/>
      <c r="CL141" s="1559"/>
      <c r="CM141" s="1559"/>
      <c r="CN141" s="1559"/>
      <c r="CO141" s="1559"/>
      <c r="CP141" s="1559"/>
      <c r="CQ141" s="1559"/>
      <c r="CR141" s="1559"/>
      <c r="CS141" s="1559"/>
      <c r="CT141" s="1559"/>
      <c r="CU141" s="1559"/>
      <c r="CV141" s="1559"/>
      <c r="CW141" s="1559"/>
      <c r="CX141" s="1559"/>
      <c r="CY141" s="1559"/>
      <c r="CZ141" s="1559"/>
      <c r="DA141" s="1559"/>
      <c r="DB141" s="1559"/>
      <c r="DC141" s="1559"/>
      <c r="DD141" s="1559"/>
      <c r="DE141" s="1559"/>
      <c r="DF141" s="1559"/>
      <c r="DG141" s="1559"/>
      <c r="DH141" s="1559"/>
      <c r="DI141" s="1559"/>
      <c r="DJ141" s="1559"/>
      <c r="DK141" s="1559"/>
      <c r="DL141" s="1559"/>
      <c r="DM141" s="1559"/>
      <c r="DN141" s="1559"/>
      <c r="DO141" s="1559"/>
      <c r="DP141" s="1559"/>
      <c r="DQ141" s="1559"/>
      <c r="DR141" s="1559"/>
      <c r="DS141" s="1559"/>
      <c r="DT141" s="1559"/>
      <c r="DU141" s="1559"/>
      <c r="DV141" s="1559"/>
      <c r="DW141" s="1559"/>
      <c r="DX141" s="1559"/>
      <c r="DY141" s="1559"/>
      <c r="DZ141" s="1559"/>
      <c r="EA141" s="1559"/>
      <c r="EB141" s="1559"/>
      <c r="EC141" s="1559"/>
      <c r="ED141" s="1559"/>
      <c r="EE141" s="1559"/>
      <c r="EF141" s="1559"/>
      <c r="EG141" s="1559"/>
      <c r="EH141" s="1559"/>
      <c r="EI141" s="1559"/>
      <c r="EJ141" s="1559"/>
      <c r="EK141" s="1559"/>
      <c r="EL141" s="1559"/>
      <c r="EM141" s="1559"/>
      <c r="EN141" s="1559"/>
      <c r="EO141" s="1559"/>
      <c r="EP141" s="1559"/>
      <c r="EQ141" s="1559"/>
      <c r="ER141" s="1559"/>
      <c r="ES141" s="1559"/>
      <c r="ET141" s="1559"/>
      <c r="EU141" s="1559"/>
      <c r="EV141" s="1559"/>
      <c r="EW141" s="1559"/>
      <c r="EX141" s="1559"/>
      <c r="EY141" s="1559"/>
      <c r="EZ141" s="1559"/>
      <c r="FA141" s="1606"/>
      <c r="FB141" s="1560"/>
      <c r="FC141" s="1560"/>
      <c r="FD141" s="1560"/>
      <c r="FE141" s="1560"/>
      <c r="FF141" s="1560"/>
      <c r="FG141" s="1560"/>
      <c r="FH141" s="1560"/>
      <c r="FI141" s="1560"/>
      <c r="FJ141" s="1560"/>
      <c r="FK141" s="1560"/>
      <c r="FL141" s="1560"/>
      <c r="FM141" s="1560"/>
      <c r="FN141" s="1560"/>
      <c r="FO141" s="1560"/>
      <c r="FP141" s="1560"/>
      <c r="FQ141" s="1560"/>
      <c r="FR141" s="1560"/>
      <c r="FS141" s="1560"/>
      <c r="FT141" s="1560"/>
      <c r="FU141" s="1560"/>
      <c r="FV141" s="1560"/>
      <c r="FW141" s="1560"/>
      <c r="FX141" s="1560"/>
      <c r="FY141" s="1560"/>
      <c r="FZ141" s="1560"/>
      <c r="GA141" s="1560"/>
      <c r="GB141" s="1560"/>
      <c r="GC141" s="1560"/>
      <c r="GD141" s="1560"/>
      <c r="GE141" s="1560"/>
      <c r="GF141" s="1560"/>
      <c r="GG141" s="1560"/>
      <c r="GH141" s="1560"/>
      <c r="GI141" s="1560"/>
      <c r="GJ141" s="1560"/>
      <c r="GK141" s="1560"/>
      <c r="GL141" s="1560"/>
      <c r="GM141" s="1560"/>
      <c r="GN141" s="1560"/>
      <c r="GO141" s="1560"/>
      <c r="GP141" s="1560"/>
      <c r="GQ141" s="1560"/>
      <c r="GR141" s="1560"/>
      <c r="GS141" s="1560"/>
      <c r="GT141" s="1560"/>
      <c r="GU141" s="1560"/>
      <c r="GV141" s="1560"/>
      <c r="GW141" s="1560"/>
      <c r="GX141" s="1560"/>
      <c r="GY141" s="1560"/>
      <c r="GZ141" s="1560"/>
      <c r="HA141" s="1560"/>
      <c r="HB141" s="1560"/>
      <c r="HC141" s="1560"/>
      <c r="HD141" s="1560"/>
      <c r="HE141" s="1560"/>
      <c r="HF141" s="1560"/>
      <c r="HG141" s="1560"/>
      <c r="HH141" s="1560"/>
      <c r="HI141" s="1560"/>
      <c r="HJ141" s="1560"/>
      <c r="HK141" s="1560"/>
      <c r="HL141" s="1560"/>
      <c r="HM141" s="1560"/>
      <c r="HN141" s="1560"/>
      <c r="HO141" s="1560"/>
      <c r="HP141" s="1560"/>
      <c r="HQ141" s="1560"/>
      <c r="HR141" s="1560"/>
      <c r="HS141" s="1560"/>
      <c r="HT141" s="1560"/>
      <c r="HU141" s="1560"/>
      <c r="HV141" s="1560"/>
      <c r="HW141" s="1560"/>
      <c r="HX141" s="1560"/>
      <c r="HY141" s="1560"/>
      <c r="HZ141" s="1560"/>
      <c r="IA141" s="1560"/>
      <c r="IB141" s="1560"/>
      <c r="IC141" s="1560"/>
      <c r="ID141" s="1560"/>
      <c r="IE141" s="1560"/>
      <c r="IF141" s="1560"/>
      <c r="IG141" s="1560"/>
      <c r="IH141" s="1560"/>
      <c r="II141" s="1560"/>
      <c r="IJ141" s="1560"/>
      <c r="IK141" s="1560"/>
      <c r="IL141" s="1560"/>
      <c r="IM141" s="1560"/>
      <c r="IN141" s="1560"/>
      <c r="IO141" s="1560"/>
      <c r="IP141" s="1560"/>
      <c r="IQ141" s="1560"/>
      <c r="IR141" s="1560"/>
      <c r="IS141" s="1560"/>
      <c r="IT141" s="1560"/>
      <c r="IU141" s="1560"/>
      <c r="IV141" s="1560"/>
      <c r="IW141" s="1560"/>
      <c r="IX141" s="1560"/>
      <c r="IY141" s="1560"/>
      <c r="IZ141" s="1560"/>
      <c r="JA141" s="1560"/>
      <c r="JB141" s="1560"/>
      <c r="JC141" s="1560"/>
      <c r="JD141" s="1560"/>
      <c r="JE141" s="1560"/>
      <c r="JF141" s="1560"/>
      <c r="JG141" s="1560"/>
      <c r="JH141" s="1560"/>
      <c r="JI141" s="1560"/>
      <c r="JJ141" s="1560"/>
      <c r="JK141" s="1560"/>
      <c r="JL141" s="1560"/>
      <c r="JM141" s="1560"/>
      <c r="JN141" s="1560"/>
      <c r="JO141" s="1560"/>
      <c r="JP141" s="1560"/>
      <c r="JQ141" s="1560"/>
      <c r="JR141" s="1560"/>
      <c r="JS141" s="1560"/>
      <c r="JT141" s="1560"/>
      <c r="JU141" s="1560"/>
      <c r="JV141" s="1560"/>
      <c r="JW141" s="1560"/>
      <c r="JX141" s="1560"/>
      <c r="JY141" s="1560"/>
      <c r="JZ141" s="1560"/>
      <c r="KA141" s="1560"/>
      <c r="KB141" s="1560"/>
      <c r="KC141" s="1560"/>
      <c r="KD141" s="1560"/>
      <c r="KE141" s="1560"/>
      <c r="KF141" s="1560"/>
      <c r="KG141" s="1560"/>
      <c r="KH141" s="1560"/>
      <c r="KI141" s="1560"/>
      <c r="KJ141" s="1560"/>
      <c r="KK141" s="1560"/>
      <c r="KL141" s="1560"/>
      <c r="KM141" s="1560"/>
      <c r="KN141" s="1560"/>
      <c r="KO141" s="1560"/>
      <c r="KP141" s="1560"/>
      <c r="KQ141" s="1560"/>
      <c r="KR141" s="1560"/>
      <c r="KS141" s="1560"/>
      <c r="KT141" s="1560"/>
      <c r="KU141" s="1560"/>
      <c r="KV141" s="1560"/>
      <c r="KW141" s="1560"/>
      <c r="KX141" s="1560"/>
      <c r="KY141" s="1560"/>
      <c r="KZ141" s="1560"/>
      <c r="LA141" s="1560"/>
      <c r="LB141" s="1560"/>
      <c r="LC141" s="1560"/>
      <c r="LD141" s="1560"/>
      <c r="LE141" s="1560"/>
      <c r="LF141" s="1560"/>
      <c r="LG141" s="1560"/>
      <c r="LH141" s="1560"/>
      <c r="LI141" s="1560"/>
      <c r="LJ141" s="1560"/>
      <c r="LK141" s="1560"/>
      <c r="LL141" s="1560"/>
      <c r="LM141" s="1560"/>
      <c r="LN141" s="1560"/>
      <c r="LO141" s="1560"/>
      <c r="LP141" s="1560"/>
      <c r="LQ141" s="1560"/>
      <c r="LR141" s="1560"/>
      <c r="LS141" s="1560"/>
      <c r="LT141" s="1560"/>
      <c r="LU141" s="1560"/>
      <c r="LV141" s="1560"/>
      <c r="LW141" s="1560"/>
      <c r="LX141" s="1560"/>
      <c r="LY141" s="1560"/>
      <c r="LZ141" s="1560"/>
      <c r="MA141" s="1560"/>
      <c r="MB141" s="1560"/>
      <c r="MC141" s="1560"/>
      <c r="MD141" s="1560"/>
      <c r="ME141" s="1560"/>
      <c r="MF141" s="1560"/>
      <c r="MG141" s="1560"/>
      <c r="MH141" s="1560"/>
      <c r="MI141" s="1560"/>
      <c r="MJ141" s="1560"/>
      <c r="MK141" s="1560"/>
      <c r="ML141" s="1560"/>
      <c r="MM141" s="1560"/>
      <c r="MN141" s="1560"/>
      <c r="MO141" s="1560"/>
      <c r="MP141" s="1560"/>
      <c r="MQ141" s="1560"/>
      <c r="MR141" s="1560"/>
      <c r="MS141" s="1560"/>
      <c r="MT141" s="1560"/>
      <c r="MU141" s="1560"/>
      <c r="MV141" s="1560"/>
      <c r="MW141" s="1560"/>
      <c r="MX141" s="1560"/>
      <c r="MY141" s="1560"/>
      <c r="MZ141" s="1560"/>
      <c r="NA141" s="1560"/>
      <c r="NB141" s="1560"/>
      <c r="NC141" s="1560"/>
      <c r="ND141" s="1560"/>
      <c r="NE141" s="1560"/>
      <c r="NF141" s="1560"/>
      <c r="NG141" s="1560"/>
      <c r="NH141" s="1560"/>
      <c r="NI141" s="1560"/>
      <c r="NJ141" s="1560"/>
      <c r="NK141" s="1560"/>
      <c r="NL141" s="1560"/>
      <c r="NM141" s="1560"/>
      <c r="NN141" s="1560"/>
      <c r="NO141" s="1560"/>
      <c r="NP141" s="1560"/>
      <c r="NQ141" s="1560"/>
      <c r="NR141" s="1560"/>
      <c r="NS141" s="1560"/>
      <c r="NT141" s="1560"/>
      <c r="NU141" s="1560"/>
      <c r="NV141" s="1560"/>
    </row>
    <row r="142" spans="1:386" s="1574" customFormat="1" ht="82.8">
      <c r="A142" s="1760"/>
      <c r="B142" s="1804" t="s">
        <v>588</v>
      </c>
      <c r="C142" s="1886" t="s">
        <v>558</v>
      </c>
      <c r="D142" s="1925"/>
      <c r="E142" s="1818"/>
      <c r="F142" s="2077"/>
      <c r="G142" s="2077"/>
      <c r="H142" s="1819" t="s">
        <v>790</v>
      </c>
      <c r="I142" s="1760"/>
      <c r="J142" s="1772"/>
      <c r="K142" s="1772"/>
      <c r="L142" s="1760"/>
      <c r="M142" s="1814">
        <f>SUM(N142:P142)</f>
        <v>6500</v>
      </c>
      <c r="N142" s="1696"/>
      <c r="O142" s="1706">
        <v>5000</v>
      </c>
      <c r="P142" s="1706">
        <v>1500</v>
      </c>
      <c r="Q142" s="1814">
        <f t="shared" ref="Q142:Q144" si="84">R142+S142+T142</f>
        <v>1446.93</v>
      </c>
      <c r="R142" s="1825"/>
      <c r="S142" s="1825"/>
      <c r="T142" s="1706">
        <v>1446.93</v>
      </c>
      <c r="U142" s="1816"/>
      <c r="V142" s="1689">
        <f t="shared" si="52"/>
        <v>0</v>
      </c>
      <c r="W142" s="1638">
        <v>1</v>
      </c>
      <c r="X142" s="1639"/>
      <c r="Y142" s="1995"/>
      <c r="Z142" s="1638"/>
      <c r="AA142" s="1639">
        <v>1</v>
      </c>
      <c r="AB142" s="1644"/>
      <c r="AC142" s="1644"/>
      <c r="AD142" s="1995"/>
      <c r="AE142" s="1988"/>
      <c r="AF142" s="1643"/>
      <c r="AG142" s="1543">
        <f t="shared" si="76"/>
        <v>0</v>
      </c>
      <c r="AH142" s="1643"/>
      <c r="AI142" s="1543">
        <f t="shared" si="77"/>
        <v>0</v>
      </c>
      <c r="AJ142" s="1643"/>
      <c r="AK142" s="1543">
        <f t="shared" si="78"/>
        <v>0</v>
      </c>
      <c r="AL142" s="1643"/>
      <c r="AM142" s="1543">
        <f t="shared" si="79"/>
        <v>0</v>
      </c>
      <c r="AN142" s="1559"/>
      <c r="AO142" s="1559"/>
      <c r="AP142" s="1559"/>
      <c r="AQ142" s="1559"/>
      <c r="AR142" s="1559"/>
      <c r="AS142" s="1559"/>
      <c r="AT142" s="1559"/>
      <c r="AU142" s="1559"/>
      <c r="AV142" s="1559"/>
      <c r="AW142" s="1559"/>
      <c r="AX142" s="1559"/>
      <c r="AY142" s="1559"/>
      <c r="AZ142" s="1559"/>
      <c r="BA142" s="1559"/>
      <c r="BB142" s="1559"/>
      <c r="BC142" s="1559"/>
      <c r="BD142" s="1559"/>
      <c r="BE142" s="1559"/>
      <c r="BF142" s="1559"/>
      <c r="BG142" s="1559"/>
      <c r="BH142" s="1559"/>
      <c r="BI142" s="1559"/>
      <c r="BJ142" s="1559"/>
      <c r="BK142" s="1559"/>
      <c r="BL142" s="1559"/>
      <c r="BM142" s="1559"/>
      <c r="BN142" s="1559"/>
      <c r="BO142" s="1559"/>
      <c r="BP142" s="1559"/>
      <c r="BQ142" s="1559"/>
      <c r="BR142" s="1559"/>
      <c r="BS142" s="1559"/>
      <c r="BT142" s="1559"/>
      <c r="BU142" s="1559"/>
      <c r="BV142" s="1559"/>
      <c r="BW142" s="1559"/>
      <c r="BX142" s="1559"/>
      <c r="BY142" s="1559"/>
      <c r="BZ142" s="1559"/>
      <c r="CA142" s="1559"/>
      <c r="CB142" s="1559"/>
      <c r="CC142" s="1559"/>
      <c r="CD142" s="1559"/>
      <c r="CE142" s="1559"/>
      <c r="CF142" s="1559"/>
      <c r="CG142" s="1559"/>
      <c r="CH142" s="1559"/>
      <c r="CI142" s="1559"/>
      <c r="CJ142" s="1559"/>
      <c r="CK142" s="1559"/>
      <c r="CL142" s="1559"/>
      <c r="CM142" s="1559"/>
      <c r="CN142" s="1559"/>
      <c r="CO142" s="1559"/>
      <c r="CP142" s="1559"/>
      <c r="CQ142" s="1559"/>
      <c r="CR142" s="1559"/>
      <c r="CS142" s="1559"/>
      <c r="CT142" s="1559"/>
      <c r="CU142" s="1559"/>
      <c r="CV142" s="1559"/>
      <c r="CW142" s="1559"/>
      <c r="CX142" s="1559"/>
      <c r="CY142" s="1559"/>
      <c r="CZ142" s="1559"/>
      <c r="DA142" s="1559"/>
      <c r="DB142" s="1559"/>
      <c r="DC142" s="1559"/>
      <c r="DD142" s="1559"/>
      <c r="DE142" s="1559"/>
      <c r="DF142" s="1559"/>
      <c r="DG142" s="1559"/>
      <c r="DH142" s="1559"/>
      <c r="DI142" s="1559"/>
      <c r="DJ142" s="1559"/>
      <c r="DK142" s="1559"/>
      <c r="DL142" s="1559"/>
      <c r="DM142" s="1559"/>
      <c r="DN142" s="1559"/>
      <c r="DO142" s="1559"/>
      <c r="DP142" s="1559"/>
      <c r="DQ142" s="1559"/>
      <c r="DR142" s="1559"/>
      <c r="DS142" s="1559"/>
      <c r="DT142" s="1559"/>
      <c r="DU142" s="1559"/>
      <c r="DV142" s="1559"/>
      <c r="DW142" s="1559"/>
      <c r="DX142" s="1559"/>
      <c r="DY142" s="1559"/>
      <c r="DZ142" s="1559"/>
      <c r="EA142" s="1559"/>
      <c r="EB142" s="1559"/>
      <c r="EC142" s="1559"/>
      <c r="ED142" s="1559"/>
      <c r="EE142" s="1559"/>
      <c r="EF142" s="1559"/>
      <c r="EG142" s="1559"/>
      <c r="EH142" s="1559"/>
      <c r="EI142" s="1559"/>
      <c r="EJ142" s="1559"/>
      <c r="EK142" s="1559"/>
      <c r="EL142" s="1559"/>
      <c r="EM142" s="1559"/>
      <c r="EN142" s="1559"/>
      <c r="EO142" s="1559"/>
      <c r="EP142" s="1559"/>
      <c r="EQ142" s="1559"/>
      <c r="ER142" s="1559"/>
      <c r="ES142" s="1559"/>
      <c r="ET142" s="1559"/>
      <c r="EU142" s="1559"/>
      <c r="EV142" s="1559"/>
      <c r="EW142" s="1559"/>
      <c r="EX142" s="1559"/>
      <c r="EY142" s="1559"/>
      <c r="EZ142" s="1559"/>
      <c r="FA142" s="1606"/>
      <c r="FB142" s="1560"/>
      <c r="FC142" s="1560"/>
      <c r="FD142" s="1560"/>
      <c r="FE142" s="1560"/>
      <c r="FF142" s="1560"/>
      <c r="FG142" s="1560"/>
      <c r="FH142" s="1560"/>
      <c r="FI142" s="1560"/>
      <c r="FJ142" s="1560"/>
      <c r="FK142" s="1560"/>
      <c r="FL142" s="1560"/>
      <c r="FM142" s="1560"/>
      <c r="FN142" s="1560"/>
      <c r="FO142" s="1560"/>
      <c r="FP142" s="1560"/>
      <c r="FQ142" s="1560"/>
      <c r="FR142" s="1560"/>
      <c r="FS142" s="1560"/>
      <c r="FT142" s="1560"/>
      <c r="FU142" s="1560"/>
      <c r="FV142" s="1560"/>
      <c r="FW142" s="1560"/>
      <c r="FX142" s="1560"/>
      <c r="FY142" s="1560"/>
      <c r="FZ142" s="1560"/>
      <c r="GA142" s="1560"/>
      <c r="GB142" s="1560"/>
      <c r="GC142" s="1560"/>
      <c r="GD142" s="1560"/>
      <c r="GE142" s="1560"/>
      <c r="GF142" s="1560"/>
      <c r="GG142" s="1560"/>
      <c r="GH142" s="1560"/>
      <c r="GI142" s="1560"/>
      <c r="GJ142" s="1560"/>
      <c r="GK142" s="1560"/>
      <c r="GL142" s="1560"/>
      <c r="GM142" s="1560"/>
      <c r="GN142" s="1560"/>
      <c r="GO142" s="1560"/>
      <c r="GP142" s="1560"/>
      <c r="GQ142" s="1560"/>
      <c r="GR142" s="1560"/>
      <c r="GS142" s="1560"/>
      <c r="GT142" s="1560"/>
      <c r="GU142" s="1560"/>
      <c r="GV142" s="1560"/>
      <c r="GW142" s="1560"/>
      <c r="GX142" s="1560"/>
      <c r="GY142" s="1560"/>
      <c r="GZ142" s="1560"/>
      <c r="HA142" s="1560"/>
      <c r="HB142" s="1560"/>
      <c r="HC142" s="1560"/>
      <c r="HD142" s="1560"/>
      <c r="HE142" s="1560"/>
      <c r="HF142" s="1560"/>
      <c r="HG142" s="1560"/>
      <c r="HH142" s="1560"/>
      <c r="HI142" s="1560"/>
      <c r="HJ142" s="1560"/>
      <c r="HK142" s="1560"/>
      <c r="HL142" s="1560"/>
      <c r="HM142" s="1560"/>
      <c r="HN142" s="1560"/>
      <c r="HO142" s="1560"/>
      <c r="HP142" s="1560"/>
      <c r="HQ142" s="1560"/>
      <c r="HR142" s="1560"/>
      <c r="HS142" s="1560"/>
      <c r="HT142" s="1560"/>
      <c r="HU142" s="1560"/>
      <c r="HV142" s="1560"/>
      <c r="HW142" s="1560"/>
      <c r="HX142" s="1560"/>
      <c r="HY142" s="1560"/>
      <c r="HZ142" s="1560"/>
      <c r="IA142" s="1560"/>
      <c r="IB142" s="1560"/>
      <c r="IC142" s="1560"/>
      <c r="ID142" s="1560"/>
      <c r="IE142" s="1560"/>
      <c r="IF142" s="1560"/>
      <c r="IG142" s="1560"/>
      <c r="IH142" s="1560"/>
      <c r="II142" s="1560"/>
      <c r="IJ142" s="1560"/>
      <c r="IK142" s="1560"/>
      <c r="IL142" s="1560"/>
      <c r="IM142" s="1560"/>
      <c r="IN142" s="1560"/>
      <c r="IO142" s="1560"/>
      <c r="IP142" s="1560"/>
      <c r="IQ142" s="1560"/>
      <c r="IR142" s="1560"/>
      <c r="IS142" s="1560"/>
      <c r="IT142" s="1560"/>
      <c r="IU142" s="1560"/>
      <c r="IV142" s="1560"/>
      <c r="IW142" s="1560"/>
      <c r="IX142" s="1560"/>
      <c r="IY142" s="1560"/>
      <c r="IZ142" s="1560"/>
      <c r="JA142" s="1560"/>
      <c r="JB142" s="1560"/>
      <c r="JC142" s="1560"/>
      <c r="JD142" s="1560"/>
      <c r="JE142" s="1560"/>
      <c r="JF142" s="1560"/>
      <c r="JG142" s="1560"/>
      <c r="JH142" s="1560"/>
      <c r="JI142" s="1560"/>
      <c r="JJ142" s="1560"/>
      <c r="JK142" s="1560"/>
      <c r="JL142" s="1560"/>
      <c r="JM142" s="1560"/>
      <c r="JN142" s="1560"/>
      <c r="JO142" s="1560"/>
      <c r="JP142" s="1560"/>
      <c r="JQ142" s="1560"/>
      <c r="JR142" s="1560"/>
      <c r="JS142" s="1560"/>
      <c r="JT142" s="1560"/>
      <c r="JU142" s="1560"/>
      <c r="JV142" s="1560"/>
      <c r="JW142" s="1560"/>
      <c r="JX142" s="1560"/>
      <c r="JY142" s="1560"/>
      <c r="JZ142" s="1560"/>
      <c r="KA142" s="1560"/>
      <c r="KB142" s="1560"/>
      <c r="KC142" s="1560"/>
      <c r="KD142" s="1560"/>
      <c r="KE142" s="1560"/>
      <c r="KF142" s="1560"/>
      <c r="KG142" s="1560"/>
      <c r="KH142" s="1560"/>
      <c r="KI142" s="1560"/>
      <c r="KJ142" s="1560"/>
      <c r="KK142" s="1560"/>
      <c r="KL142" s="1560"/>
      <c r="KM142" s="1560"/>
      <c r="KN142" s="1560"/>
      <c r="KO142" s="1560"/>
      <c r="KP142" s="1560"/>
      <c r="KQ142" s="1560"/>
      <c r="KR142" s="1560"/>
      <c r="KS142" s="1560"/>
      <c r="KT142" s="1560"/>
      <c r="KU142" s="1560"/>
      <c r="KV142" s="1560"/>
      <c r="KW142" s="1560"/>
      <c r="KX142" s="1560"/>
      <c r="KY142" s="1560"/>
      <c r="KZ142" s="1560"/>
      <c r="LA142" s="1560"/>
      <c r="LB142" s="1560"/>
      <c r="LC142" s="1560"/>
      <c r="LD142" s="1560"/>
      <c r="LE142" s="1560"/>
      <c r="LF142" s="1560"/>
      <c r="LG142" s="1560"/>
      <c r="LH142" s="1560"/>
      <c r="LI142" s="1560"/>
      <c r="LJ142" s="1560"/>
      <c r="LK142" s="1560"/>
      <c r="LL142" s="1560"/>
      <c r="LM142" s="1560"/>
      <c r="LN142" s="1560"/>
      <c r="LO142" s="1560"/>
      <c r="LP142" s="1560"/>
      <c r="LQ142" s="1560"/>
      <c r="LR142" s="1560"/>
      <c r="LS142" s="1560"/>
      <c r="LT142" s="1560"/>
      <c r="LU142" s="1560"/>
      <c r="LV142" s="1560"/>
      <c r="LW142" s="1560"/>
      <c r="LX142" s="1560"/>
      <c r="LY142" s="1560"/>
      <c r="LZ142" s="1560"/>
      <c r="MA142" s="1560"/>
      <c r="MB142" s="1560"/>
      <c r="MC142" s="1560"/>
      <c r="MD142" s="1560"/>
      <c r="ME142" s="1560"/>
      <c r="MF142" s="1560"/>
      <c r="MG142" s="1560"/>
      <c r="MH142" s="1560"/>
      <c r="MI142" s="1560"/>
      <c r="MJ142" s="1560"/>
      <c r="MK142" s="1560"/>
      <c r="ML142" s="1560"/>
      <c r="MM142" s="1560"/>
      <c r="MN142" s="1560"/>
      <c r="MO142" s="1560"/>
      <c r="MP142" s="1560"/>
      <c r="MQ142" s="1560"/>
      <c r="MR142" s="1560"/>
      <c r="MS142" s="1560"/>
      <c r="MT142" s="1560"/>
      <c r="MU142" s="1560"/>
      <c r="MV142" s="1560"/>
      <c r="MW142" s="1560"/>
      <c r="MX142" s="1560"/>
      <c r="MY142" s="1560"/>
      <c r="MZ142" s="1560"/>
      <c r="NA142" s="1560"/>
      <c r="NB142" s="1560"/>
      <c r="NC142" s="1560"/>
      <c r="ND142" s="1560"/>
      <c r="NE142" s="1560"/>
      <c r="NF142" s="1560"/>
      <c r="NG142" s="1560"/>
      <c r="NH142" s="1560"/>
      <c r="NI142" s="1560"/>
      <c r="NJ142" s="1560"/>
      <c r="NK142" s="1560"/>
      <c r="NL142" s="1560"/>
      <c r="NM142" s="1560"/>
      <c r="NN142" s="1560"/>
      <c r="NO142" s="1560"/>
      <c r="NP142" s="1560"/>
      <c r="NQ142" s="1560"/>
      <c r="NR142" s="1560"/>
      <c r="NS142" s="1560"/>
      <c r="NT142" s="1560"/>
      <c r="NU142" s="1560"/>
      <c r="NV142" s="1560"/>
    </row>
    <row r="143" spans="1:386" s="1574" customFormat="1">
      <c r="A143" s="1760"/>
      <c r="B143" s="1804"/>
      <c r="C143" s="1690"/>
      <c r="D143" s="1760"/>
      <c r="E143" s="1789"/>
      <c r="F143" s="1760"/>
      <c r="G143" s="1772"/>
      <c r="H143" s="1819"/>
      <c r="I143" s="1760"/>
      <c r="J143" s="1772"/>
      <c r="K143" s="1772"/>
      <c r="L143" s="1760"/>
      <c r="M143" s="1814"/>
      <c r="N143" s="1696"/>
      <c r="O143" s="1706"/>
      <c r="P143" s="1706"/>
      <c r="Q143" s="1814"/>
      <c r="R143" s="1825"/>
      <c r="S143" s="1825"/>
      <c r="T143" s="1706"/>
      <c r="U143" s="1816"/>
      <c r="V143" s="1689">
        <f t="shared" si="52"/>
        <v>0</v>
      </c>
      <c r="W143" s="1638"/>
      <c r="X143" s="1639"/>
      <c r="Y143" s="1995"/>
      <c r="Z143" s="1638"/>
      <c r="AA143" s="1639"/>
      <c r="AB143" s="1644"/>
      <c r="AC143" s="1644"/>
      <c r="AD143" s="1995"/>
      <c r="AE143" s="1988"/>
      <c r="AF143" s="1643"/>
      <c r="AG143" s="1543">
        <f t="shared" si="76"/>
        <v>0</v>
      </c>
      <c r="AH143" s="1643"/>
      <c r="AI143" s="1543">
        <f t="shared" si="77"/>
        <v>0</v>
      </c>
      <c r="AJ143" s="1643"/>
      <c r="AK143" s="1543">
        <f t="shared" si="78"/>
        <v>0</v>
      </c>
      <c r="AL143" s="1643"/>
      <c r="AM143" s="1543">
        <f t="shared" si="79"/>
        <v>0</v>
      </c>
      <c r="AN143" s="1559"/>
      <c r="AO143" s="1559"/>
      <c r="AP143" s="1559"/>
      <c r="AQ143" s="1559"/>
      <c r="AR143" s="1559"/>
      <c r="AS143" s="1559"/>
      <c r="AT143" s="1559"/>
      <c r="AU143" s="1559"/>
      <c r="AV143" s="1559"/>
      <c r="AW143" s="1559"/>
      <c r="AX143" s="1559"/>
      <c r="AY143" s="1559"/>
      <c r="AZ143" s="1559"/>
      <c r="BA143" s="1559"/>
      <c r="BB143" s="1559"/>
      <c r="BC143" s="1559"/>
      <c r="BD143" s="1559"/>
      <c r="BE143" s="1559"/>
      <c r="BF143" s="1559"/>
      <c r="BG143" s="1559"/>
      <c r="BH143" s="1559"/>
      <c r="BI143" s="1559"/>
      <c r="BJ143" s="1559"/>
      <c r="BK143" s="1559"/>
      <c r="BL143" s="1559"/>
      <c r="BM143" s="1559"/>
      <c r="BN143" s="1559"/>
      <c r="BO143" s="1559"/>
      <c r="BP143" s="1559"/>
      <c r="BQ143" s="1559"/>
      <c r="BR143" s="1559"/>
      <c r="BS143" s="1559"/>
      <c r="BT143" s="1559"/>
      <c r="BU143" s="1559"/>
      <c r="BV143" s="1559"/>
      <c r="BW143" s="1559"/>
      <c r="BX143" s="1559"/>
      <c r="BY143" s="1559"/>
      <c r="BZ143" s="1559"/>
      <c r="CA143" s="1559"/>
      <c r="CB143" s="1559"/>
      <c r="CC143" s="1559"/>
      <c r="CD143" s="1559"/>
      <c r="CE143" s="1559"/>
      <c r="CF143" s="1559"/>
      <c r="CG143" s="1559"/>
      <c r="CH143" s="1559"/>
      <c r="CI143" s="1559"/>
      <c r="CJ143" s="1559"/>
      <c r="CK143" s="1559"/>
      <c r="CL143" s="1559"/>
      <c r="CM143" s="1559"/>
      <c r="CN143" s="1559"/>
      <c r="CO143" s="1559"/>
      <c r="CP143" s="1559"/>
      <c r="CQ143" s="1559"/>
      <c r="CR143" s="1559"/>
      <c r="CS143" s="1559"/>
      <c r="CT143" s="1559"/>
      <c r="CU143" s="1559"/>
      <c r="CV143" s="1559"/>
      <c r="CW143" s="1559"/>
      <c r="CX143" s="1559"/>
      <c r="CY143" s="1559"/>
      <c r="CZ143" s="1559"/>
      <c r="DA143" s="1559"/>
      <c r="DB143" s="1559"/>
      <c r="DC143" s="1559"/>
      <c r="DD143" s="1559"/>
      <c r="DE143" s="1559"/>
      <c r="DF143" s="1559"/>
      <c r="DG143" s="1559"/>
      <c r="DH143" s="1559"/>
      <c r="DI143" s="1559"/>
      <c r="DJ143" s="1559"/>
      <c r="DK143" s="1559"/>
      <c r="DL143" s="1559"/>
      <c r="DM143" s="1559"/>
      <c r="DN143" s="1559"/>
      <c r="DO143" s="1559"/>
      <c r="DP143" s="1559"/>
      <c r="DQ143" s="1559"/>
      <c r="DR143" s="1559"/>
      <c r="DS143" s="1559"/>
      <c r="DT143" s="1559"/>
      <c r="DU143" s="1559"/>
      <c r="DV143" s="1559"/>
      <c r="DW143" s="1559"/>
      <c r="DX143" s="1559"/>
      <c r="DY143" s="1559"/>
      <c r="DZ143" s="1559"/>
      <c r="EA143" s="1559"/>
      <c r="EB143" s="1559"/>
      <c r="EC143" s="1559"/>
      <c r="ED143" s="1559"/>
      <c r="EE143" s="1559"/>
      <c r="EF143" s="1559"/>
      <c r="EG143" s="1559"/>
      <c r="EH143" s="1559"/>
      <c r="EI143" s="1559"/>
      <c r="EJ143" s="1559"/>
      <c r="EK143" s="1559"/>
      <c r="EL143" s="1559"/>
      <c r="EM143" s="1559"/>
      <c r="EN143" s="1559"/>
      <c r="EO143" s="1559"/>
      <c r="EP143" s="1559"/>
      <c r="EQ143" s="1559"/>
      <c r="ER143" s="1559"/>
      <c r="ES143" s="1559"/>
      <c r="ET143" s="1559"/>
      <c r="EU143" s="1559"/>
      <c r="EV143" s="1559"/>
      <c r="EW143" s="1559"/>
      <c r="EX143" s="1559"/>
      <c r="EY143" s="1559"/>
      <c r="EZ143" s="1559"/>
      <c r="FA143" s="1606"/>
      <c r="FB143" s="1560"/>
      <c r="FC143" s="1560"/>
      <c r="FD143" s="1560"/>
      <c r="FE143" s="1560"/>
      <c r="FF143" s="1560"/>
      <c r="FG143" s="1560"/>
      <c r="FH143" s="1560"/>
      <c r="FI143" s="1560"/>
      <c r="FJ143" s="1560"/>
      <c r="FK143" s="1560"/>
      <c r="FL143" s="1560"/>
      <c r="FM143" s="1560"/>
      <c r="FN143" s="1560"/>
      <c r="FO143" s="1560"/>
      <c r="FP143" s="1560"/>
      <c r="FQ143" s="1560"/>
      <c r="FR143" s="1560"/>
      <c r="FS143" s="1560"/>
      <c r="FT143" s="1560"/>
      <c r="FU143" s="1560"/>
      <c r="FV143" s="1560"/>
      <c r="FW143" s="1560"/>
      <c r="FX143" s="1560"/>
      <c r="FY143" s="1560"/>
      <c r="FZ143" s="1560"/>
      <c r="GA143" s="1560"/>
      <c r="GB143" s="1560"/>
      <c r="GC143" s="1560"/>
      <c r="GD143" s="1560"/>
      <c r="GE143" s="1560"/>
      <c r="GF143" s="1560"/>
      <c r="GG143" s="1560"/>
      <c r="GH143" s="1560"/>
      <c r="GI143" s="1560"/>
      <c r="GJ143" s="1560"/>
      <c r="GK143" s="1560"/>
      <c r="GL143" s="1560"/>
      <c r="GM143" s="1560"/>
      <c r="GN143" s="1560"/>
      <c r="GO143" s="1560"/>
      <c r="GP143" s="1560"/>
      <c r="GQ143" s="1560"/>
      <c r="GR143" s="1560"/>
      <c r="GS143" s="1560"/>
      <c r="GT143" s="1560"/>
      <c r="GU143" s="1560"/>
      <c r="GV143" s="1560"/>
      <c r="GW143" s="1560"/>
      <c r="GX143" s="1560"/>
      <c r="GY143" s="1560"/>
      <c r="GZ143" s="1560"/>
      <c r="HA143" s="1560"/>
      <c r="HB143" s="1560"/>
      <c r="HC143" s="1560"/>
      <c r="HD143" s="1560"/>
      <c r="HE143" s="1560"/>
      <c r="HF143" s="1560"/>
      <c r="HG143" s="1560"/>
      <c r="HH143" s="1560"/>
      <c r="HI143" s="1560"/>
      <c r="HJ143" s="1560"/>
      <c r="HK143" s="1560"/>
      <c r="HL143" s="1560"/>
      <c r="HM143" s="1560"/>
      <c r="HN143" s="1560"/>
      <c r="HO143" s="1560"/>
      <c r="HP143" s="1560"/>
      <c r="HQ143" s="1560"/>
      <c r="HR143" s="1560"/>
      <c r="HS143" s="1560"/>
      <c r="HT143" s="1560"/>
      <c r="HU143" s="1560"/>
      <c r="HV143" s="1560"/>
      <c r="HW143" s="1560"/>
      <c r="HX143" s="1560"/>
      <c r="HY143" s="1560"/>
      <c r="HZ143" s="1560"/>
      <c r="IA143" s="1560"/>
      <c r="IB143" s="1560"/>
      <c r="IC143" s="1560"/>
      <c r="ID143" s="1560"/>
      <c r="IE143" s="1560"/>
      <c r="IF143" s="1560"/>
      <c r="IG143" s="1560"/>
      <c r="IH143" s="1560"/>
      <c r="II143" s="1560"/>
      <c r="IJ143" s="1560"/>
      <c r="IK143" s="1560"/>
      <c r="IL143" s="1560"/>
      <c r="IM143" s="1560"/>
      <c r="IN143" s="1560"/>
      <c r="IO143" s="1560"/>
      <c r="IP143" s="1560"/>
      <c r="IQ143" s="1560"/>
      <c r="IR143" s="1560"/>
      <c r="IS143" s="1560"/>
      <c r="IT143" s="1560"/>
      <c r="IU143" s="1560"/>
      <c r="IV143" s="1560"/>
      <c r="IW143" s="1560"/>
      <c r="IX143" s="1560"/>
      <c r="IY143" s="1560"/>
      <c r="IZ143" s="1560"/>
      <c r="JA143" s="1560"/>
      <c r="JB143" s="1560"/>
      <c r="JC143" s="1560"/>
      <c r="JD143" s="1560"/>
      <c r="JE143" s="1560"/>
      <c r="JF143" s="1560"/>
      <c r="JG143" s="1560"/>
      <c r="JH143" s="1560"/>
      <c r="JI143" s="1560"/>
      <c r="JJ143" s="1560"/>
      <c r="JK143" s="1560"/>
      <c r="JL143" s="1560"/>
      <c r="JM143" s="1560"/>
      <c r="JN143" s="1560"/>
      <c r="JO143" s="1560"/>
      <c r="JP143" s="1560"/>
      <c r="JQ143" s="1560"/>
      <c r="JR143" s="1560"/>
      <c r="JS143" s="1560"/>
      <c r="JT143" s="1560"/>
      <c r="JU143" s="1560"/>
      <c r="JV143" s="1560"/>
      <c r="JW143" s="1560"/>
      <c r="JX143" s="1560"/>
      <c r="JY143" s="1560"/>
      <c r="JZ143" s="1560"/>
      <c r="KA143" s="1560"/>
      <c r="KB143" s="1560"/>
      <c r="KC143" s="1560"/>
      <c r="KD143" s="1560"/>
      <c r="KE143" s="1560"/>
      <c r="KF143" s="1560"/>
      <c r="KG143" s="1560"/>
      <c r="KH143" s="1560"/>
      <c r="KI143" s="1560"/>
      <c r="KJ143" s="1560"/>
      <c r="KK143" s="1560"/>
      <c r="KL143" s="1560"/>
      <c r="KM143" s="1560"/>
      <c r="KN143" s="1560"/>
      <c r="KO143" s="1560"/>
      <c r="KP143" s="1560"/>
      <c r="KQ143" s="1560"/>
      <c r="KR143" s="1560"/>
      <c r="KS143" s="1560"/>
      <c r="KT143" s="1560"/>
      <c r="KU143" s="1560"/>
      <c r="KV143" s="1560"/>
      <c r="KW143" s="1560"/>
      <c r="KX143" s="1560"/>
      <c r="KY143" s="1560"/>
      <c r="KZ143" s="1560"/>
      <c r="LA143" s="1560"/>
      <c r="LB143" s="1560"/>
      <c r="LC143" s="1560"/>
      <c r="LD143" s="1560"/>
      <c r="LE143" s="1560"/>
      <c r="LF143" s="1560"/>
      <c r="LG143" s="1560"/>
      <c r="LH143" s="1560"/>
      <c r="LI143" s="1560"/>
      <c r="LJ143" s="1560"/>
      <c r="LK143" s="1560"/>
      <c r="LL143" s="1560"/>
      <c r="LM143" s="1560"/>
      <c r="LN143" s="1560"/>
      <c r="LO143" s="1560"/>
      <c r="LP143" s="1560"/>
      <c r="LQ143" s="1560"/>
      <c r="LR143" s="1560"/>
      <c r="LS143" s="1560"/>
      <c r="LT143" s="1560"/>
      <c r="LU143" s="1560"/>
      <c r="LV143" s="1560"/>
      <c r="LW143" s="1560"/>
      <c r="LX143" s="1560"/>
      <c r="LY143" s="1560"/>
      <c r="LZ143" s="1560"/>
      <c r="MA143" s="1560"/>
      <c r="MB143" s="1560"/>
      <c r="MC143" s="1560"/>
      <c r="MD143" s="1560"/>
      <c r="ME143" s="1560"/>
      <c r="MF143" s="1560"/>
      <c r="MG143" s="1560"/>
      <c r="MH143" s="1560"/>
      <c r="MI143" s="1560"/>
      <c r="MJ143" s="1560"/>
      <c r="MK143" s="1560"/>
      <c r="ML143" s="1560"/>
      <c r="MM143" s="1560"/>
      <c r="MN143" s="1560"/>
      <c r="MO143" s="1560"/>
      <c r="MP143" s="1560"/>
      <c r="MQ143" s="1560"/>
      <c r="MR143" s="1560"/>
      <c r="MS143" s="1560"/>
      <c r="MT143" s="1560"/>
      <c r="MU143" s="1560"/>
      <c r="MV143" s="1560"/>
      <c r="MW143" s="1560"/>
      <c r="MX143" s="1560"/>
      <c r="MY143" s="1560"/>
      <c r="MZ143" s="1560"/>
      <c r="NA143" s="1560"/>
      <c r="NB143" s="1560"/>
      <c r="NC143" s="1560"/>
      <c r="ND143" s="1560"/>
      <c r="NE143" s="1560"/>
      <c r="NF143" s="1560"/>
      <c r="NG143" s="1560"/>
      <c r="NH143" s="1560"/>
      <c r="NI143" s="1560"/>
      <c r="NJ143" s="1560"/>
      <c r="NK143" s="1560"/>
      <c r="NL143" s="1560"/>
      <c r="NM143" s="1560"/>
      <c r="NN143" s="1560"/>
      <c r="NO143" s="1560"/>
      <c r="NP143" s="1560"/>
      <c r="NQ143" s="1560"/>
      <c r="NR143" s="1560"/>
      <c r="NS143" s="1560"/>
      <c r="NT143" s="1560"/>
      <c r="NU143" s="1560"/>
      <c r="NV143" s="1560"/>
    </row>
    <row r="144" spans="1:386" s="1574" customFormat="1" ht="41.4">
      <c r="A144" s="1760"/>
      <c r="B144" s="1804" t="s">
        <v>589</v>
      </c>
      <c r="C144" s="1886" t="s">
        <v>558</v>
      </c>
      <c r="D144" s="1821" t="s">
        <v>795</v>
      </c>
      <c r="E144" s="1789"/>
      <c r="F144" s="1760"/>
      <c r="G144" s="1772"/>
      <c r="H144" s="1617"/>
      <c r="I144" s="1760"/>
      <c r="J144" s="1772"/>
      <c r="K144" s="1772"/>
      <c r="L144" s="1760"/>
      <c r="M144" s="1814">
        <f>SUM(N144:P144)</f>
        <v>6500</v>
      </c>
      <c r="N144" s="1696"/>
      <c r="O144" s="1706">
        <v>5000</v>
      </c>
      <c r="P144" s="1706">
        <v>1500</v>
      </c>
      <c r="Q144" s="1814">
        <f t="shared" si="84"/>
        <v>0</v>
      </c>
      <c r="R144" s="1772"/>
      <c r="S144" s="1772"/>
      <c r="T144" s="1772"/>
      <c r="U144" s="1816"/>
      <c r="V144" s="1689">
        <f t="shared" si="52"/>
        <v>0</v>
      </c>
      <c r="W144" s="1638">
        <v>1</v>
      </c>
      <c r="X144" s="1639"/>
      <c r="Y144" s="1995"/>
      <c r="Z144" s="1638">
        <v>1</v>
      </c>
      <c r="AA144" s="1639"/>
      <c r="AB144" s="1644"/>
      <c r="AC144" s="1644"/>
      <c r="AD144" s="1995"/>
      <c r="AE144" s="1988"/>
      <c r="AF144" s="1643"/>
      <c r="AG144" s="1543">
        <f t="shared" si="76"/>
        <v>0</v>
      </c>
      <c r="AH144" s="1643"/>
      <c r="AI144" s="1543">
        <f t="shared" si="77"/>
        <v>0</v>
      </c>
      <c r="AJ144" s="1643"/>
      <c r="AK144" s="1543">
        <f t="shared" si="78"/>
        <v>0</v>
      </c>
      <c r="AL144" s="1643"/>
      <c r="AM144" s="1543">
        <f t="shared" si="79"/>
        <v>0</v>
      </c>
      <c r="AN144" s="1559"/>
      <c r="AO144" s="1559"/>
      <c r="AP144" s="1559"/>
      <c r="AQ144" s="1559"/>
      <c r="AR144" s="1559"/>
      <c r="AS144" s="1559"/>
      <c r="AT144" s="1559"/>
      <c r="AU144" s="1559"/>
      <c r="AV144" s="1559"/>
      <c r="AW144" s="1559"/>
      <c r="AX144" s="1559"/>
      <c r="AY144" s="1559"/>
      <c r="AZ144" s="1559"/>
      <c r="BA144" s="1559"/>
      <c r="BB144" s="1559"/>
      <c r="BC144" s="1559"/>
      <c r="BD144" s="1559"/>
      <c r="BE144" s="1559"/>
      <c r="BF144" s="1559"/>
      <c r="BG144" s="1559"/>
      <c r="BH144" s="1559"/>
      <c r="BI144" s="1559"/>
      <c r="BJ144" s="1559"/>
      <c r="BK144" s="1559"/>
      <c r="BL144" s="1559"/>
      <c r="BM144" s="1559"/>
      <c r="BN144" s="1559"/>
      <c r="BO144" s="1559"/>
      <c r="BP144" s="1559"/>
      <c r="BQ144" s="1559"/>
      <c r="BR144" s="1559"/>
      <c r="BS144" s="1559"/>
      <c r="BT144" s="1559"/>
      <c r="BU144" s="1559"/>
      <c r="BV144" s="1559"/>
      <c r="BW144" s="1559"/>
      <c r="BX144" s="1559"/>
      <c r="BY144" s="1559"/>
      <c r="BZ144" s="1559"/>
      <c r="CA144" s="1559"/>
      <c r="CB144" s="1559"/>
      <c r="CC144" s="1559"/>
      <c r="CD144" s="1559"/>
      <c r="CE144" s="1559"/>
      <c r="CF144" s="1559"/>
      <c r="CG144" s="1559"/>
      <c r="CH144" s="1559"/>
      <c r="CI144" s="1559"/>
      <c r="CJ144" s="1559"/>
      <c r="CK144" s="1559"/>
      <c r="CL144" s="1559"/>
      <c r="CM144" s="1559"/>
      <c r="CN144" s="1559"/>
      <c r="CO144" s="1559"/>
      <c r="CP144" s="1559"/>
      <c r="CQ144" s="1559"/>
      <c r="CR144" s="1559"/>
      <c r="CS144" s="1559"/>
      <c r="CT144" s="1559"/>
      <c r="CU144" s="1559"/>
      <c r="CV144" s="1559"/>
      <c r="CW144" s="1559"/>
      <c r="CX144" s="1559"/>
      <c r="CY144" s="1559"/>
      <c r="CZ144" s="1559"/>
      <c r="DA144" s="1559"/>
      <c r="DB144" s="1559"/>
      <c r="DC144" s="1559"/>
      <c r="DD144" s="1559"/>
      <c r="DE144" s="1559"/>
      <c r="DF144" s="1559"/>
      <c r="DG144" s="1559"/>
      <c r="DH144" s="1559"/>
      <c r="DI144" s="1559"/>
      <c r="DJ144" s="1559"/>
      <c r="DK144" s="1559"/>
      <c r="DL144" s="1559"/>
      <c r="DM144" s="1559"/>
      <c r="DN144" s="1559"/>
      <c r="DO144" s="1559"/>
      <c r="DP144" s="1559"/>
      <c r="DQ144" s="1559"/>
      <c r="DR144" s="1559"/>
      <c r="DS144" s="1559"/>
      <c r="DT144" s="1559"/>
      <c r="DU144" s="1559"/>
      <c r="DV144" s="1559"/>
      <c r="DW144" s="1559"/>
      <c r="DX144" s="1559"/>
      <c r="DY144" s="1559"/>
      <c r="DZ144" s="1559"/>
      <c r="EA144" s="1559"/>
      <c r="EB144" s="1559"/>
      <c r="EC144" s="1559"/>
      <c r="ED144" s="1559"/>
      <c r="EE144" s="1559"/>
      <c r="EF144" s="1559"/>
      <c r="EG144" s="1559"/>
      <c r="EH144" s="1559"/>
      <c r="EI144" s="1559"/>
      <c r="EJ144" s="1559"/>
      <c r="EK144" s="1559"/>
      <c r="EL144" s="1559"/>
      <c r="EM144" s="1559"/>
      <c r="EN144" s="1559"/>
      <c r="EO144" s="1559"/>
      <c r="EP144" s="1559"/>
      <c r="EQ144" s="1559"/>
      <c r="ER144" s="1559"/>
      <c r="ES144" s="1559"/>
      <c r="ET144" s="1559"/>
      <c r="EU144" s="1559"/>
      <c r="EV144" s="1559"/>
      <c r="EW144" s="1559"/>
      <c r="EX144" s="1559"/>
      <c r="EY144" s="1559"/>
      <c r="EZ144" s="1559"/>
      <c r="FA144" s="1606"/>
      <c r="FB144" s="1560"/>
      <c r="FC144" s="1560"/>
      <c r="FD144" s="1560"/>
      <c r="FE144" s="1560"/>
      <c r="FF144" s="1560"/>
      <c r="FG144" s="1560"/>
      <c r="FH144" s="1560"/>
      <c r="FI144" s="1560"/>
      <c r="FJ144" s="1560"/>
      <c r="FK144" s="1560"/>
      <c r="FL144" s="1560"/>
      <c r="FM144" s="1560"/>
      <c r="FN144" s="1560"/>
      <c r="FO144" s="1560"/>
      <c r="FP144" s="1560"/>
      <c r="FQ144" s="1560"/>
      <c r="FR144" s="1560"/>
      <c r="FS144" s="1560"/>
      <c r="FT144" s="1560"/>
      <c r="FU144" s="1560"/>
      <c r="FV144" s="1560"/>
      <c r="FW144" s="1560"/>
      <c r="FX144" s="1560"/>
      <c r="FY144" s="1560"/>
      <c r="FZ144" s="1560"/>
      <c r="GA144" s="1560"/>
      <c r="GB144" s="1560"/>
      <c r="GC144" s="1560"/>
      <c r="GD144" s="1560"/>
      <c r="GE144" s="1560"/>
      <c r="GF144" s="1560"/>
      <c r="GG144" s="1560"/>
      <c r="GH144" s="1560"/>
      <c r="GI144" s="1560"/>
      <c r="GJ144" s="1560"/>
      <c r="GK144" s="1560"/>
      <c r="GL144" s="1560"/>
      <c r="GM144" s="1560"/>
      <c r="GN144" s="1560"/>
      <c r="GO144" s="1560"/>
      <c r="GP144" s="1560"/>
      <c r="GQ144" s="1560"/>
      <c r="GR144" s="1560"/>
      <c r="GS144" s="1560"/>
      <c r="GT144" s="1560"/>
      <c r="GU144" s="1560"/>
      <c r="GV144" s="1560"/>
      <c r="GW144" s="1560"/>
      <c r="GX144" s="1560"/>
      <c r="GY144" s="1560"/>
      <c r="GZ144" s="1560"/>
      <c r="HA144" s="1560"/>
      <c r="HB144" s="1560"/>
      <c r="HC144" s="1560"/>
      <c r="HD144" s="1560"/>
      <c r="HE144" s="1560"/>
      <c r="HF144" s="1560"/>
      <c r="HG144" s="1560"/>
      <c r="HH144" s="1560"/>
      <c r="HI144" s="1560"/>
      <c r="HJ144" s="1560"/>
      <c r="HK144" s="1560"/>
      <c r="HL144" s="1560"/>
      <c r="HM144" s="1560"/>
      <c r="HN144" s="1560"/>
      <c r="HO144" s="1560"/>
      <c r="HP144" s="1560"/>
      <c r="HQ144" s="1560"/>
      <c r="HR144" s="1560"/>
      <c r="HS144" s="1560"/>
      <c r="HT144" s="1560"/>
      <c r="HU144" s="1560"/>
      <c r="HV144" s="1560"/>
      <c r="HW144" s="1560"/>
      <c r="HX144" s="1560"/>
      <c r="HY144" s="1560"/>
      <c r="HZ144" s="1560"/>
      <c r="IA144" s="1560"/>
      <c r="IB144" s="1560"/>
      <c r="IC144" s="1560"/>
      <c r="ID144" s="1560"/>
      <c r="IE144" s="1560"/>
      <c r="IF144" s="1560"/>
      <c r="IG144" s="1560"/>
      <c r="IH144" s="1560"/>
      <c r="II144" s="1560"/>
      <c r="IJ144" s="1560"/>
      <c r="IK144" s="1560"/>
      <c r="IL144" s="1560"/>
      <c r="IM144" s="1560"/>
      <c r="IN144" s="1560"/>
      <c r="IO144" s="1560"/>
      <c r="IP144" s="1560"/>
      <c r="IQ144" s="1560"/>
      <c r="IR144" s="1560"/>
      <c r="IS144" s="1560"/>
      <c r="IT144" s="1560"/>
      <c r="IU144" s="1560"/>
      <c r="IV144" s="1560"/>
      <c r="IW144" s="1560"/>
      <c r="IX144" s="1560"/>
      <c r="IY144" s="1560"/>
      <c r="IZ144" s="1560"/>
      <c r="JA144" s="1560"/>
      <c r="JB144" s="1560"/>
      <c r="JC144" s="1560"/>
      <c r="JD144" s="1560"/>
      <c r="JE144" s="1560"/>
      <c r="JF144" s="1560"/>
      <c r="JG144" s="1560"/>
      <c r="JH144" s="1560"/>
      <c r="JI144" s="1560"/>
      <c r="JJ144" s="1560"/>
      <c r="JK144" s="1560"/>
      <c r="JL144" s="1560"/>
      <c r="JM144" s="1560"/>
      <c r="JN144" s="1560"/>
      <c r="JO144" s="1560"/>
      <c r="JP144" s="1560"/>
      <c r="JQ144" s="1560"/>
      <c r="JR144" s="1560"/>
      <c r="JS144" s="1560"/>
      <c r="JT144" s="1560"/>
      <c r="JU144" s="1560"/>
      <c r="JV144" s="1560"/>
      <c r="JW144" s="1560"/>
      <c r="JX144" s="1560"/>
      <c r="JY144" s="1560"/>
      <c r="JZ144" s="1560"/>
      <c r="KA144" s="1560"/>
      <c r="KB144" s="1560"/>
      <c r="KC144" s="1560"/>
      <c r="KD144" s="1560"/>
      <c r="KE144" s="1560"/>
      <c r="KF144" s="1560"/>
      <c r="KG144" s="1560"/>
      <c r="KH144" s="1560"/>
      <c r="KI144" s="1560"/>
      <c r="KJ144" s="1560"/>
      <c r="KK144" s="1560"/>
      <c r="KL144" s="1560"/>
      <c r="KM144" s="1560"/>
      <c r="KN144" s="1560"/>
      <c r="KO144" s="1560"/>
      <c r="KP144" s="1560"/>
      <c r="KQ144" s="1560"/>
      <c r="KR144" s="1560"/>
      <c r="KS144" s="1560"/>
      <c r="KT144" s="1560"/>
      <c r="KU144" s="1560"/>
      <c r="KV144" s="1560"/>
      <c r="KW144" s="1560"/>
      <c r="KX144" s="1560"/>
      <c r="KY144" s="1560"/>
      <c r="KZ144" s="1560"/>
      <c r="LA144" s="1560"/>
      <c r="LB144" s="1560"/>
      <c r="LC144" s="1560"/>
      <c r="LD144" s="1560"/>
      <c r="LE144" s="1560"/>
      <c r="LF144" s="1560"/>
      <c r="LG144" s="1560"/>
      <c r="LH144" s="1560"/>
      <c r="LI144" s="1560"/>
      <c r="LJ144" s="1560"/>
      <c r="LK144" s="1560"/>
      <c r="LL144" s="1560"/>
      <c r="LM144" s="1560"/>
      <c r="LN144" s="1560"/>
      <c r="LO144" s="1560"/>
      <c r="LP144" s="1560"/>
      <c r="LQ144" s="1560"/>
      <c r="LR144" s="1560"/>
      <c r="LS144" s="1560"/>
      <c r="LT144" s="1560"/>
      <c r="LU144" s="1560"/>
      <c r="LV144" s="1560"/>
      <c r="LW144" s="1560"/>
      <c r="LX144" s="1560"/>
      <c r="LY144" s="1560"/>
      <c r="LZ144" s="1560"/>
      <c r="MA144" s="1560"/>
      <c r="MB144" s="1560"/>
      <c r="MC144" s="1560"/>
      <c r="MD144" s="1560"/>
      <c r="ME144" s="1560"/>
      <c r="MF144" s="1560"/>
      <c r="MG144" s="1560"/>
      <c r="MH144" s="1560"/>
      <c r="MI144" s="1560"/>
      <c r="MJ144" s="1560"/>
      <c r="MK144" s="1560"/>
      <c r="ML144" s="1560"/>
      <c r="MM144" s="1560"/>
      <c r="MN144" s="1560"/>
      <c r="MO144" s="1560"/>
      <c r="MP144" s="1560"/>
      <c r="MQ144" s="1560"/>
      <c r="MR144" s="1560"/>
      <c r="MS144" s="1560"/>
      <c r="MT144" s="1560"/>
      <c r="MU144" s="1560"/>
      <c r="MV144" s="1560"/>
      <c r="MW144" s="1560"/>
      <c r="MX144" s="1560"/>
      <c r="MY144" s="1560"/>
      <c r="MZ144" s="1560"/>
      <c r="NA144" s="1560"/>
      <c r="NB144" s="1560"/>
      <c r="NC144" s="1560"/>
      <c r="ND144" s="1560"/>
      <c r="NE144" s="1560"/>
      <c r="NF144" s="1560"/>
      <c r="NG144" s="1560"/>
      <c r="NH144" s="1560"/>
      <c r="NI144" s="1560"/>
      <c r="NJ144" s="1560"/>
      <c r="NK144" s="1560"/>
      <c r="NL144" s="1560"/>
      <c r="NM144" s="1560"/>
      <c r="NN144" s="1560"/>
      <c r="NO144" s="1560"/>
      <c r="NP144" s="1560"/>
      <c r="NQ144" s="1560"/>
      <c r="NR144" s="1560"/>
      <c r="NS144" s="1560"/>
      <c r="NT144" s="1560"/>
      <c r="NU144" s="1560"/>
      <c r="NV144" s="1560"/>
    </row>
    <row r="145" spans="1:386" s="1574" customFormat="1" ht="41.4">
      <c r="A145" s="1760"/>
      <c r="B145" s="1823" t="s">
        <v>796</v>
      </c>
      <c r="C145" s="1912"/>
      <c r="D145" s="1819"/>
      <c r="E145" s="1824">
        <v>27067</v>
      </c>
      <c r="F145" s="1819" t="s">
        <v>983</v>
      </c>
      <c r="G145" s="1818">
        <v>450</v>
      </c>
      <c r="H145" s="1617" t="s">
        <v>905</v>
      </c>
      <c r="I145" s="1760"/>
      <c r="J145" s="1772"/>
      <c r="K145" s="1772"/>
      <c r="L145" s="1760"/>
      <c r="M145" s="1814"/>
      <c r="N145" s="1696"/>
      <c r="O145" s="1706"/>
      <c r="P145" s="1706"/>
      <c r="Q145" s="1815"/>
      <c r="R145" s="1772"/>
      <c r="S145" s="1772"/>
      <c r="T145" s="1772"/>
      <c r="U145" s="1816"/>
      <c r="V145" s="1689">
        <f t="shared" si="52"/>
        <v>27067</v>
      </c>
      <c r="W145" s="1638"/>
      <c r="X145" s="1639"/>
      <c r="Y145" s="1995"/>
      <c r="Z145" s="1638"/>
      <c r="AA145" s="1639"/>
      <c r="AB145" s="1644"/>
      <c r="AC145" s="1644"/>
      <c r="AD145" s="1995"/>
      <c r="AE145" s="1988"/>
      <c r="AF145" s="1643">
        <v>1</v>
      </c>
      <c r="AG145" s="1543">
        <f t="shared" si="76"/>
        <v>27067</v>
      </c>
      <c r="AH145" s="1643"/>
      <c r="AI145" s="1543">
        <f t="shared" si="77"/>
        <v>0</v>
      </c>
      <c r="AJ145" s="1643"/>
      <c r="AK145" s="1543">
        <f t="shared" si="78"/>
        <v>0</v>
      </c>
      <c r="AL145" s="1643"/>
      <c r="AM145" s="1543">
        <f t="shared" si="79"/>
        <v>0</v>
      </c>
      <c r="AN145" s="1559"/>
      <c r="AO145" s="1559"/>
      <c r="AP145" s="1559"/>
      <c r="AQ145" s="1559"/>
      <c r="AR145" s="1559"/>
      <c r="AS145" s="1559"/>
      <c r="AT145" s="1559"/>
      <c r="AU145" s="1559"/>
      <c r="AV145" s="1559"/>
      <c r="AW145" s="1559"/>
      <c r="AX145" s="1559"/>
      <c r="AY145" s="1559"/>
      <c r="AZ145" s="1559"/>
      <c r="BA145" s="1559"/>
      <c r="BB145" s="1559"/>
      <c r="BC145" s="1559"/>
      <c r="BD145" s="1559"/>
      <c r="BE145" s="1559"/>
      <c r="BF145" s="1559"/>
      <c r="BG145" s="1559"/>
      <c r="BH145" s="1559"/>
      <c r="BI145" s="1559"/>
      <c r="BJ145" s="1559"/>
      <c r="BK145" s="1559"/>
      <c r="BL145" s="1559"/>
      <c r="BM145" s="1559"/>
      <c r="BN145" s="1559"/>
      <c r="BO145" s="1559"/>
      <c r="BP145" s="1559"/>
      <c r="BQ145" s="1559"/>
      <c r="BR145" s="1559"/>
      <c r="BS145" s="1559"/>
      <c r="BT145" s="1559"/>
      <c r="BU145" s="1559"/>
      <c r="BV145" s="1559"/>
      <c r="BW145" s="1559"/>
      <c r="BX145" s="1559"/>
      <c r="BY145" s="1559"/>
      <c r="BZ145" s="1559"/>
      <c r="CA145" s="1559"/>
      <c r="CB145" s="1559"/>
      <c r="CC145" s="1559"/>
      <c r="CD145" s="1559"/>
      <c r="CE145" s="1559"/>
      <c r="CF145" s="1559"/>
      <c r="CG145" s="1559"/>
      <c r="CH145" s="1559"/>
      <c r="CI145" s="1559"/>
      <c r="CJ145" s="1559"/>
      <c r="CK145" s="1559"/>
      <c r="CL145" s="1559"/>
      <c r="CM145" s="1559"/>
      <c r="CN145" s="1559"/>
      <c r="CO145" s="1559"/>
      <c r="CP145" s="1559"/>
      <c r="CQ145" s="1559"/>
      <c r="CR145" s="1559"/>
      <c r="CS145" s="1559"/>
      <c r="CT145" s="1559"/>
      <c r="CU145" s="1559"/>
      <c r="CV145" s="1559"/>
      <c r="CW145" s="1559"/>
      <c r="CX145" s="1559"/>
      <c r="CY145" s="1559"/>
      <c r="CZ145" s="1559"/>
      <c r="DA145" s="1559"/>
      <c r="DB145" s="1559"/>
      <c r="DC145" s="1559"/>
      <c r="DD145" s="1559"/>
      <c r="DE145" s="1559"/>
      <c r="DF145" s="1559"/>
      <c r="DG145" s="1559"/>
      <c r="DH145" s="1559"/>
      <c r="DI145" s="1559"/>
      <c r="DJ145" s="1559"/>
      <c r="DK145" s="1559"/>
      <c r="DL145" s="1559"/>
      <c r="DM145" s="1559"/>
      <c r="DN145" s="1559"/>
      <c r="DO145" s="1559"/>
      <c r="DP145" s="1559"/>
      <c r="DQ145" s="1559"/>
      <c r="DR145" s="1559"/>
      <c r="DS145" s="1559"/>
      <c r="DT145" s="1559"/>
      <c r="DU145" s="1559"/>
      <c r="DV145" s="1559"/>
      <c r="DW145" s="1559"/>
      <c r="DX145" s="1559"/>
      <c r="DY145" s="1559"/>
      <c r="DZ145" s="1559"/>
      <c r="EA145" s="1559"/>
      <c r="EB145" s="1559"/>
      <c r="EC145" s="1559"/>
      <c r="ED145" s="1559"/>
      <c r="EE145" s="1559"/>
      <c r="EF145" s="1559"/>
      <c r="EG145" s="1559"/>
      <c r="EH145" s="1559"/>
      <c r="EI145" s="1559"/>
      <c r="EJ145" s="1559"/>
      <c r="EK145" s="1559"/>
      <c r="EL145" s="1559"/>
      <c r="EM145" s="1559"/>
      <c r="EN145" s="1559"/>
      <c r="EO145" s="1559"/>
      <c r="EP145" s="1559"/>
      <c r="EQ145" s="1559"/>
      <c r="ER145" s="1559"/>
      <c r="ES145" s="1559"/>
      <c r="ET145" s="1559"/>
      <c r="EU145" s="1559"/>
      <c r="EV145" s="1559"/>
      <c r="EW145" s="1559"/>
      <c r="EX145" s="1559"/>
      <c r="EY145" s="1559"/>
      <c r="EZ145" s="1559"/>
      <c r="FA145" s="1606"/>
      <c r="FB145" s="1560"/>
      <c r="FC145" s="1560"/>
      <c r="FD145" s="1560"/>
      <c r="FE145" s="1560"/>
      <c r="FF145" s="1560"/>
      <c r="FG145" s="1560"/>
      <c r="FH145" s="1560"/>
      <c r="FI145" s="1560"/>
      <c r="FJ145" s="1560"/>
      <c r="FK145" s="1560"/>
      <c r="FL145" s="1560"/>
      <c r="FM145" s="1560"/>
      <c r="FN145" s="1560"/>
      <c r="FO145" s="1560"/>
      <c r="FP145" s="1560"/>
      <c r="FQ145" s="1560"/>
      <c r="FR145" s="1560"/>
      <c r="FS145" s="1560"/>
      <c r="FT145" s="1560"/>
      <c r="FU145" s="1560"/>
      <c r="FV145" s="1560"/>
      <c r="FW145" s="1560"/>
      <c r="FX145" s="1560"/>
      <c r="FY145" s="1560"/>
      <c r="FZ145" s="1560"/>
      <c r="GA145" s="1560"/>
      <c r="GB145" s="1560"/>
      <c r="GC145" s="1560"/>
      <c r="GD145" s="1560"/>
      <c r="GE145" s="1560"/>
      <c r="GF145" s="1560"/>
      <c r="GG145" s="1560"/>
      <c r="GH145" s="1560"/>
      <c r="GI145" s="1560"/>
      <c r="GJ145" s="1560"/>
      <c r="GK145" s="1560"/>
      <c r="GL145" s="1560"/>
      <c r="GM145" s="1560"/>
      <c r="GN145" s="1560"/>
      <c r="GO145" s="1560"/>
      <c r="GP145" s="1560"/>
      <c r="GQ145" s="1560"/>
      <c r="GR145" s="1560"/>
      <c r="GS145" s="1560"/>
      <c r="GT145" s="1560"/>
      <c r="GU145" s="1560"/>
      <c r="GV145" s="1560"/>
      <c r="GW145" s="1560"/>
      <c r="GX145" s="1560"/>
      <c r="GY145" s="1560"/>
      <c r="GZ145" s="1560"/>
      <c r="HA145" s="1560"/>
      <c r="HB145" s="1560"/>
      <c r="HC145" s="1560"/>
      <c r="HD145" s="1560"/>
      <c r="HE145" s="1560"/>
      <c r="HF145" s="1560"/>
      <c r="HG145" s="1560"/>
      <c r="HH145" s="1560"/>
      <c r="HI145" s="1560"/>
      <c r="HJ145" s="1560"/>
      <c r="HK145" s="1560"/>
      <c r="HL145" s="1560"/>
      <c r="HM145" s="1560"/>
      <c r="HN145" s="1560"/>
      <c r="HO145" s="1560"/>
      <c r="HP145" s="1560"/>
      <c r="HQ145" s="1560"/>
      <c r="HR145" s="1560"/>
      <c r="HS145" s="1560"/>
      <c r="HT145" s="1560"/>
      <c r="HU145" s="1560"/>
      <c r="HV145" s="1560"/>
      <c r="HW145" s="1560"/>
      <c r="HX145" s="1560"/>
      <c r="HY145" s="1560"/>
      <c r="HZ145" s="1560"/>
      <c r="IA145" s="1560"/>
      <c r="IB145" s="1560"/>
      <c r="IC145" s="1560"/>
      <c r="ID145" s="1560"/>
      <c r="IE145" s="1560"/>
      <c r="IF145" s="1560"/>
      <c r="IG145" s="1560"/>
      <c r="IH145" s="1560"/>
      <c r="II145" s="1560"/>
      <c r="IJ145" s="1560"/>
      <c r="IK145" s="1560"/>
      <c r="IL145" s="1560"/>
      <c r="IM145" s="1560"/>
      <c r="IN145" s="1560"/>
      <c r="IO145" s="1560"/>
      <c r="IP145" s="1560"/>
      <c r="IQ145" s="1560"/>
      <c r="IR145" s="1560"/>
      <c r="IS145" s="1560"/>
      <c r="IT145" s="1560"/>
      <c r="IU145" s="1560"/>
      <c r="IV145" s="1560"/>
      <c r="IW145" s="1560"/>
      <c r="IX145" s="1560"/>
      <c r="IY145" s="1560"/>
      <c r="IZ145" s="1560"/>
      <c r="JA145" s="1560"/>
      <c r="JB145" s="1560"/>
      <c r="JC145" s="1560"/>
      <c r="JD145" s="1560"/>
      <c r="JE145" s="1560"/>
      <c r="JF145" s="1560"/>
      <c r="JG145" s="1560"/>
      <c r="JH145" s="1560"/>
      <c r="JI145" s="1560"/>
      <c r="JJ145" s="1560"/>
      <c r="JK145" s="1560"/>
      <c r="JL145" s="1560"/>
      <c r="JM145" s="1560"/>
      <c r="JN145" s="1560"/>
      <c r="JO145" s="1560"/>
      <c r="JP145" s="1560"/>
      <c r="JQ145" s="1560"/>
      <c r="JR145" s="1560"/>
      <c r="JS145" s="1560"/>
      <c r="JT145" s="1560"/>
      <c r="JU145" s="1560"/>
      <c r="JV145" s="1560"/>
      <c r="JW145" s="1560"/>
      <c r="JX145" s="1560"/>
      <c r="JY145" s="1560"/>
      <c r="JZ145" s="1560"/>
      <c r="KA145" s="1560"/>
      <c r="KB145" s="1560"/>
      <c r="KC145" s="1560"/>
      <c r="KD145" s="1560"/>
      <c r="KE145" s="1560"/>
      <c r="KF145" s="1560"/>
      <c r="KG145" s="1560"/>
      <c r="KH145" s="1560"/>
      <c r="KI145" s="1560"/>
      <c r="KJ145" s="1560"/>
      <c r="KK145" s="1560"/>
      <c r="KL145" s="1560"/>
      <c r="KM145" s="1560"/>
      <c r="KN145" s="1560"/>
      <c r="KO145" s="1560"/>
      <c r="KP145" s="1560"/>
      <c r="KQ145" s="1560"/>
      <c r="KR145" s="1560"/>
      <c r="KS145" s="1560"/>
      <c r="KT145" s="1560"/>
      <c r="KU145" s="1560"/>
      <c r="KV145" s="1560"/>
      <c r="KW145" s="1560"/>
      <c r="KX145" s="1560"/>
      <c r="KY145" s="1560"/>
      <c r="KZ145" s="1560"/>
      <c r="LA145" s="1560"/>
      <c r="LB145" s="1560"/>
      <c r="LC145" s="1560"/>
      <c r="LD145" s="1560"/>
      <c r="LE145" s="1560"/>
      <c r="LF145" s="1560"/>
      <c r="LG145" s="1560"/>
      <c r="LH145" s="1560"/>
      <c r="LI145" s="1560"/>
      <c r="LJ145" s="1560"/>
      <c r="LK145" s="1560"/>
      <c r="LL145" s="1560"/>
      <c r="LM145" s="1560"/>
      <c r="LN145" s="1560"/>
      <c r="LO145" s="1560"/>
      <c r="LP145" s="1560"/>
      <c r="LQ145" s="1560"/>
      <c r="LR145" s="1560"/>
      <c r="LS145" s="1560"/>
      <c r="LT145" s="1560"/>
      <c r="LU145" s="1560"/>
      <c r="LV145" s="1560"/>
      <c r="LW145" s="1560"/>
      <c r="LX145" s="1560"/>
      <c r="LY145" s="1560"/>
      <c r="LZ145" s="1560"/>
      <c r="MA145" s="1560"/>
      <c r="MB145" s="1560"/>
      <c r="MC145" s="1560"/>
      <c r="MD145" s="1560"/>
      <c r="ME145" s="1560"/>
      <c r="MF145" s="1560"/>
      <c r="MG145" s="1560"/>
      <c r="MH145" s="1560"/>
      <c r="MI145" s="1560"/>
      <c r="MJ145" s="1560"/>
      <c r="MK145" s="1560"/>
      <c r="ML145" s="1560"/>
      <c r="MM145" s="1560"/>
      <c r="MN145" s="1560"/>
      <c r="MO145" s="1560"/>
      <c r="MP145" s="1560"/>
      <c r="MQ145" s="1560"/>
      <c r="MR145" s="1560"/>
      <c r="MS145" s="1560"/>
      <c r="MT145" s="1560"/>
      <c r="MU145" s="1560"/>
      <c r="MV145" s="1560"/>
      <c r="MW145" s="1560"/>
      <c r="MX145" s="1560"/>
      <c r="MY145" s="1560"/>
      <c r="MZ145" s="1560"/>
      <c r="NA145" s="1560"/>
      <c r="NB145" s="1560"/>
      <c r="NC145" s="1560"/>
      <c r="ND145" s="1560"/>
      <c r="NE145" s="1560"/>
      <c r="NF145" s="1560"/>
      <c r="NG145" s="1560"/>
      <c r="NH145" s="1560"/>
      <c r="NI145" s="1560"/>
      <c r="NJ145" s="1560"/>
      <c r="NK145" s="1560"/>
      <c r="NL145" s="1560"/>
      <c r="NM145" s="1560"/>
      <c r="NN145" s="1560"/>
      <c r="NO145" s="1560"/>
      <c r="NP145" s="1560"/>
      <c r="NQ145" s="1560"/>
      <c r="NR145" s="1560"/>
      <c r="NS145" s="1560"/>
      <c r="NT145" s="1560"/>
      <c r="NU145" s="1560"/>
      <c r="NV145" s="1560"/>
    </row>
    <row r="146" spans="1:386" s="1574" customFormat="1" ht="27.6">
      <c r="A146" s="1760"/>
      <c r="B146" s="1823" t="s">
        <v>797</v>
      </c>
      <c r="C146" s="1912"/>
      <c r="D146" s="1819"/>
      <c r="E146" s="1824">
        <v>4889</v>
      </c>
      <c r="F146" s="1819" t="s">
        <v>984</v>
      </c>
      <c r="G146" s="1818">
        <v>90</v>
      </c>
      <c r="H146" s="1617" t="s">
        <v>643</v>
      </c>
      <c r="I146" s="1760"/>
      <c r="J146" s="1772"/>
      <c r="K146" s="1772"/>
      <c r="L146" s="1760"/>
      <c r="M146" s="1814"/>
      <c r="N146" s="1696"/>
      <c r="O146" s="1706"/>
      <c r="P146" s="1706"/>
      <c r="Q146" s="1815"/>
      <c r="R146" s="1772"/>
      <c r="S146" s="1772"/>
      <c r="T146" s="1772"/>
      <c r="U146" s="1816"/>
      <c r="V146" s="1689">
        <f t="shared" si="52"/>
        <v>4889</v>
      </c>
      <c r="W146" s="1638"/>
      <c r="X146" s="1639"/>
      <c r="Y146" s="1995"/>
      <c r="Z146" s="1638"/>
      <c r="AA146" s="1639"/>
      <c r="AB146" s="1644"/>
      <c r="AC146" s="1644"/>
      <c r="AD146" s="1995"/>
      <c r="AE146" s="1988"/>
      <c r="AF146" s="1643"/>
      <c r="AG146" s="1543">
        <f t="shared" si="76"/>
        <v>0</v>
      </c>
      <c r="AH146" s="1643"/>
      <c r="AI146" s="1543">
        <f t="shared" si="77"/>
        <v>0</v>
      </c>
      <c r="AJ146" s="1643">
        <v>1</v>
      </c>
      <c r="AK146" s="1543">
        <f t="shared" si="78"/>
        <v>4889</v>
      </c>
      <c r="AL146" s="1643"/>
      <c r="AM146" s="1543">
        <f t="shared" si="79"/>
        <v>0</v>
      </c>
      <c r="AN146" s="1559"/>
      <c r="AO146" s="1559"/>
      <c r="AP146" s="1559"/>
      <c r="AQ146" s="1559"/>
      <c r="AR146" s="1559"/>
      <c r="AS146" s="1559"/>
      <c r="AT146" s="1559"/>
      <c r="AU146" s="1559"/>
      <c r="AV146" s="1559"/>
      <c r="AW146" s="1559"/>
      <c r="AX146" s="1559"/>
      <c r="AY146" s="1559"/>
      <c r="AZ146" s="1559"/>
      <c r="BA146" s="1559"/>
      <c r="BB146" s="1559"/>
      <c r="BC146" s="1559"/>
      <c r="BD146" s="1559"/>
      <c r="BE146" s="1559"/>
      <c r="BF146" s="1559"/>
      <c r="BG146" s="1559"/>
      <c r="BH146" s="1559"/>
      <c r="BI146" s="1559"/>
      <c r="BJ146" s="1559"/>
      <c r="BK146" s="1559"/>
      <c r="BL146" s="1559"/>
      <c r="BM146" s="1559"/>
      <c r="BN146" s="1559"/>
      <c r="BO146" s="1559"/>
      <c r="BP146" s="1559"/>
      <c r="BQ146" s="1559"/>
      <c r="BR146" s="1559"/>
      <c r="BS146" s="1559"/>
      <c r="BT146" s="1559"/>
      <c r="BU146" s="1559"/>
      <c r="BV146" s="1559"/>
      <c r="BW146" s="1559"/>
      <c r="BX146" s="1559"/>
      <c r="BY146" s="1559"/>
      <c r="BZ146" s="1559"/>
      <c r="CA146" s="1559"/>
      <c r="CB146" s="1559"/>
      <c r="CC146" s="1559"/>
      <c r="CD146" s="1559"/>
      <c r="CE146" s="1559"/>
      <c r="CF146" s="1559"/>
      <c r="CG146" s="1559"/>
      <c r="CH146" s="1559"/>
      <c r="CI146" s="1559"/>
      <c r="CJ146" s="1559"/>
      <c r="CK146" s="1559"/>
      <c r="CL146" s="1559"/>
      <c r="CM146" s="1559"/>
      <c r="CN146" s="1559"/>
      <c r="CO146" s="1559"/>
      <c r="CP146" s="1559"/>
      <c r="CQ146" s="1559"/>
      <c r="CR146" s="1559"/>
      <c r="CS146" s="1559"/>
      <c r="CT146" s="1559"/>
      <c r="CU146" s="1559"/>
      <c r="CV146" s="1559"/>
      <c r="CW146" s="1559"/>
      <c r="CX146" s="1559"/>
      <c r="CY146" s="1559"/>
      <c r="CZ146" s="1559"/>
      <c r="DA146" s="1559"/>
      <c r="DB146" s="1559"/>
      <c r="DC146" s="1559"/>
      <c r="DD146" s="1559"/>
      <c r="DE146" s="1559"/>
      <c r="DF146" s="1559"/>
      <c r="DG146" s="1559"/>
      <c r="DH146" s="1559"/>
      <c r="DI146" s="1559"/>
      <c r="DJ146" s="1559"/>
      <c r="DK146" s="1559"/>
      <c r="DL146" s="1559"/>
      <c r="DM146" s="1559"/>
      <c r="DN146" s="1559"/>
      <c r="DO146" s="1559"/>
      <c r="DP146" s="1559"/>
      <c r="DQ146" s="1559"/>
      <c r="DR146" s="1559"/>
      <c r="DS146" s="1559"/>
      <c r="DT146" s="1559"/>
      <c r="DU146" s="1559"/>
      <c r="DV146" s="1559"/>
      <c r="DW146" s="1559"/>
      <c r="DX146" s="1559"/>
      <c r="DY146" s="1559"/>
      <c r="DZ146" s="1559"/>
      <c r="EA146" s="1559"/>
      <c r="EB146" s="1559"/>
      <c r="EC146" s="1559"/>
      <c r="ED146" s="1559"/>
      <c r="EE146" s="1559"/>
      <c r="EF146" s="1559"/>
      <c r="EG146" s="1559"/>
      <c r="EH146" s="1559"/>
      <c r="EI146" s="1559"/>
      <c r="EJ146" s="1559"/>
      <c r="EK146" s="1559"/>
      <c r="EL146" s="1559"/>
      <c r="EM146" s="1559"/>
      <c r="EN146" s="1559"/>
      <c r="EO146" s="1559"/>
      <c r="EP146" s="1559"/>
      <c r="EQ146" s="1559"/>
      <c r="ER146" s="1559"/>
      <c r="ES146" s="1559"/>
      <c r="ET146" s="1559"/>
      <c r="EU146" s="1559"/>
      <c r="EV146" s="1559"/>
      <c r="EW146" s="1559"/>
      <c r="EX146" s="1559"/>
      <c r="EY146" s="1559"/>
      <c r="EZ146" s="1559"/>
      <c r="FA146" s="1606"/>
      <c r="FB146" s="1560"/>
      <c r="FC146" s="1560"/>
      <c r="FD146" s="1560"/>
      <c r="FE146" s="1560"/>
      <c r="FF146" s="1560"/>
      <c r="FG146" s="1560"/>
      <c r="FH146" s="1560"/>
      <c r="FI146" s="1560"/>
      <c r="FJ146" s="1560"/>
      <c r="FK146" s="1560"/>
      <c r="FL146" s="1560"/>
      <c r="FM146" s="1560"/>
      <c r="FN146" s="1560"/>
      <c r="FO146" s="1560"/>
      <c r="FP146" s="1560"/>
      <c r="FQ146" s="1560"/>
      <c r="FR146" s="1560"/>
      <c r="FS146" s="1560"/>
      <c r="FT146" s="1560"/>
      <c r="FU146" s="1560"/>
      <c r="FV146" s="1560"/>
      <c r="FW146" s="1560"/>
      <c r="FX146" s="1560"/>
      <c r="FY146" s="1560"/>
      <c r="FZ146" s="1560"/>
      <c r="GA146" s="1560"/>
      <c r="GB146" s="1560"/>
      <c r="GC146" s="1560"/>
      <c r="GD146" s="1560"/>
      <c r="GE146" s="1560"/>
      <c r="GF146" s="1560"/>
      <c r="GG146" s="1560"/>
      <c r="GH146" s="1560"/>
      <c r="GI146" s="1560"/>
      <c r="GJ146" s="1560"/>
      <c r="GK146" s="1560"/>
      <c r="GL146" s="1560"/>
      <c r="GM146" s="1560"/>
      <c r="GN146" s="1560"/>
      <c r="GO146" s="1560"/>
      <c r="GP146" s="1560"/>
      <c r="GQ146" s="1560"/>
      <c r="GR146" s="1560"/>
      <c r="GS146" s="1560"/>
      <c r="GT146" s="1560"/>
      <c r="GU146" s="1560"/>
      <c r="GV146" s="1560"/>
      <c r="GW146" s="1560"/>
      <c r="GX146" s="1560"/>
      <c r="GY146" s="1560"/>
      <c r="GZ146" s="1560"/>
      <c r="HA146" s="1560"/>
      <c r="HB146" s="1560"/>
      <c r="HC146" s="1560"/>
      <c r="HD146" s="1560"/>
      <c r="HE146" s="1560"/>
      <c r="HF146" s="1560"/>
      <c r="HG146" s="1560"/>
      <c r="HH146" s="1560"/>
      <c r="HI146" s="1560"/>
      <c r="HJ146" s="1560"/>
      <c r="HK146" s="1560"/>
      <c r="HL146" s="1560"/>
      <c r="HM146" s="1560"/>
      <c r="HN146" s="1560"/>
      <c r="HO146" s="1560"/>
      <c r="HP146" s="1560"/>
      <c r="HQ146" s="1560"/>
      <c r="HR146" s="1560"/>
      <c r="HS146" s="1560"/>
      <c r="HT146" s="1560"/>
      <c r="HU146" s="1560"/>
      <c r="HV146" s="1560"/>
      <c r="HW146" s="1560"/>
      <c r="HX146" s="1560"/>
      <c r="HY146" s="1560"/>
      <c r="HZ146" s="1560"/>
      <c r="IA146" s="1560"/>
      <c r="IB146" s="1560"/>
      <c r="IC146" s="1560"/>
      <c r="ID146" s="1560"/>
      <c r="IE146" s="1560"/>
      <c r="IF146" s="1560"/>
      <c r="IG146" s="1560"/>
      <c r="IH146" s="1560"/>
      <c r="II146" s="1560"/>
      <c r="IJ146" s="1560"/>
      <c r="IK146" s="1560"/>
      <c r="IL146" s="1560"/>
      <c r="IM146" s="1560"/>
      <c r="IN146" s="1560"/>
      <c r="IO146" s="1560"/>
      <c r="IP146" s="1560"/>
      <c r="IQ146" s="1560"/>
      <c r="IR146" s="1560"/>
      <c r="IS146" s="1560"/>
      <c r="IT146" s="1560"/>
      <c r="IU146" s="1560"/>
      <c r="IV146" s="1560"/>
      <c r="IW146" s="1560"/>
      <c r="IX146" s="1560"/>
      <c r="IY146" s="1560"/>
      <c r="IZ146" s="1560"/>
      <c r="JA146" s="1560"/>
      <c r="JB146" s="1560"/>
      <c r="JC146" s="1560"/>
      <c r="JD146" s="1560"/>
      <c r="JE146" s="1560"/>
      <c r="JF146" s="1560"/>
      <c r="JG146" s="1560"/>
      <c r="JH146" s="1560"/>
      <c r="JI146" s="1560"/>
      <c r="JJ146" s="1560"/>
      <c r="JK146" s="1560"/>
      <c r="JL146" s="1560"/>
      <c r="JM146" s="1560"/>
      <c r="JN146" s="1560"/>
      <c r="JO146" s="1560"/>
      <c r="JP146" s="1560"/>
      <c r="JQ146" s="1560"/>
      <c r="JR146" s="1560"/>
      <c r="JS146" s="1560"/>
      <c r="JT146" s="1560"/>
      <c r="JU146" s="1560"/>
      <c r="JV146" s="1560"/>
      <c r="JW146" s="1560"/>
      <c r="JX146" s="1560"/>
      <c r="JY146" s="1560"/>
      <c r="JZ146" s="1560"/>
      <c r="KA146" s="1560"/>
      <c r="KB146" s="1560"/>
      <c r="KC146" s="1560"/>
      <c r="KD146" s="1560"/>
      <c r="KE146" s="1560"/>
      <c r="KF146" s="1560"/>
      <c r="KG146" s="1560"/>
      <c r="KH146" s="1560"/>
      <c r="KI146" s="1560"/>
      <c r="KJ146" s="1560"/>
      <c r="KK146" s="1560"/>
      <c r="KL146" s="1560"/>
      <c r="KM146" s="1560"/>
      <c r="KN146" s="1560"/>
      <c r="KO146" s="1560"/>
      <c r="KP146" s="1560"/>
      <c r="KQ146" s="1560"/>
      <c r="KR146" s="1560"/>
      <c r="KS146" s="1560"/>
      <c r="KT146" s="1560"/>
      <c r="KU146" s="1560"/>
      <c r="KV146" s="1560"/>
      <c r="KW146" s="1560"/>
      <c r="KX146" s="1560"/>
      <c r="KY146" s="1560"/>
      <c r="KZ146" s="1560"/>
      <c r="LA146" s="1560"/>
      <c r="LB146" s="1560"/>
      <c r="LC146" s="1560"/>
      <c r="LD146" s="1560"/>
      <c r="LE146" s="1560"/>
      <c r="LF146" s="1560"/>
      <c r="LG146" s="1560"/>
      <c r="LH146" s="1560"/>
      <c r="LI146" s="1560"/>
      <c r="LJ146" s="1560"/>
      <c r="LK146" s="1560"/>
      <c r="LL146" s="1560"/>
      <c r="LM146" s="1560"/>
      <c r="LN146" s="1560"/>
      <c r="LO146" s="1560"/>
      <c r="LP146" s="1560"/>
      <c r="LQ146" s="1560"/>
      <c r="LR146" s="1560"/>
      <c r="LS146" s="1560"/>
      <c r="LT146" s="1560"/>
      <c r="LU146" s="1560"/>
      <c r="LV146" s="1560"/>
      <c r="LW146" s="1560"/>
      <c r="LX146" s="1560"/>
      <c r="LY146" s="1560"/>
      <c r="LZ146" s="1560"/>
      <c r="MA146" s="1560"/>
      <c r="MB146" s="1560"/>
      <c r="MC146" s="1560"/>
      <c r="MD146" s="1560"/>
      <c r="ME146" s="1560"/>
      <c r="MF146" s="1560"/>
      <c r="MG146" s="1560"/>
      <c r="MH146" s="1560"/>
      <c r="MI146" s="1560"/>
      <c r="MJ146" s="1560"/>
      <c r="MK146" s="1560"/>
      <c r="ML146" s="1560"/>
      <c r="MM146" s="1560"/>
      <c r="MN146" s="1560"/>
      <c r="MO146" s="1560"/>
      <c r="MP146" s="1560"/>
      <c r="MQ146" s="1560"/>
      <c r="MR146" s="1560"/>
      <c r="MS146" s="1560"/>
      <c r="MT146" s="1560"/>
      <c r="MU146" s="1560"/>
      <c r="MV146" s="1560"/>
      <c r="MW146" s="1560"/>
      <c r="MX146" s="1560"/>
      <c r="MY146" s="1560"/>
      <c r="MZ146" s="1560"/>
      <c r="NA146" s="1560"/>
      <c r="NB146" s="1560"/>
      <c r="NC146" s="1560"/>
      <c r="ND146" s="1560"/>
      <c r="NE146" s="1560"/>
      <c r="NF146" s="1560"/>
      <c r="NG146" s="1560"/>
      <c r="NH146" s="1560"/>
      <c r="NI146" s="1560"/>
      <c r="NJ146" s="1560"/>
      <c r="NK146" s="1560"/>
      <c r="NL146" s="1560"/>
      <c r="NM146" s="1560"/>
      <c r="NN146" s="1560"/>
      <c r="NO146" s="1560"/>
      <c r="NP146" s="1560"/>
      <c r="NQ146" s="1560"/>
      <c r="NR146" s="1560"/>
      <c r="NS146" s="1560"/>
      <c r="NT146" s="1560"/>
      <c r="NU146" s="1560"/>
      <c r="NV146" s="1560"/>
    </row>
    <row r="147" spans="1:386" s="1574" customFormat="1" ht="41.4">
      <c r="A147" s="1760"/>
      <c r="B147" s="1804" t="s">
        <v>590</v>
      </c>
      <c r="C147" s="1886" t="s">
        <v>558</v>
      </c>
      <c r="D147" s="1886" t="s">
        <v>715</v>
      </c>
      <c r="E147" s="1789"/>
      <c r="F147" s="1760"/>
      <c r="G147" s="1772"/>
      <c r="H147" s="1819"/>
      <c r="I147" s="1760"/>
      <c r="J147" s="1772"/>
      <c r="K147" s="1772"/>
      <c r="L147" s="1760"/>
      <c r="M147" s="1814">
        <f>SUM(N147:P147)</f>
        <v>4839</v>
      </c>
      <c r="N147" s="1696"/>
      <c r="O147" s="1706">
        <v>4000</v>
      </c>
      <c r="P147" s="1706">
        <v>839</v>
      </c>
      <c r="Q147" s="1814">
        <f t="shared" ref="Q147" si="85">R147+S147+T147</f>
        <v>4839</v>
      </c>
      <c r="R147" s="1825"/>
      <c r="S147" s="1825">
        <v>4000</v>
      </c>
      <c r="T147" s="1706">
        <v>839</v>
      </c>
      <c r="U147" s="1816"/>
      <c r="V147" s="1689">
        <f t="shared" si="52"/>
        <v>0</v>
      </c>
      <c r="W147" s="1638">
        <v>1</v>
      </c>
      <c r="X147" s="1639"/>
      <c r="Y147" s="1995"/>
      <c r="Z147" s="1638">
        <v>1</v>
      </c>
      <c r="AA147" s="1639"/>
      <c r="AB147" s="1644"/>
      <c r="AC147" s="1644"/>
      <c r="AD147" s="1995"/>
      <c r="AE147" s="1988"/>
      <c r="AF147" s="1643"/>
      <c r="AG147" s="1543">
        <f t="shared" si="76"/>
        <v>0</v>
      </c>
      <c r="AH147" s="1643"/>
      <c r="AI147" s="1543">
        <f t="shared" si="77"/>
        <v>0</v>
      </c>
      <c r="AJ147" s="1643"/>
      <c r="AK147" s="1543">
        <f t="shared" si="78"/>
        <v>0</v>
      </c>
      <c r="AL147" s="1643"/>
      <c r="AM147" s="1543">
        <f t="shared" si="79"/>
        <v>0</v>
      </c>
      <c r="AN147" s="1559"/>
      <c r="AO147" s="1559"/>
      <c r="AP147" s="1559"/>
      <c r="AQ147" s="1559"/>
      <c r="AR147" s="1559"/>
      <c r="AS147" s="1559"/>
      <c r="AT147" s="1559"/>
      <c r="AU147" s="1559"/>
      <c r="AV147" s="1559"/>
      <c r="AW147" s="1559"/>
      <c r="AX147" s="1559"/>
      <c r="AY147" s="1559"/>
      <c r="AZ147" s="1559"/>
      <c r="BA147" s="1559"/>
      <c r="BB147" s="1559"/>
      <c r="BC147" s="1559"/>
      <c r="BD147" s="1559"/>
      <c r="BE147" s="1559"/>
      <c r="BF147" s="1559"/>
      <c r="BG147" s="1559"/>
      <c r="BH147" s="1559"/>
      <c r="BI147" s="1559"/>
      <c r="BJ147" s="1559"/>
      <c r="BK147" s="1559"/>
      <c r="BL147" s="1559"/>
      <c r="BM147" s="1559"/>
      <c r="BN147" s="1559"/>
      <c r="BO147" s="1559"/>
      <c r="BP147" s="1559"/>
      <c r="BQ147" s="1559"/>
      <c r="BR147" s="1559"/>
      <c r="BS147" s="1559"/>
      <c r="BT147" s="1559"/>
      <c r="BU147" s="1559"/>
      <c r="BV147" s="1559"/>
      <c r="BW147" s="1559"/>
      <c r="BX147" s="1559"/>
      <c r="BY147" s="1559"/>
      <c r="BZ147" s="1559"/>
      <c r="CA147" s="1559"/>
      <c r="CB147" s="1559"/>
      <c r="CC147" s="1559"/>
      <c r="CD147" s="1559"/>
      <c r="CE147" s="1559"/>
      <c r="CF147" s="1559"/>
      <c r="CG147" s="1559"/>
      <c r="CH147" s="1559"/>
      <c r="CI147" s="1559"/>
      <c r="CJ147" s="1559"/>
      <c r="CK147" s="1559"/>
      <c r="CL147" s="1559"/>
      <c r="CM147" s="1559"/>
      <c r="CN147" s="1559"/>
      <c r="CO147" s="1559"/>
      <c r="CP147" s="1559"/>
      <c r="CQ147" s="1559"/>
      <c r="CR147" s="1559"/>
      <c r="CS147" s="1559"/>
      <c r="CT147" s="1559"/>
      <c r="CU147" s="1559"/>
      <c r="CV147" s="1559"/>
      <c r="CW147" s="1559"/>
      <c r="CX147" s="1559"/>
      <c r="CY147" s="1559"/>
      <c r="CZ147" s="1559"/>
      <c r="DA147" s="1559"/>
      <c r="DB147" s="1559"/>
      <c r="DC147" s="1559"/>
      <c r="DD147" s="1559"/>
      <c r="DE147" s="1559"/>
      <c r="DF147" s="1559"/>
      <c r="DG147" s="1559"/>
      <c r="DH147" s="1559"/>
      <c r="DI147" s="1559"/>
      <c r="DJ147" s="1559"/>
      <c r="DK147" s="1559"/>
      <c r="DL147" s="1559"/>
      <c r="DM147" s="1559"/>
      <c r="DN147" s="1559"/>
      <c r="DO147" s="1559"/>
      <c r="DP147" s="1559"/>
      <c r="DQ147" s="1559"/>
      <c r="DR147" s="1559"/>
      <c r="DS147" s="1559"/>
      <c r="DT147" s="1559"/>
      <c r="DU147" s="1559"/>
      <c r="DV147" s="1559"/>
      <c r="DW147" s="1559"/>
      <c r="DX147" s="1559"/>
      <c r="DY147" s="1559"/>
      <c r="DZ147" s="1559"/>
      <c r="EA147" s="1559"/>
      <c r="EB147" s="1559"/>
      <c r="EC147" s="1559"/>
      <c r="ED147" s="1559"/>
      <c r="EE147" s="1559"/>
      <c r="EF147" s="1559"/>
      <c r="EG147" s="1559"/>
      <c r="EH147" s="1559"/>
      <c r="EI147" s="1559"/>
      <c r="EJ147" s="1559"/>
      <c r="EK147" s="1559"/>
      <c r="EL147" s="1559"/>
      <c r="EM147" s="1559"/>
      <c r="EN147" s="1559"/>
      <c r="EO147" s="1559"/>
      <c r="EP147" s="1559"/>
      <c r="EQ147" s="1559"/>
      <c r="ER147" s="1559"/>
      <c r="ES147" s="1559"/>
      <c r="ET147" s="1559"/>
      <c r="EU147" s="1559"/>
      <c r="EV147" s="1559"/>
      <c r="EW147" s="1559"/>
      <c r="EX147" s="1559"/>
      <c r="EY147" s="1559"/>
      <c r="EZ147" s="1559"/>
      <c r="FA147" s="1606"/>
      <c r="FB147" s="1560"/>
      <c r="FC147" s="1560"/>
      <c r="FD147" s="1560"/>
      <c r="FE147" s="1560"/>
      <c r="FF147" s="1560"/>
      <c r="FG147" s="1560"/>
      <c r="FH147" s="1560"/>
      <c r="FI147" s="1560"/>
      <c r="FJ147" s="1560"/>
      <c r="FK147" s="1560"/>
      <c r="FL147" s="1560"/>
      <c r="FM147" s="1560"/>
      <c r="FN147" s="1560"/>
      <c r="FO147" s="1560"/>
      <c r="FP147" s="1560"/>
      <c r="FQ147" s="1560"/>
      <c r="FR147" s="1560"/>
      <c r="FS147" s="1560"/>
      <c r="FT147" s="1560"/>
      <c r="FU147" s="1560"/>
      <c r="FV147" s="1560"/>
      <c r="FW147" s="1560"/>
      <c r="FX147" s="1560"/>
      <c r="FY147" s="1560"/>
      <c r="FZ147" s="1560"/>
      <c r="GA147" s="1560"/>
      <c r="GB147" s="1560"/>
      <c r="GC147" s="1560"/>
      <c r="GD147" s="1560"/>
      <c r="GE147" s="1560"/>
      <c r="GF147" s="1560"/>
      <c r="GG147" s="1560"/>
      <c r="GH147" s="1560"/>
      <c r="GI147" s="1560"/>
      <c r="GJ147" s="1560"/>
      <c r="GK147" s="1560"/>
      <c r="GL147" s="1560"/>
      <c r="GM147" s="1560"/>
      <c r="GN147" s="1560"/>
      <c r="GO147" s="1560"/>
      <c r="GP147" s="1560"/>
      <c r="GQ147" s="1560"/>
      <c r="GR147" s="1560"/>
      <c r="GS147" s="1560"/>
      <c r="GT147" s="1560"/>
      <c r="GU147" s="1560"/>
      <c r="GV147" s="1560"/>
      <c r="GW147" s="1560"/>
      <c r="GX147" s="1560"/>
      <c r="GY147" s="1560"/>
      <c r="GZ147" s="1560"/>
      <c r="HA147" s="1560"/>
      <c r="HB147" s="1560"/>
      <c r="HC147" s="1560"/>
      <c r="HD147" s="1560"/>
      <c r="HE147" s="1560"/>
      <c r="HF147" s="1560"/>
      <c r="HG147" s="1560"/>
      <c r="HH147" s="1560"/>
      <c r="HI147" s="1560"/>
      <c r="HJ147" s="1560"/>
      <c r="HK147" s="1560"/>
      <c r="HL147" s="1560"/>
      <c r="HM147" s="1560"/>
      <c r="HN147" s="1560"/>
      <c r="HO147" s="1560"/>
      <c r="HP147" s="1560"/>
      <c r="HQ147" s="1560"/>
      <c r="HR147" s="1560"/>
      <c r="HS147" s="1560"/>
      <c r="HT147" s="1560"/>
      <c r="HU147" s="1560"/>
      <c r="HV147" s="1560"/>
      <c r="HW147" s="1560"/>
      <c r="HX147" s="1560"/>
      <c r="HY147" s="1560"/>
      <c r="HZ147" s="1560"/>
      <c r="IA147" s="1560"/>
      <c r="IB147" s="1560"/>
      <c r="IC147" s="1560"/>
      <c r="ID147" s="1560"/>
      <c r="IE147" s="1560"/>
      <c r="IF147" s="1560"/>
      <c r="IG147" s="1560"/>
      <c r="IH147" s="1560"/>
      <c r="II147" s="1560"/>
      <c r="IJ147" s="1560"/>
      <c r="IK147" s="1560"/>
      <c r="IL147" s="1560"/>
      <c r="IM147" s="1560"/>
      <c r="IN147" s="1560"/>
      <c r="IO147" s="1560"/>
      <c r="IP147" s="1560"/>
      <c r="IQ147" s="1560"/>
      <c r="IR147" s="1560"/>
      <c r="IS147" s="1560"/>
      <c r="IT147" s="1560"/>
      <c r="IU147" s="1560"/>
      <c r="IV147" s="1560"/>
      <c r="IW147" s="1560"/>
      <c r="IX147" s="1560"/>
      <c r="IY147" s="1560"/>
      <c r="IZ147" s="1560"/>
      <c r="JA147" s="1560"/>
      <c r="JB147" s="1560"/>
      <c r="JC147" s="1560"/>
      <c r="JD147" s="1560"/>
      <c r="JE147" s="1560"/>
      <c r="JF147" s="1560"/>
      <c r="JG147" s="1560"/>
      <c r="JH147" s="1560"/>
      <c r="JI147" s="1560"/>
      <c r="JJ147" s="1560"/>
      <c r="JK147" s="1560"/>
      <c r="JL147" s="1560"/>
      <c r="JM147" s="1560"/>
      <c r="JN147" s="1560"/>
      <c r="JO147" s="1560"/>
      <c r="JP147" s="1560"/>
      <c r="JQ147" s="1560"/>
      <c r="JR147" s="1560"/>
      <c r="JS147" s="1560"/>
      <c r="JT147" s="1560"/>
      <c r="JU147" s="1560"/>
      <c r="JV147" s="1560"/>
      <c r="JW147" s="1560"/>
      <c r="JX147" s="1560"/>
      <c r="JY147" s="1560"/>
      <c r="JZ147" s="1560"/>
      <c r="KA147" s="1560"/>
      <c r="KB147" s="1560"/>
      <c r="KC147" s="1560"/>
      <c r="KD147" s="1560"/>
      <c r="KE147" s="1560"/>
      <c r="KF147" s="1560"/>
      <c r="KG147" s="1560"/>
      <c r="KH147" s="1560"/>
      <c r="KI147" s="1560"/>
      <c r="KJ147" s="1560"/>
      <c r="KK147" s="1560"/>
      <c r="KL147" s="1560"/>
      <c r="KM147" s="1560"/>
      <c r="KN147" s="1560"/>
      <c r="KO147" s="1560"/>
      <c r="KP147" s="1560"/>
      <c r="KQ147" s="1560"/>
      <c r="KR147" s="1560"/>
      <c r="KS147" s="1560"/>
      <c r="KT147" s="1560"/>
      <c r="KU147" s="1560"/>
      <c r="KV147" s="1560"/>
      <c r="KW147" s="1560"/>
      <c r="KX147" s="1560"/>
      <c r="KY147" s="1560"/>
      <c r="KZ147" s="1560"/>
      <c r="LA147" s="1560"/>
      <c r="LB147" s="1560"/>
      <c r="LC147" s="1560"/>
      <c r="LD147" s="1560"/>
      <c r="LE147" s="1560"/>
      <c r="LF147" s="1560"/>
      <c r="LG147" s="1560"/>
      <c r="LH147" s="1560"/>
      <c r="LI147" s="1560"/>
      <c r="LJ147" s="1560"/>
      <c r="LK147" s="1560"/>
      <c r="LL147" s="1560"/>
      <c r="LM147" s="1560"/>
      <c r="LN147" s="1560"/>
      <c r="LO147" s="1560"/>
      <c r="LP147" s="1560"/>
      <c r="LQ147" s="1560"/>
      <c r="LR147" s="1560"/>
      <c r="LS147" s="1560"/>
      <c r="LT147" s="1560"/>
      <c r="LU147" s="1560"/>
      <c r="LV147" s="1560"/>
      <c r="LW147" s="1560"/>
      <c r="LX147" s="1560"/>
      <c r="LY147" s="1560"/>
      <c r="LZ147" s="1560"/>
      <c r="MA147" s="1560"/>
      <c r="MB147" s="1560"/>
      <c r="MC147" s="1560"/>
      <c r="MD147" s="1560"/>
      <c r="ME147" s="1560"/>
      <c r="MF147" s="1560"/>
      <c r="MG147" s="1560"/>
      <c r="MH147" s="1560"/>
      <c r="MI147" s="1560"/>
      <c r="MJ147" s="1560"/>
      <c r="MK147" s="1560"/>
      <c r="ML147" s="1560"/>
      <c r="MM147" s="1560"/>
      <c r="MN147" s="1560"/>
      <c r="MO147" s="1560"/>
      <c r="MP147" s="1560"/>
      <c r="MQ147" s="1560"/>
      <c r="MR147" s="1560"/>
      <c r="MS147" s="1560"/>
      <c r="MT147" s="1560"/>
      <c r="MU147" s="1560"/>
      <c r="MV147" s="1560"/>
      <c r="MW147" s="1560"/>
      <c r="MX147" s="1560"/>
      <c r="MY147" s="1560"/>
      <c r="MZ147" s="1560"/>
      <c r="NA147" s="1560"/>
      <c r="NB147" s="1560"/>
      <c r="NC147" s="1560"/>
      <c r="ND147" s="1560"/>
      <c r="NE147" s="1560"/>
      <c r="NF147" s="1560"/>
      <c r="NG147" s="1560"/>
      <c r="NH147" s="1560"/>
      <c r="NI147" s="1560"/>
      <c r="NJ147" s="1560"/>
      <c r="NK147" s="1560"/>
      <c r="NL147" s="1560"/>
      <c r="NM147" s="1560"/>
      <c r="NN147" s="1560"/>
      <c r="NO147" s="1560"/>
      <c r="NP147" s="1560"/>
      <c r="NQ147" s="1560"/>
      <c r="NR147" s="1560"/>
      <c r="NS147" s="1560"/>
      <c r="NT147" s="1560"/>
      <c r="NU147" s="1560"/>
      <c r="NV147" s="1560"/>
    </row>
    <row r="148" spans="1:386" s="40" customFormat="1" ht="69">
      <c r="A148" s="1774"/>
      <c r="B148" s="1823" t="s">
        <v>652</v>
      </c>
      <c r="C148" s="1682"/>
      <c r="D148" s="1774"/>
      <c r="E148" s="1824">
        <v>16015</v>
      </c>
      <c r="F148" s="1819" t="s">
        <v>985</v>
      </c>
      <c r="G148" s="1818">
        <v>700</v>
      </c>
      <c r="H148" s="1617" t="s">
        <v>784</v>
      </c>
      <c r="I148" s="1760" t="s">
        <v>1289</v>
      </c>
      <c r="J148" s="1772">
        <v>14593</v>
      </c>
      <c r="K148" s="1772" t="s">
        <v>1290</v>
      </c>
      <c r="L148" s="1760" t="s">
        <v>1291</v>
      </c>
      <c r="M148" s="1687"/>
      <c r="N148" s="1687"/>
      <c r="O148" s="1812"/>
      <c r="P148" s="1776"/>
      <c r="Q148" s="1813"/>
      <c r="R148" s="1777"/>
      <c r="S148" s="1777"/>
      <c r="T148" s="1777"/>
      <c r="U148" s="1725"/>
      <c r="V148" s="1689">
        <f t="shared" si="52"/>
        <v>1422</v>
      </c>
      <c r="W148" s="1638"/>
      <c r="X148" s="1639"/>
      <c r="Y148" s="1995"/>
      <c r="Z148" s="1638"/>
      <c r="AA148" s="1639"/>
      <c r="AB148" s="1644"/>
      <c r="AC148" s="1644"/>
      <c r="AD148" s="1995"/>
      <c r="AE148" s="1988"/>
      <c r="AF148" s="1643">
        <v>1</v>
      </c>
      <c r="AG148" s="1543">
        <f t="shared" si="76"/>
        <v>16015</v>
      </c>
      <c r="AH148" s="1643">
        <v>1</v>
      </c>
      <c r="AI148" s="1543">
        <f t="shared" si="77"/>
        <v>14593</v>
      </c>
      <c r="AJ148" s="1643"/>
      <c r="AK148" s="1543">
        <f t="shared" si="78"/>
        <v>0</v>
      </c>
      <c r="AL148" s="1643"/>
      <c r="AM148" s="1543">
        <f t="shared" si="79"/>
        <v>0</v>
      </c>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60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c r="IP148" s="37"/>
      <c r="IQ148" s="37"/>
      <c r="IR148" s="37"/>
      <c r="IS148" s="37"/>
      <c r="IT148" s="37"/>
      <c r="IU148" s="37"/>
      <c r="IV148" s="37"/>
      <c r="IW148" s="37"/>
      <c r="IX148" s="37"/>
      <c r="IY148" s="37"/>
      <c r="IZ148" s="37"/>
      <c r="JA148" s="37"/>
      <c r="JB148" s="37"/>
      <c r="JC148" s="37"/>
      <c r="JD148" s="37"/>
      <c r="JE148" s="37"/>
      <c r="JF148" s="37"/>
      <c r="JG148" s="37"/>
      <c r="JH148" s="37"/>
      <c r="JI148" s="37"/>
      <c r="JJ148" s="37"/>
      <c r="JK148" s="37"/>
      <c r="JL148" s="37"/>
      <c r="JM148" s="37"/>
      <c r="JN148" s="37"/>
      <c r="JO148" s="37"/>
      <c r="JP148" s="37"/>
      <c r="JQ148" s="37"/>
      <c r="JR148" s="37"/>
      <c r="JS148" s="37"/>
      <c r="JT148" s="37"/>
      <c r="JU148" s="37"/>
      <c r="JV148" s="37"/>
      <c r="JW148" s="37"/>
      <c r="JX148" s="37"/>
      <c r="JY148" s="37"/>
      <c r="JZ148" s="37"/>
      <c r="KA148" s="37"/>
      <c r="KB148" s="37"/>
      <c r="KC148" s="37"/>
      <c r="KD148" s="37"/>
      <c r="KE148" s="37"/>
      <c r="KF148" s="37"/>
      <c r="KG148" s="37"/>
      <c r="KH148" s="37"/>
      <c r="KI148" s="37"/>
      <c r="KJ148" s="37"/>
      <c r="KK148" s="37"/>
      <c r="KL148" s="37"/>
      <c r="KM148" s="37"/>
      <c r="KN148" s="37"/>
      <c r="KO148" s="37"/>
      <c r="KP148" s="37"/>
      <c r="KQ148" s="37"/>
      <c r="KR148" s="37"/>
      <c r="KS148" s="37"/>
      <c r="KT148" s="37"/>
      <c r="KU148" s="37"/>
      <c r="KV148" s="37"/>
      <c r="KW148" s="37"/>
      <c r="KX148" s="37"/>
      <c r="KY148" s="37"/>
      <c r="KZ148" s="37"/>
      <c r="LA148" s="37"/>
      <c r="LB148" s="37"/>
      <c r="LC148" s="37"/>
      <c r="LD148" s="37"/>
      <c r="LE148" s="37"/>
      <c r="LF148" s="37"/>
      <c r="LG148" s="37"/>
      <c r="LH148" s="37"/>
      <c r="LI148" s="37"/>
      <c r="LJ148" s="37"/>
      <c r="LK148" s="37"/>
      <c r="LL148" s="37"/>
      <c r="LM148" s="37"/>
      <c r="LN148" s="37"/>
      <c r="LO148" s="37"/>
      <c r="LP148" s="37"/>
      <c r="LQ148" s="37"/>
      <c r="LR148" s="37"/>
      <c r="LS148" s="37"/>
      <c r="LT148" s="37"/>
      <c r="LU148" s="37"/>
      <c r="LV148" s="37"/>
      <c r="LW148" s="37"/>
      <c r="LX148" s="37"/>
      <c r="LY148" s="37"/>
      <c r="LZ148" s="37"/>
      <c r="MA148" s="37"/>
      <c r="MB148" s="37"/>
      <c r="MC148" s="37"/>
      <c r="MD148" s="37"/>
      <c r="ME148" s="37"/>
      <c r="MF148" s="37"/>
      <c r="MG148" s="37"/>
      <c r="MH148" s="37"/>
      <c r="MI148" s="37"/>
      <c r="MJ148" s="37"/>
      <c r="MK148" s="37"/>
      <c r="ML148" s="37"/>
      <c r="MM148" s="37"/>
      <c r="MN148" s="37"/>
      <c r="MO148" s="37"/>
      <c r="MP148" s="37"/>
      <c r="MQ148" s="37"/>
      <c r="MR148" s="37"/>
      <c r="MS148" s="37"/>
      <c r="MT148" s="37"/>
      <c r="MU148" s="37"/>
      <c r="MV148" s="37"/>
      <c r="MW148" s="37"/>
      <c r="MX148" s="37"/>
      <c r="MY148" s="37"/>
      <c r="MZ148" s="37"/>
      <c r="NA148" s="37"/>
      <c r="NB148" s="37"/>
      <c r="NC148" s="37"/>
      <c r="ND148" s="37"/>
      <c r="NE148" s="37"/>
      <c r="NF148" s="37"/>
      <c r="NG148" s="37"/>
      <c r="NH148" s="37"/>
      <c r="NI148" s="37"/>
      <c r="NJ148" s="37"/>
      <c r="NK148" s="37"/>
      <c r="NL148" s="37"/>
      <c r="NM148" s="37"/>
      <c r="NN148" s="37"/>
      <c r="NO148" s="37"/>
      <c r="NP148" s="37"/>
      <c r="NQ148" s="37"/>
      <c r="NR148" s="37"/>
      <c r="NS148" s="37"/>
      <c r="NT148" s="37"/>
      <c r="NU148" s="37"/>
      <c r="NV148" s="37"/>
    </row>
    <row r="149" spans="1:386" s="40" customFormat="1" ht="41.4">
      <c r="A149" s="1774"/>
      <c r="B149" s="1823" t="s">
        <v>653</v>
      </c>
      <c r="C149" s="1682"/>
      <c r="D149" s="1774"/>
      <c r="E149" s="1824">
        <v>3446</v>
      </c>
      <c r="F149" s="1819" t="s">
        <v>716</v>
      </c>
      <c r="G149" s="1818">
        <v>120</v>
      </c>
      <c r="H149" s="1819" t="s">
        <v>847</v>
      </c>
      <c r="I149" s="1778"/>
      <c r="J149" s="1776"/>
      <c r="K149" s="1776"/>
      <c r="L149" s="1774"/>
      <c r="M149" s="1687"/>
      <c r="N149" s="1687"/>
      <c r="O149" s="1812"/>
      <c r="P149" s="1776"/>
      <c r="Q149" s="1813"/>
      <c r="R149" s="1777"/>
      <c r="S149" s="1777"/>
      <c r="T149" s="1777"/>
      <c r="U149" s="1725"/>
      <c r="V149" s="1689">
        <f t="shared" si="52"/>
        <v>3446</v>
      </c>
      <c r="W149" s="1638"/>
      <c r="X149" s="1639"/>
      <c r="Y149" s="1995"/>
      <c r="Z149" s="1638"/>
      <c r="AA149" s="1639"/>
      <c r="AB149" s="1644"/>
      <c r="AC149" s="1644"/>
      <c r="AD149" s="1995"/>
      <c r="AE149" s="1988"/>
      <c r="AF149" s="1643"/>
      <c r="AG149" s="1543">
        <f t="shared" si="76"/>
        <v>0</v>
      </c>
      <c r="AH149" s="1643"/>
      <c r="AI149" s="1543">
        <f t="shared" si="77"/>
        <v>0</v>
      </c>
      <c r="AJ149" s="1643">
        <v>1</v>
      </c>
      <c r="AK149" s="1543">
        <f t="shared" si="78"/>
        <v>3446</v>
      </c>
      <c r="AL149" s="1643"/>
      <c r="AM149" s="1543">
        <f t="shared" si="79"/>
        <v>0</v>
      </c>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60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c r="IP149" s="37"/>
      <c r="IQ149" s="37"/>
      <c r="IR149" s="37"/>
      <c r="IS149" s="37"/>
      <c r="IT149" s="37"/>
      <c r="IU149" s="37"/>
      <c r="IV149" s="37"/>
      <c r="IW149" s="37"/>
      <c r="IX149" s="37"/>
      <c r="IY149" s="37"/>
      <c r="IZ149" s="37"/>
      <c r="JA149" s="37"/>
      <c r="JB149" s="37"/>
      <c r="JC149" s="37"/>
      <c r="JD149" s="37"/>
      <c r="JE149" s="37"/>
      <c r="JF149" s="37"/>
      <c r="JG149" s="37"/>
      <c r="JH149" s="37"/>
      <c r="JI149" s="37"/>
      <c r="JJ149" s="37"/>
      <c r="JK149" s="37"/>
      <c r="JL149" s="37"/>
      <c r="JM149" s="37"/>
      <c r="JN149" s="37"/>
      <c r="JO149" s="37"/>
      <c r="JP149" s="37"/>
      <c r="JQ149" s="37"/>
      <c r="JR149" s="37"/>
      <c r="JS149" s="37"/>
      <c r="JT149" s="37"/>
      <c r="JU149" s="37"/>
      <c r="JV149" s="37"/>
      <c r="JW149" s="37"/>
      <c r="JX149" s="37"/>
      <c r="JY149" s="37"/>
      <c r="JZ149" s="37"/>
      <c r="KA149" s="37"/>
      <c r="KB149" s="37"/>
      <c r="KC149" s="37"/>
      <c r="KD149" s="37"/>
      <c r="KE149" s="37"/>
      <c r="KF149" s="37"/>
      <c r="KG149" s="37"/>
      <c r="KH149" s="37"/>
      <c r="KI149" s="37"/>
      <c r="KJ149" s="37"/>
      <c r="KK149" s="37"/>
      <c r="KL149" s="37"/>
      <c r="KM149" s="37"/>
      <c r="KN149" s="37"/>
      <c r="KO149" s="37"/>
      <c r="KP149" s="37"/>
      <c r="KQ149" s="37"/>
      <c r="KR149" s="37"/>
      <c r="KS149" s="37"/>
      <c r="KT149" s="37"/>
      <c r="KU149" s="37"/>
      <c r="KV149" s="37"/>
      <c r="KW149" s="37"/>
      <c r="KX149" s="37"/>
      <c r="KY149" s="37"/>
      <c r="KZ149" s="37"/>
      <c r="LA149" s="37"/>
      <c r="LB149" s="37"/>
      <c r="LC149" s="37"/>
      <c r="LD149" s="37"/>
      <c r="LE149" s="37"/>
      <c r="LF149" s="37"/>
      <c r="LG149" s="37"/>
      <c r="LH149" s="37"/>
      <c r="LI149" s="37"/>
      <c r="LJ149" s="37"/>
      <c r="LK149" s="37"/>
      <c r="LL149" s="37"/>
      <c r="LM149" s="37"/>
      <c r="LN149" s="37"/>
      <c r="LO149" s="37"/>
      <c r="LP149" s="37"/>
      <c r="LQ149" s="37"/>
      <c r="LR149" s="37"/>
      <c r="LS149" s="37"/>
      <c r="LT149" s="37"/>
      <c r="LU149" s="37"/>
      <c r="LV149" s="37"/>
      <c r="LW149" s="37"/>
      <c r="LX149" s="37"/>
      <c r="LY149" s="37"/>
      <c r="LZ149" s="37"/>
      <c r="MA149" s="37"/>
      <c r="MB149" s="37"/>
      <c r="MC149" s="37"/>
      <c r="MD149" s="37"/>
      <c r="ME149" s="37"/>
      <c r="MF149" s="37"/>
      <c r="MG149" s="37"/>
      <c r="MH149" s="37"/>
      <c r="MI149" s="37"/>
      <c r="MJ149" s="37"/>
      <c r="MK149" s="37"/>
      <c r="ML149" s="37"/>
      <c r="MM149" s="37"/>
      <c r="MN149" s="37"/>
      <c r="MO149" s="37"/>
      <c r="MP149" s="37"/>
      <c r="MQ149" s="37"/>
      <c r="MR149" s="37"/>
      <c r="MS149" s="37"/>
      <c r="MT149" s="37"/>
      <c r="MU149" s="37"/>
      <c r="MV149" s="37"/>
      <c r="MW149" s="37"/>
      <c r="MX149" s="37"/>
      <c r="MY149" s="37"/>
      <c r="MZ149" s="37"/>
      <c r="NA149" s="37"/>
      <c r="NB149" s="37"/>
      <c r="NC149" s="37"/>
      <c r="ND149" s="37"/>
      <c r="NE149" s="37"/>
      <c r="NF149" s="37"/>
      <c r="NG149" s="37"/>
      <c r="NH149" s="37"/>
      <c r="NI149" s="37"/>
      <c r="NJ149" s="37"/>
      <c r="NK149" s="37"/>
      <c r="NL149" s="37"/>
      <c r="NM149" s="37"/>
      <c r="NN149" s="37"/>
      <c r="NO149" s="37"/>
      <c r="NP149" s="37"/>
      <c r="NQ149" s="37"/>
      <c r="NR149" s="37"/>
      <c r="NS149" s="37"/>
      <c r="NT149" s="37"/>
      <c r="NU149" s="37"/>
      <c r="NV149" s="37"/>
    </row>
    <row r="150" spans="1:386" s="1574" customFormat="1" ht="82.8">
      <c r="A150" s="1760"/>
      <c r="B150" s="1804" t="s">
        <v>1229</v>
      </c>
      <c r="C150" s="1954" t="s">
        <v>558</v>
      </c>
      <c r="D150" s="1886" t="s">
        <v>1179</v>
      </c>
      <c r="E150" s="1789"/>
      <c r="F150" s="1760"/>
      <c r="G150" s="1772"/>
      <c r="H150" s="1819"/>
      <c r="I150" s="1760"/>
      <c r="J150" s="1772"/>
      <c r="K150" s="1772"/>
      <c r="L150" s="1760"/>
      <c r="M150" s="1814">
        <f>SUM(N150:P150)</f>
        <v>5500</v>
      </c>
      <c r="N150" s="1696"/>
      <c r="O150" s="1789">
        <v>5000</v>
      </c>
      <c r="P150" s="1789">
        <v>500</v>
      </c>
      <c r="Q150" s="1772">
        <f>SUM(R150:T150)</f>
        <v>500</v>
      </c>
      <c r="R150" s="1772"/>
      <c r="S150" s="1951"/>
      <c r="T150" s="1951">
        <v>500</v>
      </c>
      <c r="U150" s="1816"/>
      <c r="V150" s="1689">
        <f t="shared" si="52"/>
        <v>0</v>
      </c>
      <c r="W150" s="1638">
        <v>1</v>
      </c>
      <c r="X150" s="1639"/>
      <c r="Y150" s="1995"/>
      <c r="Z150" s="1638">
        <v>1</v>
      </c>
      <c r="AA150" s="1639"/>
      <c r="AB150" s="1644"/>
      <c r="AC150" s="1644"/>
      <c r="AD150" s="1995"/>
      <c r="AE150" s="1988"/>
      <c r="AF150" s="1643"/>
      <c r="AG150" s="1543">
        <f t="shared" si="76"/>
        <v>0</v>
      </c>
      <c r="AH150" s="1643"/>
      <c r="AI150" s="1543">
        <f t="shared" si="77"/>
        <v>0</v>
      </c>
      <c r="AJ150" s="1643"/>
      <c r="AK150" s="1543">
        <f t="shared" si="78"/>
        <v>0</v>
      </c>
      <c r="AL150" s="1643"/>
      <c r="AM150" s="1543">
        <f t="shared" si="79"/>
        <v>0</v>
      </c>
      <c r="AN150" s="1559"/>
      <c r="AO150" s="1559"/>
      <c r="AP150" s="1559"/>
      <c r="AQ150" s="1559"/>
      <c r="AR150" s="1559"/>
      <c r="AS150" s="1559"/>
      <c r="AT150" s="1559"/>
      <c r="AU150" s="1559"/>
      <c r="AV150" s="1559"/>
      <c r="AW150" s="1559"/>
      <c r="AX150" s="1559"/>
      <c r="AY150" s="1559"/>
      <c r="AZ150" s="1559"/>
      <c r="BA150" s="1559"/>
      <c r="BB150" s="1559"/>
      <c r="BC150" s="1559"/>
      <c r="BD150" s="1559"/>
      <c r="BE150" s="1559"/>
      <c r="BF150" s="1559"/>
      <c r="BG150" s="1559"/>
      <c r="BH150" s="1559"/>
      <c r="BI150" s="1559"/>
      <c r="BJ150" s="1559"/>
      <c r="BK150" s="1559"/>
      <c r="BL150" s="1559"/>
      <c r="BM150" s="1559"/>
      <c r="BN150" s="1559"/>
      <c r="BO150" s="1559"/>
      <c r="BP150" s="1559"/>
      <c r="BQ150" s="1559"/>
      <c r="BR150" s="1559"/>
      <c r="BS150" s="1559"/>
      <c r="BT150" s="1559"/>
      <c r="BU150" s="1559"/>
      <c r="BV150" s="1559"/>
      <c r="BW150" s="1559"/>
      <c r="BX150" s="1559"/>
      <c r="BY150" s="1559"/>
      <c r="BZ150" s="1559"/>
      <c r="CA150" s="1559"/>
      <c r="CB150" s="1559"/>
      <c r="CC150" s="1559"/>
      <c r="CD150" s="1559"/>
      <c r="CE150" s="1559"/>
      <c r="CF150" s="1559"/>
      <c r="CG150" s="1559"/>
      <c r="CH150" s="1559"/>
      <c r="CI150" s="1559"/>
      <c r="CJ150" s="1559"/>
      <c r="CK150" s="1559"/>
      <c r="CL150" s="1559"/>
      <c r="CM150" s="1559"/>
      <c r="CN150" s="1559"/>
      <c r="CO150" s="1559"/>
      <c r="CP150" s="1559"/>
      <c r="CQ150" s="1559"/>
      <c r="CR150" s="1559"/>
      <c r="CS150" s="1559"/>
      <c r="CT150" s="1559"/>
      <c r="CU150" s="1559"/>
      <c r="CV150" s="1559"/>
      <c r="CW150" s="1559"/>
      <c r="CX150" s="1559"/>
      <c r="CY150" s="1559"/>
      <c r="CZ150" s="1559"/>
      <c r="DA150" s="1559"/>
      <c r="DB150" s="1559"/>
      <c r="DC150" s="1559"/>
      <c r="DD150" s="1559"/>
      <c r="DE150" s="1559"/>
      <c r="DF150" s="1559"/>
      <c r="DG150" s="1559"/>
      <c r="DH150" s="1559"/>
      <c r="DI150" s="1559"/>
      <c r="DJ150" s="1559"/>
      <c r="DK150" s="1559"/>
      <c r="DL150" s="1559"/>
      <c r="DM150" s="1559"/>
      <c r="DN150" s="1559"/>
      <c r="DO150" s="1559"/>
      <c r="DP150" s="1559"/>
      <c r="DQ150" s="1559"/>
      <c r="DR150" s="1559"/>
      <c r="DS150" s="1559"/>
      <c r="DT150" s="1559"/>
      <c r="DU150" s="1559"/>
      <c r="DV150" s="1559"/>
      <c r="DW150" s="1559"/>
      <c r="DX150" s="1559"/>
      <c r="DY150" s="1559"/>
      <c r="DZ150" s="1559"/>
      <c r="EA150" s="1559"/>
      <c r="EB150" s="1559"/>
      <c r="EC150" s="1559"/>
      <c r="ED150" s="1559"/>
      <c r="EE150" s="1559"/>
      <c r="EF150" s="1559"/>
      <c r="EG150" s="1559"/>
      <c r="EH150" s="1559"/>
      <c r="EI150" s="1559"/>
      <c r="EJ150" s="1559"/>
      <c r="EK150" s="1559"/>
      <c r="EL150" s="1559"/>
      <c r="EM150" s="1559"/>
      <c r="EN150" s="1559"/>
      <c r="EO150" s="1559"/>
      <c r="EP150" s="1559"/>
      <c r="EQ150" s="1559"/>
      <c r="ER150" s="1559"/>
      <c r="ES150" s="1559"/>
      <c r="ET150" s="1559"/>
      <c r="EU150" s="1559"/>
      <c r="EV150" s="1559"/>
      <c r="EW150" s="1559"/>
      <c r="EX150" s="1559"/>
      <c r="EY150" s="1559"/>
      <c r="EZ150" s="1559"/>
      <c r="FA150" s="1606"/>
      <c r="FB150" s="1560"/>
      <c r="FC150" s="1560"/>
      <c r="FD150" s="1560"/>
      <c r="FE150" s="1560"/>
      <c r="FF150" s="1560"/>
      <c r="FG150" s="1560"/>
      <c r="FH150" s="1560"/>
      <c r="FI150" s="1560"/>
      <c r="FJ150" s="1560"/>
      <c r="FK150" s="1560"/>
      <c r="FL150" s="1560"/>
      <c r="FM150" s="1560"/>
      <c r="FN150" s="1560"/>
      <c r="FO150" s="1560"/>
      <c r="FP150" s="1560"/>
      <c r="FQ150" s="1560"/>
      <c r="FR150" s="1560"/>
      <c r="FS150" s="1560"/>
      <c r="FT150" s="1560"/>
      <c r="FU150" s="1560"/>
      <c r="FV150" s="1560"/>
      <c r="FW150" s="1560"/>
      <c r="FX150" s="1560"/>
      <c r="FY150" s="1560"/>
      <c r="FZ150" s="1560"/>
      <c r="GA150" s="1560"/>
      <c r="GB150" s="1560"/>
      <c r="GC150" s="1560"/>
      <c r="GD150" s="1560"/>
      <c r="GE150" s="1560"/>
      <c r="GF150" s="1560"/>
      <c r="GG150" s="1560"/>
      <c r="GH150" s="1560"/>
      <c r="GI150" s="1560"/>
      <c r="GJ150" s="1560"/>
      <c r="GK150" s="1560"/>
      <c r="GL150" s="1560"/>
      <c r="GM150" s="1560"/>
      <c r="GN150" s="1560"/>
      <c r="GO150" s="1560"/>
      <c r="GP150" s="1560"/>
      <c r="GQ150" s="1560"/>
      <c r="GR150" s="1560"/>
      <c r="GS150" s="1560"/>
      <c r="GT150" s="1560"/>
      <c r="GU150" s="1560"/>
      <c r="GV150" s="1560"/>
      <c r="GW150" s="1560"/>
      <c r="GX150" s="1560"/>
      <c r="GY150" s="1560"/>
      <c r="GZ150" s="1560"/>
      <c r="HA150" s="1560"/>
      <c r="HB150" s="1560"/>
      <c r="HC150" s="1560"/>
      <c r="HD150" s="1560"/>
      <c r="HE150" s="1560"/>
      <c r="HF150" s="1560"/>
      <c r="HG150" s="1560"/>
      <c r="HH150" s="1560"/>
      <c r="HI150" s="1560"/>
      <c r="HJ150" s="1560"/>
      <c r="HK150" s="1560"/>
      <c r="HL150" s="1560"/>
      <c r="HM150" s="1560"/>
      <c r="HN150" s="1560"/>
      <c r="HO150" s="1560"/>
      <c r="HP150" s="1560"/>
      <c r="HQ150" s="1560"/>
      <c r="HR150" s="1560"/>
      <c r="HS150" s="1560"/>
      <c r="HT150" s="1560"/>
      <c r="HU150" s="1560"/>
      <c r="HV150" s="1560"/>
      <c r="HW150" s="1560"/>
      <c r="HX150" s="1560"/>
      <c r="HY150" s="1560"/>
      <c r="HZ150" s="1560"/>
      <c r="IA150" s="1560"/>
      <c r="IB150" s="1560"/>
      <c r="IC150" s="1560"/>
      <c r="ID150" s="1560"/>
      <c r="IE150" s="1560"/>
      <c r="IF150" s="1560"/>
      <c r="IG150" s="1560"/>
      <c r="IH150" s="1560"/>
      <c r="II150" s="1560"/>
      <c r="IJ150" s="1560"/>
      <c r="IK150" s="1560"/>
      <c r="IL150" s="1560"/>
      <c r="IM150" s="1560"/>
      <c r="IN150" s="1560"/>
      <c r="IO150" s="1560"/>
      <c r="IP150" s="1560"/>
      <c r="IQ150" s="1560"/>
      <c r="IR150" s="1560"/>
      <c r="IS150" s="1560"/>
      <c r="IT150" s="1560"/>
      <c r="IU150" s="1560"/>
      <c r="IV150" s="1560"/>
      <c r="IW150" s="1560"/>
      <c r="IX150" s="1560"/>
      <c r="IY150" s="1560"/>
      <c r="IZ150" s="1560"/>
      <c r="JA150" s="1560"/>
      <c r="JB150" s="1560"/>
      <c r="JC150" s="1560"/>
      <c r="JD150" s="1560"/>
      <c r="JE150" s="1560"/>
      <c r="JF150" s="1560"/>
      <c r="JG150" s="1560"/>
      <c r="JH150" s="1560"/>
      <c r="JI150" s="1560"/>
      <c r="JJ150" s="1560"/>
      <c r="JK150" s="1560"/>
      <c r="JL150" s="1560"/>
      <c r="JM150" s="1560"/>
      <c r="JN150" s="1560"/>
      <c r="JO150" s="1560"/>
      <c r="JP150" s="1560"/>
      <c r="JQ150" s="1560"/>
      <c r="JR150" s="1560"/>
      <c r="JS150" s="1560"/>
      <c r="JT150" s="1560"/>
      <c r="JU150" s="1560"/>
      <c r="JV150" s="1560"/>
      <c r="JW150" s="1560"/>
      <c r="JX150" s="1560"/>
      <c r="JY150" s="1560"/>
      <c r="JZ150" s="1560"/>
      <c r="KA150" s="1560"/>
      <c r="KB150" s="1560"/>
      <c r="KC150" s="1560"/>
      <c r="KD150" s="1560"/>
      <c r="KE150" s="1560"/>
      <c r="KF150" s="1560"/>
      <c r="KG150" s="1560"/>
      <c r="KH150" s="1560"/>
      <c r="KI150" s="1560"/>
      <c r="KJ150" s="1560"/>
      <c r="KK150" s="1560"/>
      <c r="KL150" s="1560"/>
      <c r="KM150" s="1560"/>
      <c r="KN150" s="1560"/>
      <c r="KO150" s="1560"/>
      <c r="KP150" s="1560"/>
      <c r="KQ150" s="1560"/>
      <c r="KR150" s="1560"/>
      <c r="KS150" s="1560"/>
      <c r="KT150" s="1560"/>
      <c r="KU150" s="1560"/>
      <c r="KV150" s="1560"/>
      <c r="KW150" s="1560"/>
      <c r="KX150" s="1560"/>
      <c r="KY150" s="1560"/>
      <c r="KZ150" s="1560"/>
      <c r="LA150" s="1560"/>
      <c r="LB150" s="1560"/>
      <c r="LC150" s="1560"/>
      <c r="LD150" s="1560"/>
      <c r="LE150" s="1560"/>
      <c r="LF150" s="1560"/>
      <c r="LG150" s="1560"/>
      <c r="LH150" s="1560"/>
      <c r="LI150" s="1560"/>
      <c r="LJ150" s="1560"/>
      <c r="LK150" s="1560"/>
      <c r="LL150" s="1560"/>
      <c r="LM150" s="1560"/>
      <c r="LN150" s="1560"/>
      <c r="LO150" s="1560"/>
      <c r="LP150" s="1560"/>
      <c r="LQ150" s="1560"/>
      <c r="LR150" s="1560"/>
      <c r="LS150" s="1560"/>
      <c r="LT150" s="1560"/>
      <c r="LU150" s="1560"/>
      <c r="LV150" s="1560"/>
      <c r="LW150" s="1560"/>
      <c r="LX150" s="1560"/>
      <c r="LY150" s="1560"/>
      <c r="LZ150" s="1560"/>
      <c r="MA150" s="1560"/>
      <c r="MB150" s="1560"/>
      <c r="MC150" s="1560"/>
      <c r="MD150" s="1560"/>
      <c r="ME150" s="1560"/>
      <c r="MF150" s="1560"/>
      <c r="MG150" s="1560"/>
      <c r="MH150" s="1560"/>
      <c r="MI150" s="1560"/>
      <c r="MJ150" s="1560"/>
      <c r="MK150" s="1560"/>
      <c r="ML150" s="1560"/>
      <c r="MM150" s="1560"/>
      <c r="MN150" s="1560"/>
      <c r="MO150" s="1560"/>
      <c r="MP150" s="1560"/>
      <c r="MQ150" s="1560"/>
      <c r="MR150" s="1560"/>
      <c r="MS150" s="1560"/>
      <c r="MT150" s="1560"/>
      <c r="MU150" s="1560"/>
      <c r="MV150" s="1560"/>
      <c r="MW150" s="1560"/>
      <c r="MX150" s="1560"/>
      <c r="MY150" s="1560"/>
      <c r="MZ150" s="1560"/>
      <c r="NA150" s="1560"/>
      <c r="NB150" s="1560"/>
      <c r="NC150" s="1560"/>
      <c r="ND150" s="1560"/>
      <c r="NE150" s="1560"/>
      <c r="NF150" s="1560"/>
      <c r="NG150" s="1560"/>
      <c r="NH150" s="1560"/>
      <c r="NI150" s="1560"/>
      <c r="NJ150" s="1560"/>
      <c r="NK150" s="1560"/>
      <c r="NL150" s="1560"/>
      <c r="NM150" s="1560"/>
      <c r="NN150" s="1560"/>
      <c r="NO150" s="1560"/>
      <c r="NP150" s="1560"/>
      <c r="NQ150" s="1560"/>
      <c r="NR150" s="1560"/>
      <c r="NS150" s="1560"/>
      <c r="NT150" s="1560"/>
      <c r="NU150" s="1560"/>
      <c r="NV150" s="1560"/>
    </row>
    <row r="151" spans="1:386" s="40" customFormat="1" ht="27.6">
      <c r="A151" s="1774"/>
      <c r="B151" s="1823" t="s">
        <v>798</v>
      </c>
      <c r="C151" s="1955"/>
      <c r="D151" s="1925"/>
      <c r="E151" s="1818">
        <v>20033</v>
      </c>
      <c r="F151" s="1819" t="s">
        <v>978</v>
      </c>
      <c r="G151" s="1818">
        <v>450</v>
      </c>
      <c r="H151" s="1819" t="s">
        <v>903</v>
      </c>
      <c r="I151" s="1778"/>
      <c r="J151" s="1776"/>
      <c r="K151" s="1776"/>
      <c r="L151" s="1774"/>
      <c r="M151" s="1687"/>
      <c r="N151" s="1687"/>
      <c r="O151" s="1812"/>
      <c r="P151" s="1776"/>
      <c r="Q151" s="1813"/>
      <c r="R151" s="1777"/>
      <c r="S151" s="1777"/>
      <c r="T151" s="1777"/>
      <c r="U151" s="1725"/>
      <c r="V151" s="1689">
        <f t="shared" si="52"/>
        <v>20033</v>
      </c>
      <c r="W151" s="1638"/>
      <c r="X151" s="1639"/>
      <c r="Y151" s="1995"/>
      <c r="Z151" s="1638"/>
      <c r="AA151" s="1639"/>
      <c r="AB151" s="1644"/>
      <c r="AC151" s="1644"/>
      <c r="AD151" s="1995"/>
      <c r="AE151" s="1988"/>
      <c r="AF151" s="1643">
        <v>1</v>
      </c>
      <c r="AG151" s="1543">
        <f t="shared" si="76"/>
        <v>20033</v>
      </c>
      <c r="AH151" s="1643"/>
      <c r="AI151" s="1543">
        <f t="shared" si="77"/>
        <v>0</v>
      </c>
      <c r="AJ151" s="1643"/>
      <c r="AK151" s="1543">
        <f t="shared" si="78"/>
        <v>0</v>
      </c>
      <c r="AL151" s="1643"/>
      <c r="AM151" s="1543">
        <f t="shared" si="79"/>
        <v>0</v>
      </c>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60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c r="IP151" s="37"/>
      <c r="IQ151" s="37"/>
      <c r="IR151" s="37"/>
      <c r="IS151" s="37"/>
      <c r="IT151" s="37"/>
      <c r="IU151" s="37"/>
      <c r="IV151" s="37"/>
      <c r="IW151" s="37"/>
      <c r="IX151" s="37"/>
      <c r="IY151" s="37"/>
      <c r="IZ151" s="37"/>
      <c r="JA151" s="37"/>
      <c r="JB151" s="37"/>
      <c r="JC151" s="37"/>
      <c r="JD151" s="37"/>
      <c r="JE151" s="37"/>
      <c r="JF151" s="37"/>
      <c r="JG151" s="37"/>
      <c r="JH151" s="37"/>
      <c r="JI151" s="37"/>
      <c r="JJ151" s="37"/>
      <c r="JK151" s="37"/>
      <c r="JL151" s="37"/>
      <c r="JM151" s="37"/>
      <c r="JN151" s="37"/>
      <c r="JO151" s="37"/>
      <c r="JP151" s="37"/>
      <c r="JQ151" s="37"/>
      <c r="JR151" s="37"/>
      <c r="JS151" s="37"/>
      <c r="JT151" s="37"/>
      <c r="JU151" s="37"/>
      <c r="JV151" s="37"/>
      <c r="JW151" s="37"/>
      <c r="JX151" s="37"/>
      <c r="JY151" s="37"/>
      <c r="JZ151" s="37"/>
      <c r="KA151" s="37"/>
      <c r="KB151" s="37"/>
      <c r="KC151" s="37"/>
      <c r="KD151" s="37"/>
      <c r="KE151" s="37"/>
      <c r="KF151" s="37"/>
      <c r="KG151" s="37"/>
      <c r="KH151" s="37"/>
      <c r="KI151" s="37"/>
      <c r="KJ151" s="37"/>
      <c r="KK151" s="37"/>
      <c r="KL151" s="37"/>
      <c r="KM151" s="37"/>
      <c r="KN151" s="37"/>
      <c r="KO151" s="37"/>
      <c r="KP151" s="37"/>
      <c r="KQ151" s="37"/>
      <c r="KR151" s="37"/>
      <c r="KS151" s="37"/>
      <c r="KT151" s="37"/>
      <c r="KU151" s="37"/>
      <c r="KV151" s="37"/>
      <c r="KW151" s="37"/>
      <c r="KX151" s="37"/>
      <c r="KY151" s="37"/>
      <c r="KZ151" s="37"/>
      <c r="LA151" s="37"/>
      <c r="LB151" s="37"/>
      <c r="LC151" s="37"/>
      <c r="LD151" s="37"/>
      <c r="LE151" s="37"/>
      <c r="LF151" s="37"/>
      <c r="LG151" s="37"/>
      <c r="LH151" s="37"/>
      <c r="LI151" s="37"/>
      <c r="LJ151" s="37"/>
      <c r="LK151" s="37"/>
      <c r="LL151" s="37"/>
      <c r="LM151" s="37"/>
      <c r="LN151" s="37"/>
      <c r="LO151" s="37"/>
      <c r="LP151" s="37"/>
      <c r="LQ151" s="37"/>
      <c r="LR151" s="37"/>
      <c r="LS151" s="37"/>
      <c r="LT151" s="37"/>
      <c r="LU151" s="37"/>
      <c r="LV151" s="37"/>
      <c r="LW151" s="37"/>
      <c r="LX151" s="37"/>
      <c r="LY151" s="37"/>
      <c r="LZ151" s="37"/>
      <c r="MA151" s="37"/>
      <c r="MB151" s="37"/>
      <c r="MC151" s="37"/>
      <c r="MD151" s="37"/>
      <c r="ME151" s="37"/>
      <c r="MF151" s="37"/>
      <c r="MG151" s="37"/>
      <c r="MH151" s="37"/>
      <c r="MI151" s="37"/>
      <c r="MJ151" s="37"/>
      <c r="MK151" s="37"/>
      <c r="ML151" s="37"/>
      <c r="MM151" s="37"/>
      <c r="MN151" s="37"/>
      <c r="MO151" s="37"/>
      <c r="MP151" s="37"/>
      <c r="MQ151" s="37"/>
      <c r="MR151" s="37"/>
      <c r="MS151" s="37"/>
      <c r="MT151" s="37"/>
      <c r="MU151" s="37"/>
      <c r="MV151" s="37"/>
      <c r="MW151" s="37"/>
      <c r="MX151" s="37"/>
      <c r="MY151" s="37"/>
      <c r="MZ151" s="37"/>
      <c r="NA151" s="37"/>
      <c r="NB151" s="37"/>
      <c r="NC151" s="37"/>
      <c r="ND151" s="37"/>
      <c r="NE151" s="37"/>
      <c r="NF151" s="37"/>
      <c r="NG151" s="37"/>
      <c r="NH151" s="37"/>
      <c r="NI151" s="37"/>
      <c r="NJ151" s="37"/>
      <c r="NK151" s="37"/>
      <c r="NL151" s="37"/>
      <c r="NM151" s="37"/>
      <c r="NN151" s="37"/>
      <c r="NO151" s="37"/>
      <c r="NP151" s="37"/>
      <c r="NQ151" s="37"/>
      <c r="NR151" s="37"/>
      <c r="NS151" s="37"/>
      <c r="NT151" s="37"/>
      <c r="NU151" s="37"/>
      <c r="NV151" s="37"/>
    </row>
    <row r="152" spans="1:386" s="40" customFormat="1" ht="27.6">
      <c r="A152" s="1774"/>
      <c r="B152" s="1823" t="s">
        <v>799</v>
      </c>
      <c r="C152" s="1955"/>
      <c r="D152" s="1925"/>
      <c r="E152" s="1818">
        <v>3301.9960000000001</v>
      </c>
      <c r="F152" s="1819" t="s">
        <v>1180</v>
      </c>
      <c r="G152" s="1818">
        <v>90</v>
      </c>
      <c r="H152" s="1819" t="s">
        <v>643</v>
      </c>
      <c r="I152" s="1778"/>
      <c r="J152" s="1776"/>
      <c r="K152" s="1776"/>
      <c r="L152" s="1774"/>
      <c r="M152" s="1687"/>
      <c r="N152" s="1687"/>
      <c r="O152" s="1812"/>
      <c r="P152" s="1776"/>
      <c r="Q152" s="1813"/>
      <c r="R152" s="1777"/>
      <c r="S152" s="1777"/>
      <c r="T152" s="1777"/>
      <c r="U152" s="1725"/>
      <c r="V152" s="1689">
        <f t="shared" si="52"/>
        <v>3301.9960000000001</v>
      </c>
      <c r="W152" s="1638"/>
      <c r="X152" s="1639"/>
      <c r="Y152" s="1995"/>
      <c r="Z152" s="1638"/>
      <c r="AA152" s="1639"/>
      <c r="AB152" s="1644"/>
      <c r="AC152" s="1644"/>
      <c r="AD152" s="1995"/>
      <c r="AE152" s="1988"/>
      <c r="AF152" s="1643"/>
      <c r="AG152" s="1543">
        <f t="shared" si="76"/>
        <v>0</v>
      </c>
      <c r="AH152" s="1643"/>
      <c r="AI152" s="1543">
        <f t="shared" si="77"/>
        <v>0</v>
      </c>
      <c r="AJ152" s="1643">
        <v>1</v>
      </c>
      <c r="AK152" s="1543">
        <f t="shared" si="78"/>
        <v>3301.9960000000001</v>
      </c>
      <c r="AL152" s="1643"/>
      <c r="AM152" s="1543">
        <f t="shared" si="79"/>
        <v>0</v>
      </c>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60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c r="IP152" s="37"/>
      <c r="IQ152" s="37"/>
      <c r="IR152" s="37"/>
      <c r="IS152" s="37"/>
      <c r="IT152" s="37"/>
      <c r="IU152" s="37"/>
      <c r="IV152" s="37"/>
      <c r="IW152" s="37"/>
      <c r="IX152" s="37"/>
      <c r="IY152" s="37"/>
      <c r="IZ152" s="37"/>
      <c r="JA152" s="37"/>
      <c r="JB152" s="37"/>
      <c r="JC152" s="37"/>
      <c r="JD152" s="37"/>
      <c r="JE152" s="37"/>
      <c r="JF152" s="37"/>
      <c r="JG152" s="37"/>
      <c r="JH152" s="37"/>
      <c r="JI152" s="37"/>
      <c r="JJ152" s="37"/>
      <c r="JK152" s="37"/>
      <c r="JL152" s="37"/>
      <c r="JM152" s="37"/>
      <c r="JN152" s="37"/>
      <c r="JO152" s="37"/>
      <c r="JP152" s="37"/>
      <c r="JQ152" s="37"/>
      <c r="JR152" s="37"/>
      <c r="JS152" s="37"/>
      <c r="JT152" s="37"/>
      <c r="JU152" s="37"/>
      <c r="JV152" s="37"/>
      <c r="JW152" s="37"/>
      <c r="JX152" s="37"/>
      <c r="JY152" s="37"/>
      <c r="JZ152" s="37"/>
      <c r="KA152" s="37"/>
      <c r="KB152" s="37"/>
      <c r="KC152" s="37"/>
      <c r="KD152" s="37"/>
      <c r="KE152" s="37"/>
      <c r="KF152" s="37"/>
      <c r="KG152" s="37"/>
      <c r="KH152" s="37"/>
      <c r="KI152" s="37"/>
      <c r="KJ152" s="37"/>
      <c r="KK152" s="37"/>
      <c r="KL152" s="37"/>
      <c r="KM152" s="37"/>
      <c r="KN152" s="37"/>
      <c r="KO152" s="37"/>
      <c r="KP152" s="37"/>
      <c r="KQ152" s="37"/>
      <c r="KR152" s="37"/>
      <c r="KS152" s="37"/>
      <c r="KT152" s="37"/>
      <c r="KU152" s="37"/>
      <c r="KV152" s="37"/>
      <c r="KW152" s="37"/>
      <c r="KX152" s="37"/>
      <c r="KY152" s="37"/>
      <c r="KZ152" s="37"/>
      <c r="LA152" s="37"/>
      <c r="LB152" s="37"/>
      <c r="LC152" s="37"/>
      <c r="LD152" s="37"/>
      <c r="LE152" s="37"/>
      <c r="LF152" s="37"/>
      <c r="LG152" s="37"/>
      <c r="LH152" s="37"/>
      <c r="LI152" s="37"/>
      <c r="LJ152" s="37"/>
      <c r="LK152" s="37"/>
      <c r="LL152" s="37"/>
      <c r="LM152" s="37"/>
      <c r="LN152" s="37"/>
      <c r="LO152" s="37"/>
      <c r="LP152" s="37"/>
      <c r="LQ152" s="37"/>
      <c r="LR152" s="37"/>
      <c r="LS152" s="37"/>
      <c r="LT152" s="37"/>
      <c r="LU152" s="37"/>
      <c r="LV152" s="37"/>
      <c r="LW152" s="37"/>
      <c r="LX152" s="37"/>
      <c r="LY152" s="37"/>
      <c r="LZ152" s="37"/>
      <c r="MA152" s="37"/>
      <c r="MB152" s="37"/>
      <c r="MC152" s="37"/>
      <c r="MD152" s="37"/>
      <c r="ME152" s="37"/>
      <c r="MF152" s="37"/>
      <c r="MG152" s="37"/>
      <c r="MH152" s="37"/>
      <c r="MI152" s="37"/>
      <c r="MJ152" s="37"/>
      <c r="MK152" s="37"/>
      <c r="ML152" s="37"/>
      <c r="MM152" s="37"/>
      <c r="MN152" s="37"/>
      <c r="MO152" s="37"/>
      <c r="MP152" s="37"/>
      <c r="MQ152" s="37"/>
      <c r="MR152" s="37"/>
      <c r="MS152" s="37"/>
      <c r="MT152" s="37"/>
      <c r="MU152" s="37"/>
      <c r="MV152" s="37"/>
      <c r="MW152" s="37"/>
      <c r="MX152" s="37"/>
      <c r="MY152" s="37"/>
      <c r="MZ152" s="37"/>
      <c r="NA152" s="37"/>
      <c r="NB152" s="37"/>
      <c r="NC152" s="37"/>
      <c r="ND152" s="37"/>
      <c r="NE152" s="37"/>
      <c r="NF152" s="37"/>
      <c r="NG152" s="37"/>
      <c r="NH152" s="37"/>
      <c r="NI152" s="37"/>
      <c r="NJ152" s="37"/>
      <c r="NK152" s="37"/>
      <c r="NL152" s="37"/>
      <c r="NM152" s="37"/>
      <c r="NN152" s="37"/>
      <c r="NO152" s="37"/>
      <c r="NP152" s="37"/>
      <c r="NQ152" s="37"/>
      <c r="NR152" s="37"/>
      <c r="NS152" s="37"/>
      <c r="NT152" s="37"/>
      <c r="NU152" s="37"/>
      <c r="NV152" s="37"/>
    </row>
    <row r="153" spans="1:386" s="40" customFormat="1" ht="41.4">
      <c r="A153" s="1774"/>
      <c r="B153" s="1963" t="s">
        <v>1230</v>
      </c>
      <c r="C153" s="1954" t="s">
        <v>248</v>
      </c>
      <c r="D153" s="1821" t="s">
        <v>848</v>
      </c>
      <c r="E153" s="1818"/>
      <c r="F153" s="1819"/>
      <c r="G153" s="1818"/>
      <c r="H153" s="1819"/>
      <c r="I153" s="1778"/>
      <c r="J153" s="1776"/>
      <c r="K153" s="1776"/>
      <c r="L153" s="1774"/>
      <c r="M153" s="1814">
        <f>SUM(N153:P153)</f>
        <v>5800</v>
      </c>
      <c r="N153" s="1687"/>
      <c r="O153" s="1812">
        <v>5000</v>
      </c>
      <c r="P153" s="1789">
        <v>800</v>
      </c>
      <c r="Q153" s="1772">
        <f>R153+S153+T153</f>
        <v>800</v>
      </c>
      <c r="R153" s="1772"/>
      <c r="S153" s="1772"/>
      <c r="T153" s="1772">
        <v>800</v>
      </c>
      <c r="U153" s="1725"/>
      <c r="V153" s="1689">
        <f t="shared" ref="V153:V216" si="86">E153-J153</f>
        <v>0</v>
      </c>
      <c r="W153" s="1638">
        <v>1</v>
      </c>
      <c r="X153" s="1639"/>
      <c r="Y153" s="1995"/>
      <c r="Z153" s="1638">
        <v>1</v>
      </c>
      <c r="AA153" s="1639"/>
      <c r="AB153" s="1644"/>
      <c r="AC153" s="1644"/>
      <c r="AD153" s="1995"/>
      <c r="AE153" s="1988"/>
      <c r="AF153" s="1643"/>
      <c r="AG153" s="1543">
        <f t="shared" si="76"/>
        <v>0</v>
      </c>
      <c r="AH153" s="1643"/>
      <c r="AI153" s="1543">
        <f t="shared" si="77"/>
        <v>0</v>
      </c>
      <c r="AJ153" s="1643"/>
      <c r="AK153" s="1543">
        <f t="shared" si="78"/>
        <v>0</v>
      </c>
      <c r="AL153" s="1643"/>
      <c r="AM153" s="1543">
        <f t="shared" si="79"/>
        <v>0</v>
      </c>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60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c r="IP153" s="37"/>
      <c r="IQ153" s="37"/>
      <c r="IR153" s="37"/>
      <c r="IS153" s="37"/>
      <c r="IT153" s="37"/>
      <c r="IU153" s="37"/>
      <c r="IV153" s="37"/>
      <c r="IW153" s="37"/>
      <c r="IX153" s="37"/>
      <c r="IY153" s="37"/>
      <c r="IZ153" s="37"/>
      <c r="JA153" s="37"/>
      <c r="JB153" s="37"/>
      <c r="JC153" s="37"/>
      <c r="JD153" s="37"/>
      <c r="JE153" s="37"/>
      <c r="JF153" s="37"/>
      <c r="JG153" s="37"/>
      <c r="JH153" s="37"/>
      <c r="JI153" s="37"/>
      <c r="JJ153" s="37"/>
      <c r="JK153" s="37"/>
      <c r="JL153" s="37"/>
      <c r="JM153" s="37"/>
      <c r="JN153" s="37"/>
      <c r="JO153" s="37"/>
      <c r="JP153" s="37"/>
      <c r="JQ153" s="37"/>
      <c r="JR153" s="37"/>
      <c r="JS153" s="37"/>
      <c r="JT153" s="37"/>
      <c r="JU153" s="37"/>
      <c r="JV153" s="37"/>
      <c r="JW153" s="37"/>
      <c r="JX153" s="37"/>
      <c r="JY153" s="37"/>
      <c r="JZ153" s="37"/>
      <c r="KA153" s="37"/>
      <c r="KB153" s="37"/>
      <c r="KC153" s="37"/>
      <c r="KD153" s="37"/>
      <c r="KE153" s="37"/>
      <c r="KF153" s="37"/>
      <c r="KG153" s="37"/>
      <c r="KH153" s="37"/>
      <c r="KI153" s="37"/>
      <c r="KJ153" s="37"/>
      <c r="KK153" s="37"/>
      <c r="KL153" s="37"/>
      <c r="KM153" s="37"/>
      <c r="KN153" s="37"/>
      <c r="KO153" s="37"/>
      <c r="KP153" s="37"/>
      <c r="KQ153" s="37"/>
      <c r="KR153" s="37"/>
      <c r="KS153" s="37"/>
      <c r="KT153" s="37"/>
      <c r="KU153" s="37"/>
      <c r="KV153" s="37"/>
      <c r="KW153" s="37"/>
      <c r="KX153" s="37"/>
      <c r="KY153" s="37"/>
      <c r="KZ153" s="37"/>
      <c r="LA153" s="37"/>
      <c r="LB153" s="37"/>
      <c r="LC153" s="37"/>
      <c r="LD153" s="37"/>
      <c r="LE153" s="37"/>
      <c r="LF153" s="37"/>
      <c r="LG153" s="37"/>
      <c r="LH153" s="37"/>
      <c r="LI153" s="37"/>
      <c r="LJ153" s="37"/>
      <c r="LK153" s="37"/>
      <c r="LL153" s="37"/>
      <c r="LM153" s="37"/>
      <c r="LN153" s="37"/>
      <c r="LO153" s="37"/>
      <c r="LP153" s="37"/>
      <c r="LQ153" s="37"/>
      <c r="LR153" s="37"/>
      <c r="LS153" s="37"/>
      <c r="LT153" s="37"/>
      <c r="LU153" s="37"/>
      <c r="LV153" s="37"/>
      <c r="LW153" s="37"/>
      <c r="LX153" s="37"/>
      <c r="LY153" s="37"/>
      <c r="LZ153" s="37"/>
      <c r="MA153" s="37"/>
      <c r="MB153" s="37"/>
      <c r="MC153" s="37"/>
      <c r="MD153" s="37"/>
      <c r="ME153" s="37"/>
      <c r="MF153" s="37"/>
      <c r="MG153" s="37"/>
      <c r="MH153" s="37"/>
      <c r="MI153" s="37"/>
      <c r="MJ153" s="37"/>
      <c r="MK153" s="37"/>
      <c r="ML153" s="37"/>
      <c r="MM153" s="37"/>
      <c r="MN153" s="37"/>
      <c r="MO153" s="37"/>
      <c r="MP153" s="37"/>
      <c r="MQ153" s="37"/>
      <c r="MR153" s="37"/>
      <c r="MS153" s="37"/>
      <c r="MT153" s="37"/>
      <c r="MU153" s="37"/>
      <c r="MV153" s="37"/>
      <c r="MW153" s="37"/>
      <c r="MX153" s="37"/>
      <c r="MY153" s="37"/>
      <c r="MZ153" s="37"/>
      <c r="NA153" s="37"/>
      <c r="NB153" s="37"/>
      <c r="NC153" s="37"/>
      <c r="ND153" s="37"/>
      <c r="NE153" s="37"/>
      <c r="NF153" s="37"/>
      <c r="NG153" s="37"/>
      <c r="NH153" s="37"/>
      <c r="NI153" s="37"/>
      <c r="NJ153" s="37"/>
      <c r="NK153" s="37"/>
      <c r="NL153" s="37"/>
      <c r="NM153" s="37"/>
      <c r="NN153" s="37"/>
      <c r="NO153" s="37"/>
      <c r="NP153" s="37"/>
      <c r="NQ153" s="37"/>
      <c r="NR153" s="37"/>
      <c r="NS153" s="37"/>
      <c r="NT153" s="37"/>
      <c r="NU153" s="37"/>
      <c r="NV153" s="37"/>
    </row>
    <row r="154" spans="1:386" s="40" customFormat="1" ht="41.4">
      <c r="A154" s="1774"/>
      <c r="B154" s="1817" t="s">
        <v>652</v>
      </c>
      <c r="C154" s="1955"/>
      <c r="D154" s="1925"/>
      <c r="E154" s="1818">
        <v>16756</v>
      </c>
      <c r="F154" s="1819" t="s">
        <v>978</v>
      </c>
      <c r="G154" s="1818">
        <v>360</v>
      </c>
      <c r="H154" s="1819" t="s">
        <v>1103</v>
      </c>
      <c r="I154" s="1778"/>
      <c r="J154" s="1776"/>
      <c r="K154" s="1776"/>
      <c r="L154" s="1774"/>
      <c r="M154" s="1687"/>
      <c r="N154" s="1687"/>
      <c r="O154" s="1812"/>
      <c r="P154" s="1776"/>
      <c r="Q154" s="1813"/>
      <c r="R154" s="1777"/>
      <c r="S154" s="1777"/>
      <c r="T154" s="1777"/>
      <c r="U154" s="1725"/>
      <c r="V154" s="1689">
        <f t="shared" si="86"/>
        <v>16756</v>
      </c>
      <c r="W154" s="1638"/>
      <c r="X154" s="1639"/>
      <c r="Y154" s="1995"/>
      <c r="Z154" s="1638"/>
      <c r="AA154" s="1639"/>
      <c r="AB154" s="1644"/>
      <c r="AC154" s="1644"/>
      <c r="AD154" s="1995"/>
      <c r="AE154" s="1988"/>
      <c r="AF154" s="1643">
        <v>1</v>
      </c>
      <c r="AG154" s="1543">
        <f t="shared" si="76"/>
        <v>16756</v>
      </c>
      <c r="AH154" s="1643"/>
      <c r="AI154" s="1543">
        <f t="shared" si="77"/>
        <v>0</v>
      </c>
      <c r="AJ154" s="1643"/>
      <c r="AK154" s="1543">
        <f t="shared" si="78"/>
        <v>0</v>
      </c>
      <c r="AL154" s="1643"/>
      <c r="AM154" s="1543">
        <f t="shared" si="79"/>
        <v>0</v>
      </c>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60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c r="IP154" s="37"/>
      <c r="IQ154" s="37"/>
      <c r="IR154" s="37"/>
      <c r="IS154" s="37"/>
      <c r="IT154" s="37"/>
      <c r="IU154" s="37"/>
      <c r="IV154" s="37"/>
      <c r="IW154" s="37"/>
      <c r="IX154" s="37"/>
      <c r="IY154" s="37"/>
      <c r="IZ154" s="37"/>
      <c r="JA154" s="37"/>
      <c r="JB154" s="37"/>
      <c r="JC154" s="37"/>
      <c r="JD154" s="37"/>
      <c r="JE154" s="37"/>
      <c r="JF154" s="37"/>
      <c r="JG154" s="37"/>
      <c r="JH154" s="37"/>
      <c r="JI154" s="37"/>
      <c r="JJ154" s="37"/>
      <c r="JK154" s="37"/>
      <c r="JL154" s="37"/>
      <c r="JM154" s="37"/>
      <c r="JN154" s="37"/>
      <c r="JO154" s="37"/>
      <c r="JP154" s="37"/>
      <c r="JQ154" s="37"/>
      <c r="JR154" s="37"/>
      <c r="JS154" s="37"/>
      <c r="JT154" s="37"/>
      <c r="JU154" s="37"/>
      <c r="JV154" s="37"/>
      <c r="JW154" s="37"/>
      <c r="JX154" s="37"/>
      <c r="JY154" s="37"/>
      <c r="JZ154" s="37"/>
      <c r="KA154" s="37"/>
      <c r="KB154" s="37"/>
      <c r="KC154" s="37"/>
      <c r="KD154" s="37"/>
      <c r="KE154" s="37"/>
      <c r="KF154" s="37"/>
      <c r="KG154" s="37"/>
      <c r="KH154" s="37"/>
      <c r="KI154" s="37"/>
      <c r="KJ154" s="37"/>
      <c r="KK154" s="37"/>
      <c r="KL154" s="37"/>
      <c r="KM154" s="37"/>
      <c r="KN154" s="37"/>
      <c r="KO154" s="37"/>
      <c r="KP154" s="37"/>
      <c r="KQ154" s="37"/>
      <c r="KR154" s="37"/>
      <c r="KS154" s="37"/>
      <c r="KT154" s="37"/>
      <c r="KU154" s="37"/>
      <c r="KV154" s="37"/>
      <c r="KW154" s="37"/>
      <c r="KX154" s="37"/>
      <c r="KY154" s="37"/>
      <c r="KZ154" s="37"/>
      <c r="LA154" s="37"/>
      <c r="LB154" s="37"/>
      <c r="LC154" s="37"/>
      <c r="LD154" s="37"/>
      <c r="LE154" s="37"/>
      <c r="LF154" s="37"/>
      <c r="LG154" s="37"/>
      <c r="LH154" s="37"/>
      <c r="LI154" s="37"/>
      <c r="LJ154" s="37"/>
      <c r="LK154" s="37"/>
      <c r="LL154" s="37"/>
      <c r="LM154" s="37"/>
      <c r="LN154" s="37"/>
      <c r="LO154" s="37"/>
      <c r="LP154" s="37"/>
      <c r="LQ154" s="37"/>
      <c r="LR154" s="37"/>
      <c r="LS154" s="37"/>
      <c r="LT154" s="37"/>
      <c r="LU154" s="37"/>
      <c r="LV154" s="37"/>
      <c r="LW154" s="37"/>
      <c r="LX154" s="37"/>
      <c r="LY154" s="37"/>
      <c r="LZ154" s="37"/>
      <c r="MA154" s="37"/>
      <c r="MB154" s="37"/>
      <c r="MC154" s="37"/>
      <c r="MD154" s="37"/>
      <c r="ME154" s="37"/>
      <c r="MF154" s="37"/>
      <c r="MG154" s="37"/>
      <c r="MH154" s="37"/>
      <c r="MI154" s="37"/>
      <c r="MJ154" s="37"/>
      <c r="MK154" s="37"/>
      <c r="ML154" s="37"/>
      <c r="MM154" s="37"/>
      <c r="MN154" s="37"/>
      <c r="MO154" s="37"/>
      <c r="MP154" s="37"/>
      <c r="MQ154" s="37"/>
      <c r="MR154" s="37"/>
      <c r="MS154" s="37"/>
      <c r="MT154" s="37"/>
      <c r="MU154" s="37"/>
      <c r="MV154" s="37"/>
      <c r="MW154" s="37"/>
      <c r="MX154" s="37"/>
      <c r="MY154" s="37"/>
      <c r="MZ154" s="37"/>
      <c r="NA154" s="37"/>
      <c r="NB154" s="37"/>
      <c r="NC154" s="37"/>
      <c r="ND154" s="37"/>
      <c r="NE154" s="37"/>
      <c r="NF154" s="37"/>
      <c r="NG154" s="37"/>
      <c r="NH154" s="37"/>
      <c r="NI154" s="37"/>
      <c r="NJ154" s="37"/>
      <c r="NK154" s="37"/>
      <c r="NL154" s="37"/>
      <c r="NM154" s="37"/>
      <c r="NN154" s="37"/>
      <c r="NO154" s="37"/>
      <c r="NP154" s="37"/>
      <c r="NQ154" s="37"/>
      <c r="NR154" s="37"/>
      <c r="NS154" s="37"/>
      <c r="NT154" s="37"/>
      <c r="NU154" s="37"/>
      <c r="NV154" s="37"/>
    </row>
    <row r="155" spans="1:386" s="40" customFormat="1" ht="27.6">
      <c r="A155" s="1774"/>
      <c r="B155" s="1817" t="s">
        <v>846</v>
      </c>
      <c r="C155" s="1955"/>
      <c r="D155" s="1925"/>
      <c r="E155" s="1818">
        <v>1301</v>
      </c>
      <c r="F155" s="1819" t="s">
        <v>986</v>
      </c>
      <c r="G155" s="1818">
        <v>90</v>
      </c>
      <c r="H155" s="1819" t="s">
        <v>643</v>
      </c>
      <c r="I155" s="1778"/>
      <c r="J155" s="1776"/>
      <c r="K155" s="1776"/>
      <c r="L155" s="1774"/>
      <c r="M155" s="1687"/>
      <c r="N155" s="1687"/>
      <c r="O155" s="1812"/>
      <c r="P155" s="1776"/>
      <c r="Q155" s="1813"/>
      <c r="R155" s="1777"/>
      <c r="S155" s="1777"/>
      <c r="T155" s="1777"/>
      <c r="U155" s="1725"/>
      <c r="V155" s="1689">
        <f t="shared" si="86"/>
        <v>1301</v>
      </c>
      <c r="W155" s="1638"/>
      <c r="X155" s="1639"/>
      <c r="Y155" s="1995"/>
      <c r="Z155" s="1638"/>
      <c r="AA155" s="1639"/>
      <c r="AB155" s="1644"/>
      <c r="AC155" s="1644"/>
      <c r="AD155" s="1995"/>
      <c r="AE155" s="1988"/>
      <c r="AF155" s="1643"/>
      <c r="AG155" s="1543">
        <f t="shared" si="76"/>
        <v>0</v>
      </c>
      <c r="AH155" s="1643"/>
      <c r="AI155" s="1543">
        <f t="shared" si="77"/>
        <v>0</v>
      </c>
      <c r="AJ155" s="1643">
        <v>1</v>
      </c>
      <c r="AK155" s="1543">
        <f t="shared" si="78"/>
        <v>1301</v>
      </c>
      <c r="AL155" s="1643"/>
      <c r="AM155" s="1543">
        <f t="shared" si="79"/>
        <v>0</v>
      </c>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60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c r="IP155" s="37"/>
      <c r="IQ155" s="37"/>
      <c r="IR155" s="37"/>
      <c r="IS155" s="37"/>
      <c r="IT155" s="37"/>
      <c r="IU155" s="37"/>
      <c r="IV155" s="37"/>
      <c r="IW155" s="37"/>
      <c r="IX155" s="37"/>
      <c r="IY155" s="37"/>
      <c r="IZ155" s="37"/>
      <c r="JA155" s="37"/>
      <c r="JB155" s="37"/>
      <c r="JC155" s="37"/>
      <c r="JD155" s="37"/>
      <c r="JE155" s="37"/>
      <c r="JF155" s="37"/>
      <c r="JG155" s="37"/>
      <c r="JH155" s="37"/>
      <c r="JI155" s="37"/>
      <c r="JJ155" s="37"/>
      <c r="JK155" s="37"/>
      <c r="JL155" s="37"/>
      <c r="JM155" s="37"/>
      <c r="JN155" s="37"/>
      <c r="JO155" s="37"/>
      <c r="JP155" s="37"/>
      <c r="JQ155" s="37"/>
      <c r="JR155" s="37"/>
      <c r="JS155" s="37"/>
      <c r="JT155" s="37"/>
      <c r="JU155" s="37"/>
      <c r="JV155" s="37"/>
      <c r="JW155" s="37"/>
      <c r="JX155" s="37"/>
      <c r="JY155" s="37"/>
      <c r="JZ155" s="37"/>
      <c r="KA155" s="37"/>
      <c r="KB155" s="37"/>
      <c r="KC155" s="37"/>
      <c r="KD155" s="37"/>
      <c r="KE155" s="37"/>
      <c r="KF155" s="37"/>
      <c r="KG155" s="37"/>
      <c r="KH155" s="37"/>
      <c r="KI155" s="37"/>
      <c r="KJ155" s="37"/>
      <c r="KK155" s="37"/>
      <c r="KL155" s="37"/>
      <c r="KM155" s="37"/>
      <c r="KN155" s="37"/>
      <c r="KO155" s="37"/>
      <c r="KP155" s="37"/>
      <c r="KQ155" s="37"/>
      <c r="KR155" s="37"/>
      <c r="KS155" s="37"/>
      <c r="KT155" s="37"/>
      <c r="KU155" s="37"/>
      <c r="KV155" s="37"/>
      <c r="KW155" s="37"/>
      <c r="KX155" s="37"/>
      <c r="KY155" s="37"/>
      <c r="KZ155" s="37"/>
      <c r="LA155" s="37"/>
      <c r="LB155" s="37"/>
      <c r="LC155" s="37"/>
      <c r="LD155" s="37"/>
      <c r="LE155" s="37"/>
      <c r="LF155" s="37"/>
      <c r="LG155" s="37"/>
      <c r="LH155" s="37"/>
      <c r="LI155" s="37"/>
      <c r="LJ155" s="37"/>
      <c r="LK155" s="37"/>
      <c r="LL155" s="37"/>
      <c r="LM155" s="37"/>
      <c r="LN155" s="37"/>
      <c r="LO155" s="37"/>
      <c r="LP155" s="37"/>
      <c r="LQ155" s="37"/>
      <c r="LR155" s="37"/>
      <c r="LS155" s="37"/>
      <c r="LT155" s="37"/>
      <c r="LU155" s="37"/>
      <c r="LV155" s="37"/>
      <c r="LW155" s="37"/>
      <c r="LX155" s="37"/>
      <c r="LY155" s="37"/>
      <c r="LZ155" s="37"/>
      <c r="MA155" s="37"/>
      <c r="MB155" s="37"/>
      <c r="MC155" s="37"/>
      <c r="MD155" s="37"/>
      <c r="ME155" s="37"/>
      <c r="MF155" s="37"/>
      <c r="MG155" s="37"/>
      <c r="MH155" s="37"/>
      <c r="MI155" s="37"/>
      <c r="MJ155" s="37"/>
      <c r="MK155" s="37"/>
      <c r="ML155" s="37"/>
      <c r="MM155" s="37"/>
      <c r="MN155" s="37"/>
      <c r="MO155" s="37"/>
      <c r="MP155" s="37"/>
      <c r="MQ155" s="37"/>
      <c r="MR155" s="37"/>
      <c r="MS155" s="37"/>
      <c r="MT155" s="37"/>
      <c r="MU155" s="37"/>
      <c r="MV155" s="37"/>
      <c r="MW155" s="37"/>
      <c r="MX155" s="37"/>
      <c r="MY155" s="37"/>
      <c r="MZ155" s="37"/>
      <c r="NA155" s="37"/>
      <c r="NB155" s="37"/>
      <c r="NC155" s="37"/>
      <c r="ND155" s="37"/>
      <c r="NE155" s="37"/>
      <c r="NF155" s="37"/>
      <c r="NG155" s="37"/>
      <c r="NH155" s="37"/>
      <c r="NI155" s="37"/>
      <c r="NJ155" s="37"/>
      <c r="NK155" s="37"/>
      <c r="NL155" s="37"/>
      <c r="NM155" s="37"/>
      <c r="NN155" s="37"/>
      <c r="NO155" s="37"/>
      <c r="NP155" s="37"/>
      <c r="NQ155" s="37"/>
      <c r="NR155" s="37"/>
      <c r="NS155" s="37"/>
      <c r="NT155" s="37"/>
      <c r="NU155" s="37"/>
      <c r="NV155" s="37"/>
    </row>
    <row r="156" spans="1:386" s="1579" customFormat="1">
      <c r="A156" s="1672">
        <v>5</v>
      </c>
      <c r="B156" s="1769" t="s">
        <v>57</v>
      </c>
      <c r="C156" s="1810"/>
      <c r="D156" s="1811" t="s">
        <v>33</v>
      </c>
      <c r="E156" s="1780">
        <f>SUM(E157:E164)</f>
        <v>12173</v>
      </c>
      <c r="F156" s="1721"/>
      <c r="G156" s="1780"/>
      <c r="H156" s="1721">
        <f>SUM(H157:H163)</f>
        <v>0</v>
      </c>
      <c r="I156" s="1721">
        <f>SUM(I157:I163)</f>
        <v>0</v>
      </c>
      <c r="J156" s="1780">
        <f>SUM(J157:J164)</f>
        <v>12035.896000000001</v>
      </c>
      <c r="K156" s="1780"/>
      <c r="L156" s="1721"/>
      <c r="M156" s="1780">
        <f t="shared" ref="M156:T156" si="87">SUM(M157:M164)</f>
        <v>7490</v>
      </c>
      <c r="N156" s="1780">
        <f t="shared" si="87"/>
        <v>0</v>
      </c>
      <c r="O156" s="1780">
        <f t="shared" si="87"/>
        <v>6790</v>
      </c>
      <c r="P156" s="1780">
        <f t="shared" si="87"/>
        <v>700</v>
      </c>
      <c r="Q156" s="1780">
        <f t="shared" si="87"/>
        <v>5697</v>
      </c>
      <c r="R156" s="1780">
        <f t="shared" si="87"/>
        <v>0</v>
      </c>
      <c r="S156" s="1780">
        <f t="shared" si="87"/>
        <v>5241</v>
      </c>
      <c r="T156" s="1780">
        <f t="shared" si="87"/>
        <v>456</v>
      </c>
      <c r="U156" s="1811"/>
      <c r="V156" s="1689">
        <f t="shared" si="86"/>
        <v>137.10399999999936</v>
      </c>
      <c r="W156" s="1641">
        <f>SUM(W157:W164)</f>
        <v>2</v>
      </c>
      <c r="X156" s="1641">
        <f>SUM(X157:X164)</f>
        <v>0</v>
      </c>
      <c r="Y156" s="1995">
        <f>W156+X156</f>
        <v>2</v>
      </c>
      <c r="Z156" s="1641">
        <f>SUM(Z157:Z164)</f>
        <v>2</v>
      </c>
      <c r="AA156" s="1641">
        <f>SUM(AA157:AA164)</f>
        <v>0</v>
      </c>
      <c r="AB156" s="1641">
        <f>SUM(AB157:AB164)</f>
        <v>0</v>
      </c>
      <c r="AC156" s="1641">
        <f>SUM(AC157:AC164)</f>
        <v>0</v>
      </c>
      <c r="AD156" s="1989">
        <f>Z156+AB156</f>
        <v>2</v>
      </c>
      <c r="AE156" s="1988">
        <f>AD156/Y156</f>
        <v>1</v>
      </c>
      <c r="AF156" s="1641">
        <f t="shared" ref="AF156:AM156" si="88">SUM(AF157:AF164)</f>
        <v>2</v>
      </c>
      <c r="AG156" s="1641">
        <f t="shared" si="88"/>
        <v>12173</v>
      </c>
      <c r="AH156" s="1641">
        <f t="shared" si="88"/>
        <v>2</v>
      </c>
      <c r="AI156" s="1641">
        <f t="shared" si="88"/>
        <v>12035.896000000001</v>
      </c>
      <c r="AJ156" s="1641">
        <f t="shared" si="88"/>
        <v>0</v>
      </c>
      <c r="AK156" s="1641">
        <f t="shared" si="88"/>
        <v>0</v>
      </c>
      <c r="AL156" s="1641">
        <f t="shared" si="88"/>
        <v>0</v>
      </c>
      <c r="AM156" s="1641">
        <f t="shared" si="88"/>
        <v>0</v>
      </c>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60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c r="IP156" s="37"/>
      <c r="IQ156" s="37"/>
      <c r="IR156" s="37"/>
      <c r="IS156" s="37"/>
      <c r="IT156" s="37"/>
      <c r="IU156" s="37"/>
      <c r="IV156" s="37"/>
      <c r="IW156" s="37"/>
      <c r="IX156" s="37"/>
      <c r="IY156" s="37"/>
      <c r="IZ156" s="37"/>
      <c r="JA156" s="37"/>
      <c r="JB156" s="37"/>
      <c r="JC156" s="37"/>
      <c r="JD156" s="37"/>
      <c r="JE156" s="37"/>
      <c r="JF156" s="37"/>
      <c r="JG156" s="37"/>
      <c r="JH156" s="37"/>
      <c r="JI156" s="37"/>
      <c r="JJ156" s="37"/>
      <c r="JK156" s="37"/>
      <c r="JL156" s="37"/>
      <c r="JM156" s="37"/>
      <c r="JN156" s="37"/>
      <c r="JO156" s="37"/>
      <c r="JP156" s="37"/>
      <c r="JQ156" s="37"/>
      <c r="JR156" s="37"/>
      <c r="JS156" s="37"/>
      <c r="JT156" s="37"/>
      <c r="JU156" s="37"/>
      <c r="JV156" s="37"/>
      <c r="JW156" s="37"/>
      <c r="JX156" s="37"/>
      <c r="JY156" s="37"/>
      <c r="JZ156" s="37"/>
      <c r="KA156" s="37"/>
      <c r="KB156" s="37"/>
      <c r="KC156" s="37"/>
      <c r="KD156" s="37"/>
      <c r="KE156" s="37"/>
      <c r="KF156" s="37"/>
      <c r="KG156" s="37"/>
      <c r="KH156" s="37"/>
      <c r="KI156" s="37"/>
      <c r="KJ156" s="37"/>
      <c r="KK156" s="37"/>
      <c r="KL156" s="37"/>
      <c r="KM156" s="37"/>
      <c r="KN156" s="37"/>
      <c r="KO156" s="37"/>
      <c r="KP156" s="37"/>
      <c r="KQ156" s="37"/>
      <c r="KR156" s="37"/>
      <c r="KS156" s="37"/>
      <c r="KT156" s="37"/>
      <c r="KU156" s="37"/>
      <c r="KV156" s="37"/>
      <c r="KW156" s="37"/>
      <c r="KX156" s="37"/>
      <c r="KY156" s="37"/>
      <c r="KZ156" s="37"/>
      <c r="LA156" s="37"/>
      <c r="LB156" s="37"/>
      <c r="LC156" s="37"/>
      <c r="LD156" s="37"/>
      <c r="LE156" s="37"/>
      <c r="LF156" s="37"/>
      <c r="LG156" s="37"/>
      <c r="LH156" s="37"/>
      <c r="LI156" s="37"/>
      <c r="LJ156" s="37"/>
      <c r="LK156" s="37"/>
      <c r="LL156" s="37"/>
      <c r="LM156" s="37"/>
      <c r="LN156" s="37"/>
      <c r="LO156" s="37"/>
      <c r="LP156" s="37"/>
      <c r="LQ156" s="37"/>
      <c r="LR156" s="37"/>
      <c r="LS156" s="37"/>
      <c r="LT156" s="37"/>
      <c r="LU156" s="37"/>
      <c r="LV156" s="37"/>
      <c r="LW156" s="37"/>
      <c r="LX156" s="37"/>
      <c r="LY156" s="37"/>
      <c r="LZ156" s="37"/>
      <c r="MA156" s="37"/>
      <c r="MB156" s="37"/>
      <c r="MC156" s="37"/>
      <c r="MD156" s="37"/>
      <c r="ME156" s="37"/>
      <c r="MF156" s="37"/>
      <c r="MG156" s="37"/>
      <c r="MH156" s="37"/>
      <c r="MI156" s="37"/>
      <c r="MJ156" s="37"/>
      <c r="MK156" s="37"/>
      <c r="ML156" s="37"/>
      <c r="MM156" s="37"/>
      <c r="MN156" s="37"/>
      <c r="MO156" s="37"/>
      <c r="MP156" s="37"/>
      <c r="MQ156" s="37"/>
      <c r="MR156" s="37"/>
      <c r="MS156" s="37"/>
      <c r="MT156" s="37"/>
      <c r="MU156" s="37"/>
      <c r="MV156" s="37"/>
      <c r="MW156" s="37"/>
      <c r="MX156" s="37"/>
      <c r="MY156" s="37"/>
      <c r="MZ156" s="37"/>
      <c r="NA156" s="37"/>
      <c r="NB156" s="37"/>
      <c r="NC156" s="37"/>
      <c r="ND156" s="37"/>
      <c r="NE156" s="37"/>
      <c r="NF156" s="37"/>
      <c r="NG156" s="37"/>
      <c r="NH156" s="37"/>
      <c r="NI156" s="37"/>
      <c r="NJ156" s="37"/>
      <c r="NK156" s="37"/>
      <c r="NL156" s="37"/>
      <c r="NM156" s="37"/>
      <c r="NN156" s="37"/>
      <c r="NO156" s="37"/>
      <c r="NP156" s="37"/>
      <c r="NQ156" s="37"/>
      <c r="NR156" s="37"/>
      <c r="NS156" s="37"/>
      <c r="NT156" s="37"/>
      <c r="NU156" s="37"/>
      <c r="NV156" s="37"/>
    </row>
    <row r="157" spans="1:386" s="28" customFormat="1" ht="27.6">
      <c r="A157" s="1784"/>
      <c r="B157" s="1723" t="s">
        <v>81</v>
      </c>
      <c r="C157" s="1827"/>
      <c r="D157" s="1725"/>
      <c r="E157" s="1781"/>
      <c r="F157" s="1725"/>
      <c r="G157" s="1781"/>
      <c r="H157" s="1725"/>
      <c r="I157" s="1782"/>
      <c r="J157" s="1781"/>
      <c r="K157" s="1781"/>
      <c r="L157" s="1725"/>
      <c r="M157" s="1781"/>
      <c r="N157" s="1781"/>
      <c r="O157" s="1781"/>
      <c r="P157" s="1781"/>
      <c r="Q157" s="1783"/>
      <c r="R157" s="1783"/>
      <c r="S157" s="1783"/>
      <c r="T157" s="1783"/>
      <c r="U157" s="1617" t="s">
        <v>33</v>
      </c>
      <c r="V157" s="1689">
        <f t="shared" si="86"/>
        <v>0</v>
      </c>
      <c r="W157" s="1641"/>
      <c r="X157" s="1642"/>
      <c r="Y157" s="1995"/>
      <c r="Z157" s="1641"/>
      <c r="AA157" s="1642"/>
      <c r="AB157" s="1634"/>
      <c r="AC157" s="1634"/>
      <c r="AD157" s="1995"/>
      <c r="AE157" s="1988"/>
      <c r="AF157" s="1634"/>
      <c r="AG157" s="1543"/>
      <c r="AH157" s="1634"/>
      <c r="AI157" s="1637"/>
      <c r="AJ157" s="1634"/>
      <c r="AK157" s="1637"/>
      <c r="AL157" s="1634"/>
      <c r="AM157" s="1637"/>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c r="CA157" s="44"/>
      <c r="CB157" s="44"/>
      <c r="CC157" s="44"/>
      <c r="CD157" s="44"/>
      <c r="CE157" s="44"/>
      <c r="CF157" s="44"/>
      <c r="CG157" s="44"/>
      <c r="CH157" s="44"/>
      <c r="CI157" s="44"/>
      <c r="CJ157" s="44"/>
      <c r="CK157" s="44"/>
      <c r="CL157" s="44"/>
      <c r="CM157" s="44"/>
      <c r="CN157" s="44"/>
      <c r="CO157" s="44"/>
      <c r="CP157" s="44"/>
      <c r="CQ157" s="44"/>
      <c r="CR157" s="44"/>
      <c r="CS157" s="44"/>
      <c r="CT157" s="44"/>
      <c r="CU157" s="44"/>
      <c r="CV157" s="44"/>
      <c r="CW157" s="44"/>
      <c r="CX157" s="44"/>
      <c r="CY157" s="44"/>
      <c r="CZ157" s="44"/>
      <c r="DA157" s="44"/>
      <c r="DB157" s="44"/>
      <c r="DC157" s="44"/>
      <c r="DD157" s="44"/>
      <c r="DE157" s="44"/>
      <c r="DF157" s="44"/>
      <c r="DG157" s="44"/>
      <c r="DH157" s="44"/>
      <c r="DI157" s="44"/>
      <c r="DJ157" s="44"/>
      <c r="DK157" s="44"/>
      <c r="DL157" s="44"/>
      <c r="DM157" s="44"/>
      <c r="DN157" s="44"/>
      <c r="DO157" s="44"/>
      <c r="DP157" s="44"/>
      <c r="DQ157" s="44"/>
      <c r="DR157" s="44"/>
      <c r="DS157" s="44"/>
      <c r="DT157" s="44"/>
      <c r="DU157" s="44"/>
      <c r="DV157" s="44"/>
      <c r="DW157" s="44"/>
      <c r="DX157" s="44"/>
      <c r="DY157" s="44"/>
      <c r="DZ157" s="44"/>
      <c r="EA157" s="44"/>
      <c r="EB157" s="44"/>
      <c r="EC157" s="44"/>
      <c r="ED157" s="44"/>
      <c r="EE157" s="44"/>
      <c r="EF157" s="44"/>
      <c r="EG157" s="44"/>
      <c r="EH157" s="44"/>
      <c r="EI157" s="44"/>
      <c r="EJ157" s="44"/>
      <c r="EK157" s="44"/>
      <c r="EL157" s="44"/>
      <c r="EM157" s="44"/>
      <c r="EN157" s="44"/>
      <c r="EO157" s="44"/>
      <c r="EP157" s="44"/>
      <c r="EQ157" s="44"/>
      <c r="ER157" s="44"/>
      <c r="ES157" s="44"/>
      <c r="ET157" s="44"/>
      <c r="EU157" s="44"/>
      <c r="EV157" s="44"/>
      <c r="EW157" s="44"/>
      <c r="EX157" s="44"/>
      <c r="EY157" s="44"/>
      <c r="EZ157" s="44"/>
      <c r="FA157" s="160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c r="FX157" s="38"/>
      <c r="FY157" s="38"/>
      <c r="FZ157" s="38"/>
      <c r="GA157" s="38"/>
      <c r="GB157" s="38"/>
      <c r="GC157" s="38"/>
      <c r="GD157" s="38"/>
      <c r="GE157" s="38"/>
      <c r="GF157" s="38"/>
      <c r="GG157" s="38"/>
      <c r="GH157" s="38"/>
      <c r="GI157" s="38"/>
      <c r="GJ157" s="38"/>
      <c r="GK157" s="38"/>
      <c r="GL157" s="38"/>
      <c r="GM157" s="38"/>
      <c r="GN157" s="38"/>
      <c r="GO157" s="38"/>
      <c r="GP157" s="38"/>
      <c r="GQ157" s="38"/>
      <c r="GR157" s="38"/>
      <c r="GS157" s="38"/>
      <c r="GT157" s="38"/>
      <c r="GU157" s="38"/>
      <c r="GV157" s="38"/>
      <c r="GW157" s="38"/>
      <c r="GX157" s="38"/>
      <c r="GY157" s="38"/>
      <c r="GZ157" s="38"/>
      <c r="HA157" s="38"/>
      <c r="HB157" s="38"/>
      <c r="HC157" s="38"/>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c r="IL157" s="38"/>
      <c r="IM157" s="38"/>
      <c r="IN157" s="38"/>
      <c r="IO157" s="38"/>
      <c r="IP157" s="38"/>
      <c r="IQ157" s="38"/>
      <c r="IR157" s="38"/>
      <c r="IS157" s="38"/>
      <c r="IT157" s="38"/>
      <c r="IU157" s="38"/>
      <c r="IV157" s="38"/>
      <c r="IW157" s="38"/>
      <c r="IX157" s="38"/>
      <c r="IY157" s="38"/>
      <c r="IZ157" s="38"/>
      <c r="JA157" s="38"/>
      <c r="JB157" s="38"/>
      <c r="JC157" s="38"/>
      <c r="JD157" s="38"/>
      <c r="JE157" s="38"/>
      <c r="JF157" s="38"/>
      <c r="JG157" s="38"/>
      <c r="JH157" s="38"/>
      <c r="JI157" s="38"/>
      <c r="JJ157" s="38"/>
      <c r="JK157" s="38"/>
      <c r="JL157" s="38"/>
      <c r="JM157" s="38"/>
      <c r="JN157" s="38"/>
      <c r="JO157" s="38"/>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38"/>
      <c r="LY157" s="38"/>
      <c r="LZ157" s="38"/>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c r="NQ157" s="38"/>
      <c r="NR157" s="38"/>
      <c r="NS157" s="38"/>
      <c r="NT157" s="38"/>
      <c r="NU157" s="38"/>
      <c r="NV157" s="38"/>
    </row>
    <row r="158" spans="1:386" s="40" customFormat="1" ht="25.2" customHeight="1">
      <c r="A158" s="1774"/>
      <c r="B158" s="1676" t="s">
        <v>166</v>
      </c>
      <c r="C158" s="1681"/>
      <c r="D158" s="1828"/>
      <c r="E158" s="1829"/>
      <c r="F158" s="1830"/>
      <c r="G158" s="1831"/>
      <c r="H158" s="1828"/>
      <c r="I158" s="1832"/>
      <c r="J158" s="1829"/>
      <c r="K158" s="1829"/>
      <c r="L158" s="1830"/>
      <c r="M158" s="1829"/>
      <c r="N158" s="1829"/>
      <c r="O158" s="1829"/>
      <c r="P158" s="1829"/>
      <c r="Q158" s="1833"/>
      <c r="R158" s="1833"/>
      <c r="S158" s="1833"/>
      <c r="T158" s="1777"/>
      <c r="U158" s="1617"/>
      <c r="V158" s="1689">
        <f t="shared" si="86"/>
        <v>0</v>
      </c>
      <c r="W158" s="1638"/>
      <c r="X158" s="1639"/>
      <c r="Y158" s="1995"/>
      <c r="Z158" s="1638"/>
      <c r="AA158" s="1639"/>
      <c r="AB158" s="1644"/>
      <c r="AC158" s="1644"/>
      <c r="AD158" s="1995"/>
      <c r="AE158" s="1988"/>
      <c r="AF158" s="1643"/>
      <c r="AG158" s="1543">
        <f t="shared" ref="AG158:AG164" si="89">AF158*E158</f>
        <v>0</v>
      </c>
      <c r="AH158" s="1643"/>
      <c r="AI158" s="1543">
        <f t="shared" ref="AI158:AI164" si="90">AH158*J158</f>
        <v>0</v>
      </c>
      <c r="AJ158" s="1643"/>
      <c r="AK158" s="1543">
        <f t="shared" ref="AK158:AK164" si="91">AJ158*E158</f>
        <v>0</v>
      </c>
      <c r="AL158" s="1643"/>
      <c r="AM158" s="1543">
        <f t="shared" ref="AM158:AM164" si="92">AL158*J158</f>
        <v>0</v>
      </c>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60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c r="IP158" s="37"/>
      <c r="IQ158" s="37"/>
      <c r="IR158" s="37"/>
      <c r="IS158" s="37"/>
      <c r="IT158" s="37"/>
      <c r="IU158" s="37"/>
      <c r="IV158" s="37"/>
      <c r="IW158" s="37"/>
      <c r="IX158" s="37"/>
      <c r="IY158" s="37"/>
      <c r="IZ158" s="37"/>
      <c r="JA158" s="37"/>
      <c r="JB158" s="37"/>
      <c r="JC158" s="37"/>
      <c r="JD158" s="37"/>
      <c r="JE158" s="37"/>
      <c r="JF158" s="37"/>
      <c r="JG158" s="37"/>
      <c r="JH158" s="37"/>
      <c r="JI158" s="37"/>
      <c r="JJ158" s="37"/>
      <c r="JK158" s="37"/>
      <c r="JL158" s="37"/>
      <c r="JM158" s="37"/>
      <c r="JN158" s="37"/>
      <c r="JO158" s="37"/>
      <c r="JP158" s="37"/>
      <c r="JQ158" s="37"/>
      <c r="JR158" s="37"/>
      <c r="JS158" s="37"/>
      <c r="JT158" s="37"/>
      <c r="JU158" s="37"/>
      <c r="JV158" s="37"/>
      <c r="JW158" s="37"/>
      <c r="JX158" s="37"/>
      <c r="JY158" s="37"/>
      <c r="JZ158" s="37"/>
      <c r="KA158" s="37"/>
      <c r="KB158" s="37"/>
      <c r="KC158" s="37"/>
      <c r="KD158" s="37"/>
      <c r="KE158" s="37"/>
      <c r="KF158" s="37"/>
      <c r="KG158" s="37"/>
      <c r="KH158" s="37"/>
      <c r="KI158" s="37"/>
      <c r="KJ158" s="37"/>
      <c r="KK158" s="37"/>
      <c r="KL158" s="37"/>
      <c r="KM158" s="37"/>
      <c r="KN158" s="37"/>
      <c r="KO158" s="37"/>
      <c r="KP158" s="37"/>
      <c r="KQ158" s="37"/>
      <c r="KR158" s="37"/>
      <c r="KS158" s="37"/>
      <c r="KT158" s="37"/>
      <c r="KU158" s="37"/>
      <c r="KV158" s="37"/>
      <c r="KW158" s="37"/>
      <c r="KX158" s="37"/>
      <c r="KY158" s="37"/>
      <c r="KZ158" s="37"/>
      <c r="LA158" s="37"/>
      <c r="LB158" s="37"/>
      <c r="LC158" s="37"/>
      <c r="LD158" s="37"/>
      <c r="LE158" s="37"/>
      <c r="LF158" s="37"/>
      <c r="LG158" s="37"/>
      <c r="LH158" s="37"/>
      <c r="LI158" s="37"/>
      <c r="LJ158" s="37"/>
      <c r="LK158" s="37"/>
      <c r="LL158" s="37"/>
      <c r="LM158" s="37"/>
      <c r="LN158" s="37"/>
      <c r="LO158" s="37"/>
      <c r="LP158" s="37"/>
      <c r="LQ158" s="37"/>
      <c r="LR158" s="37"/>
      <c r="LS158" s="37"/>
      <c r="LT158" s="37"/>
      <c r="LU158" s="37"/>
      <c r="LV158" s="37"/>
      <c r="LW158" s="37"/>
      <c r="LX158" s="37"/>
      <c r="LY158" s="37"/>
      <c r="LZ158" s="37"/>
      <c r="MA158" s="37"/>
      <c r="MB158" s="37"/>
      <c r="MC158" s="37"/>
      <c r="MD158" s="37"/>
      <c r="ME158" s="37"/>
      <c r="MF158" s="37"/>
      <c r="MG158" s="37"/>
      <c r="MH158" s="37"/>
      <c r="MI158" s="37"/>
      <c r="MJ158" s="37"/>
      <c r="MK158" s="37"/>
      <c r="ML158" s="37"/>
      <c r="MM158" s="37"/>
      <c r="MN158" s="37"/>
      <c r="MO158" s="37"/>
      <c r="MP158" s="37"/>
      <c r="MQ158" s="37"/>
      <c r="MR158" s="37"/>
      <c r="MS158" s="37"/>
      <c r="MT158" s="37"/>
      <c r="MU158" s="37"/>
      <c r="MV158" s="37"/>
      <c r="MW158" s="37"/>
      <c r="MX158" s="37"/>
      <c r="MY158" s="37"/>
      <c r="MZ158" s="37"/>
      <c r="NA158" s="37"/>
      <c r="NB158" s="37"/>
      <c r="NC158" s="37"/>
      <c r="ND158" s="37"/>
      <c r="NE158" s="37"/>
      <c r="NF158" s="37"/>
      <c r="NG158" s="37"/>
      <c r="NH158" s="37"/>
      <c r="NI158" s="37"/>
      <c r="NJ158" s="37"/>
      <c r="NK158" s="37"/>
      <c r="NL158" s="37"/>
      <c r="NM158" s="37"/>
      <c r="NN158" s="37"/>
      <c r="NO158" s="37"/>
      <c r="NP158" s="37"/>
      <c r="NQ158" s="37"/>
      <c r="NR158" s="37"/>
      <c r="NS158" s="37"/>
      <c r="NT158" s="37"/>
      <c r="NU158" s="37"/>
      <c r="NV158" s="37"/>
    </row>
    <row r="159" spans="1:386" s="1574" customFormat="1" ht="96.6">
      <c r="A159" s="1760"/>
      <c r="B159" s="1804" t="s">
        <v>595</v>
      </c>
      <c r="C159" s="1689" t="s">
        <v>359</v>
      </c>
      <c r="D159" s="1834" t="s">
        <v>1104</v>
      </c>
      <c r="E159" s="1835"/>
      <c r="F159" s="1836"/>
      <c r="G159" s="1837"/>
      <c r="H159" s="1838"/>
      <c r="I159" s="1836"/>
      <c r="J159" s="1835"/>
      <c r="K159" s="1835"/>
      <c r="L159" s="1836"/>
      <c r="M159" s="1839">
        <f>SUM(N159:P159)</f>
        <v>2700</v>
      </c>
      <c r="N159" s="1839">
        <v>0</v>
      </c>
      <c r="O159" s="1839">
        <v>2500</v>
      </c>
      <c r="P159" s="1839">
        <v>200</v>
      </c>
      <c r="Q159" s="1839">
        <f>R159+S159+T159</f>
        <v>2329</v>
      </c>
      <c r="R159" s="1839">
        <v>0</v>
      </c>
      <c r="S159" s="1839">
        <v>2190</v>
      </c>
      <c r="T159" s="1839">
        <v>139</v>
      </c>
      <c r="U159" s="1691"/>
      <c r="V159" s="1689">
        <f t="shared" si="86"/>
        <v>0</v>
      </c>
      <c r="W159" s="1638">
        <v>1</v>
      </c>
      <c r="X159" s="1639"/>
      <c r="Y159" s="1995"/>
      <c r="Z159" s="1638">
        <v>1</v>
      </c>
      <c r="AA159" s="1639"/>
      <c r="AB159" s="1644"/>
      <c r="AC159" s="1644"/>
      <c r="AD159" s="1995"/>
      <c r="AE159" s="1988"/>
      <c r="AF159" s="1643"/>
      <c r="AG159" s="1543">
        <f t="shared" si="89"/>
        <v>0</v>
      </c>
      <c r="AH159" s="1643"/>
      <c r="AI159" s="1543">
        <f t="shared" si="90"/>
        <v>0</v>
      </c>
      <c r="AJ159" s="1643"/>
      <c r="AK159" s="1543">
        <f t="shared" si="91"/>
        <v>0</v>
      </c>
      <c r="AL159" s="1643"/>
      <c r="AM159" s="1543">
        <f t="shared" si="92"/>
        <v>0</v>
      </c>
      <c r="AN159" s="1559"/>
      <c r="AO159" s="1559"/>
      <c r="AP159" s="1559"/>
      <c r="AQ159" s="1559"/>
      <c r="AR159" s="1559"/>
      <c r="AS159" s="1559"/>
      <c r="AT159" s="1559"/>
      <c r="AU159" s="1559"/>
      <c r="AV159" s="1559"/>
      <c r="AW159" s="1559"/>
      <c r="AX159" s="1559"/>
      <c r="AY159" s="1559"/>
      <c r="AZ159" s="1559"/>
      <c r="BA159" s="1559"/>
      <c r="BB159" s="1559"/>
      <c r="BC159" s="1559"/>
      <c r="BD159" s="1559"/>
      <c r="BE159" s="1559"/>
      <c r="BF159" s="1559"/>
      <c r="BG159" s="1559"/>
      <c r="BH159" s="1559"/>
      <c r="BI159" s="1559"/>
      <c r="BJ159" s="1559"/>
      <c r="BK159" s="1559"/>
      <c r="BL159" s="1559"/>
      <c r="BM159" s="1559"/>
      <c r="BN159" s="1559"/>
      <c r="BO159" s="1559"/>
      <c r="BP159" s="1559"/>
      <c r="BQ159" s="1559"/>
      <c r="BR159" s="1559"/>
      <c r="BS159" s="1559"/>
      <c r="BT159" s="1559"/>
      <c r="BU159" s="1559"/>
      <c r="BV159" s="1559"/>
      <c r="BW159" s="1559"/>
      <c r="BX159" s="1559"/>
      <c r="BY159" s="1559"/>
      <c r="BZ159" s="1559"/>
      <c r="CA159" s="1559"/>
      <c r="CB159" s="1559"/>
      <c r="CC159" s="1559"/>
      <c r="CD159" s="1559"/>
      <c r="CE159" s="1559"/>
      <c r="CF159" s="1559"/>
      <c r="CG159" s="1559"/>
      <c r="CH159" s="1559"/>
      <c r="CI159" s="1559"/>
      <c r="CJ159" s="1559"/>
      <c r="CK159" s="1559"/>
      <c r="CL159" s="1559"/>
      <c r="CM159" s="1559"/>
      <c r="CN159" s="1559"/>
      <c r="CO159" s="1559"/>
      <c r="CP159" s="1559"/>
      <c r="CQ159" s="1559"/>
      <c r="CR159" s="1559"/>
      <c r="CS159" s="1559"/>
      <c r="CT159" s="1559"/>
      <c r="CU159" s="1559"/>
      <c r="CV159" s="1559"/>
      <c r="CW159" s="1559"/>
      <c r="CX159" s="1559"/>
      <c r="CY159" s="1559"/>
      <c r="CZ159" s="1559"/>
      <c r="DA159" s="1559"/>
      <c r="DB159" s="1559"/>
      <c r="DC159" s="1559"/>
      <c r="DD159" s="1559"/>
      <c r="DE159" s="1559"/>
      <c r="DF159" s="1559"/>
      <c r="DG159" s="1559"/>
      <c r="DH159" s="1559"/>
      <c r="DI159" s="1559"/>
      <c r="DJ159" s="1559"/>
      <c r="DK159" s="1559"/>
      <c r="DL159" s="1559"/>
      <c r="DM159" s="1559"/>
      <c r="DN159" s="1559"/>
      <c r="DO159" s="1559"/>
      <c r="DP159" s="1559"/>
      <c r="DQ159" s="1559"/>
      <c r="DR159" s="1559"/>
      <c r="DS159" s="1559"/>
      <c r="DT159" s="1559"/>
      <c r="DU159" s="1559"/>
      <c r="DV159" s="1559"/>
      <c r="DW159" s="1559"/>
      <c r="DX159" s="1559"/>
      <c r="DY159" s="1559"/>
      <c r="DZ159" s="1559"/>
      <c r="EA159" s="1559"/>
      <c r="EB159" s="1559"/>
      <c r="EC159" s="1559"/>
      <c r="ED159" s="1559"/>
      <c r="EE159" s="1559"/>
      <c r="EF159" s="1559"/>
      <c r="EG159" s="1559"/>
      <c r="EH159" s="1559"/>
      <c r="EI159" s="1559"/>
      <c r="EJ159" s="1559"/>
      <c r="EK159" s="1559"/>
      <c r="EL159" s="1559"/>
      <c r="EM159" s="1559"/>
      <c r="EN159" s="1559"/>
      <c r="EO159" s="1559"/>
      <c r="EP159" s="1559"/>
      <c r="EQ159" s="1559"/>
      <c r="ER159" s="1559"/>
      <c r="ES159" s="1559"/>
      <c r="ET159" s="1559"/>
      <c r="EU159" s="1559"/>
      <c r="EV159" s="1559"/>
      <c r="EW159" s="1559"/>
      <c r="EX159" s="1559"/>
      <c r="EY159" s="1559"/>
      <c r="EZ159" s="1559"/>
      <c r="FA159" s="1606"/>
      <c r="FB159" s="1560"/>
      <c r="FC159" s="1560"/>
      <c r="FD159" s="1560"/>
      <c r="FE159" s="1560"/>
      <c r="FF159" s="1560"/>
      <c r="FG159" s="1560"/>
      <c r="FH159" s="1560"/>
      <c r="FI159" s="1560"/>
      <c r="FJ159" s="1560"/>
      <c r="FK159" s="1560"/>
      <c r="FL159" s="1560"/>
      <c r="FM159" s="1560"/>
      <c r="FN159" s="1560"/>
      <c r="FO159" s="1560"/>
      <c r="FP159" s="1560"/>
      <c r="FQ159" s="1560"/>
      <c r="FR159" s="1560"/>
      <c r="FS159" s="1560"/>
      <c r="FT159" s="1560"/>
      <c r="FU159" s="1560"/>
      <c r="FV159" s="1560"/>
      <c r="FW159" s="1560"/>
      <c r="FX159" s="1560"/>
      <c r="FY159" s="1560"/>
      <c r="FZ159" s="1560"/>
      <c r="GA159" s="1560"/>
      <c r="GB159" s="1560"/>
      <c r="GC159" s="1560"/>
      <c r="GD159" s="1560"/>
      <c r="GE159" s="1560"/>
      <c r="GF159" s="1560"/>
      <c r="GG159" s="1560"/>
      <c r="GH159" s="1560"/>
      <c r="GI159" s="1560"/>
      <c r="GJ159" s="1560"/>
      <c r="GK159" s="1560"/>
      <c r="GL159" s="1560"/>
      <c r="GM159" s="1560"/>
      <c r="GN159" s="1560"/>
      <c r="GO159" s="1560"/>
      <c r="GP159" s="1560"/>
      <c r="GQ159" s="1560"/>
      <c r="GR159" s="1560"/>
      <c r="GS159" s="1560"/>
      <c r="GT159" s="1560"/>
      <c r="GU159" s="1560"/>
      <c r="GV159" s="1560"/>
      <c r="GW159" s="1560"/>
      <c r="GX159" s="1560"/>
      <c r="GY159" s="1560"/>
      <c r="GZ159" s="1560"/>
      <c r="HA159" s="1560"/>
      <c r="HB159" s="1560"/>
      <c r="HC159" s="1560"/>
      <c r="HD159" s="1560"/>
      <c r="HE159" s="1560"/>
      <c r="HF159" s="1560"/>
      <c r="HG159" s="1560"/>
      <c r="HH159" s="1560"/>
      <c r="HI159" s="1560"/>
      <c r="HJ159" s="1560"/>
      <c r="HK159" s="1560"/>
      <c r="HL159" s="1560"/>
      <c r="HM159" s="1560"/>
      <c r="HN159" s="1560"/>
      <c r="HO159" s="1560"/>
      <c r="HP159" s="1560"/>
      <c r="HQ159" s="1560"/>
      <c r="HR159" s="1560"/>
      <c r="HS159" s="1560"/>
      <c r="HT159" s="1560"/>
      <c r="HU159" s="1560"/>
      <c r="HV159" s="1560"/>
      <c r="HW159" s="1560"/>
      <c r="HX159" s="1560"/>
      <c r="HY159" s="1560"/>
      <c r="HZ159" s="1560"/>
      <c r="IA159" s="1560"/>
      <c r="IB159" s="1560"/>
      <c r="IC159" s="1560"/>
      <c r="ID159" s="1560"/>
      <c r="IE159" s="1560"/>
      <c r="IF159" s="1560"/>
      <c r="IG159" s="1560"/>
      <c r="IH159" s="1560"/>
      <c r="II159" s="1560"/>
      <c r="IJ159" s="1560"/>
      <c r="IK159" s="1560"/>
      <c r="IL159" s="1560"/>
      <c r="IM159" s="1560"/>
      <c r="IN159" s="1560"/>
      <c r="IO159" s="1560"/>
      <c r="IP159" s="1560"/>
      <c r="IQ159" s="1560"/>
      <c r="IR159" s="1560"/>
      <c r="IS159" s="1560"/>
      <c r="IT159" s="1560"/>
      <c r="IU159" s="1560"/>
      <c r="IV159" s="1560"/>
      <c r="IW159" s="1560"/>
      <c r="IX159" s="1560"/>
      <c r="IY159" s="1560"/>
      <c r="IZ159" s="1560"/>
      <c r="JA159" s="1560"/>
      <c r="JB159" s="1560"/>
      <c r="JC159" s="1560"/>
      <c r="JD159" s="1560"/>
      <c r="JE159" s="1560"/>
      <c r="JF159" s="1560"/>
      <c r="JG159" s="1560"/>
      <c r="JH159" s="1560"/>
      <c r="JI159" s="1560"/>
      <c r="JJ159" s="1560"/>
      <c r="JK159" s="1560"/>
      <c r="JL159" s="1560"/>
      <c r="JM159" s="1560"/>
      <c r="JN159" s="1560"/>
      <c r="JO159" s="1560"/>
      <c r="JP159" s="1560"/>
      <c r="JQ159" s="1560"/>
      <c r="JR159" s="1560"/>
      <c r="JS159" s="1560"/>
      <c r="JT159" s="1560"/>
      <c r="JU159" s="1560"/>
      <c r="JV159" s="1560"/>
      <c r="JW159" s="1560"/>
      <c r="JX159" s="1560"/>
      <c r="JY159" s="1560"/>
      <c r="JZ159" s="1560"/>
      <c r="KA159" s="1560"/>
      <c r="KB159" s="1560"/>
      <c r="KC159" s="1560"/>
      <c r="KD159" s="1560"/>
      <c r="KE159" s="1560"/>
      <c r="KF159" s="1560"/>
      <c r="KG159" s="1560"/>
      <c r="KH159" s="1560"/>
      <c r="KI159" s="1560"/>
      <c r="KJ159" s="1560"/>
      <c r="KK159" s="1560"/>
      <c r="KL159" s="1560"/>
      <c r="KM159" s="1560"/>
      <c r="KN159" s="1560"/>
      <c r="KO159" s="1560"/>
      <c r="KP159" s="1560"/>
      <c r="KQ159" s="1560"/>
      <c r="KR159" s="1560"/>
      <c r="KS159" s="1560"/>
      <c r="KT159" s="1560"/>
      <c r="KU159" s="1560"/>
      <c r="KV159" s="1560"/>
      <c r="KW159" s="1560"/>
      <c r="KX159" s="1560"/>
      <c r="KY159" s="1560"/>
      <c r="KZ159" s="1560"/>
      <c r="LA159" s="1560"/>
      <c r="LB159" s="1560"/>
      <c r="LC159" s="1560"/>
      <c r="LD159" s="1560"/>
      <c r="LE159" s="1560"/>
      <c r="LF159" s="1560"/>
      <c r="LG159" s="1560"/>
      <c r="LH159" s="1560"/>
      <c r="LI159" s="1560"/>
      <c r="LJ159" s="1560"/>
      <c r="LK159" s="1560"/>
      <c r="LL159" s="1560"/>
      <c r="LM159" s="1560"/>
      <c r="LN159" s="1560"/>
      <c r="LO159" s="1560"/>
      <c r="LP159" s="1560"/>
      <c r="LQ159" s="1560"/>
      <c r="LR159" s="1560"/>
      <c r="LS159" s="1560"/>
      <c r="LT159" s="1560"/>
      <c r="LU159" s="1560"/>
      <c r="LV159" s="1560"/>
      <c r="LW159" s="1560"/>
      <c r="LX159" s="1560"/>
      <c r="LY159" s="1560"/>
      <c r="LZ159" s="1560"/>
      <c r="MA159" s="1560"/>
      <c r="MB159" s="1560"/>
      <c r="MC159" s="1560"/>
      <c r="MD159" s="1560"/>
      <c r="ME159" s="1560"/>
      <c r="MF159" s="1560"/>
      <c r="MG159" s="1560"/>
      <c r="MH159" s="1560"/>
      <c r="MI159" s="1560"/>
      <c r="MJ159" s="1560"/>
      <c r="MK159" s="1560"/>
      <c r="ML159" s="1560"/>
      <c r="MM159" s="1560"/>
      <c r="MN159" s="1560"/>
      <c r="MO159" s="1560"/>
      <c r="MP159" s="1560"/>
      <c r="MQ159" s="1560"/>
      <c r="MR159" s="1560"/>
      <c r="MS159" s="1560"/>
      <c r="MT159" s="1560"/>
      <c r="MU159" s="1560"/>
      <c r="MV159" s="1560"/>
      <c r="MW159" s="1560"/>
      <c r="MX159" s="1560"/>
      <c r="MY159" s="1560"/>
      <c r="MZ159" s="1560"/>
      <c r="NA159" s="1560"/>
      <c r="NB159" s="1560"/>
      <c r="NC159" s="1560"/>
      <c r="ND159" s="1560"/>
      <c r="NE159" s="1560"/>
      <c r="NF159" s="1560"/>
      <c r="NG159" s="1560"/>
      <c r="NH159" s="1560"/>
      <c r="NI159" s="1560"/>
      <c r="NJ159" s="1560"/>
      <c r="NK159" s="1560"/>
      <c r="NL159" s="1560"/>
      <c r="NM159" s="1560"/>
      <c r="NN159" s="1560"/>
      <c r="NO159" s="1560"/>
      <c r="NP159" s="1560"/>
      <c r="NQ159" s="1560"/>
      <c r="NR159" s="1560"/>
      <c r="NS159" s="1560"/>
      <c r="NT159" s="1560"/>
      <c r="NU159" s="1560"/>
      <c r="NV159" s="1560"/>
    </row>
    <row r="160" spans="1:386" s="1574" customFormat="1" ht="110.4">
      <c r="A160" s="1760"/>
      <c r="B160" s="2095" t="s">
        <v>1242</v>
      </c>
      <c r="C160" s="1689"/>
      <c r="D160" s="1834"/>
      <c r="E160" s="2093">
        <v>5983</v>
      </c>
      <c r="F160" s="2094" t="s">
        <v>1105</v>
      </c>
      <c r="G160" s="1837">
        <v>210</v>
      </c>
      <c r="H160" s="2092" t="s">
        <v>1184</v>
      </c>
      <c r="I160" s="2111" t="s">
        <v>1185</v>
      </c>
      <c r="J160" s="2093">
        <v>5883.1570000000002</v>
      </c>
      <c r="K160" s="2093">
        <v>210</v>
      </c>
      <c r="L160" s="2111" t="s">
        <v>1186</v>
      </c>
      <c r="M160" s="1839"/>
      <c r="N160" s="1839"/>
      <c r="O160" s="1839"/>
      <c r="P160" s="1839"/>
      <c r="Q160" s="1839"/>
      <c r="R160" s="1839"/>
      <c r="S160" s="1839"/>
      <c r="T160" s="1839"/>
      <c r="U160" s="1691"/>
      <c r="V160" s="1689">
        <f t="shared" si="86"/>
        <v>99.842999999999847</v>
      </c>
      <c r="W160" s="1638"/>
      <c r="X160" s="1639"/>
      <c r="Y160" s="1995"/>
      <c r="Z160" s="1638"/>
      <c r="AA160" s="1639"/>
      <c r="AB160" s="1644"/>
      <c r="AC160" s="1644"/>
      <c r="AD160" s="1995"/>
      <c r="AE160" s="1988"/>
      <c r="AF160" s="1643">
        <v>1</v>
      </c>
      <c r="AG160" s="1543">
        <f t="shared" si="89"/>
        <v>5983</v>
      </c>
      <c r="AH160" s="1643">
        <v>1</v>
      </c>
      <c r="AI160" s="1543">
        <f t="shared" si="90"/>
        <v>5883.1570000000002</v>
      </c>
      <c r="AJ160" s="1643"/>
      <c r="AK160" s="1543">
        <f t="shared" si="91"/>
        <v>0</v>
      </c>
      <c r="AL160" s="1643"/>
      <c r="AM160" s="1543">
        <f t="shared" si="92"/>
        <v>0</v>
      </c>
      <c r="AN160" s="1559"/>
      <c r="AO160" s="1559"/>
      <c r="AP160" s="1559"/>
      <c r="AQ160" s="1559"/>
      <c r="AR160" s="1559"/>
      <c r="AS160" s="1559"/>
      <c r="AT160" s="1559"/>
      <c r="AU160" s="1559"/>
      <c r="AV160" s="1559"/>
      <c r="AW160" s="1559"/>
      <c r="AX160" s="1559"/>
      <c r="AY160" s="1559"/>
      <c r="AZ160" s="1559"/>
      <c r="BA160" s="1559"/>
      <c r="BB160" s="1559"/>
      <c r="BC160" s="1559"/>
      <c r="BD160" s="1559"/>
      <c r="BE160" s="1559"/>
      <c r="BF160" s="1559"/>
      <c r="BG160" s="1559"/>
      <c r="BH160" s="1559"/>
      <c r="BI160" s="1559"/>
      <c r="BJ160" s="1559"/>
      <c r="BK160" s="1559"/>
      <c r="BL160" s="1559"/>
      <c r="BM160" s="1559"/>
      <c r="BN160" s="1559"/>
      <c r="BO160" s="1559"/>
      <c r="BP160" s="1559"/>
      <c r="BQ160" s="1559"/>
      <c r="BR160" s="1559"/>
      <c r="BS160" s="1559"/>
      <c r="BT160" s="1559"/>
      <c r="BU160" s="1559"/>
      <c r="BV160" s="1559"/>
      <c r="BW160" s="1559"/>
      <c r="BX160" s="1559"/>
      <c r="BY160" s="1559"/>
      <c r="BZ160" s="1559"/>
      <c r="CA160" s="1559"/>
      <c r="CB160" s="1559"/>
      <c r="CC160" s="1559"/>
      <c r="CD160" s="1559"/>
      <c r="CE160" s="1559"/>
      <c r="CF160" s="1559"/>
      <c r="CG160" s="1559"/>
      <c r="CH160" s="1559"/>
      <c r="CI160" s="1559"/>
      <c r="CJ160" s="1559"/>
      <c r="CK160" s="1559"/>
      <c r="CL160" s="1559"/>
      <c r="CM160" s="1559"/>
      <c r="CN160" s="1559"/>
      <c r="CO160" s="1559"/>
      <c r="CP160" s="1559"/>
      <c r="CQ160" s="1559"/>
      <c r="CR160" s="1559"/>
      <c r="CS160" s="1559"/>
      <c r="CT160" s="1559"/>
      <c r="CU160" s="1559"/>
      <c r="CV160" s="1559"/>
      <c r="CW160" s="1559"/>
      <c r="CX160" s="1559"/>
      <c r="CY160" s="1559"/>
      <c r="CZ160" s="1559"/>
      <c r="DA160" s="1559"/>
      <c r="DB160" s="1559"/>
      <c r="DC160" s="1559"/>
      <c r="DD160" s="1559"/>
      <c r="DE160" s="1559"/>
      <c r="DF160" s="1559"/>
      <c r="DG160" s="1559"/>
      <c r="DH160" s="1559"/>
      <c r="DI160" s="1559"/>
      <c r="DJ160" s="1559"/>
      <c r="DK160" s="1559"/>
      <c r="DL160" s="1559"/>
      <c r="DM160" s="1559"/>
      <c r="DN160" s="1559"/>
      <c r="DO160" s="1559"/>
      <c r="DP160" s="1559"/>
      <c r="DQ160" s="1559"/>
      <c r="DR160" s="1559"/>
      <c r="DS160" s="1559"/>
      <c r="DT160" s="1559"/>
      <c r="DU160" s="1559"/>
      <c r="DV160" s="1559"/>
      <c r="DW160" s="1559"/>
      <c r="DX160" s="1559"/>
      <c r="DY160" s="1559"/>
      <c r="DZ160" s="1559"/>
      <c r="EA160" s="1559"/>
      <c r="EB160" s="1559"/>
      <c r="EC160" s="1559"/>
      <c r="ED160" s="1559"/>
      <c r="EE160" s="1559"/>
      <c r="EF160" s="1559"/>
      <c r="EG160" s="1559"/>
      <c r="EH160" s="1559"/>
      <c r="EI160" s="1559"/>
      <c r="EJ160" s="1559"/>
      <c r="EK160" s="1559"/>
      <c r="EL160" s="1559"/>
      <c r="EM160" s="1559"/>
      <c r="EN160" s="1559"/>
      <c r="EO160" s="1559"/>
      <c r="EP160" s="1559"/>
      <c r="EQ160" s="1559"/>
      <c r="ER160" s="1559"/>
      <c r="ES160" s="1559"/>
      <c r="ET160" s="1559"/>
      <c r="EU160" s="1559"/>
      <c r="EV160" s="1559"/>
      <c r="EW160" s="1559"/>
      <c r="EX160" s="1559"/>
      <c r="EY160" s="1559"/>
      <c r="EZ160" s="1559"/>
      <c r="FA160" s="1606"/>
      <c r="FB160" s="1560"/>
      <c r="FC160" s="1560"/>
      <c r="FD160" s="1560"/>
      <c r="FE160" s="1560"/>
      <c r="FF160" s="1560"/>
      <c r="FG160" s="1560"/>
      <c r="FH160" s="1560"/>
      <c r="FI160" s="1560"/>
      <c r="FJ160" s="1560"/>
      <c r="FK160" s="1560"/>
      <c r="FL160" s="1560"/>
      <c r="FM160" s="1560"/>
      <c r="FN160" s="1560"/>
      <c r="FO160" s="1560"/>
      <c r="FP160" s="1560"/>
      <c r="FQ160" s="1560"/>
      <c r="FR160" s="1560"/>
      <c r="FS160" s="1560"/>
      <c r="FT160" s="1560"/>
      <c r="FU160" s="1560"/>
      <c r="FV160" s="1560"/>
      <c r="FW160" s="1560"/>
      <c r="FX160" s="1560"/>
      <c r="FY160" s="1560"/>
      <c r="FZ160" s="1560"/>
      <c r="GA160" s="1560"/>
      <c r="GB160" s="1560"/>
      <c r="GC160" s="1560"/>
      <c r="GD160" s="1560"/>
      <c r="GE160" s="1560"/>
      <c r="GF160" s="1560"/>
      <c r="GG160" s="1560"/>
      <c r="GH160" s="1560"/>
      <c r="GI160" s="1560"/>
      <c r="GJ160" s="1560"/>
      <c r="GK160" s="1560"/>
      <c r="GL160" s="1560"/>
      <c r="GM160" s="1560"/>
      <c r="GN160" s="1560"/>
      <c r="GO160" s="1560"/>
      <c r="GP160" s="1560"/>
      <c r="GQ160" s="1560"/>
      <c r="GR160" s="1560"/>
      <c r="GS160" s="1560"/>
      <c r="GT160" s="1560"/>
      <c r="GU160" s="1560"/>
      <c r="GV160" s="1560"/>
      <c r="GW160" s="1560"/>
      <c r="GX160" s="1560"/>
      <c r="GY160" s="1560"/>
      <c r="GZ160" s="1560"/>
      <c r="HA160" s="1560"/>
      <c r="HB160" s="1560"/>
      <c r="HC160" s="1560"/>
      <c r="HD160" s="1560"/>
      <c r="HE160" s="1560"/>
      <c r="HF160" s="1560"/>
      <c r="HG160" s="1560"/>
      <c r="HH160" s="1560"/>
      <c r="HI160" s="1560"/>
      <c r="HJ160" s="1560"/>
      <c r="HK160" s="1560"/>
      <c r="HL160" s="1560"/>
      <c r="HM160" s="1560"/>
      <c r="HN160" s="1560"/>
      <c r="HO160" s="1560"/>
      <c r="HP160" s="1560"/>
      <c r="HQ160" s="1560"/>
      <c r="HR160" s="1560"/>
      <c r="HS160" s="1560"/>
      <c r="HT160" s="1560"/>
      <c r="HU160" s="1560"/>
      <c r="HV160" s="1560"/>
      <c r="HW160" s="1560"/>
      <c r="HX160" s="1560"/>
      <c r="HY160" s="1560"/>
      <c r="HZ160" s="1560"/>
      <c r="IA160" s="1560"/>
      <c r="IB160" s="1560"/>
      <c r="IC160" s="1560"/>
      <c r="ID160" s="1560"/>
      <c r="IE160" s="1560"/>
      <c r="IF160" s="1560"/>
      <c r="IG160" s="1560"/>
      <c r="IH160" s="1560"/>
      <c r="II160" s="1560"/>
      <c r="IJ160" s="1560"/>
      <c r="IK160" s="1560"/>
      <c r="IL160" s="1560"/>
      <c r="IM160" s="1560"/>
      <c r="IN160" s="1560"/>
      <c r="IO160" s="1560"/>
      <c r="IP160" s="1560"/>
      <c r="IQ160" s="1560"/>
      <c r="IR160" s="1560"/>
      <c r="IS160" s="1560"/>
      <c r="IT160" s="1560"/>
      <c r="IU160" s="1560"/>
      <c r="IV160" s="1560"/>
      <c r="IW160" s="1560"/>
      <c r="IX160" s="1560"/>
      <c r="IY160" s="1560"/>
      <c r="IZ160" s="1560"/>
      <c r="JA160" s="1560"/>
      <c r="JB160" s="1560"/>
      <c r="JC160" s="1560"/>
      <c r="JD160" s="1560"/>
      <c r="JE160" s="1560"/>
      <c r="JF160" s="1560"/>
      <c r="JG160" s="1560"/>
      <c r="JH160" s="1560"/>
      <c r="JI160" s="1560"/>
      <c r="JJ160" s="1560"/>
      <c r="JK160" s="1560"/>
      <c r="JL160" s="1560"/>
      <c r="JM160" s="1560"/>
      <c r="JN160" s="1560"/>
      <c r="JO160" s="1560"/>
      <c r="JP160" s="1560"/>
      <c r="JQ160" s="1560"/>
      <c r="JR160" s="1560"/>
      <c r="JS160" s="1560"/>
      <c r="JT160" s="1560"/>
      <c r="JU160" s="1560"/>
      <c r="JV160" s="1560"/>
      <c r="JW160" s="1560"/>
      <c r="JX160" s="1560"/>
      <c r="JY160" s="1560"/>
      <c r="JZ160" s="1560"/>
      <c r="KA160" s="1560"/>
      <c r="KB160" s="1560"/>
      <c r="KC160" s="1560"/>
      <c r="KD160" s="1560"/>
      <c r="KE160" s="1560"/>
      <c r="KF160" s="1560"/>
      <c r="KG160" s="1560"/>
      <c r="KH160" s="1560"/>
      <c r="KI160" s="1560"/>
      <c r="KJ160" s="1560"/>
      <c r="KK160" s="1560"/>
      <c r="KL160" s="1560"/>
      <c r="KM160" s="1560"/>
      <c r="KN160" s="1560"/>
      <c r="KO160" s="1560"/>
      <c r="KP160" s="1560"/>
      <c r="KQ160" s="1560"/>
      <c r="KR160" s="1560"/>
      <c r="KS160" s="1560"/>
      <c r="KT160" s="1560"/>
      <c r="KU160" s="1560"/>
      <c r="KV160" s="1560"/>
      <c r="KW160" s="1560"/>
      <c r="KX160" s="1560"/>
      <c r="KY160" s="1560"/>
      <c r="KZ160" s="1560"/>
      <c r="LA160" s="1560"/>
      <c r="LB160" s="1560"/>
      <c r="LC160" s="1560"/>
      <c r="LD160" s="1560"/>
      <c r="LE160" s="1560"/>
      <c r="LF160" s="1560"/>
      <c r="LG160" s="1560"/>
      <c r="LH160" s="1560"/>
      <c r="LI160" s="1560"/>
      <c r="LJ160" s="1560"/>
      <c r="LK160" s="1560"/>
      <c r="LL160" s="1560"/>
      <c r="LM160" s="1560"/>
      <c r="LN160" s="1560"/>
      <c r="LO160" s="1560"/>
      <c r="LP160" s="1560"/>
      <c r="LQ160" s="1560"/>
      <c r="LR160" s="1560"/>
      <c r="LS160" s="1560"/>
      <c r="LT160" s="1560"/>
      <c r="LU160" s="1560"/>
      <c r="LV160" s="1560"/>
      <c r="LW160" s="1560"/>
      <c r="LX160" s="1560"/>
      <c r="LY160" s="1560"/>
      <c r="LZ160" s="1560"/>
      <c r="MA160" s="1560"/>
      <c r="MB160" s="1560"/>
      <c r="MC160" s="1560"/>
      <c r="MD160" s="1560"/>
      <c r="ME160" s="1560"/>
      <c r="MF160" s="1560"/>
      <c r="MG160" s="1560"/>
      <c r="MH160" s="1560"/>
      <c r="MI160" s="1560"/>
      <c r="MJ160" s="1560"/>
      <c r="MK160" s="1560"/>
      <c r="ML160" s="1560"/>
      <c r="MM160" s="1560"/>
      <c r="MN160" s="1560"/>
      <c r="MO160" s="1560"/>
      <c r="MP160" s="1560"/>
      <c r="MQ160" s="1560"/>
      <c r="MR160" s="1560"/>
      <c r="MS160" s="1560"/>
      <c r="MT160" s="1560"/>
      <c r="MU160" s="1560"/>
      <c r="MV160" s="1560"/>
      <c r="MW160" s="1560"/>
      <c r="MX160" s="1560"/>
      <c r="MY160" s="1560"/>
      <c r="MZ160" s="1560"/>
      <c r="NA160" s="1560"/>
      <c r="NB160" s="1560"/>
      <c r="NC160" s="1560"/>
      <c r="ND160" s="1560"/>
      <c r="NE160" s="1560"/>
      <c r="NF160" s="1560"/>
      <c r="NG160" s="1560"/>
      <c r="NH160" s="1560"/>
      <c r="NI160" s="1560"/>
      <c r="NJ160" s="1560"/>
      <c r="NK160" s="1560"/>
      <c r="NL160" s="1560"/>
      <c r="NM160" s="1560"/>
      <c r="NN160" s="1560"/>
      <c r="NO160" s="1560"/>
      <c r="NP160" s="1560"/>
      <c r="NQ160" s="1560"/>
      <c r="NR160" s="1560"/>
      <c r="NS160" s="1560"/>
      <c r="NT160" s="1560"/>
      <c r="NU160" s="1560"/>
      <c r="NV160" s="1560"/>
    </row>
    <row r="161" spans="1:386" s="28" customFormat="1">
      <c r="A161" s="1725"/>
      <c r="B161" s="1723" t="s">
        <v>466</v>
      </c>
      <c r="C161" s="1725"/>
      <c r="D161" s="1725"/>
      <c r="E161" s="1781"/>
      <c r="F161" s="1725"/>
      <c r="G161" s="1781"/>
      <c r="H161" s="1725"/>
      <c r="I161" s="1782"/>
      <c r="J161" s="1781"/>
      <c r="K161" s="1781"/>
      <c r="L161" s="1725"/>
      <c r="M161" s="1781"/>
      <c r="N161" s="1781"/>
      <c r="O161" s="1781"/>
      <c r="P161" s="1781"/>
      <c r="Q161" s="1783"/>
      <c r="R161" s="1783"/>
      <c r="S161" s="1783"/>
      <c r="T161" s="1783"/>
      <c r="U161" s="1617"/>
      <c r="V161" s="1689">
        <f t="shared" si="86"/>
        <v>0</v>
      </c>
      <c r="W161" s="1641"/>
      <c r="X161" s="1642"/>
      <c r="Y161" s="1995"/>
      <c r="Z161" s="1641"/>
      <c r="AA161" s="1642"/>
      <c r="AB161" s="1634"/>
      <c r="AC161" s="1634"/>
      <c r="AD161" s="1995"/>
      <c r="AE161" s="1988"/>
      <c r="AF161" s="1634"/>
      <c r="AG161" s="1543">
        <f t="shared" si="89"/>
        <v>0</v>
      </c>
      <c r="AH161" s="1634"/>
      <c r="AI161" s="1543">
        <f t="shared" si="90"/>
        <v>0</v>
      </c>
      <c r="AJ161" s="1634"/>
      <c r="AK161" s="1543">
        <f t="shared" si="91"/>
        <v>0</v>
      </c>
      <c r="AL161" s="1634"/>
      <c r="AM161" s="1543">
        <f t="shared" si="92"/>
        <v>0</v>
      </c>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44"/>
      <c r="CB161" s="44"/>
      <c r="CC161" s="44"/>
      <c r="CD161" s="44"/>
      <c r="CE161" s="44"/>
      <c r="CF161" s="44"/>
      <c r="CG161" s="44"/>
      <c r="CH161" s="44"/>
      <c r="CI161" s="44"/>
      <c r="CJ161" s="44"/>
      <c r="CK161" s="44"/>
      <c r="CL161" s="44"/>
      <c r="CM161" s="44"/>
      <c r="CN161" s="44"/>
      <c r="CO161" s="44"/>
      <c r="CP161" s="44"/>
      <c r="CQ161" s="44"/>
      <c r="CR161" s="44"/>
      <c r="CS161" s="44"/>
      <c r="CT161" s="44"/>
      <c r="CU161" s="44"/>
      <c r="CV161" s="44"/>
      <c r="CW161" s="44"/>
      <c r="CX161" s="44"/>
      <c r="CY161" s="44"/>
      <c r="CZ161" s="44"/>
      <c r="DA161" s="44"/>
      <c r="DB161" s="44"/>
      <c r="DC161" s="44"/>
      <c r="DD161" s="44"/>
      <c r="DE161" s="44"/>
      <c r="DF161" s="44"/>
      <c r="DG161" s="44"/>
      <c r="DH161" s="44"/>
      <c r="DI161" s="44"/>
      <c r="DJ161" s="44"/>
      <c r="DK161" s="44"/>
      <c r="DL161" s="44"/>
      <c r="DM161" s="44"/>
      <c r="DN161" s="44"/>
      <c r="DO161" s="44"/>
      <c r="DP161" s="44"/>
      <c r="DQ161" s="44"/>
      <c r="DR161" s="44"/>
      <c r="DS161" s="44"/>
      <c r="DT161" s="44"/>
      <c r="DU161" s="44"/>
      <c r="DV161" s="44"/>
      <c r="DW161" s="44"/>
      <c r="DX161" s="44"/>
      <c r="DY161" s="44"/>
      <c r="DZ161" s="44"/>
      <c r="EA161" s="44"/>
      <c r="EB161" s="44"/>
      <c r="EC161" s="44"/>
      <c r="ED161" s="44"/>
      <c r="EE161" s="44"/>
      <c r="EF161" s="44"/>
      <c r="EG161" s="44"/>
      <c r="EH161" s="44"/>
      <c r="EI161" s="44"/>
      <c r="EJ161" s="44"/>
      <c r="EK161" s="44"/>
      <c r="EL161" s="44"/>
      <c r="EM161" s="44"/>
      <c r="EN161" s="44"/>
      <c r="EO161" s="44"/>
      <c r="EP161" s="44"/>
      <c r="EQ161" s="44"/>
      <c r="ER161" s="44"/>
      <c r="ES161" s="44"/>
      <c r="ET161" s="44"/>
      <c r="EU161" s="44"/>
      <c r="EV161" s="44"/>
      <c r="EW161" s="44"/>
      <c r="EX161" s="44"/>
      <c r="EY161" s="44"/>
      <c r="EZ161" s="44"/>
      <c r="FA161" s="160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c r="FX161" s="38"/>
      <c r="FY161" s="38"/>
      <c r="FZ161" s="38"/>
      <c r="GA161" s="38"/>
      <c r="GB161" s="38"/>
      <c r="GC161" s="38"/>
      <c r="GD161" s="38"/>
      <c r="GE161" s="38"/>
      <c r="GF161" s="38"/>
      <c r="GG161" s="38"/>
      <c r="GH161" s="38"/>
      <c r="GI161" s="38"/>
      <c r="GJ161" s="38"/>
      <c r="GK161" s="38"/>
      <c r="GL161" s="38"/>
      <c r="GM161" s="38"/>
      <c r="GN161" s="38"/>
      <c r="GO161" s="38"/>
      <c r="GP161" s="38"/>
      <c r="GQ161" s="38"/>
      <c r="GR161" s="38"/>
      <c r="GS161" s="38"/>
      <c r="GT161" s="38"/>
      <c r="GU161" s="38"/>
      <c r="GV161" s="38"/>
      <c r="GW161" s="38"/>
      <c r="GX161" s="38"/>
      <c r="GY161" s="38"/>
      <c r="GZ161" s="38"/>
      <c r="HA161" s="38"/>
      <c r="HB161" s="38"/>
      <c r="HC161" s="38"/>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c r="IL161" s="38"/>
      <c r="IM161" s="38"/>
      <c r="IN161" s="38"/>
      <c r="IO161" s="38"/>
      <c r="IP161" s="38"/>
      <c r="IQ161" s="38"/>
      <c r="IR161" s="38"/>
      <c r="IS161" s="38"/>
      <c r="IT161" s="38"/>
      <c r="IU161" s="38"/>
      <c r="IV161" s="38"/>
      <c r="IW161" s="38"/>
      <c r="IX161" s="38"/>
      <c r="IY161" s="38"/>
      <c r="IZ161" s="38"/>
      <c r="JA161" s="38"/>
      <c r="JB161" s="38"/>
      <c r="JC161" s="38"/>
      <c r="JD161" s="38"/>
      <c r="JE161" s="38"/>
      <c r="JF161" s="38"/>
      <c r="JG161" s="38"/>
      <c r="JH161" s="38"/>
      <c r="JI161" s="38"/>
      <c r="JJ161" s="38"/>
      <c r="JK161" s="38"/>
      <c r="JL161" s="38"/>
      <c r="JM161" s="38"/>
      <c r="JN161" s="38"/>
      <c r="JO161" s="38"/>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38"/>
      <c r="LY161" s="38"/>
      <c r="LZ161" s="38"/>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c r="NQ161" s="38"/>
      <c r="NR161" s="38"/>
      <c r="NS161" s="38"/>
      <c r="NT161" s="38"/>
      <c r="NU161" s="38"/>
      <c r="NV161" s="38"/>
    </row>
    <row r="162" spans="1:386" s="40" customFormat="1">
      <c r="A162" s="1617"/>
      <c r="B162" s="1676" t="s">
        <v>166</v>
      </c>
      <c r="C162" s="1701"/>
      <c r="D162" s="1840"/>
      <c r="E162" s="1841"/>
      <c r="F162" s="1840"/>
      <c r="G162" s="1842"/>
      <c r="H162" s="1840"/>
      <c r="I162" s="1843"/>
      <c r="J162" s="1841"/>
      <c r="K162" s="1776"/>
      <c r="L162" s="1840"/>
      <c r="M162" s="1841"/>
      <c r="N162" s="1841"/>
      <c r="O162" s="1841"/>
      <c r="P162" s="1841"/>
      <c r="Q162" s="1841"/>
      <c r="R162" s="1841"/>
      <c r="S162" s="1841"/>
      <c r="T162" s="1841"/>
      <c r="U162" s="1617"/>
      <c r="V162" s="1689">
        <f t="shared" si="86"/>
        <v>0</v>
      </c>
      <c r="W162" s="1638"/>
      <c r="X162" s="1639"/>
      <c r="Y162" s="1995"/>
      <c r="Z162" s="1638"/>
      <c r="AA162" s="1639"/>
      <c r="AB162" s="1640"/>
      <c r="AC162" s="1640"/>
      <c r="AD162" s="1995"/>
      <c r="AE162" s="1988"/>
      <c r="AF162" s="1634"/>
      <c r="AG162" s="1543">
        <f t="shared" si="89"/>
        <v>0</v>
      </c>
      <c r="AH162" s="1634"/>
      <c r="AI162" s="1543">
        <f t="shared" si="90"/>
        <v>0</v>
      </c>
      <c r="AJ162" s="1634"/>
      <c r="AK162" s="1543">
        <f t="shared" si="91"/>
        <v>0</v>
      </c>
      <c r="AL162" s="1634"/>
      <c r="AM162" s="1543">
        <f t="shared" si="92"/>
        <v>0</v>
      </c>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60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c r="IP162" s="37"/>
      <c r="IQ162" s="37"/>
      <c r="IR162" s="37"/>
      <c r="IS162" s="37"/>
      <c r="IT162" s="37"/>
      <c r="IU162" s="37"/>
      <c r="IV162" s="37"/>
      <c r="IW162" s="37"/>
      <c r="IX162" s="37"/>
      <c r="IY162" s="37"/>
      <c r="IZ162" s="37"/>
      <c r="JA162" s="37"/>
      <c r="JB162" s="37"/>
      <c r="JC162" s="37"/>
      <c r="JD162" s="37"/>
      <c r="JE162" s="37"/>
      <c r="JF162" s="37"/>
      <c r="JG162" s="37"/>
      <c r="JH162" s="37"/>
      <c r="JI162" s="37"/>
      <c r="JJ162" s="37"/>
      <c r="JK162" s="37"/>
      <c r="JL162" s="37"/>
      <c r="JM162" s="37"/>
      <c r="JN162" s="37"/>
      <c r="JO162" s="37"/>
      <c r="JP162" s="37"/>
      <c r="JQ162" s="37"/>
      <c r="JR162" s="37"/>
      <c r="JS162" s="37"/>
      <c r="JT162" s="37"/>
      <c r="JU162" s="37"/>
      <c r="JV162" s="37"/>
      <c r="JW162" s="37"/>
      <c r="JX162" s="37"/>
      <c r="JY162" s="37"/>
      <c r="JZ162" s="37"/>
      <c r="KA162" s="37"/>
      <c r="KB162" s="37"/>
      <c r="KC162" s="37"/>
      <c r="KD162" s="37"/>
      <c r="KE162" s="37"/>
      <c r="KF162" s="37"/>
      <c r="KG162" s="37"/>
      <c r="KH162" s="37"/>
      <c r="KI162" s="37"/>
      <c r="KJ162" s="37"/>
      <c r="KK162" s="37"/>
      <c r="KL162" s="37"/>
      <c r="KM162" s="37"/>
      <c r="KN162" s="37"/>
      <c r="KO162" s="37"/>
      <c r="KP162" s="37"/>
      <c r="KQ162" s="37"/>
      <c r="KR162" s="37"/>
      <c r="KS162" s="37"/>
      <c r="KT162" s="37"/>
      <c r="KU162" s="37"/>
      <c r="KV162" s="37"/>
      <c r="KW162" s="37"/>
      <c r="KX162" s="37"/>
      <c r="KY162" s="37"/>
      <c r="KZ162" s="37"/>
      <c r="LA162" s="37"/>
      <c r="LB162" s="37"/>
      <c r="LC162" s="37"/>
      <c r="LD162" s="37"/>
      <c r="LE162" s="37"/>
      <c r="LF162" s="37"/>
      <c r="LG162" s="37"/>
      <c r="LH162" s="37"/>
      <c r="LI162" s="37"/>
      <c r="LJ162" s="37"/>
      <c r="LK162" s="37"/>
      <c r="LL162" s="37"/>
      <c r="LM162" s="37"/>
      <c r="LN162" s="37"/>
      <c r="LO162" s="37"/>
      <c r="LP162" s="37"/>
      <c r="LQ162" s="37"/>
      <c r="LR162" s="37"/>
      <c r="LS162" s="37"/>
      <c r="LT162" s="37"/>
      <c r="LU162" s="37"/>
      <c r="LV162" s="37"/>
      <c r="LW162" s="37"/>
      <c r="LX162" s="37"/>
      <c r="LY162" s="37"/>
      <c r="LZ162" s="37"/>
      <c r="MA162" s="37"/>
      <c r="MB162" s="37"/>
      <c r="MC162" s="37"/>
      <c r="MD162" s="37"/>
      <c r="ME162" s="37"/>
      <c r="MF162" s="37"/>
      <c r="MG162" s="37"/>
      <c r="MH162" s="37"/>
      <c r="MI162" s="37"/>
      <c r="MJ162" s="37"/>
      <c r="MK162" s="37"/>
      <c r="ML162" s="37"/>
      <c r="MM162" s="37"/>
      <c r="MN162" s="37"/>
      <c r="MO162" s="37"/>
      <c r="MP162" s="37"/>
      <c r="MQ162" s="37"/>
      <c r="MR162" s="37"/>
      <c r="MS162" s="37"/>
      <c r="MT162" s="37"/>
      <c r="MU162" s="37"/>
      <c r="MV162" s="37"/>
      <c r="MW162" s="37"/>
      <c r="MX162" s="37"/>
      <c r="MY162" s="37"/>
      <c r="MZ162" s="37"/>
      <c r="NA162" s="37"/>
      <c r="NB162" s="37"/>
      <c r="NC162" s="37"/>
      <c r="ND162" s="37"/>
      <c r="NE162" s="37"/>
      <c r="NF162" s="37"/>
      <c r="NG162" s="37"/>
      <c r="NH162" s="37"/>
      <c r="NI162" s="37"/>
      <c r="NJ162" s="37"/>
      <c r="NK162" s="37"/>
      <c r="NL162" s="37"/>
      <c r="NM162" s="37"/>
      <c r="NN162" s="37"/>
      <c r="NO162" s="37"/>
      <c r="NP162" s="37"/>
      <c r="NQ162" s="37"/>
      <c r="NR162" s="37"/>
      <c r="NS162" s="37"/>
      <c r="NT162" s="37"/>
      <c r="NU162" s="37"/>
      <c r="NV162" s="37"/>
    </row>
    <row r="163" spans="1:386" s="1574" customFormat="1" ht="41.4">
      <c r="A163" s="1760"/>
      <c r="B163" s="1804" t="s">
        <v>1228</v>
      </c>
      <c r="C163" s="1689" t="s">
        <v>31</v>
      </c>
      <c r="D163" s="1836" t="s">
        <v>1035</v>
      </c>
      <c r="E163" s="1835"/>
      <c r="F163" s="1836"/>
      <c r="G163" s="1815"/>
      <c r="H163" s="1838"/>
      <c r="I163" s="1836"/>
      <c r="J163" s="1835"/>
      <c r="K163" s="1772"/>
      <c r="L163" s="1836"/>
      <c r="M163" s="1839">
        <f>SUM(N163:P163)</f>
        <v>4790</v>
      </c>
      <c r="N163" s="1839">
        <v>0</v>
      </c>
      <c r="O163" s="1844">
        <v>4290</v>
      </c>
      <c r="P163" s="1839">
        <v>500</v>
      </c>
      <c r="Q163" s="1839">
        <f>SUM(R163:T163)</f>
        <v>3368</v>
      </c>
      <c r="R163" s="1839">
        <v>0</v>
      </c>
      <c r="S163" s="1839">
        <v>3051</v>
      </c>
      <c r="T163" s="2002">
        <v>317</v>
      </c>
      <c r="U163" s="1691"/>
      <c r="V163" s="1689">
        <f t="shared" si="86"/>
        <v>0</v>
      </c>
      <c r="W163" s="1638">
        <v>1</v>
      </c>
      <c r="X163" s="1639"/>
      <c r="Y163" s="1995"/>
      <c r="Z163" s="1638">
        <v>1</v>
      </c>
      <c r="AA163" s="1639"/>
      <c r="AB163" s="1644"/>
      <c r="AC163" s="1644"/>
      <c r="AD163" s="1995"/>
      <c r="AE163" s="1988"/>
      <c r="AF163" s="1643"/>
      <c r="AG163" s="1543">
        <f t="shared" si="89"/>
        <v>0</v>
      </c>
      <c r="AH163" s="1643"/>
      <c r="AI163" s="1543">
        <f t="shared" si="90"/>
        <v>0</v>
      </c>
      <c r="AJ163" s="1643"/>
      <c r="AK163" s="1543">
        <f t="shared" si="91"/>
        <v>0</v>
      </c>
      <c r="AL163" s="1643"/>
      <c r="AM163" s="1543">
        <f t="shared" si="92"/>
        <v>0</v>
      </c>
      <c r="AN163" s="1559"/>
      <c r="AO163" s="1559"/>
      <c r="AP163" s="1559"/>
      <c r="AQ163" s="1559"/>
      <c r="AR163" s="1559"/>
      <c r="AS163" s="1559"/>
      <c r="AT163" s="1559"/>
      <c r="AU163" s="1559"/>
      <c r="AV163" s="1559"/>
      <c r="AW163" s="1559"/>
      <c r="AX163" s="1559"/>
      <c r="AY163" s="1559"/>
      <c r="AZ163" s="1559"/>
      <c r="BA163" s="1559"/>
      <c r="BB163" s="1559"/>
      <c r="BC163" s="1559"/>
      <c r="BD163" s="1559"/>
      <c r="BE163" s="1559"/>
      <c r="BF163" s="1559"/>
      <c r="BG163" s="1559"/>
      <c r="BH163" s="1559"/>
      <c r="BI163" s="1559"/>
      <c r="BJ163" s="1559"/>
      <c r="BK163" s="1559"/>
      <c r="BL163" s="1559"/>
      <c r="BM163" s="1559"/>
      <c r="BN163" s="1559"/>
      <c r="BO163" s="1559"/>
      <c r="BP163" s="1559"/>
      <c r="BQ163" s="1559"/>
      <c r="BR163" s="1559"/>
      <c r="BS163" s="1559"/>
      <c r="BT163" s="1559"/>
      <c r="BU163" s="1559"/>
      <c r="BV163" s="1559"/>
      <c r="BW163" s="1559"/>
      <c r="BX163" s="1559"/>
      <c r="BY163" s="1559"/>
      <c r="BZ163" s="1559"/>
      <c r="CA163" s="1559"/>
      <c r="CB163" s="1559"/>
      <c r="CC163" s="1559"/>
      <c r="CD163" s="1559"/>
      <c r="CE163" s="1559"/>
      <c r="CF163" s="1559"/>
      <c r="CG163" s="1559"/>
      <c r="CH163" s="1559"/>
      <c r="CI163" s="1559"/>
      <c r="CJ163" s="1559"/>
      <c r="CK163" s="1559"/>
      <c r="CL163" s="1559"/>
      <c r="CM163" s="1559"/>
      <c r="CN163" s="1559"/>
      <c r="CO163" s="1559"/>
      <c r="CP163" s="1559"/>
      <c r="CQ163" s="1559"/>
      <c r="CR163" s="1559"/>
      <c r="CS163" s="1559"/>
      <c r="CT163" s="1559"/>
      <c r="CU163" s="1559"/>
      <c r="CV163" s="1559"/>
      <c r="CW163" s="1559"/>
      <c r="CX163" s="1559"/>
      <c r="CY163" s="1559"/>
      <c r="CZ163" s="1559"/>
      <c r="DA163" s="1559"/>
      <c r="DB163" s="1559"/>
      <c r="DC163" s="1559"/>
      <c r="DD163" s="1559"/>
      <c r="DE163" s="1559"/>
      <c r="DF163" s="1559"/>
      <c r="DG163" s="1559"/>
      <c r="DH163" s="1559"/>
      <c r="DI163" s="1559"/>
      <c r="DJ163" s="1559"/>
      <c r="DK163" s="1559"/>
      <c r="DL163" s="1559"/>
      <c r="DM163" s="1559"/>
      <c r="DN163" s="1559"/>
      <c r="DO163" s="1559"/>
      <c r="DP163" s="1559"/>
      <c r="DQ163" s="1559"/>
      <c r="DR163" s="1559"/>
      <c r="DS163" s="1559"/>
      <c r="DT163" s="1559"/>
      <c r="DU163" s="1559"/>
      <c r="DV163" s="1559"/>
      <c r="DW163" s="1559"/>
      <c r="DX163" s="1559"/>
      <c r="DY163" s="1559"/>
      <c r="DZ163" s="1559"/>
      <c r="EA163" s="1559"/>
      <c r="EB163" s="1559"/>
      <c r="EC163" s="1559"/>
      <c r="ED163" s="1559"/>
      <c r="EE163" s="1559"/>
      <c r="EF163" s="1559"/>
      <c r="EG163" s="1559"/>
      <c r="EH163" s="1559"/>
      <c r="EI163" s="1559"/>
      <c r="EJ163" s="1559"/>
      <c r="EK163" s="1559"/>
      <c r="EL163" s="1559"/>
      <c r="EM163" s="1559"/>
      <c r="EN163" s="1559"/>
      <c r="EO163" s="1559"/>
      <c r="EP163" s="1559"/>
      <c r="EQ163" s="1559"/>
      <c r="ER163" s="1559"/>
      <c r="ES163" s="1559"/>
      <c r="ET163" s="1559"/>
      <c r="EU163" s="1559"/>
      <c r="EV163" s="1559"/>
      <c r="EW163" s="1559"/>
      <c r="EX163" s="1559"/>
      <c r="EY163" s="1559"/>
      <c r="EZ163" s="1559"/>
      <c r="FA163" s="1606"/>
      <c r="FB163" s="1560"/>
      <c r="FC163" s="1560"/>
      <c r="FD163" s="1560"/>
      <c r="FE163" s="1560"/>
      <c r="FF163" s="1560"/>
      <c r="FG163" s="1560"/>
      <c r="FH163" s="1560"/>
      <c r="FI163" s="1560"/>
      <c r="FJ163" s="1560"/>
      <c r="FK163" s="1560"/>
      <c r="FL163" s="1560"/>
      <c r="FM163" s="1560"/>
      <c r="FN163" s="1560"/>
      <c r="FO163" s="1560"/>
      <c r="FP163" s="1560"/>
      <c r="FQ163" s="1560"/>
      <c r="FR163" s="1560"/>
      <c r="FS163" s="1560"/>
      <c r="FT163" s="1560"/>
      <c r="FU163" s="1560"/>
      <c r="FV163" s="1560"/>
      <c r="FW163" s="1560"/>
      <c r="FX163" s="1560"/>
      <c r="FY163" s="1560"/>
      <c r="FZ163" s="1560"/>
      <c r="GA163" s="1560"/>
      <c r="GB163" s="1560"/>
      <c r="GC163" s="1560"/>
      <c r="GD163" s="1560"/>
      <c r="GE163" s="1560"/>
      <c r="GF163" s="1560"/>
      <c r="GG163" s="1560"/>
      <c r="GH163" s="1560"/>
      <c r="GI163" s="1560"/>
      <c r="GJ163" s="1560"/>
      <c r="GK163" s="1560"/>
      <c r="GL163" s="1560"/>
      <c r="GM163" s="1560"/>
      <c r="GN163" s="1560"/>
      <c r="GO163" s="1560"/>
      <c r="GP163" s="1560"/>
      <c r="GQ163" s="1560"/>
      <c r="GR163" s="1560"/>
      <c r="GS163" s="1560"/>
      <c r="GT163" s="1560"/>
      <c r="GU163" s="1560"/>
      <c r="GV163" s="1560"/>
      <c r="GW163" s="1560"/>
      <c r="GX163" s="1560"/>
      <c r="GY163" s="1560"/>
      <c r="GZ163" s="1560"/>
      <c r="HA163" s="1560"/>
      <c r="HB163" s="1560"/>
      <c r="HC163" s="1560"/>
      <c r="HD163" s="1560"/>
      <c r="HE163" s="1560"/>
      <c r="HF163" s="1560"/>
      <c r="HG163" s="1560"/>
      <c r="HH163" s="1560"/>
      <c r="HI163" s="1560"/>
      <c r="HJ163" s="1560"/>
      <c r="HK163" s="1560"/>
      <c r="HL163" s="1560"/>
      <c r="HM163" s="1560"/>
      <c r="HN163" s="1560"/>
      <c r="HO163" s="1560"/>
      <c r="HP163" s="1560"/>
      <c r="HQ163" s="1560"/>
      <c r="HR163" s="1560"/>
      <c r="HS163" s="1560"/>
      <c r="HT163" s="1560"/>
      <c r="HU163" s="1560"/>
      <c r="HV163" s="1560"/>
      <c r="HW163" s="1560"/>
      <c r="HX163" s="1560"/>
      <c r="HY163" s="1560"/>
      <c r="HZ163" s="1560"/>
      <c r="IA163" s="1560"/>
      <c r="IB163" s="1560"/>
      <c r="IC163" s="1560"/>
      <c r="ID163" s="1560"/>
      <c r="IE163" s="1560"/>
      <c r="IF163" s="1560"/>
      <c r="IG163" s="1560"/>
      <c r="IH163" s="1560"/>
      <c r="II163" s="1560"/>
      <c r="IJ163" s="1560"/>
      <c r="IK163" s="1560"/>
      <c r="IL163" s="1560"/>
      <c r="IM163" s="1560"/>
      <c r="IN163" s="1560"/>
      <c r="IO163" s="1560"/>
      <c r="IP163" s="1560"/>
      <c r="IQ163" s="1560"/>
      <c r="IR163" s="1560"/>
      <c r="IS163" s="1560"/>
      <c r="IT163" s="1560"/>
      <c r="IU163" s="1560"/>
      <c r="IV163" s="1560"/>
      <c r="IW163" s="1560"/>
      <c r="IX163" s="1560"/>
      <c r="IY163" s="1560"/>
      <c r="IZ163" s="1560"/>
      <c r="JA163" s="1560"/>
      <c r="JB163" s="1560"/>
      <c r="JC163" s="1560"/>
      <c r="JD163" s="1560"/>
      <c r="JE163" s="1560"/>
      <c r="JF163" s="1560"/>
      <c r="JG163" s="1560"/>
      <c r="JH163" s="1560"/>
      <c r="JI163" s="1560"/>
      <c r="JJ163" s="1560"/>
      <c r="JK163" s="1560"/>
      <c r="JL163" s="1560"/>
      <c r="JM163" s="1560"/>
      <c r="JN163" s="1560"/>
      <c r="JO163" s="1560"/>
      <c r="JP163" s="1560"/>
      <c r="JQ163" s="1560"/>
      <c r="JR163" s="1560"/>
      <c r="JS163" s="1560"/>
      <c r="JT163" s="1560"/>
      <c r="JU163" s="1560"/>
      <c r="JV163" s="1560"/>
      <c r="JW163" s="1560"/>
      <c r="JX163" s="1560"/>
      <c r="JY163" s="1560"/>
      <c r="JZ163" s="1560"/>
      <c r="KA163" s="1560"/>
      <c r="KB163" s="1560"/>
      <c r="KC163" s="1560"/>
      <c r="KD163" s="1560"/>
      <c r="KE163" s="1560"/>
      <c r="KF163" s="1560"/>
      <c r="KG163" s="1560"/>
      <c r="KH163" s="1560"/>
      <c r="KI163" s="1560"/>
      <c r="KJ163" s="1560"/>
      <c r="KK163" s="1560"/>
      <c r="KL163" s="1560"/>
      <c r="KM163" s="1560"/>
      <c r="KN163" s="1560"/>
      <c r="KO163" s="1560"/>
      <c r="KP163" s="1560"/>
      <c r="KQ163" s="1560"/>
      <c r="KR163" s="1560"/>
      <c r="KS163" s="1560"/>
      <c r="KT163" s="1560"/>
      <c r="KU163" s="1560"/>
      <c r="KV163" s="1560"/>
      <c r="KW163" s="1560"/>
      <c r="KX163" s="1560"/>
      <c r="KY163" s="1560"/>
      <c r="KZ163" s="1560"/>
      <c r="LA163" s="1560"/>
      <c r="LB163" s="1560"/>
      <c r="LC163" s="1560"/>
      <c r="LD163" s="1560"/>
      <c r="LE163" s="1560"/>
      <c r="LF163" s="1560"/>
      <c r="LG163" s="1560"/>
      <c r="LH163" s="1560"/>
      <c r="LI163" s="1560"/>
      <c r="LJ163" s="1560"/>
      <c r="LK163" s="1560"/>
      <c r="LL163" s="1560"/>
      <c r="LM163" s="1560"/>
      <c r="LN163" s="1560"/>
      <c r="LO163" s="1560"/>
      <c r="LP163" s="1560"/>
      <c r="LQ163" s="1560"/>
      <c r="LR163" s="1560"/>
      <c r="LS163" s="1560"/>
      <c r="LT163" s="1560"/>
      <c r="LU163" s="1560"/>
      <c r="LV163" s="1560"/>
      <c r="LW163" s="1560"/>
      <c r="LX163" s="1560"/>
      <c r="LY163" s="1560"/>
      <c r="LZ163" s="1560"/>
      <c r="MA163" s="1560"/>
      <c r="MB163" s="1560"/>
      <c r="MC163" s="1560"/>
      <c r="MD163" s="1560"/>
      <c r="ME163" s="1560"/>
      <c r="MF163" s="1560"/>
      <c r="MG163" s="1560"/>
      <c r="MH163" s="1560"/>
      <c r="MI163" s="1560"/>
      <c r="MJ163" s="1560"/>
      <c r="MK163" s="1560"/>
      <c r="ML163" s="1560"/>
      <c r="MM163" s="1560"/>
      <c r="MN163" s="1560"/>
      <c r="MO163" s="1560"/>
      <c r="MP163" s="1560"/>
      <c r="MQ163" s="1560"/>
      <c r="MR163" s="1560"/>
      <c r="MS163" s="1560"/>
      <c r="MT163" s="1560"/>
      <c r="MU163" s="1560"/>
      <c r="MV163" s="1560"/>
      <c r="MW163" s="1560"/>
      <c r="MX163" s="1560"/>
      <c r="MY163" s="1560"/>
      <c r="MZ163" s="1560"/>
      <c r="NA163" s="1560"/>
      <c r="NB163" s="1560"/>
      <c r="NC163" s="1560"/>
      <c r="ND163" s="1560"/>
      <c r="NE163" s="1560"/>
      <c r="NF163" s="1560"/>
      <c r="NG163" s="1560"/>
      <c r="NH163" s="1560"/>
      <c r="NI163" s="1560"/>
      <c r="NJ163" s="1560"/>
      <c r="NK163" s="1560"/>
      <c r="NL163" s="1560"/>
      <c r="NM163" s="1560"/>
      <c r="NN163" s="1560"/>
      <c r="NO163" s="1560"/>
      <c r="NP163" s="1560"/>
      <c r="NQ163" s="1560"/>
      <c r="NR163" s="1560"/>
      <c r="NS163" s="1560"/>
      <c r="NT163" s="1560"/>
      <c r="NU163" s="1560"/>
      <c r="NV163" s="1560"/>
    </row>
    <row r="164" spans="1:386" s="1574" customFormat="1" ht="41.4">
      <c r="A164" s="1760"/>
      <c r="B164" s="1698" t="s">
        <v>688</v>
      </c>
      <c r="C164" s="1681"/>
      <c r="D164" s="1830"/>
      <c r="E164" s="1829">
        <v>6190</v>
      </c>
      <c r="F164" s="1956" t="s">
        <v>993</v>
      </c>
      <c r="G164" s="1957">
        <v>150</v>
      </c>
      <c r="H164" s="1840" t="s">
        <v>835</v>
      </c>
      <c r="I164" s="1836" t="s">
        <v>994</v>
      </c>
      <c r="J164" s="1835">
        <v>6152.7389999999996</v>
      </c>
      <c r="K164" s="1772">
        <v>150</v>
      </c>
      <c r="L164" s="1836" t="s">
        <v>849</v>
      </c>
      <c r="M164" s="1839"/>
      <c r="N164" s="1839"/>
      <c r="O164" s="1844"/>
      <c r="P164" s="1839"/>
      <c r="Q164" s="1839"/>
      <c r="R164" s="1839"/>
      <c r="S164" s="1839"/>
      <c r="T164" s="1839"/>
      <c r="U164" s="1691"/>
      <c r="V164" s="1689">
        <f t="shared" si="86"/>
        <v>37.261000000000422</v>
      </c>
      <c r="W164" s="1638"/>
      <c r="X164" s="1639"/>
      <c r="Y164" s="1995"/>
      <c r="Z164" s="1638"/>
      <c r="AA164" s="1639"/>
      <c r="AB164" s="1644"/>
      <c r="AC164" s="1644"/>
      <c r="AD164" s="1995"/>
      <c r="AE164" s="1988"/>
      <c r="AF164" s="1643">
        <v>1</v>
      </c>
      <c r="AG164" s="1543">
        <f t="shared" si="89"/>
        <v>6190</v>
      </c>
      <c r="AH164" s="1634">
        <v>1</v>
      </c>
      <c r="AI164" s="1543">
        <f t="shared" si="90"/>
        <v>6152.7389999999996</v>
      </c>
      <c r="AJ164" s="1643"/>
      <c r="AK164" s="1543">
        <f t="shared" si="91"/>
        <v>0</v>
      </c>
      <c r="AL164" s="1643"/>
      <c r="AM164" s="1543">
        <f t="shared" si="92"/>
        <v>0</v>
      </c>
      <c r="AN164" s="1559"/>
      <c r="AO164" s="1559"/>
      <c r="AP164" s="1559"/>
      <c r="AQ164" s="1559"/>
      <c r="AR164" s="1559"/>
      <c r="AS164" s="1559"/>
      <c r="AT164" s="1559"/>
      <c r="AU164" s="1559"/>
      <c r="AV164" s="1559"/>
      <c r="AW164" s="1559"/>
      <c r="AX164" s="1559"/>
      <c r="AY164" s="1559"/>
      <c r="AZ164" s="1559"/>
      <c r="BA164" s="1559"/>
      <c r="BB164" s="1559"/>
      <c r="BC164" s="1559"/>
      <c r="BD164" s="1559"/>
      <c r="BE164" s="1559"/>
      <c r="BF164" s="1559"/>
      <c r="BG164" s="1559"/>
      <c r="BH164" s="1559"/>
      <c r="BI164" s="1559"/>
      <c r="BJ164" s="1559"/>
      <c r="BK164" s="1559"/>
      <c r="BL164" s="1559"/>
      <c r="BM164" s="1559"/>
      <c r="BN164" s="1559"/>
      <c r="BO164" s="1559"/>
      <c r="BP164" s="1559"/>
      <c r="BQ164" s="1559"/>
      <c r="BR164" s="1559"/>
      <c r="BS164" s="1559"/>
      <c r="BT164" s="1559"/>
      <c r="BU164" s="1559"/>
      <c r="BV164" s="1559"/>
      <c r="BW164" s="1559"/>
      <c r="BX164" s="1559"/>
      <c r="BY164" s="1559"/>
      <c r="BZ164" s="1559"/>
      <c r="CA164" s="1559"/>
      <c r="CB164" s="1559"/>
      <c r="CC164" s="1559"/>
      <c r="CD164" s="1559"/>
      <c r="CE164" s="1559"/>
      <c r="CF164" s="1559"/>
      <c r="CG164" s="1559"/>
      <c r="CH164" s="1559"/>
      <c r="CI164" s="1559"/>
      <c r="CJ164" s="1559"/>
      <c r="CK164" s="1559"/>
      <c r="CL164" s="1559"/>
      <c r="CM164" s="1559"/>
      <c r="CN164" s="1559"/>
      <c r="CO164" s="1559"/>
      <c r="CP164" s="1559"/>
      <c r="CQ164" s="1559"/>
      <c r="CR164" s="1559"/>
      <c r="CS164" s="1559"/>
      <c r="CT164" s="1559"/>
      <c r="CU164" s="1559"/>
      <c r="CV164" s="1559"/>
      <c r="CW164" s="1559"/>
      <c r="CX164" s="1559"/>
      <c r="CY164" s="1559"/>
      <c r="CZ164" s="1559"/>
      <c r="DA164" s="1559"/>
      <c r="DB164" s="1559"/>
      <c r="DC164" s="1559"/>
      <c r="DD164" s="1559"/>
      <c r="DE164" s="1559"/>
      <c r="DF164" s="1559"/>
      <c r="DG164" s="1559"/>
      <c r="DH164" s="1559"/>
      <c r="DI164" s="1559"/>
      <c r="DJ164" s="1559"/>
      <c r="DK164" s="1559"/>
      <c r="DL164" s="1559"/>
      <c r="DM164" s="1559"/>
      <c r="DN164" s="1559"/>
      <c r="DO164" s="1559"/>
      <c r="DP164" s="1559"/>
      <c r="DQ164" s="1559"/>
      <c r="DR164" s="1559"/>
      <c r="DS164" s="1559"/>
      <c r="DT164" s="1559"/>
      <c r="DU164" s="1559"/>
      <c r="DV164" s="1559"/>
      <c r="DW164" s="1559"/>
      <c r="DX164" s="1559"/>
      <c r="DY164" s="1559"/>
      <c r="DZ164" s="1559"/>
      <c r="EA164" s="1559"/>
      <c r="EB164" s="1559"/>
      <c r="EC164" s="1559"/>
      <c r="ED164" s="1559"/>
      <c r="EE164" s="1559"/>
      <c r="EF164" s="1559"/>
      <c r="EG164" s="1559"/>
      <c r="EH164" s="1559"/>
      <c r="EI164" s="1559"/>
      <c r="EJ164" s="1559"/>
      <c r="EK164" s="1559"/>
      <c r="EL164" s="1559"/>
      <c r="EM164" s="1559"/>
      <c r="EN164" s="1559"/>
      <c r="EO164" s="1559"/>
      <c r="EP164" s="1559"/>
      <c r="EQ164" s="1559"/>
      <c r="ER164" s="1559"/>
      <c r="ES164" s="1559"/>
      <c r="ET164" s="1559"/>
      <c r="EU164" s="1559"/>
      <c r="EV164" s="1559"/>
      <c r="EW164" s="1559"/>
      <c r="EX164" s="1559"/>
      <c r="EY164" s="1559"/>
      <c r="EZ164" s="1559"/>
      <c r="FA164" s="1606"/>
      <c r="FB164" s="1560"/>
      <c r="FC164" s="1560"/>
      <c r="FD164" s="1560"/>
      <c r="FE164" s="1560"/>
      <c r="FF164" s="1560"/>
      <c r="FG164" s="1560"/>
      <c r="FH164" s="1560"/>
      <c r="FI164" s="1560"/>
      <c r="FJ164" s="1560"/>
      <c r="FK164" s="1560"/>
      <c r="FL164" s="1560"/>
      <c r="FM164" s="1560"/>
      <c r="FN164" s="1560"/>
      <c r="FO164" s="1560"/>
      <c r="FP164" s="1560"/>
      <c r="FQ164" s="1560"/>
      <c r="FR164" s="1560"/>
      <c r="FS164" s="1560"/>
      <c r="FT164" s="1560"/>
      <c r="FU164" s="1560"/>
      <c r="FV164" s="1560"/>
      <c r="FW164" s="1560"/>
      <c r="FX164" s="1560"/>
      <c r="FY164" s="1560"/>
      <c r="FZ164" s="1560"/>
      <c r="GA164" s="1560"/>
      <c r="GB164" s="1560"/>
      <c r="GC164" s="1560"/>
      <c r="GD164" s="1560"/>
      <c r="GE164" s="1560"/>
      <c r="GF164" s="1560"/>
      <c r="GG164" s="1560"/>
      <c r="GH164" s="1560"/>
      <c r="GI164" s="1560"/>
      <c r="GJ164" s="1560"/>
      <c r="GK164" s="1560"/>
      <c r="GL164" s="1560"/>
      <c r="GM164" s="1560"/>
      <c r="GN164" s="1560"/>
      <c r="GO164" s="1560"/>
      <c r="GP164" s="1560"/>
      <c r="GQ164" s="1560"/>
      <c r="GR164" s="1560"/>
      <c r="GS164" s="1560"/>
      <c r="GT164" s="1560"/>
      <c r="GU164" s="1560"/>
      <c r="GV164" s="1560"/>
      <c r="GW164" s="1560"/>
      <c r="GX164" s="1560"/>
      <c r="GY164" s="1560"/>
      <c r="GZ164" s="1560"/>
      <c r="HA164" s="1560"/>
      <c r="HB164" s="1560"/>
      <c r="HC164" s="1560"/>
      <c r="HD164" s="1560"/>
      <c r="HE164" s="1560"/>
      <c r="HF164" s="1560"/>
      <c r="HG164" s="1560"/>
      <c r="HH164" s="1560"/>
      <c r="HI164" s="1560"/>
      <c r="HJ164" s="1560"/>
      <c r="HK164" s="1560"/>
      <c r="HL164" s="1560"/>
      <c r="HM164" s="1560"/>
      <c r="HN164" s="1560"/>
      <c r="HO164" s="1560"/>
      <c r="HP164" s="1560"/>
      <c r="HQ164" s="1560"/>
      <c r="HR164" s="1560"/>
      <c r="HS164" s="1560"/>
      <c r="HT164" s="1560"/>
      <c r="HU164" s="1560"/>
      <c r="HV164" s="1560"/>
      <c r="HW164" s="1560"/>
      <c r="HX164" s="1560"/>
      <c r="HY164" s="1560"/>
      <c r="HZ164" s="1560"/>
      <c r="IA164" s="1560"/>
      <c r="IB164" s="1560"/>
      <c r="IC164" s="1560"/>
      <c r="ID164" s="1560"/>
      <c r="IE164" s="1560"/>
      <c r="IF164" s="1560"/>
      <c r="IG164" s="1560"/>
      <c r="IH164" s="1560"/>
      <c r="II164" s="1560"/>
      <c r="IJ164" s="1560"/>
      <c r="IK164" s="1560"/>
      <c r="IL164" s="1560"/>
      <c r="IM164" s="1560"/>
      <c r="IN164" s="1560"/>
      <c r="IO164" s="1560"/>
      <c r="IP164" s="1560"/>
      <c r="IQ164" s="1560"/>
      <c r="IR164" s="1560"/>
      <c r="IS164" s="1560"/>
      <c r="IT164" s="1560"/>
      <c r="IU164" s="1560"/>
      <c r="IV164" s="1560"/>
      <c r="IW164" s="1560"/>
      <c r="IX164" s="1560"/>
      <c r="IY164" s="1560"/>
      <c r="IZ164" s="1560"/>
      <c r="JA164" s="1560"/>
      <c r="JB164" s="1560"/>
      <c r="JC164" s="1560"/>
      <c r="JD164" s="1560"/>
      <c r="JE164" s="1560"/>
      <c r="JF164" s="1560"/>
      <c r="JG164" s="1560"/>
      <c r="JH164" s="1560"/>
      <c r="JI164" s="1560"/>
      <c r="JJ164" s="1560"/>
      <c r="JK164" s="1560"/>
      <c r="JL164" s="1560"/>
      <c r="JM164" s="1560"/>
      <c r="JN164" s="1560"/>
      <c r="JO164" s="1560"/>
      <c r="JP164" s="1560"/>
      <c r="JQ164" s="1560"/>
      <c r="JR164" s="1560"/>
      <c r="JS164" s="1560"/>
      <c r="JT164" s="1560"/>
      <c r="JU164" s="1560"/>
      <c r="JV164" s="1560"/>
      <c r="JW164" s="1560"/>
      <c r="JX164" s="1560"/>
      <c r="JY164" s="1560"/>
      <c r="JZ164" s="1560"/>
      <c r="KA164" s="1560"/>
      <c r="KB164" s="1560"/>
      <c r="KC164" s="1560"/>
      <c r="KD164" s="1560"/>
      <c r="KE164" s="1560"/>
      <c r="KF164" s="1560"/>
      <c r="KG164" s="1560"/>
      <c r="KH164" s="1560"/>
      <c r="KI164" s="1560"/>
      <c r="KJ164" s="1560"/>
      <c r="KK164" s="1560"/>
      <c r="KL164" s="1560"/>
      <c r="KM164" s="1560"/>
      <c r="KN164" s="1560"/>
      <c r="KO164" s="1560"/>
      <c r="KP164" s="1560"/>
      <c r="KQ164" s="1560"/>
      <c r="KR164" s="1560"/>
      <c r="KS164" s="1560"/>
      <c r="KT164" s="1560"/>
      <c r="KU164" s="1560"/>
      <c r="KV164" s="1560"/>
      <c r="KW164" s="1560"/>
      <c r="KX164" s="1560"/>
      <c r="KY164" s="1560"/>
      <c r="KZ164" s="1560"/>
      <c r="LA164" s="1560"/>
      <c r="LB164" s="1560"/>
      <c r="LC164" s="1560"/>
      <c r="LD164" s="1560"/>
      <c r="LE164" s="1560"/>
      <c r="LF164" s="1560"/>
      <c r="LG164" s="1560"/>
      <c r="LH164" s="1560"/>
      <c r="LI164" s="1560"/>
      <c r="LJ164" s="1560"/>
      <c r="LK164" s="1560"/>
      <c r="LL164" s="1560"/>
      <c r="LM164" s="1560"/>
      <c r="LN164" s="1560"/>
      <c r="LO164" s="1560"/>
      <c r="LP164" s="1560"/>
      <c r="LQ164" s="1560"/>
      <c r="LR164" s="1560"/>
      <c r="LS164" s="1560"/>
      <c r="LT164" s="1560"/>
      <c r="LU164" s="1560"/>
      <c r="LV164" s="1560"/>
      <c r="LW164" s="1560"/>
      <c r="LX164" s="1560"/>
      <c r="LY164" s="1560"/>
      <c r="LZ164" s="1560"/>
      <c r="MA164" s="1560"/>
      <c r="MB164" s="1560"/>
      <c r="MC164" s="1560"/>
      <c r="MD164" s="1560"/>
      <c r="ME164" s="1560"/>
      <c r="MF164" s="1560"/>
      <c r="MG164" s="1560"/>
      <c r="MH164" s="1560"/>
      <c r="MI164" s="1560"/>
      <c r="MJ164" s="1560"/>
      <c r="MK164" s="1560"/>
      <c r="ML164" s="1560"/>
      <c r="MM164" s="1560"/>
      <c r="MN164" s="1560"/>
      <c r="MO164" s="1560"/>
      <c r="MP164" s="1560"/>
      <c r="MQ164" s="1560"/>
      <c r="MR164" s="1560"/>
      <c r="MS164" s="1560"/>
      <c r="MT164" s="1560"/>
      <c r="MU164" s="1560"/>
      <c r="MV164" s="1560"/>
      <c r="MW164" s="1560"/>
      <c r="MX164" s="1560"/>
      <c r="MY164" s="1560"/>
      <c r="MZ164" s="1560"/>
      <c r="NA164" s="1560"/>
      <c r="NB164" s="1560"/>
      <c r="NC164" s="1560"/>
      <c r="ND164" s="1560"/>
      <c r="NE164" s="1560"/>
      <c r="NF164" s="1560"/>
      <c r="NG164" s="1560"/>
      <c r="NH164" s="1560"/>
      <c r="NI164" s="1560"/>
      <c r="NJ164" s="1560"/>
      <c r="NK164" s="1560"/>
      <c r="NL164" s="1560"/>
      <c r="NM164" s="1560"/>
      <c r="NN164" s="1560"/>
      <c r="NO164" s="1560"/>
      <c r="NP164" s="1560"/>
      <c r="NQ164" s="1560"/>
      <c r="NR164" s="1560"/>
      <c r="NS164" s="1560"/>
      <c r="NT164" s="1560"/>
      <c r="NU164" s="1560"/>
      <c r="NV164" s="1560"/>
    </row>
    <row r="165" spans="1:386" s="1579" customFormat="1">
      <c r="A165" s="1672">
        <v>6</v>
      </c>
      <c r="B165" s="1769" t="s">
        <v>59</v>
      </c>
      <c r="C165" s="1810"/>
      <c r="D165" s="1811"/>
      <c r="E165" s="1780">
        <f>SUM(E166:E188)</f>
        <v>103149.49400000001</v>
      </c>
      <c r="F165" s="1780">
        <f>SUM(F166:F188)</f>
        <v>0</v>
      </c>
      <c r="G165" s="1780"/>
      <c r="H165" s="1780">
        <f>SUM(H166:H188)</f>
        <v>0</v>
      </c>
      <c r="I165" s="1780">
        <f>SUM(I166:I188)</f>
        <v>0</v>
      </c>
      <c r="J165" s="1780">
        <f>SUM(J166:J188)</f>
        <v>72805.625</v>
      </c>
      <c r="K165" s="1780"/>
      <c r="L165" s="1780">
        <f t="shared" ref="L165:T165" si="93">SUM(L166:L188)</f>
        <v>0</v>
      </c>
      <c r="M165" s="1780">
        <f t="shared" si="93"/>
        <v>45607</v>
      </c>
      <c r="N165" s="1780">
        <f t="shared" si="93"/>
        <v>0</v>
      </c>
      <c r="O165" s="1780">
        <f t="shared" si="93"/>
        <v>37300</v>
      </c>
      <c r="P165" s="1780">
        <f t="shared" si="93"/>
        <v>8307</v>
      </c>
      <c r="Q165" s="1780">
        <f t="shared" si="93"/>
        <v>32832</v>
      </c>
      <c r="R165" s="1780">
        <f t="shared" si="93"/>
        <v>0</v>
      </c>
      <c r="S165" s="1780">
        <f t="shared" si="93"/>
        <v>28587</v>
      </c>
      <c r="T165" s="1780">
        <f t="shared" si="93"/>
        <v>4245</v>
      </c>
      <c r="U165" s="1811" t="s">
        <v>33</v>
      </c>
      <c r="V165" s="1689">
        <f t="shared" si="86"/>
        <v>30343.869000000006</v>
      </c>
      <c r="W165" s="1641">
        <f>SUM(W166:W188)</f>
        <v>6</v>
      </c>
      <c r="X165" s="1641">
        <f>SUM(X166:X188)</f>
        <v>0</v>
      </c>
      <c r="Y165" s="1995">
        <f>W165+X165</f>
        <v>6</v>
      </c>
      <c r="Z165" s="1641">
        <f>SUM(Z166:Z188)</f>
        <v>5</v>
      </c>
      <c r="AA165" s="1641">
        <f>SUM(AA166:AA188)</f>
        <v>1</v>
      </c>
      <c r="AB165" s="1641">
        <f>SUM(AB166:AB188)</f>
        <v>0</v>
      </c>
      <c r="AC165" s="1641">
        <f>SUM(AC166:AC188)</f>
        <v>0</v>
      </c>
      <c r="AD165" s="1989">
        <f>Z165+AB165</f>
        <v>5</v>
      </c>
      <c r="AE165" s="1988">
        <f>AD165/Y165</f>
        <v>0.83333333333333337</v>
      </c>
      <c r="AF165" s="1641">
        <f t="shared" ref="AF165:AM165" si="94">SUM(AF166:AF188)</f>
        <v>7</v>
      </c>
      <c r="AG165" s="1628">
        <f t="shared" si="94"/>
        <v>101439.15900000001</v>
      </c>
      <c r="AH165" s="1641">
        <f t="shared" si="94"/>
        <v>5</v>
      </c>
      <c r="AI165" s="1641">
        <f t="shared" si="94"/>
        <v>72805.625</v>
      </c>
      <c r="AJ165" s="1641">
        <f t="shared" si="94"/>
        <v>1</v>
      </c>
      <c r="AK165" s="1641">
        <f t="shared" si="94"/>
        <v>1710.335</v>
      </c>
      <c r="AL165" s="1641">
        <f t="shared" si="94"/>
        <v>0</v>
      </c>
      <c r="AM165" s="1641">
        <f t="shared" si="94"/>
        <v>0</v>
      </c>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60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c r="IP165" s="37"/>
      <c r="IQ165" s="37"/>
      <c r="IR165" s="37"/>
      <c r="IS165" s="37"/>
      <c r="IT165" s="37"/>
      <c r="IU165" s="37"/>
      <c r="IV165" s="37"/>
      <c r="IW165" s="37"/>
      <c r="IX165" s="37"/>
      <c r="IY165" s="37"/>
      <c r="IZ165" s="37"/>
      <c r="JA165" s="37"/>
      <c r="JB165" s="37"/>
      <c r="JC165" s="37"/>
      <c r="JD165" s="37"/>
      <c r="JE165" s="37"/>
      <c r="JF165" s="37"/>
      <c r="JG165" s="37"/>
      <c r="JH165" s="37"/>
      <c r="JI165" s="37"/>
      <c r="JJ165" s="37"/>
      <c r="JK165" s="37"/>
      <c r="JL165" s="37"/>
      <c r="JM165" s="37"/>
      <c r="JN165" s="37"/>
      <c r="JO165" s="37"/>
      <c r="JP165" s="37"/>
      <c r="JQ165" s="37"/>
      <c r="JR165" s="37"/>
      <c r="JS165" s="37"/>
      <c r="JT165" s="37"/>
      <c r="JU165" s="37"/>
      <c r="JV165" s="37"/>
      <c r="JW165" s="37"/>
      <c r="JX165" s="37"/>
      <c r="JY165" s="37"/>
      <c r="JZ165" s="37"/>
      <c r="KA165" s="37"/>
      <c r="KB165" s="37"/>
      <c r="KC165" s="37"/>
      <c r="KD165" s="37"/>
      <c r="KE165" s="37"/>
      <c r="KF165" s="37"/>
      <c r="KG165" s="37"/>
      <c r="KH165" s="37"/>
      <c r="KI165" s="37"/>
      <c r="KJ165" s="37"/>
      <c r="KK165" s="37"/>
      <c r="KL165" s="37"/>
      <c r="KM165" s="37"/>
      <c r="KN165" s="37"/>
      <c r="KO165" s="37"/>
      <c r="KP165" s="37"/>
      <c r="KQ165" s="37"/>
      <c r="KR165" s="37"/>
      <c r="KS165" s="37"/>
      <c r="KT165" s="37"/>
      <c r="KU165" s="37"/>
      <c r="KV165" s="37"/>
      <c r="KW165" s="37"/>
      <c r="KX165" s="37"/>
      <c r="KY165" s="37"/>
      <c r="KZ165" s="37"/>
      <c r="LA165" s="37"/>
      <c r="LB165" s="37"/>
      <c r="LC165" s="37"/>
      <c r="LD165" s="37"/>
      <c r="LE165" s="37"/>
      <c r="LF165" s="37"/>
      <c r="LG165" s="37"/>
      <c r="LH165" s="37"/>
      <c r="LI165" s="37"/>
      <c r="LJ165" s="37"/>
      <c r="LK165" s="37"/>
      <c r="LL165" s="37"/>
      <c r="LM165" s="37"/>
      <c r="LN165" s="37"/>
      <c r="LO165" s="37"/>
      <c r="LP165" s="37"/>
      <c r="LQ165" s="37"/>
      <c r="LR165" s="37"/>
      <c r="LS165" s="37"/>
      <c r="LT165" s="37"/>
      <c r="LU165" s="37"/>
      <c r="LV165" s="37"/>
      <c r="LW165" s="37"/>
      <c r="LX165" s="37"/>
      <c r="LY165" s="37"/>
      <c r="LZ165" s="37"/>
      <c r="MA165" s="37"/>
      <c r="MB165" s="37"/>
      <c r="MC165" s="37"/>
      <c r="MD165" s="37"/>
      <c r="ME165" s="37"/>
      <c r="MF165" s="37"/>
      <c r="MG165" s="37"/>
      <c r="MH165" s="37"/>
      <c r="MI165" s="37"/>
      <c r="MJ165" s="37"/>
      <c r="MK165" s="37"/>
      <c r="ML165" s="37"/>
      <c r="MM165" s="37"/>
      <c r="MN165" s="37"/>
      <c r="MO165" s="37"/>
      <c r="MP165" s="37"/>
      <c r="MQ165" s="37"/>
      <c r="MR165" s="37"/>
      <c r="MS165" s="37"/>
      <c r="MT165" s="37"/>
      <c r="MU165" s="37"/>
      <c r="MV165" s="37"/>
      <c r="MW165" s="37"/>
      <c r="MX165" s="37"/>
      <c r="MY165" s="37"/>
      <c r="MZ165" s="37"/>
      <c r="NA165" s="37"/>
      <c r="NB165" s="37"/>
      <c r="NC165" s="37"/>
      <c r="ND165" s="37"/>
      <c r="NE165" s="37"/>
      <c r="NF165" s="37"/>
      <c r="NG165" s="37"/>
      <c r="NH165" s="37"/>
      <c r="NI165" s="37"/>
      <c r="NJ165" s="37"/>
      <c r="NK165" s="37"/>
      <c r="NL165" s="37"/>
      <c r="NM165" s="37"/>
      <c r="NN165" s="37"/>
      <c r="NO165" s="37"/>
      <c r="NP165" s="37"/>
      <c r="NQ165" s="37"/>
      <c r="NR165" s="37"/>
      <c r="NS165" s="37"/>
      <c r="NT165" s="37"/>
      <c r="NU165" s="37"/>
      <c r="NV165" s="37"/>
    </row>
    <row r="166" spans="1:386" s="28" customFormat="1" ht="27.6">
      <c r="A166" s="1784"/>
      <c r="B166" s="1723" t="s">
        <v>67</v>
      </c>
      <c r="C166" s="1827"/>
      <c r="D166" s="1725"/>
      <c r="E166" s="1781"/>
      <c r="F166" s="1725"/>
      <c r="G166" s="1781"/>
      <c r="H166" s="1725"/>
      <c r="I166" s="1782"/>
      <c r="J166" s="1781"/>
      <c r="K166" s="1781"/>
      <c r="L166" s="1725"/>
      <c r="M166" s="1781"/>
      <c r="N166" s="1781"/>
      <c r="O166" s="1781"/>
      <c r="P166" s="1781"/>
      <c r="Q166" s="1783"/>
      <c r="R166" s="1783"/>
      <c r="S166" s="1783"/>
      <c r="T166" s="1783"/>
      <c r="U166" s="1845" t="s">
        <v>33</v>
      </c>
      <c r="V166" s="1689">
        <f t="shared" si="86"/>
        <v>0</v>
      </c>
      <c r="W166" s="1641"/>
      <c r="X166" s="1642"/>
      <c r="Y166" s="1995"/>
      <c r="Z166" s="1641"/>
      <c r="AA166" s="1642"/>
      <c r="AB166" s="1634"/>
      <c r="AC166" s="1634"/>
      <c r="AD166" s="1995"/>
      <c r="AE166" s="1988"/>
      <c r="AF166" s="1634"/>
      <c r="AG166" s="1543"/>
      <c r="AH166" s="1634"/>
      <c r="AI166" s="1637"/>
      <c r="AJ166" s="1634"/>
      <c r="AK166" s="1637"/>
      <c r="AL166" s="1634"/>
      <c r="AM166" s="1637"/>
      <c r="AN166" s="44"/>
      <c r="AO166" s="44"/>
      <c r="AP166" s="44"/>
      <c r="AQ166" s="44"/>
      <c r="AR166" s="44"/>
      <c r="AS166" s="44"/>
      <c r="AT166" s="44"/>
      <c r="AU166" s="44"/>
      <c r="AV166" s="44"/>
      <c r="AW166" s="44"/>
      <c r="AX166" s="44"/>
      <c r="AY166" s="44"/>
      <c r="AZ166" s="44"/>
      <c r="BA166" s="44"/>
      <c r="BB166" s="44"/>
      <c r="BC166" s="44"/>
      <c r="BD166" s="44"/>
      <c r="BE166" s="44"/>
      <c r="BF166" s="44"/>
      <c r="BG166" s="44"/>
      <c r="BH166" s="44"/>
      <c r="BI166" s="44"/>
      <c r="BJ166" s="44"/>
      <c r="BK166" s="44"/>
      <c r="BL166" s="44"/>
      <c r="BM166" s="44"/>
      <c r="BN166" s="44"/>
      <c r="BO166" s="44"/>
      <c r="BP166" s="44"/>
      <c r="BQ166" s="44"/>
      <c r="BR166" s="44"/>
      <c r="BS166" s="44"/>
      <c r="BT166" s="44"/>
      <c r="BU166" s="44"/>
      <c r="BV166" s="44"/>
      <c r="BW166" s="44"/>
      <c r="BX166" s="44"/>
      <c r="BY166" s="44"/>
      <c r="BZ166" s="44"/>
      <c r="CA166" s="44"/>
      <c r="CB166" s="44"/>
      <c r="CC166" s="44"/>
      <c r="CD166" s="44"/>
      <c r="CE166" s="44"/>
      <c r="CF166" s="44"/>
      <c r="CG166" s="44"/>
      <c r="CH166" s="44"/>
      <c r="CI166" s="44"/>
      <c r="CJ166" s="44"/>
      <c r="CK166" s="44"/>
      <c r="CL166" s="44"/>
      <c r="CM166" s="44"/>
      <c r="CN166" s="44"/>
      <c r="CO166" s="44"/>
      <c r="CP166" s="44"/>
      <c r="CQ166" s="44"/>
      <c r="CR166" s="44"/>
      <c r="CS166" s="44"/>
      <c r="CT166" s="44"/>
      <c r="CU166" s="44"/>
      <c r="CV166" s="44"/>
      <c r="CW166" s="44"/>
      <c r="CX166" s="44"/>
      <c r="CY166" s="44"/>
      <c r="CZ166" s="44"/>
      <c r="DA166" s="44"/>
      <c r="DB166" s="44"/>
      <c r="DC166" s="44"/>
      <c r="DD166" s="44"/>
      <c r="DE166" s="44"/>
      <c r="DF166" s="44"/>
      <c r="DG166" s="44"/>
      <c r="DH166" s="44"/>
      <c r="DI166" s="44"/>
      <c r="DJ166" s="44"/>
      <c r="DK166" s="44"/>
      <c r="DL166" s="44"/>
      <c r="DM166" s="44"/>
      <c r="DN166" s="44"/>
      <c r="DO166" s="44"/>
      <c r="DP166" s="44"/>
      <c r="DQ166" s="44"/>
      <c r="DR166" s="44"/>
      <c r="DS166" s="44"/>
      <c r="DT166" s="44"/>
      <c r="DU166" s="44"/>
      <c r="DV166" s="44"/>
      <c r="DW166" s="44"/>
      <c r="DX166" s="44"/>
      <c r="DY166" s="44"/>
      <c r="DZ166" s="44"/>
      <c r="EA166" s="44"/>
      <c r="EB166" s="44"/>
      <c r="EC166" s="44"/>
      <c r="ED166" s="44"/>
      <c r="EE166" s="44"/>
      <c r="EF166" s="44"/>
      <c r="EG166" s="44"/>
      <c r="EH166" s="44"/>
      <c r="EI166" s="44"/>
      <c r="EJ166" s="44"/>
      <c r="EK166" s="44"/>
      <c r="EL166" s="44"/>
      <c r="EM166" s="44"/>
      <c r="EN166" s="44"/>
      <c r="EO166" s="44"/>
      <c r="EP166" s="44"/>
      <c r="EQ166" s="44"/>
      <c r="ER166" s="44"/>
      <c r="ES166" s="44"/>
      <c r="ET166" s="44"/>
      <c r="EU166" s="44"/>
      <c r="EV166" s="44"/>
      <c r="EW166" s="44"/>
      <c r="EX166" s="44"/>
      <c r="EY166" s="44"/>
      <c r="EZ166" s="44"/>
      <c r="FA166" s="160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c r="FX166" s="38"/>
      <c r="FY166" s="38"/>
      <c r="FZ166" s="38"/>
      <c r="GA166" s="38"/>
      <c r="GB166" s="38"/>
      <c r="GC166" s="38"/>
      <c r="GD166" s="38"/>
      <c r="GE166" s="38"/>
      <c r="GF166" s="38"/>
      <c r="GG166" s="38"/>
      <c r="GH166" s="38"/>
      <c r="GI166" s="38"/>
      <c r="GJ166" s="38"/>
      <c r="GK166" s="38"/>
      <c r="GL166" s="38"/>
      <c r="GM166" s="38"/>
      <c r="GN166" s="38"/>
      <c r="GO166" s="38"/>
      <c r="GP166" s="38"/>
      <c r="GQ166" s="38"/>
      <c r="GR166" s="38"/>
      <c r="GS166" s="38"/>
      <c r="GT166" s="38"/>
      <c r="GU166" s="38"/>
      <c r="GV166" s="38"/>
      <c r="GW166" s="38"/>
      <c r="GX166" s="38"/>
      <c r="GY166" s="38"/>
      <c r="GZ166" s="38"/>
      <c r="HA166" s="38"/>
      <c r="HB166" s="38"/>
      <c r="HC166" s="38"/>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c r="IL166" s="38"/>
      <c r="IM166" s="38"/>
      <c r="IN166" s="38"/>
      <c r="IO166" s="38"/>
      <c r="IP166" s="38"/>
      <c r="IQ166" s="38"/>
      <c r="IR166" s="38"/>
      <c r="IS166" s="38"/>
      <c r="IT166" s="38"/>
      <c r="IU166" s="38"/>
      <c r="IV166" s="38"/>
      <c r="IW166" s="38"/>
      <c r="IX166" s="38"/>
      <c r="IY166" s="38"/>
      <c r="IZ166" s="38"/>
      <c r="JA166" s="38"/>
      <c r="JB166" s="38"/>
      <c r="JC166" s="38"/>
      <c r="JD166" s="38"/>
      <c r="JE166" s="38"/>
      <c r="JF166" s="38"/>
      <c r="JG166" s="38"/>
      <c r="JH166" s="38"/>
      <c r="JI166" s="38"/>
      <c r="JJ166" s="38"/>
      <c r="JK166" s="38"/>
      <c r="JL166" s="38"/>
      <c r="JM166" s="38"/>
      <c r="JN166" s="38"/>
      <c r="JO166" s="38"/>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38"/>
      <c r="LY166" s="38"/>
      <c r="LZ166" s="38"/>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c r="NQ166" s="38"/>
      <c r="NR166" s="38"/>
      <c r="NS166" s="38"/>
      <c r="NT166" s="38"/>
      <c r="NU166" s="38"/>
      <c r="NV166" s="38"/>
    </row>
    <row r="167" spans="1:386">
      <c r="A167" s="1677"/>
      <c r="B167" s="1676" t="s">
        <v>166</v>
      </c>
      <c r="C167" s="1682"/>
      <c r="D167" s="1784"/>
      <c r="E167" s="1846"/>
      <c r="F167" s="1847"/>
      <c r="G167" s="1846"/>
      <c r="H167" s="1682"/>
      <c r="I167" s="1848"/>
      <c r="J167" s="1812"/>
      <c r="K167" s="1776"/>
      <c r="L167" s="1682"/>
      <c r="M167" s="1776"/>
      <c r="N167" s="1699"/>
      <c r="O167" s="1795"/>
      <c r="P167" s="1702"/>
      <c r="Q167" s="1688"/>
      <c r="R167" s="1688"/>
      <c r="S167" s="1688"/>
      <c r="T167" s="1688"/>
      <c r="U167" s="1845"/>
      <c r="V167" s="1689">
        <f t="shared" si="86"/>
        <v>0</v>
      </c>
      <c r="W167" s="1647"/>
      <c r="X167" s="1648"/>
      <c r="Y167" s="1994"/>
      <c r="Z167" s="1647"/>
      <c r="AA167" s="1648"/>
      <c r="AB167" s="1649"/>
      <c r="AC167" s="1649"/>
      <c r="AD167" s="1994"/>
      <c r="AE167" s="1990"/>
      <c r="AF167" s="1646"/>
      <c r="AG167" s="1543">
        <f t="shared" ref="AG167:AG188" si="95">AF167*E167</f>
        <v>0</v>
      </c>
      <c r="AH167" s="1646"/>
      <c r="AI167" s="1543">
        <f t="shared" ref="AI167:AI188" si="96">AH167*J167</f>
        <v>0</v>
      </c>
      <c r="AJ167" s="1646"/>
      <c r="AK167" s="1543">
        <f t="shared" ref="AK167:AK188" si="97">AJ167*E167</f>
        <v>0</v>
      </c>
      <c r="AL167" s="1646"/>
      <c r="AM167" s="1543">
        <f t="shared" ref="AM167:AM188" si="98">AL167*J167</f>
        <v>0</v>
      </c>
    </row>
    <row r="168" spans="1:386" s="1558" customFormat="1" ht="96.6">
      <c r="A168" s="1708"/>
      <c r="B168" s="1849" t="s">
        <v>596</v>
      </c>
      <c r="C168" s="1690" t="s">
        <v>248</v>
      </c>
      <c r="D168" s="1730" t="s">
        <v>1117</v>
      </c>
      <c r="E168" s="1851"/>
      <c r="F168" s="1852"/>
      <c r="G168" s="1851"/>
      <c r="H168" s="2067"/>
      <c r="I168" s="1690"/>
      <c r="J168" s="1762"/>
      <c r="K168" s="1772"/>
      <c r="L168" s="1690"/>
      <c r="M168" s="1853">
        <f>SUM(N168:P168)</f>
        <v>4000</v>
      </c>
      <c r="N168" s="1853"/>
      <c r="O168" s="1866">
        <v>3000</v>
      </c>
      <c r="P168" s="1866">
        <v>1000</v>
      </c>
      <c r="Q168" s="1697">
        <f>SUM(R168:T168)</f>
        <v>3000</v>
      </c>
      <c r="R168" s="1697"/>
      <c r="S168" s="1697">
        <v>3000</v>
      </c>
      <c r="T168" s="1697"/>
      <c r="U168" s="1854"/>
      <c r="V168" s="1689">
        <f t="shared" si="86"/>
        <v>0</v>
      </c>
      <c r="W168" s="1647">
        <v>1</v>
      </c>
      <c r="X168" s="1648"/>
      <c r="Y168" s="1994"/>
      <c r="Z168" s="1647">
        <v>1</v>
      </c>
      <c r="AA168" s="1648"/>
      <c r="AB168" s="1649"/>
      <c r="AC168" s="1649"/>
      <c r="AD168" s="1994"/>
      <c r="AE168" s="1990"/>
      <c r="AF168" s="1646"/>
      <c r="AG168" s="1543">
        <f t="shared" si="95"/>
        <v>0</v>
      </c>
      <c r="AH168" s="1646"/>
      <c r="AI168" s="1543">
        <f t="shared" si="96"/>
        <v>0</v>
      </c>
      <c r="AJ168" s="1646"/>
      <c r="AK168" s="1543">
        <f t="shared" si="97"/>
        <v>0</v>
      </c>
      <c r="AL168" s="1646"/>
      <c r="AM168" s="1543">
        <f t="shared" si="98"/>
        <v>0</v>
      </c>
      <c r="AN168" s="1553"/>
      <c r="AO168" s="1553"/>
      <c r="AP168" s="1553"/>
      <c r="AQ168" s="1553"/>
      <c r="AR168" s="1553"/>
      <c r="AS168" s="1553"/>
      <c r="AT168" s="1553"/>
      <c r="AU168" s="1553"/>
      <c r="AV168" s="1553"/>
      <c r="AW168" s="1553"/>
      <c r="AX168" s="1553"/>
      <c r="AY168" s="1553"/>
      <c r="AZ168" s="1553"/>
      <c r="BA168" s="1553"/>
      <c r="BB168" s="1553"/>
      <c r="BC168" s="1553"/>
      <c r="BD168" s="1553"/>
      <c r="BE168" s="1553"/>
      <c r="BF168" s="1553"/>
      <c r="BG168" s="1553"/>
      <c r="BH168" s="1553"/>
      <c r="BI168" s="1553"/>
      <c r="BJ168" s="1553"/>
      <c r="BK168" s="1553"/>
      <c r="BL168" s="1553"/>
      <c r="BM168" s="1553"/>
      <c r="BN168" s="1553"/>
      <c r="BO168" s="1553"/>
      <c r="BP168" s="1553"/>
      <c r="BQ168" s="1553"/>
      <c r="BR168" s="1553"/>
      <c r="BS168" s="1553"/>
      <c r="BT168" s="1553"/>
      <c r="BU168" s="1553"/>
      <c r="BV168" s="1553"/>
      <c r="BW168" s="1553"/>
      <c r="BX168" s="1553"/>
      <c r="BY168" s="1553"/>
      <c r="BZ168" s="1553"/>
      <c r="CA168" s="1553"/>
      <c r="CB168" s="1553"/>
      <c r="CC168" s="1553"/>
      <c r="CD168" s="1553"/>
      <c r="CE168" s="1553"/>
      <c r="CF168" s="1553"/>
      <c r="CG168" s="1553"/>
      <c r="CH168" s="1553"/>
      <c r="CI168" s="1553"/>
      <c r="CJ168" s="1553"/>
      <c r="CK168" s="1553"/>
      <c r="CL168" s="1553"/>
      <c r="CM168" s="1553"/>
      <c r="CN168" s="1553"/>
      <c r="CO168" s="1553"/>
      <c r="CP168" s="1553"/>
      <c r="CQ168" s="1553"/>
      <c r="CR168" s="1553"/>
      <c r="CS168" s="1553"/>
      <c r="CT168" s="1553"/>
      <c r="CU168" s="1553"/>
      <c r="CV168" s="1553"/>
      <c r="CW168" s="1553"/>
      <c r="CX168" s="1553"/>
      <c r="CY168" s="1553"/>
      <c r="CZ168" s="1553"/>
      <c r="DA168" s="1553"/>
      <c r="DB168" s="1553"/>
      <c r="DC168" s="1553"/>
      <c r="DD168" s="1553"/>
      <c r="DE168" s="1553"/>
      <c r="DF168" s="1553"/>
      <c r="DG168" s="1553"/>
      <c r="DH168" s="1553"/>
      <c r="DI168" s="1553"/>
      <c r="DJ168" s="1553"/>
      <c r="DK168" s="1553"/>
      <c r="DL168" s="1553"/>
      <c r="DM168" s="1553"/>
      <c r="DN168" s="1553"/>
      <c r="DO168" s="1553"/>
      <c r="DP168" s="1553"/>
      <c r="DQ168" s="1553"/>
      <c r="DR168" s="1553"/>
      <c r="DS168" s="1553"/>
      <c r="DT168" s="1553"/>
      <c r="DU168" s="1553"/>
      <c r="DV168" s="1553"/>
      <c r="DW168" s="1553"/>
      <c r="DX168" s="1553"/>
      <c r="DY168" s="1553"/>
      <c r="DZ168" s="1553"/>
      <c r="EA168" s="1553"/>
      <c r="EB168" s="1553"/>
      <c r="EC168" s="1553"/>
      <c r="ED168" s="1553"/>
      <c r="EE168" s="1553"/>
      <c r="EF168" s="1553"/>
      <c r="EG168" s="1553"/>
      <c r="EH168" s="1553"/>
      <c r="EI168" s="1553"/>
      <c r="EJ168" s="1553"/>
      <c r="EK168" s="1553"/>
      <c r="EL168" s="1553"/>
      <c r="EM168" s="1553"/>
      <c r="EN168" s="1553"/>
      <c r="EO168" s="1553"/>
      <c r="EP168" s="1553"/>
      <c r="EQ168" s="1553"/>
      <c r="ER168" s="1553"/>
      <c r="ES168" s="1553"/>
      <c r="ET168" s="1553"/>
      <c r="EU168" s="1553"/>
      <c r="EV168" s="1553"/>
      <c r="EW168" s="1553"/>
      <c r="EX168" s="1553"/>
      <c r="EY168" s="1553"/>
      <c r="EZ168" s="1553"/>
      <c r="FA168" s="1602"/>
      <c r="FB168" s="1570"/>
      <c r="FC168" s="1570"/>
      <c r="FD168" s="1570"/>
      <c r="FE168" s="1570"/>
      <c r="FF168" s="1570"/>
      <c r="FG168" s="1570"/>
      <c r="FH168" s="1570"/>
      <c r="FI168" s="1570"/>
      <c r="FJ168" s="1570"/>
      <c r="FK168" s="1570"/>
      <c r="FL168" s="1570"/>
      <c r="FM168" s="1570"/>
      <c r="FN168" s="1570"/>
      <c r="FO168" s="1570"/>
      <c r="FP168" s="1570"/>
      <c r="FQ168" s="1570"/>
      <c r="FR168" s="1570"/>
      <c r="FS168" s="1570"/>
      <c r="FT168" s="1570"/>
      <c r="FU168" s="1570"/>
      <c r="FV168" s="1570"/>
      <c r="FW168" s="1570"/>
      <c r="FX168" s="1570"/>
      <c r="FY168" s="1570"/>
      <c r="FZ168" s="1570"/>
      <c r="GA168" s="1570"/>
      <c r="GB168" s="1570"/>
      <c r="GC168" s="1570"/>
      <c r="GD168" s="1570"/>
      <c r="GE168" s="1570"/>
      <c r="GF168" s="1570"/>
      <c r="GG168" s="1570"/>
      <c r="GH168" s="1570"/>
      <c r="GI168" s="1570"/>
      <c r="GJ168" s="1570"/>
      <c r="GK168" s="1570"/>
      <c r="GL168" s="1570"/>
      <c r="GM168" s="1570"/>
      <c r="GN168" s="1570"/>
      <c r="GO168" s="1570"/>
      <c r="GP168" s="1570"/>
      <c r="GQ168" s="1570"/>
      <c r="GR168" s="1570"/>
      <c r="GS168" s="1570"/>
      <c r="GT168" s="1570"/>
      <c r="GU168" s="1570"/>
      <c r="GV168" s="1570"/>
      <c r="GW168" s="1570"/>
      <c r="GX168" s="1570"/>
      <c r="GY168" s="1570"/>
      <c r="GZ168" s="1570"/>
      <c r="HA168" s="1570"/>
      <c r="HB168" s="1570"/>
      <c r="HC168" s="1570"/>
      <c r="HD168" s="1570"/>
      <c r="HE168" s="1570"/>
      <c r="HF168" s="1570"/>
      <c r="HG168" s="1570"/>
      <c r="HH168" s="1570"/>
      <c r="HI168" s="1570"/>
      <c r="HJ168" s="1570"/>
      <c r="HK168" s="1570"/>
      <c r="HL168" s="1570"/>
      <c r="HM168" s="1570"/>
      <c r="HN168" s="1570"/>
      <c r="HO168" s="1570"/>
      <c r="HP168" s="1570"/>
      <c r="HQ168" s="1570"/>
      <c r="HR168" s="1570"/>
      <c r="HS168" s="1570"/>
      <c r="HT168" s="1570"/>
      <c r="HU168" s="1570"/>
      <c r="HV168" s="1570"/>
      <c r="HW168" s="1570"/>
      <c r="HX168" s="1570"/>
      <c r="HY168" s="1570"/>
      <c r="HZ168" s="1570"/>
      <c r="IA168" s="1570"/>
      <c r="IB168" s="1570"/>
      <c r="IC168" s="1570"/>
      <c r="ID168" s="1570"/>
      <c r="IE168" s="1570"/>
      <c r="IF168" s="1570"/>
      <c r="IG168" s="1570"/>
      <c r="IH168" s="1570"/>
      <c r="II168" s="1570"/>
      <c r="IJ168" s="1570"/>
      <c r="IK168" s="1570"/>
      <c r="IL168" s="1570"/>
      <c r="IM168" s="1570"/>
      <c r="IN168" s="1570"/>
      <c r="IO168" s="1570"/>
      <c r="IP168" s="1570"/>
      <c r="IQ168" s="1570"/>
      <c r="IR168" s="1570"/>
      <c r="IS168" s="1570"/>
      <c r="IT168" s="1570"/>
      <c r="IU168" s="1570"/>
      <c r="IV168" s="1570"/>
      <c r="IW168" s="1570"/>
      <c r="IX168" s="1570"/>
      <c r="IY168" s="1570"/>
      <c r="IZ168" s="1570"/>
      <c r="JA168" s="1570"/>
      <c r="JB168" s="1570"/>
      <c r="JC168" s="1570"/>
      <c r="JD168" s="1570"/>
      <c r="JE168" s="1570"/>
      <c r="JF168" s="1570"/>
      <c r="JG168" s="1570"/>
      <c r="JH168" s="1570"/>
      <c r="JI168" s="1570"/>
      <c r="JJ168" s="1570"/>
      <c r="JK168" s="1570"/>
      <c r="JL168" s="1570"/>
      <c r="JM168" s="1570"/>
      <c r="JN168" s="1570"/>
      <c r="JO168" s="1570"/>
      <c r="JP168" s="1570"/>
      <c r="JQ168" s="1570"/>
      <c r="JR168" s="1570"/>
      <c r="JS168" s="1570"/>
      <c r="JT168" s="1570"/>
      <c r="JU168" s="1570"/>
      <c r="JV168" s="1570"/>
      <c r="JW168" s="1570"/>
      <c r="JX168" s="1570"/>
      <c r="JY168" s="1570"/>
      <c r="JZ168" s="1570"/>
      <c r="KA168" s="1570"/>
      <c r="KB168" s="1570"/>
      <c r="KC168" s="1570"/>
      <c r="KD168" s="1570"/>
      <c r="KE168" s="1570"/>
      <c r="KF168" s="1570"/>
      <c r="KG168" s="1570"/>
      <c r="KH168" s="1570"/>
      <c r="KI168" s="1570"/>
      <c r="KJ168" s="1570"/>
      <c r="KK168" s="1570"/>
      <c r="KL168" s="1570"/>
      <c r="KM168" s="1570"/>
      <c r="KN168" s="1570"/>
      <c r="KO168" s="1570"/>
      <c r="KP168" s="1570"/>
      <c r="KQ168" s="1570"/>
      <c r="KR168" s="1570"/>
      <c r="KS168" s="1570"/>
      <c r="KT168" s="1570"/>
      <c r="KU168" s="1570"/>
      <c r="KV168" s="1570"/>
      <c r="KW168" s="1570"/>
      <c r="KX168" s="1570"/>
      <c r="KY168" s="1570"/>
      <c r="KZ168" s="1570"/>
      <c r="LA168" s="1570"/>
      <c r="LB168" s="1570"/>
      <c r="LC168" s="1570"/>
      <c r="LD168" s="1570"/>
      <c r="LE168" s="1570"/>
      <c r="LF168" s="1570"/>
      <c r="LG168" s="1570"/>
      <c r="LH168" s="1570"/>
      <c r="LI168" s="1570"/>
      <c r="LJ168" s="1570"/>
      <c r="LK168" s="1570"/>
      <c r="LL168" s="1570"/>
      <c r="LM168" s="1570"/>
      <c r="LN168" s="1570"/>
      <c r="LO168" s="1570"/>
      <c r="LP168" s="1570"/>
      <c r="LQ168" s="1570"/>
      <c r="LR168" s="1570"/>
      <c r="LS168" s="1570"/>
      <c r="LT168" s="1570"/>
      <c r="LU168" s="1570"/>
      <c r="LV168" s="1570"/>
      <c r="LW168" s="1570"/>
      <c r="LX168" s="1570"/>
      <c r="LY168" s="1570"/>
      <c r="LZ168" s="1570"/>
      <c r="MA168" s="1570"/>
      <c r="MB168" s="1570"/>
      <c r="MC168" s="1570"/>
      <c r="MD168" s="1570"/>
      <c r="ME168" s="1570"/>
      <c r="MF168" s="1570"/>
      <c r="MG168" s="1570"/>
      <c r="MH168" s="1570"/>
      <c r="MI168" s="1570"/>
      <c r="MJ168" s="1570"/>
      <c r="MK168" s="1570"/>
      <c r="ML168" s="1570"/>
      <c r="MM168" s="1570"/>
      <c r="MN168" s="1570"/>
      <c r="MO168" s="1570"/>
      <c r="MP168" s="1570"/>
      <c r="MQ168" s="1570"/>
      <c r="MR168" s="1570"/>
      <c r="MS168" s="1570"/>
      <c r="MT168" s="1570"/>
      <c r="MU168" s="1570"/>
      <c r="MV168" s="1570"/>
      <c r="MW168" s="1570"/>
      <c r="MX168" s="1570"/>
      <c r="MY168" s="1570"/>
      <c r="MZ168" s="1570"/>
      <c r="NA168" s="1570"/>
      <c r="NB168" s="1570"/>
      <c r="NC168" s="1570"/>
      <c r="ND168" s="1570"/>
      <c r="NE168" s="1570"/>
      <c r="NF168" s="1570"/>
      <c r="NG168" s="1570"/>
      <c r="NH168" s="1570"/>
      <c r="NI168" s="1570"/>
      <c r="NJ168" s="1570"/>
      <c r="NK168" s="1570"/>
      <c r="NL168" s="1570"/>
      <c r="NM168" s="1570"/>
      <c r="NN168" s="1570"/>
      <c r="NO168" s="1570"/>
      <c r="NP168" s="1570"/>
      <c r="NQ168" s="1570"/>
      <c r="NR168" s="1570"/>
      <c r="NS168" s="1570"/>
      <c r="NT168" s="1570"/>
      <c r="NU168" s="1570"/>
      <c r="NV168" s="1570"/>
    </row>
    <row r="169" spans="1:386" s="1558" customFormat="1" ht="55.2">
      <c r="A169" s="1708"/>
      <c r="B169" s="1867" t="s">
        <v>1108</v>
      </c>
      <c r="C169" s="1868"/>
      <c r="D169" s="1730"/>
      <c r="E169" s="1964">
        <f>28147.069+1433</f>
        <v>29580.069</v>
      </c>
      <c r="F169" s="1958" t="s">
        <v>1109</v>
      </c>
      <c r="G169" s="1951">
        <v>360</v>
      </c>
      <c r="H169" s="1820" t="s">
        <v>374</v>
      </c>
      <c r="I169" s="1732" t="s">
        <v>1299</v>
      </c>
      <c r="J169" s="1820">
        <v>29579.991999999998</v>
      </c>
      <c r="K169" s="1820" t="s">
        <v>1300</v>
      </c>
      <c r="L169" s="1820" t="s">
        <v>1301</v>
      </c>
      <c r="M169" s="1853"/>
      <c r="N169" s="1853"/>
      <c r="O169" s="1866"/>
      <c r="P169" s="1866"/>
      <c r="Q169" s="1697"/>
      <c r="R169" s="1697"/>
      <c r="S169" s="1697"/>
      <c r="T169" s="1697"/>
      <c r="U169" s="1854"/>
      <c r="V169" s="1689">
        <f t="shared" si="86"/>
        <v>7.7000000001135049E-2</v>
      </c>
      <c r="W169" s="1647"/>
      <c r="X169" s="1648"/>
      <c r="Y169" s="1994"/>
      <c r="Z169" s="1647"/>
      <c r="AA169" s="1648"/>
      <c r="AB169" s="1649"/>
      <c r="AC169" s="1649"/>
      <c r="AD169" s="1994"/>
      <c r="AE169" s="1990"/>
      <c r="AF169" s="1646">
        <v>1</v>
      </c>
      <c r="AG169" s="1543">
        <f t="shared" si="95"/>
        <v>29580.069</v>
      </c>
      <c r="AH169" s="1646">
        <v>1</v>
      </c>
      <c r="AI169" s="1543">
        <f t="shared" si="96"/>
        <v>29579.991999999998</v>
      </c>
      <c r="AJ169" s="1646"/>
      <c r="AK169" s="1543">
        <f t="shared" si="97"/>
        <v>0</v>
      </c>
      <c r="AL169" s="1646"/>
      <c r="AM169" s="1543">
        <f t="shared" si="98"/>
        <v>0</v>
      </c>
      <c r="AN169" s="1553"/>
      <c r="AO169" s="1553"/>
      <c r="AP169" s="1553"/>
      <c r="AQ169" s="1553"/>
      <c r="AR169" s="1553"/>
      <c r="AS169" s="1553"/>
      <c r="AT169" s="1553"/>
      <c r="AU169" s="1553"/>
      <c r="AV169" s="1553"/>
      <c r="AW169" s="1553"/>
      <c r="AX169" s="1553"/>
      <c r="AY169" s="1553"/>
      <c r="AZ169" s="1553"/>
      <c r="BA169" s="1553"/>
      <c r="BB169" s="1553"/>
      <c r="BC169" s="1553"/>
      <c r="BD169" s="1553"/>
      <c r="BE169" s="1553"/>
      <c r="BF169" s="1553"/>
      <c r="BG169" s="1553"/>
      <c r="BH169" s="1553"/>
      <c r="BI169" s="1553"/>
      <c r="BJ169" s="1553"/>
      <c r="BK169" s="1553"/>
      <c r="BL169" s="1553"/>
      <c r="BM169" s="1553"/>
      <c r="BN169" s="1553"/>
      <c r="BO169" s="1553"/>
      <c r="BP169" s="1553"/>
      <c r="BQ169" s="1553"/>
      <c r="BR169" s="1553"/>
      <c r="BS169" s="1553"/>
      <c r="BT169" s="1553"/>
      <c r="BU169" s="1553"/>
      <c r="BV169" s="1553"/>
      <c r="BW169" s="1553"/>
      <c r="BX169" s="1553"/>
      <c r="BY169" s="1553"/>
      <c r="BZ169" s="1553"/>
      <c r="CA169" s="1553"/>
      <c r="CB169" s="1553"/>
      <c r="CC169" s="1553"/>
      <c r="CD169" s="1553"/>
      <c r="CE169" s="1553"/>
      <c r="CF169" s="1553"/>
      <c r="CG169" s="1553"/>
      <c r="CH169" s="1553"/>
      <c r="CI169" s="1553"/>
      <c r="CJ169" s="1553"/>
      <c r="CK169" s="1553"/>
      <c r="CL169" s="1553"/>
      <c r="CM169" s="1553"/>
      <c r="CN169" s="1553"/>
      <c r="CO169" s="1553"/>
      <c r="CP169" s="1553"/>
      <c r="CQ169" s="1553"/>
      <c r="CR169" s="1553"/>
      <c r="CS169" s="1553"/>
      <c r="CT169" s="1553"/>
      <c r="CU169" s="1553"/>
      <c r="CV169" s="1553"/>
      <c r="CW169" s="1553"/>
      <c r="CX169" s="1553"/>
      <c r="CY169" s="1553"/>
      <c r="CZ169" s="1553"/>
      <c r="DA169" s="1553"/>
      <c r="DB169" s="1553"/>
      <c r="DC169" s="1553"/>
      <c r="DD169" s="1553"/>
      <c r="DE169" s="1553"/>
      <c r="DF169" s="1553"/>
      <c r="DG169" s="1553"/>
      <c r="DH169" s="1553"/>
      <c r="DI169" s="1553"/>
      <c r="DJ169" s="1553"/>
      <c r="DK169" s="1553"/>
      <c r="DL169" s="1553"/>
      <c r="DM169" s="1553"/>
      <c r="DN169" s="1553"/>
      <c r="DO169" s="1553"/>
      <c r="DP169" s="1553"/>
      <c r="DQ169" s="1553"/>
      <c r="DR169" s="1553"/>
      <c r="DS169" s="1553"/>
      <c r="DT169" s="1553"/>
      <c r="DU169" s="1553"/>
      <c r="DV169" s="1553"/>
      <c r="DW169" s="1553"/>
      <c r="DX169" s="1553"/>
      <c r="DY169" s="1553"/>
      <c r="DZ169" s="1553"/>
      <c r="EA169" s="1553"/>
      <c r="EB169" s="1553"/>
      <c r="EC169" s="1553"/>
      <c r="ED169" s="1553"/>
      <c r="EE169" s="1553"/>
      <c r="EF169" s="1553"/>
      <c r="EG169" s="1553"/>
      <c r="EH169" s="1553"/>
      <c r="EI169" s="1553"/>
      <c r="EJ169" s="1553"/>
      <c r="EK169" s="1553"/>
      <c r="EL169" s="1553"/>
      <c r="EM169" s="1553"/>
      <c r="EN169" s="1553"/>
      <c r="EO169" s="1553"/>
      <c r="EP169" s="1553"/>
      <c r="EQ169" s="1553"/>
      <c r="ER169" s="1553"/>
      <c r="ES169" s="1553"/>
      <c r="ET169" s="1553"/>
      <c r="EU169" s="1553"/>
      <c r="EV169" s="1553"/>
      <c r="EW169" s="1553"/>
      <c r="EX169" s="1553"/>
      <c r="EY169" s="1553"/>
      <c r="EZ169" s="1553"/>
      <c r="FA169" s="1602"/>
      <c r="FB169" s="1570"/>
      <c r="FC169" s="1570"/>
      <c r="FD169" s="1570"/>
      <c r="FE169" s="1570"/>
      <c r="FF169" s="1570"/>
      <c r="FG169" s="1570"/>
      <c r="FH169" s="1570"/>
      <c r="FI169" s="1570"/>
      <c r="FJ169" s="1570"/>
      <c r="FK169" s="1570"/>
      <c r="FL169" s="1570"/>
      <c r="FM169" s="1570"/>
      <c r="FN169" s="1570"/>
      <c r="FO169" s="1570"/>
      <c r="FP169" s="1570"/>
      <c r="FQ169" s="1570"/>
      <c r="FR169" s="1570"/>
      <c r="FS169" s="1570"/>
      <c r="FT169" s="1570"/>
      <c r="FU169" s="1570"/>
      <c r="FV169" s="1570"/>
      <c r="FW169" s="1570"/>
      <c r="FX169" s="1570"/>
      <c r="FY169" s="1570"/>
      <c r="FZ169" s="1570"/>
      <c r="GA169" s="1570"/>
      <c r="GB169" s="1570"/>
      <c r="GC169" s="1570"/>
      <c r="GD169" s="1570"/>
      <c r="GE169" s="1570"/>
      <c r="GF169" s="1570"/>
      <c r="GG169" s="1570"/>
      <c r="GH169" s="1570"/>
      <c r="GI169" s="1570"/>
      <c r="GJ169" s="1570"/>
      <c r="GK169" s="1570"/>
      <c r="GL169" s="1570"/>
      <c r="GM169" s="1570"/>
      <c r="GN169" s="1570"/>
      <c r="GO169" s="1570"/>
      <c r="GP169" s="1570"/>
      <c r="GQ169" s="1570"/>
      <c r="GR169" s="1570"/>
      <c r="GS169" s="1570"/>
      <c r="GT169" s="1570"/>
      <c r="GU169" s="1570"/>
      <c r="GV169" s="1570"/>
      <c r="GW169" s="1570"/>
      <c r="GX169" s="1570"/>
      <c r="GY169" s="1570"/>
      <c r="GZ169" s="1570"/>
      <c r="HA169" s="1570"/>
      <c r="HB169" s="1570"/>
      <c r="HC169" s="1570"/>
      <c r="HD169" s="1570"/>
      <c r="HE169" s="1570"/>
      <c r="HF169" s="1570"/>
      <c r="HG169" s="1570"/>
      <c r="HH169" s="1570"/>
      <c r="HI169" s="1570"/>
      <c r="HJ169" s="1570"/>
      <c r="HK169" s="1570"/>
      <c r="HL169" s="1570"/>
      <c r="HM169" s="1570"/>
      <c r="HN169" s="1570"/>
      <c r="HO169" s="1570"/>
      <c r="HP169" s="1570"/>
      <c r="HQ169" s="1570"/>
      <c r="HR169" s="1570"/>
      <c r="HS169" s="1570"/>
      <c r="HT169" s="1570"/>
      <c r="HU169" s="1570"/>
      <c r="HV169" s="1570"/>
      <c r="HW169" s="1570"/>
      <c r="HX169" s="1570"/>
      <c r="HY169" s="1570"/>
      <c r="HZ169" s="1570"/>
      <c r="IA169" s="1570"/>
      <c r="IB169" s="1570"/>
      <c r="IC169" s="1570"/>
      <c r="ID169" s="1570"/>
      <c r="IE169" s="1570"/>
      <c r="IF169" s="1570"/>
      <c r="IG169" s="1570"/>
      <c r="IH169" s="1570"/>
      <c r="II169" s="1570"/>
      <c r="IJ169" s="1570"/>
      <c r="IK169" s="1570"/>
      <c r="IL169" s="1570"/>
      <c r="IM169" s="1570"/>
      <c r="IN169" s="1570"/>
      <c r="IO169" s="1570"/>
      <c r="IP169" s="1570"/>
      <c r="IQ169" s="1570"/>
      <c r="IR169" s="1570"/>
      <c r="IS169" s="1570"/>
      <c r="IT169" s="1570"/>
      <c r="IU169" s="1570"/>
      <c r="IV169" s="1570"/>
      <c r="IW169" s="1570"/>
      <c r="IX169" s="1570"/>
      <c r="IY169" s="1570"/>
      <c r="IZ169" s="1570"/>
      <c r="JA169" s="1570"/>
      <c r="JB169" s="1570"/>
      <c r="JC169" s="1570"/>
      <c r="JD169" s="1570"/>
      <c r="JE169" s="1570"/>
      <c r="JF169" s="1570"/>
      <c r="JG169" s="1570"/>
      <c r="JH169" s="1570"/>
      <c r="JI169" s="1570"/>
      <c r="JJ169" s="1570"/>
      <c r="JK169" s="1570"/>
      <c r="JL169" s="1570"/>
      <c r="JM169" s="1570"/>
      <c r="JN169" s="1570"/>
      <c r="JO169" s="1570"/>
      <c r="JP169" s="1570"/>
      <c r="JQ169" s="1570"/>
      <c r="JR169" s="1570"/>
      <c r="JS169" s="1570"/>
      <c r="JT169" s="1570"/>
      <c r="JU169" s="1570"/>
      <c r="JV169" s="1570"/>
      <c r="JW169" s="1570"/>
      <c r="JX169" s="1570"/>
      <c r="JY169" s="1570"/>
      <c r="JZ169" s="1570"/>
      <c r="KA169" s="1570"/>
      <c r="KB169" s="1570"/>
      <c r="KC169" s="1570"/>
      <c r="KD169" s="1570"/>
      <c r="KE169" s="1570"/>
      <c r="KF169" s="1570"/>
      <c r="KG169" s="1570"/>
      <c r="KH169" s="1570"/>
      <c r="KI169" s="1570"/>
      <c r="KJ169" s="1570"/>
      <c r="KK169" s="1570"/>
      <c r="KL169" s="1570"/>
      <c r="KM169" s="1570"/>
      <c r="KN169" s="1570"/>
      <c r="KO169" s="1570"/>
      <c r="KP169" s="1570"/>
      <c r="KQ169" s="1570"/>
      <c r="KR169" s="1570"/>
      <c r="KS169" s="1570"/>
      <c r="KT169" s="1570"/>
      <c r="KU169" s="1570"/>
      <c r="KV169" s="1570"/>
      <c r="KW169" s="1570"/>
      <c r="KX169" s="1570"/>
      <c r="KY169" s="1570"/>
      <c r="KZ169" s="1570"/>
      <c r="LA169" s="1570"/>
      <c r="LB169" s="1570"/>
      <c r="LC169" s="1570"/>
      <c r="LD169" s="1570"/>
      <c r="LE169" s="1570"/>
      <c r="LF169" s="1570"/>
      <c r="LG169" s="1570"/>
      <c r="LH169" s="1570"/>
      <c r="LI169" s="1570"/>
      <c r="LJ169" s="1570"/>
      <c r="LK169" s="1570"/>
      <c r="LL169" s="1570"/>
      <c r="LM169" s="1570"/>
      <c r="LN169" s="1570"/>
      <c r="LO169" s="1570"/>
      <c r="LP169" s="1570"/>
      <c r="LQ169" s="1570"/>
      <c r="LR169" s="1570"/>
      <c r="LS169" s="1570"/>
      <c r="LT169" s="1570"/>
      <c r="LU169" s="1570"/>
      <c r="LV169" s="1570"/>
      <c r="LW169" s="1570"/>
      <c r="LX169" s="1570"/>
      <c r="LY169" s="1570"/>
      <c r="LZ169" s="1570"/>
      <c r="MA169" s="1570"/>
      <c r="MB169" s="1570"/>
      <c r="MC169" s="1570"/>
      <c r="MD169" s="1570"/>
      <c r="ME169" s="1570"/>
      <c r="MF169" s="1570"/>
      <c r="MG169" s="1570"/>
      <c r="MH169" s="1570"/>
      <c r="MI169" s="1570"/>
      <c r="MJ169" s="1570"/>
      <c r="MK169" s="1570"/>
      <c r="ML169" s="1570"/>
      <c r="MM169" s="1570"/>
      <c r="MN169" s="1570"/>
      <c r="MO169" s="1570"/>
      <c r="MP169" s="1570"/>
      <c r="MQ169" s="1570"/>
      <c r="MR169" s="1570"/>
      <c r="MS169" s="1570"/>
      <c r="MT169" s="1570"/>
      <c r="MU169" s="1570"/>
      <c r="MV169" s="1570"/>
      <c r="MW169" s="1570"/>
      <c r="MX169" s="1570"/>
      <c r="MY169" s="1570"/>
      <c r="MZ169" s="1570"/>
      <c r="NA169" s="1570"/>
      <c r="NB169" s="1570"/>
      <c r="NC169" s="1570"/>
      <c r="ND169" s="1570"/>
      <c r="NE169" s="1570"/>
      <c r="NF169" s="1570"/>
      <c r="NG169" s="1570"/>
      <c r="NH169" s="1570"/>
      <c r="NI169" s="1570"/>
      <c r="NJ169" s="1570"/>
      <c r="NK169" s="1570"/>
      <c r="NL169" s="1570"/>
      <c r="NM169" s="1570"/>
      <c r="NN169" s="1570"/>
      <c r="NO169" s="1570"/>
      <c r="NP169" s="1570"/>
      <c r="NQ169" s="1570"/>
      <c r="NR169" s="1570"/>
      <c r="NS169" s="1570"/>
      <c r="NT169" s="1570"/>
      <c r="NU169" s="1570"/>
      <c r="NV169" s="1570"/>
    </row>
    <row r="170" spans="1:386" s="1558" customFormat="1" ht="27.6">
      <c r="A170" s="1708"/>
      <c r="B170" s="1867" t="s">
        <v>235</v>
      </c>
      <c r="C170" s="1868"/>
      <c r="D170" s="1730"/>
      <c r="E170" s="1964">
        <v>1710.335</v>
      </c>
      <c r="F170" s="1958" t="s">
        <v>1189</v>
      </c>
      <c r="G170" s="1951">
        <v>90</v>
      </c>
      <c r="H170" s="1820" t="s">
        <v>659</v>
      </c>
      <c r="I170" s="1690"/>
      <c r="J170" s="1762"/>
      <c r="K170" s="1772"/>
      <c r="L170" s="1690"/>
      <c r="M170" s="1853"/>
      <c r="N170" s="1853"/>
      <c r="O170" s="1866"/>
      <c r="P170" s="1866"/>
      <c r="Q170" s="1697"/>
      <c r="R170" s="1697"/>
      <c r="S170" s="1697"/>
      <c r="T170" s="1697"/>
      <c r="U170" s="1854"/>
      <c r="V170" s="1689">
        <f t="shared" si="86"/>
        <v>1710.335</v>
      </c>
      <c r="W170" s="1647"/>
      <c r="X170" s="1648"/>
      <c r="Y170" s="1994"/>
      <c r="Z170" s="1647"/>
      <c r="AA170" s="1648"/>
      <c r="AB170" s="1649"/>
      <c r="AC170" s="1649"/>
      <c r="AD170" s="1994"/>
      <c r="AE170" s="1990"/>
      <c r="AF170" s="1646"/>
      <c r="AG170" s="1543">
        <f t="shared" si="95"/>
        <v>0</v>
      </c>
      <c r="AH170" s="1646"/>
      <c r="AI170" s="1543">
        <f t="shared" si="96"/>
        <v>0</v>
      </c>
      <c r="AJ170" s="1637">
        <v>1</v>
      </c>
      <c r="AK170" s="1543">
        <f t="shared" si="97"/>
        <v>1710.335</v>
      </c>
      <c r="AL170" s="1646"/>
      <c r="AM170" s="1543">
        <f t="shared" si="98"/>
        <v>0</v>
      </c>
      <c r="AN170" s="1553"/>
      <c r="AO170" s="1553"/>
      <c r="AP170" s="1553"/>
      <c r="AQ170" s="1553"/>
      <c r="AR170" s="1553"/>
      <c r="AS170" s="1553"/>
      <c r="AT170" s="1553"/>
      <c r="AU170" s="1553"/>
      <c r="AV170" s="1553"/>
      <c r="AW170" s="1553"/>
      <c r="AX170" s="1553"/>
      <c r="AY170" s="1553"/>
      <c r="AZ170" s="1553"/>
      <c r="BA170" s="1553"/>
      <c r="BB170" s="1553"/>
      <c r="BC170" s="1553"/>
      <c r="BD170" s="1553"/>
      <c r="BE170" s="1553"/>
      <c r="BF170" s="1553"/>
      <c r="BG170" s="1553"/>
      <c r="BH170" s="1553"/>
      <c r="BI170" s="1553"/>
      <c r="BJ170" s="1553"/>
      <c r="BK170" s="1553"/>
      <c r="BL170" s="1553"/>
      <c r="BM170" s="1553"/>
      <c r="BN170" s="1553"/>
      <c r="BO170" s="1553"/>
      <c r="BP170" s="1553"/>
      <c r="BQ170" s="1553"/>
      <c r="BR170" s="1553"/>
      <c r="BS170" s="1553"/>
      <c r="BT170" s="1553"/>
      <c r="BU170" s="1553"/>
      <c r="BV170" s="1553"/>
      <c r="BW170" s="1553"/>
      <c r="BX170" s="1553"/>
      <c r="BY170" s="1553"/>
      <c r="BZ170" s="1553"/>
      <c r="CA170" s="1553"/>
      <c r="CB170" s="1553"/>
      <c r="CC170" s="1553"/>
      <c r="CD170" s="1553"/>
      <c r="CE170" s="1553"/>
      <c r="CF170" s="1553"/>
      <c r="CG170" s="1553"/>
      <c r="CH170" s="1553"/>
      <c r="CI170" s="1553"/>
      <c r="CJ170" s="1553"/>
      <c r="CK170" s="1553"/>
      <c r="CL170" s="1553"/>
      <c r="CM170" s="1553"/>
      <c r="CN170" s="1553"/>
      <c r="CO170" s="1553"/>
      <c r="CP170" s="1553"/>
      <c r="CQ170" s="1553"/>
      <c r="CR170" s="1553"/>
      <c r="CS170" s="1553"/>
      <c r="CT170" s="1553"/>
      <c r="CU170" s="1553"/>
      <c r="CV170" s="1553"/>
      <c r="CW170" s="1553"/>
      <c r="CX170" s="1553"/>
      <c r="CY170" s="1553"/>
      <c r="CZ170" s="1553"/>
      <c r="DA170" s="1553"/>
      <c r="DB170" s="1553"/>
      <c r="DC170" s="1553"/>
      <c r="DD170" s="1553"/>
      <c r="DE170" s="1553"/>
      <c r="DF170" s="1553"/>
      <c r="DG170" s="1553"/>
      <c r="DH170" s="1553"/>
      <c r="DI170" s="1553"/>
      <c r="DJ170" s="1553"/>
      <c r="DK170" s="1553"/>
      <c r="DL170" s="1553"/>
      <c r="DM170" s="1553"/>
      <c r="DN170" s="1553"/>
      <c r="DO170" s="1553"/>
      <c r="DP170" s="1553"/>
      <c r="DQ170" s="1553"/>
      <c r="DR170" s="1553"/>
      <c r="DS170" s="1553"/>
      <c r="DT170" s="1553"/>
      <c r="DU170" s="1553"/>
      <c r="DV170" s="1553"/>
      <c r="DW170" s="1553"/>
      <c r="DX170" s="1553"/>
      <c r="DY170" s="1553"/>
      <c r="DZ170" s="1553"/>
      <c r="EA170" s="1553"/>
      <c r="EB170" s="1553"/>
      <c r="EC170" s="1553"/>
      <c r="ED170" s="1553"/>
      <c r="EE170" s="1553"/>
      <c r="EF170" s="1553"/>
      <c r="EG170" s="1553"/>
      <c r="EH170" s="1553"/>
      <c r="EI170" s="1553"/>
      <c r="EJ170" s="1553"/>
      <c r="EK170" s="1553"/>
      <c r="EL170" s="1553"/>
      <c r="EM170" s="1553"/>
      <c r="EN170" s="1553"/>
      <c r="EO170" s="1553"/>
      <c r="EP170" s="1553"/>
      <c r="EQ170" s="1553"/>
      <c r="ER170" s="1553"/>
      <c r="ES170" s="1553"/>
      <c r="ET170" s="1553"/>
      <c r="EU170" s="1553"/>
      <c r="EV170" s="1553"/>
      <c r="EW170" s="1553"/>
      <c r="EX170" s="1553"/>
      <c r="EY170" s="1553"/>
      <c r="EZ170" s="1553"/>
      <c r="FA170" s="1602"/>
      <c r="FB170" s="1570"/>
      <c r="FC170" s="1570"/>
      <c r="FD170" s="1570"/>
      <c r="FE170" s="1570"/>
      <c r="FF170" s="1570"/>
      <c r="FG170" s="1570"/>
      <c r="FH170" s="1570"/>
      <c r="FI170" s="1570"/>
      <c r="FJ170" s="1570"/>
      <c r="FK170" s="1570"/>
      <c r="FL170" s="1570"/>
      <c r="FM170" s="1570"/>
      <c r="FN170" s="1570"/>
      <c r="FO170" s="1570"/>
      <c r="FP170" s="1570"/>
      <c r="FQ170" s="1570"/>
      <c r="FR170" s="1570"/>
      <c r="FS170" s="1570"/>
      <c r="FT170" s="1570"/>
      <c r="FU170" s="1570"/>
      <c r="FV170" s="1570"/>
      <c r="FW170" s="1570"/>
      <c r="FX170" s="1570"/>
      <c r="FY170" s="1570"/>
      <c r="FZ170" s="1570"/>
      <c r="GA170" s="1570"/>
      <c r="GB170" s="1570"/>
      <c r="GC170" s="1570"/>
      <c r="GD170" s="1570"/>
      <c r="GE170" s="1570"/>
      <c r="GF170" s="1570"/>
      <c r="GG170" s="1570"/>
      <c r="GH170" s="1570"/>
      <c r="GI170" s="1570"/>
      <c r="GJ170" s="1570"/>
      <c r="GK170" s="1570"/>
      <c r="GL170" s="1570"/>
      <c r="GM170" s="1570"/>
      <c r="GN170" s="1570"/>
      <c r="GO170" s="1570"/>
      <c r="GP170" s="1570"/>
      <c r="GQ170" s="1570"/>
      <c r="GR170" s="1570"/>
      <c r="GS170" s="1570"/>
      <c r="GT170" s="1570"/>
      <c r="GU170" s="1570"/>
      <c r="GV170" s="1570"/>
      <c r="GW170" s="1570"/>
      <c r="GX170" s="1570"/>
      <c r="GY170" s="1570"/>
      <c r="GZ170" s="1570"/>
      <c r="HA170" s="1570"/>
      <c r="HB170" s="1570"/>
      <c r="HC170" s="1570"/>
      <c r="HD170" s="1570"/>
      <c r="HE170" s="1570"/>
      <c r="HF170" s="1570"/>
      <c r="HG170" s="1570"/>
      <c r="HH170" s="1570"/>
      <c r="HI170" s="1570"/>
      <c r="HJ170" s="1570"/>
      <c r="HK170" s="1570"/>
      <c r="HL170" s="1570"/>
      <c r="HM170" s="1570"/>
      <c r="HN170" s="1570"/>
      <c r="HO170" s="1570"/>
      <c r="HP170" s="1570"/>
      <c r="HQ170" s="1570"/>
      <c r="HR170" s="1570"/>
      <c r="HS170" s="1570"/>
      <c r="HT170" s="1570"/>
      <c r="HU170" s="1570"/>
      <c r="HV170" s="1570"/>
      <c r="HW170" s="1570"/>
      <c r="HX170" s="1570"/>
      <c r="HY170" s="1570"/>
      <c r="HZ170" s="1570"/>
      <c r="IA170" s="1570"/>
      <c r="IB170" s="1570"/>
      <c r="IC170" s="1570"/>
      <c r="ID170" s="1570"/>
      <c r="IE170" s="1570"/>
      <c r="IF170" s="1570"/>
      <c r="IG170" s="1570"/>
      <c r="IH170" s="1570"/>
      <c r="II170" s="1570"/>
      <c r="IJ170" s="1570"/>
      <c r="IK170" s="1570"/>
      <c r="IL170" s="1570"/>
      <c r="IM170" s="1570"/>
      <c r="IN170" s="1570"/>
      <c r="IO170" s="1570"/>
      <c r="IP170" s="1570"/>
      <c r="IQ170" s="1570"/>
      <c r="IR170" s="1570"/>
      <c r="IS170" s="1570"/>
      <c r="IT170" s="1570"/>
      <c r="IU170" s="1570"/>
      <c r="IV170" s="1570"/>
      <c r="IW170" s="1570"/>
      <c r="IX170" s="1570"/>
      <c r="IY170" s="1570"/>
      <c r="IZ170" s="1570"/>
      <c r="JA170" s="1570"/>
      <c r="JB170" s="1570"/>
      <c r="JC170" s="1570"/>
      <c r="JD170" s="1570"/>
      <c r="JE170" s="1570"/>
      <c r="JF170" s="1570"/>
      <c r="JG170" s="1570"/>
      <c r="JH170" s="1570"/>
      <c r="JI170" s="1570"/>
      <c r="JJ170" s="1570"/>
      <c r="JK170" s="1570"/>
      <c r="JL170" s="1570"/>
      <c r="JM170" s="1570"/>
      <c r="JN170" s="1570"/>
      <c r="JO170" s="1570"/>
      <c r="JP170" s="1570"/>
      <c r="JQ170" s="1570"/>
      <c r="JR170" s="1570"/>
      <c r="JS170" s="1570"/>
      <c r="JT170" s="1570"/>
      <c r="JU170" s="1570"/>
      <c r="JV170" s="1570"/>
      <c r="JW170" s="1570"/>
      <c r="JX170" s="1570"/>
      <c r="JY170" s="1570"/>
      <c r="JZ170" s="1570"/>
      <c r="KA170" s="1570"/>
      <c r="KB170" s="1570"/>
      <c r="KC170" s="1570"/>
      <c r="KD170" s="1570"/>
      <c r="KE170" s="1570"/>
      <c r="KF170" s="1570"/>
      <c r="KG170" s="1570"/>
      <c r="KH170" s="1570"/>
      <c r="KI170" s="1570"/>
      <c r="KJ170" s="1570"/>
      <c r="KK170" s="1570"/>
      <c r="KL170" s="1570"/>
      <c r="KM170" s="1570"/>
      <c r="KN170" s="1570"/>
      <c r="KO170" s="1570"/>
      <c r="KP170" s="1570"/>
      <c r="KQ170" s="1570"/>
      <c r="KR170" s="1570"/>
      <c r="KS170" s="1570"/>
      <c r="KT170" s="1570"/>
      <c r="KU170" s="1570"/>
      <c r="KV170" s="1570"/>
      <c r="KW170" s="1570"/>
      <c r="KX170" s="1570"/>
      <c r="KY170" s="1570"/>
      <c r="KZ170" s="1570"/>
      <c r="LA170" s="1570"/>
      <c r="LB170" s="1570"/>
      <c r="LC170" s="1570"/>
      <c r="LD170" s="1570"/>
      <c r="LE170" s="1570"/>
      <c r="LF170" s="1570"/>
      <c r="LG170" s="1570"/>
      <c r="LH170" s="1570"/>
      <c r="LI170" s="1570"/>
      <c r="LJ170" s="1570"/>
      <c r="LK170" s="1570"/>
      <c r="LL170" s="1570"/>
      <c r="LM170" s="1570"/>
      <c r="LN170" s="1570"/>
      <c r="LO170" s="1570"/>
      <c r="LP170" s="1570"/>
      <c r="LQ170" s="1570"/>
      <c r="LR170" s="1570"/>
      <c r="LS170" s="1570"/>
      <c r="LT170" s="1570"/>
      <c r="LU170" s="1570"/>
      <c r="LV170" s="1570"/>
      <c r="LW170" s="1570"/>
      <c r="LX170" s="1570"/>
      <c r="LY170" s="1570"/>
      <c r="LZ170" s="1570"/>
      <c r="MA170" s="1570"/>
      <c r="MB170" s="1570"/>
      <c r="MC170" s="1570"/>
      <c r="MD170" s="1570"/>
      <c r="ME170" s="1570"/>
      <c r="MF170" s="1570"/>
      <c r="MG170" s="1570"/>
      <c r="MH170" s="1570"/>
      <c r="MI170" s="1570"/>
      <c r="MJ170" s="1570"/>
      <c r="MK170" s="1570"/>
      <c r="ML170" s="1570"/>
      <c r="MM170" s="1570"/>
      <c r="MN170" s="1570"/>
      <c r="MO170" s="1570"/>
      <c r="MP170" s="1570"/>
      <c r="MQ170" s="1570"/>
      <c r="MR170" s="1570"/>
      <c r="MS170" s="1570"/>
      <c r="MT170" s="1570"/>
      <c r="MU170" s="1570"/>
      <c r="MV170" s="1570"/>
      <c r="MW170" s="1570"/>
      <c r="MX170" s="1570"/>
      <c r="MY170" s="1570"/>
      <c r="MZ170" s="1570"/>
      <c r="NA170" s="1570"/>
      <c r="NB170" s="1570"/>
      <c r="NC170" s="1570"/>
      <c r="ND170" s="1570"/>
      <c r="NE170" s="1570"/>
      <c r="NF170" s="1570"/>
      <c r="NG170" s="1570"/>
      <c r="NH170" s="1570"/>
      <c r="NI170" s="1570"/>
      <c r="NJ170" s="1570"/>
      <c r="NK170" s="1570"/>
      <c r="NL170" s="1570"/>
      <c r="NM170" s="1570"/>
      <c r="NN170" s="1570"/>
      <c r="NO170" s="1570"/>
      <c r="NP170" s="1570"/>
      <c r="NQ170" s="1570"/>
      <c r="NR170" s="1570"/>
      <c r="NS170" s="1570"/>
      <c r="NT170" s="1570"/>
      <c r="NU170" s="1570"/>
      <c r="NV170" s="1570"/>
    </row>
    <row r="171" spans="1:386" s="1558" customFormat="1" ht="96.6">
      <c r="A171" s="1708"/>
      <c r="B171" s="1965" t="s">
        <v>1152</v>
      </c>
      <c r="C171" s="1966" t="s">
        <v>53</v>
      </c>
      <c r="D171" s="1730" t="s">
        <v>1118</v>
      </c>
      <c r="E171" s="1731"/>
      <c r="F171" s="1958"/>
      <c r="G171" s="1951"/>
      <c r="H171" s="2067" t="s">
        <v>908</v>
      </c>
      <c r="I171" s="1690"/>
      <c r="J171" s="1762"/>
      <c r="K171" s="1772"/>
      <c r="L171" s="1690"/>
      <c r="M171" s="1853">
        <f>SUM(N171:P171)</f>
        <v>4000</v>
      </c>
      <c r="N171" s="1853"/>
      <c r="O171" s="1866">
        <v>3000</v>
      </c>
      <c r="P171" s="1866">
        <v>1000</v>
      </c>
      <c r="Q171" s="1697">
        <f>SUM(R171:T171)</f>
        <v>3000</v>
      </c>
      <c r="R171" s="1697"/>
      <c r="S171" s="1697">
        <v>3000</v>
      </c>
      <c r="T171" s="1697"/>
      <c r="U171" s="1854"/>
      <c r="V171" s="1689">
        <f t="shared" si="86"/>
        <v>0</v>
      </c>
      <c r="W171" s="1647">
        <v>1</v>
      </c>
      <c r="X171" s="1648"/>
      <c r="Y171" s="1994"/>
      <c r="Z171" s="1647">
        <v>1</v>
      </c>
      <c r="AA171" s="1648"/>
      <c r="AB171" s="1649"/>
      <c r="AC171" s="1649"/>
      <c r="AD171" s="1994"/>
      <c r="AE171" s="1990"/>
      <c r="AF171" s="1646"/>
      <c r="AG171" s="1543">
        <f t="shared" si="95"/>
        <v>0</v>
      </c>
      <c r="AH171" s="1646"/>
      <c r="AI171" s="1543">
        <f t="shared" si="96"/>
        <v>0</v>
      </c>
      <c r="AJ171" s="1637"/>
      <c r="AK171" s="1543">
        <f t="shared" si="97"/>
        <v>0</v>
      </c>
      <c r="AL171" s="1646"/>
      <c r="AM171" s="1543">
        <f t="shared" si="98"/>
        <v>0</v>
      </c>
      <c r="AN171" s="1553"/>
      <c r="AO171" s="1553"/>
      <c r="AP171" s="1553"/>
      <c r="AQ171" s="1553"/>
      <c r="AR171" s="1553"/>
      <c r="AS171" s="1553"/>
      <c r="AT171" s="1553"/>
      <c r="AU171" s="1553"/>
      <c r="AV171" s="1553"/>
      <c r="AW171" s="1553"/>
      <c r="AX171" s="1553"/>
      <c r="AY171" s="1553"/>
      <c r="AZ171" s="1553"/>
      <c r="BA171" s="1553"/>
      <c r="BB171" s="1553"/>
      <c r="BC171" s="1553"/>
      <c r="BD171" s="1553"/>
      <c r="BE171" s="1553"/>
      <c r="BF171" s="1553"/>
      <c r="BG171" s="1553"/>
      <c r="BH171" s="1553"/>
      <c r="BI171" s="1553"/>
      <c r="BJ171" s="1553"/>
      <c r="BK171" s="1553"/>
      <c r="BL171" s="1553"/>
      <c r="BM171" s="1553"/>
      <c r="BN171" s="1553"/>
      <c r="BO171" s="1553"/>
      <c r="BP171" s="1553"/>
      <c r="BQ171" s="1553"/>
      <c r="BR171" s="1553"/>
      <c r="BS171" s="1553"/>
      <c r="BT171" s="1553"/>
      <c r="BU171" s="1553"/>
      <c r="BV171" s="1553"/>
      <c r="BW171" s="1553"/>
      <c r="BX171" s="1553"/>
      <c r="BY171" s="1553"/>
      <c r="BZ171" s="1553"/>
      <c r="CA171" s="1553"/>
      <c r="CB171" s="1553"/>
      <c r="CC171" s="1553"/>
      <c r="CD171" s="1553"/>
      <c r="CE171" s="1553"/>
      <c r="CF171" s="1553"/>
      <c r="CG171" s="1553"/>
      <c r="CH171" s="1553"/>
      <c r="CI171" s="1553"/>
      <c r="CJ171" s="1553"/>
      <c r="CK171" s="1553"/>
      <c r="CL171" s="1553"/>
      <c r="CM171" s="1553"/>
      <c r="CN171" s="1553"/>
      <c r="CO171" s="1553"/>
      <c r="CP171" s="1553"/>
      <c r="CQ171" s="1553"/>
      <c r="CR171" s="1553"/>
      <c r="CS171" s="1553"/>
      <c r="CT171" s="1553"/>
      <c r="CU171" s="1553"/>
      <c r="CV171" s="1553"/>
      <c r="CW171" s="1553"/>
      <c r="CX171" s="1553"/>
      <c r="CY171" s="1553"/>
      <c r="CZ171" s="1553"/>
      <c r="DA171" s="1553"/>
      <c r="DB171" s="1553"/>
      <c r="DC171" s="1553"/>
      <c r="DD171" s="1553"/>
      <c r="DE171" s="1553"/>
      <c r="DF171" s="1553"/>
      <c r="DG171" s="1553"/>
      <c r="DH171" s="1553"/>
      <c r="DI171" s="1553"/>
      <c r="DJ171" s="1553"/>
      <c r="DK171" s="1553"/>
      <c r="DL171" s="1553"/>
      <c r="DM171" s="1553"/>
      <c r="DN171" s="1553"/>
      <c r="DO171" s="1553"/>
      <c r="DP171" s="1553"/>
      <c r="DQ171" s="1553"/>
      <c r="DR171" s="1553"/>
      <c r="DS171" s="1553"/>
      <c r="DT171" s="1553"/>
      <c r="DU171" s="1553"/>
      <c r="DV171" s="1553"/>
      <c r="DW171" s="1553"/>
      <c r="DX171" s="1553"/>
      <c r="DY171" s="1553"/>
      <c r="DZ171" s="1553"/>
      <c r="EA171" s="1553"/>
      <c r="EB171" s="1553"/>
      <c r="EC171" s="1553"/>
      <c r="ED171" s="1553"/>
      <c r="EE171" s="1553"/>
      <c r="EF171" s="1553"/>
      <c r="EG171" s="1553"/>
      <c r="EH171" s="1553"/>
      <c r="EI171" s="1553"/>
      <c r="EJ171" s="1553"/>
      <c r="EK171" s="1553"/>
      <c r="EL171" s="1553"/>
      <c r="EM171" s="1553"/>
      <c r="EN171" s="1553"/>
      <c r="EO171" s="1553"/>
      <c r="EP171" s="1553"/>
      <c r="EQ171" s="1553"/>
      <c r="ER171" s="1553"/>
      <c r="ES171" s="1553"/>
      <c r="ET171" s="1553"/>
      <c r="EU171" s="1553"/>
      <c r="EV171" s="1553"/>
      <c r="EW171" s="1553"/>
      <c r="EX171" s="1553"/>
      <c r="EY171" s="1553"/>
      <c r="EZ171" s="1553"/>
      <c r="FA171" s="1602"/>
      <c r="FB171" s="1570"/>
      <c r="FC171" s="1570"/>
      <c r="FD171" s="1570"/>
      <c r="FE171" s="1570"/>
      <c r="FF171" s="1570"/>
      <c r="FG171" s="1570"/>
      <c r="FH171" s="1570"/>
      <c r="FI171" s="1570"/>
      <c r="FJ171" s="1570"/>
      <c r="FK171" s="1570"/>
      <c r="FL171" s="1570"/>
      <c r="FM171" s="1570"/>
      <c r="FN171" s="1570"/>
      <c r="FO171" s="1570"/>
      <c r="FP171" s="1570"/>
      <c r="FQ171" s="1570"/>
      <c r="FR171" s="1570"/>
      <c r="FS171" s="1570"/>
      <c r="FT171" s="1570"/>
      <c r="FU171" s="1570"/>
      <c r="FV171" s="1570"/>
      <c r="FW171" s="1570"/>
      <c r="FX171" s="1570"/>
      <c r="FY171" s="1570"/>
      <c r="FZ171" s="1570"/>
      <c r="GA171" s="1570"/>
      <c r="GB171" s="1570"/>
      <c r="GC171" s="1570"/>
      <c r="GD171" s="1570"/>
      <c r="GE171" s="1570"/>
      <c r="GF171" s="1570"/>
      <c r="GG171" s="1570"/>
      <c r="GH171" s="1570"/>
      <c r="GI171" s="1570"/>
      <c r="GJ171" s="1570"/>
      <c r="GK171" s="1570"/>
      <c r="GL171" s="1570"/>
      <c r="GM171" s="1570"/>
      <c r="GN171" s="1570"/>
      <c r="GO171" s="1570"/>
      <c r="GP171" s="1570"/>
      <c r="GQ171" s="1570"/>
      <c r="GR171" s="1570"/>
      <c r="GS171" s="1570"/>
      <c r="GT171" s="1570"/>
      <c r="GU171" s="1570"/>
      <c r="GV171" s="1570"/>
      <c r="GW171" s="1570"/>
      <c r="GX171" s="1570"/>
      <c r="GY171" s="1570"/>
      <c r="GZ171" s="1570"/>
      <c r="HA171" s="1570"/>
      <c r="HB171" s="1570"/>
      <c r="HC171" s="1570"/>
      <c r="HD171" s="1570"/>
      <c r="HE171" s="1570"/>
      <c r="HF171" s="1570"/>
      <c r="HG171" s="1570"/>
      <c r="HH171" s="1570"/>
      <c r="HI171" s="1570"/>
      <c r="HJ171" s="1570"/>
      <c r="HK171" s="1570"/>
      <c r="HL171" s="1570"/>
      <c r="HM171" s="1570"/>
      <c r="HN171" s="1570"/>
      <c r="HO171" s="1570"/>
      <c r="HP171" s="1570"/>
      <c r="HQ171" s="1570"/>
      <c r="HR171" s="1570"/>
      <c r="HS171" s="1570"/>
      <c r="HT171" s="1570"/>
      <c r="HU171" s="1570"/>
      <c r="HV171" s="1570"/>
      <c r="HW171" s="1570"/>
      <c r="HX171" s="1570"/>
      <c r="HY171" s="1570"/>
      <c r="HZ171" s="1570"/>
      <c r="IA171" s="1570"/>
      <c r="IB171" s="1570"/>
      <c r="IC171" s="1570"/>
      <c r="ID171" s="1570"/>
      <c r="IE171" s="1570"/>
      <c r="IF171" s="1570"/>
      <c r="IG171" s="1570"/>
      <c r="IH171" s="1570"/>
      <c r="II171" s="1570"/>
      <c r="IJ171" s="1570"/>
      <c r="IK171" s="1570"/>
      <c r="IL171" s="1570"/>
      <c r="IM171" s="1570"/>
      <c r="IN171" s="1570"/>
      <c r="IO171" s="1570"/>
      <c r="IP171" s="1570"/>
      <c r="IQ171" s="1570"/>
      <c r="IR171" s="1570"/>
      <c r="IS171" s="1570"/>
      <c r="IT171" s="1570"/>
      <c r="IU171" s="1570"/>
      <c r="IV171" s="1570"/>
      <c r="IW171" s="1570"/>
      <c r="IX171" s="1570"/>
      <c r="IY171" s="1570"/>
      <c r="IZ171" s="1570"/>
      <c r="JA171" s="1570"/>
      <c r="JB171" s="1570"/>
      <c r="JC171" s="1570"/>
      <c r="JD171" s="1570"/>
      <c r="JE171" s="1570"/>
      <c r="JF171" s="1570"/>
      <c r="JG171" s="1570"/>
      <c r="JH171" s="1570"/>
      <c r="JI171" s="1570"/>
      <c r="JJ171" s="1570"/>
      <c r="JK171" s="1570"/>
      <c r="JL171" s="1570"/>
      <c r="JM171" s="1570"/>
      <c r="JN171" s="1570"/>
      <c r="JO171" s="1570"/>
      <c r="JP171" s="1570"/>
      <c r="JQ171" s="1570"/>
      <c r="JR171" s="1570"/>
      <c r="JS171" s="1570"/>
      <c r="JT171" s="1570"/>
      <c r="JU171" s="1570"/>
      <c r="JV171" s="1570"/>
      <c r="JW171" s="1570"/>
      <c r="JX171" s="1570"/>
      <c r="JY171" s="1570"/>
      <c r="JZ171" s="1570"/>
      <c r="KA171" s="1570"/>
      <c r="KB171" s="1570"/>
      <c r="KC171" s="1570"/>
      <c r="KD171" s="1570"/>
      <c r="KE171" s="1570"/>
      <c r="KF171" s="1570"/>
      <c r="KG171" s="1570"/>
      <c r="KH171" s="1570"/>
      <c r="KI171" s="1570"/>
      <c r="KJ171" s="1570"/>
      <c r="KK171" s="1570"/>
      <c r="KL171" s="1570"/>
      <c r="KM171" s="1570"/>
      <c r="KN171" s="1570"/>
      <c r="KO171" s="1570"/>
      <c r="KP171" s="1570"/>
      <c r="KQ171" s="1570"/>
      <c r="KR171" s="1570"/>
      <c r="KS171" s="1570"/>
      <c r="KT171" s="1570"/>
      <c r="KU171" s="1570"/>
      <c r="KV171" s="1570"/>
      <c r="KW171" s="1570"/>
      <c r="KX171" s="1570"/>
      <c r="KY171" s="1570"/>
      <c r="KZ171" s="1570"/>
      <c r="LA171" s="1570"/>
      <c r="LB171" s="1570"/>
      <c r="LC171" s="1570"/>
      <c r="LD171" s="1570"/>
      <c r="LE171" s="1570"/>
      <c r="LF171" s="1570"/>
      <c r="LG171" s="1570"/>
      <c r="LH171" s="1570"/>
      <c r="LI171" s="1570"/>
      <c r="LJ171" s="1570"/>
      <c r="LK171" s="1570"/>
      <c r="LL171" s="1570"/>
      <c r="LM171" s="1570"/>
      <c r="LN171" s="1570"/>
      <c r="LO171" s="1570"/>
      <c r="LP171" s="1570"/>
      <c r="LQ171" s="1570"/>
      <c r="LR171" s="1570"/>
      <c r="LS171" s="1570"/>
      <c r="LT171" s="1570"/>
      <c r="LU171" s="1570"/>
      <c r="LV171" s="1570"/>
      <c r="LW171" s="1570"/>
      <c r="LX171" s="1570"/>
      <c r="LY171" s="1570"/>
      <c r="LZ171" s="1570"/>
      <c r="MA171" s="1570"/>
      <c r="MB171" s="1570"/>
      <c r="MC171" s="1570"/>
      <c r="MD171" s="1570"/>
      <c r="ME171" s="1570"/>
      <c r="MF171" s="1570"/>
      <c r="MG171" s="1570"/>
      <c r="MH171" s="1570"/>
      <c r="MI171" s="1570"/>
      <c r="MJ171" s="1570"/>
      <c r="MK171" s="1570"/>
      <c r="ML171" s="1570"/>
      <c r="MM171" s="1570"/>
      <c r="MN171" s="1570"/>
      <c r="MO171" s="1570"/>
      <c r="MP171" s="1570"/>
      <c r="MQ171" s="1570"/>
      <c r="MR171" s="1570"/>
      <c r="MS171" s="1570"/>
      <c r="MT171" s="1570"/>
      <c r="MU171" s="1570"/>
      <c r="MV171" s="1570"/>
      <c r="MW171" s="1570"/>
      <c r="MX171" s="1570"/>
      <c r="MY171" s="1570"/>
      <c r="MZ171" s="1570"/>
      <c r="NA171" s="1570"/>
      <c r="NB171" s="1570"/>
      <c r="NC171" s="1570"/>
      <c r="ND171" s="1570"/>
      <c r="NE171" s="1570"/>
      <c r="NF171" s="1570"/>
      <c r="NG171" s="1570"/>
      <c r="NH171" s="1570"/>
      <c r="NI171" s="1570"/>
      <c r="NJ171" s="1570"/>
      <c r="NK171" s="1570"/>
      <c r="NL171" s="1570"/>
      <c r="NM171" s="1570"/>
      <c r="NN171" s="1570"/>
      <c r="NO171" s="1570"/>
      <c r="NP171" s="1570"/>
      <c r="NQ171" s="1570"/>
      <c r="NR171" s="1570"/>
      <c r="NS171" s="1570"/>
      <c r="NT171" s="1570"/>
      <c r="NU171" s="1570"/>
      <c r="NV171" s="1570"/>
    </row>
    <row r="172" spans="1:386" s="1558" customFormat="1" ht="110.4">
      <c r="A172" s="1708"/>
      <c r="B172" s="1867" t="s">
        <v>850</v>
      </c>
      <c r="C172" s="1868"/>
      <c r="D172" s="1730"/>
      <c r="E172" s="2097">
        <v>19542.522000000001</v>
      </c>
      <c r="F172" s="2003" t="s">
        <v>1109</v>
      </c>
      <c r="G172" s="2113">
        <v>390</v>
      </c>
      <c r="H172" s="1820" t="s">
        <v>374</v>
      </c>
      <c r="I172" s="1732" t="s">
        <v>1302</v>
      </c>
      <c r="J172" s="1820">
        <v>17042.441999999999</v>
      </c>
      <c r="K172" s="1820" t="s">
        <v>1303</v>
      </c>
      <c r="L172" s="1820" t="s">
        <v>1304</v>
      </c>
      <c r="M172" s="1853"/>
      <c r="N172" s="1853"/>
      <c r="O172" s="1866"/>
      <c r="P172" s="1866"/>
      <c r="Q172" s="1697"/>
      <c r="R172" s="1697"/>
      <c r="S172" s="1697"/>
      <c r="T172" s="1697"/>
      <c r="U172" s="1854"/>
      <c r="V172" s="1689">
        <f t="shared" si="86"/>
        <v>2500.0800000000017</v>
      </c>
      <c r="W172" s="1647"/>
      <c r="X172" s="1648"/>
      <c r="Y172" s="1994"/>
      <c r="Z172" s="1647"/>
      <c r="AA172" s="1648"/>
      <c r="AB172" s="1649"/>
      <c r="AC172" s="1649"/>
      <c r="AD172" s="1994"/>
      <c r="AE172" s="1990"/>
      <c r="AF172" s="1646">
        <v>1</v>
      </c>
      <c r="AG172" s="1543">
        <f t="shared" si="95"/>
        <v>19542.522000000001</v>
      </c>
      <c r="AH172" s="1646">
        <v>1</v>
      </c>
      <c r="AI172" s="1543">
        <f t="shared" si="96"/>
        <v>17042.441999999999</v>
      </c>
      <c r="AJ172" s="1637"/>
      <c r="AK172" s="1543">
        <f t="shared" si="97"/>
        <v>0</v>
      </c>
      <c r="AL172" s="1646"/>
      <c r="AM172" s="1543">
        <f t="shared" si="98"/>
        <v>0</v>
      </c>
      <c r="AN172" s="1553"/>
      <c r="AO172" s="1553"/>
      <c r="AP172" s="1553"/>
      <c r="AQ172" s="1553"/>
      <c r="AR172" s="1553"/>
      <c r="AS172" s="1553"/>
      <c r="AT172" s="1553"/>
      <c r="AU172" s="1553"/>
      <c r="AV172" s="1553"/>
      <c r="AW172" s="1553"/>
      <c r="AX172" s="1553"/>
      <c r="AY172" s="1553"/>
      <c r="AZ172" s="1553"/>
      <c r="BA172" s="1553"/>
      <c r="BB172" s="1553"/>
      <c r="BC172" s="1553"/>
      <c r="BD172" s="1553"/>
      <c r="BE172" s="1553"/>
      <c r="BF172" s="1553"/>
      <c r="BG172" s="1553"/>
      <c r="BH172" s="1553"/>
      <c r="BI172" s="1553"/>
      <c r="BJ172" s="1553"/>
      <c r="BK172" s="1553"/>
      <c r="BL172" s="1553"/>
      <c r="BM172" s="1553"/>
      <c r="BN172" s="1553"/>
      <c r="BO172" s="1553"/>
      <c r="BP172" s="1553"/>
      <c r="BQ172" s="1553"/>
      <c r="BR172" s="1553"/>
      <c r="BS172" s="1553"/>
      <c r="BT172" s="1553"/>
      <c r="BU172" s="1553"/>
      <c r="BV172" s="1553"/>
      <c r="BW172" s="1553"/>
      <c r="BX172" s="1553"/>
      <c r="BY172" s="1553"/>
      <c r="BZ172" s="1553"/>
      <c r="CA172" s="1553"/>
      <c r="CB172" s="1553"/>
      <c r="CC172" s="1553"/>
      <c r="CD172" s="1553"/>
      <c r="CE172" s="1553"/>
      <c r="CF172" s="1553"/>
      <c r="CG172" s="1553"/>
      <c r="CH172" s="1553"/>
      <c r="CI172" s="1553"/>
      <c r="CJ172" s="1553"/>
      <c r="CK172" s="1553"/>
      <c r="CL172" s="1553"/>
      <c r="CM172" s="1553"/>
      <c r="CN172" s="1553"/>
      <c r="CO172" s="1553"/>
      <c r="CP172" s="1553"/>
      <c r="CQ172" s="1553"/>
      <c r="CR172" s="1553"/>
      <c r="CS172" s="1553"/>
      <c r="CT172" s="1553"/>
      <c r="CU172" s="1553"/>
      <c r="CV172" s="1553"/>
      <c r="CW172" s="1553"/>
      <c r="CX172" s="1553"/>
      <c r="CY172" s="1553"/>
      <c r="CZ172" s="1553"/>
      <c r="DA172" s="1553"/>
      <c r="DB172" s="1553"/>
      <c r="DC172" s="1553"/>
      <c r="DD172" s="1553"/>
      <c r="DE172" s="1553"/>
      <c r="DF172" s="1553"/>
      <c r="DG172" s="1553"/>
      <c r="DH172" s="1553"/>
      <c r="DI172" s="1553"/>
      <c r="DJ172" s="1553"/>
      <c r="DK172" s="1553"/>
      <c r="DL172" s="1553"/>
      <c r="DM172" s="1553"/>
      <c r="DN172" s="1553"/>
      <c r="DO172" s="1553"/>
      <c r="DP172" s="1553"/>
      <c r="DQ172" s="1553"/>
      <c r="DR172" s="1553"/>
      <c r="DS172" s="1553"/>
      <c r="DT172" s="1553"/>
      <c r="DU172" s="1553"/>
      <c r="DV172" s="1553"/>
      <c r="DW172" s="1553"/>
      <c r="DX172" s="1553"/>
      <c r="DY172" s="1553"/>
      <c r="DZ172" s="1553"/>
      <c r="EA172" s="1553"/>
      <c r="EB172" s="1553"/>
      <c r="EC172" s="1553"/>
      <c r="ED172" s="1553"/>
      <c r="EE172" s="1553"/>
      <c r="EF172" s="1553"/>
      <c r="EG172" s="1553"/>
      <c r="EH172" s="1553"/>
      <c r="EI172" s="1553"/>
      <c r="EJ172" s="1553"/>
      <c r="EK172" s="1553"/>
      <c r="EL172" s="1553"/>
      <c r="EM172" s="1553"/>
      <c r="EN172" s="1553"/>
      <c r="EO172" s="1553"/>
      <c r="EP172" s="1553"/>
      <c r="EQ172" s="1553"/>
      <c r="ER172" s="1553"/>
      <c r="ES172" s="1553"/>
      <c r="ET172" s="1553"/>
      <c r="EU172" s="1553"/>
      <c r="EV172" s="1553"/>
      <c r="EW172" s="1553"/>
      <c r="EX172" s="1553"/>
      <c r="EY172" s="1553"/>
      <c r="EZ172" s="1553"/>
      <c r="FA172" s="1602"/>
      <c r="FB172" s="1570"/>
      <c r="FC172" s="1570"/>
      <c r="FD172" s="1570"/>
      <c r="FE172" s="1570"/>
      <c r="FF172" s="1570"/>
      <c r="FG172" s="1570"/>
      <c r="FH172" s="1570"/>
      <c r="FI172" s="1570"/>
      <c r="FJ172" s="1570"/>
      <c r="FK172" s="1570"/>
      <c r="FL172" s="1570"/>
      <c r="FM172" s="1570"/>
      <c r="FN172" s="1570"/>
      <c r="FO172" s="1570"/>
      <c r="FP172" s="1570"/>
      <c r="FQ172" s="1570"/>
      <c r="FR172" s="1570"/>
      <c r="FS172" s="1570"/>
      <c r="FT172" s="1570"/>
      <c r="FU172" s="1570"/>
      <c r="FV172" s="1570"/>
      <c r="FW172" s="1570"/>
      <c r="FX172" s="1570"/>
      <c r="FY172" s="1570"/>
      <c r="FZ172" s="1570"/>
      <c r="GA172" s="1570"/>
      <c r="GB172" s="1570"/>
      <c r="GC172" s="1570"/>
      <c r="GD172" s="1570"/>
      <c r="GE172" s="1570"/>
      <c r="GF172" s="1570"/>
      <c r="GG172" s="1570"/>
      <c r="GH172" s="1570"/>
      <c r="GI172" s="1570"/>
      <c r="GJ172" s="1570"/>
      <c r="GK172" s="1570"/>
      <c r="GL172" s="1570"/>
      <c r="GM172" s="1570"/>
      <c r="GN172" s="1570"/>
      <c r="GO172" s="1570"/>
      <c r="GP172" s="1570"/>
      <c r="GQ172" s="1570"/>
      <c r="GR172" s="1570"/>
      <c r="GS172" s="1570"/>
      <c r="GT172" s="1570"/>
      <c r="GU172" s="1570"/>
      <c r="GV172" s="1570"/>
      <c r="GW172" s="1570"/>
      <c r="GX172" s="1570"/>
      <c r="GY172" s="1570"/>
      <c r="GZ172" s="1570"/>
      <c r="HA172" s="1570"/>
      <c r="HB172" s="1570"/>
      <c r="HC172" s="1570"/>
      <c r="HD172" s="1570"/>
      <c r="HE172" s="1570"/>
      <c r="HF172" s="1570"/>
      <c r="HG172" s="1570"/>
      <c r="HH172" s="1570"/>
      <c r="HI172" s="1570"/>
      <c r="HJ172" s="1570"/>
      <c r="HK172" s="1570"/>
      <c r="HL172" s="1570"/>
      <c r="HM172" s="1570"/>
      <c r="HN172" s="1570"/>
      <c r="HO172" s="1570"/>
      <c r="HP172" s="1570"/>
      <c r="HQ172" s="1570"/>
      <c r="HR172" s="1570"/>
      <c r="HS172" s="1570"/>
      <c r="HT172" s="1570"/>
      <c r="HU172" s="1570"/>
      <c r="HV172" s="1570"/>
      <c r="HW172" s="1570"/>
      <c r="HX172" s="1570"/>
      <c r="HY172" s="1570"/>
      <c r="HZ172" s="1570"/>
      <c r="IA172" s="1570"/>
      <c r="IB172" s="1570"/>
      <c r="IC172" s="1570"/>
      <c r="ID172" s="1570"/>
      <c r="IE172" s="1570"/>
      <c r="IF172" s="1570"/>
      <c r="IG172" s="1570"/>
      <c r="IH172" s="1570"/>
      <c r="II172" s="1570"/>
      <c r="IJ172" s="1570"/>
      <c r="IK172" s="1570"/>
      <c r="IL172" s="1570"/>
      <c r="IM172" s="1570"/>
      <c r="IN172" s="1570"/>
      <c r="IO172" s="1570"/>
      <c r="IP172" s="1570"/>
      <c r="IQ172" s="1570"/>
      <c r="IR172" s="1570"/>
      <c r="IS172" s="1570"/>
      <c r="IT172" s="1570"/>
      <c r="IU172" s="1570"/>
      <c r="IV172" s="1570"/>
      <c r="IW172" s="1570"/>
      <c r="IX172" s="1570"/>
      <c r="IY172" s="1570"/>
      <c r="IZ172" s="1570"/>
      <c r="JA172" s="1570"/>
      <c r="JB172" s="1570"/>
      <c r="JC172" s="1570"/>
      <c r="JD172" s="1570"/>
      <c r="JE172" s="1570"/>
      <c r="JF172" s="1570"/>
      <c r="JG172" s="1570"/>
      <c r="JH172" s="1570"/>
      <c r="JI172" s="1570"/>
      <c r="JJ172" s="1570"/>
      <c r="JK172" s="1570"/>
      <c r="JL172" s="1570"/>
      <c r="JM172" s="1570"/>
      <c r="JN172" s="1570"/>
      <c r="JO172" s="1570"/>
      <c r="JP172" s="1570"/>
      <c r="JQ172" s="1570"/>
      <c r="JR172" s="1570"/>
      <c r="JS172" s="1570"/>
      <c r="JT172" s="1570"/>
      <c r="JU172" s="1570"/>
      <c r="JV172" s="1570"/>
      <c r="JW172" s="1570"/>
      <c r="JX172" s="1570"/>
      <c r="JY172" s="1570"/>
      <c r="JZ172" s="1570"/>
      <c r="KA172" s="1570"/>
      <c r="KB172" s="1570"/>
      <c r="KC172" s="1570"/>
      <c r="KD172" s="1570"/>
      <c r="KE172" s="1570"/>
      <c r="KF172" s="1570"/>
      <c r="KG172" s="1570"/>
      <c r="KH172" s="1570"/>
      <c r="KI172" s="1570"/>
      <c r="KJ172" s="1570"/>
      <c r="KK172" s="1570"/>
      <c r="KL172" s="1570"/>
      <c r="KM172" s="1570"/>
      <c r="KN172" s="1570"/>
      <c r="KO172" s="1570"/>
      <c r="KP172" s="1570"/>
      <c r="KQ172" s="1570"/>
      <c r="KR172" s="1570"/>
      <c r="KS172" s="1570"/>
      <c r="KT172" s="1570"/>
      <c r="KU172" s="1570"/>
      <c r="KV172" s="1570"/>
      <c r="KW172" s="1570"/>
      <c r="KX172" s="1570"/>
      <c r="KY172" s="1570"/>
      <c r="KZ172" s="1570"/>
      <c r="LA172" s="1570"/>
      <c r="LB172" s="1570"/>
      <c r="LC172" s="1570"/>
      <c r="LD172" s="1570"/>
      <c r="LE172" s="1570"/>
      <c r="LF172" s="1570"/>
      <c r="LG172" s="1570"/>
      <c r="LH172" s="1570"/>
      <c r="LI172" s="1570"/>
      <c r="LJ172" s="1570"/>
      <c r="LK172" s="1570"/>
      <c r="LL172" s="1570"/>
      <c r="LM172" s="1570"/>
      <c r="LN172" s="1570"/>
      <c r="LO172" s="1570"/>
      <c r="LP172" s="1570"/>
      <c r="LQ172" s="1570"/>
      <c r="LR172" s="1570"/>
      <c r="LS172" s="1570"/>
      <c r="LT172" s="1570"/>
      <c r="LU172" s="1570"/>
      <c r="LV172" s="1570"/>
      <c r="LW172" s="1570"/>
      <c r="LX172" s="1570"/>
      <c r="LY172" s="1570"/>
      <c r="LZ172" s="1570"/>
      <c r="MA172" s="1570"/>
      <c r="MB172" s="1570"/>
      <c r="MC172" s="1570"/>
      <c r="MD172" s="1570"/>
      <c r="ME172" s="1570"/>
      <c r="MF172" s="1570"/>
      <c r="MG172" s="1570"/>
      <c r="MH172" s="1570"/>
      <c r="MI172" s="1570"/>
      <c r="MJ172" s="1570"/>
      <c r="MK172" s="1570"/>
      <c r="ML172" s="1570"/>
      <c r="MM172" s="1570"/>
      <c r="MN172" s="1570"/>
      <c r="MO172" s="1570"/>
      <c r="MP172" s="1570"/>
      <c r="MQ172" s="1570"/>
      <c r="MR172" s="1570"/>
      <c r="MS172" s="1570"/>
      <c r="MT172" s="1570"/>
      <c r="MU172" s="1570"/>
      <c r="MV172" s="1570"/>
      <c r="MW172" s="1570"/>
      <c r="MX172" s="1570"/>
      <c r="MY172" s="1570"/>
      <c r="MZ172" s="1570"/>
      <c r="NA172" s="1570"/>
      <c r="NB172" s="1570"/>
      <c r="NC172" s="1570"/>
      <c r="ND172" s="1570"/>
      <c r="NE172" s="1570"/>
      <c r="NF172" s="1570"/>
      <c r="NG172" s="1570"/>
      <c r="NH172" s="1570"/>
      <c r="NI172" s="1570"/>
      <c r="NJ172" s="1570"/>
      <c r="NK172" s="1570"/>
      <c r="NL172" s="1570"/>
      <c r="NM172" s="1570"/>
      <c r="NN172" s="1570"/>
      <c r="NO172" s="1570"/>
      <c r="NP172" s="1570"/>
      <c r="NQ172" s="1570"/>
      <c r="NR172" s="1570"/>
      <c r="NS172" s="1570"/>
      <c r="NT172" s="1570"/>
      <c r="NU172" s="1570"/>
      <c r="NV172" s="1570"/>
    </row>
    <row r="173" spans="1:386" s="1570" customFormat="1" ht="82.8">
      <c r="A173" s="1711"/>
      <c r="B173" s="1965" t="s">
        <v>1153</v>
      </c>
      <c r="C173" s="1966" t="s">
        <v>1243</v>
      </c>
      <c r="D173" s="1730"/>
      <c r="E173" s="2097"/>
      <c r="F173" s="2003"/>
      <c r="G173" s="2003"/>
      <c r="H173" s="2098" t="s">
        <v>1190</v>
      </c>
      <c r="I173" s="1693"/>
      <c r="J173" s="1717"/>
      <c r="K173" s="1771"/>
      <c r="L173" s="1693"/>
      <c r="M173" s="1866">
        <f>SUM(N173:P173)</f>
        <v>7667</v>
      </c>
      <c r="N173" s="1866"/>
      <c r="O173" s="1866">
        <v>3000</v>
      </c>
      <c r="P173" s="1866">
        <v>4667</v>
      </c>
      <c r="Q173" s="1704">
        <f>SUM(R173:T173)</f>
        <v>2854</v>
      </c>
      <c r="R173" s="1704"/>
      <c r="S173" s="1704"/>
      <c r="T173" s="1704">
        <v>2854</v>
      </c>
      <c r="U173" s="1854"/>
      <c r="V173" s="1689">
        <f t="shared" si="86"/>
        <v>0</v>
      </c>
      <c r="W173" s="1645">
        <v>1</v>
      </c>
      <c r="X173" s="1645"/>
      <c r="Y173" s="1637"/>
      <c r="Z173" s="1645"/>
      <c r="AA173" s="1645">
        <v>1</v>
      </c>
      <c r="AB173" s="1645"/>
      <c r="AC173" s="1645"/>
      <c r="AD173" s="1637"/>
      <c r="AE173" s="2103"/>
      <c r="AF173" s="1637"/>
      <c r="AG173" s="1543">
        <f t="shared" si="95"/>
        <v>0</v>
      </c>
      <c r="AH173" s="1637"/>
      <c r="AI173" s="1543">
        <f t="shared" si="96"/>
        <v>0</v>
      </c>
      <c r="AJ173" s="1637"/>
      <c r="AK173" s="1543">
        <f t="shared" si="97"/>
        <v>0</v>
      </c>
      <c r="AL173" s="1637"/>
      <c r="AM173" s="1543">
        <f t="shared" si="98"/>
        <v>0</v>
      </c>
      <c r="AN173" s="1553"/>
      <c r="AO173" s="1553"/>
      <c r="AP173" s="1553"/>
      <c r="AQ173" s="1553"/>
      <c r="AR173" s="1553"/>
      <c r="AS173" s="1553"/>
      <c r="AT173" s="1553"/>
      <c r="AU173" s="1553"/>
      <c r="AV173" s="1553"/>
      <c r="AW173" s="1553"/>
      <c r="AX173" s="1553"/>
      <c r="AY173" s="1553"/>
      <c r="AZ173" s="1553"/>
      <c r="BA173" s="1553"/>
      <c r="BB173" s="1553"/>
      <c r="BC173" s="1553"/>
      <c r="BD173" s="1553"/>
      <c r="BE173" s="1553"/>
      <c r="BF173" s="1553"/>
      <c r="BG173" s="1553"/>
      <c r="BH173" s="1553"/>
      <c r="BI173" s="1553"/>
      <c r="BJ173" s="1553"/>
      <c r="BK173" s="1553"/>
      <c r="BL173" s="1553"/>
      <c r="BM173" s="1553"/>
      <c r="BN173" s="1553"/>
      <c r="BO173" s="1553"/>
      <c r="BP173" s="1553"/>
      <c r="BQ173" s="1553"/>
      <c r="BR173" s="1553"/>
      <c r="BS173" s="1553"/>
      <c r="BT173" s="1553"/>
      <c r="BU173" s="1553"/>
      <c r="BV173" s="1553"/>
      <c r="BW173" s="1553"/>
      <c r="BX173" s="1553"/>
      <c r="BY173" s="1553"/>
      <c r="BZ173" s="1553"/>
      <c r="CA173" s="1553"/>
      <c r="CB173" s="1553"/>
      <c r="CC173" s="1553"/>
      <c r="CD173" s="1553"/>
      <c r="CE173" s="1553"/>
      <c r="CF173" s="1553"/>
      <c r="CG173" s="1553"/>
      <c r="CH173" s="1553"/>
      <c r="CI173" s="1553"/>
      <c r="CJ173" s="1553"/>
      <c r="CK173" s="1553"/>
      <c r="CL173" s="1553"/>
      <c r="CM173" s="1553"/>
      <c r="CN173" s="1553"/>
      <c r="CO173" s="1553"/>
      <c r="CP173" s="1553"/>
      <c r="CQ173" s="1553"/>
      <c r="CR173" s="1553"/>
      <c r="CS173" s="1553"/>
      <c r="CT173" s="1553"/>
      <c r="CU173" s="1553"/>
      <c r="CV173" s="1553"/>
      <c r="CW173" s="1553"/>
      <c r="CX173" s="1553"/>
      <c r="CY173" s="1553"/>
      <c r="CZ173" s="1553"/>
      <c r="DA173" s="1553"/>
      <c r="DB173" s="1553"/>
      <c r="DC173" s="1553"/>
      <c r="DD173" s="1553"/>
      <c r="DE173" s="1553"/>
      <c r="DF173" s="1553"/>
      <c r="DG173" s="1553"/>
      <c r="DH173" s="1553"/>
      <c r="DI173" s="1553"/>
      <c r="DJ173" s="1553"/>
      <c r="DK173" s="1553"/>
      <c r="DL173" s="1553"/>
      <c r="DM173" s="1553"/>
      <c r="DN173" s="1553"/>
      <c r="DO173" s="1553"/>
      <c r="DP173" s="1553"/>
      <c r="DQ173" s="1553"/>
      <c r="DR173" s="1553"/>
      <c r="DS173" s="1553"/>
      <c r="DT173" s="1553"/>
      <c r="DU173" s="1553"/>
      <c r="DV173" s="1553"/>
      <c r="DW173" s="1553"/>
      <c r="DX173" s="1553"/>
      <c r="DY173" s="1553"/>
      <c r="DZ173" s="1553"/>
      <c r="EA173" s="1553"/>
      <c r="EB173" s="1553"/>
      <c r="EC173" s="1553"/>
      <c r="ED173" s="1553"/>
      <c r="EE173" s="1553"/>
      <c r="EF173" s="1553"/>
      <c r="EG173" s="1553"/>
      <c r="EH173" s="1553"/>
      <c r="EI173" s="1553"/>
      <c r="EJ173" s="1553"/>
      <c r="EK173" s="1553"/>
      <c r="EL173" s="1553"/>
      <c r="EM173" s="1553"/>
      <c r="EN173" s="1553"/>
      <c r="EO173" s="1553"/>
      <c r="EP173" s="1553"/>
      <c r="EQ173" s="1553"/>
      <c r="ER173" s="1553"/>
      <c r="ES173" s="1553"/>
      <c r="ET173" s="1553"/>
      <c r="EU173" s="1553"/>
      <c r="EV173" s="1553"/>
      <c r="EW173" s="1553"/>
      <c r="EX173" s="1553"/>
      <c r="EY173" s="1553"/>
      <c r="EZ173" s="1553"/>
      <c r="FA173" s="1602"/>
    </row>
    <row r="174" spans="1:386" s="1558" customFormat="1">
      <c r="A174" s="1708"/>
      <c r="B174" s="1867"/>
      <c r="C174" s="1868"/>
      <c r="D174" s="1730"/>
      <c r="E174" s="2097"/>
      <c r="F174" s="2003"/>
      <c r="G174" s="2003"/>
      <c r="H174" s="2098"/>
      <c r="I174" s="1690"/>
      <c r="J174" s="1762"/>
      <c r="K174" s="1772"/>
      <c r="L174" s="1690"/>
      <c r="M174" s="1853"/>
      <c r="N174" s="1853"/>
      <c r="O174" s="1866"/>
      <c r="P174" s="1866"/>
      <c r="Q174" s="1697"/>
      <c r="R174" s="1697"/>
      <c r="S174" s="1697"/>
      <c r="T174" s="1697"/>
      <c r="U174" s="1854"/>
      <c r="V174" s="1689">
        <f t="shared" si="86"/>
        <v>0</v>
      </c>
      <c r="W174" s="1647"/>
      <c r="X174" s="1648"/>
      <c r="Y174" s="1994"/>
      <c r="Z174" s="1647"/>
      <c r="AA174" s="1648"/>
      <c r="AB174" s="1649"/>
      <c r="AC174" s="1649"/>
      <c r="AD174" s="1994"/>
      <c r="AE174" s="1990"/>
      <c r="AF174" s="1646"/>
      <c r="AG174" s="1543">
        <f t="shared" si="95"/>
        <v>0</v>
      </c>
      <c r="AH174" s="1646"/>
      <c r="AI174" s="1543">
        <f t="shared" si="96"/>
        <v>0</v>
      </c>
      <c r="AJ174" s="1637"/>
      <c r="AK174" s="1543">
        <f t="shared" si="97"/>
        <v>0</v>
      </c>
      <c r="AL174" s="1646"/>
      <c r="AM174" s="1543">
        <f t="shared" si="98"/>
        <v>0</v>
      </c>
      <c r="AN174" s="1553"/>
      <c r="AO174" s="1553"/>
      <c r="AP174" s="1553"/>
      <c r="AQ174" s="1553"/>
      <c r="AR174" s="1553"/>
      <c r="AS174" s="1553"/>
      <c r="AT174" s="1553"/>
      <c r="AU174" s="1553"/>
      <c r="AV174" s="1553"/>
      <c r="AW174" s="1553"/>
      <c r="AX174" s="1553"/>
      <c r="AY174" s="1553"/>
      <c r="AZ174" s="1553"/>
      <c r="BA174" s="1553"/>
      <c r="BB174" s="1553"/>
      <c r="BC174" s="1553"/>
      <c r="BD174" s="1553"/>
      <c r="BE174" s="1553"/>
      <c r="BF174" s="1553"/>
      <c r="BG174" s="1553"/>
      <c r="BH174" s="1553"/>
      <c r="BI174" s="1553"/>
      <c r="BJ174" s="1553"/>
      <c r="BK174" s="1553"/>
      <c r="BL174" s="1553"/>
      <c r="BM174" s="1553"/>
      <c r="BN174" s="1553"/>
      <c r="BO174" s="1553"/>
      <c r="BP174" s="1553"/>
      <c r="BQ174" s="1553"/>
      <c r="BR174" s="1553"/>
      <c r="BS174" s="1553"/>
      <c r="BT174" s="1553"/>
      <c r="BU174" s="1553"/>
      <c r="BV174" s="1553"/>
      <c r="BW174" s="1553"/>
      <c r="BX174" s="1553"/>
      <c r="BY174" s="1553"/>
      <c r="BZ174" s="1553"/>
      <c r="CA174" s="1553"/>
      <c r="CB174" s="1553"/>
      <c r="CC174" s="1553"/>
      <c r="CD174" s="1553"/>
      <c r="CE174" s="1553"/>
      <c r="CF174" s="1553"/>
      <c r="CG174" s="1553"/>
      <c r="CH174" s="1553"/>
      <c r="CI174" s="1553"/>
      <c r="CJ174" s="1553"/>
      <c r="CK174" s="1553"/>
      <c r="CL174" s="1553"/>
      <c r="CM174" s="1553"/>
      <c r="CN174" s="1553"/>
      <c r="CO174" s="1553"/>
      <c r="CP174" s="1553"/>
      <c r="CQ174" s="1553"/>
      <c r="CR174" s="1553"/>
      <c r="CS174" s="1553"/>
      <c r="CT174" s="1553"/>
      <c r="CU174" s="1553"/>
      <c r="CV174" s="1553"/>
      <c r="CW174" s="1553"/>
      <c r="CX174" s="1553"/>
      <c r="CY174" s="1553"/>
      <c r="CZ174" s="1553"/>
      <c r="DA174" s="1553"/>
      <c r="DB174" s="1553"/>
      <c r="DC174" s="1553"/>
      <c r="DD174" s="1553"/>
      <c r="DE174" s="1553"/>
      <c r="DF174" s="1553"/>
      <c r="DG174" s="1553"/>
      <c r="DH174" s="1553"/>
      <c r="DI174" s="1553"/>
      <c r="DJ174" s="1553"/>
      <c r="DK174" s="1553"/>
      <c r="DL174" s="1553"/>
      <c r="DM174" s="1553"/>
      <c r="DN174" s="1553"/>
      <c r="DO174" s="1553"/>
      <c r="DP174" s="1553"/>
      <c r="DQ174" s="1553"/>
      <c r="DR174" s="1553"/>
      <c r="DS174" s="1553"/>
      <c r="DT174" s="1553"/>
      <c r="DU174" s="1553"/>
      <c r="DV174" s="1553"/>
      <c r="DW174" s="1553"/>
      <c r="DX174" s="1553"/>
      <c r="DY174" s="1553"/>
      <c r="DZ174" s="1553"/>
      <c r="EA174" s="1553"/>
      <c r="EB174" s="1553"/>
      <c r="EC174" s="1553"/>
      <c r="ED174" s="1553"/>
      <c r="EE174" s="1553"/>
      <c r="EF174" s="1553"/>
      <c r="EG174" s="1553"/>
      <c r="EH174" s="1553"/>
      <c r="EI174" s="1553"/>
      <c r="EJ174" s="1553"/>
      <c r="EK174" s="1553"/>
      <c r="EL174" s="1553"/>
      <c r="EM174" s="1553"/>
      <c r="EN174" s="1553"/>
      <c r="EO174" s="1553"/>
      <c r="EP174" s="1553"/>
      <c r="EQ174" s="1553"/>
      <c r="ER174" s="1553"/>
      <c r="ES174" s="1553"/>
      <c r="ET174" s="1553"/>
      <c r="EU174" s="1553"/>
      <c r="EV174" s="1553"/>
      <c r="EW174" s="1553"/>
      <c r="EX174" s="1553"/>
      <c r="EY174" s="1553"/>
      <c r="EZ174" s="1553"/>
      <c r="FA174" s="1602"/>
      <c r="FB174" s="1570"/>
      <c r="FC174" s="1570"/>
      <c r="FD174" s="1570"/>
      <c r="FE174" s="1570"/>
      <c r="FF174" s="1570"/>
      <c r="FG174" s="1570"/>
      <c r="FH174" s="1570"/>
      <c r="FI174" s="1570"/>
      <c r="FJ174" s="1570"/>
      <c r="FK174" s="1570"/>
      <c r="FL174" s="1570"/>
      <c r="FM174" s="1570"/>
      <c r="FN174" s="1570"/>
      <c r="FO174" s="1570"/>
      <c r="FP174" s="1570"/>
      <c r="FQ174" s="1570"/>
      <c r="FR174" s="1570"/>
      <c r="FS174" s="1570"/>
      <c r="FT174" s="1570"/>
      <c r="FU174" s="1570"/>
      <c r="FV174" s="1570"/>
      <c r="FW174" s="1570"/>
      <c r="FX174" s="1570"/>
      <c r="FY174" s="1570"/>
      <c r="FZ174" s="1570"/>
      <c r="GA174" s="1570"/>
      <c r="GB174" s="1570"/>
      <c r="GC174" s="1570"/>
      <c r="GD174" s="1570"/>
      <c r="GE174" s="1570"/>
      <c r="GF174" s="1570"/>
      <c r="GG174" s="1570"/>
      <c r="GH174" s="1570"/>
      <c r="GI174" s="1570"/>
      <c r="GJ174" s="1570"/>
      <c r="GK174" s="1570"/>
      <c r="GL174" s="1570"/>
      <c r="GM174" s="1570"/>
      <c r="GN174" s="1570"/>
      <c r="GO174" s="1570"/>
      <c r="GP174" s="1570"/>
      <c r="GQ174" s="1570"/>
      <c r="GR174" s="1570"/>
      <c r="GS174" s="1570"/>
      <c r="GT174" s="1570"/>
      <c r="GU174" s="1570"/>
      <c r="GV174" s="1570"/>
      <c r="GW174" s="1570"/>
      <c r="GX174" s="1570"/>
      <c r="GY174" s="1570"/>
      <c r="GZ174" s="1570"/>
      <c r="HA174" s="1570"/>
      <c r="HB174" s="1570"/>
      <c r="HC174" s="1570"/>
      <c r="HD174" s="1570"/>
      <c r="HE174" s="1570"/>
      <c r="HF174" s="1570"/>
      <c r="HG174" s="1570"/>
      <c r="HH174" s="1570"/>
      <c r="HI174" s="1570"/>
      <c r="HJ174" s="1570"/>
      <c r="HK174" s="1570"/>
      <c r="HL174" s="1570"/>
      <c r="HM174" s="1570"/>
      <c r="HN174" s="1570"/>
      <c r="HO174" s="1570"/>
      <c r="HP174" s="1570"/>
      <c r="HQ174" s="1570"/>
      <c r="HR174" s="1570"/>
      <c r="HS174" s="1570"/>
      <c r="HT174" s="1570"/>
      <c r="HU174" s="1570"/>
      <c r="HV174" s="1570"/>
      <c r="HW174" s="1570"/>
      <c r="HX174" s="1570"/>
      <c r="HY174" s="1570"/>
      <c r="HZ174" s="1570"/>
      <c r="IA174" s="1570"/>
      <c r="IB174" s="1570"/>
      <c r="IC174" s="1570"/>
      <c r="ID174" s="1570"/>
      <c r="IE174" s="1570"/>
      <c r="IF174" s="1570"/>
      <c r="IG174" s="1570"/>
      <c r="IH174" s="1570"/>
      <c r="II174" s="1570"/>
      <c r="IJ174" s="1570"/>
      <c r="IK174" s="1570"/>
      <c r="IL174" s="1570"/>
      <c r="IM174" s="1570"/>
      <c r="IN174" s="1570"/>
      <c r="IO174" s="1570"/>
      <c r="IP174" s="1570"/>
      <c r="IQ174" s="1570"/>
      <c r="IR174" s="1570"/>
      <c r="IS174" s="1570"/>
      <c r="IT174" s="1570"/>
      <c r="IU174" s="1570"/>
      <c r="IV174" s="1570"/>
      <c r="IW174" s="1570"/>
      <c r="IX174" s="1570"/>
      <c r="IY174" s="1570"/>
      <c r="IZ174" s="1570"/>
      <c r="JA174" s="1570"/>
      <c r="JB174" s="1570"/>
      <c r="JC174" s="1570"/>
      <c r="JD174" s="1570"/>
      <c r="JE174" s="1570"/>
      <c r="JF174" s="1570"/>
      <c r="JG174" s="1570"/>
      <c r="JH174" s="1570"/>
      <c r="JI174" s="1570"/>
      <c r="JJ174" s="1570"/>
      <c r="JK174" s="1570"/>
      <c r="JL174" s="1570"/>
      <c r="JM174" s="1570"/>
      <c r="JN174" s="1570"/>
      <c r="JO174" s="1570"/>
      <c r="JP174" s="1570"/>
      <c r="JQ174" s="1570"/>
      <c r="JR174" s="1570"/>
      <c r="JS174" s="1570"/>
      <c r="JT174" s="1570"/>
      <c r="JU174" s="1570"/>
      <c r="JV174" s="1570"/>
      <c r="JW174" s="1570"/>
      <c r="JX174" s="1570"/>
      <c r="JY174" s="1570"/>
      <c r="JZ174" s="1570"/>
      <c r="KA174" s="1570"/>
      <c r="KB174" s="1570"/>
      <c r="KC174" s="1570"/>
      <c r="KD174" s="1570"/>
      <c r="KE174" s="1570"/>
      <c r="KF174" s="1570"/>
      <c r="KG174" s="1570"/>
      <c r="KH174" s="1570"/>
      <c r="KI174" s="1570"/>
      <c r="KJ174" s="1570"/>
      <c r="KK174" s="1570"/>
      <c r="KL174" s="1570"/>
      <c r="KM174" s="1570"/>
      <c r="KN174" s="1570"/>
      <c r="KO174" s="1570"/>
      <c r="KP174" s="1570"/>
      <c r="KQ174" s="1570"/>
      <c r="KR174" s="1570"/>
      <c r="KS174" s="1570"/>
      <c r="KT174" s="1570"/>
      <c r="KU174" s="1570"/>
      <c r="KV174" s="1570"/>
      <c r="KW174" s="1570"/>
      <c r="KX174" s="1570"/>
      <c r="KY174" s="1570"/>
      <c r="KZ174" s="1570"/>
      <c r="LA174" s="1570"/>
      <c r="LB174" s="1570"/>
      <c r="LC174" s="1570"/>
      <c r="LD174" s="1570"/>
      <c r="LE174" s="1570"/>
      <c r="LF174" s="1570"/>
      <c r="LG174" s="1570"/>
      <c r="LH174" s="1570"/>
      <c r="LI174" s="1570"/>
      <c r="LJ174" s="1570"/>
      <c r="LK174" s="1570"/>
      <c r="LL174" s="1570"/>
      <c r="LM174" s="1570"/>
      <c r="LN174" s="1570"/>
      <c r="LO174" s="1570"/>
      <c r="LP174" s="1570"/>
      <c r="LQ174" s="1570"/>
      <c r="LR174" s="1570"/>
      <c r="LS174" s="1570"/>
      <c r="LT174" s="1570"/>
      <c r="LU174" s="1570"/>
      <c r="LV174" s="1570"/>
      <c r="LW174" s="1570"/>
      <c r="LX174" s="1570"/>
      <c r="LY174" s="1570"/>
      <c r="LZ174" s="1570"/>
      <c r="MA174" s="1570"/>
      <c r="MB174" s="1570"/>
      <c r="MC174" s="1570"/>
      <c r="MD174" s="1570"/>
      <c r="ME174" s="1570"/>
      <c r="MF174" s="1570"/>
      <c r="MG174" s="1570"/>
      <c r="MH174" s="1570"/>
      <c r="MI174" s="1570"/>
      <c r="MJ174" s="1570"/>
      <c r="MK174" s="1570"/>
      <c r="ML174" s="1570"/>
      <c r="MM174" s="1570"/>
      <c r="MN174" s="1570"/>
      <c r="MO174" s="1570"/>
      <c r="MP174" s="1570"/>
      <c r="MQ174" s="1570"/>
      <c r="MR174" s="1570"/>
      <c r="MS174" s="1570"/>
      <c r="MT174" s="1570"/>
      <c r="MU174" s="1570"/>
      <c r="MV174" s="1570"/>
      <c r="MW174" s="1570"/>
      <c r="MX174" s="1570"/>
      <c r="MY174" s="1570"/>
      <c r="MZ174" s="1570"/>
      <c r="NA174" s="1570"/>
      <c r="NB174" s="1570"/>
      <c r="NC174" s="1570"/>
      <c r="ND174" s="1570"/>
      <c r="NE174" s="1570"/>
      <c r="NF174" s="1570"/>
      <c r="NG174" s="1570"/>
      <c r="NH174" s="1570"/>
      <c r="NI174" s="1570"/>
      <c r="NJ174" s="1570"/>
      <c r="NK174" s="1570"/>
      <c r="NL174" s="1570"/>
      <c r="NM174" s="1570"/>
      <c r="NN174" s="1570"/>
      <c r="NO174" s="1570"/>
      <c r="NP174" s="1570"/>
      <c r="NQ174" s="1570"/>
      <c r="NR174" s="1570"/>
      <c r="NS174" s="1570"/>
      <c r="NT174" s="1570"/>
      <c r="NU174" s="1570"/>
      <c r="NV174" s="1570"/>
    </row>
    <row r="175" spans="1:386" s="329" customFormat="1">
      <c r="A175" s="1675"/>
      <c r="B175" s="1723" t="s">
        <v>93</v>
      </c>
      <c r="C175" s="1724"/>
      <c r="D175" s="1855"/>
      <c r="E175" s="1678"/>
      <c r="F175" s="1675"/>
      <c r="G175" s="1678"/>
      <c r="H175" s="1675"/>
      <c r="I175" s="1679"/>
      <c r="J175" s="1678"/>
      <c r="K175" s="1678"/>
      <c r="L175" s="1675"/>
      <c r="M175" s="1678"/>
      <c r="N175" s="1678"/>
      <c r="O175" s="1678"/>
      <c r="P175" s="1678"/>
      <c r="Q175" s="1680"/>
      <c r="R175" s="1680"/>
      <c r="S175" s="1680"/>
      <c r="T175" s="1680"/>
      <c r="U175" s="1845"/>
      <c r="V175" s="1689">
        <f t="shared" si="86"/>
        <v>0</v>
      </c>
      <c r="W175" s="1635"/>
      <c r="X175" s="1636"/>
      <c r="Y175" s="1994"/>
      <c r="Z175" s="1635"/>
      <c r="AA175" s="1636"/>
      <c r="AB175" s="1637"/>
      <c r="AC175" s="1637"/>
      <c r="AD175" s="1994"/>
      <c r="AE175" s="1990"/>
      <c r="AF175" s="1637"/>
      <c r="AG175" s="1543">
        <f t="shared" si="95"/>
        <v>0</v>
      </c>
      <c r="AH175" s="1637"/>
      <c r="AI175" s="1543">
        <f t="shared" si="96"/>
        <v>0</v>
      </c>
      <c r="AJ175" s="1637"/>
      <c r="AK175" s="1543">
        <f t="shared" si="97"/>
        <v>0</v>
      </c>
      <c r="AL175" s="1637"/>
      <c r="AM175" s="1543">
        <f t="shared" si="98"/>
        <v>0</v>
      </c>
      <c r="AN175" s="1549"/>
      <c r="AO175" s="1549"/>
      <c r="AP175" s="1549"/>
      <c r="AQ175" s="1549"/>
      <c r="AR175" s="1549"/>
      <c r="AS175" s="1549"/>
      <c r="AT175" s="1549"/>
      <c r="AU175" s="1549"/>
      <c r="AV175" s="1549"/>
      <c r="AW175" s="1549"/>
      <c r="AX175" s="1549"/>
      <c r="AY175" s="1549"/>
      <c r="AZ175" s="1549"/>
      <c r="BA175" s="1549"/>
      <c r="BB175" s="1549"/>
      <c r="BC175" s="1549"/>
      <c r="BD175" s="1549"/>
      <c r="BE175" s="1549"/>
      <c r="BF175" s="1549"/>
      <c r="BG175" s="1549"/>
      <c r="BH175" s="1549"/>
      <c r="BI175" s="1549"/>
      <c r="BJ175" s="1549"/>
      <c r="BK175" s="1549"/>
      <c r="BL175" s="1549"/>
      <c r="BM175" s="1549"/>
      <c r="BN175" s="1549"/>
      <c r="BO175" s="1549"/>
      <c r="BP175" s="1549"/>
      <c r="BQ175" s="1549"/>
      <c r="BR175" s="1549"/>
      <c r="BS175" s="1549"/>
      <c r="BT175" s="1549"/>
      <c r="BU175" s="1549"/>
      <c r="BV175" s="1549"/>
      <c r="BW175" s="1549"/>
      <c r="BX175" s="1549"/>
      <c r="BY175" s="1549"/>
      <c r="BZ175" s="1549"/>
      <c r="CA175" s="1549"/>
      <c r="CB175" s="1549"/>
      <c r="CC175" s="1549"/>
      <c r="CD175" s="1549"/>
      <c r="CE175" s="1549"/>
      <c r="CF175" s="1549"/>
      <c r="CG175" s="1549"/>
      <c r="CH175" s="1549"/>
      <c r="CI175" s="1549"/>
      <c r="CJ175" s="1549"/>
      <c r="CK175" s="1549"/>
      <c r="CL175" s="1549"/>
      <c r="CM175" s="1549"/>
      <c r="CN175" s="1549"/>
      <c r="CO175" s="1549"/>
      <c r="CP175" s="1549"/>
      <c r="CQ175" s="1549"/>
      <c r="CR175" s="1549"/>
      <c r="CS175" s="1549"/>
      <c r="CT175" s="1549"/>
      <c r="CU175" s="1549"/>
      <c r="CV175" s="1549"/>
      <c r="CW175" s="1549"/>
      <c r="CX175" s="1549"/>
      <c r="CY175" s="1549"/>
      <c r="CZ175" s="1549"/>
      <c r="DA175" s="1549"/>
      <c r="DB175" s="1549"/>
      <c r="DC175" s="1549"/>
      <c r="DD175" s="1549"/>
      <c r="DE175" s="1549"/>
      <c r="DF175" s="1549"/>
      <c r="DG175" s="1549"/>
      <c r="DH175" s="1549"/>
      <c r="DI175" s="1549"/>
      <c r="DJ175" s="1549"/>
      <c r="DK175" s="1549"/>
      <c r="DL175" s="1549"/>
      <c r="DM175" s="1549"/>
      <c r="DN175" s="1549"/>
      <c r="DO175" s="1549"/>
      <c r="DP175" s="1549"/>
      <c r="DQ175" s="1549"/>
      <c r="DR175" s="1549"/>
      <c r="DS175" s="1549"/>
      <c r="DT175" s="1549"/>
      <c r="DU175" s="1549"/>
      <c r="DV175" s="1549"/>
      <c r="DW175" s="1549"/>
      <c r="DX175" s="1549"/>
      <c r="DY175" s="1549"/>
      <c r="DZ175" s="1549"/>
      <c r="EA175" s="1549"/>
      <c r="EB175" s="1549"/>
      <c r="EC175" s="1549"/>
      <c r="ED175" s="1549"/>
      <c r="EE175" s="1549"/>
      <c r="EF175" s="1549"/>
      <c r="EG175" s="1549"/>
      <c r="EH175" s="1549"/>
      <c r="EI175" s="1549"/>
      <c r="EJ175" s="1549"/>
      <c r="EK175" s="1549"/>
      <c r="EL175" s="1549"/>
      <c r="EM175" s="1549"/>
      <c r="EN175" s="1549"/>
      <c r="EO175" s="1549"/>
      <c r="EP175" s="1549"/>
      <c r="EQ175" s="1549"/>
      <c r="ER175" s="1549"/>
      <c r="ES175" s="1549"/>
      <c r="ET175" s="1549"/>
      <c r="EU175" s="1549"/>
      <c r="EV175" s="1549"/>
      <c r="EW175" s="1549"/>
      <c r="EX175" s="1549"/>
      <c r="EY175" s="1549"/>
      <c r="EZ175" s="1549"/>
      <c r="FA175" s="1603"/>
    </row>
    <row r="176" spans="1:386" s="1580" customFormat="1">
      <c r="A176" s="1856"/>
      <c r="B176" s="1676" t="s">
        <v>166</v>
      </c>
      <c r="C176" s="1857"/>
      <c r="D176" s="1858"/>
      <c r="E176" s="1859"/>
      <c r="F176" s="1858"/>
      <c r="G176" s="1859"/>
      <c r="H176" s="1860"/>
      <c r="I176" s="1739"/>
      <c r="J176" s="1859"/>
      <c r="K176" s="1859"/>
      <c r="L176" s="1860"/>
      <c r="M176" s="1859"/>
      <c r="N176" s="1859"/>
      <c r="O176" s="1859"/>
      <c r="P176" s="1859"/>
      <c r="Q176" s="1861"/>
      <c r="R176" s="1861"/>
      <c r="S176" s="1861"/>
      <c r="T176" s="1861"/>
      <c r="U176" s="1845"/>
      <c r="V176" s="1689">
        <f t="shared" si="86"/>
        <v>0</v>
      </c>
      <c r="W176" s="1647"/>
      <c r="X176" s="1648"/>
      <c r="Y176" s="1994"/>
      <c r="Z176" s="1647"/>
      <c r="AA176" s="1648"/>
      <c r="AB176" s="1645"/>
      <c r="AC176" s="1645"/>
      <c r="AD176" s="1994"/>
      <c r="AE176" s="1990"/>
      <c r="AF176" s="1637"/>
      <c r="AG176" s="1543">
        <f t="shared" si="95"/>
        <v>0</v>
      </c>
      <c r="AH176" s="1637"/>
      <c r="AI176" s="1543">
        <f t="shared" si="96"/>
        <v>0</v>
      </c>
      <c r="AJ176" s="1637"/>
      <c r="AK176" s="1543">
        <f t="shared" si="97"/>
        <v>0</v>
      </c>
      <c r="AL176" s="1637"/>
      <c r="AM176" s="1543">
        <f t="shared" si="98"/>
        <v>0</v>
      </c>
      <c r="AN176" s="1555"/>
      <c r="AO176" s="1555"/>
      <c r="AP176" s="1555"/>
      <c r="AQ176" s="1555"/>
      <c r="AR176" s="1555"/>
      <c r="AS176" s="1555"/>
      <c r="AT176" s="1555"/>
      <c r="AU176" s="1555"/>
      <c r="AV176" s="1555"/>
      <c r="AW176" s="1555"/>
      <c r="AX176" s="1555"/>
      <c r="AY176" s="1555"/>
      <c r="AZ176" s="1555"/>
      <c r="BA176" s="1555"/>
      <c r="BB176" s="1555"/>
      <c r="BC176" s="1555"/>
      <c r="BD176" s="1555"/>
      <c r="BE176" s="1555"/>
      <c r="BF176" s="1555"/>
      <c r="BG176" s="1555"/>
      <c r="BH176" s="1555"/>
      <c r="BI176" s="1555"/>
      <c r="BJ176" s="1555"/>
      <c r="BK176" s="1555"/>
      <c r="BL176" s="1555"/>
      <c r="BM176" s="1555"/>
      <c r="BN176" s="1555"/>
      <c r="BO176" s="1555"/>
      <c r="BP176" s="1555"/>
      <c r="BQ176" s="1555"/>
      <c r="BR176" s="1555"/>
      <c r="BS176" s="1555"/>
      <c r="BT176" s="1555"/>
      <c r="BU176" s="1555"/>
      <c r="BV176" s="1555"/>
      <c r="BW176" s="1555"/>
      <c r="BX176" s="1555"/>
      <c r="BY176" s="1555"/>
      <c r="BZ176" s="1555"/>
      <c r="CA176" s="1555"/>
      <c r="CB176" s="1555"/>
      <c r="CC176" s="1555"/>
      <c r="CD176" s="1555"/>
      <c r="CE176" s="1555"/>
      <c r="CF176" s="1555"/>
      <c r="CG176" s="1555"/>
      <c r="CH176" s="1555"/>
      <c r="CI176" s="1555"/>
      <c r="CJ176" s="1555"/>
      <c r="CK176" s="1555"/>
      <c r="CL176" s="1555"/>
      <c r="CM176" s="1555"/>
      <c r="CN176" s="1555"/>
      <c r="CO176" s="1555"/>
      <c r="CP176" s="1555"/>
      <c r="CQ176" s="1555"/>
      <c r="CR176" s="1555"/>
      <c r="CS176" s="1555"/>
      <c r="CT176" s="1555"/>
      <c r="CU176" s="1555"/>
      <c r="CV176" s="1555"/>
      <c r="CW176" s="1555"/>
      <c r="CX176" s="1555"/>
      <c r="CY176" s="1555"/>
      <c r="CZ176" s="1555"/>
      <c r="DA176" s="1555"/>
      <c r="DB176" s="1555"/>
      <c r="DC176" s="1555"/>
      <c r="DD176" s="1555"/>
      <c r="DE176" s="1555"/>
      <c r="DF176" s="1555"/>
      <c r="DG176" s="1555"/>
      <c r="DH176" s="1555"/>
      <c r="DI176" s="1555"/>
      <c r="DJ176" s="1555"/>
      <c r="DK176" s="1555"/>
      <c r="DL176" s="1555"/>
      <c r="DM176" s="1555"/>
      <c r="DN176" s="1555"/>
      <c r="DO176" s="1555"/>
      <c r="DP176" s="1555"/>
      <c r="DQ176" s="1555"/>
      <c r="DR176" s="1555"/>
      <c r="DS176" s="1555"/>
      <c r="DT176" s="1555"/>
      <c r="DU176" s="1555"/>
      <c r="DV176" s="1555"/>
      <c r="DW176" s="1555"/>
      <c r="DX176" s="1555"/>
      <c r="DY176" s="1555"/>
      <c r="DZ176" s="1555"/>
      <c r="EA176" s="1555"/>
      <c r="EB176" s="1555"/>
      <c r="EC176" s="1555"/>
      <c r="ED176" s="1555"/>
      <c r="EE176" s="1555"/>
      <c r="EF176" s="1555"/>
      <c r="EG176" s="1555"/>
      <c r="EH176" s="1555"/>
      <c r="EI176" s="1555"/>
      <c r="EJ176" s="1555"/>
      <c r="EK176" s="1555"/>
      <c r="EL176" s="1555"/>
      <c r="EM176" s="1555"/>
      <c r="EN176" s="1555"/>
      <c r="EO176" s="1555"/>
      <c r="EP176" s="1555"/>
      <c r="EQ176" s="1555"/>
      <c r="ER176" s="1555"/>
      <c r="ES176" s="1555"/>
      <c r="ET176" s="1555"/>
      <c r="EU176" s="1555"/>
      <c r="EV176" s="1555"/>
      <c r="EW176" s="1555"/>
      <c r="EX176" s="1555"/>
      <c r="EY176" s="1555"/>
      <c r="EZ176" s="1555"/>
      <c r="FA176" s="1610"/>
    </row>
    <row r="177" spans="1:386" s="1570" customFormat="1" ht="82.8">
      <c r="A177" s="1711"/>
      <c r="B177" s="1862" t="s">
        <v>1231</v>
      </c>
      <c r="C177" s="1693" t="s">
        <v>359</v>
      </c>
      <c r="D177" s="1730" t="s">
        <v>1119</v>
      </c>
      <c r="E177" s="1706">
        <v>0</v>
      </c>
      <c r="F177" s="1805"/>
      <c r="G177" s="1706"/>
      <c r="H177" s="1805"/>
      <c r="I177" s="1691"/>
      <c r="J177" s="1706">
        <v>0</v>
      </c>
      <c r="K177" s="1706"/>
      <c r="L177" s="1805"/>
      <c r="M177" s="1853">
        <f>SUM(N177:P177)</f>
        <v>24400</v>
      </c>
      <c r="N177" s="1853"/>
      <c r="O177" s="1853">
        <v>24400</v>
      </c>
      <c r="P177" s="1719"/>
      <c r="Q177" s="1704">
        <f>SUM(R177:T177)</f>
        <v>21687</v>
      </c>
      <c r="R177" s="1704">
        <v>0</v>
      </c>
      <c r="S177" s="1869">
        <v>21687</v>
      </c>
      <c r="T177" s="1704"/>
      <c r="U177" s="1854"/>
      <c r="V177" s="1689">
        <f t="shared" si="86"/>
        <v>0</v>
      </c>
      <c r="W177" s="1647">
        <v>1</v>
      </c>
      <c r="X177" s="1648"/>
      <c r="Y177" s="1994"/>
      <c r="Z177" s="1647">
        <v>1</v>
      </c>
      <c r="AA177" s="1648"/>
      <c r="AB177" s="1645"/>
      <c r="AC177" s="1645"/>
      <c r="AD177" s="1994"/>
      <c r="AE177" s="1990"/>
      <c r="AF177" s="1637"/>
      <c r="AG177" s="1543">
        <f t="shared" si="95"/>
        <v>0</v>
      </c>
      <c r="AH177" s="1637"/>
      <c r="AI177" s="1543">
        <f t="shared" si="96"/>
        <v>0</v>
      </c>
      <c r="AJ177" s="1637"/>
      <c r="AK177" s="1543">
        <f t="shared" si="97"/>
        <v>0</v>
      </c>
      <c r="AL177" s="1637"/>
      <c r="AM177" s="1543">
        <f t="shared" si="98"/>
        <v>0</v>
      </c>
      <c r="AN177" s="1553"/>
      <c r="AO177" s="1553"/>
      <c r="AP177" s="1553"/>
      <c r="AQ177" s="1553"/>
      <c r="AR177" s="1553"/>
      <c r="AS177" s="1553"/>
      <c r="AT177" s="1553"/>
      <c r="AU177" s="1553"/>
      <c r="AV177" s="1553"/>
      <c r="AW177" s="1553"/>
      <c r="AX177" s="1553"/>
      <c r="AY177" s="1553"/>
      <c r="AZ177" s="1553"/>
      <c r="BA177" s="1553"/>
      <c r="BB177" s="1553"/>
      <c r="BC177" s="1553"/>
      <c r="BD177" s="1553"/>
      <c r="BE177" s="1553"/>
      <c r="BF177" s="1553"/>
      <c r="BG177" s="1553"/>
      <c r="BH177" s="1553"/>
      <c r="BI177" s="1553"/>
      <c r="BJ177" s="1553"/>
      <c r="BK177" s="1553"/>
      <c r="BL177" s="1553"/>
      <c r="BM177" s="1553"/>
      <c r="BN177" s="1553"/>
      <c r="BO177" s="1553"/>
      <c r="BP177" s="1553"/>
      <c r="BQ177" s="1553"/>
      <c r="BR177" s="1553"/>
      <c r="BS177" s="1553"/>
      <c r="BT177" s="1553"/>
      <c r="BU177" s="1553"/>
      <c r="BV177" s="1553"/>
      <c r="BW177" s="1553"/>
      <c r="BX177" s="1553"/>
      <c r="BY177" s="1553"/>
      <c r="BZ177" s="1553"/>
      <c r="CA177" s="1553"/>
      <c r="CB177" s="1553"/>
      <c r="CC177" s="1553"/>
      <c r="CD177" s="1553"/>
      <c r="CE177" s="1553"/>
      <c r="CF177" s="1553"/>
      <c r="CG177" s="1553"/>
      <c r="CH177" s="1553"/>
      <c r="CI177" s="1553"/>
      <c r="CJ177" s="1553"/>
      <c r="CK177" s="1553"/>
      <c r="CL177" s="1553"/>
      <c r="CM177" s="1553"/>
      <c r="CN177" s="1553"/>
      <c r="CO177" s="1553"/>
      <c r="CP177" s="1553"/>
      <c r="CQ177" s="1553"/>
      <c r="CR177" s="1553"/>
      <c r="CS177" s="1553"/>
      <c r="CT177" s="1553"/>
      <c r="CU177" s="1553"/>
      <c r="CV177" s="1553"/>
      <c r="CW177" s="1553"/>
      <c r="CX177" s="1553"/>
      <c r="CY177" s="1553"/>
      <c r="CZ177" s="1553"/>
      <c r="DA177" s="1553"/>
      <c r="DB177" s="1553"/>
      <c r="DC177" s="1553"/>
      <c r="DD177" s="1553"/>
      <c r="DE177" s="1553"/>
      <c r="DF177" s="1553"/>
      <c r="DG177" s="1553"/>
      <c r="DH177" s="1553"/>
      <c r="DI177" s="1553"/>
      <c r="DJ177" s="1553"/>
      <c r="DK177" s="1553"/>
      <c r="DL177" s="1553"/>
      <c r="DM177" s="1553"/>
      <c r="DN177" s="1553"/>
      <c r="DO177" s="1553"/>
      <c r="DP177" s="1553"/>
      <c r="DQ177" s="1553"/>
      <c r="DR177" s="1553"/>
      <c r="DS177" s="1553"/>
      <c r="DT177" s="1553"/>
      <c r="DU177" s="1553"/>
      <c r="DV177" s="1553"/>
      <c r="DW177" s="1553"/>
      <c r="DX177" s="1553"/>
      <c r="DY177" s="1553"/>
      <c r="DZ177" s="1553"/>
      <c r="EA177" s="1553"/>
      <c r="EB177" s="1553"/>
      <c r="EC177" s="1553"/>
      <c r="ED177" s="1553"/>
      <c r="EE177" s="1553"/>
      <c r="EF177" s="1553"/>
      <c r="EG177" s="1553"/>
      <c r="EH177" s="1553"/>
      <c r="EI177" s="1553"/>
      <c r="EJ177" s="1553"/>
      <c r="EK177" s="1553"/>
      <c r="EL177" s="1553"/>
      <c r="EM177" s="1553"/>
      <c r="EN177" s="1553"/>
      <c r="EO177" s="1553"/>
      <c r="EP177" s="1553"/>
      <c r="EQ177" s="1553"/>
      <c r="ER177" s="1553"/>
      <c r="ES177" s="1553"/>
      <c r="ET177" s="1553"/>
      <c r="EU177" s="1553"/>
      <c r="EV177" s="1553"/>
      <c r="EW177" s="1553"/>
      <c r="EX177" s="1553"/>
      <c r="EY177" s="1553"/>
      <c r="EZ177" s="1553"/>
      <c r="FA177" s="1602"/>
    </row>
    <row r="178" spans="1:386" s="1551" customFormat="1" ht="27.6">
      <c r="A178" s="1675"/>
      <c r="B178" s="1863" t="s">
        <v>665</v>
      </c>
      <c r="C178" s="1615"/>
      <c r="D178" s="1617"/>
      <c r="E178" s="1846">
        <v>19763.794000000002</v>
      </c>
      <c r="F178" s="1819" t="s">
        <v>1005</v>
      </c>
      <c r="G178" s="1818">
        <v>240</v>
      </c>
      <c r="H178" s="1819" t="s">
        <v>374</v>
      </c>
      <c r="I178" s="1847" t="s">
        <v>1004</v>
      </c>
      <c r="J178" s="1846">
        <v>17646.776999999998</v>
      </c>
      <c r="K178" s="1818">
        <v>160</v>
      </c>
      <c r="L178" s="1847" t="s">
        <v>664</v>
      </c>
      <c r="M178" s="1618"/>
      <c r="N178" s="1618"/>
      <c r="O178" s="1714"/>
      <c r="P178" s="1714"/>
      <c r="Q178" s="1710"/>
      <c r="R178" s="1710"/>
      <c r="S178" s="1710"/>
      <c r="T178" s="1710"/>
      <c r="U178" s="1845"/>
      <c r="V178" s="1689">
        <f t="shared" si="86"/>
        <v>2117.0170000000035</v>
      </c>
      <c r="W178" s="1647"/>
      <c r="X178" s="1648"/>
      <c r="Y178" s="1994"/>
      <c r="Z178" s="1647"/>
      <c r="AA178" s="1648"/>
      <c r="AB178" s="1645"/>
      <c r="AC178" s="1645"/>
      <c r="AD178" s="1994"/>
      <c r="AE178" s="1990"/>
      <c r="AF178" s="1637">
        <v>1</v>
      </c>
      <c r="AG178" s="1543">
        <f t="shared" si="95"/>
        <v>19763.794000000002</v>
      </c>
      <c r="AH178" s="1634">
        <v>1</v>
      </c>
      <c r="AI178" s="1543">
        <f t="shared" si="96"/>
        <v>17646.776999999998</v>
      </c>
      <c r="AJ178" s="1637"/>
      <c r="AK178" s="1543">
        <f t="shared" si="97"/>
        <v>0</v>
      </c>
      <c r="AL178" s="1637"/>
      <c r="AM178" s="1543">
        <f t="shared" si="98"/>
        <v>0</v>
      </c>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1600"/>
    </row>
    <row r="179" spans="1:386" s="1551" customFormat="1" ht="55.2">
      <c r="A179" s="1675"/>
      <c r="B179" s="1967" t="s">
        <v>851</v>
      </c>
      <c r="C179" s="1868"/>
      <c r="D179" s="1730"/>
      <c r="E179" s="1731">
        <v>4555.1000000000004</v>
      </c>
      <c r="F179" s="1958" t="s">
        <v>852</v>
      </c>
      <c r="G179" s="1951">
        <v>120</v>
      </c>
      <c r="H179" s="1958" t="s">
        <v>374</v>
      </c>
      <c r="I179" s="1732" t="s">
        <v>1081</v>
      </c>
      <c r="J179" s="1869">
        <v>4022.9029999999998</v>
      </c>
      <c r="K179" s="1818">
        <v>120</v>
      </c>
      <c r="L179" s="1732" t="s">
        <v>664</v>
      </c>
      <c r="M179" s="1618"/>
      <c r="N179" s="1618"/>
      <c r="O179" s="1714"/>
      <c r="P179" s="1714"/>
      <c r="Q179" s="1710"/>
      <c r="R179" s="1710"/>
      <c r="S179" s="1710"/>
      <c r="T179" s="1710"/>
      <c r="U179" s="1845"/>
      <c r="V179" s="1689">
        <f t="shared" si="86"/>
        <v>532.19700000000057</v>
      </c>
      <c r="W179" s="1647"/>
      <c r="X179" s="1648"/>
      <c r="Y179" s="1994"/>
      <c r="Z179" s="1647"/>
      <c r="AA179" s="1648"/>
      <c r="AB179" s="1645"/>
      <c r="AC179" s="1645"/>
      <c r="AD179" s="1994"/>
      <c r="AE179" s="1990"/>
      <c r="AF179" s="1637">
        <v>1</v>
      </c>
      <c r="AG179" s="1543">
        <f t="shared" si="95"/>
        <v>4555.1000000000004</v>
      </c>
      <c r="AH179" s="1634">
        <v>1</v>
      </c>
      <c r="AI179" s="1543">
        <f t="shared" si="96"/>
        <v>4022.9029999999998</v>
      </c>
      <c r="AJ179" s="1637"/>
      <c r="AK179" s="1543">
        <f t="shared" si="97"/>
        <v>0</v>
      </c>
      <c r="AL179" s="1637"/>
      <c r="AM179" s="1543">
        <f t="shared" si="98"/>
        <v>0</v>
      </c>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1600"/>
    </row>
    <row r="180" spans="1:386" s="1551" customFormat="1">
      <c r="A180" s="1675"/>
      <c r="B180" s="1968" t="s">
        <v>466</v>
      </c>
      <c r="C180" s="1868"/>
      <c r="D180" s="1730"/>
      <c r="E180" s="1964"/>
      <c r="F180" s="1958"/>
      <c r="G180" s="1958"/>
      <c r="H180" s="1819"/>
      <c r="I180" s="1847"/>
      <c r="J180" s="1846"/>
      <c r="K180" s="1818"/>
      <c r="L180" s="1847"/>
      <c r="M180" s="1618"/>
      <c r="N180" s="1618"/>
      <c r="O180" s="1714"/>
      <c r="P180" s="1714"/>
      <c r="Q180" s="1710"/>
      <c r="R180" s="1710"/>
      <c r="S180" s="1710"/>
      <c r="T180" s="1710"/>
      <c r="U180" s="1845"/>
      <c r="V180" s="1689">
        <f t="shared" si="86"/>
        <v>0</v>
      </c>
      <c r="W180" s="1647"/>
      <c r="X180" s="1648"/>
      <c r="Y180" s="1994"/>
      <c r="Z180" s="1647"/>
      <c r="AA180" s="1648"/>
      <c r="AB180" s="1645"/>
      <c r="AC180" s="1645"/>
      <c r="AD180" s="1994"/>
      <c r="AE180" s="1990"/>
      <c r="AF180" s="1637"/>
      <c r="AG180" s="1543">
        <f t="shared" si="95"/>
        <v>0</v>
      </c>
      <c r="AH180" s="1634"/>
      <c r="AI180" s="1543">
        <f t="shared" si="96"/>
        <v>0</v>
      </c>
      <c r="AJ180" s="1637"/>
      <c r="AK180" s="1543">
        <f t="shared" si="97"/>
        <v>0</v>
      </c>
      <c r="AL180" s="1637"/>
      <c r="AM180" s="1543">
        <f t="shared" si="98"/>
        <v>0</v>
      </c>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1600"/>
    </row>
    <row r="181" spans="1:386" s="1551" customFormat="1">
      <c r="A181" s="1675"/>
      <c r="B181" s="1676" t="s">
        <v>166</v>
      </c>
      <c r="C181" s="1868"/>
      <c r="D181" s="1730"/>
      <c r="E181" s="1964"/>
      <c r="F181" s="1958"/>
      <c r="G181" s="1958"/>
      <c r="H181" s="2120"/>
      <c r="I181" s="1847"/>
      <c r="J181" s="1846"/>
      <c r="K181" s="1818"/>
      <c r="L181" s="1847"/>
      <c r="M181" s="1618"/>
      <c r="N181" s="1618"/>
      <c r="O181" s="1714"/>
      <c r="P181" s="1714"/>
      <c r="Q181" s="1710"/>
      <c r="R181" s="1710"/>
      <c r="S181" s="1710"/>
      <c r="T181" s="1710"/>
      <c r="U181" s="1845"/>
      <c r="V181" s="1689">
        <f t="shared" si="86"/>
        <v>0</v>
      </c>
      <c r="W181" s="1647"/>
      <c r="X181" s="1648"/>
      <c r="Y181" s="1994"/>
      <c r="Z181" s="1647"/>
      <c r="AA181" s="1648"/>
      <c r="AB181" s="1645"/>
      <c r="AC181" s="1645"/>
      <c r="AD181" s="1994"/>
      <c r="AE181" s="1990"/>
      <c r="AF181" s="1637"/>
      <c r="AG181" s="1543"/>
      <c r="AH181" s="1634"/>
      <c r="AI181" s="1543"/>
      <c r="AJ181" s="1637"/>
      <c r="AK181" s="1543"/>
      <c r="AL181" s="1637"/>
      <c r="AM181" s="1543"/>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1600"/>
    </row>
    <row r="182" spans="1:386" s="1551" customFormat="1" ht="41.4">
      <c r="A182" s="1675"/>
      <c r="B182" s="2119" t="s">
        <v>1232</v>
      </c>
      <c r="C182" s="1693" t="s">
        <v>359</v>
      </c>
      <c r="D182" s="2067" t="s">
        <v>1120</v>
      </c>
      <c r="E182" s="2097"/>
      <c r="F182" s="2003"/>
      <c r="G182" s="2003"/>
      <c r="H182" s="2099"/>
      <c r="I182" s="1847"/>
      <c r="J182" s="1846"/>
      <c r="K182" s="1818"/>
      <c r="L182" s="1847"/>
      <c r="M182" s="1853">
        <f>SUM(N182:P182)</f>
        <v>1540</v>
      </c>
      <c r="N182" s="1853"/>
      <c r="O182" s="1869">
        <v>900</v>
      </c>
      <c r="P182" s="1869">
        <v>640</v>
      </c>
      <c r="Q182" s="1704">
        <f>SUM(R182:T182)</f>
        <v>1291</v>
      </c>
      <c r="R182" s="1704">
        <v>0</v>
      </c>
      <c r="S182" s="1853">
        <v>900</v>
      </c>
      <c r="T182" s="1704">
        <v>391</v>
      </c>
      <c r="U182" s="1845"/>
      <c r="V182" s="1689">
        <f t="shared" si="86"/>
        <v>0</v>
      </c>
      <c r="W182" s="1647">
        <v>1</v>
      </c>
      <c r="X182" s="1648"/>
      <c r="Y182" s="1994"/>
      <c r="Z182" s="1647">
        <v>1</v>
      </c>
      <c r="AA182" s="1648"/>
      <c r="AB182" s="1645"/>
      <c r="AC182" s="1645"/>
      <c r="AD182" s="1994"/>
      <c r="AE182" s="1990"/>
      <c r="AF182" s="1637"/>
      <c r="AG182" s="1543">
        <f t="shared" si="95"/>
        <v>0</v>
      </c>
      <c r="AH182" s="1634"/>
      <c r="AI182" s="1543">
        <f t="shared" si="96"/>
        <v>0</v>
      </c>
      <c r="AJ182" s="1637"/>
      <c r="AK182" s="1543">
        <f t="shared" si="97"/>
        <v>0</v>
      </c>
      <c r="AL182" s="1637"/>
      <c r="AM182" s="1543">
        <f t="shared" si="98"/>
        <v>0</v>
      </c>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1600"/>
    </row>
    <row r="183" spans="1:386" s="1551" customFormat="1" ht="55.2">
      <c r="A183" s="1675"/>
      <c r="B183" s="1967" t="s">
        <v>1111</v>
      </c>
      <c r="C183" s="1868"/>
      <c r="D183" s="1730"/>
      <c r="E183" s="1964">
        <v>4559.5919999999996</v>
      </c>
      <c r="F183" s="1958" t="s">
        <v>1110</v>
      </c>
      <c r="G183" s="1958">
        <v>240</v>
      </c>
      <c r="H183" s="2003" t="s">
        <v>374</v>
      </c>
      <c r="I183" s="2112" t="s">
        <v>1191</v>
      </c>
      <c r="J183" s="2098">
        <v>4513.5110000000004</v>
      </c>
      <c r="K183" s="2098" t="s">
        <v>1192</v>
      </c>
      <c r="L183" s="2112" t="s">
        <v>1193</v>
      </c>
      <c r="M183" s="1853"/>
      <c r="N183" s="1853"/>
      <c r="O183" s="1869"/>
      <c r="P183" s="1869"/>
      <c r="Q183" s="1704"/>
      <c r="R183" s="1704"/>
      <c r="S183" s="1853"/>
      <c r="T183" s="1704"/>
      <c r="U183" s="1845"/>
      <c r="V183" s="1689">
        <f t="shared" si="86"/>
        <v>46.080999999999221</v>
      </c>
      <c r="W183" s="1647"/>
      <c r="X183" s="1648"/>
      <c r="Y183" s="1994"/>
      <c r="Z183" s="1647"/>
      <c r="AA183" s="1648"/>
      <c r="AB183" s="1645"/>
      <c r="AC183" s="1645"/>
      <c r="AD183" s="1994"/>
      <c r="AE183" s="1990"/>
      <c r="AF183" s="1637">
        <v>1</v>
      </c>
      <c r="AG183" s="1543">
        <f t="shared" si="95"/>
        <v>4559.5919999999996</v>
      </c>
      <c r="AH183" s="1634">
        <v>1</v>
      </c>
      <c r="AI183" s="1543">
        <f t="shared" si="96"/>
        <v>4513.5110000000004</v>
      </c>
      <c r="AJ183" s="1637"/>
      <c r="AK183" s="1543">
        <f t="shared" si="97"/>
        <v>0</v>
      </c>
      <c r="AL183" s="1637"/>
      <c r="AM183" s="1543">
        <f t="shared" si="98"/>
        <v>0</v>
      </c>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1600"/>
    </row>
    <row r="184" spans="1:386" s="1551" customFormat="1" ht="41.4">
      <c r="A184" s="1675"/>
      <c r="B184" s="1968" t="s">
        <v>837</v>
      </c>
      <c r="C184" s="1868"/>
      <c r="D184" s="1730"/>
      <c r="E184" s="1964"/>
      <c r="F184" s="1958"/>
      <c r="G184" s="1958"/>
      <c r="H184" s="1819"/>
      <c r="I184" s="1847"/>
      <c r="J184" s="1846"/>
      <c r="K184" s="1818"/>
      <c r="L184" s="1847"/>
      <c r="M184" s="1618"/>
      <c r="N184" s="1618"/>
      <c r="O184" s="1714"/>
      <c r="P184" s="1714"/>
      <c r="Q184" s="1710"/>
      <c r="R184" s="1710"/>
      <c r="S184" s="1710"/>
      <c r="T184" s="1710"/>
      <c r="U184" s="1845"/>
      <c r="V184" s="1689">
        <f t="shared" si="86"/>
        <v>0</v>
      </c>
      <c r="W184" s="1647"/>
      <c r="X184" s="1648"/>
      <c r="Y184" s="1994"/>
      <c r="Z184" s="1647"/>
      <c r="AA184" s="1648"/>
      <c r="AB184" s="1645"/>
      <c r="AC184" s="1645"/>
      <c r="AD184" s="1994"/>
      <c r="AE184" s="1990"/>
      <c r="AF184" s="1637"/>
      <c r="AG184" s="1543">
        <f t="shared" si="95"/>
        <v>0</v>
      </c>
      <c r="AH184" s="1634"/>
      <c r="AI184" s="1543">
        <f t="shared" si="96"/>
        <v>0</v>
      </c>
      <c r="AJ184" s="1637"/>
      <c r="AK184" s="1543">
        <f t="shared" si="97"/>
        <v>0</v>
      </c>
      <c r="AL184" s="1637"/>
      <c r="AM184" s="1543">
        <f t="shared" si="98"/>
        <v>0</v>
      </c>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1600"/>
    </row>
    <row r="185" spans="1:386" s="1551" customFormat="1">
      <c r="A185" s="1675"/>
      <c r="B185" s="1676" t="s">
        <v>166</v>
      </c>
      <c r="C185" s="1868"/>
      <c r="D185" s="1730"/>
      <c r="E185" s="1964"/>
      <c r="F185" s="1958"/>
      <c r="G185" s="1958"/>
      <c r="H185" s="1819"/>
      <c r="I185" s="1847"/>
      <c r="J185" s="1846"/>
      <c r="K185" s="1818"/>
      <c r="L185" s="1847"/>
      <c r="M185" s="1618"/>
      <c r="N185" s="1618"/>
      <c r="O185" s="1714"/>
      <c r="P185" s="1714"/>
      <c r="Q185" s="1710"/>
      <c r="R185" s="1710"/>
      <c r="S185" s="1710"/>
      <c r="T185" s="1710"/>
      <c r="U185" s="1845"/>
      <c r="V185" s="1689">
        <f t="shared" si="86"/>
        <v>0</v>
      </c>
      <c r="W185" s="1647"/>
      <c r="X185" s="1648"/>
      <c r="Y185" s="1994"/>
      <c r="Z185" s="1647"/>
      <c r="AA185" s="1648"/>
      <c r="AB185" s="1645"/>
      <c r="AC185" s="1645"/>
      <c r="AD185" s="1994"/>
      <c r="AE185" s="1990"/>
      <c r="AF185" s="1637"/>
      <c r="AG185" s="1543"/>
      <c r="AH185" s="1634"/>
      <c r="AI185" s="1543"/>
      <c r="AJ185" s="1637"/>
      <c r="AK185" s="1543"/>
      <c r="AL185" s="1637"/>
      <c r="AM185" s="1543"/>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1600"/>
    </row>
    <row r="186" spans="1:386" s="1551" customFormat="1" ht="41.4">
      <c r="A186" s="1675"/>
      <c r="B186" s="2119" t="s">
        <v>1233</v>
      </c>
      <c r="C186" s="1868" t="s">
        <v>558</v>
      </c>
      <c r="D186" s="2067" t="s">
        <v>1121</v>
      </c>
      <c r="E186" s="1964"/>
      <c r="F186" s="1958"/>
      <c r="G186" s="1958"/>
      <c r="H186" s="2003"/>
      <c r="I186" s="1847"/>
      <c r="J186" s="1846"/>
      <c r="K186" s="1818"/>
      <c r="L186" s="1847"/>
      <c r="M186" s="1853">
        <f>SUM(N186:P186)</f>
        <v>4000</v>
      </c>
      <c r="N186" s="1853"/>
      <c r="O186" s="1869">
        <v>3000</v>
      </c>
      <c r="P186" s="1869">
        <v>1000</v>
      </c>
      <c r="Q186" s="1704">
        <f>SUM(R186:T186)</f>
        <v>1000</v>
      </c>
      <c r="R186" s="1704">
        <v>0</v>
      </c>
      <c r="S186" s="1853"/>
      <c r="T186" s="1704">
        <v>1000</v>
      </c>
      <c r="U186" s="1845"/>
      <c r="V186" s="1689">
        <f t="shared" si="86"/>
        <v>0</v>
      </c>
      <c r="W186" s="1647">
        <v>1</v>
      </c>
      <c r="X186" s="1648"/>
      <c r="Y186" s="1994"/>
      <c r="Z186" s="1647">
        <v>1</v>
      </c>
      <c r="AA186" s="1648"/>
      <c r="AB186" s="1645"/>
      <c r="AC186" s="1645"/>
      <c r="AD186" s="1994"/>
      <c r="AE186" s="1990"/>
      <c r="AF186" s="1637"/>
      <c r="AG186" s="1543">
        <f t="shared" si="95"/>
        <v>0</v>
      </c>
      <c r="AH186" s="1634"/>
      <c r="AI186" s="1543">
        <f t="shared" si="96"/>
        <v>0</v>
      </c>
      <c r="AJ186" s="1637"/>
      <c r="AK186" s="1543">
        <f t="shared" si="97"/>
        <v>0</v>
      </c>
      <c r="AL186" s="1637"/>
      <c r="AM186" s="1543">
        <f t="shared" si="98"/>
        <v>0</v>
      </c>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1600"/>
    </row>
    <row r="187" spans="1:386" s="1551" customFormat="1" ht="27.6">
      <c r="A187" s="1675"/>
      <c r="B187" s="1967" t="s">
        <v>1112</v>
      </c>
      <c r="C187" s="1868"/>
      <c r="D187" s="1730"/>
      <c r="E187" s="1964">
        <v>350</v>
      </c>
      <c r="F187" s="1958" t="s">
        <v>1110</v>
      </c>
      <c r="G187" s="1958">
        <v>30</v>
      </c>
      <c r="H187" s="2003" t="s">
        <v>1113</v>
      </c>
      <c r="I187" s="1847"/>
      <c r="J187" s="1846"/>
      <c r="K187" s="1818"/>
      <c r="L187" s="1847"/>
      <c r="M187" s="1853"/>
      <c r="N187" s="1853"/>
      <c r="O187" s="1869"/>
      <c r="P187" s="1869"/>
      <c r="Q187" s="1704"/>
      <c r="R187" s="1704"/>
      <c r="S187" s="1853"/>
      <c r="T187" s="1704"/>
      <c r="U187" s="1845"/>
      <c r="V187" s="1689">
        <f t="shared" si="86"/>
        <v>350</v>
      </c>
      <c r="W187" s="1647"/>
      <c r="X187" s="1648"/>
      <c r="Y187" s="1994"/>
      <c r="Z187" s="1647"/>
      <c r="AA187" s="1648"/>
      <c r="AB187" s="1645"/>
      <c r="AC187" s="1645"/>
      <c r="AD187" s="1994"/>
      <c r="AE187" s="1990"/>
      <c r="AF187" s="1637">
        <v>1</v>
      </c>
      <c r="AG187" s="1543">
        <f t="shared" si="95"/>
        <v>350</v>
      </c>
      <c r="AH187" s="1634"/>
      <c r="AI187" s="1543">
        <f t="shared" si="96"/>
        <v>0</v>
      </c>
      <c r="AJ187" s="1637"/>
      <c r="AK187" s="1543">
        <f t="shared" si="97"/>
        <v>0</v>
      </c>
      <c r="AL187" s="1637"/>
      <c r="AM187" s="1543">
        <f t="shared" si="98"/>
        <v>0</v>
      </c>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1600"/>
    </row>
    <row r="188" spans="1:386" s="1551" customFormat="1" ht="27.6">
      <c r="A188" s="1675"/>
      <c r="B188" s="1967" t="s">
        <v>1114</v>
      </c>
      <c r="C188" s="1868"/>
      <c r="D188" s="1730"/>
      <c r="E188" s="1964">
        <v>23088.081999999999</v>
      </c>
      <c r="F188" s="1958" t="s">
        <v>1115</v>
      </c>
      <c r="G188" s="1958">
        <v>480</v>
      </c>
      <c r="H188" s="2003"/>
      <c r="I188" s="1847"/>
      <c r="J188" s="1846"/>
      <c r="K188" s="1818"/>
      <c r="L188" s="1847"/>
      <c r="M188" s="1853"/>
      <c r="N188" s="1853"/>
      <c r="O188" s="1869"/>
      <c r="P188" s="1869"/>
      <c r="Q188" s="1704"/>
      <c r="R188" s="1704"/>
      <c r="S188" s="1853"/>
      <c r="T188" s="1704"/>
      <c r="U188" s="1845"/>
      <c r="V188" s="1689">
        <f t="shared" si="86"/>
        <v>23088.081999999999</v>
      </c>
      <c r="W188" s="1647"/>
      <c r="X188" s="1648"/>
      <c r="Y188" s="1994"/>
      <c r="Z188" s="1647"/>
      <c r="AA188" s="1648"/>
      <c r="AB188" s="1645"/>
      <c r="AC188" s="1645"/>
      <c r="AD188" s="1994"/>
      <c r="AE188" s="1990"/>
      <c r="AF188" s="1637">
        <v>1</v>
      </c>
      <c r="AG188" s="1543">
        <f t="shared" si="95"/>
        <v>23088.081999999999</v>
      </c>
      <c r="AH188" s="1634"/>
      <c r="AI188" s="1543">
        <f t="shared" si="96"/>
        <v>0</v>
      </c>
      <c r="AJ188" s="1637"/>
      <c r="AK188" s="1543">
        <f t="shared" si="97"/>
        <v>0</v>
      </c>
      <c r="AL188" s="1637"/>
      <c r="AM188" s="1543">
        <f t="shared" si="98"/>
        <v>0</v>
      </c>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1600"/>
    </row>
    <row r="189" spans="1:386" s="642" customFormat="1">
      <c r="A189" s="1672">
        <v>7</v>
      </c>
      <c r="B189" s="1672" t="s">
        <v>64</v>
      </c>
      <c r="C189" s="1720"/>
      <c r="D189" s="1721"/>
      <c r="E189" s="1722">
        <f>SUM(E190:E232)</f>
        <v>382812.22200000001</v>
      </c>
      <c r="F189" s="1722">
        <f>SUM(F190:F228)</f>
        <v>0</v>
      </c>
      <c r="G189" s="1722"/>
      <c r="H189" s="1722">
        <f>SUM(H190:H228)</f>
        <v>0</v>
      </c>
      <c r="I189" s="1722">
        <f>SUM(I190:I228)</f>
        <v>0</v>
      </c>
      <c r="J189" s="1722">
        <f>SUM(J190:J232)</f>
        <v>50321</v>
      </c>
      <c r="K189" s="1722"/>
      <c r="L189" s="1722">
        <f>SUM(L190:L228)</f>
        <v>0</v>
      </c>
      <c r="M189" s="1722">
        <f t="shared" ref="M189:T189" si="99">SUM(M190:M232)</f>
        <v>173452</v>
      </c>
      <c r="N189" s="1722">
        <f t="shared" si="99"/>
        <v>132000</v>
      </c>
      <c r="O189" s="1722">
        <f t="shared" si="99"/>
        <v>23970</v>
      </c>
      <c r="P189" s="1722">
        <f t="shared" si="99"/>
        <v>17482</v>
      </c>
      <c r="Q189" s="1722">
        <f t="shared" si="99"/>
        <v>157623</v>
      </c>
      <c r="R189" s="1722">
        <f t="shared" si="99"/>
        <v>132000</v>
      </c>
      <c r="S189" s="1722">
        <f t="shared" si="99"/>
        <v>21365</v>
      </c>
      <c r="T189" s="1722">
        <f t="shared" si="99"/>
        <v>4258</v>
      </c>
      <c r="U189" s="1722">
        <f>SUM(U190:U228)</f>
        <v>0</v>
      </c>
      <c r="V189" s="1689">
        <f t="shared" si="86"/>
        <v>332491.22200000001</v>
      </c>
      <c r="W189" s="1635">
        <f>SUM(W190:W232)</f>
        <v>12</v>
      </c>
      <c r="X189" s="1635">
        <f>SUM(X190:X232)</f>
        <v>0</v>
      </c>
      <c r="Y189" s="1994">
        <f>W189+X189</f>
        <v>12</v>
      </c>
      <c r="Z189" s="1635">
        <f>SUM(Z190:Z232)</f>
        <v>12</v>
      </c>
      <c r="AA189" s="1635">
        <f>SUM(AA190:AA232)</f>
        <v>0</v>
      </c>
      <c r="AB189" s="1635">
        <f>SUM(AB190:AB232)</f>
        <v>0</v>
      </c>
      <c r="AC189" s="1635">
        <f>SUM(AC190:AC232)</f>
        <v>0</v>
      </c>
      <c r="AD189" s="1989">
        <f>Z189+AB189</f>
        <v>12</v>
      </c>
      <c r="AE189" s="1988">
        <f>AD189/Y189</f>
        <v>1</v>
      </c>
      <c r="AF189" s="1635">
        <f t="shared" ref="AF189:AM189" si="100">SUM(AF190:AF232)</f>
        <v>15</v>
      </c>
      <c r="AG189" s="1635">
        <f t="shared" si="100"/>
        <v>379273.22200000001</v>
      </c>
      <c r="AH189" s="1635">
        <f t="shared" si="100"/>
        <v>4</v>
      </c>
      <c r="AI189" s="1635">
        <f t="shared" si="100"/>
        <v>49856</v>
      </c>
      <c r="AJ189" s="1635">
        <f t="shared" si="100"/>
        <v>5</v>
      </c>
      <c r="AK189" s="1635">
        <f t="shared" si="100"/>
        <v>3539</v>
      </c>
      <c r="AL189" s="1635">
        <f t="shared" si="100"/>
        <v>1</v>
      </c>
      <c r="AM189" s="1635">
        <f t="shared" si="100"/>
        <v>465</v>
      </c>
      <c r="AN189" s="1549"/>
      <c r="AO189" s="1549"/>
      <c r="AP189" s="1549"/>
      <c r="AQ189" s="1549"/>
      <c r="AR189" s="1549"/>
      <c r="AS189" s="1549"/>
      <c r="AT189" s="1549"/>
      <c r="AU189" s="1549"/>
      <c r="AV189" s="1549"/>
      <c r="AW189" s="1549"/>
      <c r="AX189" s="1549"/>
      <c r="AY189" s="1549"/>
      <c r="AZ189" s="1549"/>
      <c r="BA189" s="1549"/>
      <c r="BB189" s="1549"/>
      <c r="BC189" s="1549"/>
      <c r="BD189" s="1549"/>
      <c r="BE189" s="1549"/>
      <c r="BF189" s="1549"/>
      <c r="BG189" s="1549"/>
      <c r="BH189" s="1549"/>
      <c r="BI189" s="1549"/>
      <c r="BJ189" s="1549"/>
      <c r="BK189" s="1549"/>
      <c r="BL189" s="1549"/>
      <c r="BM189" s="1549"/>
      <c r="BN189" s="1549"/>
      <c r="BO189" s="1549"/>
      <c r="BP189" s="1549"/>
      <c r="BQ189" s="1549"/>
      <c r="BR189" s="1549"/>
      <c r="BS189" s="1549"/>
      <c r="BT189" s="1549"/>
      <c r="BU189" s="1549"/>
      <c r="BV189" s="1549"/>
      <c r="BW189" s="1549"/>
      <c r="BX189" s="1549"/>
      <c r="BY189" s="1549"/>
      <c r="BZ189" s="1549"/>
      <c r="CA189" s="1549"/>
      <c r="CB189" s="1549"/>
      <c r="CC189" s="1549"/>
      <c r="CD189" s="1549"/>
      <c r="CE189" s="1549"/>
      <c r="CF189" s="1549"/>
      <c r="CG189" s="1549"/>
      <c r="CH189" s="1549"/>
      <c r="CI189" s="1549"/>
      <c r="CJ189" s="1549"/>
      <c r="CK189" s="1549"/>
      <c r="CL189" s="1549"/>
      <c r="CM189" s="1549"/>
      <c r="CN189" s="1549"/>
      <c r="CO189" s="1549"/>
      <c r="CP189" s="1549"/>
      <c r="CQ189" s="1549"/>
      <c r="CR189" s="1549"/>
      <c r="CS189" s="1549"/>
      <c r="CT189" s="1549"/>
      <c r="CU189" s="1549"/>
      <c r="CV189" s="1549"/>
      <c r="CW189" s="1549"/>
      <c r="CX189" s="1549"/>
      <c r="CY189" s="1549"/>
      <c r="CZ189" s="1549"/>
      <c r="DA189" s="1549"/>
      <c r="DB189" s="1549"/>
      <c r="DC189" s="1549"/>
      <c r="DD189" s="1549"/>
      <c r="DE189" s="1549"/>
      <c r="DF189" s="1549"/>
      <c r="DG189" s="1549"/>
      <c r="DH189" s="1549"/>
      <c r="DI189" s="1549"/>
      <c r="DJ189" s="1549"/>
      <c r="DK189" s="1549"/>
      <c r="DL189" s="1549"/>
      <c r="DM189" s="1549"/>
      <c r="DN189" s="1549"/>
      <c r="DO189" s="1549"/>
      <c r="DP189" s="1549"/>
      <c r="DQ189" s="1549"/>
      <c r="DR189" s="1549"/>
      <c r="DS189" s="1549"/>
      <c r="DT189" s="1549"/>
      <c r="DU189" s="1549"/>
      <c r="DV189" s="1549"/>
      <c r="DW189" s="1549"/>
      <c r="DX189" s="1549"/>
      <c r="DY189" s="1549"/>
      <c r="DZ189" s="1549"/>
      <c r="EA189" s="1549"/>
      <c r="EB189" s="1549"/>
      <c r="EC189" s="1549"/>
      <c r="ED189" s="1549"/>
      <c r="EE189" s="1549"/>
      <c r="EF189" s="1549"/>
      <c r="EG189" s="1549"/>
      <c r="EH189" s="1549"/>
      <c r="EI189" s="1549"/>
      <c r="EJ189" s="1549"/>
      <c r="EK189" s="1549"/>
      <c r="EL189" s="1549"/>
      <c r="EM189" s="1549"/>
      <c r="EN189" s="1549"/>
      <c r="EO189" s="1549"/>
      <c r="EP189" s="1549"/>
      <c r="EQ189" s="1549"/>
      <c r="ER189" s="1549"/>
      <c r="ES189" s="1549"/>
      <c r="ET189" s="1549"/>
      <c r="EU189" s="1549"/>
      <c r="EV189" s="1549"/>
      <c r="EW189" s="1549"/>
      <c r="EX189" s="1549"/>
      <c r="EY189" s="1549"/>
      <c r="EZ189" s="1549"/>
      <c r="FA189" s="1603"/>
      <c r="FB189" s="329"/>
      <c r="FC189" s="329"/>
      <c r="FD189" s="329"/>
      <c r="FE189" s="329"/>
      <c r="FF189" s="329"/>
      <c r="FG189" s="329"/>
      <c r="FH189" s="329"/>
      <c r="FI189" s="329"/>
      <c r="FJ189" s="329"/>
      <c r="FK189" s="329"/>
      <c r="FL189" s="329"/>
      <c r="FM189" s="329"/>
      <c r="FN189" s="329"/>
      <c r="FO189" s="329"/>
      <c r="FP189" s="329"/>
      <c r="FQ189" s="329"/>
      <c r="FR189" s="329"/>
      <c r="FS189" s="329"/>
      <c r="FT189" s="329"/>
      <c r="FU189" s="329"/>
      <c r="FV189" s="329"/>
      <c r="FW189" s="329"/>
      <c r="FX189" s="329"/>
      <c r="FY189" s="329"/>
      <c r="FZ189" s="329"/>
      <c r="GA189" s="329"/>
      <c r="GB189" s="329"/>
      <c r="GC189" s="329"/>
      <c r="GD189" s="329"/>
      <c r="GE189" s="329"/>
      <c r="GF189" s="329"/>
      <c r="GG189" s="329"/>
      <c r="GH189" s="329"/>
      <c r="GI189" s="329"/>
      <c r="GJ189" s="329"/>
      <c r="GK189" s="329"/>
      <c r="GL189" s="329"/>
      <c r="GM189" s="329"/>
      <c r="GN189" s="329"/>
      <c r="GO189" s="329"/>
      <c r="GP189" s="329"/>
      <c r="GQ189" s="329"/>
      <c r="GR189" s="329"/>
      <c r="GS189" s="329"/>
      <c r="GT189" s="329"/>
      <c r="GU189" s="329"/>
      <c r="GV189" s="329"/>
      <c r="GW189" s="329"/>
      <c r="GX189" s="329"/>
      <c r="GY189" s="329"/>
      <c r="GZ189" s="329"/>
      <c r="HA189" s="329"/>
      <c r="HB189" s="329"/>
      <c r="HC189" s="329"/>
      <c r="HD189" s="329"/>
      <c r="HE189" s="329"/>
      <c r="HF189" s="329"/>
      <c r="HG189" s="329"/>
      <c r="HH189" s="329"/>
      <c r="HI189" s="329"/>
      <c r="HJ189" s="329"/>
      <c r="HK189" s="329"/>
      <c r="HL189" s="329"/>
      <c r="HM189" s="329"/>
      <c r="HN189" s="329"/>
      <c r="HO189" s="329"/>
      <c r="HP189" s="329"/>
      <c r="HQ189" s="329"/>
      <c r="HR189" s="329"/>
      <c r="HS189" s="329"/>
      <c r="HT189" s="329"/>
      <c r="HU189" s="329"/>
      <c r="HV189" s="329"/>
      <c r="HW189" s="329"/>
      <c r="HX189" s="329"/>
      <c r="HY189" s="329"/>
      <c r="HZ189" s="329"/>
      <c r="IA189" s="329"/>
      <c r="IB189" s="329"/>
      <c r="IC189" s="329"/>
      <c r="ID189" s="329"/>
      <c r="IE189" s="329"/>
      <c r="IF189" s="329"/>
      <c r="IG189" s="329"/>
      <c r="IH189" s="329"/>
      <c r="II189" s="329"/>
      <c r="IJ189" s="329"/>
      <c r="IK189" s="329"/>
      <c r="IL189" s="329"/>
      <c r="IM189" s="329"/>
      <c r="IN189" s="329"/>
      <c r="IO189" s="329"/>
      <c r="IP189" s="329"/>
      <c r="IQ189" s="329"/>
      <c r="IR189" s="329"/>
      <c r="IS189" s="329"/>
      <c r="IT189" s="329"/>
      <c r="IU189" s="329"/>
      <c r="IV189" s="329"/>
      <c r="IW189" s="329"/>
      <c r="IX189" s="329"/>
      <c r="IY189" s="329"/>
      <c r="IZ189" s="329"/>
      <c r="JA189" s="329"/>
      <c r="JB189" s="329"/>
      <c r="JC189" s="329"/>
      <c r="JD189" s="329"/>
      <c r="JE189" s="329"/>
      <c r="JF189" s="329"/>
      <c r="JG189" s="329"/>
      <c r="JH189" s="329"/>
      <c r="JI189" s="329"/>
      <c r="JJ189" s="329"/>
      <c r="JK189" s="329"/>
      <c r="JL189" s="329"/>
      <c r="JM189" s="329"/>
      <c r="JN189" s="329"/>
      <c r="JO189" s="329"/>
      <c r="JP189" s="329"/>
      <c r="JQ189" s="329"/>
      <c r="JR189" s="329"/>
      <c r="JS189" s="329"/>
      <c r="JT189" s="329"/>
      <c r="JU189" s="329"/>
      <c r="JV189" s="329"/>
      <c r="JW189" s="329"/>
      <c r="JX189" s="329"/>
      <c r="JY189" s="329"/>
      <c r="JZ189" s="329"/>
      <c r="KA189" s="329"/>
      <c r="KB189" s="329"/>
      <c r="KC189" s="329"/>
      <c r="KD189" s="329"/>
      <c r="KE189" s="329"/>
      <c r="KF189" s="329"/>
      <c r="KG189" s="329"/>
      <c r="KH189" s="329"/>
      <c r="KI189" s="329"/>
      <c r="KJ189" s="329"/>
      <c r="KK189" s="329"/>
      <c r="KL189" s="329"/>
      <c r="KM189" s="329"/>
      <c r="KN189" s="329"/>
      <c r="KO189" s="329"/>
      <c r="KP189" s="329"/>
      <c r="KQ189" s="329"/>
      <c r="KR189" s="329"/>
      <c r="KS189" s="329"/>
      <c r="KT189" s="329"/>
      <c r="KU189" s="329"/>
      <c r="KV189" s="329"/>
      <c r="KW189" s="329"/>
      <c r="KX189" s="329"/>
      <c r="KY189" s="329"/>
      <c r="KZ189" s="329"/>
      <c r="LA189" s="329"/>
      <c r="LB189" s="329"/>
      <c r="LC189" s="329"/>
      <c r="LD189" s="329"/>
      <c r="LE189" s="329"/>
      <c r="LF189" s="329"/>
      <c r="LG189" s="329"/>
      <c r="LH189" s="329"/>
      <c r="LI189" s="329"/>
      <c r="LJ189" s="329"/>
      <c r="LK189" s="329"/>
      <c r="LL189" s="329"/>
      <c r="LM189" s="329"/>
      <c r="LN189" s="329"/>
      <c r="LO189" s="329"/>
      <c r="LP189" s="329"/>
      <c r="LQ189" s="329"/>
      <c r="LR189" s="329"/>
      <c r="LS189" s="329"/>
      <c r="LT189" s="329"/>
      <c r="LU189" s="329"/>
      <c r="LV189" s="329"/>
      <c r="LW189" s="329"/>
      <c r="LX189" s="329"/>
      <c r="LY189" s="329"/>
      <c r="LZ189" s="329"/>
      <c r="MA189" s="329"/>
      <c r="MB189" s="329"/>
      <c r="MC189" s="329"/>
      <c r="MD189" s="329"/>
      <c r="ME189" s="329"/>
      <c r="MF189" s="329"/>
      <c r="MG189" s="329"/>
      <c r="MH189" s="329"/>
      <c r="MI189" s="329"/>
      <c r="MJ189" s="329"/>
      <c r="MK189" s="329"/>
      <c r="ML189" s="329"/>
      <c r="MM189" s="329"/>
      <c r="MN189" s="329"/>
      <c r="MO189" s="329"/>
      <c r="MP189" s="329"/>
      <c r="MQ189" s="329"/>
      <c r="MR189" s="329"/>
      <c r="MS189" s="329"/>
      <c r="MT189" s="329"/>
      <c r="MU189" s="329"/>
      <c r="MV189" s="329"/>
      <c r="MW189" s="329"/>
      <c r="MX189" s="329"/>
      <c r="MY189" s="329"/>
      <c r="MZ189" s="329"/>
      <c r="NA189" s="329"/>
      <c r="NB189" s="329"/>
      <c r="NC189" s="329"/>
      <c r="ND189" s="329"/>
      <c r="NE189" s="329"/>
      <c r="NF189" s="329"/>
      <c r="NG189" s="329"/>
      <c r="NH189" s="329"/>
      <c r="NI189" s="329"/>
      <c r="NJ189" s="329"/>
      <c r="NK189" s="329"/>
      <c r="NL189" s="329"/>
      <c r="NM189" s="329"/>
      <c r="NN189" s="329"/>
      <c r="NO189" s="329"/>
      <c r="NP189" s="329"/>
      <c r="NQ189" s="329"/>
      <c r="NR189" s="329"/>
      <c r="NS189" s="329"/>
      <c r="NT189" s="329"/>
      <c r="NU189" s="329"/>
      <c r="NV189" s="329"/>
    </row>
    <row r="190" spans="1:386" s="329" customFormat="1" ht="27.6">
      <c r="A190" s="1675"/>
      <c r="B190" s="1723" t="s">
        <v>77</v>
      </c>
      <c r="C190" s="1724"/>
      <c r="D190" s="1725"/>
      <c r="E190" s="1726"/>
      <c r="F190" s="1727"/>
      <c r="G190" s="1726"/>
      <c r="H190" s="1727"/>
      <c r="I190" s="1728"/>
      <c r="J190" s="1726"/>
      <c r="K190" s="1726"/>
      <c r="L190" s="1727"/>
      <c r="M190" s="1726"/>
      <c r="N190" s="1726"/>
      <c r="O190" s="1726"/>
      <c r="P190" s="1726"/>
      <c r="Q190" s="1729"/>
      <c r="R190" s="1729"/>
      <c r="S190" s="1729"/>
      <c r="T190" s="1729"/>
      <c r="U190" s="1675"/>
      <c r="V190" s="1689">
        <f t="shared" si="86"/>
        <v>0</v>
      </c>
      <c r="W190" s="1635"/>
      <c r="X190" s="1636"/>
      <c r="Y190" s="1994"/>
      <c r="Z190" s="1635"/>
      <c r="AA190" s="1636"/>
      <c r="AB190" s="1637"/>
      <c r="AC190" s="1637"/>
      <c r="AD190" s="1994"/>
      <c r="AE190" s="1990"/>
      <c r="AF190" s="1637"/>
      <c r="AG190" s="1543"/>
      <c r="AH190" s="1637"/>
      <c r="AI190" s="1637"/>
      <c r="AJ190" s="1637"/>
      <c r="AK190" s="1637"/>
      <c r="AL190" s="1637"/>
      <c r="AM190" s="1637"/>
      <c r="AN190" s="1549"/>
      <c r="AO190" s="1549"/>
      <c r="AP190" s="1549"/>
      <c r="AQ190" s="1549"/>
      <c r="AR190" s="1549"/>
      <c r="AS190" s="1549"/>
      <c r="AT190" s="1549"/>
      <c r="AU190" s="1549"/>
      <c r="AV190" s="1549"/>
      <c r="AW190" s="1549"/>
      <c r="AX190" s="1549"/>
      <c r="AY190" s="1549"/>
      <c r="AZ190" s="1549"/>
      <c r="BA190" s="1549"/>
      <c r="BB190" s="1549"/>
      <c r="BC190" s="1549"/>
      <c r="BD190" s="1549"/>
      <c r="BE190" s="1549"/>
      <c r="BF190" s="1549"/>
      <c r="BG190" s="1549"/>
      <c r="BH190" s="1549"/>
      <c r="BI190" s="1549"/>
      <c r="BJ190" s="1549"/>
      <c r="BK190" s="1549"/>
      <c r="BL190" s="1549"/>
      <c r="BM190" s="1549"/>
      <c r="BN190" s="1549"/>
      <c r="BO190" s="1549"/>
      <c r="BP190" s="1549"/>
      <c r="BQ190" s="1549"/>
      <c r="BR190" s="1549"/>
      <c r="BS190" s="1549"/>
      <c r="BT190" s="1549"/>
      <c r="BU190" s="1549"/>
      <c r="BV190" s="1549"/>
      <c r="BW190" s="1549"/>
      <c r="BX190" s="1549"/>
      <c r="BY190" s="1549"/>
      <c r="BZ190" s="1549"/>
      <c r="CA190" s="1549"/>
      <c r="CB190" s="1549"/>
      <c r="CC190" s="1549"/>
      <c r="CD190" s="1549"/>
      <c r="CE190" s="1549"/>
      <c r="CF190" s="1549"/>
      <c r="CG190" s="1549"/>
      <c r="CH190" s="1549"/>
      <c r="CI190" s="1549"/>
      <c r="CJ190" s="1549"/>
      <c r="CK190" s="1549"/>
      <c r="CL190" s="1549"/>
      <c r="CM190" s="1549"/>
      <c r="CN190" s="1549"/>
      <c r="CO190" s="1549"/>
      <c r="CP190" s="1549"/>
      <c r="CQ190" s="1549"/>
      <c r="CR190" s="1549"/>
      <c r="CS190" s="1549"/>
      <c r="CT190" s="1549"/>
      <c r="CU190" s="1549"/>
      <c r="CV190" s="1549"/>
      <c r="CW190" s="1549"/>
      <c r="CX190" s="1549"/>
      <c r="CY190" s="1549"/>
      <c r="CZ190" s="1549"/>
      <c r="DA190" s="1549"/>
      <c r="DB190" s="1549"/>
      <c r="DC190" s="1549"/>
      <c r="DD190" s="1549"/>
      <c r="DE190" s="1549"/>
      <c r="DF190" s="1549"/>
      <c r="DG190" s="1549"/>
      <c r="DH190" s="1549"/>
      <c r="DI190" s="1549"/>
      <c r="DJ190" s="1549"/>
      <c r="DK190" s="1549"/>
      <c r="DL190" s="1549"/>
      <c r="DM190" s="1549"/>
      <c r="DN190" s="1549"/>
      <c r="DO190" s="1549"/>
      <c r="DP190" s="1549"/>
      <c r="DQ190" s="1549"/>
      <c r="DR190" s="1549"/>
      <c r="DS190" s="1549"/>
      <c r="DT190" s="1549"/>
      <c r="DU190" s="1549"/>
      <c r="DV190" s="1549"/>
      <c r="DW190" s="1549"/>
      <c r="DX190" s="1549"/>
      <c r="DY190" s="1549"/>
      <c r="DZ190" s="1549"/>
      <c r="EA190" s="1549"/>
      <c r="EB190" s="1549"/>
      <c r="EC190" s="1549"/>
      <c r="ED190" s="1549"/>
      <c r="EE190" s="1549"/>
      <c r="EF190" s="1549"/>
      <c r="EG190" s="1549"/>
      <c r="EH190" s="1549"/>
      <c r="EI190" s="1549"/>
      <c r="EJ190" s="1549"/>
      <c r="EK190" s="1549"/>
      <c r="EL190" s="1549"/>
      <c r="EM190" s="1549"/>
      <c r="EN190" s="1549"/>
      <c r="EO190" s="1549"/>
      <c r="EP190" s="1549"/>
      <c r="EQ190" s="1549"/>
      <c r="ER190" s="1549"/>
      <c r="ES190" s="1549"/>
      <c r="ET190" s="1549"/>
      <c r="EU190" s="1549"/>
      <c r="EV190" s="1549"/>
      <c r="EW190" s="1549"/>
      <c r="EX190" s="1549"/>
      <c r="EY190" s="1549"/>
      <c r="EZ190" s="1549"/>
      <c r="FA190" s="1603"/>
    </row>
    <row r="191" spans="1:386" s="1551" customFormat="1">
      <c r="A191" s="1701"/>
      <c r="B191" s="1676" t="s">
        <v>166</v>
      </c>
      <c r="C191" s="1615"/>
      <c r="D191" s="1617"/>
      <c r="E191" s="1864"/>
      <c r="F191" s="1615"/>
      <c r="G191" s="1616"/>
      <c r="H191" s="1617"/>
      <c r="I191" s="1758"/>
      <c r="J191" s="1616"/>
      <c r="K191" s="1616"/>
      <c r="L191" s="1712"/>
      <c r="M191" s="1616"/>
      <c r="N191" s="1616"/>
      <c r="O191" s="1618"/>
      <c r="P191" s="1616"/>
      <c r="Q191" s="1738"/>
      <c r="R191" s="1710"/>
      <c r="S191" s="1710"/>
      <c r="T191" s="1710"/>
      <c r="U191" s="1675"/>
      <c r="V191" s="1689">
        <f t="shared" si="86"/>
        <v>0</v>
      </c>
      <c r="W191" s="1647"/>
      <c r="X191" s="1648"/>
      <c r="Y191" s="1994"/>
      <c r="Z191" s="1647"/>
      <c r="AA191" s="1648"/>
      <c r="AB191" s="1645"/>
      <c r="AC191" s="1645"/>
      <c r="AD191" s="1994"/>
      <c r="AE191" s="1990"/>
      <c r="AF191" s="1637"/>
      <c r="AG191" s="1543">
        <f t="shared" ref="AG191:AG231" si="101">AF191*E191</f>
        <v>0</v>
      </c>
      <c r="AH191" s="1637"/>
      <c r="AI191" s="1543">
        <f t="shared" ref="AI191:AI231" si="102">AH191*J191</f>
        <v>0</v>
      </c>
      <c r="AJ191" s="1637"/>
      <c r="AK191" s="1543">
        <f t="shared" ref="AK191:AK231" si="103">AJ191*E191</f>
        <v>0</v>
      </c>
      <c r="AL191" s="1637"/>
      <c r="AM191" s="1543">
        <f t="shared" ref="AM191:AM231" si="104">AL191*J191</f>
        <v>0</v>
      </c>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1600"/>
    </row>
    <row r="192" spans="1:386" s="1558" customFormat="1" ht="41.4">
      <c r="A192" s="1689"/>
      <c r="B192" s="1804" t="s">
        <v>597</v>
      </c>
      <c r="C192" s="1690" t="s">
        <v>31</v>
      </c>
      <c r="D192" s="1870" t="s">
        <v>669</v>
      </c>
      <c r="E192" s="1865"/>
      <c r="F192" s="1690"/>
      <c r="G192" s="1762"/>
      <c r="H192" s="1698"/>
      <c r="I192" s="1763"/>
      <c r="J192" s="1762"/>
      <c r="K192" s="1762"/>
      <c r="L192" s="1763"/>
      <c r="M192" s="1866">
        <f>SUM(N192:P192)</f>
        <v>13982</v>
      </c>
      <c r="N192" s="1866"/>
      <c r="O192" s="1926">
        <v>8000</v>
      </c>
      <c r="P192" s="1738">
        <v>5982</v>
      </c>
      <c r="Q192" s="1706">
        <f>R192+S192+T192</f>
        <v>8239</v>
      </c>
      <c r="R192" s="1704"/>
      <c r="S192" s="2136">
        <v>7863</v>
      </c>
      <c r="T192" s="1866">
        <v>376</v>
      </c>
      <c r="U192" s="1711"/>
      <c r="V192" s="1689">
        <f t="shared" si="86"/>
        <v>0</v>
      </c>
      <c r="W192" s="1647">
        <v>1</v>
      </c>
      <c r="X192" s="1648"/>
      <c r="Y192" s="1994"/>
      <c r="Z192" s="1647">
        <v>1</v>
      </c>
      <c r="AA192" s="1648"/>
      <c r="AB192" s="1649"/>
      <c r="AC192" s="1649"/>
      <c r="AD192" s="1994"/>
      <c r="AE192" s="1990"/>
      <c r="AF192" s="1646"/>
      <c r="AG192" s="1543">
        <f t="shared" si="101"/>
        <v>0</v>
      </c>
      <c r="AH192" s="1646"/>
      <c r="AI192" s="1543">
        <f t="shared" si="102"/>
        <v>0</v>
      </c>
      <c r="AJ192" s="1646"/>
      <c r="AK192" s="1543">
        <f t="shared" si="103"/>
        <v>0</v>
      </c>
      <c r="AL192" s="1646"/>
      <c r="AM192" s="1543">
        <f t="shared" si="104"/>
        <v>0</v>
      </c>
      <c r="AN192" s="1553"/>
      <c r="AO192" s="1553"/>
      <c r="AP192" s="1553"/>
      <c r="AQ192" s="1553"/>
      <c r="AR192" s="1553"/>
      <c r="AS192" s="1553"/>
      <c r="AT192" s="1553"/>
      <c r="AU192" s="1553"/>
      <c r="AV192" s="1553"/>
      <c r="AW192" s="1553"/>
      <c r="AX192" s="1553"/>
      <c r="AY192" s="1553"/>
      <c r="AZ192" s="1553"/>
      <c r="BA192" s="1553"/>
      <c r="BB192" s="1553"/>
      <c r="BC192" s="1553"/>
      <c r="BD192" s="1553"/>
      <c r="BE192" s="1553"/>
      <c r="BF192" s="1553"/>
      <c r="BG192" s="1553"/>
      <c r="BH192" s="1553"/>
      <c r="BI192" s="1553"/>
      <c r="BJ192" s="1553"/>
      <c r="BK192" s="1553"/>
      <c r="BL192" s="1553"/>
      <c r="BM192" s="1553"/>
      <c r="BN192" s="1553"/>
      <c r="BO192" s="1553"/>
      <c r="BP192" s="1553"/>
      <c r="BQ192" s="1553"/>
      <c r="BR192" s="1553"/>
      <c r="BS192" s="1553"/>
      <c r="BT192" s="1553"/>
      <c r="BU192" s="1553"/>
      <c r="BV192" s="1553"/>
      <c r="BW192" s="1553"/>
      <c r="BX192" s="1553"/>
      <c r="BY192" s="1553"/>
      <c r="BZ192" s="1553"/>
      <c r="CA192" s="1553"/>
      <c r="CB192" s="1553"/>
      <c r="CC192" s="1553"/>
      <c r="CD192" s="1553"/>
      <c r="CE192" s="1553"/>
      <c r="CF192" s="1553"/>
      <c r="CG192" s="1553"/>
      <c r="CH192" s="1553"/>
      <c r="CI192" s="1553"/>
      <c r="CJ192" s="1553"/>
      <c r="CK192" s="1553"/>
      <c r="CL192" s="1553"/>
      <c r="CM192" s="1553"/>
      <c r="CN192" s="1553"/>
      <c r="CO192" s="1553"/>
      <c r="CP192" s="1553"/>
      <c r="CQ192" s="1553"/>
      <c r="CR192" s="1553"/>
      <c r="CS192" s="1553"/>
      <c r="CT192" s="1553"/>
      <c r="CU192" s="1553"/>
      <c r="CV192" s="1553"/>
      <c r="CW192" s="1553"/>
      <c r="CX192" s="1553"/>
      <c r="CY192" s="1553"/>
      <c r="CZ192" s="1553"/>
      <c r="DA192" s="1553"/>
      <c r="DB192" s="1553"/>
      <c r="DC192" s="1553"/>
      <c r="DD192" s="1553"/>
      <c r="DE192" s="1553"/>
      <c r="DF192" s="1553"/>
      <c r="DG192" s="1553"/>
      <c r="DH192" s="1553"/>
      <c r="DI192" s="1553"/>
      <c r="DJ192" s="1553"/>
      <c r="DK192" s="1553"/>
      <c r="DL192" s="1553"/>
      <c r="DM192" s="1553"/>
      <c r="DN192" s="1553"/>
      <c r="DO192" s="1553"/>
      <c r="DP192" s="1553"/>
      <c r="DQ192" s="1553"/>
      <c r="DR192" s="1553"/>
      <c r="DS192" s="1553"/>
      <c r="DT192" s="1553"/>
      <c r="DU192" s="1553"/>
      <c r="DV192" s="1553"/>
      <c r="DW192" s="1553"/>
      <c r="DX192" s="1553"/>
      <c r="DY192" s="1553"/>
      <c r="DZ192" s="1553"/>
      <c r="EA192" s="1553"/>
      <c r="EB192" s="1553"/>
      <c r="EC192" s="1553"/>
      <c r="ED192" s="1553"/>
      <c r="EE192" s="1553"/>
      <c r="EF192" s="1553"/>
      <c r="EG192" s="1553"/>
      <c r="EH192" s="1553"/>
      <c r="EI192" s="1553"/>
      <c r="EJ192" s="1553"/>
      <c r="EK192" s="1553"/>
      <c r="EL192" s="1553"/>
      <c r="EM192" s="1553"/>
      <c r="EN192" s="1553"/>
      <c r="EO192" s="1553"/>
      <c r="EP192" s="1553"/>
      <c r="EQ192" s="1553"/>
      <c r="ER192" s="1553"/>
      <c r="ES192" s="1553"/>
      <c r="ET192" s="1553"/>
      <c r="EU192" s="1553"/>
      <c r="EV192" s="1553"/>
      <c r="EW192" s="1553"/>
      <c r="EX192" s="1553"/>
      <c r="EY192" s="1553"/>
      <c r="EZ192" s="1553"/>
      <c r="FA192" s="1602"/>
      <c r="FB192" s="1570"/>
      <c r="FC192" s="1570"/>
      <c r="FD192" s="1570"/>
      <c r="FE192" s="1570"/>
      <c r="FF192" s="1570"/>
      <c r="FG192" s="1570"/>
      <c r="FH192" s="1570"/>
      <c r="FI192" s="1570"/>
      <c r="FJ192" s="1570"/>
      <c r="FK192" s="1570"/>
      <c r="FL192" s="1570"/>
      <c r="FM192" s="1570"/>
      <c r="FN192" s="1570"/>
      <c r="FO192" s="1570"/>
      <c r="FP192" s="1570"/>
      <c r="FQ192" s="1570"/>
      <c r="FR192" s="1570"/>
      <c r="FS192" s="1570"/>
      <c r="FT192" s="1570"/>
      <c r="FU192" s="1570"/>
      <c r="FV192" s="1570"/>
      <c r="FW192" s="1570"/>
      <c r="FX192" s="1570"/>
      <c r="FY192" s="1570"/>
      <c r="FZ192" s="1570"/>
      <c r="GA192" s="1570"/>
      <c r="GB192" s="1570"/>
      <c r="GC192" s="1570"/>
      <c r="GD192" s="1570"/>
      <c r="GE192" s="1570"/>
      <c r="GF192" s="1570"/>
      <c r="GG192" s="1570"/>
      <c r="GH192" s="1570"/>
      <c r="GI192" s="1570"/>
      <c r="GJ192" s="1570"/>
      <c r="GK192" s="1570"/>
      <c r="GL192" s="1570"/>
      <c r="GM192" s="1570"/>
      <c r="GN192" s="1570"/>
      <c r="GO192" s="1570"/>
      <c r="GP192" s="1570"/>
      <c r="GQ192" s="1570"/>
      <c r="GR192" s="1570"/>
      <c r="GS192" s="1570"/>
      <c r="GT192" s="1570"/>
      <c r="GU192" s="1570"/>
      <c r="GV192" s="1570"/>
      <c r="GW192" s="1570"/>
      <c r="GX192" s="1570"/>
      <c r="GY192" s="1570"/>
      <c r="GZ192" s="1570"/>
      <c r="HA192" s="1570"/>
      <c r="HB192" s="1570"/>
      <c r="HC192" s="1570"/>
      <c r="HD192" s="1570"/>
      <c r="HE192" s="1570"/>
      <c r="HF192" s="1570"/>
      <c r="HG192" s="1570"/>
      <c r="HH192" s="1570"/>
      <c r="HI192" s="1570"/>
      <c r="HJ192" s="1570"/>
      <c r="HK192" s="1570"/>
      <c r="HL192" s="1570"/>
      <c r="HM192" s="1570"/>
      <c r="HN192" s="1570"/>
      <c r="HO192" s="1570"/>
      <c r="HP192" s="1570"/>
      <c r="HQ192" s="1570"/>
      <c r="HR192" s="1570"/>
      <c r="HS192" s="1570"/>
      <c r="HT192" s="1570"/>
      <c r="HU192" s="1570"/>
      <c r="HV192" s="1570"/>
      <c r="HW192" s="1570"/>
      <c r="HX192" s="1570"/>
      <c r="HY192" s="1570"/>
      <c r="HZ192" s="1570"/>
      <c r="IA192" s="1570"/>
      <c r="IB192" s="1570"/>
      <c r="IC192" s="1570"/>
      <c r="ID192" s="1570"/>
      <c r="IE192" s="1570"/>
      <c r="IF192" s="1570"/>
      <c r="IG192" s="1570"/>
      <c r="IH192" s="1570"/>
      <c r="II192" s="1570"/>
      <c r="IJ192" s="1570"/>
      <c r="IK192" s="1570"/>
      <c r="IL192" s="1570"/>
      <c r="IM192" s="1570"/>
      <c r="IN192" s="1570"/>
      <c r="IO192" s="1570"/>
      <c r="IP192" s="1570"/>
      <c r="IQ192" s="1570"/>
      <c r="IR192" s="1570"/>
      <c r="IS192" s="1570"/>
      <c r="IT192" s="1570"/>
      <c r="IU192" s="1570"/>
      <c r="IV192" s="1570"/>
      <c r="IW192" s="1570"/>
      <c r="IX192" s="1570"/>
      <c r="IY192" s="1570"/>
      <c r="IZ192" s="1570"/>
      <c r="JA192" s="1570"/>
      <c r="JB192" s="1570"/>
      <c r="JC192" s="1570"/>
      <c r="JD192" s="1570"/>
      <c r="JE192" s="1570"/>
      <c r="JF192" s="1570"/>
      <c r="JG192" s="1570"/>
      <c r="JH192" s="1570"/>
      <c r="JI192" s="1570"/>
      <c r="JJ192" s="1570"/>
      <c r="JK192" s="1570"/>
      <c r="JL192" s="1570"/>
      <c r="JM192" s="1570"/>
      <c r="JN192" s="1570"/>
      <c r="JO192" s="1570"/>
      <c r="JP192" s="1570"/>
      <c r="JQ192" s="1570"/>
      <c r="JR192" s="1570"/>
      <c r="JS192" s="1570"/>
      <c r="JT192" s="1570"/>
      <c r="JU192" s="1570"/>
      <c r="JV192" s="1570"/>
      <c r="JW192" s="1570"/>
      <c r="JX192" s="1570"/>
      <c r="JY192" s="1570"/>
      <c r="JZ192" s="1570"/>
      <c r="KA192" s="1570"/>
      <c r="KB192" s="1570"/>
      <c r="KC192" s="1570"/>
      <c r="KD192" s="1570"/>
      <c r="KE192" s="1570"/>
      <c r="KF192" s="1570"/>
      <c r="KG192" s="1570"/>
      <c r="KH192" s="1570"/>
      <c r="KI192" s="1570"/>
      <c r="KJ192" s="1570"/>
      <c r="KK192" s="1570"/>
      <c r="KL192" s="1570"/>
      <c r="KM192" s="1570"/>
      <c r="KN192" s="1570"/>
      <c r="KO192" s="1570"/>
      <c r="KP192" s="1570"/>
      <c r="KQ192" s="1570"/>
      <c r="KR192" s="1570"/>
      <c r="KS192" s="1570"/>
      <c r="KT192" s="1570"/>
      <c r="KU192" s="1570"/>
      <c r="KV192" s="1570"/>
      <c r="KW192" s="1570"/>
      <c r="KX192" s="1570"/>
      <c r="KY192" s="1570"/>
      <c r="KZ192" s="1570"/>
      <c r="LA192" s="1570"/>
      <c r="LB192" s="1570"/>
      <c r="LC192" s="1570"/>
      <c r="LD192" s="1570"/>
      <c r="LE192" s="1570"/>
      <c r="LF192" s="1570"/>
      <c r="LG192" s="1570"/>
      <c r="LH192" s="1570"/>
      <c r="LI192" s="1570"/>
      <c r="LJ192" s="1570"/>
      <c r="LK192" s="1570"/>
      <c r="LL192" s="1570"/>
      <c r="LM192" s="1570"/>
      <c r="LN192" s="1570"/>
      <c r="LO192" s="1570"/>
      <c r="LP192" s="1570"/>
      <c r="LQ192" s="1570"/>
      <c r="LR192" s="1570"/>
      <c r="LS192" s="1570"/>
      <c r="LT192" s="1570"/>
      <c r="LU192" s="1570"/>
      <c r="LV192" s="1570"/>
      <c r="LW192" s="1570"/>
      <c r="LX192" s="1570"/>
      <c r="LY192" s="1570"/>
      <c r="LZ192" s="1570"/>
      <c r="MA192" s="1570"/>
      <c r="MB192" s="1570"/>
      <c r="MC192" s="1570"/>
      <c r="MD192" s="1570"/>
      <c r="ME192" s="1570"/>
      <c r="MF192" s="1570"/>
      <c r="MG192" s="1570"/>
      <c r="MH192" s="1570"/>
      <c r="MI192" s="1570"/>
      <c r="MJ192" s="1570"/>
      <c r="MK192" s="1570"/>
      <c r="ML192" s="1570"/>
      <c r="MM192" s="1570"/>
      <c r="MN192" s="1570"/>
      <c r="MO192" s="1570"/>
      <c r="MP192" s="1570"/>
      <c r="MQ192" s="1570"/>
      <c r="MR192" s="1570"/>
      <c r="MS192" s="1570"/>
      <c r="MT192" s="1570"/>
      <c r="MU192" s="1570"/>
      <c r="MV192" s="1570"/>
      <c r="MW192" s="1570"/>
      <c r="MX192" s="1570"/>
      <c r="MY192" s="1570"/>
      <c r="MZ192" s="1570"/>
      <c r="NA192" s="1570"/>
      <c r="NB192" s="1570"/>
      <c r="NC192" s="1570"/>
      <c r="ND192" s="1570"/>
      <c r="NE192" s="1570"/>
      <c r="NF192" s="1570"/>
      <c r="NG192" s="1570"/>
      <c r="NH192" s="1570"/>
      <c r="NI192" s="1570"/>
      <c r="NJ192" s="1570"/>
      <c r="NK192" s="1570"/>
      <c r="NL192" s="1570"/>
      <c r="NM192" s="1570"/>
      <c r="NN192" s="1570"/>
      <c r="NO192" s="1570"/>
      <c r="NP192" s="1570"/>
      <c r="NQ192" s="1570"/>
      <c r="NR192" s="1570"/>
      <c r="NS192" s="1570"/>
      <c r="NT192" s="1570"/>
      <c r="NU192" s="1570"/>
      <c r="NV192" s="1570"/>
    </row>
    <row r="193" spans="1:157" s="1551" customFormat="1" ht="82.8">
      <c r="A193" s="1701"/>
      <c r="B193" s="1867" t="s">
        <v>670</v>
      </c>
      <c r="C193" s="1615"/>
      <c r="D193" s="1617"/>
      <c r="E193" s="1864">
        <v>27510</v>
      </c>
      <c r="F193" s="1868" t="s">
        <v>801</v>
      </c>
      <c r="G193" s="1616">
        <v>300</v>
      </c>
      <c r="H193" s="1533" t="s">
        <v>1305</v>
      </c>
      <c r="I193" s="1732" t="s">
        <v>1313</v>
      </c>
      <c r="J193" s="1869">
        <v>26210</v>
      </c>
      <c r="K193" s="1869">
        <v>300</v>
      </c>
      <c r="L193" s="1730" t="s">
        <v>1314</v>
      </c>
      <c r="M193" s="1616"/>
      <c r="N193" s="1616"/>
      <c r="O193" s="1715"/>
      <c r="P193" s="1616"/>
      <c r="Q193" s="1738"/>
      <c r="R193" s="1710"/>
      <c r="S193" s="1710"/>
      <c r="T193" s="1710"/>
      <c r="U193" s="1675"/>
      <c r="V193" s="1689">
        <f t="shared" si="86"/>
        <v>1300</v>
      </c>
      <c r="W193" s="1647"/>
      <c r="X193" s="1648"/>
      <c r="Y193" s="1994"/>
      <c r="Z193" s="1647"/>
      <c r="AA193" s="1648"/>
      <c r="AB193" s="1645"/>
      <c r="AC193" s="1645"/>
      <c r="AD193" s="1994"/>
      <c r="AE193" s="1990"/>
      <c r="AF193" s="1637">
        <v>1</v>
      </c>
      <c r="AG193" s="1543">
        <f t="shared" si="101"/>
        <v>27510</v>
      </c>
      <c r="AH193" s="1634">
        <v>1</v>
      </c>
      <c r="AI193" s="1543">
        <f t="shared" si="102"/>
        <v>26210</v>
      </c>
      <c r="AJ193" s="1637"/>
      <c r="AK193" s="1543">
        <f t="shared" si="103"/>
        <v>0</v>
      </c>
      <c r="AL193" s="1637"/>
      <c r="AM193" s="1543">
        <f t="shared" si="104"/>
        <v>0</v>
      </c>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1600"/>
    </row>
    <row r="194" spans="1:157" s="1570" customFormat="1" ht="41.4">
      <c r="A194" s="1700"/>
      <c r="B194" s="1804" t="s">
        <v>598</v>
      </c>
      <c r="C194" s="1736" t="s">
        <v>602</v>
      </c>
      <c r="D194" s="1870" t="s">
        <v>477</v>
      </c>
      <c r="E194" s="1871"/>
      <c r="F194" s="1693"/>
      <c r="G194" s="1717"/>
      <c r="H194" s="1691"/>
      <c r="I194" s="1870"/>
      <c r="J194" s="1866"/>
      <c r="K194" s="1790"/>
      <c r="L194" s="1821"/>
      <c r="M194" s="1717">
        <f>SUM(N194:P194)</f>
        <v>2291</v>
      </c>
      <c r="N194" s="1717"/>
      <c r="O194" s="1715">
        <v>2217</v>
      </c>
      <c r="P194" s="1616">
        <v>74</v>
      </c>
      <c r="Q194" s="1717">
        <f>SUM(R194:T194)</f>
        <v>2258</v>
      </c>
      <c r="R194" s="1704"/>
      <c r="S194" s="1704">
        <v>2210</v>
      </c>
      <c r="T194" s="1703">
        <v>48</v>
      </c>
      <c r="U194" s="1711"/>
      <c r="V194" s="1689">
        <f t="shared" si="86"/>
        <v>0</v>
      </c>
      <c r="W194" s="1647">
        <v>1</v>
      </c>
      <c r="X194" s="1648"/>
      <c r="Y194" s="1994"/>
      <c r="Z194" s="1647">
        <v>1</v>
      </c>
      <c r="AA194" s="1648"/>
      <c r="AB194" s="1645"/>
      <c r="AC194" s="1645"/>
      <c r="AD194" s="1994"/>
      <c r="AE194" s="1990"/>
      <c r="AF194" s="1637"/>
      <c r="AG194" s="1543">
        <f t="shared" si="101"/>
        <v>0</v>
      </c>
      <c r="AH194" s="1637"/>
      <c r="AI194" s="1543">
        <f t="shared" si="102"/>
        <v>0</v>
      </c>
      <c r="AJ194" s="1637"/>
      <c r="AK194" s="1543">
        <f t="shared" si="103"/>
        <v>0</v>
      </c>
      <c r="AL194" s="1637"/>
      <c r="AM194" s="1543">
        <f t="shared" si="104"/>
        <v>0</v>
      </c>
      <c r="AN194" s="1553"/>
      <c r="AO194" s="1553"/>
      <c r="AP194" s="1553"/>
      <c r="AQ194" s="1553"/>
      <c r="AR194" s="1553"/>
      <c r="AS194" s="1553"/>
      <c r="AT194" s="1553"/>
      <c r="AU194" s="1553"/>
      <c r="AV194" s="1553"/>
      <c r="AW194" s="1553"/>
      <c r="AX194" s="1553"/>
      <c r="AY194" s="1553"/>
      <c r="AZ194" s="1553"/>
      <c r="BA194" s="1553"/>
      <c r="BB194" s="1553"/>
      <c r="BC194" s="1553"/>
      <c r="BD194" s="1553"/>
      <c r="BE194" s="1553"/>
      <c r="BF194" s="1553"/>
      <c r="BG194" s="1553"/>
      <c r="BH194" s="1553"/>
      <c r="BI194" s="1553"/>
      <c r="BJ194" s="1553"/>
      <c r="BK194" s="1553"/>
      <c r="BL194" s="1553"/>
      <c r="BM194" s="1553"/>
      <c r="BN194" s="1553"/>
      <c r="BO194" s="1553"/>
      <c r="BP194" s="1553"/>
      <c r="BQ194" s="1553"/>
      <c r="BR194" s="1553"/>
      <c r="BS194" s="1553"/>
      <c r="BT194" s="1553"/>
      <c r="BU194" s="1553"/>
      <c r="BV194" s="1553"/>
      <c r="BW194" s="1553"/>
      <c r="BX194" s="1553"/>
      <c r="BY194" s="1553"/>
      <c r="BZ194" s="1553"/>
      <c r="CA194" s="1553"/>
      <c r="CB194" s="1553"/>
      <c r="CC194" s="1553"/>
      <c r="CD194" s="1553"/>
      <c r="CE194" s="1553"/>
      <c r="CF194" s="1553"/>
      <c r="CG194" s="1553"/>
      <c r="CH194" s="1553"/>
      <c r="CI194" s="1553"/>
      <c r="CJ194" s="1553"/>
      <c r="CK194" s="1553"/>
      <c r="CL194" s="1553"/>
      <c r="CM194" s="1553"/>
      <c r="CN194" s="1553"/>
      <c r="CO194" s="1553"/>
      <c r="CP194" s="1553"/>
      <c r="CQ194" s="1553"/>
      <c r="CR194" s="1553"/>
      <c r="CS194" s="1553"/>
      <c r="CT194" s="1553"/>
      <c r="CU194" s="1553"/>
      <c r="CV194" s="1553"/>
      <c r="CW194" s="1553"/>
      <c r="CX194" s="1553"/>
      <c r="CY194" s="1553"/>
      <c r="CZ194" s="1553"/>
      <c r="DA194" s="1553"/>
      <c r="DB194" s="1553"/>
      <c r="DC194" s="1553"/>
      <c r="DD194" s="1553"/>
      <c r="DE194" s="1553"/>
      <c r="DF194" s="1553"/>
      <c r="DG194" s="1553"/>
      <c r="DH194" s="1553"/>
      <c r="DI194" s="1553"/>
      <c r="DJ194" s="1553"/>
      <c r="DK194" s="1553"/>
      <c r="DL194" s="1553"/>
      <c r="DM194" s="1553"/>
      <c r="DN194" s="1553"/>
      <c r="DO194" s="1553"/>
      <c r="DP194" s="1553"/>
      <c r="DQ194" s="1553"/>
      <c r="DR194" s="1553"/>
      <c r="DS194" s="1553"/>
      <c r="DT194" s="1553"/>
      <c r="DU194" s="1553"/>
      <c r="DV194" s="1553"/>
      <c r="DW194" s="1553"/>
      <c r="DX194" s="1553"/>
      <c r="DY194" s="1553"/>
      <c r="DZ194" s="1553"/>
      <c r="EA194" s="1553"/>
      <c r="EB194" s="1553"/>
      <c r="EC194" s="1553"/>
      <c r="ED194" s="1553"/>
      <c r="EE194" s="1553"/>
      <c r="EF194" s="1553"/>
      <c r="EG194" s="1553"/>
      <c r="EH194" s="1553"/>
      <c r="EI194" s="1553"/>
      <c r="EJ194" s="1553"/>
      <c r="EK194" s="1553"/>
      <c r="EL194" s="1553"/>
      <c r="EM194" s="1553"/>
      <c r="EN194" s="1553"/>
      <c r="EO194" s="1553"/>
      <c r="EP194" s="1553"/>
      <c r="EQ194" s="1553"/>
      <c r="ER194" s="1553"/>
      <c r="ES194" s="1553"/>
      <c r="ET194" s="1553"/>
      <c r="EU194" s="1553"/>
      <c r="EV194" s="1553"/>
      <c r="EW194" s="1553"/>
      <c r="EX194" s="1553"/>
      <c r="EY194" s="1553"/>
      <c r="EZ194" s="1553"/>
      <c r="FA194" s="1602"/>
    </row>
    <row r="195" spans="1:157" s="1551" customFormat="1" ht="41.4">
      <c r="A195" s="1701"/>
      <c r="B195" s="1775" t="s">
        <v>667</v>
      </c>
      <c r="C195" s="1615"/>
      <c r="D195" s="1617"/>
      <c r="E195" s="1864">
        <v>1922</v>
      </c>
      <c r="F195" s="1615" t="s">
        <v>967</v>
      </c>
      <c r="G195" s="1616">
        <v>180</v>
      </c>
      <c r="H195" s="1533" t="s">
        <v>1122</v>
      </c>
      <c r="I195" s="1730" t="s">
        <v>1309</v>
      </c>
      <c r="J195" s="1869">
        <v>1862</v>
      </c>
      <c r="K195" s="1731">
        <v>180</v>
      </c>
      <c r="L195" s="1868" t="s">
        <v>668</v>
      </c>
      <c r="M195" s="1616"/>
      <c r="N195" s="1616"/>
      <c r="O195" s="1715"/>
      <c r="P195" s="1616"/>
      <c r="Q195" s="1738"/>
      <c r="R195" s="1710"/>
      <c r="S195" s="1710"/>
      <c r="T195" s="1710"/>
      <c r="U195" s="1675"/>
      <c r="V195" s="1689">
        <f t="shared" si="86"/>
        <v>60</v>
      </c>
      <c r="W195" s="1647"/>
      <c r="X195" s="1648"/>
      <c r="Y195" s="1994"/>
      <c r="Z195" s="1647"/>
      <c r="AA195" s="1648"/>
      <c r="AB195" s="1645"/>
      <c r="AC195" s="1645"/>
      <c r="AD195" s="1994"/>
      <c r="AE195" s="1990"/>
      <c r="AF195" s="1637">
        <v>1</v>
      </c>
      <c r="AG195" s="1543">
        <f t="shared" si="101"/>
        <v>1922</v>
      </c>
      <c r="AH195" s="1634">
        <v>1</v>
      </c>
      <c r="AI195" s="1543">
        <f t="shared" si="102"/>
        <v>1862</v>
      </c>
      <c r="AJ195" s="1637"/>
      <c r="AK195" s="1543">
        <f t="shared" si="103"/>
        <v>0</v>
      </c>
      <c r="AL195" s="1637"/>
      <c r="AM195" s="1543">
        <f t="shared" si="104"/>
        <v>0</v>
      </c>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1600"/>
    </row>
    <row r="196" spans="1:157" s="1551" customFormat="1" ht="27.6">
      <c r="A196" s="1701"/>
      <c r="B196" s="1775" t="s">
        <v>428</v>
      </c>
      <c r="C196" s="1615"/>
      <c r="D196" s="1617"/>
      <c r="E196" s="1864">
        <v>540</v>
      </c>
      <c r="F196" s="1615" t="s">
        <v>1006</v>
      </c>
      <c r="G196" s="1616">
        <v>120</v>
      </c>
      <c r="H196" s="1533" t="s">
        <v>1123</v>
      </c>
      <c r="I196" s="1730" t="s">
        <v>1310</v>
      </c>
      <c r="J196" s="1869">
        <v>465</v>
      </c>
      <c r="K196" s="1731">
        <v>120</v>
      </c>
      <c r="L196" s="1868" t="s">
        <v>853</v>
      </c>
      <c r="M196" s="1616"/>
      <c r="N196" s="1616"/>
      <c r="O196" s="1715"/>
      <c r="P196" s="1616"/>
      <c r="Q196" s="1738"/>
      <c r="R196" s="1710"/>
      <c r="S196" s="1710"/>
      <c r="T196" s="1710"/>
      <c r="U196" s="1675"/>
      <c r="V196" s="1689">
        <f t="shared" si="86"/>
        <v>75</v>
      </c>
      <c r="W196" s="1647"/>
      <c r="X196" s="1648"/>
      <c r="Y196" s="1994"/>
      <c r="Z196" s="1647"/>
      <c r="AA196" s="1648"/>
      <c r="AB196" s="1645"/>
      <c r="AC196" s="1645"/>
      <c r="AD196" s="1994"/>
      <c r="AE196" s="1990"/>
      <c r="AF196" s="1637"/>
      <c r="AG196" s="1543">
        <f t="shared" si="101"/>
        <v>0</v>
      </c>
      <c r="AH196" s="1637"/>
      <c r="AI196" s="1543">
        <f t="shared" si="102"/>
        <v>0</v>
      </c>
      <c r="AJ196" s="1637">
        <v>1</v>
      </c>
      <c r="AK196" s="1543">
        <f t="shared" si="103"/>
        <v>540</v>
      </c>
      <c r="AL196" s="1637">
        <v>1</v>
      </c>
      <c r="AM196" s="1543">
        <f t="shared" si="104"/>
        <v>465</v>
      </c>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1600"/>
    </row>
    <row r="197" spans="1:157" s="1570" customFormat="1" ht="41.4">
      <c r="A197" s="1700"/>
      <c r="B197" s="1804" t="s">
        <v>599</v>
      </c>
      <c r="C197" s="1736" t="s">
        <v>601</v>
      </c>
      <c r="D197" s="1870" t="s">
        <v>669</v>
      </c>
      <c r="E197" s="1871"/>
      <c r="F197" s="1693"/>
      <c r="G197" s="1717"/>
      <c r="H197" s="1730"/>
      <c r="I197" s="1870"/>
      <c r="J197" s="1866"/>
      <c r="K197" s="1790"/>
      <c r="L197" s="1821"/>
      <c r="M197" s="1717">
        <f>SUM(N197:P197)</f>
        <v>10732</v>
      </c>
      <c r="N197" s="1717"/>
      <c r="O197" s="1715">
        <v>6500</v>
      </c>
      <c r="P197" s="1616">
        <v>4232</v>
      </c>
      <c r="Q197" s="1717">
        <f>SUM(R197:T197)</f>
        <v>6248</v>
      </c>
      <c r="R197" s="1704"/>
      <c r="S197" s="2136">
        <v>5814</v>
      </c>
      <c r="T197" s="2136">
        <v>434</v>
      </c>
      <c r="U197" s="1711"/>
      <c r="V197" s="1689">
        <f t="shared" si="86"/>
        <v>0</v>
      </c>
      <c r="W197" s="1647">
        <v>1</v>
      </c>
      <c r="X197" s="1648"/>
      <c r="Y197" s="1994"/>
      <c r="Z197" s="1647">
        <v>1</v>
      </c>
      <c r="AA197" s="1648"/>
      <c r="AB197" s="1645"/>
      <c r="AC197" s="1645"/>
      <c r="AD197" s="1994"/>
      <c r="AE197" s="1990"/>
      <c r="AF197" s="1637"/>
      <c r="AG197" s="1543">
        <f t="shared" si="101"/>
        <v>0</v>
      </c>
      <c r="AH197" s="1637"/>
      <c r="AI197" s="1543">
        <f t="shared" si="102"/>
        <v>0</v>
      </c>
      <c r="AJ197" s="1637"/>
      <c r="AK197" s="1543">
        <f t="shared" si="103"/>
        <v>0</v>
      </c>
      <c r="AL197" s="1637"/>
      <c r="AM197" s="1543">
        <f t="shared" si="104"/>
        <v>0</v>
      </c>
      <c r="AN197" s="1553"/>
      <c r="AO197" s="1553"/>
      <c r="AP197" s="1553"/>
      <c r="AQ197" s="1553"/>
      <c r="AR197" s="1553"/>
      <c r="AS197" s="1553"/>
      <c r="AT197" s="1553"/>
      <c r="AU197" s="1553"/>
      <c r="AV197" s="1553"/>
      <c r="AW197" s="1553"/>
      <c r="AX197" s="1553"/>
      <c r="AY197" s="1553"/>
      <c r="AZ197" s="1553"/>
      <c r="BA197" s="1553"/>
      <c r="BB197" s="1553"/>
      <c r="BC197" s="1553"/>
      <c r="BD197" s="1553"/>
      <c r="BE197" s="1553"/>
      <c r="BF197" s="1553"/>
      <c r="BG197" s="1553"/>
      <c r="BH197" s="1553"/>
      <c r="BI197" s="1553"/>
      <c r="BJ197" s="1553"/>
      <c r="BK197" s="1553"/>
      <c r="BL197" s="1553"/>
      <c r="BM197" s="1553"/>
      <c r="BN197" s="1553"/>
      <c r="BO197" s="1553"/>
      <c r="BP197" s="1553"/>
      <c r="BQ197" s="1553"/>
      <c r="BR197" s="1553"/>
      <c r="BS197" s="1553"/>
      <c r="BT197" s="1553"/>
      <c r="BU197" s="1553"/>
      <c r="BV197" s="1553"/>
      <c r="BW197" s="1553"/>
      <c r="BX197" s="1553"/>
      <c r="BY197" s="1553"/>
      <c r="BZ197" s="1553"/>
      <c r="CA197" s="1553"/>
      <c r="CB197" s="1553"/>
      <c r="CC197" s="1553"/>
      <c r="CD197" s="1553"/>
      <c r="CE197" s="1553"/>
      <c r="CF197" s="1553"/>
      <c r="CG197" s="1553"/>
      <c r="CH197" s="1553"/>
      <c r="CI197" s="1553"/>
      <c r="CJ197" s="1553"/>
      <c r="CK197" s="1553"/>
      <c r="CL197" s="1553"/>
      <c r="CM197" s="1553"/>
      <c r="CN197" s="1553"/>
      <c r="CO197" s="1553"/>
      <c r="CP197" s="1553"/>
      <c r="CQ197" s="1553"/>
      <c r="CR197" s="1553"/>
      <c r="CS197" s="1553"/>
      <c r="CT197" s="1553"/>
      <c r="CU197" s="1553"/>
      <c r="CV197" s="1553"/>
      <c r="CW197" s="1553"/>
      <c r="CX197" s="1553"/>
      <c r="CY197" s="1553"/>
      <c r="CZ197" s="1553"/>
      <c r="DA197" s="1553"/>
      <c r="DB197" s="1553"/>
      <c r="DC197" s="1553"/>
      <c r="DD197" s="1553"/>
      <c r="DE197" s="1553"/>
      <c r="DF197" s="1553"/>
      <c r="DG197" s="1553"/>
      <c r="DH197" s="1553"/>
      <c r="DI197" s="1553"/>
      <c r="DJ197" s="1553"/>
      <c r="DK197" s="1553"/>
      <c r="DL197" s="1553"/>
      <c r="DM197" s="1553"/>
      <c r="DN197" s="1553"/>
      <c r="DO197" s="1553"/>
      <c r="DP197" s="1553"/>
      <c r="DQ197" s="1553"/>
      <c r="DR197" s="1553"/>
      <c r="DS197" s="1553"/>
      <c r="DT197" s="1553"/>
      <c r="DU197" s="1553"/>
      <c r="DV197" s="1553"/>
      <c r="DW197" s="1553"/>
      <c r="DX197" s="1553"/>
      <c r="DY197" s="1553"/>
      <c r="DZ197" s="1553"/>
      <c r="EA197" s="1553"/>
      <c r="EB197" s="1553"/>
      <c r="EC197" s="1553"/>
      <c r="ED197" s="1553"/>
      <c r="EE197" s="1553"/>
      <c r="EF197" s="1553"/>
      <c r="EG197" s="1553"/>
      <c r="EH197" s="1553"/>
      <c r="EI197" s="1553"/>
      <c r="EJ197" s="1553"/>
      <c r="EK197" s="1553"/>
      <c r="EL197" s="1553"/>
      <c r="EM197" s="1553"/>
      <c r="EN197" s="1553"/>
      <c r="EO197" s="1553"/>
      <c r="EP197" s="1553"/>
      <c r="EQ197" s="1553"/>
      <c r="ER197" s="1553"/>
      <c r="ES197" s="1553"/>
      <c r="ET197" s="1553"/>
      <c r="EU197" s="1553"/>
      <c r="EV197" s="1553"/>
      <c r="EW197" s="1553"/>
      <c r="EX197" s="1553"/>
      <c r="EY197" s="1553"/>
      <c r="EZ197" s="1553"/>
      <c r="FA197" s="1602"/>
    </row>
    <row r="198" spans="1:157" s="1551" customFormat="1" ht="82.8">
      <c r="A198" s="1701"/>
      <c r="B198" s="1867" t="s">
        <v>670</v>
      </c>
      <c r="C198" s="1615"/>
      <c r="D198" s="1617"/>
      <c r="E198" s="1864">
        <v>23169.742999999999</v>
      </c>
      <c r="F198" s="1868" t="s">
        <v>967</v>
      </c>
      <c r="G198" s="1731">
        <v>360</v>
      </c>
      <c r="H198" s="2135" t="s">
        <v>1306</v>
      </c>
      <c r="I198" s="1730" t="s">
        <v>1311</v>
      </c>
      <c r="J198" s="1869">
        <v>19984</v>
      </c>
      <c r="K198" s="1731">
        <v>360</v>
      </c>
      <c r="L198" s="1868" t="s">
        <v>1312</v>
      </c>
      <c r="M198" s="1616"/>
      <c r="N198" s="1616"/>
      <c r="O198" s="1715"/>
      <c r="P198" s="1616"/>
      <c r="Q198" s="1738"/>
      <c r="R198" s="1710"/>
      <c r="S198" s="1710"/>
      <c r="T198" s="1710"/>
      <c r="U198" s="1675"/>
      <c r="V198" s="1689">
        <f t="shared" si="86"/>
        <v>3185.7429999999986</v>
      </c>
      <c r="W198" s="1647"/>
      <c r="X198" s="1648"/>
      <c r="Y198" s="1994"/>
      <c r="Z198" s="1647"/>
      <c r="AA198" s="1648"/>
      <c r="AB198" s="1645"/>
      <c r="AC198" s="1645"/>
      <c r="AD198" s="1994"/>
      <c r="AE198" s="1990"/>
      <c r="AF198" s="1637">
        <v>1</v>
      </c>
      <c r="AG198" s="1543">
        <f t="shared" si="101"/>
        <v>23169.742999999999</v>
      </c>
      <c r="AH198" s="1637">
        <v>1</v>
      </c>
      <c r="AI198" s="1543">
        <f t="shared" si="102"/>
        <v>19984</v>
      </c>
      <c r="AJ198" s="1637"/>
      <c r="AK198" s="1543">
        <f t="shared" si="103"/>
        <v>0</v>
      </c>
      <c r="AL198" s="1637"/>
      <c r="AM198" s="1543">
        <f t="shared" si="104"/>
        <v>0</v>
      </c>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1600"/>
    </row>
    <row r="199" spans="1:157" s="1551" customFormat="1" ht="41.4">
      <c r="A199" s="1701"/>
      <c r="B199" s="1974" t="s">
        <v>854</v>
      </c>
      <c r="C199" s="1736" t="s">
        <v>876</v>
      </c>
      <c r="D199" s="1870" t="s">
        <v>877</v>
      </c>
      <c r="E199" s="1871"/>
      <c r="F199" s="1693"/>
      <c r="G199" s="1717"/>
      <c r="H199" s="37" t="s">
        <v>1195</v>
      </c>
      <c r="I199" s="1730"/>
      <c r="J199" s="1869"/>
      <c r="K199" s="1731"/>
      <c r="L199" s="1868"/>
      <c r="M199" s="1616">
        <f>N199+O199+P199</f>
        <v>3303</v>
      </c>
      <c r="N199" s="1616"/>
      <c r="O199" s="1715">
        <v>100</v>
      </c>
      <c r="P199" s="1616">
        <v>3203</v>
      </c>
      <c r="Q199" s="1717">
        <f>SUM(R199:T199)</f>
        <v>406</v>
      </c>
      <c r="R199" s="1710"/>
      <c r="S199" s="1710"/>
      <c r="T199" s="2136">
        <v>406</v>
      </c>
      <c r="U199" s="1675"/>
      <c r="V199" s="1689">
        <f t="shared" si="86"/>
        <v>0</v>
      </c>
      <c r="W199" s="1647">
        <v>1</v>
      </c>
      <c r="X199" s="1648"/>
      <c r="Y199" s="1994"/>
      <c r="Z199" s="1647">
        <v>1</v>
      </c>
      <c r="AA199" s="1648"/>
      <c r="AB199" s="1645"/>
      <c r="AC199" s="1645"/>
      <c r="AD199" s="1994"/>
      <c r="AE199" s="1990"/>
      <c r="AF199" s="1637"/>
      <c r="AG199" s="1543">
        <f t="shared" si="101"/>
        <v>0</v>
      </c>
      <c r="AH199" s="1637"/>
      <c r="AI199" s="1543">
        <f t="shared" si="102"/>
        <v>0</v>
      </c>
      <c r="AJ199" s="1637"/>
      <c r="AK199" s="1543">
        <f t="shared" si="103"/>
        <v>0</v>
      </c>
      <c r="AL199" s="1637"/>
      <c r="AM199" s="1543">
        <f t="shared" si="104"/>
        <v>0</v>
      </c>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1600"/>
    </row>
    <row r="200" spans="1:157" s="1551" customFormat="1" ht="27.6">
      <c r="A200" s="1701"/>
      <c r="B200" s="1867" t="s">
        <v>670</v>
      </c>
      <c r="C200" s="1615"/>
      <c r="D200" s="1617"/>
      <c r="E200" s="1864">
        <v>53032</v>
      </c>
      <c r="F200" s="1868" t="s">
        <v>1007</v>
      </c>
      <c r="G200" s="1731">
        <v>450</v>
      </c>
      <c r="H200" s="37"/>
      <c r="I200" s="1730"/>
      <c r="J200" s="1869"/>
      <c r="K200" s="1731"/>
      <c r="L200" s="1868"/>
      <c r="M200" s="1616"/>
      <c r="N200" s="1616"/>
      <c r="O200" s="1715"/>
      <c r="P200" s="1616"/>
      <c r="Q200" s="1738"/>
      <c r="R200" s="1710"/>
      <c r="S200" s="1710"/>
      <c r="T200" s="1710"/>
      <c r="U200" s="1675"/>
      <c r="V200" s="1689">
        <f t="shared" si="86"/>
        <v>53032</v>
      </c>
      <c r="W200" s="1647"/>
      <c r="X200" s="1648"/>
      <c r="Y200" s="1994"/>
      <c r="Z200" s="1647"/>
      <c r="AA200" s="1648"/>
      <c r="AB200" s="1645"/>
      <c r="AC200" s="1645"/>
      <c r="AD200" s="1994"/>
      <c r="AE200" s="1990"/>
      <c r="AF200" s="1637">
        <v>1</v>
      </c>
      <c r="AG200" s="1543">
        <f t="shared" si="101"/>
        <v>53032</v>
      </c>
      <c r="AH200" s="1637"/>
      <c r="AI200" s="1543">
        <f t="shared" si="102"/>
        <v>0</v>
      </c>
      <c r="AJ200" s="1637"/>
      <c r="AK200" s="1543">
        <f t="shared" si="103"/>
        <v>0</v>
      </c>
      <c r="AL200" s="1637"/>
      <c r="AM200" s="1543">
        <f t="shared" si="104"/>
        <v>0</v>
      </c>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1600"/>
    </row>
    <row r="201" spans="1:157" s="1551" customFormat="1" ht="38.4" customHeight="1">
      <c r="A201" s="1701"/>
      <c r="B201" s="1974" t="s">
        <v>1234</v>
      </c>
      <c r="C201" s="1736" t="s">
        <v>602</v>
      </c>
      <c r="D201" s="1870" t="s">
        <v>1244</v>
      </c>
      <c r="E201" s="1864"/>
      <c r="F201" s="1868"/>
      <c r="G201" s="1731"/>
      <c r="H201" s="1730"/>
      <c r="I201" s="1730"/>
      <c r="J201" s="1869"/>
      <c r="K201" s="1731"/>
      <c r="L201" s="1868"/>
      <c r="M201" s="1616">
        <f>N201+O201+P201</f>
        <v>1405</v>
      </c>
      <c r="N201" s="1616"/>
      <c r="O201" s="1715">
        <v>100</v>
      </c>
      <c r="P201" s="1616">
        <v>1305</v>
      </c>
      <c r="Q201" s="1717">
        <f>SUM(R201:T201)</f>
        <v>1208</v>
      </c>
      <c r="R201" s="1710"/>
      <c r="S201" s="1710"/>
      <c r="T201" s="1710">
        <v>1208</v>
      </c>
      <c r="U201" s="1675"/>
      <c r="V201" s="1689">
        <f t="shared" si="86"/>
        <v>0</v>
      </c>
      <c r="W201" s="1647">
        <v>1</v>
      </c>
      <c r="X201" s="1648"/>
      <c r="Y201" s="1994"/>
      <c r="Z201" s="1647">
        <v>1</v>
      </c>
      <c r="AA201" s="1648"/>
      <c r="AB201" s="1645"/>
      <c r="AC201" s="1645"/>
      <c r="AD201" s="1994"/>
      <c r="AE201" s="1990"/>
      <c r="AF201" s="1637"/>
      <c r="AG201" s="1543">
        <f t="shared" si="101"/>
        <v>0</v>
      </c>
      <c r="AH201" s="1637"/>
      <c r="AI201" s="1543">
        <f t="shared" si="102"/>
        <v>0</v>
      </c>
      <c r="AJ201" s="1637"/>
      <c r="AK201" s="1543">
        <f t="shared" si="103"/>
        <v>0</v>
      </c>
      <c r="AL201" s="1637"/>
      <c r="AM201" s="1543">
        <f t="shared" si="104"/>
        <v>0</v>
      </c>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1600"/>
    </row>
    <row r="202" spans="1:157" s="1551" customFormat="1" ht="55.2">
      <c r="A202" s="1701"/>
      <c r="B202" s="1867" t="s">
        <v>1197</v>
      </c>
      <c r="C202" s="1615"/>
      <c r="D202" s="1617"/>
      <c r="E202" s="1864">
        <v>20926</v>
      </c>
      <c r="F202" s="1868" t="s">
        <v>1149</v>
      </c>
      <c r="G202" s="1731">
        <v>300</v>
      </c>
      <c r="H202" s="2134" t="s">
        <v>1308</v>
      </c>
      <c r="I202" s="1730"/>
      <c r="J202" s="1869"/>
      <c r="K202" s="1731"/>
      <c r="L202" s="1868"/>
      <c r="M202" s="1616"/>
      <c r="N202" s="1616"/>
      <c r="O202" s="1715"/>
      <c r="P202" s="1616"/>
      <c r="Q202" s="1738"/>
      <c r="R202" s="1710"/>
      <c r="S202" s="1710"/>
      <c r="T202" s="1710"/>
      <c r="U202" s="1675"/>
      <c r="V202" s="1689">
        <f t="shared" si="86"/>
        <v>20926</v>
      </c>
      <c r="W202" s="1647"/>
      <c r="X202" s="1648"/>
      <c r="Y202" s="1994"/>
      <c r="Z202" s="1647"/>
      <c r="AA202" s="1648"/>
      <c r="AB202" s="1645"/>
      <c r="AC202" s="1645"/>
      <c r="AD202" s="1994"/>
      <c r="AE202" s="1990"/>
      <c r="AF202" s="1637">
        <v>1</v>
      </c>
      <c r="AG202" s="1543">
        <f t="shared" si="101"/>
        <v>20926</v>
      </c>
      <c r="AH202" s="1637"/>
      <c r="AI202" s="1543">
        <f t="shared" si="102"/>
        <v>0</v>
      </c>
      <c r="AJ202" s="1637"/>
      <c r="AK202" s="1543">
        <f t="shared" si="103"/>
        <v>0</v>
      </c>
      <c r="AL202" s="1637"/>
      <c r="AM202" s="1543">
        <f t="shared" si="104"/>
        <v>0</v>
      </c>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1600"/>
    </row>
    <row r="203" spans="1:157" s="1551" customFormat="1" ht="41.4">
      <c r="A203" s="1701"/>
      <c r="B203" s="1974" t="s">
        <v>1235</v>
      </c>
      <c r="C203" s="1736" t="s">
        <v>602</v>
      </c>
      <c r="D203" s="1560" t="s">
        <v>1203</v>
      </c>
      <c r="E203" s="1864"/>
      <c r="F203" s="1868"/>
      <c r="G203" s="1731"/>
      <c r="H203" s="2134" t="s">
        <v>1307</v>
      </c>
      <c r="I203" s="1730"/>
      <c r="J203" s="1869"/>
      <c r="K203" s="1731"/>
      <c r="L203" s="1868"/>
      <c r="M203" s="1616">
        <f>N203+O203+P203</f>
        <v>1005</v>
      </c>
      <c r="N203" s="1616"/>
      <c r="O203" s="1715">
        <v>200</v>
      </c>
      <c r="P203" s="1616">
        <v>805</v>
      </c>
      <c r="Q203" s="1717">
        <f>SUM(R203:T203)</f>
        <v>595</v>
      </c>
      <c r="R203" s="1710"/>
      <c r="S203" s="1710"/>
      <c r="T203" s="1710">
        <v>595</v>
      </c>
      <c r="U203" s="1675"/>
      <c r="V203" s="1689">
        <f t="shared" si="86"/>
        <v>0</v>
      </c>
      <c r="W203" s="1647">
        <v>1</v>
      </c>
      <c r="X203" s="1648"/>
      <c r="Y203" s="1994"/>
      <c r="Z203" s="1647">
        <v>1</v>
      </c>
      <c r="AA203" s="1648"/>
      <c r="AB203" s="1645"/>
      <c r="AC203" s="1645"/>
      <c r="AD203" s="1994"/>
      <c r="AE203" s="1990"/>
      <c r="AF203" s="1637"/>
      <c r="AG203" s="1543">
        <f t="shared" si="101"/>
        <v>0</v>
      </c>
      <c r="AH203" s="1637"/>
      <c r="AI203" s="1543">
        <f t="shared" si="102"/>
        <v>0</v>
      </c>
      <c r="AJ203" s="1637"/>
      <c r="AK203" s="1543">
        <f t="shared" si="103"/>
        <v>0</v>
      </c>
      <c r="AL203" s="1637"/>
      <c r="AM203" s="1543">
        <f t="shared" si="104"/>
        <v>0</v>
      </c>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1600"/>
    </row>
    <row r="204" spans="1:157" s="1551" customFormat="1" ht="27.6">
      <c r="A204" s="1701"/>
      <c r="B204" s="2114" t="s">
        <v>1200</v>
      </c>
      <c r="C204" s="357"/>
      <c r="D204" s="38"/>
      <c r="E204" s="2115">
        <v>9662</v>
      </c>
      <c r="F204" s="2116" t="s">
        <v>1201</v>
      </c>
      <c r="G204" s="773">
        <v>300</v>
      </c>
      <c r="H204" s="356"/>
      <c r="I204" s="1730"/>
      <c r="J204" s="1869"/>
      <c r="K204" s="1731"/>
      <c r="L204" s="1868"/>
      <c r="M204" s="1616"/>
      <c r="N204" s="1616"/>
      <c r="O204" s="1715"/>
      <c r="P204" s="1616"/>
      <c r="Q204" s="1738"/>
      <c r="R204" s="1710"/>
      <c r="S204" s="1710"/>
      <c r="T204" s="1710"/>
      <c r="U204" s="1675"/>
      <c r="V204" s="1689">
        <f t="shared" si="86"/>
        <v>9662</v>
      </c>
      <c r="W204" s="1647"/>
      <c r="X204" s="1648"/>
      <c r="Y204" s="1994"/>
      <c r="Z204" s="1647"/>
      <c r="AA204" s="1648"/>
      <c r="AB204" s="1645"/>
      <c r="AC204" s="1645"/>
      <c r="AD204" s="1994"/>
      <c r="AE204" s="1990"/>
      <c r="AF204" s="1637">
        <v>1</v>
      </c>
      <c r="AG204" s="1543">
        <f t="shared" si="101"/>
        <v>9662</v>
      </c>
      <c r="AH204" s="1637"/>
      <c r="AI204" s="1543">
        <f t="shared" si="102"/>
        <v>0</v>
      </c>
      <c r="AJ204" s="1637"/>
      <c r="AK204" s="1543">
        <f t="shared" si="103"/>
        <v>0</v>
      </c>
      <c r="AL204" s="1637"/>
      <c r="AM204" s="1543">
        <f t="shared" si="104"/>
        <v>0</v>
      </c>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1600"/>
    </row>
    <row r="205" spans="1:157" s="1551" customFormat="1" ht="27.6">
      <c r="A205" s="1701"/>
      <c r="B205" s="2114" t="s">
        <v>856</v>
      </c>
      <c r="C205" s="357"/>
      <c r="D205" s="38"/>
      <c r="E205" s="2115">
        <v>1126</v>
      </c>
      <c r="F205" s="2116" t="s">
        <v>1202</v>
      </c>
      <c r="G205" s="773">
        <v>120</v>
      </c>
      <c r="H205" s="356"/>
      <c r="I205" s="1730"/>
      <c r="J205" s="1869"/>
      <c r="K205" s="1731"/>
      <c r="L205" s="1868"/>
      <c r="M205" s="1616"/>
      <c r="N205" s="1616"/>
      <c r="O205" s="1715"/>
      <c r="P205" s="1616"/>
      <c r="Q205" s="1738"/>
      <c r="R205" s="1710"/>
      <c r="S205" s="1710"/>
      <c r="T205" s="1710"/>
      <c r="U205" s="1675"/>
      <c r="V205" s="1689">
        <f t="shared" si="86"/>
        <v>1126</v>
      </c>
      <c r="W205" s="1647"/>
      <c r="X205" s="1648"/>
      <c r="Y205" s="1994"/>
      <c r="Z205" s="1647"/>
      <c r="AA205" s="1648"/>
      <c r="AB205" s="1645"/>
      <c r="AC205" s="1645"/>
      <c r="AD205" s="1994"/>
      <c r="AE205" s="1990"/>
      <c r="AF205" s="1637"/>
      <c r="AG205" s="1543">
        <f t="shared" si="101"/>
        <v>0</v>
      </c>
      <c r="AH205" s="1637"/>
      <c r="AI205" s="1543">
        <f t="shared" si="102"/>
        <v>0</v>
      </c>
      <c r="AJ205" s="1637">
        <v>1</v>
      </c>
      <c r="AK205" s="1543">
        <f t="shared" si="103"/>
        <v>1126</v>
      </c>
      <c r="AL205" s="1637"/>
      <c r="AM205" s="1543">
        <f t="shared" si="104"/>
        <v>0</v>
      </c>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1600"/>
    </row>
    <row r="206" spans="1:157" s="1551" customFormat="1" ht="55.2">
      <c r="A206" s="1701"/>
      <c r="B206" s="1974" t="s">
        <v>1199</v>
      </c>
      <c r="C206" s="1736" t="s">
        <v>878</v>
      </c>
      <c r="D206" s="1560" t="s">
        <v>1245</v>
      </c>
      <c r="E206" s="1864"/>
      <c r="F206" s="1868"/>
      <c r="G206" s="1731"/>
      <c r="H206" s="2134" t="s">
        <v>1308</v>
      </c>
      <c r="I206" s="1730"/>
      <c r="J206" s="1869"/>
      <c r="K206" s="1731"/>
      <c r="L206" s="1868"/>
      <c r="M206" s="1616">
        <f>N206+O206+P206</f>
        <v>1337</v>
      </c>
      <c r="N206" s="1616"/>
      <c r="O206" s="1715">
        <v>100</v>
      </c>
      <c r="P206" s="1616">
        <v>1237</v>
      </c>
      <c r="Q206" s="1717">
        <f>SUM(R206:T206)</f>
        <v>831</v>
      </c>
      <c r="R206" s="1710"/>
      <c r="S206" s="1710"/>
      <c r="T206" s="1710">
        <v>831</v>
      </c>
      <c r="U206" s="1675"/>
      <c r="V206" s="1689">
        <f t="shared" si="86"/>
        <v>0</v>
      </c>
      <c r="W206" s="1647">
        <v>1</v>
      </c>
      <c r="X206" s="1648"/>
      <c r="Y206" s="1994"/>
      <c r="Z206" s="1647">
        <v>1</v>
      </c>
      <c r="AA206" s="1648"/>
      <c r="AB206" s="1645"/>
      <c r="AC206" s="1645"/>
      <c r="AD206" s="1994"/>
      <c r="AE206" s="1990"/>
      <c r="AF206" s="1637"/>
      <c r="AG206" s="1543">
        <f t="shared" si="101"/>
        <v>0</v>
      </c>
      <c r="AH206" s="1637"/>
      <c r="AI206" s="1543">
        <f t="shared" si="102"/>
        <v>0</v>
      </c>
      <c r="AJ206" s="1637"/>
      <c r="AK206" s="1543">
        <f t="shared" si="103"/>
        <v>0</v>
      </c>
      <c r="AL206" s="1637"/>
      <c r="AM206" s="1543">
        <f t="shared" si="104"/>
        <v>0</v>
      </c>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1600"/>
    </row>
    <row r="207" spans="1:157" s="1551" customFormat="1" ht="41.4">
      <c r="A207" s="1701"/>
      <c r="B207" s="1867" t="s">
        <v>879</v>
      </c>
      <c r="C207" s="1615"/>
      <c r="D207" s="1617"/>
      <c r="E207" s="1864">
        <v>26917</v>
      </c>
      <c r="F207" s="1868" t="s">
        <v>1011</v>
      </c>
      <c r="G207" s="1731">
        <v>600</v>
      </c>
      <c r="H207" s="37"/>
      <c r="I207" s="1730"/>
      <c r="J207" s="1869"/>
      <c r="K207" s="1731"/>
      <c r="L207" s="1868"/>
      <c r="M207" s="1616"/>
      <c r="N207" s="1616"/>
      <c r="O207" s="1715"/>
      <c r="P207" s="1616"/>
      <c r="Q207" s="1738"/>
      <c r="R207" s="1710"/>
      <c r="S207" s="1710"/>
      <c r="T207" s="1710"/>
      <c r="U207" s="1675"/>
      <c r="V207" s="1689">
        <f t="shared" si="86"/>
        <v>26917</v>
      </c>
      <c r="W207" s="1647"/>
      <c r="X207" s="1648"/>
      <c r="Y207" s="1994"/>
      <c r="Z207" s="1647"/>
      <c r="AA207" s="1648"/>
      <c r="AB207" s="1645"/>
      <c r="AC207" s="1645"/>
      <c r="AD207" s="1994"/>
      <c r="AE207" s="1990"/>
      <c r="AF207" s="1637">
        <v>1</v>
      </c>
      <c r="AG207" s="1543">
        <f t="shared" si="101"/>
        <v>26917</v>
      </c>
      <c r="AH207" s="1637"/>
      <c r="AI207" s="1543">
        <f t="shared" si="102"/>
        <v>0</v>
      </c>
      <c r="AJ207" s="1637"/>
      <c r="AK207" s="1543">
        <f t="shared" si="103"/>
        <v>0</v>
      </c>
      <c r="AL207" s="1637"/>
      <c r="AM207" s="1543">
        <f t="shared" si="104"/>
        <v>0</v>
      </c>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1600"/>
    </row>
    <row r="208" spans="1:157" s="1551" customFormat="1" ht="27.6">
      <c r="A208" s="1701"/>
      <c r="B208" s="1867" t="s">
        <v>1196</v>
      </c>
      <c r="C208" s="1615"/>
      <c r="D208" s="1617"/>
      <c r="E208" s="1864">
        <v>741</v>
      </c>
      <c r="F208" s="1868" t="s">
        <v>1011</v>
      </c>
      <c r="G208" s="1731">
        <v>600</v>
      </c>
      <c r="H208" s="356"/>
      <c r="I208" s="1730"/>
      <c r="J208" s="1869"/>
      <c r="K208" s="1731"/>
      <c r="L208" s="1868"/>
      <c r="M208" s="1616"/>
      <c r="N208" s="1616"/>
      <c r="O208" s="1715"/>
      <c r="P208" s="1616"/>
      <c r="Q208" s="1738"/>
      <c r="R208" s="1710"/>
      <c r="S208" s="1710"/>
      <c r="T208" s="1710"/>
      <c r="U208" s="1675"/>
      <c r="V208" s="1689">
        <f t="shared" si="86"/>
        <v>741</v>
      </c>
      <c r="W208" s="1647"/>
      <c r="X208" s="1648"/>
      <c r="Y208" s="1994"/>
      <c r="Z208" s="1647"/>
      <c r="AA208" s="1648"/>
      <c r="AB208" s="1645"/>
      <c r="AC208" s="1645"/>
      <c r="AD208" s="1994"/>
      <c r="AE208" s="1990"/>
      <c r="AF208" s="1637">
        <v>1</v>
      </c>
      <c r="AG208" s="1543">
        <f t="shared" si="101"/>
        <v>741</v>
      </c>
      <c r="AH208" s="1637"/>
      <c r="AI208" s="1543">
        <f t="shared" si="102"/>
        <v>0</v>
      </c>
      <c r="AJ208" s="1637"/>
      <c r="AK208" s="1543">
        <f t="shared" si="103"/>
        <v>0</v>
      </c>
      <c r="AL208" s="1637"/>
      <c r="AM208" s="1543">
        <f t="shared" si="104"/>
        <v>0</v>
      </c>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1600"/>
    </row>
    <row r="209" spans="1:386" s="329" customFormat="1">
      <c r="A209" s="1675"/>
      <c r="B209" s="1676" t="s">
        <v>27</v>
      </c>
      <c r="C209" s="1724"/>
      <c r="D209" s="1725"/>
      <c r="E209" s="1726"/>
      <c r="F209" s="1727"/>
      <c r="G209" s="1726"/>
      <c r="H209" s="1727"/>
      <c r="I209" s="1728"/>
      <c r="J209" s="1726"/>
      <c r="K209" s="1726"/>
      <c r="L209" s="1727"/>
      <c r="M209" s="1726"/>
      <c r="N209" s="1726"/>
      <c r="O209" s="1726"/>
      <c r="P209" s="1726"/>
      <c r="Q209" s="1729"/>
      <c r="R209" s="1729"/>
      <c r="S209" s="1729"/>
      <c r="T209" s="1729"/>
      <c r="U209" s="1675"/>
      <c r="V209" s="1689">
        <f t="shared" si="86"/>
        <v>0</v>
      </c>
      <c r="W209" s="1635"/>
      <c r="X209" s="1636"/>
      <c r="Y209" s="1994"/>
      <c r="Z209" s="1635"/>
      <c r="AA209" s="1636"/>
      <c r="AB209" s="1637"/>
      <c r="AC209" s="1637"/>
      <c r="AD209" s="1994"/>
      <c r="AE209" s="1990"/>
      <c r="AF209" s="1637"/>
      <c r="AG209" s="1543">
        <f t="shared" si="101"/>
        <v>0</v>
      </c>
      <c r="AH209" s="1637"/>
      <c r="AI209" s="1543">
        <f t="shared" si="102"/>
        <v>0</v>
      </c>
      <c r="AJ209" s="1637"/>
      <c r="AK209" s="1543">
        <f t="shared" si="103"/>
        <v>0</v>
      </c>
      <c r="AL209" s="1637"/>
      <c r="AM209" s="1543">
        <f t="shared" si="104"/>
        <v>0</v>
      </c>
      <c r="AN209" s="1549"/>
      <c r="AO209" s="1549"/>
      <c r="AP209" s="1549"/>
      <c r="AQ209" s="1549"/>
      <c r="AR209" s="1549"/>
      <c r="AS209" s="1549"/>
      <c r="AT209" s="1549"/>
      <c r="AU209" s="1549"/>
      <c r="AV209" s="1549"/>
      <c r="AW209" s="1549"/>
      <c r="AX209" s="1549"/>
      <c r="AY209" s="1549"/>
      <c r="AZ209" s="1549"/>
      <c r="BA209" s="1549"/>
      <c r="BB209" s="1549"/>
      <c r="BC209" s="1549"/>
      <c r="BD209" s="1549"/>
      <c r="BE209" s="1549"/>
      <c r="BF209" s="1549"/>
      <c r="BG209" s="1549"/>
      <c r="BH209" s="1549"/>
      <c r="BI209" s="1549"/>
      <c r="BJ209" s="1549"/>
      <c r="BK209" s="1549"/>
      <c r="BL209" s="1549"/>
      <c r="BM209" s="1549"/>
      <c r="BN209" s="1549"/>
      <c r="BO209" s="1549"/>
      <c r="BP209" s="1549"/>
      <c r="BQ209" s="1549"/>
      <c r="BR209" s="1549"/>
      <c r="BS209" s="1549"/>
      <c r="BT209" s="1549"/>
      <c r="BU209" s="1549"/>
      <c r="BV209" s="1549"/>
      <c r="BW209" s="1549"/>
      <c r="BX209" s="1549"/>
      <c r="BY209" s="1549"/>
      <c r="BZ209" s="1549"/>
      <c r="CA209" s="1549"/>
      <c r="CB209" s="1549"/>
      <c r="CC209" s="1549"/>
      <c r="CD209" s="1549"/>
      <c r="CE209" s="1549"/>
      <c r="CF209" s="1549"/>
      <c r="CG209" s="1549"/>
      <c r="CH209" s="1549"/>
      <c r="CI209" s="1549"/>
      <c r="CJ209" s="1549"/>
      <c r="CK209" s="1549"/>
      <c r="CL209" s="1549"/>
      <c r="CM209" s="1549"/>
      <c r="CN209" s="1549"/>
      <c r="CO209" s="1549"/>
      <c r="CP209" s="1549"/>
      <c r="CQ209" s="1549"/>
      <c r="CR209" s="1549"/>
      <c r="CS209" s="1549"/>
      <c r="CT209" s="1549"/>
      <c r="CU209" s="1549"/>
      <c r="CV209" s="1549"/>
      <c r="CW209" s="1549"/>
      <c r="CX209" s="1549"/>
      <c r="CY209" s="1549"/>
      <c r="CZ209" s="1549"/>
      <c r="DA209" s="1549"/>
      <c r="DB209" s="1549"/>
      <c r="DC209" s="1549"/>
      <c r="DD209" s="1549"/>
      <c r="DE209" s="1549"/>
      <c r="DF209" s="1549"/>
      <c r="DG209" s="1549"/>
      <c r="DH209" s="1549"/>
      <c r="DI209" s="1549"/>
      <c r="DJ209" s="1549"/>
      <c r="DK209" s="1549"/>
      <c r="DL209" s="1549"/>
      <c r="DM209" s="1549"/>
      <c r="DN209" s="1549"/>
      <c r="DO209" s="1549"/>
      <c r="DP209" s="1549"/>
      <c r="DQ209" s="1549"/>
      <c r="DR209" s="1549"/>
      <c r="DS209" s="1549"/>
      <c r="DT209" s="1549"/>
      <c r="DU209" s="1549"/>
      <c r="DV209" s="1549"/>
      <c r="DW209" s="1549"/>
      <c r="DX209" s="1549"/>
      <c r="DY209" s="1549"/>
      <c r="DZ209" s="1549"/>
      <c r="EA209" s="1549"/>
      <c r="EB209" s="1549"/>
      <c r="EC209" s="1549"/>
      <c r="ED209" s="1549"/>
      <c r="EE209" s="1549"/>
      <c r="EF209" s="1549"/>
      <c r="EG209" s="1549"/>
      <c r="EH209" s="1549"/>
      <c r="EI209" s="1549"/>
      <c r="EJ209" s="1549"/>
      <c r="EK209" s="1549"/>
      <c r="EL209" s="1549"/>
      <c r="EM209" s="1549"/>
      <c r="EN209" s="1549"/>
      <c r="EO209" s="1549"/>
      <c r="EP209" s="1549"/>
      <c r="EQ209" s="1549"/>
      <c r="ER209" s="1549"/>
      <c r="ES209" s="1549"/>
      <c r="ET209" s="1549"/>
      <c r="EU209" s="1549"/>
      <c r="EV209" s="1549"/>
      <c r="EW209" s="1549"/>
      <c r="EX209" s="1549"/>
      <c r="EY209" s="1549"/>
      <c r="EZ209" s="1549"/>
      <c r="FA209" s="1603"/>
    </row>
    <row r="210" spans="1:386" s="329" customFormat="1">
      <c r="A210" s="1675"/>
      <c r="B210" s="1676" t="s">
        <v>166</v>
      </c>
      <c r="C210" s="1724"/>
      <c r="D210" s="1725"/>
      <c r="E210" s="1726"/>
      <c r="F210" s="1724"/>
      <c r="G210" s="1781"/>
      <c r="H210" s="1872"/>
      <c r="I210" s="1873"/>
      <c r="J210" s="1874"/>
      <c r="K210" s="1874"/>
      <c r="L210" s="1872"/>
      <c r="M210" s="1678"/>
      <c r="N210" s="1678"/>
      <c r="O210" s="1678"/>
      <c r="P210" s="1678"/>
      <c r="Q210" s="1680"/>
      <c r="R210" s="1680"/>
      <c r="S210" s="1680"/>
      <c r="T210" s="1680"/>
      <c r="U210" s="1675"/>
      <c r="V210" s="1689">
        <f t="shared" si="86"/>
        <v>0</v>
      </c>
      <c r="W210" s="1635"/>
      <c r="X210" s="1636"/>
      <c r="Y210" s="1994"/>
      <c r="Z210" s="1635"/>
      <c r="AA210" s="1636"/>
      <c r="AB210" s="1637"/>
      <c r="AC210" s="1637"/>
      <c r="AD210" s="1994"/>
      <c r="AE210" s="1990"/>
      <c r="AF210" s="1637"/>
      <c r="AG210" s="1543">
        <f t="shared" si="101"/>
        <v>0</v>
      </c>
      <c r="AH210" s="1637"/>
      <c r="AI210" s="1543">
        <f t="shared" si="102"/>
        <v>0</v>
      </c>
      <c r="AJ210" s="1637"/>
      <c r="AK210" s="1543">
        <f t="shared" si="103"/>
        <v>0</v>
      </c>
      <c r="AL210" s="1637"/>
      <c r="AM210" s="1543">
        <f t="shared" si="104"/>
        <v>0</v>
      </c>
      <c r="AN210" s="1549"/>
      <c r="AO210" s="1549"/>
      <c r="AP210" s="1549"/>
      <c r="AQ210" s="1549"/>
      <c r="AR210" s="1549"/>
      <c r="AS210" s="1549"/>
      <c r="AT210" s="1549"/>
      <c r="AU210" s="1549"/>
      <c r="AV210" s="1549"/>
      <c r="AW210" s="1549"/>
      <c r="AX210" s="1549"/>
      <c r="AY210" s="1549"/>
      <c r="AZ210" s="1549"/>
      <c r="BA210" s="1549"/>
      <c r="BB210" s="1549"/>
      <c r="BC210" s="1549"/>
      <c r="BD210" s="1549"/>
      <c r="BE210" s="1549"/>
      <c r="BF210" s="1549"/>
      <c r="BG210" s="1549"/>
      <c r="BH210" s="1549"/>
      <c r="BI210" s="1549"/>
      <c r="BJ210" s="1549"/>
      <c r="BK210" s="1549"/>
      <c r="BL210" s="1549"/>
      <c r="BM210" s="1549"/>
      <c r="BN210" s="1549"/>
      <c r="BO210" s="1549"/>
      <c r="BP210" s="1549"/>
      <c r="BQ210" s="1549"/>
      <c r="BR210" s="1549"/>
      <c r="BS210" s="1549"/>
      <c r="BT210" s="1549"/>
      <c r="BU210" s="1549"/>
      <c r="BV210" s="1549"/>
      <c r="BW210" s="1549"/>
      <c r="BX210" s="1549"/>
      <c r="BY210" s="1549"/>
      <c r="BZ210" s="1549"/>
      <c r="CA210" s="1549"/>
      <c r="CB210" s="1549"/>
      <c r="CC210" s="1549"/>
      <c r="CD210" s="1549"/>
      <c r="CE210" s="1549"/>
      <c r="CF210" s="1549"/>
      <c r="CG210" s="1549"/>
      <c r="CH210" s="1549"/>
      <c r="CI210" s="1549"/>
      <c r="CJ210" s="1549"/>
      <c r="CK210" s="1549"/>
      <c r="CL210" s="1549"/>
      <c r="CM210" s="1549"/>
      <c r="CN210" s="1549"/>
      <c r="CO210" s="1549"/>
      <c r="CP210" s="1549"/>
      <c r="CQ210" s="1549"/>
      <c r="CR210" s="1549"/>
      <c r="CS210" s="1549"/>
      <c r="CT210" s="1549"/>
      <c r="CU210" s="1549"/>
      <c r="CV210" s="1549"/>
      <c r="CW210" s="1549"/>
      <c r="CX210" s="1549"/>
      <c r="CY210" s="1549"/>
      <c r="CZ210" s="1549"/>
      <c r="DA210" s="1549"/>
      <c r="DB210" s="1549"/>
      <c r="DC210" s="1549"/>
      <c r="DD210" s="1549"/>
      <c r="DE210" s="1549"/>
      <c r="DF210" s="1549"/>
      <c r="DG210" s="1549"/>
      <c r="DH210" s="1549"/>
      <c r="DI210" s="1549"/>
      <c r="DJ210" s="1549"/>
      <c r="DK210" s="1549"/>
      <c r="DL210" s="1549"/>
      <c r="DM210" s="1549"/>
      <c r="DN210" s="1549"/>
      <c r="DO210" s="1549"/>
      <c r="DP210" s="1549"/>
      <c r="DQ210" s="1549"/>
      <c r="DR210" s="1549"/>
      <c r="DS210" s="1549"/>
      <c r="DT210" s="1549"/>
      <c r="DU210" s="1549"/>
      <c r="DV210" s="1549"/>
      <c r="DW210" s="1549"/>
      <c r="DX210" s="1549"/>
      <c r="DY210" s="1549"/>
      <c r="DZ210" s="1549"/>
      <c r="EA210" s="1549"/>
      <c r="EB210" s="1549"/>
      <c r="EC210" s="1549"/>
      <c r="ED210" s="1549"/>
      <c r="EE210" s="1549"/>
      <c r="EF210" s="1549"/>
      <c r="EG210" s="1549"/>
      <c r="EH210" s="1549"/>
      <c r="EI210" s="1549"/>
      <c r="EJ210" s="1549"/>
      <c r="EK210" s="1549"/>
      <c r="EL210" s="1549"/>
      <c r="EM210" s="1549"/>
      <c r="EN210" s="1549"/>
      <c r="EO210" s="1549"/>
      <c r="EP210" s="1549"/>
      <c r="EQ210" s="1549"/>
      <c r="ER210" s="1549"/>
      <c r="ES210" s="1549"/>
      <c r="ET210" s="1549"/>
      <c r="EU210" s="1549"/>
      <c r="EV210" s="1549"/>
      <c r="EW210" s="1549"/>
      <c r="EX210" s="1549"/>
      <c r="EY210" s="1549"/>
      <c r="EZ210" s="1549"/>
      <c r="FA210" s="1603"/>
    </row>
    <row r="211" spans="1:386" s="1558" customFormat="1" ht="41.4">
      <c r="A211" s="1816"/>
      <c r="B211" s="1804" t="s">
        <v>600</v>
      </c>
      <c r="C211" s="1736" t="s">
        <v>601</v>
      </c>
      <c r="D211" s="1870" t="s">
        <v>671</v>
      </c>
      <c r="E211" s="1871"/>
      <c r="F211" s="1693"/>
      <c r="G211" s="1871"/>
      <c r="H211" s="1691" t="s">
        <v>33</v>
      </c>
      <c r="I211" s="1693"/>
      <c r="J211" s="1717"/>
      <c r="K211" s="1717"/>
      <c r="L211" s="1693"/>
      <c r="M211" s="1789">
        <f>SUM(N211:P211)</f>
        <v>2653</v>
      </c>
      <c r="N211" s="1789"/>
      <c r="O211" s="1789">
        <v>2653</v>
      </c>
      <c r="P211" s="1706">
        <v>0</v>
      </c>
      <c r="Q211" s="1789">
        <f>SUM(R211:T211)</f>
        <v>1999</v>
      </c>
      <c r="R211" s="1789">
        <v>0</v>
      </c>
      <c r="S211" s="1706">
        <v>1999</v>
      </c>
      <c r="T211" s="1789">
        <v>0</v>
      </c>
      <c r="U211" s="1711"/>
      <c r="V211" s="1689">
        <f t="shared" si="86"/>
        <v>0</v>
      </c>
      <c r="W211" s="1647">
        <v>1</v>
      </c>
      <c r="X211" s="1648"/>
      <c r="Y211" s="1994"/>
      <c r="Z211" s="1647">
        <v>1</v>
      </c>
      <c r="AA211" s="1648"/>
      <c r="AB211" s="1645"/>
      <c r="AC211" s="1645"/>
      <c r="AD211" s="1994"/>
      <c r="AE211" s="1990"/>
      <c r="AF211" s="1637"/>
      <c r="AG211" s="1543">
        <f t="shared" si="101"/>
        <v>0</v>
      </c>
      <c r="AH211" s="1637"/>
      <c r="AI211" s="1543">
        <f t="shared" si="102"/>
        <v>0</v>
      </c>
      <c r="AJ211" s="1637"/>
      <c r="AK211" s="1543">
        <f t="shared" si="103"/>
        <v>0</v>
      </c>
      <c r="AL211" s="1637"/>
      <c r="AM211" s="1543">
        <f t="shared" si="104"/>
        <v>0</v>
      </c>
      <c r="AN211" s="1553"/>
      <c r="AO211" s="1553"/>
      <c r="AP211" s="1553"/>
      <c r="AQ211" s="1553"/>
      <c r="AR211" s="1553"/>
      <c r="AS211" s="1553"/>
      <c r="AT211" s="1553"/>
      <c r="AU211" s="1553"/>
      <c r="AV211" s="1553"/>
      <c r="AW211" s="1553"/>
      <c r="AX211" s="1553"/>
      <c r="AY211" s="1553"/>
      <c r="AZ211" s="1553"/>
      <c r="BA211" s="1553"/>
      <c r="BB211" s="1553"/>
      <c r="BC211" s="1553"/>
      <c r="BD211" s="1553"/>
      <c r="BE211" s="1553"/>
      <c r="BF211" s="1553"/>
      <c r="BG211" s="1553"/>
      <c r="BH211" s="1553"/>
      <c r="BI211" s="1553"/>
      <c r="BJ211" s="1553"/>
      <c r="BK211" s="1553"/>
      <c r="BL211" s="1553"/>
      <c r="BM211" s="1553"/>
      <c r="BN211" s="1553"/>
      <c r="BO211" s="1553"/>
      <c r="BP211" s="1553"/>
      <c r="BQ211" s="1553"/>
      <c r="BR211" s="1553"/>
      <c r="BS211" s="1553"/>
      <c r="BT211" s="1553"/>
      <c r="BU211" s="1553"/>
      <c r="BV211" s="1553"/>
      <c r="BW211" s="1553"/>
      <c r="BX211" s="1553"/>
      <c r="BY211" s="1553"/>
      <c r="BZ211" s="1553"/>
      <c r="CA211" s="1553"/>
      <c r="CB211" s="1553"/>
      <c r="CC211" s="1553"/>
      <c r="CD211" s="1553"/>
      <c r="CE211" s="1553"/>
      <c r="CF211" s="1553"/>
      <c r="CG211" s="1553"/>
      <c r="CH211" s="1553"/>
      <c r="CI211" s="1553"/>
      <c r="CJ211" s="1553"/>
      <c r="CK211" s="1553"/>
      <c r="CL211" s="1553"/>
      <c r="CM211" s="1553"/>
      <c r="CN211" s="1553"/>
      <c r="CO211" s="1553"/>
      <c r="CP211" s="1553"/>
      <c r="CQ211" s="1553"/>
      <c r="CR211" s="1553"/>
      <c r="CS211" s="1553"/>
      <c r="CT211" s="1553"/>
      <c r="CU211" s="1553"/>
      <c r="CV211" s="1553"/>
      <c r="CW211" s="1553"/>
      <c r="CX211" s="1553"/>
      <c r="CY211" s="1553"/>
      <c r="CZ211" s="1553"/>
      <c r="DA211" s="1553"/>
      <c r="DB211" s="1553"/>
      <c r="DC211" s="1553"/>
      <c r="DD211" s="1553"/>
      <c r="DE211" s="1553"/>
      <c r="DF211" s="1553"/>
      <c r="DG211" s="1553"/>
      <c r="DH211" s="1553"/>
      <c r="DI211" s="1553"/>
      <c r="DJ211" s="1553"/>
      <c r="DK211" s="1553"/>
      <c r="DL211" s="1553"/>
      <c r="DM211" s="1553"/>
      <c r="DN211" s="1553"/>
      <c r="DO211" s="1553"/>
      <c r="DP211" s="1553"/>
      <c r="DQ211" s="1553"/>
      <c r="DR211" s="1553"/>
      <c r="DS211" s="1553"/>
      <c r="DT211" s="1553"/>
      <c r="DU211" s="1553"/>
      <c r="DV211" s="1553"/>
      <c r="DW211" s="1553"/>
      <c r="DX211" s="1553"/>
      <c r="DY211" s="1553"/>
      <c r="DZ211" s="1553"/>
      <c r="EA211" s="1553"/>
      <c r="EB211" s="1553"/>
      <c r="EC211" s="1553"/>
      <c r="ED211" s="1553"/>
      <c r="EE211" s="1553"/>
      <c r="EF211" s="1553"/>
      <c r="EG211" s="1553"/>
      <c r="EH211" s="1553"/>
      <c r="EI211" s="1553"/>
      <c r="EJ211" s="1553"/>
      <c r="EK211" s="1553"/>
      <c r="EL211" s="1553"/>
      <c r="EM211" s="1553"/>
      <c r="EN211" s="1553"/>
      <c r="EO211" s="1553"/>
      <c r="EP211" s="1553"/>
      <c r="EQ211" s="1553"/>
      <c r="ER211" s="1553"/>
      <c r="ES211" s="1553"/>
      <c r="ET211" s="1553"/>
      <c r="EU211" s="1553"/>
      <c r="EV211" s="1553"/>
      <c r="EW211" s="1553"/>
      <c r="EX211" s="1553"/>
      <c r="EY211" s="1553"/>
      <c r="EZ211" s="1553"/>
      <c r="FA211" s="1602"/>
      <c r="FB211" s="1570"/>
      <c r="FC211" s="1570"/>
      <c r="FD211" s="1570"/>
      <c r="FE211" s="1570"/>
      <c r="FF211" s="1570"/>
      <c r="FG211" s="1570"/>
      <c r="FH211" s="1570"/>
      <c r="FI211" s="1570"/>
      <c r="FJ211" s="1570"/>
      <c r="FK211" s="1570"/>
      <c r="FL211" s="1570"/>
      <c r="FM211" s="1570"/>
      <c r="FN211" s="1570"/>
      <c r="FO211" s="1570"/>
      <c r="FP211" s="1570"/>
      <c r="FQ211" s="1570"/>
      <c r="FR211" s="1570"/>
      <c r="FS211" s="1570"/>
      <c r="FT211" s="1570"/>
      <c r="FU211" s="1570"/>
      <c r="FV211" s="1570"/>
      <c r="FW211" s="1570"/>
      <c r="FX211" s="1570"/>
      <c r="FY211" s="1570"/>
      <c r="FZ211" s="1570"/>
      <c r="GA211" s="1570"/>
      <c r="GB211" s="1570"/>
      <c r="GC211" s="1570"/>
      <c r="GD211" s="1570"/>
      <c r="GE211" s="1570"/>
      <c r="GF211" s="1570"/>
      <c r="GG211" s="1570"/>
      <c r="GH211" s="1570"/>
      <c r="GI211" s="1570"/>
      <c r="GJ211" s="1570"/>
      <c r="GK211" s="1570"/>
      <c r="GL211" s="1570"/>
      <c r="GM211" s="1570"/>
      <c r="GN211" s="1570"/>
      <c r="GO211" s="1570"/>
      <c r="GP211" s="1570"/>
      <c r="GQ211" s="1570"/>
      <c r="GR211" s="1570"/>
      <c r="GS211" s="1570"/>
      <c r="GT211" s="1570"/>
      <c r="GU211" s="1570"/>
      <c r="GV211" s="1570"/>
      <c r="GW211" s="1570"/>
      <c r="GX211" s="1570"/>
      <c r="GY211" s="1570"/>
      <c r="GZ211" s="1570"/>
      <c r="HA211" s="1570"/>
      <c r="HB211" s="1570"/>
      <c r="HC211" s="1570"/>
      <c r="HD211" s="1570"/>
      <c r="HE211" s="1570"/>
      <c r="HF211" s="1570"/>
      <c r="HG211" s="1570"/>
      <c r="HH211" s="1570"/>
      <c r="HI211" s="1570"/>
      <c r="HJ211" s="1570"/>
      <c r="HK211" s="1570"/>
      <c r="HL211" s="1570"/>
      <c r="HM211" s="1570"/>
      <c r="HN211" s="1570"/>
      <c r="HO211" s="1570"/>
      <c r="HP211" s="1570"/>
      <c r="HQ211" s="1570"/>
      <c r="HR211" s="1570"/>
      <c r="HS211" s="1570"/>
      <c r="HT211" s="1570"/>
      <c r="HU211" s="1570"/>
      <c r="HV211" s="1570"/>
      <c r="HW211" s="1570"/>
      <c r="HX211" s="1570"/>
      <c r="HY211" s="1570"/>
      <c r="HZ211" s="1570"/>
      <c r="IA211" s="1570"/>
      <c r="IB211" s="1570"/>
      <c r="IC211" s="1570"/>
      <c r="ID211" s="1570"/>
      <c r="IE211" s="1570"/>
      <c r="IF211" s="1570"/>
      <c r="IG211" s="1570"/>
      <c r="IH211" s="1570"/>
      <c r="II211" s="1570"/>
      <c r="IJ211" s="1570"/>
      <c r="IK211" s="1570"/>
      <c r="IL211" s="1570"/>
      <c r="IM211" s="1570"/>
      <c r="IN211" s="1570"/>
      <c r="IO211" s="1570"/>
      <c r="IP211" s="1570"/>
      <c r="IQ211" s="1570"/>
      <c r="IR211" s="1570"/>
      <c r="IS211" s="1570"/>
      <c r="IT211" s="1570"/>
      <c r="IU211" s="1570"/>
      <c r="IV211" s="1570"/>
      <c r="IW211" s="1570"/>
      <c r="IX211" s="1570"/>
      <c r="IY211" s="1570"/>
      <c r="IZ211" s="1570"/>
      <c r="JA211" s="1570"/>
      <c r="JB211" s="1570"/>
      <c r="JC211" s="1570"/>
      <c r="JD211" s="1570"/>
      <c r="JE211" s="1570"/>
      <c r="JF211" s="1570"/>
      <c r="JG211" s="1570"/>
      <c r="JH211" s="1570"/>
      <c r="JI211" s="1570"/>
      <c r="JJ211" s="1570"/>
      <c r="JK211" s="1570"/>
      <c r="JL211" s="1570"/>
      <c r="JM211" s="1570"/>
      <c r="JN211" s="1570"/>
      <c r="JO211" s="1570"/>
      <c r="JP211" s="1570"/>
      <c r="JQ211" s="1570"/>
      <c r="JR211" s="1570"/>
      <c r="JS211" s="1570"/>
      <c r="JT211" s="1570"/>
      <c r="JU211" s="1570"/>
      <c r="JV211" s="1570"/>
      <c r="JW211" s="1570"/>
      <c r="JX211" s="1570"/>
      <c r="JY211" s="1570"/>
      <c r="JZ211" s="1570"/>
      <c r="KA211" s="1570"/>
      <c r="KB211" s="1570"/>
      <c r="KC211" s="1570"/>
      <c r="KD211" s="1570"/>
      <c r="KE211" s="1570"/>
      <c r="KF211" s="1570"/>
      <c r="KG211" s="1570"/>
      <c r="KH211" s="1570"/>
      <c r="KI211" s="1570"/>
      <c r="KJ211" s="1570"/>
      <c r="KK211" s="1570"/>
      <c r="KL211" s="1570"/>
      <c r="KM211" s="1570"/>
      <c r="KN211" s="1570"/>
      <c r="KO211" s="1570"/>
      <c r="KP211" s="1570"/>
      <c r="KQ211" s="1570"/>
      <c r="KR211" s="1570"/>
      <c r="KS211" s="1570"/>
      <c r="KT211" s="1570"/>
      <c r="KU211" s="1570"/>
      <c r="KV211" s="1570"/>
      <c r="KW211" s="1570"/>
      <c r="KX211" s="1570"/>
      <c r="KY211" s="1570"/>
      <c r="KZ211" s="1570"/>
      <c r="LA211" s="1570"/>
      <c r="LB211" s="1570"/>
      <c r="LC211" s="1570"/>
      <c r="LD211" s="1570"/>
      <c r="LE211" s="1570"/>
      <c r="LF211" s="1570"/>
      <c r="LG211" s="1570"/>
      <c r="LH211" s="1570"/>
      <c r="LI211" s="1570"/>
      <c r="LJ211" s="1570"/>
      <c r="LK211" s="1570"/>
      <c r="LL211" s="1570"/>
      <c r="LM211" s="1570"/>
      <c r="LN211" s="1570"/>
      <c r="LO211" s="1570"/>
      <c r="LP211" s="1570"/>
      <c r="LQ211" s="1570"/>
      <c r="LR211" s="1570"/>
      <c r="LS211" s="1570"/>
      <c r="LT211" s="1570"/>
      <c r="LU211" s="1570"/>
      <c r="LV211" s="1570"/>
      <c r="LW211" s="1570"/>
      <c r="LX211" s="1570"/>
      <c r="LY211" s="1570"/>
      <c r="LZ211" s="1570"/>
      <c r="MA211" s="1570"/>
      <c r="MB211" s="1570"/>
      <c r="MC211" s="1570"/>
      <c r="MD211" s="1570"/>
      <c r="ME211" s="1570"/>
      <c r="MF211" s="1570"/>
      <c r="MG211" s="1570"/>
      <c r="MH211" s="1570"/>
      <c r="MI211" s="1570"/>
      <c r="MJ211" s="1570"/>
      <c r="MK211" s="1570"/>
      <c r="ML211" s="1570"/>
      <c r="MM211" s="1570"/>
      <c r="MN211" s="1570"/>
      <c r="MO211" s="1570"/>
      <c r="MP211" s="1570"/>
      <c r="MQ211" s="1570"/>
      <c r="MR211" s="1570"/>
      <c r="MS211" s="1570"/>
      <c r="MT211" s="1570"/>
      <c r="MU211" s="1570"/>
      <c r="MV211" s="1570"/>
      <c r="MW211" s="1570"/>
      <c r="MX211" s="1570"/>
      <c r="MY211" s="1570"/>
      <c r="MZ211" s="1570"/>
      <c r="NA211" s="1570"/>
      <c r="NB211" s="1570"/>
      <c r="NC211" s="1570"/>
      <c r="ND211" s="1570"/>
      <c r="NE211" s="1570"/>
      <c r="NF211" s="1570"/>
      <c r="NG211" s="1570"/>
      <c r="NH211" s="1570"/>
      <c r="NI211" s="1570"/>
      <c r="NJ211" s="1570"/>
      <c r="NK211" s="1570"/>
      <c r="NL211" s="1570"/>
      <c r="NM211" s="1570"/>
      <c r="NN211" s="1570"/>
      <c r="NO211" s="1570"/>
      <c r="NP211" s="1570"/>
      <c r="NQ211" s="1570"/>
      <c r="NR211" s="1570"/>
      <c r="NS211" s="1570"/>
      <c r="NT211" s="1570"/>
      <c r="NU211" s="1570"/>
      <c r="NV211" s="1570"/>
    </row>
    <row r="212" spans="1:386" s="1551" customFormat="1" ht="41.4">
      <c r="A212" s="1725"/>
      <c r="B212" s="1775" t="s">
        <v>319</v>
      </c>
      <c r="C212" s="1801"/>
      <c r="D212" s="1617"/>
      <c r="E212" s="1864">
        <v>1829</v>
      </c>
      <c r="F212" s="1615" t="s">
        <v>1008</v>
      </c>
      <c r="G212" s="1864">
        <v>240</v>
      </c>
      <c r="H212" s="1533" t="s">
        <v>1124</v>
      </c>
      <c r="I212" s="1730" t="s">
        <v>1135</v>
      </c>
      <c r="J212" s="1616">
        <v>1800</v>
      </c>
      <c r="K212" s="1616">
        <v>240</v>
      </c>
      <c r="L212" s="2102" t="s">
        <v>1128</v>
      </c>
      <c r="M212" s="1618"/>
      <c r="N212" s="1618"/>
      <c r="O212" s="1618"/>
      <c r="P212" s="1618"/>
      <c r="Q212" s="1740"/>
      <c r="R212" s="1740"/>
      <c r="S212" s="1740"/>
      <c r="T212" s="1740"/>
      <c r="U212" s="1675"/>
      <c r="V212" s="1689">
        <f t="shared" si="86"/>
        <v>29</v>
      </c>
      <c r="W212" s="1645"/>
      <c r="X212" s="1645"/>
      <c r="Y212" s="1637"/>
      <c r="Z212" s="1645"/>
      <c r="AA212" s="1645"/>
      <c r="AB212" s="1645"/>
      <c r="AC212" s="1645"/>
      <c r="AD212" s="1637"/>
      <c r="AE212" s="2103"/>
      <c r="AF212" s="1637">
        <v>1</v>
      </c>
      <c r="AG212" s="1543">
        <f t="shared" si="101"/>
        <v>1829</v>
      </c>
      <c r="AH212" s="1637">
        <v>1</v>
      </c>
      <c r="AI212" s="1543">
        <f t="shared" si="102"/>
        <v>1800</v>
      </c>
      <c r="AJ212" s="1637"/>
      <c r="AK212" s="1543">
        <f t="shared" si="103"/>
        <v>0</v>
      </c>
      <c r="AL212" s="1637"/>
      <c r="AM212" s="1543">
        <f t="shared" si="104"/>
        <v>0</v>
      </c>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1600"/>
    </row>
    <row r="213" spans="1:386" ht="27.6">
      <c r="A213" s="1725"/>
      <c r="B213" s="1775" t="s">
        <v>345</v>
      </c>
      <c r="C213" s="1683"/>
      <c r="D213" s="1617"/>
      <c r="E213" s="1864">
        <v>517</v>
      </c>
      <c r="F213" s="1615" t="s">
        <v>954</v>
      </c>
      <c r="G213" s="1864">
        <v>90</v>
      </c>
      <c r="H213" s="1691" t="s">
        <v>655</v>
      </c>
      <c r="I213" s="1875"/>
      <c r="J213" s="1616"/>
      <c r="K213" s="1616"/>
      <c r="L213" s="1615"/>
      <c r="M213" s="1795"/>
      <c r="N213" s="1795"/>
      <c r="O213" s="1795"/>
      <c r="P213" s="1618"/>
      <c r="Q213" s="1798"/>
      <c r="R213" s="1798"/>
      <c r="S213" s="1798"/>
      <c r="T213" s="1798"/>
      <c r="U213" s="1675"/>
      <c r="V213" s="1689">
        <f t="shared" si="86"/>
        <v>517</v>
      </c>
      <c r="W213" s="1647"/>
      <c r="X213" s="1648"/>
      <c r="Y213" s="1994"/>
      <c r="Z213" s="1647"/>
      <c r="AA213" s="1648"/>
      <c r="AB213" s="1645"/>
      <c r="AC213" s="1645"/>
      <c r="AD213" s="1994"/>
      <c r="AE213" s="1990"/>
      <c r="AF213" s="1637"/>
      <c r="AG213" s="1543">
        <f t="shared" si="101"/>
        <v>0</v>
      </c>
      <c r="AH213" s="1637"/>
      <c r="AI213" s="1543">
        <f t="shared" si="102"/>
        <v>0</v>
      </c>
      <c r="AJ213" s="1637">
        <v>1</v>
      </c>
      <c r="AK213" s="1543">
        <f t="shared" si="103"/>
        <v>517</v>
      </c>
      <c r="AL213" s="1637"/>
      <c r="AM213" s="1543">
        <f t="shared" si="104"/>
        <v>0</v>
      </c>
    </row>
    <row r="214" spans="1:386" ht="41.4">
      <c r="A214" s="1725"/>
      <c r="B214" s="2068" t="s">
        <v>855</v>
      </c>
      <c r="C214" s="1683"/>
      <c r="D214" s="1870" t="s">
        <v>874</v>
      </c>
      <c r="E214" s="1871"/>
      <c r="F214" s="1693"/>
      <c r="G214" s="1871"/>
      <c r="H214" s="1617" t="s">
        <v>1082</v>
      </c>
      <c r="I214" s="1875"/>
      <c r="J214" s="1616"/>
      <c r="K214" s="1616"/>
      <c r="L214" s="1615"/>
      <c r="M214" s="1618">
        <f>N214+O214+P214</f>
        <v>2000</v>
      </c>
      <c r="N214" s="1618"/>
      <c r="O214" s="1618">
        <v>2000</v>
      </c>
      <c r="P214" s="1618"/>
      <c r="Q214" s="1789">
        <f>SUM(R214:T214)</f>
        <v>1881</v>
      </c>
      <c r="R214" s="1798"/>
      <c r="S214" s="1798">
        <v>1881</v>
      </c>
      <c r="T214" s="1798"/>
      <c r="U214" s="1675"/>
      <c r="V214" s="1689">
        <f t="shared" si="86"/>
        <v>0</v>
      </c>
      <c r="W214" s="1647">
        <v>1</v>
      </c>
      <c r="X214" s="1648"/>
      <c r="Y214" s="1994"/>
      <c r="Z214" s="1647">
        <v>1</v>
      </c>
      <c r="AA214" s="1648"/>
      <c r="AB214" s="1645"/>
      <c r="AC214" s="1645"/>
      <c r="AD214" s="1994"/>
      <c r="AE214" s="1990"/>
      <c r="AF214" s="1637"/>
      <c r="AG214" s="1543">
        <f t="shared" si="101"/>
        <v>0</v>
      </c>
      <c r="AH214" s="1637"/>
      <c r="AI214" s="1543">
        <f t="shared" si="102"/>
        <v>0</v>
      </c>
      <c r="AJ214" s="1637"/>
      <c r="AK214" s="1543">
        <f t="shared" si="103"/>
        <v>0</v>
      </c>
      <c r="AL214" s="1637"/>
      <c r="AM214" s="1543">
        <f t="shared" si="104"/>
        <v>0</v>
      </c>
    </row>
    <row r="215" spans="1:386" ht="27.6">
      <c r="A215" s="1725"/>
      <c r="B215" s="1775" t="s">
        <v>129</v>
      </c>
      <c r="C215" s="1683"/>
      <c r="D215" s="1617"/>
      <c r="E215" s="1864">
        <v>4765</v>
      </c>
      <c r="F215" s="1615" t="s">
        <v>875</v>
      </c>
      <c r="G215" s="1864">
        <v>240</v>
      </c>
      <c r="H215" s="1691"/>
      <c r="I215" s="1875"/>
      <c r="J215" s="1616"/>
      <c r="K215" s="1616"/>
      <c r="L215" s="1615"/>
      <c r="M215" s="1795"/>
      <c r="N215" s="1795"/>
      <c r="O215" s="1795"/>
      <c r="P215" s="1618"/>
      <c r="Q215" s="1798"/>
      <c r="R215" s="1798"/>
      <c r="S215" s="1798"/>
      <c r="T215" s="1798"/>
      <c r="U215" s="1675"/>
      <c r="V215" s="1689">
        <f t="shared" si="86"/>
        <v>4765</v>
      </c>
      <c r="W215" s="1647"/>
      <c r="X215" s="1648"/>
      <c r="Y215" s="1994"/>
      <c r="Z215" s="1647"/>
      <c r="AA215" s="1648"/>
      <c r="AB215" s="1645"/>
      <c r="AC215" s="1645"/>
      <c r="AD215" s="1994"/>
      <c r="AE215" s="1990"/>
      <c r="AF215" s="1637">
        <v>1</v>
      </c>
      <c r="AG215" s="1543">
        <f t="shared" si="101"/>
        <v>4765</v>
      </c>
      <c r="AH215" s="1637"/>
      <c r="AI215" s="1543">
        <f t="shared" si="102"/>
        <v>0</v>
      </c>
      <c r="AJ215" s="1637"/>
      <c r="AK215" s="1543">
        <f t="shared" si="103"/>
        <v>0</v>
      </c>
      <c r="AL215" s="1637"/>
      <c r="AM215" s="1543">
        <f t="shared" si="104"/>
        <v>0</v>
      </c>
    </row>
    <row r="216" spans="1:386" ht="27.6">
      <c r="A216" s="1725"/>
      <c r="B216" s="1775" t="s">
        <v>856</v>
      </c>
      <c r="C216" s="1683"/>
      <c r="D216" s="1617"/>
      <c r="E216" s="1864">
        <v>786</v>
      </c>
      <c r="F216" s="1615" t="s">
        <v>1009</v>
      </c>
      <c r="G216" s="1864">
        <v>60</v>
      </c>
      <c r="H216" s="1691"/>
      <c r="I216" s="1875"/>
      <c r="J216" s="1616"/>
      <c r="K216" s="1616"/>
      <c r="L216" s="1615"/>
      <c r="M216" s="1795"/>
      <c r="N216" s="1795"/>
      <c r="O216" s="1795"/>
      <c r="P216" s="1618"/>
      <c r="Q216" s="1798"/>
      <c r="R216" s="1798"/>
      <c r="S216" s="1798"/>
      <c r="T216" s="1798"/>
      <c r="U216" s="1675"/>
      <c r="V216" s="1689">
        <f t="shared" si="86"/>
        <v>786</v>
      </c>
      <c r="W216" s="1647"/>
      <c r="X216" s="1648"/>
      <c r="Y216" s="1994"/>
      <c r="Z216" s="1647"/>
      <c r="AA216" s="1648"/>
      <c r="AB216" s="1645"/>
      <c r="AC216" s="1645"/>
      <c r="AD216" s="1994"/>
      <c r="AE216" s="1990"/>
      <c r="AF216" s="1637"/>
      <c r="AG216" s="1543">
        <f t="shared" si="101"/>
        <v>0</v>
      </c>
      <c r="AH216" s="1637"/>
      <c r="AI216" s="1543">
        <f t="shared" si="102"/>
        <v>0</v>
      </c>
      <c r="AJ216" s="1637">
        <v>1</v>
      </c>
      <c r="AK216" s="1543">
        <f t="shared" si="103"/>
        <v>786</v>
      </c>
      <c r="AL216" s="1637"/>
      <c r="AM216" s="1543">
        <f t="shared" si="104"/>
        <v>0</v>
      </c>
    </row>
    <row r="217" spans="1:386" s="329" customFormat="1" ht="41.4">
      <c r="A217" s="1675"/>
      <c r="B217" s="1723" t="s">
        <v>51</v>
      </c>
      <c r="C217" s="1724"/>
      <c r="D217" s="1725"/>
      <c r="E217" s="1726"/>
      <c r="F217" s="1727"/>
      <c r="G217" s="1726"/>
      <c r="H217" s="1727"/>
      <c r="I217" s="1728"/>
      <c r="J217" s="1726"/>
      <c r="K217" s="1726"/>
      <c r="L217" s="1727"/>
      <c r="M217" s="1726"/>
      <c r="N217" s="1726"/>
      <c r="O217" s="1726"/>
      <c r="P217" s="1726"/>
      <c r="Q217" s="1729"/>
      <c r="R217" s="1729"/>
      <c r="S217" s="1729"/>
      <c r="T217" s="1729"/>
      <c r="U217" s="1675"/>
      <c r="V217" s="1689">
        <f t="shared" ref="V217:V280" si="105">E217-J217</f>
        <v>0</v>
      </c>
      <c r="W217" s="1635"/>
      <c r="X217" s="1636"/>
      <c r="Y217" s="1994"/>
      <c r="Z217" s="1635"/>
      <c r="AA217" s="1636"/>
      <c r="AB217" s="1637"/>
      <c r="AC217" s="1637"/>
      <c r="AD217" s="1994"/>
      <c r="AE217" s="1990"/>
      <c r="AF217" s="1637"/>
      <c r="AG217" s="1543">
        <f t="shared" si="101"/>
        <v>0</v>
      </c>
      <c r="AH217" s="1637"/>
      <c r="AI217" s="1543">
        <f t="shared" si="102"/>
        <v>0</v>
      </c>
      <c r="AJ217" s="1637"/>
      <c r="AK217" s="1543">
        <f t="shared" si="103"/>
        <v>0</v>
      </c>
      <c r="AL217" s="1637"/>
      <c r="AM217" s="1543">
        <f t="shared" si="104"/>
        <v>0</v>
      </c>
      <c r="AN217" s="1549"/>
      <c r="AO217" s="1549"/>
      <c r="AP217" s="1549"/>
      <c r="AQ217" s="1549"/>
      <c r="AR217" s="1549"/>
      <c r="AS217" s="1549"/>
      <c r="AT217" s="1549"/>
      <c r="AU217" s="1549"/>
      <c r="AV217" s="1549"/>
      <c r="AW217" s="1549"/>
      <c r="AX217" s="1549"/>
      <c r="AY217" s="1549"/>
      <c r="AZ217" s="1549"/>
      <c r="BA217" s="1549"/>
      <c r="BB217" s="1549"/>
      <c r="BC217" s="1549"/>
      <c r="BD217" s="1549"/>
      <c r="BE217" s="1549"/>
      <c r="BF217" s="1549"/>
      <c r="BG217" s="1549"/>
      <c r="BH217" s="1549"/>
      <c r="BI217" s="1549"/>
      <c r="BJ217" s="1549"/>
      <c r="BK217" s="1549"/>
      <c r="BL217" s="1549"/>
      <c r="BM217" s="1549"/>
      <c r="BN217" s="1549"/>
      <c r="BO217" s="1549"/>
      <c r="BP217" s="1549"/>
      <c r="BQ217" s="1549"/>
      <c r="BR217" s="1549"/>
      <c r="BS217" s="1549"/>
      <c r="BT217" s="1549"/>
      <c r="BU217" s="1549"/>
      <c r="BV217" s="1549"/>
      <c r="BW217" s="1549"/>
      <c r="BX217" s="1549"/>
      <c r="BY217" s="1549"/>
      <c r="BZ217" s="1549"/>
      <c r="CA217" s="1549"/>
      <c r="CB217" s="1549"/>
      <c r="CC217" s="1549"/>
      <c r="CD217" s="1549"/>
      <c r="CE217" s="1549"/>
      <c r="CF217" s="1549"/>
      <c r="CG217" s="1549"/>
      <c r="CH217" s="1549"/>
      <c r="CI217" s="1549"/>
      <c r="CJ217" s="1549"/>
      <c r="CK217" s="1549"/>
      <c r="CL217" s="1549"/>
      <c r="CM217" s="1549"/>
      <c r="CN217" s="1549"/>
      <c r="CO217" s="1549"/>
      <c r="CP217" s="1549"/>
      <c r="CQ217" s="1549"/>
      <c r="CR217" s="1549"/>
      <c r="CS217" s="1549"/>
      <c r="CT217" s="1549"/>
      <c r="CU217" s="1549"/>
      <c r="CV217" s="1549"/>
      <c r="CW217" s="1549"/>
      <c r="CX217" s="1549"/>
      <c r="CY217" s="1549"/>
      <c r="CZ217" s="1549"/>
      <c r="DA217" s="1549"/>
      <c r="DB217" s="1549"/>
      <c r="DC217" s="1549"/>
      <c r="DD217" s="1549"/>
      <c r="DE217" s="1549"/>
      <c r="DF217" s="1549"/>
      <c r="DG217" s="1549"/>
      <c r="DH217" s="1549"/>
      <c r="DI217" s="1549"/>
      <c r="DJ217" s="1549"/>
      <c r="DK217" s="1549"/>
      <c r="DL217" s="1549"/>
      <c r="DM217" s="1549"/>
      <c r="DN217" s="1549"/>
      <c r="DO217" s="1549"/>
      <c r="DP217" s="1549"/>
      <c r="DQ217" s="1549"/>
      <c r="DR217" s="1549"/>
      <c r="DS217" s="1549"/>
      <c r="DT217" s="1549"/>
      <c r="DU217" s="1549"/>
      <c r="DV217" s="1549"/>
      <c r="DW217" s="1549"/>
      <c r="DX217" s="1549"/>
      <c r="DY217" s="1549"/>
      <c r="DZ217" s="1549"/>
      <c r="EA217" s="1549"/>
      <c r="EB217" s="1549"/>
      <c r="EC217" s="1549"/>
      <c r="ED217" s="1549"/>
      <c r="EE217" s="1549"/>
      <c r="EF217" s="1549"/>
      <c r="EG217" s="1549"/>
      <c r="EH217" s="1549"/>
      <c r="EI217" s="1549"/>
      <c r="EJ217" s="1549"/>
      <c r="EK217" s="1549"/>
      <c r="EL217" s="1549"/>
      <c r="EM217" s="1549"/>
      <c r="EN217" s="1549"/>
      <c r="EO217" s="1549"/>
      <c r="EP217" s="1549"/>
      <c r="EQ217" s="1549"/>
      <c r="ER217" s="1549"/>
      <c r="ES217" s="1549"/>
      <c r="ET217" s="1549"/>
      <c r="EU217" s="1549"/>
      <c r="EV217" s="1549"/>
      <c r="EW217" s="1549"/>
      <c r="EX217" s="1549"/>
      <c r="EY217" s="1549"/>
      <c r="EZ217" s="1549"/>
      <c r="FA217" s="1603"/>
    </row>
    <row r="218" spans="1:386" s="329" customFormat="1">
      <c r="A218" s="1675"/>
      <c r="B218" s="1676" t="s">
        <v>166</v>
      </c>
      <c r="C218" s="1724"/>
      <c r="D218" s="1725"/>
      <c r="E218" s="1726"/>
      <c r="F218" s="1724"/>
      <c r="G218" s="1781"/>
      <c r="H218" s="1872"/>
      <c r="I218" s="1873"/>
      <c r="J218" s="1874"/>
      <c r="K218" s="1874"/>
      <c r="L218" s="1872"/>
      <c r="M218" s="1678"/>
      <c r="N218" s="1678"/>
      <c r="O218" s="1678"/>
      <c r="P218" s="1678"/>
      <c r="Q218" s="1680"/>
      <c r="R218" s="1680"/>
      <c r="S218" s="1680"/>
      <c r="T218" s="1680"/>
      <c r="U218" s="1675"/>
      <c r="V218" s="1689">
        <f t="shared" si="105"/>
        <v>0</v>
      </c>
      <c r="W218" s="1635"/>
      <c r="X218" s="1636"/>
      <c r="Y218" s="1994"/>
      <c r="Z218" s="1635"/>
      <c r="AA218" s="1636"/>
      <c r="AB218" s="1637"/>
      <c r="AC218" s="1637"/>
      <c r="AD218" s="1994"/>
      <c r="AE218" s="1990"/>
      <c r="AF218" s="1637"/>
      <c r="AG218" s="1543">
        <f t="shared" si="101"/>
        <v>0</v>
      </c>
      <c r="AH218" s="1637"/>
      <c r="AI218" s="1543">
        <f t="shared" si="102"/>
        <v>0</v>
      </c>
      <c r="AJ218" s="1637"/>
      <c r="AK218" s="1543">
        <f t="shared" si="103"/>
        <v>0</v>
      </c>
      <c r="AL218" s="1637"/>
      <c r="AM218" s="1543">
        <f t="shared" si="104"/>
        <v>0</v>
      </c>
      <c r="AN218" s="1549"/>
      <c r="AO218" s="1549"/>
      <c r="AP218" s="1549"/>
      <c r="AQ218" s="1549"/>
      <c r="AR218" s="1549"/>
      <c r="AS218" s="1549"/>
      <c r="AT218" s="1549"/>
      <c r="AU218" s="1549"/>
      <c r="AV218" s="1549"/>
      <c r="AW218" s="1549"/>
      <c r="AX218" s="1549"/>
      <c r="AY218" s="1549"/>
      <c r="AZ218" s="1549"/>
      <c r="BA218" s="1549"/>
      <c r="BB218" s="1549"/>
      <c r="BC218" s="1549"/>
      <c r="BD218" s="1549"/>
      <c r="BE218" s="1549"/>
      <c r="BF218" s="1549"/>
      <c r="BG218" s="1549"/>
      <c r="BH218" s="1549"/>
      <c r="BI218" s="1549"/>
      <c r="BJ218" s="1549"/>
      <c r="BK218" s="1549"/>
      <c r="BL218" s="1549"/>
      <c r="BM218" s="1549"/>
      <c r="BN218" s="1549"/>
      <c r="BO218" s="1549"/>
      <c r="BP218" s="1549"/>
      <c r="BQ218" s="1549"/>
      <c r="BR218" s="1549"/>
      <c r="BS218" s="1549"/>
      <c r="BT218" s="1549"/>
      <c r="BU218" s="1549"/>
      <c r="BV218" s="1549"/>
      <c r="BW218" s="1549"/>
      <c r="BX218" s="1549"/>
      <c r="BY218" s="1549"/>
      <c r="BZ218" s="1549"/>
      <c r="CA218" s="1549"/>
      <c r="CB218" s="1549"/>
      <c r="CC218" s="1549"/>
      <c r="CD218" s="1549"/>
      <c r="CE218" s="1549"/>
      <c r="CF218" s="1549"/>
      <c r="CG218" s="1549"/>
      <c r="CH218" s="1549"/>
      <c r="CI218" s="1549"/>
      <c r="CJ218" s="1549"/>
      <c r="CK218" s="1549"/>
      <c r="CL218" s="1549"/>
      <c r="CM218" s="1549"/>
      <c r="CN218" s="1549"/>
      <c r="CO218" s="1549"/>
      <c r="CP218" s="1549"/>
      <c r="CQ218" s="1549"/>
      <c r="CR218" s="1549"/>
      <c r="CS218" s="1549"/>
      <c r="CT218" s="1549"/>
      <c r="CU218" s="1549"/>
      <c r="CV218" s="1549"/>
      <c r="CW218" s="1549"/>
      <c r="CX218" s="1549"/>
      <c r="CY218" s="1549"/>
      <c r="CZ218" s="1549"/>
      <c r="DA218" s="1549"/>
      <c r="DB218" s="1549"/>
      <c r="DC218" s="1549"/>
      <c r="DD218" s="1549"/>
      <c r="DE218" s="1549"/>
      <c r="DF218" s="1549"/>
      <c r="DG218" s="1549"/>
      <c r="DH218" s="1549"/>
      <c r="DI218" s="1549"/>
      <c r="DJ218" s="1549"/>
      <c r="DK218" s="1549"/>
      <c r="DL218" s="1549"/>
      <c r="DM218" s="1549"/>
      <c r="DN218" s="1549"/>
      <c r="DO218" s="1549"/>
      <c r="DP218" s="1549"/>
      <c r="DQ218" s="1549"/>
      <c r="DR218" s="1549"/>
      <c r="DS218" s="1549"/>
      <c r="DT218" s="1549"/>
      <c r="DU218" s="1549"/>
      <c r="DV218" s="1549"/>
      <c r="DW218" s="1549"/>
      <c r="DX218" s="1549"/>
      <c r="DY218" s="1549"/>
      <c r="DZ218" s="1549"/>
      <c r="EA218" s="1549"/>
      <c r="EB218" s="1549"/>
      <c r="EC218" s="1549"/>
      <c r="ED218" s="1549"/>
      <c r="EE218" s="1549"/>
      <c r="EF218" s="1549"/>
      <c r="EG218" s="1549"/>
      <c r="EH218" s="1549"/>
      <c r="EI218" s="1549"/>
      <c r="EJ218" s="1549"/>
      <c r="EK218" s="1549"/>
      <c r="EL218" s="1549"/>
      <c r="EM218" s="1549"/>
      <c r="EN218" s="1549"/>
      <c r="EO218" s="1549"/>
      <c r="EP218" s="1549"/>
      <c r="EQ218" s="1549"/>
      <c r="ER218" s="1549"/>
      <c r="ES218" s="1549"/>
      <c r="ET218" s="1549"/>
      <c r="EU218" s="1549"/>
      <c r="EV218" s="1549"/>
      <c r="EW218" s="1549"/>
      <c r="EX218" s="1549"/>
      <c r="EY218" s="1549"/>
      <c r="EZ218" s="1549"/>
      <c r="FA218" s="1603"/>
    </row>
    <row r="219" spans="1:386" s="1566" customFormat="1" ht="41.4">
      <c r="A219" s="1711"/>
      <c r="B219" s="1804" t="s">
        <v>603</v>
      </c>
      <c r="C219" s="1693" t="s">
        <v>359</v>
      </c>
      <c r="D219" s="1870" t="s">
        <v>916</v>
      </c>
      <c r="E219" s="1717"/>
      <c r="F219" s="1876"/>
      <c r="G219" s="1877"/>
      <c r="H219" s="1760" t="s">
        <v>764</v>
      </c>
      <c r="I219" s="1878"/>
      <c r="J219" s="1719"/>
      <c r="K219" s="1879"/>
      <c r="L219" s="1878"/>
      <c r="M219" s="1704">
        <f>SUM(N219:P219)</f>
        <v>2144</v>
      </c>
      <c r="N219" s="1704"/>
      <c r="O219" s="1719">
        <v>2000</v>
      </c>
      <c r="P219" s="1719">
        <v>144</v>
      </c>
      <c r="Q219" s="1789">
        <f>SUM(R219:T219)</f>
        <v>1686</v>
      </c>
      <c r="R219" s="1789">
        <v>0</v>
      </c>
      <c r="S219" s="2136">
        <v>1598</v>
      </c>
      <c r="T219" s="2136">
        <v>88</v>
      </c>
      <c r="U219" s="1711"/>
      <c r="V219" s="1689">
        <f t="shared" si="105"/>
        <v>0</v>
      </c>
      <c r="W219" s="1647">
        <v>1</v>
      </c>
      <c r="X219" s="1636"/>
      <c r="Y219" s="1994"/>
      <c r="Z219" s="1635">
        <v>1</v>
      </c>
      <c r="AA219" s="1636"/>
      <c r="AB219" s="1637"/>
      <c r="AC219" s="1637"/>
      <c r="AD219" s="1994"/>
      <c r="AE219" s="1990"/>
      <c r="AF219" s="1637"/>
      <c r="AG219" s="1543">
        <f t="shared" si="101"/>
        <v>0</v>
      </c>
      <c r="AH219" s="1637"/>
      <c r="AI219" s="1543">
        <f t="shared" si="102"/>
        <v>0</v>
      </c>
      <c r="AJ219" s="1637"/>
      <c r="AK219" s="1543">
        <f t="shared" si="103"/>
        <v>0</v>
      </c>
      <c r="AL219" s="1637"/>
      <c r="AM219" s="1543">
        <f t="shared" si="104"/>
        <v>0</v>
      </c>
      <c r="AN219" s="1561"/>
      <c r="AO219" s="1561"/>
      <c r="AP219" s="1561"/>
      <c r="AQ219" s="1561"/>
      <c r="AR219" s="1561"/>
      <c r="AS219" s="1561"/>
      <c r="AT219" s="1561"/>
      <c r="AU219" s="1561"/>
      <c r="AV219" s="1561"/>
      <c r="AW219" s="1561"/>
      <c r="AX219" s="1561"/>
      <c r="AY219" s="1561"/>
      <c r="AZ219" s="1561"/>
      <c r="BA219" s="1561"/>
      <c r="BB219" s="1561"/>
      <c r="BC219" s="1561"/>
      <c r="BD219" s="1561"/>
      <c r="BE219" s="1561"/>
      <c r="BF219" s="1561"/>
      <c r="BG219" s="1561"/>
      <c r="BH219" s="1561"/>
      <c r="BI219" s="1561"/>
      <c r="BJ219" s="1561"/>
      <c r="BK219" s="1561"/>
      <c r="BL219" s="1561"/>
      <c r="BM219" s="1561"/>
      <c r="BN219" s="1561"/>
      <c r="BO219" s="1561"/>
      <c r="BP219" s="1561"/>
      <c r="BQ219" s="1561"/>
      <c r="BR219" s="1561"/>
      <c r="BS219" s="1561"/>
      <c r="BT219" s="1561"/>
      <c r="BU219" s="1561"/>
      <c r="BV219" s="1561"/>
      <c r="BW219" s="1561"/>
      <c r="BX219" s="1561"/>
      <c r="BY219" s="1561"/>
      <c r="BZ219" s="1561"/>
      <c r="CA219" s="1561"/>
      <c r="CB219" s="1561"/>
      <c r="CC219" s="1561"/>
      <c r="CD219" s="1561"/>
      <c r="CE219" s="1561"/>
      <c r="CF219" s="1561"/>
      <c r="CG219" s="1561"/>
      <c r="CH219" s="1561"/>
      <c r="CI219" s="1561"/>
      <c r="CJ219" s="1561"/>
      <c r="CK219" s="1561"/>
      <c r="CL219" s="1561"/>
      <c r="CM219" s="1561"/>
      <c r="CN219" s="1561"/>
      <c r="CO219" s="1561"/>
      <c r="CP219" s="1561"/>
      <c r="CQ219" s="1561"/>
      <c r="CR219" s="1561"/>
      <c r="CS219" s="1561"/>
      <c r="CT219" s="1561"/>
      <c r="CU219" s="1561"/>
      <c r="CV219" s="1561"/>
      <c r="CW219" s="1561"/>
      <c r="CX219" s="1561"/>
      <c r="CY219" s="1561"/>
      <c r="CZ219" s="1561"/>
      <c r="DA219" s="1561"/>
      <c r="DB219" s="1561"/>
      <c r="DC219" s="1561"/>
      <c r="DD219" s="1561"/>
      <c r="DE219" s="1561"/>
      <c r="DF219" s="1561"/>
      <c r="DG219" s="1561"/>
      <c r="DH219" s="1561"/>
      <c r="DI219" s="1561"/>
      <c r="DJ219" s="1561"/>
      <c r="DK219" s="1561"/>
      <c r="DL219" s="1561"/>
      <c r="DM219" s="1561"/>
      <c r="DN219" s="1561"/>
      <c r="DO219" s="1561"/>
      <c r="DP219" s="1561"/>
      <c r="DQ219" s="1561"/>
      <c r="DR219" s="1561"/>
      <c r="DS219" s="1561"/>
      <c r="DT219" s="1561"/>
      <c r="DU219" s="1561"/>
      <c r="DV219" s="1561"/>
      <c r="DW219" s="1561"/>
      <c r="DX219" s="1561"/>
      <c r="DY219" s="1561"/>
      <c r="DZ219" s="1561"/>
      <c r="EA219" s="1561"/>
      <c r="EB219" s="1561"/>
      <c r="EC219" s="1561"/>
      <c r="ED219" s="1561"/>
      <c r="EE219" s="1561"/>
      <c r="EF219" s="1561"/>
      <c r="EG219" s="1561"/>
      <c r="EH219" s="1561"/>
      <c r="EI219" s="1561"/>
      <c r="EJ219" s="1561"/>
      <c r="EK219" s="1561"/>
      <c r="EL219" s="1561"/>
      <c r="EM219" s="1561"/>
      <c r="EN219" s="1561"/>
      <c r="EO219" s="1561"/>
      <c r="EP219" s="1561"/>
      <c r="EQ219" s="1561"/>
      <c r="ER219" s="1561"/>
      <c r="ES219" s="1561"/>
      <c r="ET219" s="1561"/>
      <c r="EU219" s="1561"/>
      <c r="EV219" s="1561"/>
      <c r="EW219" s="1561"/>
      <c r="EX219" s="1561"/>
      <c r="EY219" s="1561"/>
      <c r="EZ219" s="1561"/>
      <c r="FA219" s="1611"/>
    </row>
    <row r="220" spans="1:386" s="1566" customFormat="1" ht="48.6" customHeight="1">
      <c r="A220" s="1711"/>
      <c r="B220" s="1775" t="s">
        <v>917</v>
      </c>
      <c r="C220" s="1693"/>
      <c r="D220" s="1870"/>
      <c r="E220" s="1865">
        <v>3279</v>
      </c>
      <c r="F220" s="1615" t="s">
        <v>955</v>
      </c>
      <c r="G220" s="1865">
        <v>210</v>
      </c>
      <c r="H220" s="1760"/>
      <c r="I220" s="1878"/>
      <c r="J220" s="1719"/>
      <c r="K220" s="1879"/>
      <c r="L220" s="1878"/>
      <c r="M220" s="1704"/>
      <c r="N220" s="1704"/>
      <c r="O220" s="1719"/>
      <c r="P220" s="1719"/>
      <c r="Q220" s="1789"/>
      <c r="R220" s="1789"/>
      <c r="S220" s="1703"/>
      <c r="T220" s="1704"/>
      <c r="U220" s="1711"/>
      <c r="V220" s="1689">
        <f t="shared" si="105"/>
        <v>3279</v>
      </c>
      <c r="W220" s="1647"/>
      <c r="X220" s="1636"/>
      <c r="Y220" s="1994"/>
      <c r="Z220" s="1635"/>
      <c r="AA220" s="1636"/>
      <c r="AB220" s="1637"/>
      <c r="AC220" s="1637"/>
      <c r="AD220" s="1994"/>
      <c r="AE220" s="1990"/>
      <c r="AF220" s="1637">
        <v>1</v>
      </c>
      <c r="AG220" s="1543">
        <f t="shared" si="101"/>
        <v>3279</v>
      </c>
      <c r="AH220" s="1637"/>
      <c r="AI220" s="1543">
        <f t="shared" si="102"/>
        <v>0</v>
      </c>
      <c r="AJ220" s="1637"/>
      <c r="AK220" s="1543">
        <f t="shared" si="103"/>
        <v>0</v>
      </c>
      <c r="AL220" s="1637"/>
      <c r="AM220" s="1543">
        <f t="shared" si="104"/>
        <v>0</v>
      </c>
      <c r="AN220" s="1561"/>
      <c r="AO220" s="1561"/>
      <c r="AP220" s="1561"/>
      <c r="AQ220" s="1561"/>
      <c r="AR220" s="1561"/>
      <c r="AS220" s="1561"/>
      <c r="AT220" s="1561"/>
      <c r="AU220" s="1561"/>
      <c r="AV220" s="1561"/>
      <c r="AW220" s="1561"/>
      <c r="AX220" s="1561"/>
      <c r="AY220" s="1561"/>
      <c r="AZ220" s="1561"/>
      <c r="BA220" s="1561"/>
      <c r="BB220" s="1561"/>
      <c r="BC220" s="1561"/>
      <c r="BD220" s="1561"/>
      <c r="BE220" s="1561"/>
      <c r="BF220" s="1561"/>
      <c r="BG220" s="1561"/>
      <c r="BH220" s="1561"/>
      <c r="BI220" s="1561"/>
      <c r="BJ220" s="1561"/>
      <c r="BK220" s="1561"/>
      <c r="BL220" s="1561"/>
      <c r="BM220" s="1561"/>
      <c r="BN220" s="1561"/>
      <c r="BO220" s="1561"/>
      <c r="BP220" s="1561"/>
      <c r="BQ220" s="1561"/>
      <c r="BR220" s="1561"/>
      <c r="BS220" s="1561"/>
      <c r="BT220" s="1561"/>
      <c r="BU220" s="1561"/>
      <c r="BV220" s="1561"/>
      <c r="BW220" s="1561"/>
      <c r="BX220" s="1561"/>
      <c r="BY220" s="1561"/>
      <c r="BZ220" s="1561"/>
      <c r="CA220" s="1561"/>
      <c r="CB220" s="1561"/>
      <c r="CC220" s="1561"/>
      <c r="CD220" s="1561"/>
      <c r="CE220" s="1561"/>
      <c r="CF220" s="1561"/>
      <c r="CG220" s="1561"/>
      <c r="CH220" s="1561"/>
      <c r="CI220" s="1561"/>
      <c r="CJ220" s="1561"/>
      <c r="CK220" s="1561"/>
      <c r="CL220" s="1561"/>
      <c r="CM220" s="1561"/>
      <c r="CN220" s="1561"/>
      <c r="CO220" s="1561"/>
      <c r="CP220" s="1561"/>
      <c r="CQ220" s="1561"/>
      <c r="CR220" s="1561"/>
      <c r="CS220" s="1561"/>
      <c r="CT220" s="1561"/>
      <c r="CU220" s="1561"/>
      <c r="CV220" s="1561"/>
      <c r="CW220" s="1561"/>
      <c r="CX220" s="1561"/>
      <c r="CY220" s="1561"/>
      <c r="CZ220" s="1561"/>
      <c r="DA220" s="1561"/>
      <c r="DB220" s="1561"/>
      <c r="DC220" s="1561"/>
      <c r="DD220" s="1561"/>
      <c r="DE220" s="1561"/>
      <c r="DF220" s="1561"/>
      <c r="DG220" s="1561"/>
      <c r="DH220" s="1561"/>
      <c r="DI220" s="1561"/>
      <c r="DJ220" s="1561"/>
      <c r="DK220" s="1561"/>
      <c r="DL220" s="1561"/>
      <c r="DM220" s="1561"/>
      <c r="DN220" s="1561"/>
      <c r="DO220" s="1561"/>
      <c r="DP220" s="1561"/>
      <c r="DQ220" s="1561"/>
      <c r="DR220" s="1561"/>
      <c r="DS220" s="1561"/>
      <c r="DT220" s="1561"/>
      <c r="DU220" s="1561"/>
      <c r="DV220" s="1561"/>
      <c r="DW220" s="1561"/>
      <c r="DX220" s="1561"/>
      <c r="DY220" s="1561"/>
      <c r="DZ220" s="1561"/>
      <c r="EA220" s="1561"/>
      <c r="EB220" s="1561"/>
      <c r="EC220" s="1561"/>
      <c r="ED220" s="1561"/>
      <c r="EE220" s="1561"/>
      <c r="EF220" s="1561"/>
      <c r="EG220" s="1561"/>
      <c r="EH220" s="1561"/>
      <c r="EI220" s="1561"/>
      <c r="EJ220" s="1561"/>
      <c r="EK220" s="1561"/>
      <c r="EL220" s="1561"/>
      <c r="EM220" s="1561"/>
      <c r="EN220" s="1561"/>
      <c r="EO220" s="1561"/>
      <c r="EP220" s="1561"/>
      <c r="EQ220" s="1561"/>
      <c r="ER220" s="1561"/>
      <c r="ES220" s="1561"/>
      <c r="ET220" s="1561"/>
      <c r="EU220" s="1561"/>
      <c r="EV220" s="1561"/>
      <c r="EW220" s="1561"/>
      <c r="EX220" s="1561"/>
      <c r="EY220" s="1561"/>
      <c r="EZ220" s="1561"/>
      <c r="FA220" s="1611"/>
    </row>
    <row r="221" spans="1:386" s="1566" customFormat="1" ht="30.6" customHeight="1">
      <c r="A221" s="1711"/>
      <c r="B221" s="2140" t="s">
        <v>466</v>
      </c>
      <c r="C221" s="1693"/>
      <c r="D221" s="1870"/>
      <c r="E221" s="1865"/>
      <c r="F221" s="1615"/>
      <c r="G221" s="1865"/>
      <c r="H221" s="1760"/>
      <c r="I221" s="1878"/>
      <c r="J221" s="1719"/>
      <c r="K221" s="1879"/>
      <c r="L221" s="1878"/>
      <c r="M221" s="1704"/>
      <c r="N221" s="1704"/>
      <c r="O221" s="1719"/>
      <c r="P221" s="1719"/>
      <c r="Q221" s="1789"/>
      <c r="R221" s="1789"/>
      <c r="S221" s="1703"/>
      <c r="T221" s="1704"/>
      <c r="U221" s="1711"/>
      <c r="V221" s="1689">
        <f t="shared" si="105"/>
        <v>0</v>
      </c>
      <c r="W221" s="1647"/>
      <c r="X221" s="1636"/>
      <c r="Y221" s="1994"/>
      <c r="Z221" s="1635"/>
      <c r="AA221" s="1636"/>
      <c r="AB221" s="1637"/>
      <c r="AC221" s="1637"/>
      <c r="AD221" s="1994"/>
      <c r="AE221" s="1990"/>
      <c r="AF221" s="1637"/>
      <c r="AG221" s="1543">
        <f t="shared" si="101"/>
        <v>0</v>
      </c>
      <c r="AH221" s="1637"/>
      <c r="AI221" s="1543">
        <f t="shared" si="102"/>
        <v>0</v>
      </c>
      <c r="AJ221" s="1637"/>
      <c r="AK221" s="1543">
        <f t="shared" si="103"/>
        <v>0</v>
      </c>
      <c r="AL221" s="1637"/>
      <c r="AM221" s="1543">
        <f t="shared" si="104"/>
        <v>0</v>
      </c>
      <c r="AN221" s="1561"/>
      <c r="AO221" s="1561"/>
      <c r="AP221" s="1561"/>
      <c r="AQ221" s="1561"/>
      <c r="AR221" s="1561"/>
      <c r="AS221" s="1561"/>
      <c r="AT221" s="1561"/>
      <c r="AU221" s="1561"/>
      <c r="AV221" s="1561"/>
      <c r="AW221" s="1561"/>
      <c r="AX221" s="1561"/>
      <c r="AY221" s="1561"/>
      <c r="AZ221" s="1561"/>
      <c r="BA221" s="1561"/>
      <c r="BB221" s="1561"/>
      <c r="BC221" s="1561"/>
      <c r="BD221" s="1561"/>
      <c r="BE221" s="1561"/>
      <c r="BF221" s="1561"/>
      <c r="BG221" s="1561"/>
      <c r="BH221" s="1561"/>
      <c r="BI221" s="1561"/>
      <c r="BJ221" s="1561"/>
      <c r="BK221" s="1561"/>
      <c r="BL221" s="1561"/>
      <c r="BM221" s="1561"/>
      <c r="BN221" s="1561"/>
      <c r="BO221" s="1561"/>
      <c r="BP221" s="1561"/>
      <c r="BQ221" s="1561"/>
      <c r="BR221" s="1561"/>
      <c r="BS221" s="1561"/>
      <c r="BT221" s="1561"/>
      <c r="BU221" s="1561"/>
      <c r="BV221" s="1561"/>
      <c r="BW221" s="1561"/>
      <c r="BX221" s="1561"/>
      <c r="BY221" s="1561"/>
      <c r="BZ221" s="1561"/>
      <c r="CA221" s="1561"/>
      <c r="CB221" s="1561"/>
      <c r="CC221" s="1561"/>
      <c r="CD221" s="1561"/>
      <c r="CE221" s="1561"/>
      <c r="CF221" s="1561"/>
      <c r="CG221" s="1561"/>
      <c r="CH221" s="1561"/>
      <c r="CI221" s="1561"/>
      <c r="CJ221" s="1561"/>
      <c r="CK221" s="1561"/>
      <c r="CL221" s="1561"/>
      <c r="CM221" s="1561"/>
      <c r="CN221" s="1561"/>
      <c r="CO221" s="1561"/>
      <c r="CP221" s="1561"/>
      <c r="CQ221" s="1561"/>
      <c r="CR221" s="1561"/>
      <c r="CS221" s="1561"/>
      <c r="CT221" s="1561"/>
      <c r="CU221" s="1561"/>
      <c r="CV221" s="1561"/>
      <c r="CW221" s="1561"/>
      <c r="CX221" s="1561"/>
      <c r="CY221" s="1561"/>
      <c r="CZ221" s="1561"/>
      <c r="DA221" s="1561"/>
      <c r="DB221" s="1561"/>
      <c r="DC221" s="1561"/>
      <c r="DD221" s="1561"/>
      <c r="DE221" s="1561"/>
      <c r="DF221" s="1561"/>
      <c r="DG221" s="1561"/>
      <c r="DH221" s="1561"/>
      <c r="DI221" s="1561"/>
      <c r="DJ221" s="1561"/>
      <c r="DK221" s="1561"/>
      <c r="DL221" s="1561"/>
      <c r="DM221" s="1561"/>
      <c r="DN221" s="1561"/>
      <c r="DO221" s="1561"/>
      <c r="DP221" s="1561"/>
      <c r="DQ221" s="1561"/>
      <c r="DR221" s="1561"/>
      <c r="DS221" s="1561"/>
      <c r="DT221" s="1561"/>
      <c r="DU221" s="1561"/>
      <c r="DV221" s="1561"/>
      <c r="DW221" s="1561"/>
      <c r="DX221" s="1561"/>
      <c r="DY221" s="1561"/>
      <c r="DZ221" s="1561"/>
      <c r="EA221" s="1561"/>
      <c r="EB221" s="1561"/>
      <c r="EC221" s="1561"/>
      <c r="ED221" s="1561"/>
      <c r="EE221" s="1561"/>
      <c r="EF221" s="1561"/>
      <c r="EG221" s="1561"/>
      <c r="EH221" s="1561"/>
      <c r="EI221" s="1561"/>
      <c r="EJ221" s="1561"/>
      <c r="EK221" s="1561"/>
      <c r="EL221" s="1561"/>
      <c r="EM221" s="1561"/>
      <c r="EN221" s="1561"/>
      <c r="EO221" s="1561"/>
      <c r="EP221" s="1561"/>
      <c r="EQ221" s="1561"/>
      <c r="ER221" s="1561"/>
      <c r="ES221" s="1561"/>
      <c r="ET221" s="1561"/>
      <c r="EU221" s="1561"/>
      <c r="EV221" s="1561"/>
      <c r="EW221" s="1561"/>
      <c r="EX221" s="1561"/>
      <c r="EY221" s="1561"/>
      <c r="EZ221" s="1561"/>
      <c r="FA221" s="1611"/>
    </row>
    <row r="222" spans="1:386" s="1566" customFormat="1" ht="30.6" customHeight="1">
      <c r="A222" s="1711"/>
      <c r="B222" s="1676" t="s">
        <v>166</v>
      </c>
      <c r="C222" s="1693"/>
      <c r="D222" s="1870"/>
      <c r="E222" s="1865"/>
      <c r="F222" s="1615"/>
      <c r="G222" s="1865"/>
      <c r="H222" s="1760"/>
      <c r="I222" s="1878"/>
      <c r="J222" s="1719"/>
      <c r="K222" s="1879"/>
      <c r="L222" s="1878"/>
      <c r="M222" s="1704"/>
      <c r="N222" s="1704"/>
      <c r="O222" s="1719"/>
      <c r="P222" s="1719"/>
      <c r="Q222" s="1789"/>
      <c r="R222" s="1789"/>
      <c r="S222" s="1703"/>
      <c r="T222" s="1704"/>
      <c r="U222" s="1711"/>
      <c r="V222" s="1689">
        <f t="shared" si="105"/>
        <v>0</v>
      </c>
      <c r="W222" s="1647"/>
      <c r="X222" s="1636"/>
      <c r="Y222" s="1994"/>
      <c r="Z222" s="1635"/>
      <c r="AA222" s="1636"/>
      <c r="AB222" s="1637"/>
      <c r="AC222" s="1637"/>
      <c r="AD222" s="1994"/>
      <c r="AE222" s="1990"/>
      <c r="AF222" s="1637"/>
      <c r="AG222" s="1543">
        <f t="shared" si="101"/>
        <v>0</v>
      </c>
      <c r="AH222" s="1637"/>
      <c r="AI222" s="1543">
        <f t="shared" si="102"/>
        <v>0</v>
      </c>
      <c r="AJ222" s="1637"/>
      <c r="AK222" s="1543">
        <f t="shared" si="103"/>
        <v>0</v>
      </c>
      <c r="AL222" s="1637"/>
      <c r="AM222" s="1543">
        <f t="shared" si="104"/>
        <v>0</v>
      </c>
      <c r="AN222" s="1561"/>
      <c r="AO222" s="1561"/>
      <c r="AP222" s="1561"/>
      <c r="AQ222" s="1561"/>
      <c r="AR222" s="1561"/>
      <c r="AS222" s="1561"/>
      <c r="AT222" s="1561"/>
      <c r="AU222" s="1561"/>
      <c r="AV222" s="1561"/>
      <c r="AW222" s="1561"/>
      <c r="AX222" s="1561"/>
      <c r="AY222" s="1561"/>
      <c r="AZ222" s="1561"/>
      <c r="BA222" s="1561"/>
      <c r="BB222" s="1561"/>
      <c r="BC222" s="1561"/>
      <c r="BD222" s="1561"/>
      <c r="BE222" s="1561"/>
      <c r="BF222" s="1561"/>
      <c r="BG222" s="1561"/>
      <c r="BH222" s="1561"/>
      <c r="BI222" s="1561"/>
      <c r="BJ222" s="1561"/>
      <c r="BK222" s="1561"/>
      <c r="BL222" s="1561"/>
      <c r="BM222" s="1561"/>
      <c r="BN222" s="1561"/>
      <c r="BO222" s="1561"/>
      <c r="BP222" s="1561"/>
      <c r="BQ222" s="1561"/>
      <c r="BR222" s="1561"/>
      <c r="BS222" s="1561"/>
      <c r="BT222" s="1561"/>
      <c r="BU222" s="1561"/>
      <c r="BV222" s="1561"/>
      <c r="BW222" s="1561"/>
      <c r="BX222" s="1561"/>
      <c r="BY222" s="1561"/>
      <c r="BZ222" s="1561"/>
      <c r="CA222" s="1561"/>
      <c r="CB222" s="1561"/>
      <c r="CC222" s="1561"/>
      <c r="CD222" s="1561"/>
      <c r="CE222" s="1561"/>
      <c r="CF222" s="1561"/>
      <c r="CG222" s="1561"/>
      <c r="CH222" s="1561"/>
      <c r="CI222" s="1561"/>
      <c r="CJ222" s="1561"/>
      <c r="CK222" s="1561"/>
      <c r="CL222" s="1561"/>
      <c r="CM222" s="1561"/>
      <c r="CN222" s="1561"/>
      <c r="CO222" s="1561"/>
      <c r="CP222" s="1561"/>
      <c r="CQ222" s="1561"/>
      <c r="CR222" s="1561"/>
      <c r="CS222" s="1561"/>
      <c r="CT222" s="1561"/>
      <c r="CU222" s="1561"/>
      <c r="CV222" s="1561"/>
      <c r="CW222" s="1561"/>
      <c r="CX222" s="1561"/>
      <c r="CY222" s="1561"/>
      <c r="CZ222" s="1561"/>
      <c r="DA222" s="1561"/>
      <c r="DB222" s="1561"/>
      <c r="DC222" s="1561"/>
      <c r="DD222" s="1561"/>
      <c r="DE222" s="1561"/>
      <c r="DF222" s="1561"/>
      <c r="DG222" s="1561"/>
      <c r="DH222" s="1561"/>
      <c r="DI222" s="1561"/>
      <c r="DJ222" s="1561"/>
      <c r="DK222" s="1561"/>
      <c r="DL222" s="1561"/>
      <c r="DM222" s="1561"/>
      <c r="DN222" s="1561"/>
      <c r="DO222" s="1561"/>
      <c r="DP222" s="1561"/>
      <c r="DQ222" s="1561"/>
      <c r="DR222" s="1561"/>
      <c r="DS222" s="1561"/>
      <c r="DT222" s="1561"/>
      <c r="DU222" s="1561"/>
      <c r="DV222" s="1561"/>
      <c r="DW222" s="1561"/>
      <c r="DX222" s="1561"/>
      <c r="DY222" s="1561"/>
      <c r="DZ222" s="1561"/>
      <c r="EA222" s="1561"/>
      <c r="EB222" s="1561"/>
      <c r="EC222" s="1561"/>
      <c r="ED222" s="1561"/>
      <c r="EE222" s="1561"/>
      <c r="EF222" s="1561"/>
      <c r="EG222" s="1561"/>
      <c r="EH222" s="1561"/>
      <c r="EI222" s="1561"/>
      <c r="EJ222" s="1561"/>
      <c r="EK222" s="1561"/>
      <c r="EL222" s="1561"/>
      <c r="EM222" s="1561"/>
      <c r="EN222" s="1561"/>
      <c r="EO222" s="1561"/>
      <c r="EP222" s="1561"/>
      <c r="EQ222" s="1561"/>
      <c r="ER222" s="1561"/>
      <c r="ES222" s="1561"/>
      <c r="ET222" s="1561"/>
      <c r="EU222" s="1561"/>
      <c r="EV222" s="1561"/>
      <c r="EW222" s="1561"/>
      <c r="EX222" s="1561"/>
      <c r="EY222" s="1561"/>
      <c r="EZ222" s="1561"/>
      <c r="FA222" s="1611"/>
    </row>
    <row r="223" spans="1:386" s="1566" customFormat="1" ht="58.2" customHeight="1">
      <c r="A223" s="1711"/>
      <c r="B223" s="1804" t="s">
        <v>1204</v>
      </c>
      <c r="C223" s="1693" t="s">
        <v>359</v>
      </c>
      <c r="D223" s="1870" t="s">
        <v>1205</v>
      </c>
      <c r="E223" s="1865"/>
      <c r="F223" s="1615"/>
      <c r="G223" s="1865"/>
      <c r="H223" s="1760"/>
      <c r="I223" s="1878"/>
      <c r="J223" s="1719"/>
      <c r="K223" s="1879"/>
      <c r="L223" s="1878"/>
      <c r="M223" s="1696">
        <f>SUM(N223:P223)</f>
        <v>600</v>
      </c>
      <c r="N223" s="1704"/>
      <c r="O223" s="1719">
        <v>100</v>
      </c>
      <c r="P223" s="1719">
        <v>500</v>
      </c>
      <c r="Q223" s="1789">
        <f>SUM(R223:T223)</f>
        <v>272</v>
      </c>
      <c r="R223" s="1789"/>
      <c r="S223" s="1703"/>
      <c r="T223" s="1704">
        <v>272</v>
      </c>
      <c r="U223" s="1711"/>
      <c r="V223" s="1689">
        <f t="shared" si="105"/>
        <v>0</v>
      </c>
      <c r="W223" s="1647">
        <v>1</v>
      </c>
      <c r="X223" s="1636"/>
      <c r="Y223" s="1994"/>
      <c r="Z223" s="1635">
        <v>1</v>
      </c>
      <c r="AA223" s="1636"/>
      <c r="AB223" s="1637"/>
      <c r="AC223" s="1637"/>
      <c r="AD223" s="1994"/>
      <c r="AE223" s="1990"/>
      <c r="AF223" s="1637"/>
      <c r="AG223" s="1543">
        <f t="shared" si="101"/>
        <v>0</v>
      </c>
      <c r="AH223" s="1637"/>
      <c r="AI223" s="1543">
        <f t="shared" si="102"/>
        <v>0</v>
      </c>
      <c r="AJ223" s="1637"/>
      <c r="AK223" s="1543">
        <f t="shared" si="103"/>
        <v>0</v>
      </c>
      <c r="AL223" s="1637"/>
      <c r="AM223" s="1543">
        <f t="shared" si="104"/>
        <v>0</v>
      </c>
      <c r="AN223" s="1561"/>
      <c r="AO223" s="1561"/>
      <c r="AP223" s="1561"/>
      <c r="AQ223" s="1561"/>
      <c r="AR223" s="1561"/>
      <c r="AS223" s="1561"/>
      <c r="AT223" s="1561"/>
      <c r="AU223" s="1561"/>
      <c r="AV223" s="1561"/>
      <c r="AW223" s="1561"/>
      <c r="AX223" s="1561"/>
      <c r="AY223" s="1561"/>
      <c r="AZ223" s="1561"/>
      <c r="BA223" s="1561"/>
      <c r="BB223" s="1561"/>
      <c r="BC223" s="1561"/>
      <c r="BD223" s="1561"/>
      <c r="BE223" s="1561"/>
      <c r="BF223" s="1561"/>
      <c r="BG223" s="1561"/>
      <c r="BH223" s="1561"/>
      <c r="BI223" s="1561"/>
      <c r="BJ223" s="1561"/>
      <c r="BK223" s="1561"/>
      <c r="BL223" s="1561"/>
      <c r="BM223" s="1561"/>
      <c r="BN223" s="1561"/>
      <c r="BO223" s="1561"/>
      <c r="BP223" s="1561"/>
      <c r="BQ223" s="1561"/>
      <c r="BR223" s="1561"/>
      <c r="BS223" s="1561"/>
      <c r="BT223" s="1561"/>
      <c r="BU223" s="1561"/>
      <c r="BV223" s="1561"/>
      <c r="BW223" s="1561"/>
      <c r="BX223" s="1561"/>
      <c r="BY223" s="1561"/>
      <c r="BZ223" s="1561"/>
      <c r="CA223" s="1561"/>
      <c r="CB223" s="1561"/>
      <c r="CC223" s="1561"/>
      <c r="CD223" s="1561"/>
      <c r="CE223" s="1561"/>
      <c r="CF223" s="1561"/>
      <c r="CG223" s="1561"/>
      <c r="CH223" s="1561"/>
      <c r="CI223" s="1561"/>
      <c r="CJ223" s="1561"/>
      <c r="CK223" s="1561"/>
      <c r="CL223" s="1561"/>
      <c r="CM223" s="1561"/>
      <c r="CN223" s="1561"/>
      <c r="CO223" s="1561"/>
      <c r="CP223" s="1561"/>
      <c r="CQ223" s="1561"/>
      <c r="CR223" s="1561"/>
      <c r="CS223" s="1561"/>
      <c r="CT223" s="1561"/>
      <c r="CU223" s="1561"/>
      <c r="CV223" s="1561"/>
      <c r="CW223" s="1561"/>
      <c r="CX223" s="1561"/>
      <c r="CY223" s="1561"/>
      <c r="CZ223" s="1561"/>
      <c r="DA223" s="1561"/>
      <c r="DB223" s="1561"/>
      <c r="DC223" s="1561"/>
      <c r="DD223" s="1561"/>
      <c r="DE223" s="1561"/>
      <c r="DF223" s="1561"/>
      <c r="DG223" s="1561"/>
      <c r="DH223" s="1561"/>
      <c r="DI223" s="1561"/>
      <c r="DJ223" s="1561"/>
      <c r="DK223" s="1561"/>
      <c r="DL223" s="1561"/>
      <c r="DM223" s="1561"/>
      <c r="DN223" s="1561"/>
      <c r="DO223" s="1561"/>
      <c r="DP223" s="1561"/>
      <c r="DQ223" s="1561"/>
      <c r="DR223" s="1561"/>
      <c r="DS223" s="1561"/>
      <c r="DT223" s="1561"/>
      <c r="DU223" s="1561"/>
      <c r="DV223" s="1561"/>
      <c r="DW223" s="1561"/>
      <c r="DX223" s="1561"/>
      <c r="DY223" s="1561"/>
      <c r="DZ223" s="1561"/>
      <c r="EA223" s="1561"/>
      <c r="EB223" s="1561"/>
      <c r="EC223" s="1561"/>
      <c r="ED223" s="1561"/>
      <c r="EE223" s="1561"/>
      <c r="EF223" s="1561"/>
      <c r="EG223" s="1561"/>
      <c r="EH223" s="1561"/>
      <c r="EI223" s="1561"/>
      <c r="EJ223" s="1561"/>
      <c r="EK223" s="1561"/>
      <c r="EL223" s="1561"/>
      <c r="EM223" s="1561"/>
      <c r="EN223" s="1561"/>
      <c r="EO223" s="1561"/>
      <c r="EP223" s="1561"/>
      <c r="EQ223" s="1561"/>
      <c r="ER223" s="1561"/>
      <c r="ES223" s="1561"/>
      <c r="ET223" s="1561"/>
      <c r="EU223" s="1561"/>
      <c r="EV223" s="1561"/>
      <c r="EW223" s="1561"/>
      <c r="EX223" s="1561"/>
      <c r="EY223" s="1561"/>
      <c r="EZ223" s="1561"/>
      <c r="FA223" s="1611"/>
    </row>
    <row r="224" spans="1:386" s="1566" customFormat="1" ht="37.799999999999997" customHeight="1">
      <c r="A224" s="1711"/>
      <c r="B224" s="2117" t="s">
        <v>1206</v>
      </c>
      <c r="C224" s="1693"/>
      <c r="D224" s="1870"/>
      <c r="E224" s="1865">
        <v>3975</v>
      </c>
      <c r="F224" s="1615" t="s">
        <v>1208</v>
      </c>
      <c r="G224" s="1865">
        <v>240</v>
      </c>
      <c r="H224" s="1760"/>
      <c r="I224" s="1878"/>
      <c r="J224" s="1719"/>
      <c r="K224" s="1879"/>
      <c r="L224" s="1878"/>
      <c r="M224" s="1704"/>
      <c r="N224" s="1704"/>
      <c r="O224" s="1719"/>
      <c r="P224" s="1719"/>
      <c r="Q224" s="1789"/>
      <c r="R224" s="1789"/>
      <c r="S224" s="1703"/>
      <c r="T224" s="1704"/>
      <c r="U224" s="1711"/>
      <c r="V224" s="1689">
        <f t="shared" si="105"/>
        <v>3975</v>
      </c>
      <c r="W224" s="1647"/>
      <c r="X224" s="1636"/>
      <c r="Y224" s="1994"/>
      <c r="Z224" s="1635"/>
      <c r="AA224" s="1636"/>
      <c r="AB224" s="1637"/>
      <c r="AC224" s="1637"/>
      <c r="AD224" s="1994"/>
      <c r="AE224" s="1990"/>
      <c r="AF224" s="1637">
        <v>1</v>
      </c>
      <c r="AG224" s="1543">
        <f t="shared" si="101"/>
        <v>3975</v>
      </c>
      <c r="AH224" s="1637"/>
      <c r="AI224" s="1543">
        <f t="shared" si="102"/>
        <v>0</v>
      </c>
      <c r="AJ224" s="1637"/>
      <c r="AK224" s="1543">
        <f t="shared" si="103"/>
        <v>0</v>
      </c>
      <c r="AL224" s="1637"/>
      <c r="AM224" s="1543">
        <f t="shared" si="104"/>
        <v>0</v>
      </c>
      <c r="AN224" s="1561"/>
      <c r="AO224" s="1561"/>
      <c r="AP224" s="1561"/>
      <c r="AQ224" s="1561"/>
      <c r="AR224" s="1561"/>
      <c r="AS224" s="1561"/>
      <c r="AT224" s="1561"/>
      <c r="AU224" s="1561"/>
      <c r="AV224" s="1561"/>
      <c r="AW224" s="1561"/>
      <c r="AX224" s="1561"/>
      <c r="AY224" s="1561"/>
      <c r="AZ224" s="1561"/>
      <c r="BA224" s="1561"/>
      <c r="BB224" s="1561"/>
      <c r="BC224" s="1561"/>
      <c r="BD224" s="1561"/>
      <c r="BE224" s="1561"/>
      <c r="BF224" s="1561"/>
      <c r="BG224" s="1561"/>
      <c r="BH224" s="1561"/>
      <c r="BI224" s="1561"/>
      <c r="BJ224" s="1561"/>
      <c r="BK224" s="1561"/>
      <c r="BL224" s="1561"/>
      <c r="BM224" s="1561"/>
      <c r="BN224" s="1561"/>
      <c r="BO224" s="1561"/>
      <c r="BP224" s="1561"/>
      <c r="BQ224" s="1561"/>
      <c r="BR224" s="1561"/>
      <c r="BS224" s="1561"/>
      <c r="BT224" s="1561"/>
      <c r="BU224" s="1561"/>
      <c r="BV224" s="1561"/>
      <c r="BW224" s="1561"/>
      <c r="BX224" s="1561"/>
      <c r="BY224" s="1561"/>
      <c r="BZ224" s="1561"/>
      <c r="CA224" s="1561"/>
      <c r="CB224" s="1561"/>
      <c r="CC224" s="1561"/>
      <c r="CD224" s="1561"/>
      <c r="CE224" s="1561"/>
      <c r="CF224" s="1561"/>
      <c r="CG224" s="1561"/>
      <c r="CH224" s="1561"/>
      <c r="CI224" s="1561"/>
      <c r="CJ224" s="1561"/>
      <c r="CK224" s="1561"/>
      <c r="CL224" s="1561"/>
      <c r="CM224" s="1561"/>
      <c r="CN224" s="1561"/>
      <c r="CO224" s="1561"/>
      <c r="CP224" s="1561"/>
      <c r="CQ224" s="1561"/>
      <c r="CR224" s="1561"/>
      <c r="CS224" s="1561"/>
      <c r="CT224" s="1561"/>
      <c r="CU224" s="1561"/>
      <c r="CV224" s="1561"/>
      <c r="CW224" s="1561"/>
      <c r="CX224" s="1561"/>
      <c r="CY224" s="1561"/>
      <c r="CZ224" s="1561"/>
      <c r="DA224" s="1561"/>
      <c r="DB224" s="1561"/>
      <c r="DC224" s="1561"/>
      <c r="DD224" s="1561"/>
      <c r="DE224" s="1561"/>
      <c r="DF224" s="1561"/>
      <c r="DG224" s="1561"/>
      <c r="DH224" s="1561"/>
      <c r="DI224" s="1561"/>
      <c r="DJ224" s="1561"/>
      <c r="DK224" s="1561"/>
      <c r="DL224" s="1561"/>
      <c r="DM224" s="1561"/>
      <c r="DN224" s="1561"/>
      <c r="DO224" s="1561"/>
      <c r="DP224" s="1561"/>
      <c r="DQ224" s="1561"/>
      <c r="DR224" s="1561"/>
      <c r="DS224" s="1561"/>
      <c r="DT224" s="1561"/>
      <c r="DU224" s="1561"/>
      <c r="DV224" s="1561"/>
      <c r="DW224" s="1561"/>
      <c r="DX224" s="1561"/>
      <c r="DY224" s="1561"/>
      <c r="DZ224" s="1561"/>
      <c r="EA224" s="1561"/>
      <c r="EB224" s="1561"/>
      <c r="EC224" s="1561"/>
      <c r="ED224" s="1561"/>
      <c r="EE224" s="1561"/>
      <c r="EF224" s="1561"/>
      <c r="EG224" s="1561"/>
      <c r="EH224" s="1561"/>
      <c r="EI224" s="1561"/>
      <c r="EJ224" s="1561"/>
      <c r="EK224" s="1561"/>
      <c r="EL224" s="1561"/>
      <c r="EM224" s="1561"/>
      <c r="EN224" s="1561"/>
      <c r="EO224" s="1561"/>
      <c r="EP224" s="1561"/>
      <c r="EQ224" s="1561"/>
      <c r="ER224" s="1561"/>
      <c r="ES224" s="1561"/>
      <c r="ET224" s="1561"/>
      <c r="EU224" s="1561"/>
      <c r="EV224" s="1561"/>
      <c r="EW224" s="1561"/>
      <c r="EX224" s="1561"/>
      <c r="EY224" s="1561"/>
      <c r="EZ224" s="1561"/>
      <c r="FA224" s="1611"/>
    </row>
    <row r="225" spans="1:386" s="1566" customFormat="1" ht="30.6" customHeight="1">
      <c r="A225" s="1711"/>
      <c r="B225" s="2117" t="s">
        <v>1207</v>
      </c>
      <c r="C225" s="1693"/>
      <c r="D225" s="1870"/>
      <c r="E225" s="1865">
        <v>570</v>
      </c>
      <c r="F225" s="1615" t="s">
        <v>1209</v>
      </c>
      <c r="G225" s="1865">
        <v>90</v>
      </c>
      <c r="H225" s="1760"/>
      <c r="I225" s="1878"/>
      <c r="J225" s="1719"/>
      <c r="K225" s="1879"/>
      <c r="L225" s="1878"/>
      <c r="M225" s="1704"/>
      <c r="N225" s="1704"/>
      <c r="O225" s="1719"/>
      <c r="P225" s="1719"/>
      <c r="Q225" s="1789"/>
      <c r="R225" s="1789"/>
      <c r="S225" s="1703"/>
      <c r="T225" s="1704"/>
      <c r="U225" s="1711"/>
      <c r="V225" s="1689">
        <f t="shared" si="105"/>
        <v>570</v>
      </c>
      <c r="W225" s="1647"/>
      <c r="X225" s="1636"/>
      <c r="Y225" s="1994"/>
      <c r="Z225" s="1635"/>
      <c r="AA225" s="1636"/>
      <c r="AB225" s="1637"/>
      <c r="AC225" s="1637"/>
      <c r="AD225" s="1994"/>
      <c r="AE225" s="1990"/>
      <c r="AF225" s="1637"/>
      <c r="AG225" s="1543">
        <f t="shared" si="101"/>
        <v>0</v>
      </c>
      <c r="AH225" s="1637"/>
      <c r="AI225" s="1543">
        <f t="shared" si="102"/>
        <v>0</v>
      </c>
      <c r="AJ225" s="1637">
        <v>1</v>
      </c>
      <c r="AK225" s="1543">
        <f t="shared" si="103"/>
        <v>570</v>
      </c>
      <c r="AL225" s="1637"/>
      <c r="AM225" s="1543">
        <f t="shared" si="104"/>
        <v>0</v>
      </c>
      <c r="AN225" s="1561"/>
      <c r="AO225" s="1561"/>
      <c r="AP225" s="1561"/>
      <c r="AQ225" s="1561"/>
      <c r="AR225" s="1561"/>
      <c r="AS225" s="1561"/>
      <c r="AT225" s="1561"/>
      <c r="AU225" s="1561"/>
      <c r="AV225" s="1561"/>
      <c r="AW225" s="1561"/>
      <c r="AX225" s="1561"/>
      <c r="AY225" s="1561"/>
      <c r="AZ225" s="1561"/>
      <c r="BA225" s="1561"/>
      <c r="BB225" s="1561"/>
      <c r="BC225" s="1561"/>
      <c r="BD225" s="1561"/>
      <c r="BE225" s="1561"/>
      <c r="BF225" s="1561"/>
      <c r="BG225" s="1561"/>
      <c r="BH225" s="1561"/>
      <c r="BI225" s="1561"/>
      <c r="BJ225" s="1561"/>
      <c r="BK225" s="1561"/>
      <c r="BL225" s="1561"/>
      <c r="BM225" s="1561"/>
      <c r="BN225" s="1561"/>
      <c r="BO225" s="1561"/>
      <c r="BP225" s="1561"/>
      <c r="BQ225" s="1561"/>
      <c r="BR225" s="1561"/>
      <c r="BS225" s="1561"/>
      <c r="BT225" s="1561"/>
      <c r="BU225" s="1561"/>
      <c r="BV225" s="1561"/>
      <c r="BW225" s="1561"/>
      <c r="BX225" s="1561"/>
      <c r="BY225" s="1561"/>
      <c r="BZ225" s="1561"/>
      <c r="CA225" s="1561"/>
      <c r="CB225" s="1561"/>
      <c r="CC225" s="1561"/>
      <c r="CD225" s="1561"/>
      <c r="CE225" s="1561"/>
      <c r="CF225" s="1561"/>
      <c r="CG225" s="1561"/>
      <c r="CH225" s="1561"/>
      <c r="CI225" s="1561"/>
      <c r="CJ225" s="1561"/>
      <c r="CK225" s="1561"/>
      <c r="CL225" s="1561"/>
      <c r="CM225" s="1561"/>
      <c r="CN225" s="1561"/>
      <c r="CO225" s="1561"/>
      <c r="CP225" s="1561"/>
      <c r="CQ225" s="1561"/>
      <c r="CR225" s="1561"/>
      <c r="CS225" s="1561"/>
      <c r="CT225" s="1561"/>
      <c r="CU225" s="1561"/>
      <c r="CV225" s="1561"/>
      <c r="CW225" s="1561"/>
      <c r="CX225" s="1561"/>
      <c r="CY225" s="1561"/>
      <c r="CZ225" s="1561"/>
      <c r="DA225" s="1561"/>
      <c r="DB225" s="1561"/>
      <c r="DC225" s="1561"/>
      <c r="DD225" s="1561"/>
      <c r="DE225" s="1561"/>
      <c r="DF225" s="1561"/>
      <c r="DG225" s="1561"/>
      <c r="DH225" s="1561"/>
      <c r="DI225" s="1561"/>
      <c r="DJ225" s="1561"/>
      <c r="DK225" s="1561"/>
      <c r="DL225" s="1561"/>
      <c r="DM225" s="1561"/>
      <c r="DN225" s="1561"/>
      <c r="DO225" s="1561"/>
      <c r="DP225" s="1561"/>
      <c r="DQ225" s="1561"/>
      <c r="DR225" s="1561"/>
      <c r="DS225" s="1561"/>
      <c r="DT225" s="1561"/>
      <c r="DU225" s="1561"/>
      <c r="DV225" s="1561"/>
      <c r="DW225" s="1561"/>
      <c r="DX225" s="1561"/>
      <c r="DY225" s="1561"/>
      <c r="DZ225" s="1561"/>
      <c r="EA225" s="1561"/>
      <c r="EB225" s="1561"/>
      <c r="EC225" s="1561"/>
      <c r="ED225" s="1561"/>
      <c r="EE225" s="1561"/>
      <c r="EF225" s="1561"/>
      <c r="EG225" s="1561"/>
      <c r="EH225" s="1561"/>
      <c r="EI225" s="1561"/>
      <c r="EJ225" s="1561"/>
      <c r="EK225" s="1561"/>
      <c r="EL225" s="1561"/>
      <c r="EM225" s="1561"/>
      <c r="EN225" s="1561"/>
      <c r="EO225" s="1561"/>
      <c r="EP225" s="1561"/>
      <c r="EQ225" s="1561"/>
      <c r="ER225" s="1561"/>
      <c r="ES225" s="1561"/>
      <c r="ET225" s="1561"/>
      <c r="EU225" s="1561"/>
      <c r="EV225" s="1561"/>
      <c r="EW225" s="1561"/>
      <c r="EX225" s="1561"/>
      <c r="EY225" s="1561"/>
      <c r="EZ225" s="1561"/>
      <c r="FA225" s="1611"/>
    </row>
    <row r="226" spans="1:386">
      <c r="A226" s="1677"/>
      <c r="B226" s="1794" t="s">
        <v>93</v>
      </c>
      <c r="C226" s="1682"/>
      <c r="D226" s="1682"/>
      <c r="E226" s="1880"/>
      <c r="F226" s="1682"/>
      <c r="G226" s="1880"/>
      <c r="H226" s="1760"/>
      <c r="I226" s="1848"/>
      <c r="J226" s="1812"/>
      <c r="K226" s="1812"/>
      <c r="L226" s="1682"/>
      <c r="M226" s="1687"/>
      <c r="N226" s="1795"/>
      <c r="O226" s="1812"/>
      <c r="P226" s="1795"/>
      <c r="Q226" s="1798"/>
      <c r="R226" s="1798"/>
      <c r="S226" s="1798"/>
      <c r="T226" s="1798"/>
      <c r="U226" s="1675"/>
      <c r="V226" s="1689">
        <f t="shared" si="105"/>
        <v>0</v>
      </c>
      <c r="W226" s="1647"/>
      <c r="X226" s="1648"/>
      <c r="Y226" s="1994"/>
      <c r="Z226" s="1647"/>
      <c r="AA226" s="1648"/>
      <c r="AB226" s="1649"/>
      <c r="AC226" s="1649"/>
      <c r="AD226" s="1994"/>
      <c r="AE226" s="1990"/>
      <c r="AF226" s="1646"/>
      <c r="AG226" s="1543">
        <f t="shared" si="101"/>
        <v>0</v>
      </c>
      <c r="AH226" s="1646"/>
      <c r="AI226" s="1543">
        <f t="shared" si="102"/>
        <v>0</v>
      </c>
      <c r="AJ226" s="1646"/>
      <c r="AK226" s="1543">
        <f t="shared" si="103"/>
        <v>0</v>
      </c>
      <c r="AL226" s="1646"/>
      <c r="AM226" s="1543">
        <f t="shared" si="104"/>
        <v>0</v>
      </c>
    </row>
    <row r="227" spans="1:386">
      <c r="A227" s="1881"/>
      <c r="B227" s="1800" t="s">
        <v>166</v>
      </c>
      <c r="C227" s="1682"/>
      <c r="D227" s="1774"/>
      <c r="E227" s="1880"/>
      <c r="F227" s="1682"/>
      <c r="G227" s="1880"/>
      <c r="H227" s="1760"/>
      <c r="I227" s="1848"/>
      <c r="J227" s="1812"/>
      <c r="K227" s="1812"/>
      <c r="L227" s="1682"/>
      <c r="M227" s="1687"/>
      <c r="N227" s="1795"/>
      <c r="O227" s="1812"/>
      <c r="P227" s="1795"/>
      <c r="Q227" s="1798"/>
      <c r="R227" s="1798"/>
      <c r="S227" s="1798"/>
      <c r="T227" s="1798"/>
      <c r="U227" s="1675"/>
      <c r="V227" s="1689">
        <f t="shared" si="105"/>
        <v>0</v>
      </c>
      <c r="W227" s="1647"/>
      <c r="X227" s="1648"/>
      <c r="Y227" s="1994"/>
      <c r="Z227" s="1647"/>
      <c r="AA227" s="1648"/>
      <c r="AB227" s="1649"/>
      <c r="AC227" s="1649"/>
      <c r="AD227" s="1994"/>
      <c r="AE227" s="1990"/>
      <c r="AF227" s="1646"/>
      <c r="AG227" s="1543">
        <f t="shared" si="101"/>
        <v>0</v>
      </c>
      <c r="AH227" s="1646"/>
      <c r="AI227" s="1543">
        <f t="shared" si="102"/>
        <v>0</v>
      </c>
      <c r="AJ227" s="1646"/>
      <c r="AK227" s="1543">
        <f t="shared" si="103"/>
        <v>0</v>
      </c>
      <c r="AL227" s="1646"/>
      <c r="AM227" s="1543">
        <f t="shared" si="104"/>
        <v>0</v>
      </c>
    </row>
    <row r="228" spans="1:386" s="1558" customFormat="1" ht="41.4">
      <c r="A228" s="1882"/>
      <c r="B228" s="1883" t="s">
        <v>561</v>
      </c>
      <c r="C228" s="1690" t="s">
        <v>248</v>
      </c>
      <c r="D228" s="1870" t="s">
        <v>918</v>
      </c>
      <c r="E228" s="1865"/>
      <c r="F228" s="1690"/>
      <c r="G228" s="1865"/>
      <c r="H228" s="1533" t="s">
        <v>1198</v>
      </c>
      <c r="I228" s="1690"/>
      <c r="J228" s="1762"/>
      <c r="K228" s="1762"/>
      <c r="L228" s="1690"/>
      <c r="M228" s="1696">
        <f>SUM(N228:P228)</f>
        <v>132000</v>
      </c>
      <c r="N228" s="1789">
        <v>132000</v>
      </c>
      <c r="O228" s="1762"/>
      <c r="P228" s="1789"/>
      <c r="Q228" s="1789">
        <f>SUM(R228:T228)</f>
        <v>132000</v>
      </c>
      <c r="R228" s="2118">
        <v>132000</v>
      </c>
      <c r="S228" s="1789"/>
      <c r="T228" s="1789"/>
      <c r="U228" s="1700" t="s">
        <v>13</v>
      </c>
      <c r="V228" s="1689">
        <f t="shared" si="105"/>
        <v>0</v>
      </c>
      <c r="W228" s="1647">
        <v>1</v>
      </c>
      <c r="X228" s="1648"/>
      <c r="Y228" s="1994"/>
      <c r="Z228" s="1647">
        <v>1</v>
      </c>
      <c r="AA228" s="1648"/>
      <c r="AB228" s="1649"/>
      <c r="AC228" s="1649"/>
      <c r="AD228" s="1994"/>
      <c r="AE228" s="1990"/>
      <c r="AF228" s="1646"/>
      <c r="AG228" s="1543">
        <f t="shared" si="101"/>
        <v>0</v>
      </c>
      <c r="AH228" s="1646"/>
      <c r="AI228" s="1543">
        <f t="shared" si="102"/>
        <v>0</v>
      </c>
      <c r="AJ228" s="1646"/>
      <c r="AK228" s="1543">
        <f t="shared" si="103"/>
        <v>0</v>
      </c>
      <c r="AL228" s="1646"/>
      <c r="AM228" s="1543">
        <f t="shared" si="104"/>
        <v>0</v>
      </c>
      <c r="AN228" s="1553"/>
      <c r="AO228" s="1553"/>
      <c r="AP228" s="1553"/>
      <c r="AQ228" s="1553"/>
      <c r="AR228" s="1553"/>
      <c r="AS228" s="1553"/>
      <c r="AT228" s="1553"/>
      <c r="AU228" s="1553"/>
      <c r="AV228" s="1553"/>
      <c r="AW228" s="1553"/>
      <c r="AX228" s="1553"/>
      <c r="AY228" s="1553"/>
      <c r="AZ228" s="1553"/>
      <c r="BA228" s="1553"/>
      <c r="BB228" s="1553"/>
      <c r="BC228" s="1553"/>
      <c r="BD228" s="1553"/>
      <c r="BE228" s="1553"/>
      <c r="BF228" s="1553"/>
      <c r="BG228" s="1553"/>
      <c r="BH228" s="1553"/>
      <c r="BI228" s="1553"/>
      <c r="BJ228" s="1553"/>
      <c r="BK228" s="1553"/>
      <c r="BL228" s="1553"/>
      <c r="BM228" s="1553"/>
      <c r="BN228" s="1553"/>
      <c r="BO228" s="1553"/>
      <c r="BP228" s="1553"/>
      <c r="BQ228" s="1553"/>
      <c r="BR228" s="1553"/>
      <c r="BS228" s="1553"/>
      <c r="BT228" s="1553"/>
      <c r="BU228" s="1553"/>
      <c r="BV228" s="1553"/>
      <c r="BW228" s="1553"/>
      <c r="BX228" s="1553"/>
      <c r="BY228" s="1553"/>
      <c r="BZ228" s="1553"/>
      <c r="CA228" s="1553"/>
      <c r="CB228" s="1553"/>
      <c r="CC228" s="1553"/>
      <c r="CD228" s="1553"/>
      <c r="CE228" s="1553"/>
      <c r="CF228" s="1553"/>
      <c r="CG228" s="1553"/>
      <c r="CH228" s="1553"/>
      <c r="CI228" s="1553"/>
      <c r="CJ228" s="1553"/>
      <c r="CK228" s="1553"/>
      <c r="CL228" s="1553"/>
      <c r="CM228" s="1553"/>
      <c r="CN228" s="1553"/>
      <c r="CO228" s="1553"/>
      <c r="CP228" s="1553"/>
      <c r="CQ228" s="1553"/>
      <c r="CR228" s="1553"/>
      <c r="CS228" s="1553"/>
      <c r="CT228" s="1553"/>
      <c r="CU228" s="1553"/>
      <c r="CV228" s="1553"/>
      <c r="CW228" s="1553"/>
      <c r="CX228" s="1553"/>
      <c r="CY228" s="1553"/>
      <c r="CZ228" s="1553"/>
      <c r="DA228" s="1553"/>
      <c r="DB228" s="1553"/>
      <c r="DC228" s="1553"/>
      <c r="DD228" s="1553"/>
      <c r="DE228" s="1553"/>
      <c r="DF228" s="1553"/>
      <c r="DG228" s="1553"/>
      <c r="DH228" s="1553"/>
      <c r="DI228" s="1553"/>
      <c r="DJ228" s="1553"/>
      <c r="DK228" s="1553"/>
      <c r="DL228" s="1553"/>
      <c r="DM228" s="1553"/>
      <c r="DN228" s="1553"/>
      <c r="DO228" s="1553"/>
      <c r="DP228" s="1553"/>
      <c r="DQ228" s="1553"/>
      <c r="DR228" s="1553"/>
      <c r="DS228" s="1553"/>
      <c r="DT228" s="1553"/>
      <c r="DU228" s="1553"/>
      <c r="DV228" s="1553"/>
      <c r="DW228" s="1553"/>
      <c r="DX228" s="1553"/>
      <c r="DY228" s="1553"/>
      <c r="DZ228" s="1553"/>
      <c r="EA228" s="1553"/>
      <c r="EB228" s="1553"/>
      <c r="EC228" s="1553"/>
      <c r="ED228" s="1553"/>
      <c r="EE228" s="1553"/>
      <c r="EF228" s="1553"/>
      <c r="EG228" s="1553"/>
      <c r="EH228" s="1553"/>
      <c r="EI228" s="1553"/>
      <c r="EJ228" s="1553"/>
      <c r="EK228" s="1553"/>
      <c r="EL228" s="1553"/>
      <c r="EM228" s="1553"/>
      <c r="EN228" s="1553"/>
      <c r="EO228" s="1553"/>
      <c r="EP228" s="1553"/>
      <c r="EQ228" s="1553"/>
      <c r="ER228" s="1553"/>
      <c r="ES228" s="1553"/>
      <c r="ET228" s="1553"/>
      <c r="EU228" s="1553"/>
      <c r="EV228" s="1553"/>
      <c r="EW228" s="1553"/>
      <c r="EX228" s="1553"/>
      <c r="EY228" s="1553"/>
      <c r="EZ228" s="1553"/>
      <c r="FA228" s="1602"/>
      <c r="FB228" s="1570"/>
      <c r="FC228" s="1570"/>
      <c r="FD228" s="1570"/>
      <c r="FE228" s="1570"/>
      <c r="FF228" s="1570"/>
      <c r="FG228" s="1570"/>
      <c r="FH228" s="1570"/>
      <c r="FI228" s="1570"/>
      <c r="FJ228" s="1570"/>
      <c r="FK228" s="1570"/>
      <c r="FL228" s="1570"/>
      <c r="FM228" s="1570"/>
      <c r="FN228" s="1570"/>
      <c r="FO228" s="1570"/>
      <c r="FP228" s="1570"/>
      <c r="FQ228" s="1570"/>
      <c r="FR228" s="1570"/>
      <c r="FS228" s="1570"/>
      <c r="FT228" s="1570"/>
      <c r="FU228" s="1570"/>
      <c r="FV228" s="1570"/>
      <c r="FW228" s="1570"/>
      <c r="FX228" s="1570"/>
      <c r="FY228" s="1570"/>
      <c r="FZ228" s="1570"/>
      <c r="GA228" s="1570"/>
      <c r="GB228" s="1570"/>
      <c r="GC228" s="1570"/>
      <c r="GD228" s="1570"/>
      <c r="GE228" s="1570"/>
      <c r="GF228" s="1570"/>
      <c r="GG228" s="1570"/>
      <c r="GH228" s="1570"/>
      <c r="GI228" s="1570"/>
      <c r="GJ228" s="1570"/>
      <c r="GK228" s="1570"/>
      <c r="GL228" s="1570"/>
      <c r="GM228" s="1570"/>
      <c r="GN228" s="1570"/>
      <c r="GO228" s="1570"/>
      <c r="GP228" s="1570"/>
      <c r="GQ228" s="1570"/>
      <c r="GR228" s="1570"/>
      <c r="GS228" s="1570"/>
      <c r="GT228" s="1570"/>
      <c r="GU228" s="1570"/>
      <c r="GV228" s="1570"/>
      <c r="GW228" s="1570"/>
      <c r="GX228" s="1570"/>
      <c r="GY228" s="1570"/>
      <c r="GZ228" s="1570"/>
      <c r="HA228" s="1570"/>
      <c r="HB228" s="1570"/>
      <c r="HC228" s="1570"/>
      <c r="HD228" s="1570"/>
      <c r="HE228" s="1570"/>
      <c r="HF228" s="1570"/>
      <c r="HG228" s="1570"/>
      <c r="HH228" s="1570"/>
      <c r="HI228" s="1570"/>
      <c r="HJ228" s="1570"/>
      <c r="HK228" s="1570"/>
      <c r="HL228" s="1570"/>
      <c r="HM228" s="1570"/>
      <c r="HN228" s="1570"/>
      <c r="HO228" s="1570"/>
      <c r="HP228" s="1570"/>
      <c r="HQ228" s="1570"/>
      <c r="HR228" s="1570"/>
      <c r="HS228" s="1570"/>
      <c r="HT228" s="1570"/>
      <c r="HU228" s="1570"/>
      <c r="HV228" s="1570"/>
      <c r="HW228" s="1570"/>
      <c r="HX228" s="1570"/>
      <c r="HY228" s="1570"/>
      <c r="HZ228" s="1570"/>
      <c r="IA228" s="1570"/>
      <c r="IB228" s="1570"/>
      <c r="IC228" s="1570"/>
      <c r="ID228" s="1570"/>
      <c r="IE228" s="1570"/>
      <c r="IF228" s="1570"/>
      <c r="IG228" s="1570"/>
      <c r="IH228" s="1570"/>
      <c r="II228" s="1570"/>
      <c r="IJ228" s="1570"/>
      <c r="IK228" s="1570"/>
      <c r="IL228" s="1570"/>
      <c r="IM228" s="1570"/>
      <c r="IN228" s="1570"/>
      <c r="IO228" s="1570"/>
      <c r="IP228" s="1570"/>
      <c r="IQ228" s="1570"/>
      <c r="IR228" s="1570"/>
      <c r="IS228" s="1570"/>
      <c r="IT228" s="1570"/>
      <c r="IU228" s="1570"/>
      <c r="IV228" s="1570"/>
      <c r="IW228" s="1570"/>
      <c r="IX228" s="1570"/>
      <c r="IY228" s="1570"/>
      <c r="IZ228" s="1570"/>
      <c r="JA228" s="1570"/>
      <c r="JB228" s="1570"/>
      <c r="JC228" s="1570"/>
      <c r="JD228" s="1570"/>
      <c r="JE228" s="1570"/>
      <c r="JF228" s="1570"/>
      <c r="JG228" s="1570"/>
      <c r="JH228" s="1570"/>
      <c r="JI228" s="1570"/>
      <c r="JJ228" s="1570"/>
      <c r="JK228" s="1570"/>
      <c r="JL228" s="1570"/>
      <c r="JM228" s="1570"/>
      <c r="JN228" s="1570"/>
      <c r="JO228" s="1570"/>
      <c r="JP228" s="1570"/>
      <c r="JQ228" s="1570"/>
      <c r="JR228" s="1570"/>
      <c r="JS228" s="1570"/>
      <c r="JT228" s="1570"/>
      <c r="JU228" s="1570"/>
      <c r="JV228" s="1570"/>
      <c r="JW228" s="1570"/>
      <c r="JX228" s="1570"/>
      <c r="JY228" s="1570"/>
      <c r="JZ228" s="1570"/>
      <c r="KA228" s="1570"/>
      <c r="KB228" s="1570"/>
      <c r="KC228" s="1570"/>
      <c r="KD228" s="1570"/>
      <c r="KE228" s="1570"/>
      <c r="KF228" s="1570"/>
      <c r="KG228" s="1570"/>
      <c r="KH228" s="1570"/>
      <c r="KI228" s="1570"/>
      <c r="KJ228" s="1570"/>
      <c r="KK228" s="1570"/>
      <c r="KL228" s="1570"/>
      <c r="KM228" s="1570"/>
      <c r="KN228" s="1570"/>
      <c r="KO228" s="1570"/>
      <c r="KP228" s="1570"/>
      <c r="KQ228" s="1570"/>
      <c r="KR228" s="1570"/>
      <c r="KS228" s="1570"/>
      <c r="KT228" s="1570"/>
      <c r="KU228" s="1570"/>
      <c r="KV228" s="1570"/>
      <c r="KW228" s="1570"/>
      <c r="KX228" s="1570"/>
      <c r="KY228" s="1570"/>
      <c r="KZ228" s="1570"/>
      <c r="LA228" s="1570"/>
      <c r="LB228" s="1570"/>
      <c r="LC228" s="1570"/>
      <c r="LD228" s="1570"/>
      <c r="LE228" s="1570"/>
      <c r="LF228" s="1570"/>
      <c r="LG228" s="1570"/>
      <c r="LH228" s="1570"/>
      <c r="LI228" s="1570"/>
      <c r="LJ228" s="1570"/>
      <c r="LK228" s="1570"/>
      <c r="LL228" s="1570"/>
      <c r="LM228" s="1570"/>
      <c r="LN228" s="1570"/>
      <c r="LO228" s="1570"/>
      <c r="LP228" s="1570"/>
      <c r="LQ228" s="1570"/>
      <c r="LR228" s="1570"/>
      <c r="LS228" s="1570"/>
      <c r="LT228" s="1570"/>
      <c r="LU228" s="1570"/>
      <c r="LV228" s="1570"/>
      <c r="LW228" s="1570"/>
      <c r="LX228" s="1570"/>
      <c r="LY228" s="1570"/>
      <c r="LZ228" s="1570"/>
      <c r="MA228" s="1570"/>
      <c r="MB228" s="1570"/>
      <c r="MC228" s="1570"/>
      <c r="MD228" s="1570"/>
      <c r="ME228" s="1570"/>
      <c r="MF228" s="1570"/>
      <c r="MG228" s="1570"/>
      <c r="MH228" s="1570"/>
      <c r="MI228" s="1570"/>
      <c r="MJ228" s="1570"/>
      <c r="MK228" s="1570"/>
      <c r="ML228" s="1570"/>
      <c r="MM228" s="1570"/>
      <c r="MN228" s="1570"/>
      <c r="MO228" s="1570"/>
      <c r="MP228" s="1570"/>
      <c r="MQ228" s="1570"/>
      <c r="MR228" s="1570"/>
      <c r="MS228" s="1570"/>
      <c r="MT228" s="1570"/>
      <c r="MU228" s="1570"/>
      <c r="MV228" s="1570"/>
      <c r="MW228" s="1570"/>
      <c r="MX228" s="1570"/>
      <c r="MY228" s="1570"/>
      <c r="MZ228" s="1570"/>
      <c r="NA228" s="1570"/>
      <c r="NB228" s="1570"/>
      <c r="NC228" s="1570"/>
      <c r="ND228" s="1570"/>
      <c r="NE228" s="1570"/>
      <c r="NF228" s="1570"/>
      <c r="NG228" s="1570"/>
      <c r="NH228" s="1570"/>
      <c r="NI228" s="1570"/>
      <c r="NJ228" s="1570"/>
      <c r="NK228" s="1570"/>
      <c r="NL228" s="1570"/>
      <c r="NM228" s="1570"/>
      <c r="NN228" s="1570"/>
      <c r="NO228" s="1570"/>
      <c r="NP228" s="1570"/>
      <c r="NQ228" s="1570"/>
      <c r="NR228" s="1570"/>
      <c r="NS228" s="1570"/>
      <c r="NT228" s="1570"/>
      <c r="NU228" s="1570"/>
      <c r="NV228" s="1570"/>
    </row>
    <row r="229" spans="1:386" s="1558" customFormat="1" ht="38.4" customHeight="1">
      <c r="A229" s="1882"/>
      <c r="B229" s="1775" t="s">
        <v>919</v>
      </c>
      <c r="C229" s="1690"/>
      <c r="D229" s="1870"/>
      <c r="E229" s="1865">
        <v>100540.65399999999</v>
      </c>
      <c r="F229" s="1615" t="s">
        <v>1010</v>
      </c>
      <c r="G229" s="1865">
        <v>600</v>
      </c>
      <c r="H229" s="1760"/>
      <c r="I229" s="1690" t="s">
        <v>54</v>
      </c>
      <c r="J229" s="1762"/>
      <c r="K229" s="1762"/>
      <c r="L229" s="1690"/>
      <c r="M229" s="1696"/>
      <c r="N229" s="1789"/>
      <c r="O229" s="1762"/>
      <c r="P229" s="1789"/>
      <c r="Q229" s="1789"/>
      <c r="R229" s="1706"/>
      <c r="S229" s="1789"/>
      <c r="T229" s="1789"/>
      <c r="U229" s="1700"/>
      <c r="V229" s="1689">
        <f t="shared" si="105"/>
        <v>100540.65399999999</v>
      </c>
      <c r="W229" s="1647"/>
      <c r="X229" s="1648"/>
      <c r="Y229" s="1994"/>
      <c r="Z229" s="1647"/>
      <c r="AA229" s="1648"/>
      <c r="AB229" s="1649"/>
      <c r="AC229" s="1649"/>
      <c r="AD229" s="1994"/>
      <c r="AE229" s="1990"/>
      <c r="AF229" s="1646">
        <v>1</v>
      </c>
      <c r="AG229" s="1543">
        <f t="shared" si="101"/>
        <v>100540.65399999999</v>
      </c>
      <c r="AH229" s="1646"/>
      <c r="AI229" s="1543">
        <f t="shared" si="102"/>
        <v>0</v>
      </c>
      <c r="AJ229" s="1646"/>
      <c r="AK229" s="1543">
        <f t="shared" si="103"/>
        <v>0</v>
      </c>
      <c r="AL229" s="1646"/>
      <c r="AM229" s="1543">
        <f t="shared" si="104"/>
        <v>0</v>
      </c>
      <c r="AN229" s="1553"/>
      <c r="AO229" s="1553"/>
      <c r="AP229" s="1553"/>
      <c r="AQ229" s="1553"/>
      <c r="AR229" s="1553"/>
      <c r="AS229" s="1553"/>
      <c r="AT229" s="1553"/>
      <c r="AU229" s="1553"/>
      <c r="AV229" s="1553"/>
      <c r="AW229" s="1553"/>
      <c r="AX229" s="1553"/>
      <c r="AY229" s="1553"/>
      <c r="AZ229" s="1553"/>
      <c r="BA229" s="1553"/>
      <c r="BB229" s="1553"/>
      <c r="BC229" s="1553"/>
      <c r="BD229" s="1553"/>
      <c r="BE229" s="1553"/>
      <c r="BF229" s="1553"/>
      <c r="BG229" s="1553"/>
      <c r="BH229" s="1553"/>
      <c r="BI229" s="1553"/>
      <c r="BJ229" s="1553"/>
      <c r="BK229" s="1553"/>
      <c r="BL229" s="1553"/>
      <c r="BM229" s="1553"/>
      <c r="BN229" s="1553"/>
      <c r="BO229" s="1553"/>
      <c r="BP229" s="1553"/>
      <c r="BQ229" s="1553"/>
      <c r="BR229" s="1553"/>
      <c r="BS229" s="1553"/>
      <c r="BT229" s="1553"/>
      <c r="BU229" s="1553"/>
      <c r="BV229" s="1553"/>
      <c r="BW229" s="1553"/>
      <c r="BX229" s="1553"/>
      <c r="BY229" s="1553"/>
      <c r="BZ229" s="1553"/>
      <c r="CA229" s="1553"/>
      <c r="CB229" s="1553"/>
      <c r="CC229" s="1553"/>
      <c r="CD229" s="1553"/>
      <c r="CE229" s="1553"/>
      <c r="CF229" s="1553"/>
      <c r="CG229" s="1553"/>
      <c r="CH229" s="1553"/>
      <c r="CI229" s="1553"/>
      <c r="CJ229" s="1553"/>
      <c r="CK229" s="1553"/>
      <c r="CL229" s="1553"/>
      <c r="CM229" s="1553"/>
      <c r="CN229" s="1553"/>
      <c r="CO229" s="1553"/>
      <c r="CP229" s="1553"/>
      <c r="CQ229" s="1553"/>
      <c r="CR229" s="1553"/>
      <c r="CS229" s="1553"/>
      <c r="CT229" s="1553"/>
      <c r="CU229" s="1553"/>
      <c r="CV229" s="1553"/>
      <c r="CW229" s="1553"/>
      <c r="CX229" s="1553"/>
      <c r="CY229" s="1553"/>
      <c r="CZ229" s="1553"/>
      <c r="DA229" s="1553"/>
      <c r="DB229" s="1553"/>
      <c r="DC229" s="1553"/>
      <c r="DD229" s="1553"/>
      <c r="DE229" s="1553"/>
      <c r="DF229" s="1553"/>
      <c r="DG229" s="1553"/>
      <c r="DH229" s="1553"/>
      <c r="DI229" s="1553"/>
      <c r="DJ229" s="1553"/>
      <c r="DK229" s="1553"/>
      <c r="DL229" s="1553"/>
      <c r="DM229" s="1553"/>
      <c r="DN229" s="1553"/>
      <c r="DO229" s="1553"/>
      <c r="DP229" s="1553"/>
      <c r="DQ229" s="1553"/>
      <c r="DR229" s="1553"/>
      <c r="DS229" s="1553"/>
      <c r="DT229" s="1553"/>
      <c r="DU229" s="1553"/>
      <c r="DV229" s="1553"/>
      <c r="DW229" s="1553"/>
      <c r="DX229" s="1553"/>
      <c r="DY229" s="1553"/>
      <c r="DZ229" s="1553"/>
      <c r="EA229" s="1553"/>
      <c r="EB229" s="1553"/>
      <c r="EC229" s="1553"/>
      <c r="ED229" s="1553"/>
      <c r="EE229" s="1553"/>
      <c r="EF229" s="1553"/>
      <c r="EG229" s="1553"/>
      <c r="EH229" s="1553"/>
      <c r="EI229" s="1553"/>
      <c r="EJ229" s="1553"/>
      <c r="EK229" s="1553"/>
      <c r="EL229" s="1553"/>
      <c r="EM229" s="1553"/>
      <c r="EN229" s="1553"/>
      <c r="EO229" s="1553"/>
      <c r="EP229" s="1553"/>
      <c r="EQ229" s="1553"/>
      <c r="ER229" s="1553"/>
      <c r="ES229" s="1553"/>
      <c r="ET229" s="1553"/>
      <c r="EU229" s="1553"/>
      <c r="EV229" s="1553"/>
      <c r="EW229" s="1553"/>
      <c r="EX229" s="1553"/>
      <c r="EY229" s="1553"/>
      <c r="EZ229" s="1553"/>
      <c r="FA229" s="1602"/>
      <c r="FB229" s="1570"/>
      <c r="FC229" s="1570"/>
      <c r="FD229" s="1570"/>
      <c r="FE229" s="1570"/>
      <c r="FF229" s="1570"/>
      <c r="FG229" s="1570"/>
      <c r="FH229" s="1570"/>
      <c r="FI229" s="1570"/>
      <c r="FJ229" s="1570"/>
      <c r="FK229" s="1570"/>
      <c r="FL229" s="1570"/>
      <c r="FM229" s="1570"/>
      <c r="FN229" s="1570"/>
      <c r="FO229" s="1570"/>
      <c r="FP229" s="1570"/>
      <c r="FQ229" s="1570"/>
      <c r="FR229" s="1570"/>
      <c r="FS229" s="1570"/>
      <c r="FT229" s="1570"/>
      <c r="FU229" s="1570"/>
      <c r="FV229" s="1570"/>
      <c r="FW229" s="1570"/>
      <c r="FX229" s="1570"/>
      <c r="FY229" s="1570"/>
      <c r="FZ229" s="1570"/>
      <c r="GA229" s="1570"/>
      <c r="GB229" s="1570"/>
      <c r="GC229" s="1570"/>
      <c r="GD229" s="1570"/>
      <c r="GE229" s="1570"/>
      <c r="GF229" s="1570"/>
      <c r="GG229" s="1570"/>
      <c r="GH229" s="1570"/>
      <c r="GI229" s="1570"/>
      <c r="GJ229" s="1570"/>
      <c r="GK229" s="1570"/>
      <c r="GL229" s="1570"/>
      <c r="GM229" s="1570"/>
      <c r="GN229" s="1570"/>
      <c r="GO229" s="1570"/>
      <c r="GP229" s="1570"/>
      <c r="GQ229" s="1570"/>
      <c r="GR229" s="1570"/>
      <c r="GS229" s="1570"/>
      <c r="GT229" s="1570"/>
      <c r="GU229" s="1570"/>
      <c r="GV229" s="1570"/>
      <c r="GW229" s="1570"/>
      <c r="GX229" s="1570"/>
      <c r="GY229" s="1570"/>
      <c r="GZ229" s="1570"/>
      <c r="HA229" s="1570"/>
      <c r="HB229" s="1570"/>
      <c r="HC229" s="1570"/>
      <c r="HD229" s="1570"/>
      <c r="HE229" s="1570"/>
      <c r="HF229" s="1570"/>
      <c r="HG229" s="1570"/>
      <c r="HH229" s="1570"/>
      <c r="HI229" s="1570"/>
      <c r="HJ229" s="1570"/>
      <c r="HK229" s="1570"/>
      <c r="HL229" s="1570"/>
      <c r="HM229" s="1570"/>
      <c r="HN229" s="1570"/>
      <c r="HO229" s="1570"/>
      <c r="HP229" s="1570"/>
      <c r="HQ229" s="1570"/>
      <c r="HR229" s="1570"/>
      <c r="HS229" s="1570"/>
      <c r="HT229" s="1570"/>
      <c r="HU229" s="1570"/>
      <c r="HV229" s="1570"/>
      <c r="HW229" s="1570"/>
      <c r="HX229" s="1570"/>
      <c r="HY229" s="1570"/>
      <c r="HZ229" s="1570"/>
      <c r="IA229" s="1570"/>
      <c r="IB229" s="1570"/>
      <c r="IC229" s="1570"/>
      <c r="ID229" s="1570"/>
      <c r="IE229" s="1570"/>
      <c r="IF229" s="1570"/>
      <c r="IG229" s="1570"/>
      <c r="IH229" s="1570"/>
      <c r="II229" s="1570"/>
      <c r="IJ229" s="1570"/>
      <c r="IK229" s="1570"/>
      <c r="IL229" s="1570"/>
      <c r="IM229" s="1570"/>
      <c r="IN229" s="1570"/>
      <c r="IO229" s="1570"/>
      <c r="IP229" s="1570"/>
      <c r="IQ229" s="1570"/>
      <c r="IR229" s="1570"/>
      <c r="IS229" s="1570"/>
      <c r="IT229" s="1570"/>
      <c r="IU229" s="1570"/>
      <c r="IV229" s="1570"/>
      <c r="IW229" s="1570"/>
      <c r="IX229" s="1570"/>
      <c r="IY229" s="1570"/>
      <c r="IZ229" s="1570"/>
      <c r="JA229" s="1570"/>
      <c r="JB229" s="1570"/>
      <c r="JC229" s="1570"/>
      <c r="JD229" s="1570"/>
      <c r="JE229" s="1570"/>
      <c r="JF229" s="1570"/>
      <c r="JG229" s="1570"/>
      <c r="JH229" s="1570"/>
      <c r="JI229" s="1570"/>
      <c r="JJ229" s="1570"/>
      <c r="JK229" s="1570"/>
      <c r="JL229" s="1570"/>
      <c r="JM229" s="1570"/>
      <c r="JN229" s="1570"/>
      <c r="JO229" s="1570"/>
      <c r="JP229" s="1570"/>
      <c r="JQ229" s="1570"/>
      <c r="JR229" s="1570"/>
      <c r="JS229" s="1570"/>
      <c r="JT229" s="1570"/>
      <c r="JU229" s="1570"/>
      <c r="JV229" s="1570"/>
      <c r="JW229" s="1570"/>
      <c r="JX229" s="1570"/>
      <c r="JY229" s="1570"/>
      <c r="JZ229" s="1570"/>
      <c r="KA229" s="1570"/>
      <c r="KB229" s="1570"/>
      <c r="KC229" s="1570"/>
      <c r="KD229" s="1570"/>
      <c r="KE229" s="1570"/>
      <c r="KF229" s="1570"/>
      <c r="KG229" s="1570"/>
      <c r="KH229" s="1570"/>
      <c r="KI229" s="1570"/>
      <c r="KJ229" s="1570"/>
      <c r="KK229" s="1570"/>
      <c r="KL229" s="1570"/>
      <c r="KM229" s="1570"/>
      <c r="KN229" s="1570"/>
      <c r="KO229" s="1570"/>
      <c r="KP229" s="1570"/>
      <c r="KQ229" s="1570"/>
      <c r="KR229" s="1570"/>
      <c r="KS229" s="1570"/>
      <c r="KT229" s="1570"/>
      <c r="KU229" s="1570"/>
      <c r="KV229" s="1570"/>
      <c r="KW229" s="1570"/>
      <c r="KX229" s="1570"/>
      <c r="KY229" s="1570"/>
      <c r="KZ229" s="1570"/>
      <c r="LA229" s="1570"/>
      <c r="LB229" s="1570"/>
      <c r="LC229" s="1570"/>
      <c r="LD229" s="1570"/>
      <c r="LE229" s="1570"/>
      <c r="LF229" s="1570"/>
      <c r="LG229" s="1570"/>
      <c r="LH229" s="1570"/>
      <c r="LI229" s="1570"/>
      <c r="LJ229" s="1570"/>
      <c r="LK229" s="1570"/>
      <c r="LL229" s="1570"/>
      <c r="LM229" s="1570"/>
      <c r="LN229" s="1570"/>
      <c r="LO229" s="1570"/>
      <c r="LP229" s="1570"/>
      <c r="LQ229" s="1570"/>
      <c r="LR229" s="1570"/>
      <c r="LS229" s="1570"/>
      <c r="LT229" s="1570"/>
      <c r="LU229" s="1570"/>
      <c r="LV229" s="1570"/>
      <c r="LW229" s="1570"/>
      <c r="LX229" s="1570"/>
      <c r="LY229" s="1570"/>
      <c r="LZ229" s="1570"/>
      <c r="MA229" s="1570"/>
      <c r="MB229" s="1570"/>
      <c r="MC229" s="1570"/>
      <c r="MD229" s="1570"/>
      <c r="ME229" s="1570"/>
      <c r="MF229" s="1570"/>
      <c r="MG229" s="1570"/>
      <c r="MH229" s="1570"/>
      <c r="MI229" s="1570"/>
      <c r="MJ229" s="1570"/>
      <c r="MK229" s="1570"/>
      <c r="ML229" s="1570"/>
      <c r="MM229" s="1570"/>
      <c r="MN229" s="1570"/>
      <c r="MO229" s="1570"/>
      <c r="MP229" s="1570"/>
      <c r="MQ229" s="1570"/>
      <c r="MR229" s="1570"/>
      <c r="MS229" s="1570"/>
      <c r="MT229" s="1570"/>
      <c r="MU229" s="1570"/>
      <c r="MV229" s="1570"/>
      <c r="MW229" s="1570"/>
      <c r="MX229" s="1570"/>
      <c r="MY229" s="1570"/>
      <c r="MZ229" s="1570"/>
      <c r="NA229" s="1570"/>
      <c r="NB229" s="1570"/>
      <c r="NC229" s="1570"/>
      <c r="ND229" s="1570"/>
      <c r="NE229" s="1570"/>
      <c r="NF229" s="1570"/>
      <c r="NG229" s="1570"/>
      <c r="NH229" s="1570"/>
      <c r="NI229" s="1570"/>
      <c r="NJ229" s="1570"/>
      <c r="NK229" s="1570"/>
      <c r="NL229" s="1570"/>
      <c r="NM229" s="1570"/>
      <c r="NN229" s="1570"/>
      <c r="NO229" s="1570"/>
      <c r="NP229" s="1570"/>
      <c r="NQ229" s="1570"/>
      <c r="NR229" s="1570"/>
      <c r="NS229" s="1570"/>
      <c r="NT229" s="1570"/>
      <c r="NU229" s="1570"/>
      <c r="NV229" s="1570"/>
    </row>
    <row r="230" spans="1:386" s="1558" customFormat="1" ht="49.2" customHeight="1">
      <c r="A230" s="1882"/>
      <c r="B230" s="1775" t="s">
        <v>920</v>
      </c>
      <c r="C230" s="1690"/>
      <c r="D230" s="1870"/>
      <c r="E230" s="1865">
        <v>64486.076999999997</v>
      </c>
      <c r="F230" s="1615" t="s">
        <v>1011</v>
      </c>
      <c r="G230" s="1865">
        <v>500</v>
      </c>
      <c r="H230" s="1760"/>
      <c r="I230" s="1690"/>
      <c r="J230" s="1762"/>
      <c r="K230" s="1762"/>
      <c r="L230" s="1690"/>
      <c r="M230" s="1696"/>
      <c r="N230" s="1789"/>
      <c r="O230" s="1762"/>
      <c r="P230" s="1789"/>
      <c r="Q230" s="1789"/>
      <c r="R230" s="1706"/>
      <c r="S230" s="1789"/>
      <c r="T230" s="1789"/>
      <c r="U230" s="1700"/>
      <c r="V230" s="1689">
        <f t="shared" si="105"/>
        <v>64486.076999999997</v>
      </c>
      <c r="W230" s="1647"/>
      <c r="X230" s="1648"/>
      <c r="Y230" s="1994"/>
      <c r="Z230" s="1647"/>
      <c r="AA230" s="1648"/>
      <c r="AB230" s="1649"/>
      <c r="AC230" s="1649"/>
      <c r="AD230" s="1994"/>
      <c r="AE230" s="1990"/>
      <c r="AF230" s="1646">
        <v>1</v>
      </c>
      <c r="AG230" s="1543">
        <f t="shared" si="101"/>
        <v>64486.076999999997</v>
      </c>
      <c r="AH230" s="1646"/>
      <c r="AI230" s="1543">
        <f t="shared" si="102"/>
        <v>0</v>
      </c>
      <c r="AJ230" s="1646"/>
      <c r="AK230" s="1543">
        <f t="shared" si="103"/>
        <v>0</v>
      </c>
      <c r="AL230" s="1646"/>
      <c r="AM230" s="1543">
        <f t="shared" si="104"/>
        <v>0</v>
      </c>
      <c r="AN230" s="1553"/>
      <c r="AO230" s="1553"/>
      <c r="AP230" s="1553"/>
      <c r="AQ230" s="1553"/>
      <c r="AR230" s="1553"/>
      <c r="AS230" s="1553"/>
      <c r="AT230" s="1553"/>
      <c r="AU230" s="1553"/>
      <c r="AV230" s="1553"/>
      <c r="AW230" s="1553"/>
      <c r="AX230" s="1553"/>
      <c r="AY230" s="1553"/>
      <c r="AZ230" s="1553"/>
      <c r="BA230" s="1553"/>
      <c r="BB230" s="1553"/>
      <c r="BC230" s="1553"/>
      <c r="BD230" s="1553"/>
      <c r="BE230" s="1553"/>
      <c r="BF230" s="1553"/>
      <c r="BG230" s="1553"/>
      <c r="BH230" s="1553"/>
      <c r="BI230" s="1553"/>
      <c r="BJ230" s="1553"/>
      <c r="BK230" s="1553"/>
      <c r="BL230" s="1553"/>
      <c r="BM230" s="1553"/>
      <c r="BN230" s="1553"/>
      <c r="BO230" s="1553"/>
      <c r="BP230" s="1553"/>
      <c r="BQ230" s="1553"/>
      <c r="BR230" s="1553"/>
      <c r="BS230" s="1553"/>
      <c r="BT230" s="1553"/>
      <c r="BU230" s="1553"/>
      <c r="BV230" s="1553"/>
      <c r="BW230" s="1553"/>
      <c r="BX230" s="1553"/>
      <c r="BY230" s="1553"/>
      <c r="BZ230" s="1553"/>
      <c r="CA230" s="1553"/>
      <c r="CB230" s="1553"/>
      <c r="CC230" s="1553"/>
      <c r="CD230" s="1553"/>
      <c r="CE230" s="1553"/>
      <c r="CF230" s="1553"/>
      <c r="CG230" s="1553"/>
      <c r="CH230" s="1553"/>
      <c r="CI230" s="1553"/>
      <c r="CJ230" s="1553"/>
      <c r="CK230" s="1553"/>
      <c r="CL230" s="1553"/>
      <c r="CM230" s="1553"/>
      <c r="CN230" s="1553"/>
      <c r="CO230" s="1553"/>
      <c r="CP230" s="1553"/>
      <c r="CQ230" s="1553"/>
      <c r="CR230" s="1553"/>
      <c r="CS230" s="1553"/>
      <c r="CT230" s="1553"/>
      <c r="CU230" s="1553"/>
      <c r="CV230" s="1553"/>
      <c r="CW230" s="1553"/>
      <c r="CX230" s="1553"/>
      <c r="CY230" s="1553"/>
      <c r="CZ230" s="1553"/>
      <c r="DA230" s="1553"/>
      <c r="DB230" s="1553"/>
      <c r="DC230" s="1553"/>
      <c r="DD230" s="1553"/>
      <c r="DE230" s="1553"/>
      <c r="DF230" s="1553"/>
      <c r="DG230" s="1553"/>
      <c r="DH230" s="1553"/>
      <c r="DI230" s="1553"/>
      <c r="DJ230" s="1553"/>
      <c r="DK230" s="1553"/>
      <c r="DL230" s="1553"/>
      <c r="DM230" s="1553"/>
      <c r="DN230" s="1553"/>
      <c r="DO230" s="1553"/>
      <c r="DP230" s="1553"/>
      <c r="DQ230" s="1553"/>
      <c r="DR230" s="1553"/>
      <c r="DS230" s="1553"/>
      <c r="DT230" s="1553"/>
      <c r="DU230" s="1553"/>
      <c r="DV230" s="1553"/>
      <c r="DW230" s="1553"/>
      <c r="DX230" s="1553"/>
      <c r="DY230" s="1553"/>
      <c r="DZ230" s="1553"/>
      <c r="EA230" s="1553"/>
      <c r="EB230" s="1553"/>
      <c r="EC230" s="1553"/>
      <c r="ED230" s="1553"/>
      <c r="EE230" s="1553"/>
      <c r="EF230" s="1553"/>
      <c r="EG230" s="1553"/>
      <c r="EH230" s="1553"/>
      <c r="EI230" s="1553"/>
      <c r="EJ230" s="1553"/>
      <c r="EK230" s="1553"/>
      <c r="EL230" s="1553"/>
      <c r="EM230" s="1553"/>
      <c r="EN230" s="1553"/>
      <c r="EO230" s="1553"/>
      <c r="EP230" s="1553"/>
      <c r="EQ230" s="1553"/>
      <c r="ER230" s="1553"/>
      <c r="ES230" s="1553"/>
      <c r="ET230" s="1553"/>
      <c r="EU230" s="1553"/>
      <c r="EV230" s="1553"/>
      <c r="EW230" s="1553"/>
      <c r="EX230" s="1553"/>
      <c r="EY230" s="1553"/>
      <c r="EZ230" s="1553"/>
      <c r="FA230" s="1602"/>
      <c r="FB230" s="1570"/>
      <c r="FC230" s="1570"/>
      <c r="FD230" s="1570"/>
      <c r="FE230" s="1570"/>
      <c r="FF230" s="1570"/>
      <c r="FG230" s="1570"/>
      <c r="FH230" s="1570"/>
      <c r="FI230" s="1570"/>
      <c r="FJ230" s="1570"/>
      <c r="FK230" s="1570"/>
      <c r="FL230" s="1570"/>
      <c r="FM230" s="1570"/>
      <c r="FN230" s="1570"/>
      <c r="FO230" s="1570"/>
      <c r="FP230" s="1570"/>
      <c r="FQ230" s="1570"/>
      <c r="FR230" s="1570"/>
      <c r="FS230" s="1570"/>
      <c r="FT230" s="1570"/>
      <c r="FU230" s="1570"/>
      <c r="FV230" s="1570"/>
      <c r="FW230" s="1570"/>
      <c r="FX230" s="1570"/>
      <c r="FY230" s="1570"/>
      <c r="FZ230" s="1570"/>
      <c r="GA230" s="1570"/>
      <c r="GB230" s="1570"/>
      <c r="GC230" s="1570"/>
      <c r="GD230" s="1570"/>
      <c r="GE230" s="1570"/>
      <c r="GF230" s="1570"/>
      <c r="GG230" s="1570"/>
      <c r="GH230" s="1570"/>
      <c r="GI230" s="1570"/>
      <c r="GJ230" s="1570"/>
      <c r="GK230" s="1570"/>
      <c r="GL230" s="1570"/>
      <c r="GM230" s="1570"/>
      <c r="GN230" s="1570"/>
      <c r="GO230" s="1570"/>
      <c r="GP230" s="1570"/>
      <c r="GQ230" s="1570"/>
      <c r="GR230" s="1570"/>
      <c r="GS230" s="1570"/>
      <c r="GT230" s="1570"/>
      <c r="GU230" s="1570"/>
      <c r="GV230" s="1570"/>
      <c r="GW230" s="1570"/>
      <c r="GX230" s="1570"/>
      <c r="GY230" s="1570"/>
      <c r="GZ230" s="1570"/>
      <c r="HA230" s="1570"/>
      <c r="HB230" s="1570"/>
      <c r="HC230" s="1570"/>
      <c r="HD230" s="1570"/>
      <c r="HE230" s="1570"/>
      <c r="HF230" s="1570"/>
      <c r="HG230" s="1570"/>
      <c r="HH230" s="1570"/>
      <c r="HI230" s="1570"/>
      <c r="HJ230" s="1570"/>
      <c r="HK230" s="1570"/>
      <c r="HL230" s="1570"/>
      <c r="HM230" s="1570"/>
      <c r="HN230" s="1570"/>
      <c r="HO230" s="1570"/>
      <c r="HP230" s="1570"/>
      <c r="HQ230" s="1570"/>
      <c r="HR230" s="1570"/>
      <c r="HS230" s="1570"/>
      <c r="HT230" s="1570"/>
      <c r="HU230" s="1570"/>
      <c r="HV230" s="1570"/>
      <c r="HW230" s="1570"/>
      <c r="HX230" s="1570"/>
      <c r="HY230" s="1570"/>
      <c r="HZ230" s="1570"/>
      <c r="IA230" s="1570"/>
      <c r="IB230" s="1570"/>
      <c r="IC230" s="1570"/>
      <c r="ID230" s="1570"/>
      <c r="IE230" s="1570"/>
      <c r="IF230" s="1570"/>
      <c r="IG230" s="1570"/>
      <c r="IH230" s="1570"/>
      <c r="II230" s="1570"/>
      <c r="IJ230" s="1570"/>
      <c r="IK230" s="1570"/>
      <c r="IL230" s="1570"/>
      <c r="IM230" s="1570"/>
      <c r="IN230" s="1570"/>
      <c r="IO230" s="1570"/>
      <c r="IP230" s="1570"/>
      <c r="IQ230" s="1570"/>
      <c r="IR230" s="1570"/>
      <c r="IS230" s="1570"/>
      <c r="IT230" s="1570"/>
      <c r="IU230" s="1570"/>
      <c r="IV230" s="1570"/>
      <c r="IW230" s="1570"/>
      <c r="IX230" s="1570"/>
      <c r="IY230" s="1570"/>
      <c r="IZ230" s="1570"/>
      <c r="JA230" s="1570"/>
      <c r="JB230" s="1570"/>
      <c r="JC230" s="1570"/>
      <c r="JD230" s="1570"/>
      <c r="JE230" s="1570"/>
      <c r="JF230" s="1570"/>
      <c r="JG230" s="1570"/>
      <c r="JH230" s="1570"/>
      <c r="JI230" s="1570"/>
      <c r="JJ230" s="1570"/>
      <c r="JK230" s="1570"/>
      <c r="JL230" s="1570"/>
      <c r="JM230" s="1570"/>
      <c r="JN230" s="1570"/>
      <c r="JO230" s="1570"/>
      <c r="JP230" s="1570"/>
      <c r="JQ230" s="1570"/>
      <c r="JR230" s="1570"/>
      <c r="JS230" s="1570"/>
      <c r="JT230" s="1570"/>
      <c r="JU230" s="1570"/>
      <c r="JV230" s="1570"/>
      <c r="JW230" s="1570"/>
      <c r="JX230" s="1570"/>
      <c r="JY230" s="1570"/>
      <c r="JZ230" s="1570"/>
      <c r="KA230" s="1570"/>
      <c r="KB230" s="1570"/>
      <c r="KC230" s="1570"/>
      <c r="KD230" s="1570"/>
      <c r="KE230" s="1570"/>
      <c r="KF230" s="1570"/>
      <c r="KG230" s="1570"/>
      <c r="KH230" s="1570"/>
      <c r="KI230" s="1570"/>
      <c r="KJ230" s="1570"/>
      <c r="KK230" s="1570"/>
      <c r="KL230" s="1570"/>
      <c r="KM230" s="1570"/>
      <c r="KN230" s="1570"/>
      <c r="KO230" s="1570"/>
      <c r="KP230" s="1570"/>
      <c r="KQ230" s="1570"/>
      <c r="KR230" s="1570"/>
      <c r="KS230" s="1570"/>
      <c r="KT230" s="1570"/>
      <c r="KU230" s="1570"/>
      <c r="KV230" s="1570"/>
      <c r="KW230" s="1570"/>
      <c r="KX230" s="1570"/>
      <c r="KY230" s="1570"/>
      <c r="KZ230" s="1570"/>
      <c r="LA230" s="1570"/>
      <c r="LB230" s="1570"/>
      <c r="LC230" s="1570"/>
      <c r="LD230" s="1570"/>
      <c r="LE230" s="1570"/>
      <c r="LF230" s="1570"/>
      <c r="LG230" s="1570"/>
      <c r="LH230" s="1570"/>
      <c r="LI230" s="1570"/>
      <c r="LJ230" s="1570"/>
      <c r="LK230" s="1570"/>
      <c r="LL230" s="1570"/>
      <c r="LM230" s="1570"/>
      <c r="LN230" s="1570"/>
      <c r="LO230" s="1570"/>
      <c r="LP230" s="1570"/>
      <c r="LQ230" s="1570"/>
      <c r="LR230" s="1570"/>
      <c r="LS230" s="1570"/>
      <c r="LT230" s="1570"/>
      <c r="LU230" s="1570"/>
      <c r="LV230" s="1570"/>
      <c r="LW230" s="1570"/>
      <c r="LX230" s="1570"/>
      <c r="LY230" s="1570"/>
      <c r="LZ230" s="1570"/>
      <c r="MA230" s="1570"/>
      <c r="MB230" s="1570"/>
      <c r="MC230" s="1570"/>
      <c r="MD230" s="1570"/>
      <c r="ME230" s="1570"/>
      <c r="MF230" s="1570"/>
      <c r="MG230" s="1570"/>
      <c r="MH230" s="1570"/>
      <c r="MI230" s="1570"/>
      <c r="MJ230" s="1570"/>
      <c r="MK230" s="1570"/>
      <c r="ML230" s="1570"/>
      <c r="MM230" s="1570"/>
      <c r="MN230" s="1570"/>
      <c r="MO230" s="1570"/>
      <c r="MP230" s="1570"/>
      <c r="MQ230" s="1570"/>
      <c r="MR230" s="1570"/>
      <c r="MS230" s="1570"/>
      <c r="MT230" s="1570"/>
      <c r="MU230" s="1570"/>
      <c r="MV230" s="1570"/>
      <c r="MW230" s="1570"/>
      <c r="MX230" s="1570"/>
      <c r="MY230" s="1570"/>
      <c r="MZ230" s="1570"/>
      <c r="NA230" s="1570"/>
      <c r="NB230" s="1570"/>
      <c r="NC230" s="1570"/>
      <c r="ND230" s="1570"/>
      <c r="NE230" s="1570"/>
      <c r="NF230" s="1570"/>
      <c r="NG230" s="1570"/>
      <c r="NH230" s="1570"/>
      <c r="NI230" s="1570"/>
      <c r="NJ230" s="1570"/>
      <c r="NK230" s="1570"/>
      <c r="NL230" s="1570"/>
      <c r="NM230" s="1570"/>
      <c r="NN230" s="1570"/>
      <c r="NO230" s="1570"/>
      <c r="NP230" s="1570"/>
      <c r="NQ230" s="1570"/>
      <c r="NR230" s="1570"/>
      <c r="NS230" s="1570"/>
      <c r="NT230" s="1570"/>
      <c r="NU230" s="1570"/>
      <c r="NV230" s="1570"/>
    </row>
    <row r="231" spans="1:386" s="1558" customFormat="1" ht="35.4" customHeight="1">
      <c r="A231" s="1882"/>
      <c r="B231" s="1775" t="s">
        <v>921</v>
      </c>
      <c r="C231" s="1690"/>
      <c r="D231" s="1870"/>
      <c r="E231" s="1865">
        <v>36518.748</v>
      </c>
      <c r="F231" s="1615" t="s">
        <v>1009</v>
      </c>
      <c r="G231" s="1865">
        <v>500</v>
      </c>
      <c r="H231" s="1760"/>
      <c r="I231" s="1690"/>
      <c r="J231" s="1762"/>
      <c r="K231" s="1762"/>
      <c r="L231" s="1690"/>
      <c r="M231" s="1696"/>
      <c r="N231" s="1789"/>
      <c r="O231" s="1762"/>
      <c r="P231" s="1789"/>
      <c r="Q231" s="1789"/>
      <c r="R231" s="1706"/>
      <c r="S231" s="1789"/>
      <c r="T231" s="1789"/>
      <c r="U231" s="1700"/>
      <c r="V231" s="1689">
        <f t="shared" si="105"/>
        <v>36518.748</v>
      </c>
      <c r="W231" s="1647"/>
      <c r="X231" s="1648"/>
      <c r="Y231" s="1994"/>
      <c r="Z231" s="1647"/>
      <c r="AA231" s="1648"/>
      <c r="AB231" s="1649"/>
      <c r="AC231" s="1649"/>
      <c r="AD231" s="1994"/>
      <c r="AE231" s="1990"/>
      <c r="AF231" s="1646">
        <v>1</v>
      </c>
      <c r="AG231" s="1543">
        <f t="shared" si="101"/>
        <v>36518.748</v>
      </c>
      <c r="AH231" s="1646"/>
      <c r="AI231" s="1543">
        <f t="shared" si="102"/>
        <v>0</v>
      </c>
      <c r="AJ231" s="1646"/>
      <c r="AK231" s="1543">
        <f t="shared" si="103"/>
        <v>0</v>
      </c>
      <c r="AL231" s="1646"/>
      <c r="AM231" s="1543">
        <f t="shared" si="104"/>
        <v>0</v>
      </c>
      <c r="AN231" s="1553"/>
      <c r="AO231" s="1553"/>
      <c r="AP231" s="1553"/>
      <c r="AQ231" s="1553"/>
      <c r="AR231" s="1553"/>
      <c r="AS231" s="1553"/>
      <c r="AT231" s="1553"/>
      <c r="AU231" s="1553"/>
      <c r="AV231" s="1553"/>
      <c r="AW231" s="1553"/>
      <c r="AX231" s="1553"/>
      <c r="AY231" s="1553"/>
      <c r="AZ231" s="1553"/>
      <c r="BA231" s="1553"/>
      <c r="BB231" s="1553"/>
      <c r="BC231" s="1553"/>
      <c r="BD231" s="1553"/>
      <c r="BE231" s="1553"/>
      <c r="BF231" s="1553"/>
      <c r="BG231" s="1553"/>
      <c r="BH231" s="1553"/>
      <c r="BI231" s="1553"/>
      <c r="BJ231" s="1553"/>
      <c r="BK231" s="1553"/>
      <c r="BL231" s="1553"/>
      <c r="BM231" s="1553"/>
      <c r="BN231" s="1553"/>
      <c r="BO231" s="1553"/>
      <c r="BP231" s="1553"/>
      <c r="BQ231" s="1553"/>
      <c r="BR231" s="1553"/>
      <c r="BS231" s="1553"/>
      <c r="BT231" s="1553"/>
      <c r="BU231" s="1553"/>
      <c r="BV231" s="1553"/>
      <c r="BW231" s="1553"/>
      <c r="BX231" s="1553"/>
      <c r="BY231" s="1553"/>
      <c r="BZ231" s="1553"/>
      <c r="CA231" s="1553"/>
      <c r="CB231" s="1553"/>
      <c r="CC231" s="1553"/>
      <c r="CD231" s="1553"/>
      <c r="CE231" s="1553"/>
      <c r="CF231" s="1553"/>
      <c r="CG231" s="1553"/>
      <c r="CH231" s="1553"/>
      <c r="CI231" s="1553"/>
      <c r="CJ231" s="1553"/>
      <c r="CK231" s="1553"/>
      <c r="CL231" s="1553"/>
      <c r="CM231" s="1553"/>
      <c r="CN231" s="1553"/>
      <c r="CO231" s="1553"/>
      <c r="CP231" s="1553"/>
      <c r="CQ231" s="1553"/>
      <c r="CR231" s="1553"/>
      <c r="CS231" s="1553"/>
      <c r="CT231" s="1553"/>
      <c r="CU231" s="1553"/>
      <c r="CV231" s="1553"/>
      <c r="CW231" s="1553"/>
      <c r="CX231" s="1553"/>
      <c r="CY231" s="1553"/>
      <c r="CZ231" s="1553"/>
      <c r="DA231" s="1553"/>
      <c r="DB231" s="1553"/>
      <c r="DC231" s="1553"/>
      <c r="DD231" s="1553"/>
      <c r="DE231" s="1553"/>
      <c r="DF231" s="1553"/>
      <c r="DG231" s="1553"/>
      <c r="DH231" s="1553"/>
      <c r="DI231" s="1553"/>
      <c r="DJ231" s="1553"/>
      <c r="DK231" s="1553"/>
      <c r="DL231" s="1553"/>
      <c r="DM231" s="1553"/>
      <c r="DN231" s="1553"/>
      <c r="DO231" s="1553"/>
      <c r="DP231" s="1553"/>
      <c r="DQ231" s="1553"/>
      <c r="DR231" s="1553"/>
      <c r="DS231" s="1553"/>
      <c r="DT231" s="1553"/>
      <c r="DU231" s="1553"/>
      <c r="DV231" s="1553"/>
      <c r="DW231" s="1553"/>
      <c r="DX231" s="1553"/>
      <c r="DY231" s="1553"/>
      <c r="DZ231" s="1553"/>
      <c r="EA231" s="1553"/>
      <c r="EB231" s="1553"/>
      <c r="EC231" s="1553"/>
      <c r="ED231" s="1553"/>
      <c r="EE231" s="1553"/>
      <c r="EF231" s="1553"/>
      <c r="EG231" s="1553"/>
      <c r="EH231" s="1553"/>
      <c r="EI231" s="1553"/>
      <c r="EJ231" s="1553"/>
      <c r="EK231" s="1553"/>
      <c r="EL231" s="1553"/>
      <c r="EM231" s="1553"/>
      <c r="EN231" s="1553"/>
      <c r="EO231" s="1553"/>
      <c r="EP231" s="1553"/>
      <c r="EQ231" s="1553"/>
      <c r="ER231" s="1553"/>
      <c r="ES231" s="1553"/>
      <c r="ET231" s="1553"/>
      <c r="EU231" s="1553"/>
      <c r="EV231" s="1553"/>
      <c r="EW231" s="1553"/>
      <c r="EX231" s="1553"/>
      <c r="EY231" s="1553"/>
      <c r="EZ231" s="1553"/>
      <c r="FA231" s="1602"/>
      <c r="FB231" s="1570"/>
      <c r="FC231" s="1570"/>
      <c r="FD231" s="1570"/>
      <c r="FE231" s="1570"/>
      <c r="FF231" s="1570"/>
      <c r="FG231" s="1570"/>
      <c r="FH231" s="1570"/>
      <c r="FI231" s="1570"/>
      <c r="FJ231" s="1570"/>
      <c r="FK231" s="1570"/>
      <c r="FL231" s="1570"/>
      <c r="FM231" s="1570"/>
      <c r="FN231" s="1570"/>
      <c r="FO231" s="1570"/>
      <c r="FP231" s="1570"/>
      <c r="FQ231" s="1570"/>
      <c r="FR231" s="1570"/>
      <c r="FS231" s="1570"/>
      <c r="FT231" s="1570"/>
      <c r="FU231" s="1570"/>
      <c r="FV231" s="1570"/>
      <c r="FW231" s="1570"/>
      <c r="FX231" s="1570"/>
      <c r="FY231" s="1570"/>
      <c r="FZ231" s="1570"/>
      <c r="GA231" s="1570"/>
      <c r="GB231" s="1570"/>
      <c r="GC231" s="1570"/>
      <c r="GD231" s="1570"/>
      <c r="GE231" s="1570"/>
      <c r="GF231" s="1570"/>
      <c r="GG231" s="1570"/>
      <c r="GH231" s="1570"/>
      <c r="GI231" s="1570"/>
      <c r="GJ231" s="1570"/>
      <c r="GK231" s="1570"/>
      <c r="GL231" s="1570"/>
      <c r="GM231" s="1570"/>
      <c r="GN231" s="1570"/>
      <c r="GO231" s="1570"/>
      <c r="GP231" s="1570"/>
      <c r="GQ231" s="1570"/>
      <c r="GR231" s="1570"/>
      <c r="GS231" s="1570"/>
      <c r="GT231" s="1570"/>
      <c r="GU231" s="1570"/>
      <c r="GV231" s="1570"/>
      <c r="GW231" s="1570"/>
      <c r="GX231" s="1570"/>
      <c r="GY231" s="1570"/>
      <c r="GZ231" s="1570"/>
      <c r="HA231" s="1570"/>
      <c r="HB231" s="1570"/>
      <c r="HC231" s="1570"/>
      <c r="HD231" s="1570"/>
      <c r="HE231" s="1570"/>
      <c r="HF231" s="1570"/>
      <c r="HG231" s="1570"/>
      <c r="HH231" s="1570"/>
      <c r="HI231" s="1570"/>
      <c r="HJ231" s="1570"/>
      <c r="HK231" s="1570"/>
      <c r="HL231" s="1570"/>
      <c r="HM231" s="1570"/>
      <c r="HN231" s="1570"/>
      <c r="HO231" s="1570"/>
      <c r="HP231" s="1570"/>
      <c r="HQ231" s="1570"/>
      <c r="HR231" s="1570"/>
      <c r="HS231" s="1570"/>
      <c r="HT231" s="1570"/>
      <c r="HU231" s="1570"/>
      <c r="HV231" s="1570"/>
      <c r="HW231" s="1570"/>
      <c r="HX231" s="1570"/>
      <c r="HY231" s="1570"/>
      <c r="HZ231" s="1570"/>
      <c r="IA231" s="1570"/>
      <c r="IB231" s="1570"/>
      <c r="IC231" s="1570"/>
      <c r="ID231" s="1570"/>
      <c r="IE231" s="1570"/>
      <c r="IF231" s="1570"/>
      <c r="IG231" s="1570"/>
      <c r="IH231" s="1570"/>
      <c r="II231" s="1570"/>
      <c r="IJ231" s="1570"/>
      <c r="IK231" s="1570"/>
      <c r="IL231" s="1570"/>
      <c r="IM231" s="1570"/>
      <c r="IN231" s="1570"/>
      <c r="IO231" s="1570"/>
      <c r="IP231" s="1570"/>
      <c r="IQ231" s="1570"/>
      <c r="IR231" s="1570"/>
      <c r="IS231" s="1570"/>
      <c r="IT231" s="1570"/>
      <c r="IU231" s="1570"/>
      <c r="IV231" s="1570"/>
      <c r="IW231" s="1570"/>
      <c r="IX231" s="1570"/>
      <c r="IY231" s="1570"/>
      <c r="IZ231" s="1570"/>
      <c r="JA231" s="1570"/>
      <c r="JB231" s="1570"/>
      <c r="JC231" s="1570"/>
      <c r="JD231" s="1570"/>
      <c r="JE231" s="1570"/>
      <c r="JF231" s="1570"/>
      <c r="JG231" s="1570"/>
      <c r="JH231" s="1570"/>
      <c r="JI231" s="1570"/>
      <c r="JJ231" s="1570"/>
      <c r="JK231" s="1570"/>
      <c r="JL231" s="1570"/>
      <c r="JM231" s="1570"/>
      <c r="JN231" s="1570"/>
      <c r="JO231" s="1570"/>
      <c r="JP231" s="1570"/>
      <c r="JQ231" s="1570"/>
      <c r="JR231" s="1570"/>
      <c r="JS231" s="1570"/>
      <c r="JT231" s="1570"/>
      <c r="JU231" s="1570"/>
      <c r="JV231" s="1570"/>
      <c r="JW231" s="1570"/>
      <c r="JX231" s="1570"/>
      <c r="JY231" s="1570"/>
      <c r="JZ231" s="1570"/>
      <c r="KA231" s="1570"/>
      <c r="KB231" s="1570"/>
      <c r="KC231" s="1570"/>
      <c r="KD231" s="1570"/>
      <c r="KE231" s="1570"/>
      <c r="KF231" s="1570"/>
      <c r="KG231" s="1570"/>
      <c r="KH231" s="1570"/>
      <c r="KI231" s="1570"/>
      <c r="KJ231" s="1570"/>
      <c r="KK231" s="1570"/>
      <c r="KL231" s="1570"/>
      <c r="KM231" s="1570"/>
      <c r="KN231" s="1570"/>
      <c r="KO231" s="1570"/>
      <c r="KP231" s="1570"/>
      <c r="KQ231" s="1570"/>
      <c r="KR231" s="1570"/>
      <c r="KS231" s="1570"/>
      <c r="KT231" s="1570"/>
      <c r="KU231" s="1570"/>
      <c r="KV231" s="1570"/>
      <c r="KW231" s="1570"/>
      <c r="KX231" s="1570"/>
      <c r="KY231" s="1570"/>
      <c r="KZ231" s="1570"/>
      <c r="LA231" s="1570"/>
      <c r="LB231" s="1570"/>
      <c r="LC231" s="1570"/>
      <c r="LD231" s="1570"/>
      <c r="LE231" s="1570"/>
      <c r="LF231" s="1570"/>
      <c r="LG231" s="1570"/>
      <c r="LH231" s="1570"/>
      <c r="LI231" s="1570"/>
      <c r="LJ231" s="1570"/>
      <c r="LK231" s="1570"/>
      <c r="LL231" s="1570"/>
      <c r="LM231" s="1570"/>
      <c r="LN231" s="1570"/>
      <c r="LO231" s="1570"/>
      <c r="LP231" s="1570"/>
      <c r="LQ231" s="1570"/>
      <c r="LR231" s="1570"/>
      <c r="LS231" s="1570"/>
      <c r="LT231" s="1570"/>
      <c r="LU231" s="1570"/>
      <c r="LV231" s="1570"/>
      <c r="LW231" s="1570"/>
      <c r="LX231" s="1570"/>
      <c r="LY231" s="1570"/>
      <c r="LZ231" s="1570"/>
      <c r="MA231" s="1570"/>
      <c r="MB231" s="1570"/>
      <c r="MC231" s="1570"/>
      <c r="MD231" s="1570"/>
      <c r="ME231" s="1570"/>
      <c r="MF231" s="1570"/>
      <c r="MG231" s="1570"/>
      <c r="MH231" s="1570"/>
      <c r="MI231" s="1570"/>
      <c r="MJ231" s="1570"/>
      <c r="MK231" s="1570"/>
      <c r="ML231" s="1570"/>
      <c r="MM231" s="1570"/>
      <c r="MN231" s="1570"/>
      <c r="MO231" s="1570"/>
      <c r="MP231" s="1570"/>
      <c r="MQ231" s="1570"/>
      <c r="MR231" s="1570"/>
      <c r="MS231" s="1570"/>
      <c r="MT231" s="1570"/>
      <c r="MU231" s="1570"/>
      <c r="MV231" s="1570"/>
      <c r="MW231" s="1570"/>
      <c r="MX231" s="1570"/>
      <c r="MY231" s="1570"/>
      <c r="MZ231" s="1570"/>
      <c r="NA231" s="1570"/>
      <c r="NB231" s="1570"/>
      <c r="NC231" s="1570"/>
      <c r="ND231" s="1570"/>
      <c r="NE231" s="1570"/>
      <c r="NF231" s="1570"/>
      <c r="NG231" s="1570"/>
      <c r="NH231" s="1570"/>
      <c r="NI231" s="1570"/>
      <c r="NJ231" s="1570"/>
      <c r="NK231" s="1570"/>
      <c r="NL231" s="1570"/>
      <c r="NM231" s="1570"/>
      <c r="NN231" s="1570"/>
      <c r="NO231" s="1570"/>
      <c r="NP231" s="1570"/>
      <c r="NQ231" s="1570"/>
      <c r="NR231" s="1570"/>
      <c r="NS231" s="1570"/>
      <c r="NT231" s="1570"/>
      <c r="NU231" s="1570"/>
      <c r="NV231" s="1570"/>
    </row>
    <row r="232" spans="1:386" s="1558" customFormat="1">
      <c r="A232" s="1882"/>
      <c r="B232" s="2078"/>
      <c r="C232" s="1690"/>
      <c r="D232" s="1690"/>
      <c r="E232" s="1865"/>
      <c r="F232" s="1690"/>
      <c r="G232" s="1865"/>
      <c r="H232" s="1760"/>
      <c r="I232" s="1690"/>
      <c r="J232" s="1762"/>
      <c r="K232" s="1762"/>
      <c r="L232" s="1690"/>
      <c r="M232" s="1696"/>
      <c r="N232" s="1789"/>
      <c r="O232" s="1762"/>
      <c r="P232" s="1789"/>
      <c r="Q232" s="1789"/>
      <c r="R232" s="1706"/>
      <c r="S232" s="1789"/>
      <c r="T232" s="1789"/>
      <c r="U232" s="1700"/>
      <c r="V232" s="1689">
        <f t="shared" si="105"/>
        <v>0</v>
      </c>
      <c r="W232" s="1647"/>
      <c r="X232" s="1648"/>
      <c r="Y232" s="1994"/>
      <c r="Z232" s="1647"/>
      <c r="AA232" s="1648"/>
      <c r="AB232" s="1649"/>
      <c r="AC232" s="1649"/>
      <c r="AD232" s="1994"/>
      <c r="AE232" s="1990"/>
      <c r="AF232" s="1646"/>
      <c r="AG232" s="1543"/>
      <c r="AH232" s="1646"/>
      <c r="AI232" s="1637"/>
      <c r="AJ232" s="1646"/>
      <c r="AK232" s="1637"/>
      <c r="AL232" s="1646"/>
      <c r="AM232" s="1637"/>
      <c r="AN232" s="1553"/>
      <c r="AO232" s="1553"/>
      <c r="AP232" s="1553"/>
      <c r="AQ232" s="1553"/>
      <c r="AR232" s="1553"/>
      <c r="AS232" s="1553"/>
      <c r="AT232" s="1553"/>
      <c r="AU232" s="1553"/>
      <c r="AV232" s="1553"/>
      <c r="AW232" s="1553"/>
      <c r="AX232" s="1553"/>
      <c r="AY232" s="1553"/>
      <c r="AZ232" s="1553"/>
      <c r="BA232" s="1553"/>
      <c r="BB232" s="1553"/>
      <c r="BC232" s="1553"/>
      <c r="BD232" s="1553"/>
      <c r="BE232" s="1553"/>
      <c r="BF232" s="1553"/>
      <c r="BG232" s="1553"/>
      <c r="BH232" s="1553"/>
      <c r="BI232" s="1553"/>
      <c r="BJ232" s="1553"/>
      <c r="BK232" s="1553"/>
      <c r="BL232" s="1553"/>
      <c r="BM232" s="1553"/>
      <c r="BN232" s="1553"/>
      <c r="BO232" s="1553"/>
      <c r="BP232" s="1553"/>
      <c r="BQ232" s="1553"/>
      <c r="BR232" s="1553"/>
      <c r="BS232" s="1553"/>
      <c r="BT232" s="1553"/>
      <c r="BU232" s="1553"/>
      <c r="BV232" s="1553"/>
      <c r="BW232" s="1553"/>
      <c r="BX232" s="1553"/>
      <c r="BY232" s="1553"/>
      <c r="BZ232" s="1553"/>
      <c r="CA232" s="1553"/>
      <c r="CB232" s="1553"/>
      <c r="CC232" s="1553"/>
      <c r="CD232" s="1553"/>
      <c r="CE232" s="1553"/>
      <c r="CF232" s="1553"/>
      <c r="CG232" s="1553"/>
      <c r="CH232" s="1553"/>
      <c r="CI232" s="1553"/>
      <c r="CJ232" s="1553"/>
      <c r="CK232" s="1553"/>
      <c r="CL232" s="1553"/>
      <c r="CM232" s="1553"/>
      <c r="CN232" s="1553"/>
      <c r="CO232" s="1553"/>
      <c r="CP232" s="1553"/>
      <c r="CQ232" s="1553"/>
      <c r="CR232" s="1553"/>
      <c r="CS232" s="1553"/>
      <c r="CT232" s="1553"/>
      <c r="CU232" s="1553"/>
      <c r="CV232" s="1553"/>
      <c r="CW232" s="1553"/>
      <c r="CX232" s="1553"/>
      <c r="CY232" s="1553"/>
      <c r="CZ232" s="1553"/>
      <c r="DA232" s="1553"/>
      <c r="DB232" s="1553"/>
      <c r="DC232" s="1553"/>
      <c r="DD232" s="1553"/>
      <c r="DE232" s="1553"/>
      <c r="DF232" s="1553"/>
      <c r="DG232" s="1553"/>
      <c r="DH232" s="1553"/>
      <c r="DI232" s="1553"/>
      <c r="DJ232" s="1553"/>
      <c r="DK232" s="1553"/>
      <c r="DL232" s="1553"/>
      <c r="DM232" s="1553"/>
      <c r="DN232" s="1553"/>
      <c r="DO232" s="1553"/>
      <c r="DP232" s="1553"/>
      <c r="DQ232" s="1553"/>
      <c r="DR232" s="1553"/>
      <c r="DS232" s="1553"/>
      <c r="DT232" s="1553"/>
      <c r="DU232" s="1553"/>
      <c r="DV232" s="1553"/>
      <c r="DW232" s="1553"/>
      <c r="DX232" s="1553"/>
      <c r="DY232" s="1553"/>
      <c r="DZ232" s="1553"/>
      <c r="EA232" s="1553"/>
      <c r="EB232" s="1553"/>
      <c r="EC232" s="1553"/>
      <c r="ED232" s="1553"/>
      <c r="EE232" s="1553"/>
      <c r="EF232" s="1553"/>
      <c r="EG232" s="1553"/>
      <c r="EH232" s="1553"/>
      <c r="EI232" s="1553"/>
      <c r="EJ232" s="1553"/>
      <c r="EK232" s="1553"/>
      <c r="EL232" s="1553"/>
      <c r="EM232" s="1553"/>
      <c r="EN232" s="1553"/>
      <c r="EO232" s="1553"/>
      <c r="EP232" s="1553"/>
      <c r="EQ232" s="1553"/>
      <c r="ER232" s="1553"/>
      <c r="ES232" s="1553"/>
      <c r="ET232" s="1553"/>
      <c r="EU232" s="1553"/>
      <c r="EV232" s="1553"/>
      <c r="EW232" s="1553"/>
      <c r="EX232" s="1553"/>
      <c r="EY232" s="1553"/>
      <c r="EZ232" s="1553"/>
      <c r="FA232" s="1602"/>
      <c r="FB232" s="1570"/>
      <c r="FC232" s="1570"/>
      <c r="FD232" s="1570"/>
      <c r="FE232" s="1570"/>
      <c r="FF232" s="1570"/>
      <c r="FG232" s="1570"/>
      <c r="FH232" s="1570"/>
      <c r="FI232" s="1570"/>
      <c r="FJ232" s="1570"/>
      <c r="FK232" s="1570"/>
      <c r="FL232" s="1570"/>
      <c r="FM232" s="1570"/>
      <c r="FN232" s="1570"/>
      <c r="FO232" s="1570"/>
      <c r="FP232" s="1570"/>
      <c r="FQ232" s="1570"/>
      <c r="FR232" s="1570"/>
      <c r="FS232" s="1570"/>
      <c r="FT232" s="1570"/>
      <c r="FU232" s="1570"/>
      <c r="FV232" s="1570"/>
      <c r="FW232" s="1570"/>
      <c r="FX232" s="1570"/>
      <c r="FY232" s="1570"/>
      <c r="FZ232" s="1570"/>
      <c r="GA232" s="1570"/>
      <c r="GB232" s="1570"/>
      <c r="GC232" s="1570"/>
      <c r="GD232" s="1570"/>
      <c r="GE232" s="1570"/>
      <c r="GF232" s="1570"/>
      <c r="GG232" s="1570"/>
      <c r="GH232" s="1570"/>
      <c r="GI232" s="1570"/>
      <c r="GJ232" s="1570"/>
      <c r="GK232" s="1570"/>
      <c r="GL232" s="1570"/>
      <c r="GM232" s="1570"/>
      <c r="GN232" s="1570"/>
      <c r="GO232" s="1570"/>
      <c r="GP232" s="1570"/>
      <c r="GQ232" s="1570"/>
      <c r="GR232" s="1570"/>
      <c r="GS232" s="1570"/>
      <c r="GT232" s="1570"/>
      <c r="GU232" s="1570"/>
      <c r="GV232" s="1570"/>
      <c r="GW232" s="1570"/>
      <c r="GX232" s="1570"/>
      <c r="GY232" s="1570"/>
      <c r="GZ232" s="1570"/>
      <c r="HA232" s="1570"/>
      <c r="HB232" s="1570"/>
      <c r="HC232" s="1570"/>
      <c r="HD232" s="1570"/>
      <c r="HE232" s="1570"/>
      <c r="HF232" s="1570"/>
      <c r="HG232" s="1570"/>
      <c r="HH232" s="1570"/>
      <c r="HI232" s="1570"/>
      <c r="HJ232" s="1570"/>
      <c r="HK232" s="1570"/>
      <c r="HL232" s="1570"/>
      <c r="HM232" s="1570"/>
      <c r="HN232" s="1570"/>
      <c r="HO232" s="1570"/>
      <c r="HP232" s="1570"/>
      <c r="HQ232" s="1570"/>
      <c r="HR232" s="1570"/>
      <c r="HS232" s="1570"/>
      <c r="HT232" s="1570"/>
      <c r="HU232" s="1570"/>
      <c r="HV232" s="1570"/>
      <c r="HW232" s="1570"/>
      <c r="HX232" s="1570"/>
      <c r="HY232" s="1570"/>
      <c r="HZ232" s="1570"/>
      <c r="IA232" s="1570"/>
      <c r="IB232" s="1570"/>
      <c r="IC232" s="1570"/>
      <c r="ID232" s="1570"/>
      <c r="IE232" s="1570"/>
      <c r="IF232" s="1570"/>
      <c r="IG232" s="1570"/>
      <c r="IH232" s="1570"/>
      <c r="II232" s="1570"/>
      <c r="IJ232" s="1570"/>
      <c r="IK232" s="1570"/>
      <c r="IL232" s="1570"/>
      <c r="IM232" s="1570"/>
      <c r="IN232" s="1570"/>
      <c r="IO232" s="1570"/>
      <c r="IP232" s="1570"/>
      <c r="IQ232" s="1570"/>
      <c r="IR232" s="1570"/>
      <c r="IS232" s="1570"/>
      <c r="IT232" s="1570"/>
      <c r="IU232" s="1570"/>
      <c r="IV232" s="1570"/>
      <c r="IW232" s="1570"/>
      <c r="IX232" s="1570"/>
      <c r="IY232" s="1570"/>
      <c r="IZ232" s="1570"/>
      <c r="JA232" s="1570"/>
      <c r="JB232" s="1570"/>
      <c r="JC232" s="1570"/>
      <c r="JD232" s="1570"/>
      <c r="JE232" s="1570"/>
      <c r="JF232" s="1570"/>
      <c r="JG232" s="1570"/>
      <c r="JH232" s="1570"/>
      <c r="JI232" s="1570"/>
      <c r="JJ232" s="1570"/>
      <c r="JK232" s="1570"/>
      <c r="JL232" s="1570"/>
      <c r="JM232" s="1570"/>
      <c r="JN232" s="1570"/>
      <c r="JO232" s="1570"/>
      <c r="JP232" s="1570"/>
      <c r="JQ232" s="1570"/>
      <c r="JR232" s="1570"/>
      <c r="JS232" s="1570"/>
      <c r="JT232" s="1570"/>
      <c r="JU232" s="1570"/>
      <c r="JV232" s="1570"/>
      <c r="JW232" s="1570"/>
      <c r="JX232" s="1570"/>
      <c r="JY232" s="1570"/>
      <c r="JZ232" s="1570"/>
      <c r="KA232" s="1570"/>
      <c r="KB232" s="1570"/>
      <c r="KC232" s="1570"/>
      <c r="KD232" s="1570"/>
      <c r="KE232" s="1570"/>
      <c r="KF232" s="1570"/>
      <c r="KG232" s="1570"/>
      <c r="KH232" s="1570"/>
      <c r="KI232" s="1570"/>
      <c r="KJ232" s="1570"/>
      <c r="KK232" s="1570"/>
      <c r="KL232" s="1570"/>
      <c r="KM232" s="1570"/>
      <c r="KN232" s="1570"/>
      <c r="KO232" s="1570"/>
      <c r="KP232" s="1570"/>
      <c r="KQ232" s="1570"/>
      <c r="KR232" s="1570"/>
      <c r="KS232" s="1570"/>
      <c r="KT232" s="1570"/>
      <c r="KU232" s="1570"/>
      <c r="KV232" s="1570"/>
      <c r="KW232" s="1570"/>
      <c r="KX232" s="1570"/>
      <c r="KY232" s="1570"/>
      <c r="KZ232" s="1570"/>
      <c r="LA232" s="1570"/>
      <c r="LB232" s="1570"/>
      <c r="LC232" s="1570"/>
      <c r="LD232" s="1570"/>
      <c r="LE232" s="1570"/>
      <c r="LF232" s="1570"/>
      <c r="LG232" s="1570"/>
      <c r="LH232" s="1570"/>
      <c r="LI232" s="1570"/>
      <c r="LJ232" s="1570"/>
      <c r="LK232" s="1570"/>
      <c r="LL232" s="1570"/>
      <c r="LM232" s="1570"/>
      <c r="LN232" s="1570"/>
      <c r="LO232" s="1570"/>
      <c r="LP232" s="1570"/>
      <c r="LQ232" s="1570"/>
      <c r="LR232" s="1570"/>
      <c r="LS232" s="1570"/>
      <c r="LT232" s="1570"/>
      <c r="LU232" s="1570"/>
      <c r="LV232" s="1570"/>
      <c r="LW232" s="1570"/>
      <c r="LX232" s="1570"/>
      <c r="LY232" s="1570"/>
      <c r="LZ232" s="1570"/>
      <c r="MA232" s="1570"/>
      <c r="MB232" s="1570"/>
      <c r="MC232" s="1570"/>
      <c r="MD232" s="1570"/>
      <c r="ME232" s="1570"/>
      <c r="MF232" s="1570"/>
      <c r="MG232" s="1570"/>
      <c r="MH232" s="1570"/>
      <c r="MI232" s="1570"/>
      <c r="MJ232" s="1570"/>
      <c r="MK232" s="1570"/>
      <c r="ML232" s="1570"/>
      <c r="MM232" s="1570"/>
      <c r="MN232" s="1570"/>
      <c r="MO232" s="1570"/>
      <c r="MP232" s="1570"/>
      <c r="MQ232" s="1570"/>
      <c r="MR232" s="1570"/>
      <c r="MS232" s="1570"/>
      <c r="MT232" s="1570"/>
      <c r="MU232" s="1570"/>
      <c r="MV232" s="1570"/>
      <c r="MW232" s="1570"/>
      <c r="MX232" s="1570"/>
      <c r="MY232" s="1570"/>
      <c r="MZ232" s="1570"/>
      <c r="NA232" s="1570"/>
      <c r="NB232" s="1570"/>
      <c r="NC232" s="1570"/>
      <c r="ND232" s="1570"/>
      <c r="NE232" s="1570"/>
      <c r="NF232" s="1570"/>
      <c r="NG232" s="1570"/>
      <c r="NH232" s="1570"/>
      <c r="NI232" s="1570"/>
      <c r="NJ232" s="1570"/>
      <c r="NK232" s="1570"/>
      <c r="NL232" s="1570"/>
      <c r="NM232" s="1570"/>
      <c r="NN232" s="1570"/>
      <c r="NO232" s="1570"/>
      <c r="NP232" s="1570"/>
      <c r="NQ232" s="1570"/>
      <c r="NR232" s="1570"/>
      <c r="NS232" s="1570"/>
      <c r="NT232" s="1570"/>
      <c r="NU232" s="1570"/>
      <c r="NV232" s="1570"/>
    </row>
    <row r="233" spans="1:386" s="1569" customFormat="1" ht="15.6" customHeight="1">
      <c r="A233" s="1672">
        <v>8</v>
      </c>
      <c r="B233" s="1769" t="s">
        <v>60</v>
      </c>
      <c r="C233" s="1810"/>
      <c r="D233" s="1793"/>
      <c r="E233" s="1674">
        <f>SUM(E234:E246)</f>
        <v>74412.721999999994</v>
      </c>
      <c r="F233" s="1674">
        <f>SUM(F234:F246)</f>
        <v>0</v>
      </c>
      <c r="G233" s="1674"/>
      <c r="H233" s="1674">
        <f>SUM(H234:H246)</f>
        <v>0</v>
      </c>
      <c r="I233" s="1674">
        <f>SUM(I234:I246)</f>
        <v>0</v>
      </c>
      <c r="J233" s="1674">
        <f>SUM(J234:J246)</f>
        <v>34627.11724</v>
      </c>
      <c r="K233" s="1674"/>
      <c r="L233" s="1674">
        <f t="shared" ref="L233:T233" si="106">SUM(L234:L246)</f>
        <v>0</v>
      </c>
      <c r="M233" s="1674">
        <f t="shared" si="106"/>
        <v>18464</v>
      </c>
      <c r="N233" s="1674">
        <f t="shared" si="106"/>
        <v>0</v>
      </c>
      <c r="O233" s="1674">
        <f t="shared" si="106"/>
        <v>15900</v>
      </c>
      <c r="P233" s="1674">
        <f t="shared" si="106"/>
        <v>2564</v>
      </c>
      <c r="Q233" s="1674">
        <f t="shared" si="106"/>
        <v>13829</v>
      </c>
      <c r="R233" s="1674">
        <f t="shared" si="106"/>
        <v>0</v>
      </c>
      <c r="S233" s="1674">
        <f t="shared" si="106"/>
        <v>11271</v>
      </c>
      <c r="T233" s="1674">
        <f t="shared" si="106"/>
        <v>2558</v>
      </c>
      <c r="U233" s="1672"/>
      <c r="V233" s="1689">
        <f t="shared" si="105"/>
        <v>39785.604759999995</v>
      </c>
      <c r="W233" s="1635">
        <f>SUM(W234:W246)</f>
        <v>4</v>
      </c>
      <c r="X233" s="1635">
        <f>SUM(X234:X246)</f>
        <v>0</v>
      </c>
      <c r="Y233" s="1994">
        <f>W233+X233</f>
        <v>4</v>
      </c>
      <c r="Z233" s="1635">
        <f>SUM(Z234:Z246)</f>
        <v>4</v>
      </c>
      <c r="AA233" s="1635">
        <f>SUM(AA234:AA246)</f>
        <v>0</v>
      </c>
      <c r="AB233" s="1635">
        <f>SUM(AB234:AB246)</f>
        <v>0</v>
      </c>
      <c r="AC233" s="1635">
        <f>SUM(AC234:AC246)</f>
        <v>0</v>
      </c>
      <c r="AD233" s="1989">
        <f>Z233+AB233</f>
        <v>4</v>
      </c>
      <c r="AE233" s="1988">
        <f>AD233/Y233</f>
        <v>1</v>
      </c>
      <c r="AF233" s="1637">
        <f t="shared" ref="AF233:AM233" si="107">SUM(AF234:AF246)</f>
        <v>5</v>
      </c>
      <c r="AG233" s="1637">
        <f t="shared" si="107"/>
        <v>69581.863000000012</v>
      </c>
      <c r="AH233" s="1637">
        <f t="shared" si="107"/>
        <v>3</v>
      </c>
      <c r="AI233" s="1637">
        <f t="shared" si="107"/>
        <v>34627.11724</v>
      </c>
      <c r="AJ233" s="1637">
        <f t="shared" si="107"/>
        <v>2</v>
      </c>
      <c r="AK233" s="1637">
        <f t="shared" si="107"/>
        <v>4830.8590000000004</v>
      </c>
      <c r="AL233" s="1637">
        <f t="shared" si="107"/>
        <v>0</v>
      </c>
      <c r="AM233" s="1637">
        <f t="shared" si="107"/>
        <v>0</v>
      </c>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1600"/>
      <c r="FB233" s="1551"/>
      <c r="FC233" s="1551"/>
      <c r="FD233" s="1551"/>
      <c r="FE233" s="1551"/>
      <c r="FF233" s="1551"/>
      <c r="FG233" s="1551"/>
      <c r="FH233" s="1551"/>
      <c r="FI233" s="1551"/>
      <c r="FJ233" s="1551"/>
      <c r="FK233" s="1551"/>
      <c r="FL233" s="1551"/>
      <c r="FM233" s="1551"/>
      <c r="FN233" s="1551"/>
      <c r="FO233" s="1551"/>
      <c r="FP233" s="1551"/>
      <c r="FQ233" s="1551"/>
      <c r="FR233" s="1551"/>
      <c r="FS233" s="1551"/>
      <c r="FT233" s="1551"/>
      <c r="FU233" s="1551"/>
      <c r="FV233" s="1551"/>
      <c r="FW233" s="1551"/>
      <c r="FX233" s="1551"/>
      <c r="FY233" s="1551"/>
      <c r="FZ233" s="1551"/>
      <c r="GA233" s="1551"/>
      <c r="GB233" s="1551"/>
      <c r="GC233" s="1551"/>
      <c r="GD233" s="1551"/>
      <c r="GE233" s="1551"/>
      <c r="GF233" s="1551"/>
      <c r="GG233" s="1551"/>
      <c r="GH233" s="1551"/>
      <c r="GI233" s="1551"/>
      <c r="GJ233" s="1551"/>
      <c r="GK233" s="1551"/>
      <c r="GL233" s="1551"/>
      <c r="GM233" s="1551"/>
      <c r="GN233" s="1551"/>
      <c r="GO233" s="1551"/>
      <c r="GP233" s="1551"/>
      <c r="GQ233" s="1551"/>
      <c r="GR233" s="1551"/>
      <c r="GS233" s="1551"/>
      <c r="GT233" s="1551"/>
      <c r="GU233" s="1551"/>
      <c r="GV233" s="1551"/>
      <c r="GW233" s="1551"/>
      <c r="GX233" s="1551"/>
      <c r="GY233" s="1551"/>
      <c r="GZ233" s="1551"/>
      <c r="HA233" s="1551"/>
      <c r="HB233" s="1551"/>
      <c r="HC233" s="1551"/>
      <c r="HD233" s="1551"/>
      <c r="HE233" s="1551"/>
      <c r="HF233" s="1551"/>
      <c r="HG233" s="1551"/>
      <c r="HH233" s="1551"/>
      <c r="HI233" s="1551"/>
      <c r="HJ233" s="1551"/>
      <c r="HK233" s="1551"/>
      <c r="HL233" s="1551"/>
      <c r="HM233" s="1551"/>
      <c r="HN233" s="1551"/>
      <c r="HO233" s="1551"/>
      <c r="HP233" s="1551"/>
      <c r="HQ233" s="1551"/>
      <c r="HR233" s="1551"/>
      <c r="HS233" s="1551"/>
      <c r="HT233" s="1551"/>
      <c r="HU233" s="1551"/>
      <c r="HV233" s="1551"/>
      <c r="HW233" s="1551"/>
      <c r="HX233" s="1551"/>
      <c r="HY233" s="1551"/>
      <c r="HZ233" s="1551"/>
      <c r="IA233" s="1551"/>
      <c r="IB233" s="1551"/>
      <c r="IC233" s="1551"/>
      <c r="ID233" s="1551"/>
      <c r="IE233" s="1551"/>
      <c r="IF233" s="1551"/>
      <c r="IG233" s="1551"/>
      <c r="IH233" s="1551"/>
      <c r="II233" s="1551"/>
      <c r="IJ233" s="1551"/>
      <c r="IK233" s="1551"/>
      <c r="IL233" s="1551"/>
      <c r="IM233" s="1551"/>
      <c r="IN233" s="1551"/>
      <c r="IO233" s="1551"/>
      <c r="IP233" s="1551"/>
      <c r="IQ233" s="1551"/>
      <c r="IR233" s="1551"/>
      <c r="IS233" s="1551"/>
      <c r="IT233" s="1551"/>
      <c r="IU233" s="1551"/>
      <c r="IV233" s="1551"/>
      <c r="IW233" s="1551"/>
      <c r="IX233" s="1551"/>
      <c r="IY233" s="1551"/>
      <c r="IZ233" s="1551"/>
      <c r="JA233" s="1551"/>
      <c r="JB233" s="1551"/>
      <c r="JC233" s="1551"/>
      <c r="JD233" s="1551"/>
      <c r="JE233" s="1551"/>
      <c r="JF233" s="1551"/>
      <c r="JG233" s="1551"/>
      <c r="JH233" s="1551"/>
      <c r="JI233" s="1551"/>
      <c r="JJ233" s="1551"/>
      <c r="JK233" s="1551"/>
      <c r="JL233" s="1551"/>
      <c r="JM233" s="1551"/>
      <c r="JN233" s="1551"/>
      <c r="JO233" s="1551"/>
      <c r="JP233" s="1551"/>
      <c r="JQ233" s="1551"/>
      <c r="JR233" s="1551"/>
      <c r="JS233" s="1551"/>
      <c r="JT233" s="1551"/>
      <c r="JU233" s="1551"/>
      <c r="JV233" s="1551"/>
      <c r="JW233" s="1551"/>
      <c r="JX233" s="1551"/>
      <c r="JY233" s="1551"/>
      <c r="JZ233" s="1551"/>
      <c r="KA233" s="1551"/>
      <c r="KB233" s="1551"/>
      <c r="KC233" s="1551"/>
      <c r="KD233" s="1551"/>
      <c r="KE233" s="1551"/>
      <c r="KF233" s="1551"/>
      <c r="KG233" s="1551"/>
      <c r="KH233" s="1551"/>
      <c r="KI233" s="1551"/>
      <c r="KJ233" s="1551"/>
      <c r="KK233" s="1551"/>
      <c r="KL233" s="1551"/>
      <c r="KM233" s="1551"/>
      <c r="KN233" s="1551"/>
      <c r="KO233" s="1551"/>
      <c r="KP233" s="1551"/>
      <c r="KQ233" s="1551"/>
      <c r="KR233" s="1551"/>
      <c r="KS233" s="1551"/>
      <c r="KT233" s="1551"/>
      <c r="KU233" s="1551"/>
      <c r="KV233" s="1551"/>
      <c r="KW233" s="1551"/>
      <c r="KX233" s="1551"/>
      <c r="KY233" s="1551"/>
      <c r="KZ233" s="1551"/>
      <c r="LA233" s="1551"/>
      <c r="LB233" s="1551"/>
      <c r="LC233" s="1551"/>
      <c r="LD233" s="1551"/>
      <c r="LE233" s="1551"/>
      <c r="LF233" s="1551"/>
      <c r="LG233" s="1551"/>
      <c r="LH233" s="1551"/>
      <c r="LI233" s="1551"/>
      <c r="LJ233" s="1551"/>
      <c r="LK233" s="1551"/>
      <c r="LL233" s="1551"/>
      <c r="LM233" s="1551"/>
      <c r="LN233" s="1551"/>
      <c r="LO233" s="1551"/>
      <c r="LP233" s="1551"/>
      <c r="LQ233" s="1551"/>
      <c r="LR233" s="1551"/>
      <c r="LS233" s="1551"/>
      <c r="LT233" s="1551"/>
      <c r="LU233" s="1551"/>
      <c r="LV233" s="1551"/>
      <c r="LW233" s="1551"/>
      <c r="LX233" s="1551"/>
      <c r="LY233" s="1551"/>
      <c r="LZ233" s="1551"/>
      <c r="MA233" s="1551"/>
      <c r="MB233" s="1551"/>
      <c r="MC233" s="1551"/>
      <c r="MD233" s="1551"/>
      <c r="ME233" s="1551"/>
      <c r="MF233" s="1551"/>
      <c r="MG233" s="1551"/>
      <c r="MH233" s="1551"/>
      <c r="MI233" s="1551"/>
      <c r="MJ233" s="1551"/>
      <c r="MK233" s="1551"/>
      <c r="ML233" s="1551"/>
      <c r="MM233" s="1551"/>
      <c r="MN233" s="1551"/>
      <c r="MO233" s="1551"/>
      <c r="MP233" s="1551"/>
      <c r="MQ233" s="1551"/>
      <c r="MR233" s="1551"/>
      <c r="MS233" s="1551"/>
      <c r="MT233" s="1551"/>
      <c r="MU233" s="1551"/>
      <c r="MV233" s="1551"/>
      <c r="MW233" s="1551"/>
      <c r="MX233" s="1551"/>
      <c r="MY233" s="1551"/>
      <c r="MZ233" s="1551"/>
      <c r="NA233" s="1551"/>
      <c r="NB233" s="1551"/>
      <c r="NC233" s="1551"/>
      <c r="ND233" s="1551"/>
      <c r="NE233" s="1551"/>
      <c r="NF233" s="1551"/>
      <c r="NG233" s="1551"/>
      <c r="NH233" s="1551"/>
      <c r="NI233" s="1551"/>
      <c r="NJ233" s="1551"/>
      <c r="NK233" s="1551"/>
      <c r="NL233" s="1551"/>
      <c r="NM233" s="1551"/>
      <c r="NN233" s="1551"/>
      <c r="NO233" s="1551"/>
      <c r="NP233" s="1551"/>
      <c r="NQ233" s="1551"/>
      <c r="NR233" s="1551"/>
      <c r="NS233" s="1551"/>
      <c r="NT233" s="1551"/>
      <c r="NU233" s="1551"/>
      <c r="NV233" s="1551"/>
    </row>
    <row r="234" spans="1:386" s="329" customFormat="1" ht="27.6">
      <c r="A234" s="1784"/>
      <c r="B234" s="1723" t="s">
        <v>77</v>
      </c>
      <c r="C234" s="1724"/>
      <c r="D234" s="1855"/>
      <c r="E234" s="1678"/>
      <c r="F234" s="1675"/>
      <c r="G234" s="1678"/>
      <c r="H234" s="1675"/>
      <c r="I234" s="1679"/>
      <c r="J234" s="1678"/>
      <c r="K234" s="1678"/>
      <c r="L234" s="1675"/>
      <c r="M234" s="1678"/>
      <c r="N234" s="1678"/>
      <c r="O234" s="1678"/>
      <c r="P234" s="1678"/>
      <c r="Q234" s="1680"/>
      <c r="R234" s="1680"/>
      <c r="S234" s="1680"/>
      <c r="T234" s="1680"/>
      <c r="U234" s="1675"/>
      <c r="V234" s="1689">
        <f t="shared" si="105"/>
        <v>0</v>
      </c>
      <c r="W234" s="1635"/>
      <c r="X234" s="1636"/>
      <c r="Y234" s="1994"/>
      <c r="Z234" s="1635"/>
      <c r="AA234" s="1636"/>
      <c r="AB234" s="1637"/>
      <c r="AC234" s="1637"/>
      <c r="AD234" s="1994"/>
      <c r="AE234" s="1990"/>
      <c r="AF234" s="1637"/>
      <c r="AG234" s="1543"/>
      <c r="AH234" s="1637"/>
      <c r="AI234" s="1637"/>
      <c r="AJ234" s="1637"/>
      <c r="AK234" s="1637"/>
      <c r="AL234" s="1637"/>
      <c r="AM234" s="1637"/>
      <c r="AN234" s="1549"/>
      <c r="AO234" s="1549"/>
      <c r="AP234" s="1549"/>
      <c r="AQ234" s="1549"/>
      <c r="AR234" s="1549"/>
      <c r="AS234" s="1549"/>
      <c r="AT234" s="1549"/>
      <c r="AU234" s="1549"/>
      <c r="AV234" s="1549"/>
      <c r="AW234" s="1549"/>
      <c r="AX234" s="1549"/>
      <c r="AY234" s="1549"/>
      <c r="AZ234" s="1549"/>
      <c r="BA234" s="1549"/>
      <c r="BB234" s="1549"/>
      <c r="BC234" s="1549"/>
      <c r="BD234" s="1549"/>
      <c r="BE234" s="1549"/>
      <c r="BF234" s="1549"/>
      <c r="BG234" s="1549"/>
      <c r="BH234" s="1549"/>
      <c r="BI234" s="1549"/>
      <c r="BJ234" s="1549"/>
      <c r="BK234" s="1549"/>
      <c r="BL234" s="1549"/>
      <c r="BM234" s="1549"/>
      <c r="BN234" s="1549"/>
      <c r="BO234" s="1549"/>
      <c r="BP234" s="1549"/>
      <c r="BQ234" s="1549"/>
      <c r="BR234" s="1549"/>
      <c r="BS234" s="1549"/>
      <c r="BT234" s="1549"/>
      <c r="BU234" s="1549"/>
      <c r="BV234" s="1549"/>
      <c r="BW234" s="1549"/>
      <c r="BX234" s="1549"/>
      <c r="BY234" s="1549"/>
      <c r="BZ234" s="1549"/>
      <c r="CA234" s="1549"/>
      <c r="CB234" s="1549"/>
      <c r="CC234" s="1549"/>
      <c r="CD234" s="1549"/>
      <c r="CE234" s="1549"/>
      <c r="CF234" s="1549"/>
      <c r="CG234" s="1549"/>
      <c r="CH234" s="1549"/>
      <c r="CI234" s="1549"/>
      <c r="CJ234" s="1549"/>
      <c r="CK234" s="1549"/>
      <c r="CL234" s="1549"/>
      <c r="CM234" s="1549"/>
      <c r="CN234" s="1549"/>
      <c r="CO234" s="1549"/>
      <c r="CP234" s="1549"/>
      <c r="CQ234" s="1549"/>
      <c r="CR234" s="1549"/>
      <c r="CS234" s="1549"/>
      <c r="CT234" s="1549"/>
      <c r="CU234" s="1549"/>
      <c r="CV234" s="1549"/>
      <c r="CW234" s="1549"/>
      <c r="CX234" s="1549"/>
      <c r="CY234" s="1549"/>
      <c r="CZ234" s="1549"/>
      <c r="DA234" s="1549"/>
      <c r="DB234" s="1549"/>
      <c r="DC234" s="1549"/>
      <c r="DD234" s="1549"/>
      <c r="DE234" s="1549"/>
      <c r="DF234" s="1549"/>
      <c r="DG234" s="1549"/>
      <c r="DH234" s="1549"/>
      <c r="DI234" s="1549"/>
      <c r="DJ234" s="1549"/>
      <c r="DK234" s="1549"/>
      <c r="DL234" s="1549"/>
      <c r="DM234" s="1549"/>
      <c r="DN234" s="1549"/>
      <c r="DO234" s="1549"/>
      <c r="DP234" s="1549"/>
      <c r="DQ234" s="1549"/>
      <c r="DR234" s="1549"/>
      <c r="DS234" s="1549"/>
      <c r="DT234" s="1549"/>
      <c r="DU234" s="1549"/>
      <c r="DV234" s="1549"/>
      <c r="DW234" s="1549"/>
      <c r="DX234" s="1549"/>
      <c r="DY234" s="1549"/>
      <c r="DZ234" s="1549"/>
      <c r="EA234" s="1549"/>
      <c r="EB234" s="1549"/>
      <c r="EC234" s="1549"/>
      <c r="ED234" s="1549"/>
      <c r="EE234" s="1549"/>
      <c r="EF234" s="1549"/>
      <c r="EG234" s="1549"/>
      <c r="EH234" s="1549"/>
      <c r="EI234" s="1549"/>
      <c r="EJ234" s="1549"/>
      <c r="EK234" s="1549"/>
      <c r="EL234" s="1549"/>
      <c r="EM234" s="1549"/>
      <c r="EN234" s="1549"/>
      <c r="EO234" s="1549"/>
      <c r="EP234" s="1549"/>
      <c r="EQ234" s="1549"/>
      <c r="ER234" s="1549"/>
      <c r="ES234" s="1549"/>
      <c r="ET234" s="1549"/>
      <c r="EU234" s="1549"/>
      <c r="EV234" s="1549"/>
      <c r="EW234" s="1549"/>
      <c r="EX234" s="1549"/>
      <c r="EY234" s="1549"/>
      <c r="EZ234" s="1549"/>
      <c r="FA234" s="1603"/>
    </row>
    <row r="235" spans="1:386" ht="21" customHeight="1">
      <c r="A235" s="1881"/>
      <c r="B235" s="1676" t="s">
        <v>166</v>
      </c>
      <c r="C235" s="1682"/>
      <c r="D235" s="1683"/>
      <c r="E235" s="1884"/>
      <c r="F235" s="1733"/>
      <c r="G235" s="1884"/>
      <c r="H235" s="1686"/>
      <c r="I235" s="1797"/>
      <c r="J235" s="1795"/>
      <c r="K235" s="1795"/>
      <c r="L235" s="1796"/>
      <c r="M235" s="1702"/>
      <c r="N235" s="1795"/>
      <c r="O235" s="1812"/>
      <c r="P235" s="1795"/>
      <c r="Q235" s="1798"/>
      <c r="R235" s="1798"/>
      <c r="S235" s="1716"/>
      <c r="T235" s="1716"/>
      <c r="U235" s="1675"/>
      <c r="V235" s="1689">
        <f t="shared" si="105"/>
        <v>0</v>
      </c>
      <c r="W235" s="1647"/>
      <c r="X235" s="1648"/>
      <c r="Y235" s="1994"/>
      <c r="Z235" s="1647"/>
      <c r="AA235" s="1648"/>
      <c r="AB235" s="1649"/>
      <c r="AC235" s="1649"/>
      <c r="AD235" s="1994"/>
      <c r="AE235" s="1990"/>
      <c r="AF235" s="1646"/>
      <c r="AG235" s="1543">
        <f t="shared" ref="AG235:AG246" si="108">AF235*E235</f>
        <v>0</v>
      </c>
      <c r="AH235" s="1646"/>
      <c r="AI235" s="1543">
        <f t="shared" ref="AI235:AI246" si="109">AH235*J235</f>
        <v>0</v>
      </c>
      <c r="AJ235" s="1646"/>
      <c r="AK235" s="1543">
        <f t="shared" ref="AK235:AK246" si="110">AJ235*E235</f>
        <v>0</v>
      </c>
      <c r="AL235" s="1646"/>
      <c r="AM235" s="1543">
        <f t="shared" ref="AM235:AM246" si="111">AL235*J235</f>
        <v>0</v>
      </c>
    </row>
    <row r="236" spans="1:386" s="1558" customFormat="1" ht="82.8">
      <c r="A236" s="1882"/>
      <c r="B236" s="1885" t="s">
        <v>605</v>
      </c>
      <c r="C236" s="1886" t="s">
        <v>558</v>
      </c>
      <c r="D236" s="1760" t="s">
        <v>1125</v>
      </c>
      <c r="E236" s="1887"/>
      <c r="F236" s="1850"/>
      <c r="G236" s="1887"/>
      <c r="H236" s="2005" t="s">
        <v>1316</v>
      </c>
      <c r="I236" s="1806"/>
      <c r="J236" s="1789"/>
      <c r="K236" s="1789"/>
      <c r="L236" s="1761"/>
      <c r="M236" s="1888">
        <f t="shared" ref="M236:M245" si="112">SUM(N236:P236)</f>
        <v>4736</v>
      </c>
      <c r="N236" s="1889"/>
      <c r="O236" s="2069">
        <v>4000</v>
      </c>
      <c r="P236" s="2069">
        <v>736</v>
      </c>
      <c r="Q236" s="1888">
        <f t="shared" ref="Q236" si="113">SUM(R236:T236)</f>
        <v>736</v>
      </c>
      <c r="R236" s="1889"/>
      <c r="S236" s="1889"/>
      <c r="T236" s="1824">
        <v>736</v>
      </c>
      <c r="U236" s="1711"/>
      <c r="V236" s="1689">
        <f t="shared" si="105"/>
        <v>0</v>
      </c>
      <c r="W236" s="1647">
        <v>1</v>
      </c>
      <c r="X236" s="1648"/>
      <c r="Y236" s="1994"/>
      <c r="Z236" s="1647">
        <v>1</v>
      </c>
      <c r="AA236" s="1648"/>
      <c r="AB236" s="1649"/>
      <c r="AC236" s="1649"/>
      <c r="AD236" s="1994"/>
      <c r="AE236" s="1990"/>
      <c r="AF236" s="1646"/>
      <c r="AG236" s="1543">
        <f t="shared" si="108"/>
        <v>0</v>
      </c>
      <c r="AH236" s="1646"/>
      <c r="AI236" s="1543">
        <f t="shared" si="109"/>
        <v>0</v>
      </c>
      <c r="AJ236" s="1646"/>
      <c r="AK236" s="1543">
        <f t="shared" si="110"/>
        <v>0</v>
      </c>
      <c r="AL236" s="1646"/>
      <c r="AM236" s="1543">
        <f t="shared" si="111"/>
        <v>0</v>
      </c>
      <c r="AN236" s="1553"/>
      <c r="AO236" s="1553"/>
      <c r="AP236" s="1553"/>
      <c r="AQ236" s="1553"/>
      <c r="AR236" s="1553"/>
      <c r="AS236" s="1553"/>
      <c r="AT236" s="1553"/>
      <c r="AU236" s="1553"/>
      <c r="AV236" s="1553"/>
      <c r="AW236" s="1553"/>
      <c r="AX236" s="1553"/>
      <c r="AY236" s="1553"/>
      <c r="AZ236" s="1553"/>
      <c r="BA236" s="1553"/>
      <c r="BB236" s="1553"/>
      <c r="BC236" s="1553"/>
      <c r="BD236" s="1553"/>
      <c r="BE236" s="1553"/>
      <c r="BF236" s="1553"/>
      <c r="BG236" s="1553"/>
      <c r="BH236" s="1553"/>
      <c r="BI236" s="1553"/>
      <c r="BJ236" s="1553"/>
      <c r="BK236" s="1553"/>
      <c r="BL236" s="1553"/>
      <c r="BM236" s="1553"/>
      <c r="BN236" s="1553"/>
      <c r="BO236" s="1553"/>
      <c r="BP236" s="1553"/>
      <c r="BQ236" s="1553"/>
      <c r="BR236" s="1553"/>
      <c r="BS236" s="1553"/>
      <c r="BT236" s="1553"/>
      <c r="BU236" s="1553"/>
      <c r="BV236" s="1553"/>
      <c r="BW236" s="1553"/>
      <c r="BX236" s="1553"/>
      <c r="BY236" s="1553"/>
      <c r="BZ236" s="1553"/>
      <c r="CA236" s="1553"/>
      <c r="CB236" s="1553"/>
      <c r="CC236" s="1553"/>
      <c r="CD236" s="1553"/>
      <c r="CE236" s="1553"/>
      <c r="CF236" s="1553"/>
      <c r="CG236" s="1553"/>
      <c r="CH236" s="1553"/>
      <c r="CI236" s="1553"/>
      <c r="CJ236" s="1553"/>
      <c r="CK236" s="1553"/>
      <c r="CL236" s="1553"/>
      <c r="CM236" s="1553"/>
      <c r="CN236" s="1553"/>
      <c r="CO236" s="1553"/>
      <c r="CP236" s="1553"/>
      <c r="CQ236" s="1553"/>
      <c r="CR236" s="1553"/>
      <c r="CS236" s="1553"/>
      <c r="CT236" s="1553"/>
      <c r="CU236" s="1553"/>
      <c r="CV236" s="1553"/>
      <c r="CW236" s="1553"/>
      <c r="CX236" s="1553"/>
      <c r="CY236" s="1553"/>
      <c r="CZ236" s="1553"/>
      <c r="DA236" s="1553"/>
      <c r="DB236" s="1553"/>
      <c r="DC236" s="1553"/>
      <c r="DD236" s="1553"/>
      <c r="DE236" s="1553"/>
      <c r="DF236" s="1553"/>
      <c r="DG236" s="1553"/>
      <c r="DH236" s="1553"/>
      <c r="DI236" s="1553"/>
      <c r="DJ236" s="1553"/>
      <c r="DK236" s="1553"/>
      <c r="DL236" s="1553"/>
      <c r="DM236" s="1553"/>
      <c r="DN236" s="1553"/>
      <c r="DO236" s="1553"/>
      <c r="DP236" s="1553"/>
      <c r="DQ236" s="1553"/>
      <c r="DR236" s="1553"/>
      <c r="DS236" s="1553"/>
      <c r="DT236" s="1553"/>
      <c r="DU236" s="1553"/>
      <c r="DV236" s="1553"/>
      <c r="DW236" s="1553"/>
      <c r="DX236" s="1553"/>
      <c r="DY236" s="1553"/>
      <c r="DZ236" s="1553"/>
      <c r="EA236" s="1553"/>
      <c r="EB236" s="1553"/>
      <c r="EC236" s="1553"/>
      <c r="ED236" s="1553"/>
      <c r="EE236" s="1553"/>
      <c r="EF236" s="1553"/>
      <c r="EG236" s="1553"/>
      <c r="EH236" s="1553"/>
      <c r="EI236" s="1553"/>
      <c r="EJ236" s="1553"/>
      <c r="EK236" s="1553"/>
      <c r="EL236" s="1553"/>
      <c r="EM236" s="1553"/>
      <c r="EN236" s="1553"/>
      <c r="EO236" s="1553"/>
      <c r="EP236" s="1553"/>
      <c r="EQ236" s="1553"/>
      <c r="ER236" s="1553"/>
      <c r="ES236" s="1553"/>
      <c r="ET236" s="1553"/>
      <c r="EU236" s="1553"/>
      <c r="EV236" s="1553"/>
      <c r="EW236" s="1553"/>
      <c r="EX236" s="1553"/>
      <c r="EY236" s="1553"/>
      <c r="EZ236" s="1553"/>
      <c r="FA236" s="1602"/>
      <c r="FB236" s="1570"/>
      <c r="FC236" s="1570"/>
      <c r="FD236" s="1570"/>
      <c r="FE236" s="1570"/>
      <c r="FF236" s="1570"/>
      <c r="FG236" s="1570"/>
      <c r="FH236" s="1570"/>
      <c r="FI236" s="1570"/>
      <c r="FJ236" s="1570"/>
      <c r="FK236" s="1570"/>
      <c r="FL236" s="1570"/>
      <c r="FM236" s="1570"/>
      <c r="FN236" s="1570"/>
      <c r="FO236" s="1570"/>
      <c r="FP236" s="1570"/>
      <c r="FQ236" s="1570"/>
      <c r="FR236" s="1570"/>
      <c r="FS236" s="1570"/>
      <c r="FT236" s="1570"/>
      <c r="FU236" s="1570"/>
      <c r="FV236" s="1570"/>
      <c r="FW236" s="1570"/>
      <c r="FX236" s="1570"/>
      <c r="FY236" s="1570"/>
      <c r="FZ236" s="1570"/>
      <c r="GA236" s="1570"/>
      <c r="GB236" s="1570"/>
      <c r="GC236" s="1570"/>
      <c r="GD236" s="1570"/>
      <c r="GE236" s="1570"/>
      <c r="GF236" s="1570"/>
      <c r="GG236" s="1570"/>
      <c r="GH236" s="1570"/>
      <c r="GI236" s="1570"/>
      <c r="GJ236" s="1570"/>
      <c r="GK236" s="1570"/>
      <c r="GL236" s="1570"/>
      <c r="GM236" s="1570"/>
      <c r="GN236" s="1570"/>
      <c r="GO236" s="1570"/>
      <c r="GP236" s="1570"/>
      <c r="GQ236" s="1570"/>
      <c r="GR236" s="1570"/>
      <c r="GS236" s="1570"/>
      <c r="GT236" s="1570"/>
      <c r="GU236" s="1570"/>
      <c r="GV236" s="1570"/>
      <c r="GW236" s="1570"/>
      <c r="GX236" s="1570"/>
      <c r="GY236" s="1570"/>
      <c r="GZ236" s="1570"/>
      <c r="HA236" s="1570"/>
      <c r="HB236" s="1570"/>
      <c r="HC236" s="1570"/>
      <c r="HD236" s="1570"/>
      <c r="HE236" s="1570"/>
      <c r="HF236" s="1570"/>
      <c r="HG236" s="1570"/>
      <c r="HH236" s="1570"/>
      <c r="HI236" s="1570"/>
      <c r="HJ236" s="1570"/>
      <c r="HK236" s="1570"/>
      <c r="HL236" s="1570"/>
      <c r="HM236" s="1570"/>
      <c r="HN236" s="1570"/>
      <c r="HO236" s="1570"/>
      <c r="HP236" s="1570"/>
      <c r="HQ236" s="1570"/>
      <c r="HR236" s="1570"/>
      <c r="HS236" s="1570"/>
      <c r="HT236" s="1570"/>
      <c r="HU236" s="1570"/>
      <c r="HV236" s="1570"/>
      <c r="HW236" s="1570"/>
      <c r="HX236" s="1570"/>
      <c r="HY236" s="1570"/>
      <c r="HZ236" s="1570"/>
      <c r="IA236" s="1570"/>
      <c r="IB236" s="1570"/>
      <c r="IC236" s="1570"/>
      <c r="ID236" s="1570"/>
      <c r="IE236" s="1570"/>
      <c r="IF236" s="1570"/>
      <c r="IG236" s="1570"/>
      <c r="IH236" s="1570"/>
      <c r="II236" s="1570"/>
      <c r="IJ236" s="1570"/>
      <c r="IK236" s="1570"/>
      <c r="IL236" s="1570"/>
      <c r="IM236" s="1570"/>
      <c r="IN236" s="1570"/>
      <c r="IO236" s="1570"/>
      <c r="IP236" s="1570"/>
      <c r="IQ236" s="1570"/>
      <c r="IR236" s="1570"/>
      <c r="IS236" s="1570"/>
      <c r="IT236" s="1570"/>
      <c r="IU236" s="1570"/>
      <c r="IV236" s="1570"/>
      <c r="IW236" s="1570"/>
      <c r="IX236" s="1570"/>
      <c r="IY236" s="1570"/>
      <c r="IZ236" s="1570"/>
      <c r="JA236" s="1570"/>
      <c r="JB236" s="1570"/>
      <c r="JC236" s="1570"/>
      <c r="JD236" s="1570"/>
      <c r="JE236" s="1570"/>
      <c r="JF236" s="1570"/>
      <c r="JG236" s="1570"/>
      <c r="JH236" s="1570"/>
      <c r="JI236" s="1570"/>
      <c r="JJ236" s="1570"/>
      <c r="JK236" s="1570"/>
      <c r="JL236" s="1570"/>
      <c r="JM236" s="1570"/>
      <c r="JN236" s="1570"/>
      <c r="JO236" s="1570"/>
      <c r="JP236" s="1570"/>
      <c r="JQ236" s="1570"/>
      <c r="JR236" s="1570"/>
      <c r="JS236" s="1570"/>
      <c r="JT236" s="1570"/>
      <c r="JU236" s="1570"/>
      <c r="JV236" s="1570"/>
      <c r="JW236" s="1570"/>
      <c r="JX236" s="1570"/>
      <c r="JY236" s="1570"/>
      <c r="JZ236" s="1570"/>
      <c r="KA236" s="1570"/>
      <c r="KB236" s="1570"/>
      <c r="KC236" s="1570"/>
      <c r="KD236" s="1570"/>
      <c r="KE236" s="1570"/>
      <c r="KF236" s="1570"/>
      <c r="KG236" s="1570"/>
      <c r="KH236" s="1570"/>
      <c r="KI236" s="1570"/>
      <c r="KJ236" s="1570"/>
      <c r="KK236" s="1570"/>
      <c r="KL236" s="1570"/>
      <c r="KM236" s="1570"/>
      <c r="KN236" s="1570"/>
      <c r="KO236" s="1570"/>
      <c r="KP236" s="1570"/>
      <c r="KQ236" s="1570"/>
      <c r="KR236" s="1570"/>
      <c r="KS236" s="1570"/>
      <c r="KT236" s="1570"/>
      <c r="KU236" s="1570"/>
      <c r="KV236" s="1570"/>
      <c r="KW236" s="1570"/>
      <c r="KX236" s="1570"/>
      <c r="KY236" s="1570"/>
      <c r="KZ236" s="1570"/>
      <c r="LA236" s="1570"/>
      <c r="LB236" s="1570"/>
      <c r="LC236" s="1570"/>
      <c r="LD236" s="1570"/>
      <c r="LE236" s="1570"/>
      <c r="LF236" s="1570"/>
      <c r="LG236" s="1570"/>
      <c r="LH236" s="1570"/>
      <c r="LI236" s="1570"/>
      <c r="LJ236" s="1570"/>
      <c r="LK236" s="1570"/>
      <c r="LL236" s="1570"/>
      <c r="LM236" s="1570"/>
      <c r="LN236" s="1570"/>
      <c r="LO236" s="1570"/>
      <c r="LP236" s="1570"/>
      <c r="LQ236" s="1570"/>
      <c r="LR236" s="1570"/>
      <c r="LS236" s="1570"/>
      <c r="LT236" s="1570"/>
      <c r="LU236" s="1570"/>
      <c r="LV236" s="1570"/>
      <c r="LW236" s="1570"/>
      <c r="LX236" s="1570"/>
      <c r="LY236" s="1570"/>
      <c r="LZ236" s="1570"/>
      <c r="MA236" s="1570"/>
      <c r="MB236" s="1570"/>
      <c r="MC236" s="1570"/>
      <c r="MD236" s="1570"/>
      <c r="ME236" s="1570"/>
      <c r="MF236" s="1570"/>
      <c r="MG236" s="1570"/>
      <c r="MH236" s="1570"/>
      <c r="MI236" s="1570"/>
      <c r="MJ236" s="1570"/>
      <c r="MK236" s="1570"/>
      <c r="ML236" s="1570"/>
      <c r="MM236" s="1570"/>
      <c r="MN236" s="1570"/>
      <c r="MO236" s="1570"/>
      <c r="MP236" s="1570"/>
      <c r="MQ236" s="1570"/>
      <c r="MR236" s="1570"/>
      <c r="MS236" s="1570"/>
      <c r="MT236" s="1570"/>
      <c r="MU236" s="1570"/>
      <c r="MV236" s="1570"/>
      <c r="MW236" s="1570"/>
      <c r="MX236" s="1570"/>
      <c r="MY236" s="1570"/>
      <c r="MZ236" s="1570"/>
      <c r="NA236" s="1570"/>
      <c r="NB236" s="1570"/>
      <c r="NC236" s="1570"/>
      <c r="ND236" s="1570"/>
      <c r="NE236" s="1570"/>
      <c r="NF236" s="1570"/>
      <c r="NG236" s="1570"/>
      <c r="NH236" s="1570"/>
      <c r="NI236" s="1570"/>
      <c r="NJ236" s="1570"/>
      <c r="NK236" s="1570"/>
      <c r="NL236" s="1570"/>
      <c r="NM236" s="1570"/>
      <c r="NN236" s="1570"/>
      <c r="NO236" s="1570"/>
      <c r="NP236" s="1570"/>
      <c r="NQ236" s="1570"/>
      <c r="NR236" s="1570"/>
      <c r="NS236" s="1570"/>
      <c r="NT236" s="1570"/>
      <c r="NU236" s="1570"/>
      <c r="NV236" s="1570"/>
    </row>
    <row r="237" spans="1:386" s="1558" customFormat="1" ht="35.4" customHeight="1">
      <c r="A237" s="1882"/>
      <c r="B237" s="1946" t="s">
        <v>1126</v>
      </c>
      <c r="C237" s="1947"/>
      <c r="D237" s="1948"/>
      <c r="E237" s="1949">
        <v>23047</v>
      </c>
      <c r="F237" s="1950" t="s">
        <v>1127</v>
      </c>
      <c r="G237" s="1949">
        <v>700</v>
      </c>
      <c r="H237" s="1760"/>
      <c r="I237" s="1806"/>
      <c r="J237" s="1789"/>
      <c r="K237" s="1789"/>
      <c r="L237" s="1761"/>
      <c r="M237" s="1888"/>
      <c r="N237" s="1889"/>
      <c r="O237" s="1771"/>
      <c r="P237" s="1771"/>
      <c r="Q237" s="1888"/>
      <c r="R237" s="1889"/>
      <c r="S237" s="1889"/>
      <c r="T237" s="1888"/>
      <c r="U237" s="1711"/>
      <c r="V237" s="1689">
        <f t="shared" si="105"/>
        <v>23047</v>
      </c>
      <c r="W237" s="1647"/>
      <c r="X237" s="1648"/>
      <c r="Y237" s="1994"/>
      <c r="Z237" s="1647"/>
      <c r="AA237" s="1648"/>
      <c r="AB237" s="1649"/>
      <c r="AC237" s="1649"/>
      <c r="AD237" s="1994"/>
      <c r="AE237" s="1990"/>
      <c r="AF237" s="1646">
        <v>1</v>
      </c>
      <c r="AG237" s="1543">
        <f t="shared" si="108"/>
        <v>23047</v>
      </c>
      <c r="AH237" s="1646"/>
      <c r="AI237" s="1543">
        <f t="shared" si="109"/>
        <v>0</v>
      </c>
      <c r="AJ237" s="1646"/>
      <c r="AK237" s="1543">
        <f t="shared" si="110"/>
        <v>0</v>
      </c>
      <c r="AL237" s="1646"/>
      <c r="AM237" s="1543">
        <f t="shared" si="111"/>
        <v>0</v>
      </c>
      <c r="AN237" s="1553"/>
      <c r="AO237" s="1553"/>
      <c r="AP237" s="1553"/>
      <c r="AQ237" s="1553"/>
      <c r="AR237" s="1553"/>
      <c r="AS237" s="1553"/>
      <c r="AT237" s="1553"/>
      <c r="AU237" s="1553"/>
      <c r="AV237" s="1553"/>
      <c r="AW237" s="1553"/>
      <c r="AX237" s="1553"/>
      <c r="AY237" s="1553"/>
      <c r="AZ237" s="1553"/>
      <c r="BA237" s="1553"/>
      <c r="BB237" s="1553"/>
      <c r="BC237" s="1553"/>
      <c r="BD237" s="1553"/>
      <c r="BE237" s="1553"/>
      <c r="BF237" s="1553"/>
      <c r="BG237" s="1553"/>
      <c r="BH237" s="1553"/>
      <c r="BI237" s="1553"/>
      <c r="BJ237" s="1553"/>
      <c r="BK237" s="1553"/>
      <c r="BL237" s="1553"/>
      <c r="BM237" s="1553"/>
      <c r="BN237" s="1553"/>
      <c r="BO237" s="1553"/>
      <c r="BP237" s="1553"/>
      <c r="BQ237" s="1553"/>
      <c r="BR237" s="1553"/>
      <c r="BS237" s="1553"/>
      <c r="BT237" s="1553"/>
      <c r="BU237" s="1553"/>
      <c r="BV237" s="1553"/>
      <c r="BW237" s="1553"/>
      <c r="BX237" s="1553"/>
      <c r="BY237" s="1553"/>
      <c r="BZ237" s="1553"/>
      <c r="CA237" s="1553"/>
      <c r="CB237" s="1553"/>
      <c r="CC237" s="1553"/>
      <c r="CD237" s="1553"/>
      <c r="CE237" s="1553"/>
      <c r="CF237" s="1553"/>
      <c r="CG237" s="1553"/>
      <c r="CH237" s="1553"/>
      <c r="CI237" s="1553"/>
      <c r="CJ237" s="1553"/>
      <c r="CK237" s="1553"/>
      <c r="CL237" s="1553"/>
      <c r="CM237" s="1553"/>
      <c r="CN237" s="1553"/>
      <c r="CO237" s="1553"/>
      <c r="CP237" s="1553"/>
      <c r="CQ237" s="1553"/>
      <c r="CR237" s="1553"/>
      <c r="CS237" s="1553"/>
      <c r="CT237" s="1553"/>
      <c r="CU237" s="1553"/>
      <c r="CV237" s="1553"/>
      <c r="CW237" s="1553"/>
      <c r="CX237" s="1553"/>
      <c r="CY237" s="1553"/>
      <c r="CZ237" s="1553"/>
      <c r="DA237" s="1553"/>
      <c r="DB237" s="1553"/>
      <c r="DC237" s="1553"/>
      <c r="DD237" s="1553"/>
      <c r="DE237" s="1553"/>
      <c r="DF237" s="1553"/>
      <c r="DG237" s="1553"/>
      <c r="DH237" s="1553"/>
      <c r="DI237" s="1553"/>
      <c r="DJ237" s="1553"/>
      <c r="DK237" s="1553"/>
      <c r="DL237" s="1553"/>
      <c r="DM237" s="1553"/>
      <c r="DN237" s="1553"/>
      <c r="DO237" s="1553"/>
      <c r="DP237" s="1553"/>
      <c r="DQ237" s="1553"/>
      <c r="DR237" s="1553"/>
      <c r="DS237" s="1553"/>
      <c r="DT237" s="1553"/>
      <c r="DU237" s="1553"/>
      <c r="DV237" s="1553"/>
      <c r="DW237" s="1553"/>
      <c r="DX237" s="1553"/>
      <c r="DY237" s="1553"/>
      <c r="DZ237" s="1553"/>
      <c r="EA237" s="1553"/>
      <c r="EB237" s="1553"/>
      <c r="EC237" s="1553"/>
      <c r="ED237" s="1553"/>
      <c r="EE237" s="1553"/>
      <c r="EF237" s="1553"/>
      <c r="EG237" s="1553"/>
      <c r="EH237" s="1553"/>
      <c r="EI237" s="1553"/>
      <c r="EJ237" s="1553"/>
      <c r="EK237" s="1553"/>
      <c r="EL237" s="1553"/>
      <c r="EM237" s="1553"/>
      <c r="EN237" s="1553"/>
      <c r="EO237" s="1553"/>
      <c r="EP237" s="1553"/>
      <c r="EQ237" s="1553"/>
      <c r="ER237" s="1553"/>
      <c r="ES237" s="1553"/>
      <c r="ET237" s="1553"/>
      <c r="EU237" s="1553"/>
      <c r="EV237" s="1553"/>
      <c r="EW237" s="1553"/>
      <c r="EX237" s="1553"/>
      <c r="EY237" s="1553"/>
      <c r="EZ237" s="1553"/>
      <c r="FA237" s="1602"/>
      <c r="FB237" s="1570"/>
      <c r="FC237" s="1570"/>
      <c r="FD237" s="1570"/>
      <c r="FE237" s="1570"/>
      <c r="FF237" s="1570"/>
      <c r="FG237" s="1570"/>
      <c r="FH237" s="1570"/>
      <c r="FI237" s="1570"/>
      <c r="FJ237" s="1570"/>
      <c r="FK237" s="1570"/>
      <c r="FL237" s="1570"/>
      <c r="FM237" s="1570"/>
      <c r="FN237" s="1570"/>
      <c r="FO237" s="1570"/>
      <c r="FP237" s="1570"/>
      <c r="FQ237" s="1570"/>
      <c r="FR237" s="1570"/>
      <c r="FS237" s="1570"/>
      <c r="FT237" s="1570"/>
      <c r="FU237" s="1570"/>
      <c r="FV237" s="1570"/>
      <c r="FW237" s="1570"/>
      <c r="FX237" s="1570"/>
      <c r="FY237" s="1570"/>
      <c r="FZ237" s="1570"/>
      <c r="GA237" s="1570"/>
      <c r="GB237" s="1570"/>
      <c r="GC237" s="1570"/>
      <c r="GD237" s="1570"/>
      <c r="GE237" s="1570"/>
      <c r="GF237" s="1570"/>
      <c r="GG237" s="1570"/>
      <c r="GH237" s="1570"/>
      <c r="GI237" s="1570"/>
      <c r="GJ237" s="1570"/>
      <c r="GK237" s="1570"/>
      <c r="GL237" s="1570"/>
      <c r="GM237" s="1570"/>
      <c r="GN237" s="1570"/>
      <c r="GO237" s="1570"/>
      <c r="GP237" s="1570"/>
      <c r="GQ237" s="1570"/>
      <c r="GR237" s="1570"/>
      <c r="GS237" s="1570"/>
      <c r="GT237" s="1570"/>
      <c r="GU237" s="1570"/>
      <c r="GV237" s="1570"/>
      <c r="GW237" s="1570"/>
      <c r="GX237" s="1570"/>
      <c r="GY237" s="1570"/>
      <c r="GZ237" s="1570"/>
      <c r="HA237" s="1570"/>
      <c r="HB237" s="1570"/>
      <c r="HC237" s="1570"/>
      <c r="HD237" s="1570"/>
      <c r="HE237" s="1570"/>
      <c r="HF237" s="1570"/>
      <c r="HG237" s="1570"/>
      <c r="HH237" s="1570"/>
      <c r="HI237" s="1570"/>
      <c r="HJ237" s="1570"/>
      <c r="HK237" s="1570"/>
      <c r="HL237" s="1570"/>
      <c r="HM237" s="1570"/>
      <c r="HN237" s="1570"/>
      <c r="HO237" s="1570"/>
      <c r="HP237" s="1570"/>
      <c r="HQ237" s="1570"/>
      <c r="HR237" s="1570"/>
      <c r="HS237" s="1570"/>
      <c r="HT237" s="1570"/>
      <c r="HU237" s="1570"/>
      <c r="HV237" s="1570"/>
      <c r="HW237" s="1570"/>
      <c r="HX237" s="1570"/>
      <c r="HY237" s="1570"/>
      <c r="HZ237" s="1570"/>
      <c r="IA237" s="1570"/>
      <c r="IB237" s="1570"/>
      <c r="IC237" s="1570"/>
      <c r="ID237" s="1570"/>
      <c r="IE237" s="1570"/>
      <c r="IF237" s="1570"/>
      <c r="IG237" s="1570"/>
      <c r="IH237" s="1570"/>
      <c r="II237" s="1570"/>
      <c r="IJ237" s="1570"/>
      <c r="IK237" s="1570"/>
      <c r="IL237" s="1570"/>
      <c r="IM237" s="1570"/>
      <c r="IN237" s="1570"/>
      <c r="IO237" s="1570"/>
      <c r="IP237" s="1570"/>
      <c r="IQ237" s="1570"/>
      <c r="IR237" s="1570"/>
      <c r="IS237" s="1570"/>
      <c r="IT237" s="1570"/>
      <c r="IU237" s="1570"/>
      <c r="IV237" s="1570"/>
      <c r="IW237" s="1570"/>
      <c r="IX237" s="1570"/>
      <c r="IY237" s="1570"/>
      <c r="IZ237" s="1570"/>
      <c r="JA237" s="1570"/>
      <c r="JB237" s="1570"/>
      <c r="JC237" s="1570"/>
      <c r="JD237" s="1570"/>
      <c r="JE237" s="1570"/>
      <c r="JF237" s="1570"/>
      <c r="JG237" s="1570"/>
      <c r="JH237" s="1570"/>
      <c r="JI237" s="1570"/>
      <c r="JJ237" s="1570"/>
      <c r="JK237" s="1570"/>
      <c r="JL237" s="1570"/>
      <c r="JM237" s="1570"/>
      <c r="JN237" s="1570"/>
      <c r="JO237" s="1570"/>
      <c r="JP237" s="1570"/>
      <c r="JQ237" s="1570"/>
      <c r="JR237" s="1570"/>
      <c r="JS237" s="1570"/>
      <c r="JT237" s="1570"/>
      <c r="JU237" s="1570"/>
      <c r="JV237" s="1570"/>
      <c r="JW237" s="1570"/>
      <c r="JX237" s="1570"/>
      <c r="JY237" s="1570"/>
      <c r="JZ237" s="1570"/>
      <c r="KA237" s="1570"/>
      <c r="KB237" s="1570"/>
      <c r="KC237" s="1570"/>
      <c r="KD237" s="1570"/>
      <c r="KE237" s="1570"/>
      <c r="KF237" s="1570"/>
      <c r="KG237" s="1570"/>
      <c r="KH237" s="1570"/>
      <c r="KI237" s="1570"/>
      <c r="KJ237" s="1570"/>
      <c r="KK237" s="1570"/>
      <c r="KL237" s="1570"/>
      <c r="KM237" s="1570"/>
      <c r="KN237" s="1570"/>
      <c r="KO237" s="1570"/>
      <c r="KP237" s="1570"/>
      <c r="KQ237" s="1570"/>
      <c r="KR237" s="1570"/>
      <c r="KS237" s="1570"/>
      <c r="KT237" s="1570"/>
      <c r="KU237" s="1570"/>
      <c r="KV237" s="1570"/>
      <c r="KW237" s="1570"/>
      <c r="KX237" s="1570"/>
      <c r="KY237" s="1570"/>
      <c r="KZ237" s="1570"/>
      <c r="LA237" s="1570"/>
      <c r="LB237" s="1570"/>
      <c r="LC237" s="1570"/>
      <c r="LD237" s="1570"/>
      <c r="LE237" s="1570"/>
      <c r="LF237" s="1570"/>
      <c r="LG237" s="1570"/>
      <c r="LH237" s="1570"/>
      <c r="LI237" s="1570"/>
      <c r="LJ237" s="1570"/>
      <c r="LK237" s="1570"/>
      <c r="LL237" s="1570"/>
      <c r="LM237" s="1570"/>
      <c r="LN237" s="1570"/>
      <c r="LO237" s="1570"/>
      <c r="LP237" s="1570"/>
      <c r="LQ237" s="1570"/>
      <c r="LR237" s="1570"/>
      <c r="LS237" s="1570"/>
      <c r="LT237" s="1570"/>
      <c r="LU237" s="1570"/>
      <c r="LV237" s="1570"/>
      <c r="LW237" s="1570"/>
      <c r="LX237" s="1570"/>
      <c r="LY237" s="1570"/>
      <c r="LZ237" s="1570"/>
      <c r="MA237" s="1570"/>
      <c r="MB237" s="1570"/>
      <c r="MC237" s="1570"/>
      <c r="MD237" s="1570"/>
      <c r="ME237" s="1570"/>
      <c r="MF237" s="1570"/>
      <c r="MG237" s="1570"/>
      <c r="MH237" s="1570"/>
      <c r="MI237" s="1570"/>
      <c r="MJ237" s="1570"/>
      <c r="MK237" s="1570"/>
      <c r="ML237" s="1570"/>
      <c r="MM237" s="1570"/>
      <c r="MN237" s="1570"/>
      <c r="MO237" s="1570"/>
      <c r="MP237" s="1570"/>
      <c r="MQ237" s="1570"/>
      <c r="MR237" s="1570"/>
      <c r="MS237" s="1570"/>
      <c r="MT237" s="1570"/>
      <c r="MU237" s="1570"/>
      <c r="MV237" s="1570"/>
      <c r="MW237" s="1570"/>
      <c r="MX237" s="1570"/>
      <c r="MY237" s="1570"/>
      <c r="MZ237" s="1570"/>
      <c r="NA237" s="1570"/>
      <c r="NB237" s="1570"/>
      <c r="NC237" s="1570"/>
      <c r="ND237" s="1570"/>
      <c r="NE237" s="1570"/>
      <c r="NF237" s="1570"/>
      <c r="NG237" s="1570"/>
      <c r="NH237" s="1570"/>
      <c r="NI237" s="1570"/>
      <c r="NJ237" s="1570"/>
      <c r="NK237" s="1570"/>
      <c r="NL237" s="1570"/>
      <c r="NM237" s="1570"/>
      <c r="NN237" s="1570"/>
      <c r="NO237" s="1570"/>
      <c r="NP237" s="1570"/>
      <c r="NQ237" s="1570"/>
      <c r="NR237" s="1570"/>
      <c r="NS237" s="1570"/>
      <c r="NT237" s="1570"/>
      <c r="NU237" s="1570"/>
      <c r="NV237" s="1570"/>
    </row>
    <row r="238" spans="1:386" s="1558" customFormat="1" ht="110.4">
      <c r="A238" s="1882"/>
      <c r="B238" s="1885" t="s">
        <v>606</v>
      </c>
      <c r="C238" s="1886" t="s">
        <v>558</v>
      </c>
      <c r="D238" s="1760" t="s">
        <v>1211</v>
      </c>
      <c r="E238" s="1887"/>
      <c r="F238" s="1850"/>
      <c r="G238" s="1887"/>
      <c r="H238" s="2005" t="s">
        <v>1210</v>
      </c>
      <c r="I238" s="1806"/>
      <c r="J238" s="1789"/>
      <c r="K238" s="1789"/>
      <c r="L238" s="1761"/>
      <c r="M238" s="1888">
        <f t="shared" si="112"/>
        <v>4650</v>
      </c>
      <c r="N238" s="1889"/>
      <c r="O238" s="2069">
        <v>3700</v>
      </c>
      <c r="P238" s="2069">
        <v>950</v>
      </c>
      <c r="Q238" s="1888">
        <f t="shared" ref="Q238:Q245" si="114">SUM(R238:T238)</f>
        <v>4650</v>
      </c>
      <c r="R238" s="1889"/>
      <c r="S238" s="1546">
        <v>3700</v>
      </c>
      <c r="T238" s="1546">
        <v>950</v>
      </c>
      <c r="U238" s="1711"/>
      <c r="V238" s="1689">
        <f t="shared" si="105"/>
        <v>0</v>
      </c>
      <c r="W238" s="1647">
        <v>1</v>
      </c>
      <c r="X238" s="1648"/>
      <c r="Y238" s="1994"/>
      <c r="Z238" s="1647">
        <v>1</v>
      </c>
      <c r="AA238" s="1648"/>
      <c r="AB238" s="1649"/>
      <c r="AC238" s="1649"/>
      <c r="AD238" s="1994"/>
      <c r="AE238" s="1990"/>
      <c r="AF238" s="1646"/>
      <c r="AG238" s="1543">
        <f t="shared" si="108"/>
        <v>0</v>
      </c>
      <c r="AH238" s="1646"/>
      <c r="AI238" s="1543">
        <f t="shared" si="109"/>
        <v>0</v>
      </c>
      <c r="AJ238" s="1646"/>
      <c r="AK238" s="1543">
        <f t="shared" si="110"/>
        <v>0</v>
      </c>
      <c r="AL238" s="1646"/>
      <c r="AM238" s="1543">
        <f t="shared" si="111"/>
        <v>0</v>
      </c>
      <c r="AN238" s="1553"/>
      <c r="AO238" s="1553"/>
      <c r="AP238" s="1553"/>
      <c r="AQ238" s="1553"/>
      <c r="AR238" s="1553"/>
      <c r="AS238" s="1553"/>
      <c r="AT238" s="1553"/>
      <c r="AU238" s="1553"/>
      <c r="AV238" s="1553"/>
      <c r="AW238" s="1553"/>
      <c r="AX238" s="1553"/>
      <c r="AY238" s="1553"/>
      <c r="AZ238" s="1553"/>
      <c r="BA238" s="1553"/>
      <c r="BB238" s="1553"/>
      <c r="BC238" s="1553"/>
      <c r="BD238" s="1553"/>
      <c r="BE238" s="1553"/>
      <c r="BF238" s="1553"/>
      <c r="BG238" s="1553"/>
      <c r="BH238" s="1553"/>
      <c r="BI238" s="1553"/>
      <c r="BJ238" s="1553"/>
      <c r="BK238" s="1553"/>
      <c r="BL238" s="1553"/>
      <c r="BM238" s="1553"/>
      <c r="BN238" s="1553"/>
      <c r="BO238" s="1553"/>
      <c r="BP238" s="1553"/>
      <c r="BQ238" s="1553"/>
      <c r="BR238" s="1553"/>
      <c r="BS238" s="1553"/>
      <c r="BT238" s="1553"/>
      <c r="BU238" s="1553"/>
      <c r="BV238" s="1553"/>
      <c r="BW238" s="1553"/>
      <c r="BX238" s="1553"/>
      <c r="BY238" s="1553"/>
      <c r="BZ238" s="1553"/>
      <c r="CA238" s="1553"/>
      <c r="CB238" s="1553"/>
      <c r="CC238" s="1553"/>
      <c r="CD238" s="1553"/>
      <c r="CE238" s="1553"/>
      <c r="CF238" s="1553"/>
      <c r="CG238" s="1553"/>
      <c r="CH238" s="1553"/>
      <c r="CI238" s="1553"/>
      <c r="CJ238" s="1553"/>
      <c r="CK238" s="1553"/>
      <c r="CL238" s="1553"/>
      <c r="CM238" s="1553"/>
      <c r="CN238" s="1553"/>
      <c r="CO238" s="1553"/>
      <c r="CP238" s="1553"/>
      <c r="CQ238" s="1553"/>
      <c r="CR238" s="1553"/>
      <c r="CS238" s="1553"/>
      <c r="CT238" s="1553"/>
      <c r="CU238" s="1553"/>
      <c r="CV238" s="1553"/>
      <c r="CW238" s="1553"/>
      <c r="CX238" s="1553"/>
      <c r="CY238" s="1553"/>
      <c r="CZ238" s="1553"/>
      <c r="DA238" s="1553"/>
      <c r="DB238" s="1553"/>
      <c r="DC238" s="1553"/>
      <c r="DD238" s="1553"/>
      <c r="DE238" s="1553"/>
      <c r="DF238" s="1553"/>
      <c r="DG238" s="1553"/>
      <c r="DH238" s="1553"/>
      <c r="DI238" s="1553"/>
      <c r="DJ238" s="1553"/>
      <c r="DK238" s="1553"/>
      <c r="DL238" s="1553"/>
      <c r="DM238" s="1553"/>
      <c r="DN238" s="1553"/>
      <c r="DO238" s="1553"/>
      <c r="DP238" s="1553"/>
      <c r="DQ238" s="1553"/>
      <c r="DR238" s="1553"/>
      <c r="DS238" s="1553"/>
      <c r="DT238" s="1553"/>
      <c r="DU238" s="1553"/>
      <c r="DV238" s="1553"/>
      <c r="DW238" s="1553"/>
      <c r="DX238" s="1553"/>
      <c r="DY238" s="1553"/>
      <c r="DZ238" s="1553"/>
      <c r="EA238" s="1553"/>
      <c r="EB238" s="1553"/>
      <c r="EC238" s="1553"/>
      <c r="ED238" s="1553"/>
      <c r="EE238" s="1553"/>
      <c r="EF238" s="1553"/>
      <c r="EG238" s="1553"/>
      <c r="EH238" s="1553"/>
      <c r="EI238" s="1553"/>
      <c r="EJ238" s="1553"/>
      <c r="EK238" s="1553"/>
      <c r="EL238" s="1553"/>
      <c r="EM238" s="1553"/>
      <c r="EN238" s="1553"/>
      <c r="EO238" s="1553"/>
      <c r="EP238" s="1553"/>
      <c r="EQ238" s="1553"/>
      <c r="ER238" s="1553"/>
      <c r="ES238" s="1553"/>
      <c r="ET238" s="1553"/>
      <c r="EU238" s="1553"/>
      <c r="EV238" s="1553"/>
      <c r="EW238" s="1553"/>
      <c r="EX238" s="1553"/>
      <c r="EY238" s="1553"/>
      <c r="EZ238" s="1553"/>
      <c r="FA238" s="1602"/>
      <c r="FB238" s="1570"/>
      <c r="FC238" s="1570"/>
      <c r="FD238" s="1570"/>
      <c r="FE238" s="1570"/>
      <c r="FF238" s="1570"/>
      <c r="FG238" s="1570"/>
      <c r="FH238" s="1570"/>
      <c r="FI238" s="1570"/>
      <c r="FJ238" s="1570"/>
      <c r="FK238" s="1570"/>
      <c r="FL238" s="1570"/>
      <c r="FM238" s="1570"/>
      <c r="FN238" s="1570"/>
      <c r="FO238" s="1570"/>
      <c r="FP238" s="1570"/>
      <c r="FQ238" s="1570"/>
      <c r="FR238" s="1570"/>
      <c r="FS238" s="1570"/>
      <c r="FT238" s="1570"/>
      <c r="FU238" s="1570"/>
      <c r="FV238" s="1570"/>
      <c r="FW238" s="1570"/>
      <c r="FX238" s="1570"/>
      <c r="FY238" s="1570"/>
      <c r="FZ238" s="1570"/>
      <c r="GA238" s="1570"/>
      <c r="GB238" s="1570"/>
      <c r="GC238" s="1570"/>
      <c r="GD238" s="1570"/>
      <c r="GE238" s="1570"/>
      <c r="GF238" s="1570"/>
      <c r="GG238" s="1570"/>
      <c r="GH238" s="1570"/>
      <c r="GI238" s="1570"/>
      <c r="GJ238" s="1570"/>
      <c r="GK238" s="1570"/>
      <c r="GL238" s="1570"/>
      <c r="GM238" s="1570"/>
      <c r="GN238" s="1570"/>
      <c r="GO238" s="1570"/>
      <c r="GP238" s="1570"/>
      <c r="GQ238" s="1570"/>
      <c r="GR238" s="1570"/>
      <c r="GS238" s="1570"/>
      <c r="GT238" s="1570"/>
      <c r="GU238" s="1570"/>
      <c r="GV238" s="1570"/>
      <c r="GW238" s="1570"/>
      <c r="GX238" s="1570"/>
      <c r="GY238" s="1570"/>
      <c r="GZ238" s="1570"/>
      <c r="HA238" s="1570"/>
      <c r="HB238" s="1570"/>
      <c r="HC238" s="1570"/>
      <c r="HD238" s="1570"/>
      <c r="HE238" s="1570"/>
      <c r="HF238" s="1570"/>
      <c r="HG238" s="1570"/>
      <c r="HH238" s="1570"/>
      <c r="HI238" s="1570"/>
      <c r="HJ238" s="1570"/>
      <c r="HK238" s="1570"/>
      <c r="HL238" s="1570"/>
      <c r="HM238" s="1570"/>
      <c r="HN238" s="1570"/>
      <c r="HO238" s="1570"/>
      <c r="HP238" s="1570"/>
      <c r="HQ238" s="1570"/>
      <c r="HR238" s="1570"/>
      <c r="HS238" s="1570"/>
      <c r="HT238" s="1570"/>
      <c r="HU238" s="1570"/>
      <c r="HV238" s="1570"/>
      <c r="HW238" s="1570"/>
      <c r="HX238" s="1570"/>
      <c r="HY238" s="1570"/>
      <c r="HZ238" s="1570"/>
      <c r="IA238" s="1570"/>
      <c r="IB238" s="1570"/>
      <c r="IC238" s="1570"/>
      <c r="ID238" s="1570"/>
      <c r="IE238" s="1570"/>
      <c r="IF238" s="1570"/>
      <c r="IG238" s="1570"/>
      <c r="IH238" s="1570"/>
      <c r="II238" s="1570"/>
      <c r="IJ238" s="1570"/>
      <c r="IK238" s="1570"/>
      <c r="IL238" s="1570"/>
      <c r="IM238" s="1570"/>
      <c r="IN238" s="1570"/>
      <c r="IO238" s="1570"/>
      <c r="IP238" s="1570"/>
      <c r="IQ238" s="1570"/>
      <c r="IR238" s="1570"/>
      <c r="IS238" s="1570"/>
      <c r="IT238" s="1570"/>
      <c r="IU238" s="1570"/>
      <c r="IV238" s="1570"/>
      <c r="IW238" s="1570"/>
      <c r="IX238" s="1570"/>
      <c r="IY238" s="1570"/>
      <c r="IZ238" s="1570"/>
      <c r="JA238" s="1570"/>
      <c r="JB238" s="1570"/>
      <c r="JC238" s="1570"/>
      <c r="JD238" s="1570"/>
      <c r="JE238" s="1570"/>
      <c r="JF238" s="1570"/>
      <c r="JG238" s="1570"/>
      <c r="JH238" s="1570"/>
      <c r="JI238" s="1570"/>
      <c r="JJ238" s="1570"/>
      <c r="JK238" s="1570"/>
      <c r="JL238" s="1570"/>
      <c r="JM238" s="1570"/>
      <c r="JN238" s="1570"/>
      <c r="JO238" s="1570"/>
      <c r="JP238" s="1570"/>
      <c r="JQ238" s="1570"/>
      <c r="JR238" s="1570"/>
      <c r="JS238" s="1570"/>
      <c r="JT238" s="1570"/>
      <c r="JU238" s="1570"/>
      <c r="JV238" s="1570"/>
      <c r="JW238" s="1570"/>
      <c r="JX238" s="1570"/>
      <c r="JY238" s="1570"/>
      <c r="JZ238" s="1570"/>
      <c r="KA238" s="1570"/>
      <c r="KB238" s="1570"/>
      <c r="KC238" s="1570"/>
      <c r="KD238" s="1570"/>
      <c r="KE238" s="1570"/>
      <c r="KF238" s="1570"/>
      <c r="KG238" s="1570"/>
      <c r="KH238" s="1570"/>
      <c r="KI238" s="1570"/>
      <c r="KJ238" s="1570"/>
      <c r="KK238" s="1570"/>
      <c r="KL238" s="1570"/>
      <c r="KM238" s="1570"/>
      <c r="KN238" s="1570"/>
      <c r="KO238" s="1570"/>
      <c r="KP238" s="1570"/>
      <c r="KQ238" s="1570"/>
      <c r="KR238" s="1570"/>
      <c r="KS238" s="1570"/>
      <c r="KT238" s="1570"/>
      <c r="KU238" s="1570"/>
      <c r="KV238" s="1570"/>
      <c r="KW238" s="1570"/>
      <c r="KX238" s="1570"/>
      <c r="KY238" s="1570"/>
      <c r="KZ238" s="1570"/>
      <c r="LA238" s="1570"/>
      <c r="LB238" s="1570"/>
      <c r="LC238" s="1570"/>
      <c r="LD238" s="1570"/>
      <c r="LE238" s="1570"/>
      <c r="LF238" s="1570"/>
      <c r="LG238" s="1570"/>
      <c r="LH238" s="1570"/>
      <c r="LI238" s="1570"/>
      <c r="LJ238" s="1570"/>
      <c r="LK238" s="1570"/>
      <c r="LL238" s="1570"/>
      <c r="LM238" s="1570"/>
      <c r="LN238" s="1570"/>
      <c r="LO238" s="1570"/>
      <c r="LP238" s="1570"/>
      <c r="LQ238" s="1570"/>
      <c r="LR238" s="1570"/>
      <c r="LS238" s="1570"/>
      <c r="LT238" s="1570"/>
      <c r="LU238" s="1570"/>
      <c r="LV238" s="1570"/>
      <c r="LW238" s="1570"/>
      <c r="LX238" s="1570"/>
      <c r="LY238" s="1570"/>
      <c r="LZ238" s="1570"/>
      <c r="MA238" s="1570"/>
      <c r="MB238" s="1570"/>
      <c r="MC238" s="1570"/>
      <c r="MD238" s="1570"/>
      <c r="ME238" s="1570"/>
      <c r="MF238" s="1570"/>
      <c r="MG238" s="1570"/>
      <c r="MH238" s="1570"/>
      <c r="MI238" s="1570"/>
      <c r="MJ238" s="1570"/>
      <c r="MK238" s="1570"/>
      <c r="ML238" s="1570"/>
      <c r="MM238" s="1570"/>
      <c r="MN238" s="1570"/>
      <c r="MO238" s="1570"/>
      <c r="MP238" s="1570"/>
      <c r="MQ238" s="1570"/>
      <c r="MR238" s="1570"/>
      <c r="MS238" s="1570"/>
      <c r="MT238" s="1570"/>
      <c r="MU238" s="1570"/>
      <c r="MV238" s="1570"/>
      <c r="MW238" s="1570"/>
      <c r="MX238" s="1570"/>
      <c r="MY238" s="1570"/>
      <c r="MZ238" s="1570"/>
      <c r="NA238" s="1570"/>
      <c r="NB238" s="1570"/>
      <c r="NC238" s="1570"/>
      <c r="ND238" s="1570"/>
      <c r="NE238" s="1570"/>
      <c r="NF238" s="1570"/>
      <c r="NG238" s="1570"/>
      <c r="NH238" s="1570"/>
      <c r="NI238" s="1570"/>
      <c r="NJ238" s="1570"/>
      <c r="NK238" s="1570"/>
      <c r="NL238" s="1570"/>
      <c r="NM238" s="1570"/>
      <c r="NN238" s="1570"/>
      <c r="NO238" s="1570"/>
      <c r="NP238" s="1570"/>
      <c r="NQ238" s="1570"/>
      <c r="NR238" s="1570"/>
      <c r="NS238" s="1570"/>
      <c r="NT238" s="1570"/>
      <c r="NU238" s="1570"/>
      <c r="NV238" s="1570"/>
    </row>
    <row r="239" spans="1:386" s="1558" customFormat="1" ht="53.4" customHeight="1">
      <c r="A239" s="1882"/>
      <c r="B239" s="1946" t="s">
        <v>923</v>
      </c>
      <c r="C239" s="1947"/>
      <c r="D239" s="1948"/>
      <c r="E239" s="1949">
        <v>18640.679</v>
      </c>
      <c r="F239" s="1950" t="s">
        <v>943</v>
      </c>
      <c r="G239" s="1949">
        <v>700</v>
      </c>
      <c r="H239" s="2137" t="s">
        <v>1317</v>
      </c>
      <c r="I239" s="2138" t="s">
        <v>1319</v>
      </c>
      <c r="J239" s="1949">
        <v>14052.21624</v>
      </c>
      <c r="K239" s="1949">
        <v>700</v>
      </c>
      <c r="L239" s="2138" t="s">
        <v>1318</v>
      </c>
      <c r="M239" s="1888"/>
      <c r="N239" s="1889"/>
      <c r="O239" s="1771"/>
      <c r="P239" s="1771"/>
      <c r="Q239" s="1888"/>
      <c r="R239" s="1889"/>
      <c r="S239" s="1889"/>
      <c r="T239" s="1888"/>
      <c r="U239" s="1711"/>
      <c r="V239" s="1689">
        <f t="shared" si="105"/>
        <v>4588.4627600000003</v>
      </c>
      <c r="W239" s="1647"/>
      <c r="X239" s="1648"/>
      <c r="Y239" s="1994"/>
      <c r="Z239" s="1647"/>
      <c r="AA239" s="1648"/>
      <c r="AB239" s="1649"/>
      <c r="AC239" s="1649"/>
      <c r="AD239" s="1994"/>
      <c r="AE239" s="1990"/>
      <c r="AF239" s="1646">
        <v>1</v>
      </c>
      <c r="AG239" s="1543">
        <f t="shared" si="108"/>
        <v>18640.679</v>
      </c>
      <c r="AH239" s="1646">
        <v>1</v>
      </c>
      <c r="AI239" s="1543">
        <f t="shared" si="109"/>
        <v>14052.21624</v>
      </c>
      <c r="AJ239" s="1646"/>
      <c r="AK239" s="1543">
        <f t="shared" si="110"/>
        <v>0</v>
      </c>
      <c r="AL239" s="1646"/>
      <c r="AM239" s="1543">
        <f t="shared" si="111"/>
        <v>0</v>
      </c>
      <c r="AN239" s="1553"/>
      <c r="AO239" s="1553"/>
      <c r="AP239" s="1553"/>
      <c r="AQ239" s="1553"/>
      <c r="AR239" s="1553"/>
      <c r="AS239" s="1553"/>
      <c r="AT239" s="1553"/>
      <c r="AU239" s="1553"/>
      <c r="AV239" s="1553"/>
      <c r="AW239" s="1553"/>
      <c r="AX239" s="1553"/>
      <c r="AY239" s="1553"/>
      <c r="AZ239" s="1553"/>
      <c r="BA239" s="1553"/>
      <c r="BB239" s="1553"/>
      <c r="BC239" s="1553"/>
      <c r="BD239" s="1553"/>
      <c r="BE239" s="1553"/>
      <c r="BF239" s="1553"/>
      <c r="BG239" s="1553"/>
      <c r="BH239" s="1553"/>
      <c r="BI239" s="1553"/>
      <c r="BJ239" s="1553"/>
      <c r="BK239" s="1553"/>
      <c r="BL239" s="1553"/>
      <c r="BM239" s="1553"/>
      <c r="BN239" s="1553"/>
      <c r="BO239" s="1553"/>
      <c r="BP239" s="1553"/>
      <c r="BQ239" s="1553"/>
      <c r="BR239" s="1553"/>
      <c r="BS239" s="1553"/>
      <c r="BT239" s="1553"/>
      <c r="BU239" s="1553"/>
      <c r="BV239" s="1553"/>
      <c r="BW239" s="1553"/>
      <c r="BX239" s="1553"/>
      <c r="BY239" s="1553"/>
      <c r="BZ239" s="1553"/>
      <c r="CA239" s="1553"/>
      <c r="CB239" s="1553"/>
      <c r="CC239" s="1553"/>
      <c r="CD239" s="1553"/>
      <c r="CE239" s="1553"/>
      <c r="CF239" s="1553"/>
      <c r="CG239" s="1553"/>
      <c r="CH239" s="1553"/>
      <c r="CI239" s="1553"/>
      <c r="CJ239" s="1553"/>
      <c r="CK239" s="1553"/>
      <c r="CL239" s="1553"/>
      <c r="CM239" s="1553"/>
      <c r="CN239" s="1553"/>
      <c r="CO239" s="1553"/>
      <c r="CP239" s="1553"/>
      <c r="CQ239" s="1553"/>
      <c r="CR239" s="1553"/>
      <c r="CS239" s="1553"/>
      <c r="CT239" s="1553"/>
      <c r="CU239" s="1553"/>
      <c r="CV239" s="1553"/>
      <c r="CW239" s="1553"/>
      <c r="CX239" s="1553"/>
      <c r="CY239" s="1553"/>
      <c r="CZ239" s="1553"/>
      <c r="DA239" s="1553"/>
      <c r="DB239" s="1553"/>
      <c r="DC239" s="1553"/>
      <c r="DD239" s="1553"/>
      <c r="DE239" s="1553"/>
      <c r="DF239" s="1553"/>
      <c r="DG239" s="1553"/>
      <c r="DH239" s="1553"/>
      <c r="DI239" s="1553"/>
      <c r="DJ239" s="1553"/>
      <c r="DK239" s="1553"/>
      <c r="DL239" s="1553"/>
      <c r="DM239" s="1553"/>
      <c r="DN239" s="1553"/>
      <c r="DO239" s="1553"/>
      <c r="DP239" s="1553"/>
      <c r="DQ239" s="1553"/>
      <c r="DR239" s="1553"/>
      <c r="DS239" s="1553"/>
      <c r="DT239" s="1553"/>
      <c r="DU239" s="1553"/>
      <c r="DV239" s="1553"/>
      <c r="DW239" s="1553"/>
      <c r="DX239" s="1553"/>
      <c r="DY239" s="1553"/>
      <c r="DZ239" s="1553"/>
      <c r="EA239" s="1553"/>
      <c r="EB239" s="1553"/>
      <c r="EC239" s="1553"/>
      <c r="ED239" s="1553"/>
      <c r="EE239" s="1553"/>
      <c r="EF239" s="1553"/>
      <c r="EG239" s="1553"/>
      <c r="EH239" s="1553"/>
      <c r="EI239" s="1553"/>
      <c r="EJ239" s="1553"/>
      <c r="EK239" s="1553"/>
      <c r="EL239" s="1553"/>
      <c r="EM239" s="1553"/>
      <c r="EN239" s="1553"/>
      <c r="EO239" s="1553"/>
      <c r="EP239" s="1553"/>
      <c r="EQ239" s="1553"/>
      <c r="ER239" s="1553"/>
      <c r="ES239" s="1553"/>
      <c r="ET239" s="1553"/>
      <c r="EU239" s="1553"/>
      <c r="EV239" s="1553"/>
      <c r="EW239" s="1553"/>
      <c r="EX239" s="1553"/>
      <c r="EY239" s="1553"/>
      <c r="EZ239" s="1553"/>
      <c r="FA239" s="1602"/>
      <c r="FB239" s="1570"/>
      <c r="FC239" s="1570"/>
      <c r="FD239" s="1570"/>
      <c r="FE239" s="1570"/>
      <c r="FF239" s="1570"/>
      <c r="FG239" s="1570"/>
      <c r="FH239" s="1570"/>
      <c r="FI239" s="1570"/>
      <c r="FJ239" s="1570"/>
      <c r="FK239" s="1570"/>
      <c r="FL239" s="1570"/>
      <c r="FM239" s="1570"/>
      <c r="FN239" s="1570"/>
      <c r="FO239" s="1570"/>
      <c r="FP239" s="1570"/>
      <c r="FQ239" s="1570"/>
      <c r="FR239" s="1570"/>
      <c r="FS239" s="1570"/>
      <c r="FT239" s="1570"/>
      <c r="FU239" s="1570"/>
      <c r="FV239" s="1570"/>
      <c r="FW239" s="1570"/>
      <c r="FX239" s="1570"/>
      <c r="FY239" s="1570"/>
      <c r="FZ239" s="1570"/>
      <c r="GA239" s="1570"/>
      <c r="GB239" s="1570"/>
      <c r="GC239" s="1570"/>
      <c r="GD239" s="1570"/>
      <c r="GE239" s="1570"/>
      <c r="GF239" s="1570"/>
      <c r="GG239" s="1570"/>
      <c r="GH239" s="1570"/>
      <c r="GI239" s="1570"/>
      <c r="GJ239" s="1570"/>
      <c r="GK239" s="1570"/>
      <c r="GL239" s="1570"/>
      <c r="GM239" s="1570"/>
      <c r="GN239" s="1570"/>
      <c r="GO239" s="1570"/>
      <c r="GP239" s="1570"/>
      <c r="GQ239" s="1570"/>
      <c r="GR239" s="1570"/>
      <c r="GS239" s="1570"/>
      <c r="GT239" s="1570"/>
      <c r="GU239" s="1570"/>
      <c r="GV239" s="1570"/>
      <c r="GW239" s="1570"/>
      <c r="GX239" s="1570"/>
      <c r="GY239" s="1570"/>
      <c r="GZ239" s="1570"/>
      <c r="HA239" s="1570"/>
      <c r="HB239" s="1570"/>
      <c r="HC239" s="1570"/>
      <c r="HD239" s="1570"/>
      <c r="HE239" s="1570"/>
      <c r="HF239" s="1570"/>
      <c r="HG239" s="1570"/>
      <c r="HH239" s="1570"/>
      <c r="HI239" s="1570"/>
      <c r="HJ239" s="1570"/>
      <c r="HK239" s="1570"/>
      <c r="HL239" s="1570"/>
      <c r="HM239" s="1570"/>
      <c r="HN239" s="1570"/>
      <c r="HO239" s="1570"/>
      <c r="HP239" s="1570"/>
      <c r="HQ239" s="1570"/>
      <c r="HR239" s="1570"/>
      <c r="HS239" s="1570"/>
      <c r="HT239" s="1570"/>
      <c r="HU239" s="1570"/>
      <c r="HV239" s="1570"/>
      <c r="HW239" s="1570"/>
      <c r="HX239" s="1570"/>
      <c r="HY239" s="1570"/>
      <c r="HZ239" s="1570"/>
      <c r="IA239" s="1570"/>
      <c r="IB239" s="1570"/>
      <c r="IC239" s="1570"/>
      <c r="ID239" s="1570"/>
      <c r="IE239" s="1570"/>
      <c r="IF239" s="1570"/>
      <c r="IG239" s="1570"/>
      <c r="IH239" s="1570"/>
      <c r="II239" s="1570"/>
      <c r="IJ239" s="1570"/>
      <c r="IK239" s="1570"/>
      <c r="IL239" s="1570"/>
      <c r="IM239" s="1570"/>
      <c r="IN239" s="1570"/>
      <c r="IO239" s="1570"/>
      <c r="IP239" s="1570"/>
      <c r="IQ239" s="1570"/>
      <c r="IR239" s="1570"/>
      <c r="IS239" s="1570"/>
      <c r="IT239" s="1570"/>
      <c r="IU239" s="1570"/>
      <c r="IV239" s="1570"/>
      <c r="IW239" s="1570"/>
      <c r="IX239" s="1570"/>
      <c r="IY239" s="1570"/>
      <c r="IZ239" s="1570"/>
      <c r="JA239" s="1570"/>
      <c r="JB239" s="1570"/>
      <c r="JC239" s="1570"/>
      <c r="JD239" s="1570"/>
      <c r="JE239" s="1570"/>
      <c r="JF239" s="1570"/>
      <c r="JG239" s="1570"/>
      <c r="JH239" s="1570"/>
      <c r="JI239" s="1570"/>
      <c r="JJ239" s="1570"/>
      <c r="JK239" s="1570"/>
      <c r="JL239" s="1570"/>
      <c r="JM239" s="1570"/>
      <c r="JN239" s="1570"/>
      <c r="JO239" s="1570"/>
      <c r="JP239" s="1570"/>
      <c r="JQ239" s="1570"/>
      <c r="JR239" s="1570"/>
      <c r="JS239" s="1570"/>
      <c r="JT239" s="1570"/>
      <c r="JU239" s="1570"/>
      <c r="JV239" s="1570"/>
      <c r="JW239" s="1570"/>
      <c r="JX239" s="1570"/>
      <c r="JY239" s="1570"/>
      <c r="JZ239" s="1570"/>
      <c r="KA239" s="1570"/>
      <c r="KB239" s="1570"/>
      <c r="KC239" s="1570"/>
      <c r="KD239" s="1570"/>
      <c r="KE239" s="1570"/>
      <c r="KF239" s="1570"/>
      <c r="KG239" s="1570"/>
      <c r="KH239" s="1570"/>
      <c r="KI239" s="1570"/>
      <c r="KJ239" s="1570"/>
      <c r="KK239" s="1570"/>
      <c r="KL239" s="1570"/>
      <c r="KM239" s="1570"/>
      <c r="KN239" s="1570"/>
      <c r="KO239" s="1570"/>
      <c r="KP239" s="1570"/>
      <c r="KQ239" s="1570"/>
      <c r="KR239" s="1570"/>
      <c r="KS239" s="1570"/>
      <c r="KT239" s="1570"/>
      <c r="KU239" s="1570"/>
      <c r="KV239" s="1570"/>
      <c r="KW239" s="1570"/>
      <c r="KX239" s="1570"/>
      <c r="KY239" s="1570"/>
      <c r="KZ239" s="1570"/>
      <c r="LA239" s="1570"/>
      <c r="LB239" s="1570"/>
      <c r="LC239" s="1570"/>
      <c r="LD239" s="1570"/>
      <c r="LE239" s="1570"/>
      <c r="LF239" s="1570"/>
      <c r="LG239" s="1570"/>
      <c r="LH239" s="1570"/>
      <c r="LI239" s="1570"/>
      <c r="LJ239" s="1570"/>
      <c r="LK239" s="1570"/>
      <c r="LL239" s="1570"/>
      <c r="LM239" s="1570"/>
      <c r="LN239" s="1570"/>
      <c r="LO239" s="1570"/>
      <c r="LP239" s="1570"/>
      <c r="LQ239" s="1570"/>
      <c r="LR239" s="1570"/>
      <c r="LS239" s="1570"/>
      <c r="LT239" s="1570"/>
      <c r="LU239" s="1570"/>
      <c r="LV239" s="1570"/>
      <c r="LW239" s="1570"/>
      <c r="LX239" s="1570"/>
      <c r="LY239" s="1570"/>
      <c r="LZ239" s="1570"/>
      <c r="MA239" s="1570"/>
      <c r="MB239" s="1570"/>
      <c r="MC239" s="1570"/>
      <c r="MD239" s="1570"/>
      <c r="ME239" s="1570"/>
      <c r="MF239" s="1570"/>
      <c r="MG239" s="1570"/>
      <c r="MH239" s="1570"/>
      <c r="MI239" s="1570"/>
      <c r="MJ239" s="1570"/>
      <c r="MK239" s="1570"/>
      <c r="ML239" s="1570"/>
      <c r="MM239" s="1570"/>
      <c r="MN239" s="1570"/>
      <c r="MO239" s="1570"/>
      <c r="MP239" s="1570"/>
      <c r="MQ239" s="1570"/>
      <c r="MR239" s="1570"/>
      <c r="MS239" s="1570"/>
      <c r="MT239" s="1570"/>
      <c r="MU239" s="1570"/>
      <c r="MV239" s="1570"/>
      <c r="MW239" s="1570"/>
      <c r="MX239" s="1570"/>
      <c r="MY239" s="1570"/>
      <c r="MZ239" s="1570"/>
      <c r="NA239" s="1570"/>
      <c r="NB239" s="1570"/>
      <c r="NC239" s="1570"/>
      <c r="ND239" s="1570"/>
      <c r="NE239" s="1570"/>
      <c r="NF239" s="1570"/>
      <c r="NG239" s="1570"/>
      <c r="NH239" s="1570"/>
      <c r="NI239" s="1570"/>
      <c r="NJ239" s="1570"/>
      <c r="NK239" s="1570"/>
      <c r="NL239" s="1570"/>
      <c r="NM239" s="1570"/>
      <c r="NN239" s="1570"/>
      <c r="NO239" s="1570"/>
      <c r="NP239" s="1570"/>
      <c r="NQ239" s="1570"/>
      <c r="NR239" s="1570"/>
      <c r="NS239" s="1570"/>
      <c r="NT239" s="1570"/>
      <c r="NU239" s="1570"/>
      <c r="NV239" s="1570"/>
    </row>
    <row r="240" spans="1:386" s="1558" customFormat="1" ht="42.6" customHeight="1">
      <c r="A240" s="1882"/>
      <c r="B240" s="1946" t="s">
        <v>924</v>
      </c>
      <c r="C240" s="1947"/>
      <c r="D240" s="1948"/>
      <c r="E240" s="1949">
        <v>882.726</v>
      </c>
      <c r="F240" s="1950" t="s">
        <v>1007</v>
      </c>
      <c r="G240" s="1949">
        <v>200</v>
      </c>
      <c r="H240" s="1760"/>
      <c r="I240" s="1806"/>
      <c r="J240" s="1789"/>
      <c r="K240" s="1789"/>
      <c r="L240" s="1761"/>
      <c r="M240" s="1888"/>
      <c r="N240" s="1889"/>
      <c r="O240" s="1771"/>
      <c r="P240" s="1771"/>
      <c r="Q240" s="1888"/>
      <c r="R240" s="1889"/>
      <c r="S240" s="1889"/>
      <c r="T240" s="1888"/>
      <c r="U240" s="1711"/>
      <c r="V240" s="1689">
        <f t="shared" si="105"/>
        <v>882.726</v>
      </c>
      <c r="W240" s="1647"/>
      <c r="X240" s="1648"/>
      <c r="Y240" s="1994"/>
      <c r="Z240" s="1647"/>
      <c r="AA240" s="1648"/>
      <c r="AB240" s="1649"/>
      <c r="AC240" s="1649"/>
      <c r="AD240" s="1994"/>
      <c r="AE240" s="1990"/>
      <c r="AF240" s="1646">
        <v>1</v>
      </c>
      <c r="AG240" s="1543">
        <f t="shared" si="108"/>
        <v>882.726</v>
      </c>
      <c r="AH240" s="1646"/>
      <c r="AI240" s="1543">
        <f t="shared" si="109"/>
        <v>0</v>
      </c>
      <c r="AJ240" s="1646"/>
      <c r="AK240" s="1543">
        <f t="shared" si="110"/>
        <v>0</v>
      </c>
      <c r="AL240" s="1646"/>
      <c r="AM240" s="1543">
        <f t="shared" si="111"/>
        <v>0</v>
      </c>
      <c r="AN240" s="1553"/>
      <c r="AO240" s="1553"/>
      <c r="AP240" s="1553"/>
      <c r="AQ240" s="1553"/>
      <c r="AR240" s="1553"/>
      <c r="AS240" s="1553"/>
      <c r="AT240" s="1553"/>
      <c r="AU240" s="1553"/>
      <c r="AV240" s="1553"/>
      <c r="AW240" s="1553"/>
      <c r="AX240" s="1553"/>
      <c r="AY240" s="1553"/>
      <c r="AZ240" s="1553"/>
      <c r="BA240" s="1553"/>
      <c r="BB240" s="1553"/>
      <c r="BC240" s="1553"/>
      <c r="BD240" s="1553"/>
      <c r="BE240" s="1553"/>
      <c r="BF240" s="1553"/>
      <c r="BG240" s="1553"/>
      <c r="BH240" s="1553"/>
      <c r="BI240" s="1553"/>
      <c r="BJ240" s="1553"/>
      <c r="BK240" s="1553"/>
      <c r="BL240" s="1553"/>
      <c r="BM240" s="1553"/>
      <c r="BN240" s="1553"/>
      <c r="BO240" s="1553"/>
      <c r="BP240" s="1553"/>
      <c r="BQ240" s="1553"/>
      <c r="BR240" s="1553"/>
      <c r="BS240" s="1553"/>
      <c r="BT240" s="1553"/>
      <c r="BU240" s="1553"/>
      <c r="BV240" s="1553"/>
      <c r="BW240" s="1553"/>
      <c r="BX240" s="1553"/>
      <c r="BY240" s="1553"/>
      <c r="BZ240" s="1553"/>
      <c r="CA240" s="1553"/>
      <c r="CB240" s="1553"/>
      <c r="CC240" s="1553"/>
      <c r="CD240" s="1553"/>
      <c r="CE240" s="1553"/>
      <c r="CF240" s="1553"/>
      <c r="CG240" s="1553"/>
      <c r="CH240" s="1553"/>
      <c r="CI240" s="1553"/>
      <c r="CJ240" s="1553"/>
      <c r="CK240" s="1553"/>
      <c r="CL240" s="1553"/>
      <c r="CM240" s="1553"/>
      <c r="CN240" s="1553"/>
      <c r="CO240" s="1553"/>
      <c r="CP240" s="1553"/>
      <c r="CQ240" s="1553"/>
      <c r="CR240" s="1553"/>
      <c r="CS240" s="1553"/>
      <c r="CT240" s="1553"/>
      <c r="CU240" s="1553"/>
      <c r="CV240" s="1553"/>
      <c r="CW240" s="1553"/>
      <c r="CX240" s="1553"/>
      <c r="CY240" s="1553"/>
      <c r="CZ240" s="1553"/>
      <c r="DA240" s="1553"/>
      <c r="DB240" s="1553"/>
      <c r="DC240" s="1553"/>
      <c r="DD240" s="1553"/>
      <c r="DE240" s="1553"/>
      <c r="DF240" s="1553"/>
      <c r="DG240" s="1553"/>
      <c r="DH240" s="1553"/>
      <c r="DI240" s="1553"/>
      <c r="DJ240" s="1553"/>
      <c r="DK240" s="1553"/>
      <c r="DL240" s="1553"/>
      <c r="DM240" s="1553"/>
      <c r="DN240" s="1553"/>
      <c r="DO240" s="1553"/>
      <c r="DP240" s="1553"/>
      <c r="DQ240" s="1553"/>
      <c r="DR240" s="1553"/>
      <c r="DS240" s="1553"/>
      <c r="DT240" s="1553"/>
      <c r="DU240" s="1553"/>
      <c r="DV240" s="1553"/>
      <c r="DW240" s="1553"/>
      <c r="DX240" s="1553"/>
      <c r="DY240" s="1553"/>
      <c r="DZ240" s="1553"/>
      <c r="EA240" s="1553"/>
      <c r="EB240" s="1553"/>
      <c r="EC240" s="1553"/>
      <c r="ED240" s="1553"/>
      <c r="EE240" s="1553"/>
      <c r="EF240" s="1553"/>
      <c r="EG240" s="1553"/>
      <c r="EH240" s="1553"/>
      <c r="EI240" s="1553"/>
      <c r="EJ240" s="1553"/>
      <c r="EK240" s="1553"/>
      <c r="EL240" s="1553"/>
      <c r="EM240" s="1553"/>
      <c r="EN240" s="1553"/>
      <c r="EO240" s="1553"/>
      <c r="EP240" s="1553"/>
      <c r="EQ240" s="1553"/>
      <c r="ER240" s="1553"/>
      <c r="ES240" s="1553"/>
      <c r="ET240" s="1553"/>
      <c r="EU240" s="1553"/>
      <c r="EV240" s="1553"/>
      <c r="EW240" s="1553"/>
      <c r="EX240" s="1553"/>
      <c r="EY240" s="1553"/>
      <c r="EZ240" s="1553"/>
      <c r="FA240" s="1602"/>
      <c r="FB240" s="1570"/>
      <c r="FC240" s="1570"/>
      <c r="FD240" s="1570"/>
      <c r="FE240" s="1570"/>
      <c r="FF240" s="1570"/>
      <c r="FG240" s="1570"/>
      <c r="FH240" s="1570"/>
      <c r="FI240" s="1570"/>
      <c r="FJ240" s="1570"/>
      <c r="FK240" s="1570"/>
      <c r="FL240" s="1570"/>
      <c r="FM240" s="1570"/>
      <c r="FN240" s="1570"/>
      <c r="FO240" s="1570"/>
      <c r="FP240" s="1570"/>
      <c r="FQ240" s="1570"/>
      <c r="FR240" s="1570"/>
      <c r="FS240" s="1570"/>
      <c r="FT240" s="1570"/>
      <c r="FU240" s="1570"/>
      <c r="FV240" s="1570"/>
      <c r="FW240" s="1570"/>
      <c r="FX240" s="1570"/>
      <c r="FY240" s="1570"/>
      <c r="FZ240" s="1570"/>
      <c r="GA240" s="1570"/>
      <c r="GB240" s="1570"/>
      <c r="GC240" s="1570"/>
      <c r="GD240" s="1570"/>
      <c r="GE240" s="1570"/>
      <c r="GF240" s="1570"/>
      <c r="GG240" s="1570"/>
      <c r="GH240" s="1570"/>
      <c r="GI240" s="1570"/>
      <c r="GJ240" s="1570"/>
      <c r="GK240" s="1570"/>
      <c r="GL240" s="1570"/>
      <c r="GM240" s="1570"/>
      <c r="GN240" s="1570"/>
      <c r="GO240" s="1570"/>
      <c r="GP240" s="1570"/>
      <c r="GQ240" s="1570"/>
      <c r="GR240" s="1570"/>
      <c r="GS240" s="1570"/>
      <c r="GT240" s="1570"/>
      <c r="GU240" s="1570"/>
      <c r="GV240" s="1570"/>
      <c r="GW240" s="1570"/>
      <c r="GX240" s="1570"/>
      <c r="GY240" s="1570"/>
      <c r="GZ240" s="1570"/>
      <c r="HA240" s="1570"/>
      <c r="HB240" s="1570"/>
      <c r="HC240" s="1570"/>
      <c r="HD240" s="1570"/>
      <c r="HE240" s="1570"/>
      <c r="HF240" s="1570"/>
      <c r="HG240" s="1570"/>
      <c r="HH240" s="1570"/>
      <c r="HI240" s="1570"/>
      <c r="HJ240" s="1570"/>
      <c r="HK240" s="1570"/>
      <c r="HL240" s="1570"/>
      <c r="HM240" s="1570"/>
      <c r="HN240" s="1570"/>
      <c r="HO240" s="1570"/>
      <c r="HP240" s="1570"/>
      <c r="HQ240" s="1570"/>
      <c r="HR240" s="1570"/>
      <c r="HS240" s="1570"/>
      <c r="HT240" s="1570"/>
      <c r="HU240" s="1570"/>
      <c r="HV240" s="1570"/>
      <c r="HW240" s="1570"/>
      <c r="HX240" s="1570"/>
      <c r="HY240" s="1570"/>
      <c r="HZ240" s="1570"/>
      <c r="IA240" s="1570"/>
      <c r="IB240" s="1570"/>
      <c r="IC240" s="1570"/>
      <c r="ID240" s="1570"/>
      <c r="IE240" s="1570"/>
      <c r="IF240" s="1570"/>
      <c r="IG240" s="1570"/>
      <c r="IH240" s="1570"/>
      <c r="II240" s="1570"/>
      <c r="IJ240" s="1570"/>
      <c r="IK240" s="1570"/>
      <c r="IL240" s="1570"/>
      <c r="IM240" s="1570"/>
      <c r="IN240" s="1570"/>
      <c r="IO240" s="1570"/>
      <c r="IP240" s="1570"/>
      <c r="IQ240" s="1570"/>
      <c r="IR240" s="1570"/>
      <c r="IS240" s="1570"/>
      <c r="IT240" s="1570"/>
      <c r="IU240" s="1570"/>
      <c r="IV240" s="1570"/>
      <c r="IW240" s="1570"/>
      <c r="IX240" s="1570"/>
      <c r="IY240" s="1570"/>
      <c r="IZ240" s="1570"/>
      <c r="JA240" s="1570"/>
      <c r="JB240" s="1570"/>
      <c r="JC240" s="1570"/>
      <c r="JD240" s="1570"/>
      <c r="JE240" s="1570"/>
      <c r="JF240" s="1570"/>
      <c r="JG240" s="1570"/>
      <c r="JH240" s="1570"/>
      <c r="JI240" s="1570"/>
      <c r="JJ240" s="1570"/>
      <c r="JK240" s="1570"/>
      <c r="JL240" s="1570"/>
      <c r="JM240" s="1570"/>
      <c r="JN240" s="1570"/>
      <c r="JO240" s="1570"/>
      <c r="JP240" s="1570"/>
      <c r="JQ240" s="1570"/>
      <c r="JR240" s="1570"/>
      <c r="JS240" s="1570"/>
      <c r="JT240" s="1570"/>
      <c r="JU240" s="1570"/>
      <c r="JV240" s="1570"/>
      <c r="JW240" s="1570"/>
      <c r="JX240" s="1570"/>
      <c r="JY240" s="1570"/>
      <c r="JZ240" s="1570"/>
      <c r="KA240" s="1570"/>
      <c r="KB240" s="1570"/>
      <c r="KC240" s="1570"/>
      <c r="KD240" s="1570"/>
      <c r="KE240" s="1570"/>
      <c r="KF240" s="1570"/>
      <c r="KG240" s="1570"/>
      <c r="KH240" s="1570"/>
      <c r="KI240" s="1570"/>
      <c r="KJ240" s="1570"/>
      <c r="KK240" s="1570"/>
      <c r="KL240" s="1570"/>
      <c r="KM240" s="1570"/>
      <c r="KN240" s="1570"/>
      <c r="KO240" s="1570"/>
      <c r="KP240" s="1570"/>
      <c r="KQ240" s="1570"/>
      <c r="KR240" s="1570"/>
      <c r="KS240" s="1570"/>
      <c r="KT240" s="1570"/>
      <c r="KU240" s="1570"/>
      <c r="KV240" s="1570"/>
      <c r="KW240" s="1570"/>
      <c r="KX240" s="1570"/>
      <c r="KY240" s="1570"/>
      <c r="KZ240" s="1570"/>
      <c r="LA240" s="1570"/>
      <c r="LB240" s="1570"/>
      <c r="LC240" s="1570"/>
      <c r="LD240" s="1570"/>
      <c r="LE240" s="1570"/>
      <c r="LF240" s="1570"/>
      <c r="LG240" s="1570"/>
      <c r="LH240" s="1570"/>
      <c r="LI240" s="1570"/>
      <c r="LJ240" s="1570"/>
      <c r="LK240" s="1570"/>
      <c r="LL240" s="1570"/>
      <c r="LM240" s="1570"/>
      <c r="LN240" s="1570"/>
      <c r="LO240" s="1570"/>
      <c r="LP240" s="1570"/>
      <c r="LQ240" s="1570"/>
      <c r="LR240" s="1570"/>
      <c r="LS240" s="1570"/>
      <c r="LT240" s="1570"/>
      <c r="LU240" s="1570"/>
      <c r="LV240" s="1570"/>
      <c r="LW240" s="1570"/>
      <c r="LX240" s="1570"/>
      <c r="LY240" s="1570"/>
      <c r="LZ240" s="1570"/>
      <c r="MA240" s="1570"/>
      <c r="MB240" s="1570"/>
      <c r="MC240" s="1570"/>
      <c r="MD240" s="1570"/>
      <c r="ME240" s="1570"/>
      <c r="MF240" s="1570"/>
      <c r="MG240" s="1570"/>
      <c r="MH240" s="1570"/>
      <c r="MI240" s="1570"/>
      <c r="MJ240" s="1570"/>
      <c r="MK240" s="1570"/>
      <c r="ML240" s="1570"/>
      <c r="MM240" s="1570"/>
      <c r="MN240" s="1570"/>
      <c r="MO240" s="1570"/>
      <c r="MP240" s="1570"/>
      <c r="MQ240" s="1570"/>
      <c r="MR240" s="1570"/>
      <c r="MS240" s="1570"/>
      <c r="MT240" s="1570"/>
      <c r="MU240" s="1570"/>
      <c r="MV240" s="1570"/>
      <c r="MW240" s="1570"/>
      <c r="MX240" s="1570"/>
      <c r="MY240" s="1570"/>
      <c r="MZ240" s="1570"/>
      <c r="NA240" s="1570"/>
      <c r="NB240" s="1570"/>
      <c r="NC240" s="1570"/>
      <c r="ND240" s="1570"/>
      <c r="NE240" s="1570"/>
      <c r="NF240" s="1570"/>
      <c r="NG240" s="1570"/>
      <c r="NH240" s="1570"/>
      <c r="NI240" s="1570"/>
      <c r="NJ240" s="1570"/>
      <c r="NK240" s="1570"/>
      <c r="NL240" s="1570"/>
      <c r="NM240" s="1570"/>
      <c r="NN240" s="1570"/>
      <c r="NO240" s="1570"/>
      <c r="NP240" s="1570"/>
      <c r="NQ240" s="1570"/>
      <c r="NR240" s="1570"/>
      <c r="NS240" s="1570"/>
      <c r="NT240" s="1570"/>
      <c r="NU240" s="1570"/>
      <c r="NV240" s="1570"/>
    </row>
    <row r="241" spans="1:386" s="1558" customFormat="1" ht="34.799999999999997" customHeight="1">
      <c r="A241" s="1882"/>
      <c r="B241" s="1946" t="s">
        <v>925</v>
      </c>
      <c r="C241" s="1947"/>
      <c r="D241" s="1948"/>
      <c r="E241" s="1949">
        <v>2655.5369999999998</v>
      </c>
      <c r="F241" s="1950" t="s">
        <v>1009</v>
      </c>
      <c r="G241" s="1949">
        <v>3000</v>
      </c>
      <c r="H241" s="1760"/>
      <c r="I241" s="1806"/>
      <c r="J241" s="1789"/>
      <c r="K241" s="1789"/>
      <c r="L241" s="1761"/>
      <c r="M241" s="1888"/>
      <c r="N241" s="1889"/>
      <c r="O241" s="1771"/>
      <c r="P241" s="1771"/>
      <c r="Q241" s="1888"/>
      <c r="R241" s="1889"/>
      <c r="S241" s="1889"/>
      <c r="T241" s="1888"/>
      <c r="U241" s="1711"/>
      <c r="V241" s="1689">
        <f t="shared" si="105"/>
        <v>2655.5369999999998</v>
      </c>
      <c r="W241" s="1647"/>
      <c r="X241" s="1648"/>
      <c r="Y241" s="1994"/>
      <c r="Z241" s="1647"/>
      <c r="AA241" s="1648"/>
      <c r="AB241" s="1649"/>
      <c r="AC241" s="1649"/>
      <c r="AD241" s="1994"/>
      <c r="AE241" s="1990"/>
      <c r="AF241" s="1646"/>
      <c r="AG241" s="1543">
        <f t="shared" si="108"/>
        <v>0</v>
      </c>
      <c r="AH241" s="1646"/>
      <c r="AI241" s="1543">
        <f t="shared" si="109"/>
        <v>0</v>
      </c>
      <c r="AJ241" s="1646">
        <v>1</v>
      </c>
      <c r="AK241" s="1543">
        <f t="shared" si="110"/>
        <v>2655.5369999999998</v>
      </c>
      <c r="AL241" s="1646"/>
      <c r="AM241" s="1543">
        <f t="shared" si="111"/>
        <v>0</v>
      </c>
      <c r="AN241" s="1553"/>
      <c r="AO241" s="1553"/>
      <c r="AP241" s="1553"/>
      <c r="AQ241" s="1553"/>
      <c r="AR241" s="1553"/>
      <c r="AS241" s="1553"/>
      <c r="AT241" s="1553"/>
      <c r="AU241" s="1553"/>
      <c r="AV241" s="1553"/>
      <c r="AW241" s="1553"/>
      <c r="AX241" s="1553"/>
      <c r="AY241" s="1553"/>
      <c r="AZ241" s="1553"/>
      <c r="BA241" s="1553"/>
      <c r="BB241" s="1553"/>
      <c r="BC241" s="1553"/>
      <c r="BD241" s="1553"/>
      <c r="BE241" s="1553"/>
      <c r="BF241" s="1553"/>
      <c r="BG241" s="1553"/>
      <c r="BH241" s="1553"/>
      <c r="BI241" s="1553"/>
      <c r="BJ241" s="1553"/>
      <c r="BK241" s="1553"/>
      <c r="BL241" s="1553"/>
      <c r="BM241" s="1553"/>
      <c r="BN241" s="1553"/>
      <c r="BO241" s="1553"/>
      <c r="BP241" s="1553"/>
      <c r="BQ241" s="1553"/>
      <c r="BR241" s="1553"/>
      <c r="BS241" s="1553"/>
      <c r="BT241" s="1553"/>
      <c r="BU241" s="1553"/>
      <c r="BV241" s="1553"/>
      <c r="BW241" s="1553"/>
      <c r="BX241" s="1553"/>
      <c r="BY241" s="1553"/>
      <c r="BZ241" s="1553"/>
      <c r="CA241" s="1553"/>
      <c r="CB241" s="1553"/>
      <c r="CC241" s="1553"/>
      <c r="CD241" s="1553"/>
      <c r="CE241" s="1553"/>
      <c r="CF241" s="1553"/>
      <c r="CG241" s="1553"/>
      <c r="CH241" s="1553"/>
      <c r="CI241" s="1553"/>
      <c r="CJ241" s="1553"/>
      <c r="CK241" s="1553"/>
      <c r="CL241" s="1553"/>
      <c r="CM241" s="1553"/>
      <c r="CN241" s="1553"/>
      <c r="CO241" s="1553"/>
      <c r="CP241" s="1553"/>
      <c r="CQ241" s="1553"/>
      <c r="CR241" s="1553"/>
      <c r="CS241" s="1553"/>
      <c r="CT241" s="1553"/>
      <c r="CU241" s="1553"/>
      <c r="CV241" s="1553"/>
      <c r="CW241" s="1553"/>
      <c r="CX241" s="1553"/>
      <c r="CY241" s="1553"/>
      <c r="CZ241" s="1553"/>
      <c r="DA241" s="1553"/>
      <c r="DB241" s="1553"/>
      <c r="DC241" s="1553"/>
      <c r="DD241" s="1553"/>
      <c r="DE241" s="1553"/>
      <c r="DF241" s="1553"/>
      <c r="DG241" s="1553"/>
      <c r="DH241" s="1553"/>
      <c r="DI241" s="1553"/>
      <c r="DJ241" s="1553"/>
      <c r="DK241" s="1553"/>
      <c r="DL241" s="1553"/>
      <c r="DM241" s="1553"/>
      <c r="DN241" s="1553"/>
      <c r="DO241" s="1553"/>
      <c r="DP241" s="1553"/>
      <c r="DQ241" s="1553"/>
      <c r="DR241" s="1553"/>
      <c r="DS241" s="1553"/>
      <c r="DT241" s="1553"/>
      <c r="DU241" s="1553"/>
      <c r="DV241" s="1553"/>
      <c r="DW241" s="1553"/>
      <c r="DX241" s="1553"/>
      <c r="DY241" s="1553"/>
      <c r="DZ241" s="1553"/>
      <c r="EA241" s="1553"/>
      <c r="EB241" s="1553"/>
      <c r="EC241" s="1553"/>
      <c r="ED241" s="1553"/>
      <c r="EE241" s="1553"/>
      <c r="EF241" s="1553"/>
      <c r="EG241" s="1553"/>
      <c r="EH241" s="1553"/>
      <c r="EI241" s="1553"/>
      <c r="EJ241" s="1553"/>
      <c r="EK241" s="1553"/>
      <c r="EL241" s="1553"/>
      <c r="EM241" s="1553"/>
      <c r="EN241" s="1553"/>
      <c r="EO241" s="1553"/>
      <c r="EP241" s="1553"/>
      <c r="EQ241" s="1553"/>
      <c r="ER241" s="1553"/>
      <c r="ES241" s="1553"/>
      <c r="ET241" s="1553"/>
      <c r="EU241" s="1553"/>
      <c r="EV241" s="1553"/>
      <c r="EW241" s="1553"/>
      <c r="EX241" s="1553"/>
      <c r="EY241" s="1553"/>
      <c r="EZ241" s="1553"/>
      <c r="FA241" s="1602"/>
      <c r="FB241" s="1570"/>
      <c r="FC241" s="1570"/>
      <c r="FD241" s="1570"/>
      <c r="FE241" s="1570"/>
      <c r="FF241" s="1570"/>
      <c r="FG241" s="1570"/>
      <c r="FH241" s="1570"/>
      <c r="FI241" s="1570"/>
      <c r="FJ241" s="1570"/>
      <c r="FK241" s="1570"/>
      <c r="FL241" s="1570"/>
      <c r="FM241" s="1570"/>
      <c r="FN241" s="1570"/>
      <c r="FO241" s="1570"/>
      <c r="FP241" s="1570"/>
      <c r="FQ241" s="1570"/>
      <c r="FR241" s="1570"/>
      <c r="FS241" s="1570"/>
      <c r="FT241" s="1570"/>
      <c r="FU241" s="1570"/>
      <c r="FV241" s="1570"/>
      <c r="FW241" s="1570"/>
      <c r="FX241" s="1570"/>
      <c r="FY241" s="1570"/>
      <c r="FZ241" s="1570"/>
      <c r="GA241" s="1570"/>
      <c r="GB241" s="1570"/>
      <c r="GC241" s="1570"/>
      <c r="GD241" s="1570"/>
      <c r="GE241" s="1570"/>
      <c r="GF241" s="1570"/>
      <c r="GG241" s="1570"/>
      <c r="GH241" s="1570"/>
      <c r="GI241" s="1570"/>
      <c r="GJ241" s="1570"/>
      <c r="GK241" s="1570"/>
      <c r="GL241" s="1570"/>
      <c r="GM241" s="1570"/>
      <c r="GN241" s="1570"/>
      <c r="GO241" s="1570"/>
      <c r="GP241" s="1570"/>
      <c r="GQ241" s="1570"/>
      <c r="GR241" s="1570"/>
      <c r="GS241" s="1570"/>
      <c r="GT241" s="1570"/>
      <c r="GU241" s="1570"/>
      <c r="GV241" s="1570"/>
      <c r="GW241" s="1570"/>
      <c r="GX241" s="1570"/>
      <c r="GY241" s="1570"/>
      <c r="GZ241" s="1570"/>
      <c r="HA241" s="1570"/>
      <c r="HB241" s="1570"/>
      <c r="HC241" s="1570"/>
      <c r="HD241" s="1570"/>
      <c r="HE241" s="1570"/>
      <c r="HF241" s="1570"/>
      <c r="HG241" s="1570"/>
      <c r="HH241" s="1570"/>
      <c r="HI241" s="1570"/>
      <c r="HJ241" s="1570"/>
      <c r="HK241" s="1570"/>
      <c r="HL241" s="1570"/>
      <c r="HM241" s="1570"/>
      <c r="HN241" s="1570"/>
      <c r="HO241" s="1570"/>
      <c r="HP241" s="1570"/>
      <c r="HQ241" s="1570"/>
      <c r="HR241" s="1570"/>
      <c r="HS241" s="1570"/>
      <c r="HT241" s="1570"/>
      <c r="HU241" s="1570"/>
      <c r="HV241" s="1570"/>
      <c r="HW241" s="1570"/>
      <c r="HX241" s="1570"/>
      <c r="HY241" s="1570"/>
      <c r="HZ241" s="1570"/>
      <c r="IA241" s="1570"/>
      <c r="IB241" s="1570"/>
      <c r="IC241" s="1570"/>
      <c r="ID241" s="1570"/>
      <c r="IE241" s="1570"/>
      <c r="IF241" s="1570"/>
      <c r="IG241" s="1570"/>
      <c r="IH241" s="1570"/>
      <c r="II241" s="1570"/>
      <c r="IJ241" s="1570"/>
      <c r="IK241" s="1570"/>
      <c r="IL241" s="1570"/>
      <c r="IM241" s="1570"/>
      <c r="IN241" s="1570"/>
      <c r="IO241" s="1570"/>
      <c r="IP241" s="1570"/>
      <c r="IQ241" s="1570"/>
      <c r="IR241" s="1570"/>
      <c r="IS241" s="1570"/>
      <c r="IT241" s="1570"/>
      <c r="IU241" s="1570"/>
      <c r="IV241" s="1570"/>
      <c r="IW241" s="1570"/>
      <c r="IX241" s="1570"/>
      <c r="IY241" s="1570"/>
      <c r="IZ241" s="1570"/>
      <c r="JA241" s="1570"/>
      <c r="JB241" s="1570"/>
      <c r="JC241" s="1570"/>
      <c r="JD241" s="1570"/>
      <c r="JE241" s="1570"/>
      <c r="JF241" s="1570"/>
      <c r="JG241" s="1570"/>
      <c r="JH241" s="1570"/>
      <c r="JI241" s="1570"/>
      <c r="JJ241" s="1570"/>
      <c r="JK241" s="1570"/>
      <c r="JL241" s="1570"/>
      <c r="JM241" s="1570"/>
      <c r="JN241" s="1570"/>
      <c r="JO241" s="1570"/>
      <c r="JP241" s="1570"/>
      <c r="JQ241" s="1570"/>
      <c r="JR241" s="1570"/>
      <c r="JS241" s="1570"/>
      <c r="JT241" s="1570"/>
      <c r="JU241" s="1570"/>
      <c r="JV241" s="1570"/>
      <c r="JW241" s="1570"/>
      <c r="JX241" s="1570"/>
      <c r="JY241" s="1570"/>
      <c r="JZ241" s="1570"/>
      <c r="KA241" s="1570"/>
      <c r="KB241" s="1570"/>
      <c r="KC241" s="1570"/>
      <c r="KD241" s="1570"/>
      <c r="KE241" s="1570"/>
      <c r="KF241" s="1570"/>
      <c r="KG241" s="1570"/>
      <c r="KH241" s="1570"/>
      <c r="KI241" s="1570"/>
      <c r="KJ241" s="1570"/>
      <c r="KK241" s="1570"/>
      <c r="KL241" s="1570"/>
      <c r="KM241" s="1570"/>
      <c r="KN241" s="1570"/>
      <c r="KO241" s="1570"/>
      <c r="KP241" s="1570"/>
      <c r="KQ241" s="1570"/>
      <c r="KR241" s="1570"/>
      <c r="KS241" s="1570"/>
      <c r="KT241" s="1570"/>
      <c r="KU241" s="1570"/>
      <c r="KV241" s="1570"/>
      <c r="KW241" s="1570"/>
      <c r="KX241" s="1570"/>
      <c r="KY241" s="1570"/>
      <c r="KZ241" s="1570"/>
      <c r="LA241" s="1570"/>
      <c r="LB241" s="1570"/>
      <c r="LC241" s="1570"/>
      <c r="LD241" s="1570"/>
      <c r="LE241" s="1570"/>
      <c r="LF241" s="1570"/>
      <c r="LG241" s="1570"/>
      <c r="LH241" s="1570"/>
      <c r="LI241" s="1570"/>
      <c r="LJ241" s="1570"/>
      <c r="LK241" s="1570"/>
      <c r="LL241" s="1570"/>
      <c r="LM241" s="1570"/>
      <c r="LN241" s="1570"/>
      <c r="LO241" s="1570"/>
      <c r="LP241" s="1570"/>
      <c r="LQ241" s="1570"/>
      <c r="LR241" s="1570"/>
      <c r="LS241" s="1570"/>
      <c r="LT241" s="1570"/>
      <c r="LU241" s="1570"/>
      <c r="LV241" s="1570"/>
      <c r="LW241" s="1570"/>
      <c r="LX241" s="1570"/>
      <c r="LY241" s="1570"/>
      <c r="LZ241" s="1570"/>
      <c r="MA241" s="1570"/>
      <c r="MB241" s="1570"/>
      <c r="MC241" s="1570"/>
      <c r="MD241" s="1570"/>
      <c r="ME241" s="1570"/>
      <c r="MF241" s="1570"/>
      <c r="MG241" s="1570"/>
      <c r="MH241" s="1570"/>
      <c r="MI241" s="1570"/>
      <c r="MJ241" s="1570"/>
      <c r="MK241" s="1570"/>
      <c r="ML241" s="1570"/>
      <c r="MM241" s="1570"/>
      <c r="MN241" s="1570"/>
      <c r="MO241" s="1570"/>
      <c r="MP241" s="1570"/>
      <c r="MQ241" s="1570"/>
      <c r="MR241" s="1570"/>
      <c r="MS241" s="1570"/>
      <c r="MT241" s="1570"/>
      <c r="MU241" s="1570"/>
      <c r="MV241" s="1570"/>
      <c r="MW241" s="1570"/>
      <c r="MX241" s="1570"/>
      <c r="MY241" s="1570"/>
      <c r="MZ241" s="1570"/>
      <c r="NA241" s="1570"/>
      <c r="NB241" s="1570"/>
      <c r="NC241" s="1570"/>
      <c r="ND241" s="1570"/>
      <c r="NE241" s="1570"/>
      <c r="NF241" s="1570"/>
      <c r="NG241" s="1570"/>
      <c r="NH241" s="1570"/>
      <c r="NI241" s="1570"/>
      <c r="NJ241" s="1570"/>
      <c r="NK241" s="1570"/>
      <c r="NL241" s="1570"/>
      <c r="NM241" s="1570"/>
      <c r="NN241" s="1570"/>
      <c r="NO241" s="1570"/>
      <c r="NP241" s="1570"/>
      <c r="NQ241" s="1570"/>
      <c r="NR241" s="1570"/>
      <c r="NS241" s="1570"/>
      <c r="NT241" s="1570"/>
      <c r="NU241" s="1570"/>
      <c r="NV241" s="1570"/>
    </row>
    <row r="242" spans="1:386" s="1558" customFormat="1" ht="82.8">
      <c r="A242" s="1882"/>
      <c r="B242" s="1885" t="s">
        <v>607</v>
      </c>
      <c r="C242" s="1886" t="s">
        <v>558</v>
      </c>
      <c r="D242" s="1760" t="s">
        <v>1034</v>
      </c>
      <c r="E242" s="1887"/>
      <c r="F242" s="1850"/>
      <c r="G242" s="1887"/>
      <c r="I242" s="1806"/>
      <c r="J242" s="1789"/>
      <c r="K242" s="1789"/>
      <c r="L242" s="1761"/>
      <c r="M242" s="1888">
        <f t="shared" si="112"/>
        <v>5078</v>
      </c>
      <c r="N242" s="1889"/>
      <c r="O242" s="2069">
        <v>4200</v>
      </c>
      <c r="P242" s="2069">
        <v>878</v>
      </c>
      <c r="Q242" s="1888">
        <f t="shared" si="114"/>
        <v>5072</v>
      </c>
      <c r="R242" s="1889"/>
      <c r="S242" s="1546">
        <v>4200</v>
      </c>
      <c r="T242" s="1546">
        <v>872</v>
      </c>
      <c r="U242" s="1711"/>
      <c r="V242" s="1689">
        <f t="shared" si="105"/>
        <v>0</v>
      </c>
      <c r="W242" s="1647">
        <v>1</v>
      </c>
      <c r="X242" s="1648"/>
      <c r="Y242" s="1994"/>
      <c r="Z242" s="1647">
        <v>1</v>
      </c>
      <c r="AA242" s="1648"/>
      <c r="AB242" s="1649"/>
      <c r="AC242" s="1649"/>
      <c r="AD242" s="1994"/>
      <c r="AE242" s="1990"/>
      <c r="AF242" s="1646"/>
      <c r="AG242" s="1543">
        <f t="shared" si="108"/>
        <v>0</v>
      </c>
      <c r="AH242" s="1646"/>
      <c r="AI242" s="1543">
        <f t="shared" si="109"/>
        <v>0</v>
      </c>
      <c r="AJ242" s="1646"/>
      <c r="AK242" s="1543">
        <f t="shared" si="110"/>
        <v>0</v>
      </c>
      <c r="AL242" s="1646"/>
      <c r="AM242" s="1543">
        <f t="shared" si="111"/>
        <v>0</v>
      </c>
      <c r="AN242" s="1553"/>
      <c r="AO242" s="1553"/>
      <c r="AP242" s="1553"/>
      <c r="AQ242" s="1553"/>
      <c r="AR242" s="1553"/>
      <c r="AS242" s="1553"/>
      <c r="AT242" s="1553"/>
      <c r="AU242" s="1553"/>
      <c r="AV242" s="1553"/>
      <c r="AW242" s="1553"/>
      <c r="AX242" s="1553"/>
      <c r="AY242" s="1553"/>
      <c r="AZ242" s="1553"/>
      <c r="BA242" s="1553"/>
      <c r="BB242" s="1553"/>
      <c r="BC242" s="1553"/>
      <c r="BD242" s="1553"/>
      <c r="BE242" s="1553"/>
      <c r="BF242" s="1553"/>
      <c r="BG242" s="1553"/>
      <c r="BH242" s="1553"/>
      <c r="BI242" s="1553"/>
      <c r="BJ242" s="1553"/>
      <c r="BK242" s="1553"/>
      <c r="BL242" s="1553"/>
      <c r="BM242" s="1553"/>
      <c r="BN242" s="1553"/>
      <c r="BO242" s="1553"/>
      <c r="BP242" s="1553"/>
      <c r="BQ242" s="1553"/>
      <c r="BR242" s="1553"/>
      <c r="BS242" s="1553"/>
      <c r="BT242" s="1553"/>
      <c r="BU242" s="1553"/>
      <c r="BV242" s="1553"/>
      <c r="BW242" s="1553"/>
      <c r="BX242" s="1553"/>
      <c r="BY242" s="1553"/>
      <c r="BZ242" s="1553"/>
      <c r="CA242" s="1553"/>
      <c r="CB242" s="1553"/>
      <c r="CC242" s="1553"/>
      <c r="CD242" s="1553"/>
      <c r="CE242" s="1553"/>
      <c r="CF242" s="1553"/>
      <c r="CG242" s="1553"/>
      <c r="CH242" s="1553"/>
      <c r="CI242" s="1553"/>
      <c r="CJ242" s="1553"/>
      <c r="CK242" s="1553"/>
      <c r="CL242" s="1553"/>
      <c r="CM242" s="1553"/>
      <c r="CN242" s="1553"/>
      <c r="CO242" s="1553"/>
      <c r="CP242" s="1553"/>
      <c r="CQ242" s="1553"/>
      <c r="CR242" s="1553"/>
      <c r="CS242" s="1553"/>
      <c r="CT242" s="1553"/>
      <c r="CU242" s="1553"/>
      <c r="CV242" s="1553"/>
      <c r="CW242" s="1553"/>
      <c r="CX242" s="1553"/>
      <c r="CY242" s="1553"/>
      <c r="CZ242" s="1553"/>
      <c r="DA242" s="1553"/>
      <c r="DB242" s="1553"/>
      <c r="DC242" s="1553"/>
      <c r="DD242" s="1553"/>
      <c r="DE242" s="1553"/>
      <c r="DF242" s="1553"/>
      <c r="DG242" s="1553"/>
      <c r="DH242" s="1553"/>
      <c r="DI242" s="1553"/>
      <c r="DJ242" s="1553"/>
      <c r="DK242" s="1553"/>
      <c r="DL242" s="1553"/>
      <c r="DM242" s="1553"/>
      <c r="DN242" s="1553"/>
      <c r="DO242" s="1553"/>
      <c r="DP242" s="1553"/>
      <c r="DQ242" s="1553"/>
      <c r="DR242" s="1553"/>
      <c r="DS242" s="1553"/>
      <c r="DT242" s="1553"/>
      <c r="DU242" s="1553"/>
      <c r="DV242" s="1553"/>
      <c r="DW242" s="1553"/>
      <c r="DX242" s="1553"/>
      <c r="DY242" s="1553"/>
      <c r="DZ242" s="1553"/>
      <c r="EA242" s="1553"/>
      <c r="EB242" s="1553"/>
      <c r="EC242" s="1553"/>
      <c r="ED242" s="1553"/>
      <c r="EE242" s="1553"/>
      <c r="EF242" s="1553"/>
      <c r="EG242" s="1553"/>
      <c r="EH242" s="1553"/>
      <c r="EI242" s="1553"/>
      <c r="EJ242" s="1553"/>
      <c r="EK242" s="1553"/>
      <c r="EL242" s="1553"/>
      <c r="EM242" s="1553"/>
      <c r="EN242" s="1553"/>
      <c r="EO242" s="1553"/>
      <c r="EP242" s="1553"/>
      <c r="EQ242" s="1553"/>
      <c r="ER242" s="1553"/>
      <c r="ES242" s="1553"/>
      <c r="ET242" s="1553"/>
      <c r="EU242" s="1553"/>
      <c r="EV242" s="1553"/>
      <c r="EW242" s="1553"/>
      <c r="EX242" s="1553"/>
      <c r="EY242" s="1553"/>
      <c r="EZ242" s="1553"/>
      <c r="FA242" s="1602"/>
      <c r="FB242" s="1570"/>
      <c r="FC242" s="1570"/>
      <c r="FD242" s="1570"/>
      <c r="FE242" s="1570"/>
      <c r="FF242" s="1570"/>
      <c r="FG242" s="1570"/>
      <c r="FH242" s="1570"/>
      <c r="FI242" s="1570"/>
      <c r="FJ242" s="1570"/>
      <c r="FK242" s="1570"/>
      <c r="FL242" s="1570"/>
      <c r="FM242" s="1570"/>
      <c r="FN242" s="1570"/>
      <c r="FO242" s="1570"/>
      <c r="FP242" s="1570"/>
      <c r="FQ242" s="1570"/>
      <c r="FR242" s="1570"/>
      <c r="FS242" s="1570"/>
      <c r="FT242" s="1570"/>
      <c r="FU242" s="1570"/>
      <c r="FV242" s="1570"/>
      <c r="FW242" s="1570"/>
      <c r="FX242" s="1570"/>
      <c r="FY242" s="1570"/>
      <c r="FZ242" s="1570"/>
      <c r="GA242" s="1570"/>
      <c r="GB242" s="1570"/>
      <c r="GC242" s="1570"/>
      <c r="GD242" s="1570"/>
      <c r="GE242" s="1570"/>
      <c r="GF242" s="1570"/>
      <c r="GG242" s="1570"/>
      <c r="GH242" s="1570"/>
      <c r="GI242" s="1570"/>
      <c r="GJ242" s="1570"/>
      <c r="GK242" s="1570"/>
      <c r="GL242" s="1570"/>
      <c r="GM242" s="1570"/>
      <c r="GN242" s="1570"/>
      <c r="GO242" s="1570"/>
      <c r="GP242" s="1570"/>
      <c r="GQ242" s="1570"/>
      <c r="GR242" s="1570"/>
      <c r="GS242" s="1570"/>
      <c r="GT242" s="1570"/>
      <c r="GU242" s="1570"/>
      <c r="GV242" s="1570"/>
      <c r="GW242" s="1570"/>
      <c r="GX242" s="1570"/>
      <c r="GY242" s="1570"/>
      <c r="GZ242" s="1570"/>
      <c r="HA242" s="1570"/>
      <c r="HB242" s="1570"/>
      <c r="HC242" s="1570"/>
      <c r="HD242" s="1570"/>
      <c r="HE242" s="1570"/>
      <c r="HF242" s="1570"/>
      <c r="HG242" s="1570"/>
      <c r="HH242" s="1570"/>
      <c r="HI242" s="1570"/>
      <c r="HJ242" s="1570"/>
      <c r="HK242" s="1570"/>
      <c r="HL242" s="1570"/>
      <c r="HM242" s="1570"/>
      <c r="HN242" s="1570"/>
      <c r="HO242" s="1570"/>
      <c r="HP242" s="1570"/>
      <c r="HQ242" s="1570"/>
      <c r="HR242" s="1570"/>
      <c r="HS242" s="1570"/>
      <c r="HT242" s="1570"/>
      <c r="HU242" s="1570"/>
      <c r="HV242" s="1570"/>
      <c r="HW242" s="1570"/>
      <c r="HX242" s="1570"/>
      <c r="HY242" s="1570"/>
      <c r="HZ242" s="1570"/>
      <c r="IA242" s="1570"/>
      <c r="IB242" s="1570"/>
      <c r="IC242" s="1570"/>
      <c r="ID242" s="1570"/>
      <c r="IE242" s="1570"/>
      <c r="IF242" s="1570"/>
      <c r="IG242" s="1570"/>
      <c r="IH242" s="1570"/>
      <c r="II242" s="1570"/>
      <c r="IJ242" s="1570"/>
      <c r="IK242" s="1570"/>
      <c r="IL242" s="1570"/>
      <c r="IM242" s="1570"/>
      <c r="IN242" s="1570"/>
      <c r="IO242" s="1570"/>
      <c r="IP242" s="1570"/>
      <c r="IQ242" s="1570"/>
      <c r="IR242" s="1570"/>
      <c r="IS242" s="1570"/>
      <c r="IT242" s="1570"/>
      <c r="IU242" s="1570"/>
      <c r="IV242" s="1570"/>
      <c r="IW242" s="1570"/>
      <c r="IX242" s="1570"/>
      <c r="IY242" s="1570"/>
      <c r="IZ242" s="1570"/>
      <c r="JA242" s="1570"/>
      <c r="JB242" s="1570"/>
      <c r="JC242" s="1570"/>
      <c r="JD242" s="1570"/>
      <c r="JE242" s="1570"/>
      <c r="JF242" s="1570"/>
      <c r="JG242" s="1570"/>
      <c r="JH242" s="1570"/>
      <c r="JI242" s="1570"/>
      <c r="JJ242" s="1570"/>
      <c r="JK242" s="1570"/>
      <c r="JL242" s="1570"/>
      <c r="JM242" s="1570"/>
      <c r="JN242" s="1570"/>
      <c r="JO242" s="1570"/>
      <c r="JP242" s="1570"/>
      <c r="JQ242" s="1570"/>
      <c r="JR242" s="1570"/>
      <c r="JS242" s="1570"/>
      <c r="JT242" s="1570"/>
      <c r="JU242" s="1570"/>
      <c r="JV242" s="1570"/>
      <c r="JW242" s="1570"/>
      <c r="JX242" s="1570"/>
      <c r="JY242" s="1570"/>
      <c r="JZ242" s="1570"/>
      <c r="KA242" s="1570"/>
      <c r="KB242" s="1570"/>
      <c r="KC242" s="1570"/>
      <c r="KD242" s="1570"/>
      <c r="KE242" s="1570"/>
      <c r="KF242" s="1570"/>
      <c r="KG242" s="1570"/>
      <c r="KH242" s="1570"/>
      <c r="KI242" s="1570"/>
      <c r="KJ242" s="1570"/>
      <c r="KK242" s="1570"/>
      <c r="KL242" s="1570"/>
      <c r="KM242" s="1570"/>
      <c r="KN242" s="1570"/>
      <c r="KO242" s="1570"/>
      <c r="KP242" s="1570"/>
      <c r="KQ242" s="1570"/>
      <c r="KR242" s="1570"/>
      <c r="KS242" s="1570"/>
      <c r="KT242" s="1570"/>
      <c r="KU242" s="1570"/>
      <c r="KV242" s="1570"/>
      <c r="KW242" s="1570"/>
      <c r="KX242" s="1570"/>
      <c r="KY242" s="1570"/>
      <c r="KZ242" s="1570"/>
      <c r="LA242" s="1570"/>
      <c r="LB242" s="1570"/>
      <c r="LC242" s="1570"/>
      <c r="LD242" s="1570"/>
      <c r="LE242" s="1570"/>
      <c r="LF242" s="1570"/>
      <c r="LG242" s="1570"/>
      <c r="LH242" s="1570"/>
      <c r="LI242" s="1570"/>
      <c r="LJ242" s="1570"/>
      <c r="LK242" s="1570"/>
      <c r="LL242" s="1570"/>
      <c r="LM242" s="1570"/>
      <c r="LN242" s="1570"/>
      <c r="LO242" s="1570"/>
      <c r="LP242" s="1570"/>
      <c r="LQ242" s="1570"/>
      <c r="LR242" s="1570"/>
      <c r="LS242" s="1570"/>
      <c r="LT242" s="1570"/>
      <c r="LU242" s="1570"/>
      <c r="LV242" s="1570"/>
      <c r="LW242" s="1570"/>
      <c r="LX242" s="1570"/>
      <c r="LY242" s="1570"/>
      <c r="LZ242" s="1570"/>
      <c r="MA242" s="1570"/>
      <c r="MB242" s="1570"/>
      <c r="MC242" s="1570"/>
      <c r="MD242" s="1570"/>
      <c r="ME242" s="1570"/>
      <c r="MF242" s="1570"/>
      <c r="MG242" s="1570"/>
      <c r="MH242" s="1570"/>
      <c r="MI242" s="1570"/>
      <c r="MJ242" s="1570"/>
      <c r="MK242" s="1570"/>
      <c r="ML242" s="1570"/>
      <c r="MM242" s="1570"/>
      <c r="MN242" s="1570"/>
      <c r="MO242" s="1570"/>
      <c r="MP242" s="1570"/>
      <c r="MQ242" s="1570"/>
      <c r="MR242" s="1570"/>
      <c r="MS242" s="1570"/>
      <c r="MT242" s="1570"/>
      <c r="MU242" s="1570"/>
      <c r="MV242" s="1570"/>
      <c r="MW242" s="1570"/>
      <c r="MX242" s="1570"/>
      <c r="MY242" s="1570"/>
      <c r="MZ242" s="1570"/>
      <c r="NA242" s="1570"/>
      <c r="NB242" s="1570"/>
      <c r="NC242" s="1570"/>
      <c r="ND242" s="1570"/>
      <c r="NE242" s="1570"/>
      <c r="NF242" s="1570"/>
      <c r="NG242" s="1570"/>
      <c r="NH242" s="1570"/>
      <c r="NI242" s="1570"/>
      <c r="NJ242" s="1570"/>
      <c r="NK242" s="1570"/>
      <c r="NL242" s="1570"/>
      <c r="NM242" s="1570"/>
      <c r="NN242" s="1570"/>
      <c r="NO242" s="1570"/>
      <c r="NP242" s="1570"/>
      <c r="NQ242" s="1570"/>
      <c r="NR242" s="1570"/>
      <c r="NS242" s="1570"/>
      <c r="NT242" s="1570"/>
      <c r="NU242" s="1570"/>
      <c r="NV242" s="1570"/>
    </row>
    <row r="243" spans="1:386" s="1558" customFormat="1" ht="27.6">
      <c r="A243" s="1882"/>
      <c r="B243" s="1907" t="s">
        <v>926</v>
      </c>
      <c r="C243" s="1682"/>
      <c r="D243" s="1881"/>
      <c r="E243" s="1884">
        <v>21116.457999999999</v>
      </c>
      <c r="F243" s="1733" t="s">
        <v>955</v>
      </c>
      <c r="G243" s="1884">
        <v>700</v>
      </c>
      <c r="H243" s="2137" t="s">
        <v>1320</v>
      </c>
      <c r="I243" s="2138" t="s">
        <v>1322</v>
      </c>
      <c r="J243" s="1949">
        <v>15147.432000000001</v>
      </c>
      <c r="K243" s="1949">
        <v>700</v>
      </c>
      <c r="L243" s="2138" t="s">
        <v>1321</v>
      </c>
      <c r="M243" s="1888"/>
      <c r="N243" s="1889"/>
      <c r="O243" s="1771"/>
      <c r="P243" s="1771"/>
      <c r="Q243" s="1888"/>
      <c r="R243" s="1889"/>
      <c r="S243" s="1889"/>
      <c r="T243" s="1888"/>
      <c r="U243" s="1711"/>
      <c r="V243" s="1689">
        <f t="shared" si="105"/>
        <v>5969.025999999998</v>
      </c>
      <c r="W243" s="1647"/>
      <c r="X243" s="1648"/>
      <c r="Y243" s="1994"/>
      <c r="Z243" s="1647"/>
      <c r="AA243" s="1648"/>
      <c r="AB243" s="1649"/>
      <c r="AC243" s="1649"/>
      <c r="AD243" s="1994"/>
      <c r="AE243" s="1990"/>
      <c r="AF243" s="1646">
        <v>1</v>
      </c>
      <c r="AG243" s="1543">
        <f t="shared" si="108"/>
        <v>21116.457999999999</v>
      </c>
      <c r="AH243" s="1646">
        <v>1</v>
      </c>
      <c r="AI243" s="1543">
        <f t="shared" si="109"/>
        <v>15147.432000000001</v>
      </c>
      <c r="AJ243" s="1646"/>
      <c r="AK243" s="1543">
        <f t="shared" si="110"/>
        <v>0</v>
      </c>
      <c r="AL243" s="1646"/>
      <c r="AM243" s="1543">
        <f t="shared" si="111"/>
        <v>0</v>
      </c>
      <c r="AN243" s="1553"/>
      <c r="AO243" s="1553"/>
      <c r="AP243" s="1553"/>
      <c r="AQ243" s="1553"/>
      <c r="AR243" s="1553"/>
      <c r="AS243" s="1553"/>
      <c r="AT243" s="1553"/>
      <c r="AU243" s="1553"/>
      <c r="AV243" s="1553"/>
      <c r="AW243" s="1553"/>
      <c r="AX243" s="1553"/>
      <c r="AY243" s="1553"/>
      <c r="AZ243" s="1553"/>
      <c r="BA243" s="1553"/>
      <c r="BB243" s="1553"/>
      <c r="BC243" s="1553"/>
      <c r="BD243" s="1553"/>
      <c r="BE243" s="1553"/>
      <c r="BF243" s="1553"/>
      <c r="BG243" s="1553"/>
      <c r="BH243" s="1553"/>
      <c r="BI243" s="1553"/>
      <c r="BJ243" s="1553"/>
      <c r="BK243" s="1553"/>
      <c r="BL243" s="1553"/>
      <c r="BM243" s="1553"/>
      <c r="BN243" s="1553"/>
      <c r="BO243" s="1553"/>
      <c r="BP243" s="1553"/>
      <c r="BQ243" s="1553"/>
      <c r="BR243" s="1553"/>
      <c r="BS243" s="1553"/>
      <c r="BT243" s="1553"/>
      <c r="BU243" s="1553"/>
      <c r="BV243" s="1553"/>
      <c r="BW243" s="1553"/>
      <c r="BX243" s="1553"/>
      <c r="BY243" s="1553"/>
      <c r="BZ243" s="1553"/>
      <c r="CA243" s="1553"/>
      <c r="CB243" s="1553"/>
      <c r="CC243" s="1553"/>
      <c r="CD243" s="1553"/>
      <c r="CE243" s="1553"/>
      <c r="CF243" s="1553"/>
      <c r="CG243" s="1553"/>
      <c r="CH243" s="1553"/>
      <c r="CI243" s="1553"/>
      <c r="CJ243" s="1553"/>
      <c r="CK243" s="1553"/>
      <c r="CL243" s="1553"/>
      <c r="CM243" s="1553"/>
      <c r="CN243" s="1553"/>
      <c r="CO243" s="1553"/>
      <c r="CP243" s="1553"/>
      <c r="CQ243" s="1553"/>
      <c r="CR243" s="1553"/>
      <c r="CS243" s="1553"/>
      <c r="CT243" s="1553"/>
      <c r="CU243" s="1553"/>
      <c r="CV243" s="1553"/>
      <c r="CW243" s="1553"/>
      <c r="CX243" s="1553"/>
      <c r="CY243" s="1553"/>
      <c r="CZ243" s="1553"/>
      <c r="DA243" s="1553"/>
      <c r="DB243" s="1553"/>
      <c r="DC243" s="1553"/>
      <c r="DD243" s="1553"/>
      <c r="DE243" s="1553"/>
      <c r="DF243" s="1553"/>
      <c r="DG243" s="1553"/>
      <c r="DH243" s="1553"/>
      <c r="DI243" s="1553"/>
      <c r="DJ243" s="1553"/>
      <c r="DK243" s="1553"/>
      <c r="DL243" s="1553"/>
      <c r="DM243" s="1553"/>
      <c r="DN243" s="1553"/>
      <c r="DO243" s="1553"/>
      <c r="DP243" s="1553"/>
      <c r="DQ243" s="1553"/>
      <c r="DR243" s="1553"/>
      <c r="DS243" s="1553"/>
      <c r="DT243" s="1553"/>
      <c r="DU243" s="1553"/>
      <c r="DV243" s="1553"/>
      <c r="DW243" s="1553"/>
      <c r="DX243" s="1553"/>
      <c r="DY243" s="1553"/>
      <c r="DZ243" s="1553"/>
      <c r="EA243" s="1553"/>
      <c r="EB243" s="1553"/>
      <c r="EC243" s="1553"/>
      <c r="ED243" s="1553"/>
      <c r="EE243" s="1553"/>
      <c r="EF243" s="1553"/>
      <c r="EG243" s="1553"/>
      <c r="EH243" s="1553"/>
      <c r="EI243" s="1553"/>
      <c r="EJ243" s="1553"/>
      <c r="EK243" s="1553"/>
      <c r="EL243" s="1553"/>
      <c r="EM243" s="1553"/>
      <c r="EN243" s="1553"/>
      <c r="EO243" s="1553"/>
      <c r="EP243" s="1553"/>
      <c r="EQ243" s="1553"/>
      <c r="ER243" s="1553"/>
      <c r="ES243" s="1553"/>
      <c r="ET243" s="1553"/>
      <c r="EU243" s="1553"/>
      <c r="EV243" s="1553"/>
      <c r="EW243" s="1553"/>
      <c r="EX243" s="1553"/>
      <c r="EY243" s="1553"/>
      <c r="EZ243" s="1553"/>
      <c r="FA243" s="1602"/>
      <c r="FB243" s="1570"/>
      <c r="FC243" s="1570"/>
      <c r="FD243" s="1570"/>
      <c r="FE243" s="1570"/>
      <c r="FF243" s="1570"/>
      <c r="FG243" s="1570"/>
      <c r="FH243" s="1570"/>
      <c r="FI243" s="1570"/>
      <c r="FJ243" s="1570"/>
      <c r="FK243" s="1570"/>
      <c r="FL243" s="1570"/>
      <c r="FM243" s="1570"/>
      <c r="FN243" s="1570"/>
      <c r="FO243" s="1570"/>
      <c r="FP243" s="1570"/>
      <c r="FQ243" s="1570"/>
      <c r="FR243" s="1570"/>
      <c r="FS243" s="1570"/>
      <c r="FT243" s="1570"/>
      <c r="FU243" s="1570"/>
      <c r="FV243" s="1570"/>
      <c r="FW243" s="1570"/>
      <c r="FX243" s="1570"/>
      <c r="FY243" s="1570"/>
      <c r="FZ243" s="1570"/>
      <c r="GA243" s="1570"/>
      <c r="GB243" s="1570"/>
      <c r="GC243" s="1570"/>
      <c r="GD243" s="1570"/>
      <c r="GE243" s="1570"/>
      <c r="GF243" s="1570"/>
      <c r="GG243" s="1570"/>
      <c r="GH243" s="1570"/>
      <c r="GI243" s="1570"/>
      <c r="GJ243" s="1570"/>
      <c r="GK243" s="1570"/>
      <c r="GL243" s="1570"/>
      <c r="GM243" s="1570"/>
      <c r="GN243" s="1570"/>
      <c r="GO243" s="1570"/>
      <c r="GP243" s="1570"/>
      <c r="GQ243" s="1570"/>
      <c r="GR243" s="1570"/>
      <c r="GS243" s="1570"/>
      <c r="GT243" s="1570"/>
      <c r="GU243" s="1570"/>
      <c r="GV243" s="1570"/>
      <c r="GW243" s="1570"/>
      <c r="GX243" s="1570"/>
      <c r="GY243" s="1570"/>
      <c r="GZ243" s="1570"/>
      <c r="HA243" s="1570"/>
      <c r="HB243" s="1570"/>
      <c r="HC243" s="1570"/>
      <c r="HD243" s="1570"/>
      <c r="HE243" s="1570"/>
      <c r="HF243" s="1570"/>
      <c r="HG243" s="1570"/>
      <c r="HH243" s="1570"/>
      <c r="HI243" s="1570"/>
      <c r="HJ243" s="1570"/>
      <c r="HK243" s="1570"/>
      <c r="HL243" s="1570"/>
      <c r="HM243" s="1570"/>
      <c r="HN243" s="1570"/>
      <c r="HO243" s="1570"/>
      <c r="HP243" s="1570"/>
      <c r="HQ243" s="1570"/>
      <c r="HR243" s="1570"/>
      <c r="HS243" s="1570"/>
      <c r="HT243" s="1570"/>
      <c r="HU243" s="1570"/>
      <c r="HV243" s="1570"/>
      <c r="HW243" s="1570"/>
      <c r="HX243" s="1570"/>
      <c r="HY243" s="1570"/>
      <c r="HZ243" s="1570"/>
      <c r="IA243" s="1570"/>
      <c r="IB243" s="1570"/>
      <c r="IC243" s="1570"/>
      <c r="ID243" s="1570"/>
      <c r="IE243" s="1570"/>
      <c r="IF243" s="1570"/>
      <c r="IG243" s="1570"/>
      <c r="IH243" s="1570"/>
      <c r="II243" s="1570"/>
      <c r="IJ243" s="1570"/>
      <c r="IK243" s="1570"/>
      <c r="IL243" s="1570"/>
      <c r="IM243" s="1570"/>
      <c r="IN243" s="1570"/>
      <c r="IO243" s="1570"/>
      <c r="IP243" s="1570"/>
      <c r="IQ243" s="1570"/>
      <c r="IR243" s="1570"/>
      <c r="IS243" s="1570"/>
      <c r="IT243" s="1570"/>
      <c r="IU243" s="1570"/>
      <c r="IV243" s="1570"/>
      <c r="IW243" s="1570"/>
      <c r="IX243" s="1570"/>
      <c r="IY243" s="1570"/>
      <c r="IZ243" s="1570"/>
      <c r="JA243" s="1570"/>
      <c r="JB243" s="1570"/>
      <c r="JC243" s="1570"/>
      <c r="JD243" s="1570"/>
      <c r="JE243" s="1570"/>
      <c r="JF243" s="1570"/>
      <c r="JG243" s="1570"/>
      <c r="JH243" s="1570"/>
      <c r="JI243" s="1570"/>
      <c r="JJ243" s="1570"/>
      <c r="JK243" s="1570"/>
      <c r="JL243" s="1570"/>
      <c r="JM243" s="1570"/>
      <c r="JN243" s="1570"/>
      <c r="JO243" s="1570"/>
      <c r="JP243" s="1570"/>
      <c r="JQ243" s="1570"/>
      <c r="JR243" s="1570"/>
      <c r="JS243" s="1570"/>
      <c r="JT243" s="1570"/>
      <c r="JU243" s="1570"/>
      <c r="JV243" s="1570"/>
      <c r="JW243" s="1570"/>
      <c r="JX243" s="1570"/>
      <c r="JY243" s="1570"/>
      <c r="JZ243" s="1570"/>
      <c r="KA243" s="1570"/>
      <c r="KB243" s="1570"/>
      <c r="KC243" s="1570"/>
      <c r="KD243" s="1570"/>
      <c r="KE243" s="1570"/>
      <c r="KF243" s="1570"/>
      <c r="KG243" s="1570"/>
      <c r="KH243" s="1570"/>
      <c r="KI243" s="1570"/>
      <c r="KJ243" s="1570"/>
      <c r="KK243" s="1570"/>
      <c r="KL243" s="1570"/>
      <c r="KM243" s="1570"/>
      <c r="KN243" s="1570"/>
      <c r="KO243" s="1570"/>
      <c r="KP243" s="1570"/>
      <c r="KQ243" s="1570"/>
      <c r="KR243" s="1570"/>
      <c r="KS243" s="1570"/>
      <c r="KT243" s="1570"/>
      <c r="KU243" s="1570"/>
      <c r="KV243" s="1570"/>
      <c r="KW243" s="1570"/>
      <c r="KX243" s="1570"/>
      <c r="KY243" s="1570"/>
      <c r="KZ243" s="1570"/>
      <c r="LA243" s="1570"/>
      <c r="LB243" s="1570"/>
      <c r="LC243" s="1570"/>
      <c r="LD243" s="1570"/>
      <c r="LE243" s="1570"/>
      <c r="LF243" s="1570"/>
      <c r="LG243" s="1570"/>
      <c r="LH243" s="1570"/>
      <c r="LI243" s="1570"/>
      <c r="LJ243" s="1570"/>
      <c r="LK243" s="1570"/>
      <c r="LL243" s="1570"/>
      <c r="LM243" s="1570"/>
      <c r="LN243" s="1570"/>
      <c r="LO243" s="1570"/>
      <c r="LP243" s="1570"/>
      <c r="LQ243" s="1570"/>
      <c r="LR243" s="1570"/>
      <c r="LS243" s="1570"/>
      <c r="LT243" s="1570"/>
      <c r="LU243" s="1570"/>
      <c r="LV243" s="1570"/>
      <c r="LW243" s="1570"/>
      <c r="LX243" s="1570"/>
      <c r="LY243" s="1570"/>
      <c r="LZ243" s="1570"/>
      <c r="MA243" s="1570"/>
      <c r="MB243" s="1570"/>
      <c r="MC243" s="1570"/>
      <c r="MD243" s="1570"/>
      <c r="ME243" s="1570"/>
      <c r="MF243" s="1570"/>
      <c r="MG243" s="1570"/>
      <c r="MH243" s="1570"/>
      <c r="MI243" s="1570"/>
      <c r="MJ243" s="1570"/>
      <c r="MK243" s="1570"/>
      <c r="ML243" s="1570"/>
      <c r="MM243" s="1570"/>
      <c r="MN243" s="1570"/>
      <c r="MO243" s="1570"/>
      <c r="MP243" s="1570"/>
      <c r="MQ243" s="1570"/>
      <c r="MR243" s="1570"/>
      <c r="MS243" s="1570"/>
      <c r="MT243" s="1570"/>
      <c r="MU243" s="1570"/>
      <c r="MV243" s="1570"/>
      <c r="MW243" s="1570"/>
      <c r="MX243" s="1570"/>
      <c r="MY243" s="1570"/>
      <c r="MZ243" s="1570"/>
      <c r="NA243" s="1570"/>
      <c r="NB243" s="1570"/>
      <c r="NC243" s="1570"/>
      <c r="ND243" s="1570"/>
      <c r="NE243" s="1570"/>
      <c r="NF243" s="1570"/>
      <c r="NG243" s="1570"/>
      <c r="NH243" s="1570"/>
      <c r="NI243" s="1570"/>
      <c r="NJ243" s="1570"/>
      <c r="NK243" s="1570"/>
      <c r="NL243" s="1570"/>
      <c r="NM243" s="1570"/>
      <c r="NN243" s="1570"/>
      <c r="NO243" s="1570"/>
      <c r="NP243" s="1570"/>
      <c r="NQ243" s="1570"/>
      <c r="NR243" s="1570"/>
      <c r="NS243" s="1570"/>
      <c r="NT243" s="1570"/>
      <c r="NU243" s="1570"/>
      <c r="NV243" s="1570"/>
    </row>
    <row r="244" spans="1:386" s="1558" customFormat="1" ht="27.6">
      <c r="A244" s="1882"/>
      <c r="B244" s="1907" t="s">
        <v>927</v>
      </c>
      <c r="C244" s="1682"/>
      <c r="D244" s="1881"/>
      <c r="E244" s="1884">
        <v>2175.3220000000001</v>
      </c>
      <c r="F244" s="1733" t="s">
        <v>1015</v>
      </c>
      <c r="G244" s="1884">
        <v>300</v>
      </c>
      <c r="H244" s="1760"/>
      <c r="I244" s="1806"/>
      <c r="J244" s="1789"/>
      <c r="K244" s="1789"/>
      <c r="L244" s="1761"/>
      <c r="M244" s="1888"/>
      <c r="N244" s="1889"/>
      <c r="O244" s="1771"/>
      <c r="P244" s="1771"/>
      <c r="Q244" s="1888"/>
      <c r="R244" s="1889"/>
      <c r="S244" s="1889"/>
      <c r="T244" s="1888"/>
      <c r="U244" s="1711"/>
      <c r="V244" s="1689">
        <f t="shared" si="105"/>
        <v>2175.3220000000001</v>
      </c>
      <c r="W244" s="1647"/>
      <c r="X244" s="1648"/>
      <c r="Y244" s="1994"/>
      <c r="Z244" s="1647"/>
      <c r="AA244" s="1648"/>
      <c r="AB244" s="1649"/>
      <c r="AC244" s="1649"/>
      <c r="AD244" s="1994"/>
      <c r="AE244" s="1990"/>
      <c r="AF244" s="1646"/>
      <c r="AG244" s="1543">
        <f t="shared" si="108"/>
        <v>0</v>
      </c>
      <c r="AH244" s="1646"/>
      <c r="AI244" s="1543">
        <f t="shared" si="109"/>
        <v>0</v>
      </c>
      <c r="AJ244" s="1646">
        <v>1</v>
      </c>
      <c r="AK244" s="1543">
        <f t="shared" si="110"/>
        <v>2175.3220000000001</v>
      </c>
      <c r="AL244" s="1646"/>
      <c r="AM244" s="1543">
        <f t="shared" si="111"/>
        <v>0</v>
      </c>
      <c r="AN244" s="1553"/>
      <c r="AO244" s="1553"/>
      <c r="AP244" s="1553"/>
      <c r="AQ244" s="1553"/>
      <c r="AR244" s="1553"/>
      <c r="AS244" s="1553"/>
      <c r="AT244" s="1553"/>
      <c r="AU244" s="1553"/>
      <c r="AV244" s="1553"/>
      <c r="AW244" s="1553"/>
      <c r="AX244" s="1553"/>
      <c r="AY244" s="1553"/>
      <c r="AZ244" s="1553"/>
      <c r="BA244" s="1553"/>
      <c r="BB244" s="1553"/>
      <c r="BC244" s="1553"/>
      <c r="BD244" s="1553"/>
      <c r="BE244" s="1553"/>
      <c r="BF244" s="1553"/>
      <c r="BG244" s="1553"/>
      <c r="BH244" s="1553"/>
      <c r="BI244" s="1553"/>
      <c r="BJ244" s="1553"/>
      <c r="BK244" s="1553"/>
      <c r="BL244" s="1553"/>
      <c r="BM244" s="1553"/>
      <c r="BN244" s="1553"/>
      <c r="BO244" s="1553"/>
      <c r="BP244" s="1553"/>
      <c r="BQ244" s="1553"/>
      <c r="BR244" s="1553"/>
      <c r="BS244" s="1553"/>
      <c r="BT244" s="1553"/>
      <c r="BU244" s="1553"/>
      <c r="BV244" s="1553"/>
      <c r="BW244" s="1553"/>
      <c r="BX244" s="1553"/>
      <c r="BY244" s="1553"/>
      <c r="BZ244" s="1553"/>
      <c r="CA244" s="1553"/>
      <c r="CB244" s="1553"/>
      <c r="CC244" s="1553"/>
      <c r="CD244" s="1553"/>
      <c r="CE244" s="1553"/>
      <c r="CF244" s="1553"/>
      <c r="CG244" s="1553"/>
      <c r="CH244" s="1553"/>
      <c r="CI244" s="1553"/>
      <c r="CJ244" s="1553"/>
      <c r="CK244" s="1553"/>
      <c r="CL244" s="1553"/>
      <c r="CM244" s="1553"/>
      <c r="CN244" s="1553"/>
      <c r="CO244" s="1553"/>
      <c r="CP244" s="1553"/>
      <c r="CQ244" s="1553"/>
      <c r="CR244" s="1553"/>
      <c r="CS244" s="1553"/>
      <c r="CT244" s="1553"/>
      <c r="CU244" s="1553"/>
      <c r="CV244" s="1553"/>
      <c r="CW244" s="1553"/>
      <c r="CX244" s="1553"/>
      <c r="CY244" s="1553"/>
      <c r="CZ244" s="1553"/>
      <c r="DA244" s="1553"/>
      <c r="DB244" s="1553"/>
      <c r="DC244" s="1553"/>
      <c r="DD244" s="1553"/>
      <c r="DE244" s="1553"/>
      <c r="DF244" s="1553"/>
      <c r="DG244" s="1553"/>
      <c r="DH244" s="1553"/>
      <c r="DI244" s="1553"/>
      <c r="DJ244" s="1553"/>
      <c r="DK244" s="1553"/>
      <c r="DL244" s="1553"/>
      <c r="DM244" s="1553"/>
      <c r="DN244" s="1553"/>
      <c r="DO244" s="1553"/>
      <c r="DP244" s="1553"/>
      <c r="DQ244" s="1553"/>
      <c r="DR244" s="1553"/>
      <c r="DS244" s="1553"/>
      <c r="DT244" s="1553"/>
      <c r="DU244" s="1553"/>
      <c r="DV244" s="1553"/>
      <c r="DW244" s="1553"/>
      <c r="DX244" s="1553"/>
      <c r="DY244" s="1553"/>
      <c r="DZ244" s="1553"/>
      <c r="EA244" s="1553"/>
      <c r="EB244" s="1553"/>
      <c r="EC244" s="1553"/>
      <c r="ED244" s="1553"/>
      <c r="EE244" s="1553"/>
      <c r="EF244" s="1553"/>
      <c r="EG244" s="1553"/>
      <c r="EH244" s="1553"/>
      <c r="EI244" s="1553"/>
      <c r="EJ244" s="1553"/>
      <c r="EK244" s="1553"/>
      <c r="EL244" s="1553"/>
      <c r="EM244" s="1553"/>
      <c r="EN244" s="1553"/>
      <c r="EO244" s="1553"/>
      <c r="EP244" s="1553"/>
      <c r="EQ244" s="1553"/>
      <c r="ER244" s="1553"/>
      <c r="ES244" s="1553"/>
      <c r="ET244" s="1553"/>
      <c r="EU244" s="1553"/>
      <c r="EV244" s="1553"/>
      <c r="EW244" s="1553"/>
      <c r="EX244" s="1553"/>
      <c r="EY244" s="1553"/>
      <c r="EZ244" s="1553"/>
      <c r="FA244" s="1602"/>
      <c r="FB244" s="1570"/>
      <c r="FC244" s="1570"/>
      <c r="FD244" s="1570"/>
      <c r="FE244" s="1570"/>
      <c r="FF244" s="1570"/>
      <c r="FG244" s="1570"/>
      <c r="FH244" s="1570"/>
      <c r="FI244" s="1570"/>
      <c r="FJ244" s="1570"/>
      <c r="FK244" s="1570"/>
      <c r="FL244" s="1570"/>
      <c r="FM244" s="1570"/>
      <c r="FN244" s="1570"/>
      <c r="FO244" s="1570"/>
      <c r="FP244" s="1570"/>
      <c r="FQ244" s="1570"/>
      <c r="FR244" s="1570"/>
      <c r="FS244" s="1570"/>
      <c r="FT244" s="1570"/>
      <c r="FU244" s="1570"/>
      <c r="FV244" s="1570"/>
      <c r="FW244" s="1570"/>
      <c r="FX244" s="1570"/>
      <c r="FY244" s="1570"/>
      <c r="FZ244" s="1570"/>
      <c r="GA244" s="1570"/>
      <c r="GB244" s="1570"/>
      <c r="GC244" s="1570"/>
      <c r="GD244" s="1570"/>
      <c r="GE244" s="1570"/>
      <c r="GF244" s="1570"/>
      <c r="GG244" s="1570"/>
      <c r="GH244" s="1570"/>
      <c r="GI244" s="1570"/>
      <c r="GJ244" s="1570"/>
      <c r="GK244" s="1570"/>
      <c r="GL244" s="1570"/>
      <c r="GM244" s="1570"/>
      <c r="GN244" s="1570"/>
      <c r="GO244" s="1570"/>
      <c r="GP244" s="1570"/>
      <c r="GQ244" s="1570"/>
      <c r="GR244" s="1570"/>
      <c r="GS244" s="1570"/>
      <c r="GT244" s="1570"/>
      <c r="GU244" s="1570"/>
      <c r="GV244" s="1570"/>
      <c r="GW244" s="1570"/>
      <c r="GX244" s="1570"/>
      <c r="GY244" s="1570"/>
      <c r="GZ244" s="1570"/>
      <c r="HA244" s="1570"/>
      <c r="HB244" s="1570"/>
      <c r="HC244" s="1570"/>
      <c r="HD244" s="1570"/>
      <c r="HE244" s="1570"/>
      <c r="HF244" s="1570"/>
      <c r="HG244" s="1570"/>
      <c r="HH244" s="1570"/>
      <c r="HI244" s="1570"/>
      <c r="HJ244" s="1570"/>
      <c r="HK244" s="1570"/>
      <c r="HL244" s="1570"/>
      <c r="HM244" s="1570"/>
      <c r="HN244" s="1570"/>
      <c r="HO244" s="1570"/>
      <c r="HP244" s="1570"/>
      <c r="HQ244" s="1570"/>
      <c r="HR244" s="1570"/>
      <c r="HS244" s="1570"/>
      <c r="HT244" s="1570"/>
      <c r="HU244" s="1570"/>
      <c r="HV244" s="1570"/>
      <c r="HW244" s="1570"/>
      <c r="HX244" s="1570"/>
      <c r="HY244" s="1570"/>
      <c r="HZ244" s="1570"/>
      <c r="IA244" s="1570"/>
      <c r="IB244" s="1570"/>
      <c r="IC244" s="1570"/>
      <c r="ID244" s="1570"/>
      <c r="IE244" s="1570"/>
      <c r="IF244" s="1570"/>
      <c r="IG244" s="1570"/>
      <c r="IH244" s="1570"/>
      <c r="II244" s="1570"/>
      <c r="IJ244" s="1570"/>
      <c r="IK244" s="1570"/>
      <c r="IL244" s="1570"/>
      <c r="IM244" s="1570"/>
      <c r="IN244" s="1570"/>
      <c r="IO244" s="1570"/>
      <c r="IP244" s="1570"/>
      <c r="IQ244" s="1570"/>
      <c r="IR244" s="1570"/>
      <c r="IS244" s="1570"/>
      <c r="IT244" s="1570"/>
      <c r="IU244" s="1570"/>
      <c r="IV244" s="1570"/>
      <c r="IW244" s="1570"/>
      <c r="IX244" s="1570"/>
      <c r="IY244" s="1570"/>
      <c r="IZ244" s="1570"/>
      <c r="JA244" s="1570"/>
      <c r="JB244" s="1570"/>
      <c r="JC244" s="1570"/>
      <c r="JD244" s="1570"/>
      <c r="JE244" s="1570"/>
      <c r="JF244" s="1570"/>
      <c r="JG244" s="1570"/>
      <c r="JH244" s="1570"/>
      <c r="JI244" s="1570"/>
      <c r="JJ244" s="1570"/>
      <c r="JK244" s="1570"/>
      <c r="JL244" s="1570"/>
      <c r="JM244" s="1570"/>
      <c r="JN244" s="1570"/>
      <c r="JO244" s="1570"/>
      <c r="JP244" s="1570"/>
      <c r="JQ244" s="1570"/>
      <c r="JR244" s="1570"/>
      <c r="JS244" s="1570"/>
      <c r="JT244" s="1570"/>
      <c r="JU244" s="1570"/>
      <c r="JV244" s="1570"/>
      <c r="JW244" s="1570"/>
      <c r="JX244" s="1570"/>
      <c r="JY244" s="1570"/>
      <c r="JZ244" s="1570"/>
      <c r="KA244" s="1570"/>
      <c r="KB244" s="1570"/>
      <c r="KC244" s="1570"/>
      <c r="KD244" s="1570"/>
      <c r="KE244" s="1570"/>
      <c r="KF244" s="1570"/>
      <c r="KG244" s="1570"/>
      <c r="KH244" s="1570"/>
      <c r="KI244" s="1570"/>
      <c r="KJ244" s="1570"/>
      <c r="KK244" s="1570"/>
      <c r="KL244" s="1570"/>
      <c r="KM244" s="1570"/>
      <c r="KN244" s="1570"/>
      <c r="KO244" s="1570"/>
      <c r="KP244" s="1570"/>
      <c r="KQ244" s="1570"/>
      <c r="KR244" s="1570"/>
      <c r="KS244" s="1570"/>
      <c r="KT244" s="1570"/>
      <c r="KU244" s="1570"/>
      <c r="KV244" s="1570"/>
      <c r="KW244" s="1570"/>
      <c r="KX244" s="1570"/>
      <c r="KY244" s="1570"/>
      <c r="KZ244" s="1570"/>
      <c r="LA244" s="1570"/>
      <c r="LB244" s="1570"/>
      <c r="LC244" s="1570"/>
      <c r="LD244" s="1570"/>
      <c r="LE244" s="1570"/>
      <c r="LF244" s="1570"/>
      <c r="LG244" s="1570"/>
      <c r="LH244" s="1570"/>
      <c r="LI244" s="1570"/>
      <c r="LJ244" s="1570"/>
      <c r="LK244" s="1570"/>
      <c r="LL244" s="1570"/>
      <c r="LM244" s="1570"/>
      <c r="LN244" s="1570"/>
      <c r="LO244" s="1570"/>
      <c r="LP244" s="1570"/>
      <c r="LQ244" s="1570"/>
      <c r="LR244" s="1570"/>
      <c r="LS244" s="1570"/>
      <c r="LT244" s="1570"/>
      <c r="LU244" s="1570"/>
      <c r="LV244" s="1570"/>
      <c r="LW244" s="1570"/>
      <c r="LX244" s="1570"/>
      <c r="LY244" s="1570"/>
      <c r="LZ244" s="1570"/>
      <c r="MA244" s="1570"/>
      <c r="MB244" s="1570"/>
      <c r="MC244" s="1570"/>
      <c r="MD244" s="1570"/>
      <c r="ME244" s="1570"/>
      <c r="MF244" s="1570"/>
      <c r="MG244" s="1570"/>
      <c r="MH244" s="1570"/>
      <c r="MI244" s="1570"/>
      <c r="MJ244" s="1570"/>
      <c r="MK244" s="1570"/>
      <c r="ML244" s="1570"/>
      <c r="MM244" s="1570"/>
      <c r="MN244" s="1570"/>
      <c r="MO244" s="1570"/>
      <c r="MP244" s="1570"/>
      <c r="MQ244" s="1570"/>
      <c r="MR244" s="1570"/>
      <c r="MS244" s="1570"/>
      <c r="MT244" s="1570"/>
      <c r="MU244" s="1570"/>
      <c r="MV244" s="1570"/>
      <c r="MW244" s="1570"/>
      <c r="MX244" s="1570"/>
      <c r="MY244" s="1570"/>
      <c r="MZ244" s="1570"/>
      <c r="NA244" s="1570"/>
      <c r="NB244" s="1570"/>
      <c r="NC244" s="1570"/>
      <c r="ND244" s="1570"/>
      <c r="NE244" s="1570"/>
      <c r="NF244" s="1570"/>
      <c r="NG244" s="1570"/>
      <c r="NH244" s="1570"/>
      <c r="NI244" s="1570"/>
      <c r="NJ244" s="1570"/>
      <c r="NK244" s="1570"/>
      <c r="NL244" s="1570"/>
      <c r="NM244" s="1570"/>
      <c r="NN244" s="1570"/>
      <c r="NO244" s="1570"/>
      <c r="NP244" s="1570"/>
      <c r="NQ244" s="1570"/>
      <c r="NR244" s="1570"/>
      <c r="NS244" s="1570"/>
      <c r="NT244" s="1570"/>
      <c r="NU244" s="1570"/>
      <c r="NV244" s="1570"/>
    </row>
    <row r="245" spans="1:386" s="1558" customFormat="1" ht="59.4" customHeight="1">
      <c r="A245" s="1882"/>
      <c r="B245" s="1885" t="s">
        <v>1236</v>
      </c>
      <c r="C245" s="1886" t="s">
        <v>359</v>
      </c>
      <c r="D245" s="1760" t="s">
        <v>735</v>
      </c>
      <c r="E245" s="1887"/>
      <c r="F245" s="1850"/>
      <c r="G245" s="1887"/>
      <c r="H245" s="1695"/>
      <c r="I245" s="1806"/>
      <c r="J245" s="1789"/>
      <c r="K245" s="1789"/>
      <c r="L245" s="1761"/>
      <c r="M245" s="1888">
        <f t="shared" si="112"/>
        <v>4000</v>
      </c>
      <c r="N245" s="1889"/>
      <c r="O245" s="1888">
        <v>4000</v>
      </c>
      <c r="P245" s="1789"/>
      <c r="Q245" s="1888">
        <f t="shared" si="114"/>
        <v>3371</v>
      </c>
      <c r="R245" s="1889"/>
      <c r="S245" s="1888">
        <v>3371</v>
      </c>
      <c r="T245" s="1888"/>
      <c r="U245" s="1711"/>
      <c r="V245" s="1689">
        <f t="shared" si="105"/>
        <v>0</v>
      </c>
      <c r="W245" s="1647">
        <v>1</v>
      </c>
      <c r="X245" s="1648"/>
      <c r="Y245" s="1994"/>
      <c r="Z245" s="1647">
        <v>1</v>
      </c>
      <c r="AA245" s="1648"/>
      <c r="AB245" s="1649"/>
      <c r="AC245" s="1649"/>
      <c r="AD245" s="1994"/>
      <c r="AE245" s="1990"/>
      <c r="AF245" s="1646"/>
      <c r="AG245" s="1543">
        <f t="shared" si="108"/>
        <v>0</v>
      </c>
      <c r="AH245" s="1646"/>
      <c r="AI245" s="1543">
        <f t="shared" si="109"/>
        <v>0</v>
      </c>
      <c r="AJ245" s="1646"/>
      <c r="AK245" s="1543">
        <f t="shared" si="110"/>
        <v>0</v>
      </c>
      <c r="AL245" s="1646"/>
      <c r="AM245" s="1543">
        <f t="shared" si="111"/>
        <v>0</v>
      </c>
      <c r="AN245" s="1553"/>
      <c r="AO245" s="1553"/>
      <c r="AP245" s="1553"/>
      <c r="AQ245" s="1553"/>
      <c r="AR245" s="1553"/>
      <c r="AS245" s="1553"/>
      <c r="AT245" s="1553"/>
      <c r="AU245" s="1553"/>
      <c r="AV245" s="1553"/>
      <c r="AW245" s="1553"/>
      <c r="AX245" s="1553"/>
      <c r="AY245" s="1553"/>
      <c r="AZ245" s="1553"/>
      <c r="BA245" s="1553"/>
      <c r="BB245" s="1553"/>
      <c r="BC245" s="1553"/>
      <c r="BD245" s="1553"/>
      <c r="BE245" s="1553"/>
      <c r="BF245" s="1553"/>
      <c r="BG245" s="1553"/>
      <c r="BH245" s="1553"/>
      <c r="BI245" s="1553"/>
      <c r="BJ245" s="1553"/>
      <c r="BK245" s="1553"/>
      <c r="BL245" s="1553"/>
      <c r="BM245" s="1553"/>
      <c r="BN245" s="1553"/>
      <c r="BO245" s="1553"/>
      <c r="BP245" s="1553"/>
      <c r="BQ245" s="1553"/>
      <c r="BR245" s="1553"/>
      <c r="BS245" s="1553"/>
      <c r="BT245" s="1553"/>
      <c r="BU245" s="1553"/>
      <c r="BV245" s="1553"/>
      <c r="BW245" s="1553"/>
      <c r="BX245" s="1553"/>
      <c r="BY245" s="1553"/>
      <c r="BZ245" s="1553"/>
      <c r="CA245" s="1553"/>
      <c r="CB245" s="1553"/>
      <c r="CC245" s="1553"/>
      <c r="CD245" s="1553"/>
      <c r="CE245" s="1553"/>
      <c r="CF245" s="1553"/>
      <c r="CG245" s="1553"/>
      <c r="CH245" s="1553"/>
      <c r="CI245" s="1553"/>
      <c r="CJ245" s="1553"/>
      <c r="CK245" s="1553"/>
      <c r="CL245" s="1553"/>
      <c r="CM245" s="1553"/>
      <c r="CN245" s="1553"/>
      <c r="CO245" s="1553"/>
      <c r="CP245" s="1553"/>
      <c r="CQ245" s="1553"/>
      <c r="CR245" s="1553"/>
      <c r="CS245" s="1553"/>
      <c r="CT245" s="1553"/>
      <c r="CU245" s="1553"/>
      <c r="CV245" s="1553"/>
      <c r="CW245" s="1553"/>
      <c r="CX245" s="1553"/>
      <c r="CY245" s="1553"/>
      <c r="CZ245" s="1553"/>
      <c r="DA245" s="1553"/>
      <c r="DB245" s="1553"/>
      <c r="DC245" s="1553"/>
      <c r="DD245" s="1553"/>
      <c r="DE245" s="1553"/>
      <c r="DF245" s="1553"/>
      <c r="DG245" s="1553"/>
      <c r="DH245" s="1553"/>
      <c r="DI245" s="1553"/>
      <c r="DJ245" s="1553"/>
      <c r="DK245" s="1553"/>
      <c r="DL245" s="1553"/>
      <c r="DM245" s="1553"/>
      <c r="DN245" s="1553"/>
      <c r="DO245" s="1553"/>
      <c r="DP245" s="1553"/>
      <c r="DQ245" s="1553"/>
      <c r="DR245" s="1553"/>
      <c r="DS245" s="1553"/>
      <c r="DT245" s="1553"/>
      <c r="DU245" s="1553"/>
      <c r="DV245" s="1553"/>
      <c r="DW245" s="1553"/>
      <c r="DX245" s="1553"/>
      <c r="DY245" s="1553"/>
      <c r="DZ245" s="1553"/>
      <c r="EA245" s="1553"/>
      <c r="EB245" s="1553"/>
      <c r="EC245" s="1553"/>
      <c r="ED245" s="1553"/>
      <c r="EE245" s="1553"/>
      <c r="EF245" s="1553"/>
      <c r="EG245" s="1553"/>
      <c r="EH245" s="1553"/>
      <c r="EI245" s="1553"/>
      <c r="EJ245" s="1553"/>
      <c r="EK245" s="1553"/>
      <c r="EL245" s="1553"/>
      <c r="EM245" s="1553"/>
      <c r="EN245" s="1553"/>
      <c r="EO245" s="1553"/>
      <c r="EP245" s="1553"/>
      <c r="EQ245" s="1553"/>
      <c r="ER245" s="1553"/>
      <c r="ES245" s="1553"/>
      <c r="ET245" s="1553"/>
      <c r="EU245" s="1553"/>
      <c r="EV245" s="1553"/>
      <c r="EW245" s="1553"/>
      <c r="EX245" s="1553"/>
      <c r="EY245" s="1553"/>
      <c r="EZ245" s="1553"/>
      <c r="FA245" s="1602"/>
      <c r="FB245" s="1570"/>
      <c r="FC245" s="1570"/>
      <c r="FD245" s="1570"/>
      <c r="FE245" s="1570"/>
      <c r="FF245" s="1570"/>
      <c r="FG245" s="1570"/>
      <c r="FH245" s="1570"/>
      <c r="FI245" s="1570"/>
      <c r="FJ245" s="1570"/>
      <c r="FK245" s="1570"/>
      <c r="FL245" s="1570"/>
      <c r="FM245" s="1570"/>
      <c r="FN245" s="1570"/>
      <c r="FO245" s="1570"/>
      <c r="FP245" s="1570"/>
      <c r="FQ245" s="1570"/>
      <c r="FR245" s="1570"/>
      <c r="FS245" s="1570"/>
      <c r="FT245" s="1570"/>
      <c r="FU245" s="1570"/>
      <c r="FV245" s="1570"/>
      <c r="FW245" s="1570"/>
      <c r="FX245" s="1570"/>
      <c r="FY245" s="1570"/>
      <c r="FZ245" s="1570"/>
      <c r="GA245" s="1570"/>
      <c r="GB245" s="1570"/>
      <c r="GC245" s="1570"/>
      <c r="GD245" s="1570"/>
      <c r="GE245" s="1570"/>
      <c r="GF245" s="1570"/>
      <c r="GG245" s="1570"/>
      <c r="GH245" s="1570"/>
      <c r="GI245" s="1570"/>
      <c r="GJ245" s="1570"/>
      <c r="GK245" s="1570"/>
      <c r="GL245" s="1570"/>
      <c r="GM245" s="1570"/>
      <c r="GN245" s="1570"/>
      <c r="GO245" s="1570"/>
      <c r="GP245" s="1570"/>
      <c r="GQ245" s="1570"/>
      <c r="GR245" s="1570"/>
      <c r="GS245" s="1570"/>
      <c r="GT245" s="1570"/>
      <c r="GU245" s="1570"/>
      <c r="GV245" s="1570"/>
      <c r="GW245" s="1570"/>
      <c r="GX245" s="1570"/>
      <c r="GY245" s="1570"/>
      <c r="GZ245" s="1570"/>
      <c r="HA245" s="1570"/>
      <c r="HB245" s="1570"/>
      <c r="HC245" s="1570"/>
      <c r="HD245" s="1570"/>
      <c r="HE245" s="1570"/>
      <c r="HF245" s="1570"/>
      <c r="HG245" s="1570"/>
      <c r="HH245" s="1570"/>
      <c r="HI245" s="1570"/>
      <c r="HJ245" s="1570"/>
      <c r="HK245" s="1570"/>
      <c r="HL245" s="1570"/>
      <c r="HM245" s="1570"/>
      <c r="HN245" s="1570"/>
      <c r="HO245" s="1570"/>
      <c r="HP245" s="1570"/>
      <c r="HQ245" s="1570"/>
      <c r="HR245" s="1570"/>
      <c r="HS245" s="1570"/>
      <c r="HT245" s="1570"/>
      <c r="HU245" s="1570"/>
      <c r="HV245" s="1570"/>
      <c r="HW245" s="1570"/>
      <c r="HX245" s="1570"/>
      <c r="HY245" s="1570"/>
      <c r="HZ245" s="1570"/>
      <c r="IA245" s="1570"/>
      <c r="IB245" s="1570"/>
      <c r="IC245" s="1570"/>
      <c r="ID245" s="1570"/>
      <c r="IE245" s="1570"/>
      <c r="IF245" s="1570"/>
      <c r="IG245" s="1570"/>
      <c r="IH245" s="1570"/>
      <c r="II245" s="1570"/>
      <c r="IJ245" s="1570"/>
      <c r="IK245" s="1570"/>
      <c r="IL245" s="1570"/>
      <c r="IM245" s="1570"/>
      <c r="IN245" s="1570"/>
      <c r="IO245" s="1570"/>
      <c r="IP245" s="1570"/>
      <c r="IQ245" s="1570"/>
      <c r="IR245" s="1570"/>
      <c r="IS245" s="1570"/>
      <c r="IT245" s="1570"/>
      <c r="IU245" s="1570"/>
      <c r="IV245" s="1570"/>
      <c r="IW245" s="1570"/>
      <c r="IX245" s="1570"/>
      <c r="IY245" s="1570"/>
      <c r="IZ245" s="1570"/>
      <c r="JA245" s="1570"/>
      <c r="JB245" s="1570"/>
      <c r="JC245" s="1570"/>
      <c r="JD245" s="1570"/>
      <c r="JE245" s="1570"/>
      <c r="JF245" s="1570"/>
      <c r="JG245" s="1570"/>
      <c r="JH245" s="1570"/>
      <c r="JI245" s="1570"/>
      <c r="JJ245" s="1570"/>
      <c r="JK245" s="1570"/>
      <c r="JL245" s="1570"/>
      <c r="JM245" s="1570"/>
      <c r="JN245" s="1570"/>
      <c r="JO245" s="1570"/>
      <c r="JP245" s="1570"/>
      <c r="JQ245" s="1570"/>
      <c r="JR245" s="1570"/>
      <c r="JS245" s="1570"/>
      <c r="JT245" s="1570"/>
      <c r="JU245" s="1570"/>
      <c r="JV245" s="1570"/>
      <c r="JW245" s="1570"/>
      <c r="JX245" s="1570"/>
      <c r="JY245" s="1570"/>
      <c r="JZ245" s="1570"/>
      <c r="KA245" s="1570"/>
      <c r="KB245" s="1570"/>
      <c r="KC245" s="1570"/>
      <c r="KD245" s="1570"/>
      <c r="KE245" s="1570"/>
      <c r="KF245" s="1570"/>
      <c r="KG245" s="1570"/>
      <c r="KH245" s="1570"/>
      <c r="KI245" s="1570"/>
      <c r="KJ245" s="1570"/>
      <c r="KK245" s="1570"/>
      <c r="KL245" s="1570"/>
      <c r="KM245" s="1570"/>
      <c r="KN245" s="1570"/>
      <c r="KO245" s="1570"/>
      <c r="KP245" s="1570"/>
      <c r="KQ245" s="1570"/>
      <c r="KR245" s="1570"/>
      <c r="KS245" s="1570"/>
      <c r="KT245" s="1570"/>
      <c r="KU245" s="1570"/>
      <c r="KV245" s="1570"/>
      <c r="KW245" s="1570"/>
      <c r="KX245" s="1570"/>
      <c r="KY245" s="1570"/>
      <c r="KZ245" s="1570"/>
      <c r="LA245" s="1570"/>
      <c r="LB245" s="1570"/>
      <c r="LC245" s="1570"/>
      <c r="LD245" s="1570"/>
      <c r="LE245" s="1570"/>
      <c r="LF245" s="1570"/>
      <c r="LG245" s="1570"/>
      <c r="LH245" s="1570"/>
      <c r="LI245" s="1570"/>
      <c r="LJ245" s="1570"/>
      <c r="LK245" s="1570"/>
      <c r="LL245" s="1570"/>
      <c r="LM245" s="1570"/>
      <c r="LN245" s="1570"/>
      <c r="LO245" s="1570"/>
      <c r="LP245" s="1570"/>
      <c r="LQ245" s="1570"/>
      <c r="LR245" s="1570"/>
      <c r="LS245" s="1570"/>
      <c r="LT245" s="1570"/>
      <c r="LU245" s="1570"/>
      <c r="LV245" s="1570"/>
      <c r="LW245" s="1570"/>
      <c r="LX245" s="1570"/>
      <c r="LY245" s="1570"/>
      <c r="LZ245" s="1570"/>
      <c r="MA245" s="1570"/>
      <c r="MB245" s="1570"/>
      <c r="MC245" s="1570"/>
      <c r="MD245" s="1570"/>
      <c r="ME245" s="1570"/>
      <c r="MF245" s="1570"/>
      <c r="MG245" s="1570"/>
      <c r="MH245" s="1570"/>
      <c r="MI245" s="1570"/>
      <c r="MJ245" s="1570"/>
      <c r="MK245" s="1570"/>
      <c r="ML245" s="1570"/>
      <c r="MM245" s="1570"/>
      <c r="MN245" s="1570"/>
      <c r="MO245" s="1570"/>
      <c r="MP245" s="1570"/>
      <c r="MQ245" s="1570"/>
      <c r="MR245" s="1570"/>
      <c r="MS245" s="1570"/>
      <c r="MT245" s="1570"/>
      <c r="MU245" s="1570"/>
      <c r="MV245" s="1570"/>
      <c r="MW245" s="1570"/>
      <c r="MX245" s="1570"/>
      <c r="MY245" s="1570"/>
      <c r="MZ245" s="1570"/>
      <c r="NA245" s="1570"/>
      <c r="NB245" s="1570"/>
      <c r="NC245" s="1570"/>
      <c r="ND245" s="1570"/>
      <c r="NE245" s="1570"/>
      <c r="NF245" s="1570"/>
      <c r="NG245" s="1570"/>
      <c r="NH245" s="1570"/>
      <c r="NI245" s="1570"/>
      <c r="NJ245" s="1570"/>
      <c r="NK245" s="1570"/>
      <c r="NL245" s="1570"/>
      <c r="NM245" s="1570"/>
      <c r="NN245" s="1570"/>
      <c r="NO245" s="1570"/>
      <c r="NP245" s="1570"/>
      <c r="NQ245" s="1570"/>
      <c r="NR245" s="1570"/>
      <c r="NS245" s="1570"/>
      <c r="NT245" s="1570"/>
      <c r="NU245" s="1570"/>
      <c r="NV245" s="1570"/>
    </row>
    <row r="246" spans="1:386" ht="35.4" customHeight="1">
      <c r="A246" s="1881"/>
      <c r="B246" s="1890" t="s">
        <v>672</v>
      </c>
      <c r="C246" s="1682"/>
      <c r="D246" s="1683"/>
      <c r="E246" s="1824">
        <v>5895</v>
      </c>
      <c r="F246" s="1774" t="s">
        <v>967</v>
      </c>
      <c r="G246" s="1824">
        <v>360</v>
      </c>
      <c r="H246" s="2005" t="s">
        <v>769</v>
      </c>
      <c r="I246" s="1686" t="s">
        <v>1016</v>
      </c>
      <c r="J246" s="1824">
        <v>5427.4690000000001</v>
      </c>
      <c r="K246" s="1824">
        <v>360</v>
      </c>
      <c r="L246" s="1686" t="s">
        <v>766</v>
      </c>
      <c r="M246" s="1702"/>
      <c r="N246" s="1795"/>
      <c r="O246" s="1812"/>
      <c r="P246" s="1795"/>
      <c r="Q246" s="1798"/>
      <c r="R246" s="1798"/>
      <c r="S246" s="1716"/>
      <c r="T246" s="1716"/>
      <c r="U246" s="1675"/>
      <c r="V246" s="1689">
        <f t="shared" si="105"/>
        <v>467.53099999999995</v>
      </c>
      <c r="W246" s="1647"/>
      <c r="X246" s="1648"/>
      <c r="Y246" s="1994"/>
      <c r="Z246" s="1647"/>
      <c r="AA246" s="1648"/>
      <c r="AB246" s="1649"/>
      <c r="AC246" s="1649"/>
      <c r="AD246" s="1994"/>
      <c r="AE246" s="1990"/>
      <c r="AF246" s="1646">
        <v>1</v>
      </c>
      <c r="AG246" s="1543">
        <f t="shared" si="108"/>
        <v>5895</v>
      </c>
      <c r="AH246" s="1634">
        <v>1</v>
      </c>
      <c r="AI246" s="1543">
        <f t="shared" si="109"/>
        <v>5427.4690000000001</v>
      </c>
      <c r="AJ246" s="1646"/>
      <c r="AK246" s="1543">
        <f t="shared" si="110"/>
        <v>0</v>
      </c>
      <c r="AL246" s="1646"/>
      <c r="AM246" s="1543">
        <f t="shared" si="111"/>
        <v>0</v>
      </c>
    </row>
    <row r="247" spans="1:386" s="1573" customFormat="1">
      <c r="A247" s="1672">
        <v>9</v>
      </c>
      <c r="B247" s="1891" t="s">
        <v>63</v>
      </c>
      <c r="C247" s="1746"/>
      <c r="D247" s="1721"/>
      <c r="E247" s="1747">
        <f>SUM(E248:E262)</f>
        <v>43499.65</v>
      </c>
      <c r="F247" s="1747">
        <f>SUM(F248:F262)</f>
        <v>0</v>
      </c>
      <c r="G247" s="1747"/>
      <c r="H247" s="1747">
        <f>SUM(H248:H262)</f>
        <v>0</v>
      </c>
      <c r="I247" s="1747">
        <f>SUM(I248:I262)</f>
        <v>0</v>
      </c>
      <c r="J247" s="1747">
        <f>SUM(J248:J262)</f>
        <v>0</v>
      </c>
      <c r="K247" s="1747"/>
      <c r="L247" s="1747">
        <f t="shared" ref="L247:T247" si="115">SUM(L248:L262)</f>
        <v>0</v>
      </c>
      <c r="M247" s="1747">
        <f t="shared" si="115"/>
        <v>21439</v>
      </c>
      <c r="N247" s="1747">
        <f t="shared" si="115"/>
        <v>0</v>
      </c>
      <c r="O247" s="1747">
        <f t="shared" si="115"/>
        <v>13130</v>
      </c>
      <c r="P247" s="1747">
        <f t="shared" si="115"/>
        <v>8309</v>
      </c>
      <c r="Q247" s="1747">
        <f t="shared" si="115"/>
        <v>1211</v>
      </c>
      <c r="R247" s="1747">
        <f t="shared" si="115"/>
        <v>0</v>
      </c>
      <c r="S247" s="1747">
        <f t="shared" si="115"/>
        <v>0</v>
      </c>
      <c r="T247" s="1747">
        <f t="shared" si="115"/>
        <v>1211</v>
      </c>
      <c r="U247" s="1746"/>
      <c r="V247" s="1689">
        <f t="shared" si="105"/>
        <v>43499.65</v>
      </c>
      <c r="W247" s="1635">
        <f>SUM(W248:W262)</f>
        <v>4</v>
      </c>
      <c r="X247" s="1635">
        <f>SUM(X248:X262)</f>
        <v>0</v>
      </c>
      <c r="Y247" s="1994">
        <f>W247+X247</f>
        <v>4</v>
      </c>
      <c r="Z247" s="1635">
        <f>SUM(Z248:Z262)</f>
        <v>3</v>
      </c>
      <c r="AA247" s="1635">
        <f>SUM(AA248:AA262)</f>
        <v>1</v>
      </c>
      <c r="AB247" s="1635">
        <f>SUM(AB248:AB262)</f>
        <v>0</v>
      </c>
      <c r="AC247" s="1635">
        <f>SUM(AC248:AC262)</f>
        <v>0</v>
      </c>
      <c r="AD247" s="1989">
        <f>Z247+AB247</f>
        <v>3</v>
      </c>
      <c r="AE247" s="1988">
        <f>AD247/Y247</f>
        <v>0.75</v>
      </c>
      <c r="AF247" s="1635">
        <f t="shared" ref="AF247:AM247" si="116">SUM(AF248:AF262)</f>
        <v>3</v>
      </c>
      <c r="AG247" s="1635">
        <f t="shared" si="116"/>
        <v>34867.65</v>
      </c>
      <c r="AH247" s="1635">
        <f t="shared" si="116"/>
        <v>0</v>
      </c>
      <c r="AI247" s="1635">
        <f t="shared" si="116"/>
        <v>0</v>
      </c>
      <c r="AJ247" s="1635">
        <f t="shared" si="116"/>
        <v>1</v>
      </c>
      <c r="AK247" s="1635">
        <f t="shared" si="116"/>
        <v>2158</v>
      </c>
      <c r="AL247" s="1635">
        <f t="shared" si="116"/>
        <v>0</v>
      </c>
      <c r="AM247" s="1635">
        <f t="shared" si="116"/>
        <v>0</v>
      </c>
      <c r="AN247" s="1549"/>
      <c r="AO247" s="1549"/>
      <c r="AP247" s="1549"/>
      <c r="AQ247" s="1549"/>
      <c r="AR247" s="1549"/>
      <c r="AS247" s="1549"/>
      <c r="AT247" s="1549"/>
      <c r="AU247" s="1549"/>
      <c r="AV247" s="1549"/>
      <c r="AW247" s="1549"/>
      <c r="AX247" s="1549"/>
      <c r="AY247" s="1549"/>
      <c r="AZ247" s="1549"/>
      <c r="BA247" s="1549"/>
      <c r="BB247" s="1549"/>
      <c r="BC247" s="1549"/>
      <c r="BD247" s="1549"/>
      <c r="BE247" s="1549"/>
      <c r="BF247" s="1549"/>
      <c r="BG247" s="1549"/>
      <c r="BH247" s="1549"/>
      <c r="BI247" s="1549"/>
      <c r="BJ247" s="1549"/>
      <c r="BK247" s="1549"/>
      <c r="BL247" s="1549"/>
      <c r="BM247" s="1549"/>
      <c r="BN247" s="1549"/>
      <c r="BO247" s="1549"/>
      <c r="BP247" s="1549"/>
      <c r="BQ247" s="1549"/>
      <c r="BR247" s="1549"/>
      <c r="BS247" s="1549"/>
      <c r="BT247" s="1549"/>
      <c r="BU247" s="1549"/>
      <c r="BV247" s="1549"/>
      <c r="BW247" s="1549"/>
      <c r="BX247" s="1549"/>
      <c r="BY247" s="1549"/>
      <c r="BZ247" s="1549"/>
      <c r="CA247" s="1549"/>
      <c r="CB247" s="1549"/>
      <c r="CC247" s="1549"/>
      <c r="CD247" s="1549"/>
      <c r="CE247" s="1549"/>
      <c r="CF247" s="1549"/>
      <c r="CG247" s="1549"/>
      <c r="CH247" s="1549"/>
      <c r="CI247" s="1549"/>
      <c r="CJ247" s="1549"/>
      <c r="CK247" s="1549"/>
      <c r="CL247" s="1549"/>
      <c r="CM247" s="1549"/>
      <c r="CN247" s="1549"/>
      <c r="CO247" s="1549"/>
      <c r="CP247" s="1549"/>
      <c r="CQ247" s="1549"/>
      <c r="CR247" s="1549"/>
      <c r="CS247" s="1549"/>
      <c r="CT247" s="1549"/>
      <c r="CU247" s="1549"/>
      <c r="CV247" s="1549"/>
      <c r="CW247" s="1549"/>
      <c r="CX247" s="1549"/>
      <c r="CY247" s="1549"/>
      <c r="CZ247" s="1549"/>
      <c r="DA247" s="1549"/>
      <c r="DB247" s="1549"/>
      <c r="DC247" s="1549"/>
      <c r="DD247" s="1549"/>
      <c r="DE247" s="1549"/>
      <c r="DF247" s="1549"/>
      <c r="DG247" s="1549"/>
      <c r="DH247" s="1549"/>
      <c r="DI247" s="1549"/>
      <c r="DJ247" s="1549"/>
      <c r="DK247" s="1549"/>
      <c r="DL247" s="1549"/>
      <c r="DM247" s="1549"/>
      <c r="DN247" s="1549"/>
      <c r="DO247" s="1549"/>
      <c r="DP247" s="1549"/>
      <c r="DQ247" s="1549"/>
      <c r="DR247" s="1549"/>
      <c r="DS247" s="1549"/>
      <c r="DT247" s="1549"/>
      <c r="DU247" s="1549"/>
      <c r="DV247" s="1549"/>
      <c r="DW247" s="1549"/>
      <c r="DX247" s="1549"/>
      <c r="DY247" s="1549"/>
      <c r="DZ247" s="1549"/>
      <c r="EA247" s="1549"/>
      <c r="EB247" s="1549"/>
      <c r="EC247" s="1549"/>
      <c r="ED247" s="1549"/>
      <c r="EE247" s="1549"/>
      <c r="EF247" s="1549"/>
      <c r="EG247" s="1549"/>
      <c r="EH247" s="1549"/>
      <c r="EI247" s="1549"/>
      <c r="EJ247" s="1549"/>
      <c r="EK247" s="1549"/>
      <c r="EL247" s="1549"/>
      <c r="EM247" s="1549"/>
      <c r="EN247" s="1549"/>
      <c r="EO247" s="1549"/>
      <c r="EP247" s="1549"/>
      <c r="EQ247" s="1549"/>
      <c r="ER247" s="1549"/>
      <c r="ES247" s="1549"/>
      <c r="ET247" s="1549"/>
      <c r="EU247" s="1549"/>
      <c r="EV247" s="1549"/>
      <c r="EW247" s="1549"/>
      <c r="EX247" s="1549"/>
      <c r="EY247" s="1549"/>
      <c r="EZ247" s="1549"/>
      <c r="FA247" s="1603"/>
      <c r="FB247" s="329"/>
      <c r="FC247" s="329"/>
      <c r="FD247" s="329"/>
      <c r="FE247" s="329"/>
      <c r="FF247" s="329"/>
      <c r="FG247" s="329"/>
      <c r="FH247" s="329"/>
      <c r="FI247" s="329"/>
      <c r="FJ247" s="329"/>
      <c r="FK247" s="329"/>
      <c r="FL247" s="329"/>
      <c r="FM247" s="329"/>
      <c r="FN247" s="329"/>
      <c r="FO247" s="329"/>
      <c r="FP247" s="329"/>
      <c r="FQ247" s="329"/>
      <c r="FR247" s="329"/>
      <c r="FS247" s="329"/>
      <c r="FT247" s="329"/>
      <c r="FU247" s="329"/>
      <c r="FV247" s="329"/>
      <c r="FW247" s="329"/>
      <c r="FX247" s="329"/>
      <c r="FY247" s="329"/>
      <c r="FZ247" s="329"/>
      <c r="GA247" s="329"/>
      <c r="GB247" s="329"/>
      <c r="GC247" s="329"/>
      <c r="GD247" s="329"/>
      <c r="GE247" s="329"/>
      <c r="GF247" s="329"/>
      <c r="GG247" s="329"/>
      <c r="GH247" s="329"/>
      <c r="GI247" s="329"/>
      <c r="GJ247" s="329"/>
      <c r="GK247" s="329"/>
      <c r="GL247" s="329"/>
      <c r="GM247" s="329"/>
      <c r="GN247" s="329"/>
      <c r="GO247" s="329"/>
      <c r="GP247" s="329"/>
      <c r="GQ247" s="329"/>
      <c r="GR247" s="329"/>
      <c r="GS247" s="329"/>
      <c r="GT247" s="329"/>
      <c r="GU247" s="329"/>
      <c r="GV247" s="329"/>
      <c r="GW247" s="329"/>
      <c r="GX247" s="329"/>
      <c r="GY247" s="329"/>
      <c r="GZ247" s="329"/>
      <c r="HA247" s="329"/>
      <c r="HB247" s="329"/>
      <c r="HC247" s="329"/>
      <c r="HD247" s="329"/>
      <c r="HE247" s="329"/>
      <c r="HF247" s="329"/>
      <c r="HG247" s="329"/>
      <c r="HH247" s="329"/>
      <c r="HI247" s="329"/>
      <c r="HJ247" s="329"/>
      <c r="HK247" s="329"/>
      <c r="HL247" s="329"/>
      <c r="HM247" s="329"/>
      <c r="HN247" s="329"/>
      <c r="HO247" s="329"/>
      <c r="HP247" s="329"/>
      <c r="HQ247" s="329"/>
      <c r="HR247" s="329"/>
      <c r="HS247" s="329"/>
      <c r="HT247" s="329"/>
      <c r="HU247" s="329"/>
      <c r="HV247" s="329"/>
      <c r="HW247" s="329"/>
      <c r="HX247" s="329"/>
      <c r="HY247" s="329"/>
      <c r="HZ247" s="329"/>
      <c r="IA247" s="329"/>
      <c r="IB247" s="329"/>
      <c r="IC247" s="329"/>
      <c r="ID247" s="329"/>
      <c r="IE247" s="329"/>
      <c r="IF247" s="329"/>
      <c r="IG247" s="329"/>
      <c r="IH247" s="329"/>
      <c r="II247" s="329"/>
      <c r="IJ247" s="329"/>
      <c r="IK247" s="329"/>
      <c r="IL247" s="329"/>
      <c r="IM247" s="329"/>
      <c r="IN247" s="329"/>
      <c r="IO247" s="329"/>
      <c r="IP247" s="329"/>
      <c r="IQ247" s="329"/>
      <c r="IR247" s="329"/>
      <c r="IS247" s="329"/>
      <c r="IT247" s="329"/>
      <c r="IU247" s="329"/>
      <c r="IV247" s="329"/>
      <c r="IW247" s="329"/>
      <c r="IX247" s="329"/>
      <c r="IY247" s="329"/>
      <c r="IZ247" s="329"/>
      <c r="JA247" s="329"/>
      <c r="JB247" s="329"/>
      <c r="JC247" s="329"/>
      <c r="JD247" s="329"/>
      <c r="JE247" s="329"/>
      <c r="JF247" s="329"/>
      <c r="JG247" s="329"/>
      <c r="JH247" s="329"/>
      <c r="JI247" s="329"/>
      <c r="JJ247" s="329"/>
      <c r="JK247" s="329"/>
      <c r="JL247" s="329"/>
      <c r="JM247" s="329"/>
      <c r="JN247" s="329"/>
      <c r="JO247" s="329"/>
      <c r="JP247" s="329"/>
      <c r="JQ247" s="329"/>
      <c r="JR247" s="329"/>
      <c r="JS247" s="329"/>
      <c r="JT247" s="329"/>
      <c r="JU247" s="329"/>
      <c r="JV247" s="329"/>
      <c r="JW247" s="329"/>
      <c r="JX247" s="329"/>
      <c r="JY247" s="329"/>
      <c r="JZ247" s="329"/>
      <c r="KA247" s="329"/>
      <c r="KB247" s="329"/>
      <c r="KC247" s="329"/>
      <c r="KD247" s="329"/>
      <c r="KE247" s="329"/>
      <c r="KF247" s="329"/>
      <c r="KG247" s="329"/>
      <c r="KH247" s="329"/>
      <c r="KI247" s="329"/>
      <c r="KJ247" s="329"/>
      <c r="KK247" s="329"/>
      <c r="KL247" s="329"/>
      <c r="KM247" s="329"/>
      <c r="KN247" s="329"/>
      <c r="KO247" s="329"/>
      <c r="KP247" s="329"/>
      <c r="KQ247" s="329"/>
      <c r="KR247" s="329"/>
      <c r="KS247" s="329"/>
      <c r="KT247" s="329"/>
      <c r="KU247" s="329"/>
      <c r="KV247" s="329"/>
      <c r="KW247" s="329"/>
      <c r="KX247" s="329"/>
      <c r="KY247" s="329"/>
      <c r="KZ247" s="329"/>
      <c r="LA247" s="329"/>
      <c r="LB247" s="329"/>
      <c r="LC247" s="329"/>
      <c r="LD247" s="329"/>
      <c r="LE247" s="329"/>
      <c r="LF247" s="329"/>
      <c r="LG247" s="329"/>
      <c r="LH247" s="329"/>
      <c r="LI247" s="329"/>
      <c r="LJ247" s="329"/>
      <c r="LK247" s="329"/>
      <c r="LL247" s="329"/>
      <c r="LM247" s="329"/>
      <c r="LN247" s="329"/>
      <c r="LO247" s="329"/>
      <c r="LP247" s="329"/>
      <c r="LQ247" s="329"/>
      <c r="LR247" s="329"/>
      <c r="LS247" s="329"/>
      <c r="LT247" s="329"/>
      <c r="LU247" s="329"/>
      <c r="LV247" s="329"/>
      <c r="LW247" s="329"/>
      <c r="LX247" s="329"/>
      <c r="LY247" s="329"/>
      <c r="LZ247" s="329"/>
      <c r="MA247" s="329"/>
      <c r="MB247" s="329"/>
      <c r="MC247" s="329"/>
      <c r="MD247" s="329"/>
      <c r="ME247" s="329"/>
      <c r="MF247" s="329"/>
      <c r="MG247" s="329"/>
      <c r="MH247" s="329"/>
      <c r="MI247" s="329"/>
      <c r="MJ247" s="329"/>
      <c r="MK247" s="329"/>
      <c r="ML247" s="329"/>
      <c r="MM247" s="329"/>
      <c r="MN247" s="329"/>
      <c r="MO247" s="329"/>
      <c r="MP247" s="329"/>
      <c r="MQ247" s="329"/>
      <c r="MR247" s="329"/>
      <c r="MS247" s="329"/>
      <c r="MT247" s="329"/>
      <c r="MU247" s="329"/>
      <c r="MV247" s="329"/>
      <c r="MW247" s="329"/>
      <c r="MX247" s="329"/>
      <c r="MY247" s="329"/>
      <c r="MZ247" s="329"/>
      <c r="NA247" s="329"/>
      <c r="NB247" s="329"/>
      <c r="NC247" s="329"/>
      <c r="ND247" s="329"/>
      <c r="NE247" s="329"/>
      <c r="NF247" s="329"/>
      <c r="NG247" s="329"/>
      <c r="NH247" s="329"/>
      <c r="NI247" s="329"/>
      <c r="NJ247" s="329"/>
      <c r="NK247" s="329"/>
      <c r="NL247" s="329"/>
      <c r="NM247" s="329"/>
      <c r="NN247" s="329"/>
      <c r="NO247" s="329"/>
      <c r="NP247" s="329"/>
      <c r="NQ247" s="329"/>
      <c r="NR247" s="329"/>
      <c r="NS247" s="329"/>
      <c r="NT247" s="329"/>
      <c r="NU247" s="329"/>
      <c r="NV247" s="329"/>
    </row>
    <row r="248" spans="1:386" ht="21" customHeight="1">
      <c r="A248" s="1617"/>
      <c r="B248" s="1723" t="s">
        <v>30</v>
      </c>
      <c r="C248" s="1615"/>
      <c r="D248" s="1617"/>
      <c r="E248" s="1894"/>
      <c r="F248" s="1895"/>
      <c r="G248" s="1896"/>
      <c r="H248" s="1709"/>
      <c r="I248" s="1713"/>
      <c r="J248" s="1714"/>
      <c r="K248" s="1714"/>
      <c r="L248" s="1709"/>
      <c r="M248" s="1702"/>
      <c r="N248" s="1703"/>
      <c r="O248" s="1703"/>
      <c r="P248" s="1703"/>
      <c r="Q248" s="1798"/>
      <c r="R248" s="1798"/>
      <c r="S248" s="1798"/>
      <c r="T248" s="1798"/>
      <c r="U248" s="1749"/>
      <c r="V248" s="1689">
        <f t="shared" si="105"/>
        <v>0</v>
      </c>
      <c r="W248" s="1647"/>
      <c r="X248" s="1648"/>
      <c r="Y248" s="1994"/>
      <c r="Z248" s="1647"/>
      <c r="AA248" s="1648"/>
      <c r="AB248" s="1645"/>
      <c r="AC248" s="1645"/>
      <c r="AD248" s="1994"/>
      <c r="AE248" s="1990"/>
      <c r="AF248" s="1637"/>
      <c r="AG248" s="1543">
        <f t="shared" ref="AG248:AG262" si="117">AF248*E248</f>
        <v>0</v>
      </c>
      <c r="AH248" s="1637"/>
      <c r="AI248" s="1543">
        <f t="shared" ref="AI248:AI262" si="118">AH248*J248</f>
        <v>0</v>
      </c>
      <c r="AJ248" s="1637"/>
      <c r="AK248" s="1543">
        <f t="shared" ref="AK248:AK262" si="119">AJ248*E248</f>
        <v>0</v>
      </c>
      <c r="AL248" s="1637"/>
      <c r="AM248" s="1543">
        <f t="shared" ref="AM248:AM262" si="120">AL248*J248</f>
        <v>0</v>
      </c>
    </row>
    <row r="249" spans="1:386" ht="22.8" customHeight="1">
      <c r="A249" s="1617"/>
      <c r="B249" s="1676" t="s">
        <v>166</v>
      </c>
      <c r="C249" s="1615"/>
      <c r="D249" s="1617"/>
      <c r="E249" s="1894"/>
      <c r="F249" s="1895"/>
      <c r="G249" s="1896"/>
      <c r="H249" s="1709"/>
      <c r="I249" s="1713"/>
      <c r="J249" s="1714"/>
      <c r="K249" s="1714"/>
      <c r="L249" s="1709"/>
      <c r="M249" s="1702"/>
      <c r="N249" s="1703"/>
      <c r="O249" s="1703"/>
      <c r="P249" s="1703"/>
      <c r="Q249" s="1798"/>
      <c r="R249" s="1798"/>
      <c r="S249" s="1798"/>
      <c r="T249" s="1798"/>
      <c r="U249" s="1749"/>
      <c r="V249" s="1689">
        <f t="shared" si="105"/>
        <v>0</v>
      </c>
      <c r="W249" s="1647"/>
      <c r="X249" s="1648"/>
      <c r="Y249" s="1994"/>
      <c r="Z249" s="1647"/>
      <c r="AA249" s="1648"/>
      <c r="AB249" s="1645"/>
      <c r="AC249" s="1645"/>
      <c r="AD249" s="1994"/>
      <c r="AE249" s="1990"/>
      <c r="AF249" s="1637"/>
      <c r="AG249" s="1543">
        <f t="shared" si="117"/>
        <v>0</v>
      </c>
      <c r="AH249" s="1637"/>
      <c r="AI249" s="1543">
        <f t="shared" si="118"/>
        <v>0</v>
      </c>
      <c r="AJ249" s="1637"/>
      <c r="AK249" s="1543">
        <f t="shared" si="119"/>
        <v>0</v>
      </c>
      <c r="AL249" s="1637"/>
      <c r="AM249" s="1543">
        <f t="shared" si="120"/>
        <v>0</v>
      </c>
    </row>
    <row r="250" spans="1:386" s="1558" customFormat="1" ht="94.8" customHeight="1">
      <c r="A250" s="1691"/>
      <c r="B250" s="1705" t="s">
        <v>611</v>
      </c>
      <c r="C250" s="1693" t="s">
        <v>558</v>
      </c>
      <c r="D250" s="1941" t="s">
        <v>1212</v>
      </c>
      <c r="E250" s="1899"/>
      <c r="F250" s="1900"/>
      <c r="G250" s="1901"/>
      <c r="H250" s="1707"/>
      <c r="I250" s="1707"/>
      <c r="J250" s="1719"/>
      <c r="K250" s="1719"/>
      <c r="L250" s="1707"/>
      <c r="M250" s="1866">
        <f>SUM(N250:P250)</f>
        <v>17997</v>
      </c>
      <c r="N250" s="1902"/>
      <c r="O250" s="1902">
        <v>10000</v>
      </c>
      <c r="P250" s="1704">
        <v>7997</v>
      </c>
      <c r="Q250" s="1719">
        <f>+SUM(R250:T250)</f>
        <v>1019</v>
      </c>
      <c r="R250" s="1789"/>
      <c r="S250" s="1789"/>
      <c r="T250" s="1789">
        <v>1019</v>
      </c>
      <c r="U250" s="1773"/>
      <c r="V250" s="1689">
        <f t="shared" si="105"/>
        <v>0</v>
      </c>
      <c r="W250" s="1647">
        <v>1</v>
      </c>
      <c r="X250" s="1648"/>
      <c r="Y250" s="1994"/>
      <c r="Z250" s="1647">
        <v>1</v>
      </c>
      <c r="AA250" s="1648"/>
      <c r="AB250" s="1645"/>
      <c r="AC250" s="1645"/>
      <c r="AD250" s="1994"/>
      <c r="AE250" s="1990"/>
      <c r="AF250" s="1637"/>
      <c r="AG250" s="1543">
        <f t="shared" si="117"/>
        <v>0</v>
      </c>
      <c r="AH250" s="1637"/>
      <c r="AI250" s="1543">
        <f t="shared" si="118"/>
        <v>0</v>
      </c>
      <c r="AJ250" s="1637"/>
      <c r="AK250" s="1543">
        <f t="shared" si="119"/>
        <v>0</v>
      </c>
      <c r="AL250" s="1637"/>
      <c r="AM250" s="1543">
        <f t="shared" si="120"/>
        <v>0</v>
      </c>
      <c r="AN250" s="1553"/>
      <c r="AO250" s="1553"/>
      <c r="AP250" s="1553"/>
      <c r="AQ250" s="1553"/>
      <c r="AR250" s="1553"/>
      <c r="AS250" s="1553"/>
      <c r="AT250" s="1553"/>
      <c r="AU250" s="1553"/>
      <c r="AV250" s="1553"/>
      <c r="AW250" s="1553"/>
      <c r="AX250" s="1553"/>
      <c r="AY250" s="1553"/>
      <c r="AZ250" s="1553"/>
      <c r="BA250" s="1553"/>
      <c r="BB250" s="1553"/>
      <c r="BC250" s="1553"/>
      <c r="BD250" s="1553"/>
      <c r="BE250" s="1553"/>
      <c r="BF250" s="1553"/>
      <c r="BG250" s="1553"/>
      <c r="BH250" s="1553"/>
      <c r="BI250" s="1553"/>
      <c r="BJ250" s="1553"/>
      <c r="BK250" s="1553"/>
      <c r="BL250" s="1553"/>
      <c r="BM250" s="1553"/>
      <c r="BN250" s="1553"/>
      <c r="BO250" s="1553"/>
      <c r="BP250" s="1553"/>
      <c r="BQ250" s="1553"/>
      <c r="BR250" s="1553"/>
      <c r="BS250" s="1553"/>
      <c r="BT250" s="1553"/>
      <c r="BU250" s="1553"/>
      <c r="BV250" s="1553"/>
      <c r="BW250" s="1553"/>
      <c r="BX250" s="1553"/>
      <c r="BY250" s="1553"/>
      <c r="BZ250" s="1553"/>
      <c r="CA250" s="1553"/>
      <c r="CB250" s="1553"/>
      <c r="CC250" s="1553"/>
      <c r="CD250" s="1553"/>
      <c r="CE250" s="1553"/>
      <c r="CF250" s="1553"/>
      <c r="CG250" s="1553"/>
      <c r="CH250" s="1553"/>
      <c r="CI250" s="1553"/>
      <c r="CJ250" s="1553"/>
      <c r="CK250" s="1553"/>
      <c r="CL250" s="1553"/>
      <c r="CM250" s="1553"/>
      <c r="CN250" s="1553"/>
      <c r="CO250" s="1553"/>
      <c r="CP250" s="1553"/>
      <c r="CQ250" s="1553"/>
      <c r="CR250" s="1553"/>
      <c r="CS250" s="1553"/>
      <c r="CT250" s="1553"/>
      <c r="CU250" s="1553"/>
      <c r="CV250" s="1553"/>
      <c r="CW250" s="1553"/>
      <c r="CX250" s="1553"/>
      <c r="CY250" s="1553"/>
      <c r="CZ250" s="1553"/>
      <c r="DA250" s="1553"/>
      <c r="DB250" s="1553"/>
      <c r="DC250" s="1553"/>
      <c r="DD250" s="1553"/>
      <c r="DE250" s="1553"/>
      <c r="DF250" s="1553"/>
      <c r="DG250" s="1553"/>
      <c r="DH250" s="1553"/>
      <c r="DI250" s="1553"/>
      <c r="DJ250" s="1553"/>
      <c r="DK250" s="1553"/>
      <c r="DL250" s="1553"/>
      <c r="DM250" s="1553"/>
      <c r="DN250" s="1553"/>
      <c r="DO250" s="1553"/>
      <c r="DP250" s="1553"/>
      <c r="DQ250" s="1553"/>
      <c r="DR250" s="1553"/>
      <c r="DS250" s="1553"/>
      <c r="DT250" s="1553"/>
      <c r="DU250" s="1553"/>
      <c r="DV250" s="1553"/>
      <c r="DW250" s="1553"/>
      <c r="DX250" s="1553"/>
      <c r="DY250" s="1553"/>
      <c r="DZ250" s="1553"/>
      <c r="EA250" s="1553"/>
      <c r="EB250" s="1553"/>
      <c r="EC250" s="1553"/>
      <c r="ED250" s="1553"/>
      <c r="EE250" s="1553"/>
      <c r="EF250" s="1553"/>
      <c r="EG250" s="1553"/>
      <c r="EH250" s="1553"/>
      <c r="EI250" s="1553"/>
      <c r="EJ250" s="1553"/>
      <c r="EK250" s="1553"/>
      <c r="EL250" s="1553"/>
      <c r="EM250" s="1553"/>
      <c r="EN250" s="1553"/>
      <c r="EO250" s="1553"/>
      <c r="EP250" s="1553"/>
      <c r="EQ250" s="1553"/>
      <c r="ER250" s="1553"/>
      <c r="ES250" s="1553"/>
      <c r="ET250" s="1553"/>
      <c r="EU250" s="1553"/>
      <c r="EV250" s="1553"/>
      <c r="EW250" s="1553"/>
      <c r="EX250" s="1553"/>
      <c r="EY250" s="1553"/>
      <c r="EZ250" s="1553"/>
      <c r="FA250" s="1602"/>
      <c r="FB250" s="1570"/>
      <c r="FC250" s="1570"/>
      <c r="FD250" s="1570"/>
      <c r="FE250" s="1570"/>
      <c r="FF250" s="1570"/>
      <c r="FG250" s="1570"/>
      <c r="FH250" s="1570"/>
      <c r="FI250" s="1570"/>
      <c r="FJ250" s="1570"/>
      <c r="FK250" s="1570"/>
      <c r="FL250" s="1570"/>
      <c r="FM250" s="1570"/>
      <c r="FN250" s="1570"/>
      <c r="FO250" s="1570"/>
      <c r="FP250" s="1570"/>
      <c r="FQ250" s="1570"/>
      <c r="FR250" s="1570"/>
      <c r="FS250" s="1570"/>
      <c r="FT250" s="1570"/>
      <c r="FU250" s="1570"/>
      <c r="FV250" s="1570"/>
      <c r="FW250" s="1570"/>
      <c r="FX250" s="1570"/>
      <c r="FY250" s="1570"/>
      <c r="FZ250" s="1570"/>
      <c r="GA250" s="1570"/>
      <c r="GB250" s="1570"/>
      <c r="GC250" s="1570"/>
      <c r="GD250" s="1570"/>
      <c r="GE250" s="1570"/>
      <c r="GF250" s="1570"/>
      <c r="GG250" s="1570"/>
      <c r="GH250" s="1570"/>
      <c r="GI250" s="1570"/>
      <c r="GJ250" s="1570"/>
      <c r="GK250" s="1570"/>
      <c r="GL250" s="1570"/>
      <c r="GM250" s="1570"/>
      <c r="GN250" s="1570"/>
      <c r="GO250" s="1570"/>
      <c r="GP250" s="1570"/>
      <c r="GQ250" s="1570"/>
      <c r="GR250" s="1570"/>
      <c r="GS250" s="1570"/>
      <c r="GT250" s="1570"/>
      <c r="GU250" s="1570"/>
      <c r="GV250" s="1570"/>
      <c r="GW250" s="1570"/>
      <c r="GX250" s="1570"/>
      <c r="GY250" s="1570"/>
      <c r="GZ250" s="1570"/>
      <c r="HA250" s="1570"/>
      <c r="HB250" s="1570"/>
      <c r="HC250" s="1570"/>
      <c r="HD250" s="1570"/>
      <c r="HE250" s="1570"/>
      <c r="HF250" s="1570"/>
      <c r="HG250" s="1570"/>
      <c r="HH250" s="1570"/>
      <c r="HI250" s="1570"/>
      <c r="HJ250" s="1570"/>
      <c r="HK250" s="1570"/>
      <c r="HL250" s="1570"/>
      <c r="HM250" s="1570"/>
      <c r="HN250" s="1570"/>
      <c r="HO250" s="1570"/>
      <c r="HP250" s="1570"/>
      <c r="HQ250" s="1570"/>
      <c r="HR250" s="1570"/>
      <c r="HS250" s="1570"/>
      <c r="HT250" s="1570"/>
      <c r="HU250" s="1570"/>
      <c r="HV250" s="1570"/>
      <c r="HW250" s="1570"/>
      <c r="HX250" s="1570"/>
      <c r="HY250" s="1570"/>
      <c r="HZ250" s="1570"/>
      <c r="IA250" s="1570"/>
      <c r="IB250" s="1570"/>
      <c r="IC250" s="1570"/>
      <c r="ID250" s="1570"/>
      <c r="IE250" s="1570"/>
      <c r="IF250" s="1570"/>
      <c r="IG250" s="1570"/>
      <c r="IH250" s="1570"/>
      <c r="II250" s="1570"/>
      <c r="IJ250" s="1570"/>
      <c r="IK250" s="1570"/>
      <c r="IL250" s="1570"/>
      <c r="IM250" s="1570"/>
      <c r="IN250" s="1570"/>
      <c r="IO250" s="1570"/>
      <c r="IP250" s="1570"/>
      <c r="IQ250" s="1570"/>
      <c r="IR250" s="1570"/>
      <c r="IS250" s="1570"/>
      <c r="IT250" s="1570"/>
      <c r="IU250" s="1570"/>
      <c r="IV250" s="1570"/>
      <c r="IW250" s="1570"/>
      <c r="IX250" s="1570"/>
      <c r="IY250" s="1570"/>
      <c r="IZ250" s="1570"/>
      <c r="JA250" s="1570"/>
      <c r="JB250" s="1570"/>
      <c r="JC250" s="1570"/>
      <c r="JD250" s="1570"/>
      <c r="JE250" s="1570"/>
      <c r="JF250" s="1570"/>
      <c r="JG250" s="1570"/>
      <c r="JH250" s="1570"/>
      <c r="JI250" s="1570"/>
      <c r="JJ250" s="1570"/>
      <c r="JK250" s="1570"/>
      <c r="JL250" s="1570"/>
      <c r="JM250" s="1570"/>
      <c r="JN250" s="1570"/>
      <c r="JO250" s="1570"/>
      <c r="JP250" s="1570"/>
      <c r="JQ250" s="1570"/>
      <c r="JR250" s="1570"/>
      <c r="JS250" s="1570"/>
      <c r="JT250" s="1570"/>
      <c r="JU250" s="1570"/>
      <c r="JV250" s="1570"/>
      <c r="JW250" s="1570"/>
      <c r="JX250" s="1570"/>
      <c r="JY250" s="1570"/>
      <c r="JZ250" s="1570"/>
      <c r="KA250" s="1570"/>
      <c r="KB250" s="1570"/>
      <c r="KC250" s="1570"/>
      <c r="KD250" s="1570"/>
      <c r="KE250" s="1570"/>
      <c r="KF250" s="1570"/>
      <c r="KG250" s="1570"/>
      <c r="KH250" s="1570"/>
      <c r="KI250" s="1570"/>
      <c r="KJ250" s="1570"/>
      <c r="KK250" s="1570"/>
      <c r="KL250" s="1570"/>
      <c r="KM250" s="1570"/>
      <c r="KN250" s="1570"/>
      <c r="KO250" s="1570"/>
      <c r="KP250" s="1570"/>
      <c r="KQ250" s="1570"/>
      <c r="KR250" s="1570"/>
      <c r="KS250" s="1570"/>
      <c r="KT250" s="1570"/>
      <c r="KU250" s="1570"/>
      <c r="KV250" s="1570"/>
      <c r="KW250" s="1570"/>
      <c r="KX250" s="1570"/>
      <c r="KY250" s="1570"/>
      <c r="KZ250" s="1570"/>
      <c r="LA250" s="1570"/>
      <c r="LB250" s="1570"/>
      <c r="LC250" s="1570"/>
      <c r="LD250" s="1570"/>
      <c r="LE250" s="1570"/>
      <c r="LF250" s="1570"/>
      <c r="LG250" s="1570"/>
      <c r="LH250" s="1570"/>
      <c r="LI250" s="1570"/>
      <c r="LJ250" s="1570"/>
      <c r="LK250" s="1570"/>
      <c r="LL250" s="1570"/>
      <c r="LM250" s="1570"/>
      <c r="LN250" s="1570"/>
      <c r="LO250" s="1570"/>
      <c r="LP250" s="1570"/>
      <c r="LQ250" s="1570"/>
      <c r="LR250" s="1570"/>
      <c r="LS250" s="1570"/>
      <c r="LT250" s="1570"/>
      <c r="LU250" s="1570"/>
      <c r="LV250" s="1570"/>
      <c r="LW250" s="1570"/>
      <c r="LX250" s="1570"/>
      <c r="LY250" s="1570"/>
      <c r="LZ250" s="1570"/>
      <c r="MA250" s="1570"/>
      <c r="MB250" s="1570"/>
      <c r="MC250" s="1570"/>
      <c r="MD250" s="1570"/>
      <c r="ME250" s="1570"/>
      <c r="MF250" s="1570"/>
      <c r="MG250" s="1570"/>
      <c r="MH250" s="1570"/>
      <c r="MI250" s="1570"/>
      <c r="MJ250" s="1570"/>
      <c r="MK250" s="1570"/>
      <c r="ML250" s="1570"/>
      <c r="MM250" s="1570"/>
      <c r="MN250" s="1570"/>
      <c r="MO250" s="1570"/>
      <c r="MP250" s="1570"/>
      <c r="MQ250" s="1570"/>
      <c r="MR250" s="1570"/>
      <c r="MS250" s="1570"/>
      <c r="MT250" s="1570"/>
      <c r="MU250" s="1570"/>
      <c r="MV250" s="1570"/>
      <c r="MW250" s="1570"/>
      <c r="MX250" s="1570"/>
      <c r="MY250" s="1570"/>
      <c r="MZ250" s="1570"/>
      <c r="NA250" s="1570"/>
      <c r="NB250" s="1570"/>
      <c r="NC250" s="1570"/>
      <c r="ND250" s="1570"/>
      <c r="NE250" s="1570"/>
      <c r="NF250" s="1570"/>
      <c r="NG250" s="1570"/>
      <c r="NH250" s="1570"/>
      <c r="NI250" s="1570"/>
      <c r="NJ250" s="1570"/>
      <c r="NK250" s="1570"/>
      <c r="NL250" s="1570"/>
      <c r="NM250" s="1570"/>
      <c r="NN250" s="1570"/>
      <c r="NO250" s="1570"/>
      <c r="NP250" s="1570"/>
      <c r="NQ250" s="1570"/>
      <c r="NR250" s="1570"/>
      <c r="NS250" s="1570"/>
      <c r="NT250" s="1570"/>
      <c r="NU250" s="1570"/>
      <c r="NV250" s="1570"/>
    </row>
    <row r="251" spans="1:386" s="1558" customFormat="1" ht="27.6">
      <c r="A251" s="1691"/>
      <c r="B251" s="1775" t="s">
        <v>1213</v>
      </c>
      <c r="C251" s="1693"/>
      <c r="D251" s="1691"/>
      <c r="E251" s="1894">
        <v>172</v>
      </c>
      <c r="F251" s="1895" t="s">
        <v>872</v>
      </c>
      <c r="G251" s="1896">
        <v>60</v>
      </c>
      <c r="H251" s="1707"/>
      <c r="I251" s="1707"/>
      <c r="J251" s="1719"/>
      <c r="K251" s="1719"/>
      <c r="L251" s="1707"/>
      <c r="M251" s="1866"/>
      <c r="N251" s="1902"/>
      <c r="O251" s="1902"/>
      <c r="P251" s="1704"/>
      <c r="Q251" s="1719"/>
      <c r="R251" s="1789"/>
      <c r="S251" s="1789"/>
      <c r="T251" s="1789"/>
      <c r="U251" s="1773"/>
      <c r="V251" s="1689">
        <f t="shared" si="105"/>
        <v>172</v>
      </c>
      <c r="W251" s="1647"/>
      <c r="X251" s="1648"/>
      <c r="Y251" s="1994"/>
      <c r="Z251" s="1647"/>
      <c r="AA251" s="1648"/>
      <c r="AB251" s="1645"/>
      <c r="AC251" s="1645"/>
      <c r="AD251" s="1994"/>
      <c r="AE251" s="1990"/>
      <c r="AF251" s="1637">
        <v>1</v>
      </c>
      <c r="AG251" s="1543">
        <f t="shared" si="117"/>
        <v>172</v>
      </c>
      <c r="AH251" s="1637"/>
      <c r="AI251" s="1543">
        <f t="shared" si="118"/>
        <v>0</v>
      </c>
      <c r="AJ251" s="1637"/>
      <c r="AK251" s="1543">
        <f t="shared" si="119"/>
        <v>0</v>
      </c>
      <c r="AL251" s="1637"/>
      <c r="AM251" s="1543">
        <f t="shared" si="120"/>
        <v>0</v>
      </c>
      <c r="AN251" s="1553"/>
      <c r="AO251" s="1553"/>
      <c r="AP251" s="1553"/>
      <c r="AQ251" s="1553"/>
      <c r="AR251" s="1553"/>
      <c r="AS251" s="1553"/>
      <c r="AT251" s="1553"/>
      <c r="AU251" s="1553"/>
      <c r="AV251" s="1553"/>
      <c r="AW251" s="1553"/>
      <c r="AX251" s="1553"/>
      <c r="AY251" s="1553"/>
      <c r="AZ251" s="1553"/>
      <c r="BA251" s="1553"/>
      <c r="BB251" s="1553"/>
      <c r="BC251" s="1553"/>
      <c r="BD251" s="1553"/>
      <c r="BE251" s="1553"/>
      <c r="BF251" s="1553"/>
      <c r="BG251" s="1553"/>
      <c r="BH251" s="1553"/>
      <c r="BI251" s="1553"/>
      <c r="BJ251" s="1553"/>
      <c r="BK251" s="1553"/>
      <c r="BL251" s="1553"/>
      <c r="BM251" s="1553"/>
      <c r="BN251" s="1553"/>
      <c r="BO251" s="1553"/>
      <c r="BP251" s="1553"/>
      <c r="BQ251" s="1553"/>
      <c r="BR251" s="1553"/>
      <c r="BS251" s="1553"/>
      <c r="BT251" s="1553"/>
      <c r="BU251" s="1553"/>
      <c r="BV251" s="1553"/>
      <c r="BW251" s="1553"/>
      <c r="BX251" s="1553"/>
      <c r="BY251" s="1553"/>
      <c r="BZ251" s="1553"/>
      <c r="CA251" s="1553"/>
      <c r="CB251" s="1553"/>
      <c r="CC251" s="1553"/>
      <c r="CD251" s="1553"/>
      <c r="CE251" s="1553"/>
      <c r="CF251" s="1553"/>
      <c r="CG251" s="1553"/>
      <c r="CH251" s="1553"/>
      <c r="CI251" s="1553"/>
      <c r="CJ251" s="1553"/>
      <c r="CK251" s="1553"/>
      <c r="CL251" s="1553"/>
      <c r="CM251" s="1553"/>
      <c r="CN251" s="1553"/>
      <c r="CO251" s="1553"/>
      <c r="CP251" s="1553"/>
      <c r="CQ251" s="1553"/>
      <c r="CR251" s="1553"/>
      <c r="CS251" s="1553"/>
      <c r="CT251" s="1553"/>
      <c r="CU251" s="1553"/>
      <c r="CV251" s="1553"/>
      <c r="CW251" s="1553"/>
      <c r="CX251" s="1553"/>
      <c r="CY251" s="1553"/>
      <c r="CZ251" s="1553"/>
      <c r="DA251" s="1553"/>
      <c r="DB251" s="1553"/>
      <c r="DC251" s="1553"/>
      <c r="DD251" s="1553"/>
      <c r="DE251" s="1553"/>
      <c r="DF251" s="1553"/>
      <c r="DG251" s="1553"/>
      <c r="DH251" s="1553"/>
      <c r="DI251" s="1553"/>
      <c r="DJ251" s="1553"/>
      <c r="DK251" s="1553"/>
      <c r="DL251" s="1553"/>
      <c r="DM251" s="1553"/>
      <c r="DN251" s="1553"/>
      <c r="DO251" s="1553"/>
      <c r="DP251" s="1553"/>
      <c r="DQ251" s="1553"/>
      <c r="DR251" s="1553"/>
      <c r="DS251" s="1553"/>
      <c r="DT251" s="1553"/>
      <c r="DU251" s="1553"/>
      <c r="DV251" s="1553"/>
      <c r="DW251" s="1553"/>
      <c r="DX251" s="1553"/>
      <c r="DY251" s="1553"/>
      <c r="DZ251" s="1553"/>
      <c r="EA251" s="1553"/>
      <c r="EB251" s="1553"/>
      <c r="EC251" s="1553"/>
      <c r="ED251" s="1553"/>
      <c r="EE251" s="1553"/>
      <c r="EF251" s="1553"/>
      <c r="EG251" s="1553"/>
      <c r="EH251" s="1553"/>
      <c r="EI251" s="1553"/>
      <c r="EJ251" s="1553"/>
      <c r="EK251" s="1553"/>
      <c r="EL251" s="1553"/>
      <c r="EM251" s="1553"/>
      <c r="EN251" s="1553"/>
      <c r="EO251" s="1553"/>
      <c r="EP251" s="1553"/>
      <c r="EQ251" s="1553"/>
      <c r="ER251" s="1553"/>
      <c r="ES251" s="1553"/>
      <c r="ET251" s="1553"/>
      <c r="EU251" s="1553"/>
      <c r="EV251" s="1553"/>
      <c r="EW251" s="1553"/>
      <c r="EX251" s="1553"/>
      <c r="EY251" s="1553"/>
      <c r="EZ251" s="1553"/>
      <c r="FA251" s="1602"/>
      <c r="FB251" s="1570"/>
      <c r="FC251" s="1570"/>
      <c r="FD251" s="1570"/>
      <c r="FE251" s="1570"/>
      <c r="FF251" s="1570"/>
      <c r="FG251" s="1570"/>
      <c r="FH251" s="1570"/>
      <c r="FI251" s="1570"/>
      <c r="FJ251" s="1570"/>
      <c r="FK251" s="1570"/>
      <c r="FL251" s="1570"/>
      <c r="FM251" s="1570"/>
      <c r="FN251" s="1570"/>
      <c r="FO251" s="1570"/>
      <c r="FP251" s="1570"/>
      <c r="FQ251" s="1570"/>
      <c r="FR251" s="1570"/>
      <c r="FS251" s="1570"/>
      <c r="FT251" s="1570"/>
      <c r="FU251" s="1570"/>
      <c r="FV251" s="1570"/>
      <c r="FW251" s="1570"/>
      <c r="FX251" s="1570"/>
      <c r="FY251" s="1570"/>
      <c r="FZ251" s="1570"/>
      <c r="GA251" s="1570"/>
      <c r="GB251" s="1570"/>
      <c r="GC251" s="1570"/>
      <c r="GD251" s="1570"/>
      <c r="GE251" s="1570"/>
      <c r="GF251" s="1570"/>
      <c r="GG251" s="1570"/>
      <c r="GH251" s="1570"/>
      <c r="GI251" s="1570"/>
      <c r="GJ251" s="1570"/>
      <c r="GK251" s="1570"/>
      <c r="GL251" s="1570"/>
      <c r="GM251" s="1570"/>
      <c r="GN251" s="1570"/>
      <c r="GO251" s="1570"/>
      <c r="GP251" s="1570"/>
      <c r="GQ251" s="1570"/>
      <c r="GR251" s="1570"/>
      <c r="GS251" s="1570"/>
      <c r="GT251" s="1570"/>
      <c r="GU251" s="1570"/>
      <c r="GV251" s="1570"/>
      <c r="GW251" s="1570"/>
      <c r="GX251" s="1570"/>
      <c r="GY251" s="1570"/>
      <c r="GZ251" s="1570"/>
      <c r="HA251" s="1570"/>
      <c r="HB251" s="1570"/>
      <c r="HC251" s="1570"/>
      <c r="HD251" s="1570"/>
      <c r="HE251" s="1570"/>
      <c r="HF251" s="1570"/>
      <c r="HG251" s="1570"/>
      <c r="HH251" s="1570"/>
      <c r="HI251" s="1570"/>
      <c r="HJ251" s="1570"/>
      <c r="HK251" s="1570"/>
      <c r="HL251" s="1570"/>
      <c r="HM251" s="1570"/>
      <c r="HN251" s="1570"/>
      <c r="HO251" s="1570"/>
      <c r="HP251" s="1570"/>
      <c r="HQ251" s="1570"/>
      <c r="HR251" s="1570"/>
      <c r="HS251" s="1570"/>
      <c r="HT251" s="1570"/>
      <c r="HU251" s="1570"/>
      <c r="HV251" s="1570"/>
      <c r="HW251" s="1570"/>
      <c r="HX251" s="1570"/>
      <c r="HY251" s="1570"/>
      <c r="HZ251" s="1570"/>
      <c r="IA251" s="1570"/>
      <c r="IB251" s="1570"/>
      <c r="IC251" s="1570"/>
      <c r="ID251" s="1570"/>
      <c r="IE251" s="1570"/>
      <c r="IF251" s="1570"/>
      <c r="IG251" s="1570"/>
      <c r="IH251" s="1570"/>
      <c r="II251" s="1570"/>
      <c r="IJ251" s="1570"/>
      <c r="IK251" s="1570"/>
      <c r="IL251" s="1570"/>
      <c r="IM251" s="1570"/>
      <c r="IN251" s="1570"/>
      <c r="IO251" s="1570"/>
      <c r="IP251" s="1570"/>
      <c r="IQ251" s="1570"/>
      <c r="IR251" s="1570"/>
      <c r="IS251" s="1570"/>
      <c r="IT251" s="1570"/>
      <c r="IU251" s="1570"/>
      <c r="IV251" s="1570"/>
      <c r="IW251" s="1570"/>
      <c r="IX251" s="1570"/>
      <c r="IY251" s="1570"/>
      <c r="IZ251" s="1570"/>
      <c r="JA251" s="1570"/>
      <c r="JB251" s="1570"/>
      <c r="JC251" s="1570"/>
      <c r="JD251" s="1570"/>
      <c r="JE251" s="1570"/>
      <c r="JF251" s="1570"/>
      <c r="JG251" s="1570"/>
      <c r="JH251" s="1570"/>
      <c r="JI251" s="1570"/>
      <c r="JJ251" s="1570"/>
      <c r="JK251" s="1570"/>
      <c r="JL251" s="1570"/>
      <c r="JM251" s="1570"/>
      <c r="JN251" s="1570"/>
      <c r="JO251" s="1570"/>
      <c r="JP251" s="1570"/>
      <c r="JQ251" s="1570"/>
      <c r="JR251" s="1570"/>
      <c r="JS251" s="1570"/>
      <c r="JT251" s="1570"/>
      <c r="JU251" s="1570"/>
      <c r="JV251" s="1570"/>
      <c r="JW251" s="1570"/>
      <c r="JX251" s="1570"/>
      <c r="JY251" s="1570"/>
      <c r="JZ251" s="1570"/>
      <c r="KA251" s="1570"/>
      <c r="KB251" s="1570"/>
      <c r="KC251" s="1570"/>
      <c r="KD251" s="1570"/>
      <c r="KE251" s="1570"/>
      <c r="KF251" s="1570"/>
      <c r="KG251" s="1570"/>
      <c r="KH251" s="1570"/>
      <c r="KI251" s="1570"/>
      <c r="KJ251" s="1570"/>
      <c r="KK251" s="1570"/>
      <c r="KL251" s="1570"/>
      <c r="KM251" s="1570"/>
      <c r="KN251" s="1570"/>
      <c r="KO251" s="1570"/>
      <c r="KP251" s="1570"/>
      <c r="KQ251" s="1570"/>
      <c r="KR251" s="1570"/>
      <c r="KS251" s="1570"/>
      <c r="KT251" s="1570"/>
      <c r="KU251" s="1570"/>
      <c r="KV251" s="1570"/>
      <c r="KW251" s="1570"/>
      <c r="KX251" s="1570"/>
      <c r="KY251" s="1570"/>
      <c r="KZ251" s="1570"/>
      <c r="LA251" s="1570"/>
      <c r="LB251" s="1570"/>
      <c r="LC251" s="1570"/>
      <c r="LD251" s="1570"/>
      <c r="LE251" s="1570"/>
      <c r="LF251" s="1570"/>
      <c r="LG251" s="1570"/>
      <c r="LH251" s="1570"/>
      <c r="LI251" s="1570"/>
      <c r="LJ251" s="1570"/>
      <c r="LK251" s="1570"/>
      <c r="LL251" s="1570"/>
      <c r="LM251" s="1570"/>
      <c r="LN251" s="1570"/>
      <c r="LO251" s="1570"/>
      <c r="LP251" s="1570"/>
      <c r="LQ251" s="1570"/>
      <c r="LR251" s="1570"/>
      <c r="LS251" s="1570"/>
      <c r="LT251" s="1570"/>
      <c r="LU251" s="1570"/>
      <c r="LV251" s="1570"/>
      <c r="LW251" s="1570"/>
      <c r="LX251" s="1570"/>
      <c r="LY251" s="1570"/>
      <c r="LZ251" s="1570"/>
      <c r="MA251" s="1570"/>
      <c r="MB251" s="1570"/>
      <c r="MC251" s="1570"/>
      <c r="MD251" s="1570"/>
      <c r="ME251" s="1570"/>
      <c r="MF251" s="1570"/>
      <c r="MG251" s="1570"/>
      <c r="MH251" s="1570"/>
      <c r="MI251" s="1570"/>
      <c r="MJ251" s="1570"/>
      <c r="MK251" s="1570"/>
      <c r="ML251" s="1570"/>
      <c r="MM251" s="1570"/>
      <c r="MN251" s="1570"/>
      <c r="MO251" s="1570"/>
      <c r="MP251" s="1570"/>
      <c r="MQ251" s="1570"/>
      <c r="MR251" s="1570"/>
      <c r="MS251" s="1570"/>
      <c r="MT251" s="1570"/>
      <c r="MU251" s="1570"/>
      <c r="MV251" s="1570"/>
      <c r="MW251" s="1570"/>
      <c r="MX251" s="1570"/>
      <c r="MY251" s="1570"/>
      <c r="MZ251" s="1570"/>
      <c r="NA251" s="1570"/>
      <c r="NB251" s="1570"/>
      <c r="NC251" s="1570"/>
      <c r="ND251" s="1570"/>
      <c r="NE251" s="1570"/>
      <c r="NF251" s="1570"/>
      <c r="NG251" s="1570"/>
      <c r="NH251" s="1570"/>
      <c r="NI251" s="1570"/>
      <c r="NJ251" s="1570"/>
      <c r="NK251" s="1570"/>
      <c r="NL251" s="1570"/>
      <c r="NM251" s="1570"/>
      <c r="NN251" s="1570"/>
      <c r="NO251" s="1570"/>
      <c r="NP251" s="1570"/>
      <c r="NQ251" s="1570"/>
      <c r="NR251" s="1570"/>
      <c r="NS251" s="1570"/>
      <c r="NT251" s="1570"/>
      <c r="NU251" s="1570"/>
      <c r="NV251" s="1570"/>
    </row>
    <row r="252" spans="1:386" s="1558" customFormat="1" ht="27.6">
      <c r="A252" s="1691"/>
      <c r="B252" s="1775" t="s">
        <v>1214</v>
      </c>
      <c r="C252" s="1693"/>
      <c r="D252" s="1691"/>
      <c r="E252" s="1894">
        <v>32573</v>
      </c>
      <c r="F252" s="1895" t="s">
        <v>872</v>
      </c>
      <c r="G252" s="1896">
        <v>300</v>
      </c>
      <c r="H252" s="1707"/>
      <c r="I252" s="1707"/>
      <c r="J252" s="1719"/>
      <c r="K252" s="1719"/>
      <c r="L252" s="1707"/>
      <c r="M252" s="1866"/>
      <c r="N252" s="1902"/>
      <c r="O252" s="1902"/>
      <c r="P252" s="1704"/>
      <c r="Q252" s="1719"/>
      <c r="R252" s="1789"/>
      <c r="S252" s="1789"/>
      <c r="T252" s="1789"/>
      <c r="U252" s="1773"/>
      <c r="V252" s="1689">
        <f t="shared" si="105"/>
        <v>32573</v>
      </c>
      <c r="W252" s="1647"/>
      <c r="X252" s="1648"/>
      <c r="Y252" s="1994"/>
      <c r="Z252" s="1647"/>
      <c r="AA252" s="1648"/>
      <c r="AB252" s="1645"/>
      <c r="AC252" s="1645"/>
      <c r="AD252" s="1994"/>
      <c r="AE252" s="1990"/>
      <c r="AF252" s="1637">
        <v>1</v>
      </c>
      <c r="AG252" s="1543">
        <f t="shared" si="117"/>
        <v>32573</v>
      </c>
      <c r="AH252" s="1637"/>
      <c r="AI252" s="1543">
        <f t="shared" si="118"/>
        <v>0</v>
      </c>
      <c r="AJ252" s="1637"/>
      <c r="AK252" s="1543">
        <f t="shared" si="119"/>
        <v>0</v>
      </c>
      <c r="AL252" s="1637"/>
      <c r="AM252" s="1543">
        <f t="shared" si="120"/>
        <v>0</v>
      </c>
      <c r="AN252" s="1553"/>
      <c r="AO252" s="1553"/>
      <c r="AP252" s="1553"/>
      <c r="AQ252" s="1553"/>
      <c r="AR252" s="1553"/>
      <c r="AS252" s="1553"/>
      <c r="AT252" s="1553"/>
      <c r="AU252" s="1553"/>
      <c r="AV252" s="1553"/>
      <c r="AW252" s="1553"/>
      <c r="AX252" s="1553"/>
      <c r="AY252" s="1553"/>
      <c r="AZ252" s="1553"/>
      <c r="BA252" s="1553"/>
      <c r="BB252" s="1553"/>
      <c r="BC252" s="1553"/>
      <c r="BD252" s="1553"/>
      <c r="BE252" s="1553"/>
      <c r="BF252" s="1553"/>
      <c r="BG252" s="1553"/>
      <c r="BH252" s="1553"/>
      <c r="BI252" s="1553"/>
      <c r="BJ252" s="1553"/>
      <c r="BK252" s="1553"/>
      <c r="BL252" s="1553"/>
      <c r="BM252" s="1553"/>
      <c r="BN252" s="1553"/>
      <c r="BO252" s="1553"/>
      <c r="BP252" s="1553"/>
      <c r="BQ252" s="1553"/>
      <c r="BR252" s="1553"/>
      <c r="BS252" s="1553"/>
      <c r="BT252" s="1553"/>
      <c r="BU252" s="1553"/>
      <c r="BV252" s="1553"/>
      <c r="BW252" s="1553"/>
      <c r="BX252" s="1553"/>
      <c r="BY252" s="1553"/>
      <c r="BZ252" s="1553"/>
      <c r="CA252" s="1553"/>
      <c r="CB252" s="1553"/>
      <c r="CC252" s="1553"/>
      <c r="CD252" s="1553"/>
      <c r="CE252" s="1553"/>
      <c r="CF252" s="1553"/>
      <c r="CG252" s="1553"/>
      <c r="CH252" s="1553"/>
      <c r="CI252" s="1553"/>
      <c r="CJ252" s="1553"/>
      <c r="CK252" s="1553"/>
      <c r="CL252" s="1553"/>
      <c r="CM252" s="1553"/>
      <c r="CN252" s="1553"/>
      <c r="CO252" s="1553"/>
      <c r="CP252" s="1553"/>
      <c r="CQ252" s="1553"/>
      <c r="CR252" s="1553"/>
      <c r="CS252" s="1553"/>
      <c r="CT252" s="1553"/>
      <c r="CU252" s="1553"/>
      <c r="CV252" s="1553"/>
      <c r="CW252" s="1553"/>
      <c r="CX252" s="1553"/>
      <c r="CY252" s="1553"/>
      <c r="CZ252" s="1553"/>
      <c r="DA252" s="1553"/>
      <c r="DB252" s="1553"/>
      <c r="DC252" s="1553"/>
      <c r="DD252" s="1553"/>
      <c r="DE252" s="1553"/>
      <c r="DF252" s="1553"/>
      <c r="DG252" s="1553"/>
      <c r="DH252" s="1553"/>
      <c r="DI252" s="1553"/>
      <c r="DJ252" s="1553"/>
      <c r="DK252" s="1553"/>
      <c r="DL252" s="1553"/>
      <c r="DM252" s="1553"/>
      <c r="DN252" s="1553"/>
      <c r="DO252" s="1553"/>
      <c r="DP252" s="1553"/>
      <c r="DQ252" s="1553"/>
      <c r="DR252" s="1553"/>
      <c r="DS252" s="1553"/>
      <c r="DT252" s="1553"/>
      <c r="DU252" s="1553"/>
      <c r="DV252" s="1553"/>
      <c r="DW252" s="1553"/>
      <c r="DX252" s="1553"/>
      <c r="DY252" s="1553"/>
      <c r="DZ252" s="1553"/>
      <c r="EA252" s="1553"/>
      <c r="EB252" s="1553"/>
      <c r="EC252" s="1553"/>
      <c r="ED252" s="1553"/>
      <c r="EE252" s="1553"/>
      <c r="EF252" s="1553"/>
      <c r="EG252" s="1553"/>
      <c r="EH252" s="1553"/>
      <c r="EI252" s="1553"/>
      <c r="EJ252" s="1553"/>
      <c r="EK252" s="1553"/>
      <c r="EL252" s="1553"/>
      <c r="EM252" s="1553"/>
      <c r="EN252" s="1553"/>
      <c r="EO252" s="1553"/>
      <c r="EP252" s="1553"/>
      <c r="EQ252" s="1553"/>
      <c r="ER252" s="1553"/>
      <c r="ES252" s="1553"/>
      <c r="ET252" s="1553"/>
      <c r="EU252" s="1553"/>
      <c r="EV252" s="1553"/>
      <c r="EW252" s="1553"/>
      <c r="EX252" s="1553"/>
      <c r="EY252" s="1553"/>
      <c r="EZ252" s="1553"/>
      <c r="FA252" s="1602"/>
      <c r="FB252" s="1570"/>
      <c r="FC252" s="1570"/>
      <c r="FD252" s="1570"/>
      <c r="FE252" s="1570"/>
      <c r="FF252" s="1570"/>
      <c r="FG252" s="1570"/>
      <c r="FH252" s="1570"/>
      <c r="FI252" s="1570"/>
      <c r="FJ252" s="1570"/>
      <c r="FK252" s="1570"/>
      <c r="FL252" s="1570"/>
      <c r="FM252" s="1570"/>
      <c r="FN252" s="1570"/>
      <c r="FO252" s="1570"/>
      <c r="FP252" s="1570"/>
      <c r="FQ252" s="1570"/>
      <c r="FR252" s="1570"/>
      <c r="FS252" s="1570"/>
      <c r="FT252" s="1570"/>
      <c r="FU252" s="1570"/>
      <c r="FV252" s="1570"/>
      <c r="FW252" s="1570"/>
      <c r="FX252" s="1570"/>
      <c r="FY252" s="1570"/>
      <c r="FZ252" s="1570"/>
      <c r="GA252" s="1570"/>
      <c r="GB252" s="1570"/>
      <c r="GC252" s="1570"/>
      <c r="GD252" s="1570"/>
      <c r="GE252" s="1570"/>
      <c r="GF252" s="1570"/>
      <c r="GG252" s="1570"/>
      <c r="GH252" s="1570"/>
      <c r="GI252" s="1570"/>
      <c r="GJ252" s="1570"/>
      <c r="GK252" s="1570"/>
      <c r="GL252" s="1570"/>
      <c r="GM252" s="1570"/>
      <c r="GN252" s="1570"/>
      <c r="GO252" s="1570"/>
      <c r="GP252" s="1570"/>
      <c r="GQ252" s="1570"/>
      <c r="GR252" s="1570"/>
      <c r="GS252" s="1570"/>
      <c r="GT252" s="1570"/>
      <c r="GU252" s="1570"/>
      <c r="GV252" s="1570"/>
      <c r="GW252" s="1570"/>
      <c r="GX252" s="1570"/>
      <c r="GY252" s="1570"/>
      <c r="GZ252" s="1570"/>
      <c r="HA252" s="1570"/>
      <c r="HB252" s="1570"/>
      <c r="HC252" s="1570"/>
      <c r="HD252" s="1570"/>
      <c r="HE252" s="1570"/>
      <c r="HF252" s="1570"/>
      <c r="HG252" s="1570"/>
      <c r="HH252" s="1570"/>
      <c r="HI252" s="1570"/>
      <c r="HJ252" s="1570"/>
      <c r="HK252" s="1570"/>
      <c r="HL252" s="1570"/>
      <c r="HM252" s="1570"/>
      <c r="HN252" s="1570"/>
      <c r="HO252" s="1570"/>
      <c r="HP252" s="1570"/>
      <c r="HQ252" s="1570"/>
      <c r="HR252" s="1570"/>
      <c r="HS252" s="1570"/>
      <c r="HT252" s="1570"/>
      <c r="HU252" s="1570"/>
      <c r="HV252" s="1570"/>
      <c r="HW252" s="1570"/>
      <c r="HX252" s="1570"/>
      <c r="HY252" s="1570"/>
      <c r="HZ252" s="1570"/>
      <c r="IA252" s="1570"/>
      <c r="IB252" s="1570"/>
      <c r="IC252" s="1570"/>
      <c r="ID252" s="1570"/>
      <c r="IE252" s="1570"/>
      <c r="IF252" s="1570"/>
      <c r="IG252" s="1570"/>
      <c r="IH252" s="1570"/>
      <c r="II252" s="1570"/>
      <c r="IJ252" s="1570"/>
      <c r="IK252" s="1570"/>
      <c r="IL252" s="1570"/>
      <c r="IM252" s="1570"/>
      <c r="IN252" s="1570"/>
      <c r="IO252" s="1570"/>
      <c r="IP252" s="1570"/>
      <c r="IQ252" s="1570"/>
      <c r="IR252" s="1570"/>
      <c r="IS252" s="1570"/>
      <c r="IT252" s="1570"/>
      <c r="IU252" s="1570"/>
      <c r="IV252" s="1570"/>
      <c r="IW252" s="1570"/>
      <c r="IX252" s="1570"/>
      <c r="IY252" s="1570"/>
      <c r="IZ252" s="1570"/>
      <c r="JA252" s="1570"/>
      <c r="JB252" s="1570"/>
      <c r="JC252" s="1570"/>
      <c r="JD252" s="1570"/>
      <c r="JE252" s="1570"/>
      <c r="JF252" s="1570"/>
      <c r="JG252" s="1570"/>
      <c r="JH252" s="1570"/>
      <c r="JI252" s="1570"/>
      <c r="JJ252" s="1570"/>
      <c r="JK252" s="1570"/>
      <c r="JL252" s="1570"/>
      <c r="JM252" s="1570"/>
      <c r="JN252" s="1570"/>
      <c r="JO252" s="1570"/>
      <c r="JP252" s="1570"/>
      <c r="JQ252" s="1570"/>
      <c r="JR252" s="1570"/>
      <c r="JS252" s="1570"/>
      <c r="JT252" s="1570"/>
      <c r="JU252" s="1570"/>
      <c r="JV252" s="1570"/>
      <c r="JW252" s="1570"/>
      <c r="JX252" s="1570"/>
      <c r="JY252" s="1570"/>
      <c r="JZ252" s="1570"/>
      <c r="KA252" s="1570"/>
      <c r="KB252" s="1570"/>
      <c r="KC252" s="1570"/>
      <c r="KD252" s="1570"/>
      <c r="KE252" s="1570"/>
      <c r="KF252" s="1570"/>
      <c r="KG252" s="1570"/>
      <c r="KH252" s="1570"/>
      <c r="KI252" s="1570"/>
      <c r="KJ252" s="1570"/>
      <c r="KK252" s="1570"/>
      <c r="KL252" s="1570"/>
      <c r="KM252" s="1570"/>
      <c r="KN252" s="1570"/>
      <c r="KO252" s="1570"/>
      <c r="KP252" s="1570"/>
      <c r="KQ252" s="1570"/>
      <c r="KR252" s="1570"/>
      <c r="KS252" s="1570"/>
      <c r="KT252" s="1570"/>
      <c r="KU252" s="1570"/>
      <c r="KV252" s="1570"/>
      <c r="KW252" s="1570"/>
      <c r="KX252" s="1570"/>
      <c r="KY252" s="1570"/>
      <c r="KZ252" s="1570"/>
      <c r="LA252" s="1570"/>
      <c r="LB252" s="1570"/>
      <c r="LC252" s="1570"/>
      <c r="LD252" s="1570"/>
      <c r="LE252" s="1570"/>
      <c r="LF252" s="1570"/>
      <c r="LG252" s="1570"/>
      <c r="LH252" s="1570"/>
      <c r="LI252" s="1570"/>
      <c r="LJ252" s="1570"/>
      <c r="LK252" s="1570"/>
      <c r="LL252" s="1570"/>
      <c r="LM252" s="1570"/>
      <c r="LN252" s="1570"/>
      <c r="LO252" s="1570"/>
      <c r="LP252" s="1570"/>
      <c r="LQ252" s="1570"/>
      <c r="LR252" s="1570"/>
      <c r="LS252" s="1570"/>
      <c r="LT252" s="1570"/>
      <c r="LU252" s="1570"/>
      <c r="LV252" s="1570"/>
      <c r="LW252" s="1570"/>
      <c r="LX252" s="1570"/>
      <c r="LY252" s="1570"/>
      <c r="LZ252" s="1570"/>
      <c r="MA252" s="1570"/>
      <c r="MB252" s="1570"/>
      <c r="MC252" s="1570"/>
      <c r="MD252" s="1570"/>
      <c r="ME252" s="1570"/>
      <c r="MF252" s="1570"/>
      <c r="MG252" s="1570"/>
      <c r="MH252" s="1570"/>
      <c r="MI252" s="1570"/>
      <c r="MJ252" s="1570"/>
      <c r="MK252" s="1570"/>
      <c r="ML252" s="1570"/>
      <c r="MM252" s="1570"/>
      <c r="MN252" s="1570"/>
      <c r="MO252" s="1570"/>
      <c r="MP252" s="1570"/>
      <c r="MQ252" s="1570"/>
      <c r="MR252" s="1570"/>
      <c r="MS252" s="1570"/>
      <c r="MT252" s="1570"/>
      <c r="MU252" s="1570"/>
      <c r="MV252" s="1570"/>
      <c r="MW252" s="1570"/>
      <c r="MX252" s="1570"/>
      <c r="MY252" s="1570"/>
      <c r="MZ252" s="1570"/>
      <c r="NA252" s="1570"/>
      <c r="NB252" s="1570"/>
      <c r="NC252" s="1570"/>
      <c r="ND252" s="1570"/>
      <c r="NE252" s="1570"/>
      <c r="NF252" s="1570"/>
      <c r="NG252" s="1570"/>
      <c r="NH252" s="1570"/>
      <c r="NI252" s="1570"/>
      <c r="NJ252" s="1570"/>
      <c r="NK252" s="1570"/>
      <c r="NL252" s="1570"/>
      <c r="NM252" s="1570"/>
      <c r="NN252" s="1570"/>
      <c r="NO252" s="1570"/>
      <c r="NP252" s="1570"/>
      <c r="NQ252" s="1570"/>
      <c r="NR252" s="1570"/>
      <c r="NS252" s="1570"/>
      <c r="NT252" s="1570"/>
      <c r="NU252" s="1570"/>
      <c r="NV252" s="1570"/>
    </row>
    <row r="253" spans="1:386" s="1558" customFormat="1">
      <c r="A253" s="1691"/>
      <c r="B253" s="1723" t="s">
        <v>1241</v>
      </c>
      <c r="C253" s="1693"/>
      <c r="D253" s="1691"/>
      <c r="E253" s="1899"/>
      <c r="F253" s="1900"/>
      <c r="G253" s="1901"/>
      <c r="H253" s="1707"/>
      <c r="I253" s="1707"/>
      <c r="J253" s="1719"/>
      <c r="K253" s="1719"/>
      <c r="L253" s="1707"/>
      <c r="M253" s="1866"/>
      <c r="N253" s="1902"/>
      <c r="O253" s="1902"/>
      <c r="P253" s="1704"/>
      <c r="Q253" s="1789"/>
      <c r="R253" s="1789"/>
      <c r="S253" s="1789"/>
      <c r="T253" s="1789"/>
      <c r="U253" s="1773"/>
      <c r="V253" s="1689">
        <f t="shared" si="105"/>
        <v>0</v>
      </c>
      <c r="W253" s="1647"/>
      <c r="X253" s="1648"/>
      <c r="Y253" s="1994"/>
      <c r="Z253" s="1647"/>
      <c r="AA253" s="1648"/>
      <c r="AB253" s="1645"/>
      <c r="AC253" s="1645"/>
      <c r="AD253" s="1994"/>
      <c r="AE253" s="1990"/>
      <c r="AF253" s="1637"/>
      <c r="AG253" s="1543">
        <f t="shared" si="117"/>
        <v>0</v>
      </c>
      <c r="AH253" s="1637"/>
      <c r="AI253" s="1543">
        <f t="shared" si="118"/>
        <v>0</v>
      </c>
      <c r="AJ253" s="1637"/>
      <c r="AK253" s="1543">
        <f t="shared" si="119"/>
        <v>0</v>
      </c>
      <c r="AL253" s="1637"/>
      <c r="AM253" s="1543">
        <f t="shared" si="120"/>
        <v>0</v>
      </c>
      <c r="AN253" s="1553"/>
      <c r="AO253" s="1553"/>
      <c r="AP253" s="1553"/>
      <c r="AQ253" s="1553"/>
      <c r="AR253" s="1553"/>
      <c r="AS253" s="1553"/>
      <c r="AT253" s="1553"/>
      <c r="AU253" s="1553"/>
      <c r="AV253" s="1553"/>
      <c r="AW253" s="1553"/>
      <c r="AX253" s="1553"/>
      <c r="AY253" s="1553"/>
      <c r="AZ253" s="1553"/>
      <c r="BA253" s="1553"/>
      <c r="BB253" s="1553"/>
      <c r="BC253" s="1553"/>
      <c r="BD253" s="1553"/>
      <c r="BE253" s="1553"/>
      <c r="BF253" s="1553"/>
      <c r="BG253" s="1553"/>
      <c r="BH253" s="1553"/>
      <c r="BI253" s="1553"/>
      <c r="BJ253" s="1553"/>
      <c r="BK253" s="1553"/>
      <c r="BL253" s="1553"/>
      <c r="BM253" s="1553"/>
      <c r="BN253" s="1553"/>
      <c r="BO253" s="1553"/>
      <c r="BP253" s="1553"/>
      <c r="BQ253" s="1553"/>
      <c r="BR253" s="1553"/>
      <c r="BS253" s="1553"/>
      <c r="BT253" s="1553"/>
      <c r="BU253" s="1553"/>
      <c r="BV253" s="1553"/>
      <c r="BW253" s="1553"/>
      <c r="BX253" s="1553"/>
      <c r="BY253" s="1553"/>
      <c r="BZ253" s="1553"/>
      <c r="CA253" s="1553"/>
      <c r="CB253" s="1553"/>
      <c r="CC253" s="1553"/>
      <c r="CD253" s="1553"/>
      <c r="CE253" s="1553"/>
      <c r="CF253" s="1553"/>
      <c r="CG253" s="1553"/>
      <c r="CH253" s="1553"/>
      <c r="CI253" s="1553"/>
      <c r="CJ253" s="1553"/>
      <c r="CK253" s="1553"/>
      <c r="CL253" s="1553"/>
      <c r="CM253" s="1553"/>
      <c r="CN253" s="1553"/>
      <c r="CO253" s="1553"/>
      <c r="CP253" s="1553"/>
      <c r="CQ253" s="1553"/>
      <c r="CR253" s="1553"/>
      <c r="CS253" s="1553"/>
      <c r="CT253" s="1553"/>
      <c r="CU253" s="1553"/>
      <c r="CV253" s="1553"/>
      <c r="CW253" s="1553"/>
      <c r="CX253" s="1553"/>
      <c r="CY253" s="1553"/>
      <c r="CZ253" s="1553"/>
      <c r="DA253" s="1553"/>
      <c r="DB253" s="1553"/>
      <c r="DC253" s="1553"/>
      <c r="DD253" s="1553"/>
      <c r="DE253" s="1553"/>
      <c r="DF253" s="1553"/>
      <c r="DG253" s="1553"/>
      <c r="DH253" s="1553"/>
      <c r="DI253" s="1553"/>
      <c r="DJ253" s="1553"/>
      <c r="DK253" s="1553"/>
      <c r="DL253" s="1553"/>
      <c r="DM253" s="1553"/>
      <c r="DN253" s="1553"/>
      <c r="DO253" s="1553"/>
      <c r="DP253" s="1553"/>
      <c r="DQ253" s="1553"/>
      <c r="DR253" s="1553"/>
      <c r="DS253" s="1553"/>
      <c r="DT253" s="1553"/>
      <c r="DU253" s="1553"/>
      <c r="DV253" s="1553"/>
      <c r="DW253" s="1553"/>
      <c r="DX253" s="1553"/>
      <c r="DY253" s="1553"/>
      <c r="DZ253" s="1553"/>
      <c r="EA253" s="1553"/>
      <c r="EB253" s="1553"/>
      <c r="EC253" s="1553"/>
      <c r="ED253" s="1553"/>
      <c r="EE253" s="1553"/>
      <c r="EF253" s="1553"/>
      <c r="EG253" s="1553"/>
      <c r="EH253" s="1553"/>
      <c r="EI253" s="1553"/>
      <c r="EJ253" s="1553"/>
      <c r="EK253" s="1553"/>
      <c r="EL253" s="1553"/>
      <c r="EM253" s="1553"/>
      <c r="EN253" s="1553"/>
      <c r="EO253" s="1553"/>
      <c r="EP253" s="1553"/>
      <c r="EQ253" s="1553"/>
      <c r="ER253" s="1553"/>
      <c r="ES253" s="1553"/>
      <c r="ET253" s="1553"/>
      <c r="EU253" s="1553"/>
      <c r="EV253" s="1553"/>
      <c r="EW253" s="1553"/>
      <c r="EX253" s="1553"/>
      <c r="EY253" s="1553"/>
      <c r="EZ253" s="1553"/>
      <c r="FA253" s="1602"/>
      <c r="FB253" s="1570"/>
      <c r="FC253" s="1570"/>
      <c r="FD253" s="1570"/>
      <c r="FE253" s="1570"/>
      <c r="FF253" s="1570"/>
      <c r="FG253" s="1570"/>
      <c r="FH253" s="1570"/>
      <c r="FI253" s="1570"/>
      <c r="FJ253" s="1570"/>
      <c r="FK253" s="1570"/>
      <c r="FL253" s="1570"/>
      <c r="FM253" s="1570"/>
      <c r="FN253" s="1570"/>
      <c r="FO253" s="1570"/>
      <c r="FP253" s="1570"/>
      <c r="FQ253" s="1570"/>
      <c r="FR253" s="1570"/>
      <c r="FS253" s="1570"/>
      <c r="FT253" s="1570"/>
      <c r="FU253" s="1570"/>
      <c r="FV253" s="1570"/>
      <c r="FW253" s="1570"/>
      <c r="FX253" s="1570"/>
      <c r="FY253" s="1570"/>
      <c r="FZ253" s="1570"/>
      <c r="GA253" s="1570"/>
      <c r="GB253" s="1570"/>
      <c r="GC253" s="1570"/>
      <c r="GD253" s="1570"/>
      <c r="GE253" s="1570"/>
      <c r="GF253" s="1570"/>
      <c r="GG253" s="1570"/>
      <c r="GH253" s="1570"/>
      <c r="GI253" s="1570"/>
      <c r="GJ253" s="1570"/>
      <c r="GK253" s="1570"/>
      <c r="GL253" s="1570"/>
      <c r="GM253" s="1570"/>
      <c r="GN253" s="1570"/>
      <c r="GO253" s="1570"/>
      <c r="GP253" s="1570"/>
      <c r="GQ253" s="1570"/>
      <c r="GR253" s="1570"/>
      <c r="GS253" s="1570"/>
      <c r="GT253" s="1570"/>
      <c r="GU253" s="1570"/>
      <c r="GV253" s="1570"/>
      <c r="GW253" s="1570"/>
      <c r="GX253" s="1570"/>
      <c r="GY253" s="1570"/>
      <c r="GZ253" s="1570"/>
      <c r="HA253" s="1570"/>
      <c r="HB253" s="1570"/>
      <c r="HC253" s="1570"/>
      <c r="HD253" s="1570"/>
      <c r="HE253" s="1570"/>
      <c r="HF253" s="1570"/>
      <c r="HG253" s="1570"/>
      <c r="HH253" s="1570"/>
      <c r="HI253" s="1570"/>
      <c r="HJ253" s="1570"/>
      <c r="HK253" s="1570"/>
      <c r="HL253" s="1570"/>
      <c r="HM253" s="1570"/>
      <c r="HN253" s="1570"/>
      <c r="HO253" s="1570"/>
      <c r="HP253" s="1570"/>
      <c r="HQ253" s="1570"/>
      <c r="HR253" s="1570"/>
      <c r="HS253" s="1570"/>
      <c r="HT253" s="1570"/>
      <c r="HU253" s="1570"/>
      <c r="HV253" s="1570"/>
      <c r="HW253" s="1570"/>
      <c r="HX253" s="1570"/>
      <c r="HY253" s="1570"/>
      <c r="HZ253" s="1570"/>
      <c r="IA253" s="1570"/>
      <c r="IB253" s="1570"/>
      <c r="IC253" s="1570"/>
      <c r="ID253" s="1570"/>
      <c r="IE253" s="1570"/>
      <c r="IF253" s="1570"/>
      <c r="IG253" s="1570"/>
      <c r="IH253" s="1570"/>
      <c r="II253" s="1570"/>
      <c r="IJ253" s="1570"/>
      <c r="IK253" s="1570"/>
      <c r="IL253" s="1570"/>
      <c r="IM253" s="1570"/>
      <c r="IN253" s="1570"/>
      <c r="IO253" s="1570"/>
      <c r="IP253" s="1570"/>
      <c r="IQ253" s="1570"/>
      <c r="IR253" s="1570"/>
      <c r="IS253" s="1570"/>
      <c r="IT253" s="1570"/>
      <c r="IU253" s="1570"/>
      <c r="IV253" s="1570"/>
      <c r="IW253" s="1570"/>
      <c r="IX253" s="1570"/>
      <c r="IY253" s="1570"/>
      <c r="IZ253" s="1570"/>
      <c r="JA253" s="1570"/>
      <c r="JB253" s="1570"/>
      <c r="JC253" s="1570"/>
      <c r="JD253" s="1570"/>
      <c r="JE253" s="1570"/>
      <c r="JF253" s="1570"/>
      <c r="JG253" s="1570"/>
      <c r="JH253" s="1570"/>
      <c r="JI253" s="1570"/>
      <c r="JJ253" s="1570"/>
      <c r="JK253" s="1570"/>
      <c r="JL253" s="1570"/>
      <c r="JM253" s="1570"/>
      <c r="JN253" s="1570"/>
      <c r="JO253" s="1570"/>
      <c r="JP253" s="1570"/>
      <c r="JQ253" s="1570"/>
      <c r="JR253" s="1570"/>
      <c r="JS253" s="1570"/>
      <c r="JT253" s="1570"/>
      <c r="JU253" s="1570"/>
      <c r="JV253" s="1570"/>
      <c r="JW253" s="1570"/>
      <c r="JX253" s="1570"/>
      <c r="JY253" s="1570"/>
      <c r="JZ253" s="1570"/>
      <c r="KA253" s="1570"/>
      <c r="KB253" s="1570"/>
      <c r="KC253" s="1570"/>
      <c r="KD253" s="1570"/>
      <c r="KE253" s="1570"/>
      <c r="KF253" s="1570"/>
      <c r="KG253" s="1570"/>
      <c r="KH253" s="1570"/>
      <c r="KI253" s="1570"/>
      <c r="KJ253" s="1570"/>
      <c r="KK253" s="1570"/>
      <c r="KL253" s="1570"/>
      <c r="KM253" s="1570"/>
      <c r="KN253" s="1570"/>
      <c r="KO253" s="1570"/>
      <c r="KP253" s="1570"/>
      <c r="KQ253" s="1570"/>
      <c r="KR253" s="1570"/>
      <c r="KS253" s="1570"/>
      <c r="KT253" s="1570"/>
      <c r="KU253" s="1570"/>
      <c r="KV253" s="1570"/>
      <c r="KW253" s="1570"/>
      <c r="KX253" s="1570"/>
      <c r="KY253" s="1570"/>
      <c r="KZ253" s="1570"/>
      <c r="LA253" s="1570"/>
      <c r="LB253" s="1570"/>
      <c r="LC253" s="1570"/>
      <c r="LD253" s="1570"/>
      <c r="LE253" s="1570"/>
      <c r="LF253" s="1570"/>
      <c r="LG253" s="1570"/>
      <c r="LH253" s="1570"/>
      <c r="LI253" s="1570"/>
      <c r="LJ253" s="1570"/>
      <c r="LK253" s="1570"/>
      <c r="LL253" s="1570"/>
      <c r="LM253" s="1570"/>
      <c r="LN253" s="1570"/>
      <c r="LO253" s="1570"/>
      <c r="LP253" s="1570"/>
      <c r="LQ253" s="1570"/>
      <c r="LR253" s="1570"/>
      <c r="LS253" s="1570"/>
      <c r="LT253" s="1570"/>
      <c r="LU253" s="1570"/>
      <c r="LV253" s="1570"/>
      <c r="LW253" s="1570"/>
      <c r="LX253" s="1570"/>
      <c r="LY253" s="1570"/>
      <c r="LZ253" s="1570"/>
      <c r="MA253" s="1570"/>
      <c r="MB253" s="1570"/>
      <c r="MC253" s="1570"/>
      <c r="MD253" s="1570"/>
      <c r="ME253" s="1570"/>
      <c r="MF253" s="1570"/>
      <c r="MG253" s="1570"/>
      <c r="MH253" s="1570"/>
      <c r="MI253" s="1570"/>
      <c r="MJ253" s="1570"/>
      <c r="MK253" s="1570"/>
      <c r="ML253" s="1570"/>
      <c r="MM253" s="1570"/>
      <c r="MN253" s="1570"/>
      <c r="MO253" s="1570"/>
      <c r="MP253" s="1570"/>
      <c r="MQ253" s="1570"/>
      <c r="MR253" s="1570"/>
      <c r="MS253" s="1570"/>
      <c r="MT253" s="1570"/>
      <c r="MU253" s="1570"/>
      <c r="MV253" s="1570"/>
      <c r="MW253" s="1570"/>
      <c r="MX253" s="1570"/>
      <c r="MY253" s="1570"/>
      <c r="MZ253" s="1570"/>
      <c r="NA253" s="1570"/>
      <c r="NB253" s="1570"/>
      <c r="NC253" s="1570"/>
      <c r="ND253" s="1570"/>
      <c r="NE253" s="1570"/>
      <c r="NF253" s="1570"/>
      <c r="NG253" s="1570"/>
      <c r="NH253" s="1570"/>
      <c r="NI253" s="1570"/>
      <c r="NJ253" s="1570"/>
      <c r="NK253" s="1570"/>
      <c r="NL253" s="1570"/>
      <c r="NM253" s="1570"/>
      <c r="NN253" s="1570"/>
      <c r="NO253" s="1570"/>
      <c r="NP253" s="1570"/>
      <c r="NQ253" s="1570"/>
      <c r="NR253" s="1570"/>
      <c r="NS253" s="1570"/>
      <c r="NT253" s="1570"/>
      <c r="NU253" s="1570"/>
      <c r="NV253" s="1570"/>
    </row>
    <row r="254" spans="1:386" s="1558" customFormat="1">
      <c r="A254" s="1691"/>
      <c r="B254" s="1676" t="s">
        <v>166</v>
      </c>
      <c r="C254" s="1693"/>
      <c r="D254" s="1691"/>
      <c r="E254" s="1899"/>
      <c r="F254" s="1900"/>
      <c r="G254" s="1901"/>
      <c r="H254" s="1707"/>
      <c r="I254" s="1707"/>
      <c r="J254" s="1719"/>
      <c r="K254" s="1719"/>
      <c r="L254" s="1707"/>
      <c r="M254" s="1866"/>
      <c r="N254" s="1902"/>
      <c r="O254" s="1902"/>
      <c r="P254" s="1704"/>
      <c r="Q254" s="1789"/>
      <c r="R254" s="1789"/>
      <c r="S254" s="1789"/>
      <c r="T254" s="1789"/>
      <c r="U254" s="1773"/>
      <c r="V254" s="1689">
        <f t="shared" si="105"/>
        <v>0</v>
      </c>
      <c r="W254" s="1647"/>
      <c r="X254" s="1648"/>
      <c r="Y254" s="1994"/>
      <c r="Z254" s="1647"/>
      <c r="AA254" s="1648"/>
      <c r="AB254" s="1645"/>
      <c r="AC254" s="1645"/>
      <c r="AD254" s="1994"/>
      <c r="AE254" s="1990"/>
      <c r="AF254" s="1637"/>
      <c r="AG254" s="1543"/>
      <c r="AH254" s="1637"/>
      <c r="AI254" s="1543"/>
      <c r="AJ254" s="1637"/>
      <c r="AK254" s="1543"/>
      <c r="AL254" s="1637"/>
      <c r="AM254" s="1543"/>
      <c r="AN254" s="1553"/>
      <c r="AO254" s="1553"/>
      <c r="AP254" s="1553"/>
      <c r="AQ254" s="1553"/>
      <c r="AR254" s="1553"/>
      <c r="AS254" s="1553"/>
      <c r="AT254" s="1553"/>
      <c r="AU254" s="1553"/>
      <c r="AV254" s="1553"/>
      <c r="AW254" s="1553"/>
      <c r="AX254" s="1553"/>
      <c r="AY254" s="1553"/>
      <c r="AZ254" s="1553"/>
      <c r="BA254" s="1553"/>
      <c r="BB254" s="1553"/>
      <c r="BC254" s="1553"/>
      <c r="BD254" s="1553"/>
      <c r="BE254" s="1553"/>
      <c r="BF254" s="1553"/>
      <c r="BG254" s="1553"/>
      <c r="BH254" s="1553"/>
      <c r="BI254" s="1553"/>
      <c r="BJ254" s="1553"/>
      <c r="BK254" s="1553"/>
      <c r="BL254" s="1553"/>
      <c r="BM254" s="1553"/>
      <c r="BN254" s="1553"/>
      <c r="BO254" s="1553"/>
      <c r="BP254" s="1553"/>
      <c r="BQ254" s="1553"/>
      <c r="BR254" s="1553"/>
      <c r="BS254" s="1553"/>
      <c r="BT254" s="1553"/>
      <c r="BU254" s="1553"/>
      <c r="BV254" s="1553"/>
      <c r="BW254" s="1553"/>
      <c r="BX254" s="1553"/>
      <c r="BY254" s="1553"/>
      <c r="BZ254" s="1553"/>
      <c r="CA254" s="1553"/>
      <c r="CB254" s="1553"/>
      <c r="CC254" s="1553"/>
      <c r="CD254" s="1553"/>
      <c r="CE254" s="1553"/>
      <c r="CF254" s="1553"/>
      <c r="CG254" s="1553"/>
      <c r="CH254" s="1553"/>
      <c r="CI254" s="1553"/>
      <c r="CJ254" s="1553"/>
      <c r="CK254" s="1553"/>
      <c r="CL254" s="1553"/>
      <c r="CM254" s="1553"/>
      <c r="CN254" s="1553"/>
      <c r="CO254" s="1553"/>
      <c r="CP254" s="1553"/>
      <c r="CQ254" s="1553"/>
      <c r="CR254" s="1553"/>
      <c r="CS254" s="1553"/>
      <c r="CT254" s="1553"/>
      <c r="CU254" s="1553"/>
      <c r="CV254" s="1553"/>
      <c r="CW254" s="1553"/>
      <c r="CX254" s="1553"/>
      <c r="CY254" s="1553"/>
      <c r="CZ254" s="1553"/>
      <c r="DA254" s="1553"/>
      <c r="DB254" s="1553"/>
      <c r="DC254" s="1553"/>
      <c r="DD254" s="1553"/>
      <c r="DE254" s="1553"/>
      <c r="DF254" s="1553"/>
      <c r="DG254" s="1553"/>
      <c r="DH254" s="1553"/>
      <c r="DI254" s="1553"/>
      <c r="DJ254" s="1553"/>
      <c r="DK254" s="1553"/>
      <c r="DL254" s="1553"/>
      <c r="DM254" s="1553"/>
      <c r="DN254" s="1553"/>
      <c r="DO254" s="1553"/>
      <c r="DP254" s="1553"/>
      <c r="DQ254" s="1553"/>
      <c r="DR254" s="1553"/>
      <c r="DS254" s="1553"/>
      <c r="DT254" s="1553"/>
      <c r="DU254" s="1553"/>
      <c r="DV254" s="1553"/>
      <c r="DW254" s="1553"/>
      <c r="DX254" s="1553"/>
      <c r="DY254" s="1553"/>
      <c r="DZ254" s="1553"/>
      <c r="EA254" s="1553"/>
      <c r="EB254" s="1553"/>
      <c r="EC254" s="1553"/>
      <c r="ED254" s="1553"/>
      <c r="EE254" s="1553"/>
      <c r="EF254" s="1553"/>
      <c r="EG254" s="1553"/>
      <c r="EH254" s="1553"/>
      <c r="EI254" s="1553"/>
      <c r="EJ254" s="1553"/>
      <c r="EK254" s="1553"/>
      <c r="EL254" s="1553"/>
      <c r="EM254" s="1553"/>
      <c r="EN254" s="1553"/>
      <c r="EO254" s="1553"/>
      <c r="EP254" s="1553"/>
      <c r="EQ254" s="1553"/>
      <c r="ER254" s="1553"/>
      <c r="ES254" s="1553"/>
      <c r="ET254" s="1553"/>
      <c r="EU254" s="1553"/>
      <c r="EV254" s="1553"/>
      <c r="EW254" s="1553"/>
      <c r="EX254" s="1553"/>
      <c r="EY254" s="1553"/>
      <c r="EZ254" s="1553"/>
      <c r="FA254" s="1602"/>
      <c r="FB254" s="1570"/>
      <c r="FC254" s="1570"/>
      <c r="FD254" s="1570"/>
      <c r="FE254" s="1570"/>
      <c r="FF254" s="1570"/>
      <c r="FG254" s="1570"/>
      <c r="FH254" s="1570"/>
      <c r="FI254" s="1570"/>
      <c r="FJ254" s="1570"/>
      <c r="FK254" s="1570"/>
      <c r="FL254" s="1570"/>
      <c r="FM254" s="1570"/>
      <c r="FN254" s="1570"/>
      <c r="FO254" s="1570"/>
      <c r="FP254" s="1570"/>
      <c r="FQ254" s="1570"/>
      <c r="FR254" s="1570"/>
      <c r="FS254" s="1570"/>
      <c r="FT254" s="1570"/>
      <c r="FU254" s="1570"/>
      <c r="FV254" s="1570"/>
      <c r="FW254" s="1570"/>
      <c r="FX254" s="1570"/>
      <c r="FY254" s="1570"/>
      <c r="FZ254" s="1570"/>
      <c r="GA254" s="1570"/>
      <c r="GB254" s="1570"/>
      <c r="GC254" s="1570"/>
      <c r="GD254" s="1570"/>
      <c r="GE254" s="1570"/>
      <c r="GF254" s="1570"/>
      <c r="GG254" s="1570"/>
      <c r="GH254" s="1570"/>
      <c r="GI254" s="1570"/>
      <c r="GJ254" s="1570"/>
      <c r="GK254" s="1570"/>
      <c r="GL254" s="1570"/>
      <c r="GM254" s="1570"/>
      <c r="GN254" s="1570"/>
      <c r="GO254" s="1570"/>
      <c r="GP254" s="1570"/>
      <c r="GQ254" s="1570"/>
      <c r="GR254" s="1570"/>
      <c r="GS254" s="1570"/>
      <c r="GT254" s="1570"/>
      <c r="GU254" s="1570"/>
      <c r="GV254" s="1570"/>
      <c r="GW254" s="1570"/>
      <c r="GX254" s="1570"/>
      <c r="GY254" s="1570"/>
      <c r="GZ254" s="1570"/>
      <c r="HA254" s="1570"/>
      <c r="HB254" s="1570"/>
      <c r="HC254" s="1570"/>
      <c r="HD254" s="1570"/>
      <c r="HE254" s="1570"/>
      <c r="HF254" s="1570"/>
      <c r="HG254" s="1570"/>
      <c r="HH254" s="1570"/>
      <c r="HI254" s="1570"/>
      <c r="HJ254" s="1570"/>
      <c r="HK254" s="1570"/>
      <c r="HL254" s="1570"/>
      <c r="HM254" s="1570"/>
      <c r="HN254" s="1570"/>
      <c r="HO254" s="1570"/>
      <c r="HP254" s="1570"/>
      <c r="HQ254" s="1570"/>
      <c r="HR254" s="1570"/>
      <c r="HS254" s="1570"/>
      <c r="HT254" s="1570"/>
      <c r="HU254" s="1570"/>
      <c r="HV254" s="1570"/>
      <c r="HW254" s="1570"/>
      <c r="HX254" s="1570"/>
      <c r="HY254" s="1570"/>
      <c r="HZ254" s="1570"/>
      <c r="IA254" s="1570"/>
      <c r="IB254" s="1570"/>
      <c r="IC254" s="1570"/>
      <c r="ID254" s="1570"/>
      <c r="IE254" s="1570"/>
      <c r="IF254" s="1570"/>
      <c r="IG254" s="1570"/>
      <c r="IH254" s="1570"/>
      <c r="II254" s="1570"/>
      <c r="IJ254" s="1570"/>
      <c r="IK254" s="1570"/>
      <c r="IL254" s="1570"/>
      <c r="IM254" s="1570"/>
      <c r="IN254" s="1570"/>
      <c r="IO254" s="1570"/>
      <c r="IP254" s="1570"/>
      <c r="IQ254" s="1570"/>
      <c r="IR254" s="1570"/>
      <c r="IS254" s="1570"/>
      <c r="IT254" s="1570"/>
      <c r="IU254" s="1570"/>
      <c r="IV254" s="1570"/>
      <c r="IW254" s="1570"/>
      <c r="IX254" s="1570"/>
      <c r="IY254" s="1570"/>
      <c r="IZ254" s="1570"/>
      <c r="JA254" s="1570"/>
      <c r="JB254" s="1570"/>
      <c r="JC254" s="1570"/>
      <c r="JD254" s="1570"/>
      <c r="JE254" s="1570"/>
      <c r="JF254" s="1570"/>
      <c r="JG254" s="1570"/>
      <c r="JH254" s="1570"/>
      <c r="JI254" s="1570"/>
      <c r="JJ254" s="1570"/>
      <c r="JK254" s="1570"/>
      <c r="JL254" s="1570"/>
      <c r="JM254" s="1570"/>
      <c r="JN254" s="1570"/>
      <c r="JO254" s="1570"/>
      <c r="JP254" s="1570"/>
      <c r="JQ254" s="1570"/>
      <c r="JR254" s="1570"/>
      <c r="JS254" s="1570"/>
      <c r="JT254" s="1570"/>
      <c r="JU254" s="1570"/>
      <c r="JV254" s="1570"/>
      <c r="JW254" s="1570"/>
      <c r="JX254" s="1570"/>
      <c r="JY254" s="1570"/>
      <c r="JZ254" s="1570"/>
      <c r="KA254" s="1570"/>
      <c r="KB254" s="1570"/>
      <c r="KC254" s="1570"/>
      <c r="KD254" s="1570"/>
      <c r="KE254" s="1570"/>
      <c r="KF254" s="1570"/>
      <c r="KG254" s="1570"/>
      <c r="KH254" s="1570"/>
      <c r="KI254" s="1570"/>
      <c r="KJ254" s="1570"/>
      <c r="KK254" s="1570"/>
      <c r="KL254" s="1570"/>
      <c r="KM254" s="1570"/>
      <c r="KN254" s="1570"/>
      <c r="KO254" s="1570"/>
      <c r="KP254" s="1570"/>
      <c r="KQ254" s="1570"/>
      <c r="KR254" s="1570"/>
      <c r="KS254" s="1570"/>
      <c r="KT254" s="1570"/>
      <c r="KU254" s="1570"/>
      <c r="KV254" s="1570"/>
      <c r="KW254" s="1570"/>
      <c r="KX254" s="1570"/>
      <c r="KY254" s="1570"/>
      <c r="KZ254" s="1570"/>
      <c r="LA254" s="1570"/>
      <c r="LB254" s="1570"/>
      <c r="LC254" s="1570"/>
      <c r="LD254" s="1570"/>
      <c r="LE254" s="1570"/>
      <c r="LF254" s="1570"/>
      <c r="LG254" s="1570"/>
      <c r="LH254" s="1570"/>
      <c r="LI254" s="1570"/>
      <c r="LJ254" s="1570"/>
      <c r="LK254" s="1570"/>
      <c r="LL254" s="1570"/>
      <c r="LM254" s="1570"/>
      <c r="LN254" s="1570"/>
      <c r="LO254" s="1570"/>
      <c r="LP254" s="1570"/>
      <c r="LQ254" s="1570"/>
      <c r="LR254" s="1570"/>
      <c r="LS254" s="1570"/>
      <c r="LT254" s="1570"/>
      <c r="LU254" s="1570"/>
      <c r="LV254" s="1570"/>
      <c r="LW254" s="1570"/>
      <c r="LX254" s="1570"/>
      <c r="LY254" s="1570"/>
      <c r="LZ254" s="1570"/>
      <c r="MA254" s="1570"/>
      <c r="MB254" s="1570"/>
      <c r="MC254" s="1570"/>
      <c r="MD254" s="1570"/>
      <c r="ME254" s="1570"/>
      <c r="MF254" s="1570"/>
      <c r="MG254" s="1570"/>
      <c r="MH254" s="1570"/>
      <c r="MI254" s="1570"/>
      <c r="MJ254" s="1570"/>
      <c r="MK254" s="1570"/>
      <c r="ML254" s="1570"/>
      <c r="MM254" s="1570"/>
      <c r="MN254" s="1570"/>
      <c r="MO254" s="1570"/>
      <c r="MP254" s="1570"/>
      <c r="MQ254" s="1570"/>
      <c r="MR254" s="1570"/>
      <c r="MS254" s="1570"/>
      <c r="MT254" s="1570"/>
      <c r="MU254" s="1570"/>
      <c r="MV254" s="1570"/>
      <c r="MW254" s="1570"/>
      <c r="MX254" s="1570"/>
      <c r="MY254" s="1570"/>
      <c r="MZ254" s="1570"/>
      <c r="NA254" s="1570"/>
      <c r="NB254" s="1570"/>
      <c r="NC254" s="1570"/>
      <c r="ND254" s="1570"/>
      <c r="NE254" s="1570"/>
      <c r="NF254" s="1570"/>
      <c r="NG254" s="1570"/>
      <c r="NH254" s="1570"/>
      <c r="NI254" s="1570"/>
      <c r="NJ254" s="1570"/>
      <c r="NK254" s="1570"/>
      <c r="NL254" s="1570"/>
      <c r="NM254" s="1570"/>
      <c r="NN254" s="1570"/>
      <c r="NO254" s="1570"/>
      <c r="NP254" s="1570"/>
      <c r="NQ254" s="1570"/>
      <c r="NR254" s="1570"/>
      <c r="NS254" s="1570"/>
      <c r="NT254" s="1570"/>
      <c r="NU254" s="1570"/>
      <c r="NV254" s="1570"/>
    </row>
    <row r="255" spans="1:386" s="1558" customFormat="1" ht="27.6">
      <c r="A255" s="1691"/>
      <c r="B255" s="1974" t="s">
        <v>857</v>
      </c>
      <c r="C255" s="1693" t="s">
        <v>359</v>
      </c>
      <c r="D255" s="1898"/>
      <c r="E255" s="1970"/>
      <c r="F255" s="1951"/>
      <c r="G255" s="1951"/>
      <c r="H255" s="1707"/>
      <c r="I255" s="1707"/>
      <c r="J255" s="1719"/>
      <c r="K255" s="1719"/>
      <c r="L255" s="1707"/>
      <c r="M255" s="1772">
        <f>SUM(N255:P255)</f>
        <v>630</v>
      </c>
      <c r="N255" s="1789"/>
      <c r="O255" s="1789">
        <v>630</v>
      </c>
      <c r="P255" s="1789"/>
      <c r="Q255" s="1719">
        <f>+SUM(R255:T255)</f>
        <v>0</v>
      </c>
      <c r="R255" s="1789"/>
      <c r="S255" s="1789"/>
      <c r="T255" s="1789"/>
      <c r="U255" s="1773"/>
      <c r="V255" s="1689">
        <f t="shared" si="105"/>
        <v>0</v>
      </c>
      <c r="W255" s="1647">
        <v>1</v>
      </c>
      <c r="X255" s="1648"/>
      <c r="Y255" s="1994"/>
      <c r="Z255" s="1647"/>
      <c r="AA255" s="1648">
        <v>1</v>
      </c>
      <c r="AB255" s="1645"/>
      <c r="AC255" s="1645"/>
      <c r="AD255" s="1994"/>
      <c r="AE255" s="1990"/>
      <c r="AF255" s="1637"/>
      <c r="AG255" s="1543">
        <f t="shared" si="117"/>
        <v>0</v>
      </c>
      <c r="AH255" s="1637"/>
      <c r="AI255" s="1543">
        <f t="shared" si="118"/>
        <v>0</v>
      </c>
      <c r="AJ255" s="1637"/>
      <c r="AK255" s="1543">
        <f t="shared" si="119"/>
        <v>0</v>
      </c>
      <c r="AL255" s="1637"/>
      <c r="AM255" s="1543">
        <f t="shared" si="120"/>
        <v>0</v>
      </c>
      <c r="AN255" s="1553"/>
      <c r="AO255" s="1553"/>
      <c r="AP255" s="1553"/>
      <c r="AQ255" s="1553"/>
      <c r="AR255" s="1553"/>
      <c r="AS255" s="1553"/>
      <c r="AT255" s="1553"/>
      <c r="AU255" s="1553"/>
      <c r="AV255" s="1553"/>
      <c r="AW255" s="1553"/>
      <c r="AX255" s="1553"/>
      <c r="AY255" s="1553"/>
      <c r="AZ255" s="1553"/>
      <c r="BA255" s="1553"/>
      <c r="BB255" s="1553"/>
      <c r="BC255" s="1553"/>
      <c r="BD255" s="1553"/>
      <c r="BE255" s="1553"/>
      <c r="BF255" s="1553"/>
      <c r="BG255" s="1553"/>
      <c r="BH255" s="1553"/>
      <c r="BI255" s="1553"/>
      <c r="BJ255" s="1553"/>
      <c r="BK255" s="1553"/>
      <c r="BL255" s="1553"/>
      <c r="BM255" s="1553"/>
      <c r="BN255" s="1553"/>
      <c r="BO255" s="1553"/>
      <c r="BP255" s="1553"/>
      <c r="BQ255" s="1553"/>
      <c r="BR255" s="1553"/>
      <c r="BS255" s="1553"/>
      <c r="BT255" s="1553"/>
      <c r="BU255" s="1553"/>
      <c r="BV255" s="1553"/>
      <c r="BW255" s="1553"/>
      <c r="BX255" s="1553"/>
      <c r="BY255" s="1553"/>
      <c r="BZ255" s="1553"/>
      <c r="CA255" s="1553"/>
      <c r="CB255" s="1553"/>
      <c r="CC255" s="1553"/>
      <c r="CD255" s="1553"/>
      <c r="CE255" s="1553"/>
      <c r="CF255" s="1553"/>
      <c r="CG255" s="1553"/>
      <c r="CH255" s="1553"/>
      <c r="CI255" s="1553"/>
      <c r="CJ255" s="1553"/>
      <c r="CK255" s="1553"/>
      <c r="CL255" s="1553"/>
      <c r="CM255" s="1553"/>
      <c r="CN255" s="1553"/>
      <c r="CO255" s="1553"/>
      <c r="CP255" s="1553"/>
      <c r="CQ255" s="1553"/>
      <c r="CR255" s="1553"/>
      <c r="CS255" s="1553"/>
      <c r="CT255" s="1553"/>
      <c r="CU255" s="1553"/>
      <c r="CV255" s="1553"/>
      <c r="CW255" s="1553"/>
      <c r="CX255" s="1553"/>
      <c r="CY255" s="1553"/>
      <c r="CZ255" s="1553"/>
      <c r="DA255" s="1553"/>
      <c r="DB255" s="1553"/>
      <c r="DC255" s="1553"/>
      <c r="DD255" s="1553"/>
      <c r="DE255" s="1553"/>
      <c r="DF255" s="1553"/>
      <c r="DG255" s="1553"/>
      <c r="DH255" s="1553"/>
      <c r="DI255" s="1553"/>
      <c r="DJ255" s="1553"/>
      <c r="DK255" s="1553"/>
      <c r="DL255" s="1553"/>
      <c r="DM255" s="1553"/>
      <c r="DN255" s="1553"/>
      <c r="DO255" s="1553"/>
      <c r="DP255" s="1553"/>
      <c r="DQ255" s="1553"/>
      <c r="DR255" s="1553"/>
      <c r="DS255" s="1553"/>
      <c r="DT255" s="1553"/>
      <c r="DU255" s="1553"/>
      <c r="DV255" s="1553"/>
      <c r="DW255" s="1553"/>
      <c r="DX255" s="1553"/>
      <c r="DY255" s="1553"/>
      <c r="DZ255" s="1553"/>
      <c r="EA255" s="1553"/>
      <c r="EB255" s="1553"/>
      <c r="EC255" s="1553"/>
      <c r="ED255" s="1553"/>
      <c r="EE255" s="1553"/>
      <c r="EF255" s="1553"/>
      <c r="EG255" s="1553"/>
      <c r="EH255" s="1553"/>
      <c r="EI255" s="1553"/>
      <c r="EJ255" s="1553"/>
      <c r="EK255" s="1553"/>
      <c r="EL255" s="1553"/>
      <c r="EM255" s="1553"/>
      <c r="EN255" s="1553"/>
      <c r="EO255" s="1553"/>
      <c r="EP255" s="1553"/>
      <c r="EQ255" s="1553"/>
      <c r="ER255" s="1553"/>
      <c r="ES255" s="1553"/>
      <c r="ET255" s="1553"/>
      <c r="EU255" s="1553"/>
      <c r="EV255" s="1553"/>
      <c r="EW255" s="1553"/>
      <c r="EX255" s="1553"/>
      <c r="EY255" s="1553"/>
      <c r="EZ255" s="1553"/>
      <c r="FA255" s="1602"/>
      <c r="FB255" s="1570"/>
      <c r="FC255" s="1570"/>
      <c r="FD255" s="1570"/>
      <c r="FE255" s="1570"/>
      <c r="FF255" s="1570"/>
      <c r="FG255" s="1570"/>
      <c r="FH255" s="1570"/>
      <c r="FI255" s="1570"/>
      <c r="FJ255" s="1570"/>
      <c r="FK255" s="1570"/>
      <c r="FL255" s="1570"/>
      <c r="FM255" s="1570"/>
      <c r="FN255" s="1570"/>
      <c r="FO255" s="1570"/>
      <c r="FP255" s="1570"/>
      <c r="FQ255" s="1570"/>
      <c r="FR255" s="1570"/>
      <c r="FS255" s="1570"/>
      <c r="FT255" s="1570"/>
      <c r="FU255" s="1570"/>
      <c r="FV255" s="1570"/>
      <c r="FW255" s="1570"/>
      <c r="FX255" s="1570"/>
      <c r="FY255" s="1570"/>
      <c r="FZ255" s="1570"/>
      <c r="GA255" s="1570"/>
      <c r="GB255" s="1570"/>
      <c r="GC255" s="1570"/>
      <c r="GD255" s="1570"/>
      <c r="GE255" s="1570"/>
      <c r="GF255" s="1570"/>
      <c r="GG255" s="1570"/>
      <c r="GH255" s="1570"/>
      <c r="GI255" s="1570"/>
      <c r="GJ255" s="1570"/>
      <c r="GK255" s="1570"/>
      <c r="GL255" s="1570"/>
      <c r="GM255" s="1570"/>
      <c r="GN255" s="1570"/>
      <c r="GO255" s="1570"/>
      <c r="GP255" s="1570"/>
      <c r="GQ255" s="1570"/>
      <c r="GR255" s="1570"/>
      <c r="GS255" s="1570"/>
      <c r="GT255" s="1570"/>
      <c r="GU255" s="1570"/>
      <c r="GV255" s="1570"/>
      <c r="GW255" s="1570"/>
      <c r="GX255" s="1570"/>
      <c r="GY255" s="1570"/>
      <c r="GZ255" s="1570"/>
      <c r="HA255" s="1570"/>
      <c r="HB255" s="1570"/>
      <c r="HC255" s="1570"/>
      <c r="HD255" s="1570"/>
      <c r="HE255" s="1570"/>
      <c r="HF255" s="1570"/>
      <c r="HG255" s="1570"/>
      <c r="HH255" s="1570"/>
      <c r="HI255" s="1570"/>
      <c r="HJ255" s="1570"/>
      <c r="HK255" s="1570"/>
      <c r="HL255" s="1570"/>
      <c r="HM255" s="1570"/>
      <c r="HN255" s="1570"/>
      <c r="HO255" s="1570"/>
      <c r="HP255" s="1570"/>
      <c r="HQ255" s="1570"/>
      <c r="HR255" s="1570"/>
      <c r="HS255" s="1570"/>
      <c r="HT255" s="1570"/>
      <c r="HU255" s="1570"/>
      <c r="HV255" s="1570"/>
      <c r="HW255" s="1570"/>
      <c r="HX255" s="1570"/>
      <c r="HY255" s="1570"/>
      <c r="HZ255" s="1570"/>
      <c r="IA255" s="1570"/>
      <c r="IB255" s="1570"/>
      <c r="IC255" s="1570"/>
      <c r="ID255" s="1570"/>
      <c r="IE255" s="1570"/>
      <c r="IF255" s="1570"/>
      <c r="IG255" s="1570"/>
      <c r="IH255" s="1570"/>
      <c r="II255" s="1570"/>
      <c r="IJ255" s="1570"/>
      <c r="IK255" s="1570"/>
      <c r="IL255" s="1570"/>
      <c r="IM255" s="1570"/>
      <c r="IN255" s="1570"/>
      <c r="IO255" s="1570"/>
      <c r="IP255" s="1570"/>
      <c r="IQ255" s="1570"/>
      <c r="IR255" s="1570"/>
      <c r="IS255" s="1570"/>
      <c r="IT255" s="1570"/>
      <c r="IU255" s="1570"/>
      <c r="IV255" s="1570"/>
      <c r="IW255" s="1570"/>
      <c r="IX255" s="1570"/>
      <c r="IY255" s="1570"/>
      <c r="IZ255" s="1570"/>
      <c r="JA255" s="1570"/>
      <c r="JB255" s="1570"/>
      <c r="JC255" s="1570"/>
      <c r="JD255" s="1570"/>
      <c r="JE255" s="1570"/>
      <c r="JF255" s="1570"/>
      <c r="JG255" s="1570"/>
      <c r="JH255" s="1570"/>
      <c r="JI255" s="1570"/>
      <c r="JJ255" s="1570"/>
      <c r="JK255" s="1570"/>
      <c r="JL255" s="1570"/>
      <c r="JM255" s="1570"/>
      <c r="JN255" s="1570"/>
      <c r="JO255" s="1570"/>
      <c r="JP255" s="1570"/>
      <c r="JQ255" s="1570"/>
      <c r="JR255" s="1570"/>
      <c r="JS255" s="1570"/>
      <c r="JT255" s="1570"/>
      <c r="JU255" s="1570"/>
      <c r="JV255" s="1570"/>
      <c r="JW255" s="1570"/>
      <c r="JX255" s="1570"/>
      <c r="JY255" s="1570"/>
      <c r="JZ255" s="1570"/>
      <c r="KA255" s="1570"/>
      <c r="KB255" s="1570"/>
      <c r="KC255" s="1570"/>
      <c r="KD255" s="1570"/>
      <c r="KE255" s="1570"/>
      <c r="KF255" s="1570"/>
      <c r="KG255" s="1570"/>
      <c r="KH255" s="1570"/>
      <c r="KI255" s="1570"/>
      <c r="KJ255" s="1570"/>
      <c r="KK255" s="1570"/>
      <c r="KL255" s="1570"/>
      <c r="KM255" s="1570"/>
      <c r="KN255" s="1570"/>
      <c r="KO255" s="1570"/>
      <c r="KP255" s="1570"/>
      <c r="KQ255" s="1570"/>
      <c r="KR255" s="1570"/>
      <c r="KS255" s="1570"/>
      <c r="KT255" s="1570"/>
      <c r="KU255" s="1570"/>
      <c r="KV255" s="1570"/>
      <c r="KW255" s="1570"/>
      <c r="KX255" s="1570"/>
      <c r="KY255" s="1570"/>
      <c r="KZ255" s="1570"/>
      <c r="LA255" s="1570"/>
      <c r="LB255" s="1570"/>
      <c r="LC255" s="1570"/>
      <c r="LD255" s="1570"/>
      <c r="LE255" s="1570"/>
      <c r="LF255" s="1570"/>
      <c r="LG255" s="1570"/>
      <c r="LH255" s="1570"/>
      <c r="LI255" s="1570"/>
      <c r="LJ255" s="1570"/>
      <c r="LK255" s="1570"/>
      <c r="LL255" s="1570"/>
      <c r="LM255" s="1570"/>
      <c r="LN255" s="1570"/>
      <c r="LO255" s="1570"/>
      <c r="LP255" s="1570"/>
      <c r="LQ255" s="1570"/>
      <c r="LR255" s="1570"/>
      <c r="LS255" s="1570"/>
      <c r="LT255" s="1570"/>
      <c r="LU255" s="1570"/>
      <c r="LV255" s="1570"/>
      <c r="LW255" s="1570"/>
      <c r="LX255" s="1570"/>
      <c r="LY255" s="1570"/>
      <c r="LZ255" s="1570"/>
      <c r="MA255" s="1570"/>
      <c r="MB255" s="1570"/>
      <c r="MC255" s="1570"/>
      <c r="MD255" s="1570"/>
      <c r="ME255" s="1570"/>
      <c r="MF255" s="1570"/>
      <c r="MG255" s="1570"/>
      <c r="MH255" s="1570"/>
      <c r="MI255" s="1570"/>
      <c r="MJ255" s="1570"/>
      <c r="MK255" s="1570"/>
      <c r="ML255" s="1570"/>
      <c r="MM255" s="1570"/>
      <c r="MN255" s="1570"/>
      <c r="MO255" s="1570"/>
      <c r="MP255" s="1570"/>
      <c r="MQ255" s="1570"/>
      <c r="MR255" s="1570"/>
      <c r="MS255" s="1570"/>
      <c r="MT255" s="1570"/>
      <c r="MU255" s="1570"/>
      <c r="MV255" s="1570"/>
      <c r="MW255" s="1570"/>
      <c r="MX255" s="1570"/>
      <c r="MY255" s="1570"/>
      <c r="MZ255" s="1570"/>
      <c r="NA255" s="1570"/>
      <c r="NB255" s="1570"/>
      <c r="NC255" s="1570"/>
      <c r="ND255" s="1570"/>
      <c r="NE255" s="1570"/>
      <c r="NF255" s="1570"/>
      <c r="NG255" s="1570"/>
      <c r="NH255" s="1570"/>
      <c r="NI255" s="1570"/>
      <c r="NJ255" s="1570"/>
      <c r="NK255" s="1570"/>
      <c r="NL255" s="1570"/>
      <c r="NM255" s="1570"/>
      <c r="NN255" s="1570"/>
      <c r="NO255" s="1570"/>
      <c r="NP255" s="1570"/>
      <c r="NQ255" s="1570"/>
      <c r="NR255" s="1570"/>
      <c r="NS255" s="1570"/>
      <c r="NT255" s="1570"/>
      <c r="NU255" s="1570"/>
      <c r="NV255" s="1570"/>
    </row>
    <row r="256" spans="1:386" s="1558" customFormat="1" ht="41.4">
      <c r="A256" s="1691"/>
      <c r="B256" s="1867" t="s">
        <v>1215</v>
      </c>
      <c r="C256" s="1693"/>
      <c r="D256" s="1969"/>
      <c r="E256" s="1970">
        <v>6474</v>
      </c>
      <c r="F256" s="1895" t="s">
        <v>1216</v>
      </c>
      <c r="G256" s="1896">
        <v>210</v>
      </c>
      <c r="H256" s="1707"/>
      <c r="I256" s="1707"/>
      <c r="J256" s="1719"/>
      <c r="K256" s="1719"/>
      <c r="L256" s="1707"/>
      <c r="M256" s="1772"/>
      <c r="N256" s="1789"/>
      <c r="O256" s="1789"/>
      <c r="P256" s="1789"/>
      <c r="Q256" s="1719"/>
      <c r="R256" s="1789"/>
      <c r="S256" s="1789"/>
      <c r="T256" s="1789"/>
      <c r="U256" s="1773"/>
      <c r="V256" s="1689">
        <f t="shared" si="105"/>
        <v>6474</v>
      </c>
      <c r="W256" s="1647"/>
      <c r="X256" s="1648"/>
      <c r="Y256" s="1994"/>
      <c r="Z256" s="1647"/>
      <c r="AA256" s="1648"/>
      <c r="AB256" s="1645"/>
      <c r="AC256" s="1645"/>
      <c r="AD256" s="1994"/>
      <c r="AE256" s="1990"/>
      <c r="AF256" s="1637"/>
      <c r="AG256" s="1543">
        <f t="shared" si="117"/>
        <v>0</v>
      </c>
      <c r="AH256" s="1637"/>
      <c r="AI256" s="1543">
        <f t="shared" si="118"/>
        <v>0</v>
      </c>
      <c r="AJ256" s="1637"/>
      <c r="AK256" s="1543">
        <f t="shared" si="119"/>
        <v>0</v>
      </c>
      <c r="AL256" s="1637"/>
      <c r="AM256" s="1543">
        <f t="shared" si="120"/>
        <v>0</v>
      </c>
      <c r="AN256" s="1553"/>
      <c r="AO256" s="1553"/>
      <c r="AP256" s="1553"/>
      <c r="AQ256" s="1553"/>
      <c r="AR256" s="1553"/>
      <c r="AS256" s="1553"/>
      <c r="AT256" s="1553"/>
      <c r="AU256" s="1553"/>
      <c r="AV256" s="1553"/>
      <c r="AW256" s="1553"/>
      <c r="AX256" s="1553"/>
      <c r="AY256" s="1553"/>
      <c r="AZ256" s="1553"/>
      <c r="BA256" s="1553"/>
      <c r="BB256" s="1553"/>
      <c r="BC256" s="1553"/>
      <c r="BD256" s="1553"/>
      <c r="BE256" s="1553"/>
      <c r="BF256" s="1553"/>
      <c r="BG256" s="1553"/>
      <c r="BH256" s="1553"/>
      <c r="BI256" s="1553"/>
      <c r="BJ256" s="1553"/>
      <c r="BK256" s="1553"/>
      <c r="BL256" s="1553"/>
      <c r="BM256" s="1553"/>
      <c r="BN256" s="1553"/>
      <c r="BO256" s="1553"/>
      <c r="BP256" s="1553"/>
      <c r="BQ256" s="1553"/>
      <c r="BR256" s="1553"/>
      <c r="BS256" s="1553"/>
      <c r="BT256" s="1553"/>
      <c r="BU256" s="1553"/>
      <c r="BV256" s="1553"/>
      <c r="BW256" s="1553"/>
      <c r="BX256" s="1553"/>
      <c r="BY256" s="1553"/>
      <c r="BZ256" s="1553"/>
      <c r="CA256" s="1553"/>
      <c r="CB256" s="1553"/>
      <c r="CC256" s="1553"/>
      <c r="CD256" s="1553"/>
      <c r="CE256" s="1553"/>
      <c r="CF256" s="1553"/>
      <c r="CG256" s="1553"/>
      <c r="CH256" s="1553"/>
      <c r="CI256" s="1553"/>
      <c r="CJ256" s="1553"/>
      <c r="CK256" s="1553"/>
      <c r="CL256" s="1553"/>
      <c r="CM256" s="1553"/>
      <c r="CN256" s="1553"/>
      <c r="CO256" s="1553"/>
      <c r="CP256" s="1553"/>
      <c r="CQ256" s="1553"/>
      <c r="CR256" s="1553"/>
      <c r="CS256" s="1553"/>
      <c r="CT256" s="1553"/>
      <c r="CU256" s="1553"/>
      <c r="CV256" s="1553"/>
      <c r="CW256" s="1553"/>
      <c r="CX256" s="1553"/>
      <c r="CY256" s="1553"/>
      <c r="CZ256" s="1553"/>
      <c r="DA256" s="1553"/>
      <c r="DB256" s="1553"/>
      <c r="DC256" s="1553"/>
      <c r="DD256" s="1553"/>
      <c r="DE256" s="1553"/>
      <c r="DF256" s="1553"/>
      <c r="DG256" s="1553"/>
      <c r="DH256" s="1553"/>
      <c r="DI256" s="1553"/>
      <c r="DJ256" s="1553"/>
      <c r="DK256" s="1553"/>
      <c r="DL256" s="1553"/>
      <c r="DM256" s="1553"/>
      <c r="DN256" s="1553"/>
      <c r="DO256" s="1553"/>
      <c r="DP256" s="1553"/>
      <c r="DQ256" s="1553"/>
      <c r="DR256" s="1553"/>
      <c r="DS256" s="1553"/>
      <c r="DT256" s="1553"/>
      <c r="DU256" s="1553"/>
      <c r="DV256" s="1553"/>
      <c r="DW256" s="1553"/>
      <c r="DX256" s="1553"/>
      <c r="DY256" s="1553"/>
      <c r="DZ256" s="1553"/>
      <c r="EA256" s="1553"/>
      <c r="EB256" s="1553"/>
      <c r="EC256" s="1553"/>
      <c r="ED256" s="1553"/>
      <c r="EE256" s="1553"/>
      <c r="EF256" s="1553"/>
      <c r="EG256" s="1553"/>
      <c r="EH256" s="1553"/>
      <c r="EI256" s="1553"/>
      <c r="EJ256" s="1553"/>
      <c r="EK256" s="1553"/>
      <c r="EL256" s="1553"/>
      <c r="EM256" s="1553"/>
      <c r="EN256" s="1553"/>
      <c r="EO256" s="1553"/>
      <c r="EP256" s="1553"/>
      <c r="EQ256" s="1553"/>
      <c r="ER256" s="1553"/>
      <c r="ES256" s="1553"/>
      <c r="ET256" s="1553"/>
      <c r="EU256" s="1553"/>
      <c r="EV256" s="1553"/>
      <c r="EW256" s="1553"/>
      <c r="EX256" s="1553"/>
      <c r="EY256" s="1553"/>
      <c r="EZ256" s="1553"/>
      <c r="FA256" s="1602"/>
      <c r="FB256" s="1570"/>
      <c r="FC256" s="1570"/>
      <c r="FD256" s="1570"/>
      <c r="FE256" s="1570"/>
      <c r="FF256" s="1570"/>
      <c r="FG256" s="1570"/>
      <c r="FH256" s="1570"/>
      <c r="FI256" s="1570"/>
      <c r="FJ256" s="1570"/>
      <c r="FK256" s="1570"/>
      <c r="FL256" s="1570"/>
      <c r="FM256" s="1570"/>
      <c r="FN256" s="1570"/>
      <c r="FO256" s="1570"/>
      <c r="FP256" s="1570"/>
      <c r="FQ256" s="1570"/>
      <c r="FR256" s="1570"/>
      <c r="FS256" s="1570"/>
      <c r="FT256" s="1570"/>
      <c r="FU256" s="1570"/>
      <c r="FV256" s="1570"/>
      <c r="FW256" s="1570"/>
      <c r="FX256" s="1570"/>
      <c r="FY256" s="1570"/>
      <c r="FZ256" s="1570"/>
      <c r="GA256" s="1570"/>
      <c r="GB256" s="1570"/>
      <c r="GC256" s="1570"/>
      <c r="GD256" s="1570"/>
      <c r="GE256" s="1570"/>
      <c r="GF256" s="1570"/>
      <c r="GG256" s="1570"/>
      <c r="GH256" s="1570"/>
      <c r="GI256" s="1570"/>
      <c r="GJ256" s="1570"/>
      <c r="GK256" s="1570"/>
      <c r="GL256" s="1570"/>
      <c r="GM256" s="1570"/>
      <c r="GN256" s="1570"/>
      <c r="GO256" s="1570"/>
      <c r="GP256" s="1570"/>
      <c r="GQ256" s="1570"/>
      <c r="GR256" s="1570"/>
      <c r="GS256" s="1570"/>
      <c r="GT256" s="1570"/>
      <c r="GU256" s="1570"/>
      <c r="GV256" s="1570"/>
      <c r="GW256" s="1570"/>
      <c r="GX256" s="1570"/>
      <c r="GY256" s="1570"/>
      <c r="GZ256" s="1570"/>
      <c r="HA256" s="1570"/>
      <c r="HB256" s="1570"/>
      <c r="HC256" s="1570"/>
      <c r="HD256" s="1570"/>
      <c r="HE256" s="1570"/>
      <c r="HF256" s="1570"/>
      <c r="HG256" s="1570"/>
      <c r="HH256" s="1570"/>
      <c r="HI256" s="1570"/>
      <c r="HJ256" s="1570"/>
      <c r="HK256" s="1570"/>
      <c r="HL256" s="1570"/>
      <c r="HM256" s="1570"/>
      <c r="HN256" s="1570"/>
      <c r="HO256" s="1570"/>
      <c r="HP256" s="1570"/>
      <c r="HQ256" s="1570"/>
      <c r="HR256" s="1570"/>
      <c r="HS256" s="1570"/>
      <c r="HT256" s="1570"/>
      <c r="HU256" s="1570"/>
      <c r="HV256" s="1570"/>
      <c r="HW256" s="1570"/>
      <c r="HX256" s="1570"/>
      <c r="HY256" s="1570"/>
      <c r="HZ256" s="1570"/>
      <c r="IA256" s="1570"/>
      <c r="IB256" s="1570"/>
      <c r="IC256" s="1570"/>
      <c r="ID256" s="1570"/>
      <c r="IE256" s="1570"/>
      <c r="IF256" s="1570"/>
      <c r="IG256" s="1570"/>
      <c r="IH256" s="1570"/>
      <c r="II256" s="1570"/>
      <c r="IJ256" s="1570"/>
      <c r="IK256" s="1570"/>
      <c r="IL256" s="1570"/>
      <c r="IM256" s="1570"/>
      <c r="IN256" s="1570"/>
      <c r="IO256" s="1570"/>
      <c r="IP256" s="1570"/>
      <c r="IQ256" s="1570"/>
      <c r="IR256" s="1570"/>
      <c r="IS256" s="1570"/>
      <c r="IT256" s="1570"/>
      <c r="IU256" s="1570"/>
      <c r="IV256" s="1570"/>
      <c r="IW256" s="1570"/>
      <c r="IX256" s="1570"/>
      <c r="IY256" s="1570"/>
      <c r="IZ256" s="1570"/>
      <c r="JA256" s="1570"/>
      <c r="JB256" s="1570"/>
      <c r="JC256" s="1570"/>
      <c r="JD256" s="1570"/>
      <c r="JE256" s="1570"/>
      <c r="JF256" s="1570"/>
      <c r="JG256" s="1570"/>
      <c r="JH256" s="1570"/>
      <c r="JI256" s="1570"/>
      <c r="JJ256" s="1570"/>
      <c r="JK256" s="1570"/>
      <c r="JL256" s="1570"/>
      <c r="JM256" s="1570"/>
      <c r="JN256" s="1570"/>
      <c r="JO256" s="1570"/>
      <c r="JP256" s="1570"/>
      <c r="JQ256" s="1570"/>
      <c r="JR256" s="1570"/>
      <c r="JS256" s="1570"/>
      <c r="JT256" s="1570"/>
      <c r="JU256" s="1570"/>
      <c r="JV256" s="1570"/>
      <c r="JW256" s="1570"/>
      <c r="JX256" s="1570"/>
      <c r="JY256" s="1570"/>
      <c r="JZ256" s="1570"/>
      <c r="KA256" s="1570"/>
      <c r="KB256" s="1570"/>
      <c r="KC256" s="1570"/>
      <c r="KD256" s="1570"/>
      <c r="KE256" s="1570"/>
      <c r="KF256" s="1570"/>
      <c r="KG256" s="1570"/>
      <c r="KH256" s="1570"/>
      <c r="KI256" s="1570"/>
      <c r="KJ256" s="1570"/>
      <c r="KK256" s="1570"/>
      <c r="KL256" s="1570"/>
      <c r="KM256" s="1570"/>
      <c r="KN256" s="1570"/>
      <c r="KO256" s="1570"/>
      <c r="KP256" s="1570"/>
      <c r="KQ256" s="1570"/>
      <c r="KR256" s="1570"/>
      <c r="KS256" s="1570"/>
      <c r="KT256" s="1570"/>
      <c r="KU256" s="1570"/>
      <c r="KV256" s="1570"/>
      <c r="KW256" s="1570"/>
      <c r="KX256" s="1570"/>
      <c r="KY256" s="1570"/>
      <c r="KZ256" s="1570"/>
      <c r="LA256" s="1570"/>
      <c r="LB256" s="1570"/>
      <c r="LC256" s="1570"/>
      <c r="LD256" s="1570"/>
      <c r="LE256" s="1570"/>
      <c r="LF256" s="1570"/>
      <c r="LG256" s="1570"/>
      <c r="LH256" s="1570"/>
      <c r="LI256" s="1570"/>
      <c r="LJ256" s="1570"/>
      <c r="LK256" s="1570"/>
      <c r="LL256" s="1570"/>
      <c r="LM256" s="1570"/>
      <c r="LN256" s="1570"/>
      <c r="LO256" s="1570"/>
      <c r="LP256" s="1570"/>
      <c r="LQ256" s="1570"/>
      <c r="LR256" s="1570"/>
      <c r="LS256" s="1570"/>
      <c r="LT256" s="1570"/>
      <c r="LU256" s="1570"/>
      <c r="LV256" s="1570"/>
      <c r="LW256" s="1570"/>
      <c r="LX256" s="1570"/>
      <c r="LY256" s="1570"/>
      <c r="LZ256" s="1570"/>
      <c r="MA256" s="1570"/>
      <c r="MB256" s="1570"/>
      <c r="MC256" s="1570"/>
      <c r="MD256" s="1570"/>
      <c r="ME256" s="1570"/>
      <c r="MF256" s="1570"/>
      <c r="MG256" s="1570"/>
      <c r="MH256" s="1570"/>
      <c r="MI256" s="1570"/>
      <c r="MJ256" s="1570"/>
      <c r="MK256" s="1570"/>
      <c r="ML256" s="1570"/>
      <c r="MM256" s="1570"/>
      <c r="MN256" s="1570"/>
      <c r="MO256" s="1570"/>
      <c r="MP256" s="1570"/>
      <c r="MQ256" s="1570"/>
      <c r="MR256" s="1570"/>
      <c r="MS256" s="1570"/>
      <c r="MT256" s="1570"/>
      <c r="MU256" s="1570"/>
      <c r="MV256" s="1570"/>
      <c r="MW256" s="1570"/>
      <c r="MX256" s="1570"/>
      <c r="MY256" s="1570"/>
      <c r="MZ256" s="1570"/>
      <c r="NA256" s="1570"/>
      <c r="NB256" s="1570"/>
      <c r="NC256" s="1570"/>
      <c r="ND256" s="1570"/>
      <c r="NE256" s="1570"/>
      <c r="NF256" s="1570"/>
      <c r="NG256" s="1570"/>
      <c r="NH256" s="1570"/>
      <c r="NI256" s="1570"/>
      <c r="NJ256" s="1570"/>
      <c r="NK256" s="1570"/>
      <c r="NL256" s="1570"/>
      <c r="NM256" s="1570"/>
      <c r="NN256" s="1570"/>
      <c r="NO256" s="1570"/>
      <c r="NP256" s="1570"/>
      <c r="NQ256" s="1570"/>
      <c r="NR256" s="1570"/>
      <c r="NS256" s="1570"/>
      <c r="NT256" s="1570"/>
      <c r="NU256" s="1570"/>
      <c r="NV256" s="1570"/>
    </row>
    <row r="257" spans="1:386" s="1558" customFormat="1" ht="41.4">
      <c r="A257" s="1691"/>
      <c r="B257" s="1974" t="s">
        <v>858</v>
      </c>
      <c r="C257" s="1693" t="s">
        <v>31</v>
      </c>
      <c r="D257" s="1898" t="s">
        <v>859</v>
      </c>
      <c r="E257" s="1970"/>
      <c r="F257" s="1951"/>
      <c r="G257" s="1951"/>
      <c r="H257" s="1707"/>
      <c r="I257" s="1707"/>
      <c r="J257" s="1719"/>
      <c r="K257" s="1719"/>
      <c r="L257" s="1707"/>
      <c r="M257" s="1772">
        <f>SUM(N257:P257)</f>
        <v>1312</v>
      </c>
      <c r="N257" s="1789"/>
      <c r="O257" s="1789">
        <v>1000</v>
      </c>
      <c r="P257" s="1789">
        <v>312</v>
      </c>
      <c r="Q257" s="1719">
        <f>+SUM(R257:T257)</f>
        <v>192</v>
      </c>
      <c r="R257" s="1789"/>
      <c r="S257" s="1789"/>
      <c r="T257" s="1789">
        <v>192</v>
      </c>
      <c r="U257" s="1773"/>
      <c r="V257" s="1689">
        <f t="shared" si="105"/>
        <v>0</v>
      </c>
      <c r="W257" s="1647">
        <v>1</v>
      </c>
      <c r="X257" s="1648"/>
      <c r="Y257" s="1994"/>
      <c r="Z257" s="1647">
        <v>1</v>
      </c>
      <c r="AA257" s="1648"/>
      <c r="AB257" s="1645"/>
      <c r="AC257" s="1645"/>
      <c r="AD257" s="1994"/>
      <c r="AE257" s="1990"/>
      <c r="AF257" s="1637"/>
      <c r="AG257" s="1543">
        <f t="shared" si="117"/>
        <v>0</v>
      </c>
      <c r="AH257" s="1637"/>
      <c r="AI257" s="1543">
        <f t="shared" si="118"/>
        <v>0</v>
      </c>
      <c r="AJ257" s="1637"/>
      <c r="AK257" s="1543">
        <f t="shared" si="119"/>
        <v>0</v>
      </c>
      <c r="AL257" s="1637"/>
      <c r="AM257" s="1543">
        <f t="shared" si="120"/>
        <v>0</v>
      </c>
      <c r="AN257" s="1553"/>
      <c r="AO257" s="1553"/>
      <c r="AP257" s="1553"/>
      <c r="AQ257" s="1553"/>
      <c r="AR257" s="1553"/>
      <c r="AS257" s="1553"/>
      <c r="AT257" s="1553"/>
      <c r="AU257" s="1553"/>
      <c r="AV257" s="1553"/>
      <c r="AW257" s="1553"/>
      <c r="AX257" s="1553"/>
      <c r="AY257" s="1553"/>
      <c r="AZ257" s="1553"/>
      <c r="BA257" s="1553"/>
      <c r="BB257" s="1553"/>
      <c r="BC257" s="1553"/>
      <c r="BD257" s="1553"/>
      <c r="BE257" s="1553"/>
      <c r="BF257" s="1553"/>
      <c r="BG257" s="1553"/>
      <c r="BH257" s="1553"/>
      <c r="BI257" s="1553"/>
      <c r="BJ257" s="1553"/>
      <c r="BK257" s="1553"/>
      <c r="BL257" s="1553"/>
      <c r="BM257" s="1553"/>
      <c r="BN257" s="1553"/>
      <c r="BO257" s="1553"/>
      <c r="BP257" s="1553"/>
      <c r="BQ257" s="1553"/>
      <c r="BR257" s="1553"/>
      <c r="BS257" s="1553"/>
      <c r="BT257" s="1553"/>
      <c r="BU257" s="1553"/>
      <c r="BV257" s="1553"/>
      <c r="BW257" s="1553"/>
      <c r="BX257" s="1553"/>
      <c r="BY257" s="1553"/>
      <c r="BZ257" s="1553"/>
      <c r="CA257" s="1553"/>
      <c r="CB257" s="1553"/>
      <c r="CC257" s="1553"/>
      <c r="CD257" s="1553"/>
      <c r="CE257" s="1553"/>
      <c r="CF257" s="1553"/>
      <c r="CG257" s="1553"/>
      <c r="CH257" s="1553"/>
      <c r="CI257" s="1553"/>
      <c r="CJ257" s="1553"/>
      <c r="CK257" s="1553"/>
      <c r="CL257" s="1553"/>
      <c r="CM257" s="1553"/>
      <c r="CN257" s="1553"/>
      <c r="CO257" s="1553"/>
      <c r="CP257" s="1553"/>
      <c r="CQ257" s="1553"/>
      <c r="CR257" s="1553"/>
      <c r="CS257" s="1553"/>
      <c r="CT257" s="1553"/>
      <c r="CU257" s="1553"/>
      <c r="CV257" s="1553"/>
      <c r="CW257" s="1553"/>
      <c r="CX257" s="1553"/>
      <c r="CY257" s="1553"/>
      <c r="CZ257" s="1553"/>
      <c r="DA257" s="1553"/>
      <c r="DB257" s="1553"/>
      <c r="DC257" s="1553"/>
      <c r="DD257" s="1553"/>
      <c r="DE257" s="1553"/>
      <c r="DF257" s="1553"/>
      <c r="DG257" s="1553"/>
      <c r="DH257" s="1553"/>
      <c r="DI257" s="1553"/>
      <c r="DJ257" s="1553"/>
      <c r="DK257" s="1553"/>
      <c r="DL257" s="1553"/>
      <c r="DM257" s="1553"/>
      <c r="DN257" s="1553"/>
      <c r="DO257" s="1553"/>
      <c r="DP257" s="1553"/>
      <c r="DQ257" s="1553"/>
      <c r="DR257" s="1553"/>
      <c r="DS257" s="1553"/>
      <c r="DT257" s="1553"/>
      <c r="DU257" s="1553"/>
      <c r="DV257" s="1553"/>
      <c r="DW257" s="1553"/>
      <c r="DX257" s="1553"/>
      <c r="DY257" s="1553"/>
      <c r="DZ257" s="1553"/>
      <c r="EA257" s="1553"/>
      <c r="EB257" s="1553"/>
      <c r="EC257" s="1553"/>
      <c r="ED257" s="1553"/>
      <c r="EE257" s="1553"/>
      <c r="EF257" s="1553"/>
      <c r="EG257" s="1553"/>
      <c r="EH257" s="1553"/>
      <c r="EI257" s="1553"/>
      <c r="EJ257" s="1553"/>
      <c r="EK257" s="1553"/>
      <c r="EL257" s="1553"/>
      <c r="EM257" s="1553"/>
      <c r="EN257" s="1553"/>
      <c r="EO257" s="1553"/>
      <c r="EP257" s="1553"/>
      <c r="EQ257" s="1553"/>
      <c r="ER257" s="1553"/>
      <c r="ES257" s="1553"/>
      <c r="ET257" s="1553"/>
      <c r="EU257" s="1553"/>
      <c r="EV257" s="1553"/>
      <c r="EW257" s="1553"/>
      <c r="EX257" s="1553"/>
      <c r="EY257" s="1553"/>
      <c r="EZ257" s="1553"/>
      <c r="FA257" s="1602"/>
      <c r="FB257" s="1570"/>
      <c r="FC257" s="1570"/>
      <c r="FD257" s="1570"/>
      <c r="FE257" s="1570"/>
      <c r="FF257" s="1570"/>
      <c r="FG257" s="1570"/>
      <c r="FH257" s="1570"/>
      <c r="FI257" s="1570"/>
      <c r="FJ257" s="1570"/>
      <c r="FK257" s="1570"/>
      <c r="FL257" s="1570"/>
      <c r="FM257" s="1570"/>
      <c r="FN257" s="1570"/>
      <c r="FO257" s="1570"/>
      <c r="FP257" s="1570"/>
      <c r="FQ257" s="1570"/>
      <c r="FR257" s="1570"/>
      <c r="FS257" s="1570"/>
      <c r="FT257" s="1570"/>
      <c r="FU257" s="1570"/>
      <c r="FV257" s="1570"/>
      <c r="FW257" s="1570"/>
      <c r="FX257" s="1570"/>
      <c r="FY257" s="1570"/>
      <c r="FZ257" s="1570"/>
      <c r="GA257" s="1570"/>
      <c r="GB257" s="1570"/>
      <c r="GC257" s="1570"/>
      <c r="GD257" s="1570"/>
      <c r="GE257" s="1570"/>
      <c r="GF257" s="1570"/>
      <c r="GG257" s="1570"/>
      <c r="GH257" s="1570"/>
      <c r="GI257" s="1570"/>
      <c r="GJ257" s="1570"/>
      <c r="GK257" s="1570"/>
      <c r="GL257" s="1570"/>
      <c r="GM257" s="1570"/>
      <c r="GN257" s="1570"/>
      <c r="GO257" s="1570"/>
      <c r="GP257" s="1570"/>
      <c r="GQ257" s="1570"/>
      <c r="GR257" s="1570"/>
      <c r="GS257" s="1570"/>
      <c r="GT257" s="1570"/>
      <c r="GU257" s="1570"/>
      <c r="GV257" s="1570"/>
      <c r="GW257" s="1570"/>
      <c r="GX257" s="1570"/>
      <c r="GY257" s="1570"/>
      <c r="GZ257" s="1570"/>
      <c r="HA257" s="1570"/>
      <c r="HB257" s="1570"/>
      <c r="HC257" s="1570"/>
      <c r="HD257" s="1570"/>
      <c r="HE257" s="1570"/>
      <c r="HF257" s="1570"/>
      <c r="HG257" s="1570"/>
      <c r="HH257" s="1570"/>
      <c r="HI257" s="1570"/>
      <c r="HJ257" s="1570"/>
      <c r="HK257" s="1570"/>
      <c r="HL257" s="1570"/>
      <c r="HM257" s="1570"/>
      <c r="HN257" s="1570"/>
      <c r="HO257" s="1570"/>
      <c r="HP257" s="1570"/>
      <c r="HQ257" s="1570"/>
      <c r="HR257" s="1570"/>
      <c r="HS257" s="1570"/>
      <c r="HT257" s="1570"/>
      <c r="HU257" s="1570"/>
      <c r="HV257" s="1570"/>
      <c r="HW257" s="1570"/>
      <c r="HX257" s="1570"/>
      <c r="HY257" s="1570"/>
      <c r="HZ257" s="1570"/>
      <c r="IA257" s="1570"/>
      <c r="IB257" s="1570"/>
      <c r="IC257" s="1570"/>
      <c r="ID257" s="1570"/>
      <c r="IE257" s="1570"/>
      <c r="IF257" s="1570"/>
      <c r="IG257" s="1570"/>
      <c r="IH257" s="1570"/>
      <c r="II257" s="1570"/>
      <c r="IJ257" s="1570"/>
      <c r="IK257" s="1570"/>
      <c r="IL257" s="1570"/>
      <c r="IM257" s="1570"/>
      <c r="IN257" s="1570"/>
      <c r="IO257" s="1570"/>
      <c r="IP257" s="1570"/>
      <c r="IQ257" s="1570"/>
      <c r="IR257" s="1570"/>
      <c r="IS257" s="1570"/>
      <c r="IT257" s="1570"/>
      <c r="IU257" s="1570"/>
      <c r="IV257" s="1570"/>
      <c r="IW257" s="1570"/>
      <c r="IX257" s="1570"/>
      <c r="IY257" s="1570"/>
      <c r="IZ257" s="1570"/>
      <c r="JA257" s="1570"/>
      <c r="JB257" s="1570"/>
      <c r="JC257" s="1570"/>
      <c r="JD257" s="1570"/>
      <c r="JE257" s="1570"/>
      <c r="JF257" s="1570"/>
      <c r="JG257" s="1570"/>
      <c r="JH257" s="1570"/>
      <c r="JI257" s="1570"/>
      <c r="JJ257" s="1570"/>
      <c r="JK257" s="1570"/>
      <c r="JL257" s="1570"/>
      <c r="JM257" s="1570"/>
      <c r="JN257" s="1570"/>
      <c r="JO257" s="1570"/>
      <c r="JP257" s="1570"/>
      <c r="JQ257" s="1570"/>
      <c r="JR257" s="1570"/>
      <c r="JS257" s="1570"/>
      <c r="JT257" s="1570"/>
      <c r="JU257" s="1570"/>
      <c r="JV257" s="1570"/>
      <c r="JW257" s="1570"/>
      <c r="JX257" s="1570"/>
      <c r="JY257" s="1570"/>
      <c r="JZ257" s="1570"/>
      <c r="KA257" s="1570"/>
      <c r="KB257" s="1570"/>
      <c r="KC257" s="1570"/>
      <c r="KD257" s="1570"/>
      <c r="KE257" s="1570"/>
      <c r="KF257" s="1570"/>
      <c r="KG257" s="1570"/>
      <c r="KH257" s="1570"/>
      <c r="KI257" s="1570"/>
      <c r="KJ257" s="1570"/>
      <c r="KK257" s="1570"/>
      <c r="KL257" s="1570"/>
      <c r="KM257" s="1570"/>
      <c r="KN257" s="1570"/>
      <c r="KO257" s="1570"/>
      <c r="KP257" s="1570"/>
      <c r="KQ257" s="1570"/>
      <c r="KR257" s="1570"/>
      <c r="KS257" s="1570"/>
      <c r="KT257" s="1570"/>
      <c r="KU257" s="1570"/>
      <c r="KV257" s="1570"/>
      <c r="KW257" s="1570"/>
      <c r="KX257" s="1570"/>
      <c r="KY257" s="1570"/>
      <c r="KZ257" s="1570"/>
      <c r="LA257" s="1570"/>
      <c r="LB257" s="1570"/>
      <c r="LC257" s="1570"/>
      <c r="LD257" s="1570"/>
      <c r="LE257" s="1570"/>
      <c r="LF257" s="1570"/>
      <c r="LG257" s="1570"/>
      <c r="LH257" s="1570"/>
      <c r="LI257" s="1570"/>
      <c r="LJ257" s="1570"/>
      <c r="LK257" s="1570"/>
      <c r="LL257" s="1570"/>
      <c r="LM257" s="1570"/>
      <c r="LN257" s="1570"/>
      <c r="LO257" s="1570"/>
      <c r="LP257" s="1570"/>
      <c r="LQ257" s="1570"/>
      <c r="LR257" s="1570"/>
      <c r="LS257" s="1570"/>
      <c r="LT257" s="1570"/>
      <c r="LU257" s="1570"/>
      <c r="LV257" s="1570"/>
      <c r="LW257" s="1570"/>
      <c r="LX257" s="1570"/>
      <c r="LY257" s="1570"/>
      <c r="LZ257" s="1570"/>
      <c r="MA257" s="1570"/>
      <c r="MB257" s="1570"/>
      <c r="MC257" s="1570"/>
      <c r="MD257" s="1570"/>
      <c r="ME257" s="1570"/>
      <c r="MF257" s="1570"/>
      <c r="MG257" s="1570"/>
      <c r="MH257" s="1570"/>
      <c r="MI257" s="1570"/>
      <c r="MJ257" s="1570"/>
      <c r="MK257" s="1570"/>
      <c r="ML257" s="1570"/>
      <c r="MM257" s="1570"/>
      <c r="MN257" s="1570"/>
      <c r="MO257" s="1570"/>
      <c r="MP257" s="1570"/>
      <c r="MQ257" s="1570"/>
      <c r="MR257" s="1570"/>
      <c r="MS257" s="1570"/>
      <c r="MT257" s="1570"/>
      <c r="MU257" s="1570"/>
      <c r="MV257" s="1570"/>
      <c r="MW257" s="1570"/>
      <c r="MX257" s="1570"/>
      <c r="MY257" s="1570"/>
      <c r="MZ257" s="1570"/>
      <c r="NA257" s="1570"/>
      <c r="NB257" s="1570"/>
      <c r="NC257" s="1570"/>
      <c r="ND257" s="1570"/>
      <c r="NE257" s="1570"/>
      <c r="NF257" s="1570"/>
      <c r="NG257" s="1570"/>
      <c r="NH257" s="1570"/>
      <c r="NI257" s="1570"/>
      <c r="NJ257" s="1570"/>
      <c r="NK257" s="1570"/>
      <c r="NL257" s="1570"/>
      <c r="NM257" s="1570"/>
      <c r="NN257" s="1570"/>
      <c r="NO257" s="1570"/>
      <c r="NP257" s="1570"/>
      <c r="NQ257" s="1570"/>
      <c r="NR257" s="1570"/>
      <c r="NS257" s="1570"/>
      <c r="NT257" s="1570"/>
      <c r="NU257" s="1570"/>
      <c r="NV257" s="1570"/>
    </row>
    <row r="258" spans="1:386" s="1558" customFormat="1" ht="27.6">
      <c r="A258" s="1691"/>
      <c r="B258" s="1867" t="s">
        <v>148</v>
      </c>
      <c r="C258" s="1868"/>
      <c r="D258" s="1969"/>
      <c r="E258" s="1970">
        <v>2122.65</v>
      </c>
      <c r="F258" s="1895" t="s">
        <v>1019</v>
      </c>
      <c r="G258" s="1896">
        <v>120</v>
      </c>
      <c r="H258" s="1707"/>
      <c r="I258" s="1707"/>
      <c r="J258" s="1719"/>
      <c r="K258" s="1719"/>
      <c r="L258" s="1707"/>
      <c r="M258" s="1866"/>
      <c r="N258" s="1902"/>
      <c r="O258" s="1902"/>
      <c r="P258" s="1704"/>
      <c r="Q258" s="1789"/>
      <c r="R258" s="1789"/>
      <c r="S258" s="1789"/>
      <c r="T258" s="1789"/>
      <c r="U258" s="1773"/>
      <c r="V258" s="1689">
        <f t="shared" si="105"/>
        <v>2122.65</v>
      </c>
      <c r="W258" s="1647"/>
      <c r="X258" s="1648"/>
      <c r="Y258" s="1994"/>
      <c r="Z258" s="1647"/>
      <c r="AA258" s="1648"/>
      <c r="AB258" s="1645"/>
      <c r="AC258" s="1645"/>
      <c r="AD258" s="1994"/>
      <c r="AE258" s="1990"/>
      <c r="AF258" s="1637">
        <v>1</v>
      </c>
      <c r="AG258" s="1543">
        <f t="shared" si="117"/>
        <v>2122.65</v>
      </c>
      <c r="AH258" s="1637"/>
      <c r="AI258" s="1543">
        <f t="shared" si="118"/>
        <v>0</v>
      </c>
      <c r="AJ258" s="1637"/>
      <c r="AK258" s="1543">
        <f t="shared" si="119"/>
        <v>0</v>
      </c>
      <c r="AL258" s="1637"/>
      <c r="AM258" s="1543">
        <f t="shared" si="120"/>
        <v>0</v>
      </c>
      <c r="AN258" s="1553"/>
      <c r="AO258" s="1553"/>
      <c r="AP258" s="1553"/>
      <c r="AQ258" s="1553"/>
      <c r="AR258" s="1553"/>
      <c r="AS258" s="1553"/>
      <c r="AT258" s="1553"/>
      <c r="AU258" s="1553"/>
      <c r="AV258" s="1553"/>
      <c r="AW258" s="1553"/>
      <c r="AX258" s="1553"/>
      <c r="AY258" s="1553"/>
      <c r="AZ258" s="1553"/>
      <c r="BA258" s="1553"/>
      <c r="BB258" s="1553"/>
      <c r="BC258" s="1553"/>
      <c r="BD258" s="1553"/>
      <c r="BE258" s="1553"/>
      <c r="BF258" s="1553"/>
      <c r="BG258" s="1553"/>
      <c r="BH258" s="1553"/>
      <c r="BI258" s="1553"/>
      <c r="BJ258" s="1553"/>
      <c r="BK258" s="1553"/>
      <c r="BL258" s="1553"/>
      <c r="BM258" s="1553"/>
      <c r="BN258" s="1553"/>
      <c r="BO258" s="1553"/>
      <c r="BP258" s="1553"/>
      <c r="BQ258" s="1553"/>
      <c r="BR258" s="1553"/>
      <c r="BS258" s="1553"/>
      <c r="BT258" s="1553"/>
      <c r="BU258" s="1553"/>
      <c r="BV258" s="1553"/>
      <c r="BW258" s="1553"/>
      <c r="BX258" s="1553"/>
      <c r="BY258" s="1553"/>
      <c r="BZ258" s="1553"/>
      <c r="CA258" s="1553"/>
      <c r="CB258" s="1553"/>
      <c r="CC258" s="1553"/>
      <c r="CD258" s="1553"/>
      <c r="CE258" s="1553"/>
      <c r="CF258" s="1553"/>
      <c r="CG258" s="1553"/>
      <c r="CH258" s="1553"/>
      <c r="CI258" s="1553"/>
      <c r="CJ258" s="1553"/>
      <c r="CK258" s="1553"/>
      <c r="CL258" s="1553"/>
      <c r="CM258" s="1553"/>
      <c r="CN258" s="1553"/>
      <c r="CO258" s="1553"/>
      <c r="CP258" s="1553"/>
      <c r="CQ258" s="1553"/>
      <c r="CR258" s="1553"/>
      <c r="CS258" s="1553"/>
      <c r="CT258" s="1553"/>
      <c r="CU258" s="1553"/>
      <c r="CV258" s="1553"/>
      <c r="CW258" s="1553"/>
      <c r="CX258" s="1553"/>
      <c r="CY258" s="1553"/>
      <c r="CZ258" s="1553"/>
      <c r="DA258" s="1553"/>
      <c r="DB258" s="1553"/>
      <c r="DC258" s="1553"/>
      <c r="DD258" s="1553"/>
      <c r="DE258" s="1553"/>
      <c r="DF258" s="1553"/>
      <c r="DG258" s="1553"/>
      <c r="DH258" s="1553"/>
      <c r="DI258" s="1553"/>
      <c r="DJ258" s="1553"/>
      <c r="DK258" s="1553"/>
      <c r="DL258" s="1553"/>
      <c r="DM258" s="1553"/>
      <c r="DN258" s="1553"/>
      <c r="DO258" s="1553"/>
      <c r="DP258" s="1553"/>
      <c r="DQ258" s="1553"/>
      <c r="DR258" s="1553"/>
      <c r="DS258" s="1553"/>
      <c r="DT258" s="1553"/>
      <c r="DU258" s="1553"/>
      <c r="DV258" s="1553"/>
      <c r="DW258" s="1553"/>
      <c r="DX258" s="1553"/>
      <c r="DY258" s="1553"/>
      <c r="DZ258" s="1553"/>
      <c r="EA258" s="1553"/>
      <c r="EB258" s="1553"/>
      <c r="EC258" s="1553"/>
      <c r="ED258" s="1553"/>
      <c r="EE258" s="1553"/>
      <c r="EF258" s="1553"/>
      <c r="EG258" s="1553"/>
      <c r="EH258" s="1553"/>
      <c r="EI258" s="1553"/>
      <c r="EJ258" s="1553"/>
      <c r="EK258" s="1553"/>
      <c r="EL258" s="1553"/>
      <c r="EM258" s="1553"/>
      <c r="EN258" s="1553"/>
      <c r="EO258" s="1553"/>
      <c r="EP258" s="1553"/>
      <c r="EQ258" s="1553"/>
      <c r="ER258" s="1553"/>
      <c r="ES258" s="1553"/>
      <c r="ET258" s="1553"/>
      <c r="EU258" s="1553"/>
      <c r="EV258" s="1553"/>
      <c r="EW258" s="1553"/>
      <c r="EX258" s="1553"/>
      <c r="EY258" s="1553"/>
      <c r="EZ258" s="1553"/>
      <c r="FA258" s="1602"/>
      <c r="FB258" s="1570"/>
      <c r="FC258" s="1570"/>
      <c r="FD258" s="1570"/>
      <c r="FE258" s="1570"/>
      <c r="FF258" s="1570"/>
      <c r="FG258" s="1570"/>
      <c r="FH258" s="1570"/>
      <c r="FI258" s="1570"/>
      <c r="FJ258" s="1570"/>
      <c r="FK258" s="1570"/>
      <c r="FL258" s="1570"/>
      <c r="FM258" s="1570"/>
      <c r="FN258" s="1570"/>
      <c r="FO258" s="1570"/>
      <c r="FP258" s="1570"/>
      <c r="FQ258" s="1570"/>
      <c r="FR258" s="1570"/>
      <c r="FS258" s="1570"/>
      <c r="FT258" s="1570"/>
      <c r="FU258" s="1570"/>
      <c r="FV258" s="1570"/>
      <c r="FW258" s="1570"/>
      <c r="FX258" s="1570"/>
      <c r="FY258" s="1570"/>
      <c r="FZ258" s="1570"/>
      <c r="GA258" s="1570"/>
      <c r="GB258" s="1570"/>
      <c r="GC258" s="1570"/>
      <c r="GD258" s="1570"/>
      <c r="GE258" s="1570"/>
      <c r="GF258" s="1570"/>
      <c r="GG258" s="1570"/>
      <c r="GH258" s="1570"/>
      <c r="GI258" s="1570"/>
      <c r="GJ258" s="1570"/>
      <c r="GK258" s="1570"/>
      <c r="GL258" s="1570"/>
      <c r="GM258" s="1570"/>
      <c r="GN258" s="1570"/>
      <c r="GO258" s="1570"/>
      <c r="GP258" s="1570"/>
      <c r="GQ258" s="1570"/>
      <c r="GR258" s="1570"/>
      <c r="GS258" s="1570"/>
      <c r="GT258" s="1570"/>
      <c r="GU258" s="1570"/>
      <c r="GV258" s="1570"/>
      <c r="GW258" s="1570"/>
      <c r="GX258" s="1570"/>
      <c r="GY258" s="1570"/>
      <c r="GZ258" s="1570"/>
      <c r="HA258" s="1570"/>
      <c r="HB258" s="1570"/>
      <c r="HC258" s="1570"/>
      <c r="HD258" s="1570"/>
      <c r="HE258" s="1570"/>
      <c r="HF258" s="1570"/>
      <c r="HG258" s="1570"/>
      <c r="HH258" s="1570"/>
      <c r="HI258" s="1570"/>
      <c r="HJ258" s="1570"/>
      <c r="HK258" s="1570"/>
      <c r="HL258" s="1570"/>
      <c r="HM258" s="1570"/>
      <c r="HN258" s="1570"/>
      <c r="HO258" s="1570"/>
      <c r="HP258" s="1570"/>
      <c r="HQ258" s="1570"/>
      <c r="HR258" s="1570"/>
      <c r="HS258" s="1570"/>
      <c r="HT258" s="1570"/>
      <c r="HU258" s="1570"/>
      <c r="HV258" s="1570"/>
      <c r="HW258" s="1570"/>
      <c r="HX258" s="1570"/>
      <c r="HY258" s="1570"/>
      <c r="HZ258" s="1570"/>
      <c r="IA258" s="1570"/>
      <c r="IB258" s="1570"/>
      <c r="IC258" s="1570"/>
      <c r="ID258" s="1570"/>
      <c r="IE258" s="1570"/>
      <c r="IF258" s="1570"/>
      <c r="IG258" s="1570"/>
      <c r="IH258" s="1570"/>
      <c r="II258" s="1570"/>
      <c r="IJ258" s="1570"/>
      <c r="IK258" s="1570"/>
      <c r="IL258" s="1570"/>
      <c r="IM258" s="1570"/>
      <c r="IN258" s="1570"/>
      <c r="IO258" s="1570"/>
      <c r="IP258" s="1570"/>
      <c r="IQ258" s="1570"/>
      <c r="IR258" s="1570"/>
      <c r="IS258" s="1570"/>
      <c r="IT258" s="1570"/>
      <c r="IU258" s="1570"/>
      <c r="IV258" s="1570"/>
      <c r="IW258" s="1570"/>
      <c r="IX258" s="1570"/>
      <c r="IY258" s="1570"/>
      <c r="IZ258" s="1570"/>
      <c r="JA258" s="1570"/>
      <c r="JB258" s="1570"/>
      <c r="JC258" s="1570"/>
      <c r="JD258" s="1570"/>
      <c r="JE258" s="1570"/>
      <c r="JF258" s="1570"/>
      <c r="JG258" s="1570"/>
      <c r="JH258" s="1570"/>
      <c r="JI258" s="1570"/>
      <c r="JJ258" s="1570"/>
      <c r="JK258" s="1570"/>
      <c r="JL258" s="1570"/>
      <c r="JM258" s="1570"/>
      <c r="JN258" s="1570"/>
      <c r="JO258" s="1570"/>
      <c r="JP258" s="1570"/>
      <c r="JQ258" s="1570"/>
      <c r="JR258" s="1570"/>
      <c r="JS258" s="1570"/>
      <c r="JT258" s="1570"/>
      <c r="JU258" s="1570"/>
      <c r="JV258" s="1570"/>
      <c r="JW258" s="1570"/>
      <c r="JX258" s="1570"/>
      <c r="JY258" s="1570"/>
      <c r="JZ258" s="1570"/>
      <c r="KA258" s="1570"/>
      <c r="KB258" s="1570"/>
      <c r="KC258" s="1570"/>
      <c r="KD258" s="1570"/>
      <c r="KE258" s="1570"/>
      <c r="KF258" s="1570"/>
      <c r="KG258" s="1570"/>
      <c r="KH258" s="1570"/>
      <c r="KI258" s="1570"/>
      <c r="KJ258" s="1570"/>
      <c r="KK258" s="1570"/>
      <c r="KL258" s="1570"/>
      <c r="KM258" s="1570"/>
      <c r="KN258" s="1570"/>
      <c r="KO258" s="1570"/>
      <c r="KP258" s="1570"/>
      <c r="KQ258" s="1570"/>
      <c r="KR258" s="1570"/>
      <c r="KS258" s="1570"/>
      <c r="KT258" s="1570"/>
      <c r="KU258" s="1570"/>
      <c r="KV258" s="1570"/>
      <c r="KW258" s="1570"/>
      <c r="KX258" s="1570"/>
      <c r="KY258" s="1570"/>
      <c r="KZ258" s="1570"/>
      <c r="LA258" s="1570"/>
      <c r="LB258" s="1570"/>
      <c r="LC258" s="1570"/>
      <c r="LD258" s="1570"/>
      <c r="LE258" s="1570"/>
      <c r="LF258" s="1570"/>
      <c r="LG258" s="1570"/>
      <c r="LH258" s="1570"/>
      <c r="LI258" s="1570"/>
      <c r="LJ258" s="1570"/>
      <c r="LK258" s="1570"/>
      <c r="LL258" s="1570"/>
      <c r="LM258" s="1570"/>
      <c r="LN258" s="1570"/>
      <c r="LO258" s="1570"/>
      <c r="LP258" s="1570"/>
      <c r="LQ258" s="1570"/>
      <c r="LR258" s="1570"/>
      <c r="LS258" s="1570"/>
      <c r="LT258" s="1570"/>
      <c r="LU258" s="1570"/>
      <c r="LV258" s="1570"/>
      <c r="LW258" s="1570"/>
      <c r="LX258" s="1570"/>
      <c r="LY258" s="1570"/>
      <c r="LZ258" s="1570"/>
      <c r="MA258" s="1570"/>
      <c r="MB258" s="1570"/>
      <c r="MC258" s="1570"/>
      <c r="MD258" s="1570"/>
      <c r="ME258" s="1570"/>
      <c r="MF258" s="1570"/>
      <c r="MG258" s="1570"/>
      <c r="MH258" s="1570"/>
      <c r="MI258" s="1570"/>
      <c r="MJ258" s="1570"/>
      <c r="MK258" s="1570"/>
      <c r="ML258" s="1570"/>
      <c r="MM258" s="1570"/>
      <c r="MN258" s="1570"/>
      <c r="MO258" s="1570"/>
      <c r="MP258" s="1570"/>
      <c r="MQ258" s="1570"/>
      <c r="MR258" s="1570"/>
      <c r="MS258" s="1570"/>
      <c r="MT258" s="1570"/>
      <c r="MU258" s="1570"/>
      <c r="MV258" s="1570"/>
      <c r="MW258" s="1570"/>
      <c r="MX258" s="1570"/>
      <c r="MY258" s="1570"/>
      <c r="MZ258" s="1570"/>
      <c r="NA258" s="1570"/>
      <c r="NB258" s="1570"/>
      <c r="NC258" s="1570"/>
      <c r="ND258" s="1570"/>
      <c r="NE258" s="1570"/>
      <c r="NF258" s="1570"/>
      <c r="NG258" s="1570"/>
      <c r="NH258" s="1570"/>
      <c r="NI258" s="1570"/>
      <c r="NJ258" s="1570"/>
      <c r="NK258" s="1570"/>
      <c r="NL258" s="1570"/>
      <c r="NM258" s="1570"/>
      <c r="NN258" s="1570"/>
      <c r="NO258" s="1570"/>
      <c r="NP258" s="1570"/>
      <c r="NQ258" s="1570"/>
      <c r="NR258" s="1570"/>
      <c r="NS258" s="1570"/>
      <c r="NT258" s="1570"/>
      <c r="NU258" s="1570"/>
      <c r="NV258" s="1570"/>
    </row>
    <row r="259" spans="1:386" s="1558" customFormat="1" ht="27.6">
      <c r="A259" s="1691"/>
      <c r="B259" s="1971" t="s">
        <v>432</v>
      </c>
      <c r="C259" s="1693"/>
      <c r="D259" s="1691"/>
      <c r="E259" s="1899"/>
      <c r="F259" s="1900"/>
      <c r="G259" s="1901"/>
      <c r="H259" s="1707"/>
      <c r="I259" s="1707"/>
      <c r="J259" s="1719"/>
      <c r="K259" s="1719"/>
      <c r="L259" s="1707"/>
      <c r="M259" s="1866"/>
      <c r="N259" s="1902"/>
      <c r="O259" s="1902"/>
      <c r="P259" s="1704"/>
      <c r="Q259" s="1789"/>
      <c r="R259" s="1789"/>
      <c r="S259" s="1789"/>
      <c r="T259" s="1789"/>
      <c r="U259" s="1773"/>
      <c r="V259" s="1689">
        <f t="shared" si="105"/>
        <v>0</v>
      </c>
      <c r="W259" s="1647"/>
      <c r="X259" s="1648"/>
      <c r="Y259" s="1994"/>
      <c r="Z259" s="1647"/>
      <c r="AA259" s="1648"/>
      <c r="AB259" s="1645"/>
      <c r="AC259" s="1645"/>
      <c r="AD259" s="1994"/>
      <c r="AE259" s="1990"/>
      <c r="AF259" s="1637"/>
      <c r="AG259" s="1543">
        <f t="shared" si="117"/>
        <v>0</v>
      </c>
      <c r="AH259" s="1637"/>
      <c r="AI259" s="1543">
        <f t="shared" si="118"/>
        <v>0</v>
      </c>
      <c r="AJ259" s="1637"/>
      <c r="AK259" s="1543">
        <f t="shared" si="119"/>
        <v>0</v>
      </c>
      <c r="AL259" s="1637"/>
      <c r="AM259" s="1543">
        <f t="shared" si="120"/>
        <v>0</v>
      </c>
      <c r="AN259" s="1553"/>
      <c r="AO259" s="1553"/>
      <c r="AP259" s="1553"/>
      <c r="AQ259" s="1553"/>
      <c r="AR259" s="1553"/>
      <c r="AS259" s="1553"/>
      <c r="AT259" s="1553"/>
      <c r="AU259" s="1553"/>
      <c r="AV259" s="1553"/>
      <c r="AW259" s="1553"/>
      <c r="AX259" s="1553"/>
      <c r="AY259" s="1553"/>
      <c r="AZ259" s="1553"/>
      <c r="BA259" s="1553"/>
      <c r="BB259" s="1553"/>
      <c r="BC259" s="1553"/>
      <c r="BD259" s="1553"/>
      <c r="BE259" s="1553"/>
      <c r="BF259" s="1553"/>
      <c r="BG259" s="1553"/>
      <c r="BH259" s="1553"/>
      <c r="BI259" s="1553"/>
      <c r="BJ259" s="1553"/>
      <c r="BK259" s="1553"/>
      <c r="BL259" s="1553"/>
      <c r="BM259" s="1553"/>
      <c r="BN259" s="1553"/>
      <c r="BO259" s="1553"/>
      <c r="BP259" s="1553"/>
      <c r="BQ259" s="1553"/>
      <c r="BR259" s="1553"/>
      <c r="BS259" s="1553"/>
      <c r="BT259" s="1553"/>
      <c r="BU259" s="1553"/>
      <c r="BV259" s="1553"/>
      <c r="BW259" s="1553"/>
      <c r="BX259" s="1553"/>
      <c r="BY259" s="1553"/>
      <c r="BZ259" s="1553"/>
      <c r="CA259" s="1553"/>
      <c r="CB259" s="1553"/>
      <c r="CC259" s="1553"/>
      <c r="CD259" s="1553"/>
      <c r="CE259" s="1553"/>
      <c r="CF259" s="1553"/>
      <c r="CG259" s="1553"/>
      <c r="CH259" s="1553"/>
      <c r="CI259" s="1553"/>
      <c r="CJ259" s="1553"/>
      <c r="CK259" s="1553"/>
      <c r="CL259" s="1553"/>
      <c r="CM259" s="1553"/>
      <c r="CN259" s="1553"/>
      <c r="CO259" s="1553"/>
      <c r="CP259" s="1553"/>
      <c r="CQ259" s="1553"/>
      <c r="CR259" s="1553"/>
      <c r="CS259" s="1553"/>
      <c r="CT259" s="1553"/>
      <c r="CU259" s="1553"/>
      <c r="CV259" s="1553"/>
      <c r="CW259" s="1553"/>
      <c r="CX259" s="1553"/>
      <c r="CY259" s="1553"/>
      <c r="CZ259" s="1553"/>
      <c r="DA259" s="1553"/>
      <c r="DB259" s="1553"/>
      <c r="DC259" s="1553"/>
      <c r="DD259" s="1553"/>
      <c r="DE259" s="1553"/>
      <c r="DF259" s="1553"/>
      <c r="DG259" s="1553"/>
      <c r="DH259" s="1553"/>
      <c r="DI259" s="1553"/>
      <c r="DJ259" s="1553"/>
      <c r="DK259" s="1553"/>
      <c r="DL259" s="1553"/>
      <c r="DM259" s="1553"/>
      <c r="DN259" s="1553"/>
      <c r="DO259" s="1553"/>
      <c r="DP259" s="1553"/>
      <c r="DQ259" s="1553"/>
      <c r="DR259" s="1553"/>
      <c r="DS259" s="1553"/>
      <c r="DT259" s="1553"/>
      <c r="DU259" s="1553"/>
      <c r="DV259" s="1553"/>
      <c r="DW259" s="1553"/>
      <c r="DX259" s="1553"/>
      <c r="DY259" s="1553"/>
      <c r="DZ259" s="1553"/>
      <c r="EA259" s="1553"/>
      <c r="EB259" s="1553"/>
      <c r="EC259" s="1553"/>
      <c r="ED259" s="1553"/>
      <c r="EE259" s="1553"/>
      <c r="EF259" s="1553"/>
      <c r="EG259" s="1553"/>
      <c r="EH259" s="1553"/>
      <c r="EI259" s="1553"/>
      <c r="EJ259" s="1553"/>
      <c r="EK259" s="1553"/>
      <c r="EL259" s="1553"/>
      <c r="EM259" s="1553"/>
      <c r="EN259" s="1553"/>
      <c r="EO259" s="1553"/>
      <c r="EP259" s="1553"/>
      <c r="EQ259" s="1553"/>
      <c r="ER259" s="1553"/>
      <c r="ES259" s="1553"/>
      <c r="ET259" s="1553"/>
      <c r="EU259" s="1553"/>
      <c r="EV259" s="1553"/>
      <c r="EW259" s="1553"/>
      <c r="EX259" s="1553"/>
      <c r="EY259" s="1553"/>
      <c r="EZ259" s="1553"/>
      <c r="FA259" s="1602"/>
      <c r="FB259" s="1570"/>
      <c r="FC259" s="1570"/>
      <c r="FD259" s="1570"/>
      <c r="FE259" s="1570"/>
      <c r="FF259" s="1570"/>
      <c r="FG259" s="1570"/>
      <c r="FH259" s="1570"/>
      <c r="FI259" s="1570"/>
      <c r="FJ259" s="1570"/>
      <c r="FK259" s="1570"/>
      <c r="FL259" s="1570"/>
      <c r="FM259" s="1570"/>
      <c r="FN259" s="1570"/>
      <c r="FO259" s="1570"/>
      <c r="FP259" s="1570"/>
      <c r="FQ259" s="1570"/>
      <c r="FR259" s="1570"/>
      <c r="FS259" s="1570"/>
      <c r="FT259" s="1570"/>
      <c r="FU259" s="1570"/>
      <c r="FV259" s="1570"/>
      <c r="FW259" s="1570"/>
      <c r="FX259" s="1570"/>
      <c r="FY259" s="1570"/>
      <c r="FZ259" s="1570"/>
      <c r="GA259" s="1570"/>
      <c r="GB259" s="1570"/>
      <c r="GC259" s="1570"/>
      <c r="GD259" s="1570"/>
      <c r="GE259" s="1570"/>
      <c r="GF259" s="1570"/>
      <c r="GG259" s="1570"/>
      <c r="GH259" s="1570"/>
      <c r="GI259" s="1570"/>
      <c r="GJ259" s="1570"/>
      <c r="GK259" s="1570"/>
      <c r="GL259" s="1570"/>
      <c r="GM259" s="1570"/>
      <c r="GN259" s="1570"/>
      <c r="GO259" s="1570"/>
      <c r="GP259" s="1570"/>
      <c r="GQ259" s="1570"/>
      <c r="GR259" s="1570"/>
      <c r="GS259" s="1570"/>
      <c r="GT259" s="1570"/>
      <c r="GU259" s="1570"/>
      <c r="GV259" s="1570"/>
      <c r="GW259" s="1570"/>
      <c r="GX259" s="1570"/>
      <c r="GY259" s="1570"/>
      <c r="GZ259" s="1570"/>
      <c r="HA259" s="1570"/>
      <c r="HB259" s="1570"/>
      <c r="HC259" s="1570"/>
      <c r="HD259" s="1570"/>
      <c r="HE259" s="1570"/>
      <c r="HF259" s="1570"/>
      <c r="HG259" s="1570"/>
      <c r="HH259" s="1570"/>
      <c r="HI259" s="1570"/>
      <c r="HJ259" s="1570"/>
      <c r="HK259" s="1570"/>
      <c r="HL259" s="1570"/>
      <c r="HM259" s="1570"/>
      <c r="HN259" s="1570"/>
      <c r="HO259" s="1570"/>
      <c r="HP259" s="1570"/>
      <c r="HQ259" s="1570"/>
      <c r="HR259" s="1570"/>
      <c r="HS259" s="1570"/>
      <c r="HT259" s="1570"/>
      <c r="HU259" s="1570"/>
      <c r="HV259" s="1570"/>
      <c r="HW259" s="1570"/>
      <c r="HX259" s="1570"/>
      <c r="HY259" s="1570"/>
      <c r="HZ259" s="1570"/>
      <c r="IA259" s="1570"/>
      <c r="IB259" s="1570"/>
      <c r="IC259" s="1570"/>
      <c r="ID259" s="1570"/>
      <c r="IE259" s="1570"/>
      <c r="IF259" s="1570"/>
      <c r="IG259" s="1570"/>
      <c r="IH259" s="1570"/>
      <c r="II259" s="1570"/>
      <c r="IJ259" s="1570"/>
      <c r="IK259" s="1570"/>
      <c r="IL259" s="1570"/>
      <c r="IM259" s="1570"/>
      <c r="IN259" s="1570"/>
      <c r="IO259" s="1570"/>
      <c r="IP259" s="1570"/>
      <c r="IQ259" s="1570"/>
      <c r="IR259" s="1570"/>
      <c r="IS259" s="1570"/>
      <c r="IT259" s="1570"/>
      <c r="IU259" s="1570"/>
      <c r="IV259" s="1570"/>
      <c r="IW259" s="1570"/>
      <c r="IX259" s="1570"/>
      <c r="IY259" s="1570"/>
      <c r="IZ259" s="1570"/>
      <c r="JA259" s="1570"/>
      <c r="JB259" s="1570"/>
      <c r="JC259" s="1570"/>
      <c r="JD259" s="1570"/>
      <c r="JE259" s="1570"/>
      <c r="JF259" s="1570"/>
      <c r="JG259" s="1570"/>
      <c r="JH259" s="1570"/>
      <c r="JI259" s="1570"/>
      <c r="JJ259" s="1570"/>
      <c r="JK259" s="1570"/>
      <c r="JL259" s="1570"/>
      <c r="JM259" s="1570"/>
      <c r="JN259" s="1570"/>
      <c r="JO259" s="1570"/>
      <c r="JP259" s="1570"/>
      <c r="JQ259" s="1570"/>
      <c r="JR259" s="1570"/>
      <c r="JS259" s="1570"/>
      <c r="JT259" s="1570"/>
      <c r="JU259" s="1570"/>
      <c r="JV259" s="1570"/>
      <c r="JW259" s="1570"/>
      <c r="JX259" s="1570"/>
      <c r="JY259" s="1570"/>
      <c r="JZ259" s="1570"/>
      <c r="KA259" s="1570"/>
      <c r="KB259" s="1570"/>
      <c r="KC259" s="1570"/>
      <c r="KD259" s="1570"/>
      <c r="KE259" s="1570"/>
      <c r="KF259" s="1570"/>
      <c r="KG259" s="1570"/>
      <c r="KH259" s="1570"/>
      <c r="KI259" s="1570"/>
      <c r="KJ259" s="1570"/>
      <c r="KK259" s="1570"/>
      <c r="KL259" s="1570"/>
      <c r="KM259" s="1570"/>
      <c r="KN259" s="1570"/>
      <c r="KO259" s="1570"/>
      <c r="KP259" s="1570"/>
      <c r="KQ259" s="1570"/>
      <c r="KR259" s="1570"/>
      <c r="KS259" s="1570"/>
      <c r="KT259" s="1570"/>
      <c r="KU259" s="1570"/>
      <c r="KV259" s="1570"/>
      <c r="KW259" s="1570"/>
      <c r="KX259" s="1570"/>
      <c r="KY259" s="1570"/>
      <c r="KZ259" s="1570"/>
      <c r="LA259" s="1570"/>
      <c r="LB259" s="1570"/>
      <c r="LC259" s="1570"/>
      <c r="LD259" s="1570"/>
      <c r="LE259" s="1570"/>
      <c r="LF259" s="1570"/>
      <c r="LG259" s="1570"/>
      <c r="LH259" s="1570"/>
      <c r="LI259" s="1570"/>
      <c r="LJ259" s="1570"/>
      <c r="LK259" s="1570"/>
      <c r="LL259" s="1570"/>
      <c r="LM259" s="1570"/>
      <c r="LN259" s="1570"/>
      <c r="LO259" s="1570"/>
      <c r="LP259" s="1570"/>
      <c r="LQ259" s="1570"/>
      <c r="LR259" s="1570"/>
      <c r="LS259" s="1570"/>
      <c r="LT259" s="1570"/>
      <c r="LU259" s="1570"/>
      <c r="LV259" s="1570"/>
      <c r="LW259" s="1570"/>
      <c r="LX259" s="1570"/>
      <c r="LY259" s="1570"/>
      <c r="LZ259" s="1570"/>
      <c r="MA259" s="1570"/>
      <c r="MB259" s="1570"/>
      <c r="MC259" s="1570"/>
      <c r="MD259" s="1570"/>
      <c r="ME259" s="1570"/>
      <c r="MF259" s="1570"/>
      <c r="MG259" s="1570"/>
      <c r="MH259" s="1570"/>
      <c r="MI259" s="1570"/>
      <c r="MJ259" s="1570"/>
      <c r="MK259" s="1570"/>
      <c r="ML259" s="1570"/>
      <c r="MM259" s="1570"/>
      <c r="MN259" s="1570"/>
      <c r="MO259" s="1570"/>
      <c r="MP259" s="1570"/>
      <c r="MQ259" s="1570"/>
      <c r="MR259" s="1570"/>
      <c r="MS259" s="1570"/>
      <c r="MT259" s="1570"/>
      <c r="MU259" s="1570"/>
      <c r="MV259" s="1570"/>
      <c r="MW259" s="1570"/>
      <c r="MX259" s="1570"/>
      <c r="MY259" s="1570"/>
      <c r="MZ259" s="1570"/>
      <c r="NA259" s="1570"/>
      <c r="NB259" s="1570"/>
      <c r="NC259" s="1570"/>
      <c r="ND259" s="1570"/>
      <c r="NE259" s="1570"/>
      <c r="NF259" s="1570"/>
      <c r="NG259" s="1570"/>
      <c r="NH259" s="1570"/>
      <c r="NI259" s="1570"/>
      <c r="NJ259" s="1570"/>
      <c r="NK259" s="1570"/>
      <c r="NL259" s="1570"/>
      <c r="NM259" s="1570"/>
      <c r="NN259" s="1570"/>
      <c r="NO259" s="1570"/>
      <c r="NP259" s="1570"/>
      <c r="NQ259" s="1570"/>
      <c r="NR259" s="1570"/>
      <c r="NS259" s="1570"/>
      <c r="NT259" s="1570"/>
      <c r="NU259" s="1570"/>
      <c r="NV259" s="1570"/>
    </row>
    <row r="260" spans="1:386" s="1558" customFormat="1">
      <c r="A260" s="1691"/>
      <c r="B260" s="1676" t="s">
        <v>166</v>
      </c>
      <c r="C260" s="1693"/>
      <c r="D260" s="1691"/>
      <c r="E260" s="1899"/>
      <c r="F260" s="1900"/>
      <c r="G260" s="1901"/>
      <c r="H260" s="1707"/>
      <c r="I260" s="1707"/>
      <c r="J260" s="1719"/>
      <c r="K260" s="1719"/>
      <c r="L260" s="1707"/>
      <c r="M260" s="1866"/>
      <c r="N260" s="1902"/>
      <c r="O260" s="1902"/>
      <c r="P260" s="1704"/>
      <c r="Q260" s="1789"/>
      <c r="R260" s="1789"/>
      <c r="S260" s="1789"/>
      <c r="T260" s="1789"/>
      <c r="U260" s="1773"/>
      <c r="V260" s="1689">
        <f t="shared" si="105"/>
        <v>0</v>
      </c>
      <c r="W260" s="1647"/>
      <c r="X260" s="1648"/>
      <c r="Y260" s="1994"/>
      <c r="Z260" s="1647"/>
      <c r="AA260" s="1648"/>
      <c r="AB260" s="1645"/>
      <c r="AC260" s="1645"/>
      <c r="AD260" s="1994"/>
      <c r="AE260" s="1990"/>
      <c r="AF260" s="1637"/>
      <c r="AG260" s="1543"/>
      <c r="AH260" s="1637"/>
      <c r="AI260" s="1543"/>
      <c r="AJ260" s="1637"/>
      <c r="AK260" s="1543"/>
      <c r="AL260" s="1637"/>
      <c r="AM260" s="1543"/>
      <c r="AN260" s="1553"/>
      <c r="AO260" s="1553"/>
      <c r="AP260" s="1553"/>
      <c r="AQ260" s="1553"/>
      <c r="AR260" s="1553"/>
      <c r="AS260" s="1553"/>
      <c r="AT260" s="1553"/>
      <c r="AU260" s="1553"/>
      <c r="AV260" s="1553"/>
      <c r="AW260" s="1553"/>
      <c r="AX260" s="1553"/>
      <c r="AY260" s="1553"/>
      <c r="AZ260" s="1553"/>
      <c r="BA260" s="1553"/>
      <c r="BB260" s="1553"/>
      <c r="BC260" s="1553"/>
      <c r="BD260" s="1553"/>
      <c r="BE260" s="1553"/>
      <c r="BF260" s="1553"/>
      <c r="BG260" s="1553"/>
      <c r="BH260" s="1553"/>
      <c r="BI260" s="1553"/>
      <c r="BJ260" s="1553"/>
      <c r="BK260" s="1553"/>
      <c r="BL260" s="1553"/>
      <c r="BM260" s="1553"/>
      <c r="BN260" s="1553"/>
      <c r="BO260" s="1553"/>
      <c r="BP260" s="1553"/>
      <c r="BQ260" s="1553"/>
      <c r="BR260" s="1553"/>
      <c r="BS260" s="1553"/>
      <c r="BT260" s="1553"/>
      <c r="BU260" s="1553"/>
      <c r="BV260" s="1553"/>
      <c r="BW260" s="1553"/>
      <c r="BX260" s="1553"/>
      <c r="BY260" s="1553"/>
      <c r="BZ260" s="1553"/>
      <c r="CA260" s="1553"/>
      <c r="CB260" s="1553"/>
      <c r="CC260" s="1553"/>
      <c r="CD260" s="1553"/>
      <c r="CE260" s="1553"/>
      <c r="CF260" s="1553"/>
      <c r="CG260" s="1553"/>
      <c r="CH260" s="1553"/>
      <c r="CI260" s="1553"/>
      <c r="CJ260" s="1553"/>
      <c r="CK260" s="1553"/>
      <c r="CL260" s="1553"/>
      <c r="CM260" s="1553"/>
      <c r="CN260" s="1553"/>
      <c r="CO260" s="1553"/>
      <c r="CP260" s="1553"/>
      <c r="CQ260" s="1553"/>
      <c r="CR260" s="1553"/>
      <c r="CS260" s="1553"/>
      <c r="CT260" s="1553"/>
      <c r="CU260" s="1553"/>
      <c r="CV260" s="1553"/>
      <c r="CW260" s="1553"/>
      <c r="CX260" s="1553"/>
      <c r="CY260" s="1553"/>
      <c r="CZ260" s="1553"/>
      <c r="DA260" s="1553"/>
      <c r="DB260" s="1553"/>
      <c r="DC260" s="1553"/>
      <c r="DD260" s="1553"/>
      <c r="DE260" s="1553"/>
      <c r="DF260" s="1553"/>
      <c r="DG260" s="1553"/>
      <c r="DH260" s="1553"/>
      <c r="DI260" s="1553"/>
      <c r="DJ260" s="1553"/>
      <c r="DK260" s="1553"/>
      <c r="DL260" s="1553"/>
      <c r="DM260" s="1553"/>
      <c r="DN260" s="1553"/>
      <c r="DO260" s="1553"/>
      <c r="DP260" s="1553"/>
      <c r="DQ260" s="1553"/>
      <c r="DR260" s="1553"/>
      <c r="DS260" s="1553"/>
      <c r="DT260" s="1553"/>
      <c r="DU260" s="1553"/>
      <c r="DV260" s="1553"/>
      <c r="DW260" s="1553"/>
      <c r="DX260" s="1553"/>
      <c r="DY260" s="1553"/>
      <c r="DZ260" s="1553"/>
      <c r="EA260" s="1553"/>
      <c r="EB260" s="1553"/>
      <c r="EC260" s="1553"/>
      <c r="ED260" s="1553"/>
      <c r="EE260" s="1553"/>
      <c r="EF260" s="1553"/>
      <c r="EG260" s="1553"/>
      <c r="EH260" s="1553"/>
      <c r="EI260" s="1553"/>
      <c r="EJ260" s="1553"/>
      <c r="EK260" s="1553"/>
      <c r="EL260" s="1553"/>
      <c r="EM260" s="1553"/>
      <c r="EN260" s="1553"/>
      <c r="EO260" s="1553"/>
      <c r="EP260" s="1553"/>
      <c r="EQ260" s="1553"/>
      <c r="ER260" s="1553"/>
      <c r="ES260" s="1553"/>
      <c r="ET260" s="1553"/>
      <c r="EU260" s="1553"/>
      <c r="EV260" s="1553"/>
      <c r="EW260" s="1553"/>
      <c r="EX260" s="1553"/>
      <c r="EY260" s="1553"/>
      <c r="EZ260" s="1553"/>
      <c r="FA260" s="1602"/>
      <c r="FB260" s="1570"/>
      <c r="FC260" s="1570"/>
      <c r="FD260" s="1570"/>
      <c r="FE260" s="1570"/>
      <c r="FF260" s="1570"/>
      <c r="FG260" s="1570"/>
      <c r="FH260" s="1570"/>
      <c r="FI260" s="1570"/>
      <c r="FJ260" s="1570"/>
      <c r="FK260" s="1570"/>
      <c r="FL260" s="1570"/>
      <c r="FM260" s="1570"/>
      <c r="FN260" s="1570"/>
      <c r="FO260" s="1570"/>
      <c r="FP260" s="1570"/>
      <c r="FQ260" s="1570"/>
      <c r="FR260" s="1570"/>
      <c r="FS260" s="1570"/>
      <c r="FT260" s="1570"/>
      <c r="FU260" s="1570"/>
      <c r="FV260" s="1570"/>
      <c r="FW260" s="1570"/>
      <c r="FX260" s="1570"/>
      <c r="FY260" s="1570"/>
      <c r="FZ260" s="1570"/>
      <c r="GA260" s="1570"/>
      <c r="GB260" s="1570"/>
      <c r="GC260" s="1570"/>
      <c r="GD260" s="1570"/>
      <c r="GE260" s="1570"/>
      <c r="GF260" s="1570"/>
      <c r="GG260" s="1570"/>
      <c r="GH260" s="1570"/>
      <c r="GI260" s="1570"/>
      <c r="GJ260" s="1570"/>
      <c r="GK260" s="1570"/>
      <c r="GL260" s="1570"/>
      <c r="GM260" s="1570"/>
      <c r="GN260" s="1570"/>
      <c r="GO260" s="1570"/>
      <c r="GP260" s="1570"/>
      <c r="GQ260" s="1570"/>
      <c r="GR260" s="1570"/>
      <c r="GS260" s="1570"/>
      <c r="GT260" s="1570"/>
      <c r="GU260" s="1570"/>
      <c r="GV260" s="1570"/>
      <c r="GW260" s="1570"/>
      <c r="GX260" s="1570"/>
      <c r="GY260" s="1570"/>
      <c r="GZ260" s="1570"/>
      <c r="HA260" s="1570"/>
      <c r="HB260" s="1570"/>
      <c r="HC260" s="1570"/>
      <c r="HD260" s="1570"/>
      <c r="HE260" s="1570"/>
      <c r="HF260" s="1570"/>
      <c r="HG260" s="1570"/>
      <c r="HH260" s="1570"/>
      <c r="HI260" s="1570"/>
      <c r="HJ260" s="1570"/>
      <c r="HK260" s="1570"/>
      <c r="HL260" s="1570"/>
      <c r="HM260" s="1570"/>
      <c r="HN260" s="1570"/>
      <c r="HO260" s="1570"/>
      <c r="HP260" s="1570"/>
      <c r="HQ260" s="1570"/>
      <c r="HR260" s="1570"/>
      <c r="HS260" s="1570"/>
      <c r="HT260" s="1570"/>
      <c r="HU260" s="1570"/>
      <c r="HV260" s="1570"/>
      <c r="HW260" s="1570"/>
      <c r="HX260" s="1570"/>
      <c r="HY260" s="1570"/>
      <c r="HZ260" s="1570"/>
      <c r="IA260" s="1570"/>
      <c r="IB260" s="1570"/>
      <c r="IC260" s="1570"/>
      <c r="ID260" s="1570"/>
      <c r="IE260" s="1570"/>
      <c r="IF260" s="1570"/>
      <c r="IG260" s="1570"/>
      <c r="IH260" s="1570"/>
      <c r="II260" s="1570"/>
      <c r="IJ260" s="1570"/>
      <c r="IK260" s="1570"/>
      <c r="IL260" s="1570"/>
      <c r="IM260" s="1570"/>
      <c r="IN260" s="1570"/>
      <c r="IO260" s="1570"/>
      <c r="IP260" s="1570"/>
      <c r="IQ260" s="1570"/>
      <c r="IR260" s="1570"/>
      <c r="IS260" s="1570"/>
      <c r="IT260" s="1570"/>
      <c r="IU260" s="1570"/>
      <c r="IV260" s="1570"/>
      <c r="IW260" s="1570"/>
      <c r="IX260" s="1570"/>
      <c r="IY260" s="1570"/>
      <c r="IZ260" s="1570"/>
      <c r="JA260" s="1570"/>
      <c r="JB260" s="1570"/>
      <c r="JC260" s="1570"/>
      <c r="JD260" s="1570"/>
      <c r="JE260" s="1570"/>
      <c r="JF260" s="1570"/>
      <c r="JG260" s="1570"/>
      <c r="JH260" s="1570"/>
      <c r="JI260" s="1570"/>
      <c r="JJ260" s="1570"/>
      <c r="JK260" s="1570"/>
      <c r="JL260" s="1570"/>
      <c r="JM260" s="1570"/>
      <c r="JN260" s="1570"/>
      <c r="JO260" s="1570"/>
      <c r="JP260" s="1570"/>
      <c r="JQ260" s="1570"/>
      <c r="JR260" s="1570"/>
      <c r="JS260" s="1570"/>
      <c r="JT260" s="1570"/>
      <c r="JU260" s="1570"/>
      <c r="JV260" s="1570"/>
      <c r="JW260" s="1570"/>
      <c r="JX260" s="1570"/>
      <c r="JY260" s="1570"/>
      <c r="JZ260" s="1570"/>
      <c r="KA260" s="1570"/>
      <c r="KB260" s="1570"/>
      <c r="KC260" s="1570"/>
      <c r="KD260" s="1570"/>
      <c r="KE260" s="1570"/>
      <c r="KF260" s="1570"/>
      <c r="KG260" s="1570"/>
      <c r="KH260" s="1570"/>
      <c r="KI260" s="1570"/>
      <c r="KJ260" s="1570"/>
      <c r="KK260" s="1570"/>
      <c r="KL260" s="1570"/>
      <c r="KM260" s="1570"/>
      <c r="KN260" s="1570"/>
      <c r="KO260" s="1570"/>
      <c r="KP260" s="1570"/>
      <c r="KQ260" s="1570"/>
      <c r="KR260" s="1570"/>
      <c r="KS260" s="1570"/>
      <c r="KT260" s="1570"/>
      <c r="KU260" s="1570"/>
      <c r="KV260" s="1570"/>
      <c r="KW260" s="1570"/>
      <c r="KX260" s="1570"/>
      <c r="KY260" s="1570"/>
      <c r="KZ260" s="1570"/>
      <c r="LA260" s="1570"/>
      <c r="LB260" s="1570"/>
      <c r="LC260" s="1570"/>
      <c r="LD260" s="1570"/>
      <c r="LE260" s="1570"/>
      <c r="LF260" s="1570"/>
      <c r="LG260" s="1570"/>
      <c r="LH260" s="1570"/>
      <c r="LI260" s="1570"/>
      <c r="LJ260" s="1570"/>
      <c r="LK260" s="1570"/>
      <c r="LL260" s="1570"/>
      <c r="LM260" s="1570"/>
      <c r="LN260" s="1570"/>
      <c r="LO260" s="1570"/>
      <c r="LP260" s="1570"/>
      <c r="LQ260" s="1570"/>
      <c r="LR260" s="1570"/>
      <c r="LS260" s="1570"/>
      <c r="LT260" s="1570"/>
      <c r="LU260" s="1570"/>
      <c r="LV260" s="1570"/>
      <c r="LW260" s="1570"/>
      <c r="LX260" s="1570"/>
      <c r="LY260" s="1570"/>
      <c r="LZ260" s="1570"/>
      <c r="MA260" s="1570"/>
      <c r="MB260" s="1570"/>
      <c r="MC260" s="1570"/>
      <c r="MD260" s="1570"/>
      <c r="ME260" s="1570"/>
      <c r="MF260" s="1570"/>
      <c r="MG260" s="1570"/>
      <c r="MH260" s="1570"/>
      <c r="MI260" s="1570"/>
      <c r="MJ260" s="1570"/>
      <c r="MK260" s="1570"/>
      <c r="ML260" s="1570"/>
      <c r="MM260" s="1570"/>
      <c r="MN260" s="1570"/>
      <c r="MO260" s="1570"/>
      <c r="MP260" s="1570"/>
      <c r="MQ260" s="1570"/>
      <c r="MR260" s="1570"/>
      <c r="MS260" s="1570"/>
      <c r="MT260" s="1570"/>
      <c r="MU260" s="1570"/>
      <c r="MV260" s="1570"/>
      <c r="MW260" s="1570"/>
      <c r="MX260" s="1570"/>
      <c r="MY260" s="1570"/>
      <c r="MZ260" s="1570"/>
      <c r="NA260" s="1570"/>
      <c r="NB260" s="1570"/>
      <c r="NC260" s="1570"/>
      <c r="ND260" s="1570"/>
      <c r="NE260" s="1570"/>
      <c r="NF260" s="1570"/>
      <c r="NG260" s="1570"/>
      <c r="NH260" s="1570"/>
      <c r="NI260" s="1570"/>
      <c r="NJ260" s="1570"/>
      <c r="NK260" s="1570"/>
      <c r="NL260" s="1570"/>
      <c r="NM260" s="1570"/>
      <c r="NN260" s="1570"/>
      <c r="NO260" s="1570"/>
      <c r="NP260" s="1570"/>
      <c r="NQ260" s="1570"/>
      <c r="NR260" s="1570"/>
      <c r="NS260" s="1570"/>
      <c r="NT260" s="1570"/>
      <c r="NU260" s="1570"/>
      <c r="NV260" s="1570"/>
    </row>
    <row r="261" spans="1:386" s="1558" customFormat="1" ht="51.6" customHeight="1">
      <c r="A261" s="1691"/>
      <c r="B261" s="1974" t="s">
        <v>860</v>
      </c>
      <c r="C261" s="1693">
        <v>2024</v>
      </c>
      <c r="D261" s="1898" t="s">
        <v>922</v>
      </c>
      <c r="E261" s="1899"/>
      <c r="F261" s="1900"/>
      <c r="G261" s="1901"/>
      <c r="H261" s="1707"/>
      <c r="I261" s="1707"/>
      <c r="J261" s="1719"/>
      <c r="K261" s="1719"/>
      <c r="L261" s="1707"/>
      <c r="M261" s="1772">
        <f>SUM(N261:P261)</f>
        <v>1500</v>
      </c>
      <c r="N261" s="1789"/>
      <c r="O261" s="1789">
        <v>1500</v>
      </c>
      <c r="P261" s="1789"/>
      <c r="Q261" s="1789"/>
      <c r="R261" s="1789"/>
      <c r="S261" s="1789"/>
      <c r="T261" s="1789"/>
      <c r="U261" s="1773"/>
      <c r="V261" s="1689">
        <f t="shared" si="105"/>
        <v>0</v>
      </c>
      <c r="W261" s="1647">
        <v>1</v>
      </c>
      <c r="X261" s="1648"/>
      <c r="Y261" s="1994"/>
      <c r="Z261" s="1647">
        <v>1</v>
      </c>
      <c r="AA261" s="1648"/>
      <c r="AB261" s="1645"/>
      <c r="AC261" s="1645"/>
      <c r="AD261" s="1994"/>
      <c r="AE261" s="1990"/>
      <c r="AF261" s="1637"/>
      <c r="AG261" s="1543">
        <f t="shared" si="117"/>
        <v>0</v>
      </c>
      <c r="AH261" s="1637"/>
      <c r="AI261" s="1543">
        <f t="shared" si="118"/>
        <v>0</v>
      </c>
      <c r="AJ261" s="1637"/>
      <c r="AK261" s="1543">
        <f t="shared" si="119"/>
        <v>0</v>
      </c>
      <c r="AL261" s="1637"/>
      <c r="AM261" s="1543">
        <f t="shared" si="120"/>
        <v>0</v>
      </c>
      <c r="AN261" s="1553"/>
      <c r="AO261" s="1553"/>
      <c r="AP261" s="1553"/>
      <c r="AQ261" s="1553"/>
      <c r="AR261" s="1553"/>
      <c r="AS261" s="1553"/>
      <c r="AT261" s="1553"/>
      <c r="AU261" s="1553"/>
      <c r="AV261" s="1553"/>
      <c r="AW261" s="1553"/>
      <c r="AX261" s="1553"/>
      <c r="AY261" s="1553"/>
      <c r="AZ261" s="1553"/>
      <c r="BA261" s="1553"/>
      <c r="BB261" s="1553"/>
      <c r="BC261" s="1553"/>
      <c r="BD261" s="1553"/>
      <c r="BE261" s="1553"/>
      <c r="BF261" s="1553"/>
      <c r="BG261" s="1553"/>
      <c r="BH261" s="1553"/>
      <c r="BI261" s="1553"/>
      <c r="BJ261" s="1553"/>
      <c r="BK261" s="1553"/>
      <c r="BL261" s="1553"/>
      <c r="BM261" s="1553"/>
      <c r="BN261" s="1553"/>
      <c r="BO261" s="1553"/>
      <c r="BP261" s="1553"/>
      <c r="BQ261" s="1553"/>
      <c r="BR261" s="1553"/>
      <c r="BS261" s="1553"/>
      <c r="BT261" s="1553"/>
      <c r="BU261" s="1553"/>
      <c r="BV261" s="1553"/>
      <c r="BW261" s="1553"/>
      <c r="BX261" s="1553"/>
      <c r="BY261" s="1553"/>
      <c r="BZ261" s="1553"/>
      <c r="CA261" s="1553"/>
      <c r="CB261" s="1553"/>
      <c r="CC261" s="1553"/>
      <c r="CD261" s="1553"/>
      <c r="CE261" s="1553"/>
      <c r="CF261" s="1553"/>
      <c r="CG261" s="1553"/>
      <c r="CH261" s="1553"/>
      <c r="CI261" s="1553"/>
      <c r="CJ261" s="1553"/>
      <c r="CK261" s="1553"/>
      <c r="CL261" s="1553"/>
      <c r="CM261" s="1553"/>
      <c r="CN261" s="1553"/>
      <c r="CO261" s="1553"/>
      <c r="CP261" s="1553"/>
      <c r="CQ261" s="1553"/>
      <c r="CR261" s="1553"/>
      <c r="CS261" s="1553"/>
      <c r="CT261" s="1553"/>
      <c r="CU261" s="1553"/>
      <c r="CV261" s="1553"/>
      <c r="CW261" s="1553"/>
      <c r="CX261" s="1553"/>
      <c r="CY261" s="1553"/>
      <c r="CZ261" s="1553"/>
      <c r="DA261" s="1553"/>
      <c r="DB261" s="1553"/>
      <c r="DC261" s="1553"/>
      <c r="DD261" s="1553"/>
      <c r="DE261" s="1553"/>
      <c r="DF261" s="1553"/>
      <c r="DG261" s="1553"/>
      <c r="DH261" s="1553"/>
      <c r="DI261" s="1553"/>
      <c r="DJ261" s="1553"/>
      <c r="DK261" s="1553"/>
      <c r="DL261" s="1553"/>
      <c r="DM261" s="1553"/>
      <c r="DN261" s="1553"/>
      <c r="DO261" s="1553"/>
      <c r="DP261" s="1553"/>
      <c r="DQ261" s="1553"/>
      <c r="DR261" s="1553"/>
      <c r="DS261" s="1553"/>
      <c r="DT261" s="1553"/>
      <c r="DU261" s="1553"/>
      <c r="DV261" s="1553"/>
      <c r="DW261" s="1553"/>
      <c r="DX261" s="1553"/>
      <c r="DY261" s="1553"/>
      <c r="DZ261" s="1553"/>
      <c r="EA261" s="1553"/>
      <c r="EB261" s="1553"/>
      <c r="EC261" s="1553"/>
      <c r="ED261" s="1553"/>
      <c r="EE261" s="1553"/>
      <c r="EF261" s="1553"/>
      <c r="EG261" s="1553"/>
      <c r="EH261" s="1553"/>
      <c r="EI261" s="1553"/>
      <c r="EJ261" s="1553"/>
      <c r="EK261" s="1553"/>
      <c r="EL261" s="1553"/>
      <c r="EM261" s="1553"/>
      <c r="EN261" s="1553"/>
      <c r="EO261" s="1553"/>
      <c r="EP261" s="1553"/>
      <c r="EQ261" s="1553"/>
      <c r="ER261" s="1553"/>
      <c r="ES261" s="1553"/>
      <c r="ET261" s="1553"/>
      <c r="EU261" s="1553"/>
      <c r="EV261" s="1553"/>
      <c r="EW261" s="1553"/>
      <c r="EX261" s="1553"/>
      <c r="EY261" s="1553"/>
      <c r="EZ261" s="1553"/>
      <c r="FA261" s="1602"/>
      <c r="FB261" s="1570"/>
      <c r="FC261" s="1570"/>
      <c r="FD261" s="1570"/>
      <c r="FE261" s="1570"/>
      <c r="FF261" s="1570"/>
      <c r="FG261" s="1570"/>
      <c r="FH261" s="1570"/>
      <c r="FI261" s="1570"/>
      <c r="FJ261" s="1570"/>
      <c r="FK261" s="1570"/>
      <c r="FL261" s="1570"/>
      <c r="FM261" s="1570"/>
      <c r="FN261" s="1570"/>
      <c r="FO261" s="1570"/>
      <c r="FP261" s="1570"/>
      <c r="FQ261" s="1570"/>
      <c r="FR261" s="1570"/>
      <c r="FS261" s="1570"/>
      <c r="FT261" s="1570"/>
      <c r="FU261" s="1570"/>
      <c r="FV261" s="1570"/>
      <c r="FW261" s="1570"/>
      <c r="FX261" s="1570"/>
      <c r="FY261" s="1570"/>
      <c r="FZ261" s="1570"/>
      <c r="GA261" s="1570"/>
      <c r="GB261" s="1570"/>
      <c r="GC261" s="1570"/>
      <c r="GD261" s="1570"/>
      <c r="GE261" s="1570"/>
      <c r="GF261" s="1570"/>
      <c r="GG261" s="1570"/>
      <c r="GH261" s="1570"/>
      <c r="GI261" s="1570"/>
      <c r="GJ261" s="1570"/>
      <c r="GK261" s="1570"/>
      <c r="GL261" s="1570"/>
      <c r="GM261" s="1570"/>
      <c r="GN261" s="1570"/>
      <c r="GO261" s="1570"/>
      <c r="GP261" s="1570"/>
      <c r="GQ261" s="1570"/>
      <c r="GR261" s="1570"/>
      <c r="GS261" s="1570"/>
      <c r="GT261" s="1570"/>
      <c r="GU261" s="1570"/>
      <c r="GV261" s="1570"/>
      <c r="GW261" s="1570"/>
      <c r="GX261" s="1570"/>
      <c r="GY261" s="1570"/>
      <c r="GZ261" s="1570"/>
      <c r="HA261" s="1570"/>
      <c r="HB261" s="1570"/>
      <c r="HC261" s="1570"/>
      <c r="HD261" s="1570"/>
      <c r="HE261" s="1570"/>
      <c r="HF261" s="1570"/>
      <c r="HG261" s="1570"/>
      <c r="HH261" s="1570"/>
      <c r="HI261" s="1570"/>
      <c r="HJ261" s="1570"/>
      <c r="HK261" s="1570"/>
      <c r="HL261" s="1570"/>
      <c r="HM261" s="1570"/>
      <c r="HN261" s="1570"/>
      <c r="HO261" s="1570"/>
      <c r="HP261" s="1570"/>
      <c r="HQ261" s="1570"/>
      <c r="HR261" s="1570"/>
      <c r="HS261" s="1570"/>
      <c r="HT261" s="1570"/>
      <c r="HU261" s="1570"/>
      <c r="HV261" s="1570"/>
      <c r="HW261" s="1570"/>
      <c r="HX261" s="1570"/>
      <c r="HY261" s="1570"/>
      <c r="HZ261" s="1570"/>
      <c r="IA261" s="1570"/>
      <c r="IB261" s="1570"/>
      <c r="IC261" s="1570"/>
      <c r="ID261" s="1570"/>
      <c r="IE261" s="1570"/>
      <c r="IF261" s="1570"/>
      <c r="IG261" s="1570"/>
      <c r="IH261" s="1570"/>
      <c r="II261" s="1570"/>
      <c r="IJ261" s="1570"/>
      <c r="IK261" s="1570"/>
      <c r="IL261" s="1570"/>
      <c r="IM261" s="1570"/>
      <c r="IN261" s="1570"/>
      <c r="IO261" s="1570"/>
      <c r="IP261" s="1570"/>
      <c r="IQ261" s="1570"/>
      <c r="IR261" s="1570"/>
      <c r="IS261" s="1570"/>
      <c r="IT261" s="1570"/>
      <c r="IU261" s="1570"/>
      <c r="IV261" s="1570"/>
      <c r="IW261" s="1570"/>
      <c r="IX261" s="1570"/>
      <c r="IY261" s="1570"/>
      <c r="IZ261" s="1570"/>
      <c r="JA261" s="1570"/>
      <c r="JB261" s="1570"/>
      <c r="JC261" s="1570"/>
      <c r="JD261" s="1570"/>
      <c r="JE261" s="1570"/>
      <c r="JF261" s="1570"/>
      <c r="JG261" s="1570"/>
      <c r="JH261" s="1570"/>
      <c r="JI261" s="1570"/>
      <c r="JJ261" s="1570"/>
      <c r="JK261" s="1570"/>
      <c r="JL261" s="1570"/>
      <c r="JM261" s="1570"/>
      <c r="JN261" s="1570"/>
      <c r="JO261" s="1570"/>
      <c r="JP261" s="1570"/>
      <c r="JQ261" s="1570"/>
      <c r="JR261" s="1570"/>
      <c r="JS261" s="1570"/>
      <c r="JT261" s="1570"/>
      <c r="JU261" s="1570"/>
      <c r="JV261" s="1570"/>
      <c r="JW261" s="1570"/>
      <c r="JX261" s="1570"/>
      <c r="JY261" s="1570"/>
      <c r="JZ261" s="1570"/>
      <c r="KA261" s="1570"/>
      <c r="KB261" s="1570"/>
      <c r="KC261" s="1570"/>
      <c r="KD261" s="1570"/>
      <c r="KE261" s="1570"/>
      <c r="KF261" s="1570"/>
      <c r="KG261" s="1570"/>
      <c r="KH261" s="1570"/>
      <c r="KI261" s="1570"/>
      <c r="KJ261" s="1570"/>
      <c r="KK261" s="1570"/>
      <c r="KL261" s="1570"/>
      <c r="KM261" s="1570"/>
      <c r="KN261" s="1570"/>
      <c r="KO261" s="1570"/>
      <c r="KP261" s="1570"/>
      <c r="KQ261" s="1570"/>
      <c r="KR261" s="1570"/>
      <c r="KS261" s="1570"/>
      <c r="KT261" s="1570"/>
      <c r="KU261" s="1570"/>
      <c r="KV261" s="1570"/>
      <c r="KW261" s="1570"/>
      <c r="KX261" s="1570"/>
      <c r="KY261" s="1570"/>
      <c r="KZ261" s="1570"/>
      <c r="LA261" s="1570"/>
      <c r="LB261" s="1570"/>
      <c r="LC261" s="1570"/>
      <c r="LD261" s="1570"/>
      <c r="LE261" s="1570"/>
      <c r="LF261" s="1570"/>
      <c r="LG261" s="1570"/>
      <c r="LH261" s="1570"/>
      <c r="LI261" s="1570"/>
      <c r="LJ261" s="1570"/>
      <c r="LK261" s="1570"/>
      <c r="LL261" s="1570"/>
      <c r="LM261" s="1570"/>
      <c r="LN261" s="1570"/>
      <c r="LO261" s="1570"/>
      <c r="LP261" s="1570"/>
      <c r="LQ261" s="1570"/>
      <c r="LR261" s="1570"/>
      <c r="LS261" s="1570"/>
      <c r="LT261" s="1570"/>
      <c r="LU261" s="1570"/>
      <c r="LV261" s="1570"/>
      <c r="LW261" s="1570"/>
      <c r="LX261" s="1570"/>
      <c r="LY261" s="1570"/>
      <c r="LZ261" s="1570"/>
      <c r="MA261" s="1570"/>
      <c r="MB261" s="1570"/>
      <c r="MC261" s="1570"/>
      <c r="MD261" s="1570"/>
      <c r="ME261" s="1570"/>
      <c r="MF261" s="1570"/>
      <c r="MG261" s="1570"/>
      <c r="MH261" s="1570"/>
      <c r="MI261" s="1570"/>
      <c r="MJ261" s="1570"/>
      <c r="MK261" s="1570"/>
      <c r="ML261" s="1570"/>
      <c r="MM261" s="1570"/>
      <c r="MN261" s="1570"/>
      <c r="MO261" s="1570"/>
      <c r="MP261" s="1570"/>
      <c r="MQ261" s="1570"/>
      <c r="MR261" s="1570"/>
      <c r="MS261" s="1570"/>
      <c r="MT261" s="1570"/>
      <c r="MU261" s="1570"/>
      <c r="MV261" s="1570"/>
      <c r="MW261" s="1570"/>
      <c r="MX261" s="1570"/>
      <c r="MY261" s="1570"/>
      <c r="MZ261" s="1570"/>
      <c r="NA261" s="1570"/>
      <c r="NB261" s="1570"/>
      <c r="NC261" s="1570"/>
      <c r="ND261" s="1570"/>
      <c r="NE261" s="1570"/>
      <c r="NF261" s="1570"/>
      <c r="NG261" s="1570"/>
      <c r="NH261" s="1570"/>
      <c r="NI261" s="1570"/>
      <c r="NJ261" s="1570"/>
      <c r="NK261" s="1570"/>
      <c r="NL261" s="1570"/>
      <c r="NM261" s="1570"/>
      <c r="NN261" s="1570"/>
      <c r="NO261" s="1570"/>
      <c r="NP261" s="1570"/>
      <c r="NQ261" s="1570"/>
      <c r="NR261" s="1570"/>
      <c r="NS261" s="1570"/>
      <c r="NT261" s="1570"/>
      <c r="NU261" s="1570"/>
      <c r="NV261" s="1570"/>
    </row>
    <row r="262" spans="1:386" s="1558" customFormat="1" ht="27.6">
      <c r="A262" s="1691"/>
      <c r="B262" s="1867" t="s">
        <v>928</v>
      </c>
      <c r="C262" s="1693"/>
      <c r="D262" s="1691"/>
      <c r="E262" s="1899">
        <v>2158</v>
      </c>
      <c r="F262" s="1895" t="s">
        <v>1020</v>
      </c>
      <c r="G262" s="1896">
        <v>60</v>
      </c>
      <c r="H262" s="1707"/>
      <c r="I262" s="1707"/>
      <c r="J262" s="1719"/>
      <c r="K262" s="1719"/>
      <c r="L262" s="1707"/>
      <c r="M262" s="1772"/>
      <c r="N262" s="1789"/>
      <c r="O262" s="1789"/>
      <c r="P262" s="1789"/>
      <c r="Q262" s="1789"/>
      <c r="R262" s="1789"/>
      <c r="S262" s="1789"/>
      <c r="T262" s="1789"/>
      <c r="U262" s="1773"/>
      <c r="V262" s="1689">
        <f t="shared" si="105"/>
        <v>2158</v>
      </c>
      <c r="W262" s="1647"/>
      <c r="X262" s="1648"/>
      <c r="Y262" s="1994"/>
      <c r="Z262" s="1647"/>
      <c r="AA262" s="1648"/>
      <c r="AB262" s="1645"/>
      <c r="AC262" s="1645"/>
      <c r="AD262" s="1994"/>
      <c r="AE262" s="1990"/>
      <c r="AF262" s="1637"/>
      <c r="AG262" s="1543">
        <f t="shared" si="117"/>
        <v>0</v>
      </c>
      <c r="AH262" s="1637"/>
      <c r="AI262" s="1543">
        <f t="shared" si="118"/>
        <v>0</v>
      </c>
      <c r="AJ262" s="1637">
        <v>1</v>
      </c>
      <c r="AK262" s="1543">
        <f t="shared" si="119"/>
        <v>2158</v>
      </c>
      <c r="AL262" s="1637"/>
      <c r="AM262" s="1543">
        <f t="shared" si="120"/>
        <v>0</v>
      </c>
      <c r="AN262" s="1553"/>
      <c r="AO262" s="1553"/>
      <c r="AP262" s="1553"/>
      <c r="AQ262" s="1553"/>
      <c r="AR262" s="1553"/>
      <c r="AS262" s="1553"/>
      <c r="AT262" s="1553"/>
      <c r="AU262" s="1553"/>
      <c r="AV262" s="1553"/>
      <c r="AW262" s="1553"/>
      <c r="AX262" s="1553"/>
      <c r="AY262" s="1553"/>
      <c r="AZ262" s="1553"/>
      <c r="BA262" s="1553"/>
      <c r="BB262" s="1553"/>
      <c r="BC262" s="1553"/>
      <c r="BD262" s="1553"/>
      <c r="BE262" s="1553"/>
      <c r="BF262" s="1553"/>
      <c r="BG262" s="1553"/>
      <c r="BH262" s="1553"/>
      <c r="BI262" s="1553"/>
      <c r="BJ262" s="1553"/>
      <c r="BK262" s="1553"/>
      <c r="BL262" s="1553"/>
      <c r="BM262" s="1553"/>
      <c r="BN262" s="1553"/>
      <c r="BO262" s="1553"/>
      <c r="BP262" s="1553"/>
      <c r="BQ262" s="1553"/>
      <c r="BR262" s="1553"/>
      <c r="BS262" s="1553"/>
      <c r="BT262" s="1553"/>
      <c r="BU262" s="1553"/>
      <c r="BV262" s="1553"/>
      <c r="BW262" s="1553"/>
      <c r="BX262" s="1553"/>
      <c r="BY262" s="1553"/>
      <c r="BZ262" s="1553"/>
      <c r="CA262" s="1553"/>
      <c r="CB262" s="1553"/>
      <c r="CC262" s="1553"/>
      <c r="CD262" s="1553"/>
      <c r="CE262" s="1553"/>
      <c r="CF262" s="1553"/>
      <c r="CG262" s="1553"/>
      <c r="CH262" s="1553"/>
      <c r="CI262" s="1553"/>
      <c r="CJ262" s="1553"/>
      <c r="CK262" s="1553"/>
      <c r="CL262" s="1553"/>
      <c r="CM262" s="1553"/>
      <c r="CN262" s="1553"/>
      <c r="CO262" s="1553"/>
      <c r="CP262" s="1553"/>
      <c r="CQ262" s="1553"/>
      <c r="CR262" s="1553"/>
      <c r="CS262" s="1553"/>
      <c r="CT262" s="1553"/>
      <c r="CU262" s="1553"/>
      <c r="CV262" s="1553"/>
      <c r="CW262" s="1553"/>
      <c r="CX262" s="1553"/>
      <c r="CY262" s="1553"/>
      <c r="CZ262" s="1553"/>
      <c r="DA262" s="1553"/>
      <c r="DB262" s="1553"/>
      <c r="DC262" s="1553"/>
      <c r="DD262" s="1553"/>
      <c r="DE262" s="1553"/>
      <c r="DF262" s="1553"/>
      <c r="DG262" s="1553"/>
      <c r="DH262" s="1553"/>
      <c r="DI262" s="1553"/>
      <c r="DJ262" s="1553"/>
      <c r="DK262" s="1553"/>
      <c r="DL262" s="1553"/>
      <c r="DM262" s="1553"/>
      <c r="DN262" s="1553"/>
      <c r="DO262" s="1553"/>
      <c r="DP262" s="1553"/>
      <c r="DQ262" s="1553"/>
      <c r="DR262" s="1553"/>
      <c r="DS262" s="1553"/>
      <c r="DT262" s="1553"/>
      <c r="DU262" s="1553"/>
      <c r="DV262" s="1553"/>
      <c r="DW262" s="1553"/>
      <c r="DX262" s="1553"/>
      <c r="DY262" s="1553"/>
      <c r="DZ262" s="1553"/>
      <c r="EA262" s="1553"/>
      <c r="EB262" s="1553"/>
      <c r="EC262" s="1553"/>
      <c r="ED262" s="1553"/>
      <c r="EE262" s="1553"/>
      <c r="EF262" s="1553"/>
      <c r="EG262" s="1553"/>
      <c r="EH262" s="1553"/>
      <c r="EI262" s="1553"/>
      <c r="EJ262" s="1553"/>
      <c r="EK262" s="1553"/>
      <c r="EL262" s="1553"/>
      <c r="EM262" s="1553"/>
      <c r="EN262" s="1553"/>
      <c r="EO262" s="1553"/>
      <c r="EP262" s="1553"/>
      <c r="EQ262" s="1553"/>
      <c r="ER262" s="1553"/>
      <c r="ES262" s="1553"/>
      <c r="ET262" s="1553"/>
      <c r="EU262" s="1553"/>
      <c r="EV262" s="1553"/>
      <c r="EW262" s="1553"/>
      <c r="EX262" s="1553"/>
      <c r="EY262" s="1553"/>
      <c r="EZ262" s="1553"/>
      <c r="FA262" s="1602"/>
      <c r="FB262" s="1570"/>
      <c r="FC262" s="1570"/>
      <c r="FD262" s="1570"/>
      <c r="FE262" s="1570"/>
      <c r="FF262" s="1570"/>
      <c r="FG262" s="1570"/>
      <c r="FH262" s="1570"/>
      <c r="FI262" s="1570"/>
      <c r="FJ262" s="1570"/>
      <c r="FK262" s="1570"/>
      <c r="FL262" s="1570"/>
      <c r="FM262" s="1570"/>
      <c r="FN262" s="1570"/>
      <c r="FO262" s="1570"/>
      <c r="FP262" s="1570"/>
      <c r="FQ262" s="1570"/>
      <c r="FR262" s="1570"/>
      <c r="FS262" s="1570"/>
      <c r="FT262" s="1570"/>
      <c r="FU262" s="1570"/>
      <c r="FV262" s="1570"/>
      <c r="FW262" s="1570"/>
      <c r="FX262" s="1570"/>
      <c r="FY262" s="1570"/>
      <c r="FZ262" s="1570"/>
      <c r="GA262" s="1570"/>
      <c r="GB262" s="1570"/>
      <c r="GC262" s="1570"/>
      <c r="GD262" s="1570"/>
      <c r="GE262" s="1570"/>
      <c r="GF262" s="1570"/>
      <c r="GG262" s="1570"/>
      <c r="GH262" s="1570"/>
      <c r="GI262" s="1570"/>
      <c r="GJ262" s="1570"/>
      <c r="GK262" s="1570"/>
      <c r="GL262" s="1570"/>
      <c r="GM262" s="1570"/>
      <c r="GN262" s="1570"/>
      <c r="GO262" s="1570"/>
      <c r="GP262" s="1570"/>
      <c r="GQ262" s="1570"/>
      <c r="GR262" s="1570"/>
      <c r="GS262" s="1570"/>
      <c r="GT262" s="1570"/>
      <c r="GU262" s="1570"/>
      <c r="GV262" s="1570"/>
      <c r="GW262" s="1570"/>
      <c r="GX262" s="1570"/>
      <c r="GY262" s="1570"/>
      <c r="GZ262" s="1570"/>
      <c r="HA262" s="1570"/>
      <c r="HB262" s="1570"/>
      <c r="HC262" s="1570"/>
      <c r="HD262" s="1570"/>
      <c r="HE262" s="1570"/>
      <c r="HF262" s="1570"/>
      <c r="HG262" s="1570"/>
      <c r="HH262" s="1570"/>
      <c r="HI262" s="1570"/>
      <c r="HJ262" s="1570"/>
      <c r="HK262" s="1570"/>
      <c r="HL262" s="1570"/>
      <c r="HM262" s="1570"/>
      <c r="HN262" s="1570"/>
      <c r="HO262" s="1570"/>
      <c r="HP262" s="1570"/>
      <c r="HQ262" s="1570"/>
      <c r="HR262" s="1570"/>
      <c r="HS262" s="1570"/>
      <c r="HT262" s="1570"/>
      <c r="HU262" s="1570"/>
      <c r="HV262" s="1570"/>
      <c r="HW262" s="1570"/>
      <c r="HX262" s="1570"/>
      <c r="HY262" s="1570"/>
      <c r="HZ262" s="1570"/>
      <c r="IA262" s="1570"/>
      <c r="IB262" s="1570"/>
      <c r="IC262" s="1570"/>
      <c r="ID262" s="1570"/>
      <c r="IE262" s="1570"/>
      <c r="IF262" s="1570"/>
      <c r="IG262" s="1570"/>
      <c r="IH262" s="1570"/>
      <c r="II262" s="1570"/>
      <c r="IJ262" s="1570"/>
      <c r="IK262" s="1570"/>
      <c r="IL262" s="1570"/>
      <c r="IM262" s="1570"/>
      <c r="IN262" s="1570"/>
      <c r="IO262" s="1570"/>
      <c r="IP262" s="1570"/>
      <c r="IQ262" s="1570"/>
      <c r="IR262" s="1570"/>
      <c r="IS262" s="1570"/>
      <c r="IT262" s="1570"/>
      <c r="IU262" s="1570"/>
      <c r="IV262" s="1570"/>
      <c r="IW262" s="1570"/>
      <c r="IX262" s="1570"/>
      <c r="IY262" s="1570"/>
      <c r="IZ262" s="1570"/>
      <c r="JA262" s="1570"/>
      <c r="JB262" s="1570"/>
      <c r="JC262" s="1570"/>
      <c r="JD262" s="1570"/>
      <c r="JE262" s="1570"/>
      <c r="JF262" s="1570"/>
      <c r="JG262" s="1570"/>
      <c r="JH262" s="1570"/>
      <c r="JI262" s="1570"/>
      <c r="JJ262" s="1570"/>
      <c r="JK262" s="1570"/>
      <c r="JL262" s="1570"/>
      <c r="JM262" s="1570"/>
      <c r="JN262" s="1570"/>
      <c r="JO262" s="1570"/>
      <c r="JP262" s="1570"/>
      <c r="JQ262" s="1570"/>
      <c r="JR262" s="1570"/>
      <c r="JS262" s="1570"/>
      <c r="JT262" s="1570"/>
      <c r="JU262" s="1570"/>
      <c r="JV262" s="1570"/>
      <c r="JW262" s="1570"/>
      <c r="JX262" s="1570"/>
      <c r="JY262" s="1570"/>
      <c r="JZ262" s="1570"/>
      <c r="KA262" s="1570"/>
      <c r="KB262" s="1570"/>
      <c r="KC262" s="1570"/>
      <c r="KD262" s="1570"/>
      <c r="KE262" s="1570"/>
      <c r="KF262" s="1570"/>
      <c r="KG262" s="1570"/>
      <c r="KH262" s="1570"/>
      <c r="KI262" s="1570"/>
      <c r="KJ262" s="1570"/>
      <c r="KK262" s="1570"/>
      <c r="KL262" s="1570"/>
      <c r="KM262" s="1570"/>
      <c r="KN262" s="1570"/>
      <c r="KO262" s="1570"/>
      <c r="KP262" s="1570"/>
      <c r="KQ262" s="1570"/>
      <c r="KR262" s="1570"/>
      <c r="KS262" s="1570"/>
      <c r="KT262" s="1570"/>
      <c r="KU262" s="1570"/>
      <c r="KV262" s="1570"/>
      <c r="KW262" s="1570"/>
      <c r="KX262" s="1570"/>
      <c r="KY262" s="1570"/>
      <c r="KZ262" s="1570"/>
      <c r="LA262" s="1570"/>
      <c r="LB262" s="1570"/>
      <c r="LC262" s="1570"/>
      <c r="LD262" s="1570"/>
      <c r="LE262" s="1570"/>
      <c r="LF262" s="1570"/>
      <c r="LG262" s="1570"/>
      <c r="LH262" s="1570"/>
      <c r="LI262" s="1570"/>
      <c r="LJ262" s="1570"/>
      <c r="LK262" s="1570"/>
      <c r="LL262" s="1570"/>
      <c r="LM262" s="1570"/>
      <c r="LN262" s="1570"/>
      <c r="LO262" s="1570"/>
      <c r="LP262" s="1570"/>
      <c r="LQ262" s="1570"/>
      <c r="LR262" s="1570"/>
      <c r="LS262" s="1570"/>
      <c r="LT262" s="1570"/>
      <c r="LU262" s="1570"/>
      <c r="LV262" s="1570"/>
      <c r="LW262" s="1570"/>
      <c r="LX262" s="1570"/>
      <c r="LY262" s="1570"/>
      <c r="LZ262" s="1570"/>
      <c r="MA262" s="1570"/>
      <c r="MB262" s="1570"/>
      <c r="MC262" s="1570"/>
      <c r="MD262" s="1570"/>
      <c r="ME262" s="1570"/>
      <c r="MF262" s="1570"/>
      <c r="MG262" s="1570"/>
      <c r="MH262" s="1570"/>
      <c r="MI262" s="1570"/>
      <c r="MJ262" s="1570"/>
      <c r="MK262" s="1570"/>
      <c r="ML262" s="1570"/>
      <c r="MM262" s="1570"/>
      <c r="MN262" s="1570"/>
      <c r="MO262" s="1570"/>
      <c r="MP262" s="1570"/>
      <c r="MQ262" s="1570"/>
      <c r="MR262" s="1570"/>
      <c r="MS262" s="1570"/>
      <c r="MT262" s="1570"/>
      <c r="MU262" s="1570"/>
      <c r="MV262" s="1570"/>
      <c r="MW262" s="1570"/>
      <c r="MX262" s="1570"/>
      <c r="MY262" s="1570"/>
      <c r="MZ262" s="1570"/>
      <c r="NA262" s="1570"/>
      <c r="NB262" s="1570"/>
      <c r="NC262" s="1570"/>
      <c r="ND262" s="1570"/>
      <c r="NE262" s="1570"/>
      <c r="NF262" s="1570"/>
      <c r="NG262" s="1570"/>
      <c r="NH262" s="1570"/>
      <c r="NI262" s="1570"/>
      <c r="NJ262" s="1570"/>
      <c r="NK262" s="1570"/>
      <c r="NL262" s="1570"/>
      <c r="NM262" s="1570"/>
      <c r="NN262" s="1570"/>
      <c r="NO262" s="1570"/>
      <c r="NP262" s="1570"/>
      <c r="NQ262" s="1570"/>
      <c r="NR262" s="1570"/>
      <c r="NS262" s="1570"/>
      <c r="NT262" s="1570"/>
      <c r="NU262" s="1570"/>
      <c r="NV262" s="1570"/>
    </row>
    <row r="263" spans="1:386" s="1573" customFormat="1">
      <c r="A263" s="1672">
        <v>10</v>
      </c>
      <c r="B263" s="1769" t="s">
        <v>65</v>
      </c>
      <c r="C263" s="1746"/>
      <c r="D263" s="1721"/>
      <c r="E263" s="1747">
        <f>SUM(E264:E282)</f>
        <v>69229.038</v>
      </c>
      <c r="F263" s="1747">
        <f>SUM(F264:F282)</f>
        <v>0</v>
      </c>
      <c r="G263" s="1747"/>
      <c r="H263" s="1747">
        <f>SUM(H264:H282)</f>
        <v>0</v>
      </c>
      <c r="I263" s="1747">
        <f>SUM(I264:I282)</f>
        <v>0</v>
      </c>
      <c r="J263" s="1747">
        <f>SUM(J264:J282)</f>
        <v>51883.004000000001</v>
      </c>
      <c r="K263" s="1747"/>
      <c r="L263" s="1747">
        <f t="shared" ref="L263:T263" si="121">SUM(L264:L282)</f>
        <v>0</v>
      </c>
      <c r="M263" s="1747">
        <f t="shared" si="121"/>
        <v>63300</v>
      </c>
      <c r="N263" s="1747">
        <f t="shared" si="121"/>
        <v>0</v>
      </c>
      <c r="O263" s="1747">
        <f t="shared" si="121"/>
        <v>55300</v>
      </c>
      <c r="P263" s="1747">
        <f t="shared" si="121"/>
        <v>8000</v>
      </c>
      <c r="Q263" s="1747">
        <f t="shared" si="121"/>
        <v>39675</v>
      </c>
      <c r="R263" s="1747">
        <f t="shared" si="121"/>
        <v>0</v>
      </c>
      <c r="S263" s="1747">
        <f t="shared" si="121"/>
        <v>35154</v>
      </c>
      <c r="T263" s="1747">
        <f t="shared" si="121"/>
        <v>4521</v>
      </c>
      <c r="U263" s="1746"/>
      <c r="V263" s="1689">
        <f t="shared" si="105"/>
        <v>17346.034</v>
      </c>
      <c r="W263" s="1635">
        <f>SUM(W264:W282)</f>
        <v>5</v>
      </c>
      <c r="X263" s="1635">
        <f>SUM(X264:X282)</f>
        <v>0</v>
      </c>
      <c r="Y263" s="1994">
        <f>W263+X263</f>
        <v>5</v>
      </c>
      <c r="Z263" s="1635">
        <f>SUM(Z264:Z282)</f>
        <v>5</v>
      </c>
      <c r="AA263" s="1635">
        <f>SUM(AA264:AA282)</f>
        <v>0</v>
      </c>
      <c r="AB263" s="1635">
        <f>SUM(AB264:AB282)</f>
        <v>0</v>
      </c>
      <c r="AC263" s="1635">
        <f>SUM(AC264:AC282)</f>
        <v>0</v>
      </c>
      <c r="AD263" s="1989">
        <f>Z263+AB263</f>
        <v>5</v>
      </c>
      <c r="AE263" s="1988">
        <f>AD263/Y263</f>
        <v>1</v>
      </c>
      <c r="AF263" s="1635">
        <f t="shared" ref="AF263:AM263" si="122">SUM(AF264:AF282)</f>
        <v>8</v>
      </c>
      <c r="AG263" s="1635">
        <f t="shared" si="122"/>
        <v>63129.584999999999</v>
      </c>
      <c r="AH263" s="1635">
        <f t="shared" si="122"/>
        <v>6</v>
      </c>
      <c r="AI263" s="1635">
        <f t="shared" si="122"/>
        <v>49289.489000000001</v>
      </c>
      <c r="AJ263" s="1635">
        <f t="shared" si="122"/>
        <v>3</v>
      </c>
      <c r="AK263" s="1635">
        <f t="shared" si="122"/>
        <v>6099.4530000000004</v>
      </c>
      <c r="AL263" s="1635">
        <f t="shared" si="122"/>
        <v>2</v>
      </c>
      <c r="AM263" s="1635">
        <f t="shared" si="122"/>
        <v>2593.5150000000003</v>
      </c>
      <c r="AN263" s="1549"/>
      <c r="AO263" s="1549"/>
      <c r="AP263" s="1549"/>
      <c r="AQ263" s="1549"/>
      <c r="AR263" s="1549"/>
      <c r="AS263" s="1549"/>
      <c r="AT263" s="1549"/>
      <c r="AU263" s="1549"/>
      <c r="AV263" s="1549"/>
      <c r="AW263" s="1549"/>
      <c r="AX263" s="1549"/>
      <c r="AY263" s="1549"/>
      <c r="AZ263" s="1549"/>
      <c r="BA263" s="1549"/>
      <c r="BB263" s="1549"/>
      <c r="BC263" s="1549"/>
      <c r="BD263" s="1549"/>
      <c r="BE263" s="1549"/>
      <c r="BF263" s="1549"/>
      <c r="BG263" s="1549"/>
      <c r="BH263" s="1549"/>
      <c r="BI263" s="1549"/>
      <c r="BJ263" s="1549"/>
      <c r="BK263" s="1549"/>
      <c r="BL263" s="1549"/>
      <c r="BM263" s="1549"/>
      <c r="BN263" s="1549"/>
      <c r="BO263" s="1549"/>
      <c r="BP263" s="1549"/>
      <c r="BQ263" s="1549"/>
      <c r="BR263" s="1549"/>
      <c r="BS263" s="1549"/>
      <c r="BT263" s="1549"/>
      <c r="BU263" s="1549"/>
      <c r="BV263" s="1549"/>
      <c r="BW263" s="1549"/>
      <c r="BX263" s="1549"/>
      <c r="BY263" s="1549"/>
      <c r="BZ263" s="1549"/>
      <c r="CA263" s="1549"/>
      <c r="CB263" s="1549"/>
      <c r="CC263" s="1549"/>
      <c r="CD263" s="1549"/>
      <c r="CE263" s="1549"/>
      <c r="CF263" s="1549"/>
      <c r="CG263" s="1549"/>
      <c r="CH263" s="1549"/>
      <c r="CI263" s="1549"/>
      <c r="CJ263" s="1549"/>
      <c r="CK263" s="1549"/>
      <c r="CL263" s="1549"/>
      <c r="CM263" s="1549"/>
      <c r="CN263" s="1549"/>
      <c r="CO263" s="1549"/>
      <c r="CP263" s="1549"/>
      <c r="CQ263" s="1549"/>
      <c r="CR263" s="1549"/>
      <c r="CS263" s="1549"/>
      <c r="CT263" s="1549"/>
      <c r="CU263" s="1549"/>
      <c r="CV263" s="1549"/>
      <c r="CW263" s="1549"/>
      <c r="CX263" s="1549"/>
      <c r="CY263" s="1549"/>
      <c r="CZ263" s="1549"/>
      <c r="DA263" s="1549"/>
      <c r="DB263" s="1549"/>
      <c r="DC263" s="1549"/>
      <c r="DD263" s="1549"/>
      <c r="DE263" s="1549"/>
      <c r="DF263" s="1549"/>
      <c r="DG263" s="1549"/>
      <c r="DH263" s="1549"/>
      <c r="DI263" s="1549"/>
      <c r="DJ263" s="1549"/>
      <c r="DK263" s="1549"/>
      <c r="DL263" s="1549"/>
      <c r="DM263" s="1549"/>
      <c r="DN263" s="1549"/>
      <c r="DO263" s="1549"/>
      <c r="DP263" s="1549"/>
      <c r="DQ263" s="1549"/>
      <c r="DR263" s="1549"/>
      <c r="DS263" s="1549"/>
      <c r="DT263" s="1549"/>
      <c r="DU263" s="1549"/>
      <c r="DV263" s="1549"/>
      <c r="DW263" s="1549"/>
      <c r="DX263" s="1549"/>
      <c r="DY263" s="1549"/>
      <c r="DZ263" s="1549"/>
      <c r="EA263" s="1549"/>
      <c r="EB263" s="1549"/>
      <c r="EC263" s="1549"/>
      <c r="ED263" s="1549"/>
      <c r="EE263" s="1549"/>
      <c r="EF263" s="1549"/>
      <c r="EG263" s="1549"/>
      <c r="EH263" s="1549"/>
      <c r="EI263" s="1549"/>
      <c r="EJ263" s="1549"/>
      <c r="EK263" s="1549"/>
      <c r="EL263" s="1549"/>
      <c r="EM263" s="1549"/>
      <c r="EN263" s="1549"/>
      <c r="EO263" s="1549"/>
      <c r="EP263" s="1549"/>
      <c r="EQ263" s="1549"/>
      <c r="ER263" s="1549"/>
      <c r="ES263" s="1549"/>
      <c r="ET263" s="1549"/>
      <c r="EU263" s="1549"/>
      <c r="EV263" s="1549"/>
      <c r="EW263" s="1549"/>
      <c r="EX263" s="1549"/>
      <c r="EY263" s="1549"/>
      <c r="EZ263" s="1549"/>
      <c r="FA263" s="1603"/>
      <c r="FB263" s="329"/>
      <c r="FC263" s="329"/>
      <c r="FD263" s="329"/>
      <c r="FE263" s="329"/>
      <c r="FF263" s="329"/>
      <c r="FG263" s="329"/>
      <c r="FH263" s="329"/>
      <c r="FI263" s="329"/>
      <c r="FJ263" s="329"/>
      <c r="FK263" s="329"/>
      <c r="FL263" s="329"/>
      <c r="FM263" s="329"/>
      <c r="FN263" s="329"/>
      <c r="FO263" s="329"/>
      <c r="FP263" s="329"/>
      <c r="FQ263" s="329"/>
      <c r="FR263" s="329"/>
      <c r="FS263" s="329"/>
      <c r="FT263" s="329"/>
      <c r="FU263" s="329"/>
      <c r="FV263" s="329"/>
      <c r="FW263" s="329"/>
      <c r="FX263" s="329"/>
      <c r="FY263" s="329"/>
      <c r="FZ263" s="329"/>
      <c r="GA263" s="329"/>
      <c r="GB263" s="329"/>
      <c r="GC263" s="329"/>
      <c r="GD263" s="329"/>
      <c r="GE263" s="329"/>
      <c r="GF263" s="329"/>
      <c r="GG263" s="329"/>
      <c r="GH263" s="329"/>
      <c r="GI263" s="329"/>
      <c r="GJ263" s="329"/>
      <c r="GK263" s="329"/>
      <c r="GL263" s="329"/>
      <c r="GM263" s="329"/>
      <c r="GN263" s="329"/>
      <c r="GO263" s="329"/>
      <c r="GP263" s="329"/>
      <c r="GQ263" s="329"/>
      <c r="GR263" s="329"/>
      <c r="GS263" s="329"/>
      <c r="GT263" s="329"/>
      <c r="GU263" s="329"/>
      <c r="GV263" s="329"/>
      <c r="GW263" s="329"/>
      <c r="GX263" s="329"/>
      <c r="GY263" s="329"/>
      <c r="GZ263" s="329"/>
      <c r="HA263" s="329"/>
      <c r="HB263" s="329"/>
      <c r="HC263" s="329"/>
      <c r="HD263" s="329"/>
      <c r="HE263" s="329"/>
      <c r="HF263" s="329"/>
      <c r="HG263" s="329"/>
      <c r="HH263" s="329"/>
      <c r="HI263" s="329"/>
      <c r="HJ263" s="329"/>
      <c r="HK263" s="329"/>
      <c r="HL263" s="329"/>
      <c r="HM263" s="329"/>
      <c r="HN263" s="329"/>
      <c r="HO263" s="329"/>
      <c r="HP263" s="329"/>
      <c r="HQ263" s="329"/>
      <c r="HR263" s="329"/>
      <c r="HS263" s="329"/>
      <c r="HT263" s="329"/>
      <c r="HU263" s="329"/>
      <c r="HV263" s="329"/>
      <c r="HW263" s="329"/>
      <c r="HX263" s="329"/>
      <c r="HY263" s="329"/>
      <c r="HZ263" s="329"/>
      <c r="IA263" s="329"/>
      <c r="IB263" s="329"/>
      <c r="IC263" s="329"/>
      <c r="ID263" s="329"/>
      <c r="IE263" s="329"/>
      <c r="IF263" s="329"/>
      <c r="IG263" s="329"/>
      <c r="IH263" s="329"/>
      <c r="II263" s="329"/>
      <c r="IJ263" s="329"/>
      <c r="IK263" s="329"/>
      <c r="IL263" s="329"/>
      <c r="IM263" s="329"/>
      <c r="IN263" s="329"/>
      <c r="IO263" s="329"/>
      <c r="IP263" s="329"/>
      <c r="IQ263" s="329"/>
      <c r="IR263" s="329"/>
      <c r="IS263" s="329"/>
      <c r="IT263" s="329"/>
      <c r="IU263" s="329"/>
      <c r="IV263" s="329"/>
      <c r="IW263" s="329"/>
      <c r="IX263" s="329"/>
      <c r="IY263" s="329"/>
      <c r="IZ263" s="329"/>
      <c r="JA263" s="329"/>
      <c r="JB263" s="329"/>
      <c r="JC263" s="329"/>
      <c r="JD263" s="329"/>
      <c r="JE263" s="329"/>
      <c r="JF263" s="329"/>
      <c r="JG263" s="329"/>
      <c r="JH263" s="329"/>
      <c r="JI263" s="329"/>
      <c r="JJ263" s="329"/>
      <c r="JK263" s="329"/>
      <c r="JL263" s="329"/>
      <c r="JM263" s="329"/>
      <c r="JN263" s="329"/>
      <c r="JO263" s="329"/>
      <c r="JP263" s="329"/>
      <c r="JQ263" s="329"/>
      <c r="JR263" s="329"/>
      <c r="JS263" s="329"/>
      <c r="JT263" s="329"/>
      <c r="JU263" s="329"/>
      <c r="JV263" s="329"/>
      <c r="JW263" s="329"/>
      <c r="JX263" s="329"/>
      <c r="JY263" s="329"/>
      <c r="JZ263" s="329"/>
      <c r="KA263" s="329"/>
      <c r="KB263" s="329"/>
      <c r="KC263" s="329"/>
      <c r="KD263" s="329"/>
      <c r="KE263" s="329"/>
      <c r="KF263" s="329"/>
      <c r="KG263" s="329"/>
      <c r="KH263" s="329"/>
      <c r="KI263" s="329"/>
      <c r="KJ263" s="329"/>
      <c r="KK263" s="329"/>
      <c r="KL263" s="329"/>
      <c r="KM263" s="329"/>
      <c r="KN263" s="329"/>
      <c r="KO263" s="329"/>
      <c r="KP263" s="329"/>
      <c r="KQ263" s="329"/>
      <c r="KR263" s="329"/>
      <c r="KS263" s="329"/>
      <c r="KT263" s="329"/>
      <c r="KU263" s="329"/>
      <c r="KV263" s="329"/>
      <c r="KW263" s="329"/>
      <c r="KX263" s="329"/>
      <c r="KY263" s="329"/>
      <c r="KZ263" s="329"/>
      <c r="LA263" s="329"/>
      <c r="LB263" s="329"/>
      <c r="LC263" s="329"/>
      <c r="LD263" s="329"/>
      <c r="LE263" s="329"/>
      <c r="LF263" s="329"/>
      <c r="LG263" s="329"/>
      <c r="LH263" s="329"/>
      <c r="LI263" s="329"/>
      <c r="LJ263" s="329"/>
      <c r="LK263" s="329"/>
      <c r="LL263" s="329"/>
      <c r="LM263" s="329"/>
      <c r="LN263" s="329"/>
      <c r="LO263" s="329"/>
      <c r="LP263" s="329"/>
      <c r="LQ263" s="329"/>
      <c r="LR263" s="329"/>
      <c r="LS263" s="329"/>
      <c r="LT263" s="329"/>
      <c r="LU263" s="329"/>
      <c r="LV263" s="329"/>
      <c r="LW263" s="329"/>
      <c r="LX263" s="329"/>
      <c r="LY263" s="329"/>
      <c r="LZ263" s="329"/>
      <c r="MA263" s="329"/>
      <c r="MB263" s="329"/>
      <c r="MC263" s="329"/>
      <c r="MD263" s="329"/>
      <c r="ME263" s="329"/>
      <c r="MF263" s="329"/>
      <c r="MG263" s="329"/>
      <c r="MH263" s="329"/>
      <c r="MI263" s="329"/>
      <c r="MJ263" s="329"/>
      <c r="MK263" s="329"/>
      <c r="ML263" s="329"/>
      <c r="MM263" s="329"/>
      <c r="MN263" s="329"/>
      <c r="MO263" s="329"/>
      <c r="MP263" s="329"/>
      <c r="MQ263" s="329"/>
      <c r="MR263" s="329"/>
      <c r="MS263" s="329"/>
      <c r="MT263" s="329"/>
      <c r="MU263" s="329"/>
      <c r="MV263" s="329"/>
      <c r="MW263" s="329"/>
      <c r="MX263" s="329"/>
      <c r="MY263" s="329"/>
      <c r="MZ263" s="329"/>
      <c r="NA263" s="329"/>
      <c r="NB263" s="329"/>
      <c r="NC263" s="329"/>
      <c r="ND263" s="329"/>
      <c r="NE263" s="329"/>
      <c r="NF263" s="329"/>
      <c r="NG263" s="329"/>
      <c r="NH263" s="329"/>
      <c r="NI263" s="329"/>
      <c r="NJ263" s="329"/>
      <c r="NK263" s="329"/>
      <c r="NL263" s="329"/>
      <c r="NM263" s="329"/>
      <c r="NN263" s="329"/>
      <c r="NO263" s="329"/>
      <c r="NP263" s="329"/>
      <c r="NQ263" s="329"/>
      <c r="NR263" s="329"/>
      <c r="NS263" s="329"/>
      <c r="NT263" s="329"/>
      <c r="NU263" s="329"/>
      <c r="NV263" s="329"/>
    </row>
    <row r="264" spans="1:386" s="39" customFormat="1" ht="27.6">
      <c r="A264" s="1784"/>
      <c r="B264" s="1723" t="s">
        <v>81</v>
      </c>
      <c r="C264" s="1855"/>
      <c r="D264" s="1725"/>
      <c r="E264" s="1750"/>
      <c r="F264" s="1753"/>
      <c r="G264" s="1750"/>
      <c r="H264" s="1753"/>
      <c r="I264" s="1892"/>
      <c r="J264" s="1750"/>
      <c r="K264" s="1750"/>
      <c r="L264" s="1753"/>
      <c r="M264" s="1750"/>
      <c r="N264" s="1750"/>
      <c r="O264" s="1750"/>
      <c r="P264" s="1750"/>
      <c r="Q264" s="1893"/>
      <c r="R264" s="1893"/>
      <c r="S264" s="1893"/>
      <c r="T264" s="1893"/>
      <c r="U264" s="1749"/>
      <c r="V264" s="1689">
        <f t="shared" si="105"/>
        <v>0</v>
      </c>
      <c r="W264" s="1635"/>
      <c r="X264" s="1636"/>
      <c r="Y264" s="1994"/>
      <c r="Z264" s="1635"/>
      <c r="AA264" s="1636"/>
      <c r="AB264" s="1637"/>
      <c r="AC264" s="1637"/>
      <c r="AD264" s="1994"/>
      <c r="AE264" s="1990"/>
      <c r="AF264" s="1637"/>
      <c r="AG264" s="1543"/>
      <c r="AH264" s="1637"/>
      <c r="AI264" s="1637"/>
      <c r="AJ264" s="1637"/>
      <c r="AK264" s="1637"/>
      <c r="AL264" s="1637"/>
      <c r="AM264" s="1637"/>
      <c r="AN264" s="1549"/>
      <c r="AO264" s="1549"/>
      <c r="AP264" s="1549"/>
      <c r="AQ264" s="1549"/>
      <c r="AR264" s="1549"/>
      <c r="AS264" s="1549"/>
      <c r="AT264" s="1549"/>
      <c r="AU264" s="1549"/>
      <c r="AV264" s="1549"/>
      <c r="AW264" s="1549"/>
      <c r="AX264" s="1549"/>
      <c r="AY264" s="1549"/>
      <c r="AZ264" s="1549"/>
      <c r="BA264" s="1549"/>
      <c r="BB264" s="1549"/>
      <c r="BC264" s="1549"/>
      <c r="BD264" s="1549"/>
      <c r="BE264" s="1549"/>
      <c r="BF264" s="1549"/>
      <c r="BG264" s="1549"/>
      <c r="BH264" s="1549"/>
      <c r="BI264" s="1549"/>
      <c r="BJ264" s="1549"/>
      <c r="BK264" s="1549"/>
      <c r="BL264" s="1549"/>
      <c r="BM264" s="1549"/>
      <c r="BN264" s="1549"/>
      <c r="BO264" s="1549"/>
      <c r="BP264" s="1549"/>
      <c r="BQ264" s="1549"/>
      <c r="BR264" s="1549"/>
      <c r="BS264" s="1549"/>
      <c r="BT264" s="1549"/>
      <c r="BU264" s="1549"/>
      <c r="BV264" s="1549"/>
      <c r="BW264" s="1549"/>
      <c r="BX264" s="1549"/>
      <c r="BY264" s="1549"/>
      <c r="BZ264" s="1549"/>
      <c r="CA264" s="1549"/>
      <c r="CB264" s="1549"/>
      <c r="CC264" s="1549"/>
      <c r="CD264" s="1549"/>
      <c r="CE264" s="1549"/>
      <c r="CF264" s="1549"/>
      <c r="CG264" s="1549"/>
      <c r="CH264" s="1549"/>
      <c r="CI264" s="1549"/>
      <c r="CJ264" s="1549"/>
      <c r="CK264" s="1549"/>
      <c r="CL264" s="1549"/>
      <c r="CM264" s="1549"/>
      <c r="CN264" s="1549"/>
      <c r="CO264" s="1549"/>
      <c r="CP264" s="1549"/>
      <c r="CQ264" s="1549"/>
      <c r="CR264" s="1549"/>
      <c r="CS264" s="1549"/>
      <c r="CT264" s="1549"/>
      <c r="CU264" s="1549"/>
      <c r="CV264" s="1549"/>
      <c r="CW264" s="1549"/>
      <c r="CX264" s="1549"/>
      <c r="CY264" s="1549"/>
      <c r="CZ264" s="1549"/>
      <c r="DA264" s="1549"/>
      <c r="DB264" s="1549"/>
      <c r="DC264" s="1549"/>
      <c r="DD264" s="1549"/>
      <c r="DE264" s="1549"/>
      <c r="DF264" s="1549"/>
      <c r="DG264" s="1549"/>
      <c r="DH264" s="1549"/>
      <c r="DI264" s="1549"/>
      <c r="DJ264" s="1549"/>
      <c r="DK264" s="1549"/>
      <c r="DL264" s="1549"/>
      <c r="DM264" s="1549"/>
      <c r="DN264" s="1549"/>
      <c r="DO264" s="1549"/>
      <c r="DP264" s="1549"/>
      <c r="DQ264" s="1549"/>
      <c r="DR264" s="1549"/>
      <c r="DS264" s="1549"/>
      <c r="DT264" s="1549"/>
      <c r="DU264" s="1549"/>
      <c r="DV264" s="1549"/>
      <c r="DW264" s="1549"/>
      <c r="DX264" s="1549"/>
      <c r="DY264" s="1549"/>
      <c r="DZ264" s="1549"/>
      <c r="EA264" s="1549"/>
      <c r="EB264" s="1549"/>
      <c r="EC264" s="1549"/>
      <c r="ED264" s="1549"/>
      <c r="EE264" s="1549"/>
      <c r="EF264" s="1549"/>
      <c r="EG264" s="1549"/>
      <c r="EH264" s="1549"/>
      <c r="EI264" s="1549"/>
      <c r="EJ264" s="1549"/>
      <c r="EK264" s="1549"/>
      <c r="EL264" s="1549"/>
      <c r="EM264" s="1549"/>
      <c r="EN264" s="1549"/>
      <c r="EO264" s="1549"/>
      <c r="EP264" s="1549"/>
      <c r="EQ264" s="1549"/>
      <c r="ER264" s="1549"/>
      <c r="ES264" s="1549"/>
      <c r="ET264" s="1549"/>
      <c r="EU264" s="1549"/>
      <c r="EV264" s="1549"/>
      <c r="EW264" s="1549"/>
      <c r="EX264" s="1549"/>
      <c r="EY264" s="1549"/>
      <c r="EZ264" s="1549"/>
      <c r="FA264" s="1603"/>
      <c r="FB264" s="329"/>
      <c r="FC264" s="329"/>
      <c r="FD264" s="329"/>
      <c r="FE264" s="329"/>
      <c r="FF264" s="329"/>
      <c r="FG264" s="329"/>
      <c r="FH264" s="329"/>
      <c r="FI264" s="329"/>
      <c r="FJ264" s="329"/>
      <c r="FK264" s="329"/>
      <c r="FL264" s="329"/>
      <c r="FM264" s="329"/>
      <c r="FN264" s="329"/>
      <c r="FO264" s="329"/>
      <c r="FP264" s="329"/>
      <c r="FQ264" s="329"/>
      <c r="FR264" s="329"/>
      <c r="FS264" s="329"/>
      <c r="FT264" s="329"/>
      <c r="FU264" s="329"/>
      <c r="FV264" s="329"/>
      <c r="FW264" s="329"/>
      <c r="FX264" s="329"/>
      <c r="FY264" s="329"/>
      <c r="FZ264" s="329"/>
      <c r="GA264" s="329"/>
      <c r="GB264" s="329"/>
      <c r="GC264" s="329"/>
      <c r="GD264" s="329"/>
      <c r="GE264" s="329"/>
      <c r="GF264" s="329"/>
      <c r="GG264" s="329"/>
      <c r="GH264" s="329"/>
      <c r="GI264" s="329"/>
      <c r="GJ264" s="329"/>
      <c r="GK264" s="329"/>
      <c r="GL264" s="329"/>
      <c r="GM264" s="329"/>
      <c r="GN264" s="329"/>
      <c r="GO264" s="329"/>
      <c r="GP264" s="329"/>
      <c r="GQ264" s="329"/>
      <c r="GR264" s="329"/>
      <c r="GS264" s="329"/>
      <c r="GT264" s="329"/>
      <c r="GU264" s="329"/>
      <c r="GV264" s="329"/>
      <c r="GW264" s="329"/>
      <c r="GX264" s="329"/>
      <c r="GY264" s="329"/>
      <c r="GZ264" s="329"/>
      <c r="HA264" s="329"/>
      <c r="HB264" s="329"/>
      <c r="HC264" s="329"/>
      <c r="HD264" s="329"/>
      <c r="HE264" s="329"/>
      <c r="HF264" s="329"/>
      <c r="HG264" s="329"/>
      <c r="HH264" s="329"/>
      <c r="HI264" s="329"/>
      <c r="HJ264" s="329"/>
      <c r="HK264" s="329"/>
      <c r="HL264" s="329"/>
      <c r="HM264" s="329"/>
      <c r="HN264" s="329"/>
      <c r="HO264" s="329"/>
      <c r="HP264" s="329"/>
      <c r="HQ264" s="329"/>
      <c r="HR264" s="329"/>
      <c r="HS264" s="329"/>
      <c r="HT264" s="329"/>
      <c r="HU264" s="329"/>
      <c r="HV264" s="329"/>
      <c r="HW264" s="329"/>
      <c r="HX264" s="329"/>
      <c r="HY264" s="329"/>
      <c r="HZ264" s="329"/>
      <c r="IA264" s="329"/>
      <c r="IB264" s="329"/>
      <c r="IC264" s="329"/>
      <c r="ID264" s="329"/>
      <c r="IE264" s="329"/>
      <c r="IF264" s="329"/>
      <c r="IG264" s="329"/>
      <c r="IH264" s="329"/>
      <c r="II264" s="329"/>
      <c r="IJ264" s="329"/>
      <c r="IK264" s="329"/>
      <c r="IL264" s="329"/>
      <c r="IM264" s="329"/>
      <c r="IN264" s="329"/>
      <c r="IO264" s="329"/>
      <c r="IP264" s="329"/>
      <c r="IQ264" s="329"/>
      <c r="IR264" s="329"/>
      <c r="IS264" s="329"/>
      <c r="IT264" s="329"/>
      <c r="IU264" s="329"/>
      <c r="IV264" s="329"/>
      <c r="IW264" s="329"/>
      <c r="IX264" s="329"/>
      <c r="IY264" s="329"/>
      <c r="IZ264" s="329"/>
      <c r="JA264" s="329"/>
      <c r="JB264" s="329"/>
      <c r="JC264" s="329"/>
      <c r="JD264" s="329"/>
      <c r="JE264" s="329"/>
      <c r="JF264" s="329"/>
      <c r="JG264" s="329"/>
      <c r="JH264" s="329"/>
      <c r="JI264" s="329"/>
      <c r="JJ264" s="329"/>
      <c r="JK264" s="329"/>
      <c r="JL264" s="329"/>
      <c r="JM264" s="329"/>
      <c r="JN264" s="329"/>
      <c r="JO264" s="329"/>
      <c r="JP264" s="329"/>
      <c r="JQ264" s="329"/>
      <c r="JR264" s="329"/>
      <c r="JS264" s="329"/>
      <c r="JT264" s="329"/>
      <c r="JU264" s="329"/>
      <c r="JV264" s="329"/>
      <c r="JW264" s="329"/>
      <c r="JX264" s="329"/>
      <c r="JY264" s="329"/>
      <c r="JZ264" s="329"/>
      <c r="KA264" s="329"/>
      <c r="KB264" s="329"/>
      <c r="KC264" s="329"/>
      <c r="KD264" s="329"/>
      <c r="KE264" s="329"/>
      <c r="KF264" s="329"/>
      <c r="KG264" s="329"/>
      <c r="KH264" s="329"/>
      <c r="KI264" s="329"/>
      <c r="KJ264" s="329"/>
      <c r="KK264" s="329"/>
      <c r="KL264" s="329"/>
      <c r="KM264" s="329"/>
      <c r="KN264" s="329"/>
      <c r="KO264" s="329"/>
      <c r="KP264" s="329"/>
      <c r="KQ264" s="329"/>
      <c r="KR264" s="329"/>
      <c r="KS264" s="329"/>
      <c r="KT264" s="329"/>
      <c r="KU264" s="329"/>
      <c r="KV264" s="329"/>
      <c r="KW264" s="329"/>
      <c r="KX264" s="329"/>
      <c r="KY264" s="329"/>
      <c r="KZ264" s="329"/>
      <c r="LA264" s="329"/>
      <c r="LB264" s="329"/>
      <c r="LC264" s="329"/>
      <c r="LD264" s="329"/>
      <c r="LE264" s="329"/>
      <c r="LF264" s="329"/>
      <c r="LG264" s="329"/>
      <c r="LH264" s="329"/>
      <c r="LI264" s="329"/>
      <c r="LJ264" s="329"/>
      <c r="LK264" s="329"/>
      <c r="LL264" s="329"/>
      <c r="LM264" s="329"/>
      <c r="LN264" s="329"/>
      <c r="LO264" s="329"/>
      <c r="LP264" s="329"/>
      <c r="LQ264" s="329"/>
      <c r="LR264" s="329"/>
      <c r="LS264" s="329"/>
      <c r="LT264" s="329"/>
      <c r="LU264" s="329"/>
      <c r="LV264" s="329"/>
      <c r="LW264" s="329"/>
      <c r="LX264" s="329"/>
      <c r="LY264" s="329"/>
      <c r="LZ264" s="329"/>
      <c r="MA264" s="329"/>
      <c r="MB264" s="329"/>
      <c r="MC264" s="329"/>
      <c r="MD264" s="329"/>
      <c r="ME264" s="329"/>
      <c r="MF264" s="329"/>
      <c r="MG264" s="329"/>
      <c r="MH264" s="329"/>
      <c r="MI264" s="329"/>
      <c r="MJ264" s="329"/>
      <c r="MK264" s="329"/>
      <c r="ML264" s="329"/>
      <c r="MM264" s="329"/>
      <c r="MN264" s="329"/>
      <c r="MO264" s="329"/>
      <c r="MP264" s="329"/>
      <c r="MQ264" s="329"/>
      <c r="MR264" s="329"/>
      <c r="MS264" s="329"/>
      <c r="MT264" s="329"/>
      <c r="MU264" s="329"/>
      <c r="MV264" s="329"/>
      <c r="MW264" s="329"/>
      <c r="MX264" s="329"/>
      <c r="MY264" s="329"/>
      <c r="MZ264" s="329"/>
      <c r="NA264" s="329"/>
      <c r="NB264" s="329"/>
      <c r="NC264" s="329"/>
      <c r="ND264" s="329"/>
      <c r="NE264" s="329"/>
      <c r="NF264" s="329"/>
      <c r="NG264" s="329"/>
      <c r="NH264" s="329"/>
      <c r="NI264" s="329"/>
      <c r="NJ264" s="329"/>
      <c r="NK264" s="329"/>
      <c r="NL264" s="329"/>
      <c r="NM264" s="329"/>
      <c r="NN264" s="329"/>
      <c r="NO264" s="329"/>
      <c r="NP264" s="329"/>
      <c r="NQ264" s="329"/>
      <c r="NR264" s="329"/>
      <c r="NS264" s="329"/>
      <c r="NT264" s="329"/>
      <c r="NU264" s="329"/>
      <c r="NV264" s="329"/>
    </row>
    <row r="265" spans="1:386" ht="24" customHeight="1">
      <c r="A265" s="1881"/>
      <c r="B265" s="1676" t="s">
        <v>166</v>
      </c>
      <c r="C265" s="1682"/>
      <c r="D265" s="1682"/>
      <c r="E265" s="1684"/>
      <c r="F265" s="1617"/>
      <c r="G265" s="1795"/>
      <c r="H265" s="1774"/>
      <c r="I265" s="1797"/>
      <c r="J265" s="1795"/>
      <c r="K265" s="1795"/>
      <c r="L265" s="1796"/>
      <c r="M265" s="1776"/>
      <c r="N265" s="1795"/>
      <c r="O265" s="1795"/>
      <c r="P265" s="1795"/>
      <c r="Q265" s="1798"/>
      <c r="R265" s="1798"/>
      <c r="S265" s="1798"/>
      <c r="T265" s="1798"/>
      <c r="U265" s="1749"/>
      <c r="V265" s="1689">
        <f t="shared" si="105"/>
        <v>0</v>
      </c>
      <c r="W265" s="1647"/>
      <c r="X265" s="1648"/>
      <c r="Y265" s="1994"/>
      <c r="Z265" s="1647"/>
      <c r="AA265" s="1648"/>
      <c r="AB265" s="1649"/>
      <c r="AC265" s="1649"/>
      <c r="AD265" s="1994"/>
      <c r="AE265" s="1990"/>
      <c r="AF265" s="1646"/>
      <c r="AG265" s="1543">
        <f t="shared" ref="AG265:AG282" si="123">AF265*E265</f>
        <v>0</v>
      </c>
      <c r="AH265" s="1646"/>
      <c r="AI265" s="1543">
        <f t="shared" ref="AI265:AI282" si="124">AH265*J265</f>
        <v>0</v>
      </c>
      <c r="AJ265" s="1646"/>
      <c r="AK265" s="1543">
        <f t="shared" ref="AK265:AK282" si="125">AJ265*E265</f>
        <v>0</v>
      </c>
      <c r="AL265" s="1646"/>
      <c r="AM265" s="1543">
        <f t="shared" ref="AM265:AM282" si="126">AL265*J265</f>
        <v>0</v>
      </c>
    </row>
    <row r="266" spans="1:386" s="1558" customFormat="1" ht="41.4">
      <c r="A266" s="1882"/>
      <c r="B266" s="1705" t="s">
        <v>614</v>
      </c>
      <c r="C266" s="1690" t="s">
        <v>682</v>
      </c>
      <c r="D266" s="1690" t="s">
        <v>743</v>
      </c>
      <c r="E266" s="1692"/>
      <c r="F266" s="1691"/>
      <c r="G266" s="1789"/>
      <c r="H266" s="1760"/>
      <c r="I266" s="1806"/>
      <c r="J266" s="1789"/>
      <c r="K266" s="1789"/>
      <c r="L266" s="1761"/>
      <c r="M266" s="1772">
        <f>SUM(N266:P266)</f>
        <v>16503</v>
      </c>
      <c r="N266" s="1789"/>
      <c r="O266" s="1789">
        <v>13503</v>
      </c>
      <c r="P266" s="1789">
        <v>3000</v>
      </c>
      <c r="Q266" s="1789">
        <f>SUM(R266:T266)</f>
        <v>11517</v>
      </c>
      <c r="R266" s="1789"/>
      <c r="S266" s="1798">
        <v>9718</v>
      </c>
      <c r="T266" s="1798">
        <v>1799</v>
      </c>
      <c r="U266" s="1773"/>
      <c r="V266" s="1689">
        <f t="shared" si="105"/>
        <v>0</v>
      </c>
      <c r="W266" s="1647">
        <v>1</v>
      </c>
      <c r="X266" s="1648"/>
      <c r="Y266" s="1994"/>
      <c r="Z266" s="1647">
        <v>1</v>
      </c>
      <c r="AA266" s="1648"/>
      <c r="AB266" s="1649"/>
      <c r="AC266" s="1649"/>
      <c r="AD266" s="1994"/>
      <c r="AE266" s="1990"/>
      <c r="AF266" s="1646"/>
      <c r="AG266" s="1543">
        <f t="shared" si="123"/>
        <v>0</v>
      </c>
      <c r="AH266" s="1646"/>
      <c r="AI266" s="1543">
        <f t="shared" si="124"/>
        <v>0</v>
      </c>
      <c r="AJ266" s="1646"/>
      <c r="AK266" s="1543">
        <f t="shared" si="125"/>
        <v>0</v>
      </c>
      <c r="AL266" s="1646"/>
      <c r="AM266" s="1543">
        <f t="shared" si="126"/>
        <v>0</v>
      </c>
      <c r="AN266" s="1553"/>
      <c r="AO266" s="1553"/>
      <c r="AP266" s="1553"/>
      <c r="AQ266" s="1553"/>
      <c r="AR266" s="1553"/>
      <c r="AS266" s="1553"/>
      <c r="AT266" s="1553"/>
      <c r="AU266" s="1553"/>
      <c r="AV266" s="1553"/>
      <c r="AW266" s="1553"/>
      <c r="AX266" s="1553"/>
      <c r="AY266" s="1553"/>
      <c r="AZ266" s="1553"/>
      <c r="BA266" s="1553"/>
      <c r="BB266" s="1553"/>
      <c r="BC266" s="1553"/>
      <c r="BD266" s="1553"/>
      <c r="BE266" s="1553"/>
      <c r="BF266" s="1553"/>
      <c r="BG266" s="1553"/>
      <c r="BH266" s="1553"/>
      <c r="BI266" s="1553"/>
      <c r="BJ266" s="1553"/>
      <c r="BK266" s="1553"/>
      <c r="BL266" s="1553"/>
      <c r="BM266" s="1553"/>
      <c r="BN266" s="1553"/>
      <c r="BO266" s="1553"/>
      <c r="BP266" s="1553"/>
      <c r="BQ266" s="1553"/>
      <c r="BR266" s="1553"/>
      <c r="BS266" s="1553"/>
      <c r="BT266" s="1553"/>
      <c r="BU266" s="1553"/>
      <c r="BV266" s="1553"/>
      <c r="BW266" s="1553"/>
      <c r="BX266" s="1553"/>
      <c r="BY266" s="1553"/>
      <c r="BZ266" s="1553"/>
      <c r="CA266" s="1553"/>
      <c r="CB266" s="1553"/>
      <c r="CC266" s="1553"/>
      <c r="CD266" s="1553"/>
      <c r="CE266" s="1553"/>
      <c r="CF266" s="1553"/>
      <c r="CG266" s="1553"/>
      <c r="CH266" s="1553"/>
      <c r="CI266" s="1553"/>
      <c r="CJ266" s="1553"/>
      <c r="CK266" s="1553"/>
      <c r="CL266" s="1553"/>
      <c r="CM266" s="1553"/>
      <c r="CN266" s="1553"/>
      <c r="CO266" s="1553"/>
      <c r="CP266" s="1553"/>
      <c r="CQ266" s="1553"/>
      <c r="CR266" s="1553"/>
      <c r="CS266" s="1553"/>
      <c r="CT266" s="1553"/>
      <c r="CU266" s="1553"/>
      <c r="CV266" s="1553"/>
      <c r="CW266" s="1553"/>
      <c r="CX266" s="1553"/>
      <c r="CY266" s="1553"/>
      <c r="CZ266" s="1553"/>
      <c r="DA266" s="1553"/>
      <c r="DB266" s="1553"/>
      <c r="DC266" s="1553"/>
      <c r="DD266" s="1553"/>
      <c r="DE266" s="1553"/>
      <c r="DF266" s="1553"/>
      <c r="DG266" s="1553"/>
      <c r="DH266" s="1553"/>
      <c r="DI266" s="1553"/>
      <c r="DJ266" s="1553"/>
      <c r="DK266" s="1553"/>
      <c r="DL266" s="1553"/>
      <c r="DM266" s="1553"/>
      <c r="DN266" s="1553"/>
      <c r="DO266" s="1553"/>
      <c r="DP266" s="1553"/>
      <c r="DQ266" s="1553"/>
      <c r="DR266" s="1553"/>
      <c r="DS266" s="1553"/>
      <c r="DT266" s="1553"/>
      <c r="DU266" s="1553"/>
      <c r="DV266" s="1553"/>
      <c r="DW266" s="1553"/>
      <c r="DX266" s="1553"/>
      <c r="DY266" s="1553"/>
      <c r="DZ266" s="1553"/>
      <c r="EA266" s="1553"/>
      <c r="EB266" s="1553"/>
      <c r="EC266" s="1553"/>
      <c r="ED266" s="1553"/>
      <c r="EE266" s="1553"/>
      <c r="EF266" s="1553"/>
      <c r="EG266" s="1553"/>
      <c r="EH266" s="1553"/>
      <c r="EI266" s="1553"/>
      <c r="EJ266" s="1553"/>
      <c r="EK266" s="1553"/>
      <c r="EL266" s="1553"/>
      <c r="EM266" s="1553"/>
      <c r="EN266" s="1553"/>
      <c r="EO266" s="1553"/>
      <c r="EP266" s="1553"/>
      <c r="EQ266" s="1553"/>
      <c r="ER266" s="1553"/>
      <c r="ES266" s="1553"/>
      <c r="ET266" s="1553"/>
      <c r="EU266" s="1553"/>
      <c r="EV266" s="1553"/>
      <c r="EW266" s="1553"/>
      <c r="EX266" s="1553"/>
      <c r="EY266" s="1553"/>
      <c r="EZ266" s="1553"/>
      <c r="FA266" s="1602"/>
      <c r="FB266" s="1570"/>
      <c r="FC266" s="1570"/>
      <c r="FD266" s="1570"/>
      <c r="FE266" s="1570"/>
      <c r="FF266" s="1570"/>
      <c r="FG266" s="1570"/>
      <c r="FH266" s="1570"/>
      <c r="FI266" s="1570"/>
      <c r="FJ266" s="1570"/>
      <c r="FK266" s="1570"/>
      <c r="FL266" s="1570"/>
      <c r="FM266" s="1570"/>
      <c r="FN266" s="1570"/>
      <c r="FO266" s="1570"/>
      <c r="FP266" s="1570"/>
      <c r="FQ266" s="1570"/>
      <c r="FR266" s="1570"/>
      <c r="FS266" s="1570"/>
      <c r="FT266" s="1570"/>
      <c r="FU266" s="1570"/>
      <c r="FV266" s="1570"/>
      <c r="FW266" s="1570"/>
      <c r="FX266" s="1570"/>
      <c r="FY266" s="1570"/>
      <c r="FZ266" s="1570"/>
      <c r="GA266" s="1570"/>
      <c r="GB266" s="1570"/>
      <c r="GC266" s="1570"/>
      <c r="GD266" s="1570"/>
      <c r="GE266" s="1570"/>
      <c r="GF266" s="1570"/>
      <c r="GG266" s="1570"/>
      <c r="GH266" s="1570"/>
      <c r="GI266" s="1570"/>
      <c r="GJ266" s="1570"/>
      <c r="GK266" s="1570"/>
      <c r="GL266" s="1570"/>
      <c r="GM266" s="1570"/>
      <c r="GN266" s="1570"/>
      <c r="GO266" s="1570"/>
      <c r="GP266" s="1570"/>
      <c r="GQ266" s="1570"/>
      <c r="GR266" s="1570"/>
      <c r="GS266" s="1570"/>
      <c r="GT266" s="1570"/>
      <c r="GU266" s="1570"/>
      <c r="GV266" s="1570"/>
      <c r="GW266" s="1570"/>
      <c r="GX266" s="1570"/>
      <c r="GY266" s="1570"/>
      <c r="GZ266" s="1570"/>
      <c r="HA266" s="1570"/>
      <c r="HB266" s="1570"/>
      <c r="HC266" s="1570"/>
      <c r="HD266" s="1570"/>
      <c r="HE266" s="1570"/>
      <c r="HF266" s="1570"/>
      <c r="HG266" s="1570"/>
      <c r="HH266" s="1570"/>
      <c r="HI266" s="1570"/>
      <c r="HJ266" s="1570"/>
      <c r="HK266" s="1570"/>
      <c r="HL266" s="1570"/>
      <c r="HM266" s="1570"/>
      <c r="HN266" s="1570"/>
      <c r="HO266" s="1570"/>
      <c r="HP266" s="1570"/>
      <c r="HQ266" s="1570"/>
      <c r="HR266" s="1570"/>
      <c r="HS266" s="1570"/>
      <c r="HT266" s="1570"/>
      <c r="HU266" s="1570"/>
      <c r="HV266" s="1570"/>
      <c r="HW266" s="1570"/>
      <c r="HX266" s="1570"/>
      <c r="HY266" s="1570"/>
      <c r="HZ266" s="1570"/>
      <c r="IA266" s="1570"/>
      <c r="IB266" s="1570"/>
      <c r="IC266" s="1570"/>
      <c r="ID266" s="1570"/>
      <c r="IE266" s="1570"/>
      <c r="IF266" s="1570"/>
      <c r="IG266" s="1570"/>
      <c r="IH266" s="1570"/>
      <c r="II266" s="1570"/>
      <c r="IJ266" s="1570"/>
      <c r="IK266" s="1570"/>
      <c r="IL266" s="1570"/>
      <c r="IM266" s="1570"/>
      <c r="IN266" s="1570"/>
      <c r="IO266" s="1570"/>
      <c r="IP266" s="1570"/>
      <c r="IQ266" s="1570"/>
      <c r="IR266" s="1570"/>
      <c r="IS266" s="1570"/>
      <c r="IT266" s="1570"/>
      <c r="IU266" s="1570"/>
      <c r="IV266" s="1570"/>
      <c r="IW266" s="1570"/>
      <c r="IX266" s="1570"/>
      <c r="IY266" s="1570"/>
      <c r="IZ266" s="1570"/>
      <c r="JA266" s="1570"/>
      <c r="JB266" s="1570"/>
      <c r="JC266" s="1570"/>
      <c r="JD266" s="1570"/>
      <c r="JE266" s="1570"/>
      <c r="JF266" s="1570"/>
      <c r="JG266" s="1570"/>
      <c r="JH266" s="1570"/>
      <c r="JI266" s="1570"/>
      <c r="JJ266" s="1570"/>
      <c r="JK266" s="1570"/>
      <c r="JL266" s="1570"/>
      <c r="JM266" s="1570"/>
      <c r="JN266" s="1570"/>
      <c r="JO266" s="1570"/>
      <c r="JP266" s="1570"/>
      <c r="JQ266" s="1570"/>
      <c r="JR266" s="1570"/>
      <c r="JS266" s="1570"/>
      <c r="JT266" s="1570"/>
      <c r="JU266" s="1570"/>
      <c r="JV266" s="1570"/>
      <c r="JW266" s="1570"/>
      <c r="JX266" s="1570"/>
      <c r="JY266" s="1570"/>
      <c r="JZ266" s="1570"/>
      <c r="KA266" s="1570"/>
      <c r="KB266" s="1570"/>
      <c r="KC266" s="1570"/>
      <c r="KD266" s="1570"/>
      <c r="KE266" s="1570"/>
      <c r="KF266" s="1570"/>
      <c r="KG266" s="1570"/>
      <c r="KH266" s="1570"/>
      <c r="KI266" s="1570"/>
      <c r="KJ266" s="1570"/>
      <c r="KK266" s="1570"/>
      <c r="KL266" s="1570"/>
      <c r="KM266" s="1570"/>
      <c r="KN266" s="1570"/>
      <c r="KO266" s="1570"/>
      <c r="KP266" s="1570"/>
      <c r="KQ266" s="1570"/>
      <c r="KR266" s="1570"/>
      <c r="KS266" s="1570"/>
      <c r="KT266" s="1570"/>
      <c r="KU266" s="1570"/>
      <c r="KV266" s="1570"/>
      <c r="KW266" s="1570"/>
      <c r="KX266" s="1570"/>
      <c r="KY266" s="1570"/>
      <c r="KZ266" s="1570"/>
      <c r="LA266" s="1570"/>
      <c r="LB266" s="1570"/>
      <c r="LC266" s="1570"/>
      <c r="LD266" s="1570"/>
      <c r="LE266" s="1570"/>
      <c r="LF266" s="1570"/>
      <c r="LG266" s="1570"/>
      <c r="LH266" s="1570"/>
      <c r="LI266" s="1570"/>
      <c r="LJ266" s="1570"/>
      <c r="LK266" s="1570"/>
      <c r="LL266" s="1570"/>
      <c r="LM266" s="1570"/>
      <c r="LN266" s="1570"/>
      <c r="LO266" s="1570"/>
      <c r="LP266" s="1570"/>
      <c r="LQ266" s="1570"/>
      <c r="LR266" s="1570"/>
      <c r="LS266" s="1570"/>
      <c r="LT266" s="1570"/>
      <c r="LU266" s="1570"/>
      <c r="LV266" s="1570"/>
      <c r="LW266" s="1570"/>
      <c r="LX266" s="1570"/>
      <c r="LY266" s="1570"/>
      <c r="LZ266" s="1570"/>
      <c r="MA266" s="1570"/>
      <c r="MB266" s="1570"/>
      <c r="MC266" s="1570"/>
      <c r="MD266" s="1570"/>
      <c r="ME266" s="1570"/>
      <c r="MF266" s="1570"/>
      <c r="MG266" s="1570"/>
      <c r="MH266" s="1570"/>
      <c r="MI266" s="1570"/>
      <c r="MJ266" s="1570"/>
      <c r="MK266" s="1570"/>
      <c r="ML266" s="1570"/>
      <c r="MM266" s="1570"/>
      <c r="MN266" s="1570"/>
      <c r="MO266" s="1570"/>
      <c r="MP266" s="1570"/>
      <c r="MQ266" s="1570"/>
      <c r="MR266" s="1570"/>
      <c r="MS266" s="1570"/>
      <c r="MT266" s="1570"/>
      <c r="MU266" s="1570"/>
      <c r="MV266" s="1570"/>
      <c r="MW266" s="1570"/>
      <c r="MX266" s="1570"/>
      <c r="MY266" s="1570"/>
      <c r="MZ266" s="1570"/>
      <c r="NA266" s="1570"/>
      <c r="NB266" s="1570"/>
      <c r="NC266" s="1570"/>
      <c r="ND266" s="1570"/>
      <c r="NE266" s="1570"/>
      <c r="NF266" s="1570"/>
      <c r="NG266" s="1570"/>
      <c r="NH266" s="1570"/>
      <c r="NI266" s="1570"/>
      <c r="NJ266" s="1570"/>
      <c r="NK266" s="1570"/>
      <c r="NL266" s="1570"/>
      <c r="NM266" s="1570"/>
      <c r="NN266" s="1570"/>
      <c r="NO266" s="1570"/>
      <c r="NP266" s="1570"/>
      <c r="NQ266" s="1570"/>
      <c r="NR266" s="1570"/>
      <c r="NS266" s="1570"/>
      <c r="NT266" s="1570"/>
      <c r="NU266" s="1570"/>
      <c r="NV266" s="1570"/>
    </row>
    <row r="267" spans="1:386" ht="78" customHeight="1">
      <c r="A267" s="1881"/>
      <c r="B267" s="1903" t="s">
        <v>681</v>
      </c>
      <c r="C267" s="1682"/>
      <c r="D267" s="1682"/>
      <c r="E267" s="1684">
        <v>12950.478999999999</v>
      </c>
      <c r="F267" s="1617" t="s">
        <v>1024</v>
      </c>
      <c r="G267" s="1795">
        <v>360</v>
      </c>
      <c r="H267" s="1774"/>
      <c r="I267" s="1778" t="s">
        <v>744</v>
      </c>
      <c r="J267" s="1795">
        <v>12666</v>
      </c>
      <c r="K267" s="1795">
        <v>360</v>
      </c>
      <c r="L267" s="1774" t="s">
        <v>677</v>
      </c>
      <c r="M267" s="1776"/>
      <c r="N267" s="1795"/>
      <c r="O267" s="1795"/>
      <c r="P267" s="1795"/>
      <c r="Q267" s="1798"/>
      <c r="R267" s="1798"/>
      <c r="S267" s="1798"/>
      <c r="T267" s="1798"/>
      <c r="U267" s="1749"/>
      <c r="V267" s="1689">
        <f t="shared" si="105"/>
        <v>284.47899999999936</v>
      </c>
      <c r="W267" s="1647"/>
      <c r="X267" s="1648"/>
      <c r="Y267" s="1994"/>
      <c r="Z267" s="1647"/>
      <c r="AA267" s="1648"/>
      <c r="AB267" s="1649"/>
      <c r="AC267" s="1649"/>
      <c r="AD267" s="1994"/>
      <c r="AE267" s="1990"/>
      <c r="AF267" s="1646">
        <v>1</v>
      </c>
      <c r="AG267" s="1543">
        <f t="shared" si="123"/>
        <v>12950.478999999999</v>
      </c>
      <c r="AH267" s="1634">
        <v>1</v>
      </c>
      <c r="AI267" s="1543">
        <f t="shared" si="124"/>
        <v>12666</v>
      </c>
      <c r="AJ267" s="1646"/>
      <c r="AK267" s="1543">
        <f t="shared" si="125"/>
        <v>0</v>
      </c>
      <c r="AL267" s="1646"/>
      <c r="AM267" s="1543">
        <f t="shared" si="126"/>
        <v>0</v>
      </c>
    </row>
    <row r="268" spans="1:386" s="1558" customFormat="1" ht="75" customHeight="1">
      <c r="A268" s="1882"/>
      <c r="B268" s="1705" t="s">
        <v>615</v>
      </c>
      <c r="C268" s="1690" t="s">
        <v>682</v>
      </c>
      <c r="D268" s="1690" t="s">
        <v>1032</v>
      </c>
      <c r="E268" s="1692"/>
      <c r="F268" s="1691"/>
      <c r="G268" s="1789"/>
      <c r="H268" s="2006" t="s">
        <v>910</v>
      </c>
      <c r="I268" s="1806"/>
      <c r="J268" s="1789"/>
      <c r="K268" s="1789"/>
      <c r="L268" s="1761"/>
      <c r="M268" s="1772">
        <f>SUM(N268:P268)</f>
        <v>16331</v>
      </c>
      <c r="N268" s="1789"/>
      <c r="O268" s="1789">
        <v>13331</v>
      </c>
      <c r="P268" s="1789">
        <v>3000</v>
      </c>
      <c r="Q268" s="1789">
        <f>SUM(R268:T268)</f>
        <v>5728</v>
      </c>
      <c r="R268" s="1789"/>
      <c r="S268" s="1798">
        <v>3758</v>
      </c>
      <c r="T268" s="1798">
        <v>1970</v>
      </c>
      <c r="U268" s="1773"/>
      <c r="V268" s="1689">
        <f t="shared" si="105"/>
        <v>0</v>
      </c>
      <c r="W268" s="1647">
        <v>1</v>
      </c>
      <c r="X268" s="1648"/>
      <c r="Y268" s="1994"/>
      <c r="Z268" s="1647">
        <v>1</v>
      </c>
      <c r="AA268" s="1648"/>
      <c r="AB268" s="1649"/>
      <c r="AC268" s="1649"/>
      <c r="AD268" s="1994"/>
      <c r="AE268" s="1990"/>
      <c r="AF268" s="1646"/>
      <c r="AG268" s="1543">
        <f t="shared" si="123"/>
        <v>0</v>
      </c>
      <c r="AH268" s="1646"/>
      <c r="AI268" s="1543">
        <f t="shared" si="124"/>
        <v>0</v>
      </c>
      <c r="AJ268" s="1646"/>
      <c r="AK268" s="1543">
        <f t="shared" si="125"/>
        <v>0</v>
      </c>
      <c r="AL268" s="1646"/>
      <c r="AM268" s="1543">
        <f t="shared" si="126"/>
        <v>0</v>
      </c>
      <c r="AN268" s="1553"/>
      <c r="AO268" s="1553"/>
      <c r="AP268" s="1553"/>
      <c r="AQ268" s="1553"/>
      <c r="AR268" s="1553"/>
      <c r="AS268" s="1553"/>
      <c r="AT268" s="1553"/>
      <c r="AU268" s="1553"/>
      <c r="AV268" s="1553"/>
      <c r="AW268" s="1553"/>
      <c r="AX268" s="1553"/>
      <c r="AY268" s="1553"/>
      <c r="AZ268" s="1553"/>
      <c r="BA268" s="1553"/>
      <c r="BB268" s="1553"/>
      <c r="BC268" s="1553"/>
      <c r="BD268" s="1553"/>
      <c r="BE268" s="1553"/>
      <c r="BF268" s="1553"/>
      <c r="BG268" s="1553"/>
      <c r="BH268" s="1553"/>
      <c r="BI268" s="1553"/>
      <c r="BJ268" s="1553"/>
      <c r="BK268" s="1553"/>
      <c r="BL268" s="1553"/>
      <c r="BM268" s="1553"/>
      <c r="BN268" s="1553"/>
      <c r="BO268" s="1553"/>
      <c r="BP268" s="1553"/>
      <c r="BQ268" s="1553"/>
      <c r="BR268" s="1553"/>
      <c r="BS268" s="1553"/>
      <c r="BT268" s="1553"/>
      <c r="BU268" s="1553"/>
      <c r="BV268" s="1553"/>
      <c r="BW268" s="1553"/>
      <c r="BX268" s="1553"/>
      <c r="BY268" s="1553"/>
      <c r="BZ268" s="1553"/>
      <c r="CA268" s="1553"/>
      <c r="CB268" s="1553"/>
      <c r="CC268" s="1553"/>
      <c r="CD268" s="1553"/>
      <c r="CE268" s="1553"/>
      <c r="CF268" s="1553"/>
      <c r="CG268" s="1553"/>
      <c r="CH268" s="1553"/>
      <c r="CI268" s="1553"/>
      <c r="CJ268" s="1553"/>
      <c r="CK268" s="1553"/>
      <c r="CL268" s="1553"/>
      <c r="CM268" s="1553"/>
      <c r="CN268" s="1553"/>
      <c r="CO268" s="1553"/>
      <c r="CP268" s="1553"/>
      <c r="CQ268" s="1553"/>
      <c r="CR268" s="1553"/>
      <c r="CS268" s="1553"/>
      <c r="CT268" s="1553"/>
      <c r="CU268" s="1553"/>
      <c r="CV268" s="1553"/>
      <c r="CW268" s="1553"/>
      <c r="CX268" s="1553"/>
      <c r="CY268" s="1553"/>
      <c r="CZ268" s="1553"/>
      <c r="DA268" s="1553"/>
      <c r="DB268" s="1553"/>
      <c r="DC268" s="1553"/>
      <c r="DD268" s="1553"/>
      <c r="DE268" s="1553"/>
      <c r="DF268" s="1553"/>
      <c r="DG268" s="1553"/>
      <c r="DH268" s="1553"/>
      <c r="DI268" s="1553"/>
      <c r="DJ268" s="1553"/>
      <c r="DK268" s="1553"/>
      <c r="DL268" s="1553"/>
      <c r="DM268" s="1553"/>
      <c r="DN268" s="1553"/>
      <c r="DO268" s="1553"/>
      <c r="DP268" s="1553"/>
      <c r="DQ268" s="1553"/>
      <c r="DR268" s="1553"/>
      <c r="DS268" s="1553"/>
      <c r="DT268" s="1553"/>
      <c r="DU268" s="1553"/>
      <c r="DV268" s="1553"/>
      <c r="DW268" s="1553"/>
      <c r="DX268" s="1553"/>
      <c r="DY268" s="1553"/>
      <c r="DZ268" s="1553"/>
      <c r="EA268" s="1553"/>
      <c r="EB268" s="1553"/>
      <c r="EC268" s="1553"/>
      <c r="ED268" s="1553"/>
      <c r="EE268" s="1553"/>
      <c r="EF268" s="1553"/>
      <c r="EG268" s="1553"/>
      <c r="EH268" s="1553"/>
      <c r="EI268" s="1553"/>
      <c r="EJ268" s="1553"/>
      <c r="EK268" s="1553"/>
      <c r="EL268" s="1553"/>
      <c r="EM268" s="1553"/>
      <c r="EN268" s="1553"/>
      <c r="EO268" s="1553"/>
      <c r="EP268" s="1553"/>
      <c r="EQ268" s="1553"/>
      <c r="ER268" s="1553"/>
      <c r="ES268" s="1553"/>
      <c r="ET268" s="1553"/>
      <c r="EU268" s="1553"/>
      <c r="EV268" s="1553"/>
      <c r="EW268" s="1553"/>
      <c r="EX268" s="1553"/>
      <c r="EY268" s="1553"/>
      <c r="EZ268" s="1553"/>
      <c r="FA268" s="1602"/>
      <c r="FB268" s="1570"/>
      <c r="FC268" s="1570"/>
      <c r="FD268" s="1570"/>
      <c r="FE268" s="1570"/>
      <c r="FF268" s="1570"/>
      <c r="FG268" s="1570"/>
      <c r="FH268" s="1570"/>
      <c r="FI268" s="1570"/>
      <c r="FJ268" s="1570"/>
      <c r="FK268" s="1570"/>
      <c r="FL268" s="1570"/>
      <c r="FM268" s="1570"/>
      <c r="FN268" s="1570"/>
      <c r="FO268" s="1570"/>
      <c r="FP268" s="1570"/>
      <c r="FQ268" s="1570"/>
      <c r="FR268" s="1570"/>
      <c r="FS268" s="1570"/>
      <c r="FT268" s="1570"/>
      <c r="FU268" s="1570"/>
      <c r="FV268" s="1570"/>
      <c r="FW268" s="1570"/>
      <c r="FX268" s="1570"/>
      <c r="FY268" s="1570"/>
      <c r="FZ268" s="1570"/>
      <c r="GA268" s="1570"/>
      <c r="GB268" s="1570"/>
      <c r="GC268" s="1570"/>
      <c r="GD268" s="1570"/>
      <c r="GE268" s="1570"/>
      <c r="GF268" s="1570"/>
      <c r="GG268" s="1570"/>
      <c r="GH268" s="1570"/>
      <c r="GI268" s="1570"/>
      <c r="GJ268" s="1570"/>
      <c r="GK268" s="1570"/>
      <c r="GL268" s="1570"/>
      <c r="GM268" s="1570"/>
      <c r="GN268" s="1570"/>
      <c r="GO268" s="1570"/>
      <c r="GP268" s="1570"/>
      <c r="GQ268" s="1570"/>
      <c r="GR268" s="1570"/>
      <c r="GS268" s="1570"/>
      <c r="GT268" s="1570"/>
      <c r="GU268" s="1570"/>
      <c r="GV268" s="1570"/>
      <c r="GW268" s="1570"/>
      <c r="GX268" s="1570"/>
      <c r="GY268" s="1570"/>
      <c r="GZ268" s="1570"/>
      <c r="HA268" s="1570"/>
      <c r="HB268" s="1570"/>
      <c r="HC268" s="1570"/>
      <c r="HD268" s="1570"/>
      <c r="HE268" s="1570"/>
      <c r="HF268" s="1570"/>
      <c r="HG268" s="1570"/>
      <c r="HH268" s="1570"/>
      <c r="HI268" s="1570"/>
      <c r="HJ268" s="1570"/>
      <c r="HK268" s="1570"/>
      <c r="HL268" s="1570"/>
      <c r="HM268" s="1570"/>
      <c r="HN268" s="1570"/>
      <c r="HO268" s="1570"/>
      <c r="HP268" s="1570"/>
      <c r="HQ268" s="1570"/>
      <c r="HR268" s="1570"/>
      <c r="HS268" s="1570"/>
      <c r="HT268" s="1570"/>
      <c r="HU268" s="1570"/>
      <c r="HV268" s="1570"/>
      <c r="HW268" s="1570"/>
      <c r="HX268" s="1570"/>
      <c r="HY268" s="1570"/>
      <c r="HZ268" s="1570"/>
      <c r="IA268" s="1570"/>
      <c r="IB268" s="1570"/>
      <c r="IC268" s="1570"/>
      <c r="ID268" s="1570"/>
      <c r="IE268" s="1570"/>
      <c r="IF268" s="1570"/>
      <c r="IG268" s="1570"/>
      <c r="IH268" s="1570"/>
      <c r="II268" s="1570"/>
      <c r="IJ268" s="1570"/>
      <c r="IK268" s="1570"/>
      <c r="IL268" s="1570"/>
      <c r="IM268" s="1570"/>
      <c r="IN268" s="1570"/>
      <c r="IO268" s="1570"/>
      <c r="IP268" s="1570"/>
      <c r="IQ268" s="1570"/>
      <c r="IR268" s="1570"/>
      <c r="IS268" s="1570"/>
      <c r="IT268" s="1570"/>
      <c r="IU268" s="1570"/>
      <c r="IV268" s="1570"/>
      <c r="IW268" s="1570"/>
      <c r="IX268" s="1570"/>
      <c r="IY268" s="1570"/>
      <c r="IZ268" s="1570"/>
      <c r="JA268" s="1570"/>
      <c r="JB268" s="1570"/>
      <c r="JC268" s="1570"/>
      <c r="JD268" s="1570"/>
      <c r="JE268" s="1570"/>
      <c r="JF268" s="1570"/>
      <c r="JG268" s="1570"/>
      <c r="JH268" s="1570"/>
      <c r="JI268" s="1570"/>
      <c r="JJ268" s="1570"/>
      <c r="JK268" s="1570"/>
      <c r="JL268" s="1570"/>
      <c r="JM268" s="1570"/>
      <c r="JN268" s="1570"/>
      <c r="JO268" s="1570"/>
      <c r="JP268" s="1570"/>
      <c r="JQ268" s="1570"/>
      <c r="JR268" s="1570"/>
      <c r="JS268" s="1570"/>
      <c r="JT268" s="1570"/>
      <c r="JU268" s="1570"/>
      <c r="JV268" s="1570"/>
      <c r="JW268" s="1570"/>
      <c r="JX268" s="1570"/>
      <c r="JY268" s="1570"/>
      <c r="JZ268" s="1570"/>
      <c r="KA268" s="1570"/>
      <c r="KB268" s="1570"/>
      <c r="KC268" s="1570"/>
      <c r="KD268" s="1570"/>
      <c r="KE268" s="1570"/>
      <c r="KF268" s="1570"/>
      <c r="KG268" s="1570"/>
      <c r="KH268" s="1570"/>
      <c r="KI268" s="1570"/>
      <c r="KJ268" s="1570"/>
      <c r="KK268" s="1570"/>
      <c r="KL268" s="1570"/>
      <c r="KM268" s="1570"/>
      <c r="KN268" s="1570"/>
      <c r="KO268" s="1570"/>
      <c r="KP268" s="1570"/>
      <c r="KQ268" s="1570"/>
      <c r="KR268" s="1570"/>
      <c r="KS268" s="1570"/>
      <c r="KT268" s="1570"/>
      <c r="KU268" s="1570"/>
      <c r="KV268" s="1570"/>
      <c r="KW268" s="1570"/>
      <c r="KX268" s="1570"/>
      <c r="KY268" s="1570"/>
      <c r="KZ268" s="1570"/>
      <c r="LA268" s="1570"/>
      <c r="LB268" s="1570"/>
      <c r="LC268" s="1570"/>
      <c r="LD268" s="1570"/>
      <c r="LE268" s="1570"/>
      <c r="LF268" s="1570"/>
      <c r="LG268" s="1570"/>
      <c r="LH268" s="1570"/>
      <c r="LI268" s="1570"/>
      <c r="LJ268" s="1570"/>
      <c r="LK268" s="1570"/>
      <c r="LL268" s="1570"/>
      <c r="LM268" s="1570"/>
      <c r="LN268" s="1570"/>
      <c r="LO268" s="1570"/>
      <c r="LP268" s="1570"/>
      <c r="LQ268" s="1570"/>
      <c r="LR268" s="1570"/>
      <c r="LS268" s="1570"/>
      <c r="LT268" s="1570"/>
      <c r="LU268" s="1570"/>
      <c r="LV268" s="1570"/>
      <c r="LW268" s="1570"/>
      <c r="LX268" s="1570"/>
      <c r="LY268" s="1570"/>
      <c r="LZ268" s="1570"/>
      <c r="MA268" s="1570"/>
      <c r="MB268" s="1570"/>
      <c r="MC268" s="1570"/>
      <c r="MD268" s="1570"/>
      <c r="ME268" s="1570"/>
      <c r="MF268" s="1570"/>
      <c r="MG268" s="1570"/>
      <c r="MH268" s="1570"/>
      <c r="MI268" s="1570"/>
      <c r="MJ268" s="1570"/>
      <c r="MK268" s="1570"/>
      <c r="ML268" s="1570"/>
      <c r="MM268" s="1570"/>
      <c r="MN268" s="1570"/>
      <c r="MO268" s="1570"/>
      <c r="MP268" s="1570"/>
      <c r="MQ268" s="1570"/>
      <c r="MR268" s="1570"/>
      <c r="MS268" s="1570"/>
      <c r="MT268" s="1570"/>
      <c r="MU268" s="1570"/>
      <c r="MV268" s="1570"/>
      <c r="MW268" s="1570"/>
      <c r="MX268" s="1570"/>
      <c r="MY268" s="1570"/>
      <c r="MZ268" s="1570"/>
      <c r="NA268" s="1570"/>
      <c r="NB268" s="1570"/>
      <c r="NC268" s="1570"/>
      <c r="ND268" s="1570"/>
      <c r="NE268" s="1570"/>
      <c r="NF268" s="1570"/>
      <c r="NG268" s="1570"/>
      <c r="NH268" s="1570"/>
      <c r="NI268" s="1570"/>
      <c r="NJ268" s="1570"/>
      <c r="NK268" s="1570"/>
      <c r="NL268" s="1570"/>
      <c r="NM268" s="1570"/>
      <c r="NN268" s="1570"/>
      <c r="NO268" s="1570"/>
      <c r="NP268" s="1570"/>
      <c r="NQ268" s="1570"/>
      <c r="NR268" s="1570"/>
      <c r="NS268" s="1570"/>
      <c r="NT268" s="1570"/>
      <c r="NU268" s="1570"/>
      <c r="NV268" s="1570"/>
    </row>
    <row r="269" spans="1:386" s="1558" customFormat="1" ht="66" customHeight="1">
      <c r="A269" s="1882"/>
      <c r="B269" s="2030" t="s">
        <v>816</v>
      </c>
      <c r="C269" s="1682"/>
      <c r="D269" s="1684"/>
      <c r="E269" s="1684">
        <v>13439.683000000001</v>
      </c>
      <c r="F269" s="1617" t="s">
        <v>817</v>
      </c>
      <c r="G269" s="1795">
        <v>360</v>
      </c>
      <c r="H269" s="2006" t="s">
        <v>1323</v>
      </c>
      <c r="I269" s="1961" t="s">
        <v>1324</v>
      </c>
      <c r="J269" s="1959">
        <v>12526.07</v>
      </c>
      <c r="K269" s="1959">
        <v>360</v>
      </c>
      <c r="L269" s="1945" t="s">
        <v>1325</v>
      </c>
      <c r="M269" s="1772"/>
      <c r="N269" s="1789"/>
      <c r="O269" s="1789"/>
      <c r="P269" s="1789"/>
      <c r="Q269" s="1789"/>
      <c r="R269" s="1789"/>
      <c r="S269" s="1798"/>
      <c r="T269" s="1798"/>
      <c r="U269" s="1773"/>
      <c r="V269" s="1689">
        <f t="shared" si="105"/>
        <v>913.61300000000119</v>
      </c>
      <c r="W269" s="1647"/>
      <c r="X269" s="1648"/>
      <c r="Y269" s="1994"/>
      <c r="Z269" s="1647"/>
      <c r="AA269" s="1648"/>
      <c r="AB269" s="1649"/>
      <c r="AC269" s="1649"/>
      <c r="AD269" s="1994"/>
      <c r="AE269" s="1990"/>
      <c r="AF269" s="1646">
        <v>1</v>
      </c>
      <c r="AG269" s="1543">
        <f t="shared" si="123"/>
        <v>13439.683000000001</v>
      </c>
      <c r="AH269" s="1646">
        <v>1</v>
      </c>
      <c r="AI269" s="1543">
        <f t="shared" si="124"/>
        <v>12526.07</v>
      </c>
      <c r="AJ269" s="1646"/>
      <c r="AK269" s="1543">
        <f t="shared" si="125"/>
        <v>0</v>
      </c>
      <c r="AL269" s="1646"/>
      <c r="AM269" s="1543">
        <f t="shared" si="126"/>
        <v>0</v>
      </c>
      <c r="AN269" s="1553"/>
      <c r="AO269" s="1553"/>
      <c r="AP269" s="1553"/>
      <c r="AQ269" s="1553"/>
      <c r="AR269" s="1553"/>
      <c r="AS269" s="1553"/>
      <c r="AT269" s="1553"/>
      <c r="AU269" s="1553"/>
      <c r="AV269" s="1553"/>
      <c r="AW269" s="1553"/>
      <c r="AX269" s="1553"/>
      <c r="AY269" s="1553"/>
      <c r="AZ269" s="1553"/>
      <c r="BA269" s="1553"/>
      <c r="BB269" s="1553"/>
      <c r="BC269" s="1553"/>
      <c r="BD269" s="1553"/>
      <c r="BE269" s="1553"/>
      <c r="BF269" s="1553"/>
      <c r="BG269" s="1553"/>
      <c r="BH269" s="1553"/>
      <c r="BI269" s="1553"/>
      <c r="BJ269" s="1553"/>
      <c r="BK269" s="1553"/>
      <c r="BL269" s="1553"/>
      <c r="BM269" s="1553"/>
      <c r="BN269" s="1553"/>
      <c r="BO269" s="1553"/>
      <c r="BP269" s="1553"/>
      <c r="BQ269" s="1553"/>
      <c r="BR269" s="1553"/>
      <c r="BS269" s="1553"/>
      <c r="BT269" s="1553"/>
      <c r="BU269" s="1553"/>
      <c r="BV269" s="1553"/>
      <c r="BW269" s="1553"/>
      <c r="BX269" s="1553"/>
      <c r="BY269" s="1553"/>
      <c r="BZ269" s="1553"/>
      <c r="CA269" s="1553"/>
      <c r="CB269" s="1553"/>
      <c r="CC269" s="1553"/>
      <c r="CD269" s="1553"/>
      <c r="CE269" s="1553"/>
      <c r="CF269" s="1553"/>
      <c r="CG269" s="1553"/>
      <c r="CH269" s="1553"/>
      <c r="CI269" s="1553"/>
      <c r="CJ269" s="1553"/>
      <c r="CK269" s="1553"/>
      <c r="CL269" s="1553"/>
      <c r="CM269" s="1553"/>
      <c r="CN269" s="1553"/>
      <c r="CO269" s="1553"/>
      <c r="CP269" s="1553"/>
      <c r="CQ269" s="1553"/>
      <c r="CR269" s="1553"/>
      <c r="CS269" s="1553"/>
      <c r="CT269" s="1553"/>
      <c r="CU269" s="1553"/>
      <c r="CV269" s="1553"/>
      <c r="CW269" s="1553"/>
      <c r="CX269" s="1553"/>
      <c r="CY269" s="1553"/>
      <c r="CZ269" s="1553"/>
      <c r="DA269" s="1553"/>
      <c r="DB269" s="1553"/>
      <c r="DC269" s="1553"/>
      <c r="DD269" s="1553"/>
      <c r="DE269" s="1553"/>
      <c r="DF269" s="1553"/>
      <c r="DG269" s="1553"/>
      <c r="DH269" s="1553"/>
      <c r="DI269" s="1553"/>
      <c r="DJ269" s="1553"/>
      <c r="DK269" s="1553"/>
      <c r="DL269" s="1553"/>
      <c r="DM269" s="1553"/>
      <c r="DN269" s="1553"/>
      <c r="DO269" s="1553"/>
      <c r="DP269" s="1553"/>
      <c r="DQ269" s="1553"/>
      <c r="DR269" s="1553"/>
      <c r="DS269" s="1553"/>
      <c r="DT269" s="1553"/>
      <c r="DU269" s="1553"/>
      <c r="DV269" s="1553"/>
      <c r="DW269" s="1553"/>
      <c r="DX269" s="1553"/>
      <c r="DY269" s="1553"/>
      <c r="DZ269" s="1553"/>
      <c r="EA269" s="1553"/>
      <c r="EB269" s="1553"/>
      <c r="EC269" s="1553"/>
      <c r="ED269" s="1553"/>
      <c r="EE269" s="1553"/>
      <c r="EF269" s="1553"/>
      <c r="EG269" s="1553"/>
      <c r="EH269" s="1553"/>
      <c r="EI269" s="1553"/>
      <c r="EJ269" s="1553"/>
      <c r="EK269" s="1553"/>
      <c r="EL269" s="1553"/>
      <c r="EM269" s="1553"/>
      <c r="EN269" s="1553"/>
      <c r="EO269" s="1553"/>
      <c r="EP269" s="1553"/>
      <c r="EQ269" s="1553"/>
      <c r="ER269" s="1553"/>
      <c r="ES269" s="1553"/>
      <c r="ET269" s="1553"/>
      <c r="EU269" s="1553"/>
      <c r="EV269" s="1553"/>
      <c r="EW269" s="1553"/>
      <c r="EX269" s="1553"/>
      <c r="EY269" s="1553"/>
      <c r="EZ269" s="1553"/>
      <c r="FA269" s="1602"/>
      <c r="FB269" s="1570"/>
      <c r="FC269" s="1570"/>
      <c r="FD269" s="1570"/>
      <c r="FE269" s="1570"/>
      <c r="FF269" s="1570"/>
      <c r="FG269" s="1570"/>
      <c r="FH269" s="1570"/>
      <c r="FI269" s="1570"/>
      <c r="FJ269" s="1570"/>
      <c r="FK269" s="1570"/>
      <c r="FL269" s="1570"/>
      <c r="FM269" s="1570"/>
      <c r="FN269" s="1570"/>
      <c r="FO269" s="1570"/>
      <c r="FP269" s="1570"/>
      <c r="FQ269" s="1570"/>
      <c r="FR269" s="1570"/>
      <c r="FS269" s="1570"/>
      <c r="FT269" s="1570"/>
      <c r="FU269" s="1570"/>
      <c r="FV269" s="1570"/>
      <c r="FW269" s="1570"/>
      <c r="FX269" s="1570"/>
      <c r="FY269" s="1570"/>
      <c r="FZ269" s="1570"/>
      <c r="GA269" s="1570"/>
      <c r="GB269" s="1570"/>
      <c r="GC269" s="1570"/>
      <c r="GD269" s="1570"/>
      <c r="GE269" s="1570"/>
      <c r="GF269" s="1570"/>
      <c r="GG269" s="1570"/>
      <c r="GH269" s="1570"/>
      <c r="GI269" s="1570"/>
      <c r="GJ269" s="1570"/>
      <c r="GK269" s="1570"/>
      <c r="GL269" s="1570"/>
      <c r="GM269" s="1570"/>
      <c r="GN269" s="1570"/>
      <c r="GO269" s="1570"/>
      <c r="GP269" s="1570"/>
      <c r="GQ269" s="1570"/>
      <c r="GR269" s="1570"/>
      <c r="GS269" s="1570"/>
      <c r="GT269" s="1570"/>
      <c r="GU269" s="1570"/>
      <c r="GV269" s="1570"/>
      <c r="GW269" s="1570"/>
      <c r="GX269" s="1570"/>
      <c r="GY269" s="1570"/>
      <c r="GZ269" s="1570"/>
      <c r="HA269" s="1570"/>
      <c r="HB269" s="1570"/>
      <c r="HC269" s="1570"/>
      <c r="HD269" s="1570"/>
      <c r="HE269" s="1570"/>
      <c r="HF269" s="1570"/>
      <c r="HG269" s="1570"/>
      <c r="HH269" s="1570"/>
      <c r="HI269" s="1570"/>
      <c r="HJ269" s="1570"/>
      <c r="HK269" s="1570"/>
      <c r="HL269" s="1570"/>
      <c r="HM269" s="1570"/>
      <c r="HN269" s="1570"/>
      <c r="HO269" s="1570"/>
      <c r="HP269" s="1570"/>
      <c r="HQ269" s="1570"/>
      <c r="HR269" s="1570"/>
      <c r="HS269" s="1570"/>
      <c r="HT269" s="1570"/>
      <c r="HU269" s="1570"/>
      <c r="HV269" s="1570"/>
      <c r="HW269" s="1570"/>
      <c r="HX269" s="1570"/>
      <c r="HY269" s="1570"/>
      <c r="HZ269" s="1570"/>
      <c r="IA269" s="1570"/>
      <c r="IB269" s="1570"/>
      <c r="IC269" s="1570"/>
      <c r="ID269" s="1570"/>
      <c r="IE269" s="1570"/>
      <c r="IF269" s="1570"/>
      <c r="IG269" s="1570"/>
      <c r="IH269" s="1570"/>
      <c r="II269" s="1570"/>
      <c r="IJ269" s="1570"/>
      <c r="IK269" s="1570"/>
      <c r="IL269" s="1570"/>
      <c r="IM269" s="1570"/>
      <c r="IN269" s="1570"/>
      <c r="IO269" s="1570"/>
      <c r="IP269" s="1570"/>
      <c r="IQ269" s="1570"/>
      <c r="IR269" s="1570"/>
      <c r="IS269" s="1570"/>
      <c r="IT269" s="1570"/>
      <c r="IU269" s="1570"/>
      <c r="IV269" s="1570"/>
      <c r="IW269" s="1570"/>
      <c r="IX269" s="1570"/>
      <c r="IY269" s="1570"/>
      <c r="IZ269" s="1570"/>
      <c r="JA269" s="1570"/>
      <c r="JB269" s="1570"/>
      <c r="JC269" s="1570"/>
      <c r="JD269" s="1570"/>
      <c r="JE269" s="1570"/>
      <c r="JF269" s="1570"/>
      <c r="JG269" s="1570"/>
      <c r="JH269" s="1570"/>
      <c r="JI269" s="1570"/>
      <c r="JJ269" s="1570"/>
      <c r="JK269" s="1570"/>
      <c r="JL269" s="1570"/>
      <c r="JM269" s="1570"/>
      <c r="JN269" s="1570"/>
      <c r="JO269" s="1570"/>
      <c r="JP269" s="1570"/>
      <c r="JQ269" s="1570"/>
      <c r="JR269" s="1570"/>
      <c r="JS269" s="1570"/>
      <c r="JT269" s="1570"/>
      <c r="JU269" s="1570"/>
      <c r="JV269" s="1570"/>
      <c r="JW269" s="1570"/>
      <c r="JX269" s="1570"/>
      <c r="JY269" s="1570"/>
      <c r="JZ269" s="1570"/>
      <c r="KA269" s="1570"/>
      <c r="KB269" s="1570"/>
      <c r="KC269" s="1570"/>
      <c r="KD269" s="1570"/>
      <c r="KE269" s="1570"/>
      <c r="KF269" s="1570"/>
      <c r="KG269" s="1570"/>
      <c r="KH269" s="1570"/>
      <c r="KI269" s="1570"/>
      <c r="KJ269" s="1570"/>
      <c r="KK269" s="1570"/>
      <c r="KL269" s="1570"/>
      <c r="KM269" s="1570"/>
      <c r="KN269" s="1570"/>
      <c r="KO269" s="1570"/>
      <c r="KP269" s="1570"/>
      <c r="KQ269" s="1570"/>
      <c r="KR269" s="1570"/>
      <c r="KS269" s="1570"/>
      <c r="KT269" s="1570"/>
      <c r="KU269" s="1570"/>
      <c r="KV269" s="1570"/>
      <c r="KW269" s="1570"/>
      <c r="KX269" s="1570"/>
      <c r="KY269" s="1570"/>
      <c r="KZ269" s="1570"/>
      <c r="LA269" s="1570"/>
      <c r="LB269" s="1570"/>
      <c r="LC269" s="1570"/>
      <c r="LD269" s="1570"/>
      <c r="LE269" s="1570"/>
      <c r="LF269" s="1570"/>
      <c r="LG269" s="1570"/>
      <c r="LH269" s="1570"/>
      <c r="LI269" s="1570"/>
      <c r="LJ269" s="1570"/>
      <c r="LK269" s="1570"/>
      <c r="LL269" s="1570"/>
      <c r="LM269" s="1570"/>
      <c r="LN269" s="1570"/>
      <c r="LO269" s="1570"/>
      <c r="LP269" s="1570"/>
      <c r="LQ269" s="1570"/>
      <c r="LR269" s="1570"/>
      <c r="LS269" s="1570"/>
      <c r="LT269" s="1570"/>
      <c r="LU269" s="1570"/>
      <c r="LV269" s="1570"/>
      <c r="LW269" s="1570"/>
      <c r="LX269" s="1570"/>
      <c r="LY269" s="1570"/>
      <c r="LZ269" s="1570"/>
      <c r="MA269" s="1570"/>
      <c r="MB269" s="1570"/>
      <c r="MC269" s="1570"/>
      <c r="MD269" s="1570"/>
      <c r="ME269" s="1570"/>
      <c r="MF269" s="1570"/>
      <c r="MG269" s="1570"/>
      <c r="MH269" s="1570"/>
      <c r="MI269" s="1570"/>
      <c r="MJ269" s="1570"/>
      <c r="MK269" s="1570"/>
      <c r="ML269" s="1570"/>
      <c r="MM269" s="1570"/>
      <c r="MN269" s="1570"/>
      <c r="MO269" s="1570"/>
      <c r="MP269" s="1570"/>
      <c r="MQ269" s="1570"/>
      <c r="MR269" s="1570"/>
      <c r="MS269" s="1570"/>
      <c r="MT269" s="1570"/>
      <c r="MU269" s="1570"/>
      <c r="MV269" s="1570"/>
      <c r="MW269" s="1570"/>
      <c r="MX269" s="1570"/>
      <c r="MY269" s="1570"/>
      <c r="MZ269" s="1570"/>
      <c r="NA269" s="1570"/>
      <c r="NB269" s="1570"/>
      <c r="NC269" s="1570"/>
      <c r="ND269" s="1570"/>
      <c r="NE269" s="1570"/>
      <c r="NF269" s="1570"/>
      <c r="NG269" s="1570"/>
      <c r="NH269" s="1570"/>
      <c r="NI269" s="1570"/>
      <c r="NJ269" s="1570"/>
      <c r="NK269" s="1570"/>
      <c r="NL269" s="1570"/>
      <c r="NM269" s="1570"/>
      <c r="NN269" s="1570"/>
      <c r="NO269" s="1570"/>
      <c r="NP269" s="1570"/>
      <c r="NQ269" s="1570"/>
      <c r="NR269" s="1570"/>
      <c r="NS269" s="1570"/>
      <c r="NT269" s="1570"/>
      <c r="NU269" s="1570"/>
      <c r="NV269" s="1570"/>
    </row>
    <row r="270" spans="1:386" s="1558" customFormat="1" ht="129.6" customHeight="1">
      <c r="A270" s="1882"/>
      <c r="B270" s="2030" t="s">
        <v>818</v>
      </c>
      <c r="C270" s="1682"/>
      <c r="D270" s="1684"/>
      <c r="E270" s="1684">
        <v>11296.692999999999</v>
      </c>
      <c r="F270" s="1617" t="s">
        <v>819</v>
      </c>
      <c r="G270" s="1795">
        <v>300</v>
      </c>
      <c r="H270" s="1760"/>
      <c r="I270" s="1806"/>
      <c r="J270" s="1789"/>
      <c r="K270" s="1789"/>
      <c r="L270" s="1761"/>
      <c r="M270" s="1772"/>
      <c r="N270" s="1789"/>
      <c r="O270" s="1789"/>
      <c r="P270" s="1789"/>
      <c r="Q270" s="1789"/>
      <c r="R270" s="1789"/>
      <c r="S270" s="1798"/>
      <c r="T270" s="1798"/>
      <c r="U270" s="1773"/>
      <c r="V270" s="1689">
        <f t="shared" si="105"/>
        <v>11296.692999999999</v>
      </c>
      <c r="W270" s="1647"/>
      <c r="X270" s="1648"/>
      <c r="Y270" s="1994"/>
      <c r="Z270" s="1647"/>
      <c r="AA270" s="1648"/>
      <c r="AB270" s="1649"/>
      <c r="AC270" s="1649"/>
      <c r="AD270" s="1994"/>
      <c r="AE270" s="1990"/>
      <c r="AF270" s="1646">
        <v>1</v>
      </c>
      <c r="AG270" s="1543">
        <f t="shared" si="123"/>
        <v>11296.692999999999</v>
      </c>
      <c r="AH270" s="1646"/>
      <c r="AI270" s="1543">
        <f t="shared" si="124"/>
        <v>0</v>
      </c>
      <c r="AJ270" s="1646"/>
      <c r="AK270" s="1543">
        <f t="shared" si="125"/>
        <v>0</v>
      </c>
      <c r="AL270" s="1646"/>
      <c r="AM270" s="1543">
        <f t="shared" si="126"/>
        <v>0</v>
      </c>
      <c r="AN270" s="1553"/>
      <c r="AO270" s="1553"/>
      <c r="AP270" s="1553"/>
      <c r="AQ270" s="1553"/>
      <c r="AR270" s="1553"/>
      <c r="AS270" s="1553"/>
      <c r="AT270" s="1553"/>
      <c r="AU270" s="1553"/>
      <c r="AV270" s="1553"/>
      <c r="AW270" s="1553"/>
      <c r="AX270" s="1553"/>
      <c r="AY270" s="1553"/>
      <c r="AZ270" s="1553"/>
      <c r="BA270" s="1553"/>
      <c r="BB270" s="1553"/>
      <c r="BC270" s="1553"/>
      <c r="BD270" s="1553"/>
      <c r="BE270" s="1553"/>
      <c r="BF270" s="1553"/>
      <c r="BG270" s="1553"/>
      <c r="BH270" s="1553"/>
      <c r="BI270" s="1553"/>
      <c r="BJ270" s="1553"/>
      <c r="BK270" s="1553"/>
      <c r="BL270" s="1553"/>
      <c r="BM270" s="1553"/>
      <c r="BN270" s="1553"/>
      <c r="BO270" s="1553"/>
      <c r="BP270" s="1553"/>
      <c r="BQ270" s="1553"/>
      <c r="BR270" s="1553"/>
      <c r="BS270" s="1553"/>
      <c r="BT270" s="1553"/>
      <c r="BU270" s="1553"/>
      <c r="BV270" s="1553"/>
      <c r="BW270" s="1553"/>
      <c r="BX270" s="1553"/>
      <c r="BY270" s="1553"/>
      <c r="BZ270" s="1553"/>
      <c r="CA270" s="1553"/>
      <c r="CB270" s="1553"/>
      <c r="CC270" s="1553"/>
      <c r="CD270" s="1553"/>
      <c r="CE270" s="1553"/>
      <c r="CF270" s="1553"/>
      <c r="CG270" s="1553"/>
      <c r="CH270" s="1553"/>
      <c r="CI270" s="1553"/>
      <c r="CJ270" s="1553"/>
      <c r="CK270" s="1553"/>
      <c r="CL270" s="1553"/>
      <c r="CM270" s="1553"/>
      <c r="CN270" s="1553"/>
      <c r="CO270" s="1553"/>
      <c r="CP270" s="1553"/>
      <c r="CQ270" s="1553"/>
      <c r="CR270" s="1553"/>
      <c r="CS270" s="1553"/>
      <c r="CT270" s="1553"/>
      <c r="CU270" s="1553"/>
      <c r="CV270" s="1553"/>
      <c r="CW270" s="1553"/>
      <c r="CX270" s="1553"/>
      <c r="CY270" s="1553"/>
      <c r="CZ270" s="1553"/>
      <c r="DA270" s="1553"/>
      <c r="DB270" s="1553"/>
      <c r="DC270" s="1553"/>
      <c r="DD270" s="1553"/>
      <c r="DE270" s="1553"/>
      <c r="DF270" s="1553"/>
      <c r="DG270" s="1553"/>
      <c r="DH270" s="1553"/>
      <c r="DI270" s="1553"/>
      <c r="DJ270" s="1553"/>
      <c r="DK270" s="1553"/>
      <c r="DL270" s="1553"/>
      <c r="DM270" s="1553"/>
      <c r="DN270" s="1553"/>
      <c r="DO270" s="1553"/>
      <c r="DP270" s="1553"/>
      <c r="DQ270" s="1553"/>
      <c r="DR270" s="1553"/>
      <c r="DS270" s="1553"/>
      <c r="DT270" s="1553"/>
      <c r="DU270" s="1553"/>
      <c r="DV270" s="1553"/>
      <c r="DW270" s="1553"/>
      <c r="DX270" s="1553"/>
      <c r="DY270" s="1553"/>
      <c r="DZ270" s="1553"/>
      <c r="EA270" s="1553"/>
      <c r="EB270" s="1553"/>
      <c r="EC270" s="1553"/>
      <c r="ED270" s="1553"/>
      <c r="EE270" s="1553"/>
      <c r="EF270" s="1553"/>
      <c r="EG270" s="1553"/>
      <c r="EH270" s="1553"/>
      <c r="EI270" s="1553"/>
      <c r="EJ270" s="1553"/>
      <c r="EK270" s="1553"/>
      <c r="EL270" s="1553"/>
      <c r="EM270" s="1553"/>
      <c r="EN270" s="1553"/>
      <c r="EO270" s="1553"/>
      <c r="EP270" s="1553"/>
      <c r="EQ270" s="1553"/>
      <c r="ER270" s="1553"/>
      <c r="ES270" s="1553"/>
      <c r="ET270" s="1553"/>
      <c r="EU270" s="1553"/>
      <c r="EV270" s="1553"/>
      <c r="EW270" s="1553"/>
      <c r="EX270" s="1553"/>
      <c r="EY270" s="1553"/>
      <c r="EZ270" s="1553"/>
      <c r="FA270" s="1602"/>
      <c r="FB270" s="1570"/>
      <c r="FC270" s="1570"/>
      <c r="FD270" s="1570"/>
      <c r="FE270" s="1570"/>
      <c r="FF270" s="1570"/>
      <c r="FG270" s="1570"/>
      <c r="FH270" s="1570"/>
      <c r="FI270" s="1570"/>
      <c r="FJ270" s="1570"/>
      <c r="FK270" s="1570"/>
      <c r="FL270" s="1570"/>
      <c r="FM270" s="1570"/>
      <c r="FN270" s="1570"/>
      <c r="FO270" s="1570"/>
      <c r="FP270" s="1570"/>
      <c r="FQ270" s="1570"/>
      <c r="FR270" s="1570"/>
      <c r="FS270" s="1570"/>
      <c r="FT270" s="1570"/>
      <c r="FU270" s="1570"/>
      <c r="FV270" s="1570"/>
      <c r="FW270" s="1570"/>
      <c r="FX270" s="1570"/>
      <c r="FY270" s="1570"/>
      <c r="FZ270" s="1570"/>
      <c r="GA270" s="1570"/>
      <c r="GB270" s="1570"/>
      <c r="GC270" s="1570"/>
      <c r="GD270" s="1570"/>
      <c r="GE270" s="1570"/>
      <c r="GF270" s="1570"/>
      <c r="GG270" s="1570"/>
      <c r="GH270" s="1570"/>
      <c r="GI270" s="1570"/>
      <c r="GJ270" s="1570"/>
      <c r="GK270" s="1570"/>
      <c r="GL270" s="1570"/>
      <c r="GM270" s="1570"/>
      <c r="GN270" s="1570"/>
      <c r="GO270" s="1570"/>
      <c r="GP270" s="1570"/>
      <c r="GQ270" s="1570"/>
      <c r="GR270" s="1570"/>
      <c r="GS270" s="1570"/>
      <c r="GT270" s="1570"/>
      <c r="GU270" s="1570"/>
      <c r="GV270" s="1570"/>
      <c r="GW270" s="1570"/>
      <c r="GX270" s="1570"/>
      <c r="GY270" s="1570"/>
      <c r="GZ270" s="1570"/>
      <c r="HA270" s="1570"/>
      <c r="HB270" s="1570"/>
      <c r="HC270" s="1570"/>
      <c r="HD270" s="1570"/>
      <c r="HE270" s="1570"/>
      <c r="HF270" s="1570"/>
      <c r="HG270" s="1570"/>
      <c r="HH270" s="1570"/>
      <c r="HI270" s="1570"/>
      <c r="HJ270" s="1570"/>
      <c r="HK270" s="1570"/>
      <c r="HL270" s="1570"/>
      <c r="HM270" s="1570"/>
      <c r="HN270" s="1570"/>
      <c r="HO270" s="1570"/>
      <c r="HP270" s="1570"/>
      <c r="HQ270" s="1570"/>
      <c r="HR270" s="1570"/>
      <c r="HS270" s="1570"/>
      <c r="HT270" s="1570"/>
      <c r="HU270" s="1570"/>
      <c r="HV270" s="1570"/>
      <c r="HW270" s="1570"/>
      <c r="HX270" s="1570"/>
      <c r="HY270" s="1570"/>
      <c r="HZ270" s="1570"/>
      <c r="IA270" s="1570"/>
      <c r="IB270" s="1570"/>
      <c r="IC270" s="1570"/>
      <c r="ID270" s="1570"/>
      <c r="IE270" s="1570"/>
      <c r="IF270" s="1570"/>
      <c r="IG270" s="1570"/>
      <c r="IH270" s="1570"/>
      <c r="II270" s="1570"/>
      <c r="IJ270" s="1570"/>
      <c r="IK270" s="1570"/>
      <c r="IL270" s="1570"/>
      <c r="IM270" s="1570"/>
      <c r="IN270" s="1570"/>
      <c r="IO270" s="1570"/>
      <c r="IP270" s="1570"/>
      <c r="IQ270" s="1570"/>
      <c r="IR270" s="1570"/>
      <c r="IS270" s="1570"/>
      <c r="IT270" s="1570"/>
      <c r="IU270" s="1570"/>
      <c r="IV270" s="1570"/>
      <c r="IW270" s="1570"/>
      <c r="IX270" s="1570"/>
      <c r="IY270" s="1570"/>
      <c r="IZ270" s="1570"/>
      <c r="JA270" s="1570"/>
      <c r="JB270" s="1570"/>
      <c r="JC270" s="1570"/>
      <c r="JD270" s="1570"/>
      <c r="JE270" s="1570"/>
      <c r="JF270" s="1570"/>
      <c r="JG270" s="1570"/>
      <c r="JH270" s="1570"/>
      <c r="JI270" s="1570"/>
      <c r="JJ270" s="1570"/>
      <c r="JK270" s="1570"/>
      <c r="JL270" s="1570"/>
      <c r="JM270" s="1570"/>
      <c r="JN270" s="1570"/>
      <c r="JO270" s="1570"/>
      <c r="JP270" s="1570"/>
      <c r="JQ270" s="1570"/>
      <c r="JR270" s="1570"/>
      <c r="JS270" s="1570"/>
      <c r="JT270" s="1570"/>
      <c r="JU270" s="1570"/>
      <c r="JV270" s="1570"/>
      <c r="JW270" s="1570"/>
      <c r="JX270" s="1570"/>
      <c r="JY270" s="1570"/>
      <c r="JZ270" s="1570"/>
      <c r="KA270" s="1570"/>
      <c r="KB270" s="1570"/>
      <c r="KC270" s="1570"/>
      <c r="KD270" s="1570"/>
      <c r="KE270" s="1570"/>
      <c r="KF270" s="1570"/>
      <c r="KG270" s="1570"/>
      <c r="KH270" s="1570"/>
      <c r="KI270" s="1570"/>
      <c r="KJ270" s="1570"/>
      <c r="KK270" s="1570"/>
      <c r="KL270" s="1570"/>
      <c r="KM270" s="1570"/>
      <c r="KN270" s="1570"/>
      <c r="KO270" s="1570"/>
      <c r="KP270" s="1570"/>
      <c r="KQ270" s="1570"/>
      <c r="KR270" s="1570"/>
      <c r="KS270" s="1570"/>
      <c r="KT270" s="1570"/>
      <c r="KU270" s="1570"/>
      <c r="KV270" s="1570"/>
      <c r="KW270" s="1570"/>
      <c r="KX270" s="1570"/>
      <c r="KY270" s="1570"/>
      <c r="KZ270" s="1570"/>
      <c r="LA270" s="1570"/>
      <c r="LB270" s="1570"/>
      <c r="LC270" s="1570"/>
      <c r="LD270" s="1570"/>
      <c r="LE270" s="1570"/>
      <c r="LF270" s="1570"/>
      <c r="LG270" s="1570"/>
      <c r="LH270" s="1570"/>
      <c r="LI270" s="1570"/>
      <c r="LJ270" s="1570"/>
      <c r="LK270" s="1570"/>
      <c r="LL270" s="1570"/>
      <c r="LM270" s="1570"/>
      <c r="LN270" s="1570"/>
      <c r="LO270" s="1570"/>
      <c r="LP270" s="1570"/>
      <c r="LQ270" s="1570"/>
      <c r="LR270" s="1570"/>
      <c r="LS270" s="1570"/>
      <c r="LT270" s="1570"/>
      <c r="LU270" s="1570"/>
      <c r="LV270" s="1570"/>
      <c r="LW270" s="1570"/>
      <c r="LX270" s="1570"/>
      <c r="LY270" s="1570"/>
      <c r="LZ270" s="1570"/>
      <c r="MA270" s="1570"/>
      <c r="MB270" s="1570"/>
      <c r="MC270" s="1570"/>
      <c r="MD270" s="1570"/>
      <c r="ME270" s="1570"/>
      <c r="MF270" s="1570"/>
      <c r="MG270" s="1570"/>
      <c r="MH270" s="1570"/>
      <c r="MI270" s="1570"/>
      <c r="MJ270" s="1570"/>
      <c r="MK270" s="1570"/>
      <c r="ML270" s="1570"/>
      <c r="MM270" s="1570"/>
      <c r="MN270" s="1570"/>
      <c r="MO270" s="1570"/>
      <c r="MP270" s="1570"/>
      <c r="MQ270" s="1570"/>
      <c r="MR270" s="1570"/>
      <c r="MS270" s="1570"/>
      <c r="MT270" s="1570"/>
      <c r="MU270" s="1570"/>
      <c r="MV270" s="1570"/>
      <c r="MW270" s="1570"/>
      <c r="MX270" s="1570"/>
      <c r="MY270" s="1570"/>
      <c r="MZ270" s="1570"/>
      <c r="NA270" s="1570"/>
      <c r="NB270" s="1570"/>
      <c r="NC270" s="1570"/>
      <c r="ND270" s="1570"/>
      <c r="NE270" s="1570"/>
      <c r="NF270" s="1570"/>
      <c r="NG270" s="1570"/>
      <c r="NH270" s="1570"/>
      <c r="NI270" s="1570"/>
      <c r="NJ270" s="1570"/>
      <c r="NK270" s="1570"/>
      <c r="NL270" s="1570"/>
      <c r="NM270" s="1570"/>
      <c r="NN270" s="1570"/>
      <c r="NO270" s="1570"/>
      <c r="NP270" s="1570"/>
      <c r="NQ270" s="1570"/>
      <c r="NR270" s="1570"/>
      <c r="NS270" s="1570"/>
      <c r="NT270" s="1570"/>
      <c r="NU270" s="1570"/>
      <c r="NV270" s="1570"/>
    </row>
    <row r="271" spans="1:386" s="1558" customFormat="1" ht="57.6" customHeight="1">
      <c r="A271" s="1882"/>
      <c r="B271" s="2030" t="s">
        <v>820</v>
      </c>
      <c r="C271" s="1682"/>
      <c r="D271" s="1684"/>
      <c r="E271" s="1684">
        <v>667.36300000000006</v>
      </c>
      <c r="F271" s="1617" t="s">
        <v>821</v>
      </c>
      <c r="G271" s="1795">
        <v>240</v>
      </c>
      <c r="H271" s="1760"/>
      <c r="I271" s="1806"/>
      <c r="J271" s="1789"/>
      <c r="K271" s="1789"/>
      <c r="L271" s="1761"/>
      <c r="M271" s="1772"/>
      <c r="N271" s="1789"/>
      <c r="O271" s="1789"/>
      <c r="P271" s="1789"/>
      <c r="Q271" s="1789"/>
      <c r="R271" s="1789"/>
      <c r="S271" s="1798"/>
      <c r="T271" s="1798"/>
      <c r="U271" s="1773"/>
      <c r="V271" s="1689">
        <f t="shared" si="105"/>
        <v>667.36300000000006</v>
      </c>
      <c r="W271" s="1647"/>
      <c r="X271" s="1648"/>
      <c r="Y271" s="1994"/>
      <c r="Z271" s="1647"/>
      <c r="AA271" s="1648"/>
      <c r="AB271" s="1649"/>
      <c r="AC271" s="1649"/>
      <c r="AD271" s="1994"/>
      <c r="AE271" s="1990"/>
      <c r="AF271" s="1646">
        <v>1</v>
      </c>
      <c r="AG271" s="1543">
        <f t="shared" si="123"/>
        <v>667.36300000000006</v>
      </c>
      <c r="AH271" s="1646"/>
      <c r="AI271" s="1543">
        <f t="shared" si="124"/>
        <v>0</v>
      </c>
      <c r="AJ271" s="1646"/>
      <c r="AK271" s="1543">
        <f t="shared" si="125"/>
        <v>0</v>
      </c>
      <c r="AL271" s="1646"/>
      <c r="AM271" s="1543">
        <f t="shared" si="126"/>
        <v>0</v>
      </c>
      <c r="AN271" s="1553"/>
      <c r="AO271" s="1553"/>
      <c r="AP271" s="1553"/>
      <c r="AQ271" s="1553"/>
      <c r="AR271" s="1553"/>
      <c r="AS271" s="1553"/>
      <c r="AT271" s="1553"/>
      <c r="AU271" s="1553"/>
      <c r="AV271" s="1553"/>
      <c r="AW271" s="1553"/>
      <c r="AX271" s="1553"/>
      <c r="AY271" s="1553"/>
      <c r="AZ271" s="1553"/>
      <c r="BA271" s="1553"/>
      <c r="BB271" s="1553"/>
      <c r="BC271" s="1553"/>
      <c r="BD271" s="1553"/>
      <c r="BE271" s="1553"/>
      <c r="BF271" s="1553"/>
      <c r="BG271" s="1553"/>
      <c r="BH271" s="1553"/>
      <c r="BI271" s="1553"/>
      <c r="BJ271" s="1553"/>
      <c r="BK271" s="1553"/>
      <c r="BL271" s="1553"/>
      <c r="BM271" s="1553"/>
      <c r="BN271" s="1553"/>
      <c r="BO271" s="1553"/>
      <c r="BP271" s="1553"/>
      <c r="BQ271" s="1553"/>
      <c r="BR271" s="1553"/>
      <c r="BS271" s="1553"/>
      <c r="BT271" s="1553"/>
      <c r="BU271" s="1553"/>
      <c r="BV271" s="1553"/>
      <c r="BW271" s="1553"/>
      <c r="BX271" s="1553"/>
      <c r="BY271" s="1553"/>
      <c r="BZ271" s="1553"/>
      <c r="CA271" s="1553"/>
      <c r="CB271" s="1553"/>
      <c r="CC271" s="1553"/>
      <c r="CD271" s="1553"/>
      <c r="CE271" s="1553"/>
      <c r="CF271" s="1553"/>
      <c r="CG271" s="1553"/>
      <c r="CH271" s="1553"/>
      <c r="CI271" s="1553"/>
      <c r="CJ271" s="1553"/>
      <c r="CK271" s="1553"/>
      <c r="CL271" s="1553"/>
      <c r="CM271" s="1553"/>
      <c r="CN271" s="1553"/>
      <c r="CO271" s="1553"/>
      <c r="CP271" s="1553"/>
      <c r="CQ271" s="1553"/>
      <c r="CR271" s="1553"/>
      <c r="CS271" s="1553"/>
      <c r="CT271" s="1553"/>
      <c r="CU271" s="1553"/>
      <c r="CV271" s="1553"/>
      <c r="CW271" s="1553"/>
      <c r="CX271" s="1553"/>
      <c r="CY271" s="1553"/>
      <c r="CZ271" s="1553"/>
      <c r="DA271" s="1553"/>
      <c r="DB271" s="1553"/>
      <c r="DC271" s="1553"/>
      <c r="DD271" s="1553"/>
      <c r="DE271" s="1553"/>
      <c r="DF271" s="1553"/>
      <c r="DG271" s="1553"/>
      <c r="DH271" s="1553"/>
      <c r="DI271" s="1553"/>
      <c r="DJ271" s="1553"/>
      <c r="DK271" s="1553"/>
      <c r="DL271" s="1553"/>
      <c r="DM271" s="1553"/>
      <c r="DN271" s="1553"/>
      <c r="DO271" s="1553"/>
      <c r="DP271" s="1553"/>
      <c r="DQ271" s="1553"/>
      <c r="DR271" s="1553"/>
      <c r="DS271" s="1553"/>
      <c r="DT271" s="1553"/>
      <c r="DU271" s="1553"/>
      <c r="DV271" s="1553"/>
      <c r="DW271" s="1553"/>
      <c r="DX271" s="1553"/>
      <c r="DY271" s="1553"/>
      <c r="DZ271" s="1553"/>
      <c r="EA271" s="1553"/>
      <c r="EB271" s="1553"/>
      <c r="EC271" s="1553"/>
      <c r="ED271" s="1553"/>
      <c r="EE271" s="1553"/>
      <c r="EF271" s="1553"/>
      <c r="EG271" s="1553"/>
      <c r="EH271" s="1553"/>
      <c r="EI271" s="1553"/>
      <c r="EJ271" s="1553"/>
      <c r="EK271" s="1553"/>
      <c r="EL271" s="1553"/>
      <c r="EM271" s="1553"/>
      <c r="EN271" s="1553"/>
      <c r="EO271" s="1553"/>
      <c r="EP271" s="1553"/>
      <c r="EQ271" s="1553"/>
      <c r="ER271" s="1553"/>
      <c r="ES271" s="1553"/>
      <c r="ET271" s="1553"/>
      <c r="EU271" s="1553"/>
      <c r="EV271" s="1553"/>
      <c r="EW271" s="1553"/>
      <c r="EX271" s="1553"/>
      <c r="EY271" s="1553"/>
      <c r="EZ271" s="1553"/>
      <c r="FA271" s="1602"/>
      <c r="FB271" s="1570"/>
      <c r="FC271" s="1570"/>
      <c r="FD271" s="1570"/>
      <c r="FE271" s="1570"/>
      <c r="FF271" s="1570"/>
      <c r="FG271" s="1570"/>
      <c r="FH271" s="1570"/>
      <c r="FI271" s="1570"/>
      <c r="FJ271" s="1570"/>
      <c r="FK271" s="1570"/>
      <c r="FL271" s="1570"/>
      <c r="FM271" s="1570"/>
      <c r="FN271" s="1570"/>
      <c r="FO271" s="1570"/>
      <c r="FP271" s="1570"/>
      <c r="FQ271" s="1570"/>
      <c r="FR271" s="1570"/>
      <c r="FS271" s="1570"/>
      <c r="FT271" s="1570"/>
      <c r="FU271" s="1570"/>
      <c r="FV271" s="1570"/>
      <c r="FW271" s="1570"/>
      <c r="FX271" s="1570"/>
      <c r="FY271" s="1570"/>
      <c r="FZ271" s="1570"/>
      <c r="GA271" s="1570"/>
      <c r="GB271" s="1570"/>
      <c r="GC271" s="1570"/>
      <c r="GD271" s="1570"/>
      <c r="GE271" s="1570"/>
      <c r="GF271" s="1570"/>
      <c r="GG271" s="1570"/>
      <c r="GH271" s="1570"/>
      <c r="GI271" s="1570"/>
      <c r="GJ271" s="1570"/>
      <c r="GK271" s="1570"/>
      <c r="GL271" s="1570"/>
      <c r="GM271" s="1570"/>
      <c r="GN271" s="1570"/>
      <c r="GO271" s="1570"/>
      <c r="GP271" s="1570"/>
      <c r="GQ271" s="1570"/>
      <c r="GR271" s="1570"/>
      <c r="GS271" s="1570"/>
      <c r="GT271" s="1570"/>
      <c r="GU271" s="1570"/>
      <c r="GV271" s="1570"/>
      <c r="GW271" s="1570"/>
      <c r="GX271" s="1570"/>
      <c r="GY271" s="1570"/>
      <c r="GZ271" s="1570"/>
      <c r="HA271" s="1570"/>
      <c r="HB271" s="1570"/>
      <c r="HC271" s="1570"/>
      <c r="HD271" s="1570"/>
      <c r="HE271" s="1570"/>
      <c r="HF271" s="1570"/>
      <c r="HG271" s="1570"/>
      <c r="HH271" s="1570"/>
      <c r="HI271" s="1570"/>
      <c r="HJ271" s="1570"/>
      <c r="HK271" s="1570"/>
      <c r="HL271" s="1570"/>
      <c r="HM271" s="1570"/>
      <c r="HN271" s="1570"/>
      <c r="HO271" s="1570"/>
      <c r="HP271" s="1570"/>
      <c r="HQ271" s="1570"/>
      <c r="HR271" s="1570"/>
      <c r="HS271" s="1570"/>
      <c r="HT271" s="1570"/>
      <c r="HU271" s="1570"/>
      <c r="HV271" s="1570"/>
      <c r="HW271" s="1570"/>
      <c r="HX271" s="1570"/>
      <c r="HY271" s="1570"/>
      <c r="HZ271" s="1570"/>
      <c r="IA271" s="1570"/>
      <c r="IB271" s="1570"/>
      <c r="IC271" s="1570"/>
      <c r="ID271" s="1570"/>
      <c r="IE271" s="1570"/>
      <c r="IF271" s="1570"/>
      <c r="IG271" s="1570"/>
      <c r="IH271" s="1570"/>
      <c r="II271" s="1570"/>
      <c r="IJ271" s="1570"/>
      <c r="IK271" s="1570"/>
      <c r="IL271" s="1570"/>
      <c r="IM271" s="1570"/>
      <c r="IN271" s="1570"/>
      <c r="IO271" s="1570"/>
      <c r="IP271" s="1570"/>
      <c r="IQ271" s="1570"/>
      <c r="IR271" s="1570"/>
      <c r="IS271" s="1570"/>
      <c r="IT271" s="1570"/>
      <c r="IU271" s="1570"/>
      <c r="IV271" s="1570"/>
      <c r="IW271" s="1570"/>
      <c r="IX271" s="1570"/>
      <c r="IY271" s="1570"/>
      <c r="IZ271" s="1570"/>
      <c r="JA271" s="1570"/>
      <c r="JB271" s="1570"/>
      <c r="JC271" s="1570"/>
      <c r="JD271" s="1570"/>
      <c r="JE271" s="1570"/>
      <c r="JF271" s="1570"/>
      <c r="JG271" s="1570"/>
      <c r="JH271" s="1570"/>
      <c r="JI271" s="1570"/>
      <c r="JJ271" s="1570"/>
      <c r="JK271" s="1570"/>
      <c r="JL271" s="1570"/>
      <c r="JM271" s="1570"/>
      <c r="JN271" s="1570"/>
      <c r="JO271" s="1570"/>
      <c r="JP271" s="1570"/>
      <c r="JQ271" s="1570"/>
      <c r="JR271" s="1570"/>
      <c r="JS271" s="1570"/>
      <c r="JT271" s="1570"/>
      <c r="JU271" s="1570"/>
      <c r="JV271" s="1570"/>
      <c r="JW271" s="1570"/>
      <c r="JX271" s="1570"/>
      <c r="JY271" s="1570"/>
      <c r="JZ271" s="1570"/>
      <c r="KA271" s="1570"/>
      <c r="KB271" s="1570"/>
      <c r="KC271" s="1570"/>
      <c r="KD271" s="1570"/>
      <c r="KE271" s="1570"/>
      <c r="KF271" s="1570"/>
      <c r="KG271" s="1570"/>
      <c r="KH271" s="1570"/>
      <c r="KI271" s="1570"/>
      <c r="KJ271" s="1570"/>
      <c r="KK271" s="1570"/>
      <c r="KL271" s="1570"/>
      <c r="KM271" s="1570"/>
      <c r="KN271" s="1570"/>
      <c r="KO271" s="1570"/>
      <c r="KP271" s="1570"/>
      <c r="KQ271" s="1570"/>
      <c r="KR271" s="1570"/>
      <c r="KS271" s="1570"/>
      <c r="KT271" s="1570"/>
      <c r="KU271" s="1570"/>
      <c r="KV271" s="1570"/>
      <c r="KW271" s="1570"/>
      <c r="KX271" s="1570"/>
      <c r="KY271" s="1570"/>
      <c r="KZ271" s="1570"/>
      <c r="LA271" s="1570"/>
      <c r="LB271" s="1570"/>
      <c r="LC271" s="1570"/>
      <c r="LD271" s="1570"/>
      <c r="LE271" s="1570"/>
      <c r="LF271" s="1570"/>
      <c r="LG271" s="1570"/>
      <c r="LH271" s="1570"/>
      <c r="LI271" s="1570"/>
      <c r="LJ271" s="1570"/>
      <c r="LK271" s="1570"/>
      <c r="LL271" s="1570"/>
      <c r="LM271" s="1570"/>
      <c r="LN271" s="1570"/>
      <c r="LO271" s="1570"/>
      <c r="LP271" s="1570"/>
      <c r="LQ271" s="1570"/>
      <c r="LR271" s="1570"/>
      <c r="LS271" s="1570"/>
      <c r="LT271" s="1570"/>
      <c r="LU271" s="1570"/>
      <c r="LV271" s="1570"/>
      <c r="LW271" s="1570"/>
      <c r="LX271" s="1570"/>
      <c r="LY271" s="1570"/>
      <c r="LZ271" s="1570"/>
      <c r="MA271" s="1570"/>
      <c r="MB271" s="1570"/>
      <c r="MC271" s="1570"/>
      <c r="MD271" s="1570"/>
      <c r="ME271" s="1570"/>
      <c r="MF271" s="1570"/>
      <c r="MG271" s="1570"/>
      <c r="MH271" s="1570"/>
      <c r="MI271" s="1570"/>
      <c r="MJ271" s="1570"/>
      <c r="MK271" s="1570"/>
      <c r="ML271" s="1570"/>
      <c r="MM271" s="1570"/>
      <c r="MN271" s="1570"/>
      <c r="MO271" s="1570"/>
      <c r="MP271" s="1570"/>
      <c r="MQ271" s="1570"/>
      <c r="MR271" s="1570"/>
      <c r="MS271" s="1570"/>
      <c r="MT271" s="1570"/>
      <c r="MU271" s="1570"/>
      <c r="MV271" s="1570"/>
      <c r="MW271" s="1570"/>
      <c r="MX271" s="1570"/>
      <c r="MY271" s="1570"/>
      <c r="MZ271" s="1570"/>
      <c r="NA271" s="1570"/>
      <c r="NB271" s="1570"/>
      <c r="NC271" s="1570"/>
      <c r="ND271" s="1570"/>
      <c r="NE271" s="1570"/>
      <c r="NF271" s="1570"/>
      <c r="NG271" s="1570"/>
      <c r="NH271" s="1570"/>
      <c r="NI271" s="1570"/>
      <c r="NJ271" s="1570"/>
      <c r="NK271" s="1570"/>
      <c r="NL271" s="1570"/>
      <c r="NM271" s="1570"/>
      <c r="NN271" s="1570"/>
      <c r="NO271" s="1570"/>
      <c r="NP271" s="1570"/>
      <c r="NQ271" s="1570"/>
      <c r="NR271" s="1570"/>
      <c r="NS271" s="1570"/>
      <c r="NT271" s="1570"/>
      <c r="NU271" s="1570"/>
      <c r="NV271" s="1570"/>
    </row>
    <row r="272" spans="1:386" s="1558" customFormat="1" ht="38.4" customHeight="1">
      <c r="A272" s="1882"/>
      <c r="B272" s="2030" t="s">
        <v>822</v>
      </c>
      <c r="C272" s="1682"/>
      <c r="D272" s="1684"/>
      <c r="E272" s="1684">
        <v>3474.422</v>
      </c>
      <c r="F272" s="1617" t="s">
        <v>823</v>
      </c>
      <c r="G272" s="1795">
        <v>150</v>
      </c>
      <c r="H272" s="1760"/>
      <c r="I272" s="1806"/>
      <c r="J272" s="1789"/>
      <c r="K272" s="1789"/>
      <c r="L272" s="1761"/>
      <c r="M272" s="1772"/>
      <c r="N272" s="1789"/>
      <c r="O272" s="1789"/>
      <c r="P272" s="1789"/>
      <c r="Q272" s="1789"/>
      <c r="R272" s="1789"/>
      <c r="S272" s="1798"/>
      <c r="T272" s="1798"/>
      <c r="U272" s="1773"/>
      <c r="V272" s="1689">
        <f t="shared" si="105"/>
        <v>3474.422</v>
      </c>
      <c r="W272" s="1647"/>
      <c r="X272" s="1648"/>
      <c r="Y272" s="1994"/>
      <c r="Z272" s="1647"/>
      <c r="AA272" s="1648"/>
      <c r="AB272" s="1649"/>
      <c r="AC272" s="1649"/>
      <c r="AD272" s="1994"/>
      <c r="AE272" s="1990"/>
      <c r="AF272" s="1646"/>
      <c r="AG272" s="1543">
        <f t="shared" si="123"/>
        <v>0</v>
      </c>
      <c r="AH272" s="1646"/>
      <c r="AI272" s="1543">
        <f t="shared" si="124"/>
        <v>0</v>
      </c>
      <c r="AJ272" s="1646">
        <v>1</v>
      </c>
      <c r="AK272" s="1543">
        <f t="shared" si="125"/>
        <v>3474.422</v>
      </c>
      <c r="AL272" s="1646"/>
      <c r="AM272" s="1543">
        <f t="shared" si="126"/>
        <v>0</v>
      </c>
      <c r="AN272" s="1553"/>
      <c r="AO272" s="1553"/>
      <c r="AP272" s="1553"/>
      <c r="AQ272" s="1553"/>
      <c r="AR272" s="1553"/>
      <c r="AS272" s="1553"/>
      <c r="AT272" s="1553"/>
      <c r="AU272" s="1553"/>
      <c r="AV272" s="1553"/>
      <c r="AW272" s="1553"/>
      <c r="AX272" s="1553"/>
      <c r="AY272" s="1553"/>
      <c r="AZ272" s="1553"/>
      <c r="BA272" s="1553"/>
      <c r="BB272" s="1553"/>
      <c r="BC272" s="1553"/>
      <c r="BD272" s="1553"/>
      <c r="BE272" s="1553"/>
      <c r="BF272" s="1553"/>
      <c r="BG272" s="1553"/>
      <c r="BH272" s="1553"/>
      <c r="BI272" s="1553"/>
      <c r="BJ272" s="1553"/>
      <c r="BK272" s="1553"/>
      <c r="BL272" s="1553"/>
      <c r="BM272" s="1553"/>
      <c r="BN272" s="1553"/>
      <c r="BO272" s="1553"/>
      <c r="BP272" s="1553"/>
      <c r="BQ272" s="1553"/>
      <c r="BR272" s="1553"/>
      <c r="BS272" s="1553"/>
      <c r="BT272" s="1553"/>
      <c r="BU272" s="1553"/>
      <c r="BV272" s="1553"/>
      <c r="BW272" s="1553"/>
      <c r="BX272" s="1553"/>
      <c r="BY272" s="1553"/>
      <c r="BZ272" s="1553"/>
      <c r="CA272" s="1553"/>
      <c r="CB272" s="1553"/>
      <c r="CC272" s="1553"/>
      <c r="CD272" s="1553"/>
      <c r="CE272" s="1553"/>
      <c r="CF272" s="1553"/>
      <c r="CG272" s="1553"/>
      <c r="CH272" s="1553"/>
      <c r="CI272" s="1553"/>
      <c r="CJ272" s="1553"/>
      <c r="CK272" s="1553"/>
      <c r="CL272" s="1553"/>
      <c r="CM272" s="1553"/>
      <c r="CN272" s="1553"/>
      <c r="CO272" s="1553"/>
      <c r="CP272" s="1553"/>
      <c r="CQ272" s="1553"/>
      <c r="CR272" s="1553"/>
      <c r="CS272" s="1553"/>
      <c r="CT272" s="1553"/>
      <c r="CU272" s="1553"/>
      <c r="CV272" s="1553"/>
      <c r="CW272" s="1553"/>
      <c r="CX272" s="1553"/>
      <c r="CY272" s="1553"/>
      <c r="CZ272" s="1553"/>
      <c r="DA272" s="1553"/>
      <c r="DB272" s="1553"/>
      <c r="DC272" s="1553"/>
      <c r="DD272" s="1553"/>
      <c r="DE272" s="1553"/>
      <c r="DF272" s="1553"/>
      <c r="DG272" s="1553"/>
      <c r="DH272" s="1553"/>
      <c r="DI272" s="1553"/>
      <c r="DJ272" s="1553"/>
      <c r="DK272" s="1553"/>
      <c r="DL272" s="1553"/>
      <c r="DM272" s="1553"/>
      <c r="DN272" s="1553"/>
      <c r="DO272" s="1553"/>
      <c r="DP272" s="1553"/>
      <c r="DQ272" s="1553"/>
      <c r="DR272" s="1553"/>
      <c r="DS272" s="1553"/>
      <c r="DT272" s="1553"/>
      <c r="DU272" s="1553"/>
      <c r="DV272" s="1553"/>
      <c r="DW272" s="1553"/>
      <c r="DX272" s="1553"/>
      <c r="DY272" s="1553"/>
      <c r="DZ272" s="1553"/>
      <c r="EA272" s="1553"/>
      <c r="EB272" s="1553"/>
      <c r="EC272" s="1553"/>
      <c r="ED272" s="1553"/>
      <c r="EE272" s="1553"/>
      <c r="EF272" s="1553"/>
      <c r="EG272" s="1553"/>
      <c r="EH272" s="1553"/>
      <c r="EI272" s="1553"/>
      <c r="EJ272" s="1553"/>
      <c r="EK272" s="1553"/>
      <c r="EL272" s="1553"/>
      <c r="EM272" s="1553"/>
      <c r="EN272" s="1553"/>
      <c r="EO272" s="1553"/>
      <c r="EP272" s="1553"/>
      <c r="EQ272" s="1553"/>
      <c r="ER272" s="1553"/>
      <c r="ES272" s="1553"/>
      <c r="ET272" s="1553"/>
      <c r="EU272" s="1553"/>
      <c r="EV272" s="1553"/>
      <c r="EW272" s="1553"/>
      <c r="EX272" s="1553"/>
      <c r="EY272" s="1553"/>
      <c r="EZ272" s="1553"/>
      <c r="FA272" s="1602"/>
      <c r="FB272" s="1570"/>
      <c r="FC272" s="1570"/>
      <c r="FD272" s="1570"/>
      <c r="FE272" s="1570"/>
      <c r="FF272" s="1570"/>
      <c r="FG272" s="1570"/>
      <c r="FH272" s="1570"/>
      <c r="FI272" s="1570"/>
      <c r="FJ272" s="1570"/>
      <c r="FK272" s="1570"/>
      <c r="FL272" s="1570"/>
      <c r="FM272" s="1570"/>
      <c r="FN272" s="1570"/>
      <c r="FO272" s="1570"/>
      <c r="FP272" s="1570"/>
      <c r="FQ272" s="1570"/>
      <c r="FR272" s="1570"/>
      <c r="FS272" s="1570"/>
      <c r="FT272" s="1570"/>
      <c r="FU272" s="1570"/>
      <c r="FV272" s="1570"/>
      <c r="FW272" s="1570"/>
      <c r="FX272" s="1570"/>
      <c r="FY272" s="1570"/>
      <c r="FZ272" s="1570"/>
      <c r="GA272" s="1570"/>
      <c r="GB272" s="1570"/>
      <c r="GC272" s="1570"/>
      <c r="GD272" s="1570"/>
      <c r="GE272" s="1570"/>
      <c r="GF272" s="1570"/>
      <c r="GG272" s="1570"/>
      <c r="GH272" s="1570"/>
      <c r="GI272" s="1570"/>
      <c r="GJ272" s="1570"/>
      <c r="GK272" s="1570"/>
      <c r="GL272" s="1570"/>
      <c r="GM272" s="1570"/>
      <c r="GN272" s="1570"/>
      <c r="GO272" s="1570"/>
      <c r="GP272" s="1570"/>
      <c r="GQ272" s="1570"/>
      <c r="GR272" s="1570"/>
      <c r="GS272" s="1570"/>
      <c r="GT272" s="1570"/>
      <c r="GU272" s="1570"/>
      <c r="GV272" s="1570"/>
      <c r="GW272" s="1570"/>
      <c r="GX272" s="1570"/>
      <c r="GY272" s="1570"/>
      <c r="GZ272" s="1570"/>
      <c r="HA272" s="1570"/>
      <c r="HB272" s="1570"/>
      <c r="HC272" s="1570"/>
      <c r="HD272" s="1570"/>
      <c r="HE272" s="1570"/>
      <c r="HF272" s="1570"/>
      <c r="HG272" s="1570"/>
      <c r="HH272" s="1570"/>
      <c r="HI272" s="1570"/>
      <c r="HJ272" s="1570"/>
      <c r="HK272" s="1570"/>
      <c r="HL272" s="1570"/>
      <c r="HM272" s="1570"/>
      <c r="HN272" s="1570"/>
      <c r="HO272" s="1570"/>
      <c r="HP272" s="1570"/>
      <c r="HQ272" s="1570"/>
      <c r="HR272" s="1570"/>
      <c r="HS272" s="1570"/>
      <c r="HT272" s="1570"/>
      <c r="HU272" s="1570"/>
      <c r="HV272" s="1570"/>
      <c r="HW272" s="1570"/>
      <c r="HX272" s="1570"/>
      <c r="HY272" s="1570"/>
      <c r="HZ272" s="1570"/>
      <c r="IA272" s="1570"/>
      <c r="IB272" s="1570"/>
      <c r="IC272" s="1570"/>
      <c r="ID272" s="1570"/>
      <c r="IE272" s="1570"/>
      <c r="IF272" s="1570"/>
      <c r="IG272" s="1570"/>
      <c r="IH272" s="1570"/>
      <c r="II272" s="1570"/>
      <c r="IJ272" s="1570"/>
      <c r="IK272" s="1570"/>
      <c r="IL272" s="1570"/>
      <c r="IM272" s="1570"/>
      <c r="IN272" s="1570"/>
      <c r="IO272" s="1570"/>
      <c r="IP272" s="1570"/>
      <c r="IQ272" s="1570"/>
      <c r="IR272" s="1570"/>
      <c r="IS272" s="1570"/>
      <c r="IT272" s="1570"/>
      <c r="IU272" s="1570"/>
      <c r="IV272" s="1570"/>
      <c r="IW272" s="1570"/>
      <c r="IX272" s="1570"/>
      <c r="IY272" s="1570"/>
      <c r="IZ272" s="1570"/>
      <c r="JA272" s="1570"/>
      <c r="JB272" s="1570"/>
      <c r="JC272" s="1570"/>
      <c r="JD272" s="1570"/>
      <c r="JE272" s="1570"/>
      <c r="JF272" s="1570"/>
      <c r="JG272" s="1570"/>
      <c r="JH272" s="1570"/>
      <c r="JI272" s="1570"/>
      <c r="JJ272" s="1570"/>
      <c r="JK272" s="1570"/>
      <c r="JL272" s="1570"/>
      <c r="JM272" s="1570"/>
      <c r="JN272" s="1570"/>
      <c r="JO272" s="1570"/>
      <c r="JP272" s="1570"/>
      <c r="JQ272" s="1570"/>
      <c r="JR272" s="1570"/>
      <c r="JS272" s="1570"/>
      <c r="JT272" s="1570"/>
      <c r="JU272" s="1570"/>
      <c r="JV272" s="1570"/>
      <c r="JW272" s="1570"/>
      <c r="JX272" s="1570"/>
      <c r="JY272" s="1570"/>
      <c r="JZ272" s="1570"/>
      <c r="KA272" s="1570"/>
      <c r="KB272" s="1570"/>
      <c r="KC272" s="1570"/>
      <c r="KD272" s="1570"/>
      <c r="KE272" s="1570"/>
      <c r="KF272" s="1570"/>
      <c r="KG272" s="1570"/>
      <c r="KH272" s="1570"/>
      <c r="KI272" s="1570"/>
      <c r="KJ272" s="1570"/>
      <c r="KK272" s="1570"/>
      <c r="KL272" s="1570"/>
      <c r="KM272" s="1570"/>
      <c r="KN272" s="1570"/>
      <c r="KO272" s="1570"/>
      <c r="KP272" s="1570"/>
      <c r="KQ272" s="1570"/>
      <c r="KR272" s="1570"/>
      <c r="KS272" s="1570"/>
      <c r="KT272" s="1570"/>
      <c r="KU272" s="1570"/>
      <c r="KV272" s="1570"/>
      <c r="KW272" s="1570"/>
      <c r="KX272" s="1570"/>
      <c r="KY272" s="1570"/>
      <c r="KZ272" s="1570"/>
      <c r="LA272" s="1570"/>
      <c r="LB272" s="1570"/>
      <c r="LC272" s="1570"/>
      <c r="LD272" s="1570"/>
      <c r="LE272" s="1570"/>
      <c r="LF272" s="1570"/>
      <c r="LG272" s="1570"/>
      <c r="LH272" s="1570"/>
      <c r="LI272" s="1570"/>
      <c r="LJ272" s="1570"/>
      <c r="LK272" s="1570"/>
      <c r="LL272" s="1570"/>
      <c r="LM272" s="1570"/>
      <c r="LN272" s="1570"/>
      <c r="LO272" s="1570"/>
      <c r="LP272" s="1570"/>
      <c r="LQ272" s="1570"/>
      <c r="LR272" s="1570"/>
      <c r="LS272" s="1570"/>
      <c r="LT272" s="1570"/>
      <c r="LU272" s="1570"/>
      <c r="LV272" s="1570"/>
      <c r="LW272" s="1570"/>
      <c r="LX272" s="1570"/>
      <c r="LY272" s="1570"/>
      <c r="LZ272" s="1570"/>
      <c r="MA272" s="1570"/>
      <c r="MB272" s="1570"/>
      <c r="MC272" s="1570"/>
      <c r="MD272" s="1570"/>
      <c r="ME272" s="1570"/>
      <c r="MF272" s="1570"/>
      <c r="MG272" s="1570"/>
      <c r="MH272" s="1570"/>
      <c r="MI272" s="1570"/>
      <c r="MJ272" s="1570"/>
      <c r="MK272" s="1570"/>
      <c r="ML272" s="1570"/>
      <c r="MM272" s="1570"/>
      <c r="MN272" s="1570"/>
      <c r="MO272" s="1570"/>
      <c r="MP272" s="1570"/>
      <c r="MQ272" s="1570"/>
      <c r="MR272" s="1570"/>
      <c r="MS272" s="1570"/>
      <c r="MT272" s="1570"/>
      <c r="MU272" s="1570"/>
      <c r="MV272" s="1570"/>
      <c r="MW272" s="1570"/>
      <c r="MX272" s="1570"/>
      <c r="MY272" s="1570"/>
      <c r="MZ272" s="1570"/>
      <c r="NA272" s="1570"/>
      <c r="NB272" s="1570"/>
      <c r="NC272" s="1570"/>
      <c r="ND272" s="1570"/>
      <c r="NE272" s="1570"/>
      <c r="NF272" s="1570"/>
      <c r="NG272" s="1570"/>
      <c r="NH272" s="1570"/>
      <c r="NI272" s="1570"/>
      <c r="NJ272" s="1570"/>
      <c r="NK272" s="1570"/>
      <c r="NL272" s="1570"/>
      <c r="NM272" s="1570"/>
      <c r="NN272" s="1570"/>
      <c r="NO272" s="1570"/>
      <c r="NP272" s="1570"/>
      <c r="NQ272" s="1570"/>
      <c r="NR272" s="1570"/>
      <c r="NS272" s="1570"/>
      <c r="NT272" s="1570"/>
      <c r="NU272" s="1570"/>
      <c r="NV272" s="1570"/>
    </row>
    <row r="273" spans="1:386" s="1558" customFormat="1" ht="47.4" customHeight="1">
      <c r="A273" s="1882"/>
      <c r="B273" s="1705" t="s">
        <v>616</v>
      </c>
      <c r="C273" s="1690" t="s">
        <v>683</v>
      </c>
      <c r="D273" s="1690" t="s">
        <v>745</v>
      </c>
      <c r="E273" s="1692"/>
      <c r="F273" s="1691"/>
      <c r="G273" s="1789"/>
      <c r="H273" s="1760"/>
      <c r="I273" s="1806"/>
      <c r="J273" s="1789"/>
      <c r="K273" s="1789"/>
      <c r="L273" s="1761"/>
      <c r="M273" s="1772">
        <f>SUM(N273:P273)</f>
        <v>18434</v>
      </c>
      <c r="N273" s="1789"/>
      <c r="O273" s="1789">
        <v>16434</v>
      </c>
      <c r="P273" s="1789">
        <v>2000</v>
      </c>
      <c r="Q273" s="1789">
        <f>SUM(R273:T273)</f>
        <v>16314</v>
      </c>
      <c r="R273" s="1789"/>
      <c r="S273" s="1798">
        <v>15562</v>
      </c>
      <c r="T273" s="1798">
        <v>752</v>
      </c>
      <c r="U273" s="1773"/>
      <c r="V273" s="1689">
        <f t="shared" si="105"/>
        <v>0</v>
      </c>
      <c r="W273" s="1647">
        <v>1</v>
      </c>
      <c r="X273" s="1648"/>
      <c r="Y273" s="1994"/>
      <c r="Z273" s="1647">
        <v>1</v>
      </c>
      <c r="AA273" s="1648"/>
      <c r="AB273" s="1649"/>
      <c r="AC273" s="1649"/>
      <c r="AD273" s="1994"/>
      <c r="AE273" s="1990"/>
      <c r="AF273" s="1646"/>
      <c r="AG273" s="1543">
        <f t="shared" si="123"/>
        <v>0</v>
      </c>
      <c r="AH273" s="1646"/>
      <c r="AI273" s="1543">
        <f t="shared" si="124"/>
        <v>0</v>
      </c>
      <c r="AJ273" s="1646"/>
      <c r="AK273" s="1543">
        <f t="shared" si="125"/>
        <v>0</v>
      </c>
      <c r="AL273" s="1646"/>
      <c r="AM273" s="1543">
        <f t="shared" si="126"/>
        <v>0</v>
      </c>
      <c r="AN273" s="1553"/>
      <c r="AO273" s="1553"/>
      <c r="AP273" s="1553"/>
      <c r="AQ273" s="1553"/>
      <c r="AR273" s="1553"/>
      <c r="AS273" s="1553"/>
      <c r="AT273" s="1553"/>
      <c r="AU273" s="1553"/>
      <c r="AV273" s="1553"/>
      <c r="AW273" s="1553"/>
      <c r="AX273" s="1553"/>
      <c r="AY273" s="1553"/>
      <c r="AZ273" s="1553"/>
      <c r="BA273" s="1553"/>
      <c r="BB273" s="1553"/>
      <c r="BC273" s="1553"/>
      <c r="BD273" s="1553"/>
      <c r="BE273" s="1553"/>
      <c r="BF273" s="1553"/>
      <c r="BG273" s="1553"/>
      <c r="BH273" s="1553"/>
      <c r="BI273" s="1553"/>
      <c r="BJ273" s="1553"/>
      <c r="BK273" s="1553"/>
      <c r="BL273" s="1553"/>
      <c r="BM273" s="1553"/>
      <c r="BN273" s="1553"/>
      <c r="BO273" s="1553"/>
      <c r="BP273" s="1553"/>
      <c r="BQ273" s="1553"/>
      <c r="BR273" s="1553"/>
      <c r="BS273" s="1553"/>
      <c r="BT273" s="1553"/>
      <c r="BU273" s="1553"/>
      <c r="BV273" s="1553"/>
      <c r="BW273" s="1553"/>
      <c r="BX273" s="1553"/>
      <c r="BY273" s="1553"/>
      <c r="BZ273" s="1553"/>
      <c r="CA273" s="1553"/>
      <c r="CB273" s="1553"/>
      <c r="CC273" s="1553"/>
      <c r="CD273" s="1553"/>
      <c r="CE273" s="1553"/>
      <c r="CF273" s="1553"/>
      <c r="CG273" s="1553"/>
      <c r="CH273" s="1553"/>
      <c r="CI273" s="1553"/>
      <c r="CJ273" s="1553"/>
      <c r="CK273" s="1553"/>
      <c r="CL273" s="1553"/>
      <c r="CM273" s="1553"/>
      <c r="CN273" s="1553"/>
      <c r="CO273" s="1553"/>
      <c r="CP273" s="1553"/>
      <c r="CQ273" s="1553"/>
      <c r="CR273" s="1553"/>
      <c r="CS273" s="1553"/>
      <c r="CT273" s="1553"/>
      <c r="CU273" s="1553"/>
      <c r="CV273" s="1553"/>
      <c r="CW273" s="1553"/>
      <c r="CX273" s="1553"/>
      <c r="CY273" s="1553"/>
      <c r="CZ273" s="1553"/>
      <c r="DA273" s="1553"/>
      <c r="DB273" s="1553"/>
      <c r="DC273" s="1553"/>
      <c r="DD273" s="1553"/>
      <c r="DE273" s="1553"/>
      <c r="DF273" s="1553"/>
      <c r="DG273" s="1553"/>
      <c r="DH273" s="1553"/>
      <c r="DI273" s="1553"/>
      <c r="DJ273" s="1553"/>
      <c r="DK273" s="1553"/>
      <c r="DL273" s="1553"/>
      <c r="DM273" s="1553"/>
      <c r="DN273" s="1553"/>
      <c r="DO273" s="1553"/>
      <c r="DP273" s="1553"/>
      <c r="DQ273" s="1553"/>
      <c r="DR273" s="1553"/>
      <c r="DS273" s="1553"/>
      <c r="DT273" s="1553"/>
      <c r="DU273" s="1553"/>
      <c r="DV273" s="1553"/>
      <c r="DW273" s="1553"/>
      <c r="DX273" s="1553"/>
      <c r="DY273" s="1553"/>
      <c r="DZ273" s="1553"/>
      <c r="EA273" s="1553"/>
      <c r="EB273" s="1553"/>
      <c r="EC273" s="1553"/>
      <c r="ED273" s="1553"/>
      <c r="EE273" s="1553"/>
      <c r="EF273" s="1553"/>
      <c r="EG273" s="1553"/>
      <c r="EH273" s="1553"/>
      <c r="EI273" s="1553"/>
      <c r="EJ273" s="1553"/>
      <c r="EK273" s="1553"/>
      <c r="EL273" s="1553"/>
      <c r="EM273" s="1553"/>
      <c r="EN273" s="1553"/>
      <c r="EO273" s="1553"/>
      <c r="EP273" s="1553"/>
      <c r="EQ273" s="1553"/>
      <c r="ER273" s="1553"/>
      <c r="ES273" s="1553"/>
      <c r="ET273" s="1553"/>
      <c r="EU273" s="1553"/>
      <c r="EV273" s="1553"/>
      <c r="EW273" s="1553"/>
      <c r="EX273" s="1553"/>
      <c r="EY273" s="1553"/>
      <c r="EZ273" s="1553"/>
      <c r="FA273" s="1602"/>
      <c r="FB273" s="1570"/>
      <c r="FC273" s="1570"/>
      <c r="FD273" s="1570"/>
      <c r="FE273" s="1570"/>
      <c r="FF273" s="1570"/>
      <c r="FG273" s="1570"/>
      <c r="FH273" s="1570"/>
      <c r="FI273" s="1570"/>
      <c r="FJ273" s="1570"/>
      <c r="FK273" s="1570"/>
      <c r="FL273" s="1570"/>
      <c r="FM273" s="1570"/>
      <c r="FN273" s="1570"/>
      <c r="FO273" s="1570"/>
      <c r="FP273" s="1570"/>
      <c r="FQ273" s="1570"/>
      <c r="FR273" s="1570"/>
      <c r="FS273" s="1570"/>
      <c r="FT273" s="1570"/>
      <c r="FU273" s="1570"/>
      <c r="FV273" s="1570"/>
      <c r="FW273" s="1570"/>
      <c r="FX273" s="1570"/>
      <c r="FY273" s="1570"/>
      <c r="FZ273" s="1570"/>
      <c r="GA273" s="1570"/>
      <c r="GB273" s="1570"/>
      <c r="GC273" s="1570"/>
      <c r="GD273" s="1570"/>
      <c r="GE273" s="1570"/>
      <c r="GF273" s="1570"/>
      <c r="GG273" s="1570"/>
      <c r="GH273" s="1570"/>
      <c r="GI273" s="1570"/>
      <c r="GJ273" s="1570"/>
      <c r="GK273" s="1570"/>
      <c r="GL273" s="1570"/>
      <c r="GM273" s="1570"/>
      <c r="GN273" s="1570"/>
      <c r="GO273" s="1570"/>
      <c r="GP273" s="1570"/>
      <c r="GQ273" s="1570"/>
      <c r="GR273" s="1570"/>
      <c r="GS273" s="1570"/>
      <c r="GT273" s="1570"/>
      <c r="GU273" s="1570"/>
      <c r="GV273" s="1570"/>
      <c r="GW273" s="1570"/>
      <c r="GX273" s="1570"/>
      <c r="GY273" s="1570"/>
      <c r="GZ273" s="1570"/>
      <c r="HA273" s="1570"/>
      <c r="HB273" s="1570"/>
      <c r="HC273" s="1570"/>
      <c r="HD273" s="1570"/>
      <c r="HE273" s="1570"/>
      <c r="HF273" s="1570"/>
      <c r="HG273" s="1570"/>
      <c r="HH273" s="1570"/>
      <c r="HI273" s="1570"/>
      <c r="HJ273" s="1570"/>
      <c r="HK273" s="1570"/>
      <c r="HL273" s="1570"/>
      <c r="HM273" s="1570"/>
      <c r="HN273" s="1570"/>
      <c r="HO273" s="1570"/>
      <c r="HP273" s="1570"/>
      <c r="HQ273" s="1570"/>
      <c r="HR273" s="1570"/>
      <c r="HS273" s="1570"/>
      <c r="HT273" s="1570"/>
      <c r="HU273" s="1570"/>
      <c r="HV273" s="1570"/>
      <c r="HW273" s="1570"/>
      <c r="HX273" s="1570"/>
      <c r="HY273" s="1570"/>
      <c r="HZ273" s="1570"/>
      <c r="IA273" s="1570"/>
      <c r="IB273" s="1570"/>
      <c r="IC273" s="1570"/>
      <c r="ID273" s="1570"/>
      <c r="IE273" s="1570"/>
      <c r="IF273" s="1570"/>
      <c r="IG273" s="1570"/>
      <c r="IH273" s="1570"/>
      <c r="II273" s="1570"/>
      <c r="IJ273" s="1570"/>
      <c r="IK273" s="1570"/>
      <c r="IL273" s="1570"/>
      <c r="IM273" s="1570"/>
      <c r="IN273" s="1570"/>
      <c r="IO273" s="1570"/>
      <c r="IP273" s="1570"/>
      <c r="IQ273" s="1570"/>
      <c r="IR273" s="1570"/>
      <c r="IS273" s="1570"/>
      <c r="IT273" s="1570"/>
      <c r="IU273" s="1570"/>
      <c r="IV273" s="1570"/>
      <c r="IW273" s="1570"/>
      <c r="IX273" s="1570"/>
      <c r="IY273" s="1570"/>
      <c r="IZ273" s="1570"/>
      <c r="JA273" s="1570"/>
      <c r="JB273" s="1570"/>
      <c r="JC273" s="1570"/>
      <c r="JD273" s="1570"/>
      <c r="JE273" s="1570"/>
      <c r="JF273" s="1570"/>
      <c r="JG273" s="1570"/>
      <c r="JH273" s="1570"/>
      <c r="JI273" s="1570"/>
      <c r="JJ273" s="1570"/>
      <c r="JK273" s="1570"/>
      <c r="JL273" s="1570"/>
      <c r="JM273" s="1570"/>
      <c r="JN273" s="1570"/>
      <c r="JO273" s="1570"/>
      <c r="JP273" s="1570"/>
      <c r="JQ273" s="1570"/>
      <c r="JR273" s="1570"/>
      <c r="JS273" s="1570"/>
      <c r="JT273" s="1570"/>
      <c r="JU273" s="1570"/>
      <c r="JV273" s="1570"/>
      <c r="JW273" s="1570"/>
      <c r="JX273" s="1570"/>
      <c r="JY273" s="1570"/>
      <c r="JZ273" s="1570"/>
      <c r="KA273" s="1570"/>
      <c r="KB273" s="1570"/>
      <c r="KC273" s="1570"/>
      <c r="KD273" s="1570"/>
      <c r="KE273" s="1570"/>
      <c r="KF273" s="1570"/>
      <c r="KG273" s="1570"/>
      <c r="KH273" s="1570"/>
      <c r="KI273" s="1570"/>
      <c r="KJ273" s="1570"/>
      <c r="KK273" s="1570"/>
      <c r="KL273" s="1570"/>
      <c r="KM273" s="1570"/>
      <c r="KN273" s="1570"/>
      <c r="KO273" s="1570"/>
      <c r="KP273" s="1570"/>
      <c r="KQ273" s="1570"/>
      <c r="KR273" s="1570"/>
      <c r="KS273" s="1570"/>
      <c r="KT273" s="1570"/>
      <c r="KU273" s="1570"/>
      <c r="KV273" s="1570"/>
      <c r="KW273" s="1570"/>
      <c r="KX273" s="1570"/>
      <c r="KY273" s="1570"/>
      <c r="KZ273" s="1570"/>
      <c r="LA273" s="1570"/>
      <c r="LB273" s="1570"/>
      <c r="LC273" s="1570"/>
      <c r="LD273" s="1570"/>
      <c r="LE273" s="1570"/>
      <c r="LF273" s="1570"/>
      <c r="LG273" s="1570"/>
      <c r="LH273" s="1570"/>
      <c r="LI273" s="1570"/>
      <c r="LJ273" s="1570"/>
      <c r="LK273" s="1570"/>
      <c r="LL273" s="1570"/>
      <c r="LM273" s="1570"/>
      <c r="LN273" s="1570"/>
      <c r="LO273" s="1570"/>
      <c r="LP273" s="1570"/>
      <c r="LQ273" s="1570"/>
      <c r="LR273" s="1570"/>
      <c r="LS273" s="1570"/>
      <c r="LT273" s="1570"/>
      <c r="LU273" s="1570"/>
      <c r="LV273" s="1570"/>
      <c r="LW273" s="1570"/>
      <c r="LX273" s="1570"/>
      <c r="LY273" s="1570"/>
      <c r="LZ273" s="1570"/>
      <c r="MA273" s="1570"/>
      <c r="MB273" s="1570"/>
      <c r="MC273" s="1570"/>
      <c r="MD273" s="1570"/>
      <c r="ME273" s="1570"/>
      <c r="MF273" s="1570"/>
      <c r="MG273" s="1570"/>
      <c r="MH273" s="1570"/>
      <c r="MI273" s="1570"/>
      <c r="MJ273" s="1570"/>
      <c r="MK273" s="1570"/>
      <c r="ML273" s="1570"/>
      <c r="MM273" s="1570"/>
      <c r="MN273" s="1570"/>
      <c r="MO273" s="1570"/>
      <c r="MP273" s="1570"/>
      <c r="MQ273" s="1570"/>
      <c r="MR273" s="1570"/>
      <c r="MS273" s="1570"/>
      <c r="MT273" s="1570"/>
      <c r="MU273" s="1570"/>
      <c r="MV273" s="1570"/>
      <c r="MW273" s="1570"/>
      <c r="MX273" s="1570"/>
      <c r="MY273" s="1570"/>
      <c r="MZ273" s="1570"/>
      <c r="NA273" s="1570"/>
      <c r="NB273" s="1570"/>
      <c r="NC273" s="1570"/>
      <c r="ND273" s="1570"/>
      <c r="NE273" s="1570"/>
      <c r="NF273" s="1570"/>
      <c r="NG273" s="1570"/>
      <c r="NH273" s="1570"/>
      <c r="NI273" s="1570"/>
      <c r="NJ273" s="1570"/>
      <c r="NK273" s="1570"/>
      <c r="NL273" s="1570"/>
      <c r="NM273" s="1570"/>
      <c r="NN273" s="1570"/>
      <c r="NO273" s="1570"/>
      <c r="NP273" s="1570"/>
      <c r="NQ273" s="1570"/>
      <c r="NR273" s="1570"/>
      <c r="NS273" s="1570"/>
      <c r="NT273" s="1570"/>
      <c r="NU273" s="1570"/>
      <c r="NV273" s="1570"/>
    </row>
    <row r="274" spans="1:386" ht="69">
      <c r="A274" s="1881"/>
      <c r="B274" s="1903" t="s">
        <v>684</v>
      </c>
      <c r="C274" s="1682"/>
      <c r="D274" s="1682"/>
      <c r="E274" s="1684">
        <v>15210.294</v>
      </c>
      <c r="F274" s="1617" t="s">
        <v>1025</v>
      </c>
      <c r="G274" s="1715">
        <v>360</v>
      </c>
      <c r="H274" s="1945" t="s">
        <v>911</v>
      </c>
      <c r="I274" s="1961" t="s">
        <v>1028</v>
      </c>
      <c r="J274" s="1959">
        <v>14537</v>
      </c>
      <c r="K274" s="1959">
        <v>360</v>
      </c>
      <c r="L274" s="1945" t="s">
        <v>687</v>
      </c>
      <c r="M274" s="1776"/>
      <c r="N274" s="1795"/>
      <c r="O274" s="1795"/>
      <c r="P274" s="1795"/>
      <c r="Q274" s="1798"/>
      <c r="R274" s="1798"/>
      <c r="S274" s="1798"/>
      <c r="T274" s="1798"/>
      <c r="U274" s="1749"/>
      <c r="V274" s="1689">
        <f t="shared" si="105"/>
        <v>673.29399999999987</v>
      </c>
      <c r="W274" s="1647"/>
      <c r="X274" s="1648"/>
      <c r="Y274" s="1994"/>
      <c r="Z274" s="1647"/>
      <c r="AA274" s="1648"/>
      <c r="AB274" s="1649"/>
      <c r="AC274" s="1649"/>
      <c r="AD274" s="1994"/>
      <c r="AE274" s="1990"/>
      <c r="AF274" s="1646">
        <v>1</v>
      </c>
      <c r="AG274" s="1543">
        <f t="shared" si="123"/>
        <v>15210.294</v>
      </c>
      <c r="AH274" s="1634">
        <v>1</v>
      </c>
      <c r="AI274" s="1543">
        <f t="shared" si="124"/>
        <v>14537</v>
      </c>
      <c r="AJ274" s="1646"/>
      <c r="AK274" s="1543">
        <f t="shared" si="125"/>
        <v>0</v>
      </c>
      <c r="AL274" s="1646"/>
      <c r="AM274" s="1543">
        <f t="shared" si="126"/>
        <v>0</v>
      </c>
    </row>
    <row r="275" spans="1:386" ht="53.4" customHeight="1">
      <c r="A275" s="1881"/>
      <c r="B275" s="1903" t="s">
        <v>685</v>
      </c>
      <c r="C275" s="1682"/>
      <c r="D275" s="1682"/>
      <c r="E275" s="1959">
        <v>968.86</v>
      </c>
      <c r="F275" s="1617" t="s">
        <v>1026</v>
      </c>
      <c r="G275" s="1715">
        <v>300</v>
      </c>
      <c r="H275" s="1945" t="s">
        <v>912</v>
      </c>
      <c r="I275" s="1961" t="s">
        <v>1029</v>
      </c>
      <c r="J275" s="1959">
        <v>968.86</v>
      </c>
      <c r="K275" s="1959">
        <v>270</v>
      </c>
      <c r="L275" s="1945" t="s">
        <v>824</v>
      </c>
      <c r="M275" s="1776"/>
      <c r="N275" s="1795"/>
      <c r="O275" s="1795"/>
      <c r="P275" s="1795"/>
      <c r="Q275" s="1798"/>
      <c r="R275" s="1798"/>
      <c r="S275" s="1798"/>
      <c r="T275" s="1798"/>
      <c r="U275" s="1749"/>
      <c r="V275" s="1689">
        <f t="shared" si="105"/>
        <v>0</v>
      </c>
      <c r="W275" s="1647"/>
      <c r="X275" s="1648"/>
      <c r="Y275" s="1994"/>
      <c r="Z275" s="1647"/>
      <c r="AA275" s="1648"/>
      <c r="AB275" s="1649"/>
      <c r="AC275" s="1649"/>
      <c r="AD275" s="1994"/>
      <c r="AE275" s="1990"/>
      <c r="AF275" s="1646">
        <v>1</v>
      </c>
      <c r="AG275" s="1543">
        <f t="shared" si="123"/>
        <v>968.86</v>
      </c>
      <c r="AH275" s="1634">
        <v>1</v>
      </c>
      <c r="AI275" s="1543">
        <f t="shared" si="124"/>
        <v>968.86</v>
      </c>
      <c r="AJ275" s="1646"/>
      <c r="AK275" s="1543">
        <f t="shared" si="125"/>
        <v>0</v>
      </c>
      <c r="AL275" s="1646"/>
      <c r="AM275" s="1543">
        <f t="shared" si="126"/>
        <v>0</v>
      </c>
    </row>
    <row r="276" spans="1:386" ht="41.4">
      <c r="A276" s="1881"/>
      <c r="B276" s="1903" t="s">
        <v>686</v>
      </c>
      <c r="C276" s="1682"/>
      <c r="D276" s="1682"/>
      <c r="E276" s="1684">
        <f>2373.366+16</f>
        <v>2389.366</v>
      </c>
      <c r="F276" s="1617" t="s">
        <v>1027</v>
      </c>
      <c r="G276" s="1715">
        <v>180</v>
      </c>
      <c r="H276" s="2006" t="s">
        <v>913</v>
      </c>
      <c r="I276" s="1961" t="s">
        <v>1030</v>
      </c>
      <c r="J276" s="1959">
        <v>2388.9</v>
      </c>
      <c r="K276" s="1959">
        <v>180</v>
      </c>
      <c r="L276" s="1945" t="s">
        <v>825</v>
      </c>
      <c r="M276" s="1776"/>
      <c r="N276" s="1795"/>
      <c r="O276" s="1795"/>
      <c r="P276" s="1795"/>
      <c r="Q276" s="1798"/>
      <c r="R276" s="1798"/>
      <c r="S276" s="1798"/>
      <c r="T276" s="1798"/>
      <c r="U276" s="1749"/>
      <c r="V276" s="1689">
        <f t="shared" si="105"/>
        <v>0.4659999999998945</v>
      </c>
      <c r="W276" s="1647"/>
      <c r="X276" s="1648"/>
      <c r="Y276" s="1994"/>
      <c r="Z276" s="1647"/>
      <c r="AA276" s="1648"/>
      <c r="AB276" s="1649"/>
      <c r="AC276" s="1649"/>
      <c r="AD276" s="1994"/>
      <c r="AE276" s="1990"/>
      <c r="AF276" s="1646"/>
      <c r="AG276" s="1543">
        <f t="shared" si="123"/>
        <v>0</v>
      </c>
      <c r="AH276" s="1646"/>
      <c r="AI276" s="1543">
        <f t="shared" si="124"/>
        <v>0</v>
      </c>
      <c r="AJ276" s="1646">
        <v>1</v>
      </c>
      <c r="AK276" s="1543">
        <f t="shared" si="125"/>
        <v>2389.366</v>
      </c>
      <c r="AL276" s="1646">
        <v>1</v>
      </c>
      <c r="AM276" s="1543">
        <f t="shared" si="126"/>
        <v>2388.9</v>
      </c>
    </row>
    <row r="277" spans="1:386" s="1558" customFormat="1" ht="50.4" customHeight="1">
      <c r="A277" s="1882"/>
      <c r="B277" s="1705" t="s">
        <v>617</v>
      </c>
      <c r="C277" s="1690" t="s">
        <v>683</v>
      </c>
      <c r="D277" s="1690" t="s">
        <v>746</v>
      </c>
      <c r="E277" s="1692"/>
      <c r="F277" s="1691"/>
      <c r="G277" s="1789"/>
      <c r="H277" s="1760"/>
      <c r="I277" s="1806"/>
      <c r="J277" s="1789"/>
      <c r="K277" s="1789"/>
      <c r="L277" s="1761"/>
      <c r="M277" s="1772">
        <f>SUM(N277:P277)</f>
        <v>4302</v>
      </c>
      <c r="N277" s="1789"/>
      <c r="O277" s="1789">
        <v>4302</v>
      </c>
      <c r="P277" s="1789"/>
      <c r="Q277" s="1789">
        <f>SUM(R277:T277)</f>
        <v>4302</v>
      </c>
      <c r="R277" s="1789"/>
      <c r="S277" s="1798">
        <v>4302</v>
      </c>
      <c r="T277" s="1798"/>
      <c r="U277" s="1773"/>
      <c r="V277" s="1689">
        <f t="shared" si="105"/>
        <v>0</v>
      </c>
      <c r="W277" s="1647">
        <v>1</v>
      </c>
      <c r="X277" s="1648"/>
      <c r="Y277" s="1994"/>
      <c r="Z277" s="1647">
        <v>1</v>
      </c>
      <c r="AA277" s="1648"/>
      <c r="AB277" s="1649"/>
      <c r="AC277" s="1649"/>
      <c r="AD277" s="1994"/>
      <c r="AE277" s="1990"/>
      <c r="AF277" s="1646"/>
      <c r="AG277" s="1543">
        <f t="shared" si="123"/>
        <v>0</v>
      </c>
      <c r="AH277" s="1646"/>
      <c r="AI277" s="1543">
        <f t="shared" si="124"/>
        <v>0</v>
      </c>
      <c r="AJ277" s="1646"/>
      <c r="AK277" s="1543">
        <f t="shared" si="125"/>
        <v>0</v>
      </c>
      <c r="AL277" s="1646"/>
      <c r="AM277" s="1543">
        <f t="shared" si="126"/>
        <v>0</v>
      </c>
      <c r="AN277" s="1553"/>
      <c r="AO277" s="1553"/>
      <c r="AP277" s="1553"/>
      <c r="AQ277" s="1553"/>
      <c r="AR277" s="1553"/>
      <c r="AS277" s="1553"/>
      <c r="AT277" s="1553"/>
      <c r="AU277" s="1553"/>
      <c r="AV277" s="1553"/>
      <c r="AW277" s="1553"/>
      <c r="AX277" s="1553"/>
      <c r="AY277" s="1553"/>
      <c r="AZ277" s="1553"/>
      <c r="BA277" s="1553"/>
      <c r="BB277" s="1553"/>
      <c r="BC277" s="1553"/>
      <c r="BD277" s="1553"/>
      <c r="BE277" s="1553"/>
      <c r="BF277" s="1553"/>
      <c r="BG277" s="1553"/>
      <c r="BH277" s="1553"/>
      <c r="BI277" s="1553"/>
      <c r="BJ277" s="1553"/>
      <c r="BK277" s="1553"/>
      <c r="BL277" s="1553"/>
      <c r="BM277" s="1553"/>
      <c r="BN277" s="1553"/>
      <c r="BO277" s="1553"/>
      <c r="BP277" s="1553"/>
      <c r="BQ277" s="1553"/>
      <c r="BR277" s="1553"/>
      <c r="BS277" s="1553"/>
      <c r="BT277" s="1553"/>
      <c r="BU277" s="1553"/>
      <c r="BV277" s="1553"/>
      <c r="BW277" s="1553"/>
      <c r="BX277" s="1553"/>
      <c r="BY277" s="1553"/>
      <c r="BZ277" s="1553"/>
      <c r="CA277" s="1553"/>
      <c r="CB277" s="1553"/>
      <c r="CC277" s="1553"/>
      <c r="CD277" s="1553"/>
      <c r="CE277" s="1553"/>
      <c r="CF277" s="1553"/>
      <c r="CG277" s="1553"/>
      <c r="CH277" s="1553"/>
      <c r="CI277" s="1553"/>
      <c r="CJ277" s="1553"/>
      <c r="CK277" s="1553"/>
      <c r="CL277" s="1553"/>
      <c r="CM277" s="1553"/>
      <c r="CN277" s="1553"/>
      <c r="CO277" s="1553"/>
      <c r="CP277" s="1553"/>
      <c r="CQ277" s="1553"/>
      <c r="CR277" s="1553"/>
      <c r="CS277" s="1553"/>
      <c r="CT277" s="1553"/>
      <c r="CU277" s="1553"/>
      <c r="CV277" s="1553"/>
      <c r="CW277" s="1553"/>
      <c r="CX277" s="1553"/>
      <c r="CY277" s="1553"/>
      <c r="CZ277" s="1553"/>
      <c r="DA277" s="1553"/>
      <c r="DB277" s="1553"/>
      <c r="DC277" s="1553"/>
      <c r="DD277" s="1553"/>
      <c r="DE277" s="1553"/>
      <c r="DF277" s="1553"/>
      <c r="DG277" s="1553"/>
      <c r="DH277" s="1553"/>
      <c r="DI277" s="1553"/>
      <c r="DJ277" s="1553"/>
      <c r="DK277" s="1553"/>
      <c r="DL277" s="1553"/>
      <c r="DM277" s="1553"/>
      <c r="DN277" s="1553"/>
      <c r="DO277" s="1553"/>
      <c r="DP277" s="1553"/>
      <c r="DQ277" s="1553"/>
      <c r="DR277" s="1553"/>
      <c r="DS277" s="1553"/>
      <c r="DT277" s="1553"/>
      <c r="DU277" s="1553"/>
      <c r="DV277" s="1553"/>
      <c r="DW277" s="1553"/>
      <c r="DX277" s="1553"/>
      <c r="DY277" s="1553"/>
      <c r="DZ277" s="1553"/>
      <c r="EA277" s="1553"/>
      <c r="EB277" s="1553"/>
      <c r="EC277" s="1553"/>
      <c r="ED277" s="1553"/>
      <c r="EE277" s="1553"/>
      <c r="EF277" s="1553"/>
      <c r="EG277" s="1553"/>
      <c r="EH277" s="1553"/>
      <c r="EI277" s="1553"/>
      <c r="EJ277" s="1553"/>
      <c r="EK277" s="1553"/>
      <c r="EL277" s="1553"/>
      <c r="EM277" s="1553"/>
      <c r="EN277" s="1553"/>
      <c r="EO277" s="1553"/>
      <c r="EP277" s="1553"/>
      <c r="EQ277" s="1553"/>
      <c r="ER277" s="1553"/>
      <c r="ES277" s="1553"/>
      <c r="ET277" s="1553"/>
      <c r="EU277" s="1553"/>
      <c r="EV277" s="1553"/>
      <c r="EW277" s="1553"/>
      <c r="EX277" s="1553"/>
      <c r="EY277" s="1553"/>
      <c r="EZ277" s="1553"/>
      <c r="FA277" s="1602"/>
      <c r="FB277" s="1570"/>
      <c r="FC277" s="1570"/>
      <c r="FD277" s="1570"/>
      <c r="FE277" s="1570"/>
      <c r="FF277" s="1570"/>
      <c r="FG277" s="1570"/>
      <c r="FH277" s="1570"/>
      <c r="FI277" s="1570"/>
      <c r="FJ277" s="1570"/>
      <c r="FK277" s="1570"/>
      <c r="FL277" s="1570"/>
      <c r="FM277" s="1570"/>
      <c r="FN277" s="1570"/>
      <c r="FO277" s="1570"/>
      <c r="FP277" s="1570"/>
      <c r="FQ277" s="1570"/>
      <c r="FR277" s="1570"/>
      <c r="FS277" s="1570"/>
      <c r="FT277" s="1570"/>
      <c r="FU277" s="1570"/>
      <c r="FV277" s="1570"/>
      <c r="FW277" s="1570"/>
      <c r="FX277" s="1570"/>
      <c r="FY277" s="1570"/>
      <c r="FZ277" s="1570"/>
      <c r="GA277" s="1570"/>
      <c r="GB277" s="1570"/>
      <c r="GC277" s="1570"/>
      <c r="GD277" s="1570"/>
      <c r="GE277" s="1570"/>
      <c r="GF277" s="1570"/>
      <c r="GG277" s="1570"/>
      <c r="GH277" s="1570"/>
      <c r="GI277" s="1570"/>
      <c r="GJ277" s="1570"/>
      <c r="GK277" s="1570"/>
      <c r="GL277" s="1570"/>
      <c r="GM277" s="1570"/>
      <c r="GN277" s="1570"/>
      <c r="GO277" s="1570"/>
      <c r="GP277" s="1570"/>
      <c r="GQ277" s="1570"/>
      <c r="GR277" s="1570"/>
      <c r="GS277" s="1570"/>
      <c r="GT277" s="1570"/>
      <c r="GU277" s="1570"/>
      <c r="GV277" s="1570"/>
      <c r="GW277" s="1570"/>
      <c r="GX277" s="1570"/>
      <c r="GY277" s="1570"/>
      <c r="GZ277" s="1570"/>
      <c r="HA277" s="1570"/>
      <c r="HB277" s="1570"/>
      <c r="HC277" s="1570"/>
      <c r="HD277" s="1570"/>
      <c r="HE277" s="1570"/>
      <c r="HF277" s="1570"/>
      <c r="HG277" s="1570"/>
      <c r="HH277" s="1570"/>
      <c r="HI277" s="1570"/>
      <c r="HJ277" s="1570"/>
      <c r="HK277" s="1570"/>
      <c r="HL277" s="1570"/>
      <c r="HM277" s="1570"/>
      <c r="HN277" s="1570"/>
      <c r="HO277" s="1570"/>
      <c r="HP277" s="1570"/>
      <c r="HQ277" s="1570"/>
      <c r="HR277" s="1570"/>
      <c r="HS277" s="1570"/>
      <c r="HT277" s="1570"/>
      <c r="HU277" s="1570"/>
      <c r="HV277" s="1570"/>
      <c r="HW277" s="1570"/>
      <c r="HX277" s="1570"/>
      <c r="HY277" s="1570"/>
      <c r="HZ277" s="1570"/>
      <c r="IA277" s="1570"/>
      <c r="IB277" s="1570"/>
      <c r="IC277" s="1570"/>
      <c r="ID277" s="1570"/>
      <c r="IE277" s="1570"/>
      <c r="IF277" s="1570"/>
      <c r="IG277" s="1570"/>
      <c r="IH277" s="1570"/>
      <c r="II277" s="1570"/>
      <c r="IJ277" s="1570"/>
      <c r="IK277" s="1570"/>
      <c r="IL277" s="1570"/>
      <c r="IM277" s="1570"/>
      <c r="IN277" s="1570"/>
      <c r="IO277" s="1570"/>
      <c r="IP277" s="1570"/>
      <c r="IQ277" s="1570"/>
      <c r="IR277" s="1570"/>
      <c r="IS277" s="1570"/>
      <c r="IT277" s="1570"/>
      <c r="IU277" s="1570"/>
      <c r="IV277" s="1570"/>
      <c r="IW277" s="1570"/>
      <c r="IX277" s="1570"/>
      <c r="IY277" s="1570"/>
      <c r="IZ277" s="1570"/>
      <c r="JA277" s="1570"/>
      <c r="JB277" s="1570"/>
      <c r="JC277" s="1570"/>
      <c r="JD277" s="1570"/>
      <c r="JE277" s="1570"/>
      <c r="JF277" s="1570"/>
      <c r="JG277" s="1570"/>
      <c r="JH277" s="1570"/>
      <c r="JI277" s="1570"/>
      <c r="JJ277" s="1570"/>
      <c r="JK277" s="1570"/>
      <c r="JL277" s="1570"/>
      <c r="JM277" s="1570"/>
      <c r="JN277" s="1570"/>
      <c r="JO277" s="1570"/>
      <c r="JP277" s="1570"/>
      <c r="JQ277" s="1570"/>
      <c r="JR277" s="1570"/>
      <c r="JS277" s="1570"/>
      <c r="JT277" s="1570"/>
      <c r="JU277" s="1570"/>
      <c r="JV277" s="1570"/>
      <c r="JW277" s="1570"/>
      <c r="JX277" s="1570"/>
      <c r="JY277" s="1570"/>
      <c r="JZ277" s="1570"/>
      <c r="KA277" s="1570"/>
      <c r="KB277" s="1570"/>
      <c r="KC277" s="1570"/>
      <c r="KD277" s="1570"/>
      <c r="KE277" s="1570"/>
      <c r="KF277" s="1570"/>
      <c r="KG277" s="1570"/>
      <c r="KH277" s="1570"/>
      <c r="KI277" s="1570"/>
      <c r="KJ277" s="1570"/>
      <c r="KK277" s="1570"/>
      <c r="KL277" s="1570"/>
      <c r="KM277" s="1570"/>
      <c r="KN277" s="1570"/>
      <c r="KO277" s="1570"/>
      <c r="KP277" s="1570"/>
      <c r="KQ277" s="1570"/>
      <c r="KR277" s="1570"/>
      <c r="KS277" s="1570"/>
      <c r="KT277" s="1570"/>
      <c r="KU277" s="1570"/>
      <c r="KV277" s="1570"/>
      <c r="KW277" s="1570"/>
      <c r="KX277" s="1570"/>
      <c r="KY277" s="1570"/>
      <c r="KZ277" s="1570"/>
      <c r="LA277" s="1570"/>
      <c r="LB277" s="1570"/>
      <c r="LC277" s="1570"/>
      <c r="LD277" s="1570"/>
      <c r="LE277" s="1570"/>
      <c r="LF277" s="1570"/>
      <c r="LG277" s="1570"/>
      <c r="LH277" s="1570"/>
      <c r="LI277" s="1570"/>
      <c r="LJ277" s="1570"/>
      <c r="LK277" s="1570"/>
      <c r="LL277" s="1570"/>
      <c r="LM277" s="1570"/>
      <c r="LN277" s="1570"/>
      <c r="LO277" s="1570"/>
      <c r="LP277" s="1570"/>
      <c r="LQ277" s="1570"/>
      <c r="LR277" s="1570"/>
      <c r="LS277" s="1570"/>
      <c r="LT277" s="1570"/>
      <c r="LU277" s="1570"/>
      <c r="LV277" s="1570"/>
      <c r="LW277" s="1570"/>
      <c r="LX277" s="1570"/>
      <c r="LY277" s="1570"/>
      <c r="LZ277" s="1570"/>
      <c r="MA277" s="1570"/>
      <c r="MB277" s="1570"/>
      <c r="MC277" s="1570"/>
      <c r="MD277" s="1570"/>
      <c r="ME277" s="1570"/>
      <c r="MF277" s="1570"/>
      <c r="MG277" s="1570"/>
      <c r="MH277" s="1570"/>
      <c r="MI277" s="1570"/>
      <c r="MJ277" s="1570"/>
      <c r="MK277" s="1570"/>
      <c r="ML277" s="1570"/>
      <c r="MM277" s="1570"/>
      <c r="MN277" s="1570"/>
      <c r="MO277" s="1570"/>
      <c r="MP277" s="1570"/>
      <c r="MQ277" s="1570"/>
      <c r="MR277" s="1570"/>
      <c r="MS277" s="1570"/>
      <c r="MT277" s="1570"/>
      <c r="MU277" s="1570"/>
      <c r="MV277" s="1570"/>
      <c r="MW277" s="1570"/>
      <c r="MX277" s="1570"/>
      <c r="MY277" s="1570"/>
      <c r="MZ277" s="1570"/>
      <c r="NA277" s="1570"/>
      <c r="NB277" s="1570"/>
      <c r="NC277" s="1570"/>
      <c r="ND277" s="1570"/>
      <c r="NE277" s="1570"/>
      <c r="NF277" s="1570"/>
      <c r="NG277" s="1570"/>
      <c r="NH277" s="1570"/>
      <c r="NI277" s="1570"/>
      <c r="NJ277" s="1570"/>
      <c r="NK277" s="1570"/>
      <c r="NL277" s="1570"/>
      <c r="NM277" s="1570"/>
      <c r="NN277" s="1570"/>
      <c r="NO277" s="1570"/>
      <c r="NP277" s="1570"/>
      <c r="NQ277" s="1570"/>
      <c r="NR277" s="1570"/>
      <c r="NS277" s="1570"/>
      <c r="NT277" s="1570"/>
      <c r="NU277" s="1570"/>
      <c r="NV277" s="1570"/>
    </row>
    <row r="278" spans="1:386" ht="41.4">
      <c r="A278" s="1881"/>
      <c r="B278" s="1903" t="s">
        <v>1238</v>
      </c>
      <c r="C278" s="1682"/>
      <c r="D278" s="1682"/>
      <c r="E278" s="1684">
        <v>4101.4269999999997</v>
      </c>
      <c r="F278" s="1617" t="s">
        <v>967</v>
      </c>
      <c r="G278" s="1795">
        <v>120</v>
      </c>
      <c r="H278" s="1945" t="s">
        <v>302</v>
      </c>
      <c r="I278" s="1778" t="s">
        <v>749</v>
      </c>
      <c r="J278" s="1795">
        <v>4096.915</v>
      </c>
      <c r="K278" s="1795">
        <v>120</v>
      </c>
      <c r="L278" s="1774" t="s">
        <v>678</v>
      </c>
      <c r="M278" s="1776"/>
      <c r="N278" s="1795"/>
      <c r="O278" s="1795"/>
      <c r="P278" s="1795"/>
      <c r="Q278" s="1798"/>
      <c r="R278" s="1798"/>
      <c r="S278" s="1798"/>
      <c r="T278" s="1798"/>
      <c r="U278" s="1749"/>
      <c r="V278" s="1689">
        <f t="shared" si="105"/>
        <v>4.5119999999997162</v>
      </c>
      <c r="W278" s="1647"/>
      <c r="X278" s="1648"/>
      <c r="Y278" s="1994"/>
      <c r="Z278" s="1647"/>
      <c r="AA278" s="1648"/>
      <c r="AB278" s="1649"/>
      <c r="AC278" s="1649"/>
      <c r="AD278" s="1994"/>
      <c r="AE278" s="1990"/>
      <c r="AF278" s="1646">
        <v>1</v>
      </c>
      <c r="AG278" s="1543">
        <f t="shared" si="123"/>
        <v>4101.4269999999997</v>
      </c>
      <c r="AH278" s="1634">
        <v>1</v>
      </c>
      <c r="AI278" s="1543">
        <f t="shared" si="124"/>
        <v>4096.915</v>
      </c>
      <c r="AJ278" s="1646"/>
      <c r="AK278" s="1543">
        <f t="shared" si="125"/>
        <v>0</v>
      </c>
      <c r="AL278" s="1646"/>
      <c r="AM278" s="1543">
        <f t="shared" si="126"/>
        <v>0</v>
      </c>
    </row>
    <row r="279" spans="1:386" ht="41.4">
      <c r="A279" s="1881"/>
      <c r="B279" s="1903" t="s">
        <v>1239</v>
      </c>
      <c r="C279" s="1682"/>
      <c r="D279" s="1682"/>
      <c r="E279" s="1684">
        <v>235.66499999999999</v>
      </c>
      <c r="F279" s="1617" t="s">
        <v>967</v>
      </c>
      <c r="G279" s="1795">
        <v>90</v>
      </c>
      <c r="H279" s="1945" t="s">
        <v>914</v>
      </c>
      <c r="I279" s="1778" t="s">
        <v>1031</v>
      </c>
      <c r="J279" s="1795">
        <v>204.61500000000001</v>
      </c>
      <c r="K279" s="1795">
        <v>30</v>
      </c>
      <c r="L279" s="1774" t="s">
        <v>826</v>
      </c>
      <c r="M279" s="1776"/>
      <c r="N279" s="1795"/>
      <c r="O279" s="1795"/>
      <c r="P279" s="1795"/>
      <c r="Q279" s="1798"/>
      <c r="R279" s="1798"/>
      <c r="S279" s="1798"/>
      <c r="T279" s="1798"/>
      <c r="U279" s="1749"/>
      <c r="V279" s="1689">
        <f t="shared" si="105"/>
        <v>31.049999999999983</v>
      </c>
      <c r="W279" s="1647"/>
      <c r="X279" s="1648"/>
      <c r="Y279" s="1994"/>
      <c r="Z279" s="1647"/>
      <c r="AA279" s="1648"/>
      <c r="AB279" s="1649"/>
      <c r="AC279" s="1649"/>
      <c r="AD279" s="1994"/>
      <c r="AE279" s="1990"/>
      <c r="AF279" s="1646"/>
      <c r="AG279" s="1543">
        <f t="shared" si="123"/>
        <v>0</v>
      </c>
      <c r="AH279" s="1646"/>
      <c r="AI279" s="1543">
        <f t="shared" si="124"/>
        <v>0</v>
      </c>
      <c r="AJ279" s="1646">
        <v>1</v>
      </c>
      <c r="AK279" s="1543">
        <f t="shared" si="125"/>
        <v>235.66499999999999</v>
      </c>
      <c r="AL279" s="1646">
        <v>1</v>
      </c>
      <c r="AM279" s="1543">
        <f t="shared" si="126"/>
        <v>204.61500000000001</v>
      </c>
    </row>
    <row r="280" spans="1:386" ht="21" customHeight="1">
      <c r="A280" s="1796"/>
      <c r="B280" s="1676" t="s">
        <v>166</v>
      </c>
      <c r="C280" s="1615"/>
      <c r="D280" s="1617"/>
      <c r="E280" s="1618"/>
      <c r="F280" s="1774"/>
      <c r="G280" s="1795"/>
      <c r="H280" s="1774"/>
      <c r="I280" s="1797"/>
      <c r="J280" s="1618"/>
      <c r="K280" s="1795"/>
      <c r="L280" s="1759"/>
      <c r="M280" s="1715"/>
      <c r="N280" s="1618"/>
      <c r="O280" s="1618"/>
      <c r="P280" s="1618"/>
      <c r="Q280" s="1798"/>
      <c r="R280" s="1808"/>
      <c r="S280" s="1808"/>
      <c r="T280" s="1808"/>
      <c r="U280" s="1749"/>
      <c r="V280" s="1689">
        <f t="shared" si="105"/>
        <v>0</v>
      </c>
      <c r="W280" s="1647"/>
      <c r="X280" s="1648"/>
      <c r="Y280" s="1994"/>
      <c r="Z280" s="1647"/>
      <c r="AA280" s="1648"/>
      <c r="AB280" s="1645"/>
      <c r="AC280" s="1645"/>
      <c r="AD280" s="1994"/>
      <c r="AE280" s="1990"/>
      <c r="AF280" s="1637"/>
      <c r="AG280" s="1543">
        <f t="shared" si="123"/>
        <v>0</v>
      </c>
      <c r="AH280" s="1637"/>
      <c r="AI280" s="1543">
        <f t="shared" si="124"/>
        <v>0</v>
      </c>
      <c r="AJ280" s="1637"/>
      <c r="AK280" s="1543">
        <f t="shared" si="125"/>
        <v>0</v>
      </c>
      <c r="AL280" s="1637"/>
      <c r="AM280" s="1543">
        <f t="shared" si="126"/>
        <v>0</v>
      </c>
    </row>
    <row r="281" spans="1:386" s="1558" customFormat="1" ht="47.4" customHeight="1">
      <c r="A281" s="1761"/>
      <c r="B281" s="1705" t="s">
        <v>1240</v>
      </c>
      <c r="C281" s="1693" t="s">
        <v>359</v>
      </c>
      <c r="D281" s="1736" t="s">
        <v>747</v>
      </c>
      <c r="E281" s="1706"/>
      <c r="F281" s="1760"/>
      <c r="G281" s="1789"/>
      <c r="H281" s="1945" t="s">
        <v>915</v>
      </c>
      <c r="I281" s="1707"/>
      <c r="J281" s="1904"/>
      <c r="K281" s="1905"/>
      <c r="L281" s="1906"/>
      <c r="M281" s="1771">
        <f>SUM(N281:P281)</f>
        <v>7730</v>
      </c>
      <c r="N281" s="1706"/>
      <c r="O281" s="1706">
        <v>7730</v>
      </c>
      <c r="P281" s="1706"/>
      <c r="Q281" s="1789">
        <f>SUM(R281:T281)</f>
        <v>1814</v>
      </c>
      <c r="R281" s="1789">
        <v>0</v>
      </c>
      <c r="S281" s="1789">
        <v>1814</v>
      </c>
      <c r="T281" s="1789"/>
      <c r="U281" s="1773"/>
      <c r="V281" s="1689">
        <f t="shared" ref="V281:V282" si="127">E281-J281</f>
        <v>0</v>
      </c>
      <c r="W281" s="1647">
        <v>1</v>
      </c>
      <c r="X281" s="1648"/>
      <c r="Y281" s="1994"/>
      <c r="Z281" s="1647">
        <v>1</v>
      </c>
      <c r="AA281" s="1648"/>
      <c r="AB281" s="1645"/>
      <c r="AC281" s="1645"/>
      <c r="AD281" s="1994"/>
      <c r="AE281" s="1990"/>
      <c r="AF281" s="1637"/>
      <c r="AG281" s="1543">
        <f t="shared" si="123"/>
        <v>0</v>
      </c>
      <c r="AH281" s="1637"/>
      <c r="AI281" s="1543">
        <f t="shared" si="124"/>
        <v>0</v>
      </c>
      <c r="AJ281" s="1637"/>
      <c r="AK281" s="1543">
        <f t="shared" si="125"/>
        <v>0</v>
      </c>
      <c r="AL281" s="1637"/>
      <c r="AM281" s="1543">
        <f t="shared" si="126"/>
        <v>0</v>
      </c>
      <c r="AN281" s="1553"/>
      <c r="AO281" s="1553"/>
      <c r="AP281" s="1553"/>
      <c r="AQ281" s="1553"/>
      <c r="AR281" s="1553"/>
      <c r="AS281" s="1553"/>
      <c r="AT281" s="1553"/>
      <c r="AU281" s="1553"/>
      <c r="AV281" s="1553"/>
      <c r="AW281" s="1553"/>
      <c r="AX281" s="1553"/>
      <c r="AY281" s="1553"/>
      <c r="AZ281" s="1553"/>
      <c r="BA281" s="1553"/>
      <c r="BB281" s="1553"/>
      <c r="BC281" s="1553"/>
      <c r="BD281" s="1553"/>
      <c r="BE281" s="1553"/>
      <c r="BF281" s="1553"/>
      <c r="BG281" s="1553"/>
      <c r="BH281" s="1553"/>
      <c r="BI281" s="1553"/>
      <c r="BJ281" s="1553"/>
      <c r="BK281" s="1553"/>
      <c r="BL281" s="1553"/>
      <c r="BM281" s="1553"/>
      <c r="BN281" s="1553"/>
      <c r="BO281" s="1553"/>
      <c r="BP281" s="1553"/>
      <c r="BQ281" s="1553"/>
      <c r="BR281" s="1553"/>
      <c r="BS281" s="1553"/>
      <c r="BT281" s="1553"/>
      <c r="BU281" s="1553"/>
      <c r="BV281" s="1553"/>
      <c r="BW281" s="1553"/>
      <c r="BX281" s="1553"/>
      <c r="BY281" s="1553"/>
      <c r="BZ281" s="1553"/>
      <c r="CA281" s="1553"/>
      <c r="CB281" s="1553"/>
      <c r="CC281" s="1553"/>
      <c r="CD281" s="1553"/>
      <c r="CE281" s="1553"/>
      <c r="CF281" s="1553"/>
      <c r="CG281" s="1553"/>
      <c r="CH281" s="1553"/>
      <c r="CI281" s="1553"/>
      <c r="CJ281" s="1553"/>
      <c r="CK281" s="1553"/>
      <c r="CL281" s="1553"/>
      <c r="CM281" s="1553"/>
      <c r="CN281" s="1553"/>
      <c r="CO281" s="1553"/>
      <c r="CP281" s="1553"/>
      <c r="CQ281" s="1553"/>
      <c r="CR281" s="1553"/>
      <c r="CS281" s="1553"/>
      <c r="CT281" s="1553"/>
      <c r="CU281" s="1553"/>
      <c r="CV281" s="1553"/>
      <c r="CW281" s="1553"/>
      <c r="CX281" s="1553"/>
      <c r="CY281" s="1553"/>
      <c r="CZ281" s="1553"/>
      <c r="DA281" s="1553"/>
      <c r="DB281" s="1553"/>
      <c r="DC281" s="1553"/>
      <c r="DD281" s="1553"/>
      <c r="DE281" s="1553"/>
      <c r="DF281" s="1553"/>
      <c r="DG281" s="1553"/>
      <c r="DH281" s="1553"/>
      <c r="DI281" s="1553"/>
      <c r="DJ281" s="1553"/>
      <c r="DK281" s="1553"/>
      <c r="DL281" s="1553"/>
      <c r="DM281" s="1553"/>
      <c r="DN281" s="1553"/>
      <c r="DO281" s="1553"/>
      <c r="DP281" s="1553"/>
      <c r="DQ281" s="1553"/>
      <c r="DR281" s="1553"/>
      <c r="DS281" s="1553"/>
      <c r="DT281" s="1553"/>
      <c r="DU281" s="1553"/>
      <c r="DV281" s="1553"/>
      <c r="DW281" s="1553"/>
      <c r="DX281" s="1553"/>
      <c r="DY281" s="1553"/>
      <c r="DZ281" s="1553"/>
      <c r="EA281" s="1553"/>
      <c r="EB281" s="1553"/>
      <c r="EC281" s="1553"/>
      <c r="ED281" s="1553"/>
      <c r="EE281" s="1553"/>
      <c r="EF281" s="1553"/>
      <c r="EG281" s="1553"/>
      <c r="EH281" s="1553"/>
      <c r="EI281" s="1553"/>
      <c r="EJ281" s="1553"/>
      <c r="EK281" s="1553"/>
      <c r="EL281" s="1553"/>
      <c r="EM281" s="1553"/>
      <c r="EN281" s="1553"/>
      <c r="EO281" s="1553"/>
      <c r="EP281" s="1553"/>
      <c r="EQ281" s="1553"/>
      <c r="ER281" s="1553"/>
      <c r="ES281" s="1553"/>
      <c r="ET281" s="1553"/>
      <c r="EU281" s="1553"/>
      <c r="EV281" s="1553"/>
      <c r="EW281" s="1553"/>
      <c r="EX281" s="1553"/>
      <c r="EY281" s="1553"/>
      <c r="EZ281" s="1553"/>
      <c r="FA281" s="1602"/>
      <c r="FB281" s="1570"/>
      <c r="FC281" s="1570"/>
      <c r="FD281" s="1570"/>
      <c r="FE281" s="1570"/>
      <c r="FF281" s="1570"/>
      <c r="FG281" s="1570"/>
      <c r="FH281" s="1570"/>
      <c r="FI281" s="1570"/>
      <c r="FJ281" s="1570"/>
      <c r="FK281" s="1570"/>
      <c r="FL281" s="1570"/>
      <c r="FM281" s="1570"/>
      <c r="FN281" s="1570"/>
      <c r="FO281" s="1570"/>
      <c r="FP281" s="1570"/>
      <c r="FQ281" s="1570"/>
      <c r="FR281" s="1570"/>
      <c r="FS281" s="1570"/>
      <c r="FT281" s="1570"/>
      <c r="FU281" s="1570"/>
      <c r="FV281" s="1570"/>
      <c r="FW281" s="1570"/>
      <c r="FX281" s="1570"/>
      <c r="FY281" s="1570"/>
      <c r="FZ281" s="1570"/>
      <c r="GA281" s="1570"/>
      <c r="GB281" s="1570"/>
      <c r="GC281" s="1570"/>
      <c r="GD281" s="1570"/>
      <c r="GE281" s="1570"/>
      <c r="GF281" s="1570"/>
      <c r="GG281" s="1570"/>
      <c r="GH281" s="1570"/>
      <c r="GI281" s="1570"/>
      <c r="GJ281" s="1570"/>
      <c r="GK281" s="1570"/>
      <c r="GL281" s="1570"/>
      <c r="GM281" s="1570"/>
      <c r="GN281" s="1570"/>
      <c r="GO281" s="1570"/>
      <c r="GP281" s="1570"/>
      <c r="GQ281" s="1570"/>
      <c r="GR281" s="1570"/>
      <c r="GS281" s="1570"/>
      <c r="GT281" s="1570"/>
      <c r="GU281" s="1570"/>
      <c r="GV281" s="1570"/>
      <c r="GW281" s="1570"/>
      <c r="GX281" s="1570"/>
      <c r="GY281" s="1570"/>
      <c r="GZ281" s="1570"/>
      <c r="HA281" s="1570"/>
      <c r="HB281" s="1570"/>
      <c r="HC281" s="1570"/>
      <c r="HD281" s="1570"/>
      <c r="HE281" s="1570"/>
      <c r="HF281" s="1570"/>
      <c r="HG281" s="1570"/>
      <c r="HH281" s="1570"/>
      <c r="HI281" s="1570"/>
      <c r="HJ281" s="1570"/>
      <c r="HK281" s="1570"/>
      <c r="HL281" s="1570"/>
      <c r="HM281" s="1570"/>
      <c r="HN281" s="1570"/>
      <c r="HO281" s="1570"/>
      <c r="HP281" s="1570"/>
      <c r="HQ281" s="1570"/>
      <c r="HR281" s="1570"/>
      <c r="HS281" s="1570"/>
      <c r="HT281" s="1570"/>
      <c r="HU281" s="1570"/>
      <c r="HV281" s="1570"/>
      <c r="HW281" s="1570"/>
      <c r="HX281" s="1570"/>
      <c r="HY281" s="1570"/>
      <c r="HZ281" s="1570"/>
      <c r="IA281" s="1570"/>
      <c r="IB281" s="1570"/>
      <c r="IC281" s="1570"/>
      <c r="ID281" s="1570"/>
      <c r="IE281" s="1570"/>
      <c r="IF281" s="1570"/>
      <c r="IG281" s="1570"/>
      <c r="IH281" s="1570"/>
      <c r="II281" s="1570"/>
      <c r="IJ281" s="1570"/>
      <c r="IK281" s="1570"/>
      <c r="IL281" s="1570"/>
      <c r="IM281" s="1570"/>
      <c r="IN281" s="1570"/>
      <c r="IO281" s="1570"/>
      <c r="IP281" s="1570"/>
      <c r="IQ281" s="1570"/>
      <c r="IR281" s="1570"/>
      <c r="IS281" s="1570"/>
      <c r="IT281" s="1570"/>
      <c r="IU281" s="1570"/>
      <c r="IV281" s="1570"/>
      <c r="IW281" s="1570"/>
      <c r="IX281" s="1570"/>
      <c r="IY281" s="1570"/>
      <c r="IZ281" s="1570"/>
      <c r="JA281" s="1570"/>
      <c r="JB281" s="1570"/>
      <c r="JC281" s="1570"/>
      <c r="JD281" s="1570"/>
      <c r="JE281" s="1570"/>
      <c r="JF281" s="1570"/>
      <c r="JG281" s="1570"/>
      <c r="JH281" s="1570"/>
      <c r="JI281" s="1570"/>
      <c r="JJ281" s="1570"/>
      <c r="JK281" s="1570"/>
      <c r="JL281" s="1570"/>
      <c r="JM281" s="1570"/>
      <c r="JN281" s="1570"/>
      <c r="JO281" s="1570"/>
      <c r="JP281" s="1570"/>
      <c r="JQ281" s="1570"/>
      <c r="JR281" s="1570"/>
      <c r="JS281" s="1570"/>
      <c r="JT281" s="1570"/>
      <c r="JU281" s="1570"/>
      <c r="JV281" s="1570"/>
      <c r="JW281" s="1570"/>
      <c r="JX281" s="1570"/>
      <c r="JY281" s="1570"/>
      <c r="JZ281" s="1570"/>
      <c r="KA281" s="1570"/>
      <c r="KB281" s="1570"/>
      <c r="KC281" s="1570"/>
      <c r="KD281" s="1570"/>
      <c r="KE281" s="1570"/>
      <c r="KF281" s="1570"/>
      <c r="KG281" s="1570"/>
      <c r="KH281" s="1570"/>
      <c r="KI281" s="1570"/>
      <c r="KJ281" s="1570"/>
      <c r="KK281" s="1570"/>
      <c r="KL281" s="1570"/>
      <c r="KM281" s="1570"/>
      <c r="KN281" s="1570"/>
      <c r="KO281" s="1570"/>
      <c r="KP281" s="1570"/>
      <c r="KQ281" s="1570"/>
      <c r="KR281" s="1570"/>
      <c r="KS281" s="1570"/>
      <c r="KT281" s="1570"/>
      <c r="KU281" s="1570"/>
      <c r="KV281" s="1570"/>
      <c r="KW281" s="1570"/>
      <c r="KX281" s="1570"/>
      <c r="KY281" s="1570"/>
      <c r="KZ281" s="1570"/>
      <c r="LA281" s="1570"/>
      <c r="LB281" s="1570"/>
      <c r="LC281" s="1570"/>
      <c r="LD281" s="1570"/>
      <c r="LE281" s="1570"/>
      <c r="LF281" s="1570"/>
      <c r="LG281" s="1570"/>
      <c r="LH281" s="1570"/>
      <c r="LI281" s="1570"/>
      <c r="LJ281" s="1570"/>
      <c r="LK281" s="1570"/>
      <c r="LL281" s="1570"/>
      <c r="LM281" s="1570"/>
      <c r="LN281" s="1570"/>
      <c r="LO281" s="1570"/>
      <c r="LP281" s="1570"/>
      <c r="LQ281" s="1570"/>
      <c r="LR281" s="1570"/>
      <c r="LS281" s="1570"/>
      <c r="LT281" s="1570"/>
      <c r="LU281" s="1570"/>
      <c r="LV281" s="1570"/>
      <c r="LW281" s="1570"/>
      <c r="LX281" s="1570"/>
      <c r="LY281" s="1570"/>
      <c r="LZ281" s="1570"/>
      <c r="MA281" s="1570"/>
      <c r="MB281" s="1570"/>
      <c r="MC281" s="1570"/>
      <c r="MD281" s="1570"/>
      <c r="ME281" s="1570"/>
      <c r="MF281" s="1570"/>
      <c r="MG281" s="1570"/>
      <c r="MH281" s="1570"/>
      <c r="MI281" s="1570"/>
      <c r="MJ281" s="1570"/>
      <c r="MK281" s="1570"/>
      <c r="ML281" s="1570"/>
      <c r="MM281" s="1570"/>
      <c r="MN281" s="1570"/>
      <c r="MO281" s="1570"/>
      <c r="MP281" s="1570"/>
      <c r="MQ281" s="1570"/>
      <c r="MR281" s="1570"/>
      <c r="MS281" s="1570"/>
      <c r="MT281" s="1570"/>
      <c r="MU281" s="1570"/>
      <c r="MV281" s="1570"/>
      <c r="MW281" s="1570"/>
      <c r="MX281" s="1570"/>
      <c r="MY281" s="1570"/>
      <c r="MZ281" s="1570"/>
      <c r="NA281" s="1570"/>
      <c r="NB281" s="1570"/>
      <c r="NC281" s="1570"/>
      <c r="ND281" s="1570"/>
      <c r="NE281" s="1570"/>
      <c r="NF281" s="1570"/>
      <c r="NG281" s="1570"/>
      <c r="NH281" s="1570"/>
      <c r="NI281" s="1570"/>
      <c r="NJ281" s="1570"/>
      <c r="NK281" s="1570"/>
      <c r="NL281" s="1570"/>
      <c r="NM281" s="1570"/>
      <c r="NN281" s="1570"/>
      <c r="NO281" s="1570"/>
      <c r="NP281" s="1570"/>
      <c r="NQ281" s="1570"/>
      <c r="NR281" s="1570"/>
      <c r="NS281" s="1570"/>
      <c r="NT281" s="1570"/>
      <c r="NU281" s="1570"/>
      <c r="NV281" s="1570"/>
    </row>
    <row r="282" spans="1:386" ht="41.4">
      <c r="A282" s="2070"/>
      <c r="B282" s="2071" t="s">
        <v>688</v>
      </c>
      <c r="C282" s="2070"/>
      <c r="D282" s="2070"/>
      <c r="E282" s="2072">
        <f>4318.786+176</f>
        <v>4494.7860000000001</v>
      </c>
      <c r="F282" s="2073" t="s">
        <v>689</v>
      </c>
      <c r="G282" s="2072">
        <v>240</v>
      </c>
      <c r="H282" s="2074" t="s">
        <v>676</v>
      </c>
      <c r="I282" s="2074" t="s">
        <v>748</v>
      </c>
      <c r="J282" s="2072">
        <v>4494.6440000000002</v>
      </c>
      <c r="K282" s="2072">
        <v>240</v>
      </c>
      <c r="L282" s="2074" t="s">
        <v>690</v>
      </c>
      <c r="M282" s="2072"/>
      <c r="N282" s="2072"/>
      <c r="O282" s="2072"/>
      <c r="P282" s="2072"/>
      <c r="Q282" s="2075"/>
      <c r="R282" s="2075"/>
      <c r="S282" s="2075"/>
      <c r="T282" s="2075"/>
      <c r="U282" s="2076"/>
      <c r="V282" s="1689">
        <f t="shared" si="127"/>
        <v>0.14199999999982538</v>
      </c>
      <c r="W282" s="1647"/>
      <c r="X282" s="1648"/>
      <c r="Y282" s="1994"/>
      <c r="Z282" s="1647"/>
      <c r="AA282" s="1648"/>
      <c r="AB282" s="1645"/>
      <c r="AC282" s="1645"/>
      <c r="AD282" s="1994"/>
      <c r="AE282" s="1990"/>
      <c r="AF282" s="1637">
        <v>1</v>
      </c>
      <c r="AG282" s="1543">
        <f t="shared" si="123"/>
        <v>4494.7860000000001</v>
      </c>
      <c r="AH282" s="1634">
        <v>1</v>
      </c>
      <c r="AI282" s="1543">
        <f t="shared" si="124"/>
        <v>4494.6440000000002</v>
      </c>
      <c r="AJ282" s="1637"/>
      <c r="AK282" s="1543">
        <f t="shared" si="125"/>
        <v>0</v>
      </c>
      <c r="AL282" s="1637"/>
      <c r="AM282" s="1543">
        <f t="shared" si="126"/>
        <v>0</v>
      </c>
    </row>
    <row r="283" spans="1:386" s="8" customFormat="1">
      <c r="D283" s="12"/>
      <c r="E283" s="1594"/>
      <c r="F283" s="1595"/>
      <c r="G283" s="1596"/>
      <c r="H283" s="1595"/>
      <c r="I283" s="1597"/>
      <c r="J283" s="1596"/>
      <c r="K283" s="1596"/>
      <c r="L283" s="1595"/>
      <c r="M283" s="1598"/>
      <c r="N283" s="1598"/>
      <c r="O283" s="1598"/>
      <c r="P283" s="1598"/>
      <c r="Q283" s="1599"/>
      <c r="R283" s="1599"/>
      <c r="S283" s="1599"/>
      <c r="T283" s="1599"/>
      <c r="W283" s="1631"/>
      <c r="X283" s="1625"/>
      <c r="Y283" s="1983"/>
      <c r="Z283" s="1631"/>
      <c r="AA283" s="1625"/>
      <c r="AD283" s="1983"/>
      <c r="AE283" s="1984"/>
      <c r="AF283" s="1561"/>
      <c r="AG283" s="1561"/>
      <c r="AH283" s="1561"/>
      <c r="AI283" s="1561"/>
      <c r="AJ283" s="1561"/>
      <c r="AK283" s="1561"/>
      <c r="AL283" s="1561"/>
      <c r="AM283" s="1613"/>
    </row>
    <row r="284" spans="1:386" s="8" customFormat="1">
      <c r="D284" s="12"/>
      <c r="E284" s="1594"/>
      <c r="F284" s="1595"/>
      <c r="G284" s="1596"/>
      <c r="H284" s="1595"/>
      <c r="I284" s="1597"/>
      <c r="J284" s="1596"/>
      <c r="K284" s="1596"/>
      <c r="L284" s="1595"/>
      <c r="M284" s="1598"/>
      <c r="N284" s="1598"/>
      <c r="O284" s="1598"/>
      <c r="P284" s="1598"/>
      <c r="Q284" s="1599"/>
      <c r="R284" s="1599"/>
      <c r="S284" s="1599"/>
      <c r="T284" s="1599"/>
      <c r="W284" s="1631"/>
      <c r="X284" s="1625"/>
      <c r="Y284" s="1983"/>
      <c r="Z284" s="1631"/>
      <c r="AA284" s="1625"/>
      <c r="AD284" s="1983"/>
      <c r="AE284" s="1984"/>
      <c r="AF284" s="1561"/>
      <c r="AG284" s="1561"/>
      <c r="AH284" s="1561"/>
      <c r="AI284" s="1561"/>
      <c r="AJ284" s="1561"/>
      <c r="AK284" s="1561"/>
      <c r="AL284" s="1561"/>
      <c r="AM284" s="1613"/>
    </row>
    <row r="285" spans="1:386" s="8" customFormat="1">
      <c r="D285" s="12"/>
      <c r="E285" s="1594"/>
      <c r="F285" s="1595"/>
      <c r="G285" s="1596"/>
      <c r="H285" s="1595"/>
      <c r="I285" s="1597"/>
      <c r="J285" s="1596"/>
      <c r="K285" s="1596"/>
      <c r="L285" s="1595"/>
      <c r="M285" s="1598"/>
      <c r="N285" s="1598"/>
      <c r="O285" s="1598"/>
      <c r="P285" s="1598"/>
      <c r="Q285" s="1599"/>
      <c r="R285" s="1599"/>
      <c r="S285" s="1599"/>
      <c r="T285" s="1599"/>
      <c r="W285" s="1631"/>
      <c r="X285" s="1625"/>
      <c r="Y285" s="1983"/>
      <c r="Z285" s="1631"/>
      <c r="AA285" s="1625"/>
      <c r="AD285" s="1983"/>
      <c r="AE285" s="1984"/>
      <c r="AF285" s="1561"/>
      <c r="AG285" s="1561"/>
      <c r="AH285" s="1561"/>
      <c r="AI285" s="1561"/>
      <c r="AJ285" s="1561"/>
      <c r="AK285" s="1561"/>
      <c r="AL285" s="1561"/>
      <c r="AM285" s="1613"/>
    </row>
    <row r="286" spans="1:386" s="8" customFormat="1">
      <c r="D286" s="12"/>
      <c r="E286" s="1594"/>
      <c r="F286" s="1595"/>
      <c r="G286" s="1596"/>
      <c r="H286" s="1595"/>
      <c r="I286" s="1597"/>
      <c r="J286" s="1596"/>
      <c r="K286" s="1596"/>
      <c r="L286" s="1595"/>
      <c r="M286" s="1598"/>
      <c r="N286" s="1598"/>
      <c r="O286" s="1598"/>
      <c r="P286" s="1598"/>
      <c r="Q286" s="1599"/>
      <c r="R286" s="1599"/>
      <c r="S286" s="1599"/>
      <c r="T286" s="1599"/>
      <c r="W286" s="1631"/>
      <c r="X286" s="1625"/>
      <c r="Y286" s="1983"/>
      <c r="Z286" s="1631"/>
      <c r="AA286" s="1625"/>
      <c r="AD286" s="1983"/>
      <c r="AE286" s="1984"/>
      <c r="AF286" s="1561"/>
      <c r="AG286" s="1561"/>
      <c r="AH286" s="1561"/>
      <c r="AI286" s="1561"/>
      <c r="AJ286" s="1561"/>
      <c r="AK286" s="1561"/>
      <c r="AL286" s="1561"/>
      <c r="AM286" s="1613"/>
    </row>
    <row r="287" spans="1:386" s="8" customFormat="1">
      <c r="D287" s="12"/>
      <c r="E287" s="1594"/>
      <c r="F287" s="1595"/>
      <c r="G287" s="1596"/>
      <c r="H287" s="1595"/>
      <c r="I287" s="1597"/>
      <c r="J287" s="1596"/>
      <c r="K287" s="1596"/>
      <c r="L287" s="1595"/>
      <c r="M287" s="1598"/>
      <c r="N287" s="1598"/>
      <c r="O287" s="1598"/>
      <c r="P287" s="1598"/>
      <c r="Q287" s="1599"/>
      <c r="R287" s="1599"/>
      <c r="S287" s="1599"/>
      <c r="T287" s="1599"/>
      <c r="W287" s="1631"/>
      <c r="X287" s="1625"/>
      <c r="Y287" s="1983"/>
      <c r="Z287" s="1631"/>
      <c r="AA287" s="1625"/>
      <c r="AD287" s="1983"/>
      <c r="AE287" s="1984"/>
      <c r="AF287" s="1561"/>
      <c r="AG287" s="1561"/>
      <c r="AH287" s="1561"/>
      <c r="AI287" s="1561"/>
      <c r="AJ287" s="1561"/>
      <c r="AK287" s="1561"/>
      <c r="AL287" s="1561"/>
      <c r="AM287" s="1613"/>
    </row>
    <row r="288" spans="1:386" s="8" customFormat="1">
      <c r="D288" s="12"/>
      <c r="E288" s="1594"/>
      <c r="F288" s="1595"/>
      <c r="G288" s="1596"/>
      <c r="H288" s="1595"/>
      <c r="I288" s="1597"/>
      <c r="J288" s="1596"/>
      <c r="K288" s="1596"/>
      <c r="L288" s="1595"/>
      <c r="M288" s="1598"/>
      <c r="N288" s="1598"/>
      <c r="O288" s="1598"/>
      <c r="P288" s="1598"/>
      <c r="Q288" s="1599"/>
      <c r="R288" s="1599"/>
      <c r="S288" s="1599"/>
      <c r="T288" s="1599"/>
      <c r="W288" s="1631"/>
      <c r="X288" s="1625"/>
      <c r="Y288" s="1983"/>
      <c r="Z288" s="1631"/>
      <c r="AA288" s="1625"/>
      <c r="AD288" s="1983"/>
      <c r="AE288" s="1984"/>
      <c r="AF288" s="1561"/>
      <c r="AG288" s="1561"/>
      <c r="AH288" s="1561"/>
      <c r="AI288" s="1561"/>
      <c r="AJ288" s="1561"/>
      <c r="AK288" s="1561"/>
      <c r="AL288" s="1561"/>
      <c r="AM288" s="1613"/>
    </row>
    <row r="289" spans="4:39" s="8" customFormat="1">
      <c r="D289" s="12"/>
      <c r="E289" s="1594"/>
      <c r="F289" s="1595"/>
      <c r="G289" s="1596"/>
      <c r="H289" s="1595"/>
      <c r="I289" s="1597"/>
      <c r="J289" s="1596"/>
      <c r="K289" s="1596"/>
      <c r="L289" s="1595"/>
      <c r="M289" s="1598"/>
      <c r="N289" s="1598"/>
      <c r="O289" s="1598"/>
      <c r="P289" s="1598"/>
      <c r="Q289" s="1599"/>
      <c r="R289" s="1599"/>
      <c r="S289" s="1599"/>
      <c r="T289" s="1599"/>
      <c r="W289" s="1631"/>
      <c r="X289" s="1625"/>
      <c r="Y289" s="1983"/>
      <c r="Z289" s="1631"/>
      <c r="AA289" s="1625"/>
      <c r="AD289" s="1983"/>
      <c r="AE289" s="1984"/>
      <c r="AF289" s="1561"/>
      <c r="AG289" s="1561"/>
      <c r="AH289" s="1561"/>
      <c r="AI289" s="1561"/>
      <c r="AJ289" s="1561"/>
      <c r="AK289" s="1561"/>
      <c r="AL289" s="1561"/>
      <c r="AM289" s="1613"/>
    </row>
    <row r="290" spans="4:39" s="8" customFormat="1">
      <c r="D290" s="12"/>
      <c r="E290" s="1594"/>
      <c r="F290" s="1595"/>
      <c r="G290" s="1596"/>
      <c r="H290" s="1595"/>
      <c r="I290" s="1597"/>
      <c r="J290" s="1596"/>
      <c r="K290" s="1596"/>
      <c r="L290" s="1595"/>
      <c r="M290" s="1598"/>
      <c r="N290" s="1598"/>
      <c r="O290" s="1598"/>
      <c r="P290" s="1598"/>
      <c r="Q290" s="1599"/>
      <c r="R290" s="1599"/>
      <c r="S290" s="1599"/>
      <c r="T290" s="1599"/>
      <c r="W290" s="1631"/>
      <c r="X290" s="1625"/>
      <c r="Y290" s="1983"/>
      <c r="Z290" s="1631"/>
      <c r="AA290" s="1625"/>
      <c r="AD290" s="1983"/>
      <c r="AE290" s="1984"/>
      <c r="AF290" s="1561"/>
      <c r="AG290" s="1561"/>
      <c r="AH290" s="1561"/>
      <c r="AI290" s="1561"/>
      <c r="AJ290" s="1561"/>
      <c r="AK290" s="1561"/>
      <c r="AL290" s="1561"/>
      <c r="AM290" s="1613"/>
    </row>
    <row r="291" spans="4:39" s="8" customFormat="1">
      <c r="D291" s="12"/>
      <c r="E291" s="1594"/>
      <c r="F291" s="1595"/>
      <c r="G291" s="1596"/>
      <c r="H291" s="1595"/>
      <c r="I291" s="1597"/>
      <c r="J291" s="1596"/>
      <c r="K291" s="1596"/>
      <c r="L291" s="1595"/>
      <c r="M291" s="1598"/>
      <c r="N291" s="1598"/>
      <c r="O291" s="1598"/>
      <c r="P291" s="1598"/>
      <c r="Q291" s="1599"/>
      <c r="R291" s="1599"/>
      <c r="S291" s="1599"/>
      <c r="T291" s="1599"/>
      <c r="W291" s="1631"/>
      <c r="X291" s="1625"/>
      <c r="Y291" s="1983"/>
      <c r="Z291" s="1631"/>
      <c r="AA291" s="1625"/>
      <c r="AD291" s="1983"/>
      <c r="AE291" s="1984"/>
      <c r="AF291" s="1561"/>
      <c r="AG291" s="1561"/>
      <c r="AH291" s="1561"/>
      <c r="AI291" s="1561"/>
      <c r="AJ291" s="1561"/>
      <c r="AK291" s="1561"/>
      <c r="AL291" s="1561"/>
      <c r="AM291" s="1613"/>
    </row>
    <row r="292" spans="4:39" s="8" customFormat="1">
      <c r="D292" s="12"/>
      <c r="E292" s="1594"/>
      <c r="F292" s="1595"/>
      <c r="G292" s="1596"/>
      <c r="H292" s="1595"/>
      <c r="I292" s="1597"/>
      <c r="J292" s="1596"/>
      <c r="K292" s="1596"/>
      <c r="L292" s="1595"/>
      <c r="M292" s="1598"/>
      <c r="N292" s="1598"/>
      <c r="O292" s="1598"/>
      <c r="P292" s="1598"/>
      <c r="Q292" s="1599"/>
      <c r="R292" s="1599"/>
      <c r="S292" s="1599"/>
      <c r="T292" s="1599"/>
      <c r="W292" s="1631"/>
      <c r="X292" s="1625"/>
      <c r="Y292" s="1983"/>
      <c r="Z292" s="1631"/>
      <c r="AA292" s="1625"/>
      <c r="AD292" s="1983"/>
      <c r="AE292" s="1984"/>
      <c r="AF292" s="1561"/>
      <c r="AG292" s="1561"/>
      <c r="AH292" s="1561"/>
      <c r="AI292" s="1561"/>
      <c r="AJ292" s="1561"/>
      <c r="AK292" s="1561"/>
      <c r="AL292" s="1561"/>
      <c r="AM292" s="1613"/>
    </row>
    <row r="293" spans="4:39" s="8" customFormat="1">
      <c r="D293" s="12"/>
      <c r="E293" s="1594"/>
      <c r="F293" s="1595"/>
      <c r="G293" s="1596"/>
      <c r="H293" s="1595"/>
      <c r="I293" s="1597"/>
      <c r="J293" s="1596"/>
      <c r="K293" s="1596"/>
      <c r="L293" s="1595"/>
      <c r="M293" s="1598"/>
      <c r="N293" s="1598"/>
      <c r="O293" s="1598"/>
      <c r="P293" s="1598"/>
      <c r="Q293" s="1599"/>
      <c r="R293" s="1599"/>
      <c r="S293" s="1599"/>
      <c r="T293" s="1599"/>
      <c r="W293" s="1631"/>
      <c r="X293" s="1625"/>
      <c r="Y293" s="1983"/>
      <c r="Z293" s="1631"/>
      <c r="AA293" s="1625"/>
      <c r="AD293" s="1983"/>
      <c r="AE293" s="1984"/>
      <c r="AF293" s="1561"/>
      <c r="AG293" s="1561"/>
      <c r="AH293" s="1561"/>
      <c r="AI293" s="1561"/>
      <c r="AJ293" s="1561"/>
      <c r="AK293" s="1561"/>
      <c r="AL293" s="1561"/>
      <c r="AM293" s="1613"/>
    </row>
    <row r="294" spans="4:39" s="8" customFormat="1">
      <c r="D294" s="12"/>
      <c r="E294" s="1594"/>
      <c r="F294" s="1595"/>
      <c r="G294" s="1596"/>
      <c r="H294" s="1595"/>
      <c r="I294" s="1597"/>
      <c r="J294" s="1596"/>
      <c r="K294" s="1596"/>
      <c r="L294" s="1595"/>
      <c r="M294" s="1598"/>
      <c r="N294" s="1598"/>
      <c r="O294" s="1598"/>
      <c r="P294" s="1598"/>
      <c r="Q294" s="1599"/>
      <c r="R294" s="1599"/>
      <c r="S294" s="1599"/>
      <c r="T294" s="1599"/>
      <c r="W294" s="1631"/>
      <c r="X294" s="1625"/>
      <c r="Y294" s="1983"/>
      <c r="Z294" s="1631"/>
      <c r="AA294" s="1625"/>
      <c r="AD294" s="1983"/>
      <c r="AE294" s="1984"/>
      <c r="AF294" s="1561"/>
      <c r="AG294" s="1561"/>
      <c r="AH294" s="1561"/>
      <c r="AI294" s="1561"/>
      <c r="AJ294" s="1561"/>
      <c r="AK294" s="1561"/>
      <c r="AL294" s="1561"/>
      <c r="AM294" s="1613"/>
    </row>
    <row r="295" spans="4:39" s="8" customFormat="1">
      <c r="D295" s="12"/>
      <c r="E295" s="1594"/>
      <c r="F295" s="1595"/>
      <c r="G295" s="1596"/>
      <c r="H295" s="1595"/>
      <c r="I295" s="1597"/>
      <c r="J295" s="1596"/>
      <c r="K295" s="1596"/>
      <c r="L295" s="1595"/>
      <c r="M295" s="1598"/>
      <c r="N295" s="1598"/>
      <c r="O295" s="1598"/>
      <c r="P295" s="1598"/>
      <c r="Q295" s="1599"/>
      <c r="R295" s="1599"/>
      <c r="S295" s="1599"/>
      <c r="T295" s="1599"/>
      <c r="W295" s="1631"/>
      <c r="X295" s="1625"/>
      <c r="Y295" s="1983"/>
      <c r="Z295" s="1631"/>
      <c r="AA295" s="1625"/>
      <c r="AD295" s="1983"/>
      <c r="AE295" s="1984"/>
      <c r="AF295" s="1561"/>
      <c r="AG295" s="1561"/>
      <c r="AH295" s="1561"/>
      <c r="AI295" s="1561"/>
      <c r="AJ295" s="1561"/>
      <c r="AK295" s="1561"/>
      <c r="AL295" s="1561"/>
      <c r="AM295" s="1613"/>
    </row>
    <row r="296" spans="4:39" s="8" customFormat="1">
      <c r="D296" s="12"/>
      <c r="E296" s="1594"/>
      <c r="F296" s="1595"/>
      <c r="G296" s="1596"/>
      <c r="H296" s="1595"/>
      <c r="I296" s="1597"/>
      <c r="J296" s="1596"/>
      <c r="K296" s="1596"/>
      <c r="L296" s="1595"/>
      <c r="M296" s="1598"/>
      <c r="N296" s="1598"/>
      <c r="O296" s="1598"/>
      <c r="P296" s="1598"/>
      <c r="Q296" s="1599"/>
      <c r="R296" s="1599"/>
      <c r="S296" s="1599"/>
      <c r="T296" s="1599"/>
      <c r="W296" s="1631"/>
      <c r="X296" s="1625"/>
      <c r="Y296" s="1983"/>
      <c r="Z296" s="1631"/>
      <c r="AA296" s="1625"/>
      <c r="AD296" s="1983"/>
      <c r="AE296" s="1984"/>
      <c r="AF296" s="1561"/>
      <c r="AG296" s="1561"/>
      <c r="AH296" s="1561"/>
      <c r="AI296" s="1561"/>
      <c r="AJ296" s="1561"/>
      <c r="AK296" s="1561"/>
      <c r="AL296" s="1561"/>
      <c r="AM296" s="1613"/>
    </row>
    <row r="297" spans="4:39" s="8" customFormat="1">
      <c r="D297" s="12"/>
      <c r="E297" s="1594"/>
      <c r="F297" s="1595"/>
      <c r="G297" s="1596"/>
      <c r="H297" s="1595"/>
      <c r="I297" s="1597"/>
      <c r="J297" s="1596"/>
      <c r="K297" s="1596"/>
      <c r="L297" s="1595"/>
      <c r="M297" s="1598"/>
      <c r="N297" s="1598"/>
      <c r="O297" s="1598"/>
      <c r="P297" s="1598"/>
      <c r="Q297" s="1599"/>
      <c r="R297" s="1599"/>
      <c r="S297" s="1599"/>
      <c r="T297" s="1599"/>
      <c r="W297" s="1631"/>
      <c r="X297" s="1625"/>
      <c r="Y297" s="1983"/>
      <c r="Z297" s="1631"/>
      <c r="AA297" s="1625"/>
      <c r="AD297" s="1983"/>
      <c r="AE297" s="1984"/>
      <c r="AF297" s="1561"/>
      <c r="AG297" s="1561"/>
      <c r="AH297" s="1561"/>
      <c r="AI297" s="1561"/>
      <c r="AJ297" s="1561"/>
      <c r="AK297" s="1561"/>
      <c r="AL297" s="1561"/>
      <c r="AM297" s="1613"/>
    </row>
    <row r="298" spans="4:39" s="8" customFormat="1">
      <c r="D298" s="12"/>
      <c r="E298" s="1594"/>
      <c r="F298" s="1595"/>
      <c r="G298" s="1596"/>
      <c r="H298" s="1595"/>
      <c r="I298" s="1597"/>
      <c r="J298" s="1596"/>
      <c r="K298" s="1596"/>
      <c r="L298" s="1595"/>
      <c r="M298" s="1598"/>
      <c r="N298" s="1598"/>
      <c r="O298" s="1598"/>
      <c r="P298" s="1598"/>
      <c r="Q298" s="1599"/>
      <c r="R298" s="1599"/>
      <c r="S298" s="1599"/>
      <c r="T298" s="1599"/>
      <c r="W298" s="1631"/>
      <c r="X298" s="1625"/>
      <c r="Y298" s="1983"/>
      <c r="Z298" s="1631"/>
      <c r="AA298" s="1625"/>
      <c r="AD298" s="1983"/>
      <c r="AE298" s="1984"/>
      <c r="AF298" s="1561"/>
      <c r="AG298" s="1561"/>
      <c r="AH298" s="1561"/>
      <c r="AI298" s="1561"/>
      <c r="AJ298" s="1561"/>
      <c r="AK298" s="1561"/>
      <c r="AL298" s="1561"/>
      <c r="AM298" s="1613"/>
    </row>
    <row r="299" spans="4:39" s="8" customFormat="1">
      <c r="D299" s="12"/>
      <c r="E299" s="1594"/>
      <c r="F299" s="1595"/>
      <c r="G299" s="1596"/>
      <c r="H299" s="1595"/>
      <c r="I299" s="1597"/>
      <c r="J299" s="1596"/>
      <c r="K299" s="1596"/>
      <c r="L299" s="1595"/>
      <c r="M299" s="1598"/>
      <c r="N299" s="1598"/>
      <c r="O299" s="1598"/>
      <c r="P299" s="1598"/>
      <c r="Q299" s="1599"/>
      <c r="R299" s="1599"/>
      <c r="S299" s="1599"/>
      <c r="T299" s="1599"/>
      <c r="W299" s="1631"/>
      <c r="X299" s="1625"/>
      <c r="Y299" s="1983"/>
      <c r="Z299" s="1631"/>
      <c r="AA299" s="1625"/>
      <c r="AD299" s="1983"/>
      <c r="AE299" s="1984"/>
      <c r="AF299" s="1561"/>
      <c r="AG299" s="1561"/>
      <c r="AH299" s="1561"/>
      <c r="AI299" s="1561"/>
      <c r="AJ299" s="1561"/>
      <c r="AK299" s="1561"/>
      <c r="AL299" s="1561"/>
      <c r="AM299" s="1613"/>
    </row>
    <row r="300" spans="4:39" s="8" customFormat="1">
      <c r="D300" s="12"/>
      <c r="E300" s="1594"/>
      <c r="F300" s="1595"/>
      <c r="G300" s="1596"/>
      <c r="H300" s="1595"/>
      <c r="I300" s="1597"/>
      <c r="J300" s="1596"/>
      <c r="K300" s="1596"/>
      <c r="L300" s="1595"/>
      <c r="M300" s="1598"/>
      <c r="N300" s="1598"/>
      <c r="O300" s="1598"/>
      <c r="P300" s="1598"/>
      <c r="Q300" s="1599"/>
      <c r="R300" s="1599"/>
      <c r="S300" s="1599"/>
      <c r="T300" s="1599"/>
      <c r="W300" s="1631"/>
      <c r="X300" s="1625"/>
      <c r="Y300" s="1983"/>
      <c r="Z300" s="1631"/>
      <c r="AA300" s="1625"/>
      <c r="AD300" s="1983"/>
      <c r="AE300" s="1984"/>
      <c r="AF300" s="1561"/>
      <c r="AG300" s="1561"/>
      <c r="AH300" s="1561"/>
      <c r="AI300" s="1561"/>
      <c r="AJ300" s="1561"/>
      <c r="AK300" s="1561"/>
      <c r="AL300" s="1561"/>
      <c r="AM300" s="1613"/>
    </row>
    <row r="301" spans="4:39" s="8" customFormat="1">
      <c r="D301" s="12"/>
      <c r="E301" s="1594"/>
      <c r="F301" s="1595"/>
      <c r="G301" s="1596"/>
      <c r="H301" s="1595"/>
      <c r="I301" s="1597"/>
      <c r="J301" s="1596"/>
      <c r="K301" s="1596"/>
      <c r="L301" s="1595"/>
      <c r="M301" s="1598"/>
      <c r="N301" s="1598"/>
      <c r="O301" s="1598"/>
      <c r="P301" s="1598"/>
      <c r="Q301" s="1599"/>
      <c r="R301" s="1599"/>
      <c r="S301" s="1599"/>
      <c r="T301" s="1599"/>
      <c r="W301" s="1631"/>
      <c r="X301" s="1625"/>
      <c r="Y301" s="1983"/>
      <c r="Z301" s="1631"/>
      <c r="AA301" s="1625"/>
      <c r="AD301" s="1983"/>
      <c r="AE301" s="1984"/>
      <c r="AF301" s="1561"/>
      <c r="AG301" s="1561"/>
      <c r="AH301" s="1561"/>
      <c r="AI301" s="1561"/>
      <c r="AJ301" s="1561"/>
      <c r="AK301" s="1561"/>
      <c r="AL301" s="1561"/>
      <c r="AM301" s="1613"/>
    </row>
    <row r="302" spans="4:39" s="8" customFormat="1">
      <c r="D302" s="12"/>
      <c r="E302" s="1594"/>
      <c r="F302" s="1595"/>
      <c r="G302" s="1596"/>
      <c r="H302" s="1595"/>
      <c r="I302" s="1597"/>
      <c r="J302" s="1596"/>
      <c r="K302" s="1596"/>
      <c r="L302" s="1595"/>
      <c r="M302" s="1598"/>
      <c r="N302" s="1598"/>
      <c r="O302" s="1598"/>
      <c r="P302" s="1598"/>
      <c r="Q302" s="1599"/>
      <c r="R302" s="1599"/>
      <c r="S302" s="1599"/>
      <c r="T302" s="1599"/>
      <c r="W302" s="1631"/>
      <c r="X302" s="1625"/>
      <c r="Y302" s="1983"/>
      <c r="Z302" s="1631"/>
      <c r="AA302" s="1625"/>
      <c r="AD302" s="1983"/>
      <c r="AE302" s="1984"/>
      <c r="AF302" s="1561"/>
      <c r="AG302" s="1561"/>
      <c r="AH302" s="1561"/>
      <c r="AI302" s="1561"/>
      <c r="AJ302" s="1561"/>
      <c r="AK302" s="1561"/>
      <c r="AL302" s="1561"/>
      <c r="AM302" s="1613"/>
    </row>
    <row r="303" spans="4:39" s="8" customFormat="1">
      <c r="D303" s="12"/>
      <c r="E303" s="1594"/>
      <c r="F303" s="1595"/>
      <c r="G303" s="1596"/>
      <c r="H303" s="1595"/>
      <c r="I303" s="1597"/>
      <c r="J303" s="1596"/>
      <c r="K303" s="1596"/>
      <c r="L303" s="1595"/>
      <c r="M303" s="1598"/>
      <c r="N303" s="1598"/>
      <c r="O303" s="1598"/>
      <c r="P303" s="1598"/>
      <c r="Q303" s="1599"/>
      <c r="R303" s="1599"/>
      <c r="S303" s="1599"/>
      <c r="T303" s="1599"/>
      <c r="W303" s="1631"/>
      <c r="X303" s="1625"/>
      <c r="Y303" s="1983"/>
      <c r="Z303" s="1631"/>
      <c r="AA303" s="1625"/>
      <c r="AD303" s="1983"/>
      <c r="AE303" s="1984"/>
      <c r="AF303" s="1561"/>
      <c r="AG303" s="1561"/>
      <c r="AH303" s="1561"/>
      <c r="AI303" s="1561"/>
      <c r="AJ303" s="1561"/>
      <c r="AK303" s="1561"/>
      <c r="AL303" s="1561"/>
      <c r="AM303" s="1613"/>
    </row>
    <row r="304" spans="4:39" s="8" customFormat="1">
      <c r="D304" s="12"/>
      <c r="E304" s="1594"/>
      <c r="F304" s="1595"/>
      <c r="G304" s="1596"/>
      <c r="H304" s="1595"/>
      <c r="I304" s="1597"/>
      <c r="J304" s="1596"/>
      <c r="K304" s="1596"/>
      <c r="L304" s="1595"/>
      <c r="M304" s="1598"/>
      <c r="N304" s="1598"/>
      <c r="O304" s="1598"/>
      <c r="P304" s="1598"/>
      <c r="Q304" s="1599"/>
      <c r="R304" s="1599"/>
      <c r="S304" s="1599"/>
      <c r="T304" s="1599"/>
      <c r="W304" s="1631"/>
      <c r="X304" s="1625"/>
      <c r="Y304" s="1983"/>
      <c r="Z304" s="1631"/>
      <c r="AA304" s="1625"/>
      <c r="AD304" s="1983"/>
      <c r="AE304" s="1984"/>
      <c r="AF304" s="1561"/>
      <c r="AG304" s="1561"/>
      <c r="AH304" s="1561"/>
      <c r="AI304" s="1561"/>
      <c r="AJ304" s="1561"/>
      <c r="AK304" s="1561"/>
      <c r="AL304" s="1561"/>
      <c r="AM304" s="1613"/>
    </row>
    <row r="305" spans="4:39" s="8" customFormat="1">
      <c r="D305" s="12"/>
      <c r="E305" s="1594"/>
      <c r="F305" s="1595"/>
      <c r="G305" s="1596"/>
      <c r="H305" s="1595"/>
      <c r="I305" s="1597"/>
      <c r="J305" s="1596"/>
      <c r="K305" s="1596"/>
      <c r="L305" s="1595"/>
      <c r="M305" s="1598"/>
      <c r="N305" s="1598"/>
      <c r="O305" s="1598"/>
      <c r="P305" s="1598"/>
      <c r="Q305" s="1599"/>
      <c r="R305" s="1599"/>
      <c r="S305" s="1599"/>
      <c r="T305" s="1599"/>
      <c r="W305" s="1631"/>
      <c r="X305" s="1625"/>
      <c r="Y305" s="1983"/>
      <c r="Z305" s="1631"/>
      <c r="AA305" s="1625"/>
      <c r="AD305" s="1983"/>
      <c r="AE305" s="1984"/>
      <c r="AF305" s="1561"/>
      <c r="AG305" s="1561"/>
      <c r="AH305" s="1561"/>
      <c r="AI305" s="1561"/>
      <c r="AJ305" s="1561"/>
      <c r="AK305" s="1561"/>
      <c r="AL305" s="1561"/>
      <c r="AM305" s="1613"/>
    </row>
    <row r="306" spans="4:39" s="8" customFormat="1">
      <c r="D306" s="12"/>
      <c r="E306" s="1594"/>
      <c r="F306" s="1595"/>
      <c r="G306" s="1596"/>
      <c r="H306" s="1595"/>
      <c r="I306" s="1597"/>
      <c r="J306" s="1596"/>
      <c r="K306" s="1596"/>
      <c r="L306" s="1595"/>
      <c r="M306" s="1598"/>
      <c r="N306" s="1598"/>
      <c r="O306" s="1598"/>
      <c r="P306" s="1598"/>
      <c r="Q306" s="1599"/>
      <c r="R306" s="1599"/>
      <c r="S306" s="1599"/>
      <c r="T306" s="1599"/>
      <c r="W306" s="1631"/>
      <c r="X306" s="1625"/>
      <c r="Y306" s="1983"/>
      <c r="Z306" s="1631"/>
      <c r="AA306" s="1625"/>
      <c r="AD306" s="1983"/>
      <c r="AE306" s="1984"/>
      <c r="AF306" s="1561"/>
      <c r="AG306" s="1561"/>
      <c r="AH306" s="1561"/>
      <c r="AI306" s="1561"/>
      <c r="AJ306" s="1561"/>
      <c r="AK306" s="1561"/>
      <c r="AL306" s="1561"/>
      <c r="AM306" s="1613"/>
    </row>
    <row r="307" spans="4:39" s="8" customFormat="1">
      <c r="D307" s="12"/>
      <c r="E307" s="1594"/>
      <c r="F307" s="1595"/>
      <c r="G307" s="1596"/>
      <c r="H307" s="1595"/>
      <c r="I307" s="1597"/>
      <c r="J307" s="1596"/>
      <c r="K307" s="1596"/>
      <c r="L307" s="1595"/>
      <c r="M307" s="1598"/>
      <c r="N307" s="1598"/>
      <c r="O307" s="1598"/>
      <c r="P307" s="1598"/>
      <c r="Q307" s="1599"/>
      <c r="R307" s="1599"/>
      <c r="S307" s="1599"/>
      <c r="T307" s="1599"/>
      <c r="W307" s="1631"/>
      <c r="X307" s="1625"/>
      <c r="Y307" s="1983"/>
      <c r="Z307" s="1631"/>
      <c r="AA307" s="1625"/>
      <c r="AD307" s="1983"/>
      <c r="AE307" s="1984"/>
      <c r="AF307" s="1561"/>
      <c r="AG307" s="1561"/>
      <c r="AH307" s="1561"/>
      <c r="AI307" s="1561"/>
      <c r="AJ307" s="1561"/>
      <c r="AK307" s="1561"/>
      <c r="AL307" s="1561"/>
      <c r="AM307" s="1613"/>
    </row>
    <row r="308" spans="4:39" s="8" customFormat="1">
      <c r="D308" s="12"/>
      <c r="E308" s="1594"/>
      <c r="F308" s="1595"/>
      <c r="G308" s="1596"/>
      <c r="H308" s="1595"/>
      <c r="I308" s="1597"/>
      <c r="J308" s="1596"/>
      <c r="K308" s="1596"/>
      <c r="L308" s="1595"/>
      <c r="M308" s="1598"/>
      <c r="N308" s="1598"/>
      <c r="O308" s="1598"/>
      <c r="P308" s="1598"/>
      <c r="Q308" s="1599"/>
      <c r="R308" s="1599"/>
      <c r="S308" s="1599"/>
      <c r="T308" s="1599"/>
      <c r="W308" s="1631"/>
      <c r="X308" s="1625"/>
      <c r="Y308" s="1983"/>
      <c r="Z308" s="1631"/>
      <c r="AA308" s="1625"/>
      <c r="AD308" s="1983"/>
      <c r="AE308" s="1984"/>
      <c r="AF308" s="1561"/>
      <c r="AG308" s="1561"/>
      <c r="AH308" s="1561"/>
      <c r="AI308" s="1561"/>
      <c r="AJ308" s="1561"/>
      <c r="AK308" s="1561"/>
      <c r="AL308" s="1561"/>
      <c r="AM308" s="1613"/>
    </row>
    <row r="309" spans="4:39" s="8" customFormat="1">
      <c r="D309" s="12"/>
      <c r="E309" s="1594"/>
      <c r="F309" s="1595"/>
      <c r="G309" s="1596"/>
      <c r="H309" s="1595"/>
      <c r="I309" s="1597"/>
      <c r="J309" s="1596"/>
      <c r="K309" s="1596"/>
      <c r="L309" s="1595"/>
      <c r="M309" s="1598"/>
      <c r="N309" s="1598"/>
      <c r="O309" s="1598"/>
      <c r="P309" s="1598"/>
      <c r="Q309" s="1599"/>
      <c r="R309" s="1599"/>
      <c r="S309" s="1599"/>
      <c r="T309" s="1599"/>
      <c r="W309" s="1631"/>
      <c r="X309" s="1625"/>
      <c r="Y309" s="1983"/>
      <c r="Z309" s="1631"/>
      <c r="AA309" s="1625"/>
      <c r="AD309" s="1983"/>
      <c r="AE309" s="1984"/>
      <c r="AF309" s="1561"/>
      <c r="AG309" s="1561"/>
      <c r="AH309" s="1561"/>
      <c r="AI309" s="1561"/>
      <c r="AJ309" s="1561"/>
      <c r="AK309" s="1561"/>
      <c r="AL309" s="1561"/>
      <c r="AM309" s="1613"/>
    </row>
    <row r="310" spans="4:39" s="8" customFormat="1">
      <c r="D310" s="12"/>
      <c r="E310" s="1594"/>
      <c r="F310" s="1595"/>
      <c r="G310" s="1596"/>
      <c r="H310" s="1595"/>
      <c r="I310" s="1597"/>
      <c r="J310" s="1596"/>
      <c r="K310" s="1596"/>
      <c r="L310" s="1595"/>
      <c r="M310" s="1598"/>
      <c r="N310" s="1598"/>
      <c r="O310" s="1598"/>
      <c r="P310" s="1598"/>
      <c r="Q310" s="1599"/>
      <c r="R310" s="1599"/>
      <c r="S310" s="1599"/>
      <c r="T310" s="1599"/>
      <c r="W310" s="1631"/>
      <c r="X310" s="1625"/>
      <c r="Y310" s="1983"/>
      <c r="Z310" s="1631"/>
      <c r="AA310" s="1625"/>
      <c r="AD310" s="1983"/>
      <c r="AE310" s="1984"/>
      <c r="AF310" s="1561"/>
      <c r="AG310" s="1561"/>
      <c r="AH310" s="1561"/>
      <c r="AI310" s="1561"/>
      <c r="AJ310" s="1561"/>
      <c r="AK310" s="1561"/>
      <c r="AL310" s="1561"/>
      <c r="AM310" s="1613"/>
    </row>
    <row r="311" spans="4:39" s="8" customFormat="1">
      <c r="D311" s="12"/>
      <c r="E311" s="1594"/>
      <c r="F311" s="1595"/>
      <c r="G311" s="1596"/>
      <c r="H311" s="1595"/>
      <c r="I311" s="1597"/>
      <c r="J311" s="1596"/>
      <c r="K311" s="1596"/>
      <c r="L311" s="1595"/>
      <c r="M311" s="1598"/>
      <c r="N311" s="1598"/>
      <c r="O311" s="1598"/>
      <c r="P311" s="1598"/>
      <c r="Q311" s="1599"/>
      <c r="R311" s="1599"/>
      <c r="S311" s="1599"/>
      <c r="T311" s="1599"/>
      <c r="W311" s="1631"/>
      <c r="X311" s="1625"/>
      <c r="Y311" s="1983"/>
      <c r="Z311" s="1631"/>
      <c r="AA311" s="1625"/>
      <c r="AD311" s="1983"/>
      <c r="AE311" s="1984"/>
      <c r="AF311" s="1561"/>
      <c r="AG311" s="1561"/>
      <c r="AH311" s="1561"/>
      <c r="AI311" s="1561"/>
      <c r="AJ311" s="1561"/>
      <c r="AK311" s="1561"/>
      <c r="AL311" s="1561"/>
      <c r="AM311" s="1613"/>
    </row>
    <row r="312" spans="4:39" s="8" customFormat="1">
      <c r="D312" s="12"/>
      <c r="E312" s="1594"/>
      <c r="F312" s="1595"/>
      <c r="G312" s="1596"/>
      <c r="H312" s="1595"/>
      <c r="I312" s="1597"/>
      <c r="J312" s="1596"/>
      <c r="K312" s="1596"/>
      <c r="L312" s="1595"/>
      <c r="M312" s="1598"/>
      <c r="N312" s="1598"/>
      <c r="O312" s="1598"/>
      <c r="P312" s="1598"/>
      <c r="Q312" s="1599"/>
      <c r="R312" s="1599"/>
      <c r="S312" s="1599"/>
      <c r="T312" s="1599"/>
      <c r="W312" s="1631"/>
      <c r="X312" s="1625"/>
      <c r="Y312" s="1983"/>
      <c r="Z312" s="1631"/>
      <c r="AA312" s="1625"/>
      <c r="AD312" s="1983"/>
      <c r="AE312" s="1984"/>
      <c r="AF312" s="1561"/>
      <c r="AG312" s="1561"/>
      <c r="AH312" s="1561"/>
      <c r="AI312" s="1561"/>
      <c r="AJ312" s="1561"/>
      <c r="AK312" s="1561"/>
      <c r="AL312" s="1561"/>
      <c r="AM312" s="1613"/>
    </row>
    <row r="313" spans="4:39" s="8" customFormat="1">
      <c r="D313" s="12"/>
      <c r="E313" s="1594"/>
      <c r="F313" s="1595"/>
      <c r="G313" s="1596"/>
      <c r="H313" s="1595"/>
      <c r="I313" s="1597"/>
      <c r="J313" s="1596"/>
      <c r="K313" s="1596"/>
      <c r="L313" s="1595"/>
      <c r="M313" s="1598"/>
      <c r="N313" s="1598"/>
      <c r="O313" s="1598"/>
      <c r="P313" s="1598"/>
      <c r="Q313" s="1599"/>
      <c r="R313" s="1599"/>
      <c r="S313" s="1599"/>
      <c r="T313" s="1599"/>
      <c r="W313" s="1631"/>
      <c r="X313" s="1625"/>
      <c r="Y313" s="1983"/>
      <c r="Z313" s="1631"/>
      <c r="AA313" s="1625"/>
      <c r="AD313" s="1983"/>
      <c r="AE313" s="1984"/>
      <c r="AF313" s="1561"/>
      <c r="AG313" s="1561"/>
      <c r="AH313" s="1561"/>
      <c r="AI313" s="1561"/>
      <c r="AJ313" s="1561"/>
      <c r="AK313" s="1561"/>
      <c r="AL313" s="1561"/>
      <c r="AM313" s="1613"/>
    </row>
    <row r="314" spans="4:39" s="8" customFormat="1">
      <c r="D314" s="12"/>
      <c r="E314" s="1594"/>
      <c r="F314" s="1595"/>
      <c r="G314" s="1596"/>
      <c r="H314" s="1595"/>
      <c r="I314" s="1597"/>
      <c r="J314" s="1596"/>
      <c r="K314" s="1596"/>
      <c r="L314" s="1595"/>
      <c r="M314" s="1598"/>
      <c r="N314" s="1598"/>
      <c r="O314" s="1598"/>
      <c r="P314" s="1598"/>
      <c r="Q314" s="1599"/>
      <c r="R314" s="1599"/>
      <c r="S314" s="1599"/>
      <c r="T314" s="1599"/>
      <c r="W314" s="1631"/>
      <c r="X314" s="1625"/>
      <c r="Y314" s="1983"/>
      <c r="Z314" s="1631"/>
      <c r="AA314" s="1625"/>
      <c r="AD314" s="1983"/>
      <c r="AE314" s="1984"/>
      <c r="AF314" s="1561"/>
      <c r="AG314" s="1561"/>
      <c r="AH314" s="1561"/>
      <c r="AI314" s="1561"/>
      <c r="AJ314" s="1561"/>
      <c r="AK314" s="1561"/>
      <c r="AL314" s="1561"/>
      <c r="AM314" s="1613"/>
    </row>
    <row r="315" spans="4:39" s="8" customFormat="1">
      <c r="D315" s="12"/>
      <c r="E315" s="1594"/>
      <c r="F315" s="1595"/>
      <c r="G315" s="1596"/>
      <c r="H315" s="1595"/>
      <c r="I315" s="1597"/>
      <c r="J315" s="1596"/>
      <c r="K315" s="1596"/>
      <c r="L315" s="1595"/>
      <c r="M315" s="1598"/>
      <c r="N315" s="1598"/>
      <c r="O315" s="1598"/>
      <c r="P315" s="1598"/>
      <c r="Q315" s="1599"/>
      <c r="R315" s="1599"/>
      <c r="S315" s="1599"/>
      <c r="T315" s="1599"/>
      <c r="W315" s="1631"/>
      <c r="X315" s="1625"/>
      <c r="Y315" s="1983"/>
      <c r="Z315" s="1631"/>
      <c r="AA315" s="1625"/>
      <c r="AD315" s="1983"/>
      <c r="AE315" s="1984"/>
      <c r="AF315" s="1561"/>
      <c r="AG315" s="1561"/>
      <c r="AH315" s="1561"/>
      <c r="AI315" s="1561"/>
      <c r="AJ315" s="1561"/>
      <c r="AK315" s="1561"/>
      <c r="AL315" s="1561"/>
      <c r="AM315" s="1613"/>
    </row>
    <row r="316" spans="4:39" s="8" customFormat="1">
      <c r="D316" s="12"/>
      <c r="E316" s="1594"/>
      <c r="F316" s="1595"/>
      <c r="G316" s="1596"/>
      <c r="H316" s="1595"/>
      <c r="I316" s="1597"/>
      <c r="J316" s="1596"/>
      <c r="K316" s="1596"/>
      <c r="L316" s="1595"/>
      <c r="M316" s="1598"/>
      <c r="N316" s="1598"/>
      <c r="O316" s="1598"/>
      <c r="P316" s="1598"/>
      <c r="Q316" s="1599"/>
      <c r="R316" s="1599"/>
      <c r="S316" s="1599"/>
      <c r="T316" s="1599"/>
      <c r="W316" s="1631"/>
      <c r="X316" s="1625"/>
      <c r="Y316" s="1983"/>
      <c r="Z316" s="1631"/>
      <c r="AA316" s="1625"/>
      <c r="AD316" s="1983"/>
      <c r="AE316" s="1984"/>
      <c r="AF316" s="1561"/>
      <c r="AG316" s="1561"/>
      <c r="AH316" s="1561"/>
      <c r="AI316" s="1561"/>
      <c r="AJ316" s="1561"/>
      <c r="AK316" s="1561"/>
      <c r="AL316" s="1561"/>
      <c r="AM316" s="1613"/>
    </row>
    <row r="317" spans="4:39" s="8" customFormat="1">
      <c r="D317" s="12"/>
      <c r="E317" s="1594"/>
      <c r="F317" s="1595"/>
      <c r="G317" s="1596"/>
      <c r="H317" s="1595"/>
      <c r="I317" s="1597"/>
      <c r="J317" s="1596"/>
      <c r="K317" s="1596"/>
      <c r="L317" s="1595"/>
      <c r="M317" s="1598"/>
      <c r="N317" s="1598"/>
      <c r="O317" s="1598"/>
      <c r="P317" s="1598"/>
      <c r="Q317" s="1599"/>
      <c r="R317" s="1599"/>
      <c r="S317" s="1599"/>
      <c r="T317" s="1599"/>
      <c r="W317" s="1631"/>
      <c r="X317" s="1625"/>
      <c r="Y317" s="1983"/>
      <c r="Z317" s="1631"/>
      <c r="AA317" s="1625"/>
      <c r="AD317" s="1983"/>
      <c r="AE317" s="1984"/>
      <c r="AF317" s="1561"/>
      <c r="AG317" s="1561"/>
      <c r="AH317" s="1561"/>
      <c r="AI317" s="1561"/>
      <c r="AJ317" s="1561"/>
      <c r="AK317" s="1561"/>
      <c r="AL317" s="1561"/>
      <c r="AM317" s="1613"/>
    </row>
    <row r="318" spans="4:39" s="8" customFormat="1">
      <c r="D318" s="12"/>
      <c r="E318" s="1594"/>
      <c r="F318" s="1595"/>
      <c r="G318" s="1596"/>
      <c r="H318" s="1595"/>
      <c r="I318" s="1597"/>
      <c r="J318" s="1596"/>
      <c r="K318" s="1596"/>
      <c r="L318" s="1595"/>
      <c r="M318" s="1598"/>
      <c r="N318" s="1598"/>
      <c r="O318" s="1598"/>
      <c r="P318" s="1598"/>
      <c r="Q318" s="1599"/>
      <c r="R318" s="1599"/>
      <c r="S318" s="1599"/>
      <c r="T318" s="1599"/>
      <c r="W318" s="1631"/>
      <c r="X318" s="1625"/>
      <c r="Y318" s="1983"/>
      <c r="Z318" s="1631"/>
      <c r="AA318" s="1625"/>
      <c r="AD318" s="1983"/>
      <c r="AE318" s="1984"/>
      <c r="AF318" s="1561"/>
      <c r="AG318" s="1561"/>
      <c r="AH318" s="1561"/>
      <c r="AI318" s="1561"/>
      <c r="AJ318" s="1561"/>
      <c r="AK318" s="1561"/>
      <c r="AL318" s="1561"/>
      <c r="AM318" s="1613"/>
    </row>
    <row r="319" spans="4:39" s="8" customFormat="1">
      <c r="D319" s="12"/>
      <c r="E319" s="1594"/>
      <c r="F319" s="1595"/>
      <c r="G319" s="1596"/>
      <c r="H319" s="1595"/>
      <c r="I319" s="1597"/>
      <c r="J319" s="1596"/>
      <c r="K319" s="1596"/>
      <c r="L319" s="1595"/>
      <c r="M319" s="1598"/>
      <c r="N319" s="1598"/>
      <c r="O319" s="1598"/>
      <c r="P319" s="1598"/>
      <c r="Q319" s="1599"/>
      <c r="R319" s="1599"/>
      <c r="S319" s="1599"/>
      <c r="T319" s="1599"/>
      <c r="W319" s="1631"/>
      <c r="X319" s="1625"/>
      <c r="Y319" s="1983"/>
      <c r="Z319" s="1631"/>
      <c r="AA319" s="1625"/>
      <c r="AD319" s="1983"/>
      <c r="AE319" s="1984"/>
      <c r="AF319" s="1561"/>
      <c r="AG319" s="1561"/>
      <c r="AH319" s="1561"/>
      <c r="AI319" s="1561"/>
      <c r="AJ319" s="1561"/>
      <c r="AK319" s="1561"/>
      <c r="AL319" s="1561"/>
      <c r="AM319" s="1613"/>
    </row>
    <row r="320" spans="4:39" s="8" customFormat="1">
      <c r="D320" s="12"/>
      <c r="E320" s="1594"/>
      <c r="F320" s="1595"/>
      <c r="G320" s="1596"/>
      <c r="H320" s="1595"/>
      <c r="I320" s="1597"/>
      <c r="J320" s="1596"/>
      <c r="K320" s="1596"/>
      <c r="L320" s="1595"/>
      <c r="M320" s="1598"/>
      <c r="N320" s="1598"/>
      <c r="O320" s="1598"/>
      <c r="P320" s="1598"/>
      <c r="Q320" s="1599"/>
      <c r="R320" s="1599"/>
      <c r="S320" s="1599"/>
      <c r="T320" s="1599"/>
      <c r="W320" s="1631"/>
      <c r="X320" s="1625"/>
      <c r="Y320" s="1983"/>
      <c r="Z320" s="1631"/>
      <c r="AA320" s="1625"/>
      <c r="AD320" s="1983"/>
      <c r="AE320" s="1984"/>
      <c r="AF320" s="1561"/>
      <c r="AG320" s="1561"/>
      <c r="AH320" s="1561"/>
      <c r="AI320" s="1561"/>
      <c r="AJ320" s="1561"/>
      <c r="AK320" s="1561"/>
      <c r="AL320" s="1561"/>
      <c r="AM320" s="1613"/>
    </row>
    <row r="321" spans="4:39" s="8" customFormat="1">
      <c r="D321" s="12"/>
      <c r="E321" s="1594"/>
      <c r="F321" s="1595"/>
      <c r="G321" s="1596"/>
      <c r="H321" s="1595"/>
      <c r="I321" s="1597"/>
      <c r="J321" s="1596"/>
      <c r="K321" s="1596"/>
      <c r="L321" s="1595"/>
      <c r="M321" s="1598"/>
      <c r="N321" s="1598"/>
      <c r="O321" s="1598"/>
      <c r="P321" s="1598"/>
      <c r="Q321" s="1599"/>
      <c r="R321" s="1599"/>
      <c r="S321" s="1599"/>
      <c r="T321" s="1599"/>
      <c r="W321" s="1631"/>
      <c r="X321" s="1625"/>
      <c r="Y321" s="1983"/>
      <c r="Z321" s="1631"/>
      <c r="AA321" s="1625"/>
      <c r="AD321" s="1983"/>
      <c r="AE321" s="1984"/>
      <c r="AF321" s="1561"/>
      <c r="AG321" s="1561"/>
      <c r="AH321" s="1561"/>
      <c r="AI321" s="1561"/>
      <c r="AJ321" s="1561"/>
      <c r="AK321" s="1561"/>
      <c r="AL321" s="1561"/>
      <c r="AM321" s="1613"/>
    </row>
    <row r="322" spans="4:39" s="8" customFormat="1">
      <c r="D322" s="12"/>
      <c r="E322" s="1594"/>
      <c r="F322" s="1595"/>
      <c r="G322" s="1596"/>
      <c r="H322" s="1595"/>
      <c r="I322" s="1597"/>
      <c r="J322" s="1596"/>
      <c r="K322" s="1596"/>
      <c r="L322" s="1595"/>
      <c r="M322" s="1598"/>
      <c r="N322" s="1598"/>
      <c r="O322" s="1598"/>
      <c r="P322" s="1598"/>
      <c r="Q322" s="1599"/>
      <c r="R322" s="1599"/>
      <c r="S322" s="1599"/>
      <c r="T322" s="1599"/>
      <c r="W322" s="1631"/>
      <c r="X322" s="1625"/>
      <c r="Y322" s="1983"/>
      <c r="Z322" s="1631"/>
      <c r="AA322" s="1625"/>
      <c r="AD322" s="1983"/>
      <c r="AE322" s="1984"/>
      <c r="AF322" s="1561"/>
      <c r="AG322" s="1561"/>
      <c r="AH322" s="1561"/>
      <c r="AI322" s="1561"/>
      <c r="AJ322" s="1561"/>
      <c r="AK322" s="1561"/>
      <c r="AL322" s="1561"/>
      <c r="AM322" s="1613"/>
    </row>
    <row r="323" spans="4:39" s="8" customFormat="1">
      <c r="D323" s="12"/>
      <c r="E323" s="1594"/>
      <c r="F323" s="1595"/>
      <c r="G323" s="1596"/>
      <c r="H323" s="1595"/>
      <c r="I323" s="1597"/>
      <c r="J323" s="1596"/>
      <c r="K323" s="1596"/>
      <c r="L323" s="1595"/>
      <c r="M323" s="1598"/>
      <c r="N323" s="1598"/>
      <c r="O323" s="1598"/>
      <c r="P323" s="1598"/>
      <c r="Q323" s="1599"/>
      <c r="R323" s="1599"/>
      <c r="S323" s="1599"/>
      <c r="T323" s="1599"/>
      <c r="W323" s="1631"/>
      <c r="X323" s="1625"/>
      <c r="Y323" s="1983"/>
      <c r="Z323" s="1631"/>
      <c r="AA323" s="1625"/>
      <c r="AD323" s="1983"/>
      <c r="AE323" s="1984"/>
      <c r="AF323" s="1561"/>
      <c r="AG323" s="1561"/>
      <c r="AH323" s="1561"/>
      <c r="AI323" s="1561"/>
      <c r="AJ323" s="1561"/>
      <c r="AK323" s="1561"/>
      <c r="AL323" s="1561"/>
      <c r="AM323" s="1613"/>
    </row>
    <row r="324" spans="4:39" s="8" customFormat="1">
      <c r="D324" s="12"/>
      <c r="E324" s="1594"/>
      <c r="F324" s="1595"/>
      <c r="G324" s="1596"/>
      <c r="H324" s="1595"/>
      <c r="I324" s="1597"/>
      <c r="J324" s="1596"/>
      <c r="K324" s="1596"/>
      <c r="L324" s="1595"/>
      <c r="M324" s="1598"/>
      <c r="N324" s="1598"/>
      <c r="O324" s="1598"/>
      <c r="P324" s="1598"/>
      <c r="Q324" s="1599"/>
      <c r="R324" s="1599"/>
      <c r="S324" s="1599"/>
      <c r="T324" s="1599"/>
      <c r="W324" s="1631"/>
      <c r="X324" s="1625"/>
      <c r="Y324" s="1983"/>
      <c r="Z324" s="1631"/>
      <c r="AA324" s="1625"/>
      <c r="AD324" s="1983"/>
      <c r="AE324" s="1984"/>
      <c r="AF324" s="1561"/>
      <c r="AG324" s="1561"/>
      <c r="AH324" s="1561"/>
      <c r="AI324" s="1561"/>
      <c r="AJ324" s="1561"/>
      <c r="AK324" s="1561"/>
      <c r="AL324" s="1561"/>
      <c r="AM324" s="1613"/>
    </row>
    <row r="325" spans="4:39" s="8" customFormat="1">
      <c r="D325" s="12"/>
      <c r="E325" s="1594"/>
      <c r="F325" s="1595"/>
      <c r="G325" s="1596"/>
      <c r="H325" s="1595"/>
      <c r="I325" s="1597"/>
      <c r="J325" s="1596"/>
      <c r="K325" s="1596"/>
      <c r="L325" s="1595"/>
      <c r="M325" s="1598"/>
      <c r="N325" s="1598"/>
      <c r="O325" s="1598"/>
      <c r="P325" s="1598"/>
      <c r="Q325" s="1599"/>
      <c r="R325" s="1599"/>
      <c r="S325" s="1599"/>
      <c r="T325" s="1599"/>
      <c r="W325" s="1631"/>
      <c r="X325" s="1625"/>
      <c r="Y325" s="1983"/>
      <c r="Z325" s="1631"/>
      <c r="AA325" s="1625"/>
      <c r="AD325" s="1983"/>
      <c r="AE325" s="1984"/>
      <c r="AF325" s="1561"/>
      <c r="AG325" s="1561"/>
      <c r="AH325" s="1561"/>
      <c r="AI325" s="1561"/>
      <c r="AJ325" s="1561"/>
      <c r="AK325" s="1561"/>
      <c r="AL325" s="1561"/>
      <c r="AM325" s="1613"/>
    </row>
    <row r="326" spans="4:39" s="8" customFormat="1">
      <c r="D326" s="12"/>
      <c r="E326" s="1594"/>
      <c r="F326" s="1595"/>
      <c r="G326" s="1596"/>
      <c r="H326" s="1595"/>
      <c r="I326" s="1597"/>
      <c r="J326" s="1596"/>
      <c r="K326" s="1596"/>
      <c r="L326" s="1595"/>
      <c r="M326" s="1598"/>
      <c r="N326" s="1598"/>
      <c r="O326" s="1598"/>
      <c r="P326" s="1598"/>
      <c r="Q326" s="1599"/>
      <c r="R326" s="1599"/>
      <c r="S326" s="1599"/>
      <c r="T326" s="1599"/>
      <c r="W326" s="1631"/>
      <c r="X326" s="1625"/>
      <c r="Y326" s="1983"/>
      <c r="Z326" s="1631"/>
      <c r="AA326" s="1625"/>
      <c r="AD326" s="1983"/>
      <c r="AE326" s="1984"/>
      <c r="AF326" s="1561"/>
      <c r="AG326" s="1561"/>
      <c r="AH326" s="1561"/>
      <c r="AI326" s="1561"/>
      <c r="AJ326" s="1561"/>
      <c r="AK326" s="1561"/>
      <c r="AL326" s="1561"/>
      <c r="AM326" s="1613"/>
    </row>
    <row r="327" spans="4:39" s="8" customFormat="1">
      <c r="D327" s="12"/>
      <c r="E327" s="1594"/>
      <c r="F327" s="1595"/>
      <c r="G327" s="1596"/>
      <c r="H327" s="1595"/>
      <c r="I327" s="1597"/>
      <c r="J327" s="1596"/>
      <c r="K327" s="1596"/>
      <c r="L327" s="1595"/>
      <c r="M327" s="1598"/>
      <c r="N327" s="1598"/>
      <c r="O327" s="1598"/>
      <c r="P327" s="1598"/>
      <c r="Q327" s="1599"/>
      <c r="R327" s="1599"/>
      <c r="S327" s="1599"/>
      <c r="T327" s="1599"/>
      <c r="W327" s="1631"/>
      <c r="X327" s="1625"/>
      <c r="Y327" s="1983"/>
      <c r="Z327" s="1631"/>
      <c r="AA327" s="1625"/>
      <c r="AD327" s="1983"/>
      <c r="AE327" s="1984"/>
      <c r="AF327" s="1561"/>
      <c r="AG327" s="1561"/>
      <c r="AH327" s="1561"/>
      <c r="AI327" s="1561"/>
      <c r="AJ327" s="1561"/>
      <c r="AK327" s="1561"/>
      <c r="AL327" s="1561"/>
      <c r="AM327" s="1613"/>
    </row>
    <row r="328" spans="4:39" s="8" customFormat="1">
      <c r="D328" s="12"/>
      <c r="E328" s="1594"/>
      <c r="F328" s="1595"/>
      <c r="G328" s="1596"/>
      <c r="H328" s="1595"/>
      <c r="I328" s="1597"/>
      <c r="J328" s="1596"/>
      <c r="K328" s="1596"/>
      <c r="L328" s="1595"/>
      <c r="M328" s="1598"/>
      <c r="N328" s="1598"/>
      <c r="O328" s="1598"/>
      <c r="P328" s="1598"/>
      <c r="Q328" s="1599"/>
      <c r="R328" s="1599"/>
      <c r="S328" s="1599"/>
      <c r="T328" s="1599"/>
      <c r="W328" s="1631"/>
      <c r="X328" s="1625"/>
      <c r="Y328" s="1983"/>
      <c r="Z328" s="1631"/>
      <c r="AA328" s="1625"/>
      <c r="AD328" s="1983"/>
      <c r="AE328" s="1984"/>
      <c r="AF328" s="1561"/>
      <c r="AG328" s="1561"/>
      <c r="AH328" s="1561"/>
      <c r="AI328" s="1561"/>
      <c r="AJ328" s="1561"/>
      <c r="AK328" s="1561"/>
      <c r="AL328" s="1561"/>
      <c r="AM328" s="1613"/>
    </row>
    <row r="329" spans="4:39" s="8" customFormat="1">
      <c r="D329" s="12"/>
      <c r="E329" s="1594"/>
      <c r="F329" s="1595"/>
      <c r="G329" s="1596"/>
      <c r="H329" s="1595"/>
      <c r="I329" s="1597"/>
      <c r="J329" s="1596"/>
      <c r="K329" s="1596"/>
      <c r="L329" s="1595"/>
      <c r="M329" s="1598"/>
      <c r="N329" s="1598"/>
      <c r="O329" s="1598"/>
      <c r="P329" s="1598"/>
      <c r="Q329" s="1599"/>
      <c r="R329" s="1599"/>
      <c r="S329" s="1599"/>
      <c r="T329" s="1599"/>
      <c r="W329" s="1631"/>
      <c r="X329" s="1625"/>
      <c r="Y329" s="1983"/>
      <c r="Z329" s="1631"/>
      <c r="AA329" s="1625"/>
      <c r="AD329" s="1983"/>
      <c r="AE329" s="1984"/>
      <c r="AF329" s="1561"/>
      <c r="AG329" s="1561"/>
      <c r="AH329" s="1561"/>
      <c r="AI329" s="1561"/>
      <c r="AJ329" s="1561"/>
      <c r="AK329" s="1561"/>
      <c r="AL329" s="1561"/>
      <c r="AM329" s="1613"/>
    </row>
    <row r="330" spans="4:39" s="8" customFormat="1">
      <c r="D330" s="12"/>
      <c r="E330" s="1594"/>
      <c r="F330" s="1595"/>
      <c r="G330" s="1596"/>
      <c r="H330" s="1595"/>
      <c r="I330" s="1597"/>
      <c r="J330" s="1596"/>
      <c r="K330" s="1596"/>
      <c r="L330" s="1595"/>
      <c r="M330" s="1598"/>
      <c r="N330" s="1598"/>
      <c r="O330" s="1598"/>
      <c r="P330" s="1598"/>
      <c r="Q330" s="1599"/>
      <c r="R330" s="1599"/>
      <c r="S330" s="1599"/>
      <c r="T330" s="1599"/>
      <c r="W330" s="1631"/>
      <c r="X330" s="1625"/>
      <c r="Y330" s="1983"/>
      <c r="Z330" s="1631"/>
      <c r="AA330" s="1625"/>
      <c r="AD330" s="1983"/>
      <c r="AE330" s="1984"/>
      <c r="AF330" s="1561"/>
      <c r="AG330" s="1561"/>
      <c r="AH330" s="1561"/>
      <c r="AI330" s="1561"/>
      <c r="AJ330" s="1561"/>
      <c r="AK330" s="1561"/>
      <c r="AL330" s="1561"/>
      <c r="AM330" s="1613"/>
    </row>
    <row r="331" spans="4:39" s="8" customFormat="1">
      <c r="D331" s="12"/>
      <c r="E331" s="1594"/>
      <c r="F331" s="1595"/>
      <c r="G331" s="1596"/>
      <c r="H331" s="1595"/>
      <c r="I331" s="1597"/>
      <c r="J331" s="1596"/>
      <c r="K331" s="1596"/>
      <c r="L331" s="1595"/>
      <c r="M331" s="1598"/>
      <c r="N331" s="1598"/>
      <c r="O331" s="1598"/>
      <c r="P331" s="1598"/>
      <c r="Q331" s="1599"/>
      <c r="R331" s="1599"/>
      <c r="S331" s="1599"/>
      <c r="T331" s="1599"/>
      <c r="W331" s="1631"/>
      <c r="X331" s="1625"/>
      <c r="Y331" s="1983"/>
      <c r="Z331" s="1631"/>
      <c r="AA331" s="1625"/>
      <c r="AD331" s="1983"/>
      <c r="AE331" s="1984"/>
      <c r="AF331" s="1561"/>
      <c r="AG331" s="1561"/>
      <c r="AH331" s="1561"/>
      <c r="AI331" s="1561"/>
      <c r="AJ331" s="1561"/>
      <c r="AK331" s="1561"/>
      <c r="AL331" s="1561"/>
      <c r="AM331" s="1613"/>
    </row>
    <row r="332" spans="4:39" s="8" customFormat="1">
      <c r="D332" s="12"/>
      <c r="E332" s="1594"/>
      <c r="F332" s="1595"/>
      <c r="G332" s="1596"/>
      <c r="H332" s="1595"/>
      <c r="I332" s="1597"/>
      <c r="J332" s="1596"/>
      <c r="K332" s="1596"/>
      <c r="L332" s="1595"/>
      <c r="M332" s="1598"/>
      <c r="N332" s="1598"/>
      <c r="O332" s="1598"/>
      <c r="P332" s="1598"/>
      <c r="Q332" s="1599"/>
      <c r="R332" s="1599"/>
      <c r="S332" s="1599"/>
      <c r="T332" s="1599"/>
      <c r="W332" s="1631"/>
      <c r="X332" s="1625"/>
      <c r="Y332" s="1983"/>
      <c r="Z332" s="1631"/>
      <c r="AA332" s="1625"/>
      <c r="AD332" s="1983"/>
      <c r="AE332" s="1984"/>
      <c r="AF332" s="1561"/>
      <c r="AG332" s="1561"/>
      <c r="AH332" s="1561"/>
      <c r="AI332" s="1561"/>
      <c r="AJ332" s="1561"/>
      <c r="AK332" s="1561"/>
      <c r="AL332" s="1561"/>
      <c r="AM332" s="1613"/>
    </row>
    <row r="333" spans="4:39" s="8" customFormat="1">
      <c r="D333" s="12"/>
      <c r="E333" s="1594"/>
      <c r="F333" s="1595"/>
      <c r="G333" s="1596"/>
      <c r="H333" s="1595"/>
      <c r="I333" s="1597"/>
      <c r="J333" s="1596"/>
      <c r="K333" s="1596"/>
      <c r="L333" s="1595"/>
      <c r="M333" s="1598"/>
      <c r="N333" s="1598"/>
      <c r="O333" s="1598"/>
      <c r="P333" s="1598"/>
      <c r="Q333" s="1599"/>
      <c r="R333" s="1599"/>
      <c r="S333" s="1599"/>
      <c r="T333" s="1599"/>
      <c r="W333" s="1631"/>
      <c r="X333" s="1625"/>
      <c r="Y333" s="1983"/>
      <c r="Z333" s="1631"/>
      <c r="AA333" s="1625"/>
      <c r="AD333" s="1983"/>
      <c r="AE333" s="1984"/>
      <c r="AF333" s="1561"/>
      <c r="AG333" s="1561"/>
      <c r="AH333" s="1561"/>
      <c r="AI333" s="1561"/>
      <c r="AJ333" s="1561"/>
      <c r="AK333" s="1561"/>
      <c r="AL333" s="1561"/>
      <c r="AM333" s="1613"/>
    </row>
    <row r="334" spans="4:39" s="8" customFormat="1">
      <c r="D334" s="12"/>
      <c r="E334" s="1594"/>
      <c r="F334" s="1595"/>
      <c r="G334" s="1596"/>
      <c r="H334" s="1595"/>
      <c r="I334" s="1597"/>
      <c r="J334" s="1596"/>
      <c r="K334" s="1596"/>
      <c r="L334" s="1595"/>
      <c r="M334" s="1598"/>
      <c r="N334" s="1598"/>
      <c r="O334" s="1598"/>
      <c r="P334" s="1598"/>
      <c r="Q334" s="1599"/>
      <c r="R334" s="1599"/>
      <c r="S334" s="1599"/>
      <c r="T334" s="1599"/>
      <c r="W334" s="1631"/>
      <c r="X334" s="1625"/>
      <c r="Y334" s="1983"/>
      <c r="Z334" s="1631"/>
      <c r="AA334" s="1625"/>
      <c r="AD334" s="1983"/>
      <c r="AE334" s="1984"/>
      <c r="AF334" s="1561"/>
      <c r="AG334" s="1561"/>
      <c r="AH334" s="1561"/>
      <c r="AI334" s="1561"/>
      <c r="AJ334" s="1561"/>
      <c r="AK334" s="1561"/>
      <c r="AL334" s="1561"/>
      <c r="AM334" s="1613"/>
    </row>
    <row r="335" spans="4:39" s="8" customFormat="1">
      <c r="D335" s="12"/>
      <c r="E335" s="1594"/>
      <c r="F335" s="1595"/>
      <c r="G335" s="1596"/>
      <c r="H335" s="1595"/>
      <c r="I335" s="1597"/>
      <c r="J335" s="1596"/>
      <c r="K335" s="1596"/>
      <c r="L335" s="1595"/>
      <c r="M335" s="1598"/>
      <c r="N335" s="1598"/>
      <c r="O335" s="1598"/>
      <c r="P335" s="1598"/>
      <c r="Q335" s="1599"/>
      <c r="R335" s="1599"/>
      <c r="S335" s="1599"/>
      <c r="T335" s="1599"/>
      <c r="W335" s="1631"/>
      <c r="X335" s="1625"/>
      <c r="Y335" s="1983"/>
      <c r="Z335" s="1631"/>
      <c r="AA335" s="1625"/>
      <c r="AD335" s="1983"/>
      <c r="AE335" s="1984"/>
      <c r="AF335" s="1561"/>
      <c r="AG335" s="1561"/>
      <c r="AH335" s="1561"/>
      <c r="AI335" s="1561"/>
      <c r="AJ335" s="1561"/>
      <c r="AK335" s="1561"/>
      <c r="AL335" s="1561"/>
      <c r="AM335" s="1613"/>
    </row>
    <row r="336" spans="4:39" s="8" customFormat="1">
      <c r="D336" s="12"/>
      <c r="E336" s="1594"/>
      <c r="F336" s="1595"/>
      <c r="G336" s="1596"/>
      <c r="H336" s="1595"/>
      <c r="I336" s="1597"/>
      <c r="J336" s="1596"/>
      <c r="K336" s="1596"/>
      <c r="L336" s="1595"/>
      <c r="M336" s="1598"/>
      <c r="N336" s="1598"/>
      <c r="O336" s="1598"/>
      <c r="P336" s="1598"/>
      <c r="Q336" s="1599"/>
      <c r="R336" s="1599"/>
      <c r="S336" s="1599"/>
      <c r="T336" s="1599"/>
      <c r="W336" s="1631"/>
      <c r="X336" s="1625"/>
      <c r="Y336" s="1983"/>
      <c r="Z336" s="1631"/>
      <c r="AA336" s="1625"/>
      <c r="AD336" s="1983"/>
      <c r="AE336" s="1984"/>
      <c r="AF336" s="1561"/>
      <c r="AG336" s="1561"/>
      <c r="AH336" s="1561"/>
      <c r="AI336" s="1561"/>
      <c r="AJ336" s="1561"/>
      <c r="AK336" s="1561"/>
      <c r="AL336" s="1561"/>
      <c r="AM336" s="1613"/>
    </row>
    <row r="337" spans="4:39" s="8" customFormat="1">
      <c r="D337" s="12"/>
      <c r="E337" s="1594"/>
      <c r="F337" s="1595"/>
      <c r="G337" s="1596"/>
      <c r="H337" s="1595"/>
      <c r="I337" s="1597"/>
      <c r="J337" s="1596"/>
      <c r="K337" s="1596"/>
      <c r="L337" s="1595"/>
      <c r="M337" s="1598"/>
      <c r="N337" s="1598"/>
      <c r="O337" s="1598"/>
      <c r="P337" s="1598"/>
      <c r="Q337" s="1599"/>
      <c r="R337" s="1599"/>
      <c r="S337" s="1599"/>
      <c r="T337" s="1599"/>
      <c r="W337" s="1631"/>
      <c r="X337" s="1625"/>
      <c r="Y337" s="1983"/>
      <c r="Z337" s="1631"/>
      <c r="AA337" s="1625"/>
      <c r="AD337" s="1983"/>
      <c r="AE337" s="1984"/>
      <c r="AF337" s="1561"/>
      <c r="AG337" s="1561"/>
      <c r="AH337" s="1561"/>
      <c r="AI337" s="1561"/>
      <c r="AJ337" s="1561"/>
      <c r="AK337" s="1561"/>
      <c r="AL337" s="1561"/>
      <c r="AM337" s="1613"/>
    </row>
    <row r="338" spans="4:39" s="8" customFormat="1">
      <c r="D338" s="12"/>
      <c r="E338" s="1594"/>
      <c r="F338" s="1595"/>
      <c r="G338" s="1596"/>
      <c r="H338" s="1595"/>
      <c r="I338" s="1597"/>
      <c r="J338" s="1596"/>
      <c r="K338" s="1596"/>
      <c r="L338" s="1595"/>
      <c r="M338" s="1598"/>
      <c r="N338" s="1598"/>
      <c r="O338" s="1598"/>
      <c r="P338" s="1598"/>
      <c r="Q338" s="1599"/>
      <c r="R338" s="1599"/>
      <c r="S338" s="1599"/>
      <c r="T338" s="1599"/>
      <c r="W338" s="1631"/>
      <c r="X338" s="1625"/>
      <c r="Y338" s="1983"/>
      <c r="Z338" s="1631"/>
      <c r="AA338" s="1625"/>
      <c r="AD338" s="1983"/>
      <c r="AE338" s="1984"/>
      <c r="AF338" s="1561"/>
      <c r="AG338" s="1561"/>
      <c r="AH338" s="1561"/>
      <c r="AI338" s="1561"/>
      <c r="AJ338" s="1561"/>
      <c r="AK338" s="1561"/>
      <c r="AL338" s="1561"/>
      <c r="AM338" s="1613"/>
    </row>
    <row r="339" spans="4:39" s="8" customFormat="1">
      <c r="D339" s="12"/>
      <c r="E339" s="1594"/>
      <c r="F339" s="1595"/>
      <c r="G339" s="1596"/>
      <c r="H339" s="1595"/>
      <c r="I339" s="1597"/>
      <c r="J339" s="1596"/>
      <c r="K339" s="1596"/>
      <c r="L339" s="1595"/>
      <c r="M339" s="1598"/>
      <c r="N339" s="1598"/>
      <c r="O339" s="1598"/>
      <c r="P339" s="1598"/>
      <c r="Q339" s="1599"/>
      <c r="R339" s="1599"/>
      <c r="S339" s="1599"/>
      <c r="T339" s="1599"/>
      <c r="W339" s="1631"/>
      <c r="X339" s="1625"/>
      <c r="Y339" s="1983"/>
      <c r="Z339" s="1631"/>
      <c r="AA339" s="1625"/>
      <c r="AD339" s="1983"/>
      <c r="AE339" s="1984"/>
      <c r="AF339" s="1561"/>
      <c r="AG339" s="1561"/>
      <c r="AH339" s="1561"/>
      <c r="AI339" s="1561"/>
      <c r="AJ339" s="1561"/>
      <c r="AK339" s="1561"/>
      <c r="AL339" s="1561"/>
      <c r="AM339" s="1613"/>
    </row>
    <row r="340" spans="4:39" s="8" customFormat="1">
      <c r="D340" s="12"/>
      <c r="E340" s="1594"/>
      <c r="F340" s="1595"/>
      <c r="G340" s="1596"/>
      <c r="H340" s="1595"/>
      <c r="I340" s="1597"/>
      <c r="J340" s="1596"/>
      <c r="K340" s="1596"/>
      <c r="L340" s="1595"/>
      <c r="M340" s="1598"/>
      <c r="N340" s="1598"/>
      <c r="O340" s="1598"/>
      <c r="P340" s="1598"/>
      <c r="Q340" s="1599"/>
      <c r="R340" s="1599"/>
      <c r="S340" s="1599"/>
      <c r="T340" s="1599"/>
      <c r="W340" s="1631"/>
      <c r="X340" s="1625"/>
      <c r="Y340" s="1983"/>
      <c r="Z340" s="1631"/>
      <c r="AA340" s="1625"/>
      <c r="AD340" s="1983"/>
      <c r="AE340" s="1984"/>
      <c r="AF340" s="1561"/>
      <c r="AG340" s="1561"/>
      <c r="AH340" s="1561"/>
      <c r="AI340" s="1561"/>
      <c r="AJ340" s="1561"/>
      <c r="AK340" s="1561"/>
      <c r="AL340" s="1561"/>
      <c r="AM340" s="1613"/>
    </row>
    <row r="341" spans="4:39" s="8" customFormat="1">
      <c r="D341" s="12"/>
      <c r="E341" s="1594"/>
      <c r="F341" s="1595"/>
      <c r="G341" s="1596"/>
      <c r="H341" s="1595"/>
      <c r="I341" s="1597"/>
      <c r="J341" s="1596"/>
      <c r="K341" s="1596"/>
      <c r="L341" s="1595"/>
      <c r="M341" s="1598"/>
      <c r="N341" s="1598"/>
      <c r="O341" s="1598"/>
      <c r="P341" s="1598"/>
      <c r="Q341" s="1599"/>
      <c r="R341" s="1599"/>
      <c r="S341" s="1599"/>
      <c r="T341" s="1599"/>
      <c r="W341" s="1631"/>
      <c r="X341" s="1625"/>
      <c r="Y341" s="1983"/>
      <c r="Z341" s="1631"/>
      <c r="AA341" s="1625"/>
      <c r="AD341" s="1983"/>
      <c r="AE341" s="1984"/>
      <c r="AF341" s="1561"/>
      <c r="AG341" s="1561"/>
      <c r="AH341" s="1561"/>
      <c r="AI341" s="1561"/>
      <c r="AJ341" s="1561"/>
      <c r="AK341" s="1561"/>
      <c r="AL341" s="1561"/>
      <c r="AM341" s="1613"/>
    </row>
    <row r="342" spans="4:39" s="8" customFormat="1">
      <c r="D342" s="12"/>
      <c r="E342" s="1594"/>
      <c r="F342" s="1595"/>
      <c r="G342" s="1596"/>
      <c r="H342" s="1595"/>
      <c r="I342" s="1597"/>
      <c r="J342" s="1596"/>
      <c r="K342" s="1596"/>
      <c r="L342" s="1595"/>
      <c r="M342" s="1598"/>
      <c r="N342" s="1598"/>
      <c r="O342" s="1598"/>
      <c r="P342" s="1598"/>
      <c r="Q342" s="1599"/>
      <c r="R342" s="1599"/>
      <c r="S342" s="1599"/>
      <c r="T342" s="1599"/>
      <c r="W342" s="1631"/>
      <c r="X342" s="1625"/>
      <c r="Y342" s="1983"/>
      <c r="Z342" s="1631"/>
      <c r="AA342" s="1625"/>
      <c r="AD342" s="1983"/>
      <c r="AE342" s="1984"/>
      <c r="AF342" s="1561"/>
      <c r="AG342" s="1561"/>
      <c r="AH342" s="1561"/>
      <c r="AI342" s="1561"/>
      <c r="AJ342" s="1561"/>
      <c r="AK342" s="1561"/>
      <c r="AL342" s="1561"/>
      <c r="AM342" s="1613"/>
    </row>
    <row r="343" spans="4:39" s="8" customFormat="1">
      <c r="D343" s="12"/>
      <c r="E343" s="1594"/>
      <c r="F343" s="1595"/>
      <c r="G343" s="1596"/>
      <c r="H343" s="1595"/>
      <c r="I343" s="1597"/>
      <c r="J343" s="1596"/>
      <c r="K343" s="1596"/>
      <c r="L343" s="1595"/>
      <c r="M343" s="1598"/>
      <c r="N343" s="1598"/>
      <c r="O343" s="1598"/>
      <c r="P343" s="1598"/>
      <c r="Q343" s="1599"/>
      <c r="R343" s="1599"/>
      <c r="S343" s="1599"/>
      <c r="T343" s="1599"/>
      <c r="W343" s="1631"/>
      <c r="X343" s="1625"/>
      <c r="Y343" s="1983"/>
      <c r="Z343" s="1631"/>
      <c r="AA343" s="1625"/>
      <c r="AD343" s="1983"/>
      <c r="AE343" s="1984"/>
      <c r="AF343" s="1561"/>
      <c r="AG343" s="1561"/>
      <c r="AH343" s="1561"/>
      <c r="AI343" s="1561"/>
      <c r="AJ343" s="1561"/>
      <c r="AK343" s="1561"/>
      <c r="AL343" s="1561"/>
      <c r="AM343" s="1613"/>
    </row>
    <row r="344" spans="4:39" s="8" customFormat="1">
      <c r="D344" s="12"/>
      <c r="E344" s="1594"/>
      <c r="F344" s="1595"/>
      <c r="G344" s="1596"/>
      <c r="H344" s="1595"/>
      <c r="I344" s="1597"/>
      <c r="J344" s="1596"/>
      <c r="K344" s="1596"/>
      <c r="L344" s="1595"/>
      <c r="M344" s="1598"/>
      <c r="N344" s="1598"/>
      <c r="O344" s="1598"/>
      <c r="P344" s="1598"/>
      <c r="Q344" s="1599"/>
      <c r="R344" s="1599"/>
      <c r="S344" s="1599"/>
      <c r="T344" s="1599"/>
      <c r="W344" s="1631"/>
      <c r="X344" s="1625"/>
      <c r="Y344" s="1983"/>
      <c r="Z344" s="1631"/>
      <c r="AA344" s="1625"/>
      <c r="AD344" s="1983"/>
      <c r="AE344" s="1984"/>
      <c r="AF344" s="1561"/>
      <c r="AG344" s="1561"/>
      <c r="AH344" s="1561"/>
      <c r="AI344" s="1561"/>
      <c r="AJ344" s="1561"/>
      <c r="AK344" s="1561"/>
      <c r="AL344" s="1561"/>
      <c r="AM344" s="1613"/>
    </row>
    <row r="345" spans="4:39" s="8" customFormat="1">
      <c r="D345" s="12"/>
      <c r="E345" s="1594"/>
      <c r="F345" s="1595"/>
      <c r="G345" s="1596"/>
      <c r="H345" s="1595"/>
      <c r="I345" s="1597"/>
      <c r="J345" s="1596"/>
      <c r="K345" s="1596"/>
      <c r="L345" s="1595"/>
      <c r="M345" s="1598"/>
      <c r="N345" s="1598"/>
      <c r="O345" s="1598"/>
      <c r="P345" s="1598"/>
      <c r="Q345" s="1599"/>
      <c r="R345" s="1599"/>
      <c r="S345" s="1599"/>
      <c r="T345" s="1599"/>
      <c r="W345" s="1631"/>
      <c r="X345" s="1625"/>
      <c r="Y345" s="1983"/>
      <c r="Z345" s="1631"/>
      <c r="AA345" s="1625"/>
      <c r="AD345" s="1983"/>
      <c r="AE345" s="1984"/>
      <c r="AF345" s="1561"/>
      <c r="AG345" s="1561"/>
      <c r="AH345" s="1561"/>
      <c r="AI345" s="1561"/>
      <c r="AJ345" s="1561"/>
      <c r="AK345" s="1561"/>
      <c r="AL345" s="1561"/>
      <c r="AM345" s="1613"/>
    </row>
    <row r="346" spans="4:39" s="8" customFormat="1">
      <c r="D346" s="12"/>
      <c r="E346" s="1594"/>
      <c r="F346" s="1595"/>
      <c r="G346" s="1596"/>
      <c r="H346" s="1595"/>
      <c r="I346" s="1597"/>
      <c r="J346" s="1596"/>
      <c r="K346" s="1596"/>
      <c r="L346" s="1595"/>
      <c r="M346" s="1598"/>
      <c r="N346" s="1598"/>
      <c r="O346" s="1598"/>
      <c r="P346" s="1598"/>
      <c r="Q346" s="1599"/>
      <c r="R346" s="1599"/>
      <c r="S346" s="1599"/>
      <c r="T346" s="1599"/>
      <c r="W346" s="1631"/>
      <c r="X346" s="1625"/>
      <c r="Y346" s="1983"/>
      <c r="Z346" s="1631"/>
      <c r="AA346" s="1625"/>
      <c r="AD346" s="1983"/>
      <c r="AE346" s="1984"/>
      <c r="AF346" s="1561"/>
      <c r="AG346" s="1561"/>
      <c r="AH346" s="1561"/>
      <c r="AI346" s="1561"/>
      <c r="AJ346" s="1561"/>
      <c r="AK346" s="1561"/>
      <c r="AL346" s="1561"/>
      <c r="AM346" s="1613"/>
    </row>
    <row r="347" spans="4:39" s="8" customFormat="1">
      <c r="D347" s="12"/>
      <c r="E347" s="1594"/>
      <c r="F347" s="1595"/>
      <c r="G347" s="1596"/>
      <c r="H347" s="1595"/>
      <c r="I347" s="1597"/>
      <c r="J347" s="1596"/>
      <c r="K347" s="1596"/>
      <c r="L347" s="1595"/>
      <c r="M347" s="1598"/>
      <c r="N347" s="1598"/>
      <c r="O347" s="1598"/>
      <c r="P347" s="1598"/>
      <c r="Q347" s="1599"/>
      <c r="R347" s="1599"/>
      <c r="S347" s="1599"/>
      <c r="T347" s="1599"/>
      <c r="W347" s="1631"/>
      <c r="X347" s="1625"/>
      <c r="Y347" s="1983"/>
      <c r="Z347" s="1631"/>
      <c r="AA347" s="1625"/>
      <c r="AD347" s="1983"/>
      <c r="AE347" s="1984"/>
      <c r="AF347" s="1561"/>
      <c r="AG347" s="1561"/>
      <c r="AH347" s="1561"/>
      <c r="AI347" s="1561"/>
      <c r="AJ347" s="1561"/>
      <c r="AK347" s="1561"/>
      <c r="AL347" s="1561"/>
      <c r="AM347" s="1613"/>
    </row>
    <row r="348" spans="4:39" s="8" customFormat="1">
      <c r="D348" s="12"/>
      <c r="E348" s="1594"/>
      <c r="F348" s="1595"/>
      <c r="G348" s="1596"/>
      <c r="H348" s="1595"/>
      <c r="I348" s="1597"/>
      <c r="J348" s="1596"/>
      <c r="K348" s="1596"/>
      <c r="L348" s="1595"/>
      <c r="M348" s="1598"/>
      <c r="N348" s="1598"/>
      <c r="O348" s="1598"/>
      <c r="P348" s="1598"/>
      <c r="Q348" s="1599"/>
      <c r="R348" s="1599"/>
      <c r="S348" s="1599"/>
      <c r="T348" s="1599"/>
      <c r="W348" s="1631"/>
      <c r="X348" s="1625"/>
      <c r="Y348" s="1983"/>
      <c r="Z348" s="1631"/>
      <c r="AA348" s="1625"/>
      <c r="AD348" s="1983"/>
      <c r="AE348" s="1984"/>
      <c r="AF348" s="1561"/>
      <c r="AG348" s="1561"/>
      <c r="AH348" s="1561"/>
      <c r="AI348" s="1561"/>
      <c r="AJ348" s="1561"/>
      <c r="AK348" s="1561"/>
      <c r="AL348" s="1561"/>
      <c r="AM348" s="1613"/>
    </row>
    <row r="349" spans="4:39" s="8" customFormat="1">
      <c r="D349" s="12"/>
      <c r="E349" s="1594"/>
      <c r="F349" s="1595"/>
      <c r="G349" s="1596"/>
      <c r="H349" s="1595"/>
      <c r="I349" s="1597"/>
      <c r="J349" s="1596"/>
      <c r="K349" s="1596"/>
      <c r="L349" s="1595"/>
      <c r="M349" s="1598"/>
      <c r="N349" s="1598"/>
      <c r="O349" s="1598"/>
      <c r="P349" s="1598"/>
      <c r="Q349" s="1599"/>
      <c r="R349" s="1599"/>
      <c r="S349" s="1599"/>
      <c r="T349" s="1599"/>
      <c r="W349" s="1631"/>
      <c r="X349" s="1625"/>
      <c r="Y349" s="1983"/>
      <c r="Z349" s="1631"/>
      <c r="AA349" s="1625"/>
      <c r="AD349" s="1983"/>
      <c r="AE349" s="1984"/>
      <c r="AF349" s="1561"/>
      <c r="AG349" s="1561"/>
      <c r="AH349" s="1561"/>
      <c r="AI349" s="1561"/>
      <c r="AJ349" s="1561"/>
      <c r="AK349" s="1561"/>
      <c r="AL349" s="1561"/>
      <c r="AM349" s="1613"/>
    </row>
    <row r="350" spans="4:39" s="8" customFormat="1">
      <c r="D350" s="12"/>
      <c r="E350" s="1594"/>
      <c r="F350" s="1595"/>
      <c r="G350" s="1596"/>
      <c r="H350" s="1595"/>
      <c r="I350" s="1597"/>
      <c r="J350" s="1596"/>
      <c r="K350" s="1596"/>
      <c r="L350" s="1595"/>
      <c r="M350" s="1598"/>
      <c r="N350" s="1598"/>
      <c r="O350" s="1598"/>
      <c r="P350" s="1598"/>
      <c r="Q350" s="1599"/>
      <c r="R350" s="1599"/>
      <c r="S350" s="1599"/>
      <c r="T350" s="1599"/>
      <c r="W350" s="1631"/>
      <c r="X350" s="1625"/>
      <c r="Y350" s="1983"/>
      <c r="Z350" s="1631"/>
      <c r="AA350" s="1625"/>
      <c r="AD350" s="1983"/>
      <c r="AE350" s="1984"/>
      <c r="AF350" s="1561"/>
      <c r="AG350" s="1561"/>
      <c r="AH350" s="1561"/>
      <c r="AI350" s="1561"/>
      <c r="AJ350" s="1561"/>
      <c r="AK350" s="1561"/>
      <c r="AL350" s="1561"/>
      <c r="AM350" s="1613"/>
    </row>
    <row r="351" spans="4:39" s="8" customFormat="1">
      <c r="D351" s="12"/>
      <c r="E351" s="1594"/>
      <c r="F351" s="1595"/>
      <c r="G351" s="1596"/>
      <c r="H351" s="1595"/>
      <c r="I351" s="1597"/>
      <c r="J351" s="1596"/>
      <c r="K351" s="1596"/>
      <c r="L351" s="1595"/>
      <c r="M351" s="1598"/>
      <c r="N351" s="1598"/>
      <c r="O351" s="1598"/>
      <c r="P351" s="1598"/>
      <c r="Q351" s="1599"/>
      <c r="R351" s="1599"/>
      <c r="S351" s="1599"/>
      <c r="T351" s="1599"/>
      <c r="W351" s="1631"/>
      <c r="X351" s="1625"/>
      <c r="Y351" s="1983"/>
      <c r="Z351" s="1631"/>
      <c r="AA351" s="1625"/>
      <c r="AD351" s="1983"/>
      <c r="AE351" s="1984"/>
      <c r="AF351" s="1561"/>
      <c r="AG351" s="1561"/>
      <c r="AH351" s="1561"/>
      <c r="AI351" s="1561"/>
      <c r="AJ351" s="1561"/>
      <c r="AK351" s="1561"/>
      <c r="AL351" s="1561"/>
      <c r="AM351" s="1613"/>
    </row>
    <row r="352" spans="4:39" s="8" customFormat="1">
      <c r="D352" s="12"/>
      <c r="E352" s="1594"/>
      <c r="F352" s="1595"/>
      <c r="G352" s="1596"/>
      <c r="H352" s="1595"/>
      <c r="I352" s="1597"/>
      <c r="J352" s="1596"/>
      <c r="K352" s="1596"/>
      <c r="L352" s="1595"/>
      <c r="M352" s="1598"/>
      <c r="N352" s="1598"/>
      <c r="O352" s="1598"/>
      <c r="P352" s="1598"/>
      <c r="Q352" s="1599"/>
      <c r="R352" s="1599"/>
      <c r="S352" s="1599"/>
      <c r="T352" s="1599"/>
      <c r="W352" s="1631"/>
      <c r="X352" s="1625"/>
      <c r="Y352" s="1983"/>
      <c r="Z352" s="1631"/>
      <c r="AA352" s="1625"/>
      <c r="AD352" s="1983"/>
      <c r="AE352" s="1984"/>
      <c r="AF352" s="1561"/>
      <c r="AG352" s="1561"/>
      <c r="AH352" s="1561"/>
      <c r="AI352" s="1561"/>
      <c r="AJ352" s="1561"/>
      <c r="AK352" s="1561"/>
      <c r="AL352" s="1561"/>
      <c r="AM352" s="1613"/>
    </row>
    <row r="353" spans="4:39" s="8" customFormat="1">
      <c r="D353" s="12"/>
      <c r="E353" s="1594"/>
      <c r="F353" s="1595"/>
      <c r="G353" s="1596"/>
      <c r="H353" s="1595"/>
      <c r="I353" s="1597"/>
      <c r="J353" s="1596"/>
      <c r="K353" s="1596"/>
      <c r="L353" s="1595"/>
      <c r="M353" s="1598"/>
      <c r="N353" s="1598"/>
      <c r="O353" s="1598"/>
      <c r="P353" s="1598"/>
      <c r="Q353" s="1599"/>
      <c r="R353" s="1599"/>
      <c r="S353" s="1599"/>
      <c r="T353" s="1599"/>
      <c r="W353" s="1631"/>
      <c r="X353" s="1625"/>
      <c r="Y353" s="1983"/>
      <c r="Z353" s="1631"/>
      <c r="AA353" s="1625"/>
      <c r="AD353" s="1983"/>
      <c r="AE353" s="1984"/>
      <c r="AF353" s="1561"/>
      <c r="AG353" s="1561"/>
      <c r="AH353" s="1561"/>
      <c r="AI353" s="1561"/>
      <c r="AJ353" s="1561"/>
      <c r="AK353" s="1561"/>
      <c r="AL353" s="1561"/>
      <c r="AM353" s="1613"/>
    </row>
    <row r="354" spans="4:39" s="8" customFormat="1">
      <c r="D354" s="12"/>
      <c r="E354" s="1594"/>
      <c r="F354" s="1595"/>
      <c r="G354" s="1596"/>
      <c r="H354" s="1595"/>
      <c r="I354" s="1597"/>
      <c r="J354" s="1596"/>
      <c r="K354" s="1596"/>
      <c r="L354" s="1595"/>
      <c r="M354" s="1598"/>
      <c r="N354" s="1598"/>
      <c r="O354" s="1598"/>
      <c r="P354" s="1598"/>
      <c r="Q354" s="1599"/>
      <c r="R354" s="1599"/>
      <c r="S354" s="1599"/>
      <c r="T354" s="1599"/>
      <c r="W354" s="1631"/>
      <c r="X354" s="1625"/>
      <c r="Y354" s="1983"/>
      <c r="Z354" s="1631"/>
      <c r="AA354" s="1625"/>
      <c r="AD354" s="1983"/>
      <c r="AE354" s="1984"/>
      <c r="AF354" s="1561"/>
      <c r="AG354" s="1561"/>
      <c r="AH354" s="1561"/>
      <c r="AI354" s="1561"/>
      <c r="AJ354" s="1561"/>
      <c r="AK354" s="1561"/>
      <c r="AL354" s="1561"/>
      <c r="AM354" s="1613"/>
    </row>
    <row r="355" spans="4:39" s="8" customFormat="1">
      <c r="D355" s="12"/>
      <c r="E355" s="1594"/>
      <c r="F355" s="1595"/>
      <c r="G355" s="1596"/>
      <c r="H355" s="1595"/>
      <c r="I355" s="1597"/>
      <c r="J355" s="1596"/>
      <c r="K355" s="1596"/>
      <c r="L355" s="1595"/>
      <c r="M355" s="1598"/>
      <c r="N355" s="1598"/>
      <c r="O355" s="1598"/>
      <c r="P355" s="1598"/>
      <c r="Q355" s="1599"/>
      <c r="R355" s="1599"/>
      <c r="S355" s="1599"/>
      <c r="T355" s="1599"/>
      <c r="W355" s="1631"/>
      <c r="X355" s="1625"/>
      <c r="Y355" s="1983"/>
      <c r="Z355" s="1631"/>
      <c r="AA355" s="1625"/>
      <c r="AD355" s="1983"/>
      <c r="AE355" s="1984"/>
      <c r="AF355" s="1561"/>
      <c r="AG355" s="1561"/>
      <c r="AH355" s="1561"/>
      <c r="AI355" s="1561"/>
      <c r="AJ355" s="1561"/>
      <c r="AK355" s="1561"/>
      <c r="AL355" s="1561"/>
      <c r="AM355" s="1613"/>
    </row>
    <row r="356" spans="4:39" s="8" customFormat="1">
      <c r="D356" s="12"/>
      <c r="E356" s="1594"/>
      <c r="F356" s="1595"/>
      <c r="G356" s="1596"/>
      <c r="H356" s="1595"/>
      <c r="I356" s="1597"/>
      <c r="J356" s="1596"/>
      <c r="K356" s="1596"/>
      <c r="L356" s="1595"/>
      <c r="M356" s="1598"/>
      <c r="N356" s="1598"/>
      <c r="O356" s="1598"/>
      <c r="P356" s="1598"/>
      <c r="Q356" s="1599"/>
      <c r="R356" s="1599"/>
      <c r="S356" s="1599"/>
      <c r="T356" s="1599"/>
      <c r="W356" s="1631"/>
      <c r="X356" s="1625"/>
      <c r="Y356" s="1983"/>
      <c r="Z356" s="1631"/>
      <c r="AA356" s="1625"/>
      <c r="AD356" s="1983"/>
      <c r="AE356" s="1984"/>
      <c r="AF356" s="1561"/>
      <c r="AG356" s="1561"/>
      <c r="AH356" s="1561"/>
      <c r="AI356" s="1561"/>
      <c r="AJ356" s="1561"/>
      <c r="AK356" s="1561"/>
      <c r="AL356" s="1561"/>
      <c r="AM356" s="1613"/>
    </row>
    <row r="357" spans="4:39" s="8" customFormat="1">
      <c r="D357" s="12"/>
      <c r="E357" s="1594"/>
      <c r="F357" s="1595"/>
      <c r="G357" s="1596"/>
      <c r="H357" s="1595"/>
      <c r="I357" s="1597"/>
      <c r="J357" s="1596"/>
      <c r="K357" s="1596"/>
      <c r="L357" s="1595"/>
      <c r="M357" s="1598"/>
      <c r="N357" s="1598"/>
      <c r="O357" s="1598"/>
      <c r="P357" s="1598"/>
      <c r="Q357" s="1599"/>
      <c r="R357" s="1599"/>
      <c r="S357" s="1599"/>
      <c r="T357" s="1599"/>
      <c r="W357" s="1631"/>
      <c r="X357" s="1625"/>
      <c r="Y357" s="1983"/>
      <c r="Z357" s="1631"/>
      <c r="AA357" s="1625"/>
      <c r="AD357" s="1983"/>
      <c r="AE357" s="1984"/>
      <c r="AF357" s="1561"/>
      <c r="AG357" s="1561"/>
      <c r="AH357" s="1561"/>
      <c r="AI357" s="1561"/>
      <c r="AJ357" s="1561"/>
      <c r="AK357" s="1561"/>
      <c r="AL357" s="1561"/>
      <c r="AM357" s="1613"/>
    </row>
    <row r="358" spans="4:39" s="8" customFormat="1">
      <c r="D358" s="12"/>
      <c r="E358" s="1594"/>
      <c r="F358" s="1595"/>
      <c r="G358" s="1596"/>
      <c r="H358" s="1595"/>
      <c r="I358" s="1597"/>
      <c r="J358" s="1596"/>
      <c r="K358" s="1596"/>
      <c r="L358" s="1595"/>
      <c r="M358" s="1598"/>
      <c r="N358" s="1598"/>
      <c r="O358" s="1598"/>
      <c r="P358" s="1598"/>
      <c r="Q358" s="1599"/>
      <c r="R358" s="1599"/>
      <c r="S358" s="1599"/>
      <c r="T358" s="1599"/>
      <c r="W358" s="1631"/>
      <c r="X358" s="1625"/>
      <c r="Y358" s="1983"/>
      <c r="Z358" s="1631"/>
      <c r="AA358" s="1625"/>
      <c r="AD358" s="1983"/>
      <c r="AE358" s="1984"/>
      <c r="AF358" s="1561"/>
      <c r="AG358" s="1561"/>
      <c r="AH358" s="1561"/>
      <c r="AI358" s="1561"/>
      <c r="AJ358" s="1561"/>
      <c r="AK358" s="1561"/>
      <c r="AL358" s="1561"/>
      <c r="AM358" s="1613"/>
    </row>
    <row r="359" spans="4:39" s="8" customFormat="1">
      <c r="D359" s="12"/>
      <c r="E359" s="1594"/>
      <c r="F359" s="1595"/>
      <c r="G359" s="1596"/>
      <c r="H359" s="1595"/>
      <c r="I359" s="1597"/>
      <c r="J359" s="1596"/>
      <c r="K359" s="1596"/>
      <c r="L359" s="1595"/>
      <c r="M359" s="1598"/>
      <c r="N359" s="1598"/>
      <c r="O359" s="1598"/>
      <c r="P359" s="1598"/>
      <c r="Q359" s="1599"/>
      <c r="R359" s="1599"/>
      <c r="S359" s="1599"/>
      <c r="T359" s="1599"/>
      <c r="W359" s="1631"/>
      <c r="X359" s="1625"/>
      <c r="Y359" s="1983"/>
      <c r="Z359" s="1631"/>
      <c r="AA359" s="1625"/>
      <c r="AD359" s="1983"/>
      <c r="AE359" s="1984"/>
      <c r="AF359" s="1561"/>
      <c r="AG359" s="1561"/>
      <c r="AH359" s="1561"/>
      <c r="AI359" s="1561"/>
      <c r="AJ359" s="1561"/>
      <c r="AK359" s="1561"/>
      <c r="AL359" s="1561"/>
      <c r="AM359" s="1613"/>
    </row>
    <row r="360" spans="4:39" s="8" customFormat="1">
      <c r="D360" s="12"/>
      <c r="E360" s="1594"/>
      <c r="F360" s="1595"/>
      <c r="G360" s="1596"/>
      <c r="H360" s="1595"/>
      <c r="I360" s="1597"/>
      <c r="J360" s="1596"/>
      <c r="K360" s="1596"/>
      <c r="L360" s="1595"/>
      <c r="M360" s="1598"/>
      <c r="N360" s="1598"/>
      <c r="O360" s="1598"/>
      <c r="P360" s="1598"/>
      <c r="Q360" s="1599"/>
      <c r="R360" s="1599"/>
      <c r="S360" s="1599"/>
      <c r="T360" s="1599"/>
      <c r="W360" s="1631"/>
      <c r="X360" s="1625"/>
      <c r="Y360" s="1983"/>
      <c r="Z360" s="1631"/>
      <c r="AA360" s="1625"/>
      <c r="AD360" s="1983"/>
      <c r="AE360" s="1984"/>
      <c r="AF360" s="1561"/>
      <c r="AG360" s="1561"/>
      <c r="AH360" s="1561"/>
      <c r="AI360" s="1561"/>
      <c r="AJ360" s="1561"/>
      <c r="AK360" s="1561"/>
      <c r="AL360" s="1561"/>
      <c r="AM360" s="1613"/>
    </row>
    <row r="361" spans="4:39" s="8" customFormat="1">
      <c r="D361" s="12"/>
      <c r="E361" s="1594"/>
      <c r="F361" s="1595"/>
      <c r="G361" s="1596"/>
      <c r="H361" s="1595"/>
      <c r="I361" s="1597"/>
      <c r="J361" s="1596"/>
      <c r="K361" s="1596"/>
      <c r="L361" s="1595"/>
      <c r="M361" s="1598"/>
      <c r="N361" s="1598"/>
      <c r="O361" s="1598"/>
      <c r="P361" s="1598"/>
      <c r="Q361" s="1599"/>
      <c r="R361" s="1599"/>
      <c r="S361" s="1599"/>
      <c r="T361" s="1599"/>
      <c r="W361" s="1631"/>
      <c r="X361" s="1625"/>
      <c r="Y361" s="1983"/>
      <c r="Z361" s="1631"/>
      <c r="AA361" s="1625"/>
      <c r="AD361" s="1983"/>
      <c r="AE361" s="1984"/>
      <c r="AF361" s="1561"/>
      <c r="AG361" s="1561"/>
      <c r="AH361" s="1561"/>
      <c r="AI361" s="1561"/>
      <c r="AJ361" s="1561"/>
      <c r="AK361" s="1561"/>
      <c r="AL361" s="1561"/>
      <c r="AM361" s="1613"/>
    </row>
    <row r="362" spans="4:39" s="8" customFormat="1">
      <c r="D362" s="12"/>
      <c r="E362" s="1594"/>
      <c r="F362" s="1595"/>
      <c r="G362" s="1596"/>
      <c r="H362" s="1595"/>
      <c r="I362" s="1597"/>
      <c r="J362" s="1596"/>
      <c r="K362" s="1596"/>
      <c r="L362" s="1595"/>
      <c r="M362" s="1598"/>
      <c r="N362" s="1598"/>
      <c r="O362" s="1598"/>
      <c r="P362" s="1598"/>
      <c r="Q362" s="1599"/>
      <c r="R362" s="1599"/>
      <c r="S362" s="1599"/>
      <c r="T362" s="1599"/>
      <c r="W362" s="1631"/>
      <c r="X362" s="1625"/>
      <c r="Y362" s="1983"/>
      <c r="Z362" s="1631"/>
      <c r="AA362" s="1625"/>
      <c r="AD362" s="1983"/>
      <c r="AE362" s="1984"/>
      <c r="AF362" s="1561"/>
      <c r="AG362" s="1561"/>
      <c r="AH362" s="1561"/>
      <c r="AI362" s="1561"/>
      <c r="AJ362" s="1561"/>
      <c r="AK362" s="1561"/>
      <c r="AL362" s="1561"/>
      <c r="AM362" s="1613"/>
    </row>
    <row r="363" spans="4:39" s="8" customFormat="1">
      <c r="D363" s="12"/>
      <c r="E363" s="1594"/>
      <c r="F363" s="1595"/>
      <c r="G363" s="1596"/>
      <c r="H363" s="1595"/>
      <c r="I363" s="1597"/>
      <c r="J363" s="1596"/>
      <c r="K363" s="1596"/>
      <c r="L363" s="1595"/>
      <c r="M363" s="1598"/>
      <c r="N363" s="1598"/>
      <c r="O363" s="1598"/>
      <c r="P363" s="1598"/>
      <c r="Q363" s="1599"/>
      <c r="R363" s="1599"/>
      <c r="S363" s="1599"/>
      <c r="T363" s="1599"/>
      <c r="W363" s="1631"/>
      <c r="X363" s="1625"/>
      <c r="Y363" s="1983"/>
      <c r="Z363" s="1631"/>
      <c r="AA363" s="1625"/>
      <c r="AD363" s="1983"/>
      <c r="AE363" s="1984"/>
      <c r="AF363" s="1561"/>
      <c r="AG363" s="1561"/>
      <c r="AH363" s="1561"/>
      <c r="AI363" s="1561"/>
      <c r="AJ363" s="1561"/>
      <c r="AK363" s="1561"/>
      <c r="AL363" s="1561"/>
      <c r="AM363" s="1613"/>
    </row>
    <row r="364" spans="4:39" s="8" customFormat="1">
      <c r="D364" s="12"/>
      <c r="E364" s="1594"/>
      <c r="F364" s="1595"/>
      <c r="G364" s="1596"/>
      <c r="H364" s="1595"/>
      <c r="I364" s="1597"/>
      <c r="J364" s="1596"/>
      <c r="K364" s="1596"/>
      <c r="L364" s="1595"/>
      <c r="M364" s="1598"/>
      <c r="N364" s="1598"/>
      <c r="O364" s="1598"/>
      <c r="P364" s="1598"/>
      <c r="Q364" s="1599"/>
      <c r="R364" s="1599"/>
      <c r="S364" s="1599"/>
      <c r="T364" s="1599"/>
      <c r="W364" s="1631"/>
      <c r="X364" s="1625"/>
      <c r="Y364" s="1983"/>
      <c r="Z364" s="1631"/>
      <c r="AA364" s="1625"/>
      <c r="AD364" s="1983"/>
      <c r="AE364" s="1984"/>
      <c r="AF364" s="1561"/>
      <c r="AG364" s="1561"/>
      <c r="AH364" s="1561"/>
      <c r="AI364" s="1561"/>
      <c r="AJ364" s="1561"/>
      <c r="AK364" s="1561"/>
      <c r="AL364" s="1561"/>
      <c r="AM364" s="1613"/>
    </row>
    <row r="365" spans="4:39" s="8" customFormat="1">
      <c r="D365" s="12"/>
      <c r="E365" s="1594"/>
      <c r="F365" s="1595"/>
      <c r="G365" s="1596"/>
      <c r="H365" s="1595"/>
      <c r="I365" s="1597"/>
      <c r="J365" s="1596"/>
      <c r="K365" s="1596"/>
      <c r="L365" s="1595"/>
      <c r="M365" s="1598"/>
      <c r="N365" s="1598"/>
      <c r="O365" s="1598"/>
      <c r="P365" s="1598"/>
      <c r="Q365" s="1599"/>
      <c r="R365" s="1599"/>
      <c r="S365" s="1599"/>
      <c r="T365" s="1599"/>
      <c r="W365" s="1631"/>
      <c r="X365" s="1625"/>
      <c r="Y365" s="1983"/>
      <c r="Z365" s="1631"/>
      <c r="AA365" s="1625"/>
      <c r="AD365" s="1983"/>
      <c r="AE365" s="1984"/>
      <c r="AF365" s="1561"/>
      <c r="AG365" s="1561"/>
      <c r="AH365" s="1561"/>
      <c r="AI365" s="1561"/>
      <c r="AJ365" s="1561"/>
      <c r="AK365" s="1561"/>
      <c r="AL365" s="1561"/>
      <c r="AM365" s="1613"/>
    </row>
    <row r="366" spans="4:39" s="8" customFormat="1">
      <c r="D366" s="12"/>
      <c r="E366" s="1594"/>
      <c r="F366" s="1595"/>
      <c r="G366" s="1596"/>
      <c r="H366" s="1595"/>
      <c r="I366" s="1597"/>
      <c r="J366" s="1596"/>
      <c r="K366" s="1596"/>
      <c r="L366" s="1595"/>
      <c r="M366" s="1598"/>
      <c r="N366" s="1598"/>
      <c r="O366" s="1598"/>
      <c r="P366" s="1598"/>
      <c r="Q366" s="1599"/>
      <c r="R366" s="1599"/>
      <c r="S366" s="1599"/>
      <c r="T366" s="1599"/>
      <c r="W366" s="1631"/>
      <c r="X366" s="1625"/>
      <c r="Y366" s="1983"/>
      <c r="Z366" s="1631"/>
      <c r="AA366" s="1625"/>
      <c r="AD366" s="1983"/>
      <c r="AE366" s="1984"/>
      <c r="AF366" s="1561"/>
      <c r="AG366" s="1561"/>
      <c r="AH366" s="1561"/>
      <c r="AI366" s="1561"/>
      <c r="AJ366" s="1561"/>
      <c r="AK366" s="1561"/>
      <c r="AL366" s="1561"/>
      <c r="AM366" s="1613"/>
    </row>
    <row r="367" spans="4:39" s="8" customFormat="1">
      <c r="D367" s="12"/>
      <c r="E367" s="1594"/>
      <c r="F367" s="1595"/>
      <c r="G367" s="1596"/>
      <c r="H367" s="1595"/>
      <c r="I367" s="1597"/>
      <c r="J367" s="1596"/>
      <c r="K367" s="1596"/>
      <c r="L367" s="1595"/>
      <c r="M367" s="1598"/>
      <c r="N367" s="1598"/>
      <c r="O367" s="1598"/>
      <c r="P367" s="1598"/>
      <c r="Q367" s="1599"/>
      <c r="R367" s="1599"/>
      <c r="S367" s="1599"/>
      <c r="T367" s="1599"/>
      <c r="W367" s="1631"/>
      <c r="X367" s="1625"/>
      <c r="Y367" s="1983"/>
      <c r="Z367" s="1631"/>
      <c r="AA367" s="1625"/>
      <c r="AD367" s="1983"/>
      <c r="AE367" s="1984"/>
      <c r="AF367" s="1561"/>
      <c r="AG367" s="1561"/>
      <c r="AH367" s="1561"/>
      <c r="AI367" s="1561"/>
      <c r="AJ367" s="1561"/>
      <c r="AK367" s="1561"/>
      <c r="AL367" s="1561"/>
      <c r="AM367" s="1613"/>
    </row>
    <row r="368" spans="4:39" s="8" customFormat="1">
      <c r="D368" s="12"/>
      <c r="E368" s="1594"/>
      <c r="F368" s="1595"/>
      <c r="G368" s="1596"/>
      <c r="H368" s="1595"/>
      <c r="I368" s="1597"/>
      <c r="J368" s="1596"/>
      <c r="K368" s="1596"/>
      <c r="L368" s="1595"/>
      <c r="M368" s="1598"/>
      <c r="N368" s="1598"/>
      <c r="O368" s="1598"/>
      <c r="P368" s="1598"/>
      <c r="Q368" s="1599"/>
      <c r="R368" s="1599"/>
      <c r="S368" s="1599"/>
      <c r="T368" s="1599"/>
      <c r="W368" s="1631"/>
      <c r="X368" s="1625"/>
      <c r="Y368" s="1983"/>
      <c r="Z368" s="1631"/>
      <c r="AA368" s="1625"/>
      <c r="AD368" s="1983"/>
      <c r="AE368" s="1984"/>
      <c r="AF368" s="1561"/>
      <c r="AG368" s="1561"/>
      <c r="AH368" s="1561"/>
      <c r="AI368" s="1561"/>
      <c r="AJ368" s="1561"/>
      <c r="AK368" s="1561"/>
      <c r="AL368" s="1561"/>
      <c r="AM368" s="1613"/>
    </row>
    <row r="369" spans="4:39" s="8" customFormat="1">
      <c r="D369" s="12"/>
      <c r="E369" s="1594"/>
      <c r="F369" s="1595"/>
      <c r="G369" s="1596"/>
      <c r="H369" s="1595"/>
      <c r="I369" s="1597"/>
      <c r="J369" s="1596"/>
      <c r="K369" s="1596"/>
      <c r="L369" s="1595"/>
      <c r="M369" s="1598"/>
      <c r="N369" s="1598"/>
      <c r="O369" s="1598"/>
      <c r="P369" s="1598"/>
      <c r="Q369" s="1599"/>
      <c r="R369" s="1599"/>
      <c r="S369" s="1599"/>
      <c r="T369" s="1599"/>
      <c r="W369" s="1631"/>
      <c r="X369" s="1625"/>
      <c r="Y369" s="1983"/>
      <c r="Z369" s="1631"/>
      <c r="AA369" s="1625"/>
      <c r="AD369" s="1983"/>
      <c r="AE369" s="1984"/>
      <c r="AF369" s="1561"/>
      <c r="AG369" s="1561"/>
      <c r="AH369" s="1561"/>
      <c r="AI369" s="1561"/>
      <c r="AJ369" s="1561"/>
      <c r="AK369" s="1561"/>
      <c r="AL369" s="1561"/>
      <c r="AM369" s="1613"/>
    </row>
    <row r="370" spans="4:39" s="8" customFormat="1">
      <c r="D370" s="12"/>
      <c r="E370" s="1594"/>
      <c r="F370" s="1595"/>
      <c r="G370" s="1596"/>
      <c r="H370" s="1595"/>
      <c r="I370" s="1597"/>
      <c r="J370" s="1596"/>
      <c r="K370" s="1596"/>
      <c r="L370" s="1595"/>
      <c r="M370" s="1598"/>
      <c r="N370" s="1598"/>
      <c r="O370" s="1598"/>
      <c r="P370" s="1598"/>
      <c r="Q370" s="1599"/>
      <c r="R370" s="1599"/>
      <c r="S370" s="1599"/>
      <c r="T370" s="1599"/>
      <c r="W370" s="1631"/>
      <c r="X370" s="1625"/>
      <c r="Y370" s="1983"/>
      <c r="Z370" s="1631"/>
      <c r="AA370" s="1625"/>
      <c r="AD370" s="1983"/>
      <c r="AE370" s="1984"/>
      <c r="AF370" s="1561"/>
      <c r="AG370" s="1561"/>
      <c r="AH370" s="1561"/>
      <c r="AI370" s="1561"/>
      <c r="AJ370" s="1561"/>
      <c r="AK370" s="1561"/>
      <c r="AL370" s="1561"/>
      <c r="AM370" s="1613"/>
    </row>
    <row r="371" spans="4:39" s="8" customFormat="1">
      <c r="D371" s="12"/>
      <c r="E371" s="1594"/>
      <c r="F371" s="1595"/>
      <c r="G371" s="1596"/>
      <c r="H371" s="1595"/>
      <c r="I371" s="1597"/>
      <c r="J371" s="1596"/>
      <c r="K371" s="1596"/>
      <c r="L371" s="1595"/>
      <c r="M371" s="1598"/>
      <c r="N371" s="1598"/>
      <c r="O371" s="1598"/>
      <c r="P371" s="1598"/>
      <c r="Q371" s="1599"/>
      <c r="R371" s="1599"/>
      <c r="S371" s="1599"/>
      <c r="T371" s="1599"/>
      <c r="W371" s="1631"/>
      <c r="X371" s="1625"/>
      <c r="Y371" s="1983"/>
      <c r="Z371" s="1631"/>
      <c r="AA371" s="1625"/>
      <c r="AD371" s="1983"/>
      <c r="AE371" s="1984"/>
      <c r="AF371" s="1561"/>
      <c r="AG371" s="1561"/>
      <c r="AH371" s="1561"/>
      <c r="AI371" s="1561"/>
      <c r="AJ371" s="1561"/>
      <c r="AK371" s="1561"/>
      <c r="AL371" s="1561"/>
      <c r="AM371" s="1613"/>
    </row>
    <row r="372" spans="4:39" s="8" customFormat="1">
      <c r="D372" s="12"/>
      <c r="E372" s="1594"/>
      <c r="F372" s="1595"/>
      <c r="G372" s="1596"/>
      <c r="H372" s="1595"/>
      <c r="I372" s="1597"/>
      <c r="J372" s="1596"/>
      <c r="K372" s="1596"/>
      <c r="L372" s="1595"/>
      <c r="M372" s="1598"/>
      <c r="N372" s="1598"/>
      <c r="O372" s="1598"/>
      <c r="P372" s="1598"/>
      <c r="Q372" s="1599"/>
      <c r="R372" s="1599"/>
      <c r="S372" s="1599"/>
      <c r="T372" s="1599"/>
      <c r="W372" s="1631"/>
      <c r="X372" s="1625"/>
      <c r="Y372" s="1983"/>
      <c r="Z372" s="1631"/>
      <c r="AA372" s="1625"/>
      <c r="AD372" s="1983"/>
      <c r="AE372" s="1984"/>
      <c r="AF372" s="1561"/>
      <c r="AG372" s="1561"/>
      <c r="AH372" s="1561"/>
      <c r="AI372" s="1561"/>
      <c r="AJ372" s="1561"/>
      <c r="AK372" s="1561"/>
      <c r="AL372" s="1561"/>
      <c r="AM372" s="1613"/>
    </row>
    <row r="373" spans="4:39" s="8" customFormat="1">
      <c r="D373" s="12"/>
      <c r="E373" s="1594"/>
      <c r="F373" s="1595"/>
      <c r="G373" s="1596"/>
      <c r="H373" s="1595"/>
      <c r="I373" s="1597"/>
      <c r="J373" s="1596"/>
      <c r="K373" s="1596"/>
      <c r="L373" s="1595"/>
      <c r="M373" s="1598"/>
      <c r="N373" s="1598"/>
      <c r="O373" s="1598"/>
      <c r="P373" s="1598"/>
      <c r="Q373" s="1599"/>
      <c r="R373" s="1599"/>
      <c r="S373" s="1599"/>
      <c r="T373" s="1599"/>
      <c r="W373" s="1631"/>
      <c r="X373" s="1625"/>
      <c r="Y373" s="1983"/>
      <c r="Z373" s="1631"/>
      <c r="AA373" s="1625"/>
      <c r="AD373" s="1983"/>
      <c r="AE373" s="1984"/>
      <c r="AF373" s="1561"/>
      <c r="AG373" s="1561"/>
      <c r="AH373" s="1561"/>
      <c r="AI373" s="1561"/>
      <c r="AJ373" s="1561"/>
      <c r="AK373" s="1561"/>
      <c r="AL373" s="1561"/>
      <c r="AM373" s="1613"/>
    </row>
    <row r="374" spans="4:39" s="8" customFormat="1">
      <c r="D374" s="12"/>
      <c r="E374" s="1594"/>
      <c r="F374" s="1595"/>
      <c r="G374" s="1596"/>
      <c r="H374" s="1595"/>
      <c r="I374" s="1597"/>
      <c r="J374" s="1596"/>
      <c r="K374" s="1596"/>
      <c r="L374" s="1595"/>
      <c r="M374" s="1598"/>
      <c r="N374" s="1598"/>
      <c r="O374" s="1598"/>
      <c r="P374" s="1598"/>
      <c r="Q374" s="1599"/>
      <c r="R374" s="1599"/>
      <c r="S374" s="1599"/>
      <c r="T374" s="1599"/>
      <c r="W374" s="1631"/>
      <c r="X374" s="1625"/>
      <c r="Y374" s="1983"/>
      <c r="Z374" s="1631"/>
      <c r="AA374" s="1625"/>
      <c r="AD374" s="1983"/>
      <c r="AE374" s="1984"/>
      <c r="AF374" s="1561"/>
      <c r="AG374" s="1561"/>
      <c r="AH374" s="1561"/>
      <c r="AI374" s="1561"/>
      <c r="AJ374" s="1561"/>
      <c r="AK374" s="1561"/>
      <c r="AL374" s="1561"/>
      <c r="AM374" s="1613"/>
    </row>
    <row r="375" spans="4:39" s="8" customFormat="1">
      <c r="D375" s="12"/>
      <c r="E375" s="1594"/>
      <c r="F375" s="1595"/>
      <c r="G375" s="1596"/>
      <c r="H375" s="1595"/>
      <c r="I375" s="1597"/>
      <c r="J375" s="1596"/>
      <c r="K375" s="1596"/>
      <c r="L375" s="1595"/>
      <c r="M375" s="1598"/>
      <c r="N375" s="1598"/>
      <c r="O375" s="1598"/>
      <c r="P375" s="1598"/>
      <c r="Q375" s="1599"/>
      <c r="R375" s="1599"/>
      <c r="S375" s="1599"/>
      <c r="T375" s="1599"/>
      <c r="W375" s="1631"/>
      <c r="X375" s="1625"/>
      <c r="Y375" s="1983"/>
      <c r="Z375" s="1631"/>
      <c r="AA375" s="1625"/>
      <c r="AD375" s="1983"/>
      <c r="AE375" s="1984"/>
      <c r="AF375" s="1561"/>
      <c r="AG375" s="1561"/>
      <c r="AH375" s="1561"/>
      <c r="AI375" s="1561"/>
      <c r="AJ375" s="1561"/>
      <c r="AK375" s="1561"/>
      <c r="AL375" s="1561"/>
      <c r="AM375" s="1613"/>
    </row>
    <row r="376" spans="4:39" s="8" customFormat="1">
      <c r="D376" s="12"/>
      <c r="E376" s="1594"/>
      <c r="F376" s="1595"/>
      <c r="G376" s="1596"/>
      <c r="H376" s="1595"/>
      <c r="I376" s="1597"/>
      <c r="J376" s="1596"/>
      <c r="K376" s="1596"/>
      <c r="L376" s="1595"/>
      <c r="M376" s="1598"/>
      <c r="N376" s="1598"/>
      <c r="O376" s="1598"/>
      <c r="P376" s="1598"/>
      <c r="Q376" s="1599"/>
      <c r="R376" s="1599"/>
      <c r="S376" s="1599"/>
      <c r="T376" s="1599"/>
      <c r="W376" s="1631"/>
      <c r="X376" s="1625"/>
      <c r="Y376" s="1983"/>
      <c r="Z376" s="1631"/>
      <c r="AA376" s="1625"/>
      <c r="AD376" s="1983"/>
      <c r="AE376" s="1984"/>
      <c r="AF376" s="1561"/>
      <c r="AG376" s="1561"/>
      <c r="AH376" s="1561"/>
      <c r="AI376" s="1561"/>
      <c r="AJ376" s="1561"/>
      <c r="AK376" s="1561"/>
      <c r="AL376" s="1561"/>
      <c r="AM376" s="1613"/>
    </row>
    <row r="377" spans="4:39" s="8" customFormat="1">
      <c r="D377" s="12"/>
      <c r="E377" s="1594"/>
      <c r="F377" s="1595"/>
      <c r="G377" s="1596"/>
      <c r="H377" s="1595"/>
      <c r="I377" s="1597"/>
      <c r="J377" s="1596"/>
      <c r="K377" s="1596"/>
      <c r="L377" s="1595"/>
      <c r="M377" s="1598"/>
      <c r="N377" s="1598"/>
      <c r="O377" s="1598"/>
      <c r="P377" s="1598"/>
      <c r="Q377" s="1599"/>
      <c r="R377" s="1599"/>
      <c r="S377" s="1599"/>
      <c r="T377" s="1599"/>
      <c r="W377" s="1631"/>
      <c r="X377" s="1625"/>
      <c r="Y377" s="1983"/>
      <c r="Z377" s="1631"/>
      <c r="AA377" s="1625"/>
      <c r="AD377" s="1983"/>
      <c r="AE377" s="1984"/>
      <c r="AF377" s="1561"/>
      <c r="AG377" s="1561"/>
      <c r="AH377" s="1561"/>
      <c r="AI377" s="1561"/>
      <c r="AJ377" s="1561"/>
      <c r="AK377" s="1561"/>
      <c r="AL377" s="1561"/>
      <c r="AM377" s="1613"/>
    </row>
    <row r="378" spans="4:39" s="8" customFormat="1">
      <c r="D378" s="12"/>
      <c r="E378" s="1594"/>
      <c r="F378" s="1595"/>
      <c r="G378" s="1596"/>
      <c r="H378" s="1595"/>
      <c r="I378" s="1597"/>
      <c r="J378" s="1596"/>
      <c r="K378" s="1596"/>
      <c r="L378" s="1595"/>
      <c r="M378" s="1598"/>
      <c r="N378" s="1598"/>
      <c r="O378" s="1598"/>
      <c r="P378" s="1598"/>
      <c r="Q378" s="1599"/>
      <c r="R378" s="1599"/>
      <c r="S378" s="1599"/>
      <c r="T378" s="1599"/>
      <c r="W378" s="1631"/>
      <c r="X378" s="1625"/>
      <c r="Y378" s="1983"/>
      <c r="Z378" s="1631"/>
      <c r="AA378" s="1625"/>
      <c r="AD378" s="1983"/>
      <c r="AE378" s="1984"/>
      <c r="AF378" s="1561"/>
      <c r="AG378" s="1561"/>
      <c r="AH378" s="1561"/>
      <c r="AI378" s="1561"/>
      <c r="AJ378" s="1561"/>
      <c r="AK378" s="1561"/>
      <c r="AL378" s="1561"/>
      <c r="AM378" s="1613"/>
    </row>
    <row r="379" spans="4:39" s="8" customFormat="1">
      <c r="D379" s="12"/>
      <c r="E379" s="1594"/>
      <c r="F379" s="1595"/>
      <c r="G379" s="1596"/>
      <c r="H379" s="1595"/>
      <c r="I379" s="1597"/>
      <c r="J379" s="1596"/>
      <c r="K379" s="1596"/>
      <c r="L379" s="1595"/>
      <c r="M379" s="1598"/>
      <c r="N379" s="1598"/>
      <c r="O379" s="1598"/>
      <c r="P379" s="1598"/>
      <c r="Q379" s="1599"/>
      <c r="R379" s="1599"/>
      <c r="S379" s="1599"/>
      <c r="T379" s="1599"/>
      <c r="W379" s="1631"/>
      <c r="X379" s="1625"/>
      <c r="Y379" s="1983"/>
      <c r="Z379" s="1631"/>
      <c r="AA379" s="1625"/>
      <c r="AD379" s="1983"/>
      <c r="AE379" s="1984"/>
      <c r="AF379" s="1561"/>
      <c r="AG379" s="1561"/>
      <c r="AH379" s="1561"/>
      <c r="AI379" s="1561"/>
      <c r="AJ379" s="1561"/>
      <c r="AK379" s="1561"/>
      <c r="AL379" s="1561"/>
      <c r="AM379" s="1613"/>
    </row>
    <row r="380" spans="4:39" s="8" customFormat="1">
      <c r="D380" s="12"/>
      <c r="E380" s="1594"/>
      <c r="F380" s="1595"/>
      <c r="G380" s="1596"/>
      <c r="H380" s="1595"/>
      <c r="I380" s="1597"/>
      <c r="J380" s="1596"/>
      <c r="K380" s="1596"/>
      <c r="L380" s="1595"/>
      <c r="M380" s="1598"/>
      <c r="N380" s="1598"/>
      <c r="O380" s="1598"/>
      <c r="P380" s="1598"/>
      <c r="Q380" s="1599"/>
      <c r="R380" s="1599"/>
      <c r="S380" s="1599"/>
      <c r="T380" s="1599"/>
      <c r="W380" s="1631"/>
      <c r="X380" s="1625"/>
      <c r="Y380" s="1983"/>
      <c r="Z380" s="1631"/>
      <c r="AA380" s="1625"/>
      <c r="AD380" s="1983"/>
      <c r="AE380" s="1984"/>
      <c r="AF380" s="1561"/>
      <c r="AG380" s="1561"/>
      <c r="AH380" s="1561"/>
      <c r="AI380" s="1561"/>
      <c r="AJ380" s="1561"/>
      <c r="AK380" s="1561"/>
      <c r="AL380" s="1561"/>
      <c r="AM380" s="1613"/>
    </row>
    <row r="381" spans="4:39" s="8" customFormat="1">
      <c r="D381" s="12"/>
      <c r="E381" s="1594"/>
      <c r="F381" s="1595"/>
      <c r="G381" s="1596"/>
      <c r="H381" s="1595"/>
      <c r="I381" s="1597"/>
      <c r="J381" s="1596"/>
      <c r="K381" s="1596"/>
      <c r="L381" s="1595"/>
      <c r="M381" s="1598"/>
      <c r="N381" s="1598"/>
      <c r="O381" s="1598"/>
      <c r="P381" s="1598"/>
      <c r="Q381" s="1599"/>
      <c r="R381" s="1599"/>
      <c r="S381" s="1599"/>
      <c r="T381" s="1599"/>
      <c r="W381" s="1631"/>
      <c r="X381" s="1625"/>
      <c r="Y381" s="1983"/>
      <c r="Z381" s="1631"/>
      <c r="AA381" s="1625"/>
      <c r="AD381" s="1983"/>
      <c r="AE381" s="1984"/>
      <c r="AF381" s="1561"/>
      <c r="AG381" s="1561"/>
      <c r="AH381" s="1561"/>
      <c r="AI381" s="1561"/>
      <c r="AJ381" s="1561"/>
      <c r="AK381" s="1561"/>
      <c r="AL381" s="1561"/>
      <c r="AM381" s="1613"/>
    </row>
    <row r="382" spans="4:39" s="8" customFormat="1">
      <c r="D382" s="12"/>
      <c r="E382" s="1594"/>
      <c r="F382" s="1595"/>
      <c r="G382" s="1596"/>
      <c r="H382" s="1595"/>
      <c r="I382" s="1597"/>
      <c r="J382" s="1596"/>
      <c r="K382" s="1596"/>
      <c r="L382" s="1595"/>
      <c r="M382" s="1598"/>
      <c r="N382" s="1598"/>
      <c r="O382" s="1598"/>
      <c r="P382" s="1598"/>
      <c r="Q382" s="1599"/>
      <c r="R382" s="1599"/>
      <c r="S382" s="1599"/>
      <c r="T382" s="1599"/>
      <c r="W382" s="1631"/>
      <c r="X382" s="1625"/>
      <c r="Y382" s="1983"/>
      <c r="Z382" s="1631"/>
      <c r="AA382" s="1625"/>
      <c r="AD382" s="1983"/>
      <c r="AE382" s="1984"/>
      <c r="AF382" s="1561"/>
      <c r="AG382" s="1561"/>
      <c r="AH382" s="1561"/>
      <c r="AI382" s="1561"/>
      <c r="AJ382" s="1561"/>
      <c r="AK382" s="1561"/>
      <c r="AL382" s="1561"/>
      <c r="AM382" s="1613"/>
    </row>
    <row r="383" spans="4:39" s="8" customFormat="1">
      <c r="D383" s="12"/>
      <c r="E383" s="1594"/>
      <c r="F383" s="1595"/>
      <c r="G383" s="1596"/>
      <c r="H383" s="1595"/>
      <c r="I383" s="1597"/>
      <c r="J383" s="1596"/>
      <c r="K383" s="1596"/>
      <c r="L383" s="1595"/>
      <c r="M383" s="1598"/>
      <c r="N383" s="1598"/>
      <c r="O383" s="1598"/>
      <c r="P383" s="1598"/>
      <c r="Q383" s="1599"/>
      <c r="R383" s="1599"/>
      <c r="S383" s="1599"/>
      <c r="T383" s="1599"/>
      <c r="W383" s="1631"/>
      <c r="X383" s="1625"/>
      <c r="Y383" s="1983"/>
      <c r="Z383" s="1631"/>
      <c r="AA383" s="1625"/>
      <c r="AD383" s="1983"/>
      <c r="AE383" s="1984"/>
      <c r="AF383" s="1561"/>
      <c r="AG383" s="1561"/>
      <c r="AH383" s="1561"/>
      <c r="AI383" s="1561"/>
      <c r="AJ383" s="1561"/>
      <c r="AK383" s="1561"/>
      <c r="AL383" s="1561"/>
      <c r="AM383" s="1613"/>
    </row>
    <row r="384" spans="4:39" s="8" customFormat="1">
      <c r="D384" s="12"/>
      <c r="E384" s="1594"/>
      <c r="F384" s="1595"/>
      <c r="G384" s="1596"/>
      <c r="H384" s="1595"/>
      <c r="I384" s="1597"/>
      <c r="J384" s="1596"/>
      <c r="K384" s="1596"/>
      <c r="L384" s="1595"/>
      <c r="M384" s="1598"/>
      <c r="N384" s="1598"/>
      <c r="O384" s="1598"/>
      <c r="P384" s="1598"/>
      <c r="Q384" s="1599"/>
      <c r="R384" s="1599"/>
      <c r="S384" s="1599"/>
      <c r="T384" s="1599"/>
      <c r="W384" s="1631"/>
      <c r="X384" s="1625"/>
      <c r="Y384" s="1983"/>
      <c r="Z384" s="1631"/>
      <c r="AA384" s="1625"/>
      <c r="AD384" s="1983"/>
      <c r="AE384" s="1984"/>
      <c r="AF384" s="1561"/>
      <c r="AG384" s="1561"/>
      <c r="AH384" s="1561"/>
      <c r="AI384" s="1561"/>
      <c r="AJ384" s="1561"/>
      <c r="AK384" s="1561"/>
      <c r="AL384" s="1561"/>
      <c r="AM384" s="1613"/>
    </row>
    <row r="385" spans="4:39" s="8" customFormat="1">
      <c r="D385" s="12"/>
      <c r="E385" s="1594"/>
      <c r="F385" s="1595"/>
      <c r="G385" s="1596"/>
      <c r="H385" s="1595"/>
      <c r="I385" s="1597"/>
      <c r="J385" s="1596"/>
      <c r="K385" s="1596"/>
      <c r="L385" s="1595"/>
      <c r="M385" s="1598"/>
      <c r="N385" s="1598"/>
      <c r="O385" s="1598"/>
      <c r="P385" s="1598"/>
      <c r="Q385" s="1599"/>
      <c r="R385" s="1599"/>
      <c r="S385" s="1599"/>
      <c r="T385" s="1599"/>
      <c r="W385" s="1631"/>
      <c r="X385" s="1625"/>
      <c r="Y385" s="1983"/>
      <c r="Z385" s="1631"/>
      <c r="AA385" s="1625"/>
      <c r="AD385" s="1983"/>
      <c r="AE385" s="1984"/>
      <c r="AF385" s="1561"/>
      <c r="AG385" s="1561"/>
      <c r="AH385" s="1561"/>
      <c r="AI385" s="1561"/>
      <c r="AJ385" s="1561"/>
      <c r="AK385" s="1561"/>
      <c r="AL385" s="1561"/>
      <c r="AM385" s="1613"/>
    </row>
    <row r="386" spans="4:39" s="8" customFormat="1">
      <c r="D386" s="12"/>
      <c r="E386" s="1594"/>
      <c r="F386" s="1595"/>
      <c r="G386" s="1596"/>
      <c r="H386" s="1595"/>
      <c r="I386" s="1597"/>
      <c r="J386" s="1596"/>
      <c r="K386" s="1596"/>
      <c r="L386" s="1595"/>
      <c r="M386" s="1598"/>
      <c r="N386" s="1598"/>
      <c r="O386" s="1598"/>
      <c r="P386" s="1598"/>
      <c r="Q386" s="1599"/>
      <c r="R386" s="1599"/>
      <c r="S386" s="1599"/>
      <c r="T386" s="1599"/>
      <c r="W386" s="1631"/>
      <c r="X386" s="1625"/>
      <c r="Y386" s="1983"/>
      <c r="Z386" s="1631"/>
      <c r="AA386" s="1625"/>
      <c r="AD386" s="1983"/>
      <c r="AE386" s="1984"/>
      <c r="AF386" s="1561"/>
      <c r="AG386" s="1561"/>
      <c r="AH386" s="1561"/>
      <c r="AI386" s="1561"/>
      <c r="AJ386" s="1561"/>
      <c r="AK386" s="1561"/>
      <c r="AL386" s="1561"/>
      <c r="AM386" s="1613"/>
    </row>
    <row r="387" spans="4:39" s="8" customFormat="1">
      <c r="D387" s="12"/>
      <c r="E387" s="1594"/>
      <c r="F387" s="1595"/>
      <c r="G387" s="1596"/>
      <c r="H387" s="1595"/>
      <c r="I387" s="1597"/>
      <c r="J387" s="1596"/>
      <c r="K387" s="1596"/>
      <c r="L387" s="1595"/>
      <c r="M387" s="1598"/>
      <c r="N387" s="1598"/>
      <c r="O387" s="1598"/>
      <c r="P387" s="1598"/>
      <c r="Q387" s="1599"/>
      <c r="R387" s="1599"/>
      <c r="S387" s="1599"/>
      <c r="T387" s="1599"/>
      <c r="W387" s="1631"/>
      <c r="X387" s="1625"/>
      <c r="Y387" s="1983"/>
      <c r="Z387" s="1631"/>
      <c r="AA387" s="1625"/>
      <c r="AD387" s="1983"/>
      <c r="AE387" s="1984"/>
      <c r="AF387" s="1561"/>
      <c r="AG387" s="1561"/>
      <c r="AH387" s="1561"/>
      <c r="AI387" s="1561"/>
      <c r="AJ387" s="1561"/>
      <c r="AK387" s="1561"/>
      <c r="AL387" s="1561"/>
      <c r="AM387" s="1613"/>
    </row>
    <row r="388" spans="4:39" s="8" customFormat="1">
      <c r="D388" s="12"/>
      <c r="E388" s="1594"/>
      <c r="F388" s="1595"/>
      <c r="G388" s="1596"/>
      <c r="H388" s="1595"/>
      <c r="I388" s="1597"/>
      <c r="J388" s="1596"/>
      <c r="K388" s="1596"/>
      <c r="L388" s="1595"/>
      <c r="M388" s="1598"/>
      <c r="N388" s="1598"/>
      <c r="O388" s="1598"/>
      <c r="P388" s="1598"/>
      <c r="Q388" s="1599"/>
      <c r="R388" s="1599"/>
      <c r="S388" s="1599"/>
      <c r="T388" s="1599"/>
      <c r="W388" s="1631"/>
      <c r="X388" s="1625"/>
      <c r="Y388" s="1983"/>
      <c r="Z388" s="1631"/>
      <c r="AA388" s="1625"/>
      <c r="AD388" s="1983"/>
      <c r="AE388" s="1984"/>
      <c r="AF388" s="1561"/>
      <c r="AG388" s="1561"/>
      <c r="AH388" s="1561"/>
      <c r="AI388" s="1561"/>
      <c r="AJ388" s="1561"/>
      <c r="AK388" s="1561"/>
      <c r="AL388" s="1561"/>
      <c r="AM388" s="1613"/>
    </row>
    <row r="389" spans="4:39" s="8" customFormat="1">
      <c r="D389" s="12"/>
      <c r="E389" s="1594"/>
      <c r="F389" s="1595"/>
      <c r="G389" s="1596"/>
      <c r="H389" s="1595"/>
      <c r="I389" s="1597"/>
      <c r="J389" s="1596"/>
      <c r="K389" s="1596"/>
      <c r="L389" s="1595"/>
      <c r="M389" s="1598"/>
      <c r="N389" s="1598"/>
      <c r="O389" s="1598"/>
      <c r="P389" s="1598"/>
      <c r="Q389" s="1599"/>
      <c r="R389" s="1599"/>
      <c r="S389" s="1599"/>
      <c r="T389" s="1599"/>
      <c r="W389" s="1631"/>
      <c r="X389" s="1625"/>
      <c r="Y389" s="1983"/>
      <c r="Z389" s="1631"/>
      <c r="AA389" s="1625"/>
      <c r="AD389" s="1983"/>
      <c r="AE389" s="1984"/>
      <c r="AF389" s="1561"/>
      <c r="AG389" s="1561"/>
      <c r="AH389" s="1561"/>
      <c r="AI389" s="1561"/>
      <c r="AJ389" s="1561"/>
      <c r="AK389" s="1561"/>
      <c r="AL389" s="1561"/>
      <c r="AM389" s="1613"/>
    </row>
    <row r="390" spans="4:39" s="8" customFormat="1">
      <c r="D390" s="12"/>
      <c r="E390" s="1594"/>
      <c r="F390" s="1595"/>
      <c r="G390" s="1596"/>
      <c r="H390" s="1595"/>
      <c r="I390" s="1597"/>
      <c r="J390" s="1596"/>
      <c r="K390" s="1596"/>
      <c r="L390" s="1595"/>
      <c r="M390" s="1598"/>
      <c r="N390" s="1598"/>
      <c r="O390" s="1598"/>
      <c r="P390" s="1598"/>
      <c r="Q390" s="1599"/>
      <c r="R390" s="1599"/>
      <c r="S390" s="1599"/>
      <c r="T390" s="1599"/>
      <c r="W390" s="1631"/>
      <c r="X390" s="1625"/>
      <c r="Y390" s="1983"/>
      <c r="Z390" s="1631"/>
      <c r="AA390" s="1625"/>
      <c r="AD390" s="1983"/>
      <c r="AE390" s="1984"/>
      <c r="AF390" s="1561"/>
      <c r="AG390" s="1561"/>
      <c r="AH390" s="1561"/>
      <c r="AI390" s="1561"/>
      <c r="AJ390" s="1561"/>
      <c r="AK390" s="1561"/>
      <c r="AL390" s="1561"/>
      <c r="AM390" s="1613"/>
    </row>
    <row r="391" spans="4:39" s="8" customFormat="1">
      <c r="D391" s="12"/>
      <c r="E391" s="1594"/>
      <c r="F391" s="1595"/>
      <c r="G391" s="1596"/>
      <c r="H391" s="1595"/>
      <c r="I391" s="1597"/>
      <c r="J391" s="1596"/>
      <c r="K391" s="1596"/>
      <c r="L391" s="1595"/>
      <c r="M391" s="1598"/>
      <c r="N391" s="1598"/>
      <c r="O391" s="1598"/>
      <c r="P391" s="1598"/>
      <c r="Q391" s="1599"/>
      <c r="R391" s="1599"/>
      <c r="S391" s="1599"/>
      <c r="T391" s="1599"/>
      <c r="W391" s="1631"/>
      <c r="X391" s="1625"/>
      <c r="Y391" s="1983"/>
      <c r="Z391" s="1631"/>
      <c r="AA391" s="1625"/>
      <c r="AD391" s="1983"/>
      <c r="AE391" s="1984"/>
      <c r="AF391" s="1561"/>
      <c r="AG391" s="1561"/>
      <c r="AH391" s="1561"/>
      <c r="AI391" s="1561"/>
      <c r="AJ391" s="1561"/>
      <c r="AK391" s="1561"/>
      <c r="AL391" s="1561"/>
      <c r="AM391" s="1613"/>
    </row>
    <row r="392" spans="4:39" s="8" customFormat="1">
      <c r="D392" s="12"/>
      <c r="E392" s="1594"/>
      <c r="F392" s="1595"/>
      <c r="G392" s="1596"/>
      <c r="H392" s="1595"/>
      <c r="I392" s="1597"/>
      <c r="J392" s="1596"/>
      <c r="K392" s="1596"/>
      <c r="L392" s="1595"/>
      <c r="M392" s="1598"/>
      <c r="N392" s="1598"/>
      <c r="O392" s="1598"/>
      <c r="P392" s="1598"/>
      <c r="Q392" s="1599"/>
      <c r="R392" s="1599"/>
      <c r="S392" s="1599"/>
      <c r="T392" s="1599"/>
      <c r="W392" s="1631"/>
      <c r="X392" s="1625"/>
      <c r="Y392" s="1983"/>
      <c r="Z392" s="1631"/>
      <c r="AA392" s="1625"/>
      <c r="AD392" s="1983"/>
      <c r="AE392" s="1984"/>
      <c r="AF392" s="1561"/>
      <c r="AG392" s="1561"/>
      <c r="AH392" s="1561"/>
      <c r="AI392" s="1561"/>
      <c r="AJ392" s="1561"/>
      <c r="AK392" s="1561"/>
      <c r="AL392" s="1561"/>
      <c r="AM392" s="1613"/>
    </row>
    <row r="393" spans="4:39" s="8" customFormat="1">
      <c r="D393" s="12"/>
      <c r="E393" s="1594"/>
      <c r="F393" s="1595"/>
      <c r="G393" s="1596"/>
      <c r="H393" s="1595"/>
      <c r="I393" s="1597"/>
      <c r="J393" s="1596"/>
      <c r="K393" s="1596"/>
      <c r="L393" s="1595"/>
      <c r="M393" s="1598"/>
      <c r="N393" s="1598"/>
      <c r="O393" s="1598"/>
      <c r="P393" s="1598"/>
      <c r="Q393" s="1599"/>
      <c r="R393" s="1599"/>
      <c r="S393" s="1599"/>
      <c r="T393" s="1599"/>
      <c r="W393" s="1631"/>
      <c r="X393" s="1625"/>
      <c r="Y393" s="1983"/>
      <c r="Z393" s="1631"/>
      <c r="AA393" s="1625"/>
      <c r="AD393" s="1983"/>
      <c r="AE393" s="1984"/>
      <c r="AF393" s="1561"/>
      <c r="AG393" s="1561"/>
      <c r="AH393" s="1561"/>
      <c r="AI393" s="1561"/>
      <c r="AJ393" s="1561"/>
      <c r="AK393" s="1561"/>
      <c r="AL393" s="1561"/>
      <c r="AM393" s="1613"/>
    </row>
    <row r="394" spans="4:39" s="8" customFormat="1">
      <c r="D394" s="12"/>
      <c r="E394" s="1594"/>
      <c r="F394" s="1595"/>
      <c r="G394" s="1596"/>
      <c r="H394" s="1595"/>
      <c r="I394" s="1597"/>
      <c r="J394" s="1596"/>
      <c r="K394" s="1596"/>
      <c r="L394" s="1595"/>
      <c r="M394" s="1598"/>
      <c r="N394" s="1598"/>
      <c r="O394" s="1598"/>
      <c r="P394" s="1598"/>
      <c r="Q394" s="1599"/>
      <c r="R394" s="1599"/>
      <c r="S394" s="1599"/>
      <c r="T394" s="1599"/>
      <c r="W394" s="1631"/>
      <c r="X394" s="1625"/>
      <c r="Y394" s="1983"/>
      <c r="Z394" s="1631"/>
      <c r="AA394" s="1625"/>
      <c r="AD394" s="1983"/>
      <c r="AE394" s="1984"/>
      <c r="AF394" s="1561"/>
      <c r="AG394" s="1561"/>
      <c r="AH394" s="1561"/>
      <c r="AI394" s="1561"/>
      <c r="AJ394" s="1561"/>
      <c r="AK394" s="1561"/>
      <c r="AL394" s="1561"/>
      <c r="AM394" s="1613"/>
    </row>
    <row r="395" spans="4:39" s="8" customFormat="1">
      <c r="D395" s="12"/>
      <c r="E395" s="1594"/>
      <c r="F395" s="1595"/>
      <c r="G395" s="1596"/>
      <c r="H395" s="1595"/>
      <c r="I395" s="1597"/>
      <c r="J395" s="1596"/>
      <c r="K395" s="1596"/>
      <c r="L395" s="1595"/>
      <c r="M395" s="1598"/>
      <c r="N395" s="1598"/>
      <c r="O395" s="1598"/>
      <c r="P395" s="1598"/>
      <c r="Q395" s="1599"/>
      <c r="R395" s="1599"/>
      <c r="S395" s="1599"/>
      <c r="T395" s="1599"/>
      <c r="W395" s="1631"/>
      <c r="X395" s="1625"/>
      <c r="Y395" s="1983"/>
      <c r="Z395" s="1631"/>
      <c r="AA395" s="1625"/>
      <c r="AD395" s="1983"/>
      <c r="AE395" s="1984"/>
      <c r="AF395" s="1561"/>
      <c r="AG395" s="1561"/>
      <c r="AH395" s="1561"/>
      <c r="AI395" s="1561"/>
      <c r="AJ395" s="1561"/>
      <c r="AK395" s="1561"/>
      <c r="AL395" s="1561"/>
      <c r="AM395" s="1613"/>
    </row>
    <row r="396" spans="4:39" s="8" customFormat="1">
      <c r="D396" s="12"/>
      <c r="E396" s="1594"/>
      <c r="F396" s="1595"/>
      <c r="G396" s="1596"/>
      <c r="H396" s="1595"/>
      <c r="I396" s="1597"/>
      <c r="J396" s="1596"/>
      <c r="K396" s="1596"/>
      <c r="L396" s="1595"/>
      <c r="M396" s="1598"/>
      <c r="N396" s="1598"/>
      <c r="O396" s="1598"/>
      <c r="P396" s="1598"/>
      <c r="Q396" s="1599"/>
      <c r="R396" s="1599"/>
      <c r="S396" s="1599"/>
      <c r="T396" s="1599"/>
      <c r="W396" s="1631"/>
      <c r="X396" s="1625"/>
      <c r="Y396" s="1983"/>
      <c r="Z396" s="1631"/>
      <c r="AA396" s="1625"/>
      <c r="AD396" s="1983"/>
      <c r="AE396" s="1984"/>
      <c r="AF396" s="1561"/>
      <c r="AG396" s="1561"/>
      <c r="AH396" s="1561"/>
      <c r="AI396" s="1561"/>
      <c r="AJ396" s="1561"/>
      <c r="AK396" s="1561"/>
      <c r="AL396" s="1561"/>
      <c r="AM396" s="1613"/>
    </row>
    <row r="397" spans="4:39" s="8" customFormat="1">
      <c r="D397" s="12"/>
      <c r="E397" s="1594"/>
      <c r="F397" s="1595"/>
      <c r="G397" s="1596"/>
      <c r="H397" s="1595"/>
      <c r="I397" s="1597"/>
      <c r="J397" s="1596"/>
      <c r="K397" s="1596"/>
      <c r="L397" s="1595"/>
      <c r="M397" s="1598"/>
      <c r="N397" s="1598"/>
      <c r="O397" s="1598"/>
      <c r="P397" s="1598"/>
      <c r="Q397" s="1599"/>
      <c r="R397" s="1599"/>
      <c r="S397" s="1599"/>
      <c r="T397" s="1599"/>
      <c r="W397" s="1631"/>
      <c r="X397" s="1625"/>
      <c r="Y397" s="1983"/>
      <c r="Z397" s="1631"/>
      <c r="AA397" s="1625"/>
      <c r="AD397" s="1983"/>
      <c r="AE397" s="1984"/>
      <c r="AF397" s="1561"/>
      <c r="AG397" s="1561"/>
      <c r="AH397" s="1561"/>
      <c r="AI397" s="1561"/>
      <c r="AJ397" s="1561"/>
      <c r="AK397" s="1561"/>
      <c r="AL397" s="1561"/>
      <c r="AM397" s="1613"/>
    </row>
    <row r="398" spans="4:39" s="8" customFormat="1">
      <c r="D398" s="12"/>
      <c r="E398" s="1594"/>
      <c r="F398" s="1595"/>
      <c r="G398" s="1596"/>
      <c r="H398" s="1595"/>
      <c r="I398" s="1597"/>
      <c r="J398" s="1596"/>
      <c r="K398" s="1596"/>
      <c r="L398" s="1595"/>
      <c r="M398" s="1598"/>
      <c r="N398" s="1598"/>
      <c r="O398" s="1598"/>
      <c r="P398" s="1598"/>
      <c r="Q398" s="1599"/>
      <c r="R398" s="1599"/>
      <c r="S398" s="1599"/>
      <c r="T398" s="1599"/>
      <c r="W398" s="1631"/>
      <c r="X398" s="1625"/>
      <c r="Y398" s="1983"/>
      <c r="Z398" s="1631"/>
      <c r="AA398" s="1625"/>
      <c r="AD398" s="1983"/>
      <c r="AE398" s="1984"/>
      <c r="AF398" s="1561"/>
      <c r="AG398" s="1561"/>
      <c r="AH398" s="1561"/>
      <c r="AI398" s="1561"/>
      <c r="AJ398" s="1561"/>
      <c r="AK398" s="1561"/>
      <c r="AL398" s="1561"/>
      <c r="AM398" s="1613"/>
    </row>
    <row r="399" spans="4:39" s="8" customFormat="1">
      <c r="D399" s="12"/>
      <c r="E399" s="1594"/>
      <c r="F399" s="1595"/>
      <c r="G399" s="1596"/>
      <c r="H399" s="1595"/>
      <c r="I399" s="1597"/>
      <c r="J399" s="1596"/>
      <c r="K399" s="1596"/>
      <c r="L399" s="1595"/>
      <c r="M399" s="1598"/>
      <c r="N399" s="1598"/>
      <c r="O399" s="1598"/>
      <c r="P399" s="1598"/>
      <c r="Q399" s="1599"/>
      <c r="R399" s="1599"/>
      <c r="S399" s="1599"/>
      <c r="T399" s="1599"/>
      <c r="W399" s="1631"/>
      <c r="X399" s="1625"/>
      <c r="Y399" s="1983"/>
      <c r="Z399" s="1631"/>
      <c r="AA399" s="1625"/>
      <c r="AD399" s="1983"/>
      <c r="AE399" s="1984"/>
      <c r="AF399" s="1561"/>
      <c r="AG399" s="1561"/>
      <c r="AH399" s="1561"/>
      <c r="AI399" s="1561"/>
      <c r="AJ399" s="1561"/>
      <c r="AK399" s="1561"/>
      <c r="AL399" s="1561"/>
      <c r="AM399" s="1613"/>
    </row>
    <row r="400" spans="4:39" s="8" customFormat="1">
      <c r="D400" s="12"/>
      <c r="E400" s="1594"/>
      <c r="F400" s="1595"/>
      <c r="G400" s="1596"/>
      <c r="H400" s="1595"/>
      <c r="I400" s="1597"/>
      <c r="J400" s="1596"/>
      <c r="K400" s="1596"/>
      <c r="L400" s="1595"/>
      <c r="M400" s="1598"/>
      <c r="N400" s="1598"/>
      <c r="O400" s="1598"/>
      <c r="P400" s="1598"/>
      <c r="Q400" s="1599"/>
      <c r="R400" s="1599"/>
      <c r="S400" s="1599"/>
      <c r="T400" s="1599"/>
      <c r="W400" s="1631"/>
      <c r="X400" s="1625"/>
      <c r="Y400" s="1983"/>
      <c r="Z400" s="1631"/>
      <c r="AA400" s="1625"/>
      <c r="AD400" s="1983"/>
      <c r="AE400" s="1984"/>
      <c r="AF400" s="1561"/>
      <c r="AG400" s="1561"/>
      <c r="AH400" s="1561"/>
      <c r="AI400" s="1561"/>
      <c r="AJ400" s="1561"/>
      <c r="AK400" s="1561"/>
      <c r="AL400" s="1561"/>
      <c r="AM400" s="1613"/>
    </row>
    <row r="401" spans="4:39" s="8" customFormat="1">
      <c r="D401" s="12"/>
      <c r="E401" s="1594"/>
      <c r="F401" s="1595"/>
      <c r="G401" s="1596"/>
      <c r="H401" s="1595"/>
      <c r="I401" s="1597"/>
      <c r="J401" s="1596"/>
      <c r="K401" s="1596"/>
      <c r="L401" s="1595"/>
      <c r="M401" s="1598"/>
      <c r="N401" s="1598"/>
      <c r="O401" s="1598"/>
      <c r="P401" s="1598"/>
      <c r="Q401" s="1599"/>
      <c r="R401" s="1599"/>
      <c r="S401" s="1599"/>
      <c r="T401" s="1599"/>
      <c r="W401" s="1631"/>
      <c r="X401" s="1625"/>
      <c r="Y401" s="1983"/>
      <c r="Z401" s="1631"/>
      <c r="AA401" s="1625"/>
      <c r="AD401" s="1983"/>
      <c r="AE401" s="1984"/>
      <c r="AF401" s="1561"/>
      <c r="AG401" s="1561"/>
      <c r="AH401" s="1561"/>
      <c r="AI401" s="1561"/>
      <c r="AJ401" s="1561"/>
      <c r="AK401" s="1561"/>
      <c r="AL401" s="1561"/>
      <c r="AM401" s="1613"/>
    </row>
    <row r="402" spans="4:39" s="8" customFormat="1">
      <c r="D402" s="12"/>
      <c r="E402" s="1594"/>
      <c r="F402" s="1595"/>
      <c r="G402" s="1596"/>
      <c r="H402" s="1595"/>
      <c r="I402" s="1597"/>
      <c r="J402" s="1596"/>
      <c r="K402" s="1596"/>
      <c r="L402" s="1595"/>
      <c r="M402" s="1598"/>
      <c r="N402" s="1598"/>
      <c r="O402" s="1598"/>
      <c r="P402" s="1598"/>
      <c r="Q402" s="1599"/>
      <c r="R402" s="1599"/>
      <c r="S402" s="1599"/>
      <c r="T402" s="1599"/>
      <c r="W402" s="1631"/>
      <c r="X402" s="1625"/>
      <c r="Y402" s="1983"/>
      <c r="Z402" s="1631"/>
      <c r="AA402" s="1625"/>
      <c r="AD402" s="1983"/>
      <c r="AE402" s="1984"/>
      <c r="AF402" s="1561"/>
      <c r="AG402" s="1561"/>
      <c r="AH402" s="1561"/>
      <c r="AI402" s="1561"/>
      <c r="AJ402" s="1561"/>
      <c r="AK402" s="1561"/>
      <c r="AL402" s="1561"/>
      <c r="AM402" s="1613"/>
    </row>
    <row r="403" spans="4:39" s="8" customFormat="1">
      <c r="D403" s="12"/>
      <c r="E403" s="1594"/>
      <c r="F403" s="1595"/>
      <c r="G403" s="1596"/>
      <c r="H403" s="1595"/>
      <c r="I403" s="1597"/>
      <c r="J403" s="1596"/>
      <c r="K403" s="1596"/>
      <c r="L403" s="1595"/>
      <c r="M403" s="1598"/>
      <c r="N403" s="1598"/>
      <c r="O403" s="1598"/>
      <c r="P403" s="1598"/>
      <c r="Q403" s="1599"/>
      <c r="R403" s="1599"/>
      <c r="S403" s="1599"/>
      <c r="T403" s="1599"/>
      <c r="W403" s="1631"/>
      <c r="X403" s="1625"/>
      <c r="Y403" s="1983"/>
      <c r="Z403" s="1631"/>
      <c r="AA403" s="1625"/>
      <c r="AD403" s="1983"/>
      <c r="AE403" s="1984"/>
      <c r="AF403" s="1561"/>
      <c r="AG403" s="1561"/>
      <c r="AH403" s="1561"/>
      <c r="AI403" s="1561"/>
      <c r="AJ403" s="1561"/>
      <c r="AK403" s="1561"/>
      <c r="AL403" s="1561"/>
      <c r="AM403" s="1613"/>
    </row>
    <row r="404" spans="4:39" s="8" customFormat="1">
      <c r="D404" s="12"/>
      <c r="E404" s="1594"/>
      <c r="F404" s="1595"/>
      <c r="G404" s="1596"/>
      <c r="H404" s="1595"/>
      <c r="I404" s="1597"/>
      <c r="J404" s="1596"/>
      <c r="K404" s="1596"/>
      <c r="L404" s="1595"/>
      <c r="M404" s="1598"/>
      <c r="N404" s="1598"/>
      <c r="O404" s="1598"/>
      <c r="P404" s="1598"/>
      <c r="Q404" s="1599"/>
      <c r="R404" s="1599"/>
      <c r="S404" s="1599"/>
      <c r="T404" s="1599"/>
      <c r="W404" s="1631"/>
      <c r="X404" s="1625"/>
      <c r="Y404" s="1983"/>
      <c r="Z404" s="1631"/>
      <c r="AA404" s="1625"/>
      <c r="AD404" s="1983"/>
      <c r="AE404" s="1984"/>
      <c r="AF404" s="1561"/>
      <c r="AG404" s="1561"/>
      <c r="AH404" s="1561"/>
      <c r="AI404" s="1561"/>
      <c r="AJ404" s="1561"/>
      <c r="AK404" s="1561"/>
      <c r="AL404" s="1561"/>
      <c r="AM404" s="1613"/>
    </row>
    <row r="405" spans="4:39" s="8" customFormat="1">
      <c r="D405" s="12"/>
      <c r="E405" s="1594"/>
      <c r="F405" s="1595"/>
      <c r="G405" s="1596"/>
      <c r="H405" s="1595"/>
      <c r="I405" s="1597"/>
      <c r="J405" s="1596"/>
      <c r="K405" s="1596"/>
      <c r="L405" s="1595"/>
      <c r="M405" s="1598"/>
      <c r="N405" s="1598"/>
      <c r="O405" s="1598"/>
      <c r="P405" s="1598"/>
      <c r="Q405" s="1599"/>
      <c r="R405" s="1599"/>
      <c r="S405" s="1599"/>
      <c r="T405" s="1599"/>
      <c r="W405" s="1631"/>
      <c r="X405" s="1625"/>
      <c r="Y405" s="1983"/>
      <c r="Z405" s="1631"/>
      <c r="AA405" s="1625"/>
      <c r="AD405" s="1983"/>
      <c r="AE405" s="1984"/>
      <c r="AF405" s="1561"/>
      <c r="AG405" s="1561"/>
      <c r="AH405" s="1561"/>
      <c r="AI405" s="1561"/>
      <c r="AJ405" s="1561"/>
      <c r="AK405" s="1561"/>
      <c r="AL405" s="1561"/>
      <c r="AM405" s="1613"/>
    </row>
    <row r="406" spans="4:39" s="8" customFormat="1">
      <c r="D406" s="12"/>
      <c r="E406" s="1594"/>
      <c r="F406" s="1595"/>
      <c r="G406" s="1596"/>
      <c r="H406" s="1595"/>
      <c r="I406" s="1597"/>
      <c r="J406" s="1596"/>
      <c r="K406" s="1596"/>
      <c r="L406" s="1595"/>
      <c r="M406" s="1598"/>
      <c r="N406" s="1598"/>
      <c r="O406" s="1598"/>
      <c r="P406" s="1598"/>
      <c r="Q406" s="1599"/>
      <c r="R406" s="1599"/>
      <c r="S406" s="1599"/>
      <c r="T406" s="1599"/>
      <c r="W406" s="1631"/>
      <c r="X406" s="1625"/>
      <c r="Y406" s="1983"/>
      <c r="Z406" s="1631"/>
      <c r="AA406" s="1625"/>
      <c r="AD406" s="1983"/>
      <c r="AE406" s="1984"/>
      <c r="AF406" s="1561"/>
      <c r="AG406" s="1561"/>
      <c r="AH406" s="1561"/>
      <c r="AI406" s="1561"/>
      <c r="AJ406" s="1561"/>
      <c r="AK406" s="1561"/>
      <c r="AL406" s="1561"/>
      <c r="AM406" s="1613"/>
    </row>
    <row r="407" spans="4:39" s="8" customFormat="1">
      <c r="D407" s="12"/>
      <c r="E407" s="1594"/>
      <c r="F407" s="1595"/>
      <c r="G407" s="1596"/>
      <c r="H407" s="1595"/>
      <c r="I407" s="1597"/>
      <c r="J407" s="1596"/>
      <c r="K407" s="1596"/>
      <c r="L407" s="1595"/>
      <c r="M407" s="1598"/>
      <c r="N407" s="1598"/>
      <c r="O407" s="1598"/>
      <c r="P407" s="1598"/>
      <c r="Q407" s="1599"/>
      <c r="R407" s="1599"/>
      <c r="S407" s="1599"/>
      <c r="T407" s="1599"/>
      <c r="W407" s="1631"/>
      <c r="X407" s="1625"/>
      <c r="Y407" s="1983"/>
      <c r="Z407" s="1631"/>
      <c r="AA407" s="1625"/>
      <c r="AD407" s="1983"/>
      <c r="AE407" s="1984"/>
      <c r="AF407" s="1561"/>
      <c r="AG407" s="1561"/>
      <c r="AH407" s="1561"/>
      <c r="AI407" s="1561"/>
      <c r="AJ407" s="1561"/>
      <c r="AK407" s="1561"/>
      <c r="AL407" s="1561"/>
      <c r="AM407" s="1613"/>
    </row>
    <row r="408" spans="4:39" s="8" customFormat="1">
      <c r="D408" s="12"/>
      <c r="E408" s="1594"/>
      <c r="F408" s="1595"/>
      <c r="G408" s="1596"/>
      <c r="H408" s="1595"/>
      <c r="I408" s="1597"/>
      <c r="J408" s="1596"/>
      <c r="K408" s="1596"/>
      <c r="L408" s="1595"/>
      <c r="M408" s="1598"/>
      <c r="N408" s="1598"/>
      <c r="O408" s="1598"/>
      <c r="P408" s="1598"/>
      <c r="Q408" s="1599"/>
      <c r="R408" s="1599"/>
      <c r="S408" s="1599"/>
      <c r="T408" s="1599"/>
      <c r="W408" s="1631"/>
      <c r="X408" s="1625"/>
      <c r="Y408" s="1983"/>
      <c r="Z408" s="1631"/>
      <c r="AA408" s="1625"/>
      <c r="AD408" s="1983"/>
      <c r="AE408" s="1984"/>
      <c r="AF408" s="1561"/>
      <c r="AG408" s="1561"/>
      <c r="AH408" s="1561"/>
      <c r="AI408" s="1561"/>
      <c r="AJ408" s="1561"/>
      <c r="AK408" s="1561"/>
      <c r="AL408" s="1561"/>
      <c r="AM408" s="1613"/>
    </row>
    <row r="409" spans="4:39" s="8" customFormat="1">
      <c r="D409" s="12"/>
      <c r="E409" s="1594"/>
      <c r="F409" s="1595"/>
      <c r="G409" s="1596"/>
      <c r="H409" s="1595"/>
      <c r="I409" s="1597"/>
      <c r="J409" s="1596"/>
      <c r="K409" s="1596"/>
      <c r="L409" s="1595"/>
      <c r="M409" s="1598"/>
      <c r="N409" s="1598"/>
      <c r="O409" s="1598"/>
      <c r="P409" s="1598"/>
      <c r="Q409" s="1599"/>
      <c r="R409" s="1599"/>
      <c r="S409" s="1599"/>
      <c r="T409" s="1599"/>
      <c r="W409" s="1631"/>
      <c r="X409" s="1625"/>
      <c r="Y409" s="1983"/>
      <c r="Z409" s="1631"/>
      <c r="AA409" s="1625"/>
      <c r="AD409" s="1983"/>
      <c r="AE409" s="1984"/>
      <c r="AF409" s="1561"/>
      <c r="AG409" s="1561"/>
      <c r="AH409" s="1561"/>
      <c r="AI409" s="1561"/>
      <c r="AJ409" s="1561"/>
      <c r="AK409" s="1561"/>
      <c r="AL409" s="1561"/>
      <c r="AM409" s="1613"/>
    </row>
    <row r="410" spans="4:39" s="8" customFormat="1">
      <c r="D410" s="12"/>
      <c r="E410" s="1594"/>
      <c r="F410" s="1595"/>
      <c r="G410" s="1596"/>
      <c r="H410" s="1595"/>
      <c r="I410" s="1597"/>
      <c r="J410" s="1596"/>
      <c r="K410" s="1596"/>
      <c r="L410" s="1595"/>
      <c r="M410" s="1598"/>
      <c r="N410" s="1598"/>
      <c r="O410" s="1598"/>
      <c r="P410" s="1598"/>
      <c r="Q410" s="1599"/>
      <c r="R410" s="1599"/>
      <c r="S410" s="1599"/>
      <c r="T410" s="1599"/>
      <c r="W410" s="1631"/>
      <c r="X410" s="1625"/>
      <c r="Y410" s="1983"/>
      <c r="Z410" s="1631"/>
      <c r="AA410" s="1625"/>
      <c r="AD410" s="1983"/>
      <c r="AE410" s="1984"/>
      <c r="AF410" s="1561"/>
      <c r="AG410" s="1561"/>
      <c r="AH410" s="1561"/>
      <c r="AI410" s="1561"/>
      <c r="AJ410" s="1561"/>
      <c r="AK410" s="1561"/>
      <c r="AL410" s="1561"/>
      <c r="AM410" s="1613"/>
    </row>
    <row r="411" spans="4:39" s="8" customFormat="1">
      <c r="D411" s="12"/>
      <c r="E411" s="1594"/>
      <c r="F411" s="1595"/>
      <c r="G411" s="1596"/>
      <c r="H411" s="1595"/>
      <c r="I411" s="1597"/>
      <c r="J411" s="1596"/>
      <c r="K411" s="1596"/>
      <c r="L411" s="1595"/>
      <c r="M411" s="1598"/>
      <c r="N411" s="1598"/>
      <c r="O411" s="1598"/>
      <c r="P411" s="1598"/>
      <c r="Q411" s="1599"/>
      <c r="R411" s="1599"/>
      <c r="S411" s="1599"/>
      <c r="T411" s="1599"/>
      <c r="W411" s="1631"/>
      <c r="X411" s="1625"/>
      <c r="Y411" s="1983"/>
      <c r="Z411" s="1631"/>
      <c r="AA411" s="1625"/>
      <c r="AD411" s="1983"/>
      <c r="AE411" s="1984"/>
      <c r="AF411" s="1561"/>
      <c r="AG411" s="1561"/>
      <c r="AH411" s="1561"/>
      <c r="AI411" s="1561"/>
      <c r="AJ411" s="1561"/>
      <c r="AK411" s="1561"/>
      <c r="AL411" s="1561"/>
      <c r="AM411" s="1613"/>
    </row>
    <row r="412" spans="4:39" s="8" customFormat="1">
      <c r="D412" s="12"/>
      <c r="E412" s="1594"/>
      <c r="F412" s="1595"/>
      <c r="G412" s="1596"/>
      <c r="H412" s="1595"/>
      <c r="I412" s="1597"/>
      <c r="J412" s="1596"/>
      <c r="K412" s="1596"/>
      <c r="L412" s="1595"/>
      <c r="M412" s="1598"/>
      <c r="N412" s="1598"/>
      <c r="O412" s="1598"/>
      <c r="P412" s="1598"/>
      <c r="Q412" s="1599"/>
      <c r="R412" s="1599"/>
      <c r="S412" s="1599"/>
      <c r="T412" s="1599"/>
      <c r="W412" s="1631"/>
      <c r="X412" s="1625"/>
      <c r="Y412" s="1983"/>
      <c r="Z412" s="1631"/>
      <c r="AA412" s="1625"/>
      <c r="AD412" s="1983"/>
      <c r="AE412" s="1984"/>
      <c r="AF412" s="1561"/>
      <c r="AG412" s="1561"/>
      <c r="AH412" s="1561"/>
      <c r="AI412" s="1561"/>
      <c r="AJ412" s="1561"/>
      <c r="AK412" s="1561"/>
      <c r="AL412" s="1561"/>
      <c r="AM412" s="1613"/>
    </row>
    <row r="413" spans="4:39" s="8" customFormat="1">
      <c r="D413" s="12"/>
      <c r="E413" s="1594"/>
      <c r="F413" s="1595"/>
      <c r="G413" s="1596"/>
      <c r="H413" s="1595"/>
      <c r="I413" s="1597"/>
      <c r="J413" s="1596"/>
      <c r="K413" s="1596"/>
      <c r="L413" s="1595"/>
      <c r="M413" s="1598"/>
      <c r="N413" s="1598"/>
      <c r="O413" s="1598"/>
      <c r="P413" s="1598"/>
      <c r="Q413" s="1599"/>
      <c r="R413" s="1599"/>
      <c r="S413" s="1599"/>
      <c r="T413" s="1599"/>
      <c r="W413" s="1631"/>
      <c r="X413" s="1625"/>
      <c r="Y413" s="1983"/>
      <c r="Z413" s="1631"/>
      <c r="AA413" s="1625"/>
      <c r="AD413" s="1983"/>
      <c r="AE413" s="1984"/>
      <c r="AF413" s="1561"/>
      <c r="AG413" s="1561"/>
      <c r="AH413" s="1561"/>
      <c r="AI413" s="1561"/>
      <c r="AJ413" s="1561"/>
      <c r="AK413" s="1561"/>
      <c r="AL413" s="1561"/>
      <c r="AM413" s="1613"/>
    </row>
    <row r="414" spans="4:39" s="8" customFormat="1">
      <c r="D414" s="12"/>
      <c r="E414" s="1594"/>
      <c r="F414" s="1595"/>
      <c r="G414" s="1596"/>
      <c r="H414" s="1595"/>
      <c r="I414" s="1597"/>
      <c r="J414" s="1596"/>
      <c r="K414" s="1596"/>
      <c r="L414" s="1595"/>
      <c r="M414" s="1598"/>
      <c r="N414" s="1598"/>
      <c r="O414" s="1598"/>
      <c r="P414" s="1598"/>
      <c r="Q414" s="1599"/>
      <c r="R414" s="1599"/>
      <c r="S414" s="1599"/>
      <c r="T414" s="1599"/>
      <c r="W414" s="1631"/>
      <c r="X414" s="1625"/>
      <c r="Y414" s="1983"/>
      <c r="Z414" s="1631"/>
      <c r="AA414" s="1625"/>
      <c r="AD414" s="1983"/>
      <c r="AE414" s="1984"/>
      <c r="AF414" s="1561"/>
      <c r="AG414" s="1561"/>
      <c r="AH414" s="1561"/>
      <c r="AI414" s="1561"/>
      <c r="AJ414" s="1561"/>
      <c r="AK414" s="1561"/>
      <c r="AL414" s="1561"/>
      <c r="AM414" s="1613"/>
    </row>
    <row r="415" spans="4:39" s="8" customFormat="1">
      <c r="D415" s="12"/>
      <c r="E415" s="1594"/>
      <c r="F415" s="1595"/>
      <c r="G415" s="1596"/>
      <c r="H415" s="1595"/>
      <c r="I415" s="1597"/>
      <c r="J415" s="1596"/>
      <c r="K415" s="1596"/>
      <c r="L415" s="1595"/>
      <c r="M415" s="1598"/>
      <c r="N415" s="1598"/>
      <c r="O415" s="1598"/>
      <c r="P415" s="1598"/>
      <c r="Q415" s="1599"/>
      <c r="R415" s="1599"/>
      <c r="S415" s="1599"/>
      <c r="T415" s="1599"/>
      <c r="W415" s="1631"/>
      <c r="X415" s="1625"/>
      <c r="Y415" s="1983"/>
      <c r="Z415" s="1631"/>
      <c r="AA415" s="1625"/>
      <c r="AD415" s="1983"/>
      <c r="AE415" s="1984"/>
      <c r="AF415" s="1561"/>
      <c r="AG415" s="1561"/>
      <c r="AH415" s="1561"/>
      <c r="AI415" s="1561"/>
      <c r="AJ415" s="1561"/>
      <c r="AK415" s="1561"/>
      <c r="AL415" s="1561"/>
      <c r="AM415" s="1613"/>
    </row>
    <row r="416" spans="4:39" s="8" customFormat="1">
      <c r="D416" s="12"/>
      <c r="E416" s="1594"/>
      <c r="F416" s="1595"/>
      <c r="G416" s="1596"/>
      <c r="H416" s="1595"/>
      <c r="I416" s="1597"/>
      <c r="J416" s="1596"/>
      <c r="K416" s="1596"/>
      <c r="L416" s="1595"/>
      <c r="M416" s="1598"/>
      <c r="N416" s="1598"/>
      <c r="O416" s="1598"/>
      <c r="P416" s="1598"/>
      <c r="Q416" s="1599"/>
      <c r="R416" s="1599"/>
      <c r="S416" s="1599"/>
      <c r="T416" s="1599"/>
      <c r="W416" s="1631"/>
      <c r="X416" s="1625"/>
      <c r="Y416" s="1983"/>
      <c r="Z416" s="1631"/>
      <c r="AA416" s="1625"/>
      <c r="AD416" s="1983"/>
      <c r="AE416" s="1984"/>
      <c r="AF416" s="1561"/>
      <c r="AG416" s="1561"/>
      <c r="AH416" s="1561"/>
      <c r="AI416" s="1561"/>
      <c r="AJ416" s="1561"/>
      <c r="AK416" s="1561"/>
      <c r="AL416" s="1561"/>
      <c r="AM416" s="1613"/>
    </row>
    <row r="417" spans="4:39" s="8" customFormat="1">
      <c r="D417" s="12"/>
      <c r="E417" s="1594"/>
      <c r="F417" s="1595"/>
      <c r="G417" s="1596"/>
      <c r="H417" s="1595"/>
      <c r="I417" s="1597"/>
      <c r="J417" s="1596"/>
      <c r="K417" s="1596"/>
      <c r="L417" s="1595"/>
      <c r="M417" s="1598"/>
      <c r="N417" s="1598"/>
      <c r="O417" s="1598"/>
      <c r="P417" s="1598"/>
      <c r="Q417" s="1599"/>
      <c r="R417" s="1599"/>
      <c r="S417" s="1599"/>
      <c r="T417" s="1599"/>
      <c r="W417" s="1631"/>
      <c r="X417" s="1625"/>
      <c r="Y417" s="1983"/>
      <c r="Z417" s="1631"/>
      <c r="AA417" s="1625"/>
      <c r="AD417" s="1983"/>
      <c r="AE417" s="1984"/>
      <c r="AF417" s="1561"/>
      <c r="AG417" s="1561"/>
      <c r="AH417" s="1561"/>
      <c r="AI417" s="1561"/>
      <c r="AJ417" s="1561"/>
      <c r="AK417" s="1561"/>
      <c r="AL417" s="1561"/>
      <c r="AM417" s="1613"/>
    </row>
    <row r="418" spans="4:39" s="8" customFormat="1">
      <c r="D418" s="12"/>
      <c r="E418" s="1594"/>
      <c r="F418" s="1595"/>
      <c r="G418" s="1596"/>
      <c r="H418" s="1595"/>
      <c r="I418" s="1597"/>
      <c r="J418" s="1596"/>
      <c r="K418" s="1596"/>
      <c r="L418" s="1595"/>
      <c r="M418" s="1598"/>
      <c r="N418" s="1598"/>
      <c r="O418" s="1598"/>
      <c r="P418" s="1598"/>
      <c r="Q418" s="1599"/>
      <c r="R418" s="1599"/>
      <c r="S418" s="1599"/>
      <c r="T418" s="1599"/>
      <c r="W418" s="1631"/>
      <c r="X418" s="1625"/>
      <c r="Y418" s="1983"/>
      <c r="Z418" s="1631"/>
      <c r="AA418" s="1625"/>
      <c r="AD418" s="1983"/>
      <c r="AE418" s="1984"/>
      <c r="AF418" s="1561"/>
      <c r="AG418" s="1561"/>
      <c r="AH418" s="1561"/>
      <c r="AI418" s="1561"/>
      <c r="AJ418" s="1561"/>
      <c r="AK418" s="1561"/>
      <c r="AL418" s="1561"/>
      <c r="AM418" s="1613"/>
    </row>
    <row r="419" spans="4:39" s="8" customFormat="1">
      <c r="D419" s="12"/>
      <c r="E419" s="1594"/>
      <c r="F419" s="1595"/>
      <c r="G419" s="1596"/>
      <c r="H419" s="1595"/>
      <c r="I419" s="1597"/>
      <c r="J419" s="1596"/>
      <c r="K419" s="1596"/>
      <c r="L419" s="1595"/>
      <c r="M419" s="1598"/>
      <c r="N419" s="1598"/>
      <c r="O419" s="1598"/>
      <c r="P419" s="1598"/>
      <c r="Q419" s="1599"/>
      <c r="R419" s="1599"/>
      <c r="S419" s="1599"/>
      <c r="T419" s="1599"/>
      <c r="W419" s="1631"/>
      <c r="X419" s="1625"/>
      <c r="Y419" s="1983"/>
      <c r="Z419" s="1631"/>
      <c r="AA419" s="1625"/>
      <c r="AD419" s="1983"/>
      <c r="AE419" s="1984"/>
      <c r="AF419" s="1561"/>
      <c r="AG419" s="1561"/>
      <c r="AH419" s="1561"/>
      <c r="AI419" s="1561"/>
      <c r="AJ419" s="1561"/>
      <c r="AK419" s="1561"/>
      <c r="AL419" s="1561"/>
      <c r="AM419" s="1613"/>
    </row>
    <row r="420" spans="4:39" s="8" customFormat="1">
      <c r="D420" s="12"/>
      <c r="E420" s="1594"/>
      <c r="F420" s="1595"/>
      <c r="G420" s="1596"/>
      <c r="H420" s="1595"/>
      <c r="I420" s="1597"/>
      <c r="J420" s="1596"/>
      <c r="K420" s="1596"/>
      <c r="L420" s="1595"/>
      <c r="M420" s="1598"/>
      <c r="N420" s="1598"/>
      <c r="O420" s="1598"/>
      <c r="P420" s="1598"/>
      <c r="Q420" s="1599"/>
      <c r="R420" s="1599"/>
      <c r="S420" s="1599"/>
      <c r="T420" s="1599"/>
      <c r="W420" s="1631"/>
      <c r="X420" s="1625"/>
      <c r="Y420" s="1983"/>
      <c r="Z420" s="1631"/>
      <c r="AA420" s="1625"/>
      <c r="AD420" s="1983"/>
      <c r="AE420" s="1984"/>
      <c r="AF420" s="1561"/>
      <c r="AG420" s="1561"/>
      <c r="AH420" s="1561"/>
      <c r="AI420" s="1561"/>
      <c r="AJ420" s="1561"/>
      <c r="AK420" s="1561"/>
      <c r="AL420" s="1561"/>
      <c r="AM420" s="1613"/>
    </row>
    <row r="421" spans="4:39" s="8" customFormat="1">
      <c r="D421" s="12"/>
      <c r="E421" s="1594"/>
      <c r="F421" s="1595"/>
      <c r="G421" s="1596"/>
      <c r="H421" s="1595"/>
      <c r="I421" s="1597"/>
      <c r="J421" s="1596"/>
      <c r="K421" s="1596"/>
      <c r="L421" s="1595"/>
      <c r="M421" s="1598"/>
      <c r="N421" s="1598"/>
      <c r="O421" s="1598"/>
      <c r="P421" s="1598"/>
      <c r="Q421" s="1599"/>
      <c r="R421" s="1599"/>
      <c r="S421" s="1599"/>
      <c r="T421" s="1599"/>
      <c r="W421" s="1631"/>
      <c r="X421" s="1625"/>
      <c r="Y421" s="1983"/>
      <c r="Z421" s="1631"/>
      <c r="AA421" s="1625"/>
      <c r="AD421" s="1983"/>
      <c r="AE421" s="1984"/>
      <c r="AF421" s="1561"/>
      <c r="AG421" s="1561"/>
      <c r="AH421" s="1561"/>
      <c r="AI421" s="1561"/>
      <c r="AJ421" s="1561"/>
      <c r="AK421" s="1561"/>
      <c r="AL421" s="1561"/>
      <c r="AM421" s="1613"/>
    </row>
    <row r="422" spans="4:39" s="8" customFormat="1">
      <c r="D422" s="12"/>
      <c r="E422" s="1594"/>
      <c r="F422" s="1595"/>
      <c r="G422" s="1596"/>
      <c r="H422" s="1595"/>
      <c r="I422" s="1597"/>
      <c r="J422" s="1596"/>
      <c r="K422" s="1596"/>
      <c r="L422" s="1595"/>
      <c r="M422" s="1598"/>
      <c r="N422" s="1598"/>
      <c r="O422" s="1598"/>
      <c r="P422" s="1598"/>
      <c r="Q422" s="1599"/>
      <c r="R422" s="1599"/>
      <c r="S422" s="1599"/>
      <c r="T422" s="1599"/>
      <c r="W422" s="1631"/>
      <c r="X422" s="1625"/>
      <c r="Y422" s="1983"/>
      <c r="Z422" s="1631"/>
      <c r="AA422" s="1625"/>
      <c r="AD422" s="1983"/>
      <c r="AE422" s="1984"/>
      <c r="AF422" s="1561"/>
      <c r="AG422" s="1561"/>
      <c r="AH422" s="1561"/>
      <c r="AI422" s="1561"/>
      <c r="AJ422" s="1561"/>
      <c r="AK422" s="1561"/>
      <c r="AL422" s="1561"/>
      <c r="AM422" s="1613"/>
    </row>
    <row r="423" spans="4:39" s="8" customFormat="1">
      <c r="D423" s="12"/>
      <c r="E423" s="1594"/>
      <c r="F423" s="1595"/>
      <c r="G423" s="1596"/>
      <c r="H423" s="1595"/>
      <c r="I423" s="1597"/>
      <c r="J423" s="1596"/>
      <c r="K423" s="1596"/>
      <c r="L423" s="1595"/>
      <c r="M423" s="1598"/>
      <c r="N423" s="1598"/>
      <c r="O423" s="1598"/>
      <c r="P423" s="1598"/>
      <c r="Q423" s="1599"/>
      <c r="R423" s="1599"/>
      <c r="S423" s="1599"/>
      <c r="T423" s="1599"/>
      <c r="W423" s="1631"/>
      <c r="X423" s="1625"/>
      <c r="Y423" s="1983"/>
      <c r="Z423" s="1631"/>
      <c r="AA423" s="1625"/>
      <c r="AD423" s="1983"/>
      <c r="AE423" s="1984"/>
      <c r="AF423" s="1561"/>
      <c r="AG423" s="1561"/>
      <c r="AH423" s="1561"/>
      <c r="AI423" s="1561"/>
      <c r="AJ423" s="1561"/>
      <c r="AK423" s="1561"/>
      <c r="AL423" s="1561"/>
      <c r="AM423" s="1613"/>
    </row>
    <row r="424" spans="4:39" s="8" customFormat="1">
      <c r="D424" s="12"/>
      <c r="E424" s="1594"/>
      <c r="F424" s="1595"/>
      <c r="G424" s="1596"/>
      <c r="H424" s="1595"/>
      <c r="I424" s="1597"/>
      <c r="J424" s="1596"/>
      <c r="K424" s="1596"/>
      <c r="L424" s="1595"/>
      <c r="M424" s="1598"/>
      <c r="N424" s="1598"/>
      <c r="O424" s="1598"/>
      <c r="P424" s="1598"/>
      <c r="Q424" s="1599"/>
      <c r="R424" s="1599"/>
      <c r="S424" s="1599"/>
      <c r="T424" s="1599"/>
      <c r="W424" s="1631"/>
      <c r="X424" s="1625"/>
      <c r="Y424" s="1983"/>
      <c r="Z424" s="1631"/>
      <c r="AA424" s="1625"/>
      <c r="AD424" s="1983"/>
      <c r="AE424" s="1984"/>
      <c r="AF424" s="1561"/>
      <c r="AG424" s="1561"/>
      <c r="AH424" s="1561"/>
      <c r="AI424" s="1561"/>
      <c r="AJ424" s="1561"/>
      <c r="AK424" s="1561"/>
      <c r="AL424" s="1561"/>
      <c r="AM424" s="1613"/>
    </row>
    <row r="425" spans="4:39" s="8" customFormat="1">
      <c r="D425" s="12"/>
      <c r="E425" s="1594"/>
      <c r="F425" s="1595"/>
      <c r="G425" s="1596"/>
      <c r="H425" s="1595"/>
      <c r="I425" s="1597"/>
      <c r="J425" s="1596"/>
      <c r="K425" s="1596"/>
      <c r="L425" s="1595"/>
      <c r="M425" s="1598"/>
      <c r="N425" s="1598"/>
      <c r="O425" s="1598"/>
      <c r="P425" s="1598"/>
      <c r="Q425" s="1599"/>
      <c r="R425" s="1599"/>
      <c r="S425" s="1599"/>
      <c r="T425" s="1599"/>
      <c r="W425" s="1631"/>
      <c r="X425" s="1625"/>
      <c r="Y425" s="1983"/>
      <c r="Z425" s="1631"/>
      <c r="AA425" s="1625"/>
      <c r="AD425" s="1983"/>
      <c r="AE425" s="1984"/>
      <c r="AF425" s="1561"/>
      <c r="AG425" s="1561"/>
      <c r="AH425" s="1561"/>
      <c r="AI425" s="1561"/>
      <c r="AJ425" s="1561"/>
      <c r="AK425" s="1561"/>
      <c r="AL425" s="1561"/>
      <c r="AM425" s="1613"/>
    </row>
    <row r="426" spans="4:39" s="8" customFormat="1">
      <c r="D426" s="12"/>
      <c r="E426" s="1594"/>
      <c r="F426" s="1595"/>
      <c r="G426" s="1596"/>
      <c r="H426" s="1595"/>
      <c r="I426" s="1597"/>
      <c r="J426" s="1596"/>
      <c r="K426" s="1596"/>
      <c r="L426" s="1595"/>
      <c r="M426" s="1598"/>
      <c r="N426" s="1598"/>
      <c r="O426" s="1598"/>
      <c r="P426" s="1598"/>
      <c r="Q426" s="1599"/>
      <c r="R426" s="1599"/>
      <c r="S426" s="1599"/>
      <c r="T426" s="1599"/>
      <c r="W426" s="1631"/>
      <c r="X426" s="1625"/>
      <c r="Y426" s="1983"/>
      <c r="Z426" s="1631"/>
      <c r="AA426" s="1625"/>
      <c r="AD426" s="1983"/>
      <c r="AE426" s="1984"/>
      <c r="AF426" s="1561"/>
      <c r="AG426" s="1561"/>
      <c r="AH426" s="1561"/>
      <c r="AI426" s="1561"/>
      <c r="AJ426" s="1561"/>
      <c r="AK426" s="1561"/>
      <c r="AL426" s="1561"/>
      <c r="AM426" s="1613"/>
    </row>
    <row r="427" spans="4:39" s="8" customFormat="1">
      <c r="D427" s="12"/>
      <c r="E427" s="1594"/>
      <c r="F427" s="1595"/>
      <c r="G427" s="1596"/>
      <c r="H427" s="1595"/>
      <c r="I427" s="1597"/>
      <c r="J427" s="1596"/>
      <c r="K427" s="1596"/>
      <c r="L427" s="1595"/>
      <c r="M427" s="1598"/>
      <c r="N427" s="1598"/>
      <c r="O427" s="1598"/>
      <c r="P427" s="1598"/>
      <c r="Q427" s="1599"/>
      <c r="R427" s="1599"/>
      <c r="S427" s="1599"/>
      <c r="T427" s="1599"/>
      <c r="W427" s="1631"/>
      <c r="X427" s="1625"/>
      <c r="Y427" s="1983"/>
      <c r="Z427" s="1631"/>
      <c r="AA427" s="1625"/>
      <c r="AD427" s="1983"/>
      <c r="AE427" s="1984"/>
      <c r="AF427" s="1561"/>
      <c r="AG427" s="1561"/>
      <c r="AH427" s="1561"/>
      <c r="AI427" s="1561"/>
      <c r="AJ427" s="1561"/>
      <c r="AK427" s="1561"/>
      <c r="AL427" s="1561"/>
      <c r="AM427" s="1613"/>
    </row>
    <row r="428" spans="4:39" s="8" customFormat="1">
      <c r="D428" s="12"/>
      <c r="E428" s="1594"/>
      <c r="F428" s="1595"/>
      <c r="G428" s="1596"/>
      <c r="H428" s="1595"/>
      <c r="I428" s="1597"/>
      <c r="J428" s="1596"/>
      <c r="K428" s="1596"/>
      <c r="L428" s="1595"/>
      <c r="M428" s="1598"/>
      <c r="N428" s="1598"/>
      <c r="O428" s="1598"/>
      <c r="P428" s="1598"/>
      <c r="Q428" s="1599"/>
      <c r="R428" s="1599"/>
      <c r="S428" s="1599"/>
      <c r="T428" s="1599"/>
      <c r="W428" s="1631"/>
      <c r="X428" s="1625"/>
      <c r="Y428" s="1983"/>
      <c r="Z428" s="1631"/>
      <c r="AA428" s="1625"/>
      <c r="AD428" s="1983"/>
      <c r="AE428" s="1984"/>
      <c r="AF428" s="1561"/>
      <c r="AG428" s="1561"/>
      <c r="AH428" s="1561"/>
      <c r="AI428" s="1561"/>
      <c r="AJ428" s="1561"/>
      <c r="AK428" s="1561"/>
      <c r="AL428" s="1561"/>
      <c r="AM428" s="1613"/>
    </row>
    <row r="429" spans="4:39" s="8" customFormat="1">
      <c r="D429" s="12"/>
      <c r="E429" s="1594"/>
      <c r="F429" s="1595"/>
      <c r="G429" s="1596"/>
      <c r="H429" s="1595"/>
      <c r="I429" s="1597"/>
      <c r="J429" s="1596"/>
      <c r="K429" s="1596"/>
      <c r="L429" s="1595"/>
      <c r="M429" s="1598"/>
      <c r="N429" s="1598"/>
      <c r="O429" s="1598"/>
      <c r="P429" s="1598"/>
      <c r="Q429" s="1599"/>
      <c r="R429" s="1599"/>
      <c r="S429" s="1599"/>
      <c r="T429" s="1599"/>
      <c r="W429" s="1631"/>
      <c r="X429" s="1625"/>
      <c r="Y429" s="1983"/>
      <c r="Z429" s="1631"/>
      <c r="AA429" s="1625"/>
      <c r="AD429" s="1983"/>
      <c r="AE429" s="1984"/>
      <c r="AF429" s="1561"/>
      <c r="AG429" s="1561"/>
      <c r="AH429" s="1561"/>
      <c r="AI429" s="1561"/>
      <c r="AJ429" s="1561"/>
      <c r="AK429" s="1561"/>
      <c r="AL429" s="1561"/>
      <c r="AM429" s="1613"/>
    </row>
    <row r="430" spans="4:39" s="8" customFormat="1">
      <c r="D430" s="12"/>
      <c r="E430" s="1594"/>
      <c r="F430" s="1595"/>
      <c r="G430" s="1596"/>
      <c r="H430" s="1595"/>
      <c r="I430" s="1597"/>
      <c r="J430" s="1596"/>
      <c r="K430" s="1596"/>
      <c r="L430" s="1595"/>
      <c r="M430" s="1598"/>
      <c r="N430" s="1598"/>
      <c r="O430" s="1598"/>
      <c r="P430" s="1598"/>
      <c r="Q430" s="1599"/>
      <c r="R430" s="1599"/>
      <c r="S430" s="1599"/>
      <c r="T430" s="1599"/>
      <c r="W430" s="1631"/>
      <c r="X430" s="1625"/>
      <c r="Y430" s="1983"/>
      <c r="Z430" s="1631"/>
      <c r="AA430" s="1625"/>
      <c r="AD430" s="1983"/>
      <c r="AE430" s="1984"/>
      <c r="AF430" s="1561"/>
      <c r="AG430" s="1561"/>
      <c r="AH430" s="1561"/>
      <c r="AI430" s="1561"/>
      <c r="AJ430" s="1561"/>
      <c r="AK430" s="1561"/>
      <c r="AL430" s="1561"/>
      <c r="AM430" s="1613"/>
    </row>
    <row r="431" spans="4:39" s="8" customFormat="1">
      <c r="D431" s="12"/>
      <c r="E431" s="1594"/>
      <c r="F431" s="1595"/>
      <c r="G431" s="1596"/>
      <c r="H431" s="1595"/>
      <c r="I431" s="1597"/>
      <c r="J431" s="1596"/>
      <c r="K431" s="1596"/>
      <c r="L431" s="1595"/>
      <c r="M431" s="1598"/>
      <c r="N431" s="1598"/>
      <c r="O431" s="1598"/>
      <c r="P431" s="1598"/>
      <c r="Q431" s="1599"/>
      <c r="R431" s="1599"/>
      <c r="S431" s="1599"/>
      <c r="T431" s="1599"/>
      <c r="W431" s="1631"/>
      <c r="X431" s="1625"/>
      <c r="Y431" s="1983"/>
      <c r="Z431" s="1631"/>
      <c r="AA431" s="1625"/>
      <c r="AD431" s="1983"/>
      <c r="AE431" s="1984"/>
      <c r="AF431" s="1561"/>
      <c r="AG431" s="1561"/>
      <c r="AH431" s="1561"/>
      <c r="AI431" s="1561"/>
      <c r="AJ431" s="1561"/>
      <c r="AK431" s="1561"/>
      <c r="AL431" s="1561"/>
      <c r="AM431" s="1613"/>
    </row>
    <row r="432" spans="4:39" s="8" customFormat="1">
      <c r="D432" s="12"/>
      <c r="E432" s="1594"/>
      <c r="F432" s="1595"/>
      <c r="G432" s="1596"/>
      <c r="H432" s="1595"/>
      <c r="I432" s="1597"/>
      <c r="J432" s="1596"/>
      <c r="K432" s="1596"/>
      <c r="L432" s="1595"/>
      <c r="M432" s="1598"/>
      <c r="N432" s="1598"/>
      <c r="O432" s="1598"/>
      <c r="P432" s="1598"/>
      <c r="Q432" s="1599"/>
      <c r="R432" s="1599"/>
      <c r="S432" s="1599"/>
      <c r="T432" s="1599"/>
      <c r="W432" s="1631"/>
      <c r="X432" s="1625"/>
      <c r="Y432" s="1983"/>
      <c r="Z432" s="1631"/>
      <c r="AA432" s="1625"/>
      <c r="AD432" s="1983"/>
      <c r="AE432" s="1984"/>
      <c r="AF432" s="1561"/>
      <c r="AG432" s="1561"/>
      <c r="AH432" s="1561"/>
      <c r="AI432" s="1561"/>
      <c r="AJ432" s="1561"/>
      <c r="AK432" s="1561"/>
      <c r="AL432" s="1561"/>
      <c r="AM432" s="1613"/>
    </row>
    <row r="433" spans="4:39" s="8" customFormat="1">
      <c r="D433" s="12"/>
      <c r="E433" s="1594"/>
      <c r="F433" s="1595"/>
      <c r="G433" s="1596"/>
      <c r="H433" s="1595"/>
      <c r="I433" s="1597"/>
      <c r="J433" s="1596"/>
      <c r="K433" s="1596"/>
      <c r="L433" s="1595"/>
      <c r="M433" s="1598"/>
      <c r="N433" s="1598"/>
      <c r="O433" s="1598"/>
      <c r="P433" s="1598"/>
      <c r="Q433" s="1599"/>
      <c r="R433" s="1599"/>
      <c r="S433" s="1599"/>
      <c r="T433" s="1599"/>
      <c r="W433" s="1631"/>
      <c r="X433" s="1625"/>
      <c r="Y433" s="1983"/>
      <c r="Z433" s="1631"/>
      <c r="AA433" s="1625"/>
      <c r="AD433" s="1983"/>
      <c r="AE433" s="1984"/>
      <c r="AF433" s="1561"/>
      <c r="AG433" s="1561"/>
      <c r="AH433" s="1561"/>
      <c r="AI433" s="1561"/>
      <c r="AJ433" s="1561"/>
      <c r="AK433" s="1561"/>
      <c r="AL433" s="1561"/>
      <c r="AM433" s="1613"/>
    </row>
    <row r="434" spans="4:39" s="8" customFormat="1">
      <c r="D434" s="12"/>
      <c r="E434" s="1594"/>
      <c r="F434" s="1595"/>
      <c r="G434" s="1596"/>
      <c r="H434" s="1595"/>
      <c r="I434" s="1597"/>
      <c r="J434" s="1596"/>
      <c r="K434" s="1596"/>
      <c r="L434" s="1595"/>
      <c r="M434" s="1598"/>
      <c r="N434" s="1598"/>
      <c r="O434" s="1598"/>
      <c r="P434" s="1598"/>
      <c r="Q434" s="1599"/>
      <c r="R434" s="1599"/>
      <c r="S434" s="1599"/>
      <c r="T434" s="1599"/>
      <c r="W434" s="1631"/>
      <c r="X434" s="1625"/>
      <c r="Y434" s="1983"/>
      <c r="Z434" s="1631"/>
      <c r="AA434" s="1625"/>
      <c r="AD434" s="1983"/>
      <c r="AE434" s="1984"/>
      <c r="AF434" s="1561"/>
      <c r="AG434" s="1561"/>
      <c r="AH434" s="1561"/>
      <c r="AI434" s="1561"/>
      <c r="AJ434" s="1561"/>
      <c r="AK434" s="1561"/>
      <c r="AL434" s="1561"/>
      <c r="AM434" s="1613"/>
    </row>
    <row r="435" spans="4:39" s="8" customFormat="1">
      <c r="D435" s="12"/>
      <c r="E435" s="1594"/>
      <c r="F435" s="1595"/>
      <c r="G435" s="1596"/>
      <c r="H435" s="1595"/>
      <c r="I435" s="1597"/>
      <c r="J435" s="1596"/>
      <c r="K435" s="1596"/>
      <c r="L435" s="1595"/>
      <c r="M435" s="1598"/>
      <c r="N435" s="1598"/>
      <c r="O435" s="1598"/>
      <c r="P435" s="1598"/>
      <c r="Q435" s="1599"/>
      <c r="R435" s="1599"/>
      <c r="S435" s="1599"/>
      <c r="T435" s="1599"/>
      <c r="W435" s="1631"/>
      <c r="X435" s="1625"/>
      <c r="Y435" s="1983"/>
      <c r="Z435" s="1631"/>
      <c r="AA435" s="1625"/>
      <c r="AD435" s="1983"/>
      <c r="AE435" s="1984"/>
      <c r="AF435" s="1561"/>
      <c r="AG435" s="1561"/>
      <c r="AH435" s="1561"/>
      <c r="AI435" s="1561"/>
      <c r="AJ435" s="1561"/>
      <c r="AK435" s="1561"/>
      <c r="AL435" s="1561"/>
      <c r="AM435" s="1613"/>
    </row>
    <row r="436" spans="4:39" s="8" customFormat="1">
      <c r="D436" s="12"/>
      <c r="E436" s="1594"/>
      <c r="F436" s="1595"/>
      <c r="G436" s="1596"/>
      <c r="H436" s="1595"/>
      <c r="I436" s="1597"/>
      <c r="J436" s="1596"/>
      <c r="K436" s="1596"/>
      <c r="L436" s="1595"/>
      <c r="M436" s="1598"/>
      <c r="N436" s="1598"/>
      <c r="O436" s="1598"/>
      <c r="P436" s="1598"/>
      <c r="Q436" s="1599"/>
      <c r="R436" s="1599"/>
      <c r="S436" s="1599"/>
      <c r="T436" s="1599"/>
      <c r="W436" s="1631"/>
      <c r="X436" s="1625"/>
      <c r="Y436" s="1983"/>
      <c r="Z436" s="1631"/>
      <c r="AA436" s="1625"/>
      <c r="AD436" s="1983"/>
      <c r="AE436" s="1984"/>
      <c r="AF436" s="1561"/>
      <c r="AG436" s="1561"/>
      <c r="AH436" s="1561"/>
      <c r="AI436" s="1561"/>
      <c r="AJ436" s="1561"/>
      <c r="AK436" s="1561"/>
      <c r="AL436" s="1561"/>
      <c r="AM436" s="1613"/>
    </row>
    <row r="437" spans="4:39" s="8" customFormat="1">
      <c r="D437" s="12"/>
      <c r="E437" s="1594"/>
      <c r="F437" s="1595"/>
      <c r="G437" s="1596"/>
      <c r="H437" s="1595"/>
      <c r="I437" s="1597"/>
      <c r="J437" s="1596"/>
      <c r="K437" s="1596"/>
      <c r="L437" s="1595"/>
      <c r="M437" s="1598"/>
      <c r="N437" s="1598"/>
      <c r="O437" s="1598"/>
      <c r="P437" s="1598"/>
      <c r="Q437" s="1599"/>
      <c r="R437" s="1599"/>
      <c r="S437" s="1599"/>
      <c r="T437" s="1599"/>
      <c r="W437" s="1631"/>
      <c r="X437" s="1625"/>
      <c r="Y437" s="1983"/>
      <c r="Z437" s="1631"/>
      <c r="AA437" s="1625"/>
      <c r="AD437" s="1983"/>
      <c r="AE437" s="1984"/>
      <c r="AF437" s="1561"/>
      <c r="AG437" s="1561"/>
      <c r="AH437" s="1561"/>
      <c r="AI437" s="1561"/>
      <c r="AJ437" s="1561"/>
      <c r="AK437" s="1561"/>
      <c r="AL437" s="1561"/>
      <c r="AM437" s="1613"/>
    </row>
    <row r="438" spans="4:39" s="8" customFormat="1">
      <c r="D438" s="12"/>
      <c r="E438" s="1594"/>
      <c r="F438" s="1595"/>
      <c r="G438" s="1596"/>
      <c r="H438" s="1595"/>
      <c r="I438" s="1597"/>
      <c r="J438" s="1596"/>
      <c r="K438" s="1596"/>
      <c r="L438" s="1595"/>
      <c r="M438" s="1598"/>
      <c r="N438" s="1598"/>
      <c r="O438" s="1598"/>
      <c r="P438" s="1598"/>
      <c r="Q438" s="1599"/>
      <c r="R438" s="1599"/>
      <c r="S438" s="1599"/>
      <c r="T438" s="1599"/>
      <c r="W438" s="1631"/>
      <c r="X438" s="1625"/>
      <c r="Y438" s="1983"/>
      <c r="Z438" s="1631"/>
      <c r="AA438" s="1625"/>
      <c r="AD438" s="1983"/>
      <c r="AE438" s="1984"/>
      <c r="AF438" s="1561"/>
      <c r="AG438" s="1561"/>
      <c r="AH438" s="1561"/>
      <c r="AI438" s="1561"/>
      <c r="AJ438" s="1561"/>
      <c r="AK438" s="1561"/>
      <c r="AL438" s="1561"/>
      <c r="AM438" s="1613"/>
    </row>
    <row r="439" spans="4:39" s="8" customFormat="1">
      <c r="D439" s="12"/>
      <c r="E439" s="1594"/>
      <c r="F439" s="1595"/>
      <c r="G439" s="1596"/>
      <c r="H439" s="1595"/>
      <c r="I439" s="1597"/>
      <c r="J439" s="1596"/>
      <c r="K439" s="1596"/>
      <c r="L439" s="1595"/>
      <c r="M439" s="1598"/>
      <c r="N439" s="1598"/>
      <c r="O439" s="1598"/>
      <c r="P439" s="1598"/>
      <c r="Q439" s="1599"/>
      <c r="R439" s="1599"/>
      <c r="S439" s="1599"/>
      <c r="T439" s="1599"/>
      <c r="W439" s="1631"/>
      <c r="X439" s="1625"/>
      <c r="Y439" s="1983"/>
      <c r="Z439" s="1631"/>
      <c r="AA439" s="1625"/>
      <c r="AD439" s="1983"/>
      <c r="AE439" s="1984"/>
      <c r="AF439" s="1561"/>
      <c r="AG439" s="1561"/>
      <c r="AH439" s="1561"/>
      <c r="AI439" s="1561"/>
      <c r="AJ439" s="1561"/>
      <c r="AK439" s="1561"/>
      <c r="AL439" s="1561"/>
      <c r="AM439" s="1613"/>
    </row>
    <row r="440" spans="4:39" s="8" customFormat="1">
      <c r="D440" s="12"/>
      <c r="E440" s="1594"/>
      <c r="F440" s="1595"/>
      <c r="G440" s="1596"/>
      <c r="H440" s="1595"/>
      <c r="I440" s="1597"/>
      <c r="J440" s="1596"/>
      <c r="K440" s="1596"/>
      <c r="L440" s="1595"/>
      <c r="M440" s="1598"/>
      <c r="N440" s="1598"/>
      <c r="O440" s="1598"/>
      <c r="P440" s="1598"/>
      <c r="Q440" s="1599"/>
      <c r="R440" s="1599"/>
      <c r="S440" s="1599"/>
      <c r="T440" s="1599"/>
      <c r="W440" s="1631"/>
      <c r="X440" s="1625"/>
      <c r="Y440" s="1983"/>
      <c r="Z440" s="1631"/>
      <c r="AA440" s="1625"/>
      <c r="AD440" s="1983"/>
      <c r="AE440" s="1984"/>
      <c r="AF440" s="1561"/>
      <c r="AG440" s="1561"/>
      <c r="AH440" s="1561"/>
      <c r="AI440" s="1561"/>
      <c r="AJ440" s="1561"/>
      <c r="AK440" s="1561"/>
      <c r="AL440" s="1561"/>
      <c r="AM440" s="1613"/>
    </row>
    <row r="441" spans="4:39" s="8" customFormat="1">
      <c r="D441" s="12"/>
      <c r="E441" s="1594"/>
      <c r="F441" s="1595"/>
      <c r="G441" s="1596"/>
      <c r="H441" s="1595"/>
      <c r="I441" s="1597"/>
      <c r="J441" s="1596"/>
      <c r="K441" s="1596"/>
      <c r="L441" s="1595"/>
      <c r="M441" s="1598"/>
      <c r="N441" s="1598"/>
      <c r="O441" s="1598"/>
      <c r="P441" s="1598"/>
      <c r="Q441" s="1599"/>
      <c r="R441" s="1599"/>
      <c r="S441" s="1599"/>
      <c r="T441" s="1599"/>
      <c r="W441" s="1631"/>
      <c r="X441" s="1625"/>
      <c r="Y441" s="1983"/>
      <c r="Z441" s="1631"/>
      <c r="AA441" s="1625"/>
      <c r="AD441" s="1983"/>
      <c r="AE441" s="1984"/>
      <c r="AF441" s="1561"/>
      <c r="AG441" s="1561"/>
      <c r="AH441" s="1561"/>
      <c r="AI441" s="1561"/>
      <c r="AJ441" s="1561"/>
      <c r="AK441" s="1561"/>
      <c r="AL441" s="1561"/>
      <c r="AM441" s="1613"/>
    </row>
    <row r="442" spans="4:39" s="8" customFormat="1">
      <c r="D442" s="12"/>
      <c r="E442" s="1594"/>
      <c r="F442" s="1595"/>
      <c r="G442" s="1596"/>
      <c r="H442" s="1595"/>
      <c r="I442" s="1597"/>
      <c r="J442" s="1596"/>
      <c r="K442" s="1596"/>
      <c r="L442" s="1595"/>
      <c r="M442" s="1598"/>
      <c r="N442" s="1598"/>
      <c r="O442" s="1598"/>
      <c r="P442" s="1598"/>
      <c r="Q442" s="1599"/>
      <c r="R442" s="1599"/>
      <c r="S442" s="1599"/>
      <c r="T442" s="1599"/>
      <c r="W442" s="1631"/>
      <c r="X442" s="1625"/>
      <c r="Y442" s="1983"/>
      <c r="Z442" s="1631"/>
      <c r="AA442" s="1625"/>
      <c r="AD442" s="1983"/>
      <c r="AE442" s="1984"/>
      <c r="AF442" s="1561"/>
      <c r="AG442" s="1561"/>
      <c r="AH442" s="1561"/>
      <c r="AI442" s="1561"/>
      <c r="AJ442" s="1561"/>
      <c r="AK442" s="1561"/>
      <c r="AL442" s="1561"/>
      <c r="AM442" s="1613"/>
    </row>
    <row r="443" spans="4:39" s="8" customFormat="1">
      <c r="D443" s="12"/>
      <c r="E443" s="1594"/>
      <c r="F443" s="1595"/>
      <c r="G443" s="1596"/>
      <c r="H443" s="1595"/>
      <c r="I443" s="1597"/>
      <c r="J443" s="1596"/>
      <c r="K443" s="1596"/>
      <c r="L443" s="1595"/>
      <c r="M443" s="1598"/>
      <c r="N443" s="1598"/>
      <c r="O443" s="1598"/>
      <c r="P443" s="1598"/>
      <c r="Q443" s="1599"/>
      <c r="R443" s="1599"/>
      <c r="S443" s="1599"/>
      <c r="T443" s="1599"/>
      <c r="W443" s="1631"/>
      <c r="X443" s="1625"/>
      <c r="Y443" s="1983"/>
      <c r="Z443" s="1631"/>
      <c r="AA443" s="1625"/>
      <c r="AD443" s="1983"/>
      <c r="AE443" s="1984"/>
      <c r="AF443" s="1561"/>
      <c r="AG443" s="1561"/>
      <c r="AH443" s="1561"/>
      <c r="AI443" s="1561"/>
      <c r="AJ443" s="1561"/>
      <c r="AK443" s="1561"/>
      <c r="AL443" s="1561"/>
      <c r="AM443" s="1613"/>
    </row>
    <row r="444" spans="4:39" s="8" customFormat="1">
      <c r="D444" s="12"/>
      <c r="E444" s="1594"/>
      <c r="F444" s="1595"/>
      <c r="G444" s="1596"/>
      <c r="H444" s="1595"/>
      <c r="I444" s="1597"/>
      <c r="J444" s="1596"/>
      <c r="K444" s="1596"/>
      <c r="L444" s="1595"/>
      <c r="M444" s="1598"/>
      <c r="N444" s="1598"/>
      <c r="O444" s="1598"/>
      <c r="P444" s="1598"/>
      <c r="Q444" s="1599"/>
      <c r="R444" s="1599"/>
      <c r="S444" s="1599"/>
      <c r="T444" s="1599"/>
      <c r="W444" s="1631"/>
      <c r="X444" s="1625"/>
      <c r="Y444" s="1983"/>
      <c r="Z444" s="1631"/>
      <c r="AA444" s="1625"/>
      <c r="AD444" s="1983"/>
      <c r="AE444" s="1984"/>
      <c r="AF444" s="1561"/>
      <c r="AG444" s="1561"/>
      <c r="AH444" s="1561"/>
      <c r="AI444" s="1561"/>
      <c r="AJ444" s="1561"/>
      <c r="AK444" s="1561"/>
      <c r="AL444" s="1561"/>
      <c r="AM444" s="1613"/>
    </row>
    <row r="445" spans="4:39" s="8" customFormat="1">
      <c r="D445" s="12"/>
      <c r="E445" s="1594"/>
      <c r="F445" s="1595"/>
      <c r="G445" s="1596"/>
      <c r="H445" s="1595"/>
      <c r="I445" s="1597"/>
      <c r="J445" s="1596"/>
      <c r="K445" s="1596"/>
      <c r="L445" s="1595"/>
      <c r="M445" s="1598"/>
      <c r="N445" s="1598"/>
      <c r="O445" s="1598"/>
      <c r="P445" s="1598"/>
      <c r="Q445" s="1599"/>
      <c r="R445" s="1599"/>
      <c r="S445" s="1599"/>
      <c r="T445" s="1599"/>
      <c r="W445" s="1631"/>
      <c r="X445" s="1625"/>
      <c r="Y445" s="1983"/>
      <c r="Z445" s="1631"/>
      <c r="AA445" s="1625"/>
      <c r="AD445" s="1983"/>
      <c r="AE445" s="1984"/>
      <c r="AF445" s="1561"/>
      <c r="AG445" s="1561"/>
      <c r="AH445" s="1561"/>
      <c r="AI445" s="1561"/>
      <c r="AJ445" s="1561"/>
      <c r="AK445" s="1561"/>
      <c r="AL445" s="1561"/>
      <c r="AM445" s="1613"/>
    </row>
    <row r="446" spans="4:39" s="8" customFormat="1">
      <c r="D446" s="12"/>
      <c r="E446" s="1594"/>
      <c r="F446" s="1595"/>
      <c r="G446" s="1596"/>
      <c r="H446" s="1595"/>
      <c r="I446" s="1597"/>
      <c r="J446" s="1596"/>
      <c r="K446" s="1596"/>
      <c r="L446" s="1595"/>
      <c r="M446" s="1598"/>
      <c r="N446" s="1598"/>
      <c r="O446" s="1598"/>
      <c r="P446" s="1598"/>
      <c r="Q446" s="1599"/>
      <c r="R446" s="1599"/>
      <c r="S446" s="1599"/>
      <c r="T446" s="1599"/>
      <c r="W446" s="1631"/>
      <c r="X446" s="1625"/>
      <c r="Y446" s="1983"/>
      <c r="Z446" s="1631"/>
      <c r="AA446" s="1625"/>
      <c r="AD446" s="1983"/>
      <c r="AE446" s="1984"/>
      <c r="AF446" s="1561"/>
      <c r="AG446" s="1561"/>
      <c r="AH446" s="1561"/>
      <c r="AI446" s="1561"/>
      <c r="AJ446" s="1561"/>
      <c r="AK446" s="1561"/>
      <c r="AL446" s="1561"/>
      <c r="AM446" s="1613"/>
    </row>
    <row r="447" spans="4:39" s="8" customFormat="1">
      <c r="D447" s="12"/>
      <c r="E447" s="1594"/>
      <c r="F447" s="1595"/>
      <c r="G447" s="1596"/>
      <c r="H447" s="1595"/>
      <c r="I447" s="1597"/>
      <c r="J447" s="1596"/>
      <c r="K447" s="1596"/>
      <c r="L447" s="1595"/>
      <c r="M447" s="1598"/>
      <c r="N447" s="1598"/>
      <c r="O447" s="1598"/>
      <c r="P447" s="1598"/>
      <c r="Q447" s="1599"/>
      <c r="R447" s="1599"/>
      <c r="S447" s="1599"/>
      <c r="T447" s="1599"/>
      <c r="W447" s="1631"/>
      <c r="X447" s="1625"/>
      <c r="Y447" s="1983"/>
      <c r="Z447" s="1631"/>
      <c r="AA447" s="1625"/>
      <c r="AD447" s="1983"/>
      <c r="AE447" s="1984"/>
      <c r="AF447" s="1561"/>
      <c r="AG447" s="1561"/>
      <c r="AH447" s="1561"/>
      <c r="AI447" s="1561"/>
      <c r="AJ447" s="1561"/>
      <c r="AK447" s="1561"/>
      <c r="AL447" s="1561"/>
      <c r="AM447" s="1613"/>
    </row>
    <row r="448" spans="4:39" s="8" customFormat="1">
      <c r="D448" s="12"/>
      <c r="E448" s="1594"/>
      <c r="F448" s="1595"/>
      <c r="G448" s="1596"/>
      <c r="H448" s="1595"/>
      <c r="I448" s="1597"/>
      <c r="J448" s="1596"/>
      <c r="K448" s="1596"/>
      <c r="L448" s="1595"/>
      <c r="M448" s="1598"/>
      <c r="N448" s="1598"/>
      <c r="O448" s="1598"/>
      <c r="P448" s="1598"/>
      <c r="Q448" s="1599"/>
      <c r="R448" s="1599"/>
      <c r="S448" s="1599"/>
      <c r="T448" s="1599"/>
      <c r="W448" s="1631"/>
      <c r="X448" s="1625"/>
      <c r="Y448" s="1983"/>
      <c r="Z448" s="1631"/>
      <c r="AA448" s="1625"/>
      <c r="AD448" s="1983"/>
      <c r="AE448" s="1984"/>
      <c r="AF448" s="1561"/>
      <c r="AG448" s="1561"/>
      <c r="AH448" s="1561"/>
      <c r="AI448" s="1561"/>
      <c r="AJ448" s="1561"/>
      <c r="AK448" s="1561"/>
      <c r="AL448" s="1561"/>
      <c r="AM448" s="1613"/>
    </row>
    <row r="449" spans="4:39" s="8" customFormat="1">
      <c r="D449" s="12"/>
      <c r="E449" s="1594"/>
      <c r="F449" s="1595"/>
      <c r="G449" s="1596"/>
      <c r="H449" s="1595"/>
      <c r="I449" s="1597"/>
      <c r="J449" s="1596"/>
      <c r="K449" s="1596"/>
      <c r="L449" s="1595"/>
      <c r="M449" s="1598"/>
      <c r="N449" s="1598"/>
      <c r="O449" s="1598"/>
      <c r="P449" s="1598"/>
      <c r="Q449" s="1599"/>
      <c r="R449" s="1599"/>
      <c r="S449" s="1599"/>
      <c r="T449" s="1599"/>
      <c r="W449" s="1631"/>
      <c r="X449" s="1625"/>
      <c r="Y449" s="1983"/>
      <c r="Z449" s="1631"/>
      <c r="AA449" s="1625"/>
      <c r="AD449" s="1983"/>
      <c r="AE449" s="1984"/>
      <c r="AF449" s="1561"/>
      <c r="AG449" s="1561"/>
      <c r="AH449" s="1561"/>
      <c r="AI449" s="1561"/>
      <c r="AJ449" s="1561"/>
      <c r="AK449" s="1561"/>
      <c r="AL449" s="1561"/>
      <c r="AM449" s="1613"/>
    </row>
    <row r="450" spans="4:39" s="8" customFormat="1">
      <c r="D450" s="12"/>
      <c r="E450" s="1594"/>
      <c r="F450" s="1595"/>
      <c r="G450" s="1596"/>
      <c r="H450" s="1595"/>
      <c r="I450" s="1597"/>
      <c r="J450" s="1596"/>
      <c r="K450" s="1596"/>
      <c r="L450" s="1595"/>
      <c r="M450" s="1598"/>
      <c r="N450" s="1598"/>
      <c r="O450" s="1598"/>
      <c r="P450" s="1598"/>
      <c r="Q450" s="1599"/>
      <c r="R450" s="1599"/>
      <c r="S450" s="1599"/>
      <c r="T450" s="1599"/>
      <c r="W450" s="1631"/>
      <c r="X450" s="1625"/>
      <c r="Y450" s="1983"/>
      <c r="Z450" s="1631"/>
      <c r="AA450" s="1625"/>
      <c r="AD450" s="1983"/>
      <c r="AE450" s="1984"/>
      <c r="AF450" s="1561"/>
      <c r="AG450" s="1561"/>
      <c r="AH450" s="1561"/>
      <c r="AI450" s="1561"/>
      <c r="AJ450" s="1561"/>
      <c r="AK450" s="1561"/>
      <c r="AL450" s="1561"/>
      <c r="AM450" s="1613"/>
    </row>
    <row r="451" spans="4:39" s="8" customFormat="1">
      <c r="D451" s="12"/>
      <c r="E451" s="1594"/>
      <c r="F451" s="1595"/>
      <c r="G451" s="1596"/>
      <c r="H451" s="1595"/>
      <c r="I451" s="1597"/>
      <c r="J451" s="1596"/>
      <c r="K451" s="1596"/>
      <c r="L451" s="1595"/>
      <c r="M451" s="1598"/>
      <c r="N451" s="1598"/>
      <c r="O451" s="1598"/>
      <c r="P451" s="1598"/>
      <c r="Q451" s="1599"/>
      <c r="R451" s="1599"/>
      <c r="S451" s="1599"/>
      <c r="T451" s="1599"/>
      <c r="W451" s="1631"/>
      <c r="X451" s="1625"/>
      <c r="Y451" s="1983"/>
      <c r="Z451" s="1631"/>
      <c r="AA451" s="1625"/>
      <c r="AD451" s="1983"/>
      <c r="AE451" s="1984"/>
      <c r="AF451" s="1561"/>
      <c r="AG451" s="1561"/>
      <c r="AH451" s="1561"/>
      <c r="AI451" s="1561"/>
      <c r="AJ451" s="1561"/>
      <c r="AK451" s="1561"/>
      <c r="AL451" s="1561"/>
      <c r="AM451" s="1613"/>
    </row>
    <row r="452" spans="4:39" s="8" customFormat="1">
      <c r="D452" s="12"/>
      <c r="E452" s="1594"/>
      <c r="F452" s="1595"/>
      <c r="G452" s="1596"/>
      <c r="H452" s="1595"/>
      <c r="I452" s="1597"/>
      <c r="J452" s="1596"/>
      <c r="K452" s="1596"/>
      <c r="L452" s="1595"/>
      <c r="M452" s="1598"/>
      <c r="N452" s="1598"/>
      <c r="O452" s="1598"/>
      <c r="P452" s="1598"/>
      <c r="Q452" s="1599"/>
      <c r="R452" s="1599"/>
      <c r="S452" s="1599"/>
      <c r="T452" s="1599"/>
      <c r="W452" s="1631"/>
      <c r="X452" s="1625"/>
      <c r="Y452" s="1983"/>
      <c r="Z452" s="1631"/>
      <c r="AA452" s="1625"/>
      <c r="AD452" s="1983"/>
      <c r="AE452" s="1984"/>
      <c r="AF452" s="1561"/>
      <c r="AG452" s="1561"/>
      <c r="AH452" s="1561"/>
      <c r="AI452" s="1561"/>
      <c r="AJ452" s="1561"/>
      <c r="AK452" s="1561"/>
      <c r="AL452" s="1561"/>
      <c r="AM452" s="1613"/>
    </row>
    <row r="453" spans="4:39" s="8" customFormat="1">
      <c r="D453" s="12"/>
      <c r="E453" s="1594"/>
      <c r="F453" s="1595"/>
      <c r="G453" s="1596"/>
      <c r="H453" s="1595"/>
      <c r="I453" s="1597"/>
      <c r="J453" s="1596"/>
      <c r="K453" s="1596"/>
      <c r="L453" s="1595"/>
      <c r="M453" s="1598"/>
      <c r="N453" s="1598"/>
      <c r="O453" s="1598"/>
      <c r="P453" s="1598"/>
      <c r="Q453" s="1599"/>
      <c r="R453" s="1599"/>
      <c r="S453" s="1599"/>
      <c r="T453" s="1599"/>
      <c r="W453" s="1631"/>
      <c r="X453" s="1625"/>
      <c r="Y453" s="1983"/>
      <c r="Z453" s="1631"/>
      <c r="AA453" s="1625"/>
      <c r="AD453" s="1983"/>
      <c r="AE453" s="1984"/>
      <c r="AF453" s="1561"/>
      <c r="AG453" s="1561"/>
      <c r="AH453" s="1561"/>
      <c r="AI453" s="1561"/>
      <c r="AJ453" s="1561"/>
      <c r="AK453" s="1561"/>
      <c r="AL453" s="1561"/>
      <c r="AM453" s="1613"/>
    </row>
    <row r="454" spans="4:39" s="8" customFormat="1">
      <c r="D454" s="12"/>
      <c r="E454" s="1594"/>
      <c r="F454" s="1595"/>
      <c r="G454" s="1596"/>
      <c r="H454" s="1595"/>
      <c r="I454" s="1597"/>
      <c r="J454" s="1596"/>
      <c r="K454" s="1596"/>
      <c r="L454" s="1595"/>
      <c r="M454" s="1598"/>
      <c r="N454" s="1598"/>
      <c r="O454" s="1598"/>
      <c r="P454" s="1598"/>
      <c r="Q454" s="1599"/>
      <c r="R454" s="1599"/>
      <c r="S454" s="1599"/>
      <c r="T454" s="1599"/>
      <c r="W454" s="1631"/>
      <c r="X454" s="1625"/>
      <c r="Y454" s="1983"/>
      <c r="Z454" s="1631"/>
      <c r="AA454" s="1625"/>
      <c r="AD454" s="1983"/>
      <c r="AE454" s="1984"/>
      <c r="AF454" s="1561"/>
      <c r="AG454" s="1561"/>
      <c r="AH454" s="1561"/>
      <c r="AI454" s="1561"/>
      <c r="AJ454" s="1561"/>
      <c r="AK454" s="1561"/>
      <c r="AL454" s="1561"/>
      <c r="AM454" s="1613"/>
    </row>
    <row r="455" spans="4:39" s="8" customFormat="1">
      <c r="D455" s="12"/>
      <c r="E455" s="1594"/>
      <c r="F455" s="1595"/>
      <c r="G455" s="1596"/>
      <c r="H455" s="1595"/>
      <c r="I455" s="1597"/>
      <c r="J455" s="1596"/>
      <c r="K455" s="1596"/>
      <c r="L455" s="1595"/>
      <c r="M455" s="1598"/>
      <c r="N455" s="1598"/>
      <c r="O455" s="1598"/>
      <c r="P455" s="1598"/>
      <c r="Q455" s="1599"/>
      <c r="R455" s="1599"/>
      <c r="S455" s="1599"/>
      <c r="T455" s="1599"/>
      <c r="W455" s="1631"/>
      <c r="X455" s="1625"/>
      <c r="Y455" s="1983"/>
      <c r="Z455" s="1631"/>
      <c r="AA455" s="1625"/>
      <c r="AD455" s="1983"/>
      <c r="AE455" s="1984"/>
      <c r="AF455" s="1561"/>
      <c r="AG455" s="1561"/>
      <c r="AH455" s="1561"/>
      <c r="AI455" s="1561"/>
      <c r="AJ455" s="1561"/>
      <c r="AK455" s="1561"/>
      <c r="AL455" s="1561"/>
      <c r="AM455" s="1613"/>
    </row>
    <row r="456" spans="4:39" s="8" customFormat="1">
      <c r="D456" s="12"/>
      <c r="E456" s="1594"/>
      <c r="F456" s="1595"/>
      <c r="G456" s="1596"/>
      <c r="H456" s="1595"/>
      <c r="I456" s="1597"/>
      <c r="J456" s="1596"/>
      <c r="K456" s="1596"/>
      <c r="L456" s="1595"/>
      <c r="M456" s="1598"/>
      <c r="N456" s="1598"/>
      <c r="O456" s="1598"/>
      <c r="P456" s="1598"/>
      <c r="Q456" s="1599"/>
      <c r="R456" s="1599"/>
      <c r="S456" s="1599"/>
      <c r="T456" s="1599"/>
      <c r="W456" s="1631"/>
      <c r="X456" s="1625"/>
      <c r="Y456" s="1983"/>
      <c r="Z456" s="1631"/>
      <c r="AA456" s="1625"/>
      <c r="AD456" s="1983"/>
      <c r="AE456" s="1984"/>
      <c r="AF456" s="1561"/>
      <c r="AG456" s="1561"/>
      <c r="AH456" s="1561"/>
      <c r="AI456" s="1561"/>
      <c r="AJ456" s="1561"/>
      <c r="AK456" s="1561"/>
      <c r="AL456" s="1561"/>
      <c r="AM456" s="1613"/>
    </row>
    <row r="457" spans="4:39" s="8" customFormat="1">
      <c r="D457" s="12"/>
      <c r="E457" s="1594"/>
      <c r="F457" s="1595"/>
      <c r="G457" s="1596"/>
      <c r="H457" s="1595"/>
      <c r="I457" s="1597"/>
      <c r="J457" s="1596"/>
      <c r="K457" s="1596"/>
      <c r="L457" s="1595"/>
      <c r="M457" s="1598"/>
      <c r="N457" s="1598"/>
      <c r="O457" s="1598"/>
      <c r="P457" s="1598"/>
      <c r="Q457" s="1599"/>
      <c r="R457" s="1599"/>
      <c r="S457" s="1599"/>
      <c r="T457" s="1599"/>
      <c r="W457" s="1631"/>
      <c r="X457" s="1625"/>
      <c r="Y457" s="1983"/>
      <c r="Z457" s="1631"/>
      <c r="AA457" s="1625"/>
      <c r="AD457" s="1983"/>
      <c r="AE457" s="1984"/>
      <c r="AF457" s="1561"/>
      <c r="AG457" s="1561"/>
      <c r="AH457" s="1561"/>
      <c r="AI457" s="1561"/>
      <c r="AJ457" s="1561"/>
      <c r="AK457" s="1561"/>
      <c r="AL457" s="1561"/>
      <c r="AM457" s="1613"/>
    </row>
    <row r="458" spans="4:39" s="8" customFormat="1">
      <c r="D458" s="12"/>
      <c r="E458" s="1594"/>
      <c r="F458" s="1595"/>
      <c r="G458" s="1596"/>
      <c r="H458" s="1595"/>
      <c r="I458" s="1597"/>
      <c r="J458" s="1596"/>
      <c r="K458" s="1596"/>
      <c r="L458" s="1595"/>
      <c r="M458" s="1598"/>
      <c r="N458" s="1598"/>
      <c r="O458" s="1598"/>
      <c r="P458" s="1598"/>
      <c r="Q458" s="1599"/>
      <c r="R458" s="1599"/>
      <c r="S458" s="1599"/>
      <c r="T458" s="1599"/>
      <c r="W458" s="1631"/>
      <c r="X458" s="1625"/>
      <c r="Y458" s="1983"/>
      <c r="Z458" s="1631"/>
      <c r="AA458" s="1625"/>
      <c r="AD458" s="1983"/>
      <c r="AE458" s="1984"/>
      <c r="AF458" s="1561"/>
      <c r="AG458" s="1561"/>
      <c r="AH458" s="1561"/>
      <c r="AI458" s="1561"/>
      <c r="AJ458" s="1561"/>
      <c r="AK458" s="1561"/>
      <c r="AL458" s="1561"/>
      <c r="AM458" s="1613"/>
    </row>
    <row r="459" spans="4:39" s="8" customFormat="1">
      <c r="D459" s="12"/>
      <c r="E459" s="1594"/>
      <c r="F459" s="1595"/>
      <c r="G459" s="1596"/>
      <c r="H459" s="1595"/>
      <c r="I459" s="1597"/>
      <c r="J459" s="1596"/>
      <c r="K459" s="1596"/>
      <c r="L459" s="1595"/>
      <c r="M459" s="1598"/>
      <c r="N459" s="1598"/>
      <c r="O459" s="1598"/>
      <c r="P459" s="1598"/>
      <c r="Q459" s="1599"/>
      <c r="R459" s="1599"/>
      <c r="S459" s="1599"/>
      <c r="T459" s="1599"/>
      <c r="W459" s="1631"/>
      <c r="X459" s="1625"/>
      <c r="Y459" s="1983"/>
      <c r="Z459" s="1631"/>
      <c r="AA459" s="1625"/>
      <c r="AD459" s="1983"/>
      <c r="AE459" s="1984"/>
      <c r="AF459" s="1561"/>
      <c r="AG459" s="1561"/>
      <c r="AH459" s="1561"/>
      <c r="AI459" s="1561"/>
      <c r="AJ459" s="1561"/>
      <c r="AK459" s="1561"/>
      <c r="AL459" s="1561"/>
      <c r="AM459" s="1613"/>
    </row>
    <row r="460" spans="4:39" s="8" customFormat="1">
      <c r="D460" s="12"/>
      <c r="E460" s="1594"/>
      <c r="F460" s="1595"/>
      <c r="G460" s="1596"/>
      <c r="H460" s="1595"/>
      <c r="I460" s="1597"/>
      <c r="J460" s="1596"/>
      <c r="K460" s="1596"/>
      <c r="L460" s="1595"/>
      <c r="M460" s="1598"/>
      <c r="N460" s="1598"/>
      <c r="O460" s="1598"/>
      <c r="P460" s="1598"/>
      <c r="Q460" s="1599"/>
      <c r="R460" s="1599"/>
      <c r="S460" s="1599"/>
      <c r="T460" s="1599"/>
      <c r="W460" s="1631"/>
      <c r="X460" s="1625"/>
      <c r="Y460" s="1983"/>
      <c r="Z460" s="1631"/>
      <c r="AA460" s="1625"/>
      <c r="AD460" s="1983"/>
      <c r="AE460" s="1984"/>
      <c r="AF460" s="1561"/>
      <c r="AG460" s="1561"/>
      <c r="AH460" s="1561"/>
      <c r="AI460" s="1561"/>
      <c r="AJ460" s="1561"/>
      <c r="AK460" s="1561"/>
      <c r="AL460" s="1561"/>
      <c r="AM460" s="1613"/>
    </row>
    <row r="461" spans="4:39" s="8" customFormat="1">
      <c r="D461" s="12"/>
      <c r="E461" s="1594"/>
      <c r="F461" s="1595"/>
      <c r="G461" s="1596"/>
      <c r="H461" s="1595"/>
      <c r="I461" s="1597"/>
      <c r="J461" s="1596"/>
      <c r="K461" s="1596"/>
      <c r="L461" s="1595"/>
      <c r="M461" s="1598"/>
      <c r="N461" s="1598"/>
      <c r="O461" s="1598"/>
      <c r="P461" s="1598"/>
      <c r="Q461" s="1599"/>
      <c r="R461" s="1599"/>
      <c r="S461" s="1599"/>
      <c r="T461" s="1599"/>
      <c r="W461" s="1631"/>
      <c r="X461" s="1625"/>
      <c r="Y461" s="1983"/>
      <c r="Z461" s="1631"/>
      <c r="AA461" s="1625"/>
      <c r="AD461" s="1983"/>
      <c r="AE461" s="1984"/>
      <c r="AF461" s="1561"/>
      <c r="AG461" s="1561"/>
      <c r="AH461" s="1561"/>
      <c r="AI461" s="1561"/>
      <c r="AJ461" s="1561"/>
      <c r="AK461" s="1561"/>
      <c r="AL461" s="1561"/>
      <c r="AM461" s="1613"/>
    </row>
    <row r="462" spans="4:39" s="8" customFormat="1">
      <c r="D462" s="12"/>
      <c r="E462" s="1594"/>
      <c r="F462" s="1595"/>
      <c r="G462" s="1596"/>
      <c r="H462" s="1595"/>
      <c r="I462" s="1597"/>
      <c r="J462" s="1596"/>
      <c r="K462" s="1596"/>
      <c r="L462" s="1595"/>
      <c r="M462" s="1598"/>
      <c r="N462" s="1598"/>
      <c r="O462" s="1598"/>
      <c r="P462" s="1598"/>
      <c r="Q462" s="1599"/>
      <c r="R462" s="1599"/>
      <c r="S462" s="1599"/>
      <c r="T462" s="1599"/>
      <c r="W462" s="1631"/>
      <c r="X462" s="1625"/>
      <c r="Y462" s="1983"/>
      <c r="Z462" s="1631"/>
      <c r="AA462" s="1625"/>
      <c r="AD462" s="1983"/>
      <c r="AE462" s="1984"/>
      <c r="AF462" s="1561"/>
      <c r="AG462" s="1561"/>
      <c r="AH462" s="1561"/>
      <c r="AI462" s="1561"/>
      <c r="AJ462" s="1561"/>
      <c r="AK462" s="1561"/>
      <c r="AL462" s="1561"/>
      <c r="AM462" s="1613"/>
    </row>
    <row r="463" spans="4:39" s="8" customFormat="1">
      <c r="D463" s="12"/>
      <c r="E463" s="1594"/>
      <c r="F463" s="1595"/>
      <c r="G463" s="1596"/>
      <c r="H463" s="1595"/>
      <c r="I463" s="1597"/>
      <c r="J463" s="1596"/>
      <c r="K463" s="1596"/>
      <c r="L463" s="1595"/>
      <c r="M463" s="1598"/>
      <c r="N463" s="1598"/>
      <c r="O463" s="1598"/>
      <c r="P463" s="1598"/>
      <c r="Q463" s="1599"/>
      <c r="R463" s="1599"/>
      <c r="S463" s="1599"/>
      <c r="T463" s="1599"/>
      <c r="W463" s="1631"/>
      <c r="X463" s="1625"/>
      <c r="Y463" s="1983"/>
      <c r="Z463" s="1631"/>
      <c r="AA463" s="1625"/>
      <c r="AD463" s="1983"/>
      <c r="AE463" s="1984"/>
      <c r="AF463" s="1561"/>
      <c r="AG463" s="1561"/>
      <c r="AH463" s="1561"/>
      <c r="AI463" s="1561"/>
      <c r="AJ463" s="1561"/>
      <c r="AK463" s="1561"/>
      <c r="AL463" s="1561"/>
      <c r="AM463" s="1613"/>
    </row>
    <row r="464" spans="4:39" s="8" customFormat="1">
      <c r="D464" s="12"/>
      <c r="E464" s="1594"/>
      <c r="F464" s="1595"/>
      <c r="G464" s="1596"/>
      <c r="H464" s="1595"/>
      <c r="I464" s="1597"/>
      <c r="J464" s="1596"/>
      <c r="K464" s="1596"/>
      <c r="L464" s="1595"/>
      <c r="M464" s="1598"/>
      <c r="N464" s="1598"/>
      <c r="O464" s="1598"/>
      <c r="P464" s="1598"/>
      <c r="Q464" s="1599"/>
      <c r="R464" s="1599"/>
      <c r="S464" s="1599"/>
      <c r="T464" s="1599"/>
      <c r="W464" s="1631"/>
      <c r="X464" s="1625"/>
      <c r="Y464" s="1983"/>
      <c r="Z464" s="1631"/>
      <c r="AA464" s="1625"/>
      <c r="AD464" s="1983"/>
      <c r="AE464" s="1984"/>
      <c r="AF464" s="1561"/>
      <c r="AG464" s="1561"/>
      <c r="AH464" s="1561"/>
      <c r="AI464" s="1561"/>
      <c r="AJ464" s="1561"/>
      <c r="AK464" s="1561"/>
      <c r="AL464" s="1561"/>
      <c r="AM464" s="1613"/>
    </row>
    <row r="465" spans="4:39" s="8" customFormat="1">
      <c r="D465" s="12"/>
      <c r="E465" s="1594"/>
      <c r="F465" s="1595"/>
      <c r="G465" s="1596"/>
      <c r="H465" s="1595"/>
      <c r="I465" s="1597"/>
      <c r="J465" s="1596"/>
      <c r="K465" s="1596"/>
      <c r="L465" s="1595"/>
      <c r="M465" s="1598"/>
      <c r="N465" s="1598"/>
      <c r="O465" s="1598"/>
      <c r="P465" s="1598"/>
      <c r="Q465" s="1599"/>
      <c r="R465" s="1599"/>
      <c r="S465" s="1599"/>
      <c r="T465" s="1599"/>
      <c r="W465" s="1631"/>
      <c r="X465" s="1625"/>
      <c r="Y465" s="1983"/>
      <c r="Z465" s="1631"/>
      <c r="AA465" s="1625"/>
      <c r="AD465" s="1983"/>
      <c r="AE465" s="1984"/>
      <c r="AF465" s="1561"/>
      <c r="AG465" s="1561"/>
      <c r="AH465" s="1561"/>
      <c r="AI465" s="1561"/>
      <c r="AJ465" s="1561"/>
      <c r="AK465" s="1561"/>
      <c r="AL465" s="1561"/>
      <c r="AM465" s="1613"/>
    </row>
    <row r="466" spans="4:39" s="8" customFormat="1">
      <c r="D466" s="12"/>
      <c r="E466" s="1594"/>
      <c r="F466" s="1595"/>
      <c r="G466" s="1596"/>
      <c r="H466" s="1595"/>
      <c r="I466" s="1597"/>
      <c r="J466" s="1596"/>
      <c r="K466" s="1596"/>
      <c r="L466" s="1595"/>
      <c r="M466" s="1598"/>
      <c r="N466" s="1598"/>
      <c r="O466" s="1598"/>
      <c r="P466" s="1598"/>
      <c r="Q466" s="1599"/>
      <c r="R466" s="1599"/>
      <c r="S466" s="1599"/>
      <c r="T466" s="1599"/>
      <c r="W466" s="1631"/>
      <c r="X466" s="1625"/>
      <c r="Y466" s="1983"/>
      <c r="Z466" s="1631"/>
      <c r="AA466" s="1625"/>
      <c r="AD466" s="1983"/>
      <c r="AE466" s="1984"/>
      <c r="AF466" s="1561"/>
      <c r="AG466" s="1561"/>
      <c r="AH466" s="1561"/>
      <c r="AI466" s="1561"/>
      <c r="AJ466" s="1561"/>
      <c r="AK466" s="1561"/>
      <c r="AL466" s="1561"/>
      <c r="AM466" s="1613"/>
    </row>
    <row r="467" spans="4:39" s="8" customFormat="1">
      <c r="D467" s="12"/>
      <c r="E467" s="1594"/>
      <c r="F467" s="1595"/>
      <c r="G467" s="1596"/>
      <c r="H467" s="1595"/>
      <c r="I467" s="1597"/>
      <c r="J467" s="1596"/>
      <c r="K467" s="1596"/>
      <c r="L467" s="1595"/>
      <c r="M467" s="1598"/>
      <c r="N467" s="1598"/>
      <c r="O467" s="1598"/>
      <c r="P467" s="1598"/>
      <c r="Q467" s="1599"/>
      <c r="R467" s="1599"/>
      <c r="S467" s="1599"/>
      <c r="T467" s="1599"/>
      <c r="W467" s="1631"/>
      <c r="X467" s="1625"/>
      <c r="Y467" s="1983"/>
      <c r="Z467" s="1631"/>
      <c r="AA467" s="1625"/>
      <c r="AD467" s="1983"/>
      <c r="AE467" s="1984"/>
      <c r="AF467" s="1561"/>
      <c r="AG467" s="1561"/>
      <c r="AH467" s="1561"/>
      <c r="AI467" s="1561"/>
      <c r="AJ467" s="1561"/>
      <c r="AK467" s="1561"/>
      <c r="AL467" s="1561"/>
      <c r="AM467" s="1613"/>
    </row>
    <row r="468" spans="4:39" s="8" customFormat="1">
      <c r="D468" s="12"/>
      <c r="E468" s="1594"/>
      <c r="F468" s="1595"/>
      <c r="G468" s="1596"/>
      <c r="H468" s="1595"/>
      <c r="I468" s="1597"/>
      <c r="J468" s="1596"/>
      <c r="K468" s="1596"/>
      <c r="L468" s="1595"/>
      <c r="M468" s="1598"/>
      <c r="N468" s="1598"/>
      <c r="O468" s="1598"/>
      <c r="P468" s="1598"/>
      <c r="Q468" s="1599"/>
      <c r="R468" s="1599"/>
      <c r="S468" s="1599"/>
      <c r="T468" s="1599"/>
      <c r="W468" s="1631"/>
      <c r="X468" s="1625"/>
      <c r="Y468" s="1983"/>
      <c r="Z468" s="1631"/>
      <c r="AA468" s="1625"/>
      <c r="AD468" s="1983"/>
      <c r="AE468" s="1984"/>
      <c r="AF468" s="1561"/>
      <c r="AG468" s="1561"/>
      <c r="AH468" s="1561"/>
      <c r="AI468" s="1561"/>
      <c r="AJ468" s="1561"/>
      <c r="AK468" s="1561"/>
      <c r="AL468" s="1561"/>
      <c r="AM468" s="1613"/>
    </row>
    <row r="469" spans="4:39" s="8" customFormat="1">
      <c r="D469" s="12"/>
      <c r="E469" s="1594"/>
      <c r="F469" s="1595"/>
      <c r="G469" s="1596"/>
      <c r="H469" s="1595"/>
      <c r="I469" s="1597"/>
      <c r="J469" s="1596"/>
      <c r="K469" s="1596"/>
      <c r="L469" s="1595"/>
      <c r="M469" s="1598"/>
      <c r="N469" s="1598"/>
      <c r="O469" s="1598"/>
      <c r="P469" s="1598"/>
      <c r="Q469" s="1599"/>
      <c r="R469" s="1599"/>
      <c r="S469" s="1599"/>
      <c r="T469" s="1599"/>
      <c r="W469" s="1631"/>
      <c r="X469" s="1625"/>
      <c r="Y469" s="1983"/>
      <c r="Z469" s="1631"/>
      <c r="AA469" s="1625"/>
      <c r="AD469" s="1983"/>
      <c r="AE469" s="1984"/>
      <c r="AF469" s="1561"/>
      <c r="AG469" s="1561"/>
      <c r="AH469" s="1561"/>
      <c r="AI469" s="1561"/>
      <c r="AJ469" s="1561"/>
      <c r="AK469" s="1561"/>
      <c r="AL469" s="1561"/>
      <c r="AM469" s="1613"/>
    </row>
    <row r="470" spans="4:39" s="8" customFormat="1">
      <c r="D470" s="12"/>
      <c r="E470" s="1594"/>
      <c r="F470" s="1595"/>
      <c r="G470" s="1596"/>
      <c r="H470" s="1595"/>
      <c r="I470" s="1597"/>
      <c r="J470" s="1596"/>
      <c r="K470" s="1596"/>
      <c r="L470" s="1595"/>
      <c r="M470" s="1598"/>
      <c r="N470" s="1598"/>
      <c r="O470" s="1598"/>
      <c r="P470" s="1598"/>
      <c r="Q470" s="1599"/>
      <c r="R470" s="1599"/>
      <c r="S470" s="1599"/>
      <c r="T470" s="1599"/>
      <c r="W470" s="1631"/>
      <c r="X470" s="1625"/>
      <c r="Y470" s="1983"/>
      <c r="Z470" s="1631"/>
      <c r="AA470" s="1625"/>
      <c r="AD470" s="1983"/>
      <c r="AE470" s="1984"/>
      <c r="AF470" s="1561"/>
      <c r="AG470" s="1561"/>
      <c r="AH470" s="1561"/>
      <c r="AI470" s="1561"/>
      <c r="AJ470" s="1561"/>
      <c r="AK470" s="1561"/>
      <c r="AL470" s="1561"/>
      <c r="AM470" s="1613"/>
    </row>
    <row r="471" spans="4:39" s="8" customFormat="1">
      <c r="D471" s="12"/>
      <c r="E471" s="1594"/>
      <c r="F471" s="1595"/>
      <c r="G471" s="1596"/>
      <c r="H471" s="1595"/>
      <c r="I471" s="1597"/>
      <c r="J471" s="1596"/>
      <c r="K471" s="1596"/>
      <c r="L471" s="1595"/>
      <c r="M471" s="1598"/>
      <c r="N471" s="1598"/>
      <c r="O471" s="1598"/>
      <c r="P471" s="1598"/>
      <c r="Q471" s="1599"/>
      <c r="R471" s="1599"/>
      <c r="S471" s="1599"/>
      <c r="T471" s="1599"/>
      <c r="W471" s="1631"/>
      <c r="X471" s="1625"/>
      <c r="Y471" s="1983"/>
      <c r="Z471" s="1631"/>
      <c r="AA471" s="1625"/>
      <c r="AD471" s="1983"/>
      <c r="AE471" s="1984"/>
      <c r="AF471" s="1561"/>
      <c r="AG471" s="1561"/>
      <c r="AH471" s="1561"/>
      <c r="AI471" s="1561"/>
      <c r="AJ471" s="1561"/>
      <c r="AK471" s="1561"/>
      <c r="AL471" s="1561"/>
      <c r="AM471" s="1613"/>
    </row>
    <row r="472" spans="4:39" s="8" customFormat="1">
      <c r="D472" s="12"/>
      <c r="E472" s="1594"/>
      <c r="F472" s="1595"/>
      <c r="G472" s="1596"/>
      <c r="H472" s="1595"/>
      <c r="I472" s="1597"/>
      <c r="J472" s="1596"/>
      <c r="K472" s="1596"/>
      <c r="L472" s="1595"/>
      <c r="M472" s="1598"/>
      <c r="N472" s="1598"/>
      <c r="O472" s="1598"/>
      <c r="P472" s="1598"/>
      <c r="Q472" s="1599"/>
      <c r="R472" s="1599"/>
      <c r="S472" s="1599"/>
      <c r="T472" s="1599"/>
      <c r="W472" s="1631"/>
      <c r="X472" s="1625"/>
      <c r="Y472" s="1983"/>
      <c r="Z472" s="1631"/>
      <c r="AA472" s="1625"/>
      <c r="AD472" s="1983"/>
      <c r="AE472" s="1984"/>
      <c r="AF472" s="1561"/>
      <c r="AG472" s="1561"/>
      <c r="AH472" s="1561"/>
      <c r="AI472" s="1561"/>
      <c r="AJ472" s="1561"/>
      <c r="AK472" s="1561"/>
      <c r="AL472" s="1561"/>
      <c r="AM472" s="1613"/>
    </row>
    <row r="473" spans="4:39" s="8" customFormat="1">
      <c r="D473" s="12"/>
      <c r="E473" s="1594"/>
      <c r="F473" s="1595"/>
      <c r="G473" s="1596"/>
      <c r="H473" s="1595"/>
      <c r="I473" s="1597"/>
      <c r="J473" s="1596"/>
      <c r="K473" s="1596"/>
      <c r="L473" s="1595"/>
      <c r="M473" s="1598"/>
      <c r="N473" s="1598"/>
      <c r="O473" s="1598"/>
      <c r="P473" s="1598"/>
      <c r="Q473" s="1599"/>
      <c r="R473" s="1599"/>
      <c r="S473" s="1599"/>
      <c r="T473" s="1599"/>
      <c r="W473" s="1631"/>
      <c r="X473" s="1625"/>
      <c r="Y473" s="1983"/>
      <c r="Z473" s="1631"/>
      <c r="AA473" s="1625"/>
      <c r="AD473" s="1983"/>
      <c r="AE473" s="1984"/>
      <c r="AF473" s="1561"/>
      <c r="AG473" s="1561"/>
      <c r="AH473" s="1561"/>
      <c r="AI473" s="1561"/>
      <c r="AJ473" s="1561"/>
      <c r="AK473" s="1561"/>
      <c r="AL473" s="1561"/>
      <c r="AM473" s="1613"/>
    </row>
    <row r="474" spans="4:39" s="8" customFormat="1">
      <c r="D474" s="12"/>
      <c r="E474" s="1594"/>
      <c r="F474" s="1595"/>
      <c r="G474" s="1596"/>
      <c r="H474" s="1595"/>
      <c r="I474" s="1597"/>
      <c r="J474" s="1596"/>
      <c r="K474" s="1596"/>
      <c r="L474" s="1595"/>
      <c r="M474" s="1598"/>
      <c r="N474" s="1598"/>
      <c r="O474" s="1598"/>
      <c r="P474" s="1598"/>
      <c r="Q474" s="1599"/>
      <c r="R474" s="1599"/>
      <c r="S474" s="1599"/>
      <c r="T474" s="1599"/>
      <c r="W474" s="1631"/>
      <c r="X474" s="1625"/>
      <c r="Y474" s="1983"/>
      <c r="Z474" s="1631"/>
      <c r="AA474" s="1625"/>
      <c r="AD474" s="1983"/>
      <c r="AE474" s="1984"/>
      <c r="AF474" s="1561"/>
      <c r="AG474" s="1561"/>
      <c r="AH474" s="1561"/>
      <c r="AI474" s="1561"/>
      <c r="AJ474" s="1561"/>
      <c r="AK474" s="1561"/>
      <c r="AL474" s="1561"/>
      <c r="AM474" s="1613"/>
    </row>
    <row r="475" spans="4:39" s="8" customFormat="1">
      <c r="D475" s="12"/>
      <c r="E475" s="1594"/>
      <c r="F475" s="1595"/>
      <c r="G475" s="1596"/>
      <c r="H475" s="1595"/>
      <c r="I475" s="1597"/>
      <c r="J475" s="1596"/>
      <c r="K475" s="1596"/>
      <c r="L475" s="1595"/>
      <c r="M475" s="1598"/>
      <c r="N475" s="1598"/>
      <c r="O475" s="1598"/>
      <c r="P475" s="1598"/>
      <c r="Q475" s="1599"/>
      <c r="R475" s="1599"/>
      <c r="S475" s="1599"/>
      <c r="T475" s="1599"/>
      <c r="W475" s="1631"/>
      <c r="X475" s="1625"/>
      <c r="Y475" s="1983"/>
      <c r="Z475" s="1631"/>
      <c r="AA475" s="1625"/>
      <c r="AD475" s="1983"/>
      <c r="AE475" s="1984"/>
      <c r="AF475" s="1561"/>
      <c r="AG475" s="1561"/>
      <c r="AH475" s="1561"/>
      <c r="AI475" s="1561"/>
      <c r="AJ475" s="1561"/>
      <c r="AK475" s="1561"/>
      <c r="AL475" s="1561"/>
      <c r="AM475" s="1613"/>
    </row>
    <row r="476" spans="4:39" s="8" customFormat="1">
      <c r="D476" s="12"/>
      <c r="E476" s="1594"/>
      <c r="F476" s="1595"/>
      <c r="G476" s="1596"/>
      <c r="H476" s="1595"/>
      <c r="I476" s="1597"/>
      <c r="J476" s="1596"/>
      <c r="K476" s="1596"/>
      <c r="L476" s="1595"/>
      <c r="M476" s="1598"/>
      <c r="N476" s="1598"/>
      <c r="O476" s="1598"/>
      <c r="P476" s="1598"/>
      <c r="Q476" s="1599"/>
      <c r="R476" s="1599"/>
      <c r="S476" s="1599"/>
      <c r="T476" s="1599"/>
      <c r="W476" s="1631"/>
      <c r="X476" s="1625"/>
      <c r="Y476" s="1983"/>
      <c r="Z476" s="1631"/>
      <c r="AA476" s="1625"/>
      <c r="AD476" s="1983"/>
      <c r="AE476" s="1984"/>
      <c r="AF476" s="1561"/>
      <c r="AG476" s="1561"/>
      <c r="AH476" s="1561"/>
      <c r="AI476" s="1561"/>
      <c r="AJ476" s="1561"/>
      <c r="AK476" s="1561"/>
      <c r="AL476" s="1561"/>
      <c r="AM476" s="1613"/>
    </row>
    <row r="477" spans="4:39" s="8" customFormat="1">
      <c r="D477" s="12"/>
      <c r="E477" s="1594"/>
      <c r="F477" s="1595"/>
      <c r="G477" s="1596"/>
      <c r="H477" s="1595"/>
      <c r="I477" s="1597"/>
      <c r="J477" s="1596"/>
      <c r="K477" s="1596"/>
      <c r="L477" s="1595"/>
      <c r="M477" s="1598"/>
      <c r="N477" s="1598"/>
      <c r="O477" s="1598"/>
      <c r="P477" s="1598"/>
      <c r="Q477" s="1599"/>
      <c r="R477" s="1599"/>
      <c r="S477" s="1599"/>
      <c r="T477" s="1599"/>
      <c r="W477" s="1631"/>
      <c r="X477" s="1625"/>
      <c r="Y477" s="1983"/>
      <c r="Z477" s="1631"/>
      <c r="AA477" s="1625"/>
      <c r="AD477" s="1983"/>
      <c r="AE477" s="1984"/>
      <c r="AF477" s="1561"/>
      <c r="AG477" s="1561"/>
      <c r="AH477" s="1561"/>
      <c r="AI477" s="1561"/>
      <c r="AJ477" s="1561"/>
      <c r="AK477" s="1561"/>
      <c r="AL477" s="1561"/>
      <c r="AM477" s="1613"/>
    </row>
    <row r="478" spans="4:39" s="8" customFormat="1">
      <c r="D478" s="12"/>
      <c r="E478" s="1594"/>
      <c r="F478" s="1595"/>
      <c r="G478" s="1596"/>
      <c r="H478" s="1595"/>
      <c r="I478" s="1597"/>
      <c r="J478" s="1596"/>
      <c r="K478" s="1596"/>
      <c r="L478" s="1595"/>
      <c r="M478" s="1598"/>
      <c r="N478" s="1598"/>
      <c r="O478" s="1598"/>
      <c r="P478" s="1598"/>
      <c r="Q478" s="1599"/>
      <c r="R478" s="1599"/>
      <c r="S478" s="1599"/>
      <c r="T478" s="1599"/>
      <c r="W478" s="1631"/>
      <c r="X478" s="1625"/>
      <c r="Y478" s="1983"/>
      <c r="Z478" s="1631"/>
      <c r="AA478" s="1625"/>
      <c r="AD478" s="1983"/>
      <c r="AE478" s="1984"/>
      <c r="AF478" s="1561"/>
      <c r="AG478" s="1561"/>
      <c r="AH478" s="1561"/>
      <c r="AI478" s="1561"/>
      <c r="AJ478" s="1561"/>
      <c r="AK478" s="1561"/>
      <c r="AL478" s="1561"/>
      <c r="AM478" s="1613"/>
    </row>
    <row r="479" spans="4:39" s="8" customFormat="1">
      <c r="D479" s="12"/>
      <c r="E479" s="1594"/>
      <c r="F479" s="1595"/>
      <c r="G479" s="1596"/>
      <c r="H479" s="1595"/>
      <c r="I479" s="1597"/>
      <c r="J479" s="1596"/>
      <c r="K479" s="1596"/>
      <c r="L479" s="1595"/>
      <c r="M479" s="1598"/>
      <c r="N479" s="1598"/>
      <c r="O479" s="1598"/>
      <c r="P479" s="1598"/>
      <c r="Q479" s="1599"/>
      <c r="R479" s="1599"/>
      <c r="S479" s="1599"/>
      <c r="T479" s="1599"/>
      <c r="W479" s="1631"/>
      <c r="X479" s="1625"/>
      <c r="Y479" s="1983"/>
      <c r="Z479" s="1631"/>
      <c r="AA479" s="1625"/>
      <c r="AD479" s="1983"/>
      <c r="AE479" s="1984"/>
      <c r="AF479" s="1561"/>
      <c r="AG479" s="1561"/>
      <c r="AH479" s="1561"/>
      <c r="AI479" s="1561"/>
      <c r="AJ479" s="1561"/>
      <c r="AK479" s="1561"/>
      <c r="AL479" s="1561"/>
      <c r="AM479" s="1613"/>
    </row>
    <row r="480" spans="4:39" s="8" customFormat="1">
      <c r="D480" s="12"/>
      <c r="E480" s="1594"/>
      <c r="F480" s="1595"/>
      <c r="G480" s="1596"/>
      <c r="H480" s="1595"/>
      <c r="I480" s="1597"/>
      <c r="J480" s="1596"/>
      <c r="K480" s="1596"/>
      <c r="L480" s="1595"/>
      <c r="M480" s="1598"/>
      <c r="N480" s="1598"/>
      <c r="O480" s="1598"/>
      <c r="P480" s="1598"/>
      <c r="Q480" s="1599"/>
      <c r="R480" s="1599"/>
      <c r="S480" s="1599"/>
      <c r="T480" s="1599"/>
      <c r="W480" s="1631"/>
      <c r="X480" s="1625"/>
      <c r="Y480" s="1983"/>
      <c r="Z480" s="1631"/>
      <c r="AA480" s="1625"/>
      <c r="AD480" s="1983"/>
      <c r="AE480" s="1984"/>
      <c r="AF480" s="1561"/>
      <c r="AG480" s="1561"/>
      <c r="AH480" s="1561"/>
      <c r="AI480" s="1561"/>
      <c r="AJ480" s="1561"/>
      <c r="AK480" s="1561"/>
      <c r="AL480" s="1561"/>
      <c r="AM480" s="1613"/>
    </row>
    <row r="481" spans="4:39" s="8" customFormat="1">
      <c r="D481" s="12"/>
      <c r="E481" s="1594"/>
      <c r="F481" s="1595"/>
      <c r="G481" s="1596"/>
      <c r="H481" s="1595"/>
      <c r="I481" s="1597"/>
      <c r="J481" s="1596"/>
      <c r="K481" s="1596"/>
      <c r="L481" s="1595"/>
      <c r="M481" s="1598"/>
      <c r="N481" s="1598"/>
      <c r="O481" s="1598"/>
      <c r="P481" s="1598"/>
      <c r="Q481" s="1599"/>
      <c r="R481" s="1599"/>
      <c r="S481" s="1599"/>
      <c r="T481" s="1599"/>
      <c r="W481" s="1631"/>
      <c r="X481" s="1625"/>
      <c r="Y481" s="1983"/>
      <c r="Z481" s="1631"/>
      <c r="AA481" s="1625"/>
      <c r="AD481" s="1983"/>
      <c r="AE481" s="1984"/>
      <c r="AF481" s="1561"/>
      <c r="AG481" s="1561"/>
      <c r="AH481" s="1561"/>
      <c r="AI481" s="1561"/>
      <c r="AJ481" s="1561"/>
      <c r="AK481" s="1561"/>
      <c r="AL481" s="1561"/>
      <c r="AM481" s="1613"/>
    </row>
    <row r="482" spans="4:39" s="8" customFormat="1">
      <c r="D482" s="12"/>
      <c r="E482" s="1594"/>
      <c r="F482" s="1595"/>
      <c r="G482" s="1596"/>
      <c r="H482" s="1595"/>
      <c r="I482" s="1597"/>
      <c r="J482" s="1596"/>
      <c r="K482" s="1596"/>
      <c r="L482" s="1595"/>
      <c r="M482" s="1598"/>
      <c r="N482" s="1598"/>
      <c r="O482" s="1598"/>
      <c r="P482" s="1598"/>
      <c r="Q482" s="1599"/>
      <c r="R482" s="1599"/>
      <c r="S482" s="1599"/>
      <c r="T482" s="1599"/>
      <c r="W482" s="1631"/>
      <c r="X482" s="1625"/>
      <c r="Y482" s="1983"/>
      <c r="Z482" s="1631"/>
      <c r="AA482" s="1625"/>
      <c r="AD482" s="1983"/>
      <c r="AE482" s="1984"/>
      <c r="AF482" s="1561"/>
      <c r="AG482" s="1561"/>
      <c r="AH482" s="1561"/>
      <c r="AI482" s="1561"/>
      <c r="AJ482" s="1561"/>
      <c r="AK482" s="1561"/>
      <c r="AL482" s="1561"/>
      <c r="AM482" s="1613"/>
    </row>
    <row r="483" spans="4:39" s="8" customFormat="1">
      <c r="D483" s="12"/>
      <c r="E483" s="1594"/>
      <c r="F483" s="1595"/>
      <c r="G483" s="1596"/>
      <c r="H483" s="1595"/>
      <c r="I483" s="1597"/>
      <c r="J483" s="1596"/>
      <c r="K483" s="1596"/>
      <c r="L483" s="1595"/>
      <c r="M483" s="1598"/>
      <c r="N483" s="1598"/>
      <c r="O483" s="1598"/>
      <c r="P483" s="1598"/>
      <c r="Q483" s="1599"/>
      <c r="R483" s="1599"/>
      <c r="S483" s="1599"/>
      <c r="T483" s="1599"/>
      <c r="W483" s="1631"/>
      <c r="X483" s="1625"/>
      <c r="Y483" s="1983"/>
      <c r="Z483" s="1631"/>
      <c r="AA483" s="1625"/>
      <c r="AD483" s="1983"/>
      <c r="AE483" s="1984"/>
      <c r="AF483" s="1561"/>
      <c r="AG483" s="1561"/>
      <c r="AH483" s="1561"/>
      <c r="AI483" s="1561"/>
      <c r="AJ483" s="1561"/>
      <c r="AK483" s="1561"/>
      <c r="AL483" s="1561"/>
      <c r="AM483" s="1613"/>
    </row>
    <row r="484" spans="4:39" s="8" customFormat="1">
      <c r="D484" s="12"/>
      <c r="E484" s="1594"/>
      <c r="F484" s="1595"/>
      <c r="G484" s="1596"/>
      <c r="H484" s="1595"/>
      <c r="I484" s="1597"/>
      <c r="J484" s="1596"/>
      <c r="K484" s="1596"/>
      <c r="L484" s="1595"/>
      <c r="M484" s="1598"/>
      <c r="N484" s="1598"/>
      <c r="O484" s="1598"/>
      <c r="P484" s="1598"/>
      <c r="Q484" s="1599"/>
      <c r="R484" s="1599"/>
      <c r="S484" s="1599"/>
      <c r="T484" s="1599"/>
      <c r="W484" s="1631"/>
      <c r="X484" s="1625"/>
      <c r="Y484" s="1983"/>
      <c r="Z484" s="1631"/>
      <c r="AA484" s="1625"/>
      <c r="AD484" s="1983"/>
      <c r="AE484" s="1984"/>
      <c r="AF484" s="1561"/>
      <c r="AG484" s="1561"/>
      <c r="AH484" s="1561"/>
      <c r="AI484" s="1561"/>
      <c r="AJ484" s="1561"/>
      <c r="AK484" s="1561"/>
      <c r="AL484" s="1561"/>
      <c r="AM484" s="1613"/>
    </row>
    <row r="485" spans="4:39" s="8" customFormat="1">
      <c r="D485" s="12"/>
      <c r="E485" s="1594"/>
      <c r="F485" s="1595"/>
      <c r="G485" s="1596"/>
      <c r="H485" s="1595"/>
      <c r="I485" s="1597"/>
      <c r="J485" s="1596"/>
      <c r="K485" s="1596"/>
      <c r="L485" s="1595"/>
      <c r="M485" s="1598"/>
      <c r="N485" s="1598"/>
      <c r="O485" s="1598"/>
      <c r="P485" s="1598"/>
      <c r="Q485" s="1599"/>
      <c r="R485" s="1599"/>
      <c r="S485" s="1599"/>
      <c r="T485" s="1599"/>
      <c r="W485" s="1631"/>
      <c r="X485" s="1625"/>
      <c r="Y485" s="1983"/>
      <c r="Z485" s="1631"/>
      <c r="AA485" s="1625"/>
      <c r="AD485" s="1983"/>
      <c r="AE485" s="1984"/>
      <c r="AF485" s="1561"/>
      <c r="AG485" s="1561"/>
      <c r="AH485" s="1561"/>
      <c r="AI485" s="1561"/>
      <c r="AJ485" s="1561"/>
      <c r="AK485" s="1561"/>
      <c r="AL485" s="1561"/>
      <c r="AM485" s="1613"/>
    </row>
    <row r="486" spans="4:39" s="8" customFormat="1">
      <c r="D486" s="12"/>
      <c r="E486" s="1594"/>
      <c r="F486" s="1595"/>
      <c r="G486" s="1596"/>
      <c r="H486" s="1595"/>
      <c r="I486" s="1597"/>
      <c r="J486" s="1596"/>
      <c r="K486" s="1596"/>
      <c r="L486" s="1595"/>
      <c r="M486" s="1598"/>
      <c r="N486" s="1598"/>
      <c r="O486" s="1598"/>
      <c r="P486" s="1598"/>
      <c r="Q486" s="1599"/>
      <c r="R486" s="1599"/>
      <c r="S486" s="1599"/>
      <c r="T486" s="1599"/>
      <c r="W486" s="1631"/>
      <c r="X486" s="1625"/>
      <c r="Y486" s="1983"/>
      <c r="Z486" s="1631"/>
      <c r="AA486" s="1625"/>
      <c r="AD486" s="1983"/>
      <c r="AE486" s="1984"/>
      <c r="AF486" s="1561"/>
      <c r="AG486" s="1561"/>
      <c r="AH486" s="1561"/>
      <c r="AI486" s="1561"/>
      <c r="AJ486" s="1561"/>
      <c r="AK486" s="1561"/>
      <c r="AL486" s="1561"/>
      <c r="AM486" s="1613"/>
    </row>
    <row r="487" spans="4:39" s="8" customFormat="1">
      <c r="D487" s="12"/>
      <c r="E487" s="1594"/>
      <c r="F487" s="1595"/>
      <c r="G487" s="1596"/>
      <c r="H487" s="1595"/>
      <c r="I487" s="1597"/>
      <c r="J487" s="1596"/>
      <c r="K487" s="1596"/>
      <c r="L487" s="1595"/>
      <c r="M487" s="1598"/>
      <c r="N487" s="1598"/>
      <c r="O487" s="1598"/>
      <c r="P487" s="1598"/>
      <c r="Q487" s="1599"/>
      <c r="R487" s="1599"/>
      <c r="S487" s="1599"/>
      <c r="T487" s="1599"/>
      <c r="W487" s="1631"/>
      <c r="X487" s="1625"/>
      <c r="Y487" s="1983"/>
      <c r="Z487" s="1631"/>
      <c r="AA487" s="1625"/>
      <c r="AD487" s="1983"/>
      <c r="AE487" s="1984"/>
      <c r="AF487" s="1561"/>
      <c r="AG487" s="1561"/>
      <c r="AH487" s="1561"/>
      <c r="AI487" s="1561"/>
      <c r="AJ487" s="1561"/>
      <c r="AK487" s="1561"/>
      <c r="AL487" s="1561"/>
      <c r="AM487" s="1613"/>
    </row>
    <row r="488" spans="4:39" s="8" customFormat="1">
      <c r="D488" s="12"/>
      <c r="E488" s="1594"/>
      <c r="F488" s="1595"/>
      <c r="G488" s="1596"/>
      <c r="H488" s="1595"/>
      <c r="I488" s="1597"/>
      <c r="J488" s="1596"/>
      <c r="K488" s="1596"/>
      <c r="L488" s="1595"/>
      <c r="M488" s="1598"/>
      <c r="N488" s="1598"/>
      <c r="O488" s="1598"/>
      <c r="P488" s="1598"/>
      <c r="Q488" s="1599"/>
      <c r="R488" s="1599"/>
      <c r="S488" s="1599"/>
      <c r="T488" s="1599"/>
      <c r="W488" s="1631"/>
      <c r="X488" s="1625"/>
      <c r="Y488" s="1983"/>
      <c r="Z488" s="1631"/>
      <c r="AA488" s="1625"/>
      <c r="AD488" s="1983"/>
      <c r="AE488" s="1984"/>
      <c r="AF488" s="1561"/>
      <c r="AG488" s="1561"/>
      <c r="AH488" s="1561"/>
      <c r="AI488" s="1561"/>
      <c r="AJ488" s="1561"/>
      <c r="AK488" s="1561"/>
      <c r="AL488" s="1561"/>
      <c r="AM488" s="1613"/>
    </row>
    <row r="489" spans="4:39" s="8" customFormat="1">
      <c r="D489" s="12"/>
      <c r="E489" s="1594"/>
      <c r="F489" s="1595"/>
      <c r="G489" s="1596"/>
      <c r="H489" s="1595"/>
      <c r="I489" s="1597"/>
      <c r="J489" s="1596"/>
      <c r="K489" s="1596"/>
      <c r="L489" s="1595"/>
      <c r="M489" s="1598"/>
      <c r="N489" s="1598"/>
      <c r="O489" s="1598"/>
      <c r="P489" s="1598"/>
      <c r="Q489" s="1599"/>
      <c r="R489" s="1599"/>
      <c r="S489" s="1599"/>
      <c r="T489" s="1599"/>
      <c r="W489" s="1631"/>
      <c r="X489" s="1625"/>
      <c r="Y489" s="1983"/>
      <c r="Z489" s="1631"/>
      <c r="AA489" s="1625"/>
      <c r="AD489" s="1983"/>
      <c r="AE489" s="1984"/>
      <c r="AF489" s="1561"/>
      <c r="AG489" s="1561"/>
      <c r="AH489" s="1561"/>
      <c r="AI489" s="1561"/>
      <c r="AJ489" s="1561"/>
      <c r="AK489" s="1561"/>
      <c r="AL489" s="1561"/>
      <c r="AM489" s="1613"/>
    </row>
    <row r="490" spans="4:39" s="8" customFormat="1">
      <c r="D490" s="12"/>
      <c r="E490" s="1594"/>
      <c r="F490" s="1595"/>
      <c r="G490" s="1596"/>
      <c r="H490" s="1595"/>
      <c r="I490" s="1597"/>
      <c r="J490" s="1596"/>
      <c r="K490" s="1596"/>
      <c r="L490" s="1595"/>
      <c r="M490" s="1598"/>
      <c r="N490" s="1598"/>
      <c r="O490" s="1598"/>
      <c r="P490" s="1598"/>
      <c r="Q490" s="1599"/>
      <c r="R490" s="1599"/>
      <c r="S490" s="1599"/>
      <c r="T490" s="1599"/>
      <c r="W490" s="1631"/>
      <c r="X490" s="1625"/>
      <c r="Y490" s="1983"/>
      <c r="Z490" s="1631"/>
      <c r="AA490" s="1625"/>
      <c r="AD490" s="1983"/>
      <c r="AE490" s="1984"/>
      <c r="AF490" s="1561"/>
      <c r="AG490" s="1561"/>
      <c r="AH490" s="1561"/>
      <c r="AI490" s="1561"/>
      <c r="AJ490" s="1561"/>
      <c r="AK490" s="1561"/>
      <c r="AL490" s="1561"/>
      <c r="AM490" s="1613"/>
    </row>
    <row r="491" spans="4:39" s="8" customFormat="1">
      <c r="D491" s="12"/>
      <c r="E491" s="1594"/>
      <c r="F491" s="1595"/>
      <c r="G491" s="1596"/>
      <c r="H491" s="1595"/>
      <c r="I491" s="1597"/>
      <c r="J491" s="1596"/>
      <c r="K491" s="1596"/>
      <c r="L491" s="1595"/>
      <c r="M491" s="1598"/>
      <c r="N491" s="1598"/>
      <c r="O491" s="1598"/>
      <c r="P491" s="1598"/>
      <c r="Q491" s="1599"/>
      <c r="R491" s="1599"/>
      <c r="S491" s="1599"/>
      <c r="T491" s="1599"/>
      <c r="W491" s="1631"/>
      <c r="X491" s="1625"/>
      <c r="Y491" s="1983"/>
      <c r="Z491" s="1631"/>
      <c r="AA491" s="1625"/>
      <c r="AD491" s="1983"/>
      <c r="AE491" s="1984"/>
      <c r="AF491" s="1561"/>
      <c r="AG491" s="1561"/>
      <c r="AH491" s="1561"/>
      <c r="AI491" s="1561"/>
      <c r="AJ491" s="1561"/>
      <c r="AK491" s="1561"/>
      <c r="AL491" s="1561"/>
      <c r="AM491" s="1613"/>
    </row>
    <row r="492" spans="4:39" s="8" customFormat="1">
      <c r="D492" s="12"/>
      <c r="E492" s="1594"/>
      <c r="F492" s="1595"/>
      <c r="G492" s="1596"/>
      <c r="H492" s="1595"/>
      <c r="I492" s="1597"/>
      <c r="J492" s="1596"/>
      <c r="K492" s="1596"/>
      <c r="L492" s="1595"/>
      <c r="M492" s="1598"/>
      <c r="N492" s="1598"/>
      <c r="O492" s="1598"/>
      <c r="P492" s="1598"/>
      <c r="Q492" s="1599"/>
      <c r="R492" s="1599"/>
      <c r="S492" s="1599"/>
      <c r="T492" s="1599"/>
      <c r="W492" s="1631"/>
      <c r="X492" s="1625"/>
      <c r="Y492" s="1983"/>
      <c r="Z492" s="1631"/>
      <c r="AA492" s="1625"/>
      <c r="AD492" s="1983"/>
      <c r="AE492" s="1984"/>
      <c r="AF492" s="1561"/>
      <c r="AG492" s="1561"/>
      <c r="AH492" s="1561"/>
      <c r="AI492" s="1561"/>
      <c r="AJ492" s="1561"/>
      <c r="AK492" s="1561"/>
      <c r="AL492" s="1561"/>
      <c r="AM492" s="1613"/>
    </row>
    <row r="493" spans="4:39" s="8" customFormat="1">
      <c r="D493" s="12"/>
      <c r="E493" s="1594"/>
      <c r="F493" s="1595"/>
      <c r="G493" s="1596"/>
      <c r="H493" s="1595"/>
      <c r="I493" s="1597"/>
      <c r="J493" s="1596"/>
      <c r="K493" s="1596"/>
      <c r="L493" s="1595"/>
      <c r="M493" s="1598"/>
      <c r="N493" s="1598"/>
      <c r="O493" s="1598"/>
      <c r="P493" s="1598"/>
      <c r="Q493" s="1599"/>
      <c r="R493" s="1599"/>
      <c r="S493" s="1599"/>
      <c r="T493" s="1599"/>
      <c r="W493" s="1631"/>
      <c r="X493" s="1625"/>
      <c r="Y493" s="1983"/>
      <c r="Z493" s="1631"/>
      <c r="AA493" s="1625"/>
      <c r="AD493" s="1983"/>
      <c r="AE493" s="1984"/>
      <c r="AF493" s="1561"/>
      <c r="AG493" s="1561"/>
      <c r="AH493" s="1561"/>
      <c r="AI493" s="1561"/>
      <c r="AJ493" s="1561"/>
      <c r="AK493" s="1561"/>
      <c r="AL493" s="1561"/>
      <c r="AM493" s="1613"/>
    </row>
    <row r="494" spans="4:39" s="8" customFormat="1">
      <c r="D494" s="12"/>
      <c r="E494" s="1594"/>
      <c r="F494" s="1595"/>
      <c r="G494" s="1596"/>
      <c r="H494" s="1595"/>
      <c r="I494" s="1597"/>
      <c r="J494" s="1596"/>
      <c r="K494" s="1596"/>
      <c r="L494" s="1595"/>
      <c r="M494" s="1598"/>
      <c r="N494" s="1598"/>
      <c r="O494" s="1598"/>
      <c r="P494" s="1598"/>
      <c r="Q494" s="1599"/>
      <c r="R494" s="1599"/>
      <c r="S494" s="1599"/>
      <c r="T494" s="1599"/>
      <c r="W494" s="1631"/>
      <c r="X494" s="1625"/>
      <c r="Y494" s="1983"/>
      <c r="Z494" s="1631"/>
      <c r="AA494" s="1625"/>
      <c r="AD494" s="1983"/>
      <c r="AE494" s="1984"/>
      <c r="AF494" s="1561"/>
      <c r="AG494" s="1561"/>
      <c r="AH494" s="1561"/>
      <c r="AI494" s="1561"/>
      <c r="AJ494" s="1561"/>
      <c r="AK494" s="1561"/>
      <c r="AL494" s="1561"/>
      <c r="AM494" s="1613"/>
    </row>
    <row r="495" spans="4:39" s="8" customFormat="1">
      <c r="D495" s="12"/>
      <c r="E495" s="1594"/>
      <c r="F495" s="1595"/>
      <c r="G495" s="1596"/>
      <c r="H495" s="1595"/>
      <c r="I495" s="1597"/>
      <c r="J495" s="1596"/>
      <c r="K495" s="1596"/>
      <c r="L495" s="1595"/>
      <c r="M495" s="1598"/>
      <c r="N495" s="1598"/>
      <c r="O495" s="1598"/>
      <c r="P495" s="1598"/>
      <c r="Q495" s="1599"/>
      <c r="R495" s="1599"/>
      <c r="S495" s="1599"/>
      <c r="T495" s="1599"/>
      <c r="W495" s="1631"/>
      <c r="X495" s="1625"/>
      <c r="Y495" s="1983"/>
      <c r="Z495" s="1631"/>
      <c r="AA495" s="1625"/>
      <c r="AD495" s="1983"/>
      <c r="AE495" s="1984"/>
      <c r="AF495" s="1561"/>
      <c r="AG495" s="1561"/>
      <c r="AH495" s="1561"/>
      <c r="AI495" s="1561"/>
      <c r="AJ495" s="1561"/>
      <c r="AK495" s="1561"/>
      <c r="AL495" s="1561"/>
      <c r="AM495" s="1613"/>
    </row>
    <row r="496" spans="4:39" s="8" customFormat="1">
      <c r="D496" s="12"/>
      <c r="E496" s="1594"/>
      <c r="F496" s="1595"/>
      <c r="G496" s="1596"/>
      <c r="H496" s="1595"/>
      <c r="I496" s="1597"/>
      <c r="J496" s="1596"/>
      <c r="K496" s="1596"/>
      <c r="L496" s="1595"/>
      <c r="M496" s="1598"/>
      <c r="N496" s="1598"/>
      <c r="O496" s="1598"/>
      <c r="P496" s="1598"/>
      <c r="Q496" s="1599"/>
      <c r="R496" s="1599"/>
      <c r="S496" s="1599"/>
      <c r="T496" s="1599"/>
      <c r="W496" s="1631"/>
      <c r="X496" s="1625"/>
      <c r="Y496" s="1983"/>
      <c r="Z496" s="1631"/>
      <c r="AA496" s="1625"/>
      <c r="AD496" s="1983"/>
      <c r="AE496" s="1984"/>
      <c r="AF496" s="1561"/>
      <c r="AG496" s="1561"/>
      <c r="AH496" s="1561"/>
      <c r="AI496" s="1561"/>
      <c r="AJ496" s="1561"/>
      <c r="AK496" s="1561"/>
      <c r="AL496" s="1561"/>
      <c r="AM496" s="1613"/>
    </row>
    <row r="497" spans="4:39" s="8" customFormat="1">
      <c r="D497" s="12"/>
      <c r="E497" s="1594"/>
      <c r="F497" s="1595"/>
      <c r="G497" s="1596"/>
      <c r="H497" s="1595"/>
      <c r="I497" s="1597"/>
      <c r="J497" s="1596"/>
      <c r="K497" s="1596"/>
      <c r="L497" s="1595"/>
      <c r="M497" s="1598"/>
      <c r="N497" s="1598"/>
      <c r="O497" s="1598"/>
      <c r="P497" s="1598"/>
      <c r="Q497" s="1599"/>
      <c r="R497" s="1599"/>
      <c r="S497" s="1599"/>
      <c r="T497" s="1599"/>
      <c r="W497" s="1631"/>
      <c r="X497" s="1625"/>
      <c r="Y497" s="1983"/>
      <c r="Z497" s="1631"/>
      <c r="AA497" s="1625"/>
      <c r="AD497" s="1983"/>
      <c r="AE497" s="1984"/>
      <c r="AF497" s="1561"/>
      <c r="AG497" s="1561"/>
      <c r="AH497" s="1561"/>
      <c r="AI497" s="1561"/>
      <c r="AJ497" s="1561"/>
      <c r="AK497" s="1561"/>
      <c r="AL497" s="1561"/>
      <c r="AM497" s="1613"/>
    </row>
    <row r="498" spans="4:39" s="8" customFormat="1">
      <c r="D498" s="12"/>
      <c r="E498" s="1594"/>
      <c r="F498" s="1595"/>
      <c r="G498" s="1596"/>
      <c r="H498" s="1595"/>
      <c r="I498" s="1597"/>
      <c r="J498" s="1596"/>
      <c r="K498" s="1596"/>
      <c r="L498" s="1595"/>
      <c r="M498" s="1598"/>
      <c r="N498" s="1598"/>
      <c r="O498" s="1598"/>
      <c r="P498" s="1598"/>
      <c r="Q498" s="1599"/>
      <c r="R498" s="1599"/>
      <c r="S498" s="1599"/>
      <c r="T498" s="1599"/>
      <c r="W498" s="1631"/>
      <c r="X498" s="1625"/>
      <c r="Y498" s="1983"/>
      <c r="Z498" s="1631"/>
      <c r="AA498" s="1625"/>
      <c r="AD498" s="1983"/>
      <c r="AE498" s="1984"/>
      <c r="AF498" s="1561"/>
      <c r="AG498" s="1561"/>
      <c r="AH498" s="1561"/>
      <c r="AI498" s="1561"/>
      <c r="AJ498" s="1561"/>
      <c r="AK498" s="1561"/>
      <c r="AL498" s="1561"/>
      <c r="AM498" s="1613"/>
    </row>
    <row r="499" spans="4:39" s="8" customFormat="1">
      <c r="D499" s="12"/>
      <c r="E499" s="1594"/>
      <c r="F499" s="1595"/>
      <c r="G499" s="1596"/>
      <c r="H499" s="1595"/>
      <c r="I499" s="1597"/>
      <c r="J499" s="1596"/>
      <c r="K499" s="1596"/>
      <c r="L499" s="1595"/>
      <c r="M499" s="1598"/>
      <c r="N499" s="1598"/>
      <c r="O499" s="1598"/>
      <c r="P499" s="1598"/>
      <c r="Q499" s="1599"/>
      <c r="R499" s="1599"/>
      <c r="S499" s="1599"/>
      <c r="T499" s="1599"/>
      <c r="W499" s="1631"/>
      <c r="X499" s="1625"/>
      <c r="Y499" s="1983"/>
      <c r="Z499" s="1631"/>
      <c r="AA499" s="1625"/>
      <c r="AD499" s="1983"/>
      <c r="AE499" s="1984"/>
      <c r="AF499" s="1561"/>
      <c r="AG499" s="1561"/>
      <c r="AH499" s="1561"/>
      <c r="AI499" s="1561"/>
      <c r="AJ499" s="1561"/>
      <c r="AK499" s="1561"/>
      <c r="AL499" s="1561"/>
      <c r="AM499" s="1613"/>
    </row>
    <row r="500" spans="4:39" s="8" customFormat="1">
      <c r="D500" s="12"/>
      <c r="E500" s="1594"/>
      <c r="F500" s="1595"/>
      <c r="G500" s="1596"/>
      <c r="H500" s="1595"/>
      <c r="I500" s="1597"/>
      <c r="J500" s="1596"/>
      <c r="K500" s="1596"/>
      <c r="L500" s="1595"/>
      <c r="M500" s="1598"/>
      <c r="N500" s="1598"/>
      <c r="O500" s="1598"/>
      <c r="P500" s="1598"/>
      <c r="Q500" s="1599"/>
      <c r="R500" s="1599"/>
      <c r="S500" s="1599"/>
      <c r="T500" s="1599"/>
      <c r="W500" s="1631"/>
      <c r="X500" s="1625"/>
      <c r="Y500" s="1983"/>
      <c r="Z500" s="1631"/>
      <c r="AA500" s="1625"/>
      <c r="AD500" s="1983"/>
      <c r="AE500" s="1984"/>
      <c r="AF500" s="1561"/>
      <c r="AG500" s="1561"/>
      <c r="AH500" s="1561"/>
      <c r="AI500" s="1561"/>
      <c r="AJ500" s="1561"/>
      <c r="AK500" s="1561"/>
      <c r="AL500" s="1561"/>
      <c r="AM500" s="1613"/>
    </row>
    <row r="501" spans="4:39" s="8" customFormat="1">
      <c r="D501" s="12"/>
      <c r="E501" s="1594"/>
      <c r="F501" s="1595"/>
      <c r="G501" s="1596"/>
      <c r="H501" s="1595"/>
      <c r="I501" s="1597"/>
      <c r="J501" s="1596"/>
      <c r="K501" s="1596"/>
      <c r="L501" s="1595"/>
      <c r="M501" s="1598"/>
      <c r="N501" s="1598"/>
      <c r="O501" s="1598"/>
      <c r="P501" s="1598"/>
      <c r="Q501" s="1599"/>
      <c r="R501" s="1599"/>
      <c r="S501" s="1599"/>
      <c r="T501" s="1599"/>
      <c r="W501" s="1631"/>
      <c r="X501" s="1625"/>
      <c r="Y501" s="1983"/>
      <c r="Z501" s="1631"/>
      <c r="AA501" s="1625"/>
      <c r="AD501" s="1983"/>
      <c r="AE501" s="1984"/>
      <c r="AF501" s="1561"/>
      <c r="AG501" s="1561"/>
      <c r="AH501" s="1561"/>
      <c r="AI501" s="1561"/>
      <c r="AJ501" s="1561"/>
      <c r="AK501" s="1561"/>
      <c r="AL501" s="1561"/>
      <c r="AM501" s="1613"/>
    </row>
    <row r="502" spans="4:39" s="8" customFormat="1">
      <c r="D502" s="12"/>
      <c r="E502" s="1594"/>
      <c r="F502" s="1595"/>
      <c r="G502" s="1596"/>
      <c r="H502" s="1595"/>
      <c r="I502" s="1597"/>
      <c r="J502" s="1596"/>
      <c r="K502" s="1596"/>
      <c r="L502" s="1595"/>
      <c r="M502" s="1598"/>
      <c r="N502" s="1598"/>
      <c r="O502" s="1598"/>
      <c r="P502" s="1598"/>
      <c r="Q502" s="1599"/>
      <c r="R502" s="1599"/>
      <c r="S502" s="1599"/>
      <c r="T502" s="1599"/>
      <c r="W502" s="1631"/>
      <c r="X502" s="1625"/>
      <c r="Y502" s="1983"/>
      <c r="Z502" s="1631"/>
      <c r="AA502" s="1625"/>
      <c r="AD502" s="1983"/>
      <c r="AE502" s="1984"/>
      <c r="AF502" s="1561"/>
      <c r="AG502" s="1561"/>
      <c r="AH502" s="1561"/>
      <c r="AI502" s="1561"/>
      <c r="AJ502" s="1561"/>
      <c r="AK502" s="1561"/>
      <c r="AL502" s="1561"/>
      <c r="AM502" s="1613"/>
    </row>
    <row r="503" spans="4:39" s="8" customFormat="1">
      <c r="D503" s="12"/>
      <c r="E503" s="1594"/>
      <c r="F503" s="1595"/>
      <c r="G503" s="1596"/>
      <c r="H503" s="1595"/>
      <c r="I503" s="1597"/>
      <c r="J503" s="1596"/>
      <c r="K503" s="1596"/>
      <c r="L503" s="1595"/>
      <c r="M503" s="1598"/>
      <c r="N503" s="1598"/>
      <c r="O503" s="1598"/>
      <c r="P503" s="1598"/>
      <c r="Q503" s="1599"/>
      <c r="R503" s="1599"/>
      <c r="S503" s="1599"/>
      <c r="T503" s="1599"/>
      <c r="W503" s="1631"/>
      <c r="X503" s="1625"/>
      <c r="Y503" s="1983"/>
      <c r="Z503" s="1631"/>
      <c r="AA503" s="1625"/>
      <c r="AD503" s="1983"/>
      <c r="AE503" s="1984"/>
      <c r="AF503" s="1561"/>
      <c r="AG503" s="1561"/>
      <c r="AH503" s="1561"/>
      <c r="AI503" s="1561"/>
      <c r="AJ503" s="1561"/>
      <c r="AK503" s="1561"/>
      <c r="AL503" s="1561"/>
      <c r="AM503" s="1613"/>
    </row>
    <row r="504" spans="4:39" s="8" customFormat="1">
      <c r="D504" s="12"/>
      <c r="E504" s="1594"/>
      <c r="F504" s="1595"/>
      <c r="G504" s="1596"/>
      <c r="H504" s="1595"/>
      <c r="I504" s="1597"/>
      <c r="J504" s="1596"/>
      <c r="K504" s="1596"/>
      <c r="L504" s="1595"/>
      <c r="M504" s="1598"/>
      <c r="N504" s="1598"/>
      <c r="O504" s="1598"/>
      <c r="P504" s="1598"/>
      <c r="Q504" s="1599"/>
      <c r="R504" s="1599"/>
      <c r="S504" s="1599"/>
      <c r="T504" s="1599"/>
      <c r="W504" s="1631"/>
      <c r="X504" s="1625"/>
      <c r="Y504" s="1983"/>
      <c r="Z504" s="1631"/>
      <c r="AA504" s="1625"/>
      <c r="AD504" s="1983"/>
      <c r="AE504" s="1984"/>
      <c r="AF504" s="1561"/>
      <c r="AG504" s="1561"/>
      <c r="AH504" s="1561"/>
      <c r="AI504" s="1561"/>
      <c r="AJ504" s="1561"/>
      <c r="AK504" s="1561"/>
      <c r="AL504" s="1561"/>
      <c r="AM504" s="1613"/>
    </row>
    <row r="505" spans="4:39" s="8" customFormat="1">
      <c r="D505" s="12"/>
      <c r="E505" s="1594"/>
      <c r="F505" s="1595"/>
      <c r="G505" s="1596"/>
      <c r="H505" s="1595"/>
      <c r="I505" s="1597"/>
      <c r="J505" s="1596"/>
      <c r="K505" s="1596"/>
      <c r="L505" s="1595"/>
      <c r="M505" s="1598"/>
      <c r="N505" s="1598"/>
      <c r="O505" s="1598"/>
      <c r="P505" s="1598"/>
      <c r="Q505" s="1599"/>
      <c r="R505" s="1599"/>
      <c r="S505" s="1599"/>
      <c r="T505" s="1599"/>
      <c r="W505" s="1631"/>
      <c r="X505" s="1625"/>
      <c r="Y505" s="1983"/>
      <c r="Z505" s="1631"/>
      <c r="AA505" s="1625"/>
      <c r="AD505" s="1983"/>
      <c r="AE505" s="1984"/>
      <c r="AF505" s="1561"/>
      <c r="AG505" s="1561"/>
      <c r="AH505" s="1561"/>
      <c r="AI505" s="1561"/>
      <c r="AJ505" s="1561"/>
      <c r="AK505" s="1561"/>
      <c r="AL505" s="1561"/>
      <c r="AM505" s="1613"/>
    </row>
    <row r="506" spans="4:39" s="8" customFormat="1">
      <c r="D506" s="12"/>
      <c r="E506" s="1594"/>
      <c r="F506" s="1595"/>
      <c r="G506" s="1596"/>
      <c r="H506" s="1595"/>
      <c r="I506" s="1597"/>
      <c r="J506" s="1596"/>
      <c r="K506" s="1596"/>
      <c r="L506" s="1595"/>
      <c r="M506" s="1598"/>
      <c r="N506" s="1598"/>
      <c r="O506" s="1598"/>
      <c r="P506" s="1598"/>
      <c r="Q506" s="1599"/>
      <c r="R506" s="1599"/>
      <c r="S506" s="1599"/>
      <c r="T506" s="1599"/>
      <c r="W506" s="1631"/>
      <c r="X506" s="1625"/>
      <c r="Y506" s="1983"/>
      <c r="Z506" s="1631"/>
      <c r="AA506" s="1625"/>
      <c r="AD506" s="1983"/>
      <c r="AE506" s="1984"/>
      <c r="AF506" s="1561"/>
      <c r="AG506" s="1561"/>
      <c r="AH506" s="1561"/>
      <c r="AI506" s="1561"/>
      <c r="AJ506" s="1561"/>
      <c r="AK506" s="1561"/>
      <c r="AL506" s="1561"/>
      <c r="AM506" s="1613"/>
    </row>
    <row r="507" spans="4:39" s="8" customFormat="1">
      <c r="D507" s="12"/>
      <c r="E507" s="1594"/>
      <c r="F507" s="1595"/>
      <c r="G507" s="1596"/>
      <c r="H507" s="1595"/>
      <c r="I507" s="1597"/>
      <c r="J507" s="1596"/>
      <c r="K507" s="1596"/>
      <c r="L507" s="1595"/>
      <c r="M507" s="1598"/>
      <c r="N507" s="1598"/>
      <c r="O507" s="1598"/>
      <c r="P507" s="1598"/>
      <c r="Q507" s="1599"/>
      <c r="R507" s="1599"/>
      <c r="S507" s="1599"/>
      <c r="T507" s="1599"/>
      <c r="W507" s="1631"/>
      <c r="X507" s="1625"/>
      <c r="Y507" s="1983"/>
      <c r="Z507" s="1631"/>
      <c r="AA507" s="1625"/>
      <c r="AD507" s="1983"/>
      <c r="AE507" s="1984"/>
      <c r="AF507" s="1561"/>
      <c r="AG507" s="1561"/>
      <c r="AH507" s="1561"/>
      <c r="AI507" s="1561"/>
      <c r="AJ507" s="1561"/>
      <c r="AK507" s="1561"/>
      <c r="AL507" s="1561"/>
      <c r="AM507" s="1613"/>
    </row>
    <row r="508" spans="4:39" s="8" customFormat="1">
      <c r="D508" s="12"/>
      <c r="E508" s="1594"/>
      <c r="F508" s="1595"/>
      <c r="G508" s="1596"/>
      <c r="H508" s="1595"/>
      <c r="I508" s="1597"/>
      <c r="J508" s="1596"/>
      <c r="K508" s="1596"/>
      <c r="L508" s="1595"/>
      <c r="M508" s="1598"/>
      <c r="N508" s="1598"/>
      <c r="O508" s="1598"/>
      <c r="P508" s="1598"/>
      <c r="Q508" s="1599"/>
      <c r="R508" s="1599"/>
      <c r="S508" s="1599"/>
      <c r="T508" s="1599"/>
      <c r="W508" s="1631"/>
      <c r="X508" s="1625"/>
      <c r="Y508" s="1983"/>
      <c r="Z508" s="1631"/>
      <c r="AA508" s="1625"/>
      <c r="AD508" s="1983"/>
      <c r="AE508" s="1984"/>
      <c r="AF508" s="1561"/>
      <c r="AG508" s="1561"/>
      <c r="AH508" s="1561"/>
      <c r="AI508" s="1561"/>
      <c r="AJ508" s="1561"/>
      <c r="AK508" s="1561"/>
      <c r="AL508" s="1561"/>
      <c r="AM508" s="1613"/>
    </row>
    <row r="509" spans="4:39" s="8" customFormat="1">
      <c r="D509" s="12"/>
      <c r="E509" s="1594"/>
      <c r="F509" s="1595"/>
      <c r="G509" s="1596"/>
      <c r="H509" s="1595"/>
      <c r="I509" s="1597"/>
      <c r="J509" s="1596"/>
      <c r="K509" s="1596"/>
      <c r="L509" s="1595"/>
      <c r="M509" s="1598"/>
      <c r="N509" s="1598"/>
      <c r="O509" s="1598"/>
      <c r="P509" s="1598"/>
      <c r="Q509" s="1599"/>
      <c r="R509" s="1599"/>
      <c r="S509" s="1599"/>
      <c r="T509" s="1599"/>
      <c r="W509" s="1631"/>
      <c r="X509" s="1625"/>
      <c r="Y509" s="1983"/>
      <c r="Z509" s="1631"/>
      <c r="AA509" s="1625"/>
      <c r="AD509" s="1983"/>
      <c r="AE509" s="1984"/>
      <c r="AF509" s="1561"/>
      <c r="AG509" s="1561"/>
      <c r="AH509" s="1561"/>
      <c r="AI509" s="1561"/>
      <c r="AJ509" s="1561"/>
      <c r="AK509" s="1561"/>
      <c r="AL509" s="1561"/>
      <c r="AM509" s="1613"/>
    </row>
    <row r="510" spans="4:39" s="8" customFormat="1">
      <c r="D510" s="12"/>
      <c r="E510" s="1594"/>
      <c r="F510" s="1595"/>
      <c r="G510" s="1596"/>
      <c r="H510" s="1595"/>
      <c r="I510" s="1597"/>
      <c r="J510" s="1596"/>
      <c r="K510" s="1596"/>
      <c r="L510" s="1595"/>
      <c r="M510" s="1598"/>
      <c r="N510" s="1598"/>
      <c r="O510" s="1598"/>
      <c r="P510" s="1598"/>
      <c r="Q510" s="1599"/>
      <c r="R510" s="1599"/>
      <c r="S510" s="1599"/>
      <c r="T510" s="1599"/>
      <c r="W510" s="1631"/>
      <c r="X510" s="1625"/>
      <c r="Y510" s="1983"/>
      <c r="Z510" s="1631"/>
      <c r="AA510" s="1625"/>
      <c r="AD510" s="1983"/>
      <c r="AE510" s="1984"/>
      <c r="AF510" s="1561"/>
      <c r="AG510" s="1561"/>
      <c r="AH510" s="1561"/>
      <c r="AI510" s="1561"/>
      <c r="AJ510" s="1561"/>
      <c r="AK510" s="1561"/>
      <c r="AL510" s="1561"/>
      <c r="AM510" s="1613"/>
    </row>
    <row r="511" spans="4:39" s="8" customFormat="1">
      <c r="D511" s="12"/>
      <c r="E511" s="1594"/>
      <c r="F511" s="1595"/>
      <c r="G511" s="1596"/>
      <c r="H511" s="1595"/>
      <c r="I511" s="1597"/>
      <c r="J511" s="1596"/>
      <c r="K511" s="1596"/>
      <c r="L511" s="1595"/>
      <c r="M511" s="1598"/>
      <c r="N511" s="1598"/>
      <c r="O511" s="1598"/>
      <c r="P511" s="1598"/>
      <c r="Q511" s="1599"/>
      <c r="R511" s="1599"/>
      <c r="S511" s="1599"/>
      <c r="T511" s="1599"/>
      <c r="W511" s="1631"/>
      <c r="X511" s="1625"/>
      <c r="Y511" s="1983"/>
      <c r="Z511" s="1631"/>
      <c r="AA511" s="1625"/>
      <c r="AD511" s="1983"/>
      <c r="AE511" s="1984"/>
      <c r="AF511" s="1561"/>
      <c r="AG511" s="1561"/>
      <c r="AH511" s="1561"/>
      <c r="AI511" s="1561"/>
      <c r="AJ511" s="1561"/>
      <c r="AK511" s="1561"/>
      <c r="AL511" s="1561"/>
      <c r="AM511" s="1613"/>
    </row>
    <row r="512" spans="4:39" s="8" customFormat="1">
      <c r="D512" s="12"/>
      <c r="E512" s="1594"/>
      <c r="F512" s="1595"/>
      <c r="G512" s="1596"/>
      <c r="H512" s="1595"/>
      <c r="I512" s="1597"/>
      <c r="J512" s="1596"/>
      <c r="K512" s="1596"/>
      <c r="L512" s="1595"/>
      <c r="M512" s="1598"/>
      <c r="N512" s="1598"/>
      <c r="O512" s="1598"/>
      <c r="P512" s="1598"/>
      <c r="Q512" s="1599"/>
      <c r="R512" s="1599"/>
      <c r="S512" s="1599"/>
      <c r="T512" s="1599"/>
      <c r="W512" s="1631"/>
      <c r="X512" s="1625"/>
      <c r="Y512" s="1983"/>
      <c r="Z512" s="1631"/>
      <c r="AA512" s="1625"/>
      <c r="AD512" s="1983"/>
      <c r="AE512" s="1984"/>
      <c r="AF512" s="1561"/>
      <c r="AG512" s="1561"/>
      <c r="AH512" s="1561"/>
      <c r="AI512" s="1561"/>
      <c r="AJ512" s="1561"/>
      <c r="AK512" s="1561"/>
      <c r="AL512" s="1561"/>
      <c r="AM512" s="1613"/>
    </row>
    <row r="513" spans="4:39" s="8" customFormat="1">
      <c r="D513" s="12"/>
      <c r="E513" s="1594"/>
      <c r="F513" s="1595"/>
      <c r="G513" s="1596"/>
      <c r="H513" s="1595"/>
      <c r="I513" s="1597"/>
      <c r="J513" s="1596"/>
      <c r="K513" s="1596"/>
      <c r="L513" s="1595"/>
      <c r="M513" s="1598"/>
      <c r="N513" s="1598"/>
      <c r="O513" s="1598"/>
      <c r="P513" s="1598"/>
      <c r="Q513" s="1599"/>
      <c r="R513" s="1599"/>
      <c r="S513" s="1599"/>
      <c r="T513" s="1599"/>
      <c r="W513" s="1631"/>
      <c r="X513" s="1625"/>
      <c r="Y513" s="1983"/>
      <c r="Z513" s="1631"/>
      <c r="AA513" s="1625"/>
      <c r="AD513" s="1983"/>
      <c r="AE513" s="1984"/>
      <c r="AF513" s="1561"/>
      <c r="AG513" s="1561"/>
      <c r="AH513" s="1561"/>
      <c r="AI513" s="1561"/>
      <c r="AJ513" s="1561"/>
      <c r="AK513" s="1561"/>
      <c r="AL513" s="1561"/>
      <c r="AM513" s="1613"/>
    </row>
    <row r="514" spans="4:39" s="8" customFormat="1">
      <c r="D514" s="12"/>
      <c r="E514" s="1594"/>
      <c r="F514" s="1595"/>
      <c r="G514" s="1596"/>
      <c r="H514" s="1595"/>
      <c r="I514" s="1597"/>
      <c r="J514" s="1596"/>
      <c r="K514" s="1596"/>
      <c r="L514" s="1595"/>
      <c r="M514" s="1598"/>
      <c r="N514" s="1598"/>
      <c r="O514" s="1598"/>
      <c r="P514" s="1598"/>
      <c r="Q514" s="1599"/>
      <c r="R514" s="1599"/>
      <c r="S514" s="1599"/>
      <c r="T514" s="1599"/>
      <c r="W514" s="1631"/>
      <c r="X514" s="1625"/>
      <c r="Y514" s="1983"/>
      <c r="Z514" s="1631"/>
      <c r="AA514" s="1625"/>
      <c r="AD514" s="1983"/>
      <c r="AE514" s="1984"/>
      <c r="AF514" s="1561"/>
      <c r="AG514" s="1561"/>
      <c r="AH514" s="1561"/>
      <c r="AI514" s="1561"/>
      <c r="AJ514" s="1561"/>
      <c r="AK514" s="1561"/>
      <c r="AL514" s="1561"/>
      <c r="AM514" s="1613"/>
    </row>
    <row r="515" spans="4:39" s="8" customFormat="1">
      <c r="D515" s="12"/>
      <c r="E515" s="1594"/>
      <c r="F515" s="1595"/>
      <c r="G515" s="1596"/>
      <c r="H515" s="1595"/>
      <c r="I515" s="1597"/>
      <c r="J515" s="1596"/>
      <c r="K515" s="1596"/>
      <c r="L515" s="1595"/>
      <c r="M515" s="1598"/>
      <c r="N515" s="1598"/>
      <c r="O515" s="1598"/>
      <c r="P515" s="1598"/>
      <c r="Q515" s="1599"/>
      <c r="R515" s="1599"/>
      <c r="S515" s="1599"/>
      <c r="T515" s="1599"/>
      <c r="W515" s="1631"/>
      <c r="X515" s="1625"/>
      <c r="Y515" s="1983"/>
      <c r="Z515" s="1631"/>
      <c r="AA515" s="1625"/>
      <c r="AD515" s="1983"/>
      <c r="AE515" s="1984"/>
      <c r="AF515" s="1561"/>
      <c r="AG515" s="1561"/>
      <c r="AH515" s="1561"/>
      <c r="AI515" s="1561"/>
      <c r="AJ515" s="1561"/>
      <c r="AK515" s="1561"/>
      <c r="AL515" s="1561"/>
      <c r="AM515" s="1613"/>
    </row>
    <row r="516" spans="4:39" s="8" customFormat="1">
      <c r="D516" s="12"/>
      <c r="E516" s="1594"/>
      <c r="F516" s="1595"/>
      <c r="G516" s="1596"/>
      <c r="H516" s="1595"/>
      <c r="I516" s="1597"/>
      <c r="J516" s="1596"/>
      <c r="K516" s="1596"/>
      <c r="L516" s="1595"/>
      <c r="M516" s="1598"/>
      <c r="N516" s="1598"/>
      <c r="O516" s="1598"/>
      <c r="P516" s="1598"/>
      <c r="Q516" s="1599"/>
      <c r="R516" s="1599"/>
      <c r="S516" s="1599"/>
      <c r="T516" s="1599"/>
      <c r="W516" s="1631"/>
      <c r="X516" s="1625"/>
      <c r="Y516" s="1983"/>
      <c r="Z516" s="1631"/>
      <c r="AA516" s="1625"/>
      <c r="AD516" s="1983"/>
      <c r="AE516" s="1984"/>
      <c r="AF516" s="1561"/>
      <c r="AG516" s="1561"/>
      <c r="AH516" s="1561"/>
      <c r="AI516" s="1561"/>
      <c r="AJ516" s="1561"/>
      <c r="AK516" s="1561"/>
      <c r="AL516" s="1561"/>
      <c r="AM516" s="1613"/>
    </row>
    <row r="517" spans="4:39" s="8" customFormat="1">
      <c r="D517" s="12"/>
      <c r="E517" s="1594"/>
      <c r="F517" s="1595"/>
      <c r="G517" s="1596"/>
      <c r="H517" s="1595"/>
      <c r="I517" s="1597"/>
      <c r="J517" s="1596"/>
      <c r="K517" s="1596"/>
      <c r="L517" s="1595"/>
      <c r="M517" s="1598"/>
      <c r="N517" s="1598"/>
      <c r="O517" s="1598"/>
      <c r="P517" s="1598"/>
      <c r="Q517" s="1599"/>
      <c r="R517" s="1599"/>
      <c r="S517" s="1599"/>
      <c r="T517" s="1599"/>
      <c r="W517" s="1631"/>
      <c r="X517" s="1625"/>
      <c r="Y517" s="1983"/>
      <c r="Z517" s="1631"/>
      <c r="AA517" s="1625"/>
      <c r="AD517" s="1983"/>
      <c r="AE517" s="1984"/>
      <c r="AF517" s="1561"/>
      <c r="AG517" s="1561"/>
      <c r="AH517" s="1561"/>
      <c r="AI517" s="1561"/>
      <c r="AJ517" s="1561"/>
      <c r="AK517" s="1561"/>
      <c r="AL517" s="1561"/>
      <c r="AM517" s="1613"/>
    </row>
    <row r="518" spans="4:39" s="8" customFormat="1">
      <c r="D518" s="12"/>
      <c r="E518" s="1594"/>
      <c r="F518" s="1595"/>
      <c r="G518" s="1596"/>
      <c r="H518" s="1595"/>
      <c r="I518" s="1597"/>
      <c r="J518" s="1596"/>
      <c r="K518" s="1596"/>
      <c r="L518" s="1595"/>
      <c r="M518" s="1598"/>
      <c r="N518" s="1598"/>
      <c r="O518" s="1598"/>
      <c r="P518" s="1598"/>
      <c r="Q518" s="1599"/>
      <c r="R518" s="1599"/>
      <c r="S518" s="1599"/>
      <c r="T518" s="1599"/>
      <c r="W518" s="1631"/>
      <c r="X518" s="1625"/>
      <c r="Y518" s="1983"/>
      <c r="Z518" s="1631"/>
      <c r="AA518" s="1625"/>
      <c r="AD518" s="1983"/>
      <c r="AE518" s="1984"/>
      <c r="AF518" s="1561"/>
      <c r="AG518" s="1561"/>
      <c r="AH518" s="1561"/>
      <c r="AI518" s="1561"/>
      <c r="AJ518" s="1561"/>
      <c r="AK518" s="1561"/>
      <c r="AL518" s="1561"/>
      <c r="AM518" s="1613"/>
    </row>
    <row r="519" spans="4:39" s="8" customFormat="1">
      <c r="D519" s="12"/>
      <c r="E519" s="1594"/>
      <c r="F519" s="1595"/>
      <c r="G519" s="1596"/>
      <c r="H519" s="1595"/>
      <c r="I519" s="1597"/>
      <c r="J519" s="1596"/>
      <c r="K519" s="1596"/>
      <c r="L519" s="1595"/>
      <c r="M519" s="1598"/>
      <c r="N519" s="1598"/>
      <c r="O519" s="1598"/>
      <c r="P519" s="1598"/>
      <c r="Q519" s="1599"/>
      <c r="R519" s="1599"/>
      <c r="S519" s="1599"/>
      <c r="T519" s="1599"/>
      <c r="W519" s="1631"/>
      <c r="X519" s="1625"/>
      <c r="Y519" s="1983"/>
      <c r="Z519" s="1631"/>
      <c r="AA519" s="1625"/>
      <c r="AD519" s="1983"/>
      <c r="AE519" s="1984"/>
      <c r="AF519" s="1561"/>
      <c r="AG519" s="1561"/>
      <c r="AH519" s="1561"/>
      <c r="AI519" s="1561"/>
      <c r="AJ519" s="1561"/>
      <c r="AK519" s="1561"/>
      <c r="AL519" s="1561"/>
      <c r="AM519" s="1613"/>
    </row>
    <row r="520" spans="4:39" s="8" customFormat="1">
      <c r="D520" s="12"/>
      <c r="E520" s="1594"/>
      <c r="F520" s="1595"/>
      <c r="G520" s="1596"/>
      <c r="H520" s="1595"/>
      <c r="I520" s="1597"/>
      <c r="J520" s="1596"/>
      <c r="K520" s="1596"/>
      <c r="L520" s="1595"/>
      <c r="M520" s="1598"/>
      <c r="N520" s="1598"/>
      <c r="O520" s="1598"/>
      <c r="P520" s="1598"/>
      <c r="Q520" s="1599"/>
      <c r="R520" s="1599"/>
      <c r="S520" s="1599"/>
      <c r="T520" s="1599"/>
      <c r="W520" s="1631"/>
      <c r="X520" s="1625"/>
      <c r="Y520" s="1983"/>
      <c r="Z520" s="1631"/>
      <c r="AA520" s="1625"/>
      <c r="AD520" s="1983"/>
      <c r="AE520" s="1984"/>
      <c r="AF520" s="1561"/>
      <c r="AG520" s="1561"/>
      <c r="AH520" s="1561"/>
      <c r="AI520" s="1561"/>
      <c r="AJ520" s="1561"/>
      <c r="AK520" s="1561"/>
      <c r="AL520" s="1561"/>
      <c r="AM520" s="1613"/>
    </row>
    <row r="521" spans="4:39" s="8" customFormat="1">
      <c r="D521" s="12"/>
      <c r="E521" s="1594"/>
      <c r="F521" s="1595"/>
      <c r="G521" s="1596"/>
      <c r="H521" s="1595"/>
      <c r="I521" s="1597"/>
      <c r="J521" s="1596"/>
      <c r="K521" s="1596"/>
      <c r="L521" s="1595"/>
      <c r="M521" s="1598"/>
      <c r="N521" s="1598"/>
      <c r="O521" s="1598"/>
      <c r="P521" s="1598"/>
      <c r="Q521" s="1599"/>
      <c r="R521" s="1599"/>
      <c r="S521" s="1599"/>
      <c r="T521" s="1599"/>
      <c r="W521" s="1631"/>
      <c r="X521" s="1625"/>
      <c r="Y521" s="1983"/>
      <c r="Z521" s="1631"/>
      <c r="AA521" s="1625"/>
      <c r="AD521" s="1983"/>
      <c r="AE521" s="1984"/>
      <c r="AF521" s="1561"/>
      <c r="AG521" s="1561"/>
      <c r="AH521" s="1561"/>
      <c r="AI521" s="1561"/>
      <c r="AJ521" s="1561"/>
      <c r="AK521" s="1561"/>
      <c r="AL521" s="1561"/>
      <c r="AM521" s="1613"/>
    </row>
    <row r="522" spans="4:39" s="8" customFormat="1">
      <c r="D522" s="12"/>
      <c r="E522" s="1594"/>
      <c r="F522" s="1595"/>
      <c r="G522" s="1596"/>
      <c r="H522" s="1595"/>
      <c r="I522" s="1597"/>
      <c r="J522" s="1596"/>
      <c r="K522" s="1596"/>
      <c r="L522" s="1595"/>
      <c r="M522" s="1598"/>
      <c r="N522" s="1598"/>
      <c r="O522" s="1598"/>
      <c r="P522" s="1598"/>
      <c r="Q522" s="1599"/>
      <c r="R522" s="1599"/>
      <c r="S522" s="1599"/>
      <c r="T522" s="1599"/>
      <c r="W522" s="1631"/>
      <c r="X522" s="1625"/>
      <c r="Y522" s="1983"/>
      <c r="Z522" s="1631"/>
      <c r="AA522" s="1625"/>
      <c r="AD522" s="1983"/>
      <c r="AE522" s="1984"/>
      <c r="AF522" s="1561"/>
      <c r="AG522" s="1561"/>
      <c r="AH522" s="1561"/>
      <c r="AI522" s="1561"/>
      <c r="AJ522" s="1561"/>
      <c r="AK522" s="1561"/>
      <c r="AL522" s="1561"/>
      <c r="AM522" s="1613"/>
    </row>
    <row r="523" spans="4:39" s="8" customFormat="1">
      <c r="D523" s="12"/>
      <c r="E523" s="1594"/>
      <c r="F523" s="1595"/>
      <c r="G523" s="1596"/>
      <c r="H523" s="1595"/>
      <c r="I523" s="1597"/>
      <c r="J523" s="1596"/>
      <c r="K523" s="1596"/>
      <c r="L523" s="1595"/>
      <c r="M523" s="1598"/>
      <c r="N523" s="1598"/>
      <c r="O523" s="1598"/>
      <c r="P523" s="1598"/>
      <c r="Q523" s="1599"/>
      <c r="R523" s="1599"/>
      <c r="S523" s="1599"/>
      <c r="T523" s="1599"/>
      <c r="W523" s="1631"/>
      <c r="X523" s="1625"/>
      <c r="Y523" s="1983"/>
      <c r="Z523" s="1631"/>
      <c r="AA523" s="1625"/>
      <c r="AD523" s="1983"/>
      <c r="AE523" s="1984"/>
      <c r="AF523" s="1561"/>
      <c r="AG523" s="1561"/>
      <c r="AH523" s="1561"/>
      <c r="AI523" s="1561"/>
      <c r="AJ523" s="1561"/>
      <c r="AK523" s="1561"/>
      <c r="AL523" s="1561"/>
      <c r="AM523" s="1613"/>
    </row>
    <row r="524" spans="4:39" s="8" customFormat="1">
      <c r="D524" s="12"/>
      <c r="E524" s="1594"/>
      <c r="F524" s="1595"/>
      <c r="G524" s="1596"/>
      <c r="H524" s="1595"/>
      <c r="I524" s="1597"/>
      <c r="J524" s="1596"/>
      <c r="K524" s="1596"/>
      <c r="L524" s="1595"/>
      <c r="M524" s="1598"/>
      <c r="N524" s="1598"/>
      <c r="O524" s="1598"/>
      <c r="P524" s="1598"/>
      <c r="Q524" s="1599"/>
      <c r="R524" s="1599"/>
      <c r="S524" s="1599"/>
      <c r="T524" s="1599"/>
      <c r="W524" s="1631"/>
      <c r="X524" s="1625"/>
      <c r="Y524" s="1983"/>
      <c r="Z524" s="1631"/>
      <c r="AA524" s="1625"/>
      <c r="AD524" s="1983"/>
      <c r="AE524" s="1984"/>
      <c r="AF524" s="1561"/>
      <c r="AG524" s="1561"/>
      <c r="AH524" s="1561"/>
      <c r="AI524" s="1561"/>
      <c r="AJ524" s="1561"/>
      <c r="AK524" s="1561"/>
      <c r="AL524" s="1561"/>
      <c r="AM524" s="1613"/>
    </row>
    <row r="525" spans="4:39" s="8" customFormat="1">
      <c r="D525" s="12"/>
      <c r="E525" s="1594"/>
      <c r="F525" s="1595"/>
      <c r="G525" s="1596"/>
      <c r="H525" s="1595"/>
      <c r="I525" s="1597"/>
      <c r="J525" s="1596"/>
      <c r="K525" s="1596"/>
      <c r="L525" s="1595"/>
      <c r="M525" s="1598"/>
      <c r="N525" s="1598"/>
      <c r="O525" s="1598"/>
      <c r="P525" s="1598"/>
      <c r="Q525" s="1599"/>
      <c r="R525" s="1599"/>
      <c r="S525" s="1599"/>
      <c r="T525" s="1599"/>
      <c r="W525" s="1631"/>
      <c r="X525" s="1625"/>
      <c r="Y525" s="1983"/>
      <c r="Z525" s="1631"/>
      <c r="AA525" s="1625"/>
      <c r="AD525" s="1983"/>
      <c r="AE525" s="1984"/>
      <c r="AF525" s="1561"/>
      <c r="AG525" s="1561"/>
      <c r="AH525" s="1561"/>
      <c r="AI525" s="1561"/>
      <c r="AJ525" s="1561"/>
      <c r="AK525" s="1561"/>
      <c r="AL525" s="1561"/>
      <c r="AM525" s="1613"/>
    </row>
    <row r="526" spans="4:39" s="8" customFormat="1">
      <c r="D526" s="12"/>
      <c r="E526" s="1594"/>
      <c r="F526" s="1595"/>
      <c r="G526" s="1596"/>
      <c r="H526" s="1595"/>
      <c r="I526" s="1597"/>
      <c r="J526" s="1596"/>
      <c r="K526" s="1596"/>
      <c r="L526" s="1595"/>
      <c r="M526" s="1598"/>
      <c r="N526" s="1598"/>
      <c r="O526" s="1598"/>
      <c r="P526" s="1598"/>
      <c r="Q526" s="1599"/>
      <c r="R526" s="1599"/>
      <c r="S526" s="1599"/>
      <c r="T526" s="1599"/>
      <c r="W526" s="1631"/>
      <c r="X526" s="1625"/>
      <c r="Y526" s="1983"/>
      <c r="Z526" s="1631"/>
      <c r="AA526" s="1625"/>
      <c r="AD526" s="1983"/>
      <c r="AE526" s="1984"/>
      <c r="AF526" s="1561"/>
      <c r="AG526" s="1561"/>
      <c r="AH526" s="1561"/>
      <c r="AI526" s="1561"/>
      <c r="AJ526" s="1561"/>
      <c r="AK526" s="1561"/>
      <c r="AL526" s="1561"/>
      <c r="AM526" s="1613"/>
    </row>
    <row r="527" spans="4:39" s="8" customFormat="1">
      <c r="D527" s="12"/>
      <c r="E527" s="1594"/>
      <c r="F527" s="1595"/>
      <c r="G527" s="1596"/>
      <c r="H527" s="1595"/>
      <c r="I527" s="1597"/>
      <c r="J527" s="1596"/>
      <c r="K527" s="1596"/>
      <c r="L527" s="1595"/>
      <c r="M527" s="1598"/>
      <c r="N527" s="1598"/>
      <c r="O527" s="1598"/>
      <c r="P527" s="1598"/>
      <c r="Q527" s="1599"/>
      <c r="R527" s="1599"/>
      <c r="S527" s="1599"/>
      <c r="T527" s="1599"/>
      <c r="W527" s="1631"/>
      <c r="X527" s="1625"/>
      <c r="Y527" s="1983"/>
      <c r="Z527" s="1631"/>
      <c r="AA527" s="1625"/>
      <c r="AD527" s="1983"/>
      <c r="AE527" s="1984"/>
      <c r="AF527" s="1561"/>
      <c r="AG527" s="1561"/>
      <c r="AH527" s="1561"/>
      <c r="AI527" s="1561"/>
      <c r="AJ527" s="1561"/>
      <c r="AK527" s="1561"/>
      <c r="AL527" s="1561"/>
      <c r="AM527" s="1613"/>
    </row>
    <row r="528" spans="4:39" s="8" customFormat="1">
      <c r="D528" s="12"/>
      <c r="E528" s="1594"/>
      <c r="F528" s="1595"/>
      <c r="G528" s="1596"/>
      <c r="H528" s="1595"/>
      <c r="I528" s="1597"/>
      <c r="J528" s="1596"/>
      <c r="K528" s="1596"/>
      <c r="L528" s="1595"/>
      <c r="M528" s="1598"/>
      <c r="N528" s="1598"/>
      <c r="O528" s="1598"/>
      <c r="P528" s="1598"/>
      <c r="Q528" s="1599"/>
      <c r="R528" s="1599"/>
      <c r="S528" s="1599"/>
      <c r="T528" s="1599"/>
      <c r="W528" s="1631"/>
      <c r="X528" s="1625"/>
      <c r="Y528" s="1983"/>
      <c r="Z528" s="1631"/>
      <c r="AA528" s="1625"/>
      <c r="AD528" s="1983"/>
      <c r="AE528" s="1984"/>
      <c r="AF528" s="1561"/>
      <c r="AG528" s="1561"/>
      <c r="AH528" s="1561"/>
      <c r="AI528" s="1561"/>
      <c r="AJ528" s="1561"/>
      <c r="AK528" s="1561"/>
      <c r="AL528" s="1561"/>
      <c r="AM528" s="1613"/>
    </row>
    <row r="529" spans="4:39" s="8" customFormat="1">
      <c r="D529" s="12"/>
      <c r="E529" s="1594"/>
      <c r="F529" s="1595"/>
      <c r="G529" s="1596"/>
      <c r="H529" s="1595"/>
      <c r="I529" s="1597"/>
      <c r="J529" s="1596"/>
      <c r="K529" s="1596"/>
      <c r="L529" s="1595"/>
      <c r="M529" s="1598"/>
      <c r="N529" s="1598"/>
      <c r="O529" s="1598"/>
      <c r="P529" s="1598"/>
      <c r="Q529" s="1599"/>
      <c r="R529" s="1599"/>
      <c r="S529" s="1599"/>
      <c r="T529" s="1599"/>
      <c r="W529" s="1631"/>
      <c r="X529" s="1625"/>
      <c r="Y529" s="1983"/>
      <c r="Z529" s="1631"/>
      <c r="AA529" s="1625"/>
      <c r="AD529" s="1983"/>
      <c r="AE529" s="1984"/>
      <c r="AF529" s="1561"/>
      <c r="AG529" s="1561"/>
      <c r="AH529" s="1561"/>
      <c r="AI529" s="1561"/>
      <c r="AJ529" s="1561"/>
      <c r="AK529" s="1561"/>
      <c r="AL529" s="1561"/>
      <c r="AM529" s="1613"/>
    </row>
    <row r="530" spans="4:39" s="8" customFormat="1">
      <c r="D530" s="12"/>
      <c r="E530" s="1594"/>
      <c r="F530" s="1595"/>
      <c r="G530" s="1596"/>
      <c r="H530" s="1595"/>
      <c r="I530" s="1597"/>
      <c r="J530" s="1596"/>
      <c r="K530" s="1596"/>
      <c r="L530" s="1595"/>
      <c r="M530" s="1598"/>
      <c r="N530" s="1598"/>
      <c r="O530" s="1598"/>
      <c r="P530" s="1598"/>
      <c r="Q530" s="1599"/>
      <c r="R530" s="1599"/>
      <c r="S530" s="1599"/>
      <c r="T530" s="1599"/>
      <c r="W530" s="1631"/>
      <c r="X530" s="1625"/>
      <c r="Y530" s="1983"/>
      <c r="Z530" s="1631"/>
      <c r="AA530" s="1625"/>
      <c r="AD530" s="1983"/>
      <c r="AE530" s="1984"/>
      <c r="AF530" s="1561"/>
      <c r="AG530" s="1561"/>
      <c r="AH530" s="1561"/>
      <c r="AI530" s="1561"/>
      <c r="AJ530" s="1561"/>
      <c r="AK530" s="1561"/>
      <c r="AL530" s="1561"/>
      <c r="AM530" s="1613"/>
    </row>
    <row r="531" spans="4:39" s="8" customFormat="1">
      <c r="D531" s="12"/>
      <c r="E531" s="1594"/>
      <c r="F531" s="1595"/>
      <c r="G531" s="1596"/>
      <c r="H531" s="1595"/>
      <c r="I531" s="1597"/>
      <c r="J531" s="1596"/>
      <c r="K531" s="1596"/>
      <c r="L531" s="1595"/>
      <c r="M531" s="1598"/>
      <c r="N531" s="1598"/>
      <c r="O531" s="1598"/>
      <c r="P531" s="1598"/>
      <c r="Q531" s="1599"/>
      <c r="R531" s="1599"/>
      <c r="S531" s="1599"/>
      <c r="T531" s="1599"/>
      <c r="W531" s="1631"/>
      <c r="X531" s="1625"/>
      <c r="Y531" s="1983"/>
      <c r="Z531" s="1631"/>
      <c r="AA531" s="1625"/>
      <c r="AD531" s="1983"/>
      <c r="AE531" s="1984"/>
      <c r="AF531" s="1561"/>
      <c r="AG531" s="1561"/>
      <c r="AH531" s="1561"/>
      <c r="AI531" s="1561"/>
      <c r="AJ531" s="1561"/>
      <c r="AK531" s="1561"/>
      <c r="AL531" s="1561"/>
      <c r="AM531" s="1613"/>
    </row>
    <row r="532" spans="4:39" s="8" customFormat="1">
      <c r="D532" s="12"/>
      <c r="E532" s="1594"/>
      <c r="F532" s="1595"/>
      <c r="G532" s="1596"/>
      <c r="H532" s="1595"/>
      <c r="I532" s="1597"/>
      <c r="J532" s="1596"/>
      <c r="K532" s="1596"/>
      <c r="L532" s="1595"/>
      <c r="M532" s="1598"/>
      <c r="N532" s="1598"/>
      <c r="O532" s="1598"/>
      <c r="P532" s="1598"/>
      <c r="Q532" s="1599"/>
      <c r="R532" s="1599"/>
      <c r="S532" s="1599"/>
      <c r="T532" s="1599"/>
      <c r="W532" s="1631"/>
      <c r="X532" s="1625"/>
      <c r="Y532" s="1983"/>
      <c r="Z532" s="1631"/>
      <c r="AA532" s="1625"/>
      <c r="AD532" s="1983"/>
      <c r="AE532" s="1984"/>
      <c r="AF532" s="1561"/>
      <c r="AG532" s="1561"/>
      <c r="AH532" s="1561"/>
      <c r="AI532" s="1561"/>
      <c r="AJ532" s="1561"/>
      <c r="AK532" s="1561"/>
      <c r="AL532" s="1561"/>
      <c r="AM532" s="1613"/>
    </row>
    <row r="533" spans="4:39" s="8" customFormat="1">
      <c r="D533" s="12"/>
      <c r="E533" s="1594"/>
      <c r="F533" s="1595"/>
      <c r="G533" s="1596"/>
      <c r="H533" s="1595"/>
      <c r="I533" s="1597"/>
      <c r="J533" s="1596"/>
      <c r="K533" s="1596"/>
      <c r="L533" s="1595"/>
      <c r="M533" s="1598"/>
      <c r="N533" s="1598"/>
      <c r="O533" s="1598"/>
      <c r="P533" s="1598"/>
      <c r="Q533" s="1599"/>
      <c r="R533" s="1599"/>
      <c r="S533" s="1599"/>
      <c r="T533" s="1599"/>
      <c r="W533" s="1631"/>
      <c r="X533" s="1625"/>
      <c r="Y533" s="1983"/>
      <c r="Z533" s="1631"/>
      <c r="AA533" s="1625"/>
      <c r="AD533" s="1983"/>
      <c r="AE533" s="1984"/>
      <c r="AF533" s="1561"/>
      <c r="AG533" s="1561"/>
      <c r="AH533" s="1561"/>
      <c r="AI533" s="1561"/>
      <c r="AJ533" s="1561"/>
      <c r="AK533" s="1561"/>
      <c r="AL533" s="1561"/>
      <c r="AM533" s="1613"/>
    </row>
    <row r="534" spans="4:39" s="8" customFormat="1">
      <c r="D534" s="12"/>
      <c r="E534" s="1594"/>
      <c r="F534" s="1595"/>
      <c r="G534" s="1596"/>
      <c r="H534" s="1595"/>
      <c r="I534" s="1597"/>
      <c r="J534" s="1596"/>
      <c r="K534" s="1596"/>
      <c r="L534" s="1595"/>
      <c r="M534" s="1598"/>
      <c r="N534" s="1598"/>
      <c r="O534" s="1598"/>
      <c r="P534" s="1598"/>
      <c r="Q534" s="1599"/>
      <c r="R534" s="1599"/>
      <c r="S534" s="1599"/>
      <c r="T534" s="1599"/>
      <c r="W534" s="1631"/>
      <c r="X534" s="1625"/>
      <c r="Y534" s="1983"/>
      <c r="Z534" s="1631"/>
      <c r="AA534" s="1625"/>
      <c r="AD534" s="1983"/>
      <c r="AE534" s="1984"/>
      <c r="AF534" s="1561"/>
      <c r="AG534" s="1561"/>
      <c r="AH534" s="1561"/>
      <c r="AI534" s="1561"/>
      <c r="AJ534" s="1561"/>
      <c r="AK534" s="1561"/>
      <c r="AL534" s="1561"/>
      <c r="AM534" s="1613"/>
    </row>
    <row r="535" spans="4:39" s="8" customFormat="1">
      <c r="D535" s="12"/>
      <c r="E535" s="1594"/>
      <c r="F535" s="1595"/>
      <c r="G535" s="1596"/>
      <c r="H535" s="1595"/>
      <c r="I535" s="1597"/>
      <c r="J535" s="1596"/>
      <c r="K535" s="1596"/>
      <c r="L535" s="1595"/>
      <c r="M535" s="1598"/>
      <c r="N535" s="1598"/>
      <c r="O535" s="1598"/>
      <c r="P535" s="1598"/>
      <c r="Q535" s="1599"/>
      <c r="R535" s="1599"/>
      <c r="S535" s="1599"/>
      <c r="T535" s="1599"/>
      <c r="W535" s="1631"/>
      <c r="X535" s="1625"/>
      <c r="Y535" s="1983"/>
      <c r="Z535" s="1631"/>
      <c r="AA535" s="1625"/>
      <c r="AD535" s="1983"/>
      <c r="AE535" s="1984"/>
      <c r="AF535" s="1561"/>
      <c r="AG535" s="1561"/>
      <c r="AH535" s="1561"/>
      <c r="AI535" s="1561"/>
      <c r="AJ535" s="1561"/>
      <c r="AK535" s="1561"/>
      <c r="AL535" s="1561"/>
      <c r="AM535" s="1613"/>
    </row>
    <row r="536" spans="4:39" s="8" customFormat="1">
      <c r="D536" s="12"/>
      <c r="E536" s="1594"/>
      <c r="F536" s="1595"/>
      <c r="G536" s="1596"/>
      <c r="H536" s="1595"/>
      <c r="I536" s="1597"/>
      <c r="J536" s="1596"/>
      <c r="K536" s="1596"/>
      <c r="L536" s="1595"/>
      <c r="M536" s="1598"/>
      <c r="N536" s="1598"/>
      <c r="O536" s="1598"/>
      <c r="P536" s="1598"/>
      <c r="Q536" s="1599"/>
      <c r="R536" s="1599"/>
      <c r="S536" s="1599"/>
      <c r="T536" s="1599"/>
      <c r="W536" s="1631"/>
      <c r="X536" s="1625"/>
      <c r="Y536" s="1983"/>
      <c r="Z536" s="1631"/>
      <c r="AA536" s="1625"/>
      <c r="AD536" s="1983"/>
      <c r="AE536" s="1984"/>
      <c r="AF536" s="1561"/>
      <c r="AG536" s="1561"/>
      <c r="AH536" s="1561"/>
      <c r="AI536" s="1561"/>
      <c r="AJ536" s="1561"/>
      <c r="AK536" s="1561"/>
      <c r="AL536" s="1561"/>
      <c r="AM536" s="1613"/>
    </row>
    <row r="537" spans="4:39" s="8" customFormat="1">
      <c r="D537" s="12"/>
      <c r="E537" s="1594"/>
      <c r="F537" s="1595"/>
      <c r="G537" s="1596"/>
      <c r="H537" s="1595"/>
      <c r="I537" s="1597"/>
      <c r="J537" s="1596"/>
      <c r="K537" s="1596"/>
      <c r="L537" s="1595"/>
      <c r="M537" s="1598"/>
      <c r="N537" s="1598"/>
      <c r="O537" s="1598"/>
      <c r="P537" s="1598"/>
      <c r="Q537" s="1599"/>
      <c r="R537" s="1599"/>
      <c r="S537" s="1599"/>
      <c r="T537" s="1599"/>
      <c r="W537" s="1631"/>
      <c r="X537" s="1625"/>
      <c r="Y537" s="1983"/>
      <c r="Z537" s="1631"/>
      <c r="AA537" s="1625"/>
      <c r="AD537" s="1983"/>
      <c r="AE537" s="1984"/>
      <c r="AF537" s="1561"/>
      <c r="AG537" s="1561"/>
      <c r="AH537" s="1561"/>
      <c r="AI537" s="1561"/>
      <c r="AJ537" s="1561"/>
      <c r="AK537" s="1561"/>
      <c r="AL537" s="1561"/>
      <c r="AM537" s="1613"/>
    </row>
    <row r="538" spans="4:39" s="8" customFormat="1">
      <c r="D538" s="12"/>
      <c r="E538" s="1594"/>
      <c r="F538" s="1595"/>
      <c r="G538" s="1596"/>
      <c r="H538" s="1595"/>
      <c r="I538" s="1597"/>
      <c r="J538" s="1596"/>
      <c r="K538" s="1596"/>
      <c r="L538" s="1595"/>
      <c r="M538" s="1598"/>
      <c r="N538" s="1598"/>
      <c r="O538" s="1598"/>
      <c r="P538" s="1598"/>
      <c r="Q538" s="1599"/>
      <c r="R538" s="1599"/>
      <c r="S538" s="1599"/>
      <c r="T538" s="1599"/>
      <c r="W538" s="1631"/>
      <c r="X538" s="1625"/>
      <c r="Y538" s="1983"/>
      <c r="Z538" s="1631"/>
      <c r="AA538" s="1625"/>
      <c r="AD538" s="1983"/>
      <c r="AE538" s="1984"/>
      <c r="AF538" s="1561"/>
      <c r="AG538" s="1561"/>
      <c r="AH538" s="1561"/>
      <c r="AI538" s="1561"/>
      <c r="AJ538" s="1561"/>
      <c r="AK538" s="1561"/>
      <c r="AL538" s="1561"/>
      <c r="AM538" s="1613"/>
    </row>
    <row r="539" spans="4:39" s="8" customFormat="1">
      <c r="D539" s="12"/>
      <c r="E539" s="1594"/>
      <c r="F539" s="1595"/>
      <c r="G539" s="1596"/>
      <c r="H539" s="1595"/>
      <c r="I539" s="1597"/>
      <c r="J539" s="1596"/>
      <c r="K539" s="1596"/>
      <c r="L539" s="1595"/>
      <c r="M539" s="1598"/>
      <c r="N539" s="1598"/>
      <c r="O539" s="1598"/>
      <c r="P539" s="1598"/>
      <c r="Q539" s="1599"/>
      <c r="R539" s="1599"/>
      <c r="S539" s="1599"/>
      <c r="T539" s="1599"/>
      <c r="W539" s="1631"/>
      <c r="X539" s="1625"/>
      <c r="Y539" s="1983"/>
      <c r="Z539" s="1631"/>
      <c r="AA539" s="1625"/>
      <c r="AD539" s="1983"/>
      <c r="AE539" s="1984"/>
      <c r="AF539" s="1561"/>
      <c r="AG539" s="1561"/>
      <c r="AH539" s="1561"/>
      <c r="AI539" s="1561"/>
      <c r="AJ539" s="1561"/>
      <c r="AK539" s="1561"/>
      <c r="AL539" s="1561"/>
      <c r="AM539" s="1613"/>
    </row>
    <row r="540" spans="4:39" s="8" customFormat="1">
      <c r="D540" s="12"/>
      <c r="E540" s="1594"/>
      <c r="F540" s="1595"/>
      <c r="G540" s="1596"/>
      <c r="H540" s="1595"/>
      <c r="I540" s="1597"/>
      <c r="J540" s="1596"/>
      <c r="K540" s="1596"/>
      <c r="L540" s="1595"/>
      <c r="M540" s="1598"/>
      <c r="N540" s="1598"/>
      <c r="O540" s="1598"/>
      <c r="P540" s="1598"/>
      <c r="Q540" s="1599"/>
      <c r="R540" s="1599"/>
      <c r="S540" s="1599"/>
      <c r="T540" s="1599"/>
      <c r="W540" s="1631"/>
      <c r="X540" s="1625"/>
      <c r="Y540" s="1983"/>
      <c r="Z540" s="1631"/>
      <c r="AA540" s="1625"/>
      <c r="AD540" s="1983"/>
      <c r="AE540" s="1984"/>
      <c r="AF540" s="1561"/>
      <c r="AG540" s="1561"/>
      <c r="AH540" s="1561"/>
      <c r="AI540" s="1561"/>
      <c r="AJ540" s="1561"/>
      <c r="AK540" s="1561"/>
      <c r="AL540" s="1561"/>
      <c r="AM540" s="1613"/>
    </row>
    <row r="541" spans="4:39" s="8" customFormat="1">
      <c r="D541" s="12"/>
      <c r="E541" s="1594"/>
      <c r="F541" s="1595"/>
      <c r="G541" s="1596"/>
      <c r="H541" s="1595"/>
      <c r="I541" s="1597"/>
      <c r="J541" s="1596"/>
      <c r="K541" s="1596"/>
      <c r="L541" s="1595"/>
      <c r="M541" s="1598"/>
      <c r="N541" s="1598"/>
      <c r="O541" s="1598"/>
      <c r="P541" s="1598"/>
      <c r="Q541" s="1599"/>
      <c r="R541" s="1599"/>
      <c r="S541" s="1599"/>
      <c r="T541" s="1599"/>
      <c r="W541" s="1631"/>
      <c r="X541" s="1625"/>
      <c r="Y541" s="1983"/>
      <c r="Z541" s="1631"/>
      <c r="AA541" s="1625"/>
      <c r="AD541" s="1983"/>
      <c r="AE541" s="1984"/>
      <c r="AF541" s="1561"/>
      <c r="AG541" s="1561"/>
      <c r="AH541" s="1561"/>
      <c r="AI541" s="1561"/>
      <c r="AJ541" s="1561"/>
      <c r="AK541" s="1561"/>
      <c r="AL541" s="1561"/>
      <c r="AM541" s="1613"/>
    </row>
    <row r="542" spans="4:39" s="8" customFormat="1">
      <c r="D542" s="12"/>
      <c r="E542" s="1594"/>
      <c r="F542" s="1595"/>
      <c r="G542" s="1596"/>
      <c r="H542" s="1595"/>
      <c r="I542" s="1597"/>
      <c r="J542" s="1596"/>
      <c r="K542" s="1596"/>
      <c r="L542" s="1595"/>
      <c r="M542" s="1598"/>
      <c r="N542" s="1598"/>
      <c r="O542" s="1598"/>
      <c r="P542" s="1598"/>
      <c r="Q542" s="1599"/>
      <c r="R542" s="1599"/>
      <c r="S542" s="1599"/>
      <c r="T542" s="1599"/>
      <c r="W542" s="1631"/>
      <c r="X542" s="1625"/>
      <c r="Y542" s="1983"/>
      <c r="Z542" s="1631"/>
      <c r="AA542" s="1625"/>
      <c r="AD542" s="1983"/>
      <c r="AE542" s="1984"/>
      <c r="AF542" s="1561"/>
      <c r="AG542" s="1561"/>
      <c r="AH542" s="1561"/>
      <c r="AI542" s="1561"/>
      <c r="AJ542" s="1561"/>
      <c r="AK542" s="1561"/>
      <c r="AL542" s="1561"/>
      <c r="AM542" s="1613"/>
    </row>
    <row r="543" spans="4:39" s="8" customFormat="1">
      <c r="D543" s="12"/>
      <c r="E543" s="1594"/>
      <c r="F543" s="1595"/>
      <c r="G543" s="1596"/>
      <c r="H543" s="1595"/>
      <c r="I543" s="1597"/>
      <c r="J543" s="1596"/>
      <c r="K543" s="1596"/>
      <c r="L543" s="1595"/>
      <c r="M543" s="1598"/>
      <c r="N543" s="1598"/>
      <c r="O543" s="1598"/>
      <c r="P543" s="1598"/>
      <c r="Q543" s="1599"/>
      <c r="R543" s="1599"/>
      <c r="S543" s="1599"/>
      <c r="T543" s="1599"/>
      <c r="W543" s="1631"/>
      <c r="X543" s="1625"/>
      <c r="Y543" s="1983"/>
      <c r="Z543" s="1631"/>
      <c r="AA543" s="1625"/>
      <c r="AD543" s="1983"/>
      <c r="AE543" s="1984"/>
      <c r="AF543" s="1561"/>
      <c r="AG543" s="1561"/>
      <c r="AH543" s="1561"/>
      <c r="AI543" s="1561"/>
      <c r="AJ543" s="1561"/>
      <c r="AK543" s="1561"/>
      <c r="AL543" s="1561"/>
      <c r="AM543" s="1613"/>
    </row>
    <row r="544" spans="4:39" s="8" customFormat="1">
      <c r="D544" s="12"/>
      <c r="E544" s="1594"/>
      <c r="F544" s="1595"/>
      <c r="G544" s="1596"/>
      <c r="H544" s="1595"/>
      <c r="I544" s="1597"/>
      <c r="J544" s="1596"/>
      <c r="K544" s="1596"/>
      <c r="L544" s="1595"/>
      <c r="M544" s="1598"/>
      <c r="N544" s="1598"/>
      <c r="O544" s="1598"/>
      <c r="P544" s="1598"/>
      <c r="Q544" s="1599"/>
      <c r="R544" s="1599"/>
      <c r="S544" s="1599"/>
      <c r="T544" s="1599"/>
      <c r="W544" s="1631"/>
      <c r="X544" s="1625"/>
      <c r="Y544" s="1983"/>
      <c r="Z544" s="1631"/>
      <c r="AA544" s="1625"/>
      <c r="AD544" s="1983"/>
      <c r="AE544" s="1984"/>
      <c r="AF544" s="1561"/>
      <c r="AG544" s="1561"/>
      <c r="AH544" s="1561"/>
      <c r="AI544" s="1561"/>
      <c r="AJ544" s="1561"/>
      <c r="AK544" s="1561"/>
      <c r="AL544" s="1561"/>
      <c r="AM544" s="1613"/>
    </row>
    <row r="545" spans="4:39" s="8" customFormat="1">
      <c r="D545" s="12"/>
      <c r="E545" s="1594"/>
      <c r="F545" s="1595"/>
      <c r="G545" s="1596"/>
      <c r="H545" s="1595"/>
      <c r="I545" s="1597"/>
      <c r="J545" s="1596"/>
      <c r="K545" s="1596"/>
      <c r="L545" s="1595"/>
      <c r="M545" s="1598"/>
      <c r="N545" s="1598"/>
      <c r="O545" s="1598"/>
      <c r="P545" s="1598"/>
      <c r="Q545" s="1599"/>
      <c r="R545" s="1599"/>
      <c r="S545" s="1599"/>
      <c r="T545" s="1599"/>
      <c r="W545" s="1631"/>
      <c r="X545" s="1625"/>
      <c r="Y545" s="1983"/>
      <c r="Z545" s="1631"/>
      <c r="AA545" s="1625"/>
      <c r="AD545" s="1983"/>
      <c r="AE545" s="1984"/>
      <c r="AF545" s="1561"/>
      <c r="AG545" s="1561"/>
      <c r="AH545" s="1561"/>
      <c r="AI545" s="1561"/>
      <c r="AJ545" s="1561"/>
      <c r="AK545" s="1561"/>
      <c r="AL545" s="1561"/>
      <c r="AM545" s="1613"/>
    </row>
    <row r="546" spans="4:39" s="8" customFormat="1">
      <c r="D546" s="12"/>
      <c r="E546" s="1594"/>
      <c r="F546" s="1595"/>
      <c r="G546" s="1596"/>
      <c r="H546" s="1595"/>
      <c r="I546" s="1597"/>
      <c r="J546" s="1596"/>
      <c r="K546" s="1596"/>
      <c r="L546" s="1595"/>
      <c r="M546" s="1598"/>
      <c r="N546" s="1598"/>
      <c r="O546" s="1598"/>
      <c r="P546" s="1598"/>
      <c r="Q546" s="1599"/>
      <c r="R546" s="1599"/>
      <c r="S546" s="1599"/>
      <c r="T546" s="1599"/>
      <c r="W546" s="1631"/>
      <c r="X546" s="1625"/>
      <c r="Y546" s="1983"/>
      <c r="Z546" s="1631"/>
      <c r="AA546" s="1625"/>
      <c r="AD546" s="1983"/>
      <c r="AE546" s="1984"/>
      <c r="AF546" s="1561"/>
      <c r="AG546" s="1561"/>
      <c r="AH546" s="1561"/>
      <c r="AI546" s="1561"/>
      <c r="AJ546" s="1561"/>
      <c r="AK546" s="1561"/>
      <c r="AL546" s="1561"/>
      <c r="AM546" s="1613"/>
    </row>
    <row r="547" spans="4:39" s="8" customFormat="1">
      <c r="D547" s="12"/>
      <c r="E547" s="1594"/>
      <c r="F547" s="1595"/>
      <c r="G547" s="1596"/>
      <c r="H547" s="1595"/>
      <c r="I547" s="1597"/>
      <c r="J547" s="1596"/>
      <c r="K547" s="1596"/>
      <c r="L547" s="1595"/>
      <c r="M547" s="1598"/>
      <c r="N547" s="1598"/>
      <c r="O547" s="1598"/>
      <c r="P547" s="1598"/>
      <c r="Q547" s="1599"/>
      <c r="R547" s="1599"/>
      <c r="S547" s="1599"/>
      <c r="T547" s="1599"/>
      <c r="W547" s="1631"/>
      <c r="X547" s="1625"/>
      <c r="Y547" s="1983"/>
      <c r="Z547" s="1631"/>
      <c r="AA547" s="1625"/>
      <c r="AD547" s="1983"/>
      <c r="AE547" s="1984"/>
      <c r="AF547" s="1561"/>
      <c r="AG547" s="1561"/>
      <c r="AH547" s="1561"/>
      <c r="AI547" s="1561"/>
      <c r="AJ547" s="1561"/>
      <c r="AK547" s="1561"/>
      <c r="AL547" s="1561"/>
      <c r="AM547" s="1613"/>
    </row>
    <row r="548" spans="4:39" s="8" customFormat="1">
      <c r="D548" s="12"/>
      <c r="E548" s="1594"/>
      <c r="F548" s="1595"/>
      <c r="G548" s="1596"/>
      <c r="H548" s="1595"/>
      <c r="I548" s="1597"/>
      <c r="J548" s="1596"/>
      <c r="K548" s="1596"/>
      <c r="L548" s="1595"/>
      <c r="M548" s="1598"/>
      <c r="N548" s="1598"/>
      <c r="O548" s="1598"/>
      <c r="P548" s="1598"/>
      <c r="Q548" s="1599"/>
      <c r="R548" s="1599"/>
      <c r="S548" s="1599"/>
      <c r="T548" s="1599"/>
      <c r="W548" s="1631"/>
      <c r="X548" s="1625"/>
      <c r="Y548" s="1983"/>
      <c r="Z548" s="1631"/>
      <c r="AA548" s="1625"/>
      <c r="AD548" s="1983"/>
      <c r="AE548" s="1984"/>
      <c r="AF548" s="1561"/>
      <c r="AG548" s="1561"/>
      <c r="AH548" s="1561"/>
      <c r="AI548" s="1561"/>
      <c r="AJ548" s="1561"/>
      <c r="AK548" s="1561"/>
      <c r="AL548" s="1561"/>
      <c r="AM548" s="1613"/>
    </row>
    <row r="549" spans="4:39" s="8" customFormat="1">
      <c r="D549" s="12"/>
      <c r="E549" s="1594"/>
      <c r="F549" s="1595"/>
      <c r="G549" s="1596"/>
      <c r="H549" s="1595"/>
      <c r="I549" s="1597"/>
      <c r="J549" s="1596"/>
      <c r="K549" s="1596"/>
      <c r="L549" s="1595"/>
      <c r="M549" s="1598"/>
      <c r="N549" s="1598"/>
      <c r="O549" s="1598"/>
      <c r="P549" s="1598"/>
      <c r="Q549" s="1599"/>
      <c r="R549" s="1599"/>
      <c r="S549" s="1599"/>
      <c r="T549" s="1599"/>
      <c r="W549" s="1631"/>
      <c r="X549" s="1625"/>
      <c r="Y549" s="1983"/>
      <c r="Z549" s="1631"/>
      <c r="AA549" s="1625"/>
      <c r="AD549" s="1983"/>
      <c r="AE549" s="1984"/>
      <c r="AF549" s="1561"/>
      <c r="AG549" s="1561"/>
      <c r="AH549" s="1561"/>
      <c r="AI549" s="1561"/>
      <c r="AJ549" s="1561"/>
      <c r="AK549" s="1561"/>
      <c r="AL549" s="1561"/>
      <c r="AM549" s="1613"/>
    </row>
    <row r="550" spans="4:39" s="8" customFormat="1">
      <c r="D550" s="12"/>
      <c r="E550" s="1594"/>
      <c r="F550" s="1595"/>
      <c r="G550" s="1596"/>
      <c r="H550" s="1595"/>
      <c r="I550" s="1597"/>
      <c r="J550" s="1596"/>
      <c r="K550" s="1596"/>
      <c r="L550" s="1595"/>
      <c r="M550" s="1598"/>
      <c r="N550" s="1598"/>
      <c r="O550" s="1598"/>
      <c r="P550" s="1598"/>
      <c r="Q550" s="1599"/>
      <c r="R550" s="1599"/>
      <c r="S550" s="1599"/>
      <c r="T550" s="1599"/>
      <c r="W550" s="1631"/>
      <c r="X550" s="1625"/>
      <c r="Y550" s="1983"/>
      <c r="Z550" s="1631"/>
      <c r="AA550" s="1625"/>
      <c r="AD550" s="1983"/>
      <c r="AE550" s="1984"/>
      <c r="AF550" s="1561"/>
      <c r="AG550" s="1561"/>
      <c r="AH550" s="1561"/>
      <c r="AI550" s="1561"/>
      <c r="AJ550" s="1561"/>
      <c r="AK550" s="1561"/>
      <c r="AL550" s="1561"/>
      <c r="AM550" s="1613"/>
    </row>
    <row r="551" spans="4:39" s="8" customFormat="1">
      <c r="D551" s="12"/>
      <c r="E551" s="1594"/>
      <c r="F551" s="1595"/>
      <c r="G551" s="1596"/>
      <c r="H551" s="1595"/>
      <c r="I551" s="1597"/>
      <c r="J551" s="1596"/>
      <c r="K551" s="1596"/>
      <c r="L551" s="1595"/>
      <c r="M551" s="1598"/>
      <c r="N551" s="1598"/>
      <c r="O551" s="1598"/>
      <c r="P551" s="1598"/>
      <c r="Q551" s="1599"/>
      <c r="R551" s="1599"/>
      <c r="S551" s="1599"/>
      <c r="T551" s="1599"/>
      <c r="W551" s="1631"/>
      <c r="X551" s="1625"/>
      <c r="Y551" s="1983"/>
      <c r="Z551" s="1631"/>
      <c r="AA551" s="1625"/>
      <c r="AD551" s="1983"/>
      <c r="AE551" s="1984"/>
      <c r="AF551" s="1561"/>
      <c r="AG551" s="1561"/>
      <c r="AH551" s="1561"/>
      <c r="AI551" s="1561"/>
      <c r="AJ551" s="1561"/>
      <c r="AK551" s="1561"/>
      <c r="AL551" s="1561"/>
      <c r="AM551" s="1613"/>
    </row>
    <row r="552" spans="4:39" s="8" customFormat="1">
      <c r="D552" s="12"/>
      <c r="E552" s="1594"/>
      <c r="F552" s="1595"/>
      <c r="G552" s="1596"/>
      <c r="H552" s="1595"/>
      <c r="I552" s="1597"/>
      <c r="J552" s="1596"/>
      <c r="K552" s="1596"/>
      <c r="L552" s="1595"/>
      <c r="M552" s="1598"/>
      <c r="N552" s="1598"/>
      <c r="O552" s="1598"/>
      <c r="P552" s="1598"/>
      <c r="Q552" s="1599"/>
      <c r="R552" s="1599"/>
      <c r="S552" s="1599"/>
      <c r="T552" s="1599"/>
      <c r="W552" s="1631"/>
      <c r="X552" s="1625"/>
      <c r="Y552" s="1983"/>
      <c r="Z552" s="1631"/>
      <c r="AA552" s="1625"/>
      <c r="AD552" s="1983"/>
      <c r="AE552" s="1984"/>
      <c r="AF552" s="1561"/>
      <c r="AG552" s="1561"/>
      <c r="AH552" s="1561"/>
      <c r="AI552" s="1561"/>
      <c r="AJ552" s="1561"/>
      <c r="AK552" s="1561"/>
      <c r="AL552" s="1561"/>
      <c r="AM552" s="1613"/>
    </row>
    <row r="553" spans="4:39" s="8" customFormat="1">
      <c r="D553" s="12"/>
      <c r="E553" s="1594"/>
      <c r="F553" s="1595"/>
      <c r="G553" s="1596"/>
      <c r="H553" s="1595"/>
      <c r="I553" s="1597"/>
      <c r="J553" s="1596"/>
      <c r="K553" s="1596"/>
      <c r="L553" s="1595"/>
      <c r="M553" s="1598"/>
      <c r="N553" s="1598"/>
      <c r="O553" s="1598"/>
      <c r="P553" s="1598"/>
      <c r="Q553" s="1599"/>
      <c r="R553" s="1599"/>
      <c r="S553" s="1599"/>
      <c r="T553" s="1599"/>
      <c r="W553" s="1631"/>
      <c r="X553" s="1625"/>
      <c r="Y553" s="1983"/>
      <c r="Z553" s="1631"/>
      <c r="AA553" s="1625"/>
      <c r="AD553" s="1983"/>
      <c r="AE553" s="1984"/>
      <c r="AF553" s="1561"/>
      <c r="AG553" s="1561"/>
      <c r="AH553" s="1561"/>
      <c r="AI553" s="1561"/>
      <c r="AJ553" s="1561"/>
      <c r="AK553" s="1561"/>
      <c r="AL553" s="1561"/>
      <c r="AM553" s="1613"/>
    </row>
    <row r="554" spans="4:39" s="8" customFormat="1">
      <c r="D554" s="12"/>
      <c r="E554" s="1594"/>
      <c r="F554" s="1595"/>
      <c r="G554" s="1596"/>
      <c r="H554" s="1595"/>
      <c r="I554" s="1597"/>
      <c r="J554" s="1596"/>
      <c r="K554" s="1596"/>
      <c r="L554" s="1595"/>
      <c r="M554" s="1598"/>
      <c r="N554" s="1598"/>
      <c r="O554" s="1598"/>
      <c r="P554" s="1598"/>
      <c r="Q554" s="1599"/>
      <c r="R554" s="1599"/>
      <c r="S554" s="1599"/>
      <c r="T554" s="1599"/>
      <c r="W554" s="1631"/>
      <c r="X554" s="1625"/>
      <c r="Y554" s="1983"/>
      <c r="Z554" s="1631"/>
      <c r="AA554" s="1625"/>
      <c r="AD554" s="1983"/>
      <c r="AE554" s="1984"/>
      <c r="AF554" s="1561"/>
      <c r="AG554" s="1561"/>
      <c r="AH554" s="1561"/>
      <c r="AI554" s="1561"/>
      <c r="AJ554" s="1561"/>
      <c r="AK554" s="1561"/>
      <c r="AL554" s="1561"/>
      <c r="AM554" s="1613"/>
    </row>
    <row r="555" spans="4:39" s="8" customFormat="1">
      <c r="D555" s="12"/>
      <c r="E555" s="1594"/>
      <c r="F555" s="1595"/>
      <c r="G555" s="1596"/>
      <c r="H555" s="1595"/>
      <c r="I555" s="1597"/>
      <c r="J555" s="1596"/>
      <c r="K555" s="1596"/>
      <c r="L555" s="1595"/>
      <c r="M555" s="1598"/>
      <c r="N555" s="1598"/>
      <c r="O555" s="1598"/>
      <c r="P555" s="1598"/>
      <c r="Q555" s="1599"/>
      <c r="R555" s="1599"/>
      <c r="S555" s="1599"/>
      <c r="T555" s="1599"/>
      <c r="W555" s="1631"/>
      <c r="X555" s="1625"/>
      <c r="Y555" s="1983"/>
      <c r="Z555" s="1631"/>
      <c r="AA555" s="1625"/>
      <c r="AD555" s="1983"/>
      <c r="AE555" s="1984"/>
      <c r="AF555" s="1561"/>
      <c r="AG555" s="1561"/>
      <c r="AH555" s="1561"/>
      <c r="AI555" s="1561"/>
      <c r="AJ555" s="1561"/>
      <c r="AK555" s="1561"/>
      <c r="AL555" s="1561"/>
      <c r="AM555" s="1613"/>
    </row>
    <row r="556" spans="4:39" s="8" customFormat="1">
      <c r="D556" s="12"/>
      <c r="E556" s="1594"/>
      <c r="F556" s="1595"/>
      <c r="G556" s="1596"/>
      <c r="H556" s="1595"/>
      <c r="I556" s="1597"/>
      <c r="J556" s="1596"/>
      <c r="K556" s="1596"/>
      <c r="L556" s="1595"/>
      <c r="M556" s="1598"/>
      <c r="N556" s="1598"/>
      <c r="O556" s="1598"/>
      <c r="P556" s="1598"/>
      <c r="Q556" s="1599"/>
      <c r="R556" s="1599"/>
      <c r="S556" s="1599"/>
      <c r="T556" s="1599"/>
      <c r="W556" s="1631"/>
      <c r="X556" s="1625"/>
      <c r="Y556" s="1983"/>
      <c r="Z556" s="1631"/>
      <c r="AA556" s="1625"/>
      <c r="AD556" s="1983"/>
      <c r="AE556" s="1984"/>
      <c r="AF556" s="1561"/>
      <c r="AG556" s="1561"/>
      <c r="AH556" s="1561"/>
      <c r="AI556" s="1561"/>
      <c r="AJ556" s="1561"/>
      <c r="AK556" s="1561"/>
      <c r="AL556" s="1561"/>
      <c r="AM556" s="1613"/>
    </row>
    <row r="557" spans="4:39" s="8" customFormat="1">
      <c r="D557" s="12"/>
      <c r="E557" s="1594"/>
      <c r="F557" s="1595"/>
      <c r="G557" s="1596"/>
      <c r="H557" s="1595"/>
      <c r="I557" s="1597"/>
      <c r="J557" s="1596"/>
      <c r="K557" s="1596"/>
      <c r="L557" s="1595"/>
      <c r="M557" s="1598"/>
      <c r="N557" s="1598"/>
      <c r="O557" s="1598"/>
      <c r="P557" s="1598"/>
      <c r="Q557" s="1599"/>
      <c r="R557" s="1599"/>
      <c r="S557" s="1599"/>
      <c r="T557" s="1599"/>
      <c r="W557" s="1631"/>
      <c r="X557" s="1625"/>
      <c r="Y557" s="1983"/>
      <c r="Z557" s="1631"/>
      <c r="AA557" s="1625"/>
      <c r="AD557" s="1983"/>
      <c r="AE557" s="1984"/>
      <c r="AF557" s="1561"/>
      <c r="AG557" s="1561"/>
      <c r="AH557" s="1561"/>
      <c r="AI557" s="1561"/>
      <c r="AJ557" s="1561"/>
      <c r="AK557" s="1561"/>
      <c r="AL557" s="1561"/>
      <c r="AM557" s="1613"/>
    </row>
    <row r="558" spans="4:39" s="8" customFormat="1">
      <c r="D558" s="12"/>
      <c r="E558" s="1594"/>
      <c r="F558" s="1595"/>
      <c r="G558" s="1596"/>
      <c r="H558" s="1595"/>
      <c r="I558" s="1597"/>
      <c r="J558" s="1596"/>
      <c r="K558" s="1596"/>
      <c r="L558" s="1595"/>
      <c r="M558" s="1598"/>
      <c r="N558" s="1598"/>
      <c r="O558" s="1598"/>
      <c r="P558" s="1598"/>
      <c r="Q558" s="1599"/>
      <c r="R558" s="1599"/>
      <c r="S558" s="1599"/>
      <c r="T558" s="1599"/>
      <c r="W558" s="1631"/>
      <c r="X558" s="1625"/>
      <c r="Y558" s="1983"/>
      <c r="Z558" s="1631"/>
      <c r="AA558" s="1625"/>
      <c r="AD558" s="1983"/>
      <c r="AE558" s="1984"/>
      <c r="AF558" s="1561"/>
      <c r="AG558" s="1561"/>
      <c r="AH558" s="1561"/>
      <c r="AI558" s="1561"/>
      <c r="AJ558" s="1561"/>
      <c r="AK558" s="1561"/>
      <c r="AL558" s="1561"/>
      <c r="AM558" s="1613"/>
    </row>
    <row r="559" spans="4:39" s="8" customFormat="1">
      <c r="D559" s="12"/>
      <c r="E559" s="1594"/>
      <c r="F559" s="1595"/>
      <c r="G559" s="1596"/>
      <c r="H559" s="1595"/>
      <c r="I559" s="1597"/>
      <c r="J559" s="1596"/>
      <c r="K559" s="1596"/>
      <c r="L559" s="1595"/>
      <c r="M559" s="1598"/>
      <c r="N559" s="1598"/>
      <c r="O559" s="1598"/>
      <c r="P559" s="1598"/>
      <c r="Q559" s="1599"/>
      <c r="R559" s="1599"/>
      <c r="S559" s="1599"/>
      <c r="T559" s="1599"/>
      <c r="W559" s="1631"/>
      <c r="X559" s="1625"/>
      <c r="Y559" s="1983"/>
      <c r="Z559" s="1631"/>
      <c r="AA559" s="1625"/>
      <c r="AD559" s="1983"/>
      <c r="AE559" s="1984"/>
      <c r="AF559" s="1561"/>
      <c r="AG559" s="1561"/>
      <c r="AH559" s="1561"/>
      <c r="AI559" s="1561"/>
      <c r="AJ559" s="1561"/>
      <c r="AK559" s="1561"/>
      <c r="AL559" s="1561"/>
      <c r="AM559" s="1613"/>
    </row>
    <row r="560" spans="4:39" s="8" customFormat="1">
      <c r="D560" s="12"/>
      <c r="E560" s="1594"/>
      <c r="F560" s="1595"/>
      <c r="G560" s="1596"/>
      <c r="H560" s="1595"/>
      <c r="I560" s="1597"/>
      <c r="J560" s="1596"/>
      <c r="K560" s="1596"/>
      <c r="L560" s="1595"/>
      <c r="M560" s="1598"/>
      <c r="N560" s="1598"/>
      <c r="O560" s="1598"/>
      <c r="P560" s="1598"/>
      <c r="Q560" s="1599"/>
      <c r="R560" s="1599"/>
      <c r="S560" s="1599"/>
      <c r="T560" s="1599"/>
      <c r="W560" s="1631"/>
      <c r="X560" s="1625"/>
      <c r="Y560" s="1983"/>
      <c r="Z560" s="1631"/>
      <c r="AA560" s="1625"/>
      <c r="AD560" s="1983"/>
      <c r="AE560" s="1984"/>
      <c r="AF560" s="1561"/>
      <c r="AG560" s="1561"/>
      <c r="AH560" s="1561"/>
      <c r="AI560" s="1561"/>
      <c r="AJ560" s="1561"/>
      <c r="AK560" s="1561"/>
      <c r="AL560" s="1561"/>
      <c r="AM560" s="1613"/>
    </row>
    <row r="561" spans="4:39" s="8" customFormat="1">
      <c r="D561" s="12"/>
      <c r="E561" s="1594"/>
      <c r="F561" s="1595"/>
      <c r="G561" s="1596"/>
      <c r="H561" s="1595"/>
      <c r="I561" s="1597"/>
      <c r="J561" s="1596"/>
      <c r="K561" s="1596"/>
      <c r="L561" s="1595"/>
      <c r="M561" s="1598"/>
      <c r="N561" s="1598"/>
      <c r="O561" s="1598"/>
      <c r="P561" s="1598"/>
      <c r="Q561" s="1599"/>
      <c r="R561" s="1599"/>
      <c r="S561" s="1599"/>
      <c r="T561" s="1599"/>
      <c r="W561" s="1631"/>
      <c r="X561" s="1625"/>
      <c r="Y561" s="1983"/>
      <c r="Z561" s="1631"/>
      <c r="AA561" s="1625"/>
      <c r="AD561" s="1983"/>
      <c r="AE561" s="1984"/>
      <c r="AF561" s="1561"/>
      <c r="AG561" s="1561"/>
      <c r="AH561" s="1561"/>
      <c r="AI561" s="1561"/>
      <c r="AJ561" s="1561"/>
      <c r="AK561" s="1561"/>
      <c r="AL561" s="1561"/>
      <c r="AM561" s="1613"/>
    </row>
    <row r="562" spans="4:39" s="8" customFormat="1">
      <c r="D562" s="12"/>
      <c r="E562" s="1594"/>
      <c r="F562" s="1595"/>
      <c r="G562" s="1596"/>
      <c r="H562" s="1595"/>
      <c r="I562" s="1597"/>
      <c r="J562" s="1596"/>
      <c r="K562" s="1596"/>
      <c r="L562" s="1595"/>
      <c r="M562" s="1598"/>
      <c r="N562" s="1598"/>
      <c r="O562" s="1598"/>
      <c r="P562" s="1598"/>
      <c r="Q562" s="1599"/>
      <c r="R562" s="1599"/>
      <c r="S562" s="1599"/>
      <c r="T562" s="1599"/>
      <c r="W562" s="1631"/>
      <c r="X562" s="1625"/>
      <c r="Y562" s="1983"/>
      <c r="Z562" s="1631"/>
      <c r="AA562" s="1625"/>
      <c r="AD562" s="1983"/>
      <c r="AE562" s="1984"/>
      <c r="AF562" s="1561"/>
      <c r="AG562" s="1561"/>
      <c r="AH562" s="1561"/>
      <c r="AI562" s="1561"/>
      <c r="AJ562" s="1561"/>
      <c r="AK562" s="1561"/>
      <c r="AL562" s="1561"/>
      <c r="AM562" s="1613"/>
    </row>
    <row r="563" spans="4:39" s="8" customFormat="1">
      <c r="D563" s="12"/>
      <c r="E563" s="1594"/>
      <c r="F563" s="1595"/>
      <c r="G563" s="1596"/>
      <c r="H563" s="1595"/>
      <c r="I563" s="1597"/>
      <c r="J563" s="1596"/>
      <c r="K563" s="1596"/>
      <c r="L563" s="1595"/>
      <c r="M563" s="1598"/>
      <c r="N563" s="1598"/>
      <c r="O563" s="1598"/>
      <c r="P563" s="1598"/>
      <c r="Q563" s="1599"/>
      <c r="R563" s="1599"/>
      <c r="S563" s="1599"/>
      <c r="T563" s="1599"/>
      <c r="W563" s="1631"/>
      <c r="X563" s="1625"/>
      <c r="Y563" s="1983"/>
      <c r="Z563" s="1631"/>
      <c r="AA563" s="1625"/>
      <c r="AD563" s="1983"/>
      <c r="AE563" s="1984"/>
      <c r="AF563" s="1561"/>
      <c r="AG563" s="1561"/>
      <c r="AH563" s="1561"/>
      <c r="AI563" s="1561"/>
      <c r="AJ563" s="1561"/>
      <c r="AK563" s="1561"/>
      <c r="AL563" s="1561"/>
      <c r="AM563" s="1613"/>
    </row>
    <row r="564" spans="4:39" s="8" customFormat="1">
      <c r="D564" s="12"/>
      <c r="E564" s="1594"/>
      <c r="F564" s="1595"/>
      <c r="G564" s="1596"/>
      <c r="H564" s="1595"/>
      <c r="I564" s="1597"/>
      <c r="J564" s="1596"/>
      <c r="K564" s="1596"/>
      <c r="L564" s="1595"/>
      <c r="M564" s="1598"/>
      <c r="N564" s="1598"/>
      <c r="O564" s="1598"/>
      <c r="P564" s="1598"/>
      <c r="Q564" s="1599"/>
      <c r="R564" s="1599"/>
      <c r="S564" s="1599"/>
      <c r="T564" s="1599"/>
      <c r="W564" s="1631"/>
      <c r="X564" s="1625"/>
      <c r="Y564" s="1983"/>
      <c r="Z564" s="1631"/>
      <c r="AA564" s="1625"/>
      <c r="AD564" s="1983"/>
      <c r="AE564" s="1984"/>
      <c r="AF564" s="1561"/>
      <c r="AG564" s="1561"/>
      <c r="AH564" s="1561"/>
      <c r="AI564" s="1561"/>
      <c r="AJ564" s="1561"/>
      <c r="AK564" s="1561"/>
      <c r="AL564" s="1561"/>
      <c r="AM564" s="1613"/>
    </row>
    <row r="565" spans="4:39" s="8" customFormat="1">
      <c r="D565" s="12"/>
      <c r="E565" s="1594"/>
      <c r="F565" s="1595"/>
      <c r="G565" s="1596"/>
      <c r="H565" s="1595"/>
      <c r="I565" s="1597"/>
      <c r="J565" s="1596"/>
      <c r="K565" s="1596"/>
      <c r="L565" s="1595"/>
      <c r="M565" s="1598"/>
      <c r="N565" s="1598"/>
      <c r="O565" s="1598"/>
      <c r="P565" s="1598"/>
      <c r="Q565" s="1599"/>
      <c r="R565" s="1599"/>
      <c r="S565" s="1599"/>
      <c r="T565" s="1599"/>
      <c r="W565" s="1631"/>
      <c r="X565" s="1625"/>
      <c r="Y565" s="1983"/>
      <c r="Z565" s="1631"/>
      <c r="AA565" s="1625"/>
      <c r="AD565" s="1983"/>
      <c r="AE565" s="1984"/>
      <c r="AF565" s="1561"/>
      <c r="AG565" s="1561"/>
      <c r="AH565" s="1561"/>
      <c r="AI565" s="1561"/>
      <c r="AJ565" s="1561"/>
      <c r="AK565" s="1561"/>
      <c r="AL565" s="1561"/>
      <c r="AM565" s="1613"/>
    </row>
    <row r="566" spans="4:39" s="8" customFormat="1">
      <c r="D566" s="12"/>
      <c r="E566" s="1594"/>
      <c r="F566" s="1595"/>
      <c r="G566" s="1596"/>
      <c r="H566" s="1595"/>
      <c r="I566" s="1597"/>
      <c r="J566" s="1596"/>
      <c r="K566" s="1596"/>
      <c r="L566" s="1595"/>
      <c r="M566" s="1598"/>
      <c r="N566" s="1598"/>
      <c r="O566" s="1598"/>
      <c r="P566" s="1598"/>
      <c r="Q566" s="1599"/>
      <c r="R566" s="1599"/>
      <c r="S566" s="1599"/>
      <c r="T566" s="1599"/>
      <c r="W566" s="1631"/>
      <c r="X566" s="1625"/>
      <c r="Y566" s="1983"/>
      <c r="Z566" s="1631"/>
      <c r="AA566" s="1625"/>
      <c r="AD566" s="1983"/>
      <c r="AE566" s="1984"/>
      <c r="AF566" s="1561"/>
      <c r="AG566" s="1561"/>
      <c r="AH566" s="1561"/>
      <c r="AI566" s="1561"/>
      <c r="AJ566" s="1561"/>
      <c r="AK566" s="1561"/>
      <c r="AL566" s="1561"/>
      <c r="AM566" s="1613"/>
    </row>
    <row r="567" spans="4:39" s="8" customFormat="1">
      <c r="D567" s="12"/>
      <c r="E567" s="1594"/>
      <c r="F567" s="1595"/>
      <c r="G567" s="1596"/>
      <c r="H567" s="1595"/>
      <c r="I567" s="1597"/>
      <c r="J567" s="1596"/>
      <c r="K567" s="1596"/>
      <c r="L567" s="1595"/>
      <c r="M567" s="1598"/>
      <c r="N567" s="1598"/>
      <c r="O567" s="1598"/>
      <c r="P567" s="1598"/>
      <c r="Q567" s="1599"/>
      <c r="R567" s="1599"/>
      <c r="S567" s="1599"/>
      <c r="T567" s="1599"/>
      <c r="W567" s="1631"/>
      <c r="X567" s="1625"/>
      <c r="Y567" s="1983"/>
      <c r="Z567" s="1631"/>
      <c r="AA567" s="1625"/>
      <c r="AD567" s="1983"/>
      <c r="AE567" s="1984"/>
      <c r="AF567" s="1561"/>
      <c r="AG567" s="1561"/>
      <c r="AH567" s="1561"/>
      <c r="AI567" s="1561"/>
      <c r="AJ567" s="1561"/>
      <c r="AK567" s="1561"/>
      <c r="AL567" s="1561"/>
      <c r="AM567" s="1613"/>
    </row>
    <row r="568" spans="4:39" s="8" customFormat="1">
      <c r="D568" s="12"/>
      <c r="E568" s="1594"/>
      <c r="F568" s="1595"/>
      <c r="G568" s="1596"/>
      <c r="H568" s="1595"/>
      <c r="I568" s="1597"/>
      <c r="J568" s="1596"/>
      <c r="K568" s="1596"/>
      <c r="L568" s="1595"/>
      <c r="M568" s="1598"/>
      <c r="N568" s="1598"/>
      <c r="O568" s="1598"/>
      <c r="P568" s="1598"/>
      <c r="Q568" s="1599"/>
      <c r="R568" s="1599"/>
      <c r="S568" s="1599"/>
      <c r="T568" s="1599"/>
      <c r="W568" s="1631"/>
      <c r="X568" s="1625"/>
      <c r="Y568" s="1983"/>
      <c r="Z568" s="1631"/>
      <c r="AA568" s="1625"/>
      <c r="AD568" s="1983"/>
      <c r="AE568" s="1984"/>
      <c r="AF568" s="1561"/>
      <c r="AG568" s="1561"/>
      <c r="AH568" s="1561"/>
      <c r="AI568" s="1561"/>
      <c r="AJ568" s="1561"/>
      <c r="AK568" s="1561"/>
      <c r="AL568" s="1561"/>
      <c r="AM568" s="1613"/>
    </row>
    <row r="569" spans="4:39" s="8" customFormat="1">
      <c r="D569" s="12"/>
      <c r="E569" s="1594"/>
      <c r="F569" s="1595"/>
      <c r="G569" s="1596"/>
      <c r="H569" s="1595"/>
      <c r="I569" s="1597"/>
      <c r="J569" s="1596"/>
      <c r="K569" s="1596"/>
      <c r="L569" s="1595"/>
      <c r="M569" s="1598"/>
      <c r="N569" s="1598"/>
      <c r="O569" s="1598"/>
      <c r="P569" s="1598"/>
      <c r="Q569" s="1599"/>
      <c r="R569" s="1599"/>
      <c r="S569" s="1599"/>
      <c r="T569" s="1599"/>
      <c r="W569" s="1631"/>
      <c r="X569" s="1625"/>
      <c r="Y569" s="1983"/>
      <c r="Z569" s="1631"/>
      <c r="AA569" s="1625"/>
      <c r="AD569" s="1983"/>
      <c r="AE569" s="1984"/>
      <c r="AF569" s="1561"/>
      <c r="AG569" s="1561"/>
      <c r="AH569" s="1561"/>
      <c r="AI569" s="1561"/>
      <c r="AJ569" s="1561"/>
      <c r="AK569" s="1561"/>
      <c r="AL569" s="1561"/>
      <c r="AM569" s="1613"/>
    </row>
    <row r="570" spans="4:39" s="8" customFormat="1">
      <c r="D570" s="12"/>
      <c r="E570" s="1594"/>
      <c r="F570" s="1595"/>
      <c r="G570" s="1596"/>
      <c r="H570" s="1595"/>
      <c r="I570" s="1597"/>
      <c r="J570" s="1596"/>
      <c r="K570" s="1596"/>
      <c r="L570" s="1595"/>
      <c r="M570" s="1598"/>
      <c r="N570" s="1598"/>
      <c r="O570" s="1598"/>
      <c r="P570" s="1598"/>
      <c r="Q570" s="1599"/>
      <c r="R570" s="1599"/>
      <c r="S570" s="1599"/>
      <c r="T570" s="1599"/>
      <c r="W570" s="1631"/>
      <c r="X570" s="1625"/>
      <c r="Y570" s="1983"/>
      <c r="Z570" s="1631"/>
      <c r="AA570" s="1625"/>
      <c r="AD570" s="1983"/>
      <c r="AE570" s="1984"/>
      <c r="AF570" s="1561"/>
      <c r="AG570" s="1561"/>
      <c r="AH570" s="1561"/>
      <c r="AI570" s="1561"/>
      <c r="AJ570" s="1561"/>
      <c r="AK570" s="1561"/>
      <c r="AL570" s="1561"/>
      <c r="AM570" s="1613"/>
    </row>
    <row r="571" spans="4:39" s="8" customFormat="1">
      <c r="D571" s="12"/>
      <c r="E571" s="1594"/>
      <c r="F571" s="1595"/>
      <c r="G571" s="1596"/>
      <c r="H571" s="1595"/>
      <c r="I571" s="1597"/>
      <c r="J571" s="1596"/>
      <c r="K571" s="1596"/>
      <c r="L571" s="1595"/>
      <c r="M571" s="1598"/>
      <c r="N571" s="1598"/>
      <c r="O571" s="1598"/>
      <c r="P571" s="1598"/>
      <c r="Q571" s="1599"/>
      <c r="R571" s="1599"/>
      <c r="S571" s="1599"/>
      <c r="T571" s="1599"/>
      <c r="W571" s="1631"/>
      <c r="X571" s="1625"/>
      <c r="Y571" s="1983"/>
      <c r="Z571" s="1631"/>
      <c r="AA571" s="1625"/>
      <c r="AD571" s="1983"/>
      <c r="AE571" s="1984"/>
      <c r="AF571" s="1561"/>
      <c r="AG571" s="1561"/>
      <c r="AH571" s="1561"/>
      <c r="AI571" s="1561"/>
      <c r="AJ571" s="1561"/>
      <c r="AK571" s="1561"/>
      <c r="AL571" s="1561"/>
      <c r="AM571" s="1613"/>
    </row>
    <row r="572" spans="4:39" s="8" customFormat="1">
      <c r="D572" s="12"/>
      <c r="E572" s="1594"/>
      <c r="F572" s="1595"/>
      <c r="G572" s="1596"/>
      <c r="H572" s="1595"/>
      <c r="I572" s="1597"/>
      <c r="J572" s="1596"/>
      <c r="K572" s="1596"/>
      <c r="L572" s="1595"/>
      <c r="M572" s="1598"/>
      <c r="N572" s="1598"/>
      <c r="O572" s="1598"/>
      <c r="P572" s="1598"/>
      <c r="Q572" s="1599"/>
      <c r="R572" s="1599"/>
      <c r="S572" s="1599"/>
      <c r="T572" s="1599"/>
      <c r="W572" s="1631"/>
      <c r="X572" s="1625"/>
      <c r="Y572" s="1983"/>
      <c r="Z572" s="1631"/>
      <c r="AA572" s="1625"/>
      <c r="AD572" s="1983"/>
      <c r="AE572" s="1984"/>
      <c r="AF572" s="1561"/>
      <c r="AG572" s="1561"/>
      <c r="AH572" s="1561"/>
      <c r="AI572" s="1561"/>
      <c r="AJ572" s="1561"/>
      <c r="AK572" s="1561"/>
      <c r="AL572" s="1561"/>
      <c r="AM572" s="1613"/>
    </row>
    <row r="573" spans="4:39" s="8" customFormat="1">
      <c r="D573" s="12"/>
      <c r="E573" s="1594"/>
      <c r="F573" s="1595"/>
      <c r="G573" s="1596"/>
      <c r="H573" s="1595"/>
      <c r="I573" s="1597"/>
      <c r="J573" s="1596"/>
      <c r="K573" s="1596"/>
      <c r="L573" s="1595"/>
      <c r="M573" s="1598"/>
      <c r="N573" s="1598"/>
      <c r="O573" s="1598"/>
      <c r="P573" s="1598"/>
      <c r="Q573" s="1599"/>
      <c r="R573" s="1599"/>
      <c r="S573" s="1599"/>
      <c r="T573" s="1599"/>
      <c r="W573" s="1631"/>
      <c r="X573" s="1625"/>
      <c r="Y573" s="1983"/>
      <c r="Z573" s="1631"/>
      <c r="AA573" s="1625"/>
      <c r="AD573" s="1983"/>
      <c r="AE573" s="1984"/>
      <c r="AF573" s="1561"/>
      <c r="AG573" s="1561"/>
      <c r="AH573" s="1561"/>
      <c r="AI573" s="1561"/>
      <c r="AJ573" s="1561"/>
      <c r="AK573" s="1561"/>
      <c r="AL573" s="1561"/>
      <c r="AM573" s="1613"/>
    </row>
    <row r="574" spans="4:39" s="8" customFormat="1">
      <c r="D574" s="12"/>
      <c r="E574" s="1594"/>
      <c r="F574" s="1595"/>
      <c r="G574" s="1596"/>
      <c r="H574" s="1595"/>
      <c r="I574" s="1597"/>
      <c r="J574" s="1596"/>
      <c r="K574" s="1596"/>
      <c r="L574" s="1595"/>
      <c r="M574" s="1598"/>
      <c r="N574" s="1598"/>
      <c r="O574" s="1598"/>
      <c r="P574" s="1598"/>
      <c r="Q574" s="1599"/>
      <c r="R574" s="1599"/>
      <c r="S574" s="1599"/>
      <c r="T574" s="1599"/>
      <c r="W574" s="1631"/>
      <c r="X574" s="1625"/>
      <c r="Y574" s="1983"/>
      <c r="Z574" s="1631"/>
      <c r="AA574" s="1625"/>
      <c r="AD574" s="1983"/>
      <c r="AE574" s="1984"/>
      <c r="AF574" s="1561"/>
      <c r="AG574" s="1561"/>
      <c r="AH574" s="1561"/>
      <c r="AI574" s="1561"/>
      <c r="AJ574" s="1561"/>
      <c r="AK574" s="1561"/>
      <c r="AL574" s="1561"/>
      <c r="AM574" s="1613"/>
    </row>
    <row r="575" spans="4:39" s="8" customFormat="1">
      <c r="D575" s="12"/>
      <c r="E575" s="1594"/>
      <c r="F575" s="1595"/>
      <c r="G575" s="1596"/>
      <c r="H575" s="1595"/>
      <c r="I575" s="1597"/>
      <c r="J575" s="1596"/>
      <c r="K575" s="1596"/>
      <c r="L575" s="1595"/>
      <c r="M575" s="1598"/>
      <c r="N575" s="1598"/>
      <c r="O575" s="1598"/>
      <c r="P575" s="1598"/>
      <c r="Q575" s="1599"/>
      <c r="R575" s="1599"/>
      <c r="S575" s="1599"/>
      <c r="T575" s="1599"/>
      <c r="W575" s="1631"/>
      <c r="X575" s="1625"/>
      <c r="Y575" s="1983"/>
      <c r="Z575" s="1631"/>
      <c r="AA575" s="1625"/>
      <c r="AD575" s="1983"/>
      <c r="AE575" s="1984"/>
      <c r="AF575" s="1561"/>
      <c r="AG575" s="1561"/>
      <c r="AH575" s="1561"/>
      <c r="AI575" s="1561"/>
      <c r="AJ575" s="1561"/>
      <c r="AK575" s="1561"/>
      <c r="AL575" s="1561"/>
      <c r="AM575" s="1613"/>
    </row>
    <row r="576" spans="4:39" s="8" customFormat="1">
      <c r="D576" s="12"/>
      <c r="E576" s="1594"/>
      <c r="F576" s="1595"/>
      <c r="G576" s="1596"/>
      <c r="H576" s="1595"/>
      <c r="I576" s="1597"/>
      <c r="J576" s="1596"/>
      <c r="K576" s="1596"/>
      <c r="L576" s="1595"/>
      <c r="M576" s="1598"/>
      <c r="N576" s="1598"/>
      <c r="O576" s="1598"/>
      <c r="P576" s="1598"/>
      <c r="Q576" s="1599"/>
      <c r="R576" s="1599"/>
      <c r="S576" s="1599"/>
      <c r="T576" s="1599"/>
      <c r="W576" s="1631"/>
      <c r="X576" s="1625"/>
      <c r="Y576" s="1983"/>
      <c r="Z576" s="1631"/>
      <c r="AA576" s="1625"/>
      <c r="AD576" s="1983"/>
      <c r="AE576" s="1984"/>
      <c r="AF576" s="1561"/>
      <c r="AG576" s="1561"/>
      <c r="AH576" s="1561"/>
      <c r="AI576" s="1561"/>
      <c r="AJ576" s="1561"/>
      <c r="AK576" s="1561"/>
      <c r="AL576" s="1561"/>
      <c r="AM576" s="1613"/>
    </row>
    <row r="577" spans="4:39" s="8" customFormat="1">
      <c r="D577" s="12"/>
      <c r="E577" s="1594"/>
      <c r="F577" s="1595"/>
      <c r="G577" s="1596"/>
      <c r="H577" s="1595"/>
      <c r="I577" s="1597"/>
      <c r="J577" s="1596"/>
      <c r="K577" s="1596"/>
      <c r="L577" s="1595"/>
      <c r="M577" s="1598"/>
      <c r="N577" s="1598"/>
      <c r="O577" s="1598"/>
      <c r="P577" s="1598"/>
      <c r="Q577" s="1599"/>
      <c r="R577" s="1599"/>
      <c r="S577" s="1599"/>
      <c r="T577" s="1599"/>
      <c r="W577" s="1631"/>
      <c r="X577" s="1625"/>
      <c r="Y577" s="1983"/>
      <c r="Z577" s="1631"/>
      <c r="AA577" s="1625"/>
      <c r="AD577" s="1983"/>
      <c r="AE577" s="1984"/>
      <c r="AF577" s="1561"/>
      <c r="AG577" s="1561"/>
      <c r="AH577" s="1561"/>
      <c r="AI577" s="1561"/>
      <c r="AJ577" s="1561"/>
      <c r="AK577" s="1561"/>
      <c r="AL577" s="1561"/>
      <c r="AM577" s="1613"/>
    </row>
    <row r="578" spans="4:39" s="8" customFormat="1">
      <c r="D578" s="12"/>
      <c r="E578" s="1594"/>
      <c r="F578" s="1595"/>
      <c r="G578" s="1596"/>
      <c r="H578" s="1595"/>
      <c r="I578" s="1597"/>
      <c r="J578" s="1596"/>
      <c r="K578" s="1596"/>
      <c r="L578" s="1595"/>
      <c r="M578" s="1598"/>
      <c r="N578" s="1598"/>
      <c r="O578" s="1598"/>
      <c r="P578" s="1598"/>
      <c r="Q578" s="1599"/>
      <c r="R578" s="1599"/>
      <c r="S578" s="1599"/>
      <c r="T578" s="1599"/>
      <c r="W578" s="1631"/>
      <c r="X578" s="1625"/>
      <c r="Y578" s="1983"/>
      <c r="Z578" s="1631"/>
      <c r="AA578" s="1625"/>
      <c r="AD578" s="1983"/>
      <c r="AE578" s="1984"/>
      <c r="AF578" s="1561"/>
      <c r="AG578" s="1561"/>
      <c r="AH578" s="1561"/>
      <c r="AI578" s="1561"/>
      <c r="AJ578" s="1561"/>
      <c r="AK578" s="1561"/>
      <c r="AL578" s="1561"/>
      <c r="AM578" s="1613"/>
    </row>
    <row r="579" spans="4:39" s="8" customFormat="1">
      <c r="D579" s="12"/>
      <c r="E579" s="1594"/>
      <c r="F579" s="1595"/>
      <c r="G579" s="1596"/>
      <c r="H579" s="1595"/>
      <c r="I579" s="1597"/>
      <c r="J579" s="1596"/>
      <c r="K579" s="1596"/>
      <c r="L579" s="1595"/>
      <c r="M579" s="1598"/>
      <c r="N579" s="1598"/>
      <c r="O579" s="1598"/>
      <c r="P579" s="1598"/>
      <c r="Q579" s="1599"/>
      <c r="R579" s="1599"/>
      <c r="S579" s="1599"/>
      <c r="T579" s="1599"/>
      <c r="W579" s="1631"/>
      <c r="X579" s="1625"/>
      <c r="Y579" s="1983"/>
      <c r="Z579" s="1631"/>
      <c r="AA579" s="1625"/>
      <c r="AD579" s="1983"/>
      <c r="AE579" s="1984"/>
      <c r="AF579" s="1561"/>
      <c r="AG579" s="1561"/>
      <c r="AH579" s="1561"/>
      <c r="AI579" s="1561"/>
      <c r="AJ579" s="1561"/>
      <c r="AK579" s="1561"/>
      <c r="AL579" s="1561"/>
      <c r="AM579" s="1613"/>
    </row>
    <row r="580" spans="4:39" s="8" customFormat="1">
      <c r="D580" s="12"/>
      <c r="E580" s="1594"/>
      <c r="F580" s="1595"/>
      <c r="G580" s="1596"/>
      <c r="H580" s="1595"/>
      <c r="I580" s="1597"/>
      <c r="J580" s="1596"/>
      <c r="K580" s="1596"/>
      <c r="L580" s="1595"/>
      <c r="M580" s="1598"/>
      <c r="N580" s="1598"/>
      <c r="O580" s="1598"/>
      <c r="P580" s="1598"/>
      <c r="Q580" s="1599"/>
      <c r="R580" s="1599"/>
      <c r="S580" s="1599"/>
      <c r="T580" s="1599"/>
      <c r="W580" s="1631"/>
      <c r="X580" s="1625"/>
      <c r="Y580" s="1983"/>
      <c r="Z580" s="1631"/>
      <c r="AA580" s="1625"/>
      <c r="AD580" s="1983"/>
      <c r="AE580" s="1984"/>
      <c r="AF580" s="1561"/>
      <c r="AG580" s="1561"/>
      <c r="AH580" s="1561"/>
      <c r="AI580" s="1561"/>
      <c r="AJ580" s="1561"/>
      <c r="AK580" s="1561"/>
      <c r="AL580" s="1561"/>
      <c r="AM580" s="1613"/>
    </row>
    <row r="581" spans="4:39" s="8" customFormat="1">
      <c r="D581" s="12"/>
      <c r="E581" s="1594"/>
      <c r="F581" s="1595"/>
      <c r="G581" s="1596"/>
      <c r="H581" s="1595"/>
      <c r="I581" s="1597"/>
      <c r="J581" s="1596"/>
      <c r="K581" s="1596"/>
      <c r="L581" s="1595"/>
      <c r="M581" s="1598"/>
      <c r="N581" s="1598"/>
      <c r="O581" s="1598"/>
      <c r="P581" s="1598"/>
      <c r="Q581" s="1599"/>
      <c r="R581" s="1599"/>
      <c r="S581" s="1599"/>
      <c r="T581" s="1599"/>
      <c r="W581" s="1631"/>
      <c r="X581" s="1625"/>
      <c r="Y581" s="1983"/>
      <c r="Z581" s="1631"/>
      <c r="AA581" s="1625"/>
      <c r="AD581" s="1983"/>
      <c r="AE581" s="1984"/>
      <c r="AF581" s="1561"/>
      <c r="AG581" s="1561"/>
      <c r="AH581" s="1561"/>
      <c r="AI581" s="1561"/>
      <c r="AJ581" s="1561"/>
      <c r="AK581" s="1561"/>
      <c r="AL581" s="1561"/>
      <c r="AM581" s="1613"/>
    </row>
    <row r="582" spans="4:39" s="8" customFormat="1">
      <c r="D582" s="12"/>
      <c r="E582" s="1594"/>
      <c r="F582" s="1595"/>
      <c r="G582" s="1596"/>
      <c r="H582" s="1595"/>
      <c r="I582" s="1597"/>
      <c r="J582" s="1596"/>
      <c r="K582" s="1596"/>
      <c r="L582" s="1595"/>
      <c r="M582" s="1598"/>
      <c r="N582" s="1598"/>
      <c r="O582" s="1598"/>
      <c r="P582" s="1598"/>
      <c r="Q582" s="1599"/>
      <c r="R582" s="1599"/>
      <c r="S582" s="1599"/>
      <c r="T582" s="1599"/>
      <c r="W582" s="1631"/>
      <c r="X582" s="1625"/>
      <c r="Y582" s="1983"/>
      <c r="Z582" s="1631"/>
      <c r="AA582" s="1625"/>
      <c r="AD582" s="1983"/>
      <c r="AE582" s="1984"/>
      <c r="AF582" s="1561"/>
      <c r="AG582" s="1561"/>
      <c r="AH582" s="1561"/>
      <c r="AI582" s="1561"/>
      <c r="AJ582" s="1561"/>
      <c r="AK582" s="1561"/>
      <c r="AL582" s="1561"/>
      <c r="AM582" s="1613"/>
    </row>
    <row r="583" spans="4:39" s="8" customFormat="1">
      <c r="D583" s="12"/>
      <c r="E583" s="1594"/>
      <c r="F583" s="1595"/>
      <c r="G583" s="1596"/>
      <c r="H583" s="1595"/>
      <c r="I583" s="1597"/>
      <c r="J583" s="1596"/>
      <c r="K583" s="1596"/>
      <c r="L583" s="1595"/>
      <c r="M583" s="1598"/>
      <c r="N583" s="1598"/>
      <c r="O583" s="1598"/>
      <c r="P583" s="1598"/>
      <c r="Q583" s="1599"/>
      <c r="R583" s="1599"/>
      <c r="S583" s="1599"/>
      <c r="T583" s="1599"/>
      <c r="W583" s="1631"/>
      <c r="X583" s="1625"/>
      <c r="Y583" s="1983"/>
      <c r="Z583" s="1631"/>
      <c r="AA583" s="1625"/>
      <c r="AD583" s="1983"/>
      <c r="AE583" s="1984"/>
      <c r="AF583" s="1561"/>
      <c r="AG583" s="1561"/>
      <c r="AH583" s="1561"/>
      <c r="AI583" s="1561"/>
      <c r="AJ583" s="1561"/>
      <c r="AK583" s="1561"/>
      <c r="AL583" s="1561"/>
      <c r="AM583" s="1613"/>
    </row>
    <row r="584" spans="4:39" s="8" customFormat="1">
      <c r="D584" s="12"/>
      <c r="E584" s="1594"/>
      <c r="F584" s="1595"/>
      <c r="G584" s="1596"/>
      <c r="H584" s="1595"/>
      <c r="I584" s="1597"/>
      <c r="J584" s="1596"/>
      <c r="K584" s="1596"/>
      <c r="L584" s="1595"/>
      <c r="M584" s="1598"/>
      <c r="N584" s="1598"/>
      <c r="O584" s="1598"/>
      <c r="P584" s="1598"/>
      <c r="Q584" s="1599"/>
      <c r="R584" s="1599"/>
      <c r="S584" s="1599"/>
      <c r="T584" s="1599"/>
      <c r="W584" s="1631"/>
      <c r="X584" s="1625"/>
      <c r="Y584" s="1983"/>
      <c r="Z584" s="1631"/>
      <c r="AA584" s="1625"/>
      <c r="AD584" s="1983"/>
      <c r="AE584" s="1984"/>
      <c r="AF584" s="1561"/>
      <c r="AG584" s="1561"/>
      <c r="AH584" s="1561"/>
      <c r="AI584" s="1561"/>
      <c r="AJ584" s="1561"/>
      <c r="AK584" s="1561"/>
      <c r="AL584" s="1561"/>
      <c r="AM584" s="1613"/>
    </row>
    <row r="585" spans="4:39" s="8" customFormat="1">
      <c r="D585" s="12"/>
      <c r="E585" s="1594"/>
      <c r="F585" s="1595"/>
      <c r="G585" s="1596"/>
      <c r="H585" s="1595"/>
      <c r="I585" s="1597"/>
      <c r="J585" s="1596"/>
      <c r="K585" s="1596"/>
      <c r="L585" s="1595"/>
      <c r="M585" s="1598"/>
      <c r="N585" s="1598"/>
      <c r="O585" s="1598"/>
      <c r="P585" s="1598"/>
      <c r="Q585" s="1599"/>
      <c r="R585" s="1599"/>
      <c r="S585" s="1599"/>
      <c r="T585" s="1599"/>
      <c r="W585" s="1631"/>
      <c r="X585" s="1625"/>
      <c r="Y585" s="1983"/>
      <c r="Z585" s="1631"/>
      <c r="AA585" s="1625"/>
      <c r="AD585" s="1983"/>
      <c r="AE585" s="1984"/>
      <c r="AF585" s="1561"/>
      <c r="AG585" s="1561"/>
      <c r="AH585" s="1561"/>
      <c r="AI585" s="1561"/>
      <c r="AJ585" s="1561"/>
      <c r="AK585" s="1561"/>
      <c r="AL585" s="1561"/>
      <c r="AM585" s="1613"/>
    </row>
    <row r="586" spans="4:39" s="8" customFormat="1">
      <c r="D586" s="12"/>
      <c r="E586" s="1594"/>
      <c r="F586" s="1595"/>
      <c r="G586" s="1596"/>
      <c r="H586" s="1595"/>
      <c r="I586" s="1597"/>
      <c r="J586" s="1596"/>
      <c r="K586" s="1596"/>
      <c r="L586" s="1595"/>
      <c r="M586" s="1598"/>
      <c r="N586" s="1598"/>
      <c r="O586" s="1598"/>
      <c r="P586" s="1598"/>
      <c r="Q586" s="1599"/>
      <c r="R586" s="1599"/>
      <c r="S586" s="1599"/>
      <c r="T586" s="1599"/>
      <c r="W586" s="1631"/>
      <c r="X586" s="1625"/>
      <c r="Y586" s="1983"/>
      <c r="Z586" s="1631"/>
      <c r="AA586" s="1625"/>
      <c r="AD586" s="1983"/>
      <c r="AE586" s="1984"/>
      <c r="AF586" s="1561"/>
      <c r="AG586" s="1561"/>
      <c r="AH586" s="1561"/>
      <c r="AI586" s="1561"/>
      <c r="AJ586" s="1561"/>
      <c r="AK586" s="1561"/>
      <c r="AL586" s="1561"/>
      <c r="AM586" s="1613"/>
    </row>
    <row r="587" spans="4:39" s="8" customFormat="1">
      <c r="D587" s="12"/>
      <c r="E587" s="1594"/>
      <c r="F587" s="1595"/>
      <c r="G587" s="1596"/>
      <c r="H587" s="1595"/>
      <c r="I587" s="1597"/>
      <c r="J587" s="1596"/>
      <c r="K587" s="1596"/>
      <c r="L587" s="1595"/>
      <c r="M587" s="1598"/>
      <c r="N587" s="1598"/>
      <c r="O587" s="1598"/>
      <c r="P587" s="1598"/>
      <c r="Q587" s="1599"/>
      <c r="R587" s="1599"/>
      <c r="S587" s="1599"/>
      <c r="T587" s="1599"/>
      <c r="W587" s="1631"/>
      <c r="X587" s="1625"/>
      <c r="Y587" s="1983"/>
      <c r="Z587" s="1631"/>
      <c r="AA587" s="1625"/>
      <c r="AD587" s="1983"/>
      <c r="AE587" s="1984"/>
      <c r="AF587" s="1561"/>
      <c r="AG587" s="1561"/>
      <c r="AH587" s="1561"/>
      <c r="AI587" s="1561"/>
      <c r="AJ587" s="1561"/>
      <c r="AK587" s="1561"/>
      <c r="AL587" s="1561"/>
      <c r="AM587" s="1613"/>
    </row>
    <row r="588" spans="4:39" s="8" customFormat="1">
      <c r="D588" s="12"/>
      <c r="E588" s="1594"/>
      <c r="F588" s="1595"/>
      <c r="G588" s="1596"/>
      <c r="H588" s="1595"/>
      <c r="I588" s="1597"/>
      <c r="J588" s="1596"/>
      <c r="K588" s="1596"/>
      <c r="L588" s="1595"/>
      <c r="M588" s="1598"/>
      <c r="N588" s="1598"/>
      <c r="O588" s="1598"/>
      <c r="P588" s="1598"/>
      <c r="Q588" s="1599"/>
      <c r="R588" s="1599"/>
      <c r="S588" s="1599"/>
      <c r="T588" s="1599"/>
      <c r="W588" s="1631"/>
      <c r="X588" s="1625"/>
      <c r="Y588" s="1983"/>
      <c r="Z588" s="1631"/>
      <c r="AA588" s="1625"/>
      <c r="AD588" s="1983"/>
      <c r="AE588" s="1984"/>
      <c r="AF588" s="1561"/>
      <c r="AG588" s="1561"/>
      <c r="AH588" s="1561"/>
      <c r="AI588" s="1561"/>
      <c r="AJ588" s="1561"/>
      <c r="AK588" s="1561"/>
      <c r="AL588" s="1561"/>
      <c r="AM588" s="1613"/>
    </row>
    <row r="589" spans="4:39" s="8" customFormat="1">
      <c r="D589" s="12"/>
      <c r="E589" s="1594"/>
      <c r="F589" s="1595"/>
      <c r="G589" s="1596"/>
      <c r="H589" s="1595"/>
      <c r="I589" s="1597"/>
      <c r="J589" s="1596"/>
      <c r="K589" s="1596"/>
      <c r="L589" s="1595"/>
      <c r="M589" s="1598"/>
      <c r="N589" s="1598"/>
      <c r="O589" s="1598"/>
      <c r="P589" s="1598"/>
      <c r="Q589" s="1599"/>
      <c r="R589" s="1599"/>
      <c r="S589" s="1599"/>
      <c r="T589" s="1599"/>
      <c r="W589" s="1631"/>
      <c r="X589" s="1625"/>
      <c r="Y589" s="1983"/>
      <c r="Z589" s="1631"/>
      <c r="AA589" s="1625"/>
      <c r="AD589" s="1983"/>
      <c r="AE589" s="1984"/>
      <c r="AF589" s="1561"/>
      <c r="AG589" s="1561"/>
      <c r="AH589" s="1561"/>
      <c r="AI589" s="1561"/>
      <c r="AJ589" s="1561"/>
      <c r="AK589" s="1561"/>
      <c r="AL589" s="1561"/>
      <c r="AM589" s="1613"/>
    </row>
    <row r="590" spans="4:39" s="8" customFormat="1">
      <c r="D590" s="12"/>
      <c r="E590" s="1594"/>
      <c r="F590" s="1595"/>
      <c r="G590" s="1596"/>
      <c r="H590" s="1595"/>
      <c r="I590" s="1597"/>
      <c r="J590" s="1596"/>
      <c r="K590" s="1596"/>
      <c r="L590" s="1595"/>
      <c r="M590" s="1598"/>
      <c r="N590" s="1598"/>
      <c r="O590" s="1598"/>
      <c r="P590" s="1598"/>
      <c r="Q590" s="1599"/>
      <c r="R590" s="1599"/>
      <c r="S590" s="1599"/>
      <c r="T590" s="1599"/>
      <c r="W590" s="1631"/>
      <c r="X590" s="1625"/>
      <c r="Y590" s="1983"/>
      <c r="Z590" s="1631"/>
      <c r="AA590" s="1625"/>
      <c r="AD590" s="1983"/>
      <c r="AE590" s="1984"/>
      <c r="AF590" s="1561"/>
      <c r="AG590" s="1561"/>
      <c r="AH590" s="1561"/>
      <c r="AI590" s="1561"/>
      <c r="AJ590" s="1561"/>
      <c r="AK590" s="1561"/>
      <c r="AL590" s="1561"/>
      <c r="AM590" s="1613"/>
    </row>
    <row r="591" spans="4:39" s="8" customFormat="1">
      <c r="D591" s="12"/>
      <c r="E591" s="1594"/>
      <c r="F591" s="1595"/>
      <c r="G591" s="1596"/>
      <c r="H591" s="1595"/>
      <c r="I591" s="1597"/>
      <c r="J591" s="1596"/>
      <c r="K591" s="1596"/>
      <c r="L591" s="1595"/>
      <c r="M591" s="1598"/>
      <c r="N591" s="1598"/>
      <c r="O591" s="1598"/>
      <c r="P591" s="1598"/>
      <c r="Q591" s="1599"/>
      <c r="R591" s="1599"/>
      <c r="S591" s="1599"/>
      <c r="T591" s="1599"/>
      <c r="W591" s="1631"/>
      <c r="X591" s="1625"/>
      <c r="Y591" s="1983"/>
      <c r="Z591" s="1631"/>
      <c r="AA591" s="1625"/>
      <c r="AD591" s="1983"/>
      <c r="AE591" s="1984"/>
      <c r="AF591" s="1561"/>
      <c r="AG591" s="1561"/>
      <c r="AH591" s="1561"/>
      <c r="AI591" s="1561"/>
      <c r="AJ591" s="1561"/>
      <c r="AK591" s="1561"/>
      <c r="AL591" s="1561"/>
      <c r="AM591" s="1613"/>
    </row>
    <row r="592" spans="4:39" s="8" customFormat="1">
      <c r="D592" s="12"/>
      <c r="E592" s="1594"/>
      <c r="F592" s="1595"/>
      <c r="G592" s="1596"/>
      <c r="H592" s="1595"/>
      <c r="I592" s="1597"/>
      <c r="J592" s="1596"/>
      <c r="K592" s="1596"/>
      <c r="L592" s="1595"/>
      <c r="M592" s="1598"/>
      <c r="N592" s="1598"/>
      <c r="O592" s="1598"/>
      <c r="P592" s="1598"/>
      <c r="Q592" s="1599"/>
      <c r="R592" s="1599"/>
      <c r="S592" s="1599"/>
      <c r="T592" s="1599"/>
      <c r="W592" s="1631"/>
      <c r="X592" s="1625"/>
      <c r="Y592" s="1983"/>
      <c r="Z592" s="1631"/>
      <c r="AA592" s="1625"/>
      <c r="AD592" s="1983"/>
      <c r="AE592" s="1984"/>
      <c r="AF592" s="1561"/>
      <c r="AG592" s="1561"/>
      <c r="AH592" s="1561"/>
      <c r="AI592" s="1561"/>
      <c r="AJ592" s="1561"/>
      <c r="AK592" s="1561"/>
      <c r="AL592" s="1561"/>
      <c r="AM592" s="1613"/>
    </row>
    <row r="593" spans="4:39" s="8" customFormat="1">
      <c r="D593" s="12"/>
      <c r="E593" s="1594"/>
      <c r="F593" s="1595"/>
      <c r="G593" s="1596"/>
      <c r="H593" s="1595"/>
      <c r="I593" s="1597"/>
      <c r="J593" s="1596"/>
      <c r="K593" s="1596"/>
      <c r="L593" s="1595"/>
      <c r="M593" s="1598"/>
      <c r="N593" s="1598"/>
      <c r="O593" s="1598"/>
      <c r="P593" s="1598"/>
      <c r="Q593" s="1599"/>
      <c r="R593" s="1599"/>
      <c r="S593" s="1599"/>
      <c r="T593" s="1599"/>
      <c r="W593" s="1631"/>
      <c r="X593" s="1625"/>
      <c r="Y593" s="1983"/>
      <c r="Z593" s="1631"/>
      <c r="AA593" s="1625"/>
      <c r="AD593" s="1983"/>
      <c r="AE593" s="1984"/>
      <c r="AF593" s="1561"/>
      <c r="AG593" s="1561"/>
      <c r="AH593" s="1561"/>
      <c r="AI593" s="1561"/>
      <c r="AJ593" s="1561"/>
      <c r="AK593" s="1561"/>
      <c r="AL593" s="1561"/>
      <c r="AM593" s="1613"/>
    </row>
    <row r="594" spans="4:39" s="8" customFormat="1">
      <c r="D594" s="12"/>
      <c r="E594" s="1594"/>
      <c r="F594" s="1595"/>
      <c r="G594" s="1596"/>
      <c r="H594" s="1595"/>
      <c r="I594" s="1597"/>
      <c r="J594" s="1596"/>
      <c r="K594" s="1596"/>
      <c r="L594" s="1595"/>
      <c r="M594" s="1598"/>
      <c r="N594" s="1598"/>
      <c r="O594" s="1598"/>
      <c r="P594" s="1598"/>
      <c r="Q594" s="1599"/>
      <c r="R594" s="1599"/>
      <c r="S594" s="1599"/>
      <c r="T594" s="1599"/>
      <c r="W594" s="1631"/>
      <c r="X594" s="1625"/>
      <c r="Y594" s="1983"/>
      <c r="Z594" s="1631"/>
      <c r="AA594" s="1625"/>
      <c r="AD594" s="1983"/>
      <c r="AE594" s="1984"/>
      <c r="AF594" s="1561"/>
      <c r="AG594" s="1561"/>
      <c r="AH594" s="1561"/>
      <c r="AI594" s="1561"/>
      <c r="AJ594" s="1561"/>
      <c r="AK594" s="1561"/>
      <c r="AL594" s="1561"/>
      <c r="AM594" s="1613"/>
    </row>
    <row r="595" spans="4:39" s="8" customFormat="1">
      <c r="D595" s="12"/>
      <c r="E595" s="1594"/>
      <c r="F595" s="1595"/>
      <c r="G595" s="1596"/>
      <c r="H595" s="1595"/>
      <c r="I595" s="1597"/>
      <c r="J595" s="1596"/>
      <c r="K595" s="1596"/>
      <c r="L595" s="1595"/>
      <c r="M595" s="1598"/>
      <c r="N595" s="1598"/>
      <c r="O595" s="1598"/>
      <c r="P595" s="1598"/>
      <c r="Q595" s="1599"/>
      <c r="R595" s="1599"/>
      <c r="S595" s="1599"/>
      <c r="T595" s="1599"/>
      <c r="W595" s="1631"/>
      <c r="X595" s="1625"/>
      <c r="Y595" s="1983"/>
      <c r="Z595" s="1631"/>
      <c r="AA595" s="1625"/>
      <c r="AD595" s="1983"/>
      <c r="AE595" s="1984"/>
      <c r="AF595" s="1561"/>
      <c r="AG595" s="1561"/>
      <c r="AH595" s="1561"/>
      <c r="AI595" s="1561"/>
      <c r="AJ595" s="1561"/>
      <c r="AK595" s="1561"/>
      <c r="AL595" s="1561"/>
      <c r="AM595" s="1613"/>
    </row>
    <row r="596" spans="4:39" s="8" customFormat="1">
      <c r="D596" s="12"/>
      <c r="E596" s="1594"/>
      <c r="F596" s="1595"/>
      <c r="G596" s="1596"/>
      <c r="H596" s="1595"/>
      <c r="I596" s="1597"/>
      <c r="J596" s="1596"/>
      <c r="K596" s="1596"/>
      <c r="L596" s="1595"/>
      <c r="M596" s="1598"/>
      <c r="N596" s="1598"/>
      <c r="O596" s="1598"/>
      <c r="P596" s="1598"/>
      <c r="Q596" s="1599"/>
      <c r="R596" s="1599"/>
      <c r="S596" s="1599"/>
      <c r="T596" s="1599"/>
      <c r="W596" s="1631"/>
      <c r="X596" s="1625"/>
      <c r="Y596" s="1983"/>
      <c r="Z596" s="1631"/>
      <c r="AA596" s="1625"/>
      <c r="AD596" s="1983"/>
      <c r="AE596" s="1984"/>
      <c r="AF596" s="1561"/>
      <c r="AG596" s="1561"/>
      <c r="AH596" s="1561"/>
      <c r="AI596" s="1561"/>
      <c r="AJ596" s="1561"/>
      <c r="AK596" s="1561"/>
      <c r="AL596" s="1561"/>
      <c r="AM596" s="1613"/>
    </row>
    <row r="597" spans="4:39" s="8" customFormat="1">
      <c r="D597" s="12"/>
      <c r="E597" s="1594"/>
      <c r="F597" s="1595"/>
      <c r="G597" s="1596"/>
      <c r="H597" s="1595"/>
      <c r="I597" s="1597"/>
      <c r="J597" s="1596"/>
      <c r="K597" s="1596"/>
      <c r="L597" s="1595"/>
      <c r="M597" s="1598"/>
      <c r="N597" s="1598"/>
      <c r="O597" s="1598"/>
      <c r="P597" s="1598"/>
      <c r="Q597" s="1599"/>
      <c r="R597" s="1599"/>
      <c r="S597" s="1599"/>
      <c r="T597" s="1599"/>
      <c r="W597" s="1631"/>
      <c r="X597" s="1625"/>
      <c r="Y597" s="1983"/>
      <c r="Z597" s="1631"/>
      <c r="AA597" s="1625"/>
      <c r="AD597" s="1983"/>
      <c r="AE597" s="1984"/>
      <c r="AF597" s="1561"/>
      <c r="AG597" s="1561"/>
      <c r="AH597" s="1561"/>
      <c r="AI597" s="1561"/>
      <c r="AJ597" s="1561"/>
      <c r="AK597" s="1561"/>
      <c r="AL597" s="1561"/>
      <c r="AM597" s="1613"/>
    </row>
    <row r="598" spans="4:39" s="8" customFormat="1">
      <c r="D598" s="12"/>
      <c r="E598" s="1594"/>
      <c r="F598" s="1595"/>
      <c r="G598" s="1596"/>
      <c r="H598" s="1595"/>
      <c r="I598" s="1597"/>
      <c r="J598" s="1596"/>
      <c r="K598" s="1596"/>
      <c r="L598" s="1595"/>
      <c r="M598" s="1598"/>
      <c r="N598" s="1598"/>
      <c r="O598" s="1598"/>
      <c r="P598" s="1598"/>
      <c r="Q598" s="1599"/>
      <c r="R598" s="1599"/>
      <c r="S598" s="1599"/>
      <c r="T598" s="1599"/>
      <c r="W598" s="1631"/>
      <c r="X598" s="1625"/>
      <c r="Y598" s="1983"/>
      <c r="Z598" s="1631"/>
      <c r="AA598" s="1625"/>
      <c r="AD598" s="1983"/>
      <c r="AE598" s="1984"/>
      <c r="AF598" s="1561"/>
      <c r="AG598" s="1561"/>
      <c r="AH598" s="1561"/>
      <c r="AI598" s="1561"/>
      <c r="AJ598" s="1561"/>
      <c r="AK598" s="1561"/>
      <c r="AL598" s="1561"/>
      <c r="AM598" s="1613"/>
    </row>
    <row r="599" spans="4:39" s="8" customFormat="1">
      <c r="D599" s="12"/>
      <c r="E599" s="1594"/>
      <c r="F599" s="1595"/>
      <c r="G599" s="1596"/>
      <c r="H599" s="1595"/>
      <c r="I599" s="1597"/>
      <c r="J599" s="1596"/>
      <c r="K599" s="1596"/>
      <c r="L599" s="1595"/>
      <c r="M599" s="1598"/>
      <c r="N599" s="1598"/>
      <c r="O599" s="1598"/>
      <c r="P599" s="1598"/>
      <c r="Q599" s="1599"/>
      <c r="R599" s="1599"/>
      <c r="S599" s="1599"/>
      <c r="T599" s="1599"/>
      <c r="W599" s="1631"/>
      <c r="X599" s="1625"/>
      <c r="Y599" s="1983"/>
      <c r="Z599" s="1631"/>
      <c r="AA599" s="1625"/>
      <c r="AD599" s="1983"/>
      <c r="AE599" s="1984"/>
      <c r="AF599" s="1561"/>
      <c r="AG599" s="1561"/>
      <c r="AH599" s="1561"/>
      <c r="AI599" s="1561"/>
      <c r="AJ599" s="1561"/>
      <c r="AK599" s="1561"/>
      <c r="AL599" s="1561"/>
      <c r="AM599" s="1613"/>
    </row>
    <row r="600" spans="4:39" s="8" customFormat="1">
      <c r="D600" s="12"/>
      <c r="E600" s="1594"/>
      <c r="F600" s="1595"/>
      <c r="G600" s="1596"/>
      <c r="H600" s="1595"/>
      <c r="I600" s="1597"/>
      <c r="J600" s="1596"/>
      <c r="K600" s="1596"/>
      <c r="L600" s="1595"/>
      <c r="M600" s="1598"/>
      <c r="N600" s="1598"/>
      <c r="O600" s="1598"/>
      <c r="P600" s="1598"/>
      <c r="Q600" s="1599"/>
      <c r="R600" s="1599"/>
      <c r="S600" s="1599"/>
      <c r="T600" s="1599"/>
      <c r="W600" s="1631"/>
      <c r="X600" s="1625"/>
      <c r="Y600" s="1983"/>
      <c r="Z600" s="1631"/>
      <c r="AA600" s="1625"/>
      <c r="AD600" s="1983"/>
      <c r="AE600" s="1984"/>
      <c r="AF600" s="1561"/>
      <c r="AG600" s="1561"/>
      <c r="AH600" s="1561"/>
      <c r="AI600" s="1561"/>
      <c r="AJ600" s="1561"/>
      <c r="AK600" s="1561"/>
      <c r="AL600" s="1561"/>
      <c r="AM600" s="1613"/>
    </row>
    <row r="601" spans="4:39" s="8" customFormat="1">
      <c r="D601" s="12"/>
      <c r="E601" s="1594"/>
      <c r="F601" s="1595"/>
      <c r="G601" s="1596"/>
      <c r="H601" s="1595"/>
      <c r="I601" s="1597"/>
      <c r="J601" s="1596"/>
      <c r="K601" s="1596"/>
      <c r="L601" s="1595"/>
      <c r="M601" s="1598"/>
      <c r="N601" s="1598"/>
      <c r="O601" s="1598"/>
      <c r="P601" s="1598"/>
      <c r="Q601" s="1599"/>
      <c r="R601" s="1599"/>
      <c r="S601" s="1599"/>
      <c r="T601" s="1599"/>
      <c r="W601" s="1631"/>
      <c r="X601" s="1625"/>
      <c r="Y601" s="1983"/>
      <c r="Z601" s="1631"/>
      <c r="AA601" s="1625"/>
      <c r="AD601" s="1983"/>
      <c r="AE601" s="1984"/>
      <c r="AF601" s="1561"/>
      <c r="AG601" s="1561"/>
      <c r="AH601" s="1561"/>
      <c r="AI601" s="1561"/>
      <c r="AJ601" s="1561"/>
      <c r="AK601" s="1561"/>
      <c r="AL601" s="1561"/>
      <c r="AM601" s="1613"/>
    </row>
    <row r="602" spans="4:39" s="8" customFormat="1">
      <c r="D602" s="12"/>
      <c r="E602" s="1594"/>
      <c r="F602" s="1595"/>
      <c r="G602" s="1596"/>
      <c r="H602" s="1595"/>
      <c r="I602" s="1597"/>
      <c r="J602" s="1596"/>
      <c r="K602" s="1596"/>
      <c r="L602" s="1595"/>
      <c r="M602" s="1598"/>
      <c r="N602" s="1598"/>
      <c r="O602" s="1598"/>
      <c r="P602" s="1598"/>
      <c r="Q602" s="1599"/>
      <c r="R602" s="1599"/>
      <c r="S602" s="1599"/>
      <c r="T602" s="1599"/>
      <c r="W602" s="1631"/>
      <c r="X602" s="1625"/>
      <c r="Y602" s="1983"/>
      <c r="Z602" s="1631"/>
      <c r="AA602" s="1625"/>
      <c r="AD602" s="1983"/>
      <c r="AE602" s="1984"/>
      <c r="AF602" s="1561"/>
      <c r="AG602" s="1561"/>
      <c r="AH602" s="1561"/>
      <c r="AI602" s="1561"/>
      <c r="AJ602" s="1561"/>
      <c r="AK602" s="1561"/>
      <c r="AL602" s="1561"/>
      <c r="AM602" s="1613"/>
    </row>
    <row r="603" spans="4:39" s="8" customFormat="1">
      <c r="D603" s="12"/>
      <c r="E603" s="1594"/>
      <c r="F603" s="1595"/>
      <c r="G603" s="1596"/>
      <c r="H603" s="1595"/>
      <c r="I603" s="1597"/>
      <c r="J603" s="1596"/>
      <c r="K603" s="1596"/>
      <c r="L603" s="1595"/>
      <c r="M603" s="1598"/>
      <c r="N603" s="1598"/>
      <c r="O603" s="1598"/>
      <c r="P603" s="1598"/>
      <c r="Q603" s="1599"/>
      <c r="R603" s="1599"/>
      <c r="S603" s="1599"/>
      <c r="T603" s="1599"/>
      <c r="W603" s="1631"/>
      <c r="X603" s="1625"/>
      <c r="Y603" s="1983"/>
      <c r="Z603" s="1631"/>
      <c r="AA603" s="1625"/>
      <c r="AD603" s="1983"/>
      <c r="AE603" s="1984"/>
      <c r="AF603" s="1561"/>
      <c r="AG603" s="1561"/>
      <c r="AH603" s="1561"/>
      <c r="AI603" s="1561"/>
      <c r="AJ603" s="1561"/>
      <c r="AK603" s="1561"/>
      <c r="AL603" s="1561"/>
      <c r="AM603" s="1613"/>
    </row>
    <row r="604" spans="4:39" s="8" customFormat="1">
      <c r="D604" s="12"/>
      <c r="E604" s="1594"/>
      <c r="F604" s="1595"/>
      <c r="G604" s="1596"/>
      <c r="H604" s="1595"/>
      <c r="I604" s="1597"/>
      <c r="J604" s="1596"/>
      <c r="K604" s="1596"/>
      <c r="L604" s="1595"/>
      <c r="M604" s="1598"/>
      <c r="N604" s="1598"/>
      <c r="O604" s="1598"/>
      <c r="P604" s="1598"/>
      <c r="Q604" s="1599"/>
      <c r="R604" s="1599"/>
      <c r="S604" s="1599"/>
      <c r="T604" s="1599"/>
      <c r="W604" s="1631"/>
      <c r="X604" s="1625"/>
      <c r="Y604" s="1983"/>
      <c r="Z604" s="1631"/>
      <c r="AA604" s="1625"/>
      <c r="AD604" s="1983"/>
      <c r="AE604" s="1984"/>
      <c r="AF604" s="1561"/>
      <c r="AG604" s="1561"/>
      <c r="AH604" s="1561"/>
      <c r="AI604" s="1561"/>
      <c r="AJ604" s="1561"/>
      <c r="AK604" s="1561"/>
      <c r="AL604" s="1561"/>
      <c r="AM604" s="1613"/>
    </row>
    <row r="605" spans="4:39" s="8" customFormat="1">
      <c r="D605" s="12"/>
      <c r="E605" s="1594"/>
      <c r="F605" s="1595"/>
      <c r="G605" s="1596"/>
      <c r="H605" s="1595"/>
      <c r="I605" s="1597"/>
      <c r="J605" s="1596"/>
      <c r="K605" s="1596"/>
      <c r="L605" s="1595"/>
      <c r="M605" s="1598"/>
      <c r="N605" s="1598"/>
      <c r="O605" s="1598"/>
      <c r="P605" s="1598"/>
      <c r="Q605" s="1599"/>
      <c r="R605" s="1599"/>
      <c r="S605" s="1599"/>
      <c r="T605" s="1599"/>
      <c r="W605" s="1631"/>
      <c r="X605" s="1625"/>
      <c r="Y605" s="1983"/>
      <c r="Z605" s="1631"/>
      <c r="AA605" s="1625"/>
      <c r="AD605" s="1983"/>
      <c r="AE605" s="1984"/>
      <c r="AF605" s="1561"/>
      <c r="AG605" s="1561"/>
      <c r="AH605" s="1561"/>
      <c r="AI605" s="1561"/>
      <c r="AJ605" s="1561"/>
      <c r="AK605" s="1561"/>
      <c r="AL605" s="1561"/>
      <c r="AM605" s="1613"/>
    </row>
    <row r="606" spans="4:39" s="8" customFormat="1">
      <c r="D606" s="12"/>
      <c r="E606" s="1594"/>
      <c r="F606" s="1595"/>
      <c r="G606" s="1596"/>
      <c r="H606" s="1595"/>
      <c r="I606" s="1597"/>
      <c r="J606" s="1596"/>
      <c r="K606" s="1596"/>
      <c r="L606" s="1595"/>
      <c r="M606" s="1598"/>
      <c r="N606" s="1598"/>
      <c r="O606" s="1598"/>
      <c r="P606" s="1598"/>
      <c r="Q606" s="1599"/>
      <c r="R606" s="1599"/>
      <c r="S606" s="1599"/>
      <c r="T606" s="1599"/>
      <c r="W606" s="1631"/>
      <c r="X606" s="1625"/>
      <c r="Y606" s="1983"/>
      <c r="Z606" s="1631"/>
      <c r="AA606" s="1625"/>
      <c r="AD606" s="1983"/>
      <c r="AE606" s="1984"/>
      <c r="AF606" s="1561"/>
      <c r="AG606" s="1561"/>
      <c r="AH606" s="1561"/>
      <c r="AI606" s="1561"/>
      <c r="AJ606" s="1561"/>
      <c r="AK606" s="1561"/>
      <c r="AL606" s="1561"/>
      <c r="AM606" s="1613"/>
    </row>
    <row r="607" spans="4:39" s="8" customFormat="1">
      <c r="D607" s="12"/>
      <c r="E607" s="1594"/>
      <c r="F607" s="1595"/>
      <c r="G607" s="1596"/>
      <c r="H607" s="1595"/>
      <c r="I607" s="1597"/>
      <c r="J607" s="1596"/>
      <c r="K607" s="1596"/>
      <c r="L607" s="1595"/>
      <c r="M607" s="1598"/>
      <c r="N607" s="1598"/>
      <c r="O607" s="1598"/>
      <c r="P607" s="1598"/>
      <c r="Q607" s="1599"/>
      <c r="R607" s="1599"/>
      <c r="S607" s="1599"/>
      <c r="T607" s="1599"/>
      <c r="W607" s="1631"/>
      <c r="X607" s="1625"/>
      <c r="Y607" s="1983"/>
      <c r="Z607" s="1631"/>
      <c r="AA607" s="1625"/>
      <c r="AD607" s="1983"/>
      <c r="AE607" s="1984"/>
      <c r="AF607" s="1561"/>
      <c r="AG607" s="1561"/>
      <c r="AH607" s="1561"/>
      <c r="AI607" s="1561"/>
      <c r="AJ607" s="1561"/>
      <c r="AK607" s="1561"/>
      <c r="AL607" s="1561"/>
      <c r="AM607" s="1613"/>
    </row>
    <row r="608" spans="4:39" s="8" customFormat="1">
      <c r="D608" s="12"/>
      <c r="E608" s="1594"/>
      <c r="F608" s="1595"/>
      <c r="G608" s="1596"/>
      <c r="H608" s="1595"/>
      <c r="I608" s="1597"/>
      <c r="J608" s="1596"/>
      <c r="K608" s="1596"/>
      <c r="L608" s="1595"/>
      <c r="M608" s="1598"/>
      <c r="N608" s="1598"/>
      <c r="O608" s="1598"/>
      <c r="P608" s="1598"/>
      <c r="Q608" s="1599"/>
      <c r="R608" s="1599"/>
      <c r="S608" s="1599"/>
      <c r="T608" s="1599"/>
      <c r="W608" s="1631"/>
      <c r="X608" s="1625"/>
      <c r="Y608" s="1983"/>
      <c r="Z608" s="1631"/>
      <c r="AA608" s="1625"/>
      <c r="AD608" s="1983"/>
      <c r="AE608" s="1984"/>
      <c r="AF608" s="1561"/>
      <c r="AG608" s="1561"/>
      <c r="AH608" s="1561"/>
      <c r="AI608" s="1561"/>
      <c r="AJ608" s="1561"/>
      <c r="AK608" s="1561"/>
      <c r="AL608" s="1561"/>
      <c r="AM608" s="1613"/>
    </row>
    <row r="609" spans="4:39" s="8" customFormat="1">
      <c r="D609" s="12"/>
      <c r="E609" s="1594"/>
      <c r="F609" s="1595"/>
      <c r="G609" s="1596"/>
      <c r="H609" s="1595"/>
      <c r="I609" s="1597"/>
      <c r="J609" s="1596"/>
      <c r="K609" s="1596"/>
      <c r="L609" s="1595"/>
      <c r="M609" s="1598"/>
      <c r="N609" s="1598"/>
      <c r="O609" s="1598"/>
      <c r="P609" s="1598"/>
      <c r="Q609" s="1599"/>
      <c r="R609" s="1599"/>
      <c r="S609" s="1599"/>
      <c r="T609" s="1599"/>
      <c r="W609" s="1631"/>
      <c r="X609" s="1625"/>
      <c r="Y609" s="1983"/>
      <c r="Z609" s="1631"/>
      <c r="AA609" s="1625"/>
      <c r="AD609" s="1983"/>
      <c r="AE609" s="1984"/>
      <c r="AF609" s="1561"/>
      <c r="AG609" s="1561"/>
      <c r="AH609" s="1561"/>
      <c r="AI609" s="1561"/>
      <c r="AJ609" s="1561"/>
      <c r="AK609" s="1561"/>
      <c r="AL609" s="1561"/>
      <c r="AM609" s="1613"/>
    </row>
    <row r="610" spans="4:39" s="8" customFormat="1">
      <c r="D610" s="12"/>
      <c r="E610" s="1594"/>
      <c r="F610" s="1595"/>
      <c r="G610" s="1596"/>
      <c r="H610" s="1595"/>
      <c r="I610" s="1597"/>
      <c r="J610" s="1596"/>
      <c r="K610" s="1596"/>
      <c r="L610" s="1595"/>
      <c r="M610" s="1598"/>
      <c r="N610" s="1598"/>
      <c r="O610" s="1598"/>
      <c r="P610" s="1598"/>
      <c r="Q610" s="1599"/>
      <c r="R610" s="1599"/>
      <c r="S610" s="1599"/>
      <c r="T610" s="1599"/>
      <c r="W610" s="1631"/>
      <c r="X610" s="1625"/>
      <c r="Y610" s="1983"/>
      <c r="Z610" s="1631"/>
      <c r="AA610" s="1625"/>
      <c r="AD610" s="1983"/>
      <c r="AE610" s="1984"/>
      <c r="AF610" s="1561"/>
      <c r="AG610" s="1561"/>
      <c r="AH610" s="1561"/>
      <c r="AI610" s="1561"/>
      <c r="AJ610" s="1561"/>
      <c r="AK610" s="1561"/>
      <c r="AL610" s="1561"/>
      <c r="AM610" s="1613"/>
    </row>
    <row r="611" spans="4:39" s="8" customFormat="1">
      <c r="D611" s="12"/>
      <c r="E611" s="1594"/>
      <c r="F611" s="1595"/>
      <c r="G611" s="1596"/>
      <c r="H611" s="1595"/>
      <c r="I611" s="1597"/>
      <c r="J611" s="1596"/>
      <c r="K611" s="1596"/>
      <c r="L611" s="1595"/>
      <c r="M611" s="1598"/>
      <c r="N611" s="1598"/>
      <c r="O611" s="1598"/>
      <c r="P611" s="1598"/>
      <c r="Q611" s="1599"/>
      <c r="R611" s="1599"/>
      <c r="S611" s="1599"/>
      <c r="T611" s="1599"/>
      <c r="W611" s="1631"/>
      <c r="X611" s="1625"/>
      <c r="Y611" s="1983"/>
      <c r="Z611" s="1631"/>
      <c r="AA611" s="1625"/>
      <c r="AD611" s="1983"/>
      <c r="AE611" s="1984"/>
      <c r="AF611" s="1561"/>
      <c r="AG611" s="1561"/>
      <c r="AH611" s="1561"/>
      <c r="AI611" s="1561"/>
      <c r="AJ611" s="1561"/>
      <c r="AK611" s="1561"/>
      <c r="AL611" s="1561"/>
      <c r="AM611" s="1613"/>
    </row>
    <row r="612" spans="4:39" s="8" customFormat="1">
      <c r="D612" s="12"/>
      <c r="E612" s="1594"/>
      <c r="F612" s="1595"/>
      <c r="G612" s="1596"/>
      <c r="H612" s="1595"/>
      <c r="I612" s="1597"/>
      <c r="J612" s="1596"/>
      <c r="K612" s="1596"/>
      <c r="L612" s="1595"/>
      <c r="M612" s="1598"/>
      <c r="N612" s="1598"/>
      <c r="O612" s="1598"/>
      <c r="P612" s="1598"/>
      <c r="Q612" s="1599"/>
      <c r="R612" s="1599"/>
      <c r="S612" s="1599"/>
      <c r="T612" s="1599"/>
      <c r="W612" s="1631"/>
      <c r="X612" s="1625"/>
      <c r="Y612" s="1983"/>
      <c r="Z612" s="1631"/>
      <c r="AA612" s="1625"/>
      <c r="AD612" s="1983"/>
      <c r="AE612" s="1984"/>
      <c r="AF612" s="1561"/>
      <c r="AG612" s="1561"/>
      <c r="AH612" s="1561"/>
      <c r="AI612" s="1561"/>
      <c r="AJ612" s="1561"/>
      <c r="AK612" s="1561"/>
      <c r="AL612" s="1561"/>
      <c r="AM612" s="1613"/>
    </row>
    <row r="613" spans="4:39" s="8" customFormat="1">
      <c r="D613" s="12"/>
      <c r="E613" s="1594"/>
      <c r="F613" s="1595"/>
      <c r="G613" s="1596"/>
      <c r="H613" s="1595"/>
      <c r="I613" s="1597"/>
      <c r="J613" s="1596"/>
      <c r="K613" s="1596"/>
      <c r="L613" s="1595"/>
      <c r="M613" s="1598"/>
      <c r="N613" s="1598"/>
      <c r="O613" s="1598"/>
      <c r="P613" s="1598"/>
      <c r="Q613" s="1599"/>
      <c r="R613" s="1599"/>
      <c r="S613" s="1599"/>
      <c r="T613" s="1599"/>
      <c r="W613" s="1631"/>
      <c r="X613" s="1625"/>
      <c r="Y613" s="1983"/>
      <c r="Z613" s="1631"/>
      <c r="AA613" s="1625"/>
      <c r="AD613" s="1983"/>
      <c r="AE613" s="1984"/>
      <c r="AF613" s="1561"/>
      <c r="AG613" s="1561"/>
      <c r="AH613" s="1561"/>
      <c r="AI613" s="1561"/>
      <c r="AJ613" s="1561"/>
      <c r="AK613" s="1561"/>
      <c r="AL613" s="1561"/>
      <c r="AM613" s="1613"/>
    </row>
    <row r="614" spans="4:39" s="8" customFormat="1">
      <c r="D614" s="12"/>
      <c r="E614" s="1594"/>
      <c r="F614" s="1595"/>
      <c r="G614" s="1596"/>
      <c r="H614" s="1595"/>
      <c r="I614" s="1597"/>
      <c r="J614" s="1596"/>
      <c r="K614" s="1596"/>
      <c r="L614" s="1595"/>
      <c r="M614" s="1598"/>
      <c r="N614" s="1598"/>
      <c r="O614" s="1598"/>
      <c r="P614" s="1598"/>
      <c r="Q614" s="1599"/>
      <c r="R614" s="1599"/>
      <c r="S614" s="1599"/>
      <c r="T614" s="1599"/>
      <c r="W614" s="1631"/>
      <c r="X614" s="1625"/>
      <c r="Y614" s="1983"/>
      <c r="Z614" s="1631"/>
      <c r="AA614" s="1625"/>
      <c r="AD614" s="1983"/>
      <c r="AE614" s="1984"/>
      <c r="AF614" s="1561"/>
      <c r="AG614" s="1561"/>
      <c r="AH614" s="1561"/>
      <c r="AI614" s="1561"/>
      <c r="AJ614" s="1561"/>
      <c r="AK614" s="1561"/>
      <c r="AL614" s="1561"/>
      <c r="AM614" s="1613"/>
    </row>
    <row r="615" spans="4:39" s="8" customFormat="1">
      <c r="D615" s="12"/>
      <c r="E615" s="1594"/>
      <c r="F615" s="1595"/>
      <c r="G615" s="1596"/>
      <c r="H615" s="1595"/>
      <c r="I615" s="1597"/>
      <c r="J615" s="1596"/>
      <c r="K615" s="1596"/>
      <c r="L615" s="1595"/>
      <c r="M615" s="1598"/>
      <c r="N615" s="1598"/>
      <c r="O615" s="1598"/>
      <c r="P615" s="1598"/>
      <c r="Q615" s="1599"/>
      <c r="R615" s="1599"/>
      <c r="S615" s="1599"/>
      <c r="T615" s="1599"/>
      <c r="W615" s="1631"/>
      <c r="X615" s="1625"/>
      <c r="Y615" s="1983"/>
      <c r="Z615" s="1631"/>
      <c r="AA615" s="1625"/>
      <c r="AD615" s="1983"/>
      <c r="AE615" s="1984"/>
      <c r="AF615" s="1561"/>
      <c r="AG615" s="1561"/>
      <c r="AH615" s="1561"/>
      <c r="AI615" s="1561"/>
      <c r="AJ615" s="1561"/>
      <c r="AK615" s="1561"/>
      <c r="AL615" s="1561"/>
      <c r="AM615" s="1613"/>
    </row>
    <row r="616" spans="4:39" s="8" customFormat="1">
      <c r="D616" s="12"/>
      <c r="E616" s="1594"/>
      <c r="F616" s="1595"/>
      <c r="G616" s="1596"/>
      <c r="H616" s="1595"/>
      <c r="I616" s="1597"/>
      <c r="J616" s="1596"/>
      <c r="K616" s="1596"/>
      <c r="L616" s="1595"/>
      <c r="M616" s="1598"/>
      <c r="N616" s="1598"/>
      <c r="O616" s="1598"/>
      <c r="P616" s="1598"/>
      <c r="Q616" s="1599"/>
      <c r="R616" s="1599"/>
      <c r="S616" s="1599"/>
      <c r="T616" s="1599"/>
      <c r="W616" s="1631"/>
      <c r="X616" s="1625"/>
      <c r="Y616" s="1983"/>
      <c r="Z616" s="1631"/>
      <c r="AA616" s="1625"/>
      <c r="AD616" s="1983"/>
      <c r="AE616" s="1984"/>
      <c r="AF616" s="1561"/>
      <c r="AG616" s="1561"/>
      <c r="AH616" s="1561"/>
      <c r="AI616" s="1561"/>
      <c r="AJ616" s="1561"/>
      <c r="AK616" s="1561"/>
      <c r="AL616" s="1561"/>
      <c r="AM616" s="1613"/>
    </row>
    <row r="617" spans="4:39" s="8" customFormat="1">
      <c r="D617" s="12"/>
      <c r="E617" s="1594"/>
      <c r="F617" s="1595"/>
      <c r="G617" s="1596"/>
      <c r="H617" s="1595"/>
      <c r="I617" s="1597"/>
      <c r="J617" s="1596"/>
      <c r="K617" s="1596"/>
      <c r="L617" s="1595"/>
      <c r="M617" s="1598"/>
      <c r="N617" s="1598"/>
      <c r="O617" s="1598"/>
      <c r="P617" s="1598"/>
      <c r="Q617" s="1599"/>
      <c r="R617" s="1599"/>
      <c r="S617" s="1599"/>
      <c r="T617" s="1599"/>
      <c r="W617" s="1631"/>
      <c r="X617" s="1625"/>
      <c r="Y617" s="1983"/>
      <c r="Z617" s="1631"/>
      <c r="AA617" s="1625"/>
      <c r="AD617" s="1983"/>
      <c r="AE617" s="1984"/>
      <c r="AF617" s="1561"/>
      <c r="AG617" s="1561"/>
      <c r="AH617" s="1561"/>
      <c r="AI617" s="1561"/>
      <c r="AJ617" s="1561"/>
      <c r="AK617" s="1561"/>
      <c r="AL617" s="1561"/>
      <c r="AM617" s="1613"/>
    </row>
    <row r="618" spans="4:39" s="8" customFormat="1">
      <c r="D618" s="12"/>
      <c r="E618" s="1594"/>
      <c r="F618" s="1595"/>
      <c r="G618" s="1596"/>
      <c r="H618" s="1595"/>
      <c r="I618" s="1597"/>
      <c r="J618" s="1596"/>
      <c r="K618" s="1596"/>
      <c r="L618" s="1595"/>
      <c r="M618" s="1598"/>
      <c r="N618" s="1598"/>
      <c r="O618" s="1598"/>
      <c r="P618" s="1598"/>
      <c r="Q618" s="1599"/>
      <c r="R618" s="1599"/>
      <c r="S618" s="1599"/>
      <c r="T618" s="1599"/>
      <c r="W618" s="1631"/>
      <c r="X618" s="1625"/>
      <c r="Y618" s="1983"/>
      <c r="Z618" s="1631"/>
      <c r="AA618" s="1625"/>
      <c r="AD618" s="1983"/>
      <c r="AE618" s="1984"/>
      <c r="AF618" s="1561"/>
      <c r="AG618" s="1561"/>
      <c r="AH618" s="1561"/>
      <c r="AI618" s="1561"/>
      <c r="AJ618" s="1561"/>
      <c r="AK618" s="1561"/>
      <c r="AL618" s="1561"/>
      <c r="AM618" s="1613"/>
    </row>
    <row r="619" spans="4:39" s="8" customFormat="1">
      <c r="D619" s="12"/>
      <c r="E619" s="1594"/>
      <c r="F619" s="1595"/>
      <c r="G619" s="1596"/>
      <c r="H619" s="1595"/>
      <c r="I619" s="1597"/>
      <c r="J619" s="1596"/>
      <c r="K619" s="1596"/>
      <c r="L619" s="1595"/>
      <c r="M619" s="1598"/>
      <c r="N619" s="1598"/>
      <c r="O619" s="1598"/>
      <c r="P619" s="1598"/>
      <c r="Q619" s="1599"/>
      <c r="R619" s="1599"/>
      <c r="S619" s="1599"/>
      <c r="T619" s="1599"/>
      <c r="W619" s="1631"/>
      <c r="X619" s="1625"/>
      <c r="Y619" s="1983"/>
      <c r="Z619" s="1631"/>
      <c r="AA619" s="1625"/>
      <c r="AD619" s="1983"/>
      <c r="AE619" s="1984"/>
      <c r="AF619" s="1561"/>
      <c r="AG619" s="1561"/>
      <c r="AH619" s="1561"/>
      <c r="AI619" s="1561"/>
      <c r="AJ619" s="1561"/>
      <c r="AK619" s="1561"/>
      <c r="AL619" s="1561"/>
      <c r="AM619" s="1613"/>
    </row>
    <row r="620" spans="4:39" s="8" customFormat="1">
      <c r="D620" s="12"/>
      <c r="E620" s="1594"/>
      <c r="F620" s="1595"/>
      <c r="G620" s="1596"/>
      <c r="H620" s="1595"/>
      <c r="I620" s="1597"/>
      <c r="J620" s="1596"/>
      <c r="K620" s="1596"/>
      <c r="L620" s="1595"/>
      <c r="M620" s="1598"/>
      <c r="N620" s="1598"/>
      <c r="O620" s="1598"/>
      <c r="P620" s="1598"/>
      <c r="Q620" s="1599"/>
      <c r="R620" s="1599"/>
      <c r="S620" s="1599"/>
      <c r="T620" s="1599"/>
      <c r="W620" s="1631"/>
      <c r="X620" s="1625"/>
      <c r="Y620" s="1983"/>
      <c r="Z620" s="1631"/>
      <c r="AA620" s="1625"/>
      <c r="AD620" s="1983"/>
      <c r="AE620" s="1984"/>
      <c r="AF620" s="1561"/>
      <c r="AG620" s="1561"/>
      <c r="AH620" s="1561"/>
      <c r="AI620" s="1561"/>
      <c r="AJ620" s="1561"/>
      <c r="AK620" s="1561"/>
      <c r="AL620" s="1561"/>
      <c r="AM620" s="1613"/>
    </row>
    <row r="621" spans="4:39" s="8" customFormat="1">
      <c r="D621" s="12"/>
      <c r="E621" s="1594"/>
      <c r="F621" s="1595"/>
      <c r="G621" s="1596"/>
      <c r="H621" s="1595"/>
      <c r="I621" s="1597"/>
      <c r="J621" s="1596"/>
      <c r="K621" s="1596"/>
      <c r="L621" s="1595"/>
      <c r="M621" s="1598"/>
      <c r="N621" s="1598"/>
      <c r="O621" s="1598"/>
      <c r="P621" s="1598"/>
      <c r="Q621" s="1599"/>
      <c r="R621" s="1599"/>
      <c r="S621" s="1599"/>
      <c r="T621" s="1599"/>
      <c r="W621" s="1631"/>
      <c r="X621" s="1625"/>
      <c r="Y621" s="1983"/>
      <c r="Z621" s="1631"/>
      <c r="AA621" s="1625"/>
      <c r="AD621" s="1983"/>
      <c r="AE621" s="1984"/>
      <c r="AF621" s="1561"/>
      <c r="AG621" s="1561"/>
      <c r="AH621" s="1561"/>
      <c r="AI621" s="1561"/>
      <c r="AJ621" s="1561"/>
      <c r="AK621" s="1561"/>
      <c r="AL621" s="1561"/>
      <c r="AM621" s="1613"/>
    </row>
    <row r="622" spans="4:39" s="8" customFormat="1">
      <c r="D622" s="12"/>
      <c r="E622" s="1594"/>
      <c r="F622" s="1595"/>
      <c r="G622" s="1596"/>
      <c r="H622" s="1595"/>
      <c r="I622" s="1597"/>
      <c r="J622" s="1596"/>
      <c r="K622" s="1596"/>
      <c r="L622" s="1595"/>
      <c r="M622" s="1598"/>
      <c r="N622" s="1598"/>
      <c r="O622" s="1598"/>
      <c r="P622" s="1598"/>
      <c r="Q622" s="1599"/>
      <c r="R622" s="1599"/>
      <c r="S622" s="1599"/>
      <c r="T622" s="1599"/>
      <c r="W622" s="1631"/>
      <c r="X622" s="1625"/>
      <c r="Y622" s="1983"/>
      <c r="Z622" s="1631"/>
      <c r="AA622" s="1625"/>
      <c r="AD622" s="1983"/>
      <c r="AE622" s="1984"/>
      <c r="AF622" s="1561"/>
      <c r="AG622" s="1561"/>
      <c r="AH622" s="1561"/>
      <c r="AI622" s="1561"/>
      <c r="AJ622" s="1561"/>
      <c r="AK622" s="1561"/>
      <c r="AL622" s="1561"/>
      <c r="AM622" s="1613"/>
    </row>
    <row r="623" spans="4:39" s="8" customFormat="1">
      <c r="D623" s="12"/>
      <c r="E623" s="1594"/>
      <c r="F623" s="1595"/>
      <c r="G623" s="1596"/>
      <c r="H623" s="1595"/>
      <c r="I623" s="1597"/>
      <c r="J623" s="1596"/>
      <c r="K623" s="1596"/>
      <c r="L623" s="1595"/>
      <c r="M623" s="1598"/>
      <c r="N623" s="1598"/>
      <c r="O623" s="1598"/>
      <c r="P623" s="1598"/>
      <c r="Q623" s="1599"/>
      <c r="R623" s="1599"/>
      <c r="S623" s="1599"/>
      <c r="T623" s="1599"/>
      <c r="W623" s="1631"/>
      <c r="X623" s="1625"/>
      <c r="Y623" s="1983"/>
      <c r="Z623" s="1631"/>
      <c r="AA623" s="1625"/>
      <c r="AD623" s="1983"/>
      <c r="AE623" s="1984"/>
      <c r="AF623" s="1561"/>
      <c r="AG623" s="1561"/>
      <c r="AH623" s="1561"/>
      <c r="AI623" s="1561"/>
      <c r="AJ623" s="1561"/>
      <c r="AK623" s="1561"/>
      <c r="AL623" s="1561"/>
      <c r="AM623" s="1613"/>
    </row>
    <row r="624" spans="4:39" s="8" customFormat="1">
      <c r="D624" s="12"/>
      <c r="E624" s="1594"/>
      <c r="F624" s="1595"/>
      <c r="G624" s="1596"/>
      <c r="H624" s="1595"/>
      <c r="I624" s="1597"/>
      <c r="J624" s="1596"/>
      <c r="K624" s="1596"/>
      <c r="L624" s="1595"/>
      <c r="M624" s="1598"/>
      <c r="N624" s="1598"/>
      <c r="O624" s="1598"/>
      <c r="P624" s="1598"/>
      <c r="Q624" s="1599"/>
      <c r="R624" s="1599"/>
      <c r="S624" s="1599"/>
      <c r="T624" s="1599"/>
      <c r="W624" s="1631"/>
      <c r="X624" s="1625"/>
      <c r="Y624" s="1983"/>
      <c r="Z624" s="1631"/>
      <c r="AA624" s="1625"/>
      <c r="AD624" s="1983"/>
      <c r="AE624" s="1984"/>
      <c r="AF624" s="1561"/>
      <c r="AG624" s="1561"/>
      <c r="AH624" s="1561"/>
      <c r="AI624" s="1561"/>
      <c r="AJ624" s="1561"/>
      <c r="AK624" s="1561"/>
      <c r="AL624" s="1561"/>
      <c r="AM624" s="1613"/>
    </row>
    <row r="625" spans="4:39" s="8" customFormat="1">
      <c r="D625" s="12"/>
      <c r="E625" s="1594"/>
      <c r="F625" s="1595"/>
      <c r="G625" s="1596"/>
      <c r="H625" s="1595"/>
      <c r="I625" s="1597"/>
      <c r="J625" s="1596"/>
      <c r="K625" s="1596"/>
      <c r="L625" s="1595"/>
      <c r="M625" s="1598"/>
      <c r="N625" s="1598"/>
      <c r="O625" s="1598"/>
      <c r="P625" s="1598"/>
      <c r="Q625" s="1599"/>
      <c r="R625" s="1599"/>
      <c r="S625" s="1599"/>
      <c r="T625" s="1599"/>
      <c r="W625" s="1631"/>
      <c r="X625" s="1625"/>
      <c r="Y625" s="1983"/>
      <c r="Z625" s="1631"/>
      <c r="AA625" s="1625"/>
      <c r="AD625" s="1983"/>
      <c r="AE625" s="1984"/>
      <c r="AF625" s="1561"/>
      <c r="AG625" s="1561"/>
      <c r="AH625" s="1561"/>
      <c r="AI625" s="1561"/>
      <c r="AJ625" s="1561"/>
      <c r="AK625" s="1561"/>
      <c r="AL625" s="1561"/>
      <c r="AM625" s="1613"/>
    </row>
    <row r="626" spans="4:39" s="8" customFormat="1">
      <c r="D626" s="12"/>
      <c r="E626" s="1594"/>
      <c r="F626" s="1595"/>
      <c r="G626" s="1596"/>
      <c r="H626" s="1595"/>
      <c r="I626" s="1597"/>
      <c r="J626" s="1596"/>
      <c r="K626" s="1596"/>
      <c r="L626" s="1595"/>
      <c r="M626" s="1598"/>
      <c r="N626" s="1598"/>
      <c r="O626" s="1598"/>
      <c r="P626" s="1598"/>
      <c r="Q626" s="1599"/>
      <c r="R626" s="1599"/>
      <c r="S626" s="1599"/>
      <c r="T626" s="1599"/>
      <c r="W626" s="1631"/>
      <c r="X626" s="1625"/>
      <c r="Y626" s="1983"/>
      <c r="Z626" s="1631"/>
      <c r="AA626" s="1625"/>
      <c r="AD626" s="1983"/>
      <c r="AE626" s="1984"/>
      <c r="AF626" s="1561"/>
      <c r="AG626" s="1561"/>
      <c r="AH626" s="1561"/>
      <c r="AI626" s="1561"/>
      <c r="AJ626" s="1561"/>
      <c r="AK626" s="1561"/>
      <c r="AL626" s="1561"/>
      <c r="AM626" s="1613"/>
    </row>
    <row r="627" spans="4:39" s="8" customFormat="1">
      <c r="D627" s="12"/>
      <c r="E627" s="1594"/>
      <c r="F627" s="1595"/>
      <c r="G627" s="1596"/>
      <c r="H627" s="1595"/>
      <c r="I627" s="1597"/>
      <c r="J627" s="1596"/>
      <c r="K627" s="1596"/>
      <c r="L627" s="1595"/>
      <c r="M627" s="1598"/>
      <c r="N627" s="1598"/>
      <c r="O627" s="1598"/>
      <c r="P627" s="1598"/>
      <c r="Q627" s="1599"/>
      <c r="R627" s="1599"/>
      <c r="S627" s="1599"/>
      <c r="T627" s="1599"/>
      <c r="W627" s="1631"/>
      <c r="X627" s="1625"/>
      <c r="Y627" s="1983"/>
      <c r="Z627" s="1631"/>
      <c r="AA627" s="1625"/>
      <c r="AD627" s="1983"/>
      <c r="AE627" s="1984"/>
      <c r="AF627" s="1561"/>
      <c r="AG627" s="1561"/>
      <c r="AH627" s="1561"/>
      <c r="AI627" s="1561"/>
      <c r="AJ627" s="1561"/>
      <c r="AK627" s="1561"/>
      <c r="AL627" s="1561"/>
      <c r="AM627" s="1613"/>
    </row>
    <row r="628" spans="4:39" s="8" customFormat="1">
      <c r="D628" s="12"/>
      <c r="E628" s="1594"/>
      <c r="F628" s="1595"/>
      <c r="G628" s="1596"/>
      <c r="H628" s="1595"/>
      <c r="I628" s="1597"/>
      <c r="J628" s="1596"/>
      <c r="K628" s="1596"/>
      <c r="L628" s="1595"/>
      <c r="M628" s="1598"/>
      <c r="N628" s="1598"/>
      <c r="O628" s="1598"/>
      <c r="P628" s="1598"/>
      <c r="Q628" s="1599"/>
      <c r="R628" s="1599"/>
      <c r="S628" s="1599"/>
      <c r="T628" s="1599"/>
      <c r="W628" s="1631"/>
      <c r="X628" s="1625"/>
      <c r="Y628" s="1983"/>
      <c r="Z628" s="1631"/>
      <c r="AA628" s="1625"/>
      <c r="AD628" s="1983"/>
      <c r="AE628" s="1984"/>
      <c r="AF628" s="1561"/>
      <c r="AG628" s="1561"/>
      <c r="AH628" s="1561"/>
      <c r="AI628" s="1561"/>
      <c r="AJ628" s="1561"/>
      <c r="AK628" s="1561"/>
      <c r="AL628" s="1561"/>
      <c r="AM628" s="1613"/>
    </row>
    <row r="629" spans="4:39" s="8" customFormat="1">
      <c r="D629" s="12"/>
      <c r="E629" s="1594"/>
      <c r="F629" s="1595"/>
      <c r="G629" s="1596"/>
      <c r="H629" s="1595"/>
      <c r="I629" s="1597"/>
      <c r="J629" s="1596"/>
      <c r="K629" s="1596"/>
      <c r="L629" s="1595"/>
      <c r="M629" s="1598"/>
      <c r="N629" s="1598"/>
      <c r="O629" s="1598"/>
      <c r="P629" s="1598"/>
      <c r="Q629" s="1599"/>
      <c r="R629" s="1599"/>
      <c r="S629" s="1599"/>
      <c r="T629" s="1599"/>
      <c r="W629" s="1631"/>
      <c r="X629" s="1625"/>
      <c r="Y629" s="1983"/>
      <c r="Z629" s="1631"/>
      <c r="AA629" s="1625"/>
      <c r="AD629" s="1983"/>
      <c r="AE629" s="1984"/>
      <c r="AF629" s="1561"/>
      <c r="AG629" s="1561"/>
      <c r="AH629" s="1561"/>
      <c r="AI629" s="1561"/>
      <c r="AJ629" s="1561"/>
      <c r="AK629" s="1561"/>
      <c r="AL629" s="1561"/>
      <c r="AM629" s="1613"/>
    </row>
    <row r="630" spans="4:39" s="8" customFormat="1">
      <c r="D630" s="12"/>
      <c r="E630" s="1594"/>
      <c r="F630" s="1595"/>
      <c r="G630" s="1596"/>
      <c r="H630" s="1595"/>
      <c r="I630" s="1597"/>
      <c r="J630" s="1596"/>
      <c r="K630" s="1596"/>
      <c r="L630" s="1595"/>
      <c r="M630" s="1598"/>
      <c r="N630" s="1598"/>
      <c r="O630" s="1598"/>
      <c r="P630" s="1598"/>
      <c r="Q630" s="1599"/>
      <c r="R630" s="1599"/>
      <c r="S630" s="1599"/>
      <c r="T630" s="1599"/>
      <c r="W630" s="1631"/>
      <c r="X630" s="1625"/>
      <c r="Y630" s="1983"/>
      <c r="Z630" s="1631"/>
      <c r="AA630" s="1625"/>
      <c r="AD630" s="1983"/>
      <c r="AE630" s="1984"/>
      <c r="AF630" s="1561"/>
      <c r="AG630" s="1561"/>
      <c r="AH630" s="1561"/>
      <c r="AI630" s="1561"/>
      <c r="AJ630" s="1561"/>
      <c r="AK630" s="1561"/>
      <c r="AL630" s="1561"/>
      <c r="AM630" s="1613"/>
    </row>
    <row r="631" spans="4:39" s="8" customFormat="1">
      <c r="D631" s="12"/>
      <c r="E631" s="1594"/>
      <c r="F631" s="1595"/>
      <c r="G631" s="1596"/>
      <c r="H631" s="1595"/>
      <c r="I631" s="1597"/>
      <c r="J631" s="1596"/>
      <c r="K631" s="1596"/>
      <c r="L631" s="1595"/>
      <c r="M631" s="1598"/>
      <c r="N631" s="1598"/>
      <c r="O631" s="1598"/>
      <c r="P631" s="1598"/>
      <c r="Q631" s="1599"/>
      <c r="R631" s="1599"/>
      <c r="S631" s="1599"/>
      <c r="T631" s="1599"/>
      <c r="W631" s="1631"/>
      <c r="X631" s="1625"/>
      <c r="Y631" s="1983"/>
      <c r="Z631" s="1631"/>
      <c r="AA631" s="1625"/>
      <c r="AD631" s="1983"/>
      <c r="AE631" s="1984"/>
      <c r="AF631" s="1561"/>
      <c r="AG631" s="1561"/>
      <c r="AH631" s="1561"/>
      <c r="AI631" s="1561"/>
      <c r="AJ631" s="1561"/>
      <c r="AK631" s="1561"/>
      <c r="AL631" s="1561"/>
      <c r="AM631" s="1613"/>
    </row>
    <row r="632" spans="4:39" s="8" customFormat="1">
      <c r="D632" s="12"/>
      <c r="E632" s="1594"/>
      <c r="F632" s="1595"/>
      <c r="G632" s="1596"/>
      <c r="H632" s="1595"/>
      <c r="I632" s="1597"/>
      <c r="J632" s="1596"/>
      <c r="K632" s="1596"/>
      <c r="L632" s="1595"/>
      <c r="M632" s="1598"/>
      <c r="N632" s="1598"/>
      <c r="O632" s="1598"/>
      <c r="P632" s="1598"/>
      <c r="Q632" s="1599"/>
      <c r="R632" s="1599"/>
      <c r="S632" s="1599"/>
      <c r="T632" s="1599"/>
      <c r="W632" s="1631"/>
      <c r="X632" s="1625"/>
      <c r="Y632" s="1983"/>
      <c r="Z632" s="1631"/>
      <c r="AA632" s="1625"/>
      <c r="AD632" s="1983"/>
      <c r="AE632" s="1984"/>
      <c r="AF632" s="1561"/>
      <c r="AG632" s="1561"/>
      <c r="AH632" s="1561"/>
      <c r="AI632" s="1561"/>
      <c r="AJ632" s="1561"/>
      <c r="AK632" s="1561"/>
      <c r="AL632" s="1561"/>
      <c r="AM632" s="1613"/>
    </row>
    <row r="633" spans="4:39" s="8" customFormat="1">
      <c r="D633" s="12"/>
      <c r="E633" s="1594"/>
      <c r="F633" s="1595"/>
      <c r="G633" s="1596"/>
      <c r="H633" s="1595"/>
      <c r="I633" s="1597"/>
      <c r="J633" s="1596"/>
      <c r="K633" s="1596"/>
      <c r="L633" s="1595"/>
      <c r="M633" s="1598"/>
      <c r="N633" s="1598"/>
      <c r="O633" s="1598"/>
      <c r="P633" s="1598"/>
      <c r="Q633" s="1599"/>
      <c r="R633" s="1599"/>
      <c r="S633" s="1599"/>
      <c r="T633" s="1599"/>
      <c r="W633" s="1631"/>
      <c r="X633" s="1625"/>
      <c r="Y633" s="1983"/>
      <c r="Z633" s="1631"/>
      <c r="AA633" s="1625"/>
      <c r="AD633" s="1983"/>
      <c r="AE633" s="1984"/>
      <c r="AF633" s="1561"/>
      <c r="AG633" s="1561"/>
      <c r="AH633" s="1561"/>
      <c r="AI633" s="1561"/>
      <c r="AJ633" s="1561"/>
      <c r="AK633" s="1561"/>
      <c r="AL633" s="1561"/>
      <c r="AM633" s="1613"/>
    </row>
    <row r="634" spans="4:39" s="8" customFormat="1">
      <c r="D634" s="12"/>
      <c r="E634" s="1594"/>
      <c r="F634" s="1595"/>
      <c r="G634" s="1596"/>
      <c r="H634" s="1595"/>
      <c r="I634" s="1597"/>
      <c r="J634" s="1596"/>
      <c r="K634" s="1596"/>
      <c r="L634" s="1595"/>
      <c r="M634" s="1598"/>
      <c r="N634" s="1598"/>
      <c r="O634" s="1598"/>
      <c r="P634" s="1598"/>
      <c r="Q634" s="1599"/>
      <c r="R634" s="1599"/>
      <c r="S634" s="1599"/>
      <c r="T634" s="1599"/>
      <c r="W634" s="1631"/>
      <c r="X634" s="1625"/>
      <c r="Y634" s="1983"/>
      <c r="Z634" s="1631"/>
      <c r="AA634" s="1625"/>
      <c r="AD634" s="1983"/>
      <c r="AE634" s="1984"/>
      <c r="AF634" s="1561"/>
      <c r="AG634" s="1561"/>
      <c r="AH634" s="1561"/>
      <c r="AI634" s="1561"/>
      <c r="AJ634" s="1561"/>
      <c r="AK634" s="1561"/>
      <c r="AL634" s="1561"/>
      <c r="AM634" s="1613"/>
    </row>
    <row r="635" spans="4:39" s="8" customFormat="1">
      <c r="D635" s="12"/>
      <c r="E635" s="1594"/>
      <c r="F635" s="1595"/>
      <c r="G635" s="1596"/>
      <c r="H635" s="1595"/>
      <c r="I635" s="1597"/>
      <c r="J635" s="1596"/>
      <c r="K635" s="1596"/>
      <c r="L635" s="1595"/>
      <c r="M635" s="1598"/>
      <c r="N635" s="1598"/>
      <c r="O635" s="1598"/>
      <c r="P635" s="1598"/>
      <c r="Q635" s="1599"/>
      <c r="R635" s="1599"/>
      <c r="S635" s="1599"/>
      <c r="T635" s="1599"/>
      <c r="W635" s="1631"/>
      <c r="X635" s="1625"/>
      <c r="Y635" s="1983"/>
      <c r="Z635" s="1631"/>
      <c r="AA635" s="1625"/>
      <c r="AD635" s="1983"/>
      <c r="AE635" s="1984"/>
      <c r="AF635" s="1561"/>
      <c r="AG635" s="1561"/>
      <c r="AH635" s="1561"/>
      <c r="AI635" s="1561"/>
      <c r="AJ635" s="1561"/>
      <c r="AK635" s="1561"/>
      <c r="AL635" s="1561"/>
      <c r="AM635" s="1613"/>
    </row>
    <row r="636" spans="4:39" s="8" customFormat="1">
      <c r="D636" s="12"/>
      <c r="E636" s="1594"/>
      <c r="F636" s="1595"/>
      <c r="G636" s="1596"/>
      <c r="H636" s="1595"/>
      <c r="I636" s="1597"/>
      <c r="J636" s="1596"/>
      <c r="K636" s="1596"/>
      <c r="L636" s="1595"/>
      <c r="M636" s="1598"/>
      <c r="N636" s="1598"/>
      <c r="O636" s="1598"/>
      <c r="P636" s="1598"/>
      <c r="Q636" s="1599"/>
      <c r="R636" s="1599"/>
      <c r="S636" s="1599"/>
      <c r="T636" s="1599"/>
      <c r="W636" s="1631"/>
      <c r="X636" s="1625"/>
      <c r="Y636" s="1983"/>
      <c r="Z636" s="1631"/>
      <c r="AA636" s="1625"/>
      <c r="AD636" s="1983"/>
      <c r="AE636" s="1984"/>
      <c r="AF636" s="1561"/>
      <c r="AG636" s="1561"/>
      <c r="AH636" s="1561"/>
      <c r="AI636" s="1561"/>
      <c r="AJ636" s="1561"/>
      <c r="AK636" s="1561"/>
      <c r="AL636" s="1561"/>
      <c r="AM636" s="1613"/>
    </row>
    <row r="637" spans="4:39" s="8" customFormat="1">
      <c r="D637" s="12"/>
      <c r="E637" s="1594"/>
      <c r="F637" s="1595"/>
      <c r="G637" s="1596"/>
      <c r="H637" s="1595"/>
      <c r="I637" s="1597"/>
      <c r="J637" s="1596"/>
      <c r="K637" s="1596"/>
      <c r="L637" s="1595"/>
      <c r="M637" s="1598"/>
      <c r="N637" s="1598"/>
      <c r="O637" s="1598"/>
      <c r="P637" s="1598"/>
      <c r="Q637" s="1599"/>
      <c r="R637" s="1599"/>
      <c r="S637" s="1599"/>
      <c r="T637" s="1599"/>
      <c r="W637" s="1631"/>
      <c r="X637" s="1625"/>
      <c r="Y637" s="1983"/>
      <c r="Z637" s="1631"/>
      <c r="AA637" s="1625"/>
      <c r="AD637" s="1983"/>
      <c r="AE637" s="1984"/>
      <c r="AF637" s="1561"/>
      <c r="AG637" s="1561"/>
      <c r="AH637" s="1561"/>
      <c r="AI637" s="1561"/>
      <c r="AJ637" s="1561"/>
      <c r="AK637" s="1561"/>
      <c r="AL637" s="1561"/>
      <c r="AM637" s="1613"/>
    </row>
    <row r="638" spans="4:39" s="8" customFormat="1">
      <c r="D638" s="12"/>
      <c r="E638" s="1594"/>
      <c r="F638" s="1595"/>
      <c r="G638" s="1596"/>
      <c r="H638" s="1595"/>
      <c r="I638" s="1597"/>
      <c r="J638" s="1596"/>
      <c r="K638" s="1596"/>
      <c r="L638" s="1595"/>
      <c r="M638" s="1598"/>
      <c r="N638" s="1598"/>
      <c r="O638" s="1598"/>
      <c r="P638" s="1598"/>
      <c r="Q638" s="1599"/>
      <c r="R638" s="1599"/>
      <c r="S638" s="1599"/>
      <c r="T638" s="1599"/>
      <c r="W638" s="1631"/>
      <c r="X638" s="1625"/>
      <c r="Y638" s="1983"/>
      <c r="Z638" s="1631"/>
      <c r="AA638" s="1625"/>
      <c r="AD638" s="1983"/>
      <c r="AE638" s="1984"/>
      <c r="AF638" s="1561"/>
      <c r="AG638" s="1561"/>
      <c r="AH638" s="1561"/>
      <c r="AI638" s="1561"/>
      <c r="AJ638" s="1561"/>
      <c r="AK638" s="1561"/>
      <c r="AL638" s="1561"/>
      <c r="AM638" s="1613"/>
    </row>
    <row r="639" spans="4:39" s="8" customFormat="1">
      <c r="D639" s="12"/>
      <c r="E639" s="1594"/>
      <c r="F639" s="1595"/>
      <c r="G639" s="1596"/>
      <c r="H639" s="1595"/>
      <c r="I639" s="1597"/>
      <c r="J639" s="1596"/>
      <c r="K639" s="1596"/>
      <c r="L639" s="1595"/>
      <c r="M639" s="1598"/>
      <c r="N639" s="1598"/>
      <c r="O639" s="1598"/>
      <c r="P639" s="1598"/>
      <c r="Q639" s="1599"/>
      <c r="R639" s="1599"/>
      <c r="S639" s="1599"/>
      <c r="T639" s="1599"/>
      <c r="W639" s="1631"/>
      <c r="X639" s="1625"/>
      <c r="Y639" s="1983"/>
      <c r="Z639" s="1631"/>
      <c r="AA639" s="1625"/>
      <c r="AD639" s="1983"/>
      <c r="AE639" s="1984"/>
      <c r="AF639" s="1561"/>
      <c r="AG639" s="1561"/>
      <c r="AH639" s="1561"/>
      <c r="AI639" s="1561"/>
      <c r="AJ639" s="1561"/>
      <c r="AK639" s="1561"/>
      <c r="AL639" s="1561"/>
      <c r="AM639" s="1613"/>
    </row>
    <row r="640" spans="4:39" s="8" customFormat="1">
      <c r="D640" s="12"/>
      <c r="E640" s="1594"/>
      <c r="F640" s="1595"/>
      <c r="G640" s="1596"/>
      <c r="H640" s="1595"/>
      <c r="I640" s="1597"/>
      <c r="J640" s="1596"/>
      <c r="K640" s="1596"/>
      <c r="L640" s="1595"/>
      <c r="M640" s="1598"/>
      <c r="N640" s="1598"/>
      <c r="O640" s="1598"/>
      <c r="P640" s="1598"/>
      <c r="Q640" s="1599"/>
      <c r="R640" s="1599"/>
      <c r="S640" s="1599"/>
      <c r="T640" s="1599"/>
      <c r="W640" s="1631"/>
      <c r="X640" s="1625"/>
      <c r="Y640" s="1983"/>
      <c r="Z640" s="1631"/>
      <c r="AA640" s="1625"/>
      <c r="AD640" s="1983"/>
      <c r="AE640" s="1984"/>
      <c r="AF640" s="1561"/>
      <c r="AG640" s="1561"/>
      <c r="AH640" s="1561"/>
      <c r="AI640" s="1561"/>
      <c r="AJ640" s="1561"/>
      <c r="AK640" s="1561"/>
      <c r="AL640" s="1561"/>
      <c r="AM640" s="1613"/>
    </row>
    <row r="641" spans="4:39" s="8" customFormat="1">
      <c r="D641" s="12"/>
      <c r="E641" s="1594"/>
      <c r="F641" s="1595"/>
      <c r="G641" s="1596"/>
      <c r="H641" s="1595"/>
      <c r="I641" s="1597"/>
      <c r="J641" s="1596"/>
      <c r="K641" s="1596"/>
      <c r="L641" s="1595"/>
      <c r="M641" s="1598"/>
      <c r="N641" s="1598"/>
      <c r="O641" s="1598"/>
      <c r="P641" s="1598"/>
      <c r="Q641" s="1599"/>
      <c r="R641" s="1599"/>
      <c r="S641" s="1599"/>
      <c r="T641" s="1599"/>
      <c r="W641" s="1631"/>
      <c r="X641" s="1625"/>
      <c r="Y641" s="1983"/>
      <c r="Z641" s="1631"/>
      <c r="AA641" s="1625"/>
      <c r="AD641" s="1983"/>
      <c r="AE641" s="1984"/>
      <c r="AF641" s="1561"/>
      <c r="AG641" s="1561"/>
      <c r="AH641" s="1561"/>
      <c r="AI641" s="1561"/>
      <c r="AJ641" s="1561"/>
      <c r="AK641" s="1561"/>
      <c r="AL641" s="1561"/>
      <c r="AM641" s="1613"/>
    </row>
    <row r="642" spans="4:39" s="8" customFormat="1">
      <c r="D642" s="12"/>
      <c r="E642" s="1594"/>
      <c r="F642" s="1595"/>
      <c r="G642" s="1596"/>
      <c r="H642" s="1595"/>
      <c r="I642" s="1597"/>
      <c r="J642" s="1596"/>
      <c r="K642" s="1596"/>
      <c r="L642" s="1595"/>
      <c r="M642" s="1598"/>
      <c r="N642" s="1598"/>
      <c r="O642" s="1598"/>
      <c r="P642" s="1598"/>
      <c r="Q642" s="1599"/>
      <c r="R642" s="1599"/>
      <c r="S642" s="1599"/>
      <c r="T642" s="1599"/>
      <c r="W642" s="1631"/>
      <c r="X642" s="1625"/>
      <c r="Y642" s="1983"/>
      <c r="Z642" s="1631"/>
      <c r="AA642" s="1625"/>
      <c r="AD642" s="1983"/>
      <c r="AE642" s="1984"/>
      <c r="AF642" s="1561"/>
      <c r="AG642" s="1561"/>
      <c r="AH642" s="1561"/>
      <c r="AI642" s="1561"/>
      <c r="AJ642" s="1561"/>
      <c r="AK642" s="1561"/>
      <c r="AL642" s="1561"/>
      <c r="AM642" s="1613"/>
    </row>
    <row r="643" spans="4:39" s="8" customFormat="1">
      <c r="D643" s="12"/>
      <c r="E643" s="1594"/>
      <c r="F643" s="1595"/>
      <c r="G643" s="1596"/>
      <c r="H643" s="1595"/>
      <c r="I643" s="1597"/>
      <c r="J643" s="1596"/>
      <c r="K643" s="1596"/>
      <c r="L643" s="1595"/>
      <c r="M643" s="1598"/>
      <c r="N643" s="1598"/>
      <c r="O643" s="1598"/>
      <c r="P643" s="1598"/>
      <c r="Q643" s="1599"/>
      <c r="R643" s="1599"/>
      <c r="S643" s="1599"/>
      <c r="T643" s="1599"/>
      <c r="W643" s="1631"/>
      <c r="X643" s="1625"/>
      <c r="Y643" s="1983"/>
      <c r="Z643" s="1631"/>
      <c r="AA643" s="1625"/>
      <c r="AD643" s="1983"/>
      <c r="AE643" s="1984"/>
      <c r="AF643" s="1561"/>
      <c r="AG643" s="1561"/>
      <c r="AH643" s="1561"/>
      <c r="AI643" s="1561"/>
      <c r="AJ643" s="1561"/>
      <c r="AK643" s="1561"/>
      <c r="AL643" s="1561"/>
      <c r="AM643" s="1613"/>
    </row>
    <row r="644" spans="4:39" s="8" customFormat="1">
      <c r="D644" s="12"/>
      <c r="E644" s="1594"/>
      <c r="F644" s="1595"/>
      <c r="G644" s="1596"/>
      <c r="H644" s="1595"/>
      <c r="I644" s="1597"/>
      <c r="J644" s="1596"/>
      <c r="K644" s="1596"/>
      <c r="L644" s="1595"/>
      <c r="M644" s="1598"/>
      <c r="N644" s="1598"/>
      <c r="O644" s="1598"/>
      <c r="P644" s="1598"/>
      <c r="Q644" s="1599"/>
      <c r="R644" s="1599"/>
      <c r="S644" s="1599"/>
      <c r="T644" s="1599"/>
      <c r="W644" s="1631"/>
      <c r="X644" s="1625"/>
      <c r="Y644" s="1983"/>
      <c r="Z644" s="1631"/>
      <c r="AA644" s="1625"/>
      <c r="AD644" s="1983"/>
      <c r="AE644" s="1984"/>
      <c r="AF644" s="1561"/>
      <c r="AG644" s="1561"/>
      <c r="AH644" s="1561"/>
      <c r="AI644" s="1561"/>
      <c r="AJ644" s="1561"/>
      <c r="AK644" s="1561"/>
      <c r="AL644" s="1561"/>
      <c r="AM644" s="1613"/>
    </row>
    <row r="645" spans="4:39" s="8" customFormat="1">
      <c r="D645" s="12"/>
      <c r="E645" s="1594"/>
      <c r="F645" s="1595"/>
      <c r="G645" s="1596"/>
      <c r="H645" s="1595"/>
      <c r="I645" s="1597"/>
      <c r="J645" s="1596"/>
      <c r="K645" s="1596"/>
      <c r="L645" s="1595"/>
      <c r="M645" s="1598"/>
      <c r="N645" s="1598"/>
      <c r="O645" s="1598"/>
      <c r="P645" s="1598"/>
      <c r="Q645" s="1599"/>
      <c r="R645" s="1599"/>
      <c r="S645" s="1599"/>
      <c r="T645" s="1599"/>
      <c r="W645" s="1631"/>
      <c r="X645" s="1625"/>
      <c r="Y645" s="1983"/>
      <c r="Z645" s="1631"/>
      <c r="AA645" s="1625"/>
      <c r="AD645" s="1983"/>
      <c r="AE645" s="1984"/>
      <c r="AF645" s="1561"/>
      <c r="AG645" s="1561"/>
      <c r="AH645" s="1561"/>
      <c r="AI645" s="1561"/>
      <c r="AJ645" s="1561"/>
      <c r="AK645" s="1561"/>
      <c r="AL645" s="1561"/>
      <c r="AM645" s="1613"/>
    </row>
    <row r="646" spans="4:39" s="8" customFormat="1">
      <c r="D646" s="12"/>
      <c r="E646" s="1594"/>
      <c r="F646" s="1595"/>
      <c r="G646" s="1596"/>
      <c r="H646" s="1595"/>
      <c r="I646" s="1597"/>
      <c r="J646" s="1596"/>
      <c r="K646" s="1596"/>
      <c r="L646" s="1595"/>
      <c r="M646" s="1598"/>
      <c r="N646" s="1598"/>
      <c r="O646" s="1598"/>
      <c r="P646" s="1598"/>
      <c r="Q646" s="1599"/>
      <c r="R646" s="1599"/>
      <c r="S646" s="1599"/>
      <c r="T646" s="1599"/>
      <c r="W646" s="1631"/>
      <c r="X646" s="1625"/>
      <c r="Y646" s="1983"/>
      <c r="Z646" s="1631"/>
      <c r="AA646" s="1625"/>
      <c r="AD646" s="1983"/>
      <c r="AE646" s="1984"/>
      <c r="AF646" s="1561"/>
      <c r="AG646" s="1561"/>
      <c r="AH646" s="1561"/>
      <c r="AI646" s="1561"/>
      <c r="AJ646" s="1561"/>
      <c r="AK646" s="1561"/>
      <c r="AL646" s="1561"/>
      <c r="AM646" s="1613"/>
    </row>
    <row r="647" spans="4:39" s="8" customFormat="1">
      <c r="D647" s="12"/>
      <c r="E647" s="1594"/>
      <c r="F647" s="1595"/>
      <c r="G647" s="1596"/>
      <c r="H647" s="1595"/>
      <c r="I647" s="1597"/>
      <c r="J647" s="1596"/>
      <c r="K647" s="1596"/>
      <c r="L647" s="1595"/>
      <c r="M647" s="1598"/>
      <c r="N647" s="1598"/>
      <c r="O647" s="1598"/>
      <c r="P647" s="1598"/>
      <c r="Q647" s="1599"/>
      <c r="R647" s="1599"/>
      <c r="S647" s="1599"/>
      <c r="T647" s="1599"/>
      <c r="W647" s="1631"/>
      <c r="X647" s="1625"/>
      <c r="Y647" s="1983"/>
      <c r="Z647" s="1631"/>
      <c r="AA647" s="1625"/>
      <c r="AD647" s="1983"/>
      <c r="AE647" s="1984"/>
      <c r="AF647" s="1561"/>
      <c r="AG647" s="1561"/>
      <c r="AH647" s="1561"/>
      <c r="AI647" s="1561"/>
      <c r="AJ647" s="1561"/>
      <c r="AK647" s="1561"/>
      <c r="AL647" s="1561"/>
      <c r="AM647" s="1613"/>
    </row>
    <row r="648" spans="4:39" s="8" customFormat="1">
      <c r="D648" s="12"/>
      <c r="E648" s="1594"/>
      <c r="F648" s="1595"/>
      <c r="G648" s="1596"/>
      <c r="H648" s="1595"/>
      <c r="I648" s="1597"/>
      <c r="J648" s="1596"/>
      <c r="K648" s="1596"/>
      <c r="L648" s="1595"/>
      <c r="M648" s="1598"/>
      <c r="N648" s="1598"/>
      <c r="O648" s="1598"/>
      <c r="P648" s="1598"/>
      <c r="Q648" s="1599"/>
      <c r="R648" s="1599"/>
      <c r="S648" s="1599"/>
      <c r="T648" s="1599"/>
      <c r="W648" s="1631"/>
      <c r="X648" s="1625"/>
      <c r="Y648" s="1983"/>
      <c r="Z648" s="1631"/>
      <c r="AA648" s="1625"/>
      <c r="AD648" s="1983"/>
      <c r="AE648" s="1984"/>
      <c r="AF648" s="1561"/>
      <c r="AG648" s="1561"/>
      <c r="AH648" s="1561"/>
      <c r="AI648" s="1561"/>
      <c r="AJ648" s="1561"/>
      <c r="AK648" s="1561"/>
      <c r="AL648" s="1561"/>
      <c r="AM648" s="1613"/>
    </row>
    <row r="649" spans="4:39" s="8" customFormat="1">
      <c r="D649" s="12"/>
      <c r="E649" s="1594"/>
      <c r="F649" s="1595"/>
      <c r="G649" s="1596"/>
      <c r="H649" s="1595"/>
      <c r="I649" s="1597"/>
      <c r="J649" s="1596"/>
      <c r="K649" s="1596"/>
      <c r="L649" s="1595"/>
      <c r="M649" s="1598"/>
      <c r="N649" s="1598"/>
      <c r="O649" s="1598"/>
      <c r="P649" s="1598"/>
      <c r="Q649" s="1599"/>
      <c r="R649" s="1599"/>
      <c r="S649" s="1599"/>
      <c r="T649" s="1599"/>
      <c r="W649" s="1631"/>
      <c r="X649" s="1625"/>
      <c r="Y649" s="1983"/>
      <c r="Z649" s="1631"/>
      <c r="AA649" s="1625"/>
      <c r="AD649" s="1983"/>
      <c r="AE649" s="1984"/>
      <c r="AF649" s="1561"/>
      <c r="AG649" s="1561"/>
      <c r="AH649" s="1561"/>
      <c r="AI649" s="1561"/>
      <c r="AJ649" s="1561"/>
      <c r="AK649" s="1561"/>
      <c r="AL649" s="1561"/>
      <c r="AM649" s="1613"/>
    </row>
    <row r="650" spans="4:39" s="8" customFormat="1">
      <c r="D650" s="12"/>
      <c r="E650" s="1594"/>
      <c r="F650" s="1595"/>
      <c r="G650" s="1596"/>
      <c r="H650" s="1595"/>
      <c r="I650" s="1597"/>
      <c r="J650" s="1596"/>
      <c r="K650" s="1596"/>
      <c r="L650" s="1595"/>
      <c r="M650" s="1598"/>
      <c r="N650" s="1598"/>
      <c r="O650" s="1598"/>
      <c r="P650" s="1598"/>
      <c r="Q650" s="1599"/>
      <c r="R650" s="1599"/>
      <c r="S650" s="1599"/>
      <c r="T650" s="1599"/>
      <c r="W650" s="1631"/>
      <c r="X650" s="1625"/>
      <c r="Y650" s="1983"/>
      <c r="Z650" s="1631"/>
      <c r="AA650" s="1625"/>
      <c r="AD650" s="1983"/>
      <c r="AE650" s="1984"/>
      <c r="AF650" s="1561"/>
      <c r="AG650" s="1561"/>
      <c r="AH650" s="1561"/>
      <c r="AI650" s="1561"/>
      <c r="AJ650" s="1561"/>
      <c r="AK650" s="1561"/>
      <c r="AL650" s="1561"/>
      <c r="AM650" s="1613"/>
    </row>
    <row r="651" spans="4:39" s="8" customFormat="1">
      <c r="D651" s="12"/>
      <c r="E651" s="1594"/>
      <c r="F651" s="1595"/>
      <c r="G651" s="1596"/>
      <c r="H651" s="1595"/>
      <c r="I651" s="1597"/>
      <c r="J651" s="1596"/>
      <c r="K651" s="1596"/>
      <c r="L651" s="1595"/>
      <c r="M651" s="1598"/>
      <c r="N651" s="1598"/>
      <c r="O651" s="1598"/>
      <c r="P651" s="1598"/>
      <c r="Q651" s="1599"/>
      <c r="R651" s="1599"/>
      <c r="S651" s="1599"/>
      <c r="T651" s="1599"/>
      <c r="W651" s="1631"/>
      <c r="X651" s="1625"/>
      <c r="Y651" s="1983"/>
      <c r="Z651" s="1631"/>
      <c r="AA651" s="1625"/>
      <c r="AD651" s="1983"/>
      <c r="AE651" s="1984"/>
      <c r="AF651" s="1561"/>
      <c r="AG651" s="1561"/>
      <c r="AH651" s="1561"/>
      <c r="AI651" s="1561"/>
      <c r="AJ651" s="1561"/>
      <c r="AK651" s="1561"/>
      <c r="AL651" s="1561"/>
      <c r="AM651" s="1613"/>
    </row>
    <row r="652" spans="4:39" s="8" customFormat="1">
      <c r="D652" s="12"/>
      <c r="E652" s="1594"/>
      <c r="F652" s="1595"/>
      <c r="G652" s="1596"/>
      <c r="H652" s="1595"/>
      <c r="I652" s="1597"/>
      <c r="J652" s="1596"/>
      <c r="K652" s="1596"/>
      <c r="L652" s="1595"/>
      <c r="M652" s="1598"/>
      <c r="N652" s="1598"/>
      <c r="O652" s="1598"/>
      <c r="P652" s="1598"/>
      <c r="Q652" s="1599"/>
      <c r="R652" s="1599"/>
      <c r="S652" s="1599"/>
      <c r="T652" s="1599"/>
      <c r="W652" s="1631"/>
      <c r="X652" s="1625"/>
      <c r="Y652" s="1983"/>
      <c r="Z652" s="1631"/>
      <c r="AA652" s="1625"/>
      <c r="AD652" s="1983"/>
      <c r="AE652" s="1984"/>
      <c r="AF652" s="1561"/>
      <c r="AG652" s="1561"/>
      <c r="AH652" s="1561"/>
      <c r="AI652" s="1561"/>
      <c r="AJ652" s="1561"/>
      <c r="AK652" s="1561"/>
      <c r="AL652" s="1561"/>
      <c r="AM652" s="1613"/>
    </row>
    <row r="653" spans="4:39" s="8" customFormat="1">
      <c r="D653" s="12"/>
      <c r="E653" s="1594"/>
      <c r="F653" s="1595"/>
      <c r="G653" s="1596"/>
      <c r="H653" s="1595"/>
      <c r="I653" s="1597"/>
      <c r="J653" s="1596"/>
      <c r="K653" s="1596"/>
      <c r="L653" s="1595"/>
      <c r="M653" s="1598"/>
      <c r="N653" s="1598"/>
      <c r="O653" s="1598"/>
      <c r="P653" s="1598"/>
      <c r="Q653" s="1599"/>
      <c r="R653" s="1599"/>
      <c r="S653" s="1599"/>
      <c r="T653" s="1599"/>
      <c r="W653" s="1631"/>
      <c r="X653" s="1625"/>
      <c r="Y653" s="1983"/>
      <c r="Z653" s="1631"/>
      <c r="AA653" s="1625"/>
      <c r="AD653" s="1983"/>
      <c r="AE653" s="1984"/>
      <c r="AF653" s="1561"/>
      <c r="AG653" s="1561"/>
      <c r="AH653" s="1561"/>
      <c r="AI653" s="1561"/>
      <c r="AJ653" s="1561"/>
      <c r="AK653" s="1561"/>
      <c r="AL653" s="1561"/>
      <c r="AM653" s="1613"/>
    </row>
    <row r="654" spans="4:39" s="8" customFormat="1">
      <c r="D654" s="12"/>
      <c r="E654" s="1594"/>
      <c r="F654" s="1595"/>
      <c r="G654" s="1596"/>
      <c r="H654" s="1595"/>
      <c r="I654" s="1597"/>
      <c r="J654" s="1596"/>
      <c r="K654" s="1596"/>
      <c r="L654" s="1595"/>
      <c r="M654" s="1598"/>
      <c r="N654" s="1598"/>
      <c r="O654" s="1598"/>
      <c r="P654" s="1598"/>
      <c r="Q654" s="1599"/>
      <c r="R654" s="1599"/>
      <c r="S654" s="1599"/>
      <c r="T654" s="1599"/>
      <c r="W654" s="1631"/>
      <c r="X654" s="1625"/>
      <c r="Y654" s="1983"/>
      <c r="Z654" s="1631"/>
      <c r="AA654" s="1625"/>
      <c r="AD654" s="1983"/>
      <c r="AE654" s="1984"/>
      <c r="AF654" s="1561"/>
      <c r="AG654" s="1561"/>
      <c r="AH654" s="1561"/>
      <c r="AI654" s="1561"/>
      <c r="AJ654" s="1561"/>
      <c r="AK654" s="1561"/>
      <c r="AL654" s="1561"/>
      <c r="AM654" s="1613"/>
    </row>
    <row r="655" spans="4:39" s="8" customFormat="1">
      <c r="D655" s="12"/>
      <c r="E655" s="1594"/>
      <c r="F655" s="1595"/>
      <c r="G655" s="1596"/>
      <c r="H655" s="1595"/>
      <c r="I655" s="1597"/>
      <c r="J655" s="1596"/>
      <c r="K655" s="1596"/>
      <c r="L655" s="1595"/>
      <c r="M655" s="1598"/>
      <c r="N655" s="1598"/>
      <c r="O655" s="1598"/>
      <c r="P655" s="1598"/>
      <c r="Q655" s="1599"/>
      <c r="R655" s="1599"/>
      <c r="S655" s="1599"/>
      <c r="T655" s="1599"/>
      <c r="W655" s="1631"/>
      <c r="X655" s="1625"/>
      <c r="Y655" s="1983"/>
      <c r="Z655" s="1631"/>
      <c r="AA655" s="1625"/>
      <c r="AD655" s="1983"/>
      <c r="AE655" s="1984"/>
      <c r="AF655" s="1561"/>
      <c r="AG655" s="1561"/>
      <c r="AH655" s="1561"/>
      <c r="AI655" s="1561"/>
      <c r="AJ655" s="1561"/>
      <c r="AK655" s="1561"/>
      <c r="AL655" s="1561"/>
      <c r="AM655" s="1613"/>
    </row>
    <row r="656" spans="4:39" s="8" customFormat="1">
      <c r="D656" s="12"/>
      <c r="E656" s="1594"/>
      <c r="F656" s="1595"/>
      <c r="G656" s="1596"/>
      <c r="H656" s="1595"/>
      <c r="I656" s="1597"/>
      <c r="J656" s="1596"/>
      <c r="K656" s="1596"/>
      <c r="L656" s="1595"/>
      <c r="M656" s="1598"/>
      <c r="N656" s="1598"/>
      <c r="O656" s="1598"/>
      <c r="P656" s="1598"/>
      <c r="Q656" s="1599"/>
      <c r="R656" s="1599"/>
      <c r="S656" s="1599"/>
      <c r="T656" s="1599"/>
      <c r="W656" s="1631"/>
      <c r="X656" s="1625"/>
      <c r="Y656" s="1983"/>
      <c r="Z656" s="1631"/>
      <c r="AA656" s="1625"/>
      <c r="AD656" s="1983"/>
      <c r="AE656" s="1984"/>
      <c r="AF656" s="1561"/>
      <c r="AG656" s="1561"/>
      <c r="AH656" s="1561"/>
      <c r="AI656" s="1561"/>
      <c r="AJ656" s="1561"/>
      <c r="AK656" s="1561"/>
      <c r="AL656" s="1561"/>
      <c r="AM656" s="1613"/>
    </row>
    <row r="657" spans="4:39" s="8" customFormat="1">
      <c r="D657" s="12"/>
      <c r="E657" s="1594"/>
      <c r="F657" s="1595"/>
      <c r="G657" s="1596"/>
      <c r="H657" s="1595"/>
      <c r="I657" s="1597"/>
      <c r="J657" s="1596"/>
      <c r="K657" s="1596"/>
      <c r="L657" s="1595"/>
      <c r="M657" s="1598"/>
      <c r="N657" s="1598"/>
      <c r="O657" s="1598"/>
      <c r="P657" s="1598"/>
      <c r="Q657" s="1599"/>
      <c r="R657" s="1599"/>
      <c r="S657" s="1599"/>
      <c r="T657" s="1599"/>
      <c r="W657" s="1631"/>
      <c r="X657" s="1625"/>
      <c r="Y657" s="1983"/>
      <c r="Z657" s="1631"/>
      <c r="AA657" s="1625"/>
      <c r="AD657" s="1983"/>
      <c r="AE657" s="1984"/>
      <c r="AF657" s="1561"/>
      <c r="AG657" s="1561"/>
      <c r="AH657" s="1561"/>
      <c r="AI657" s="1561"/>
      <c r="AJ657" s="1561"/>
      <c r="AK657" s="1561"/>
      <c r="AL657" s="1561"/>
      <c r="AM657" s="1613"/>
    </row>
    <row r="658" spans="4:39" s="8" customFormat="1">
      <c r="D658" s="12"/>
      <c r="E658" s="1594"/>
      <c r="F658" s="1595"/>
      <c r="G658" s="1596"/>
      <c r="H658" s="1595"/>
      <c r="I658" s="1597"/>
      <c r="J658" s="1596"/>
      <c r="K658" s="1596"/>
      <c r="L658" s="1595"/>
      <c r="M658" s="1598"/>
      <c r="N658" s="1598"/>
      <c r="O658" s="1598"/>
      <c r="P658" s="1598"/>
      <c r="Q658" s="1599"/>
      <c r="R658" s="1599"/>
      <c r="S658" s="1599"/>
      <c r="T658" s="1599"/>
      <c r="W658" s="1631"/>
      <c r="X658" s="1625"/>
      <c r="Y658" s="1983"/>
      <c r="Z658" s="1631"/>
      <c r="AA658" s="1625"/>
      <c r="AD658" s="1983"/>
      <c r="AE658" s="1984"/>
      <c r="AF658" s="1561"/>
      <c r="AG658" s="1561"/>
      <c r="AH658" s="1561"/>
      <c r="AI658" s="1561"/>
      <c r="AJ658" s="1561"/>
      <c r="AK658" s="1561"/>
      <c r="AL658" s="1561"/>
      <c r="AM658" s="1613"/>
    </row>
    <row r="659" spans="4:39" s="8" customFormat="1">
      <c r="D659" s="12"/>
      <c r="E659" s="1594"/>
      <c r="F659" s="1595"/>
      <c r="G659" s="1596"/>
      <c r="H659" s="1595"/>
      <c r="I659" s="1597"/>
      <c r="J659" s="1596"/>
      <c r="K659" s="1596"/>
      <c r="L659" s="1595"/>
      <c r="M659" s="1598"/>
      <c r="N659" s="1598"/>
      <c r="O659" s="1598"/>
      <c r="P659" s="1598"/>
      <c r="Q659" s="1599"/>
      <c r="R659" s="1599"/>
      <c r="S659" s="1599"/>
      <c r="T659" s="1599"/>
      <c r="W659" s="1631"/>
      <c r="X659" s="1625"/>
      <c r="Y659" s="1983"/>
      <c r="Z659" s="1631"/>
      <c r="AA659" s="1625"/>
      <c r="AD659" s="1983"/>
      <c r="AE659" s="1984"/>
      <c r="AF659" s="1561"/>
      <c r="AG659" s="1561"/>
      <c r="AH659" s="1561"/>
      <c r="AI659" s="1561"/>
      <c r="AJ659" s="1561"/>
      <c r="AK659" s="1561"/>
      <c r="AL659" s="1561"/>
      <c r="AM659" s="1613"/>
    </row>
    <row r="660" spans="4:39" s="8" customFormat="1">
      <c r="D660" s="12"/>
      <c r="E660" s="1594"/>
      <c r="F660" s="1595"/>
      <c r="G660" s="1596"/>
      <c r="H660" s="1595"/>
      <c r="I660" s="1597"/>
      <c r="J660" s="1596"/>
      <c r="K660" s="1596"/>
      <c r="L660" s="1595"/>
      <c r="M660" s="1598"/>
      <c r="N660" s="1598"/>
      <c r="O660" s="1598"/>
      <c r="P660" s="1598"/>
      <c r="Q660" s="1599"/>
      <c r="R660" s="1599"/>
      <c r="S660" s="1599"/>
      <c r="T660" s="1599"/>
      <c r="W660" s="1631"/>
      <c r="X660" s="1625"/>
      <c r="Y660" s="1983"/>
      <c r="Z660" s="1631"/>
      <c r="AA660" s="1625"/>
      <c r="AD660" s="1983"/>
      <c r="AE660" s="1984"/>
      <c r="AF660" s="1561"/>
      <c r="AG660" s="1561"/>
      <c r="AH660" s="1561"/>
      <c r="AI660" s="1561"/>
      <c r="AJ660" s="1561"/>
      <c r="AK660" s="1561"/>
      <c r="AL660" s="1561"/>
      <c r="AM660" s="1613"/>
    </row>
    <row r="661" spans="4:39" s="8" customFormat="1">
      <c r="D661" s="12"/>
      <c r="E661" s="1594"/>
      <c r="F661" s="1595"/>
      <c r="G661" s="1596"/>
      <c r="H661" s="1595"/>
      <c r="I661" s="1597"/>
      <c r="J661" s="1596"/>
      <c r="K661" s="1596"/>
      <c r="L661" s="1595"/>
      <c r="M661" s="1598"/>
      <c r="N661" s="1598"/>
      <c r="O661" s="1598"/>
      <c r="P661" s="1598"/>
      <c r="Q661" s="1599"/>
      <c r="R661" s="1599"/>
      <c r="S661" s="1599"/>
      <c r="T661" s="1599"/>
      <c r="W661" s="1631"/>
      <c r="X661" s="1625"/>
      <c r="Y661" s="1983"/>
      <c r="Z661" s="1631"/>
      <c r="AA661" s="1625"/>
      <c r="AD661" s="1983"/>
      <c r="AE661" s="1984"/>
      <c r="AF661" s="1561"/>
      <c r="AG661" s="1561"/>
      <c r="AH661" s="1561"/>
      <c r="AI661" s="1561"/>
      <c r="AJ661" s="1561"/>
      <c r="AK661" s="1561"/>
      <c r="AL661" s="1561"/>
      <c r="AM661" s="1613"/>
    </row>
    <row r="662" spans="4:39" s="8" customFormat="1">
      <c r="D662" s="12"/>
      <c r="E662" s="1594"/>
      <c r="F662" s="1595"/>
      <c r="G662" s="1596"/>
      <c r="H662" s="1595"/>
      <c r="I662" s="1597"/>
      <c r="J662" s="1596"/>
      <c r="K662" s="1596"/>
      <c r="L662" s="1595"/>
      <c r="M662" s="1598"/>
      <c r="N662" s="1598"/>
      <c r="O662" s="1598"/>
      <c r="P662" s="1598"/>
      <c r="Q662" s="1599"/>
      <c r="R662" s="1599"/>
      <c r="S662" s="1599"/>
      <c r="T662" s="1599"/>
      <c r="W662" s="1631"/>
      <c r="X662" s="1625"/>
      <c r="Y662" s="1983"/>
      <c r="Z662" s="1631"/>
      <c r="AA662" s="1625"/>
      <c r="AD662" s="1983"/>
      <c r="AE662" s="1984"/>
      <c r="AF662" s="1561"/>
      <c r="AG662" s="1561"/>
      <c r="AH662" s="1561"/>
      <c r="AI662" s="1561"/>
      <c r="AJ662" s="1561"/>
      <c r="AK662" s="1561"/>
      <c r="AL662" s="1561"/>
      <c r="AM662" s="1613"/>
    </row>
    <row r="663" spans="4:39" s="8" customFormat="1">
      <c r="D663" s="12"/>
      <c r="E663" s="1594"/>
      <c r="F663" s="1595"/>
      <c r="G663" s="1596"/>
      <c r="H663" s="1595"/>
      <c r="I663" s="1597"/>
      <c r="J663" s="1596"/>
      <c r="K663" s="1596"/>
      <c r="L663" s="1595"/>
      <c r="M663" s="1598"/>
      <c r="N663" s="1598"/>
      <c r="O663" s="1598"/>
      <c r="P663" s="1598"/>
      <c r="Q663" s="1599"/>
      <c r="R663" s="1599"/>
      <c r="S663" s="1599"/>
      <c r="T663" s="1599"/>
      <c r="W663" s="1631"/>
      <c r="X663" s="1625"/>
      <c r="Y663" s="1983"/>
      <c r="Z663" s="1631"/>
      <c r="AA663" s="1625"/>
      <c r="AD663" s="1983"/>
      <c r="AE663" s="1984"/>
      <c r="AF663" s="1561"/>
      <c r="AG663" s="1561"/>
      <c r="AH663" s="1561"/>
      <c r="AI663" s="1561"/>
      <c r="AJ663" s="1561"/>
      <c r="AK663" s="1561"/>
      <c r="AL663" s="1561"/>
      <c r="AM663" s="1613"/>
    </row>
    <row r="664" spans="4:39" s="8" customFormat="1">
      <c r="D664" s="12"/>
      <c r="E664" s="1594"/>
      <c r="F664" s="1595"/>
      <c r="G664" s="1596"/>
      <c r="H664" s="1595"/>
      <c r="I664" s="1597"/>
      <c r="J664" s="1596"/>
      <c r="K664" s="1596"/>
      <c r="L664" s="1595"/>
      <c r="M664" s="1598"/>
      <c r="N664" s="1598"/>
      <c r="O664" s="1598"/>
      <c r="P664" s="1598"/>
      <c r="Q664" s="1599"/>
      <c r="R664" s="1599"/>
      <c r="S664" s="1599"/>
      <c r="T664" s="1599"/>
      <c r="W664" s="1631"/>
      <c r="X664" s="1625"/>
      <c r="Y664" s="1983"/>
      <c r="Z664" s="1631"/>
      <c r="AA664" s="1625"/>
      <c r="AD664" s="1983"/>
      <c r="AE664" s="1984"/>
      <c r="AF664" s="1561"/>
      <c r="AG664" s="1561"/>
      <c r="AH664" s="1561"/>
      <c r="AI664" s="1561"/>
      <c r="AJ664" s="1561"/>
      <c r="AK664" s="1561"/>
      <c r="AL664" s="1561"/>
      <c r="AM664" s="1613"/>
    </row>
    <row r="665" spans="4:39" s="8" customFormat="1">
      <c r="D665" s="12"/>
      <c r="E665" s="1594"/>
      <c r="F665" s="1595"/>
      <c r="G665" s="1596"/>
      <c r="H665" s="1595"/>
      <c r="I665" s="1597"/>
      <c r="J665" s="1596"/>
      <c r="K665" s="1596"/>
      <c r="L665" s="1595"/>
      <c r="M665" s="1598"/>
      <c r="N665" s="1598"/>
      <c r="O665" s="1598"/>
      <c r="P665" s="1598"/>
      <c r="Q665" s="1599"/>
      <c r="R665" s="1599"/>
      <c r="S665" s="1599"/>
      <c r="T665" s="1599"/>
      <c r="W665" s="1631"/>
      <c r="X665" s="1625"/>
      <c r="Y665" s="1983"/>
      <c r="Z665" s="1631"/>
      <c r="AA665" s="1625"/>
      <c r="AD665" s="1983"/>
      <c r="AE665" s="1984"/>
      <c r="AF665" s="1561"/>
      <c r="AG665" s="1561"/>
      <c r="AH665" s="1561"/>
      <c r="AI665" s="1561"/>
      <c r="AJ665" s="1561"/>
      <c r="AK665" s="1561"/>
      <c r="AL665" s="1561"/>
      <c r="AM665" s="1613"/>
    </row>
    <row r="666" spans="4:39" s="8" customFormat="1">
      <c r="D666" s="12"/>
      <c r="E666" s="1594"/>
      <c r="F666" s="1595"/>
      <c r="G666" s="1596"/>
      <c r="H666" s="1595"/>
      <c r="I666" s="1597"/>
      <c r="J666" s="1596"/>
      <c r="K666" s="1596"/>
      <c r="L666" s="1595"/>
      <c r="M666" s="1598"/>
      <c r="N666" s="1598"/>
      <c r="O666" s="1598"/>
      <c r="P666" s="1598"/>
      <c r="Q666" s="1599"/>
      <c r="R666" s="1599"/>
      <c r="S666" s="1599"/>
      <c r="T666" s="1599"/>
      <c r="W666" s="1631"/>
      <c r="X666" s="1625"/>
      <c r="Y666" s="1983"/>
      <c r="Z666" s="1631"/>
      <c r="AA666" s="1625"/>
      <c r="AD666" s="1983"/>
      <c r="AE666" s="1984"/>
      <c r="AF666" s="1561"/>
      <c r="AG666" s="1561"/>
      <c r="AH666" s="1561"/>
      <c r="AI666" s="1561"/>
      <c r="AJ666" s="1561"/>
      <c r="AK666" s="1561"/>
      <c r="AL666" s="1561"/>
      <c r="AM666" s="1613"/>
    </row>
    <row r="667" spans="4:39" s="8" customFormat="1">
      <c r="D667" s="12"/>
      <c r="E667" s="1594"/>
      <c r="F667" s="1595"/>
      <c r="G667" s="1596"/>
      <c r="H667" s="1595"/>
      <c r="I667" s="1597"/>
      <c r="J667" s="1596"/>
      <c r="K667" s="1596"/>
      <c r="L667" s="1595"/>
      <c r="M667" s="1598"/>
      <c r="N667" s="1598"/>
      <c r="O667" s="1598"/>
      <c r="P667" s="1598"/>
      <c r="Q667" s="1599"/>
      <c r="R667" s="1599"/>
      <c r="S667" s="1599"/>
      <c r="T667" s="1599"/>
      <c r="W667" s="1631"/>
      <c r="X667" s="1625"/>
      <c r="Y667" s="1983"/>
      <c r="Z667" s="1631"/>
      <c r="AA667" s="1625"/>
      <c r="AD667" s="1983"/>
      <c r="AE667" s="1984"/>
      <c r="AF667" s="1561"/>
      <c r="AG667" s="1561"/>
      <c r="AH667" s="1561"/>
      <c r="AI667" s="1561"/>
      <c r="AJ667" s="1561"/>
      <c r="AK667" s="1561"/>
      <c r="AL667" s="1561"/>
      <c r="AM667" s="1613"/>
    </row>
    <row r="668" spans="4:39" s="8" customFormat="1">
      <c r="D668" s="12"/>
      <c r="E668" s="1594"/>
      <c r="F668" s="1595"/>
      <c r="G668" s="1596"/>
      <c r="H668" s="1595"/>
      <c r="I668" s="1597"/>
      <c r="J668" s="1596"/>
      <c r="K668" s="1596"/>
      <c r="L668" s="1595"/>
      <c r="M668" s="1598"/>
      <c r="N668" s="1598"/>
      <c r="O668" s="1598"/>
      <c r="P668" s="1598"/>
      <c r="Q668" s="1599"/>
      <c r="R668" s="1599"/>
      <c r="S668" s="1599"/>
      <c r="T668" s="1599"/>
      <c r="W668" s="1631"/>
      <c r="X668" s="1625"/>
      <c r="Y668" s="1983"/>
      <c r="Z668" s="1631"/>
      <c r="AA668" s="1625"/>
      <c r="AD668" s="1983"/>
      <c r="AE668" s="1984"/>
      <c r="AF668" s="1561"/>
      <c r="AG668" s="1561"/>
      <c r="AH668" s="1561"/>
      <c r="AI668" s="1561"/>
      <c r="AJ668" s="1561"/>
      <c r="AK668" s="1561"/>
      <c r="AL668" s="1561"/>
      <c r="AM668" s="1613"/>
    </row>
    <row r="669" spans="4:39" s="8" customFormat="1">
      <c r="D669" s="12"/>
      <c r="E669" s="1594"/>
      <c r="F669" s="1595"/>
      <c r="G669" s="1596"/>
      <c r="H669" s="1595"/>
      <c r="I669" s="1597"/>
      <c r="J669" s="1596"/>
      <c r="K669" s="1596"/>
      <c r="L669" s="1595"/>
      <c r="M669" s="1598"/>
      <c r="N669" s="1598"/>
      <c r="O669" s="1598"/>
      <c r="P669" s="1598"/>
      <c r="Q669" s="1599"/>
      <c r="R669" s="1599"/>
      <c r="S669" s="1599"/>
      <c r="T669" s="1599"/>
      <c r="W669" s="1631"/>
      <c r="X669" s="1625"/>
      <c r="Y669" s="1983"/>
      <c r="Z669" s="1631"/>
      <c r="AA669" s="1625"/>
      <c r="AD669" s="1983"/>
      <c r="AE669" s="1984"/>
      <c r="AF669" s="1561"/>
      <c r="AG669" s="1561"/>
      <c r="AH669" s="1561"/>
      <c r="AI669" s="1561"/>
      <c r="AJ669" s="1561"/>
      <c r="AK669" s="1561"/>
      <c r="AL669" s="1561"/>
      <c r="AM669" s="1613"/>
    </row>
    <row r="670" spans="4:39" s="8" customFormat="1">
      <c r="D670" s="12"/>
      <c r="E670" s="1594"/>
      <c r="F670" s="1595"/>
      <c r="G670" s="1596"/>
      <c r="H670" s="1595"/>
      <c r="I670" s="1597"/>
      <c r="J670" s="1596"/>
      <c r="K670" s="1596"/>
      <c r="L670" s="1595"/>
      <c r="M670" s="1598"/>
      <c r="N670" s="1598"/>
      <c r="O670" s="1598"/>
      <c r="P670" s="1598"/>
      <c r="Q670" s="1599"/>
      <c r="R670" s="1599"/>
      <c r="S670" s="1599"/>
      <c r="T670" s="1599"/>
      <c r="W670" s="1631"/>
      <c r="X670" s="1625"/>
      <c r="Y670" s="1983"/>
      <c r="Z670" s="1631"/>
      <c r="AA670" s="1625"/>
      <c r="AD670" s="1983"/>
      <c r="AE670" s="1984"/>
      <c r="AF670" s="1561"/>
      <c r="AG670" s="1561"/>
      <c r="AH670" s="1561"/>
      <c r="AI670" s="1561"/>
      <c r="AJ670" s="1561"/>
      <c r="AK670" s="1561"/>
      <c r="AL670" s="1561"/>
      <c r="AM670" s="1613"/>
    </row>
    <row r="671" spans="4:39" s="8" customFormat="1">
      <c r="D671" s="12"/>
      <c r="E671" s="1594"/>
      <c r="F671" s="1595"/>
      <c r="G671" s="1596"/>
      <c r="H671" s="1595"/>
      <c r="I671" s="1597"/>
      <c r="J671" s="1596"/>
      <c r="K671" s="1596"/>
      <c r="L671" s="1595"/>
      <c r="M671" s="1598"/>
      <c r="N671" s="1598"/>
      <c r="O671" s="1598"/>
      <c r="P671" s="1598"/>
      <c r="Q671" s="1599"/>
      <c r="R671" s="1599"/>
      <c r="S671" s="1599"/>
      <c r="T671" s="1599"/>
      <c r="W671" s="1631"/>
      <c r="X671" s="1625"/>
      <c r="Y671" s="1983"/>
      <c r="Z671" s="1631"/>
      <c r="AA671" s="1625"/>
      <c r="AD671" s="1983"/>
      <c r="AE671" s="1984"/>
      <c r="AF671" s="1561"/>
      <c r="AG671" s="1561"/>
      <c r="AH671" s="1561"/>
      <c r="AI671" s="1561"/>
      <c r="AJ671" s="1561"/>
      <c r="AK671" s="1561"/>
      <c r="AL671" s="1561"/>
      <c r="AM671" s="1613"/>
    </row>
    <row r="672" spans="4:39" s="8" customFormat="1">
      <c r="D672" s="12"/>
      <c r="E672" s="1594"/>
      <c r="F672" s="1595"/>
      <c r="G672" s="1596"/>
      <c r="H672" s="1595"/>
      <c r="I672" s="1597"/>
      <c r="J672" s="1596"/>
      <c r="K672" s="1596"/>
      <c r="L672" s="1595"/>
      <c r="M672" s="1598"/>
      <c r="N672" s="1598"/>
      <c r="O672" s="1598"/>
      <c r="P672" s="1598"/>
      <c r="Q672" s="1599"/>
      <c r="R672" s="1599"/>
      <c r="S672" s="1599"/>
      <c r="T672" s="1599"/>
      <c r="W672" s="1631"/>
      <c r="X672" s="1625"/>
      <c r="Y672" s="1983"/>
      <c r="Z672" s="1631"/>
      <c r="AA672" s="1625"/>
      <c r="AD672" s="1983"/>
      <c r="AE672" s="1984"/>
      <c r="AF672" s="1561"/>
      <c r="AG672" s="1561"/>
      <c r="AH672" s="1561"/>
      <c r="AI672" s="1561"/>
      <c r="AJ672" s="1561"/>
      <c r="AK672" s="1561"/>
      <c r="AL672" s="1561"/>
      <c r="AM672" s="1613"/>
    </row>
    <row r="673" spans="4:39" s="8" customFormat="1">
      <c r="D673" s="12"/>
      <c r="E673" s="1594"/>
      <c r="F673" s="1595"/>
      <c r="G673" s="1596"/>
      <c r="H673" s="1595"/>
      <c r="I673" s="1597"/>
      <c r="J673" s="1596"/>
      <c r="K673" s="1596"/>
      <c r="L673" s="1595"/>
      <c r="M673" s="1598"/>
      <c r="N673" s="1598"/>
      <c r="O673" s="1598"/>
      <c r="P673" s="1598"/>
      <c r="Q673" s="1599"/>
      <c r="R673" s="1599"/>
      <c r="S673" s="1599"/>
      <c r="T673" s="1599"/>
      <c r="W673" s="1631"/>
      <c r="X673" s="1625"/>
      <c r="Y673" s="1983"/>
      <c r="Z673" s="1631"/>
      <c r="AA673" s="1625"/>
      <c r="AD673" s="1983"/>
      <c r="AE673" s="1984"/>
      <c r="AF673" s="1561"/>
      <c r="AG673" s="1561"/>
      <c r="AH673" s="1561"/>
      <c r="AI673" s="1561"/>
      <c r="AJ673" s="1561"/>
      <c r="AK673" s="1561"/>
      <c r="AL673" s="1561"/>
      <c r="AM673" s="1613"/>
    </row>
    <row r="674" spans="4:39" s="8" customFormat="1">
      <c r="D674" s="12"/>
      <c r="E674" s="1594"/>
      <c r="F674" s="1595"/>
      <c r="G674" s="1596"/>
      <c r="H674" s="1595"/>
      <c r="I674" s="1597"/>
      <c r="J674" s="1596"/>
      <c r="K674" s="1596"/>
      <c r="L674" s="1595"/>
      <c r="M674" s="1598"/>
      <c r="N674" s="1598"/>
      <c r="O674" s="1598"/>
      <c r="P674" s="1598"/>
      <c r="Q674" s="1599"/>
      <c r="R674" s="1599"/>
      <c r="S674" s="1599"/>
      <c r="T674" s="1599"/>
      <c r="W674" s="1631"/>
      <c r="X674" s="1625"/>
      <c r="Y674" s="1983"/>
      <c r="Z674" s="1631"/>
      <c r="AA674" s="1625"/>
      <c r="AD674" s="1983"/>
      <c r="AE674" s="1984"/>
      <c r="AF674" s="1561"/>
      <c r="AG674" s="1561"/>
      <c r="AH674" s="1561"/>
      <c r="AI674" s="1561"/>
      <c r="AJ674" s="1561"/>
      <c r="AK674" s="1561"/>
      <c r="AL674" s="1561"/>
      <c r="AM674" s="1613"/>
    </row>
    <row r="675" spans="4:39" s="8" customFormat="1">
      <c r="D675" s="12"/>
      <c r="E675" s="1594"/>
      <c r="F675" s="1595"/>
      <c r="G675" s="1596"/>
      <c r="H675" s="1595"/>
      <c r="I675" s="1597"/>
      <c r="J675" s="1596"/>
      <c r="K675" s="1596"/>
      <c r="L675" s="1595"/>
      <c r="M675" s="1598"/>
      <c r="N675" s="1598"/>
      <c r="O675" s="1598"/>
      <c r="P675" s="1598"/>
      <c r="Q675" s="1599"/>
      <c r="R675" s="1599"/>
      <c r="S675" s="1599"/>
      <c r="T675" s="1599"/>
      <c r="W675" s="1631"/>
      <c r="X675" s="1625"/>
      <c r="Y675" s="1983"/>
      <c r="Z675" s="1631"/>
      <c r="AA675" s="1625"/>
      <c r="AD675" s="1983"/>
      <c r="AE675" s="1984"/>
      <c r="AF675" s="1561"/>
      <c r="AG675" s="1561"/>
      <c r="AH675" s="1561"/>
      <c r="AI675" s="1561"/>
      <c r="AJ675" s="1561"/>
      <c r="AK675" s="1561"/>
      <c r="AL675" s="1561"/>
      <c r="AM675" s="1613"/>
    </row>
    <row r="676" spans="4:39" s="8" customFormat="1">
      <c r="D676" s="12"/>
      <c r="E676" s="1594"/>
      <c r="F676" s="1595"/>
      <c r="G676" s="1596"/>
      <c r="H676" s="1595"/>
      <c r="I676" s="1597"/>
      <c r="J676" s="1596"/>
      <c r="K676" s="1596"/>
      <c r="L676" s="1595"/>
      <c r="M676" s="1598"/>
      <c r="N676" s="1598"/>
      <c r="O676" s="1598"/>
      <c r="P676" s="1598"/>
      <c r="Q676" s="1599"/>
      <c r="R676" s="1599"/>
      <c r="S676" s="1599"/>
      <c r="T676" s="1599"/>
      <c r="W676" s="1631"/>
      <c r="X676" s="1625"/>
      <c r="Y676" s="1983"/>
      <c r="Z676" s="1631"/>
      <c r="AA676" s="1625"/>
      <c r="AD676" s="1983"/>
      <c r="AE676" s="1984"/>
      <c r="AF676" s="1561"/>
      <c r="AG676" s="1561"/>
      <c r="AH676" s="1561"/>
      <c r="AI676" s="1561"/>
      <c r="AJ676" s="1561"/>
      <c r="AK676" s="1561"/>
      <c r="AL676" s="1561"/>
      <c r="AM676" s="1613"/>
    </row>
    <row r="677" spans="4:39" s="8" customFormat="1">
      <c r="D677" s="12"/>
      <c r="E677" s="1594"/>
      <c r="F677" s="1595"/>
      <c r="G677" s="1596"/>
      <c r="H677" s="1595"/>
      <c r="I677" s="1597"/>
      <c r="J677" s="1596"/>
      <c r="K677" s="1596"/>
      <c r="L677" s="1595"/>
      <c r="M677" s="1598"/>
      <c r="N677" s="1598"/>
      <c r="O677" s="1598"/>
      <c r="P677" s="1598"/>
      <c r="Q677" s="1599"/>
      <c r="R677" s="1599"/>
      <c r="S677" s="1599"/>
      <c r="T677" s="1599"/>
      <c r="W677" s="1631"/>
      <c r="X677" s="1625"/>
      <c r="Y677" s="1983"/>
      <c r="Z677" s="1631"/>
      <c r="AA677" s="1625"/>
      <c r="AD677" s="1983"/>
      <c r="AE677" s="1984"/>
      <c r="AF677" s="1561"/>
      <c r="AG677" s="1561"/>
      <c r="AH677" s="1561"/>
      <c r="AI677" s="1561"/>
      <c r="AJ677" s="1561"/>
      <c r="AK677" s="1561"/>
      <c r="AL677" s="1561"/>
      <c r="AM677" s="1613"/>
    </row>
    <row r="678" spans="4:39" s="8" customFormat="1">
      <c r="D678" s="12"/>
      <c r="E678" s="1594"/>
      <c r="F678" s="1595"/>
      <c r="G678" s="1596"/>
      <c r="H678" s="1595"/>
      <c r="I678" s="1597"/>
      <c r="J678" s="1596"/>
      <c r="K678" s="1596"/>
      <c r="L678" s="1595"/>
      <c r="M678" s="1598"/>
      <c r="N678" s="1598"/>
      <c r="O678" s="1598"/>
      <c r="P678" s="1598"/>
      <c r="Q678" s="1599"/>
      <c r="R678" s="1599"/>
      <c r="S678" s="1599"/>
      <c r="T678" s="1599"/>
      <c r="W678" s="1631"/>
      <c r="X678" s="1625"/>
      <c r="Y678" s="1983"/>
      <c r="Z678" s="1631"/>
      <c r="AA678" s="1625"/>
      <c r="AD678" s="1983"/>
      <c r="AE678" s="1984"/>
      <c r="AF678" s="1561"/>
      <c r="AG678" s="1561"/>
      <c r="AH678" s="1561"/>
      <c r="AI678" s="1561"/>
      <c r="AJ678" s="1561"/>
      <c r="AK678" s="1561"/>
      <c r="AL678" s="1561"/>
      <c r="AM678" s="1613"/>
    </row>
    <row r="679" spans="4:39" s="8" customFormat="1">
      <c r="D679" s="12"/>
      <c r="E679" s="1594"/>
      <c r="F679" s="1595"/>
      <c r="G679" s="1596"/>
      <c r="H679" s="1595"/>
      <c r="I679" s="1597"/>
      <c r="J679" s="1596"/>
      <c r="K679" s="1596"/>
      <c r="L679" s="1595"/>
      <c r="M679" s="1598"/>
      <c r="N679" s="1598"/>
      <c r="O679" s="1598"/>
      <c r="P679" s="1598"/>
      <c r="Q679" s="1599"/>
      <c r="R679" s="1599"/>
      <c r="S679" s="1599"/>
      <c r="T679" s="1599"/>
      <c r="W679" s="1631"/>
      <c r="X679" s="1625"/>
      <c r="Y679" s="1983"/>
      <c r="Z679" s="1631"/>
      <c r="AA679" s="1625"/>
      <c r="AD679" s="1983"/>
      <c r="AE679" s="1984"/>
      <c r="AF679" s="1561"/>
      <c r="AG679" s="1561"/>
      <c r="AH679" s="1561"/>
      <c r="AI679" s="1561"/>
      <c r="AJ679" s="1561"/>
      <c r="AK679" s="1561"/>
      <c r="AL679" s="1561"/>
      <c r="AM679" s="1613"/>
    </row>
    <row r="680" spans="4:39" s="8" customFormat="1">
      <c r="D680" s="12"/>
      <c r="E680" s="1594"/>
      <c r="F680" s="1595"/>
      <c r="G680" s="1596"/>
      <c r="H680" s="1595"/>
      <c r="I680" s="1597"/>
      <c r="J680" s="1596"/>
      <c r="K680" s="1596"/>
      <c r="L680" s="1595"/>
      <c r="M680" s="1598"/>
      <c r="N680" s="1598"/>
      <c r="O680" s="1598"/>
      <c r="P680" s="1598"/>
      <c r="Q680" s="1599"/>
      <c r="R680" s="1599"/>
      <c r="S680" s="1599"/>
      <c r="T680" s="1599"/>
      <c r="W680" s="1631"/>
      <c r="X680" s="1625"/>
      <c r="Y680" s="1983"/>
      <c r="Z680" s="1631"/>
      <c r="AA680" s="1625"/>
      <c r="AD680" s="1983"/>
      <c r="AE680" s="1984"/>
      <c r="AF680" s="1561"/>
      <c r="AG680" s="1561"/>
      <c r="AH680" s="1561"/>
      <c r="AI680" s="1561"/>
      <c r="AJ680" s="1561"/>
      <c r="AK680" s="1561"/>
      <c r="AL680" s="1561"/>
      <c r="AM680" s="1613"/>
    </row>
    <row r="681" spans="4:39" s="8" customFormat="1">
      <c r="D681" s="12"/>
      <c r="E681" s="1594"/>
      <c r="F681" s="1595"/>
      <c r="G681" s="1596"/>
      <c r="H681" s="1595"/>
      <c r="I681" s="1597"/>
      <c r="J681" s="1596"/>
      <c r="K681" s="1596"/>
      <c r="L681" s="1595"/>
      <c r="M681" s="1598"/>
      <c r="N681" s="1598"/>
      <c r="O681" s="1598"/>
      <c r="P681" s="1598"/>
      <c r="Q681" s="1599"/>
      <c r="R681" s="1599"/>
      <c r="S681" s="1599"/>
      <c r="T681" s="1599"/>
      <c r="W681" s="1631"/>
      <c r="X681" s="1625"/>
      <c r="Y681" s="1983"/>
      <c r="Z681" s="1631"/>
      <c r="AA681" s="1625"/>
      <c r="AD681" s="1983"/>
      <c r="AE681" s="1984"/>
      <c r="AF681" s="1561"/>
      <c r="AG681" s="1561"/>
      <c r="AH681" s="1561"/>
      <c r="AI681" s="1561"/>
      <c r="AJ681" s="1561"/>
      <c r="AK681" s="1561"/>
      <c r="AL681" s="1561"/>
      <c r="AM681" s="1613"/>
    </row>
    <row r="682" spans="4:39" s="8" customFormat="1">
      <c r="D682" s="12"/>
      <c r="E682" s="1594"/>
      <c r="F682" s="1595"/>
      <c r="G682" s="1596"/>
      <c r="H682" s="1595"/>
      <c r="I682" s="1597"/>
      <c r="J682" s="1596"/>
      <c r="K682" s="1596"/>
      <c r="L682" s="1595"/>
      <c r="M682" s="1598"/>
      <c r="N682" s="1598"/>
      <c r="O682" s="1598"/>
      <c r="P682" s="1598"/>
      <c r="Q682" s="1599"/>
      <c r="R682" s="1599"/>
      <c r="S682" s="1599"/>
      <c r="T682" s="1599"/>
      <c r="W682" s="1631"/>
      <c r="X682" s="1625"/>
      <c r="Y682" s="1983"/>
      <c r="Z682" s="1631"/>
      <c r="AA682" s="1625"/>
      <c r="AD682" s="1983"/>
      <c r="AE682" s="1984"/>
      <c r="AF682" s="1561"/>
      <c r="AG682" s="1561"/>
      <c r="AH682" s="1561"/>
      <c r="AI682" s="1561"/>
      <c r="AJ682" s="1561"/>
      <c r="AK682" s="1561"/>
      <c r="AL682" s="1561"/>
      <c r="AM682" s="1613"/>
    </row>
    <row r="683" spans="4:39" s="8" customFormat="1">
      <c r="D683" s="12"/>
      <c r="E683" s="1594"/>
      <c r="F683" s="1595"/>
      <c r="G683" s="1596"/>
      <c r="H683" s="1595"/>
      <c r="I683" s="1597"/>
      <c r="J683" s="1596"/>
      <c r="K683" s="1596"/>
      <c r="L683" s="1595"/>
      <c r="M683" s="1598"/>
      <c r="N683" s="1598"/>
      <c r="O683" s="1598"/>
      <c r="P683" s="1598"/>
      <c r="Q683" s="1599"/>
      <c r="R683" s="1599"/>
      <c r="S683" s="1599"/>
      <c r="T683" s="1599"/>
      <c r="W683" s="1631"/>
      <c r="X683" s="1625"/>
      <c r="Y683" s="1983"/>
      <c r="Z683" s="1631"/>
      <c r="AA683" s="1625"/>
      <c r="AD683" s="1983"/>
      <c r="AE683" s="1984"/>
      <c r="AF683" s="1561"/>
      <c r="AG683" s="1561"/>
      <c r="AH683" s="1561"/>
      <c r="AI683" s="1561"/>
      <c r="AJ683" s="1561"/>
      <c r="AK683" s="1561"/>
      <c r="AL683" s="1561"/>
      <c r="AM683" s="1613"/>
    </row>
    <row r="684" spans="4:39" s="8" customFormat="1">
      <c r="D684" s="12"/>
      <c r="E684" s="1594"/>
      <c r="F684" s="1595"/>
      <c r="G684" s="1596"/>
      <c r="H684" s="1595"/>
      <c r="I684" s="1597"/>
      <c r="J684" s="1596"/>
      <c r="K684" s="1596"/>
      <c r="L684" s="1595"/>
      <c r="M684" s="1598"/>
      <c r="N684" s="1598"/>
      <c r="O684" s="1598"/>
      <c r="P684" s="1598"/>
      <c r="Q684" s="1599"/>
      <c r="R684" s="1599"/>
      <c r="S684" s="1599"/>
      <c r="T684" s="1599"/>
      <c r="W684" s="1631"/>
      <c r="X684" s="1625"/>
      <c r="Y684" s="1983"/>
      <c r="Z684" s="1631"/>
      <c r="AA684" s="1625"/>
      <c r="AD684" s="1983"/>
      <c r="AE684" s="1984"/>
      <c r="AF684" s="1561"/>
      <c r="AG684" s="1561"/>
      <c r="AH684" s="1561"/>
      <c r="AI684" s="1561"/>
      <c r="AJ684" s="1561"/>
      <c r="AK684" s="1561"/>
      <c r="AL684" s="1561"/>
      <c r="AM684" s="1613"/>
    </row>
    <row r="685" spans="4:39" s="8" customFormat="1">
      <c r="D685" s="12"/>
      <c r="E685" s="1594"/>
      <c r="F685" s="1595"/>
      <c r="G685" s="1596"/>
      <c r="H685" s="1595"/>
      <c r="I685" s="1597"/>
      <c r="J685" s="1596"/>
      <c r="K685" s="1596"/>
      <c r="L685" s="1595"/>
      <c r="M685" s="1598"/>
      <c r="N685" s="1598"/>
      <c r="O685" s="1598"/>
      <c r="P685" s="1598"/>
      <c r="Q685" s="1599"/>
      <c r="R685" s="1599"/>
      <c r="S685" s="1599"/>
      <c r="T685" s="1599"/>
      <c r="W685" s="1631"/>
      <c r="X685" s="1625"/>
      <c r="Y685" s="1983"/>
      <c r="Z685" s="1631"/>
      <c r="AA685" s="1625"/>
      <c r="AD685" s="1983"/>
      <c r="AE685" s="1984"/>
      <c r="AF685" s="1561"/>
      <c r="AG685" s="1561"/>
      <c r="AH685" s="1561"/>
      <c r="AI685" s="1561"/>
      <c r="AJ685" s="1561"/>
      <c r="AK685" s="1561"/>
      <c r="AL685" s="1561"/>
      <c r="AM685" s="1613"/>
    </row>
    <row r="686" spans="4:39" s="8" customFormat="1">
      <c r="D686" s="12"/>
      <c r="E686" s="1594"/>
      <c r="F686" s="1595"/>
      <c r="G686" s="1596"/>
      <c r="H686" s="1595"/>
      <c r="I686" s="1597"/>
      <c r="J686" s="1596"/>
      <c r="K686" s="1596"/>
      <c r="L686" s="1595"/>
      <c r="M686" s="1598"/>
      <c r="N686" s="1598"/>
      <c r="O686" s="1598"/>
      <c r="P686" s="1598"/>
      <c r="Q686" s="1599"/>
      <c r="R686" s="1599"/>
      <c r="S686" s="1599"/>
      <c r="T686" s="1599"/>
      <c r="W686" s="1631"/>
      <c r="X686" s="1625"/>
      <c r="Y686" s="1983"/>
      <c r="Z686" s="1631"/>
      <c r="AA686" s="1625"/>
      <c r="AD686" s="1983"/>
      <c r="AE686" s="1984"/>
      <c r="AF686" s="1561"/>
      <c r="AG686" s="1561"/>
      <c r="AH686" s="1561"/>
      <c r="AI686" s="1561"/>
      <c r="AJ686" s="1561"/>
      <c r="AK686" s="1561"/>
      <c r="AL686" s="1561"/>
      <c r="AM686" s="1613"/>
    </row>
    <row r="687" spans="4:39" s="8" customFormat="1">
      <c r="D687" s="12"/>
      <c r="E687" s="1594"/>
      <c r="F687" s="1595"/>
      <c r="G687" s="1596"/>
      <c r="H687" s="1595"/>
      <c r="I687" s="1597"/>
      <c r="J687" s="1596"/>
      <c r="K687" s="1596"/>
      <c r="L687" s="1595"/>
      <c r="M687" s="1598"/>
      <c r="N687" s="1598"/>
      <c r="O687" s="1598"/>
      <c r="P687" s="1598"/>
      <c r="Q687" s="1599"/>
      <c r="R687" s="1599"/>
      <c r="S687" s="1599"/>
      <c r="T687" s="1599"/>
      <c r="W687" s="1631"/>
      <c r="X687" s="1625"/>
      <c r="Y687" s="1983"/>
      <c r="Z687" s="1631"/>
      <c r="AA687" s="1625"/>
      <c r="AD687" s="1983"/>
      <c r="AE687" s="1984"/>
      <c r="AF687" s="1561"/>
      <c r="AG687" s="1561"/>
      <c r="AH687" s="1561"/>
      <c r="AI687" s="1561"/>
      <c r="AJ687" s="1561"/>
      <c r="AK687" s="1561"/>
      <c r="AL687" s="1561"/>
      <c r="AM687" s="1613"/>
    </row>
    <row r="688" spans="4:39" s="8" customFormat="1">
      <c r="D688" s="12"/>
      <c r="E688" s="1594"/>
      <c r="F688" s="1595"/>
      <c r="G688" s="1596"/>
      <c r="H688" s="1595"/>
      <c r="I688" s="1597"/>
      <c r="J688" s="1596"/>
      <c r="K688" s="1596"/>
      <c r="L688" s="1595"/>
      <c r="M688" s="1598"/>
      <c r="N688" s="1598"/>
      <c r="O688" s="1598"/>
      <c r="P688" s="1598"/>
      <c r="Q688" s="1599"/>
      <c r="R688" s="1599"/>
      <c r="S688" s="1599"/>
      <c r="T688" s="1599"/>
      <c r="W688" s="1631"/>
      <c r="X688" s="1625"/>
      <c r="Y688" s="1983"/>
      <c r="Z688" s="1631"/>
      <c r="AA688" s="1625"/>
      <c r="AD688" s="1983"/>
      <c r="AE688" s="1984"/>
      <c r="AF688" s="1561"/>
      <c r="AG688" s="1561"/>
      <c r="AH688" s="1561"/>
      <c r="AI688" s="1561"/>
      <c r="AJ688" s="1561"/>
      <c r="AK688" s="1561"/>
      <c r="AL688" s="1561"/>
      <c r="AM688" s="1613"/>
    </row>
    <row r="689" spans="4:39" s="8" customFormat="1">
      <c r="D689" s="12"/>
      <c r="E689" s="1594"/>
      <c r="F689" s="1595"/>
      <c r="G689" s="1596"/>
      <c r="H689" s="1595"/>
      <c r="I689" s="1597"/>
      <c r="J689" s="1596"/>
      <c r="K689" s="1596"/>
      <c r="L689" s="1595"/>
      <c r="M689" s="1598"/>
      <c r="N689" s="1598"/>
      <c r="O689" s="1598"/>
      <c r="P689" s="1598"/>
      <c r="Q689" s="1599"/>
      <c r="R689" s="1599"/>
      <c r="S689" s="1599"/>
      <c r="T689" s="1599"/>
      <c r="W689" s="1631"/>
      <c r="X689" s="1625"/>
      <c r="Y689" s="1983"/>
      <c r="Z689" s="1631"/>
      <c r="AA689" s="1625"/>
      <c r="AD689" s="1983"/>
      <c r="AE689" s="1984"/>
      <c r="AF689" s="1561"/>
      <c r="AG689" s="1561"/>
      <c r="AH689" s="1561"/>
      <c r="AI689" s="1561"/>
      <c r="AJ689" s="1561"/>
      <c r="AK689" s="1561"/>
      <c r="AL689" s="1561"/>
      <c r="AM689" s="1613"/>
    </row>
    <row r="690" spans="4:39" s="8" customFormat="1">
      <c r="D690" s="12"/>
      <c r="E690" s="1594"/>
      <c r="F690" s="1595"/>
      <c r="G690" s="1596"/>
      <c r="H690" s="1595"/>
      <c r="I690" s="1597"/>
      <c r="J690" s="1596"/>
      <c r="K690" s="1596"/>
      <c r="L690" s="1595"/>
      <c r="M690" s="1598"/>
      <c r="N690" s="1598"/>
      <c r="O690" s="1598"/>
      <c r="P690" s="1598"/>
      <c r="Q690" s="1599"/>
      <c r="R690" s="1599"/>
      <c r="S690" s="1599"/>
      <c r="T690" s="1599"/>
      <c r="W690" s="1631"/>
      <c r="X690" s="1625"/>
      <c r="Y690" s="1983"/>
      <c r="Z690" s="1631"/>
      <c r="AA690" s="1625"/>
      <c r="AD690" s="1983"/>
      <c r="AE690" s="1984"/>
      <c r="AF690" s="1561"/>
      <c r="AG690" s="1561"/>
      <c r="AH690" s="1561"/>
      <c r="AI690" s="1561"/>
      <c r="AJ690" s="1561"/>
      <c r="AK690" s="1561"/>
      <c r="AL690" s="1561"/>
      <c r="AM690" s="1613"/>
    </row>
    <row r="691" spans="4:39" s="8" customFormat="1">
      <c r="D691" s="12"/>
      <c r="E691" s="1594"/>
      <c r="F691" s="1595"/>
      <c r="G691" s="1596"/>
      <c r="H691" s="1595"/>
      <c r="I691" s="1597"/>
      <c r="J691" s="1596"/>
      <c r="K691" s="1596"/>
      <c r="L691" s="1595"/>
      <c r="M691" s="1598"/>
      <c r="N691" s="1598"/>
      <c r="O691" s="1598"/>
      <c r="P691" s="1598"/>
      <c r="Q691" s="1599"/>
      <c r="R691" s="1599"/>
      <c r="S691" s="1599"/>
      <c r="T691" s="1599"/>
      <c r="W691" s="1631"/>
      <c r="X691" s="1625"/>
      <c r="Y691" s="1983"/>
      <c r="Z691" s="1631"/>
      <c r="AA691" s="1625"/>
      <c r="AD691" s="1983"/>
      <c r="AE691" s="1984"/>
      <c r="AF691" s="1561"/>
      <c r="AG691" s="1561"/>
      <c r="AH691" s="1561"/>
      <c r="AI691" s="1561"/>
      <c r="AJ691" s="1561"/>
      <c r="AK691" s="1561"/>
      <c r="AL691" s="1561"/>
      <c r="AM691" s="1613"/>
    </row>
    <row r="692" spans="4:39" s="8" customFormat="1">
      <c r="D692" s="12"/>
      <c r="E692" s="1594"/>
      <c r="F692" s="1595"/>
      <c r="G692" s="1596"/>
      <c r="H692" s="1595"/>
      <c r="I692" s="1597"/>
      <c r="J692" s="1596"/>
      <c r="K692" s="1596"/>
      <c r="L692" s="1595"/>
      <c r="M692" s="1598"/>
      <c r="N692" s="1598"/>
      <c r="O692" s="1598"/>
      <c r="P692" s="1598"/>
      <c r="Q692" s="1599"/>
      <c r="R692" s="1599"/>
      <c r="S692" s="1599"/>
      <c r="T692" s="1599"/>
      <c r="W692" s="1631"/>
      <c r="X692" s="1625"/>
      <c r="Y692" s="1983"/>
      <c r="Z692" s="1631"/>
      <c r="AA692" s="1625"/>
      <c r="AD692" s="1983"/>
      <c r="AE692" s="1984"/>
      <c r="AF692" s="1561"/>
      <c r="AG692" s="1561"/>
      <c r="AH692" s="1561"/>
      <c r="AI692" s="1561"/>
      <c r="AJ692" s="1561"/>
      <c r="AK692" s="1561"/>
      <c r="AL692" s="1561"/>
      <c r="AM692" s="1613"/>
    </row>
    <row r="693" spans="4:39" s="8" customFormat="1">
      <c r="D693" s="12"/>
      <c r="E693" s="1594"/>
      <c r="F693" s="1595"/>
      <c r="G693" s="1596"/>
      <c r="H693" s="1595"/>
      <c r="I693" s="1597"/>
      <c r="J693" s="1596"/>
      <c r="K693" s="1596"/>
      <c r="L693" s="1595"/>
      <c r="M693" s="1598"/>
      <c r="N693" s="1598"/>
      <c r="O693" s="1598"/>
      <c r="P693" s="1598"/>
      <c r="Q693" s="1599"/>
      <c r="R693" s="1599"/>
      <c r="S693" s="1599"/>
      <c r="T693" s="1599"/>
      <c r="W693" s="1631"/>
      <c r="X693" s="1625"/>
      <c r="Y693" s="1983"/>
      <c r="Z693" s="1631"/>
      <c r="AA693" s="1625"/>
      <c r="AD693" s="1983"/>
      <c r="AE693" s="1984"/>
      <c r="AF693" s="1561"/>
      <c r="AG693" s="1561"/>
      <c r="AH693" s="1561"/>
      <c r="AI693" s="1561"/>
      <c r="AJ693" s="1561"/>
      <c r="AK693" s="1561"/>
      <c r="AL693" s="1561"/>
      <c r="AM693" s="1613"/>
    </row>
    <row r="694" spans="4:39" s="8" customFormat="1">
      <c r="D694" s="12"/>
      <c r="E694" s="1594"/>
      <c r="F694" s="1595"/>
      <c r="G694" s="1596"/>
      <c r="H694" s="1595"/>
      <c r="I694" s="1597"/>
      <c r="J694" s="1596"/>
      <c r="K694" s="1596"/>
      <c r="L694" s="1595"/>
      <c r="M694" s="1598"/>
      <c r="N694" s="1598"/>
      <c r="O694" s="1598"/>
      <c r="P694" s="1598"/>
      <c r="Q694" s="1599"/>
      <c r="R694" s="1599"/>
      <c r="S694" s="1599"/>
      <c r="T694" s="1599"/>
      <c r="W694" s="1631"/>
      <c r="X694" s="1625"/>
      <c r="Y694" s="1983"/>
      <c r="Z694" s="1631"/>
      <c r="AA694" s="1625"/>
      <c r="AD694" s="1983"/>
      <c r="AE694" s="1984"/>
      <c r="AF694" s="1561"/>
      <c r="AG694" s="1561"/>
      <c r="AH694" s="1561"/>
      <c r="AI694" s="1561"/>
      <c r="AJ694" s="1561"/>
      <c r="AK694" s="1561"/>
      <c r="AL694" s="1561"/>
      <c r="AM694" s="1613"/>
    </row>
    <row r="695" spans="4:39" s="8" customFormat="1">
      <c r="D695" s="12"/>
      <c r="E695" s="1594"/>
      <c r="F695" s="1595"/>
      <c r="G695" s="1596"/>
      <c r="H695" s="1595"/>
      <c r="I695" s="1597"/>
      <c r="J695" s="1596"/>
      <c r="K695" s="1596"/>
      <c r="L695" s="1595"/>
      <c r="M695" s="1598"/>
      <c r="N695" s="1598"/>
      <c r="O695" s="1598"/>
      <c r="P695" s="1598"/>
      <c r="Q695" s="1599"/>
      <c r="R695" s="1599"/>
      <c r="S695" s="1599"/>
      <c r="T695" s="1599"/>
      <c r="W695" s="1631"/>
      <c r="X695" s="1625"/>
      <c r="Y695" s="1983"/>
      <c r="Z695" s="1631"/>
      <c r="AA695" s="1625"/>
      <c r="AD695" s="1983"/>
      <c r="AE695" s="1984"/>
      <c r="AF695" s="1561"/>
      <c r="AG695" s="1561"/>
      <c r="AH695" s="1561"/>
      <c r="AI695" s="1561"/>
      <c r="AJ695" s="1561"/>
      <c r="AK695" s="1561"/>
      <c r="AL695" s="1561"/>
      <c r="AM695" s="1613"/>
    </row>
    <row r="696" spans="4:39" s="8" customFormat="1">
      <c r="D696" s="12"/>
      <c r="E696" s="1594"/>
      <c r="F696" s="1595"/>
      <c r="G696" s="1596"/>
      <c r="H696" s="1595"/>
      <c r="I696" s="1597"/>
      <c r="J696" s="1596"/>
      <c r="K696" s="1596"/>
      <c r="L696" s="1595"/>
      <c r="M696" s="1598"/>
      <c r="N696" s="1598"/>
      <c r="O696" s="1598"/>
      <c r="P696" s="1598"/>
      <c r="Q696" s="1599"/>
      <c r="R696" s="1599"/>
      <c r="S696" s="1599"/>
      <c r="T696" s="1599"/>
      <c r="W696" s="1631"/>
      <c r="X696" s="1625"/>
      <c r="Y696" s="1983"/>
      <c r="Z696" s="1631"/>
      <c r="AA696" s="1625"/>
      <c r="AD696" s="1983"/>
      <c r="AE696" s="1984"/>
      <c r="AF696" s="1561"/>
      <c r="AG696" s="1561"/>
      <c r="AH696" s="1561"/>
      <c r="AI696" s="1561"/>
      <c r="AJ696" s="1561"/>
      <c r="AK696" s="1561"/>
      <c r="AL696" s="1561"/>
      <c r="AM696" s="1613"/>
    </row>
    <row r="697" spans="4:39" s="8" customFormat="1">
      <c r="D697" s="12"/>
      <c r="E697" s="1594"/>
      <c r="F697" s="1595"/>
      <c r="G697" s="1596"/>
      <c r="H697" s="1595"/>
      <c r="I697" s="1597"/>
      <c r="J697" s="1596"/>
      <c r="K697" s="1596"/>
      <c r="L697" s="1595"/>
      <c r="M697" s="1598"/>
      <c r="N697" s="1598"/>
      <c r="O697" s="1598"/>
      <c r="P697" s="1598"/>
      <c r="Q697" s="1599"/>
      <c r="R697" s="1599"/>
      <c r="S697" s="1599"/>
      <c r="T697" s="1599"/>
      <c r="W697" s="1631"/>
      <c r="X697" s="1625"/>
      <c r="Y697" s="1983"/>
      <c r="Z697" s="1631"/>
      <c r="AA697" s="1625"/>
      <c r="AD697" s="1983"/>
      <c r="AE697" s="1984"/>
      <c r="AF697" s="1561"/>
      <c r="AG697" s="1561"/>
      <c r="AH697" s="1561"/>
      <c r="AI697" s="1561"/>
      <c r="AJ697" s="1561"/>
      <c r="AK697" s="1561"/>
      <c r="AL697" s="1561"/>
      <c r="AM697" s="1613"/>
    </row>
    <row r="698" spans="4:39" s="8" customFormat="1">
      <c r="D698" s="12"/>
      <c r="E698" s="1594"/>
      <c r="F698" s="1595"/>
      <c r="G698" s="1596"/>
      <c r="H698" s="1595"/>
      <c r="I698" s="1597"/>
      <c r="J698" s="1596"/>
      <c r="K698" s="1596"/>
      <c r="L698" s="1595"/>
      <c r="M698" s="1598"/>
      <c r="N698" s="1598"/>
      <c r="O698" s="1598"/>
      <c r="P698" s="1598"/>
      <c r="Q698" s="1599"/>
      <c r="R698" s="1599"/>
      <c r="S698" s="1599"/>
      <c r="T698" s="1599"/>
      <c r="W698" s="1631"/>
      <c r="X698" s="1625"/>
      <c r="Y698" s="1983"/>
      <c r="Z698" s="1631"/>
      <c r="AA698" s="1625"/>
      <c r="AD698" s="1983"/>
      <c r="AE698" s="1984"/>
      <c r="AF698" s="1561"/>
      <c r="AG698" s="1561"/>
      <c r="AH698" s="1561"/>
      <c r="AI698" s="1561"/>
      <c r="AJ698" s="1561"/>
      <c r="AK698" s="1561"/>
      <c r="AL698" s="1561"/>
      <c r="AM698" s="1613"/>
    </row>
    <row r="699" spans="4:39" s="8" customFormat="1">
      <c r="D699" s="12"/>
      <c r="E699" s="1594"/>
      <c r="F699" s="1595"/>
      <c r="G699" s="1596"/>
      <c r="H699" s="1595"/>
      <c r="I699" s="1597"/>
      <c r="J699" s="1596"/>
      <c r="K699" s="1596"/>
      <c r="L699" s="1595"/>
      <c r="M699" s="1598"/>
      <c r="N699" s="1598"/>
      <c r="O699" s="1598"/>
      <c r="P699" s="1598"/>
      <c r="Q699" s="1599"/>
      <c r="R699" s="1599"/>
      <c r="S699" s="1599"/>
      <c r="T699" s="1599"/>
      <c r="W699" s="1631"/>
      <c r="X699" s="1625"/>
      <c r="Y699" s="1983"/>
      <c r="Z699" s="1631"/>
      <c r="AA699" s="1625"/>
      <c r="AD699" s="1983"/>
      <c r="AE699" s="1984"/>
      <c r="AF699" s="1561"/>
      <c r="AG699" s="1561"/>
      <c r="AH699" s="1561"/>
      <c r="AI699" s="1561"/>
      <c r="AJ699" s="1561"/>
      <c r="AK699" s="1561"/>
      <c r="AL699" s="1561"/>
      <c r="AM699" s="1613"/>
    </row>
    <row r="700" spans="4:39" s="8" customFormat="1">
      <c r="D700" s="12"/>
      <c r="E700" s="1594"/>
      <c r="F700" s="1595"/>
      <c r="G700" s="1596"/>
      <c r="H700" s="1595"/>
      <c r="I700" s="1597"/>
      <c r="J700" s="1596"/>
      <c r="K700" s="1596"/>
      <c r="L700" s="1595"/>
      <c r="M700" s="1598"/>
      <c r="N700" s="1598"/>
      <c r="O700" s="1598"/>
      <c r="P700" s="1598"/>
      <c r="Q700" s="1599"/>
      <c r="R700" s="1599"/>
      <c r="S700" s="1599"/>
      <c r="T700" s="1599"/>
      <c r="W700" s="1631"/>
      <c r="X700" s="1625"/>
      <c r="Y700" s="1983"/>
      <c r="Z700" s="1631"/>
      <c r="AA700" s="1625"/>
      <c r="AD700" s="1983"/>
      <c r="AE700" s="1984"/>
      <c r="AF700" s="1561"/>
      <c r="AG700" s="1561"/>
      <c r="AH700" s="1561"/>
      <c r="AI700" s="1561"/>
      <c r="AJ700" s="1561"/>
      <c r="AK700" s="1561"/>
      <c r="AL700" s="1561"/>
      <c r="AM700" s="1613"/>
    </row>
    <row r="701" spans="4:39" s="8" customFormat="1">
      <c r="D701" s="12"/>
      <c r="E701" s="1594"/>
      <c r="F701" s="1595"/>
      <c r="G701" s="1596"/>
      <c r="H701" s="1595"/>
      <c r="I701" s="1597"/>
      <c r="J701" s="1596"/>
      <c r="K701" s="1596"/>
      <c r="L701" s="1595"/>
      <c r="M701" s="1598"/>
      <c r="N701" s="1598"/>
      <c r="O701" s="1598"/>
      <c r="P701" s="1598"/>
      <c r="Q701" s="1599"/>
      <c r="R701" s="1599"/>
      <c r="S701" s="1599"/>
      <c r="T701" s="1599"/>
      <c r="W701" s="1631"/>
      <c r="X701" s="1625"/>
      <c r="Y701" s="1983"/>
      <c r="Z701" s="1631"/>
      <c r="AA701" s="1625"/>
      <c r="AD701" s="1983"/>
      <c r="AE701" s="1984"/>
      <c r="AF701" s="1561"/>
      <c r="AG701" s="1561"/>
      <c r="AH701" s="1561"/>
      <c r="AI701" s="1561"/>
      <c r="AJ701" s="1561"/>
      <c r="AK701" s="1561"/>
      <c r="AL701" s="1561"/>
      <c r="AM701" s="1613"/>
    </row>
    <row r="702" spans="4:39" s="8" customFormat="1">
      <c r="D702" s="12"/>
      <c r="E702" s="1594"/>
      <c r="F702" s="1595"/>
      <c r="G702" s="1596"/>
      <c r="H702" s="1595"/>
      <c r="I702" s="1597"/>
      <c r="J702" s="1596"/>
      <c r="K702" s="1596"/>
      <c r="L702" s="1595"/>
      <c r="M702" s="1598"/>
      <c r="N702" s="1598"/>
      <c r="O702" s="1598"/>
      <c r="P702" s="1598"/>
      <c r="Q702" s="1599"/>
      <c r="R702" s="1599"/>
      <c r="S702" s="1599"/>
      <c r="T702" s="1599"/>
      <c r="W702" s="1631"/>
      <c r="X702" s="1625"/>
      <c r="Y702" s="1983"/>
      <c r="Z702" s="1631"/>
      <c r="AA702" s="1625"/>
      <c r="AD702" s="1983"/>
      <c r="AE702" s="1984"/>
      <c r="AF702" s="1561"/>
      <c r="AG702" s="1561"/>
      <c r="AH702" s="1561"/>
      <c r="AI702" s="1561"/>
      <c r="AJ702" s="1561"/>
      <c r="AK702" s="1561"/>
      <c r="AL702" s="1561"/>
      <c r="AM702" s="1613"/>
    </row>
    <row r="703" spans="4:39" s="8" customFormat="1">
      <c r="D703" s="12"/>
      <c r="E703" s="1594"/>
      <c r="F703" s="1595"/>
      <c r="G703" s="1596"/>
      <c r="H703" s="1595"/>
      <c r="I703" s="1597"/>
      <c r="J703" s="1596"/>
      <c r="K703" s="1596"/>
      <c r="L703" s="1595"/>
      <c r="M703" s="1598"/>
      <c r="N703" s="1598"/>
      <c r="O703" s="1598"/>
      <c r="P703" s="1598"/>
      <c r="Q703" s="1599"/>
      <c r="R703" s="1599"/>
      <c r="S703" s="1599"/>
      <c r="T703" s="1599"/>
      <c r="W703" s="1631"/>
      <c r="X703" s="1625"/>
      <c r="Y703" s="1983"/>
      <c r="Z703" s="1631"/>
      <c r="AA703" s="1625"/>
      <c r="AD703" s="1983"/>
      <c r="AE703" s="1984"/>
      <c r="AF703" s="1561"/>
      <c r="AG703" s="1561"/>
      <c r="AH703" s="1561"/>
      <c r="AI703" s="1561"/>
      <c r="AJ703" s="1561"/>
      <c r="AK703" s="1561"/>
      <c r="AL703" s="1561"/>
      <c r="AM703" s="1613"/>
    </row>
    <row r="704" spans="4:39" s="8" customFormat="1">
      <c r="D704" s="12"/>
      <c r="E704" s="1594"/>
      <c r="F704" s="1595"/>
      <c r="G704" s="1596"/>
      <c r="H704" s="1595"/>
      <c r="I704" s="1597"/>
      <c r="J704" s="1596"/>
      <c r="K704" s="1596"/>
      <c r="L704" s="1595"/>
      <c r="M704" s="1598"/>
      <c r="N704" s="1598"/>
      <c r="O704" s="1598"/>
      <c r="P704" s="1598"/>
      <c r="Q704" s="1599"/>
      <c r="R704" s="1599"/>
      <c r="S704" s="1599"/>
      <c r="T704" s="1599"/>
      <c r="W704" s="1631"/>
      <c r="X704" s="1625"/>
      <c r="Y704" s="1983"/>
      <c r="Z704" s="1631"/>
      <c r="AA704" s="1625"/>
      <c r="AD704" s="1983"/>
      <c r="AE704" s="1984"/>
      <c r="AF704" s="1561"/>
      <c r="AG704" s="1561"/>
      <c r="AH704" s="1561"/>
      <c r="AI704" s="1561"/>
      <c r="AJ704" s="1561"/>
      <c r="AK704" s="1561"/>
      <c r="AL704" s="1561"/>
      <c r="AM704" s="1613"/>
    </row>
    <row r="705" spans="4:39" s="8" customFormat="1">
      <c r="D705" s="12"/>
      <c r="E705" s="1594"/>
      <c r="F705" s="1595"/>
      <c r="G705" s="1596"/>
      <c r="H705" s="1595"/>
      <c r="I705" s="1597"/>
      <c r="J705" s="1596"/>
      <c r="K705" s="1596"/>
      <c r="L705" s="1595"/>
      <c r="M705" s="1598"/>
      <c r="N705" s="1598"/>
      <c r="O705" s="1598"/>
      <c r="P705" s="1598"/>
      <c r="Q705" s="1599"/>
      <c r="R705" s="1599"/>
      <c r="S705" s="1599"/>
      <c r="T705" s="1599"/>
      <c r="W705" s="1631"/>
      <c r="X705" s="1625"/>
      <c r="Y705" s="1983"/>
      <c r="Z705" s="1631"/>
      <c r="AA705" s="1625"/>
      <c r="AD705" s="1983"/>
      <c r="AE705" s="1984"/>
      <c r="AF705" s="1561"/>
      <c r="AG705" s="1561"/>
      <c r="AH705" s="1561"/>
      <c r="AI705" s="1561"/>
      <c r="AJ705" s="1561"/>
      <c r="AK705" s="1561"/>
      <c r="AL705" s="1561"/>
      <c r="AM705" s="1613"/>
    </row>
    <row r="706" spans="4:39" s="8" customFormat="1">
      <c r="D706" s="12"/>
      <c r="E706" s="1594"/>
      <c r="F706" s="1595"/>
      <c r="G706" s="1596"/>
      <c r="H706" s="1595"/>
      <c r="I706" s="1597"/>
      <c r="J706" s="1596"/>
      <c r="K706" s="1596"/>
      <c r="L706" s="1595"/>
      <c r="M706" s="1598"/>
      <c r="N706" s="1598"/>
      <c r="O706" s="1598"/>
      <c r="P706" s="1598"/>
      <c r="Q706" s="1599"/>
      <c r="R706" s="1599"/>
      <c r="S706" s="1599"/>
      <c r="T706" s="1599"/>
      <c r="W706" s="1631"/>
      <c r="X706" s="1625"/>
      <c r="Y706" s="1983"/>
      <c r="Z706" s="1631"/>
      <c r="AA706" s="1625"/>
      <c r="AD706" s="1983"/>
      <c r="AE706" s="1984"/>
      <c r="AF706" s="1561"/>
      <c r="AG706" s="1561"/>
      <c r="AH706" s="1561"/>
      <c r="AI706" s="1561"/>
      <c r="AJ706" s="1561"/>
      <c r="AK706" s="1561"/>
      <c r="AL706" s="1561"/>
      <c r="AM706" s="1613"/>
    </row>
    <row r="707" spans="4:39" s="8" customFormat="1">
      <c r="D707" s="12"/>
      <c r="E707" s="1594"/>
      <c r="F707" s="1595"/>
      <c r="G707" s="1596"/>
      <c r="H707" s="1595"/>
      <c r="I707" s="1597"/>
      <c r="J707" s="1596"/>
      <c r="K707" s="1596"/>
      <c r="L707" s="1595"/>
      <c r="M707" s="1598"/>
      <c r="N707" s="1598"/>
      <c r="O707" s="1598"/>
      <c r="P707" s="1598"/>
      <c r="Q707" s="1599"/>
      <c r="R707" s="1599"/>
      <c r="S707" s="1599"/>
      <c r="T707" s="1599"/>
      <c r="W707" s="1631"/>
      <c r="X707" s="1625"/>
      <c r="Y707" s="1983"/>
      <c r="Z707" s="1631"/>
      <c r="AA707" s="1625"/>
      <c r="AD707" s="1983"/>
      <c r="AE707" s="1984"/>
      <c r="AF707" s="1561"/>
      <c r="AG707" s="1561"/>
      <c r="AH707" s="1561"/>
      <c r="AI707" s="1561"/>
      <c r="AJ707" s="1561"/>
      <c r="AK707" s="1561"/>
      <c r="AL707" s="1561"/>
      <c r="AM707" s="1613"/>
    </row>
    <row r="708" spans="4:39" s="8" customFormat="1">
      <c r="D708" s="12"/>
      <c r="E708" s="1594"/>
      <c r="F708" s="1595"/>
      <c r="G708" s="1596"/>
      <c r="H708" s="1595"/>
      <c r="I708" s="1597"/>
      <c r="J708" s="1596"/>
      <c r="K708" s="1596"/>
      <c r="L708" s="1595"/>
      <c r="M708" s="1598"/>
      <c r="N708" s="1598"/>
      <c r="O708" s="1598"/>
      <c r="P708" s="1598"/>
      <c r="Q708" s="1599"/>
      <c r="R708" s="1599"/>
      <c r="S708" s="1599"/>
      <c r="T708" s="1599"/>
      <c r="W708" s="1631"/>
      <c r="X708" s="1625"/>
      <c r="Y708" s="1983"/>
      <c r="Z708" s="1631"/>
      <c r="AA708" s="1625"/>
      <c r="AD708" s="1983"/>
      <c r="AE708" s="1984"/>
      <c r="AF708" s="1561"/>
      <c r="AG708" s="1561"/>
      <c r="AH708" s="1561"/>
      <c r="AI708" s="1561"/>
      <c r="AJ708" s="1561"/>
      <c r="AK708" s="1561"/>
      <c r="AL708" s="1561"/>
      <c r="AM708" s="1613"/>
    </row>
    <row r="709" spans="4:39" s="8" customFormat="1">
      <c r="D709" s="12"/>
      <c r="E709" s="1594"/>
      <c r="F709" s="1595"/>
      <c r="G709" s="1596"/>
      <c r="H709" s="1595"/>
      <c r="I709" s="1597"/>
      <c r="J709" s="1596"/>
      <c r="K709" s="1596"/>
      <c r="L709" s="1595"/>
      <c r="M709" s="1598"/>
      <c r="N709" s="1598"/>
      <c r="O709" s="1598"/>
      <c r="P709" s="1598"/>
      <c r="Q709" s="1599"/>
      <c r="R709" s="1599"/>
      <c r="S709" s="1599"/>
      <c r="T709" s="1599"/>
      <c r="W709" s="1631"/>
      <c r="X709" s="1625"/>
      <c r="Y709" s="1983"/>
      <c r="Z709" s="1631"/>
      <c r="AA709" s="1625"/>
      <c r="AD709" s="1983"/>
      <c r="AE709" s="1984"/>
      <c r="AF709" s="1561"/>
      <c r="AG709" s="1561"/>
      <c r="AH709" s="1561"/>
      <c r="AI709" s="1561"/>
      <c r="AJ709" s="1561"/>
      <c r="AK709" s="1561"/>
      <c r="AL709" s="1561"/>
      <c r="AM709" s="1613"/>
    </row>
    <row r="710" spans="4:39" s="8" customFormat="1">
      <c r="D710" s="12"/>
      <c r="E710" s="1594"/>
      <c r="F710" s="1595"/>
      <c r="G710" s="1596"/>
      <c r="H710" s="1595"/>
      <c r="I710" s="1597"/>
      <c r="J710" s="1596"/>
      <c r="K710" s="1596"/>
      <c r="L710" s="1595"/>
      <c r="M710" s="1598"/>
      <c r="N710" s="1598"/>
      <c r="O710" s="1598"/>
      <c r="P710" s="1598"/>
      <c r="Q710" s="1599"/>
      <c r="R710" s="1599"/>
      <c r="S710" s="1599"/>
      <c r="T710" s="1599"/>
      <c r="W710" s="1631"/>
      <c r="X710" s="1625"/>
      <c r="Y710" s="1983"/>
      <c r="Z710" s="1631"/>
      <c r="AA710" s="1625"/>
      <c r="AD710" s="1983"/>
      <c r="AE710" s="1984"/>
      <c r="AF710" s="1561"/>
      <c r="AG710" s="1561"/>
      <c r="AH710" s="1561"/>
      <c r="AI710" s="1561"/>
      <c r="AJ710" s="1561"/>
      <c r="AK710" s="1561"/>
      <c r="AL710" s="1561"/>
      <c r="AM710" s="1613"/>
    </row>
    <row r="711" spans="4:39" s="8" customFormat="1">
      <c r="D711" s="12"/>
      <c r="E711" s="1594"/>
      <c r="F711" s="1595"/>
      <c r="G711" s="1596"/>
      <c r="H711" s="1595"/>
      <c r="I711" s="1597"/>
      <c r="J711" s="1596"/>
      <c r="K711" s="1596"/>
      <c r="L711" s="1595"/>
      <c r="M711" s="1598"/>
      <c r="N711" s="1598"/>
      <c r="O711" s="1598"/>
      <c r="P711" s="1598"/>
      <c r="Q711" s="1599"/>
      <c r="R711" s="1599"/>
      <c r="S711" s="1599"/>
      <c r="T711" s="1599"/>
      <c r="W711" s="1631"/>
      <c r="X711" s="1625"/>
      <c r="Y711" s="1983"/>
      <c r="Z711" s="1631"/>
      <c r="AA711" s="1625"/>
      <c r="AD711" s="1983"/>
      <c r="AE711" s="1984"/>
      <c r="AF711" s="1561"/>
      <c r="AG711" s="1561"/>
      <c r="AH711" s="1561"/>
      <c r="AI711" s="1561"/>
      <c r="AJ711" s="1561"/>
      <c r="AK711" s="1561"/>
      <c r="AL711" s="1561"/>
      <c r="AM711" s="1613"/>
    </row>
    <row r="712" spans="4:39" s="8" customFormat="1">
      <c r="D712" s="12"/>
      <c r="E712" s="1594"/>
      <c r="F712" s="1595"/>
      <c r="G712" s="1596"/>
      <c r="H712" s="1595"/>
      <c r="I712" s="1597"/>
      <c r="J712" s="1596"/>
      <c r="K712" s="1596"/>
      <c r="L712" s="1595"/>
      <c r="M712" s="1598"/>
      <c r="N712" s="1598"/>
      <c r="O712" s="1598"/>
      <c r="P712" s="1598"/>
      <c r="Q712" s="1599"/>
      <c r="R712" s="1599"/>
      <c r="S712" s="1599"/>
      <c r="T712" s="1599"/>
      <c r="W712" s="1631"/>
      <c r="X712" s="1625"/>
      <c r="Y712" s="1983"/>
      <c r="Z712" s="1631"/>
      <c r="AA712" s="1625"/>
      <c r="AD712" s="1983"/>
      <c r="AE712" s="1984"/>
      <c r="AF712" s="1561"/>
      <c r="AG712" s="1561"/>
      <c r="AH712" s="1561"/>
      <c r="AI712" s="1561"/>
      <c r="AJ712" s="1561"/>
      <c r="AK712" s="1561"/>
      <c r="AL712" s="1561"/>
      <c r="AM712" s="1613"/>
    </row>
    <row r="713" spans="4:39" s="8" customFormat="1">
      <c r="D713" s="12"/>
      <c r="E713" s="1594"/>
      <c r="F713" s="1595"/>
      <c r="G713" s="1596"/>
      <c r="H713" s="1595"/>
      <c r="I713" s="1597"/>
      <c r="J713" s="1596"/>
      <c r="K713" s="1596"/>
      <c r="L713" s="1595"/>
      <c r="M713" s="1598"/>
      <c r="N713" s="1598"/>
      <c r="O713" s="1598"/>
      <c r="P713" s="1598"/>
      <c r="Q713" s="1599"/>
      <c r="R713" s="1599"/>
      <c r="S713" s="1599"/>
      <c r="T713" s="1599"/>
      <c r="W713" s="1631"/>
      <c r="X713" s="1625"/>
      <c r="Y713" s="1983"/>
      <c r="Z713" s="1631"/>
      <c r="AA713" s="1625"/>
      <c r="AD713" s="1983"/>
      <c r="AE713" s="1984"/>
      <c r="AF713" s="1561"/>
      <c r="AG713" s="1561"/>
      <c r="AH713" s="1561"/>
      <c r="AI713" s="1561"/>
      <c r="AJ713" s="1561"/>
      <c r="AK713" s="1561"/>
      <c r="AL713" s="1561"/>
      <c r="AM713" s="1613"/>
    </row>
    <row r="714" spans="4:39" s="8" customFormat="1">
      <c r="D714" s="12"/>
      <c r="E714" s="1594"/>
      <c r="F714" s="1595"/>
      <c r="G714" s="1596"/>
      <c r="H714" s="1595"/>
      <c r="I714" s="1597"/>
      <c r="J714" s="1596"/>
      <c r="K714" s="1596"/>
      <c r="L714" s="1595"/>
      <c r="M714" s="1598"/>
      <c r="N714" s="1598"/>
      <c r="O714" s="1598"/>
      <c r="P714" s="1598"/>
      <c r="Q714" s="1599"/>
      <c r="R714" s="1599"/>
      <c r="S714" s="1599"/>
      <c r="T714" s="1599"/>
      <c r="W714" s="1631"/>
      <c r="X714" s="1625"/>
      <c r="Y714" s="1983"/>
      <c r="Z714" s="1631"/>
      <c r="AA714" s="1625"/>
      <c r="AD714" s="1983"/>
      <c r="AE714" s="1984"/>
      <c r="AF714" s="1561"/>
      <c r="AG714" s="1561"/>
      <c r="AH714" s="1561"/>
      <c r="AI714" s="1561"/>
      <c r="AJ714" s="1561"/>
      <c r="AK714" s="1561"/>
      <c r="AL714" s="1561"/>
      <c r="AM714" s="1613"/>
    </row>
    <row r="715" spans="4:39" s="8" customFormat="1">
      <c r="D715" s="12"/>
      <c r="E715" s="1594"/>
      <c r="F715" s="1595"/>
      <c r="G715" s="1596"/>
      <c r="H715" s="1595"/>
      <c r="I715" s="1597"/>
      <c r="J715" s="1596"/>
      <c r="K715" s="1596"/>
      <c r="L715" s="1595"/>
      <c r="M715" s="1598"/>
      <c r="N715" s="1598"/>
      <c r="O715" s="1598"/>
      <c r="P715" s="1598"/>
      <c r="Q715" s="1599"/>
      <c r="R715" s="1599"/>
      <c r="S715" s="1599"/>
      <c r="T715" s="1599"/>
      <c r="W715" s="1631"/>
      <c r="X715" s="1625"/>
      <c r="Y715" s="1983"/>
      <c r="Z715" s="1631"/>
      <c r="AA715" s="1625"/>
      <c r="AD715" s="1983"/>
      <c r="AE715" s="1984"/>
      <c r="AF715" s="1561"/>
      <c r="AG715" s="1561"/>
      <c r="AH715" s="1561"/>
      <c r="AI715" s="1561"/>
      <c r="AJ715" s="1561"/>
      <c r="AK715" s="1561"/>
      <c r="AL715" s="1561"/>
      <c r="AM715" s="1613"/>
    </row>
    <row r="716" spans="4:39" s="8" customFormat="1">
      <c r="D716" s="12"/>
      <c r="E716" s="1594"/>
      <c r="F716" s="1595"/>
      <c r="G716" s="1596"/>
      <c r="H716" s="1595"/>
      <c r="I716" s="1597"/>
      <c r="J716" s="1596"/>
      <c r="K716" s="1596"/>
      <c r="L716" s="1595"/>
      <c r="M716" s="1598"/>
      <c r="N716" s="1598"/>
      <c r="O716" s="1598"/>
      <c r="P716" s="1598"/>
      <c r="Q716" s="1599"/>
      <c r="R716" s="1599"/>
      <c r="S716" s="1599"/>
      <c r="T716" s="1599"/>
      <c r="W716" s="1631"/>
      <c r="X716" s="1625"/>
      <c r="Y716" s="1983"/>
      <c r="Z716" s="1631"/>
      <c r="AA716" s="1625"/>
      <c r="AD716" s="1983"/>
      <c r="AE716" s="1984"/>
      <c r="AF716" s="1561"/>
      <c r="AG716" s="1561"/>
      <c r="AH716" s="1561"/>
      <c r="AI716" s="1561"/>
      <c r="AJ716" s="1561"/>
      <c r="AK716" s="1561"/>
      <c r="AL716" s="1561"/>
      <c r="AM716" s="1613"/>
    </row>
    <row r="717" spans="4:39" s="8" customFormat="1">
      <c r="D717" s="12"/>
      <c r="E717" s="1594"/>
      <c r="F717" s="1595"/>
      <c r="G717" s="1596"/>
      <c r="H717" s="1595"/>
      <c r="I717" s="1597"/>
      <c r="J717" s="1596"/>
      <c r="K717" s="1596"/>
      <c r="L717" s="1595"/>
      <c r="M717" s="1598"/>
      <c r="N717" s="1598"/>
      <c r="O717" s="1598"/>
      <c r="P717" s="1598"/>
      <c r="Q717" s="1599"/>
      <c r="R717" s="1599"/>
      <c r="S717" s="1599"/>
      <c r="T717" s="1599"/>
      <c r="W717" s="1631"/>
      <c r="X717" s="1625"/>
      <c r="Y717" s="1983"/>
      <c r="Z717" s="1631"/>
      <c r="AA717" s="1625"/>
      <c r="AD717" s="1983"/>
      <c r="AE717" s="1984"/>
      <c r="AF717" s="1561"/>
      <c r="AG717" s="1561"/>
      <c r="AH717" s="1561"/>
      <c r="AI717" s="1561"/>
      <c r="AJ717" s="1561"/>
      <c r="AK717" s="1561"/>
      <c r="AL717" s="1561"/>
      <c r="AM717" s="1613"/>
    </row>
    <row r="718" spans="4:39" s="8" customFormat="1">
      <c r="D718" s="12"/>
      <c r="E718" s="1594"/>
      <c r="F718" s="1595"/>
      <c r="G718" s="1596"/>
      <c r="H718" s="1595"/>
      <c r="I718" s="1597"/>
      <c r="J718" s="1596"/>
      <c r="K718" s="1596"/>
      <c r="L718" s="1595"/>
      <c r="M718" s="1598"/>
      <c r="N718" s="1598"/>
      <c r="O718" s="1598"/>
      <c r="P718" s="1598"/>
      <c r="Q718" s="1599"/>
      <c r="R718" s="1599"/>
      <c r="S718" s="1599"/>
      <c r="T718" s="1599"/>
      <c r="W718" s="1631"/>
      <c r="X718" s="1625"/>
      <c r="Y718" s="1983"/>
      <c r="Z718" s="1631"/>
      <c r="AA718" s="1625"/>
      <c r="AD718" s="1983"/>
      <c r="AE718" s="1984"/>
      <c r="AF718" s="1561"/>
      <c r="AG718" s="1561"/>
      <c r="AH718" s="1561"/>
      <c r="AI718" s="1561"/>
      <c r="AJ718" s="1561"/>
      <c r="AK718" s="1561"/>
      <c r="AL718" s="1561"/>
      <c r="AM718" s="1613"/>
    </row>
    <row r="719" spans="4:39" s="8" customFormat="1">
      <c r="D719" s="12"/>
      <c r="E719" s="1594"/>
      <c r="F719" s="1595"/>
      <c r="G719" s="1596"/>
      <c r="H719" s="1595"/>
      <c r="I719" s="1597"/>
      <c r="J719" s="1596"/>
      <c r="K719" s="1596"/>
      <c r="L719" s="1595"/>
      <c r="M719" s="1598"/>
      <c r="N719" s="1598"/>
      <c r="O719" s="1598"/>
      <c r="P719" s="1598"/>
      <c r="Q719" s="1599"/>
      <c r="R719" s="1599"/>
      <c r="S719" s="1599"/>
      <c r="T719" s="1599"/>
      <c r="W719" s="1631"/>
      <c r="X719" s="1625"/>
      <c r="Y719" s="1983"/>
      <c r="Z719" s="1631"/>
      <c r="AA719" s="1625"/>
      <c r="AD719" s="1983"/>
      <c r="AE719" s="1984"/>
      <c r="AF719" s="1561"/>
      <c r="AG719" s="1561"/>
      <c r="AH719" s="1561"/>
      <c r="AI719" s="1561"/>
      <c r="AJ719" s="1561"/>
      <c r="AK719" s="1561"/>
      <c r="AL719" s="1561"/>
      <c r="AM719" s="1613"/>
    </row>
    <row r="720" spans="4:39" s="8" customFormat="1">
      <c r="D720" s="12"/>
      <c r="E720" s="1594"/>
      <c r="F720" s="1595"/>
      <c r="G720" s="1596"/>
      <c r="H720" s="1595"/>
      <c r="I720" s="1597"/>
      <c r="J720" s="1596"/>
      <c r="K720" s="1596"/>
      <c r="L720" s="1595"/>
      <c r="M720" s="1598"/>
      <c r="N720" s="1598"/>
      <c r="O720" s="1598"/>
      <c r="P720" s="1598"/>
      <c r="Q720" s="1599"/>
      <c r="R720" s="1599"/>
      <c r="S720" s="1599"/>
      <c r="T720" s="1599"/>
      <c r="W720" s="1631"/>
      <c r="X720" s="1625"/>
      <c r="Y720" s="1983"/>
      <c r="Z720" s="1631"/>
      <c r="AA720" s="1625"/>
      <c r="AD720" s="1983"/>
      <c r="AE720" s="1984"/>
      <c r="AF720" s="1561"/>
      <c r="AG720" s="1561"/>
      <c r="AH720" s="1561"/>
      <c r="AI720" s="1561"/>
      <c r="AJ720" s="1561"/>
      <c r="AK720" s="1561"/>
      <c r="AL720" s="1561"/>
      <c r="AM720" s="1613"/>
    </row>
    <row r="721" spans="4:39" s="8" customFormat="1">
      <c r="D721" s="12"/>
      <c r="E721" s="1594"/>
      <c r="F721" s="1595"/>
      <c r="G721" s="1596"/>
      <c r="H721" s="1595"/>
      <c r="I721" s="1597"/>
      <c r="J721" s="1596"/>
      <c r="K721" s="1596"/>
      <c r="L721" s="1595"/>
      <c r="M721" s="1598"/>
      <c r="N721" s="1598"/>
      <c r="O721" s="1598"/>
      <c r="P721" s="1598"/>
      <c r="Q721" s="1599"/>
      <c r="R721" s="1599"/>
      <c r="S721" s="1599"/>
      <c r="T721" s="1599"/>
      <c r="W721" s="1631"/>
      <c r="X721" s="1625"/>
      <c r="Y721" s="1983"/>
      <c r="Z721" s="1631"/>
      <c r="AA721" s="1625"/>
      <c r="AD721" s="1983"/>
      <c r="AE721" s="1984"/>
      <c r="AF721" s="1561"/>
      <c r="AG721" s="1561"/>
      <c r="AH721" s="1561"/>
      <c r="AI721" s="1561"/>
      <c r="AJ721" s="1561"/>
      <c r="AK721" s="1561"/>
      <c r="AL721" s="1561"/>
      <c r="AM721" s="1613"/>
    </row>
    <row r="722" spans="4:39" s="8" customFormat="1">
      <c r="D722" s="12"/>
      <c r="E722" s="1594"/>
      <c r="F722" s="1595"/>
      <c r="G722" s="1596"/>
      <c r="H722" s="1595"/>
      <c r="I722" s="1597"/>
      <c r="J722" s="1596"/>
      <c r="K722" s="1596"/>
      <c r="L722" s="1595"/>
      <c r="M722" s="1598"/>
      <c r="N722" s="1598"/>
      <c r="O722" s="1598"/>
      <c r="P722" s="1598"/>
      <c r="Q722" s="1599"/>
      <c r="R722" s="1599"/>
      <c r="S722" s="1599"/>
      <c r="T722" s="1599"/>
      <c r="W722" s="1631"/>
      <c r="X722" s="1625"/>
      <c r="Y722" s="1983"/>
      <c r="Z722" s="1631"/>
      <c r="AA722" s="1625"/>
      <c r="AD722" s="1983"/>
      <c r="AE722" s="1984"/>
      <c r="AF722" s="1561"/>
      <c r="AG722" s="1561"/>
      <c r="AH722" s="1561"/>
      <c r="AI722" s="1561"/>
      <c r="AJ722" s="1561"/>
      <c r="AK722" s="1561"/>
      <c r="AL722" s="1561"/>
      <c r="AM722" s="1613"/>
    </row>
    <row r="723" spans="4:39" s="8" customFormat="1">
      <c r="D723" s="12"/>
      <c r="E723" s="1594"/>
      <c r="F723" s="1595"/>
      <c r="G723" s="1596"/>
      <c r="H723" s="1595"/>
      <c r="I723" s="1597"/>
      <c r="J723" s="1596"/>
      <c r="K723" s="1596"/>
      <c r="L723" s="1595"/>
      <c r="M723" s="1598"/>
      <c r="N723" s="1598"/>
      <c r="O723" s="1598"/>
      <c r="P723" s="1598"/>
      <c r="Q723" s="1599"/>
      <c r="R723" s="1599"/>
      <c r="S723" s="1599"/>
      <c r="T723" s="1599"/>
      <c r="W723" s="1631"/>
      <c r="X723" s="1625"/>
      <c r="Y723" s="1983"/>
      <c r="Z723" s="1631"/>
      <c r="AA723" s="1625"/>
      <c r="AD723" s="1983"/>
      <c r="AE723" s="1984"/>
      <c r="AF723" s="1561"/>
      <c r="AG723" s="1561"/>
      <c r="AH723" s="1561"/>
      <c r="AI723" s="1561"/>
      <c r="AJ723" s="1561"/>
      <c r="AK723" s="1561"/>
      <c r="AL723" s="1561"/>
      <c r="AM723" s="1613"/>
    </row>
    <row r="724" spans="4:39" s="8" customFormat="1">
      <c r="D724" s="12"/>
      <c r="E724" s="1594"/>
      <c r="F724" s="1595"/>
      <c r="G724" s="1596"/>
      <c r="H724" s="1595"/>
      <c r="I724" s="1597"/>
      <c r="J724" s="1596"/>
      <c r="K724" s="1596"/>
      <c r="L724" s="1595"/>
      <c r="M724" s="1598"/>
      <c r="N724" s="1598"/>
      <c r="O724" s="1598"/>
      <c r="P724" s="1598"/>
      <c r="Q724" s="1599"/>
      <c r="R724" s="1599"/>
      <c r="S724" s="1599"/>
      <c r="T724" s="1599"/>
      <c r="W724" s="1631"/>
      <c r="X724" s="1625"/>
      <c r="Y724" s="1983"/>
      <c r="Z724" s="1631"/>
      <c r="AA724" s="1625"/>
      <c r="AD724" s="1983"/>
      <c r="AE724" s="1984"/>
      <c r="AF724" s="1561"/>
      <c r="AG724" s="1561"/>
      <c r="AH724" s="1561"/>
      <c r="AI724" s="1561"/>
      <c r="AJ724" s="1561"/>
      <c r="AK724" s="1561"/>
      <c r="AL724" s="1561"/>
      <c r="AM724" s="1613"/>
    </row>
    <row r="725" spans="4:39" s="8" customFormat="1">
      <c r="D725" s="12"/>
      <c r="E725" s="1594"/>
      <c r="F725" s="1595"/>
      <c r="G725" s="1596"/>
      <c r="H725" s="1595"/>
      <c r="I725" s="1597"/>
      <c r="J725" s="1596"/>
      <c r="K725" s="1596"/>
      <c r="L725" s="1595"/>
      <c r="M725" s="1598"/>
      <c r="N725" s="1598"/>
      <c r="O725" s="1598"/>
      <c r="P725" s="1598"/>
      <c r="Q725" s="1599"/>
      <c r="R725" s="1599"/>
      <c r="S725" s="1599"/>
      <c r="T725" s="1599"/>
      <c r="W725" s="1631"/>
      <c r="X725" s="1625"/>
      <c r="Y725" s="1983"/>
      <c r="Z725" s="1631"/>
      <c r="AA725" s="1625"/>
      <c r="AD725" s="1983"/>
      <c r="AE725" s="1984"/>
      <c r="AF725" s="1561"/>
      <c r="AG725" s="1561"/>
      <c r="AH725" s="1561"/>
      <c r="AI725" s="1561"/>
      <c r="AJ725" s="1561"/>
      <c r="AK725" s="1561"/>
      <c r="AL725" s="1561"/>
      <c r="AM725" s="1613"/>
    </row>
    <row r="726" spans="4:39" s="8" customFormat="1">
      <c r="D726" s="12"/>
      <c r="E726" s="1594"/>
      <c r="F726" s="1595"/>
      <c r="G726" s="1596"/>
      <c r="H726" s="1595"/>
      <c r="I726" s="1597"/>
      <c r="J726" s="1596"/>
      <c r="K726" s="1596"/>
      <c r="L726" s="1595"/>
      <c r="M726" s="1598"/>
      <c r="N726" s="1598"/>
      <c r="O726" s="1598"/>
      <c r="P726" s="1598"/>
      <c r="Q726" s="1599"/>
      <c r="R726" s="1599"/>
      <c r="S726" s="1599"/>
      <c r="T726" s="1599"/>
      <c r="W726" s="1631"/>
      <c r="X726" s="1625"/>
      <c r="Y726" s="1983"/>
      <c r="Z726" s="1631"/>
      <c r="AA726" s="1625"/>
      <c r="AD726" s="1983"/>
      <c r="AE726" s="1984"/>
      <c r="AF726" s="1561"/>
      <c r="AG726" s="1561"/>
      <c r="AH726" s="1561"/>
      <c r="AI726" s="1561"/>
      <c r="AJ726" s="1561"/>
      <c r="AK726" s="1561"/>
      <c r="AL726" s="1561"/>
      <c r="AM726" s="1613"/>
    </row>
    <row r="727" spans="4:39" s="8" customFormat="1">
      <c r="D727" s="12"/>
      <c r="E727" s="1594"/>
      <c r="F727" s="1595"/>
      <c r="G727" s="1596"/>
      <c r="H727" s="1595"/>
      <c r="I727" s="1597"/>
      <c r="J727" s="1596"/>
      <c r="K727" s="1596"/>
      <c r="L727" s="1595"/>
      <c r="M727" s="1598"/>
      <c r="N727" s="1598"/>
      <c r="O727" s="1598"/>
      <c r="P727" s="1598"/>
      <c r="Q727" s="1599"/>
      <c r="R727" s="1599"/>
      <c r="S727" s="1599"/>
      <c r="T727" s="1599"/>
      <c r="W727" s="1631"/>
      <c r="X727" s="1625"/>
      <c r="Y727" s="1983"/>
      <c r="Z727" s="1631"/>
      <c r="AA727" s="1625"/>
      <c r="AD727" s="1983"/>
      <c r="AE727" s="1984"/>
      <c r="AF727" s="1561"/>
      <c r="AG727" s="1561"/>
      <c r="AH727" s="1561"/>
      <c r="AI727" s="1561"/>
      <c r="AJ727" s="1561"/>
      <c r="AK727" s="1561"/>
      <c r="AL727" s="1561"/>
      <c r="AM727" s="1613"/>
    </row>
    <row r="728" spans="4:39" s="8" customFormat="1">
      <c r="D728" s="12"/>
      <c r="E728" s="1594"/>
      <c r="F728" s="1595"/>
      <c r="G728" s="1596"/>
      <c r="H728" s="1595"/>
      <c r="I728" s="1597"/>
      <c r="J728" s="1596"/>
      <c r="K728" s="1596"/>
      <c r="L728" s="1595"/>
      <c r="M728" s="1598"/>
      <c r="N728" s="1598"/>
      <c r="O728" s="1598"/>
      <c r="P728" s="1598"/>
      <c r="Q728" s="1599"/>
      <c r="R728" s="1599"/>
      <c r="S728" s="1599"/>
      <c r="T728" s="1599"/>
      <c r="W728" s="1631"/>
      <c r="X728" s="1625"/>
      <c r="Y728" s="1983"/>
      <c r="Z728" s="1631"/>
      <c r="AA728" s="1625"/>
      <c r="AD728" s="1983"/>
      <c r="AE728" s="1984"/>
      <c r="AF728" s="1561"/>
      <c r="AG728" s="1561"/>
      <c r="AH728" s="1561"/>
      <c r="AI728" s="1561"/>
      <c r="AJ728" s="1561"/>
      <c r="AK728" s="1561"/>
      <c r="AL728" s="1561"/>
      <c r="AM728" s="1613"/>
    </row>
    <row r="729" spans="4:39" s="8" customFormat="1">
      <c r="D729" s="12"/>
      <c r="E729" s="1594"/>
      <c r="F729" s="1595"/>
      <c r="G729" s="1596"/>
      <c r="H729" s="1595"/>
      <c r="I729" s="1597"/>
      <c r="J729" s="1596"/>
      <c r="K729" s="1596"/>
      <c r="L729" s="1595"/>
      <c r="M729" s="1598"/>
      <c r="N729" s="1598"/>
      <c r="O729" s="1598"/>
      <c r="P729" s="1598"/>
      <c r="Q729" s="1599"/>
      <c r="R729" s="1599"/>
      <c r="S729" s="1599"/>
      <c r="T729" s="1599"/>
      <c r="W729" s="1631"/>
      <c r="X729" s="1625"/>
      <c r="Y729" s="1983"/>
      <c r="Z729" s="1631"/>
      <c r="AA729" s="1625"/>
      <c r="AD729" s="1983"/>
      <c r="AE729" s="1984"/>
      <c r="AF729" s="1561"/>
      <c r="AG729" s="1561"/>
      <c r="AH729" s="1561"/>
      <c r="AI729" s="1561"/>
      <c r="AJ729" s="1561"/>
      <c r="AK729" s="1561"/>
      <c r="AL729" s="1561"/>
      <c r="AM729" s="1613"/>
    </row>
    <row r="730" spans="4:39" s="8" customFormat="1">
      <c r="D730" s="12"/>
      <c r="E730" s="1594"/>
      <c r="F730" s="1595"/>
      <c r="G730" s="1596"/>
      <c r="H730" s="1595"/>
      <c r="I730" s="1597"/>
      <c r="J730" s="1596"/>
      <c r="K730" s="1596"/>
      <c r="L730" s="1595"/>
      <c r="M730" s="1598"/>
      <c r="N730" s="1598"/>
      <c r="O730" s="1598"/>
      <c r="P730" s="1598"/>
      <c r="Q730" s="1599"/>
      <c r="R730" s="1599"/>
      <c r="S730" s="1599"/>
      <c r="T730" s="1599"/>
      <c r="W730" s="1631"/>
      <c r="X730" s="1625"/>
      <c r="Y730" s="1983"/>
      <c r="Z730" s="1631"/>
      <c r="AA730" s="1625"/>
      <c r="AD730" s="1983"/>
      <c r="AE730" s="1984"/>
      <c r="AF730" s="1561"/>
      <c r="AG730" s="1561"/>
      <c r="AH730" s="1561"/>
      <c r="AI730" s="1561"/>
      <c r="AJ730" s="1561"/>
      <c r="AK730" s="1561"/>
      <c r="AL730" s="1561"/>
      <c r="AM730" s="1613"/>
    </row>
    <row r="731" spans="4:39" s="8" customFormat="1">
      <c r="D731" s="12"/>
      <c r="E731" s="1594"/>
      <c r="F731" s="1595"/>
      <c r="G731" s="1596"/>
      <c r="H731" s="1595"/>
      <c r="I731" s="1597"/>
      <c r="J731" s="1596"/>
      <c r="K731" s="1596"/>
      <c r="L731" s="1595"/>
      <c r="M731" s="1598"/>
      <c r="N731" s="1598"/>
      <c r="O731" s="1598"/>
      <c r="P731" s="1598"/>
      <c r="Q731" s="1599"/>
      <c r="R731" s="1599"/>
      <c r="S731" s="1599"/>
      <c r="T731" s="1599"/>
      <c r="W731" s="1631"/>
      <c r="X731" s="1625"/>
      <c r="Y731" s="1983"/>
      <c r="Z731" s="1631"/>
      <c r="AA731" s="1625"/>
      <c r="AD731" s="1983"/>
      <c r="AE731" s="1984"/>
      <c r="AF731" s="1561"/>
      <c r="AG731" s="1561"/>
      <c r="AH731" s="1561"/>
      <c r="AI731" s="1561"/>
      <c r="AJ731" s="1561"/>
      <c r="AK731" s="1561"/>
      <c r="AL731" s="1561"/>
      <c r="AM731" s="1613"/>
    </row>
    <row r="732" spans="4:39" s="8" customFormat="1">
      <c r="D732" s="12"/>
      <c r="E732" s="1594"/>
      <c r="F732" s="1595"/>
      <c r="G732" s="1596"/>
      <c r="H732" s="1595"/>
      <c r="I732" s="1597"/>
      <c r="J732" s="1596"/>
      <c r="K732" s="1596"/>
      <c r="L732" s="1595"/>
      <c r="M732" s="1598"/>
      <c r="N732" s="1598"/>
      <c r="O732" s="1598"/>
      <c r="P732" s="1598"/>
      <c r="Q732" s="1599"/>
      <c r="R732" s="1599"/>
      <c r="S732" s="1599"/>
      <c r="T732" s="1599"/>
      <c r="W732" s="1631"/>
      <c r="X732" s="1625"/>
      <c r="Y732" s="1983"/>
      <c r="Z732" s="1631"/>
      <c r="AA732" s="1625"/>
      <c r="AD732" s="1983"/>
      <c r="AE732" s="1984"/>
      <c r="AF732" s="1561"/>
      <c r="AG732" s="1561"/>
      <c r="AH732" s="1561"/>
      <c r="AI732" s="1561"/>
      <c r="AJ732" s="1561"/>
      <c r="AK732" s="1561"/>
      <c r="AL732" s="1561"/>
      <c r="AM732" s="1613"/>
    </row>
    <row r="733" spans="4:39" s="8" customFormat="1">
      <c r="D733" s="12"/>
      <c r="E733" s="1594"/>
      <c r="F733" s="1595"/>
      <c r="G733" s="1596"/>
      <c r="H733" s="1595"/>
      <c r="I733" s="1597"/>
      <c r="J733" s="1596"/>
      <c r="K733" s="1596"/>
      <c r="L733" s="1595"/>
      <c r="M733" s="1598"/>
      <c r="N733" s="1598"/>
      <c r="O733" s="1598"/>
      <c r="P733" s="1598"/>
      <c r="Q733" s="1599"/>
      <c r="R733" s="1599"/>
      <c r="S733" s="1599"/>
      <c r="T733" s="1599"/>
      <c r="W733" s="1631"/>
      <c r="X733" s="1625"/>
      <c r="Y733" s="1983"/>
      <c r="Z733" s="1631"/>
      <c r="AA733" s="1625"/>
      <c r="AD733" s="1983"/>
      <c r="AE733" s="1984"/>
      <c r="AF733" s="1561"/>
      <c r="AG733" s="1561"/>
      <c r="AH733" s="1561"/>
      <c r="AI733" s="1561"/>
      <c r="AJ733" s="1561"/>
      <c r="AK733" s="1561"/>
      <c r="AL733" s="1561"/>
      <c r="AM733" s="1613"/>
    </row>
    <row r="734" spans="4:39" s="8" customFormat="1">
      <c r="D734" s="12"/>
      <c r="E734" s="1594"/>
      <c r="F734" s="1595"/>
      <c r="G734" s="1596"/>
      <c r="H734" s="1595"/>
      <c r="I734" s="1597"/>
      <c r="J734" s="1596"/>
      <c r="K734" s="1596"/>
      <c r="L734" s="1595"/>
      <c r="M734" s="1598"/>
      <c r="N734" s="1598"/>
      <c r="O734" s="1598"/>
      <c r="P734" s="1598"/>
      <c r="Q734" s="1599"/>
      <c r="R734" s="1599"/>
      <c r="S734" s="1599"/>
      <c r="T734" s="1599"/>
      <c r="W734" s="1631"/>
      <c r="X734" s="1625"/>
      <c r="Y734" s="1983"/>
      <c r="Z734" s="1631"/>
      <c r="AA734" s="1625"/>
      <c r="AD734" s="1983"/>
      <c r="AE734" s="1984"/>
      <c r="AF734" s="1561"/>
      <c r="AG734" s="1561"/>
      <c r="AH734" s="1561"/>
      <c r="AI734" s="1561"/>
      <c r="AJ734" s="1561"/>
      <c r="AK734" s="1561"/>
      <c r="AL734" s="1561"/>
      <c r="AM734" s="1613"/>
    </row>
    <row r="735" spans="4:39" s="8" customFormat="1">
      <c r="D735" s="12"/>
      <c r="E735" s="1594"/>
      <c r="F735" s="1595"/>
      <c r="G735" s="1596"/>
      <c r="H735" s="1595"/>
      <c r="I735" s="1597"/>
      <c r="J735" s="1596"/>
      <c r="K735" s="1596"/>
      <c r="L735" s="1595"/>
      <c r="M735" s="1598"/>
      <c r="N735" s="1598"/>
      <c r="O735" s="1598"/>
      <c r="P735" s="1598"/>
      <c r="Q735" s="1599"/>
      <c r="R735" s="1599"/>
      <c r="S735" s="1599"/>
      <c r="T735" s="1599"/>
      <c r="W735" s="1631"/>
      <c r="X735" s="1625"/>
      <c r="Y735" s="1983"/>
      <c r="Z735" s="1631"/>
      <c r="AA735" s="1625"/>
      <c r="AD735" s="1983"/>
      <c r="AE735" s="1984"/>
      <c r="AF735" s="1561"/>
      <c r="AG735" s="1561"/>
      <c r="AH735" s="1561"/>
      <c r="AI735" s="1561"/>
      <c r="AJ735" s="1561"/>
      <c r="AK735" s="1561"/>
      <c r="AL735" s="1561"/>
      <c r="AM735" s="1613"/>
    </row>
    <row r="736" spans="4:39" s="8" customFormat="1">
      <c r="D736" s="12"/>
      <c r="E736" s="1594"/>
      <c r="F736" s="1595"/>
      <c r="G736" s="1596"/>
      <c r="H736" s="1595"/>
      <c r="I736" s="1597"/>
      <c r="J736" s="1596"/>
      <c r="K736" s="1596"/>
      <c r="L736" s="1595"/>
      <c r="M736" s="1598"/>
      <c r="N736" s="1598"/>
      <c r="O736" s="1598"/>
      <c r="P736" s="1598"/>
      <c r="Q736" s="1599"/>
      <c r="R736" s="1599"/>
      <c r="S736" s="1599"/>
      <c r="T736" s="1599"/>
      <c r="W736" s="1631"/>
      <c r="X736" s="1625"/>
      <c r="Y736" s="1983"/>
      <c r="Z736" s="1631"/>
      <c r="AA736" s="1625"/>
      <c r="AD736" s="1983"/>
      <c r="AE736" s="1984"/>
      <c r="AF736" s="1561"/>
      <c r="AG736" s="1561"/>
      <c r="AH736" s="1561"/>
      <c r="AI736" s="1561"/>
      <c r="AJ736" s="1561"/>
      <c r="AK736" s="1561"/>
      <c r="AL736" s="1561"/>
      <c r="AM736" s="1613"/>
    </row>
    <row r="737" spans="4:39" s="8" customFormat="1">
      <c r="D737" s="12"/>
      <c r="E737" s="1594"/>
      <c r="F737" s="1595"/>
      <c r="G737" s="1596"/>
      <c r="H737" s="1595"/>
      <c r="I737" s="1597"/>
      <c r="J737" s="1596"/>
      <c r="K737" s="1596"/>
      <c r="L737" s="1595"/>
      <c r="M737" s="1598"/>
      <c r="N737" s="1598"/>
      <c r="O737" s="1598"/>
      <c r="P737" s="1598"/>
      <c r="Q737" s="1599"/>
      <c r="R737" s="1599"/>
      <c r="S737" s="1599"/>
      <c r="T737" s="1599"/>
      <c r="W737" s="1631"/>
      <c r="X737" s="1625"/>
      <c r="Y737" s="1983"/>
      <c r="Z737" s="1631"/>
      <c r="AA737" s="1625"/>
      <c r="AD737" s="1983"/>
      <c r="AE737" s="1984"/>
      <c r="AF737" s="1561"/>
      <c r="AG737" s="1561"/>
      <c r="AH737" s="1561"/>
      <c r="AI737" s="1561"/>
      <c r="AJ737" s="1561"/>
      <c r="AK737" s="1561"/>
      <c r="AL737" s="1561"/>
      <c r="AM737" s="1613"/>
    </row>
    <row r="738" spans="4:39" s="8" customFormat="1">
      <c r="D738" s="12"/>
      <c r="E738" s="1594"/>
      <c r="F738" s="1595"/>
      <c r="G738" s="1596"/>
      <c r="H738" s="1595"/>
      <c r="I738" s="1597"/>
      <c r="J738" s="1596"/>
      <c r="K738" s="1596"/>
      <c r="L738" s="1595"/>
      <c r="M738" s="1598"/>
      <c r="N738" s="1598"/>
      <c r="O738" s="1598"/>
      <c r="P738" s="1598"/>
      <c r="Q738" s="1599"/>
      <c r="R738" s="1599"/>
      <c r="S738" s="1599"/>
      <c r="T738" s="1599"/>
      <c r="W738" s="1631"/>
      <c r="X738" s="1625"/>
      <c r="Y738" s="1983"/>
      <c r="Z738" s="1631"/>
      <c r="AA738" s="1625"/>
      <c r="AD738" s="1983"/>
      <c r="AE738" s="1984"/>
      <c r="AF738" s="1561"/>
      <c r="AG738" s="1561"/>
      <c r="AH738" s="1561"/>
      <c r="AI738" s="1561"/>
      <c r="AJ738" s="1561"/>
      <c r="AK738" s="1561"/>
      <c r="AL738" s="1561"/>
      <c r="AM738" s="1613"/>
    </row>
    <row r="739" spans="4:39" s="8" customFormat="1">
      <c r="D739" s="12"/>
      <c r="E739" s="1594"/>
      <c r="F739" s="1595"/>
      <c r="G739" s="1596"/>
      <c r="H739" s="1595"/>
      <c r="I739" s="1597"/>
      <c r="J739" s="1596"/>
      <c r="K739" s="1596"/>
      <c r="L739" s="1595"/>
      <c r="M739" s="1598"/>
      <c r="N739" s="1598"/>
      <c r="O739" s="1598"/>
      <c r="P739" s="1598"/>
      <c r="Q739" s="1599"/>
      <c r="R739" s="1599"/>
      <c r="S739" s="1599"/>
      <c r="T739" s="1599"/>
      <c r="W739" s="1631"/>
      <c r="X739" s="1625"/>
      <c r="Y739" s="1983"/>
      <c r="Z739" s="1631"/>
      <c r="AA739" s="1625"/>
      <c r="AD739" s="1983"/>
      <c r="AE739" s="1984"/>
      <c r="AF739" s="1561"/>
      <c r="AG739" s="1561"/>
      <c r="AH739" s="1561"/>
      <c r="AI739" s="1561"/>
      <c r="AJ739" s="1561"/>
      <c r="AK739" s="1561"/>
      <c r="AL739" s="1561"/>
      <c r="AM739" s="1613"/>
    </row>
    <row r="740" spans="4:39" s="8" customFormat="1">
      <c r="D740" s="12"/>
      <c r="E740" s="1594"/>
      <c r="F740" s="1595"/>
      <c r="G740" s="1596"/>
      <c r="H740" s="1595"/>
      <c r="I740" s="1597"/>
      <c r="J740" s="1596"/>
      <c r="K740" s="1596"/>
      <c r="L740" s="1595"/>
      <c r="M740" s="1598"/>
      <c r="N740" s="1598"/>
      <c r="O740" s="1598"/>
      <c r="P740" s="1598"/>
      <c r="Q740" s="1599"/>
      <c r="R740" s="1599"/>
      <c r="S740" s="1599"/>
      <c r="T740" s="1599"/>
      <c r="W740" s="1631"/>
      <c r="X740" s="1625"/>
      <c r="Y740" s="1983"/>
      <c r="Z740" s="1631"/>
      <c r="AA740" s="1625"/>
      <c r="AD740" s="1983"/>
      <c r="AE740" s="1984"/>
      <c r="AF740" s="1561"/>
      <c r="AG740" s="1561"/>
      <c r="AH740" s="1561"/>
      <c r="AI740" s="1561"/>
      <c r="AJ740" s="1561"/>
      <c r="AK740" s="1561"/>
      <c r="AL740" s="1561"/>
      <c r="AM740" s="1613"/>
    </row>
    <row r="741" spans="4:39" s="8" customFormat="1">
      <c r="D741" s="12"/>
      <c r="E741" s="1594"/>
      <c r="F741" s="1595"/>
      <c r="G741" s="1596"/>
      <c r="H741" s="1595"/>
      <c r="I741" s="1597"/>
      <c r="J741" s="1596"/>
      <c r="K741" s="1596"/>
      <c r="L741" s="1595"/>
      <c r="M741" s="1598"/>
      <c r="N741" s="1598"/>
      <c r="O741" s="1598"/>
      <c r="P741" s="1598"/>
      <c r="Q741" s="1599"/>
      <c r="R741" s="1599"/>
      <c r="S741" s="1599"/>
      <c r="T741" s="1599"/>
      <c r="W741" s="1631"/>
      <c r="X741" s="1625"/>
      <c r="Y741" s="1983"/>
      <c r="Z741" s="1631"/>
      <c r="AA741" s="1625"/>
      <c r="AD741" s="1983"/>
      <c r="AE741" s="1984"/>
      <c r="AF741" s="1561"/>
      <c r="AG741" s="1561"/>
      <c r="AH741" s="1561"/>
      <c r="AI741" s="1561"/>
      <c r="AJ741" s="1561"/>
      <c r="AK741" s="1561"/>
      <c r="AL741" s="1561"/>
      <c r="AM741" s="1613"/>
    </row>
    <row r="742" spans="4:39" s="8" customFormat="1">
      <c r="D742" s="12"/>
      <c r="E742" s="1594"/>
      <c r="F742" s="1595"/>
      <c r="G742" s="1596"/>
      <c r="H742" s="1595"/>
      <c r="I742" s="1597"/>
      <c r="J742" s="1596"/>
      <c r="K742" s="1596"/>
      <c r="L742" s="1595"/>
      <c r="M742" s="1598"/>
      <c r="N742" s="1598"/>
      <c r="O742" s="1598"/>
      <c r="P742" s="1598"/>
      <c r="Q742" s="1599"/>
      <c r="R742" s="1599"/>
      <c r="S742" s="1599"/>
      <c r="T742" s="1599"/>
      <c r="W742" s="1631"/>
      <c r="X742" s="1625"/>
      <c r="Y742" s="1983"/>
      <c r="Z742" s="1631"/>
      <c r="AA742" s="1625"/>
      <c r="AD742" s="1983"/>
      <c r="AE742" s="1984"/>
      <c r="AF742" s="1561"/>
      <c r="AG742" s="1561"/>
      <c r="AH742" s="1561"/>
      <c r="AI742" s="1561"/>
      <c r="AJ742" s="1561"/>
      <c r="AK742" s="1561"/>
      <c r="AL742" s="1561"/>
      <c r="AM742" s="1613"/>
    </row>
    <row r="743" spans="4:39" s="8" customFormat="1">
      <c r="D743" s="12"/>
      <c r="E743" s="1594"/>
      <c r="F743" s="1595"/>
      <c r="G743" s="1596"/>
      <c r="H743" s="1595"/>
      <c r="I743" s="1597"/>
      <c r="J743" s="1596"/>
      <c r="K743" s="1596"/>
      <c r="L743" s="1595"/>
      <c r="M743" s="1598"/>
      <c r="N743" s="1598"/>
      <c r="O743" s="1598"/>
      <c r="P743" s="1598"/>
      <c r="Q743" s="1599"/>
      <c r="R743" s="1599"/>
      <c r="S743" s="1599"/>
      <c r="T743" s="1599"/>
      <c r="W743" s="1631"/>
      <c r="X743" s="1625"/>
      <c r="Y743" s="1983"/>
      <c r="Z743" s="1631"/>
      <c r="AA743" s="1625"/>
      <c r="AD743" s="1983"/>
      <c r="AE743" s="1984"/>
      <c r="AF743" s="1561"/>
      <c r="AG743" s="1561"/>
      <c r="AH743" s="1561"/>
      <c r="AI743" s="1561"/>
      <c r="AJ743" s="1561"/>
      <c r="AK743" s="1561"/>
      <c r="AL743" s="1561"/>
      <c r="AM743" s="1613"/>
    </row>
    <row r="744" spans="4:39" s="8" customFormat="1">
      <c r="D744" s="12"/>
      <c r="E744" s="1594"/>
      <c r="F744" s="1595"/>
      <c r="G744" s="1596"/>
      <c r="H744" s="1595"/>
      <c r="I744" s="1597"/>
      <c r="J744" s="1596"/>
      <c r="K744" s="1596"/>
      <c r="L744" s="1595"/>
      <c r="M744" s="1598"/>
      <c r="N744" s="1598"/>
      <c r="O744" s="1598"/>
      <c r="P744" s="1598"/>
      <c r="Q744" s="1599"/>
      <c r="R744" s="1599"/>
      <c r="S744" s="1599"/>
      <c r="T744" s="1599"/>
      <c r="W744" s="1631"/>
      <c r="X744" s="1625"/>
      <c r="Y744" s="1983"/>
      <c r="Z744" s="1631"/>
      <c r="AA744" s="1625"/>
      <c r="AD744" s="1983"/>
      <c r="AE744" s="1984"/>
      <c r="AF744" s="1561"/>
      <c r="AG744" s="1561"/>
      <c r="AH744" s="1561"/>
      <c r="AI744" s="1561"/>
      <c r="AJ744" s="1561"/>
      <c r="AK744" s="1561"/>
      <c r="AL744" s="1561"/>
      <c r="AM744" s="1613"/>
    </row>
    <row r="745" spans="4:39" s="8" customFormat="1">
      <c r="D745" s="12"/>
      <c r="E745" s="1594"/>
      <c r="F745" s="1595"/>
      <c r="G745" s="1596"/>
      <c r="H745" s="1595"/>
      <c r="I745" s="1597"/>
      <c r="J745" s="1596"/>
      <c r="K745" s="1596"/>
      <c r="L745" s="1595"/>
      <c r="M745" s="1598"/>
      <c r="N745" s="1598"/>
      <c r="O745" s="1598"/>
      <c r="P745" s="1598"/>
      <c r="Q745" s="1599"/>
      <c r="R745" s="1599"/>
      <c r="S745" s="1599"/>
      <c r="T745" s="1599"/>
      <c r="W745" s="1631"/>
      <c r="X745" s="1625"/>
      <c r="Y745" s="1983"/>
      <c r="Z745" s="1631"/>
      <c r="AA745" s="1625"/>
      <c r="AD745" s="1983"/>
      <c r="AE745" s="1984"/>
      <c r="AF745" s="1561"/>
      <c r="AG745" s="1561"/>
      <c r="AH745" s="1561"/>
      <c r="AI745" s="1561"/>
      <c r="AJ745" s="1561"/>
      <c r="AK745" s="1561"/>
      <c r="AL745" s="1561"/>
      <c r="AM745" s="1613"/>
    </row>
    <row r="746" spans="4:39" s="8" customFormat="1">
      <c r="D746" s="12"/>
      <c r="E746" s="1594"/>
      <c r="F746" s="1595"/>
      <c r="G746" s="1596"/>
      <c r="H746" s="1595"/>
      <c r="I746" s="1597"/>
      <c r="J746" s="1596"/>
      <c r="K746" s="1596"/>
      <c r="L746" s="1595"/>
      <c r="M746" s="1598"/>
      <c r="N746" s="1598"/>
      <c r="O746" s="1598"/>
      <c r="P746" s="1598"/>
      <c r="Q746" s="1599"/>
      <c r="R746" s="1599"/>
      <c r="S746" s="1599"/>
      <c r="T746" s="1599"/>
      <c r="W746" s="1631"/>
      <c r="X746" s="1625"/>
      <c r="Y746" s="1983"/>
      <c r="Z746" s="1631"/>
      <c r="AA746" s="1625"/>
      <c r="AD746" s="1983"/>
      <c r="AE746" s="1984"/>
      <c r="AF746" s="1561"/>
      <c r="AG746" s="1561"/>
      <c r="AH746" s="1561"/>
      <c r="AI746" s="1561"/>
      <c r="AJ746" s="1561"/>
      <c r="AK746" s="1561"/>
      <c r="AL746" s="1561"/>
      <c r="AM746" s="1613"/>
    </row>
    <row r="747" spans="4:39" s="8" customFormat="1">
      <c r="D747" s="12"/>
      <c r="E747" s="1594"/>
      <c r="F747" s="1595"/>
      <c r="G747" s="1596"/>
      <c r="H747" s="1595"/>
      <c r="I747" s="1597"/>
      <c r="J747" s="1596"/>
      <c r="K747" s="1596"/>
      <c r="L747" s="1595"/>
      <c r="M747" s="1598"/>
      <c r="N747" s="1598"/>
      <c r="O747" s="1598"/>
      <c r="P747" s="1598"/>
      <c r="Q747" s="1599"/>
      <c r="R747" s="1599"/>
      <c r="S747" s="1599"/>
      <c r="T747" s="1599"/>
      <c r="W747" s="1631"/>
      <c r="X747" s="1625"/>
      <c r="Y747" s="1983"/>
      <c r="Z747" s="1631"/>
      <c r="AA747" s="1625"/>
      <c r="AD747" s="1983"/>
      <c r="AE747" s="1984"/>
      <c r="AF747" s="1561"/>
      <c r="AG747" s="1561"/>
      <c r="AH747" s="1561"/>
      <c r="AI747" s="1561"/>
      <c r="AJ747" s="1561"/>
      <c r="AK747" s="1561"/>
      <c r="AL747" s="1561"/>
      <c r="AM747" s="1613"/>
    </row>
    <row r="748" spans="4:39" s="8" customFormat="1">
      <c r="D748" s="12"/>
      <c r="E748" s="1594"/>
      <c r="F748" s="1595"/>
      <c r="G748" s="1596"/>
      <c r="H748" s="1595"/>
      <c r="I748" s="1597"/>
      <c r="J748" s="1596"/>
      <c r="K748" s="1596"/>
      <c r="L748" s="1595"/>
      <c r="M748" s="1598"/>
      <c r="N748" s="1598"/>
      <c r="O748" s="1598"/>
      <c r="P748" s="1598"/>
      <c r="Q748" s="1599"/>
      <c r="R748" s="1599"/>
      <c r="S748" s="1599"/>
      <c r="T748" s="1599"/>
      <c r="W748" s="1631"/>
      <c r="X748" s="1625"/>
      <c r="Y748" s="1983"/>
      <c r="Z748" s="1631"/>
      <c r="AA748" s="1625"/>
      <c r="AD748" s="1983"/>
      <c r="AE748" s="1984"/>
      <c r="AF748" s="1561"/>
      <c r="AG748" s="1561"/>
      <c r="AH748" s="1561"/>
      <c r="AI748" s="1561"/>
      <c r="AJ748" s="1561"/>
      <c r="AK748" s="1561"/>
      <c r="AL748" s="1561"/>
      <c r="AM748" s="1613"/>
    </row>
    <row r="749" spans="4:39" s="8" customFormat="1">
      <c r="D749" s="12"/>
      <c r="E749" s="1594"/>
      <c r="F749" s="1595"/>
      <c r="G749" s="1596"/>
      <c r="H749" s="1595"/>
      <c r="I749" s="1597"/>
      <c r="J749" s="1596"/>
      <c r="K749" s="1596"/>
      <c r="L749" s="1595"/>
      <c r="M749" s="1598"/>
      <c r="N749" s="1598"/>
      <c r="O749" s="1598"/>
      <c r="P749" s="1598"/>
      <c r="Q749" s="1599"/>
      <c r="R749" s="1599"/>
      <c r="S749" s="1599"/>
      <c r="T749" s="1599"/>
      <c r="W749" s="1631"/>
      <c r="X749" s="1625"/>
      <c r="Y749" s="1983"/>
      <c r="Z749" s="1631"/>
      <c r="AA749" s="1625"/>
      <c r="AD749" s="1983"/>
      <c r="AE749" s="1984"/>
      <c r="AF749" s="1561"/>
      <c r="AG749" s="1561"/>
      <c r="AH749" s="1561"/>
      <c r="AI749" s="1561"/>
      <c r="AJ749" s="1561"/>
      <c r="AK749" s="1561"/>
      <c r="AL749" s="1561"/>
      <c r="AM749" s="1613"/>
    </row>
    <row r="750" spans="4:39" s="8" customFormat="1">
      <c r="D750" s="12"/>
      <c r="E750" s="1594"/>
      <c r="F750" s="1595"/>
      <c r="G750" s="1596"/>
      <c r="H750" s="1595"/>
      <c r="I750" s="1597"/>
      <c r="J750" s="1596"/>
      <c r="K750" s="1596"/>
      <c r="L750" s="1595"/>
      <c r="M750" s="1598"/>
      <c r="N750" s="1598"/>
      <c r="O750" s="1598"/>
      <c r="P750" s="1598"/>
      <c r="Q750" s="1599"/>
      <c r="R750" s="1599"/>
      <c r="S750" s="1599"/>
      <c r="T750" s="1599"/>
      <c r="W750" s="1631"/>
      <c r="X750" s="1625"/>
      <c r="Y750" s="1983"/>
      <c r="Z750" s="1631"/>
      <c r="AA750" s="1625"/>
      <c r="AD750" s="1983"/>
      <c r="AE750" s="1984"/>
      <c r="AF750" s="1561"/>
      <c r="AG750" s="1561"/>
      <c r="AH750" s="1561"/>
      <c r="AI750" s="1561"/>
      <c r="AJ750" s="1561"/>
      <c r="AK750" s="1561"/>
      <c r="AL750" s="1561"/>
      <c r="AM750" s="1613"/>
    </row>
    <row r="751" spans="4:39" s="8" customFormat="1">
      <c r="D751" s="12"/>
      <c r="E751" s="1594"/>
      <c r="F751" s="1595"/>
      <c r="G751" s="1596"/>
      <c r="H751" s="1595"/>
      <c r="I751" s="1597"/>
      <c r="J751" s="1596"/>
      <c r="K751" s="1596"/>
      <c r="L751" s="1595"/>
      <c r="M751" s="1598"/>
      <c r="N751" s="1598"/>
      <c r="O751" s="1598"/>
      <c r="P751" s="1598"/>
      <c r="Q751" s="1599"/>
      <c r="R751" s="1599"/>
      <c r="S751" s="1599"/>
      <c r="T751" s="1599"/>
      <c r="W751" s="1631"/>
      <c r="X751" s="1625"/>
      <c r="Y751" s="1983"/>
      <c r="Z751" s="1631"/>
      <c r="AA751" s="1625"/>
      <c r="AD751" s="1983"/>
      <c r="AE751" s="1984"/>
      <c r="AF751" s="1561"/>
      <c r="AG751" s="1561"/>
      <c r="AH751" s="1561"/>
      <c r="AI751" s="1561"/>
      <c r="AJ751" s="1561"/>
      <c r="AK751" s="1561"/>
      <c r="AL751" s="1561"/>
      <c r="AM751" s="1613"/>
    </row>
    <row r="752" spans="4:39" s="8" customFormat="1">
      <c r="D752" s="12"/>
      <c r="E752" s="1594"/>
      <c r="F752" s="1595"/>
      <c r="G752" s="1596"/>
      <c r="H752" s="1595"/>
      <c r="I752" s="1597"/>
      <c r="J752" s="1596"/>
      <c r="K752" s="1596"/>
      <c r="L752" s="1595"/>
      <c r="M752" s="1598"/>
      <c r="N752" s="1598"/>
      <c r="O752" s="1598"/>
      <c r="P752" s="1598"/>
      <c r="Q752" s="1599"/>
      <c r="R752" s="1599"/>
      <c r="S752" s="1599"/>
      <c r="T752" s="1599"/>
      <c r="W752" s="1631"/>
      <c r="X752" s="1625"/>
      <c r="Y752" s="1983"/>
      <c r="Z752" s="1631"/>
      <c r="AA752" s="1625"/>
      <c r="AD752" s="1983"/>
      <c r="AE752" s="1984"/>
      <c r="AF752" s="1561"/>
      <c r="AG752" s="1561"/>
      <c r="AH752" s="1561"/>
      <c r="AI752" s="1561"/>
      <c r="AJ752" s="1561"/>
      <c r="AK752" s="1561"/>
      <c r="AL752" s="1561"/>
      <c r="AM752" s="1613"/>
    </row>
    <row r="753" spans="4:39" s="8" customFormat="1">
      <c r="D753" s="12"/>
      <c r="E753" s="1594"/>
      <c r="F753" s="1595"/>
      <c r="G753" s="1596"/>
      <c r="H753" s="1595"/>
      <c r="I753" s="1597"/>
      <c r="J753" s="1596"/>
      <c r="K753" s="1596"/>
      <c r="L753" s="1595"/>
      <c r="M753" s="1598"/>
      <c r="N753" s="1598"/>
      <c r="O753" s="1598"/>
      <c r="P753" s="1598"/>
      <c r="Q753" s="1599"/>
      <c r="R753" s="1599"/>
      <c r="S753" s="1599"/>
      <c r="T753" s="1599"/>
      <c r="W753" s="1631"/>
      <c r="X753" s="1625"/>
      <c r="Y753" s="1983"/>
      <c r="Z753" s="1631"/>
      <c r="AA753" s="1625"/>
      <c r="AD753" s="1983"/>
      <c r="AE753" s="1984"/>
      <c r="AF753" s="1561"/>
      <c r="AG753" s="1561"/>
      <c r="AH753" s="1561"/>
      <c r="AI753" s="1561"/>
      <c r="AJ753" s="1561"/>
      <c r="AK753" s="1561"/>
      <c r="AL753" s="1561"/>
      <c r="AM753" s="1613"/>
    </row>
    <row r="754" spans="4:39" s="8" customFormat="1">
      <c r="D754" s="12"/>
      <c r="E754" s="1594"/>
      <c r="F754" s="1595"/>
      <c r="G754" s="1596"/>
      <c r="H754" s="1595"/>
      <c r="I754" s="1597"/>
      <c r="J754" s="1596"/>
      <c r="K754" s="1596"/>
      <c r="L754" s="1595"/>
      <c r="M754" s="1598"/>
      <c r="N754" s="1598"/>
      <c r="O754" s="1598"/>
      <c r="P754" s="1598"/>
      <c r="Q754" s="1599"/>
      <c r="R754" s="1599"/>
      <c r="S754" s="1599"/>
      <c r="T754" s="1599"/>
      <c r="W754" s="1631"/>
      <c r="X754" s="1625"/>
      <c r="Y754" s="1983"/>
      <c r="Z754" s="1631"/>
      <c r="AA754" s="1625"/>
      <c r="AD754" s="1983"/>
      <c r="AE754" s="1984"/>
      <c r="AF754" s="1561"/>
      <c r="AG754" s="1561"/>
      <c r="AH754" s="1561"/>
      <c r="AI754" s="1561"/>
      <c r="AJ754" s="1561"/>
      <c r="AK754" s="1561"/>
      <c r="AL754" s="1561"/>
      <c r="AM754" s="1613"/>
    </row>
    <row r="755" spans="4:39" s="8" customFormat="1">
      <c r="D755" s="12"/>
      <c r="E755" s="1594"/>
      <c r="F755" s="1595"/>
      <c r="G755" s="1596"/>
      <c r="H755" s="1595"/>
      <c r="I755" s="1597"/>
      <c r="J755" s="1596"/>
      <c r="K755" s="1596"/>
      <c r="L755" s="1595"/>
      <c r="M755" s="1598"/>
      <c r="N755" s="1598"/>
      <c r="O755" s="1598"/>
      <c r="P755" s="1598"/>
      <c r="Q755" s="1599"/>
      <c r="R755" s="1599"/>
      <c r="S755" s="1599"/>
      <c r="T755" s="1599"/>
      <c r="W755" s="1631"/>
      <c r="X755" s="1625"/>
      <c r="Y755" s="1983"/>
      <c r="Z755" s="1631"/>
      <c r="AA755" s="1625"/>
      <c r="AD755" s="1983"/>
      <c r="AE755" s="1984"/>
      <c r="AF755" s="1561"/>
      <c r="AG755" s="1561"/>
      <c r="AH755" s="1561"/>
      <c r="AI755" s="1561"/>
      <c r="AJ755" s="1561"/>
      <c r="AK755" s="1561"/>
      <c r="AL755" s="1561"/>
      <c r="AM755" s="1613"/>
    </row>
    <row r="756" spans="4:39" s="8" customFormat="1">
      <c r="D756" s="12"/>
      <c r="E756" s="1594"/>
      <c r="F756" s="1595"/>
      <c r="G756" s="1596"/>
      <c r="H756" s="1595"/>
      <c r="I756" s="1597"/>
      <c r="J756" s="1596"/>
      <c r="K756" s="1596"/>
      <c r="L756" s="1595"/>
      <c r="M756" s="1598"/>
      <c r="N756" s="1598"/>
      <c r="O756" s="1598"/>
      <c r="P756" s="1598"/>
      <c r="Q756" s="1599"/>
      <c r="R756" s="1599"/>
      <c r="S756" s="1599"/>
      <c r="T756" s="1599"/>
      <c r="W756" s="1631"/>
      <c r="X756" s="1625"/>
      <c r="Y756" s="1983"/>
      <c r="Z756" s="1631"/>
      <c r="AA756" s="1625"/>
      <c r="AD756" s="1983"/>
      <c r="AE756" s="1984"/>
      <c r="AF756" s="1561"/>
      <c r="AG756" s="1561"/>
      <c r="AH756" s="1561"/>
      <c r="AI756" s="1561"/>
      <c r="AJ756" s="1561"/>
      <c r="AK756" s="1561"/>
      <c r="AL756" s="1561"/>
      <c r="AM756" s="1613"/>
    </row>
    <row r="757" spans="4:39" s="8" customFormat="1">
      <c r="D757" s="12"/>
      <c r="E757" s="1594"/>
      <c r="F757" s="1595"/>
      <c r="G757" s="1596"/>
      <c r="H757" s="1595"/>
      <c r="I757" s="1597"/>
      <c r="J757" s="1596"/>
      <c r="K757" s="1596"/>
      <c r="L757" s="1595"/>
      <c r="M757" s="1598"/>
      <c r="N757" s="1598"/>
      <c r="O757" s="1598"/>
      <c r="P757" s="1598"/>
      <c r="Q757" s="1599"/>
      <c r="R757" s="1599"/>
      <c r="S757" s="1599"/>
      <c r="T757" s="1599"/>
      <c r="W757" s="1631"/>
      <c r="X757" s="1625"/>
      <c r="Y757" s="1983"/>
      <c r="Z757" s="1631"/>
      <c r="AA757" s="1625"/>
      <c r="AD757" s="1983"/>
      <c r="AE757" s="1984"/>
      <c r="AF757" s="1561"/>
      <c r="AG757" s="1561"/>
      <c r="AH757" s="1561"/>
      <c r="AI757" s="1561"/>
      <c r="AJ757" s="1561"/>
      <c r="AK757" s="1561"/>
      <c r="AL757" s="1561"/>
      <c r="AM757" s="1613"/>
    </row>
    <row r="758" spans="4:39" s="8" customFormat="1">
      <c r="D758" s="12"/>
      <c r="E758" s="1594"/>
      <c r="F758" s="1595"/>
      <c r="G758" s="1596"/>
      <c r="H758" s="1595"/>
      <c r="I758" s="1597"/>
      <c r="J758" s="1596"/>
      <c r="K758" s="1596"/>
      <c r="L758" s="1595"/>
      <c r="M758" s="1598"/>
      <c r="N758" s="1598"/>
      <c r="O758" s="1598"/>
      <c r="P758" s="1598"/>
      <c r="Q758" s="1599"/>
      <c r="R758" s="1599"/>
      <c r="S758" s="1599"/>
      <c r="T758" s="1599"/>
      <c r="W758" s="1631"/>
      <c r="X758" s="1625"/>
      <c r="Y758" s="1983"/>
      <c r="Z758" s="1631"/>
      <c r="AA758" s="1625"/>
      <c r="AD758" s="1983"/>
      <c r="AE758" s="1984"/>
      <c r="AF758" s="1561"/>
      <c r="AG758" s="1561"/>
      <c r="AH758" s="1561"/>
      <c r="AI758" s="1561"/>
      <c r="AJ758" s="1561"/>
      <c r="AK758" s="1561"/>
      <c r="AL758" s="1561"/>
      <c r="AM758" s="1613"/>
    </row>
    <row r="759" spans="4:39" s="8" customFormat="1">
      <c r="D759" s="12"/>
      <c r="E759" s="1594"/>
      <c r="F759" s="1595"/>
      <c r="G759" s="1596"/>
      <c r="H759" s="1595"/>
      <c r="I759" s="1597"/>
      <c r="J759" s="1596"/>
      <c r="K759" s="1596"/>
      <c r="L759" s="1595"/>
      <c r="M759" s="1598"/>
      <c r="N759" s="1598"/>
      <c r="O759" s="1598"/>
      <c r="P759" s="1598"/>
      <c r="Q759" s="1599"/>
      <c r="R759" s="1599"/>
      <c r="S759" s="1599"/>
      <c r="T759" s="1599"/>
      <c r="W759" s="1631"/>
      <c r="X759" s="1625"/>
      <c r="Y759" s="1983"/>
      <c r="Z759" s="1631"/>
      <c r="AA759" s="1625"/>
      <c r="AD759" s="1983"/>
      <c r="AE759" s="1984"/>
      <c r="AF759" s="1561"/>
      <c r="AG759" s="1561"/>
      <c r="AH759" s="1561"/>
      <c r="AI759" s="1561"/>
      <c r="AJ759" s="1561"/>
      <c r="AK759" s="1561"/>
      <c r="AL759" s="1561"/>
      <c r="AM759" s="1613"/>
    </row>
    <row r="760" spans="4:39" s="8" customFormat="1">
      <c r="D760" s="12"/>
      <c r="E760" s="1594"/>
      <c r="F760" s="1595"/>
      <c r="G760" s="1596"/>
      <c r="H760" s="1595"/>
      <c r="I760" s="1597"/>
      <c r="J760" s="1596"/>
      <c r="K760" s="1596"/>
      <c r="L760" s="1595"/>
      <c r="M760" s="1598"/>
      <c r="N760" s="1598"/>
      <c r="O760" s="1598"/>
      <c r="P760" s="1598"/>
      <c r="Q760" s="1599"/>
      <c r="R760" s="1599"/>
      <c r="S760" s="1599"/>
      <c r="T760" s="1599"/>
      <c r="W760" s="1631"/>
      <c r="X760" s="1625"/>
      <c r="Y760" s="1983"/>
      <c r="Z760" s="1631"/>
      <c r="AA760" s="1625"/>
      <c r="AD760" s="1983"/>
      <c r="AE760" s="1984"/>
      <c r="AF760" s="1561"/>
      <c r="AG760" s="1561"/>
      <c r="AH760" s="1561"/>
      <c r="AI760" s="1561"/>
      <c r="AJ760" s="1561"/>
      <c r="AK760" s="1561"/>
      <c r="AL760" s="1561"/>
      <c r="AM760" s="1613"/>
    </row>
    <row r="761" spans="4:39" s="8" customFormat="1">
      <c r="D761" s="12"/>
      <c r="E761" s="1594"/>
      <c r="F761" s="1595"/>
      <c r="G761" s="1596"/>
      <c r="H761" s="1595"/>
      <c r="I761" s="1597"/>
      <c r="J761" s="1596"/>
      <c r="K761" s="1596"/>
      <c r="L761" s="1595"/>
      <c r="M761" s="1598"/>
      <c r="N761" s="1598"/>
      <c r="O761" s="1598"/>
      <c r="P761" s="1598"/>
      <c r="Q761" s="1599"/>
      <c r="R761" s="1599"/>
      <c r="S761" s="1599"/>
      <c r="T761" s="1599"/>
      <c r="W761" s="1631"/>
      <c r="X761" s="1625"/>
      <c r="Y761" s="1983"/>
      <c r="Z761" s="1631"/>
      <c r="AA761" s="1625"/>
      <c r="AD761" s="1983"/>
      <c r="AE761" s="1984"/>
      <c r="AF761" s="1561"/>
      <c r="AG761" s="1561"/>
      <c r="AH761" s="1561"/>
      <c r="AI761" s="1561"/>
      <c r="AJ761" s="1561"/>
      <c r="AK761" s="1561"/>
      <c r="AL761" s="1561"/>
      <c r="AM761" s="1613"/>
    </row>
    <row r="762" spans="4:39" s="8" customFormat="1">
      <c r="D762" s="12"/>
      <c r="E762" s="1594"/>
      <c r="F762" s="1595"/>
      <c r="G762" s="1596"/>
      <c r="H762" s="1595"/>
      <c r="I762" s="1597"/>
      <c r="J762" s="1596"/>
      <c r="K762" s="1596"/>
      <c r="L762" s="1595"/>
      <c r="M762" s="1598"/>
      <c r="N762" s="1598"/>
      <c r="O762" s="1598"/>
      <c r="P762" s="1598"/>
      <c r="Q762" s="1599"/>
      <c r="R762" s="1599"/>
      <c r="S762" s="1599"/>
      <c r="T762" s="1599"/>
      <c r="W762" s="1631"/>
      <c r="X762" s="1625"/>
      <c r="Y762" s="1983"/>
      <c r="Z762" s="1631"/>
      <c r="AA762" s="1625"/>
      <c r="AD762" s="1983"/>
      <c r="AE762" s="1984"/>
      <c r="AF762" s="1561"/>
      <c r="AG762" s="1561"/>
      <c r="AH762" s="1561"/>
      <c r="AI762" s="1561"/>
      <c r="AJ762" s="1561"/>
      <c r="AK762" s="1561"/>
      <c r="AL762" s="1561"/>
      <c r="AM762" s="1613"/>
    </row>
    <row r="763" spans="4:39" s="8" customFormat="1">
      <c r="D763" s="12"/>
      <c r="E763" s="1594"/>
      <c r="F763" s="1595"/>
      <c r="G763" s="1596"/>
      <c r="H763" s="1595"/>
      <c r="I763" s="1597"/>
      <c r="J763" s="1596"/>
      <c r="K763" s="1596"/>
      <c r="L763" s="1595"/>
      <c r="M763" s="1598"/>
      <c r="N763" s="1598"/>
      <c r="O763" s="1598"/>
      <c r="P763" s="1598"/>
      <c r="Q763" s="1599"/>
      <c r="R763" s="1599"/>
      <c r="S763" s="1599"/>
      <c r="T763" s="1599"/>
      <c r="W763" s="1631"/>
      <c r="X763" s="1625"/>
      <c r="Y763" s="1983"/>
      <c r="Z763" s="1631"/>
      <c r="AA763" s="1625"/>
      <c r="AD763" s="1983"/>
      <c r="AE763" s="1984"/>
      <c r="AF763" s="1561"/>
      <c r="AG763" s="1561"/>
      <c r="AH763" s="1561"/>
      <c r="AI763" s="1561"/>
      <c r="AJ763" s="1561"/>
      <c r="AK763" s="1561"/>
      <c r="AL763" s="1561"/>
      <c r="AM763" s="1613"/>
    </row>
    <row r="764" spans="4:39" s="8" customFormat="1">
      <c r="D764" s="12"/>
      <c r="E764" s="1594"/>
      <c r="F764" s="1595"/>
      <c r="G764" s="1596"/>
      <c r="H764" s="1595"/>
      <c r="I764" s="1597"/>
      <c r="J764" s="1596"/>
      <c r="K764" s="1596"/>
      <c r="L764" s="1595"/>
      <c r="M764" s="1598"/>
      <c r="N764" s="1598"/>
      <c r="O764" s="1598"/>
      <c r="P764" s="1598"/>
      <c r="Q764" s="1599"/>
      <c r="R764" s="1599"/>
      <c r="S764" s="1599"/>
      <c r="T764" s="1599"/>
      <c r="W764" s="1631"/>
      <c r="X764" s="1625"/>
      <c r="Y764" s="1983"/>
      <c r="Z764" s="1631"/>
      <c r="AA764" s="1625"/>
      <c r="AD764" s="1983"/>
      <c r="AE764" s="1984"/>
      <c r="AF764" s="1561"/>
      <c r="AG764" s="1561"/>
      <c r="AH764" s="1561"/>
      <c r="AI764" s="1561"/>
      <c r="AJ764" s="1561"/>
      <c r="AK764" s="1561"/>
      <c r="AL764" s="1561"/>
      <c r="AM764" s="1613"/>
    </row>
    <row r="765" spans="4:39" s="8" customFormat="1">
      <c r="D765" s="12"/>
      <c r="E765" s="1594"/>
      <c r="F765" s="1595"/>
      <c r="G765" s="1596"/>
      <c r="H765" s="1595"/>
      <c r="I765" s="1597"/>
      <c r="J765" s="1596"/>
      <c r="K765" s="1596"/>
      <c r="L765" s="1595"/>
      <c r="M765" s="1598"/>
      <c r="N765" s="1598"/>
      <c r="O765" s="1598"/>
      <c r="P765" s="1598"/>
      <c r="Q765" s="1599"/>
      <c r="R765" s="1599"/>
      <c r="S765" s="1599"/>
      <c r="T765" s="1599"/>
      <c r="W765" s="1631"/>
      <c r="X765" s="1625"/>
      <c r="Y765" s="1983"/>
      <c r="Z765" s="1631"/>
      <c r="AA765" s="1625"/>
      <c r="AD765" s="1983"/>
      <c r="AE765" s="1984"/>
      <c r="AF765" s="1561"/>
      <c r="AG765" s="1561"/>
      <c r="AH765" s="1561"/>
      <c r="AI765" s="1561"/>
      <c r="AJ765" s="1561"/>
      <c r="AK765" s="1561"/>
      <c r="AL765" s="1561"/>
      <c r="AM765" s="1613"/>
    </row>
    <row r="766" spans="4:39" s="8" customFormat="1">
      <c r="D766" s="12"/>
      <c r="E766" s="1594"/>
      <c r="F766" s="1595"/>
      <c r="G766" s="1596"/>
      <c r="H766" s="1595"/>
      <c r="I766" s="1597"/>
      <c r="J766" s="1596"/>
      <c r="K766" s="1596"/>
      <c r="L766" s="1595"/>
      <c r="M766" s="1598"/>
      <c r="N766" s="1598"/>
      <c r="O766" s="1598"/>
      <c r="P766" s="1598"/>
      <c r="Q766" s="1599"/>
      <c r="R766" s="1599"/>
      <c r="S766" s="1599"/>
      <c r="T766" s="1599"/>
      <c r="W766" s="1631"/>
      <c r="X766" s="1625"/>
      <c r="Y766" s="1983"/>
      <c r="Z766" s="1631"/>
      <c r="AA766" s="1625"/>
      <c r="AD766" s="1983"/>
      <c r="AE766" s="1984"/>
      <c r="AF766" s="1561"/>
      <c r="AG766" s="1561"/>
      <c r="AH766" s="1561"/>
      <c r="AI766" s="1561"/>
      <c r="AJ766" s="1561"/>
      <c r="AK766" s="1561"/>
      <c r="AL766" s="1561"/>
      <c r="AM766" s="1613"/>
    </row>
    <row r="767" spans="4:39" s="8" customFormat="1">
      <c r="D767" s="12"/>
      <c r="E767" s="1594"/>
      <c r="F767" s="1595"/>
      <c r="G767" s="1596"/>
      <c r="H767" s="1595"/>
      <c r="I767" s="1597"/>
      <c r="J767" s="1596"/>
      <c r="K767" s="1596"/>
      <c r="L767" s="1595"/>
      <c r="M767" s="1598"/>
      <c r="N767" s="1598"/>
      <c r="O767" s="1598"/>
      <c r="P767" s="1598"/>
      <c r="Q767" s="1599"/>
      <c r="R767" s="1599"/>
      <c r="S767" s="1599"/>
      <c r="T767" s="1599"/>
      <c r="W767" s="1631"/>
      <c r="X767" s="1625"/>
      <c r="Y767" s="1983"/>
      <c r="Z767" s="1631"/>
      <c r="AA767" s="1625"/>
      <c r="AD767" s="1983"/>
      <c r="AE767" s="1984"/>
      <c r="AF767" s="1561"/>
      <c r="AG767" s="1561"/>
      <c r="AH767" s="1561"/>
      <c r="AI767" s="1561"/>
      <c r="AJ767" s="1561"/>
      <c r="AK767" s="1561"/>
      <c r="AL767" s="1561"/>
      <c r="AM767" s="1613"/>
    </row>
    <row r="768" spans="4:39" s="8" customFormat="1">
      <c r="D768" s="12"/>
      <c r="E768" s="1594"/>
      <c r="F768" s="1595"/>
      <c r="G768" s="1596"/>
      <c r="H768" s="1595"/>
      <c r="I768" s="1597"/>
      <c r="J768" s="1596"/>
      <c r="K768" s="1596"/>
      <c r="L768" s="1595"/>
      <c r="M768" s="1598"/>
      <c r="N768" s="1598"/>
      <c r="O768" s="1598"/>
      <c r="P768" s="1598"/>
      <c r="Q768" s="1599"/>
      <c r="R768" s="1599"/>
      <c r="S768" s="1599"/>
      <c r="T768" s="1599"/>
      <c r="W768" s="1631"/>
      <c r="X768" s="1625"/>
      <c r="Y768" s="1983"/>
      <c r="Z768" s="1631"/>
      <c r="AA768" s="1625"/>
      <c r="AD768" s="1983"/>
      <c r="AE768" s="1984"/>
      <c r="AF768" s="1561"/>
      <c r="AG768" s="1561"/>
      <c r="AH768" s="1561"/>
      <c r="AI768" s="1561"/>
      <c r="AJ768" s="1561"/>
      <c r="AK768" s="1561"/>
      <c r="AL768" s="1561"/>
      <c r="AM768" s="1613"/>
    </row>
    <row r="769" spans="4:39" s="8" customFormat="1">
      <c r="D769" s="12"/>
      <c r="E769" s="1594"/>
      <c r="F769" s="1595"/>
      <c r="G769" s="1596"/>
      <c r="H769" s="1595"/>
      <c r="I769" s="1597"/>
      <c r="J769" s="1596"/>
      <c r="K769" s="1596"/>
      <c r="L769" s="1595"/>
      <c r="M769" s="1598"/>
      <c r="N769" s="1598"/>
      <c r="O769" s="1598"/>
      <c r="P769" s="1598"/>
      <c r="Q769" s="1599"/>
      <c r="R769" s="1599"/>
      <c r="S769" s="1599"/>
      <c r="T769" s="1599"/>
      <c r="W769" s="1631"/>
      <c r="X769" s="1625"/>
      <c r="Y769" s="1983"/>
      <c r="Z769" s="1631"/>
      <c r="AA769" s="1625"/>
      <c r="AD769" s="1983"/>
      <c r="AE769" s="1984"/>
      <c r="AF769" s="1561"/>
      <c r="AG769" s="1561"/>
      <c r="AH769" s="1561"/>
      <c r="AI769" s="1561"/>
      <c r="AJ769" s="1561"/>
      <c r="AK769" s="1561"/>
      <c r="AL769" s="1561"/>
      <c r="AM769" s="1613"/>
    </row>
    <row r="770" spans="4:39" s="8" customFormat="1">
      <c r="D770" s="12"/>
      <c r="E770" s="1594"/>
      <c r="F770" s="1595"/>
      <c r="G770" s="1596"/>
      <c r="H770" s="1595"/>
      <c r="I770" s="1597"/>
      <c r="J770" s="1596"/>
      <c r="K770" s="1596"/>
      <c r="L770" s="1595"/>
      <c r="M770" s="1598"/>
      <c r="N770" s="1598"/>
      <c r="O770" s="1598"/>
      <c r="P770" s="1598"/>
      <c r="Q770" s="1599"/>
      <c r="R770" s="1599"/>
      <c r="S770" s="1599"/>
      <c r="T770" s="1599"/>
      <c r="W770" s="1631"/>
      <c r="X770" s="1625"/>
      <c r="Y770" s="1983"/>
      <c r="Z770" s="1631"/>
      <c r="AA770" s="1625"/>
      <c r="AD770" s="1983"/>
      <c r="AE770" s="1984"/>
      <c r="AF770" s="1561"/>
      <c r="AG770" s="1561"/>
      <c r="AH770" s="1561"/>
      <c r="AI770" s="1561"/>
      <c r="AJ770" s="1561"/>
      <c r="AK770" s="1561"/>
      <c r="AL770" s="1561"/>
      <c r="AM770" s="1613"/>
    </row>
    <row r="771" spans="4:39" s="8" customFormat="1">
      <c r="D771" s="12"/>
      <c r="E771" s="1594"/>
      <c r="F771" s="1595"/>
      <c r="G771" s="1596"/>
      <c r="H771" s="1595"/>
      <c r="I771" s="1597"/>
      <c r="J771" s="1596"/>
      <c r="K771" s="1596"/>
      <c r="L771" s="1595"/>
      <c r="M771" s="1598"/>
      <c r="N771" s="1598"/>
      <c r="O771" s="1598"/>
      <c r="P771" s="1598"/>
      <c r="Q771" s="1599"/>
      <c r="R771" s="1599"/>
      <c r="S771" s="1599"/>
      <c r="T771" s="1599"/>
      <c r="W771" s="1631"/>
      <c r="X771" s="1625"/>
      <c r="Y771" s="1983"/>
      <c r="Z771" s="1631"/>
      <c r="AA771" s="1625"/>
      <c r="AD771" s="1983"/>
      <c r="AE771" s="1984"/>
      <c r="AF771" s="1561"/>
      <c r="AG771" s="1561"/>
      <c r="AH771" s="1561"/>
      <c r="AI771" s="1561"/>
      <c r="AJ771" s="1561"/>
      <c r="AK771" s="1561"/>
      <c r="AL771" s="1561"/>
      <c r="AM771" s="1613"/>
    </row>
    <row r="772" spans="4:39" s="8" customFormat="1">
      <c r="D772" s="12"/>
      <c r="E772" s="1594"/>
      <c r="F772" s="1595"/>
      <c r="G772" s="1596"/>
      <c r="H772" s="1595"/>
      <c r="I772" s="1597"/>
      <c r="J772" s="1596"/>
      <c r="K772" s="1596"/>
      <c r="L772" s="1595"/>
      <c r="M772" s="1598"/>
      <c r="N772" s="1598"/>
      <c r="O772" s="1598"/>
      <c r="P772" s="1598"/>
      <c r="Q772" s="1599"/>
      <c r="R772" s="1599"/>
      <c r="S772" s="1599"/>
      <c r="T772" s="1599"/>
      <c r="W772" s="1631"/>
      <c r="X772" s="1625"/>
      <c r="Y772" s="1983"/>
      <c r="Z772" s="1631"/>
      <c r="AA772" s="1625"/>
      <c r="AD772" s="1983"/>
      <c r="AE772" s="1984"/>
      <c r="AF772" s="1561"/>
      <c r="AG772" s="1561"/>
      <c r="AH772" s="1561"/>
      <c r="AI772" s="1561"/>
      <c r="AJ772" s="1561"/>
      <c r="AK772" s="1561"/>
      <c r="AL772" s="1561"/>
      <c r="AM772" s="1613"/>
    </row>
    <row r="773" spans="4:39" s="8" customFormat="1">
      <c r="D773" s="12"/>
      <c r="E773" s="1594"/>
      <c r="F773" s="1595"/>
      <c r="G773" s="1596"/>
      <c r="H773" s="1595"/>
      <c r="I773" s="1597"/>
      <c r="J773" s="1596"/>
      <c r="K773" s="1596"/>
      <c r="L773" s="1595"/>
      <c r="M773" s="1598"/>
      <c r="N773" s="1598"/>
      <c r="O773" s="1598"/>
      <c r="P773" s="1598"/>
      <c r="Q773" s="1599"/>
      <c r="R773" s="1599"/>
      <c r="S773" s="1599"/>
      <c r="T773" s="1599"/>
      <c r="W773" s="1631"/>
      <c r="X773" s="1625"/>
      <c r="Y773" s="1983"/>
      <c r="Z773" s="1631"/>
      <c r="AA773" s="1625"/>
      <c r="AD773" s="1983"/>
      <c r="AE773" s="1984"/>
      <c r="AF773" s="1561"/>
      <c r="AG773" s="1561"/>
      <c r="AH773" s="1561"/>
      <c r="AI773" s="1561"/>
      <c r="AJ773" s="1561"/>
      <c r="AK773" s="1561"/>
      <c r="AL773" s="1561"/>
      <c r="AM773" s="1613"/>
    </row>
    <row r="774" spans="4:39" s="8" customFormat="1">
      <c r="D774" s="12"/>
      <c r="E774" s="1594"/>
      <c r="F774" s="1595"/>
      <c r="G774" s="1596"/>
      <c r="H774" s="1595"/>
      <c r="I774" s="1597"/>
      <c r="J774" s="1596"/>
      <c r="K774" s="1596"/>
      <c r="L774" s="1595"/>
      <c r="M774" s="1598"/>
      <c r="N774" s="1598"/>
      <c r="O774" s="1598"/>
      <c r="P774" s="1598"/>
      <c r="Q774" s="1599"/>
      <c r="R774" s="1599"/>
      <c r="S774" s="1599"/>
      <c r="T774" s="1599"/>
      <c r="W774" s="1631"/>
      <c r="X774" s="1625"/>
      <c r="Y774" s="1983"/>
      <c r="Z774" s="1631"/>
      <c r="AA774" s="1625"/>
      <c r="AD774" s="1983"/>
      <c r="AE774" s="1984"/>
      <c r="AF774" s="1561"/>
      <c r="AG774" s="1561"/>
      <c r="AH774" s="1561"/>
      <c r="AI774" s="1561"/>
      <c r="AJ774" s="1561"/>
      <c r="AK774" s="1561"/>
      <c r="AL774" s="1561"/>
      <c r="AM774" s="1613"/>
    </row>
    <row r="775" spans="4:39" s="8" customFormat="1">
      <c r="D775" s="12"/>
      <c r="E775" s="1594"/>
      <c r="F775" s="1595"/>
      <c r="G775" s="1596"/>
      <c r="H775" s="1595"/>
      <c r="I775" s="1597"/>
      <c r="J775" s="1596"/>
      <c r="K775" s="1596"/>
      <c r="L775" s="1595"/>
      <c r="M775" s="1598"/>
      <c r="N775" s="1598"/>
      <c r="O775" s="1598"/>
      <c r="P775" s="1598"/>
      <c r="Q775" s="1599"/>
      <c r="R775" s="1599"/>
      <c r="S775" s="1599"/>
      <c r="T775" s="1599"/>
      <c r="W775" s="1631"/>
      <c r="X775" s="1625"/>
      <c r="Y775" s="1983"/>
      <c r="Z775" s="1631"/>
      <c r="AA775" s="1625"/>
      <c r="AD775" s="1983"/>
      <c r="AE775" s="1984"/>
      <c r="AF775" s="1561"/>
      <c r="AG775" s="1561"/>
      <c r="AH775" s="1561"/>
      <c r="AI775" s="1561"/>
      <c r="AJ775" s="1561"/>
      <c r="AK775" s="1561"/>
      <c r="AL775" s="1561"/>
      <c r="AM775" s="1613"/>
    </row>
    <row r="776" spans="4:39" s="8" customFormat="1">
      <c r="D776" s="12"/>
      <c r="E776" s="1594"/>
      <c r="F776" s="1595"/>
      <c r="G776" s="1596"/>
      <c r="H776" s="1595"/>
      <c r="I776" s="1597"/>
      <c r="J776" s="1596"/>
      <c r="K776" s="1596"/>
      <c r="L776" s="1595"/>
      <c r="M776" s="1598"/>
      <c r="N776" s="1598"/>
      <c r="O776" s="1598"/>
      <c r="P776" s="1598"/>
      <c r="Q776" s="1599"/>
      <c r="R776" s="1599"/>
      <c r="S776" s="1599"/>
      <c r="T776" s="1599"/>
      <c r="W776" s="1631"/>
      <c r="X776" s="1625"/>
      <c r="Y776" s="1983"/>
      <c r="Z776" s="1631"/>
      <c r="AA776" s="1625"/>
      <c r="AD776" s="1983"/>
      <c r="AE776" s="1984"/>
      <c r="AF776" s="1561"/>
      <c r="AG776" s="1561"/>
      <c r="AH776" s="1561"/>
      <c r="AI776" s="1561"/>
      <c r="AJ776" s="1561"/>
      <c r="AK776" s="1561"/>
      <c r="AL776" s="1561"/>
      <c r="AM776" s="1613"/>
    </row>
    <row r="777" spans="4:39" s="8" customFormat="1">
      <c r="D777" s="12"/>
      <c r="E777" s="1594"/>
      <c r="F777" s="1595"/>
      <c r="G777" s="1596"/>
      <c r="H777" s="1595"/>
      <c r="I777" s="1597"/>
      <c r="J777" s="1596"/>
      <c r="K777" s="1596"/>
      <c r="L777" s="1595"/>
      <c r="M777" s="1598"/>
      <c r="N777" s="1598"/>
      <c r="O777" s="1598"/>
      <c r="P777" s="1598"/>
      <c r="Q777" s="1599"/>
      <c r="R777" s="1599"/>
      <c r="S777" s="1599"/>
      <c r="T777" s="1599"/>
      <c r="W777" s="1631"/>
      <c r="X777" s="1625"/>
      <c r="Y777" s="1983"/>
      <c r="Z777" s="1631"/>
      <c r="AA777" s="1625"/>
      <c r="AD777" s="1983"/>
      <c r="AE777" s="1984"/>
      <c r="AF777" s="1561"/>
      <c r="AG777" s="1561"/>
      <c r="AH777" s="1561"/>
      <c r="AI777" s="1561"/>
      <c r="AJ777" s="1561"/>
      <c r="AK777" s="1561"/>
      <c r="AL777" s="1561"/>
      <c r="AM777" s="1613"/>
    </row>
    <row r="778" spans="4:39" s="8" customFormat="1">
      <c r="D778" s="12"/>
      <c r="E778" s="1594"/>
      <c r="F778" s="1595"/>
      <c r="G778" s="1596"/>
      <c r="H778" s="1595"/>
      <c r="I778" s="1597"/>
      <c r="J778" s="1596"/>
      <c r="K778" s="1596"/>
      <c r="L778" s="1595"/>
      <c r="M778" s="1598"/>
      <c r="N778" s="1598"/>
      <c r="O778" s="1598"/>
      <c r="P778" s="1598"/>
      <c r="Q778" s="1599"/>
      <c r="R778" s="1599"/>
      <c r="S778" s="1599"/>
      <c r="T778" s="1599"/>
      <c r="W778" s="1631"/>
      <c r="X778" s="1625"/>
      <c r="Y778" s="1983"/>
      <c r="Z778" s="1631"/>
      <c r="AA778" s="1625"/>
      <c r="AD778" s="1983"/>
      <c r="AE778" s="1984"/>
      <c r="AF778" s="1561"/>
      <c r="AG778" s="1561"/>
      <c r="AH778" s="1561"/>
      <c r="AI778" s="1561"/>
      <c r="AJ778" s="1561"/>
      <c r="AK778" s="1561"/>
      <c r="AL778" s="1561"/>
      <c r="AM778" s="1613"/>
    </row>
    <row r="779" spans="4:39" s="8" customFormat="1">
      <c r="D779" s="12"/>
      <c r="E779" s="1594"/>
      <c r="F779" s="1595"/>
      <c r="G779" s="1596"/>
      <c r="H779" s="1595"/>
      <c r="I779" s="1597"/>
      <c r="J779" s="1596"/>
      <c r="K779" s="1596"/>
      <c r="L779" s="1595"/>
      <c r="M779" s="1598"/>
      <c r="N779" s="1598"/>
      <c r="O779" s="1598"/>
      <c r="P779" s="1598"/>
      <c r="Q779" s="1599"/>
      <c r="R779" s="1599"/>
      <c r="S779" s="1599"/>
      <c r="T779" s="1599"/>
      <c r="W779" s="1631"/>
      <c r="X779" s="1625"/>
      <c r="Y779" s="1983"/>
      <c r="Z779" s="1631"/>
      <c r="AA779" s="1625"/>
      <c r="AD779" s="1983"/>
      <c r="AE779" s="1984"/>
      <c r="AF779" s="1561"/>
      <c r="AG779" s="1561"/>
      <c r="AH779" s="1561"/>
      <c r="AI779" s="1561"/>
      <c r="AJ779" s="1561"/>
      <c r="AK779" s="1561"/>
      <c r="AL779" s="1561"/>
      <c r="AM779" s="1613"/>
    </row>
    <row r="780" spans="4:39" s="8" customFormat="1">
      <c r="D780" s="12"/>
      <c r="E780" s="1594"/>
      <c r="F780" s="1595"/>
      <c r="G780" s="1596"/>
      <c r="H780" s="1595"/>
      <c r="I780" s="1597"/>
      <c r="J780" s="1596"/>
      <c r="K780" s="1596"/>
      <c r="L780" s="1595"/>
      <c r="M780" s="1598"/>
      <c r="N780" s="1598"/>
      <c r="O780" s="1598"/>
      <c r="P780" s="1598"/>
      <c r="Q780" s="1599"/>
      <c r="R780" s="1599"/>
      <c r="S780" s="1599"/>
      <c r="T780" s="1599"/>
      <c r="W780" s="1631"/>
      <c r="X780" s="1625"/>
      <c r="Y780" s="1983"/>
      <c r="Z780" s="1631"/>
      <c r="AA780" s="1625"/>
      <c r="AD780" s="1983"/>
      <c r="AE780" s="1984"/>
      <c r="AF780" s="1561"/>
      <c r="AG780" s="1561"/>
      <c r="AH780" s="1561"/>
      <c r="AI780" s="1561"/>
      <c r="AJ780" s="1561"/>
      <c r="AK780" s="1561"/>
      <c r="AL780" s="1561"/>
      <c r="AM780" s="1613"/>
    </row>
    <row r="781" spans="4:39" s="8" customFormat="1">
      <c r="D781" s="12"/>
      <c r="E781" s="1594"/>
      <c r="F781" s="1595"/>
      <c r="G781" s="1596"/>
      <c r="H781" s="1595"/>
      <c r="I781" s="1597"/>
      <c r="J781" s="1596"/>
      <c r="K781" s="1596"/>
      <c r="L781" s="1595"/>
      <c r="M781" s="1598"/>
      <c r="N781" s="1598"/>
      <c r="O781" s="1598"/>
      <c r="P781" s="1598"/>
      <c r="Q781" s="1599"/>
      <c r="R781" s="1599"/>
      <c r="S781" s="1599"/>
      <c r="T781" s="1599"/>
      <c r="W781" s="1631"/>
      <c r="X781" s="1625"/>
      <c r="Y781" s="1983"/>
      <c r="Z781" s="1631"/>
      <c r="AA781" s="1625"/>
      <c r="AD781" s="1983"/>
      <c r="AE781" s="1984"/>
      <c r="AF781" s="1561"/>
      <c r="AG781" s="1561"/>
      <c r="AH781" s="1561"/>
      <c r="AI781" s="1561"/>
      <c r="AJ781" s="1561"/>
      <c r="AK781" s="1561"/>
      <c r="AL781" s="1561"/>
      <c r="AM781" s="1613"/>
    </row>
    <row r="782" spans="4:39" s="8" customFormat="1">
      <c r="D782" s="12"/>
      <c r="E782" s="1594"/>
      <c r="F782" s="1595"/>
      <c r="G782" s="1596"/>
      <c r="H782" s="1595"/>
      <c r="I782" s="1597"/>
      <c r="J782" s="1596"/>
      <c r="K782" s="1596"/>
      <c r="L782" s="1595"/>
      <c r="M782" s="1598"/>
      <c r="N782" s="1598"/>
      <c r="O782" s="1598"/>
      <c r="P782" s="1598"/>
      <c r="Q782" s="1599"/>
      <c r="R782" s="1599"/>
      <c r="S782" s="1599"/>
      <c r="T782" s="1599"/>
      <c r="W782" s="1631"/>
      <c r="X782" s="1625"/>
      <c r="Y782" s="1983"/>
      <c r="Z782" s="1631"/>
      <c r="AA782" s="1625"/>
      <c r="AD782" s="1983"/>
      <c r="AE782" s="1984"/>
      <c r="AF782" s="1561"/>
      <c r="AG782" s="1561"/>
      <c r="AH782" s="1561"/>
      <c r="AI782" s="1561"/>
      <c r="AJ782" s="1561"/>
      <c r="AK782" s="1561"/>
      <c r="AL782" s="1561"/>
      <c r="AM782" s="1613"/>
    </row>
    <row r="783" spans="4:39" s="8" customFormat="1">
      <c r="D783" s="12"/>
      <c r="E783" s="1594"/>
      <c r="F783" s="1595"/>
      <c r="G783" s="1596"/>
      <c r="H783" s="1595"/>
      <c r="I783" s="1597"/>
      <c r="J783" s="1596"/>
      <c r="K783" s="1596"/>
      <c r="L783" s="1595"/>
      <c r="M783" s="1598"/>
      <c r="N783" s="1598"/>
      <c r="O783" s="1598"/>
      <c r="P783" s="1598"/>
      <c r="Q783" s="1599"/>
      <c r="R783" s="1599"/>
      <c r="S783" s="1599"/>
      <c r="T783" s="1599"/>
      <c r="W783" s="1631"/>
      <c r="X783" s="1625"/>
      <c r="Y783" s="1983"/>
      <c r="Z783" s="1631"/>
      <c r="AA783" s="1625"/>
      <c r="AD783" s="1983"/>
      <c r="AE783" s="1984"/>
      <c r="AF783" s="1561"/>
      <c r="AG783" s="1561"/>
      <c r="AH783" s="1561"/>
      <c r="AI783" s="1561"/>
      <c r="AJ783" s="1561"/>
      <c r="AK783" s="1561"/>
      <c r="AL783" s="1561"/>
      <c r="AM783" s="1613"/>
    </row>
    <row r="784" spans="4:39" s="8" customFormat="1">
      <c r="D784" s="12"/>
      <c r="E784" s="1594"/>
      <c r="F784" s="1595"/>
      <c r="G784" s="1596"/>
      <c r="H784" s="1595"/>
      <c r="I784" s="1597"/>
      <c r="J784" s="1596"/>
      <c r="K784" s="1596"/>
      <c r="L784" s="1595"/>
      <c r="M784" s="1598"/>
      <c r="N784" s="1598"/>
      <c r="O784" s="1598"/>
      <c r="P784" s="1598"/>
      <c r="Q784" s="1599"/>
      <c r="R784" s="1599"/>
      <c r="S784" s="1599"/>
      <c r="T784" s="1599"/>
      <c r="W784" s="1631"/>
      <c r="X784" s="1625"/>
      <c r="Y784" s="1983"/>
      <c r="Z784" s="1631"/>
      <c r="AA784" s="1625"/>
      <c r="AD784" s="1983"/>
      <c r="AE784" s="1984"/>
      <c r="AF784" s="1561"/>
      <c r="AG784" s="1561"/>
      <c r="AH784" s="1561"/>
      <c r="AI784" s="1561"/>
      <c r="AJ784" s="1561"/>
      <c r="AK784" s="1561"/>
      <c r="AL784" s="1561"/>
      <c r="AM784" s="1613"/>
    </row>
    <row r="785" spans="4:39" s="8" customFormat="1">
      <c r="D785" s="12"/>
      <c r="E785" s="1594"/>
      <c r="F785" s="1595"/>
      <c r="G785" s="1596"/>
      <c r="H785" s="1595"/>
      <c r="I785" s="1597"/>
      <c r="J785" s="1596"/>
      <c r="K785" s="1596"/>
      <c r="L785" s="1595"/>
      <c r="M785" s="1598"/>
      <c r="N785" s="1598"/>
      <c r="O785" s="1598"/>
      <c r="P785" s="1598"/>
      <c r="Q785" s="1599"/>
      <c r="R785" s="1599"/>
      <c r="S785" s="1599"/>
      <c r="T785" s="1599"/>
      <c r="W785" s="1631"/>
      <c r="X785" s="1625"/>
      <c r="Y785" s="1983"/>
      <c r="Z785" s="1631"/>
      <c r="AA785" s="1625"/>
      <c r="AD785" s="1983"/>
      <c r="AE785" s="1984"/>
      <c r="AF785" s="1561"/>
      <c r="AG785" s="1561"/>
      <c r="AH785" s="1561"/>
      <c r="AI785" s="1561"/>
      <c r="AJ785" s="1561"/>
      <c r="AK785" s="1561"/>
      <c r="AL785" s="1561"/>
      <c r="AM785" s="1613"/>
    </row>
    <row r="786" spans="4:39" s="8" customFormat="1">
      <c r="D786" s="12"/>
      <c r="E786" s="1594"/>
      <c r="F786" s="1595"/>
      <c r="G786" s="1596"/>
      <c r="H786" s="1595"/>
      <c r="I786" s="1597"/>
      <c r="J786" s="1596"/>
      <c r="K786" s="1596"/>
      <c r="L786" s="1595"/>
      <c r="M786" s="1598"/>
      <c r="N786" s="1598"/>
      <c r="O786" s="1598"/>
      <c r="P786" s="1598"/>
      <c r="Q786" s="1599"/>
      <c r="R786" s="1599"/>
      <c r="S786" s="1599"/>
      <c r="T786" s="1599"/>
      <c r="W786" s="1631"/>
      <c r="X786" s="1625"/>
      <c r="Y786" s="1983"/>
      <c r="Z786" s="1631"/>
      <c r="AA786" s="1625"/>
      <c r="AD786" s="1983"/>
      <c r="AE786" s="1984"/>
      <c r="AF786" s="1561"/>
      <c r="AG786" s="1561"/>
      <c r="AH786" s="1561"/>
      <c r="AI786" s="1561"/>
      <c r="AJ786" s="1561"/>
      <c r="AK786" s="1561"/>
      <c r="AL786" s="1561"/>
      <c r="AM786" s="1613"/>
    </row>
    <row r="787" spans="4:39" s="8" customFormat="1">
      <c r="D787" s="12"/>
      <c r="E787" s="1594"/>
      <c r="F787" s="1595"/>
      <c r="G787" s="1596"/>
      <c r="H787" s="1595"/>
      <c r="I787" s="1597"/>
      <c r="J787" s="1596"/>
      <c r="K787" s="1596"/>
      <c r="L787" s="1595"/>
      <c r="M787" s="1598"/>
      <c r="N787" s="1598"/>
      <c r="O787" s="1598"/>
      <c r="P787" s="1598"/>
      <c r="Q787" s="1599"/>
      <c r="R787" s="1599"/>
      <c r="S787" s="1599"/>
      <c r="T787" s="1599"/>
      <c r="W787" s="1631"/>
      <c r="X787" s="1625"/>
      <c r="Y787" s="1983"/>
      <c r="Z787" s="1631"/>
      <c r="AA787" s="1625"/>
      <c r="AD787" s="1983"/>
      <c r="AE787" s="1984"/>
      <c r="AF787" s="1561"/>
      <c r="AG787" s="1561"/>
      <c r="AH787" s="1561"/>
      <c r="AI787" s="1561"/>
      <c r="AJ787" s="1561"/>
      <c r="AK787" s="1561"/>
      <c r="AL787" s="1561"/>
      <c r="AM787" s="1613"/>
    </row>
    <row r="788" spans="4:39" s="8" customFormat="1">
      <c r="D788" s="12"/>
      <c r="E788" s="1594"/>
      <c r="F788" s="1595"/>
      <c r="G788" s="1596"/>
      <c r="H788" s="1595"/>
      <c r="I788" s="1597"/>
      <c r="J788" s="1596"/>
      <c r="K788" s="1596"/>
      <c r="L788" s="1595"/>
      <c r="M788" s="1598"/>
      <c r="N788" s="1598"/>
      <c r="O788" s="1598"/>
      <c r="P788" s="1598"/>
      <c r="Q788" s="1599"/>
      <c r="R788" s="1599"/>
      <c r="S788" s="1599"/>
      <c r="T788" s="1599"/>
      <c r="W788" s="1631"/>
      <c r="X788" s="1625"/>
      <c r="Y788" s="1983"/>
      <c r="Z788" s="1631"/>
      <c r="AA788" s="1625"/>
      <c r="AD788" s="1983"/>
      <c r="AE788" s="1984"/>
      <c r="AF788" s="1561"/>
      <c r="AG788" s="1561"/>
      <c r="AH788" s="1561"/>
      <c r="AI788" s="1561"/>
      <c r="AJ788" s="1561"/>
      <c r="AK788" s="1561"/>
      <c r="AL788" s="1561"/>
      <c r="AM788" s="1613"/>
    </row>
    <row r="789" spans="4:39" s="8" customFormat="1">
      <c r="D789" s="12"/>
      <c r="E789" s="1594"/>
      <c r="F789" s="1595"/>
      <c r="G789" s="1596"/>
      <c r="H789" s="1595"/>
      <c r="I789" s="1597"/>
      <c r="J789" s="1596"/>
      <c r="K789" s="1596"/>
      <c r="L789" s="1595"/>
      <c r="M789" s="1598"/>
      <c r="N789" s="1598"/>
      <c r="O789" s="1598"/>
      <c r="P789" s="1598"/>
      <c r="Q789" s="1599"/>
      <c r="R789" s="1599"/>
      <c r="S789" s="1599"/>
      <c r="T789" s="1599"/>
      <c r="W789" s="1631"/>
      <c r="X789" s="1625"/>
      <c r="Y789" s="1983"/>
      <c r="Z789" s="1631"/>
      <c r="AA789" s="1625"/>
      <c r="AD789" s="1983"/>
      <c r="AE789" s="1984"/>
      <c r="AF789" s="1561"/>
      <c r="AG789" s="1561"/>
      <c r="AH789" s="1561"/>
      <c r="AI789" s="1561"/>
      <c r="AJ789" s="1561"/>
      <c r="AK789" s="1561"/>
      <c r="AL789" s="1561"/>
      <c r="AM789" s="1613"/>
    </row>
    <row r="790" spans="4:39" s="8" customFormat="1">
      <c r="D790" s="12"/>
      <c r="E790" s="1594"/>
      <c r="F790" s="1595"/>
      <c r="G790" s="1596"/>
      <c r="H790" s="1595"/>
      <c r="I790" s="1597"/>
      <c r="J790" s="1596"/>
      <c r="K790" s="1596"/>
      <c r="L790" s="1595"/>
      <c r="M790" s="1598"/>
      <c r="N790" s="1598"/>
      <c r="O790" s="1598"/>
      <c r="P790" s="1598"/>
      <c r="Q790" s="1599"/>
      <c r="R790" s="1599"/>
      <c r="S790" s="1599"/>
      <c r="T790" s="1599"/>
      <c r="W790" s="1631"/>
      <c r="X790" s="1625"/>
      <c r="Y790" s="1983"/>
      <c r="Z790" s="1631"/>
      <c r="AA790" s="1625"/>
      <c r="AD790" s="1983"/>
      <c r="AE790" s="1984"/>
      <c r="AF790" s="1561"/>
      <c r="AG790" s="1561"/>
      <c r="AH790" s="1561"/>
      <c r="AI790" s="1561"/>
      <c r="AJ790" s="1561"/>
      <c r="AK790" s="1561"/>
      <c r="AL790" s="1561"/>
      <c r="AM790" s="1613"/>
    </row>
    <row r="791" spans="4:39" s="8" customFormat="1">
      <c r="D791" s="12"/>
      <c r="E791" s="1594"/>
      <c r="F791" s="1595"/>
      <c r="G791" s="1596"/>
      <c r="H791" s="1595"/>
      <c r="I791" s="1597"/>
      <c r="J791" s="1596"/>
      <c r="K791" s="1596"/>
      <c r="L791" s="1595"/>
      <c r="M791" s="1598"/>
      <c r="N791" s="1598"/>
      <c r="O791" s="1598"/>
      <c r="P791" s="1598"/>
      <c r="Q791" s="1599"/>
      <c r="R791" s="1599"/>
      <c r="S791" s="1599"/>
      <c r="T791" s="1599"/>
      <c r="W791" s="1631"/>
      <c r="X791" s="1625"/>
      <c r="Y791" s="1983"/>
      <c r="Z791" s="1631"/>
      <c r="AA791" s="1625"/>
      <c r="AD791" s="1983"/>
      <c r="AE791" s="1984"/>
      <c r="AF791" s="1561"/>
      <c r="AG791" s="1561"/>
      <c r="AH791" s="1561"/>
      <c r="AI791" s="1561"/>
      <c r="AJ791" s="1561"/>
      <c r="AK791" s="1561"/>
      <c r="AL791" s="1561"/>
      <c r="AM791" s="1613"/>
    </row>
    <row r="792" spans="4:39" s="8" customFormat="1">
      <c r="D792" s="12"/>
      <c r="E792" s="1594"/>
      <c r="F792" s="1595"/>
      <c r="G792" s="1596"/>
      <c r="H792" s="1595"/>
      <c r="I792" s="1597"/>
      <c r="J792" s="1596"/>
      <c r="K792" s="1596"/>
      <c r="L792" s="1595"/>
      <c r="M792" s="1598"/>
      <c r="N792" s="1598"/>
      <c r="O792" s="1598"/>
      <c r="P792" s="1598"/>
      <c r="Q792" s="1599"/>
      <c r="R792" s="1599"/>
      <c r="S792" s="1599"/>
      <c r="T792" s="1599"/>
      <c r="W792" s="1631"/>
      <c r="X792" s="1625"/>
      <c r="Y792" s="1983"/>
      <c r="Z792" s="1631"/>
      <c r="AA792" s="1625"/>
      <c r="AD792" s="1983"/>
      <c r="AE792" s="1984"/>
      <c r="AF792" s="1561"/>
      <c r="AG792" s="1561"/>
      <c r="AH792" s="1561"/>
      <c r="AI792" s="1561"/>
      <c r="AJ792" s="1561"/>
      <c r="AK792" s="1561"/>
      <c r="AL792" s="1561"/>
      <c r="AM792" s="1613"/>
    </row>
    <row r="793" spans="4:39" s="8" customFormat="1">
      <c r="D793" s="12"/>
      <c r="E793" s="1594"/>
      <c r="F793" s="1595"/>
      <c r="G793" s="1596"/>
      <c r="H793" s="1595"/>
      <c r="I793" s="1597"/>
      <c r="J793" s="1596"/>
      <c r="K793" s="1596"/>
      <c r="L793" s="1595"/>
      <c r="M793" s="1598"/>
      <c r="N793" s="1598"/>
      <c r="O793" s="1598"/>
      <c r="P793" s="1598"/>
      <c r="Q793" s="1599"/>
      <c r="R793" s="1599"/>
      <c r="S793" s="1599"/>
      <c r="T793" s="1599"/>
      <c r="W793" s="1631"/>
      <c r="X793" s="1625"/>
      <c r="Y793" s="1983"/>
      <c r="Z793" s="1631"/>
      <c r="AA793" s="1625"/>
      <c r="AD793" s="1983"/>
      <c r="AE793" s="1984"/>
      <c r="AF793" s="1561"/>
      <c r="AG793" s="1561"/>
      <c r="AH793" s="1561"/>
      <c r="AI793" s="1561"/>
      <c r="AJ793" s="1561"/>
      <c r="AK793" s="1561"/>
      <c r="AL793" s="1561"/>
      <c r="AM793" s="1613"/>
    </row>
    <row r="794" spans="4:39" s="8" customFormat="1">
      <c r="D794" s="12"/>
      <c r="E794" s="1594"/>
      <c r="F794" s="1595"/>
      <c r="G794" s="1596"/>
      <c r="H794" s="1595"/>
      <c r="I794" s="1597"/>
      <c r="J794" s="1596"/>
      <c r="K794" s="1596"/>
      <c r="L794" s="1595"/>
      <c r="M794" s="1598"/>
      <c r="N794" s="1598"/>
      <c r="O794" s="1598"/>
      <c r="P794" s="1598"/>
      <c r="Q794" s="1599"/>
      <c r="R794" s="1599"/>
      <c r="S794" s="1599"/>
      <c r="T794" s="1599"/>
      <c r="W794" s="1631"/>
      <c r="X794" s="1625"/>
      <c r="Y794" s="1983"/>
      <c r="Z794" s="1631"/>
      <c r="AA794" s="1625"/>
      <c r="AD794" s="1983"/>
      <c r="AE794" s="1984"/>
      <c r="AF794" s="1561"/>
      <c r="AG794" s="1561"/>
      <c r="AH794" s="1561"/>
      <c r="AI794" s="1561"/>
      <c r="AJ794" s="1561"/>
      <c r="AK794" s="1561"/>
      <c r="AL794" s="1561"/>
      <c r="AM794" s="1613"/>
    </row>
    <row r="795" spans="4:39" s="8" customFormat="1">
      <c r="D795" s="12"/>
      <c r="E795" s="1594"/>
      <c r="F795" s="1595"/>
      <c r="G795" s="1596"/>
      <c r="H795" s="1595"/>
      <c r="I795" s="1597"/>
      <c r="J795" s="1596"/>
      <c r="K795" s="1596"/>
      <c r="L795" s="1595"/>
      <c r="M795" s="1598"/>
      <c r="N795" s="1598"/>
      <c r="O795" s="1598"/>
      <c r="P795" s="1598"/>
      <c r="Q795" s="1599"/>
      <c r="R795" s="1599"/>
      <c r="S795" s="1599"/>
      <c r="T795" s="1599"/>
      <c r="W795" s="1631"/>
      <c r="X795" s="1625"/>
      <c r="Y795" s="1983"/>
      <c r="Z795" s="1631"/>
      <c r="AA795" s="1625"/>
      <c r="AD795" s="1983"/>
      <c r="AE795" s="1984"/>
      <c r="AF795" s="1561"/>
      <c r="AG795" s="1561"/>
      <c r="AH795" s="1561"/>
      <c r="AI795" s="1561"/>
      <c r="AJ795" s="1561"/>
      <c r="AK795" s="1561"/>
      <c r="AL795" s="1561"/>
      <c r="AM795" s="1613"/>
    </row>
    <row r="796" spans="4:39" s="8" customFormat="1">
      <c r="D796" s="12"/>
      <c r="E796" s="1594"/>
      <c r="F796" s="1595"/>
      <c r="G796" s="1596"/>
      <c r="H796" s="1595"/>
      <c r="I796" s="1597"/>
      <c r="J796" s="1596"/>
      <c r="K796" s="1596"/>
      <c r="L796" s="1595"/>
      <c r="M796" s="1598"/>
      <c r="N796" s="1598"/>
      <c r="O796" s="1598"/>
      <c r="P796" s="1598"/>
      <c r="Q796" s="1599"/>
      <c r="R796" s="1599"/>
      <c r="S796" s="1599"/>
      <c r="T796" s="1599"/>
      <c r="W796" s="1631"/>
      <c r="X796" s="1625"/>
      <c r="Y796" s="1983"/>
      <c r="Z796" s="1631"/>
      <c r="AA796" s="1625"/>
      <c r="AD796" s="1983"/>
      <c r="AE796" s="1984"/>
      <c r="AF796" s="1561"/>
      <c r="AG796" s="1561"/>
      <c r="AH796" s="1561"/>
      <c r="AI796" s="1561"/>
      <c r="AJ796" s="1561"/>
      <c r="AK796" s="1561"/>
      <c r="AL796" s="1561"/>
      <c r="AM796" s="1613"/>
    </row>
    <row r="797" spans="4:39" s="8" customFormat="1">
      <c r="D797" s="12"/>
      <c r="E797" s="1594"/>
      <c r="F797" s="1595"/>
      <c r="G797" s="1596"/>
      <c r="H797" s="1595"/>
      <c r="I797" s="1597"/>
      <c r="J797" s="1596"/>
      <c r="K797" s="1596"/>
      <c r="L797" s="1595"/>
      <c r="M797" s="1598"/>
      <c r="N797" s="1598"/>
      <c r="O797" s="1598"/>
      <c r="P797" s="1598"/>
      <c r="Q797" s="1599"/>
      <c r="R797" s="1599"/>
      <c r="S797" s="1599"/>
      <c r="T797" s="1599"/>
      <c r="W797" s="1631"/>
      <c r="X797" s="1625"/>
      <c r="Y797" s="1983"/>
      <c r="Z797" s="1631"/>
      <c r="AA797" s="1625"/>
      <c r="AD797" s="1983"/>
      <c r="AE797" s="1984"/>
      <c r="AF797" s="1561"/>
      <c r="AG797" s="1561"/>
      <c r="AH797" s="1561"/>
      <c r="AI797" s="1561"/>
      <c r="AJ797" s="1561"/>
      <c r="AK797" s="1561"/>
      <c r="AL797" s="1561"/>
      <c r="AM797" s="1613"/>
    </row>
    <row r="798" spans="4:39" s="8" customFormat="1">
      <c r="D798" s="12"/>
      <c r="E798" s="1594"/>
      <c r="F798" s="1595"/>
      <c r="G798" s="1596"/>
      <c r="H798" s="1595"/>
      <c r="I798" s="1597"/>
      <c r="J798" s="1596"/>
      <c r="K798" s="1596"/>
      <c r="L798" s="1595"/>
      <c r="M798" s="1598"/>
      <c r="N798" s="1598"/>
      <c r="O798" s="1598"/>
      <c r="P798" s="1598"/>
      <c r="Q798" s="1599"/>
      <c r="R798" s="1599"/>
      <c r="S798" s="1599"/>
      <c r="T798" s="1599"/>
      <c r="W798" s="1631"/>
      <c r="X798" s="1625"/>
      <c r="Y798" s="1983"/>
      <c r="Z798" s="1631"/>
      <c r="AA798" s="1625"/>
      <c r="AD798" s="1983"/>
      <c r="AE798" s="1984"/>
      <c r="AF798" s="1561"/>
      <c r="AG798" s="1561"/>
      <c r="AH798" s="1561"/>
      <c r="AI798" s="1561"/>
      <c r="AJ798" s="1561"/>
      <c r="AK798" s="1561"/>
      <c r="AL798" s="1561"/>
      <c r="AM798" s="1613"/>
    </row>
    <row r="799" spans="4:39" s="8" customFormat="1">
      <c r="D799" s="12"/>
      <c r="E799" s="1594"/>
      <c r="F799" s="1595"/>
      <c r="G799" s="1596"/>
      <c r="H799" s="1595"/>
      <c r="I799" s="1597"/>
      <c r="J799" s="1596"/>
      <c r="K799" s="1596"/>
      <c r="L799" s="1595"/>
      <c r="M799" s="1598"/>
      <c r="N799" s="1598"/>
      <c r="O799" s="1598"/>
      <c r="P799" s="1598"/>
      <c r="Q799" s="1599"/>
      <c r="R799" s="1599"/>
      <c r="S799" s="1599"/>
      <c r="T799" s="1599"/>
      <c r="W799" s="1631"/>
      <c r="X799" s="1625"/>
      <c r="Y799" s="1983"/>
      <c r="Z799" s="1631"/>
      <c r="AA799" s="1625"/>
      <c r="AD799" s="1983"/>
      <c r="AE799" s="1984"/>
      <c r="AF799" s="1561"/>
      <c r="AG799" s="1561"/>
      <c r="AH799" s="1561"/>
      <c r="AI799" s="1561"/>
      <c r="AJ799" s="1561"/>
      <c r="AK799" s="1561"/>
      <c r="AL799" s="1561"/>
      <c r="AM799" s="1613"/>
    </row>
    <row r="800" spans="4:39" s="8" customFormat="1">
      <c r="D800" s="12"/>
      <c r="E800" s="1594"/>
      <c r="F800" s="1595"/>
      <c r="G800" s="1596"/>
      <c r="H800" s="1595"/>
      <c r="I800" s="1597"/>
      <c r="J800" s="1596"/>
      <c r="K800" s="1596"/>
      <c r="L800" s="1595"/>
      <c r="M800" s="1598"/>
      <c r="N800" s="1598"/>
      <c r="O800" s="1598"/>
      <c r="P800" s="1598"/>
      <c r="Q800" s="1599"/>
      <c r="R800" s="1599"/>
      <c r="S800" s="1599"/>
      <c r="T800" s="1599"/>
      <c r="W800" s="1631"/>
      <c r="X800" s="1625"/>
      <c r="Y800" s="1983"/>
      <c r="Z800" s="1631"/>
      <c r="AA800" s="1625"/>
      <c r="AD800" s="1983"/>
      <c r="AE800" s="1984"/>
      <c r="AF800" s="1561"/>
      <c r="AG800" s="1561"/>
      <c r="AH800" s="1561"/>
      <c r="AI800" s="1561"/>
      <c r="AJ800" s="1561"/>
      <c r="AK800" s="1561"/>
      <c r="AL800" s="1561"/>
      <c r="AM800" s="1613"/>
    </row>
    <row r="801" spans="4:39" s="8" customFormat="1">
      <c r="D801" s="12"/>
      <c r="E801" s="1594"/>
      <c r="F801" s="1595"/>
      <c r="G801" s="1596"/>
      <c r="H801" s="1595"/>
      <c r="I801" s="1597"/>
      <c r="J801" s="1596"/>
      <c r="K801" s="1596"/>
      <c r="L801" s="1595"/>
      <c r="M801" s="1598"/>
      <c r="N801" s="1598"/>
      <c r="O801" s="1598"/>
      <c r="P801" s="1598"/>
      <c r="Q801" s="1599"/>
      <c r="R801" s="1599"/>
      <c r="S801" s="1599"/>
      <c r="T801" s="1599"/>
      <c r="W801" s="1631"/>
      <c r="X801" s="1625"/>
      <c r="Y801" s="1983"/>
      <c r="Z801" s="1631"/>
      <c r="AA801" s="1625"/>
      <c r="AD801" s="1983"/>
      <c r="AE801" s="1984"/>
      <c r="AF801" s="1561"/>
      <c r="AG801" s="1561"/>
      <c r="AH801" s="1561"/>
      <c r="AI801" s="1561"/>
      <c r="AJ801" s="1561"/>
      <c r="AK801" s="1561"/>
      <c r="AL801" s="1561"/>
      <c r="AM801" s="1613"/>
    </row>
    <row r="802" spans="4:39" s="8" customFormat="1">
      <c r="D802" s="12"/>
      <c r="E802" s="1594"/>
      <c r="F802" s="1595"/>
      <c r="G802" s="1596"/>
      <c r="H802" s="1595"/>
      <c r="I802" s="1597"/>
      <c r="J802" s="1596"/>
      <c r="K802" s="1596"/>
      <c r="L802" s="1595"/>
      <c r="M802" s="1598"/>
      <c r="N802" s="1598"/>
      <c r="O802" s="1598"/>
      <c r="P802" s="1598"/>
      <c r="Q802" s="1599"/>
      <c r="R802" s="1599"/>
      <c r="S802" s="1599"/>
      <c r="T802" s="1599"/>
      <c r="W802" s="1631"/>
      <c r="X802" s="1625"/>
      <c r="Y802" s="1983"/>
      <c r="Z802" s="1631"/>
      <c r="AA802" s="1625"/>
      <c r="AD802" s="1983"/>
      <c r="AE802" s="1984"/>
      <c r="AF802" s="1561"/>
      <c r="AG802" s="1561"/>
      <c r="AH802" s="1561"/>
      <c r="AI802" s="1561"/>
      <c r="AJ802" s="1561"/>
      <c r="AK802" s="1561"/>
      <c r="AL802" s="1561"/>
      <c r="AM802" s="1613"/>
    </row>
    <row r="803" spans="4:39" s="8" customFormat="1">
      <c r="D803" s="12"/>
      <c r="E803" s="1594"/>
      <c r="F803" s="1595"/>
      <c r="G803" s="1596"/>
      <c r="H803" s="1595"/>
      <c r="I803" s="1597"/>
      <c r="J803" s="1596"/>
      <c r="K803" s="1596"/>
      <c r="L803" s="1595"/>
      <c r="M803" s="1598"/>
      <c r="N803" s="1598"/>
      <c r="O803" s="1598"/>
      <c r="P803" s="1598"/>
      <c r="Q803" s="1599"/>
      <c r="R803" s="1599"/>
      <c r="S803" s="1599"/>
      <c r="T803" s="1599"/>
      <c r="W803" s="1631"/>
      <c r="X803" s="1625"/>
      <c r="Y803" s="1983"/>
      <c r="Z803" s="1631"/>
      <c r="AA803" s="1625"/>
      <c r="AD803" s="1983"/>
      <c r="AE803" s="1984"/>
      <c r="AF803" s="1561"/>
      <c r="AG803" s="1561"/>
      <c r="AH803" s="1561"/>
      <c r="AI803" s="1561"/>
      <c r="AJ803" s="1561"/>
      <c r="AK803" s="1561"/>
      <c r="AL803" s="1561"/>
      <c r="AM803" s="1613"/>
    </row>
    <row r="804" spans="4:39" s="8" customFormat="1">
      <c r="D804" s="12"/>
      <c r="E804" s="1594"/>
      <c r="F804" s="1595"/>
      <c r="G804" s="1596"/>
      <c r="H804" s="1595"/>
      <c r="I804" s="1597"/>
      <c r="J804" s="1596"/>
      <c r="K804" s="1596"/>
      <c r="L804" s="1595"/>
      <c r="M804" s="1598"/>
      <c r="N804" s="1598"/>
      <c r="O804" s="1598"/>
      <c r="P804" s="1598"/>
      <c r="Q804" s="1599"/>
      <c r="R804" s="1599"/>
      <c r="S804" s="1599"/>
      <c r="T804" s="1599"/>
      <c r="W804" s="1631"/>
      <c r="X804" s="1625"/>
      <c r="Y804" s="1983"/>
      <c r="Z804" s="1631"/>
      <c r="AA804" s="1625"/>
      <c r="AD804" s="1983"/>
      <c r="AE804" s="1984"/>
      <c r="AF804" s="1561"/>
      <c r="AG804" s="1561"/>
      <c r="AH804" s="1561"/>
      <c r="AI804" s="1561"/>
      <c r="AJ804" s="1561"/>
      <c r="AK804" s="1561"/>
      <c r="AL804" s="1561"/>
      <c r="AM804" s="1613"/>
    </row>
    <row r="805" spans="4:39" s="8" customFormat="1">
      <c r="D805" s="12"/>
      <c r="E805" s="1594"/>
      <c r="F805" s="1595"/>
      <c r="G805" s="1596"/>
      <c r="H805" s="1595"/>
      <c r="I805" s="1597"/>
      <c r="J805" s="1596"/>
      <c r="K805" s="1596"/>
      <c r="L805" s="1595"/>
      <c r="M805" s="1598"/>
      <c r="N805" s="1598"/>
      <c r="O805" s="1598"/>
      <c r="P805" s="1598"/>
      <c r="Q805" s="1599"/>
      <c r="R805" s="1599"/>
      <c r="S805" s="1599"/>
      <c r="T805" s="1599"/>
      <c r="W805" s="1631"/>
      <c r="X805" s="1625"/>
      <c r="Y805" s="1983"/>
      <c r="Z805" s="1631"/>
      <c r="AA805" s="1625"/>
      <c r="AD805" s="1983"/>
      <c r="AE805" s="1984"/>
      <c r="AF805" s="1561"/>
      <c r="AG805" s="1561"/>
      <c r="AH805" s="1561"/>
      <c r="AI805" s="1561"/>
      <c r="AJ805" s="1561"/>
      <c r="AK805" s="1561"/>
      <c r="AL805" s="1561"/>
      <c r="AM805" s="1613"/>
    </row>
    <row r="806" spans="4:39" s="8" customFormat="1">
      <c r="D806" s="12"/>
      <c r="E806" s="1594"/>
      <c r="F806" s="1595"/>
      <c r="G806" s="1596"/>
      <c r="H806" s="1595"/>
      <c r="I806" s="1597"/>
      <c r="J806" s="1596"/>
      <c r="K806" s="1596"/>
      <c r="L806" s="1595"/>
      <c r="M806" s="1598"/>
      <c r="N806" s="1598"/>
      <c r="O806" s="1598"/>
      <c r="P806" s="1598"/>
      <c r="Q806" s="1599"/>
      <c r="R806" s="1599"/>
      <c r="S806" s="1599"/>
      <c r="T806" s="1599"/>
      <c r="W806" s="1631"/>
      <c r="X806" s="1625"/>
      <c r="Y806" s="1983"/>
      <c r="Z806" s="1631"/>
      <c r="AA806" s="1625"/>
      <c r="AD806" s="1983"/>
      <c r="AE806" s="1984"/>
      <c r="AF806" s="1561"/>
      <c r="AG806" s="1561"/>
      <c r="AH806" s="1561"/>
      <c r="AI806" s="1561"/>
      <c r="AJ806" s="1561"/>
      <c r="AK806" s="1561"/>
      <c r="AL806" s="1561"/>
      <c r="AM806" s="1613"/>
    </row>
    <row r="807" spans="4:39" s="8" customFormat="1">
      <c r="D807" s="12"/>
      <c r="E807" s="1594"/>
      <c r="F807" s="1595"/>
      <c r="G807" s="1596"/>
      <c r="H807" s="1595"/>
      <c r="I807" s="1597"/>
      <c r="J807" s="1596"/>
      <c r="K807" s="1596"/>
      <c r="L807" s="1595"/>
      <c r="M807" s="1598"/>
      <c r="N807" s="1598"/>
      <c r="O807" s="1598"/>
      <c r="P807" s="1598"/>
      <c r="Q807" s="1599"/>
      <c r="R807" s="1599"/>
      <c r="S807" s="1599"/>
      <c r="T807" s="1599"/>
      <c r="W807" s="1631"/>
      <c r="X807" s="1625"/>
      <c r="Y807" s="1983"/>
      <c r="Z807" s="1631"/>
      <c r="AA807" s="1625"/>
      <c r="AD807" s="1983"/>
      <c r="AE807" s="1984"/>
      <c r="AF807" s="1561"/>
      <c r="AG807" s="1561"/>
      <c r="AH807" s="1561"/>
      <c r="AI807" s="1561"/>
      <c r="AJ807" s="1561"/>
      <c r="AK807" s="1561"/>
      <c r="AL807" s="1561"/>
      <c r="AM807" s="1613"/>
    </row>
    <row r="808" spans="4:39" s="8" customFormat="1">
      <c r="D808" s="12"/>
      <c r="E808" s="1594"/>
      <c r="F808" s="1595"/>
      <c r="G808" s="1596"/>
      <c r="H808" s="1595"/>
      <c r="I808" s="1597"/>
      <c r="J808" s="1596"/>
      <c r="K808" s="1596"/>
      <c r="L808" s="1595"/>
      <c r="M808" s="1598"/>
      <c r="N808" s="1598"/>
      <c r="O808" s="1598"/>
      <c r="P808" s="1598"/>
      <c r="Q808" s="1599"/>
      <c r="R808" s="1599"/>
      <c r="S808" s="1599"/>
      <c r="T808" s="1599"/>
      <c r="W808" s="1631"/>
      <c r="X808" s="1625"/>
      <c r="Y808" s="1983"/>
      <c r="Z808" s="1631"/>
      <c r="AA808" s="1625"/>
      <c r="AD808" s="1983"/>
      <c r="AE808" s="1984"/>
      <c r="AF808" s="1561"/>
      <c r="AG808" s="1561"/>
      <c r="AH808" s="1561"/>
      <c r="AI808" s="1561"/>
      <c r="AJ808" s="1561"/>
      <c r="AK808" s="1561"/>
      <c r="AL808" s="1561"/>
      <c r="AM808" s="1613"/>
    </row>
    <row r="809" spans="4:39" s="8" customFormat="1">
      <c r="D809" s="12"/>
      <c r="E809" s="1594"/>
      <c r="F809" s="1595"/>
      <c r="G809" s="1596"/>
      <c r="H809" s="1595"/>
      <c r="I809" s="1597"/>
      <c r="J809" s="1596"/>
      <c r="K809" s="1596"/>
      <c r="L809" s="1595"/>
      <c r="M809" s="1598"/>
      <c r="N809" s="1598"/>
      <c r="O809" s="1598"/>
      <c r="P809" s="1598"/>
      <c r="Q809" s="1599"/>
      <c r="R809" s="1599"/>
      <c r="S809" s="1599"/>
      <c r="T809" s="1599"/>
      <c r="W809" s="1631"/>
      <c r="X809" s="1625"/>
      <c r="Y809" s="1983"/>
      <c r="Z809" s="1631"/>
      <c r="AA809" s="1625"/>
      <c r="AD809" s="1983"/>
      <c r="AE809" s="1984"/>
      <c r="AF809" s="1561"/>
      <c r="AG809" s="1561"/>
      <c r="AH809" s="1561"/>
      <c r="AI809" s="1561"/>
      <c r="AJ809" s="1561"/>
      <c r="AK809" s="1561"/>
      <c r="AL809" s="1561"/>
      <c r="AM809" s="1613"/>
    </row>
    <row r="810" spans="4:39" s="8" customFormat="1">
      <c r="D810" s="12"/>
      <c r="E810" s="1594"/>
      <c r="F810" s="1595"/>
      <c r="G810" s="1596"/>
      <c r="H810" s="1595"/>
      <c r="I810" s="1597"/>
      <c r="J810" s="1596"/>
      <c r="K810" s="1596"/>
      <c r="L810" s="1595"/>
      <c r="M810" s="1598"/>
      <c r="N810" s="1598"/>
      <c r="O810" s="1598"/>
      <c r="P810" s="1598"/>
      <c r="Q810" s="1599"/>
      <c r="R810" s="1599"/>
      <c r="S810" s="1599"/>
      <c r="T810" s="1599"/>
      <c r="W810" s="1631"/>
      <c r="X810" s="1625"/>
      <c r="Y810" s="1983"/>
      <c r="Z810" s="1631"/>
      <c r="AA810" s="1625"/>
      <c r="AD810" s="1983"/>
      <c r="AE810" s="1984"/>
      <c r="AF810" s="1561"/>
      <c r="AG810" s="1561"/>
      <c r="AH810" s="1561"/>
      <c r="AI810" s="1561"/>
      <c r="AJ810" s="1561"/>
      <c r="AK810" s="1561"/>
      <c r="AL810" s="1561"/>
      <c r="AM810" s="1613"/>
    </row>
    <row r="811" spans="4:39" s="8" customFormat="1">
      <c r="D811" s="12"/>
      <c r="E811" s="1594"/>
      <c r="F811" s="1595"/>
      <c r="G811" s="1596"/>
      <c r="H811" s="1595"/>
      <c r="I811" s="1597"/>
      <c r="J811" s="1596"/>
      <c r="K811" s="1596"/>
      <c r="L811" s="1595"/>
      <c r="M811" s="1598"/>
      <c r="N811" s="1598"/>
      <c r="O811" s="1598"/>
      <c r="P811" s="1598"/>
      <c r="Q811" s="1599"/>
      <c r="R811" s="1599"/>
      <c r="S811" s="1599"/>
      <c r="T811" s="1599"/>
      <c r="W811" s="1631"/>
      <c r="X811" s="1625"/>
      <c r="Y811" s="1983"/>
      <c r="Z811" s="1631"/>
      <c r="AA811" s="1625"/>
      <c r="AD811" s="1983"/>
      <c r="AE811" s="1984"/>
      <c r="AF811" s="1561"/>
      <c r="AG811" s="1561"/>
      <c r="AH811" s="1561"/>
      <c r="AI811" s="1561"/>
      <c r="AJ811" s="1561"/>
      <c r="AK811" s="1561"/>
      <c r="AL811" s="1561"/>
      <c r="AM811" s="1613"/>
    </row>
    <row r="812" spans="4:39" s="8" customFormat="1">
      <c r="D812" s="12"/>
      <c r="E812" s="1594"/>
      <c r="F812" s="1595"/>
      <c r="G812" s="1596"/>
      <c r="H812" s="1595"/>
      <c r="I812" s="1597"/>
      <c r="J812" s="1596"/>
      <c r="K812" s="1596"/>
      <c r="L812" s="1595"/>
      <c r="M812" s="1598"/>
      <c r="N812" s="1598"/>
      <c r="O812" s="1598"/>
      <c r="P812" s="1598"/>
      <c r="Q812" s="1599"/>
      <c r="R812" s="1599"/>
      <c r="S812" s="1599"/>
      <c r="T812" s="1599"/>
      <c r="W812" s="1631"/>
      <c r="X812" s="1625"/>
      <c r="Y812" s="1983"/>
      <c r="Z812" s="1631"/>
      <c r="AA812" s="1625"/>
      <c r="AD812" s="1983"/>
      <c r="AE812" s="1984"/>
      <c r="AF812" s="1561"/>
      <c r="AG812" s="1561"/>
      <c r="AH812" s="1561"/>
      <c r="AI812" s="1561"/>
      <c r="AJ812" s="1561"/>
      <c r="AK812" s="1561"/>
      <c r="AL812" s="1561"/>
      <c r="AM812" s="1613"/>
    </row>
    <row r="813" spans="4:39" s="8" customFormat="1">
      <c r="D813" s="12"/>
      <c r="E813" s="1594"/>
      <c r="F813" s="1595"/>
      <c r="G813" s="1596"/>
      <c r="H813" s="1595"/>
      <c r="I813" s="1597"/>
      <c r="J813" s="1596"/>
      <c r="K813" s="1596"/>
      <c r="L813" s="1595"/>
      <c r="M813" s="1598"/>
      <c r="N813" s="1598"/>
      <c r="O813" s="1598"/>
      <c r="P813" s="1598"/>
      <c r="Q813" s="1599"/>
      <c r="R813" s="1599"/>
      <c r="S813" s="1599"/>
      <c r="T813" s="1599"/>
      <c r="W813" s="1631"/>
      <c r="X813" s="1625"/>
      <c r="Y813" s="1983"/>
      <c r="Z813" s="1631"/>
      <c r="AA813" s="1625"/>
      <c r="AD813" s="1983"/>
      <c r="AE813" s="1984"/>
      <c r="AF813" s="1561"/>
      <c r="AG813" s="1561"/>
      <c r="AH813" s="1561"/>
      <c r="AI813" s="1561"/>
      <c r="AJ813" s="1561"/>
      <c r="AK813" s="1561"/>
      <c r="AL813" s="1561"/>
      <c r="AM813" s="1613"/>
    </row>
    <row r="814" spans="4:39" s="8" customFormat="1">
      <c r="D814" s="12"/>
      <c r="E814" s="1594"/>
      <c r="F814" s="1595"/>
      <c r="G814" s="1596"/>
      <c r="H814" s="1595"/>
      <c r="I814" s="1597"/>
      <c r="J814" s="1596"/>
      <c r="K814" s="1596"/>
      <c r="L814" s="1595"/>
      <c r="M814" s="1598"/>
      <c r="N814" s="1598"/>
      <c r="O814" s="1598"/>
      <c r="P814" s="1598"/>
      <c r="Q814" s="1599"/>
      <c r="R814" s="1599"/>
      <c r="S814" s="1599"/>
      <c r="T814" s="1599"/>
      <c r="W814" s="1631"/>
      <c r="X814" s="1625"/>
      <c r="Y814" s="1983"/>
      <c r="Z814" s="1631"/>
      <c r="AA814" s="1625"/>
      <c r="AD814" s="1983"/>
      <c r="AE814" s="1984"/>
      <c r="AF814" s="1561"/>
      <c r="AG814" s="1561"/>
      <c r="AH814" s="1561"/>
      <c r="AI814" s="1561"/>
      <c r="AJ814" s="1561"/>
      <c r="AK814" s="1561"/>
      <c r="AL814" s="1561"/>
      <c r="AM814" s="1613"/>
    </row>
    <row r="815" spans="4:39" s="8" customFormat="1">
      <c r="D815" s="12"/>
      <c r="E815" s="1594"/>
      <c r="F815" s="1595"/>
      <c r="G815" s="1596"/>
      <c r="H815" s="1595"/>
      <c r="I815" s="1597"/>
      <c r="J815" s="1596"/>
      <c r="K815" s="1596"/>
      <c r="L815" s="1595"/>
      <c r="M815" s="1598"/>
      <c r="N815" s="1598"/>
      <c r="O815" s="1598"/>
      <c r="P815" s="1598"/>
      <c r="Q815" s="1599"/>
      <c r="R815" s="1599"/>
      <c r="S815" s="1599"/>
      <c r="T815" s="1599"/>
      <c r="W815" s="1631"/>
      <c r="X815" s="1625"/>
      <c r="Y815" s="1983"/>
      <c r="Z815" s="1631"/>
      <c r="AA815" s="1625"/>
      <c r="AD815" s="1983"/>
      <c r="AE815" s="1984"/>
      <c r="AF815" s="1561"/>
      <c r="AG815" s="1561"/>
      <c r="AH815" s="1561"/>
      <c r="AI815" s="1561"/>
      <c r="AJ815" s="1561"/>
      <c r="AK815" s="1561"/>
      <c r="AL815" s="1561"/>
      <c r="AM815" s="1613"/>
    </row>
    <row r="816" spans="4:39" s="8" customFormat="1">
      <c r="D816" s="12"/>
      <c r="E816" s="1594"/>
      <c r="F816" s="1595"/>
      <c r="G816" s="1596"/>
      <c r="H816" s="1595"/>
      <c r="I816" s="1597"/>
      <c r="J816" s="1596"/>
      <c r="K816" s="1596"/>
      <c r="L816" s="1595"/>
      <c r="M816" s="1598"/>
      <c r="N816" s="1598"/>
      <c r="O816" s="1598"/>
      <c r="P816" s="1598"/>
      <c r="Q816" s="1599"/>
      <c r="R816" s="1599"/>
      <c r="S816" s="1599"/>
      <c r="T816" s="1599"/>
      <c r="W816" s="1631"/>
      <c r="X816" s="1625"/>
      <c r="Y816" s="1983"/>
      <c r="Z816" s="1631"/>
      <c r="AA816" s="1625"/>
      <c r="AD816" s="1983"/>
      <c r="AE816" s="1984"/>
      <c r="AF816" s="1561"/>
      <c r="AG816" s="1561"/>
      <c r="AH816" s="1561"/>
      <c r="AI816" s="1561"/>
      <c r="AJ816" s="1561"/>
      <c r="AK816" s="1561"/>
      <c r="AL816" s="1561"/>
      <c r="AM816" s="1613"/>
    </row>
    <row r="817" spans="4:39" s="8" customFormat="1">
      <c r="D817" s="12"/>
      <c r="E817" s="1594"/>
      <c r="F817" s="1595"/>
      <c r="G817" s="1596"/>
      <c r="H817" s="1595"/>
      <c r="I817" s="1597"/>
      <c r="J817" s="1596"/>
      <c r="K817" s="1596"/>
      <c r="L817" s="1595"/>
      <c r="M817" s="1598"/>
      <c r="N817" s="1598"/>
      <c r="O817" s="1598"/>
      <c r="P817" s="1598"/>
      <c r="Q817" s="1599"/>
      <c r="R817" s="1599"/>
      <c r="S817" s="1599"/>
      <c r="T817" s="1599"/>
      <c r="W817" s="1631"/>
      <c r="X817" s="1625"/>
      <c r="Y817" s="1983"/>
      <c r="Z817" s="1631"/>
      <c r="AA817" s="1625"/>
      <c r="AD817" s="1983"/>
      <c r="AE817" s="1984"/>
      <c r="AF817" s="1561"/>
      <c r="AG817" s="1561"/>
      <c r="AH817" s="1561"/>
      <c r="AI817" s="1561"/>
      <c r="AJ817" s="1561"/>
      <c r="AK817" s="1561"/>
      <c r="AL817" s="1561"/>
      <c r="AM817" s="1613"/>
    </row>
    <row r="818" spans="4:39" s="8" customFormat="1">
      <c r="D818" s="12"/>
      <c r="E818" s="1594"/>
      <c r="F818" s="1595"/>
      <c r="G818" s="1596"/>
      <c r="H818" s="1595"/>
      <c r="I818" s="1597"/>
      <c r="J818" s="1596"/>
      <c r="K818" s="1596"/>
      <c r="L818" s="1595"/>
      <c r="M818" s="1598"/>
      <c r="N818" s="1598"/>
      <c r="O818" s="1598"/>
      <c r="P818" s="1598"/>
      <c r="Q818" s="1599"/>
      <c r="R818" s="1599"/>
      <c r="S818" s="1599"/>
      <c r="T818" s="1599"/>
      <c r="W818" s="1631"/>
      <c r="X818" s="1625"/>
      <c r="Y818" s="1983"/>
      <c r="Z818" s="1631"/>
      <c r="AA818" s="1625"/>
      <c r="AD818" s="1983"/>
      <c r="AE818" s="1984"/>
      <c r="AF818" s="1561"/>
      <c r="AG818" s="1561"/>
      <c r="AH818" s="1561"/>
      <c r="AI818" s="1561"/>
      <c r="AJ818" s="1561"/>
      <c r="AK818" s="1561"/>
      <c r="AL818" s="1561"/>
      <c r="AM818" s="1613"/>
    </row>
    <row r="819" spans="4:39" s="8" customFormat="1">
      <c r="D819" s="12"/>
      <c r="E819" s="1594"/>
      <c r="F819" s="1595"/>
      <c r="G819" s="1596"/>
      <c r="H819" s="1595"/>
      <c r="I819" s="1597"/>
      <c r="J819" s="1596"/>
      <c r="K819" s="1596"/>
      <c r="L819" s="1595"/>
      <c r="M819" s="1598"/>
      <c r="N819" s="1598"/>
      <c r="O819" s="1598"/>
      <c r="P819" s="1598"/>
      <c r="Q819" s="1599"/>
      <c r="R819" s="1599"/>
      <c r="S819" s="1599"/>
      <c r="T819" s="1599"/>
      <c r="W819" s="1631"/>
      <c r="X819" s="1625"/>
      <c r="Y819" s="1983"/>
      <c r="Z819" s="1631"/>
      <c r="AA819" s="1625"/>
      <c r="AD819" s="1983"/>
      <c r="AE819" s="1984"/>
      <c r="AF819" s="1561"/>
      <c r="AG819" s="1561"/>
      <c r="AH819" s="1561"/>
      <c r="AI819" s="1561"/>
      <c r="AJ819" s="1561"/>
      <c r="AK819" s="1561"/>
      <c r="AL819" s="1561"/>
      <c r="AM819" s="1613"/>
    </row>
    <row r="820" spans="4:39" s="8" customFormat="1">
      <c r="D820" s="12"/>
      <c r="E820" s="1594"/>
      <c r="F820" s="1595"/>
      <c r="G820" s="1596"/>
      <c r="H820" s="1595"/>
      <c r="I820" s="1597"/>
      <c r="J820" s="1596"/>
      <c r="K820" s="1596"/>
      <c r="L820" s="1595"/>
      <c r="M820" s="1598"/>
      <c r="N820" s="1598"/>
      <c r="O820" s="1598"/>
      <c r="P820" s="1598"/>
      <c r="Q820" s="1599"/>
      <c r="R820" s="1599"/>
      <c r="S820" s="1599"/>
      <c r="T820" s="1599"/>
      <c r="W820" s="1631"/>
      <c r="X820" s="1625"/>
      <c r="Y820" s="1983"/>
      <c r="Z820" s="1631"/>
      <c r="AA820" s="1625"/>
      <c r="AD820" s="1983"/>
      <c r="AE820" s="1984"/>
      <c r="AF820" s="1561"/>
      <c r="AG820" s="1561"/>
      <c r="AH820" s="1561"/>
      <c r="AI820" s="1561"/>
      <c r="AJ820" s="1561"/>
      <c r="AK820" s="1561"/>
      <c r="AL820" s="1561"/>
      <c r="AM820" s="1613"/>
    </row>
    <row r="821" spans="4:39" s="8" customFormat="1">
      <c r="D821" s="12"/>
      <c r="E821" s="1594"/>
      <c r="F821" s="1595"/>
      <c r="G821" s="1596"/>
      <c r="H821" s="1595"/>
      <c r="I821" s="1597"/>
      <c r="J821" s="1596"/>
      <c r="K821" s="1596"/>
      <c r="L821" s="1595"/>
      <c r="M821" s="1598"/>
      <c r="N821" s="1598"/>
      <c r="O821" s="1598"/>
      <c r="P821" s="1598"/>
      <c r="Q821" s="1599"/>
      <c r="R821" s="1599"/>
      <c r="S821" s="1599"/>
      <c r="T821" s="1599"/>
      <c r="W821" s="1631"/>
      <c r="X821" s="1625"/>
      <c r="Y821" s="1983"/>
      <c r="Z821" s="1631"/>
      <c r="AA821" s="1625"/>
      <c r="AD821" s="1983"/>
      <c r="AE821" s="1984"/>
      <c r="AF821" s="1561"/>
      <c r="AG821" s="1561"/>
      <c r="AH821" s="1561"/>
      <c r="AI821" s="1561"/>
      <c r="AJ821" s="1561"/>
      <c r="AK821" s="1561"/>
      <c r="AL821" s="1561"/>
      <c r="AM821" s="1613"/>
    </row>
    <row r="822" spans="4:39" s="8" customFormat="1">
      <c r="D822" s="12"/>
      <c r="E822" s="1594"/>
      <c r="F822" s="1595"/>
      <c r="G822" s="1596"/>
      <c r="H822" s="1595"/>
      <c r="I822" s="1597"/>
      <c r="J822" s="1596"/>
      <c r="K822" s="1596"/>
      <c r="L822" s="1595"/>
      <c r="M822" s="1598"/>
      <c r="N822" s="1598"/>
      <c r="O822" s="1598"/>
      <c r="P822" s="1598"/>
      <c r="Q822" s="1599"/>
      <c r="R822" s="1599"/>
      <c r="S822" s="1599"/>
      <c r="T822" s="1599"/>
      <c r="W822" s="1631"/>
      <c r="X822" s="1625"/>
      <c r="Y822" s="1983"/>
      <c r="Z822" s="1631"/>
      <c r="AA822" s="1625"/>
      <c r="AD822" s="1983"/>
      <c r="AE822" s="1984"/>
      <c r="AF822" s="1561"/>
      <c r="AG822" s="1561"/>
      <c r="AH822" s="1561"/>
      <c r="AI822" s="1561"/>
      <c r="AJ822" s="1561"/>
      <c r="AK822" s="1561"/>
      <c r="AL822" s="1561"/>
      <c r="AM822" s="1613"/>
    </row>
    <row r="823" spans="4:39" s="8" customFormat="1">
      <c r="D823" s="12"/>
      <c r="E823" s="1594"/>
      <c r="F823" s="1595"/>
      <c r="G823" s="1596"/>
      <c r="H823" s="1595"/>
      <c r="I823" s="1597"/>
      <c r="J823" s="1596"/>
      <c r="K823" s="1596"/>
      <c r="L823" s="1595"/>
      <c r="M823" s="1598"/>
      <c r="N823" s="1598"/>
      <c r="O823" s="1598"/>
      <c r="P823" s="1598"/>
      <c r="Q823" s="1599"/>
      <c r="R823" s="1599"/>
      <c r="S823" s="1599"/>
      <c r="T823" s="1599"/>
      <c r="W823" s="1631"/>
      <c r="X823" s="1625"/>
      <c r="Y823" s="1983"/>
      <c r="Z823" s="1631"/>
      <c r="AA823" s="1625"/>
      <c r="AD823" s="1983"/>
      <c r="AE823" s="1984"/>
      <c r="AF823" s="1561"/>
      <c r="AG823" s="1561"/>
      <c r="AH823" s="1561"/>
      <c r="AI823" s="1561"/>
      <c r="AJ823" s="1561"/>
      <c r="AK823" s="1561"/>
      <c r="AL823" s="1561"/>
      <c r="AM823" s="1613"/>
    </row>
    <row r="824" spans="4:39" s="8" customFormat="1">
      <c r="D824" s="12"/>
      <c r="E824" s="1594"/>
      <c r="F824" s="1595"/>
      <c r="G824" s="1596"/>
      <c r="H824" s="1595"/>
      <c r="I824" s="1597"/>
      <c r="J824" s="1596"/>
      <c r="K824" s="1596"/>
      <c r="L824" s="1595"/>
      <c r="M824" s="1598"/>
      <c r="N824" s="1598"/>
      <c r="O824" s="1598"/>
      <c r="P824" s="1598"/>
      <c r="Q824" s="1599"/>
      <c r="R824" s="1599"/>
      <c r="S824" s="1599"/>
      <c r="T824" s="1599"/>
      <c r="W824" s="1631"/>
      <c r="X824" s="1625"/>
      <c r="Y824" s="1983"/>
      <c r="Z824" s="1631"/>
      <c r="AA824" s="1625"/>
      <c r="AD824" s="1983"/>
      <c r="AE824" s="1984"/>
      <c r="AF824" s="1561"/>
      <c r="AG824" s="1561"/>
      <c r="AH824" s="1561"/>
      <c r="AI824" s="1561"/>
      <c r="AJ824" s="1561"/>
      <c r="AK824" s="1561"/>
      <c r="AL824" s="1561"/>
      <c r="AM824" s="1613"/>
    </row>
    <row r="825" spans="4:39" s="8" customFormat="1">
      <c r="D825" s="12"/>
      <c r="E825" s="1594"/>
      <c r="F825" s="1595"/>
      <c r="G825" s="1596"/>
      <c r="H825" s="1595"/>
      <c r="I825" s="1597"/>
      <c r="J825" s="1596"/>
      <c r="K825" s="1596"/>
      <c r="L825" s="1595"/>
      <c r="M825" s="1598"/>
      <c r="N825" s="1598"/>
      <c r="O825" s="1598"/>
      <c r="P825" s="1598"/>
      <c r="Q825" s="1599"/>
      <c r="R825" s="1599"/>
      <c r="S825" s="1599"/>
      <c r="T825" s="1599"/>
      <c r="W825" s="1631"/>
      <c r="X825" s="1625"/>
      <c r="Y825" s="1983"/>
      <c r="Z825" s="1631"/>
      <c r="AA825" s="1625"/>
      <c r="AD825" s="1983"/>
      <c r="AE825" s="1984"/>
      <c r="AF825" s="1561"/>
      <c r="AG825" s="1561"/>
      <c r="AH825" s="1561"/>
      <c r="AI825" s="1561"/>
      <c r="AJ825" s="1561"/>
      <c r="AK825" s="1561"/>
      <c r="AL825" s="1561"/>
      <c r="AM825" s="1613"/>
    </row>
    <row r="826" spans="4:39" s="8" customFormat="1">
      <c r="D826" s="12"/>
      <c r="E826" s="1594"/>
      <c r="F826" s="1595"/>
      <c r="G826" s="1596"/>
      <c r="H826" s="1595"/>
      <c r="I826" s="1597"/>
      <c r="J826" s="1596"/>
      <c r="K826" s="1596"/>
      <c r="L826" s="1595"/>
      <c r="M826" s="1598"/>
      <c r="N826" s="1598"/>
      <c r="O826" s="1598"/>
      <c r="P826" s="1598"/>
      <c r="Q826" s="1599"/>
      <c r="R826" s="1599"/>
      <c r="S826" s="1599"/>
      <c r="T826" s="1599"/>
      <c r="W826" s="1631"/>
      <c r="X826" s="1625"/>
      <c r="Y826" s="1983"/>
      <c r="Z826" s="1631"/>
      <c r="AA826" s="1625"/>
      <c r="AD826" s="1983"/>
      <c r="AE826" s="1984"/>
      <c r="AF826" s="1561"/>
      <c r="AG826" s="1561"/>
      <c r="AH826" s="1561"/>
      <c r="AI826" s="1561"/>
      <c r="AJ826" s="1561"/>
      <c r="AK826" s="1561"/>
      <c r="AL826" s="1561"/>
      <c r="AM826" s="1613"/>
    </row>
    <row r="827" spans="4:39" s="8" customFormat="1">
      <c r="D827" s="12"/>
      <c r="E827" s="1594"/>
      <c r="F827" s="1595"/>
      <c r="G827" s="1596"/>
      <c r="H827" s="1595"/>
      <c r="I827" s="1597"/>
      <c r="J827" s="1596"/>
      <c r="K827" s="1596"/>
      <c r="L827" s="1595"/>
      <c r="M827" s="1598"/>
      <c r="N827" s="1598"/>
      <c r="O827" s="1598"/>
      <c r="P827" s="1598"/>
      <c r="Q827" s="1599"/>
      <c r="R827" s="1599"/>
      <c r="S827" s="1599"/>
      <c r="T827" s="1599"/>
      <c r="W827" s="1631"/>
      <c r="X827" s="1625"/>
      <c r="Y827" s="1983"/>
      <c r="Z827" s="1631"/>
      <c r="AA827" s="1625"/>
      <c r="AD827" s="1983"/>
      <c r="AE827" s="1984"/>
      <c r="AF827" s="1561"/>
      <c r="AG827" s="1561"/>
      <c r="AH827" s="1561"/>
      <c r="AI827" s="1561"/>
      <c r="AJ827" s="1561"/>
      <c r="AK827" s="1561"/>
      <c r="AL827" s="1561"/>
      <c r="AM827" s="1613"/>
    </row>
    <row r="828" spans="4:39" s="8" customFormat="1">
      <c r="D828" s="12"/>
      <c r="E828" s="1594"/>
      <c r="F828" s="1595"/>
      <c r="G828" s="1596"/>
      <c r="H828" s="1595"/>
      <c r="I828" s="1597"/>
      <c r="J828" s="1596"/>
      <c r="K828" s="1596"/>
      <c r="L828" s="1595"/>
      <c r="M828" s="1598"/>
      <c r="N828" s="1598"/>
      <c r="O828" s="1598"/>
      <c r="P828" s="1598"/>
      <c r="Q828" s="1599"/>
      <c r="R828" s="1599"/>
      <c r="S828" s="1599"/>
      <c r="T828" s="1599"/>
      <c r="W828" s="1631"/>
      <c r="X828" s="1625"/>
      <c r="Y828" s="1983"/>
      <c r="Z828" s="1631"/>
      <c r="AA828" s="1625"/>
      <c r="AD828" s="1983"/>
      <c r="AE828" s="1984"/>
      <c r="AF828" s="1561"/>
      <c r="AG828" s="1561"/>
      <c r="AH828" s="1561"/>
      <c r="AI828" s="1561"/>
      <c r="AJ828" s="1561"/>
      <c r="AK828" s="1561"/>
      <c r="AL828" s="1561"/>
      <c r="AM828" s="1613"/>
    </row>
    <row r="829" spans="4:39" s="8" customFormat="1">
      <c r="D829" s="12"/>
      <c r="E829" s="1594"/>
      <c r="F829" s="1595"/>
      <c r="G829" s="1596"/>
      <c r="H829" s="1595"/>
      <c r="I829" s="1597"/>
      <c r="J829" s="1596"/>
      <c r="K829" s="1596"/>
      <c r="L829" s="1595"/>
      <c r="M829" s="1598"/>
      <c r="N829" s="1598"/>
      <c r="O829" s="1598"/>
      <c r="P829" s="1598"/>
      <c r="Q829" s="1599"/>
      <c r="R829" s="1599"/>
      <c r="S829" s="1599"/>
      <c r="T829" s="1599"/>
      <c r="W829" s="1631"/>
      <c r="X829" s="1625"/>
      <c r="Y829" s="1983"/>
      <c r="Z829" s="1631"/>
      <c r="AA829" s="1625"/>
      <c r="AD829" s="1983"/>
      <c r="AE829" s="1984"/>
      <c r="AF829" s="1561"/>
      <c r="AG829" s="1561"/>
      <c r="AH829" s="1561"/>
      <c r="AI829" s="1561"/>
      <c r="AJ829" s="1561"/>
      <c r="AK829" s="1561"/>
      <c r="AL829" s="1561"/>
      <c r="AM829" s="1613"/>
    </row>
    <row r="830" spans="4:39" s="8" customFormat="1">
      <c r="D830" s="12"/>
      <c r="E830" s="1594"/>
      <c r="F830" s="1595"/>
      <c r="G830" s="1596"/>
      <c r="H830" s="1595"/>
      <c r="I830" s="1597"/>
      <c r="J830" s="1596"/>
      <c r="K830" s="1596"/>
      <c r="L830" s="1595"/>
      <c r="M830" s="1598"/>
      <c r="N830" s="1598"/>
      <c r="O830" s="1598"/>
      <c r="P830" s="1598"/>
      <c r="Q830" s="1599"/>
      <c r="R830" s="1599"/>
      <c r="S830" s="1599"/>
      <c r="T830" s="1599"/>
      <c r="W830" s="1631"/>
      <c r="X830" s="1625"/>
      <c r="Y830" s="1983"/>
      <c r="Z830" s="1631"/>
      <c r="AA830" s="1625"/>
      <c r="AD830" s="1983"/>
      <c r="AE830" s="1984"/>
      <c r="AF830" s="1561"/>
      <c r="AG830" s="1561"/>
      <c r="AH830" s="1561"/>
      <c r="AI830" s="1561"/>
      <c r="AJ830" s="1561"/>
      <c r="AK830" s="1561"/>
      <c r="AL830" s="1561"/>
      <c r="AM830" s="1613"/>
    </row>
    <row r="831" spans="4:39" s="8" customFormat="1">
      <c r="D831" s="12"/>
      <c r="E831" s="1594"/>
      <c r="F831" s="1595"/>
      <c r="G831" s="1596"/>
      <c r="H831" s="1595"/>
      <c r="I831" s="1597"/>
      <c r="J831" s="1596"/>
      <c r="K831" s="1596"/>
      <c r="L831" s="1595"/>
      <c r="M831" s="1598"/>
      <c r="N831" s="1598"/>
      <c r="O831" s="1598"/>
      <c r="P831" s="1598"/>
      <c r="Q831" s="1599"/>
      <c r="R831" s="1599"/>
      <c r="S831" s="1599"/>
      <c r="T831" s="1599"/>
      <c r="W831" s="1631"/>
      <c r="X831" s="1625"/>
      <c r="Y831" s="1983"/>
      <c r="Z831" s="1631"/>
      <c r="AA831" s="1625"/>
      <c r="AD831" s="1983"/>
      <c r="AE831" s="1984"/>
      <c r="AF831" s="1561"/>
      <c r="AG831" s="1561"/>
      <c r="AH831" s="1561"/>
      <c r="AI831" s="1561"/>
      <c r="AJ831" s="1561"/>
      <c r="AK831" s="1561"/>
      <c r="AL831" s="1561"/>
      <c r="AM831" s="1613"/>
    </row>
    <row r="832" spans="4:39" s="8" customFormat="1">
      <c r="D832" s="12"/>
      <c r="E832" s="1594"/>
      <c r="F832" s="1595"/>
      <c r="G832" s="1596"/>
      <c r="H832" s="1595"/>
      <c r="I832" s="1597"/>
      <c r="J832" s="1596"/>
      <c r="K832" s="1596"/>
      <c r="L832" s="1595"/>
      <c r="M832" s="1598"/>
      <c r="N832" s="1598"/>
      <c r="O832" s="1598"/>
      <c r="P832" s="1598"/>
      <c r="Q832" s="1599"/>
      <c r="R832" s="1599"/>
      <c r="S832" s="1599"/>
      <c r="T832" s="1599"/>
      <c r="W832" s="1631"/>
      <c r="X832" s="1625"/>
      <c r="Y832" s="1983"/>
      <c r="Z832" s="1631"/>
      <c r="AA832" s="1625"/>
      <c r="AD832" s="1983"/>
      <c r="AE832" s="1984"/>
      <c r="AF832" s="1561"/>
      <c r="AG832" s="1561"/>
      <c r="AH832" s="1561"/>
      <c r="AI832" s="1561"/>
      <c r="AJ832" s="1561"/>
      <c r="AK832" s="1561"/>
      <c r="AL832" s="1561"/>
      <c r="AM832" s="1613"/>
    </row>
    <row r="833" spans="4:39" s="8" customFormat="1">
      <c r="D833" s="12"/>
      <c r="E833" s="1594"/>
      <c r="F833" s="1595"/>
      <c r="G833" s="1596"/>
      <c r="H833" s="1595"/>
      <c r="I833" s="1597"/>
      <c r="J833" s="1596"/>
      <c r="K833" s="1596"/>
      <c r="L833" s="1595"/>
      <c r="M833" s="1598"/>
      <c r="N833" s="1598"/>
      <c r="O833" s="1598"/>
      <c r="P833" s="1598"/>
      <c r="Q833" s="1599"/>
      <c r="R833" s="1599"/>
      <c r="S833" s="1599"/>
      <c r="T833" s="1599"/>
      <c r="W833" s="1631"/>
      <c r="X833" s="1625"/>
      <c r="Y833" s="1983"/>
      <c r="Z833" s="1631"/>
      <c r="AA833" s="1625"/>
      <c r="AD833" s="1983"/>
      <c r="AE833" s="1984"/>
      <c r="AF833" s="1561"/>
      <c r="AG833" s="1561"/>
      <c r="AH833" s="1561"/>
      <c r="AI833" s="1561"/>
      <c r="AJ833" s="1561"/>
      <c r="AK833" s="1561"/>
      <c r="AL833" s="1561"/>
      <c r="AM833" s="1613"/>
    </row>
    <row r="834" spans="4:39" s="8" customFormat="1">
      <c r="D834" s="12"/>
      <c r="E834" s="1594"/>
      <c r="F834" s="1595"/>
      <c r="G834" s="1596"/>
      <c r="H834" s="1595"/>
      <c r="I834" s="1597"/>
      <c r="J834" s="1596"/>
      <c r="K834" s="1596"/>
      <c r="L834" s="1595"/>
      <c r="M834" s="1598"/>
      <c r="N834" s="1598"/>
      <c r="O834" s="1598"/>
      <c r="P834" s="1598"/>
      <c r="Q834" s="1599"/>
      <c r="R834" s="1599"/>
      <c r="S834" s="1599"/>
      <c r="T834" s="1599"/>
      <c r="W834" s="1631"/>
      <c r="X834" s="1625"/>
      <c r="Y834" s="1983"/>
      <c r="Z834" s="1631"/>
      <c r="AA834" s="1625"/>
      <c r="AD834" s="1983"/>
      <c r="AE834" s="1984"/>
      <c r="AF834" s="1561"/>
      <c r="AG834" s="1561"/>
      <c r="AH834" s="1561"/>
      <c r="AI834" s="1561"/>
      <c r="AJ834" s="1561"/>
      <c r="AK834" s="1561"/>
      <c r="AL834" s="1561"/>
      <c r="AM834" s="1613"/>
    </row>
    <row r="835" spans="4:39" s="8" customFormat="1">
      <c r="D835" s="12"/>
      <c r="E835" s="1594"/>
      <c r="F835" s="1595"/>
      <c r="G835" s="1596"/>
      <c r="H835" s="1595"/>
      <c r="I835" s="1597"/>
      <c r="J835" s="1596"/>
      <c r="K835" s="1596"/>
      <c r="L835" s="1595"/>
      <c r="M835" s="1598"/>
      <c r="N835" s="1598"/>
      <c r="O835" s="1598"/>
      <c r="P835" s="1598"/>
      <c r="Q835" s="1599"/>
      <c r="R835" s="1599"/>
      <c r="S835" s="1599"/>
      <c r="T835" s="1599"/>
      <c r="W835" s="1631"/>
      <c r="X835" s="1625"/>
      <c r="Y835" s="1983"/>
      <c r="Z835" s="1631"/>
      <c r="AA835" s="1625"/>
      <c r="AD835" s="1983"/>
      <c r="AE835" s="1984"/>
      <c r="AF835" s="1561"/>
      <c r="AG835" s="1561"/>
      <c r="AH835" s="1561"/>
      <c r="AI835" s="1561"/>
      <c r="AJ835" s="1561"/>
      <c r="AK835" s="1561"/>
      <c r="AL835" s="1561"/>
      <c r="AM835" s="1613"/>
    </row>
    <row r="836" spans="4:39" s="8" customFormat="1">
      <c r="D836" s="12"/>
      <c r="E836" s="1594"/>
      <c r="F836" s="1595"/>
      <c r="G836" s="1596"/>
      <c r="H836" s="1595"/>
      <c r="I836" s="1597"/>
      <c r="J836" s="1596"/>
      <c r="K836" s="1596"/>
      <c r="L836" s="1595"/>
      <c r="M836" s="1598"/>
      <c r="N836" s="1598"/>
      <c r="O836" s="1598"/>
      <c r="P836" s="1598"/>
      <c r="Q836" s="1599"/>
      <c r="R836" s="1599"/>
      <c r="S836" s="1599"/>
      <c r="T836" s="1599"/>
      <c r="W836" s="1631"/>
      <c r="X836" s="1625"/>
      <c r="Y836" s="1983"/>
      <c r="Z836" s="1631"/>
      <c r="AA836" s="1625"/>
      <c r="AD836" s="1983"/>
      <c r="AE836" s="1984"/>
      <c r="AF836" s="1561"/>
      <c r="AG836" s="1561"/>
      <c r="AH836" s="1561"/>
      <c r="AI836" s="1561"/>
      <c r="AJ836" s="1561"/>
      <c r="AK836" s="1561"/>
      <c r="AL836" s="1561"/>
      <c r="AM836" s="1613"/>
    </row>
    <row r="837" spans="4:39" s="8" customFormat="1">
      <c r="D837" s="12"/>
      <c r="E837" s="1594"/>
      <c r="F837" s="1595"/>
      <c r="G837" s="1596"/>
      <c r="H837" s="1595"/>
      <c r="I837" s="1597"/>
      <c r="J837" s="1596"/>
      <c r="K837" s="1596"/>
      <c r="L837" s="1595"/>
      <c r="M837" s="1598"/>
      <c r="N837" s="1598"/>
      <c r="O837" s="1598"/>
      <c r="P837" s="1598"/>
      <c r="Q837" s="1599"/>
      <c r="R837" s="1599"/>
      <c r="S837" s="1599"/>
      <c r="T837" s="1599"/>
      <c r="W837" s="1631"/>
      <c r="X837" s="1625"/>
      <c r="Y837" s="1983"/>
      <c r="Z837" s="1631"/>
      <c r="AA837" s="1625"/>
      <c r="AD837" s="1983"/>
      <c r="AE837" s="1984"/>
      <c r="AF837" s="1561"/>
      <c r="AG837" s="1561"/>
      <c r="AH837" s="1561"/>
      <c r="AI837" s="1561"/>
      <c r="AJ837" s="1561"/>
      <c r="AK837" s="1561"/>
      <c r="AL837" s="1561"/>
      <c r="AM837" s="1613"/>
    </row>
    <row r="838" spans="4:39" s="8" customFormat="1">
      <c r="D838" s="12"/>
      <c r="E838" s="1594"/>
      <c r="F838" s="1595"/>
      <c r="G838" s="1596"/>
      <c r="H838" s="1595"/>
      <c r="I838" s="1597"/>
      <c r="J838" s="1596"/>
      <c r="K838" s="1596"/>
      <c r="L838" s="1595"/>
      <c r="M838" s="1598"/>
      <c r="N838" s="1598"/>
      <c r="O838" s="1598"/>
      <c r="P838" s="1598"/>
      <c r="Q838" s="1599"/>
      <c r="R838" s="1599"/>
      <c r="S838" s="1599"/>
      <c r="T838" s="1599"/>
      <c r="W838" s="1631"/>
      <c r="X838" s="1625"/>
      <c r="Y838" s="1983"/>
      <c r="Z838" s="1631"/>
      <c r="AA838" s="1625"/>
      <c r="AD838" s="1983"/>
      <c r="AE838" s="1984"/>
      <c r="AF838" s="1561"/>
      <c r="AG838" s="1561"/>
      <c r="AH838" s="1561"/>
      <c r="AI838" s="1561"/>
      <c r="AJ838" s="1561"/>
      <c r="AK838" s="1561"/>
      <c r="AL838" s="1561"/>
      <c r="AM838" s="1613"/>
    </row>
    <row r="839" spans="4:39" s="8" customFormat="1">
      <c r="D839" s="12"/>
      <c r="E839" s="1594"/>
      <c r="F839" s="1595"/>
      <c r="G839" s="1596"/>
      <c r="H839" s="1595"/>
      <c r="I839" s="1597"/>
      <c r="J839" s="1596"/>
      <c r="K839" s="1596"/>
      <c r="L839" s="1595"/>
      <c r="M839" s="1598"/>
      <c r="N839" s="1598"/>
      <c r="O839" s="1598"/>
      <c r="P839" s="1598"/>
      <c r="Q839" s="1599"/>
      <c r="R839" s="1599"/>
      <c r="S839" s="1599"/>
      <c r="T839" s="1599"/>
      <c r="W839" s="1631"/>
      <c r="X839" s="1625"/>
      <c r="Y839" s="1983"/>
      <c r="Z839" s="1631"/>
      <c r="AA839" s="1625"/>
      <c r="AD839" s="1983"/>
      <c r="AE839" s="1984"/>
      <c r="AF839" s="1561"/>
      <c r="AG839" s="1561"/>
      <c r="AH839" s="1561"/>
      <c r="AI839" s="1561"/>
      <c r="AJ839" s="1561"/>
      <c r="AK839" s="1561"/>
      <c r="AL839" s="1561"/>
      <c r="AM839" s="1613"/>
    </row>
    <row r="840" spans="4:39" s="8" customFormat="1">
      <c r="D840" s="12"/>
      <c r="E840" s="1594"/>
      <c r="F840" s="1595"/>
      <c r="G840" s="1596"/>
      <c r="H840" s="1595"/>
      <c r="I840" s="1597"/>
      <c r="J840" s="1596"/>
      <c r="K840" s="1596"/>
      <c r="L840" s="1595"/>
      <c r="M840" s="1598"/>
      <c r="N840" s="1598"/>
      <c r="O840" s="1598"/>
      <c r="P840" s="1598"/>
      <c r="Q840" s="1599"/>
      <c r="R840" s="1599"/>
      <c r="S840" s="1599"/>
      <c r="T840" s="1599"/>
      <c r="W840" s="1631"/>
      <c r="X840" s="1625"/>
      <c r="Y840" s="1983"/>
      <c r="Z840" s="1631"/>
      <c r="AA840" s="1625"/>
      <c r="AD840" s="1983"/>
      <c r="AE840" s="1984"/>
      <c r="AF840" s="1561"/>
      <c r="AG840" s="1561"/>
      <c r="AH840" s="1561"/>
      <c r="AI840" s="1561"/>
      <c r="AJ840" s="1561"/>
      <c r="AK840" s="1561"/>
      <c r="AL840" s="1561"/>
      <c r="AM840" s="1613"/>
    </row>
    <row r="841" spans="4:39" s="8" customFormat="1">
      <c r="D841" s="12"/>
      <c r="E841" s="1594"/>
      <c r="F841" s="1595"/>
      <c r="G841" s="1596"/>
      <c r="H841" s="1595"/>
      <c r="I841" s="1597"/>
      <c r="J841" s="1596"/>
      <c r="K841" s="1596"/>
      <c r="L841" s="1595"/>
      <c r="M841" s="1598"/>
      <c r="N841" s="1598"/>
      <c r="O841" s="1598"/>
      <c r="P841" s="1598"/>
      <c r="Q841" s="1599"/>
      <c r="R841" s="1599"/>
      <c r="S841" s="1599"/>
      <c r="T841" s="1599"/>
      <c r="W841" s="1631"/>
      <c r="X841" s="1625"/>
      <c r="Y841" s="1983"/>
      <c r="Z841" s="1631"/>
      <c r="AA841" s="1625"/>
      <c r="AD841" s="1983"/>
      <c r="AE841" s="1984"/>
      <c r="AF841" s="1561"/>
      <c r="AG841" s="1561"/>
      <c r="AH841" s="1561"/>
      <c r="AI841" s="1561"/>
      <c r="AJ841" s="1561"/>
      <c r="AK841" s="1561"/>
      <c r="AL841" s="1561"/>
      <c r="AM841" s="1613"/>
    </row>
    <row r="842" spans="4:39" s="8" customFormat="1">
      <c r="D842" s="12"/>
      <c r="E842" s="1594"/>
      <c r="F842" s="1595"/>
      <c r="G842" s="1596"/>
      <c r="H842" s="1595"/>
      <c r="I842" s="1597"/>
      <c r="J842" s="1596"/>
      <c r="K842" s="1596"/>
      <c r="L842" s="1595"/>
      <c r="M842" s="1598"/>
      <c r="N842" s="1598"/>
      <c r="O842" s="1598"/>
      <c r="P842" s="1598"/>
      <c r="Q842" s="1599"/>
      <c r="R842" s="1599"/>
      <c r="S842" s="1599"/>
      <c r="T842" s="1599"/>
      <c r="W842" s="1631"/>
      <c r="X842" s="1625"/>
      <c r="Y842" s="1983"/>
      <c r="Z842" s="1631"/>
      <c r="AA842" s="1625"/>
      <c r="AD842" s="1983"/>
      <c r="AE842" s="1984"/>
      <c r="AF842" s="1561"/>
      <c r="AG842" s="1561"/>
      <c r="AH842" s="1561"/>
      <c r="AI842" s="1561"/>
      <c r="AJ842" s="1561"/>
      <c r="AK842" s="1561"/>
      <c r="AL842" s="1561"/>
      <c r="AM842" s="1613"/>
    </row>
    <row r="843" spans="4:39" s="8" customFormat="1">
      <c r="D843" s="12"/>
      <c r="E843" s="1594"/>
      <c r="F843" s="1595"/>
      <c r="G843" s="1596"/>
      <c r="H843" s="1595"/>
      <c r="I843" s="1597"/>
      <c r="J843" s="1596"/>
      <c r="K843" s="1596"/>
      <c r="L843" s="1595"/>
      <c r="M843" s="1598"/>
      <c r="N843" s="1598"/>
      <c r="O843" s="1598"/>
      <c r="P843" s="1598"/>
      <c r="Q843" s="1599"/>
      <c r="R843" s="1599"/>
      <c r="S843" s="1599"/>
      <c r="T843" s="1599"/>
      <c r="W843" s="1631"/>
      <c r="X843" s="1625"/>
      <c r="Y843" s="1983"/>
      <c r="Z843" s="1631"/>
      <c r="AA843" s="1625"/>
      <c r="AD843" s="1983"/>
      <c r="AE843" s="1984"/>
      <c r="AF843" s="1561"/>
      <c r="AG843" s="1561"/>
      <c r="AH843" s="1561"/>
      <c r="AI843" s="1561"/>
      <c r="AJ843" s="1561"/>
      <c r="AK843" s="1561"/>
      <c r="AL843" s="1561"/>
      <c r="AM843" s="1613"/>
    </row>
    <row r="844" spans="4:39" s="8" customFormat="1">
      <c r="D844" s="12"/>
      <c r="E844" s="1594"/>
      <c r="F844" s="1595"/>
      <c r="G844" s="1596"/>
      <c r="H844" s="1595"/>
      <c r="I844" s="1597"/>
      <c r="J844" s="1596"/>
      <c r="K844" s="1596"/>
      <c r="L844" s="1595"/>
      <c r="M844" s="1598"/>
      <c r="N844" s="1598"/>
      <c r="O844" s="1598"/>
      <c r="P844" s="1598"/>
      <c r="Q844" s="1599"/>
      <c r="R844" s="1599"/>
      <c r="S844" s="1599"/>
      <c r="T844" s="1599"/>
      <c r="W844" s="1631"/>
      <c r="X844" s="1625"/>
      <c r="Y844" s="1983"/>
      <c r="Z844" s="1631"/>
      <c r="AA844" s="1625"/>
      <c r="AD844" s="1983"/>
      <c r="AE844" s="1984"/>
      <c r="AF844" s="1561"/>
      <c r="AG844" s="1561"/>
      <c r="AH844" s="1561"/>
      <c r="AI844" s="1561"/>
      <c r="AJ844" s="1561"/>
      <c r="AK844" s="1561"/>
      <c r="AL844" s="1561"/>
      <c r="AM844" s="1613"/>
    </row>
    <row r="845" spans="4:39" s="8" customFormat="1">
      <c r="D845" s="12"/>
      <c r="E845" s="1594"/>
      <c r="F845" s="1595"/>
      <c r="G845" s="1596"/>
      <c r="H845" s="1595"/>
      <c r="I845" s="1597"/>
      <c r="J845" s="1596"/>
      <c r="K845" s="1596"/>
      <c r="L845" s="1595"/>
      <c r="M845" s="1598"/>
      <c r="N845" s="1598"/>
      <c r="O845" s="1598"/>
      <c r="P845" s="1598"/>
      <c r="Q845" s="1599"/>
      <c r="R845" s="1599"/>
      <c r="S845" s="1599"/>
      <c r="T845" s="1599"/>
      <c r="W845" s="1631"/>
      <c r="X845" s="1625"/>
      <c r="Y845" s="1983"/>
      <c r="Z845" s="1631"/>
      <c r="AA845" s="1625"/>
      <c r="AD845" s="1983"/>
      <c r="AE845" s="1984"/>
      <c r="AF845" s="1561"/>
      <c r="AG845" s="1561"/>
      <c r="AH845" s="1561"/>
      <c r="AI845" s="1561"/>
      <c r="AJ845" s="1561"/>
      <c r="AK845" s="1561"/>
      <c r="AL845" s="1561"/>
      <c r="AM845" s="1613"/>
    </row>
    <row r="846" spans="4:39" s="8" customFormat="1">
      <c r="D846" s="12"/>
      <c r="E846" s="1594"/>
      <c r="F846" s="1595"/>
      <c r="G846" s="1596"/>
      <c r="H846" s="1595"/>
      <c r="I846" s="1597"/>
      <c r="J846" s="1596"/>
      <c r="K846" s="1596"/>
      <c r="L846" s="1595"/>
      <c r="M846" s="1598"/>
      <c r="N846" s="1598"/>
      <c r="O846" s="1598"/>
      <c r="P846" s="1598"/>
      <c r="Q846" s="1599"/>
      <c r="R846" s="1599"/>
      <c r="S846" s="1599"/>
      <c r="T846" s="1599"/>
      <c r="W846" s="1631"/>
      <c r="X846" s="1625"/>
      <c r="Y846" s="1983"/>
      <c r="Z846" s="1631"/>
      <c r="AA846" s="1625"/>
      <c r="AD846" s="1983"/>
      <c r="AE846" s="1984"/>
      <c r="AF846" s="1561"/>
      <c r="AG846" s="1561"/>
      <c r="AH846" s="1561"/>
      <c r="AI846" s="1561"/>
      <c r="AJ846" s="1561"/>
      <c r="AK846" s="1561"/>
      <c r="AL846" s="1561"/>
      <c r="AM846" s="1613"/>
    </row>
    <row r="847" spans="4:39" s="8" customFormat="1">
      <c r="D847" s="12"/>
      <c r="E847" s="1594"/>
      <c r="F847" s="1595"/>
      <c r="G847" s="1596"/>
      <c r="H847" s="1595"/>
      <c r="I847" s="1597"/>
      <c r="J847" s="1596"/>
      <c r="K847" s="1596"/>
      <c r="L847" s="1595"/>
      <c r="M847" s="1598"/>
      <c r="N847" s="1598"/>
      <c r="O847" s="1598"/>
      <c r="P847" s="1598"/>
      <c r="Q847" s="1599"/>
      <c r="R847" s="1599"/>
      <c r="S847" s="1599"/>
      <c r="T847" s="1599"/>
      <c r="W847" s="1631"/>
      <c r="X847" s="1625"/>
      <c r="Y847" s="1983"/>
      <c r="Z847" s="1631"/>
      <c r="AA847" s="1625"/>
      <c r="AD847" s="1983"/>
      <c r="AE847" s="1984"/>
      <c r="AF847" s="1561"/>
      <c r="AG847" s="1561"/>
      <c r="AH847" s="1561"/>
      <c r="AI847" s="1561"/>
      <c r="AJ847" s="1561"/>
      <c r="AK847" s="1561"/>
      <c r="AL847" s="1561"/>
      <c r="AM847" s="1613"/>
    </row>
    <row r="848" spans="4:39" s="8" customFormat="1">
      <c r="D848" s="12"/>
      <c r="E848" s="1594"/>
      <c r="F848" s="1595"/>
      <c r="G848" s="1596"/>
      <c r="H848" s="1595"/>
      <c r="I848" s="1597"/>
      <c r="J848" s="1596"/>
      <c r="K848" s="1596"/>
      <c r="L848" s="1595"/>
      <c r="M848" s="1598"/>
      <c r="N848" s="1598"/>
      <c r="O848" s="1598"/>
      <c r="P848" s="1598"/>
      <c r="Q848" s="1599"/>
      <c r="R848" s="1599"/>
      <c r="S848" s="1599"/>
      <c r="T848" s="1599"/>
      <c r="W848" s="1631"/>
      <c r="X848" s="1625"/>
      <c r="Y848" s="1983"/>
      <c r="Z848" s="1631"/>
      <c r="AA848" s="1625"/>
      <c r="AD848" s="1983"/>
      <c r="AE848" s="1984"/>
      <c r="AF848" s="1561"/>
      <c r="AG848" s="1561"/>
      <c r="AH848" s="1561"/>
      <c r="AI848" s="1561"/>
      <c r="AJ848" s="1561"/>
      <c r="AK848" s="1561"/>
      <c r="AL848" s="1561"/>
      <c r="AM848" s="1613"/>
    </row>
    <row r="849" spans="4:39" s="8" customFormat="1">
      <c r="D849" s="12"/>
      <c r="E849" s="1594"/>
      <c r="F849" s="1595"/>
      <c r="G849" s="1596"/>
      <c r="H849" s="1595"/>
      <c r="I849" s="1597"/>
      <c r="J849" s="1596"/>
      <c r="K849" s="1596"/>
      <c r="L849" s="1595"/>
      <c r="M849" s="1598"/>
      <c r="N849" s="1598"/>
      <c r="O849" s="1598"/>
      <c r="P849" s="1598"/>
      <c r="Q849" s="1599"/>
      <c r="R849" s="1599"/>
      <c r="S849" s="1599"/>
      <c r="T849" s="1599"/>
      <c r="W849" s="1631"/>
      <c r="X849" s="1625"/>
      <c r="Y849" s="1983"/>
      <c r="Z849" s="1631"/>
      <c r="AA849" s="1625"/>
      <c r="AD849" s="1983"/>
      <c r="AE849" s="1984"/>
      <c r="AF849" s="1561"/>
      <c r="AG849" s="1561"/>
      <c r="AH849" s="1561"/>
      <c r="AI849" s="1561"/>
      <c r="AJ849" s="1561"/>
      <c r="AK849" s="1561"/>
      <c r="AL849" s="1561"/>
      <c r="AM849" s="1613"/>
    </row>
    <row r="850" spans="4:39" s="8" customFormat="1">
      <c r="D850" s="12"/>
      <c r="E850" s="1594"/>
      <c r="F850" s="1595"/>
      <c r="G850" s="1596"/>
      <c r="H850" s="1595"/>
      <c r="I850" s="1597"/>
      <c r="J850" s="1596"/>
      <c r="K850" s="1596"/>
      <c r="L850" s="1595"/>
      <c r="M850" s="1598"/>
      <c r="N850" s="1598"/>
      <c r="O850" s="1598"/>
      <c r="P850" s="1598"/>
      <c r="Q850" s="1599"/>
      <c r="R850" s="1599"/>
      <c r="S850" s="1599"/>
      <c r="T850" s="1599"/>
      <c r="W850" s="1631"/>
      <c r="X850" s="1625"/>
      <c r="Y850" s="1983"/>
      <c r="Z850" s="1631"/>
      <c r="AA850" s="1625"/>
      <c r="AD850" s="1983"/>
      <c r="AE850" s="1984"/>
      <c r="AF850" s="1561"/>
      <c r="AG850" s="1561"/>
      <c r="AH850" s="1561"/>
      <c r="AI850" s="1561"/>
      <c r="AJ850" s="1561"/>
      <c r="AK850" s="1561"/>
      <c r="AL850" s="1561"/>
      <c r="AM850" s="1613"/>
    </row>
    <row r="851" spans="4:39" s="8" customFormat="1">
      <c r="D851" s="12"/>
      <c r="E851" s="1594"/>
      <c r="F851" s="1595"/>
      <c r="G851" s="1596"/>
      <c r="H851" s="1595"/>
      <c r="I851" s="1597"/>
      <c r="J851" s="1596"/>
      <c r="K851" s="1596"/>
      <c r="L851" s="1595"/>
      <c r="M851" s="1598"/>
      <c r="N851" s="1598"/>
      <c r="O851" s="1598"/>
      <c r="P851" s="1598"/>
      <c r="Q851" s="1599"/>
      <c r="R851" s="1599"/>
      <c r="S851" s="1599"/>
      <c r="T851" s="1599"/>
      <c r="W851" s="1631"/>
      <c r="X851" s="1625"/>
      <c r="Y851" s="1983"/>
      <c r="Z851" s="1631"/>
      <c r="AA851" s="1625"/>
      <c r="AD851" s="1983"/>
      <c r="AE851" s="1984"/>
      <c r="AF851" s="1561"/>
      <c r="AG851" s="1561"/>
      <c r="AH851" s="1561"/>
      <c r="AI851" s="1561"/>
      <c r="AJ851" s="1561"/>
      <c r="AK851" s="1561"/>
      <c r="AL851" s="1561"/>
      <c r="AM851" s="1613"/>
    </row>
    <row r="852" spans="4:39" s="8" customFormat="1">
      <c r="D852" s="12"/>
      <c r="E852" s="1594"/>
      <c r="F852" s="1595"/>
      <c r="G852" s="1596"/>
      <c r="H852" s="1595"/>
      <c r="I852" s="1597"/>
      <c r="J852" s="1596"/>
      <c r="K852" s="1596"/>
      <c r="L852" s="1595"/>
      <c r="M852" s="1598"/>
      <c r="N852" s="1598"/>
      <c r="O852" s="1598"/>
      <c r="P852" s="1598"/>
      <c r="Q852" s="1599"/>
      <c r="R852" s="1599"/>
      <c r="S852" s="1599"/>
      <c r="T852" s="1599"/>
      <c r="W852" s="1631"/>
      <c r="X852" s="1625"/>
      <c r="Y852" s="1983"/>
      <c r="Z852" s="1631"/>
      <c r="AA852" s="1625"/>
      <c r="AD852" s="1983"/>
      <c r="AE852" s="1984"/>
      <c r="AF852" s="1561"/>
      <c r="AG852" s="1561"/>
      <c r="AH852" s="1561"/>
      <c r="AI852" s="1561"/>
      <c r="AJ852" s="1561"/>
      <c r="AK852" s="1561"/>
      <c r="AL852" s="1561"/>
      <c r="AM852" s="1613"/>
    </row>
    <row r="853" spans="4:39" s="8" customFormat="1">
      <c r="D853" s="12"/>
      <c r="E853" s="1594"/>
      <c r="F853" s="1595"/>
      <c r="G853" s="1596"/>
      <c r="H853" s="1595"/>
      <c r="I853" s="1597"/>
      <c r="J853" s="1596"/>
      <c r="K853" s="1596"/>
      <c r="L853" s="1595"/>
      <c r="M853" s="1598"/>
      <c r="N853" s="1598"/>
      <c r="O853" s="1598"/>
      <c r="P853" s="1598"/>
      <c r="Q853" s="1599"/>
      <c r="R853" s="1599"/>
      <c r="S853" s="1599"/>
      <c r="T853" s="1599"/>
      <c r="W853" s="1631"/>
      <c r="X853" s="1625"/>
      <c r="Y853" s="1983"/>
      <c r="Z853" s="1631"/>
      <c r="AA853" s="1625"/>
      <c r="AD853" s="1983"/>
      <c r="AE853" s="1984"/>
      <c r="AF853" s="1561"/>
      <c r="AG853" s="1561"/>
      <c r="AH853" s="1561"/>
      <c r="AI853" s="1561"/>
      <c r="AJ853" s="1561"/>
      <c r="AK853" s="1561"/>
      <c r="AL853" s="1561"/>
      <c r="AM853" s="1613"/>
    </row>
    <row r="854" spans="4:39" s="8" customFormat="1">
      <c r="D854" s="12"/>
      <c r="E854" s="1594"/>
      <c r="F854" s="1595"/>
      <c r="G854" s="1596"/>
      <c r="H854" s="1595"/>
      <c r="I854" s="1597"/>
      <c r="J854" s="1596"/>
      <c r="K854" s="1596"/>
      <c r="L854" s="1595"/>
      <c r="M854" s="1598"/>
      <c r="N854" s="1598"/>
      <c r="O854" s="1598"/>
      <c r="P854" s="1598"/>
      <c r="Q854" s="1599"/>
      <c r="R854" s="1599"/>
      <c r="S854" s="1599"/>
      <c r="T854" s="1599"/>
      <c r="W854" s="1631"/>
      <c r="X854" s="1625"/>
      <c r="Y854" s="1983"/>
      <c r="Z854" s="1631"/>
      <c r="AA854" s="1625"/>
      <c r="AD854" s="1983"/>
      <c r="AE854" s="1984"/>
      <c r="AF854" s="1561"/>
      <c r="AG854" s="1561"/>
      <c r="AH854" s="1561"/>
      <c r="AI854" s="1561"/>
      <c r="AJ854" s="1561"/>
      <c r="AK854" s="1561"/>
      <c r="AL854" s="1561"/>
      <c r="AM854" s="1613"/>
    </row>
    <row r="855" spans="4:39" s="8" customFormat="1">
      <c r="D855" s="12"/>
      <c r="E855" s="1594"/>
      <c r="F855" s="1595"/>
      <c r="G855" s="1596"/>
      <c r="H855" s="1595"/>
      <c r="I855" s="1597"/>
      <c r="J855" s="1596"/>
      <c r="K855" s="1596"/>
      <c r="L855" s="1595"/>
      <c r="M855" s="1598"/>
      <c r="N855" s="1598"/>
      <c r="O855" s="1598"/>
      <c r="P855" s="1598"/>
      <c r="Q855" s="1599"/>
      <c r="R855" s="1599"/>
      <c r="S855" s="1599"/>
      <c r="T855" s="1599"/>
      <c r="W855" s="1631"/>
      <c r="X855" s="1625"/>
      <c r="Y855" s="1983"/>
      <c r="Z855" s="1631"/>
      <c r="AA855" s="1625"/>
      <c r="AD855" s="1983"/>
      <c r="AE855" s="1984"/>
      <c r="AF855" s="1561"/>
      <c r="AG855" s="1561"/>
      <c r="AH855" s="1561"/>
      <c r="AI855" s="1561"/>
      <c r="AJ855" s="1561"/>
      <c r="AK855" s="1561"/>
      <c r="AL855" s="1561"/>
      <c r="AM855" s="1613"/>
    </row>
    <row r="856" spans="4:39" s="8" customFormat="1">
      <c r="D856" s="12"/>
      <c r="E856" s="1594"/>
      <c r="F856" s="1595"/>
      <c r="G856" s="1596"/>
      <c r="H856" s="1595"/>
      <c r="I856" s="1597"/>
      <c r="J856" s="1596"/>
      <c r="K856" s="1596"/>
      <c r="L856" s="1595"/>
      <c r="M856" s="1598"/>
      <c r="N856" s="1598"/>
      <c r="O856" s="1598"/>
      <c r="P856" s="1598"/>
      <c r="Q856" s="1599"/>
      <c r="R856" s="1599"/>
      <c r="S856" s="1599"/>
      <c r="T856" s="1599"/>
      <c r="W856" s="1631"/>
      <c r="X856" s="1625"/>
      <c r="Y856" s="1983"/>
      <c r="Z856" s="1631"/>
      <c r="AA856" s="1625"/>
      <c r="AD856" s="1983"/>
      <c r="AE856" s="1984"/>
      <c r="AF856" s="1561"/>
      <c r="AG856" s="1561"/>
      <c r="AH856" s="1561"/>
      <c r="AI856" s="1561"/>
      <c r="AJ856" s="1561"/>
      <c r="AK856" s="1561"/>
      <c r="AL856" s="1561"/>
      <c r="AM856" s="1613"/>
    </row>
    <row r="857" spans="4:39" s="8" customFormat="1">
      <c r="D857" s="12"/>
      <c r="E857" s="1594"/>
      <c r="F857" s="1595"/>
      <c r="G857" s="1596"/>
      <c r="H857" s="1595"/>
      <c r="I857" s="1597"/>
      <c r="J857" s="1596"/>
      <c r="K857" s="1596"/>
      <c r="L857" s="1595"/>
      <c r="M857" s="1598"/>
      <c r="N857" s="1598"/>
      <c r="O857" s="1598"/>
      <c r="P857" s="1598"/>
      <c r="Q857" s="1599"/>
      <c r="R857" s="1599"/>
      <c r="S857" s="1599"/>
      <c r="T857" s="1599"/>
      <c r="W857" s="1631"/>
      <c r="X857" s="1625"/>
      <c r="Y857" s="1983"/>
      <c r="Z857" s="1631"/>
      <c r="AA857" s="1625"/>
      <c r="AD857" s="1983"/>
      <c r="AE857" s="1984"/>
      <c r="AF857" s="1561"/>
      <c r="AG857" s="1561"/>
      <c r="AH857" s="1561"/>
      <c r="AI857" s="1561"/>
      <c r="AJ857" s="1561"/>
      <c r="AK857" s="1561"/>
      <c r="AL857" s="1561"/>
      <c r="AM857" s="1613"/>
    </row>
    <row r="858" spans="4:39" s="8" customFormat="1">
      <c r="D858" s="12"/>
      <c r="E858" s="1594"/>
      <c r="F858" s="1595"/>
      <c r="G858" s="1596"/>
      <c r="H858" s="1595"/>
      <c r="I858" s="1597"/>
      <c r="J858" s="1596"/>
      <c r="K858" s="1596"/>
      <c r="L858" s="1595"/>
      <c r="M858" s="1598"/>
      <c r="N858" s="1598"/>
      <c r="O858" s="1598"/>
      <c r="P858" s="1598"/>
      <c r="Q858" s="1599"/>
      <c r="R858" s="1599"/>
      <c r="S858" s="1599"/>
      <c r="T858" s="1599"/>
      <c r="W858" s="1631"/>
      <c r="X858" s="1625"/>
      <c r="Y858" s="1983"/>
      <c r="Z858" s="1631"/>
      <c r="AA858" s="1625"/>
      <c r="AD858" s="1983"/>
      <c r="AE858" s="1984"/>
      <c r="AF858" s="1561"/>
      <c r="AG858" s="1561"/>
      <c r="AH858" s="1561"/>
      <c r="AI858" s="1561"/>
      <c r="AJ858" s="1561"/>
      <c r="AK858" s="1561"/>
      <c r="AL858" s="1561"/>
      <c r="AM858" s="1613"/>
    </row>
    <row r="859" spans="4:39" s="8" customFormat="1">
      <c r="D859" s="12"/>
      <c r="E859" s="1594"/>
      <c r="F859" s="1595"/>
      <c r="G859" s="1596"/>
      <c r="H859" s="1595"/>
      <c r="I859" s="1597"/>
      <c r="J859" s="1596"/>
      <c r="K859" s="1596"/>
      <c r="L859" s="1595"/>
      <c r="M859" s="1598"/>
      <c r="N859" s="1598"/>
      <c r="O859" s="1598"/>
      <c r="P859" s="1598"/>
      <c r="Q859" s="1599"/>
      <c r="R859" s="1599"/>
      <c r="S859" s="1599"/>
      <c r="T859" s="1599"/>
      <c r="W859" s="1631"/>
      <c r="X859" s="1625"/>
      <c r="Y859" s="1983"/>
      <c r="Z859" s="1631"/>
      <c r="AA859" s="1625"/>
      <c r="AD859" s="1983"/>
      <c r="AE859" s="1984"/>
      <c r="AF859" s="1561"/>
      <c r="AG859" s="1561"/>
      <c r="AH859" s="1561"/>
      <c r="AI859" s="1561"/>
      <c r="AJ859" s="1561"/>
      <c r="AK859" s="1561"/>
      <c r="AL859" s="1561"/>
      <c r="AM859" s="1613"/>
    </row>
    <row r="860" spans="4:39" s="8" customFormat="1">
      <c r="D860" s="12"/>
      <c r="E860" s="1594"/>
      <c r="F860" s="1595"/>
      <c r="G860" s="1596"/>
      <c r="H860" s="1595"/>
      <c r="I860" s="1597"/>
      <c r="J860" s="1596"/>
      <c r="K860" s="1596"/>
      <c r="L860" s="1595"/>
      <c r="M860" s="1598"/>
      <c r="N860" s="1598"/>
      <c r="O860" s="1598"/>
      <c r="P860" s="1598"/>
      <c r="Q860" s="1599"/>
      <c r="R860" s="1599"/>
      <c r="S860" s="1599"/>
      <c r="T860" s="1599"/>
      <c r="W860" s="1631"/>
      <c r="X860" s="1625"/>
      <c r="Y860" s="1983"/>
      <c r="Z860" s="1631"/>
      <c r="AA860" s="1625"/>
      <c r="AD860" s="1983"/>
      <c r="AE860" s="1984"/>
      <c r="AF860" s="1561"/>
      <c r="AG860" s="1561"/>
      <c r="AH860" s="1561"/>
      <c r="AI860" s="1561"/>
      <c r="AJ860" s="1561"/>
      <c r="AK860" s="1561"/>
      <c r="AL860" s="1561"/>
      <c r="AM860" s="1613"/>
    </row>
    <row r="861" spans="4:39" s="8" customFormat="1">
      <c r="D861" s="12"/>
      <c r="E861" s="1594"/>
      <c r="F861" s="1595"/>
      <c r="G861" s="1596"/>
      <c r="H861" s="1595"/>
      <c r="I861" s="1597"/>
      <c r="J861" s="1596"/>
      <c r="K861" s="1596"/>
      <c r="L861" s="1595"/>
      <c r="M861" s="1598"/>
      <c r="N861" s="1598"/>
      <c r="O861" s="1598"/>
      <c r="P861" s="1598"/>
      <c r="Q861" s="1599"/>
      <c r="R861" s="1599"/>
      <c r="S861" s="1599"/>
      <c r="T861" s="1599"/>
      <c r="W861" s="1631"/>
      <c r="X861" s="1625"/>
      <c r="Y861" s="1983"/>
      <c r="Z861" s="1631"/>
      <c r="AA861" s="1625"/>
      <c r="AD861" s="1983"/>
      <c r="AE861" s="1984"/>
      <c r="AF861" s="1561"/>
      <c r="AG861" s="1561"/>
      <c r="AH861" s="1561"/>
      <c r="AI861" s="1561"/>
      <c r="AJ861" s="1561"/>
      <c r="AK861" s="1561"/>
      <c r="AL861" s="1561"/>
      <c r="AM861" s="1613"/>
    </row>
    <row r="862" spans="4:39" s="8" customFormat="1">
      <c r="D862" s="12"/>
      <c r="E862" s="1594"/>
      <c r="F862" s="1595"/>
      <c r="G862" s="1596"/>
      <c r="H862" s="1595"/>
      <c r="I862" s="1597"/>
      <c r="J862" s="1596"/>
      <c r="K862" s="1596"/>
      <c r="L862" s="1595"/>
      <c r="M862" s="1598"/>
      <c r="N862" s="1598"/>
      <c r="O862" s="1598"/>
      <c r="P862" s="1598"/>
      <c r="Q862" s="1599"/>
      <c r="R862" s="1599"/>
      <c r="S862" s="1599"/>
      <c r="T862" s="1599"/>
      <c r="W862" s="1631"/>
      <c r="X862" s="1625"/>
      <c r="Y862" s="1983"/>
      <c r="Z862" s="1631"/>
      <c r="AA862" s="1625"/>
      <c r="AD862" s="1983"/>
      <c r="AE862" s="1984"/>
      <c r="AF862" s="1561"/>
      <c r="AG862" s="1561"/>
      <c r="AH862" s="1561"/>
      <c r="AI862" s="1561"/>
      <c r="AJ862" s="1561"/>
      <c r="AK862" s="1561"/>
      <c r="AL862" s="1561"/>
      <c r="AM862" s="1613"/>
    </row>
    <row r="863" spans="4:39" s="8" customFormat="1">
      <c r="D863" s="12"/>
      <c r="E863" s="1594"/>
      <c r="F863" s="1595"/>
      <c r="G863" s="1596"/>
      <c r="H863" s="1595"/>
      <c r="I863" s="1597"/>
      <c r="J863" s="1596"/>
      <c r="K863" s="1596"/>
      <c r="L863" s="1595"/>
      <c r="M863" s="1598"/>
      <c r="N863" s="1598"/>
      <c r="O863" s="1598"/>
      <c r="P863" s="1598"/>
      <c r="Q863" s="1599"/>
      <c r="R863" s="1599"/>
      <c r="S863" s="1599"/>
      <c r="T863" s="1599"/>
      <c r="W863" s="1631"/>
      <c r="X863" s="1625"/>
      <c r="Y863" s="1983"/>
      <c r="Z863" s="1631"/>
      <c r="AA863" s="1625"/>
      <c r="AD863" s="1983"/>
      <c r="AE863" s="1984"/>
      <c r="AF863" s="1561"/>
      <c r="AG863" s="1561"/>
      <c r="AH863" s="1561"/>
      <c r="AI863" s="1561"/>
      <c r="AJ863" s="1561"/>
      <c r="AK863" s="1561"/>
      <c r="AL863" s="1561"/>
      <c r="AM863" s="1613"/>
    </row>
    <row r="864" spans="4:39" s="8" customFormat="1">
      <c r="D864" s="12"/>
      <c r="E864" s="1594"/>
      <c r="F864" s="1595"/>
      <c r="G864" s="1596"/>
      <c r="H864" s="1595"/>
      <c r="I864" s="1597"/>
      <c r="J864" s="1596"/>
      <c r="K864" s="1596"/>
      <c r="L864" s="1595"/>
      <c r="M864" s="1598"/>
      <c r="N864" s="1598"/>
      <c r="O864" s="1598"/>
      <c r="P864" s="1598"/>
      <c r="Q864" s="1599"/>
      <c r="R864" s="1599"/>
      <c r="S864" s="1599"/>
      <c r="T864" s="1599"/>
      <c r="W864" s="1631"/>
      <c r="X864" s="1625"/>
      <c r="Y864" s="1983"/>
      <c r="Z864" s="1631"/>
      <c r="AA864" s="1625"/>
      <c r="AD864" s="1983"/>
      <c r="AE864" s="1984"/>
      <c r="AF864" s="1561"/>
      <c r="AG864" s="1561"/>
      <c r="AH864" s="1561"/>
      <c r="AI864" s="1561"/>
      <c r="AJ864" s="1561"/>
      <c r="AK864" s="1561"/>
      <c r="AL864" s="1561"/>
      <c r="AM864" s="1613"/>
    </row>
    <row r="865" spans="4:39" s="8" customFormat="1">
      <c r="D865" s="12"/>
      <c r="E865" s="1594"/>
      <c r="F865" s="1595"/>
      <c r="G865" s="1596"/>
      <c r="H865" s="1595"/>
      <c r="I865" s="1597"/>
      <c r="J865" s="1596"/>
      <c r="K865" s="1596"/>
      <c r="L865" s="1595"/>
      <c r="M865" s="1598"/>
      <c r="N865" s="1598"/>
      <c r="O865" s="1598"/>
      <c r="P865" s="1598"/>
      <c r="Q865" s="1599"/>
      <c r="R865" s="1599"/>
      <c r="S865" s="1599"/>
      <c r="T865" s="1599"/>
      <c r="W865" s="1631"/>
      <c r="X865" s="1625"/>
      <c r="Y865" s="1983"/>
      <c r="Z865" s="1631"/>
      <c r="AA865" s="1625"/>
      <c r="AD865" s="1983"/>
      <c r="AE865" s="1984"/>
      <c r="AF865" s="1561"/>
      <c r="AG865" s="1561"/>
      <c r="AH865" s="1561"/>
      <c r="AI865" s="1561"/>
      <c r="AJ865" s="1561"/>
      <c r="AK865" s="1561"/>
      <c r="AL865" s="1561"/>
      <c r="AM865" s="1613"/>
    </row>
    <row r="866" spans="4:39" s="8" customFormat="1">
      <c r="D866" s="12"/>
      <c r="E866" s="1594"/>
      <c r="F866" s="1595"/>
      <c r="G866" s="1596"/>
      <c r="H866" s="1595"/>
      <c r="I866" s="1597"/>
      <c r="J866" s="1596"/>
      <c r="K866" s="1596"/>
      <c r="L866" s="1595"/>
      <c r="M866" s="1598"/>
      <c r="N866" s="1598"/>
      <c r="O866" s="1598"/>
      <c r="P866" s="1598"/>
      <c r="Q866" s="1599"/>
      <c r="R866" s="1599"/>
      <c r="S866" s="1599"/>
      <c r="T866" s="1599"/>
      <c r="W866" s="1631"/>
      <c r="X866" s="1625"/>
      <c r="Y866" s="1983"/>
      <c r="Z866" s="1631"/>
      <c r="AA866" s="1625"/>
      <c r="AD866" s="1983"/>
      <c r="AE866" s="1984"/>
      <c r="AF866" s="1561"/>
      <c r="AG866" s="1561"/>
      <c r="AH866" s="1561"/>
      <c r="AI866" s="1561"/>
      <c r="AJ866" s="1561"/>
      <c r="AK866" s="1561"/>
      <c r="AL866" s="1561"/>
      <c r="AM866" s="1613"/>
    </row>
    <row r="867" spans="4:39" s="8" customFormat="1">
      <c r="D867" s="12"/>
      <c r="E867" s="1594"/>
      <c r="F867" s="1595"/>
      <c r="G867" s="1596"/>
      <c r="H867" s="1595"/>
      <c r="I867" s="1597"/>
      <c r="J867" s="1596"/>
      <c r="K867" s="1596"/>
      <c r="L867" s="1595"/>
      <c r="M867" s="1598"/>
      <c r="N867" s="1598"/>
      <c r="O867" s="1598"/>
      <c r="P867" s="1598"/>
      <c r="Q867" s="1599"/>
      <c r="R867" s="1599"/>
      <c r="S867" s="1599"/>
      <c r="T867" s="1599"/>
      <c r="W867" s="1631"/>
      <c r="X867" s="1625"/>
      <c r="Y867" s="1983"/>
      <c r="Z867" s="1631"/>
      <c r="AA867" s="1625"/>
      <c r="AD867" s="1983"/>
      <c r="AE867" s="1984"/>
      <c r="AF867" s="1561"/>
      <c r="AG867" s="1561"/>
      <c r="AH867" s="1561"/>
      <c r="AI867" s="1561"/>
      <c r="AJ867" s="1561"/>
      <c r="AK867" s="1561"/>
      <c r="AL867" s="1561"/>
      <c r="AM867" s="1613"/>
    </row>
    <row r="868" spans="4:39" s="8" customFormat="1">
      <c r="D868" s="12"/>
      <c r="E868" s="1594"/>
      <c r="F868" s="1595"/>
      <c r="G868" s="1596"/>
      <c r="H868" s="1595"/>
      <c r="I868" s="1597"/>
      <c r="J868" s="1596"/>
      <c r="K868" s="1596"/>
      <c r="L868" s="1595"/>
      <c r="M868" s="1598"/>
      <c r="N868" s="1598"/>
      <c r="O868" s="1598"/>
      <c r="P868" s="1598"/>
      <c r="Q868" s="1599"/>
      <c r="R868" s="1599"/>
      <c r="S868" s="1599"/>
      <c r="T868" s="1599"/>
      <c r="W868" s="1631"/>
      <c r="X868" s="1625"/>
      <c r="Y868" s="1983"/>
      <c r="Z868" s="1631"/>
      <c r="AA868" s="1625"/>
      <c r="AD868" s="1983"/>
      <c r="AE868" s="1984"/>
      <c r="AF868" s="1561"/>
      <c r="AG868" s="1561"/>
      <c r="AH868" s="1561"/>
      <c r="AI868" s="1561"/>
      <c r="AJ868" s="1561"/>
      <c r="AK868" s="1561"/>
      <c r="AL868" s="1561"/>
      <c r="AM868" s="1613"/>
    </row>
    <row r="869" spans="4:39" s="8" customFormat="1">
      <c r="D869" s="12"/>
      <c r="E869" s="1594"/>
      <c r="F869" s="1595"/>
      <c r="G869" s="1596"/>
      <c r="H869" s="1595"/>
      <c r="I869" s="1597"/>
      <c r="J869" s="1596"/>
      <c r="K869" s="1596"/>
      <c r="L869" s="1595"/>
      <c r="M869" s="1598"/>
      <c r="N869" s="1598"/>
      <c r="O869" s="1598"/>
      <c r="P869" s="1598"/>
      <c r="Q869" s="1599"/>
      <c r="R869" s="1599"/>
      <c r="S869" s="1599"/>
      <c r="T869" s="1599"/>
      <c r="W869" s="1631"/>
      <c r="X869" s="1625"/>
      <c r="Y869" s="1983"/>
      <c r="Z869" s="1631"/>
      <c r="AA869" s="1625"/>
      <c r="AD869" s="1983"/>
      <c r="AE869" s="1984"/>
      <c r="AF869" s="1561"/>
      <c r="AG869" s="1561"/>
      <c r="AH869" s="1561"/>
      <c r="AI869" s="1561"/>
      <c r="AJ869" s="1561"/>
      <c r="AK869" s="1561"/>
      <c r="AL869" s="1561"/>
      <c r="AM869" s="1613"/>
    </row>
    <row r="870" spans="4:39" s="8" customFormat="1">
      <c r="D870" s="12"/>
      <c r="E870" s="1594"/>
      <c r="F870" s="1595"/>
      <c r="G870" s="1596"/>
      <c r="H870" s="1595"/>
      <c r="I870" s="1597"/>
      <c r="J870" s="1596"/>
      <c r="K870" s="1596"/>
      <c r="L870" s="1595"/>
      <c r="M870" s="1598"/>
      <c r="N870" s="1598"/>
      <c r="O870" s="1598"/>
      <c r="P870" s="1598"/>
      <c r="Q870" s="1599"/>
      <c r="R870" s="1599"/>
      <c r="S870" s="1599"/>
      <c r="T870" s="1599"/>
      <c r="W870" s="1631"/>
      <c r="X870" s="1625"/>
      <c r="Y870" s="1983"/>
      <c r="Z870" s="1631"/>
      <c r="AA870" s="1625"/>
      <c r="AD870" s="1983"/>
      <c r="AE870" s="1984"/>
      <c r="AF870" s="1561"/>
      <c r="AG870" s="1561"/>
      <c r="AH870" s="1561"/>
      <c r="AI870" s="1561"/>
      <c r="AJ870" s="1561"/>
      <c r="AK870" s="1561"/>
      <c r="AL870" s="1561"/>
      <c r="AM870" s="1613"/>
    </row>
    <row r="871" spans="4:39" s="8" customFormat="1">
      <c r="D871" s="12"/>
      <c r="E871" s="1594"/>
      <c r="F871" s="1595"/>
      <c r="G871" s="1596"/>
      <c r="H871" s="1595"/>
      <c r="I871" s="1597"/>
      <c r="J871" s="1596"/>
      <c r="K871" s="1596"/>
      <c r="L871" s="1595"/>
      <c r="M871" s="1598"/>
      <c r="N871" s="1598"/>
      <c r="O871" s="1598"/>
      <c r="P871" s="1598"/>
      <c r="Q871" s="1599"/>
      <c r="R871" s="1599"/>
      <c r="S871" s="1599"/>
      <c r="T871" s="1599"/>
      <c r="W871" s="1631"/>
      <c r="X871" s="1625"/>
      <c r="Y871" s="1983"/>
      <c r="Z871" s="1631"/>
      <c r="AA871" s="1625"/>
      <c r="AD871" s="1983"/>
      <c r="AE871" s="1984"/>
      <c r="AF871" s="1561"/>
      <c r="AG871" s="1561"/>
      <c r="AH871" s="1561"/>
      <c r="AI871" s="1561"/>
      <c r="AJ871" s="1561"/>
      <c r="AK871" s="1561"/>
      <c r="AL871" s="1561"/>
      <c r="AM871" s="1613"/>
    </row>
    <row r="872" spans="4:39" s="8" customFormat="1">
      <c r="D872" s="12"/>
      <c r="E872" s="1594"/>
      <c r="F872" s="1595"/>
      <c r="G872" s="1596"/>
      <c r="H872" s="1595"/>
      <c r="I872" s="1597"/>
      <c r="J872" s="1596"/>
      <c r="K872" s="1596"/>
      <c r="L872" s="1595"/>
      <c r="M872" s="1598"/>
      <c r="N872" s="1598"/>
      <c r="O872" s="1598"/>
      <c r="P872" s="1598"/>
      <c r="Q872" s="1599"/>
      <c r="R872" s="1599"/>
      <c r="S872" s="1599"/>
      <c r="T872" s="1599"/>
      <c r="W872" s="1631"/>
      <c r="X872" s="1625"/>
      <c r="Y872" s="1983"/>
      <c r="Z872" s="1631"/>
      <c r="AA872" s="1625"/>
      <c r="AD872" s="1983"/>
      <c r="AE872" s="1984"/>
      <c r="AF872" s="1561"/>
      <c r="AG872" s="1561"/>
      <c r="AH872" s="1561"/>
      <c r="AI872" s="1561"/>
      <c r="AJ872" s="1561"/>
      <c r="AK872" s="1561"/>
      <c r="AL872" s="1561"/>
      <c r="AM872" s="1613"/>
    </row>
    <row r="873" spans="4:39" s="8" customFormat="1">
      <c r="D873" s="12"/>
      <c r="E873" s="1594"/>
      <c r="F873" s="1595"/>
      <c r="G873" s="1596"/>
      <c r="H873" s="1595"/>
      <c r="I873" s="1597"/>
      <c r="J873" s="1596"/>
      <c r="K873" s="1596"/>
      <c r="L873" s="1595"/>
      <c r="M873" s="1598"/>
      <c r="N873" s="1598"/>
      <c r="O873" s="1598"/>
      <c r="P873" s="1598"/>
      <c r="Q873" s="1599"/>
      <c r="R873" s="1599"/>
      <c r="S873" s="1599"/>
      <c r="T873" s="1599"/>
      <c r="W873" s="1631"/>
      <c r="X873" s="1625"/>
      <c r="Y873" s="1983"/>
      <c r="Z873" s="1631"/>
      <c r="AA873" s="1625"/>
      <c r="AD873" s="1983"/>
      <c r="AE873" s="1984"/>
      <c r="AF873" s="1561"/>
      <c r="AG873" s="1561"/>
      <c r="AH873" s="1561"/>
      <c r="AI873" s="1561"/>
      <c r="AJ873" s="1561"/>
      <c r="AK873" s="1561"/>
      <c r="AL873" s="1561"/>
      <c r="AM873" s="1613"/>
    </row>
    <row r="874" spans="4:39" s="8" customFormat="1">
      <c r="D874" s="12"/>
      <c r="E874" s="1594"/>
      <c r="F874" s="1595"/>
      <c r="G874" s="1596"/>
      <c r="H874" s="1595"/>
      <c r="I874" s="1597"/>
      <c r="J874" s="1596"/>
      <c r="K874" s="1596"/>
      <c r="L874" s="1595"/>
      <c r="M874" s="1598"/>
      <c r="N874" s="1598"/>
      <c r="O874" s="1598"/>
      <c r="P874" s="1598"/>
      <c r="Q874" s="1599"/>
      <c r="R874" s="1599"/>
      <c r="S874" s="1599"/>
      <c r="T874" s="1599"/>
      <c r="W874" s="1631"/>
      <c r="X874" s="1625"/>
      <c r="Y874" s="1983"/>
      <c r="Z874" s="1631"/>
      <c r="AA874" s="1625"/>
      <c r="AD874" s="1983"/>
      <c r="AE874" s="1984"/>
      <c r="AF874" s="1561"/>
      <c r="AG874" s="1561"/>
      <c r="AH874" s="1561"/>
      <c r="AI874" s="1561"/>
      <c r="AJ874" s="1561"/>
      <c r="AK874" s="1561"/>
      <c r="AL874" s="1561"/>
      <c r="AM874" s="1613"/>
    </row>
    <row r="875" spans="4:39" s="8" customFormat="1">
      <c r="D875" s="12"/>
      <c r="E875" s="1594"/>
      <c r="F875" s="1595"/>
      <c r="G875" s="1596"/>
      <c r="H875" s="1595"/>
      <c r="I875" s="1597"/>
      <c r="J875" s="1596"/>
      <c r="K875" s="1596"/>
      <c r="L875" s="1595"/>
      <c r="M875" s="1598"/>
      <c r="N875" s="1598"/>
      <c r="O875" s="1598"/>
      <c r="P875" s="1598"/>
      <c r="Q875" s="1599"/>
      <c r="R875" s="1599"/>
      <c r="S875" s="1599"/>
      <c r="T875" s="1599"/>
      <c r="W875" s="1631"/>
      <c r="X875" s="1625"/>
      <c r="Y875" s="1983"/>
      <c r="Z875" s="1631"/>
      <c r="AA875" s="1625"/>
      <c r="AD875" s="1983"/>
      <c r="AE875" s="1984"/>
      <c r="AF875" s="1561"/>
      <c r="AG875" s="1561"/>
      <c r="AH875" s="1561"/>
      <c r="AI875" s="1561"/>
      <c r="AJ875" s="1561"/>
      <c r="AK875" s="1561"/>
      <c r="AL875" s="1561"/>
      <c r="AM875" s="1613"/>
    </row>
    <row r="876" spans="4:39" s="8" customFormat="1">
      <c r="D876" s="12"/>
      <c r="E876" s="1594"/>
      <c r="F876" s="1595"/>
      <c r="G876" s="1596"/>
      <c r="H876" s="1595"/>
      <c r="I876" s="1597"/>
      <c r="J876" s="1596"/>
      <c r="K876" s="1596"/>
      <c r="L876" s="1595"/>
      <c r="M876" s="1598"/>
      <c r="N876" s="1598"/>
      <c r="O876" s="1598"/>
      <c r="P876" s="1598"/>
      <c r="Q876" s="1599"/>
      <c r="R876" s="1599"/>
      <c r="S876" s="1599"/>
      <c r="T876" s="1599"/>
      <c r="W876" s="1631"/>
      <c r="X876" s="1625"/>
      <c r="Y876" s="1983"/>
      <c r="Z876" s="1631"/>
      <c r="AA876" s="1625"/>
      <c r="AD876" s="1983"/>
      <c r="AE876" s="1984"/>
      <c r="AF876" s="1561"/>
      <c r="AG876" s="1561"/>
      <c r="AH876" s="1561"/>
      <c r="AI876" s="1561"/>
      <c r="AJ876" s="1561"/>
      <c r="AK876" s="1561"/>
      <c r="AL876" s="1561"/>
      <c r="AM876" s="1613"/>
    </row>
    <row r="877" spans="4:39" s="8" customFormat="1">
      <c r="D877" s="12"/>
      <c r="E877" s="1594"/>
      <c r="F877" s="1595"/>
      <c r="G877" s="1596"/>
      <c r="H877" s="1595"/>
      <c r="I877" s="1597"/>
      <c r="J877" s="1596"/>
      <c r="K877" s="1596"/>
      <c r="L877" s="1595"/>
      <c r="M877" s="1598"/>
      <c r="N877" s="1598"/>
      <c r="O877" s="1598"/>
      <c r="P877" s="1598"/>
      <c r="Q877" s="1599"/>
      <c r="R877" s="1599"/>
      <c r="S877" s="1599"/>
      <c r="T877" s="1599"/>
      <c r="W877" s="1631"/>
      <c r="X877" s="1625"/>
      <c r="Y877" s="1983"/>
      <c r="Z877" s="1631"/>
      <c r="AA877" s="1625"/>
      <c r="AD877" s="1983"/>
      <c r="AE877" s="1984"/>
      <c r="AF877" s="1561"/>
      <c r="AG877" s="1561"/>
      <c r="AH877" s="1561"/>
      <c r="AI877" s="1561"/>
      <c r="AJ877" s="1561"/>
      <c r="AK877" s="1561"/>
      <c r="AL877" s="1561"/>
      <c r="AM877" s="1613"/>
    </row>
    <row r="878" spans="4:39" s="8" customFormat="1">
      <c r="D878" s="12"/>
      <c r="E878" s="1594"/>
      <c r="F878" s="1595"/>
      <c r="G878" s="1596"/>
      <c r="H878" s="1595"/>
      <c r="I878" s="1597"/>
      <c r="J878" s="1596"/>
      <c r="K878" s="1596"/>
      <c r="L878" s="1595"/>
      <c r="M878" s="1598"/>
      <c r="N878" s="1598"/>
      <c r="O878" s="1598"/>
      <c r="P878" s="1598"/>
      <c r="Q878" s="1599"/>
      <c r="R878" s="1599"/>
      <c r="S878" s="1599"/>
      <c r="T878" s="1599"/>
      <c r="W878" s="1631"/>
      <c r="X878" s="1625"/>
      <c r="Y878" s="1983"/>
      <c r="Z878" s="1631"/>
      <c r="AA878" s="1625"/>
      <c r="AD878" s="1983"/>
      <c r="AE878" s="1984"/>
      <c r="AF878" s="1561"/>
      <c r="AG878" s="1561"/>
      <c r="AH878" s="1561"/>
      <c r="AI878" s="1561"/>
      <c r="AJ878" s="1561"/>
      <c r="AK878" s="1561"/>
      <c r="AL878" s="1561"/>
      <c r="AM878" s="1613"/>
    </row>
    <row r="879" spans="4:39" s="8" customFormat="1">
      <c r="D879" s="12"/>
      <c r="E879" s="1594"/>
      <c r="F879" s="1595"/>
      <c r="G879" s="1596"/>
      <c r="H879" s="1595"/>
      <c r="I879" s="1597"/>
      <c r="J879" s="1596"/>
      <c r="K879" s="1596"/>
      <c r="L879" s="1595"/>
      <c r="M879" s="1598"/>
      <c r="N879" s="1598"/>
      <c r="O879" s="1598"/>
      <c r="P879" s="1598"/>
      <c r="Q879" s="1599"/>
      <c r="R879" s="1599"/>
      <c r="S879" s="1599"/>
      <c r="T879" s="1599"/>
      <c r="W879" s="1631"/>
      <c r="X879" s="1625"/>
      <c r="Y879" s="1983"/>
      <c r="Z879" s="1631"/>
      <c r="AA879" s="1625"/>
      <c r="AD879" s="1983"/>
      <c r="AE879" s="1984"/>
      <c r="AF879" s="1561"/>
      <c r="AG879" s="1561"/>
      <c r="AH879" s="1561"/>
      <c r="AI879" s="1561"/>
      <c r="AJ879" s="1561"/>
      <c r="AK879" s="1561"/>
      <c r="AL879" s="1561"/>
      <c r="AM879" s="1613"/>
    </row>
    <row r="880" spans="4:39" s="8" customFormat="1">
      <c r="D880" s="12"/>
      <c r="E880" s="1594"/>
      <c r="F880" s="1595"/>
      <c r="G880" s="1596"/>
      <c r="H880" s="1595"/>
      <c r="I880" s="1597"/>
      <c r="J880" s="1596"/>
      <c r="K880" s="1596"/>
      <c r="L880" s="1595"/>
      <c r="M880" s="1598"/>
      <c r="N880" s="1598"/>
      <c r="O880" s="1598"/>
      <c r="P880" s="1598"/>
      <c r="Q880" s="1599"/>
      <c r="R880" s="1599"/>
      <c r="S880" s="1599"/>
      <c r="T880" s="1599"/>
      <c r="W880" s="1631"/>
      <c r="X880" s="1625"/>
      <c r="Y880" s="1983"/>
      <c r="Z880" s="1631"/>
      <c r="AA880" s="1625"/>
      <c r="AD880" s="1983"/>
      <c r="AE880" s="1984"/>
      <c r="AF880" s="1561"/>
      <c r="AG880" s="1561"/>
      <c r="AH880" s="1561"/>
      <c r="AI880" s="1561"/>
      <c r="AJ880" s="1561"/>
      <c r="AK880" s="1561"/>
      <c r="AL880" s="1561"/>
      <c r="AM880" s="1613"/>
    </row>
    <row r="881" spans="4:39" s="8" customFormat="1">
      <c r="D881" s="12"/>
      <c r="E881" s="1594"/>
      <c r="F881" s="1595"/>
      <c r="G881" s="1596"/>
      <c r="H881" s="1595"/>
      <c r="I881" s="1597"/>
      <c r="J881" s="1596"/>
      <c r="K881" s="1596"/>
      <c r="L881" s="1595"/>
      <c r="M881" s="1598"/>
      <c r="N881" s="1598"/>
      <c r="O881" s="1598"/>
      <c r="P881" s="1598"/>
      <c r="Q881" s="1599"/>
      <c r="R881" s="1599"/>
      <c r="S881" s="1599"/>
      <c r="T881" s="1599"/>
      <c r="W881" s="1631"/>
      <c r="X881" s="1625"/>
      <c r="Y881" s="1983"/>
      <c r="Z881" s="1631"/>
      <c r="AA881" s="1625"/>
      <c r="AD881" s="1983"/>
      <c r="AE881" s="1984"/>
      <c r="AF881" s="1561"/>
      <c r="AG881" s="1561"/>
      <c r="AH881" s="1561"/>
      <c r="AI881" s="1561"/>
      <c r="AJ881" s="1561"/>
      <c r="AK881" s="1561"/>
      <c r="AL881" s="1561"/>
      <c r="AM881" s="1613"/>
    </row>
    <row r="882" spans="4:39" s="8" customFormat="1">
      <c r="D882" s="12"/>
      <c r="E882" s="1594"/>
      <c r="F882" s="1595"/>
      <c r="G882" s="1596"/>
      <c r="H882" s="1595"/>
      <c r="I882" s="1597"/>
      <c r="J882" s="1596"/>
      <c r="K882" s="1596"/>
      <c r="L882" s="1595"/>
      <c r="M882" s="1598"/>
      <c r="N882" s="1598"/>
      <c r="O882" s="1598"/>
      <c r="P882" s="1598"/>
      <c r="Q882" s="1599"/>
      <c r="R882" s="1599"/>
      <c r="S882" s="1599"/>
      <c r="T882" s="1599"/>
      <c r="W882" s="1631"/>
      <c r="X882" s="1625"/>
      <c r="Y882" s="1983"/>
      <c r="Z882" s="1631"/>
      <c r="AA882" s="1625"/>
      <c r="AD882" s="1983"/>
      <c r="AE882" s="1984"/>
      <c r="AF882" s="1561"/>
      <c r="AG882" s="1561"/>
      <c r="AH882" s="1561"/>
      <c r="AI882" s="1561"/>
      <c r="AJ882" s="1561"/>
      <c r="AK882" s="1561"/>
      <c r="AL882" s="1561"/>
      <c r="AM882" s="1613"/>
    </row>
    <row r="883" spans="4:39" s="8" customFormat="1">
      <c r="D883" s="12"/>
      <c r="E883" s="1594"/>
      <c r="F883" s="1595"/>
      <c r="G883" s="1596"/>
      <c r="H883" s="1595"/>
      <c r="I883" s="1597"/>
      <c r="J883" s="1596"/>
      <c r="K883" s="1596"/>
      <c r="L883" s="1595"/>
      <c r="M883" s="1598"/>
      <c r="N883" s="1598"/>
      <c r="O883" s="1598"/>
      <c r="P883" s="1598"/>
      <c r="Q883" s="1599"/>
      <c r="R883" s="1599"/>
      <c r="S883" s="1599"/>
      <c r="T883" s="1599"/>
      <c r="W883" s="1631"/>
      <c r="X883" s="1625"/>
      <c r="Y883" s="1983"/>
      <c r="Z883" s="1631"/>
      <c r="AA883" s="1625"/>
      <c r="AD883" s="1983"/>
      <c r="AE883" s="1984"/>
      <c r="AF883" s="1561"/>
      <c r="AG883" s="1561"/>
      <c r="AH883" s="1561"/>
      <c r="AI883" s="1561"/>
      <c r="AJ883" s="1561"/>
      <c r="AK883" s="1561"/>
      <c r="AL883" s="1561"/>
      <c r="AM883" s="1613"/>
    </row>
    <row r="884" spans="4:39" s="8" customFormat="1">
      <c r="D884" s="12"/>
      <c r="E884" s="1594"/>
      <c r="F884" s="1595"/>
      <c r="G884" s="1596"/>
      <c r="H884" s="1595"/>
      <c r="I884" s="1597"/>
      <c r="J884" s="1596"/>
      <c r="K884" s="1596"/>
      <c r="L884" s="1595"/>
      <c r="M884" s="1598"/>
      <c r="N884" s="1598"/>
      <c r="O884" s="1598"/>
      <c r="P884" s="1598"/>
      <c r="Q884" s="1599"/>
      <c r="R884" s="1599"/>
      <c r="S884" s="1599"/>
      <c r="T884" s="1599"/>
      <c r="W884" s="1631"/>
      <c r="X884" s="1625"/>
      <c r="Y884" s="1983"/>
      <c r="Z884" s="1631"/>
      <c r="AA884" s="1625"/>
      <c r="AD884" s="1983"/>
      <c r="AE884" s="1984"/>
      <c r="AF884" s="1561"/>
      <c r="AG884" s="1561"/>
      <c r="AH884" s="1561"/>
      <c r="AI884" s="1561"/>
      <c r="AJ884" s="1561"/>
      <c r="AK884" s="1561"/>
      <c r="AL884" s="1561"/>
      <c r="AM884" s="1613"/>
    </row>
    <row r="885" spans="4:39" s="8" customFormat="1">
      <c r="D885" s="12"/>
      <c r="E885" s="1594"/>
      <c r="F885" s="1595"/>
      <c r="G885" s="1596"/>
      <c r="H885" s="1595"/>
      <c r="I885" s="1597"/>
      <c r="J885" s="1596"/>
      <c r="K885" s="1596"/>
      <c r="L885" s="1595"/>
      <c r="M885" s="1598"/>
      <c r="N885" s="1598"/>
      <c r="O885" s="1598"/>
      <c r="P885" s="1598"/>
      <c r="Q885" s="1599"/>
      <c r="R885" s="1599"/>
      <c r="S885" s="1599"/>
      <c r="T885" s="1599"/>
      <c r="W885" s="1631"/>
      <c r="X885" s="1625"/>
      <c r="Y885" s="1983"/>
      <c r="Z885" s="1631"/>
      <c r="AA885" s="1625"/>
      <c r="AD885" s="1983"/>
      <c r="AE885" s="1984"/>
      <c r="AF885" s="1561"/>
      <c r="AG885" s="1561"/>
      <c r="AH885" s="1561"/>
      <c r="AI885" s="1561"/>
      <c r="AJ885" s="1561"/>
      <c r="AK885" s="1561"/>
      <c r="AL885" s="1561"/>
      <c r="AM885" s="1613"/>
    </row>
    <row r="886" spans="4:39" s="8" customFormat="1">
      <c r="D886" s="12"/>
      <c r="E886" s="1594"/>
      <c r="F886" s="1595"/>
      <c r="G886" s="1596"/>
      <c r="H886" s="1595"/>
      <c r="I886" s="1597"/>
      <c r="J886" s="1596"/>
      <c r="K886" s="1596"/>
      <c r="L886" s="1595"/>
      <c r="M886" s="1598"/>
      <c r="N886" s="1598"/>
      <c r="O886" s="1598"/>
      <c r="P886" s="1598"/>
      <c r="Q886" s="1599"/>
      <c r="R886" s="1599"/>
      <c r="S886" s="1599"/>
      <c r="T886" s="1599"/>
      <c r="W886" s="1631"/>
      <c r="X886" s="1625"/>
      <c r="Y886" s="1983"/>
      <c r="Z886" s="1631"/>
      <c r="AA886" s="1625"/>
      <c r="AD886" s="1983"/>
      <c r="AE886" s="1984"/>
      <c r="AF886" s="1561"/>
      <c r="AG886" s="1561"/>
      <c r="AH886" s="1561"/>
      <c r="AI886" s="1561"/>
      <c r="AJ886" s="1561"/>
      <c r="AK886" s="1561"/>
      <c r="AL886" s="1561"/>
      <c r="AM886" s="1613"/>
    </row>
    <row r="887" spans="4:39" s="8" customFormat="1">
      <c r="D887" s="12"/>
      <c r="E887" s="1594"/>
      <c r="F887" s="1595"/>
      <c r="G887" s="1596"/>
      <c r="H887" s="1595"/>
      <c r="I887" s="1597"/>
      <c r="J887" s="1596"/>
      <c r="K887" s="1596"/>
      <c r="L887" s="1595"/>
      <c r="M887" s="1598"/>
      <c r="N887" s="1598"/>
      <c r="O887" s="1598"/>
      <c r="P887" s="1598"/>
      <c r="Q887" s="1599"/>
      <c r="R887" s="1599"/>
      <c r="S887" s="1599"/>
      <c r="T887" s="1599"/>
      <c r="W887" s="1631"/>
      <c r="X887" s="1625"/>
      <c r="Y887" s="1983"/>
      <c r="Z887" s="1631"/>
      <c r="AA887" s="1625"/>
      <c r="AD887" s="1983"/>
      <c r="AE887" s="1984"/>
      <c r="AF887" s="1561"/>
      <c r="AG887" s="1561"/>
      <c r="AH887" s="1561"/>
      <c r="AI887" s="1561"/>
      <c r="AJ887" s="1561"/>
      <c r="AK887" s="1561"/>
      <c r="AL887" s="1561"/>
      <c r="AM887" s="1613"/>
    </row>
    <row r="888" spans="4:39" s="8" customFormat="1">
      <c r="D888" s="12"/>
      <c r="E888" s="1594"/>
      <c r="F888" s="1595"/>
      <c r="G888" s="1596"/>
      <c r="H888" s="1595"/>
      <c r="I888" s="1597"/>
      <c r="J888" s="1596"/>
      <c r="K888" s="1596"/>
      <c r="L888" s="1595"/>
      <c r="M888" s="1598"/>
      <c r="N888" s="1598"/>
      <c r="O888" s="1598"/>
      <c r="P888" s="1598"/>
      <c r="Q888" s="1599"/>
      <c r="R888" s="1599"/>
      <c r="S888" s="1599"/>
      <c r="T888" s="1599"/>
      <c r="W888" s="1631"/>
      <c r="X888" s="1625"/>
      <c r="Y888" s="1983"/>
      <c r="Z888" s="1631"/>
      <c r="AA888" s="1625"/>
      <c r="AD888" s="1983"/>
      <c r="AE888" s="1984"/>
      <c r="AF888" s="1561"/>
      <c r="AG888" s="1561"/>
      <c r="AH888" s="1561"/>
      <c r="AI888" s="1561"/>
      <c r="AJ888" s="1561"/>
      <c r="AK888" s="1561"/>
      <c r="AL888" s="1561"/>
      <c r="AM888" s="1613"/>
    </row>
    <row r="889" spans="4:39" s="8" customFormat="1">
      <c r="D889" s="12"/>
      <c r="E889" s="1594"/>
      <c r="F889" s="1595"/>
      <c r="G889" s="1596"/>
      <c r="H889" s="1595"/>
      <c r="I889" s="1597"/>
      <c r="J889" s="1596"/>
      <c r="K889" s="1596"/>
      <c r="L889" s="1595"/>
      <c r="M889" s="1598"/>
      <c r="N889" s="1598"/>
      <c r="O889" s="1598"/>
      <c r="P889" s="1598"/>
      <c r="Q889" s="1599"/>
      <c r="R889" s="1599"/>
      <c r="S889" s="1599"/>
      <c r="T889" s="1599"/>
      <c r="W889" s="1631"/>
      <c r="X889" s="1625"/>
      <c r="Y889" s="1983"/>
      <c r="Z889" s="1631"/>
      <c r="AA889" s="1625"/>
      <c r="AD889" s="1983"/>
      <c r="AE889" s="1984"/>
      <c r="AF889" s="1561"/>
      <c r="AG889" s="1561"/>
      <c r="AH889" s="1561"/>
      <c r="AI889" s="1561"/>
      <c r="AJ889" s="1561"/>
      <c r="AK889" s="1561"/>
      <c r="AL889" s="1561"/>
      <c r="AM889" s="1613"/>
    </row>
    <row r="890" spans="4:39" s="8" customFormat="1">
      <c r="D890" s="12"/>
      <c r="E890" s="1594"/>
      <c r="F890" s="1595"/>
      <c r="G890" s="1596"/>
      <c r="H890" s="1595"/>
      <c r="I890" s="1597"/>
      <c r="J890" s="1596"/>
      <c r="K890" s="1596"/>
      <c r="L890" s="1595"/>
      <c r="M890" s="1598"/>
      <c r="N890" s="1598"/>
      <c r="O890" s="1598"/>
      <c r="P890" s="1598"/>
      <c r="Q890" s="1599"/>
      <c r="R890" s="1599"/>
      <c r="S890" s="1599"/>
      <c r="T890" s="1599"/>
      <c r="W890" s="1631"/>
      <c r="X890" s="1625"/>
      <c r="Y890" s="1983"/>
      <c r="Z890" s="1631"/>
      <c r="AA890" s="1625"/>
      <c r="AD890" s="1983"/>
      <c r="AE890" s="1984"/>
      <c r="AF890" s="1561"/>
      <c r="AG890" s="1561"/>
      <c r="AH890" s="1561"/>
      <c r="AI890" s="1561"/>
      <c r="AJ890" s="1561"/>
      <c r="AK890" s="1561"/>
      <c r="AL890" s="1561"/>
      <c r="AM890" s="1613"/>
    </row>
    <row r="891" spans="4:39" s="8" customFormat="1">
      <c r="D891" s="12"/>
      <c r="E891" s="1594"/>
      <c r="F891" s="1595"/>
      <c r="G891" s="1596"/>
      <c r="H891" s="1595"/>
      <c r="I891" s="1597"/>
      <c r="J891" s="1596"/>
      <c r="K891" s="1596"/>
      <c r="L891" s="1595"/>
      <c r="M891" s="1598"/>
      <c r="N891" s="1598"/>
      <c r="O891" s="1598"/>
      <c r="P891" s="1598"/>
      <c r="Q891" s="1599"/>
      <c r="R891" s="1599"/>
      <c r="S891" s="1599"/>
      <c r="T891" s="1599"/>
      <c r="W891" s="1631"/>
      <c r="X891" s="1625"/>
      <c r="Y891" s="1983"/>
      <c r="Z891" s="1631"/>
      <c r="AA891" s="1625"/>
      <c r="AD891" s="1983"/>
      <c r="AE891" s="1984"/>
      <c r="AF891" s="1561"/>
      <c r="AG891" s="1561"/>
      <c r="AH891" s="1561"/>
      <c r="AI891" s="1561"/>
      <c r="AJ891" s="1561"/>
      <c r="AK891" s="1561"/>
      <c r="AL891" s="1561"/>
      <c r="AM891" s="1613"/>
    </row>
    <row r="892" spans="4:39" s="8" customFormat="1">
      <c r="D892" s="12"/>
      <c r="E892" s="1594"/>
      <c r="F892" s="1595"/>
      <c r="G892" s="1596"/>
      <c r="H892" s="1595"/>
      <c r="I892" s="1597"/>
      <c r="J892" s="1596"/>
      <c r="K892" s="1596"/>
      <c r="L892" s="1595"/>
      <c r="M892" s="1598"/>
      <c r="N892" s="1598"/>
      <c r="O892" s="1598"/>
      <c r="P892" s="1598"/>
      <c r="Q892" s="1599"/>
      <c r="R892" s="1599"/>
      <c r="S892" s="1599"/>
      <c r="T892" s="1599"/>
      <c r="W892" s="1631"/>
      <c r="X892" s="1625"/>
      <c r="Y892" s="1983"/>
      <c r="Z892" s="1631"/>
      <c r="AA892" s="1625"/>
      <c r="AD892" s="1983"/>
      <c r="AE892" s="1984"/>
      <c r="AF892" s="1561"/>
      <c r="AG892" s="1561"/>
      <c r="AH892" s="1561"/>
      <c r="AI892" s="1561"/>
      <c r="AJ892" s="1561"/>
      <c r="AK892" s="1561"/>
      <c r="AL892" s="1561"/>
      <c r="AM892" s="1613"/>
    </row>
    <row r="893" spans="4:39" s="8" customFormat="1">
      <c r="D893" s="12"/>
      <c r="E893" s="1594"/>
      <c r="F893" s="1595"/>
      <c r="G893" s="1596"/>
      <c r="H893" s="1595"/>
      <c r="I893" s="1597"/>
      <c r="J893" s="1596"/>
      <c r="K893" s="1596"/>
      <c r="L893" s="1595"/>
      <c r="M893" s="1598"/>
      <c r="N893" s="1598"/>
      <c r="O893" s="1598"/>
      <c r="P893" s="1598"/>
      <c r="Q893" s="1599"/>
      <c r="R893" s="1599"/>
      <c r="S893" s="1599"/>
      <c r="T893" s="1599"/>
      <c r="W893" s="1631"/>
      <c r="X893" s="1625"/>
      <c r="Y893" s="1983"/>
      <c r="Z893" s="1631"/>
      <c r="AA893" s="1625"/>
      <c r="AD893" s="1983"/>
      <c r="AE893" s="1984"/>
      <c r="AF893" s="1561"/>
      <c r="AG893" s="1561"/>
      <c r="AH893" s="1561"/>
      <c r="AI893" s="1561"/>
      <c r="AJ893" s="1561"/>
      <c r="AK893" s="1561"/>
      <c r="AL893" s="1561"/>
      <c r="AM893" s="1613"/>
    </row>
    <row r="894" spans="4:39" s="8" customFormat="1">
      <c r="D894" s="12"/>
      <c r="E894" s="1594"/>
      <c r="F894" s="1595"/>
      <c r="G894" s="1596"/>
      <c r="H894" s="1595"/>
      <c r="I894" s="1597"/>
      <c r="J894" s="1596"/>
      <c r="K894" s="1596"/>
      <c r="L894" s="1595"/>
      <c r="M894" s="1598"/>
      <c r="N894" s="1598"/>
      <c r="O894" s="1598"/>
      <c r="P894" s="1598"/>
      <c r="Q894" s="1599"/>
      <c r="R894" s="1599"/>
      <c r="S894" s="1599"/>
      <c r="T894" s="1599"/>
      <c r="W894" s="1631"/>
      <c r="X894" s="1625"/>
      <c r="Y894" s="1983"/>
      <c r="Z894" s="1631"/>
      <c r="AA894" s="1625"/>
      <c r="AD894" s="1983"/>
      <c r="AE894" s="1984"/>
      <c r="AF894" s="1561"/>
      <c r="AG894" s="1561"/>
      <c r="AH894" s="1561"/>
      <c r="AI894" s="1561"/>
      <c r="AJ894" s="1561"/>
      <c r="AK894" s="1561"/>
      <c r="AL894" s="1561"/>
      <c r="AM894" s="1613"/>
    </row>
    <row r="895" spans="4:39" s="8" customFormat="1">
      <c r="D895" s="12"/>
      <c r="E895" s="1594"/>
      <c r="F895" s="1595"/>
      <c r="G895" s="1596"/>
      <c r="H895" s="1595"/>
      <c r="I895" s="1597"/>
      <c r="J895" s="1596"/>
      <c r="K895" s="1596"/>
      <c r="L895" s="1595"/>
      <c r="M895" s="1598"/>
      <c r="N895" s="1598"/>
      <c r="O895" s="1598"/>
      <c r="P895" s="1598"/>
      <c r="Q895" s="1599"/>
      <c r="R895" s="1599"/>
      <c r="S895" s="1599"/>
      <c r="T895" s="1599"/>
      <c r="W895" s="1631"/>
      <c r="X895" s="1625"/>
      <c r="Y895" s="1983"/>
      <c r="Z895" s="1631"/>
      <c r="AA895" s="1625"/>
      <c r="AD895" s="1983"/>
      <c r="AE895" s="1984"/>
      <c r="AF895" s="1561"/>
      <c r="AG895" s="1561"/>
      <c r="AH895" s="1561"/>
      <c r="AI895" s="1561"/>
      <c r="AJ895" s="1561"/>
      <c r="AK895" s="1561"/>
      <c r="AL895" s="1561"/>
      <c r="AM895" s="1613"/>
    </row>
    <row r="896" spans="4:39" s="8" customFormat="1">
      <c r="D896" s="12"/>
      <c r="E896" s="1594"/>
      <c r="F896" s="1595"/>
      <c r="G896" s="1596"/>
      <c r="H896" s="1595"/>
      <c r="I896" s="1597"/>
      <c r="J896" s="1596"/>
      <c r="K896" s="1596"/>
      <c r="L896" s="1595"/>
      <c r="M896" s="1598"/>
      <c r="N896" s="1598"/>
      <c r="O896" s="1598"/>
      <c r="P896" s="1598"/>
      <c r="Q896" s="1599"/>
      <c r="R896" s="1599"/>
      <c r="S896" s="1599"/>
      <c r="T896" s="1599"/>
      <c r="W896" s="1631"/>
      <c r="X896" s="1625"/>
      <c r="Y896" s="1983"/>
      <c r="Z896" s="1631"/>
      <c r="AA896" s="1625"/>
      <c r="AD896" s="1983"/>
      <c r="AE896" s="1984"/>
      <c r="AF896" s="1561"/>
      <c r="AG896" s="1561"/>
      <c r="AH896" s="1561"/>
      <c r="AI896" s="1561"/>
      <c r="AJ896" s="1561"/>
      <c r="AK896" s="1561"/>
      <c r="AL896" s="1561"/>
      <c r="AM896" s="1613"/>
    </row>
    <row r="897" spans="4:157" s="8" customFormat="1">
      <c r="D897" s="12"/>
      <c r="E897" s="1594"/>
      <c r="F897" s="1595"/>
      <c r="G897" s="1596"/>
      <c r="H897" s="1595"/>
      <c r="I897" s="1597"/>
      <c r="J897" s="1596"/>
      <c r="K897" s="1596"/>
      <c r="L897" s="1595"/>
      <c r="M897" s="1598"/>
      <c r="N897" s="1598"/>
      <c r="O897" s="1598"/>
      <c r="P897" s="1598"/>
      <c r="Q897" s="1599"/>
      <c r="R897" s="1599"/>
      <c r="S897" s="1599"/>
      <c r="T897" s="1599"/>
      <c r="W897" s="1631"/>
      <c r="X897" s="1625"/>
      <c r="Y897" s="1983"/>
      <c r="Z897" s="1631"/>
      <c r="AA897" s="1625"/>
      <c r="AD897" s="1983"/>
      <c r="AE897" s="1984"/>
      <c r="AF897" s="1561"/>
      <c r="AG897" s="1561"/>
      <c r="AH897" s="1561"/>
      <c r="AI897" s="1561"/>
      <c r="AJ897" s="1561"/>
      <c r="AK897" s="1561"/>
      <c r="AL897" s="1561"/>
      <c r="AM897" s="1613"/>
    </row>
    <row r="898" spans="4:157" s="8" customFormat="1">
      <c r="D898" s="12"/>
      <c r="E898" s="1594"/>
      <c r="F898" s="1595"/>
      <c r="G898" s="1596"/>
      <c r="H898" s="1595"/>
      <c r="I898" s="1597"/>
      <c r="J898" s="1596"/>
      <c r="K898" s="1596"/>
      <c r="L898" s="1595"/>
      <c r="M898" s="1598"/>
      <c r="N898" s="1598"/>
      <c r="O898" s="1598"/>
      <c r="P898" s="1598"/>
      <c r="Q898" s="1599"/>
      <c r="R898" s="1599"/>
      <c r="S898" s="1599"/>
      <c r="T898" s="1599"/>
      <c r="W898" s="1631"/>
      <c r="X898" s="1625"/>
      <c r="Y898" s="1983"/>
      <c r="Z898" s="1631"/>
      <c r="AA898" s="1625"/>
      <c r="AD898" s="1983"/>
      <c r="AE898" s="1984"/>
      <c r="AF898" s="1561"/>
      <c r="AG898" s="1561"/>
      <c r="AH898" s="1561"/>
      <c r="AI898" s="1561"/>
      <c r="AJ898" s="1561"/>
      <c r="AK898" s="1561"/>
      <c r="AL898" s="1561"/>
      <c r="AM898" s="1613"/>
    </row>
    <row r="899" spans="4:157" s="8" customFormat="1">
      <c r="D899" s="12"/>
      <c r="E899" s="1594"/>
      <c r="F899" s="1595"/>
      <c r="G899" s="1596"/>
      <c r="H899" s="1595"/>
      <c r="I899" s="1597"/>
      <c r="J899" s="1596"/>
      <c r="K899" s="1596"/>
      <c r="L899" s="1595"/>
      <c r="M899" s="1598"/>
      <c r="N899" s="1598"/>
      <c r="O899" s="1598"/>
      <c r="P899" s="1598"/>
      <c r="Q899" s="1599"/>
      <c r="R899" s="1599"/>
      <c r="S899" s="1599"/>
      <c r="T899" s="1599"/>
      <c r="W899" s="1631"/>
      <c r="X899" s="1625"/>
      <c r="Y899" s="1983"/>
      <c r="Z899" s="1631"/>
      <c r="AA899" s="1625"/>
      <c r="AD899" s="1983"/>
      <c r="AE899" s="1984"/>
      <c r="AF899" s="1561"/>
      <c r="AG899" s="1561"/>
      <c r="AH899" s="1561"/>
      <c r="AI899" s="1561"/>
      <c r="AJ899" s="1561"/>
      <c r="AK899" s="1561"/>
      <c r="AL899" s="1561"/>
      <c r="AM899" s="1613"/>
    </row>
    <row r="900" spans="4:157" s="8" customFormat="1">
      <c r="D900" s="12"/>
      <c r="E900" s="1594"/>
      <c r="F900" s="1595"/>
      <c r="G900" s="1596"/>
      <c r="H900" s="1595"/>
      <c r="I900" s="1597"/>
      <c r="J900" s="1596"/>
      <c r="K900" s="1596"/>
      <c r="L900" s="1595"/>
      <c r="M900" s="1598"/>
      <c r="N900" s="1598"/>
      <c r="O900" s="1598"/>
      <c r="P900" s="1598"/>
      <c r="Q900" s="1599"/>
      <c r="R900" s="1599"/>
      <c r="S900" s="1599"/>
      <c r="T900" s="1599"/>
      <c r="W900" s="1631"/>
      <c r="X900" s="1625"/>
      <c r="Y900" s="1983"/>
      <c r="Z900" s="1631"/>
      <c r="AA900" s="1625"/>
      <c r="AD900" s="1983"/>
      <c r="AE900" s="1984"/>
      <c r="AF900" s="1561"/>
      <c r="AG900" s="1561"/>
      <c r="AH900" s="1561"/>
      <c r="AI900" s="1561"/>
      <c r="AJ900" s="1561"/>
      <c r="AK900" s="1561"/>
      <c r="AL900" s="1561"/>
      <c r="AM900" s="1613"/>
    </row>
    <row r="901" spans="4:157" s="8" customFormat="1">
      <c r="D901" s="12"/>
      <c r="E901" s="1594"/>
      <c r="F901" s="1595"/>
      <c r="G901" s="1596"/>
      <c r="H901" s="1595"/>
      <c r="I901" s="1597"/>
      <c r="J901" s="1596"/>
      <c r="K901" s="1596"/>
      <c r="L901" s="1595"/>
      <c r="M901" s="1598"/>
      <c r="N901" s="1598"/>
      <c r="O901" s="1598"/>
      <c r="P901" s="1598"/>
      <c r="Q901" s="1599"/>
      <c r="R901" s="1599"/>
      <c r="S901" s="1599"/>
      <c r="T901" s="1599"/>
      <c r="W901" s="1631"/>
      <c r="X901" s="1625"/>
      <c r="Y901" s="1983"/>
      <c r="Z901" s="1631"/>
      <c r="AA901" s="1625"/>
      <c r="AD901" s="1983"/>
      <c r="AE901" s="1984"/>
      <c r="AF901" s="1561"/>
      <c r="AG901" s="1561"/>
      <c r="AH901" s="1561"/>
      <c r="AI901" s="1561"/>
      <c r="AJ901" s="1561"/>
      <c r="AK901" s="1561"/>
      <c r="AL901" s="1561"/>
      <c r="AM901" s="1613"/>
    </row>
    <row r="902" spans="4:157" s="8" customFormat="1">
      <c r="D902" s="12"/>
      <c r="E902" s="1594"/>
      <c r="F902" s="1595"/>
      <c r="G902" s="1596"/>
      <c r="H902" s="1595"/>
      <c r="I902" s="1597"/>
      <c r="J902" s="1596"/>
      <c r="K902" s="1596"/>
      <c r="L902" s="1595"/>
      <c r="M902" s="1598"/>
      <c r="N902" s="1598"/>
      <c r="O902" s="1598"/>
      <c r="P902" s="1598"/>
      <c r="Q902" s="1599"/>
      <c r="R902" s="1599"/>
      <c r="S902" s="1599"/>
      <c r="T902" s="1599"/>
      <c r="W902" s="1631"/>
      <c r="X902" s="1625"/>
      <c r="Y902" s="1983"/>
      <c r="Z902" s="1631"/>
      <c r="AA902" s="1625"/>
      <c r="AD902" s="1983"/>
      <c r="AE902" s="1984"/>
      <c r="AF902" s="1561"/>
      <c r="AG902" s="1561"/>
      <c r="AH902" s="1561"/>
      <c r="AI902" s="1561"/>
      <c r="AJ902" s="1561"/>
      <c r="AK902" s="1561"/>
      <c r="AL902" s="1561"/>
      <c r="AM902" s="1613"/>
    </row>
    <row r="903" spans="4:157" s="8" customFormat="1">
      <c r="D903" s="12"/>
      <c r="E903" s="1594"/>
      <c r="F903" s="1595"/>
      <c r="G903" s="1596"/>
      <c r="H903" s="1595"/>
      <c r="I903" s="1597"/>
      <c r="J903" s="1596"/>
      <c r="K903" s="1596"/>
      <c r="L903" s="1595"/>
      <c r="M903" s="1598"/>
      <c r="N903" s="1598"/>
      <c r="O903" s="1598"/>
      <c r="P903" s="1598"/>
      <c r="Q903" s="1599"/>
      <c r="R903" s="1599"/>
      <c r="S903" s="1599"/>
      <c r="T903" s="1599"/>
      <c r="W903" s="1631"/>
      <c r="X903" s="1625"/>
      <c r="Y903" s="1983"/>
      <c r="Z903" s="1631"/>
      <c r="AA903" s="1625"/>
      <c r="AD903" s="1983"/>
      <c r="AE903" s="1984"/>
      <c r="AF903" s="1561"/>
      <c r="AG903" s="1561"/>
      <c r="AH903" s="1561"/>
      <c r="AI903" s="1561"/>
      <c r="AJ903" s="1561"/>
      <c r="AK903" s="1561"/>
      <c r="AL903" s="1561"/>
      <c r="AM903" s="1613"/>
    </row>
    <row r="904" spans="4:157" s="8" customFormat="1">
      <c r="D904" s="12"/>
      <c r="E904" s="1594"/>
      <c r="F904" s="1595"/>
      <c r="G904" s="1596"/>
      <c r="H904" s="1595"/>
      <c r="I904" s="1597"/>
      <c r="J904" s="1596"/>
      <c r="K904" s="1596"/>
      <c r="L904" s="1595"/>
      <c r="M904" s="1598"/>
      <c r="N904" s="1598"/>
      <c r="O904" s="1598"/>
      <c r="P904" s="1598"/>
      <c r="Q904" s="1599"/>
      <c r="R904" s="1599"/>
      <c r="S904" s="1599"/>
      <c r="T904" s="1599"/>
      <c r="W904" s="1631"/>
      <c r="X904" s="1625"/>
      <c r="Y904" s="1983"/>
      <c r="Z904" s="1631"/>
      <c r="AA904" s="1625"/>
      <c r="AD904" s="1983"/>
      <c r="AE904" s="1984"/>
      <c r="AF904" s="1561"/>
      <c r="AG904" s="1561"/>
      <c r="AH904" s="1561"/>
      <c r="AI904" s="1561"/>
      <c r="AJ904" s="1561"/>
      <c r="AK904" s="1561"/>
      <c r="AL904" s="1561"/>
      <c r="AM904" s="1613"/>
    </row>
    <row r="905" spans="4:157" s="8" customFormat="1">
      <c r="D905" s="12"/>
      <c r="E905" s="1594"/>
      <c r="F905" s="1595"/>
      <c r="G905" s="1596"/>
      <c r="H905" s="1595"/>
      <c r="I905" s="1597"/>
      <c r="J905" s="1596"/>
      <c r="K905" s="1596"/>
      <c r="L905" s="1595"/>
      <c r="M905" s="1598"/>
      <c r="N905" s="1598"/>
      <c r="O905" s="1598"/>
      <c r="P905" s="1598"/>
      <c r="Q905" s="1599"/>
      <c r="R905" s="1599"/>
      <c r="S905" s="1599"/>
      <c r="T905" s="1599"/>
      <c r="W905" s="1631"/>
      <c r="X905" s="1625"/>
      <c r="Y905" s="1983"/>
      <c r="Z905" s="1631"/>
      <c r="AA905" s="1625"/>
      <c r="AD905" s="1983"/>
      <c r="AE905" s="1984"/>
      <c r="AF905" s="1561"/>
      <c r="AG905" s="1561"/>
      <c r="AH905" s="1561"/>
      <c r="AI905" s="1561"/>
      <c r="AJ905" s="1561"/>
      <c r="AK905" s="1561"/>
      <c r="AL905" s="1561"/>
      <c r="AM905" s="1613"/>
    </row>
    <row r="906" spans="4:157" s="8" customFormat="1">
      <c r="D906" s="12"/>
      <c r="E906" s="1594"/>
      <c r="F906" s="1595"/>
      <c r="G906" s="1596"/>
      <c r="H906" s="1595"/>
      <c r="I906" s="1597"/>
      <c r="J906" s="1596"/>
      <c r="K906" s="1596"/>
      <c r="L906" s="1595"/>
      <c r="M906" s="1598"/>
      <c r="N906" s="1598"/>
      <c r="O906" s="1598"/>
      <c r="P906" s="1598"/>
      <c r="Q906" s="1599"/>
      <c r="R906" s="1599"/>
      <c r="S906" s="1599"/>
      <c r="T906" s="1599"/>
      <c r="W906" s="1631"/>
      <c r="X906" s="1625"/>
      <c r="Y906" s="1983"/>
      <c r="Z906" s="1631"/>
      <c r="AA906" s="1625"/>
      <c r="AD906" s="1983"/>
      <c r="AE906" s="1984"/>
      <c r="AF906" s="1561"/>
      <c r="AG906" s="1561"/>
      <c r="AH906" s="1561"/>
      <c r="AI906" s="1561"/>
      <c r="AJ906" s="1561"/>
      <c r="AK906" s="1561"/>
      <c r="AL906" s="1561"/>
      <c r="AM906" s="1613"/>
    </row>
    <row r="907" spans="4:157" s="8" customFormat="1">
      <c r="D907" s="12"/>
      <c r="E907" s="1594"/>
      <c r="F907" s="1595"/>
      <c r="G907" s="1596"/>
      <c r="H907" s="1595"/>
      <c r="I907" s="1597"/>
      <c r="J907" s="1596"/>
      <c r="K907" s="1596"/>
      <c r="L907" s="1595"/>
      <c r="M907" s="1598"/>
      <c r="N907" s="1598"/>
      <c r="O907" s="1598"/>
      <c r="P907" s="1598"/>
      <c r="Q907" s="1599"/>
      <c r="R907" s="1599"/>
      <c r="S907" s="1599"/>
      <c r="T907" s="1599"/>
      <c r="W907" s="1631"/>
      <c r="X907" s="1625"/>
      <c r="Y907" s="1983"/>
      <c r="Z907" s="1631"/>
      <c r="AA907" s="1625"/>
      <c r="AD907" s="1983"/>
      <c r="AE907" s="1984"/>
      <c r="AF907" s="1561"/>
      <c r="AG907" s="1561"/>
      <c r="AH907" s="1561"/>
      <c r="AI907" s="1561"/>
      <c r="AJ907" s="1561"/>
      <c r="AK907" s="1561"/>
      <c r="AL907" s="1561"/>
      <c r="AM907" s="1613"/>
    </row>
    <row r="908" spans="4:157" s="8" customFormat="1">
      <c r="D908" s="12"/>
      <c r="E908" s="1594"/>
      <c r="F908" s="1595"/>
      <c r="G908" s="1596"/>
      <c r="H908" s="1595"/>
      <c r="I908" s="1597"/>
      <c r="J908" s="1596"/>
      <c r="K908" s="1596"/>
      <c r="L908" s="1595"/>
      <c r="M908" s="1598"/>
      <c r="N908" s="1598"/>
      <c r="O908" s="1598"/>
      <c r="P908" s="1598"/>
      <c r="Q908" s="1599"/>
      <c r="R908" s="1599"/>
      <c r="S908" s="1599"/>
      <c r="T908" s="1599"/>
      <c r="W908" s="1631"/>
      <c r="X908" s="1625"/>
      <c r="Y908" s="1983"/>
      <c r="Z908" s="1631"/>
      <c r="AA908" s="1625"/>
      <c r="AD908" s="1983"/>
      <c r="AE908" s="1984"/>
      <c r="AF908" s="1561"/>
      <c r="AG908" s="1561"/>
      <c r="AH908" s="1561"/>
      <c r="AI908" s="1561"/>
      <c r="AJ908" s="1561"/>
      <c r="AK908" s="1561"/>
      <c r="AL908" s="1561"/>
      <c r="AM908" s="1613"/>
    </row>
    <row r="909" spans="4:157" s="8" customFormat="1">
      <c r="D909" s="12"/>
      <c r="E909" s="1594"/>
      <c r="F909" s="1595"/>
      <c r="G909" s="1596"/>
      <c r="H909" s="1595"/>
      <c r="I909" s="1597"/>
      <c r="J909" s="1596"/>
      <c r="K909" s="1596"/>
      <c r="L909" s="1595">
        <f>Q18*100/M18</f>
        <v>74.913566800035284</v>
      </c>
      <c r="M909" s="1598"/>
      <c r="N909" s="1598"/>
      <c r="O909" s="1598"/>
      <c r="P909" s="1598"/>
      <c r="Q909" s="1599"/>
      <c r="R909" s="1599"/>
      <c r="S909" s="1599"/>
      <c r="T909" s="1599"/>
      <c r="W909" s="1631"/>
      <c r="X909" s="1625"/>
      <c r="Y909" s="1983"/>
      <c r="Z909" s="1631"/>
      <c r="AA909" s="1625"/>
      <c r="AD909" s="1983"/>
      <c r="AE909" s="1984"/>
      <c r="AF909" s="1561"/>
      <c r="AG909" s="1561"/>
      <c r="AH909" s="1561"/>
      <c r="AI909" s="1561"/>
      <c r="AJ909" s="1561"/>
      <c r="AK909" s="1561"/>
      <c r="AL909" s="1561"/>
      <c r="AM909" s="1613"/>
    </row>
    <row r="910" spans="4:157" s="1552" customFormat="1">
      <c r="D910" s="1587"/>
      <c r="E910" s="1588"/>
      <c r="F910" s="1589"/>
      <c r="G910" s="1590"/>
      <c r="H910" s="1589"/>
      <c r="I910" s="1591"/>
      <c r="J910" s="1590"/>
      <c r="K910" s="1590"/>
      <c r="L910" s="1589"/>
      <c r="M910" s="1592"/>
      <c r="N910" s="1592"/>
      <c r="O910" s="1592"/>
      <c r="P910" s="1592"/>
      <c r="Q910" s="1593"/>
      <c r="R910" s="1593"/>
      <c r="S910" s="1593"/>
      <c r="T910" s="1593"/>
      <c r="W910" s="1632"/>
      <c r="X910" s="1626"/>
      <c r="Y910" s="1998"/>
      <c r="Z910" s="1632"/>
      <c r="AA910" s="1626"/>
      <c r="AD910" s="1998"/>
      <c r="AE910" s="1999"/>
      <c r="AF910" s="1562"/>
      <c r="AG910" s="1562"/>
      <c r="AH910" s="1562"/>
      <c r="AI910" s="1562"/>
      <c r="AJ910" s="1562"/>
      <c r="AK910" s="1562"/>
      <c r="AL910" s="1562"/>
      <c r="AM910" s="1562"/>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c r="EA910" s="8"/>
      <c r="EB910" s="8"/>
      <c r="EC910" s="8"/>
      <c r="ED910" s="8"/>
      <c r="EE910" s="8"/>
      <c r="EF910" s="8"/>
      <c r="EG910" s="8"/>
      <c r="EH910" s="8"/>
      <c r="EI910" s="8"/>
      <c r="EJ910" s="8"/>
      <c r="EK910" s="8"/>
      <c r="EL910" s="8"/>
      <c r="EM910" s="8"/>
      <c r="EN910" s="8"/>
      <c r="EO910" s="8"/>
      <c r="EP910" s="8"/>
      <c r="EQ910" s="8"/>
      <c r="ER910" s="8"/>
      <c r="ES910" s="8"/>
      <c r="ET910" s="8"/>
      <c r="EU910" s="8"/>
      <c r="EV910" s="8"/>
      <c r="EW910" s="8"/>
      <c r="EX910" s="8"/>
      <c r="EY910" s="8"/>
      <c r="EZ910" s="8"/>
      <c r="FA910" s="1612"/>
    </row>
    <row r="911" spans="4:157" s="1551" customFormat="1">
      <c r="D911" s="37"/>
      <c r="E911" s="1534"/>
      <c r="F911" s="1581"/>
      <c r="G911" s="1582"/>
      <c r="H911" s="1581"/>
      <c r="I911" s="1583"/>
      <c r="J911" s="1582"/>
      <c r="K911" s="1582"/>
      <c r="L911" s="1581"/>
      <c r="M911" s="1564"/>
      <c r="N911" s="1564"/>
      <c r="O911" s="1564"/>
      <c r="P911" s="1564"/>
      <c r="Q911" s="1584"/>
      <c r="R911" s="1584"/>
      <c r="S911" s="1584"/>
      <c r="T911" s="1584"/>
      <c r="W911" s="1627"/>
      <c r="X911" s="1569"/>
      <c r="Y911" s="2000"/>
      <c r="Z911" s="1627"/>
      <c r="AA911" s="1569"/>
      <c r="AD911" s="2000"/>
      <c r="AE911" s="1986"/>
      <c r="AF911" s="1566"/>
      <c r="AG911" s="1566"/>
      <c r="AH911" s="1566"/>
      <c r="AI911" s="1566"/>
      <c r="AJ911" s="1566"/>
      <c r="AK911" s="1566"/>
      <c r="AL911" s="1566"/>
      <c r="AM911" s="1566"/>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c r="DT911" s="8"/>
      <c r="DU911" s="8"/>
      <c r="DV911" s="8"/>
      <c r="DW911" s="8"/>
      <c r="DX911" s="8"/>
      <c r="DY911" s="8"/>
      <c r="DZ911" s="8"/>
      <c r="EA911" s="8"/>
      <c r="EB911" s="8"/>
      <c r="EC911" s="8"/>
      <c r="ED911" s="8"/>
      <c r="EE911" s="8"/>
      <c r="EF911" s="8"/>
      <c r="EG911" s="8"/>
      <c r="EH911" s="8"/>
      <c r="EI911" s="8"/>
      <c r="EJ911" s="8"/>
      <c r="EK911" s="8"/>
      <c r="EL911" s="8"/>
      <c r="EM911" s="8"/>
      <c r="EN911" s="8"/>
      <c r="EO911" s="8"/>
      <c r="EP911" s="8"/>
      <c r="EQ911" s="8"/>
      <c r="ER911" s="8"/>
      <c r="ES911" s="8"/>
      <c r="ET911" s="8"/>
      <c r="EU911" s="8"/>
      <c r="EV911" s="8"/>
      <c r="EW911" s="8"/>
      <c r="EX911" s="8"/>
      <c r="EY911" s="8"/>
      <c r="EZ911" s="8"/>
      <c r="FA911" s="1600"/>
    </row>
    <row r="912" spans="4:157" s="1551" customFormat="1">
      <c r="D912" s="37"/>
      <c r="E912" s="1534"/>
      <c r="F912" s="1581"/>
      <c r="G912" s="1582"/>
      <c r="H912" s="1581"/>
      <c r="I912" s="1583"/>
      <c r="J912" s="1582"/>
      <c r="K912" s="1582"/>
      <c r="L912" s="1581"/>
      <c r="M912" s="1564"/>
      <c r="N912" s="1564"/>
      <c r="O912" s="1564"/>
      <c r="P912" s="1564"/>
      <c r="Q912" s="1584"/>
      <c r="R912" s="1584"/>
      <c r="S912" s="1584"/>
      <c r="T912" s="1584"/>
      <c r="W912" s="1627"/>
      <c r="X912" s="1569"/>
      <c r="Y912" s="2000"/>
      <c r="Z912" s="1627"/>
      <c r="AA912" s="1569"/>
      <c r="AD912" s="2000"/>
      <c r="AE912" s="1986"/>
      <c r="AF912" s="1566"/>
      <c r="AG912" s="1566"/>
      <c r="AH912" s="1566"/>
      <c r="AI912" s="1566"/>
      <c r="AJ912" s="1566"/>
      <c r="AK912" s="1566"/>
      <c r="AL912" s="1566"/>
      <c r="AM912" s="1566"/>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c r="EA912" s="8"/>
      <c r="EB912" s="8"/>
      <c r="EC912" s="8"/>
      <c r="ED912" s="8"/>
      <c r="EE912" s="8"/>
      <c r="EF912" s="8"/>
      <c r="EG912" s="8"/>
      <c r="EH912" s="8"/>
      <c r="EI912" s="8"/>
      <c r="EJ912" s="8"/>
      <c r="EK912" s="8"/>
      <c r="EL912" s="8"/>
      <c r="EM912" s="8"/>
      <c r="EN912" s="8"/>
      <c r="EO912" s="8"/>
      <c r="EP912" s="8"/>
      <c r="EQ912" s="8"/>
      <c r="ER912" s="8"/>
      <c r="ES912" s="8"/>
      <c r="ET912" s="8"/>
      <c r="EU912" s="8"/>
      <c r="EV912" s="8"/>
      <c r="EW912" s="8"/>
      <c r="EX912" s="8"/>
      <c r="EY912" s="8"/>
      <c r="EZ912" s="8"/>
      <c r="FA912" s="1600"/>
    </row>
    <row r="913" spans="4:157" s="1551" customFormat="1">
      <c r="D913" s="37"/>
      <c r="E913" s="1534"/>
      <c r="F913" s="1581"/>
      <c r="G913" s="1582"/>
      <c r="H913" s="1581"/>
      <c r="I913" s="1583"/>
      <c r="J913" s="1582"/>
      <c r="K913" s="1582"/>
      <c r="L913" s="1581"/>
      <c r="M913" s="1564"/>
      <c r="N913" s="1564"/>
      <c r="O913" s="1564"/>
      <c r="P913" s="1564"/>
      <c r="Q913" s="1584"/>
      <c r="R913" s="1584"/>
      <c r="S913" s="1584"/>
      <c r="T913" s="1584"/>
      <c r="W913" s="1627"/>
      <c r="X913" s="1569"/>
      <c r="Y913" s="2000"/>
      <c r="Z913" s="1627"/>
      <c r="AA913" s="1569"/>
      <c r="AD913" s="2000"/>
      <c r="AE913" s="1986"/>
      <c r="AF913" s="1566"/>
      <c r="AG913" s="1566"/>
      <c r="AH913" s="1566"/>
      <c r="AI913" s="1566"/>
      <c r="AJ913" s="1566"/>
      <c r="AK913" s="1566"/>
      <c r="AL913" s="1566"/>
      <c r="AM913" s="1566"/>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c r="DP913" s="8"/>
      <c r="DQ913" s="8"/>
      <c r="DR913" s="8"/>
      <c r="DS913" s="8"/>
      <c r="DT913" s="8"/>
      <c r="DU913" s="8"/>
      <c r="DV913" s="8"/>
      <c r="DW913" s="8"/>
      <c r="DX913" s="8"/>
      <c r="DY913" s="8"/>
      <c r="DZ913" s="8"/>
      <c r="EA913" s="8"/>
      <c r="EB913" s="8"/>
      <c r="EC913" s="8"/>
      <c r="ED913" s="8"/>
      <c r="EE913" s="8"/>
      <c r="EF913" s="8"/>
      <c r="EG913" s="8"/>
      <c r="EH913" s="8"/>
      <c r="EI913" s="8"/>
      <c r="EJ913" s="8"/>
      <c r="EK913" s="8"/>
      <c r="EL913" s="8"/>
      <c r="EM913" s="8"/>
      <c r="EN913" s="8"/>
      <c r="EO913" s="8"/>
      <c r="EP913" s="8"/>
      <c r="EQ913" s="8"/>
      <c r="ER913" s="8"/>
      <c r="ES913" s="8"/>
      <c r="ET913" s="8"/>
      <c r="EU913" s="8"/>
      <c r="EV913" s="8"/>
      <c r="EW913" s="8"/>
      <c r="EX913" s="8"/>
      <c r="EY913" s="8"/>
      <c r="EZ913" s="8"/>
      <c r="FA913" s="1600"/>
    </row>
    <row r="914" spans="4:157" s="1551" customFormat="1">
      <c r="D914" s="37"/>
      <c r="E914" s="1534"/>
      <c r="F914" s="1581"/>
      <c r="G914" s="1582"/>
      <c r="H914" s="1581"/>
      <c r="I914" s="1583"/>
      <c r="J914" s="1582"/>
      <c r="K914" s="1582"/>
      <c r="L914" s="1581"/>
      <c r="M914" s="1564"/>
      <c r="N914" s="1564"/>
      <c r="O914" s="1564"/>
      <c r="P914" s="1564"/>
      <c r="Q914" s="1584"/>
      <c r="R914" s="1584"/>
      <c r="S914" s="1584"/>
      <c r="T914" s="1584"/>
      <c r="W914" s="1627"/>
      <c r="X914" s="1569"/>
      <c r="Y914" s="2000"/>
      <c r="Z914" s="1627"/>
      <c r="AA914" s="1569"/>
      <c r="AD914" s="2000"/>
      <c r="AE914" s="1986"/>
      <c r="AF914" s="1566"/>
      <c r="AG914" s="1566"/>
      <c r="AH914" s="1566"/>
      <c r="AI914" s="1566"/>
      <c r="AJ914" s="1566"/>
      <c r="AK914" s="1566"/>
      <c r="AL914" s="1566"/>
      <c r="AM914" s="1566"/>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c r="EA914" s="8"/>
      <c r="EB914" s="8"/>
      <c r="EC914" s="8"/>
      <c r="ED914" s="8"/>
      <c r="EE914" s="8"/>
      <c r="EF914" s="8"/>
      <c r="EG914" s="8"/>
      <c r="EH914" s="8"/>
      <c r="EI914" s="8"/>
      <c r="EJ914" s="8"/>
      <c r="EK914" s="8"/>
      <c r="EL914" s="8"/>
      <c r="EM914" s="8"/>
      <c r="EN914" s="8"/>
      <c r="EO914" s="8"/>
      <c r="EP914" s="8"/>
      <c r="EQ914" s="8"/>
      <c r="ER914" s="8"/>
      <c r="ES914" s="8"/>
      <c r="ET914" s="8"/>
      <c r="EU914" s="8"/>
      <c r="EV914" s="8"/>
      <c r="EW914" s="8"/>
      <c r="EX914" s="8"/>
      <c r="EY914" s="8"/>
      <c r="EZ914" s="8"/>
      <c r="FA914" s="1600"/>
    </row>
    <row r="915" spans="4:157" s="1551" customFormat="1">
      <c r="D915" s="37"/>
      <c r="E915" s="1534"/>
      <c r="F915" s="1581"/>
      <c r="G915" s="1582"/>
      <c r="H915" s="1581"/>
      <c r="I915" s="1583"/>
      <c r="J915" s="1582"/>
      <c r="K915" s="1582"/>
      <c r="L915" s="1581"/>
      <c r="M915" s="1564"/>
      <c r="N915" s="1564"/>
      <c r="O915" s="1564"/>
      <c r="P915" s="1564"/>
      <c r="Q915" s="1584"/>
      <c r="R915" s="1584"/>
      <c r="S915" s="1584"/>
      <c r="T915" s="1584"/>
      <c r="W915" s="1627"/>
      <c r="X915" s="1569"/>
      <c r="Y915" s="2000"/>
      <c r="Z915" s="1627"/>
      <c r="AA915" s="1569"/>
      <c r="AD915" s="2000"/>
      <c r="AE915" s="1986"/>
      <c r="AF915" s="1566"/>
      <c r="AG915" s="1566"/>
      <c r="AH915" s="1566"/>
      <c r="AI915" s="1566"/>
      <c r="AJ915" s="1566"/>
      <c r="AK915" s="1566"/>
      <c r="AL915" s="1566"/>
      <c r="AM915" s="1566"/>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c r="EA915" s="8"/>
      <c r="EB915" s="8"/>
      <c r="EC915" s="8"/>
      <c r="ED915" s="8"/>
      <c r="EE915" s="8"/>
      <c r="EF915" s="8"/>
      <c r="EG915" s="8"/>
      <c r="EH915" s="8"/>
      <c r="EI915" s="8"/>
      <c r="EJ915" s="8"/>
      <c r="EK915" s="8"/>
      <c r="EL915" s="8"/>
      <c r="EM915" s="8"/>
      <c r="EN915" s="8"/>
      <c r="EO915" s="8"/>
      <c r="EP915" s="8"/>
      <c r="EQ915" s="8"/>
      <c r="ER915" s="8"/>
      <c r="ES915" s="8"/>
      <c r="ET915" s="8"/>
      <c r="EU915" s="8"/>
      <c r="EV915" s="8"/>
      <c r="EW915" s="8"/>
      <c r="EX915" s="8"/>
      <c r="EY915" s="8"/>
      <c r="EZ915" s="8"/>
      <c r="FA915" s="1600"/>
    </row>
    <row r="916" spans="4:157" s="1551" customFormat="1">
      <c r="D916" s="37"/>
      <c r="E916" s="1534"/>
      <c r="F916" s="1581"/>
      <c r="G916" s="1582"/>
      <c r="H916" s="1581"/>
      <c r="I916" s="1583"/>
      <c r="J916" s="1582"/>
      <c r="K916" s="1582"/>
      <c r="L916" s="1581"/>
      <c r="M916" s="1564"/>
      <c r="N916" s="1564"/>
      <c r="O916" s="1564"/>
      <c r="P916" s="1564"/>
      <c r="Q916" s="1584"/>
      <c r="R916" s="1584"/>
      <c r="S916" s="1584"/>
      <c r="T916" s="1584"/>
      <c r="W916" s="1627"/>
      <c r="X916" s="1569"/>
      <c r="Y916" s="2000"/>
      <c r="Z916" s="1627"/>
      <c r="AA916" s="1569"/>
      <c r="AD916" s="2000"/>
      <c r="AE916" s="1986"/>
      <c r="AF916" s="1566"/>
      <c r="AG916" s="1566"/>
      <c r="AH916" s="1566"/>
      <c r="AI916" s="1566"/>
      <c r="AJ916" s="1566"/>
      <c r="AK916" s="1566"/>
      <c r="AL916" s="1566"/>
      <c r="AM916" s="1566"/>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c r="EA916" s="8"/>
      <c r="EB916" s="8"/>
      <c r="EC916" s="8"/>
      <c r="ED916" s="8"/>
      <c r="EE916" s="8"/>
      <c r="EF916" s="8"/>
      <c r="EG916" s="8"/>
      <c r="EH916" s="8"/>
      <c r="EI916" s="8"/>
      <c r="EJ916" s="8"/>
      <c r="EK916" s="8"/>
      <c r="EL916" s="8"/>
      <c r="EM916" s="8"/>
      <c r="EN916" s="8"/>
      <c r="EO916" s="8"/>
      <c r="EP916" s="8"/>
      <c r="EQ916" s="8"/>
      <c r="ER916" s="8"/>
      <c r="ES916" s="8"/>
      <c r="ET916" s="8"/>
      <c r="EU916" s="8"/>
      <c r="EV916" s="8"/>
      <c r="EW916" s="8"/>
      <c r="EX916" s="8"/>
      <c r="EY916" s="8"/>
      <c r="EZ916" s="8"/>
      <c r="FA916" s="1600"/>
    </row>
    <row r="917" spans="4:157" s="1551" customFormat="1">
      <c r="D917" s="37"/>
      <c r="E917" s="1534"/>
      <c r="F917" s="1581"/>
      <c r="G917" s="1582"/>
      <c r="H917" s="1581"/>
      <c r="I917" s="1583"/>
      <c r="J917" s="1582"/>
      <c r="K917" s="1582"/>
      <c r="L917" s="1581"/>
      <c r="M917" s="1564"/>
      <c r="N917" s="1564"/>
      <c r="O917" s="1564"/>
      <c r="P917" s="1564"/>
      <c r="Q917" s="1584"/>
      <c r="R917" s="1584"/>
      <c r="S917" s="1584"/>
      <c r="T917" s="1584"/>
      <c r="W917" s="1627"/>
      <c r="X917" s="1569"/>
      <c r="Y917" s="2000"/>
      <c r="Z917" s="1627"/>
      <c r="AA917" s="1569"/>
      <c r="AD917" s="2000"/>
      <c r="AE917" s="1986"/>
      <c r="AF917" s="1566"/>
      <c r="AG917" s="1566"/>
      <c r="AH917" s="1566"/>
      <c r="AI917" s="1566"/>
      <c r="AJ917" s="1566"/>
      <c r="AK917" s="1566"/>
      <c r="AL917" s="1566"/>
      <c r="AM917" s="1566"/>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c r="CI917" s="8"/>
      <c r="CJ917" s="8"/>
      <c r="CK917" s="8"/>
      <c r="CL917" s="8"/>
      <c r="CM917" s="8"/>
      <c r="CN917" s="8"/>
      <c r="CO917" s="8"/>
      <c r="CP917" s="8"/>
      <c r="CQ917" s="8"/>
      <c r="CR917" s="8"/>
      <c r="CS917" s="8"/>
      <c r="CT917" s="8"/>
      <c r="CU917" s="8"/>
      <c r="CV917" s="8"/>
      <c r="CW917" s="8"/>
      <c r="CX917" s="8"/>
      <c r="CY917" s="8"/>
      <c r="CZ917" s="8"/>
      <c r="DA917" s="8"/>
      <c r="DB917" s="8"/>
      <c r="DC917" s="8"/>
      <c r="DD917" s="8"/>
      <c r="DE917" s="8"/>
      <c r="DF917" s="8"/>
      <c r="DG917" s="8"/>
      <c r="DH917" s="8"/>
      <c r="DI917" s="8"/>
      <c r="DJ917" s="8"/>
      <c r="DK917" s="8"/>
      <c r="DL917" s="8"/>
      <c r="DM917" s="8"/>
      <c r="DN917" s="8"/>
      <c r="DO917" s="8"/>
      <c r="DP917" s="8"/>
      <c r="DQ917" s="8"/>
      <c r="DR917" s="8"/>
      <c r="DS917" s="8"/>
      <c r="DT917" s="8"/>
      <c r="DU917" s="8"/>
      <c r="DV917" s="8"/>
      <c r="DW917" s="8"/>
      <c r="DX917" s="8"/>
      <c r="DY917" s="8"/>
      <c r="DZ917" s="8"/>
      <c r="EA917" s="8"/>
      <c r="EB917" s="8"/>
      <c r="EC917" s="8"/>
      <c r="ED917" s="8"/>
      <c r="EE917" s="8"/>
      <c r="EF917" s="8"/>
      <c r="EG917" s="8"/>
      <c r="EH917" s="8"/>
      <c r="EI917" s="8"/>
      <c r="EJ917" s="8"/>
      <c r="EK917" s="8"/>
      <c r="EL917" s="8"/>
      <c r="EM917" s="8"/>
      <c r="EN917" s="8"/>
      <c r="EO917" s="8"/>
      <c r="EP917" s="8"/>
      <c r="EQ917" s="8"/>
      <c r="ER917" s="8"/>
      <c r="ES917" s="8"/>
      <c r="ET917" s="8"/>
      <c r="EU917" s="8"/>
      <c r="EV917" s="8"/>
      <c r="EW917" s="8"/>
      <c r="EX917" s="8"/>
      <c r="EY917" s="8"/>
      <c r="EZ917" s="8"/>
      <c r="FA917" s="1600"/>
    </row>
    <row r="918" spans="4:157" s="1551" customFormat="1">
      <c r="D918" s="37"/>
      <c r="E918" s="1534"/>
      <c r="F918" s="1581"/>
      <c r="G918" s="1582"/>
      <c r="H918" s="1581"/>
      <c r="I918" s="1583"/>
      <c r="J918" s="1582"/>
      <c r="K918" s="1582"/>
      <c r="L918" s="1581"/>
      <c r="M918" s="1564"/>
      <c r="N918" s="1564"/>
      <c r="O918" s="1564"/>
      <c r="P918" s="1564"/>
      <c r="Q918" s="1584"/>
      <c r="R918" s="1584"/>
      <c r="S918" s="1584"/>
      <c r="T918" s="1584"/>
      <c r="W918" s="1627"/>
      <c r="X918" s="1569"/>
      <c r="Y918" s="2000"/>
      <c r="Z918" s="1627"/>
      <c r="AA918" s="1569"/>
      <c r="AD918" s="2000"/>
      <c r="AE918" s="1986"/>
      <c r="AF918" s="1566"/>
      <c r="AG918" s="1566"/>
      <c r="AH918" s="1566"/>
      <c r="AI918" s="1566"/>
      <c r="AJ918" s="1566"/>
      <c r="AK918" s="1566"/>
      <c r="AL918" s="1566"/>
      <c r="AM918" s="1566"/>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c r="DB918" s="8"/>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c r="EA918" s="8"/>
      <c r="EB918" s="8"/>
      <c r="EC918" s="8"/>
      <c r="ED918" s="8"/>
      <c r="EE918" s="8"/>
      <c r="EF918" s="8"/>
      <c r="EG918" s="8"/>
      <c r="EH918" s="8"/>
      <c r="EI918" s="8"/>
      <c r="EJ918" s="8"/>
      <c r="EK918" s="8"/>
      <c r="EL918" s="8"/>
      <c r="EM918" s="8"/>
      <c r="EN918" s="8"/>
      <c r="EO918" s="8"/>
      <c r="EP918" s="8"/>
      <c r="EQ918" s="8"/>
      <c r="ER918" s="8"/>
      <c r="ES918" s="8"/>
      <c r="ET918" s="8"/>
      <c r="EU918" s="8"/>
      <c r="EV918" s="8"/>
      <c r="EW918" s="8"/>
      <c r="EX918" s="8"/>
      <c r="EY918" s="8"/>
      <c r="EZ918" s="8"/>
      <c r="FA918" s="1600"/>
    </row>
    <row r="919" spans="4:157" s="1551" customFormat="1">
      <c r="D919" s="37"/>
      <c r="E919" s="1534"/>
      <c r="F919" s="1581"/>
      <c r="G919" s="1582"/>
      <c r="H919" s="1581"/>
      <c r="I919" s="1583"/>
      <c r="J919" s="1582"/>
      <c r="K919" s="1582"/>
      <c r="L919" s="1581"/>
      <c r="M919" s="1564"/>
      <c r="N919" s="1564"/>
      <c r="O919" s="1564"/>
      <c r="P919" s="1564"/>
      <c r="Q919" s="1584"/>
      <c r="R919" s="1584"/>
      <c r="S919" s="1584"/>
      <c r="T919" s="1584"/>
      <c r="W919" s="1627"/>
      <c r="X919" s="1569"/>
      <c r="Y919" s="2000"/>
      <c r="Z919" s="1627"/>
      <c r="AA919" s="1569"/>
      <c r="AD919" s="2000"/>
      <c r="AE919" s="1986"/>
      <c r="AF919" s="1566"/>
      <c r="AG919" s="1566"/>
      <c r="AH919" s="1566"/>
      <c r="AI919" s="1566"/>
      <c r="AJ919" s="1566"/>
      <c r="AK919" s="1566"/>
      <c r="AL919" s="1566"/>
      <c r="AM919" s="1566"/>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c r="EA919" s="8"/>
      <c r="EB919" s="8"/>
      <c r="EC919" s="8"/>
      <c r="ED919" s="8"/>
      <c r="EE919" s="8"/>
      <c r="EF919" s="8"/>
      <c r="EG919" s="8"/>
      <c r="EH919" s="8"/>
      <c r="EI919" s="8"/>
      <c r="EJ919" s="8"/>
      <c r="EK919" s="8"/>
      <c r="EL919" s="8"/>
      <c r="EM919" s="8"/>
      <c r="EN919" s="8"/>
      <c r="EO919" s="8"/>
      <c r="EP919" s="8"/>
      <c r="EQ919" s="8"/>
      <c r="ER919" s="8"/>
      <c r="ES919" s="8"/>
      <c r="ET919" s="8"/>
      <c r="EU919" s="8"/>
      <c r="EV919" s="8"/>
      <c r="EW919" s="8"/>
      <c r="EX919" s="8"/>
      <c r="EY919" s="8"/>
      <c r="EZ919" s="8"/>
      <c r="FA919" s="1600"/>
    </row>
    <row r="920" spans="4:157" s="1551" customFormat="1">
      <c r="D920" s="37"/>
      <c r="E920" s="1534"/>
      <c r="F920" s="1581"/>
      <c r="G920" s="1582"/>
      <c r="H920" s="1581"/>
      <c r="I920" s="1583"/>
      <c r="J920" s="1582"/>
      <c r="K920" s="1582"/>
      <c r="L920" s="1581"/>
      <c r="M920" s="1564"/>
      <c r="N920" s="1564"/>
      <c r="O920" s="1564"/>
      <c r="P920" s="1564"/>
      <c r="Q920" s="1584"/>
      <c r="R920" s="1584"/>
      <c r="S920" s="1584"/>
      <c r="T920" s="1584"/>
      <c r="W920" s="1627"/>
      <c r="X920" s="1569"/>
      <c r="Y920" s="2000"/>
      <c r="Z920" s="1627"/>
      <c r="AA920" s="1569"/>
      <c r="AD920" s="2000"/>
      <c r="AE920" s="1986"/>
      <c r="AF920" s="1566"/>
      <c r="AG920" s="1566"/>
      <c r="AH920" s="1566"/>
      <c r="AI920" s="1566"/>
      <c r="AJ920" s="1566"/>
      <c r="AK920" s="1566"/>
      <c r="AL920" s="1566"/>
      <c r="AM920" s="1566"/>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c r="EA920" s="8"/>
      <c r="EB920" s="8"/>
      <c r="EC920" s="8"/>
      <c r="ED920" s="8"/>
      <c r="EE920" s="8"/>
      <c r="EF920" s="8"/>
      <c r="EG920" s="8"/>
      <c r="EH920" s="8"/>
      <c r="EI920" s="8"/>
      <c r="EJ920" s="8"/>
      <c r="EK920" s="8"/>
      <c r="EL920" s="8"/>
      <c r="EM920" s="8"/>
      <c r="EN920" s="8"/>
      <c r="EO920" s="8"/>
      <c r="EP920" s="8"/>
      <c r="EQ920" s="8"/>
      <c r="ER920" s="8"/>
      <c r="ES920" s="8"/>
      <c r="ET920" s="8"/>
      <c r="EU920" s="8"/>
      <c r="EV920" s="8"/>
      <c r="EW920" s="8"/>
      <c r="EX920" s="8"/>
      <c r="EY920" s="8"/>
      <c r="EZ920" s="8"/>
      <c r="FA920" s="1600"/>
    </row>
    <row r="921" spans="4:157" s="1551" customFormat="1">
      <c r="D921" s="37"/>
      <c r="E921" s="1534"/>
      <c r="F921" s="1581"/>
      <c r="G921" s="1582"/>
      <c r="H921" s="1581"/>
      <c r="I921" s="1583"/>
      <c r="J921" s="1582"/>
      <c r="K921" s="1582"/>
      <c r="L921" s="1581"/>
      <c r="M921" s="1564"/>
      <c r="N921" s="1564"/>
      <c r="O921" s="1564"/>
      <c r="P921" s="1564"/>
      <c r="Q921" s="1584"/>
      <c r="R921" s="1584"/>
      <c r="S921" s="1584"/>
      <c r="T921" s="1584"/>
      <c r="W921" s="1627"/>
      <c r="X921" s="1569"/>
      <c r="Y921" s="2000"/>
      <c r="Z921" s="1627"/>
      <c r="AA921" s="1569"/>
      <c r="AD921" s="2000"/>
      <c r="AE921" s="1986"/>
      <c r="AF921" s="1566"/>
      <c r="AG921" s="1566"/>
      <c r="AH921" s="1566"/>
      <c r="AI921" s="1566"/>
      <c r="AJ921" s="1566"/>
      <c r="AK921" s="1566"/>
      <c r="AL921" s="1566"/>
      <c r="AM921" s="1566"/>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c r="EA921" s="8"/>
      <c r="EB921" s="8"/>
      <c r="EC921" s="8"/>
      <c r="ED921" s="8"/>
      <c r="EE921" s="8"/>
      <c r="EF921" s="8"/>
      <c r="EG921" s="8"/>
      <c r="EH921" s="8"/>
      <c r="EI921" s="8"/>
      <c r="EJ921" s="8"/>
      <c r="EK921" s="8"/>
      <c r="EL921" s="8"/>
      <c r="EM921" s="8"/>
      <c r="EN921" s="8"/>
      <c r="EO921" s="8"/>
      <c r="EP921" s="8"/>
      <c r="EQ921" s="8"/>
      <c r="ER921" s="8"/>
      <c r="ES921" s="8"/>
      <c r="ET921" s="8"/>
      <c r="EU921" s="8"/>
      <c r="EV921" s="8"/>
      <c r="EW921" s="8"/>
      <c r="EX921" s="8"/>
      <c r="EY921" s="8"/>
      <c r="EZ921" s="8"/>
      <c r="FA921" s="1600"/>
    </row>
    <row r="922" spans="4:157" s="1551" customFormat="1">
      <c r="D922" s="37"/>
      <c r="E922" s="1534"/>
      <c r="F922" s="1581"/>
      <c r="G922" s="1582"/>
      <c r="H922" s="1581"/>
      <c r="I922" s="1583"/>
      <c r="J922" s="1582"/>
      <c r="K922" s="1582"/>
      <c r="L922" s="1581"/>
      <c r="M922" s="1564"/>
      <c r="N922" s="1564"/>
      <c r="O922" s="1564"/>
      <c r="P922" s="1564"/>
      <c r="Q922" s="1584"/>
      <c r="R922" s="1584"/>
      <c r="S922" s="1584"/>
      <c r="T922" s="1584"/>
      <c r="W922" s="1627"/>
      <c r="X922" s="1569"/>
      <c r="Y922" s="2000"/>
      <c r="Z922" s="1627"/>
      <c r="AA922" s="1569"/>
      <c r="AD922" s="2000"/>
      <c r="AE922" s="1986"/>
      <c r="AF922" s="1566"/>
      <c r="AG922" s="1566"/>
      <c r="AH922" s="1566"/>
      <c r="AI922" s="1566"/>
      <c r="AJ922" s="1566"/>
      <c r="AK922" s="1566"/>
      <c r="AL922" s="1566"/>
      <c r="AM922" s="1566"/>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c r="EA922" s="8"/>
      <c r="EB922" s="8"/>
      <c r="EC922" s="8"/>
      <c r="ED922" s="8"/>
      <c r="EE922" s="8"/>
      <c r="EF922" s="8"/>
      <c r="EG922" s="8"/>
      <c r="EH922" s="8"/>
      <c r="EI922" s="8"/>
      <c r="EJ922" s="8"/>
      <c r="EK922" s="8"/>
      <c r="EL922" s="8"/>
      <c r="EM922" s="8"/>
      <c r="EN922" s="8"/>
      <c r="EO922" s="8"/>
      <c r="EP922" s="8"/>
      <c r="EQ922" s="8"/>
      <c r="ER922" s="8"/>
      <c r="ES922" s="8"/>
      <c r="ET922" s="8"/>
      <c r="EU922" s="8"/>
      <c r="EV922" s="8"/>
      <c r="EW922" s="8"/>
      <c r="EX922" s="8"/>
      <c r="EY922" s="8"/>
      <c r="EZ922" s="8"/>
      <c r="FA922" s="1600"/>
    </row>
    <row r="923" spans="4:157" s="1551" customFormat="1">
      <c r="D923" s="37"/>
      <c r="E923" s="1534"/>
      <c r="F923" s="1581"/>
      <c r="G923" s="1582"/>
      <c r="H923" s="1581"/>
      <c r="I923" s="1583"/>
      <c r="J923" s="1582"/>
      <c r="K923" s="1582"/>
      <c r="L923" s="1581"/>
      <c r="M923" s="1564"/>
      <c r="N923" s="1564"/>
      <c r="O923" s="1564"/>
      <c r="P923" s="1564"/>
      <c r="Q923" s="1584"/>
      <c r="R923" s="1584"/>
      <c r="S923" s="1584"/>
      <c r="T923" s="1584"/>
      <c r="W923" s="1627"/>
      <c r="X923" s="1569"/>
      <c r="Y923" s="2000"/>
      <c r="Z923" s="1627"/>
      <c r="AA923" s="1569"/>
      <c r="AD923" s="2000"/>
      <c r="AE923" s="1986"/>
      <c r="AF923" s="1566"/>
      <c r="AG923" s="1566"/>
      <c r="AH923" s="1566"/>
      <c r="AI923" s="1566"/>
      <c r="AJ923" s="1566"/>
      <c r="AK923" s="1566"/>
      <c r="AL923" s="1566"/>
      <c r="AM923" s="1566"/>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c r="EA923" s="8"/>
      <c r="EB923" s="8"/>
      <c r="EC923" s="8"/>
      <c r="ED923" s="8"/>
      <c r="EE923" s="8"/>
      <c r="EF923" s="8"/>
      <c r="EG923" s="8"/>
      <c r="EH923" s="8"/>
      <c r="EI923" s="8"/>
      <c r="EJ923" s="8"/>
      <c r="EK923" s="8"/>
      <c r="EL923" s="8"/>
      <c r="EM923" s="8"/>
      <c r="EN923" s="8"/>
      <c r="EO923" s="8"/>
      <c r="EP923" s="8"/>
      <c r="EQ923" s="8"/>
      <c r="ER923" s="8"/>
      <c r="ES923" s="8"/>
      <c r="ET923" s="8"/>
      <c r="EU923" s="8"/>
      <c r="EV923" s="8"/>
      <c r="EW923" s="8"/>
      <c r="EX923" s="8"/>
      <c r="EY923" s="8"/>
      <c r="EZ923" s="8"/>
      <c r="FA923" s="1600"/>
    </row>
    <row r="924" spans="4:157" s="1551" customFormat="1">
      <c r="D924" s="37"/>
      <c r="E924" s="1534"/>
      <c r="F924" s="1581"/>
      <c r="G924" s="1582"/>
      <c r="H924" s="1581"/>
      <c r="I924" s="1583"/>
      <c r="J924" s="1582"/>
      <c r="K924" s="1582"/>
      <c r="L924" s="1581"/>
      <c r="M924" s="1564"/>
      <c r="N924" s="1564"/>
      <c r="O924" s="1564"/>
      <c r="P924" s="1564"/>
      <c r="Q924" s="1584"/>
      <c r="R924" s="1584"/>
      <c r="S924" s="1584"/>
      <c r="T924" s="1584"/>
      <c r="W924" s="1627"/>
      <c r="X924" s="1569"/>
      <c r="Y924" s="2000"/>
      <c r="Z924" s="1627"/>
      <c r="AA924" s="1569"/>
      <c r="AD924" s="2000"/>
      <c r="AE924" s="1986"/>
      <c r="AF924" s="1566"/>
      <c r="AG924" s="1566"/>
      <c r="AH924" s="1566"/>
      <c r="AI924" s="1566"/>
      <c r="AJ924" s="1566"/>
      <c r="AK924" s="1566"/>
      <c r="AL924" s="1566"/>
      <c r="AM924" s="1566"/>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c r="EA924" s="8"/>
      <c r="EB924" s="8"/>
      <c r="EC924" s="8"/>
      <c r="ED924" s="8"/>
      <c r="EE924" s="8"/>
      <c r="EF924" s="8"/>
      <c r="EG924" s="8"/>
      <c r="EH924" s="8"/>
      <c r="EI924" s="8"/>
      <c r="EJ924" s="8"/>
      <c r="EK924" s="8"/>
      <c r="EL924" s="8"/>
      <c r="EM924" s="8"/>
      <c r="EN924" s="8"/>
      <c r="EO924" s="8"/>
      <c r="EP924" s="8"/>
      <c r="EQ924" s="8"/>
      <c r="ER924" s="8"/>
      <c r="ES924" s="8"/>
      <c r="ET924" s="8"/>
      <c r="EU924" s="8"/>
      <c r="EV924" s="8"/>
      <c r="EW924" s="8"/>
      <c r="EX924" s="8"/>
      <c r="EY924" s="8"/>
      <c r="EZ924" s="8"/>
      <c r="FA924" s="1600"/>
    </row>
    <row r="925" spans="4:157" s="1551" customFormat="1">
      <c r="D925" s="37"/>
      <c r="E925" s="1534"/>
      <c r="F925" s="1581"/>
      <c r="G925" s="1582"/>
      <c r="H925" s="1581"/>
      <c r="I925" s="1583"/>
      <c r="J925" s="1582"/>
      <c r="K925" s="1582"/>
      <c r="L925" s="1581"/>
      <c r="M925" s="1564"/>
      <c r="N925" s="1564"/>
      <c r="O925" s="1564"/>
      <c r="P925" s="1564"/>
      <c r="Q925" s="1584"/>
      <c r="R925" s="1584"/>
      <c r="S925" s="1584"/>
      <c r="T925" s="1584"/>
      <c r="W925" s="1627"/>
      <c r="X925" s="1569"/>
      <c r="Y925" s="2000"/>
      <c r="Z925" s="1627"/>
      <c r="AA925" s="1569"/>
      <c r="AD925" s="2000"/>
      <c r="AE925" s="1986"/>
      <c r="AF925" s="1566"/>
      <c r="AG925" s="1566"/>
      <c r="AH925" s="1566"/>
      <c r="AI925" s="1566"/>
      <c r="AJ925" s="1566"/>
      <c r="AK925" s="1566"/>
      <c r="AL925" s="1566"/>
      <c r="AM925" s="1566"/>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c r="EA925" s="8"/>
      <c r="EB925" s="8"/>
      <c r="EC925" s="8"/>
      <c r="ED925" s="8"/>
      <c r="EE925" s="8"/>
      <c r="EF925" s="8"/>
      <c r="EG925" s="8"/>
      <c r="EH925" s="8"/>
      <c r="EI925" s="8"/>
      <c r="EJ925" s="8"/>
      <c r="EK925" s="8"/>
      <c r="EL925" s="8"/>
      <c r="EM925" s="8"/>
      <c r="EN925" s="8"/>
      <c r="EO925" s="8"/>
      <c r="EP925" s="8"/>
      <c r="EQ925" s="8"/>
      <c r="ER925" s="8"/>
      <c r="ES925" s="8"/>
      <c r="ET925" s="8"/>
      <c r="EU925" s="8"/>
      <c r="EV925" s="8"/>
      <c r="EW925" s="8"/>
      <c r="EX925" s="8"/>
      <c r="EY925" s="8"/>
      <c r="EZ925" s="8"/>
      <c r="FA925" s="1600"/>
    </row>
    <row r="926" spans="4:157" s="1551" customFormat="1">
      <c r="D926" s="37"/>
      <c r="E926" s="1534"/>
      <c r="F926" s="1581"/>
      <c r="G926" s="1582"/>
      <c r="H926" s="1581"/>
      <c r="I926" s="1583"/>
      <c r="J926" s="1582"/>
      <c r="K926" s="1582"/>
      <c r="L926" s="1581"/>
      <c r="M926" s="1564"/>
      <c r="N926" s="1564"/>
      <c r="O926" s="1564"/>
      <c r="P926" s="1564"/>
      <c r="Q926" s="1584"/>
      <c r="R926" s="1584"/>
      <c r="S926" s="1584"/>
      <c r="T926" s="1584"/>
      <c r="W926" s="1627"/>
      <c r="X926" s="1569"/>
      <c r="Y926" s="2000"/>
      <c r="Z926" s="1627"/>
      <c r="AA926" s="1569"/>
      <c r="AD926" s="2000"/>
      <c r="AE926" s="1986"/>
      <c r="AF926" s="1566"/>
      <c r="AG926" s="1566"/>
      <c r="AH926" s="1566"/>
      <c r="AI926" s="1566"/>
      <c r="AJ926" s="1566"/>
      <c r="AK926" s="1566"/>
      <c r="AL926" s="1566"/>
      <c r="AM926" s="1566"/>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c r="DB926" s="8"/>
      <c r="DC926" s="8"/>
      <c r="DD926" s="8"/>
      <c r="DE926" s="8"/>
      <c r="DF926" s="8"/>
      <c r="DG926" s="8"/>
      <c r="DH926" s="8"/>
      <c r="DI926" s="8"/>
      <c r="DJ926" s="8"/>
      <c r="DK926" s="8"/>
      <c r="DL926" s="8"/>
      <c r="DM926" s="8"/>
      <c r="DN926" s="8"/>
      <c r="DO926" s="8"/>
      <c r="DP926" s="8"/>
      <c r="DQ926" s="8"/>
      <c r="DR926" s="8"/>
      <c r="DS926" s="8"/>
      <c r="DT926" s="8"/>
      <c r="DU926" s="8"/>
      <c r="DV926" s="8"/>
      <c r="DW926" s="8"/>
      <c r="DX926" s="8"/>
      <c r="DY926" s="8"/>
      <c r="DZ926" s="8"/>
      <c r="EA926" s="8"/>
      <c r="EB926" s="8"/>
      <c r="EC926" s="8"/>
      <c r="ED926" s="8"/>
      <c r="EE926" s="8"/>
      <c r="EF926" s="8"/>
      <c r="EG926" s="8"/>
      <c r="EH926" s="8"/>
      <c r="EI926" s="8"/>
      <c r="EJ926" s="8"/>
      <c r="EK926" s="8"/>
      <c r="EL926" s="8"/>
      <c r="EM926" s="8"/>
      <c r="EN926" s="8"/>
      <c r="EO926" s="8"/>
      <c r="EP926" s="8"/>
      <c r="EQ926" s="8"/>
      <c r="ER926" s="8"/>
      <c r="ES926" s="8"/>
      <c r="ET926" s="8"/>
      <c r="EU926" s="8"/>
      <c r="EV926" s="8"/>
      <c r="EW926" s="8"/>
      <c r="EX926" s="8"/>
      <c r="EY926" s="8"/>
      <c r="EZ926" s="8"/>
      <c r="FA926" s="1600"/>
    </row>
    <row r="927" spans="4:157" s="1551" customFormat="1">
      <c r="D927" s="37"/>
      <c r="E927" s="1534"/>
      <c r="F927" s="1581"/>
      <c r="G927" s="1582"/>
      <c r="H927" s="1581"/>
      <c r="I927" s="1583"/>
      <c r="J927" s="1582"/>
      <c r="K927" s="1582"/>
      <c r="L927" s="1581"/>
      <c r="M927" s="1564"/>
      <c r="N927" s="1564"/>
      <c r="O927" s="1564"/>
      <c r="P927" s="1564"/>
      <c r="Q927" s="1584"/>
      <c r="R927" s="1584"/>
      <c r="S927" s="1584"/>
      <c r="T927" s="1584"/>
      <c r="W927" s="1627"/>
      <c r="X927" s="1569"/>
      <c r="Y927" s="2000"/>
      <c r="Z927" s="1627"/>
      <c r="AA927" s="1569"/>
      <c r="AD927" s="2000"/>
      <c r="AE927" s="1986"/>
      <c r="AF927" s="1566"/>
      <c r="AG927" s="1566"/>
      <c r="AH927" s="1566"/>
      <c r="AI927" s="1566"/>
      <c r="AJ927" s="1566"/>
      <c r="AK927" s="1566"/>
      <c r="AL927" s="1566"/>
      <c r="AM927" s="1566"/>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c r="EA927" s="8"/>
      <c r="EB927" s="8"/>
      <c r="EC927" s="8"/>
      <c r="ED927" s="8"/>
      <c r="EE927" s="8"/>
      <c r="EF927" s="8"/>
      <c r="EG927" s="8"/>
      <c r="EH927" s="8"/>
      <c r="EI927" s="8"/>
      <c r="EJ927" s="8"/>
      <c r="EK927" s="8"/>
      <c r="EL927" s="8"/>
      <c r="EM927" s="8"/>
      <c r="EN927" s="8"/>
      <c r="EO927" s="8"/>
      <c r="EP927" s="8"/>
      <c r="EQ927" s="8"/>
      <c r="ER927" s="8"/>
      <c r="ES927" s="8"/>
      <c r="ET927" s="8"/>
      <c r="EU927" s="8"/>
      <c r="EV927" s="8"/>
      <c r="EW927" s="8"/>
      <c r="EX927" s="8"/>
      <c r="EY927" s="8"/>
      <c r="EZ927" s="8"/>
      <c r="FA927" s="1600"/>
    </row>
    <row r="928" spans="4:157" s="1551" customFormat="1">
      <c r="D928" s="37"/>
      <c r="E928" s="1534"/>
      <c r="F928" s="1581"/>
      <c r="G928" s="1582"/>
      <c r="H928" s="1581"/>
      <c r="I928" s="1583"/>
      <c r="J928" s="1582"/>
      <c r="K928" s="1582"/>
      <c r="L928" s="1581"/>
      <c r="M928" s="1564"/>
      <c r="N928" s="1564"/>
      <c r="O928" s="1564"/>
      <c r="P928" s="1564"/>
      <c r="Q928" s="1584"/>
      <c r="R928" s="1584"/>
      <c r="S928" s="1584"/>
      <c r="T928" s="1584"/>
      <c r="W928" s="1627"/>
      <c r="X928" s="1569"/>
      <c r="Y928" s="2000"/>
      <c r="Z928" s="1627"/>
      <c r="AA928" s="1569"/>
      <c r="AD928" s="2000"/>
      <c r="AE928" s="1986"/>
      <c r="AF928" s="1566"/>
      <c r="AG928" s="1566"/>
      <c r="AH928" s="1566"/>
      <c r="AI928" s="1566"/>
      <c r="AJ928" s="1566"/>
      <c r="AK928" s="1566"/>
      <c r="AL928" s="1566"/>
      <c r="AM928" s="1566"/>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c r="EA928" s="8"/>
      <c r="EB928" s="8"/>
      <c r="EC928" s="8"/>
      <c r="ED928" s="8"/>
      <c r="EE928" s="8"/>
      <c r="EF928" s="8"/>
      <c r="EG928" s="8"/>
      <c r="EH928" s="8"/>
      <c r="EI928" s="8"/>
      <c r="EJ928" s="8"/>
      <c r="EK928" s="8"/>
      <c r="EL928" s="8"/>
      <c r="EM928" s="8"/>
      <c r="EN928" s="8"/>
      <c r="EO928" s="8"/>
      <c r="EP928" s="8"/>
      <c r="EQ928" s="8"/>
      <c r="ER928" s="8"/>
      <c r="ES928" s="8"/>
      <c r="ET928" s="8"/>
      <c r="EU928" s="8"/>
      <c r="EV928" s="8"/>
      <c r="EW928" s="8"/>
      <c r="EX928" s="8"/>
      <c r="EY928" s="8"/>
      <c r="EZ928" s="8"/>
      <c r="FA928" s="1600"/>
    </row>
    <row r="929" spans="4:157" s="1551" customFormat="1">
      <c r="D929" s="37"/>
      <c r="E929" s="1534"/>
      <c r="F929" s="1581"/>
      <c r="G929" s="1582"/>
      <c r="H929" s="1581"/>
      <c r="I929" s="1583"/>
      <c r="J929" s="1582"/>
      <c r="K929" s="1582"/>
      <c r="L929" s="1581"/>
      <c r="M929" s="1564"/>
      <c r="N929" s="1564"/>
      <c r="O929" s="1564"/>
      <c r="P929" s="1564"/>
      <c r="Q929" s="1584"/>
      <c r="R929" s="1584"/>
      <c r="S929" s="1584"/>
      <c r="T929" s="1584"/>
      <c r="W929" s="1627"/>
      <c r="X929" s="1569"/>
      <c r="Y929" s="2000"/>
      <c r="Z929" s="1627"/>
      <c r="AA929" s="1569"/>
      <c r="AD929" s="2000"/>
      <c r="AE929" s="1986"/>
      <c r="AF929" s="1566"/>
      <c r="AG929" s="1566"/>
      <c r="AH929" s="1566"/>
      <c r="AI929" s="1566"/>
      <c r="AJ929" s="1566"/>
      <c r="AK929" s="1566"/>
      <c r="AL929" s="1566"/>
      <c r="AM929" s="1566"/>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c r="CI929" s="8"/>
      <c r="CJ929" s="8"/>
      <c r="CK929" s="8"/>
      <c r="CL929" s="8"/>
      <c r="CM929" s="8"/>
      <c r="CN929" s="8"/>
      <c r="CO929" s="8"/>
      <c r="CP929" s="8"/>
      <c r="CQ929" s="8"/>
      <c r="CR929" s="8"/>
      <c r="CS929" s="8"/>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c r="EA929" s="8"/>
      <c r="EB929" s="8"/>
      <c r="EC929" s="8"/>
      <c r="ED929" s="8"/>
      <c r="EE929" s="8"/>
      <c r="EF929" s="8"/>
      <c r="EG929" s="8"/>
      <c r="EH929" s="8"/>
      <c r="EI929" s="8"/>
      <c r="EJ929" s="8"/>
      <c r="EK929" s="8"/>
      <c r="EL929" s="8"/>
      <c r="EM929" s="8"/>
      <c r="EN929" s="8"/>
      <c r="EO929" s="8"/>
      <c r="EP929" s="8"/>
      <c r="EQ929" s="8"/>
      <c r="ER929" s="8"/>
      <c r="ES929" s="8"/>
      <c r="ET929" s="8"/>
      <c r="EU929" s="8"/>
      <c r="EV929" s="8"/>
      <c r="EW929" s="8"/>
      <c r="EX929" s="8"/>
      <c r="EY929" s="8"/>
      <c r="EZ929" s="8"/>
      <c r="FA929" s="1600"/>
    </row>
    <row r="930" spans="4:157" s="1551" customFormat="1">
      <c r="D930" s="37"/>
      <c r="E930" s="1534"/>
      <c r="F930" s="1581"/>
      <c r="G930" s="1582"/>
      <c r="H930" s="1581"/>
      <c r="I930" s="1583"/>
      <c r="J930" s="1582"/>
      <c r="K930" s="1582"/>
      <c r="L930" s="1581"/>
      <c r="M930" s="1564"/>
      <c r="N930" s="1564"/>
      <c r="O930" s="1564"/>
      <c r="P930" s="1564"/>
      <c r="Q930" s="1584"/>
      <c r="R930" s="1584"/>
      <c r="S930" s="1584"/>
      <c r="T930" s="1584"/>
      <c r="W930" s="1627"/>
      <c r="X930" s="1569"/>
      <c r="Y930" s="2000"/>
      <c r="Z930" s="1627"/>
      <c r="AA930" s="1569"/>
      <c r="AD930" s="2000"/>
      <c r="AE930" s="1986"/>
      <c r="AF930" s="1566"/>
      <c r="AG930" s="1566"/>
      <c r="AH930" s="1566"/>
      <c r="AI930" s="1566"/>
      <c r="AJ930" s="1566"/>
      <c r="AK930" s="1566"/>
      <c r="AL930" s="1566"/>
      <c r="AM930" s="1566"/>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c r="EA930" s="8"/>
      <c r="EB930" s="8"/>
      <c r="EC930" s="8"/>
      <c r="ED930" s="8"/>
      <c r="EE930" s="8"/>
      <c r="EF930" s="8"/>
      <c r="EG930" s="8"/>
      <c r="EH930" s="8"/>
      <c r="EI930" s="8"/>
      <c r="EJ930" s="8"/>
      <c r="EK930" s="8"/>
      <c r="EL930" s="8"/>
      <c r="EM930" s="8"/>
      <c r="EN930" s="8"/>
      <c r="EO930" s="8"/>
      <c r="EP930" s="8"/>
      <c r="EQ930" s="8"/>
      <c r="ER930" s="8"/>
      <c r="ES930" s="8"/>
      <c r="ET930" s="8"/>
      <c r="EU930" s="8"/>
      <c r="EV930" s="8"/>
      <c r="EW930" s="8"/>
      <c r="EX930" s="8"/>
      <c r="EY930" s="8"/>
      <c r="EZ930" s="8"/>
      <c r="FA930" s="1600"/>
    </row>
    <row r="931" spans="4:157" s="1551" customFormat="1">
      <c r="D931" s="37"/>
      <c r="E931" s="1534"/>
      <c r="F931" s="1581"/>
      <c r="G931" s="1582"/>
      <c r="H931" s="1581"/>
      <c r="I931" s="1583"/>
      <c r="J931" s="1582"/>
      <c r="K931" s="1582"/>
      <c r="L931" s="1581"/>
      <c r="M931" s="1564"/>
      <c r="N931" s="1564"/>
      <c r="O931" s="1564"/>
      <c r="P931" s="1564"/>
      <c r="Q931" s="1584"/>
      <c r="R931" s="1584"/>
      <c r="S931" s="1584"/>
      <c r="T931" s="1584"/>
      <c r="W931" s="1627"/>
      <c r="X931" s="1569"/>
      <c r="Y931" s="2000"/>
      <c r="Z931" s="1627"/>
      <c r="AA931" s="1569"/>
      <c r="AD931" s="2000"/>
      <c r="AE931" s="1986"/>
      <c r="AF931" s="1566"/>
      <c r="AG931" s="1566"/>
      <c r="AH931" s="1566"/>
      <c r="AI931" s="1566"/>
      <c r="AJ931" s="1566"/>
      <c r="AK931" s="1566"/>
      <c r="AL931" s="1566"/>
      <c r="AM931" s="1566"/>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8"/>
      <c r="DB931" s="8"/>
      <c r="DC931" s="8"/>
      <c r="DD931" s="8"/>
      <c r="DE931" s="8"/>
      <c r="DF931" s="8"/>
      <c r="DG931" s="8"/>
      <c r="DH931" s="8"/>
      <c r="DI931" s="8"/>
      <c r="DJ931" s="8"/>
      <c r="DK931" s="8"/>
      <c r="DL931" s="8"/>
      <c r="DM931" s="8"/>
      <c r="DN931" s="8"/>
      <c r="DO931" s="8"/>
      <c r="DP931" s="8"/>
      <c r="DQ931" s="8"/>
      <c r="DR931" s="8"/>
      <c r="DS931" s="8"/>
      <c r="DT931" s="8"/>
      <c r="DU931" s="8"/>
      <c r="DV931" s="8"/>
      <c r="DW931" s="8"/>
      <c r="DX931" s="8"/>
      <c r="DY931" s="8"/>
      <c r="DZ931" s="8"/>
      <c r="EA931" s="8"/>
      <c r="EB931" s="8"/>
      <c r="EC931" s="8"/>
      <c r="ED931" s="8"/>
      <c r="EE931" s="8"/>
      <c r="EF931" s="8"/>
      <c r="EG931" s="8"/>
      <c r="EH931" s="8"/>
      <c r="EI931" s="8"/>
      <c r="EJ931" s="8"/>
      <c r="EK931" s="8"/>
      <c r="EL931" s="8"/>
      <c r="EM931" s="8"/>
      <c r="EN931" s="8"/>
      <c r="EO931" s="8"/>
      <c r="EP931" s="8"/>
      <c r="EQ931" s="8"/>
      <c r="ER931" s="8"/>
      <c r="ES931" s="8"/>
      <c r="ET931" s="8"/>
      <c r="EU931" s="8"/>
      <c r="EV931" s="8"/>
      <c r="EW931" s="8"/>
      <c r="EX931" s="8"/>
      <c r="EY931" s="8"/>
      <c r="EZ931" s="8"/>
      <c r="FA931" s="1600"/>
    </row>
    <row r="932" spans="4:157" s="1551" customFormat="1">
      <c r="D932" s="37"/>
      <c r="E932" s="1534"/>
      <c r="F932" s="1581"/>
      <c r="G932" s="1582"/>
      <c r="H932" s="1581"/>
      <c r="I932" s="1583"/>
      <c r="J932" s="1582"/>
      <c r="K932" s="1582"/>
      <c r="L932" s="1581"/>
      <c r="M932" s="1564"/>
      <c r="N932" s="1564"/>
      <c r="O932" s="1564"/>
      <c r="P932" s="1564"/>
      <c r="Q932" s="1584"/>
      <c r="R932" s="1584"/>
      <c r="S932" s="1584"/>
      <c r="T932" s="1584"/>
      <c r="W932" s="1627"/>
      <c r="X932" s="1569"/>
      <c r="Y932" s="2000"/>
      <c r="Z932" s="1627"/>
      <c r="AA932" s="1569"/>
      <c r="AD932" s="2000"/>
      <c r="AE932" s="1986"/>
      <c r="AF932" s="1566"/>
      <c r="AG932" s="1566"/>
      <c r="AH932" s="1566"/>
      <c r="AI932" s="1566"/>
      <c r="AJ932" s="1566"/>
      <c r="AK932" s="1566"/>
      <c r="AL932" s="1566"/>
      <c r="AM932" s="1566"/>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8"/>
      <c r="CS932" s="8"/>
      <c r="CT932" s="8"/>
      <c r="CU932" s="8"/>
      <c r="CV932" s="8"/>
      <c r="CW932" s="8"/>
      <c r="CX932" s="8"/>
      <c r="CY932" s="8"/>
      <c r="CZ932" s="8"/>
      <c r="DA932" s="8"/>
      <c r="DB932" s="8"/>
      <c r="DC932" s="8"/>
      <c r="DD932" s="8"/>
      <c r="DE932" s="8"/>
      <c r="DF932" s="8"/>
      <c r="DG932" s="8"/>
      <c r="DH932" s="8"/>
      <c r="DI932" s="8"/>
      <c r="DJ932" s="8"/>
      <c r="DK932" s="8"/>
      <c r="DL932" s="8"/>
      <c r="DM932" s="8"/>
      <c r="DN932" s="8"/>
      <c r="DO932" s="8"/>
      <c r="DP932" s="8"/>
      <c r="DQ932" s="8"/>
      <c r="DR932" s="8"/>
      <c r="DS932" s="8"/>
      <c r="DT932" s="8"/>
      <c r="DU932" s="8"/>
      <c r="DV932" s="8"/>
      <c r="DW932" s="8"/>
      <c r="DX932" s="8"/>
      <c r="DY932" s="8"/>
      <c r="DZ932" s="8"/>
      <c r="EA932" s="8"/>
      <c r="EB932" s="8"/>
      <c r="EC932" s="8"/>
      <c r="ED932" s="8"/>
      <c r="EE932" s="8"/>
      <c r="EF932" s="8"/>
      <c r="EG932" s="8"/>
      <c r="EH932" s="8"/>
      <c r="EI932" s="8"/>
      <c r="EJ932" s="8"/>
      <c r="EK932" s="8"/>
      <c r="EL932" s="8"/>
      <c r="EM932" s="8"/>
      <c r="EN932" s="8"/>
      <c r="EO932" s="8"/>
      <c r="EP932" s="8"/>
      <c r="EQ932" s="8"/>
      <c r="ER932" s="8"/>
      <c r="ES932" s="8"/>
      <c r="ET932" s="8"/>
      <c r="EU932" s="8"/>
      <c r="EV932" s="8"/>
      <c r="EW932" s="8"/>
      <c r="EX932" s="8"/>
      <c r="EY932" s="8"/>
      <c r="EZ932" s="8"/>
      <c r="FA932" s="1600"/>
    </row>
    <row r="933" spans="4:157" s="1551" customFormat="1">
      <c r="D933" s="37"/>
      <c r="E933" s="1534"/>
      <c r="F933" s="1581"/>
      <c r="G933" s="1582"/>
      <c r="H933" s="1581"/>
      <c r="I933" s="1583"/>
      <c r="J933" s="1582"/>
      <c r="K933" s="1582"/>
      <c r="L933" s="1581"/>
      <c r="M933" s="1564"/>
      <c r="N933" s="1564"/>
      <c r="O933" s="1564"/>
      <c r="P933" s="1564"/>
      <c r="Q933" s="1584"/>
      <c r="R933" s="1584"/>
      <c r="S933" s="1584"/>
      <c r="T933" s="1584"/>
      <c r="W933" s="1627"/>
      <c r="X933" s="1569"/>
      <c r="Y933" s="2000"/>
      <c r="Z933" s="1627"/>
      <c r="AA933" s="1569"/>
      <c r="AD933" s="2000"/>
      <c r="AE933" s="1986"/>
      <c r="AF933" s="1566"/>
      <c r="AG933" s="1566"/>
      <c r="AH933" s="1566"/>
      <c r="AI933" s="1566"/>
      <c r="AJ933" s="1566"/>
      <c r="AK933" s="1566"/>
      <c r="AL933" s="1566"/>
      <c r="AM933" s="1566"/>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c r="DB933" s="8"/>
      <c r="DC933" s="8"/>
      <c r="DD933" s="8"/>
      <c r="DE933" s="8"/>
      <c r="DF933" s="8"/>
      <c r="DG933" s="8"/>
      <c r="DH933" s="8"/>
      <c r="DI933" s="8"/>
      <c r="DJ933" s="8"/>
      <c r="DK933" s="8"/>
      <c r="DL933" s="8"/>
      <c r="DM933" s="8"/>
      <c r="DN933" s="8"/>
      <c r="DO933" s="8"/>
      <c r="DP933" s="8"/>
      <c r="DQ933" s="8"/>
      <c r="DR933" s="8"/>
      <c r="DS933" s="8"/>
      <c r="DT933" s="8"/>
      <c r="DU933" s="8"/>
      <c r="DV933" s="8"/>
      <c r="DW933" s="8"/>
      <c r="DX933" s="8"/>
      <c r="DY933" s="8"/>
      <c r="DZ933" s="8"/>
      <c r="EA933" s="8"/>
      <c r="EB933" s="8"/>
      <c r="EC933" s="8"/>
      <c r="ED933" s="8"/>
      <c r="EE933" s="8"/>
      <c r="EF933" s="8"/>
      <c r="EG933" s="8"/>
      <c r="EH933" s="8"/>
      <c r="EI933" s="8"/>
      <c r="EJ933" s="8"/>
      <c r="EK933" s="8"/>
      <c r="EL933" s="8"/>
      <c r="EM933" s="8"/>
      <c r="EN933" s="8"/>
      <c r="EO933" s="8"/>
      <c r="EP933" s="8"/>
      <c r="EQ933" s="8"/>
      <c r="ER933" s="8"/>
      <c r="ES933" s="8"/>
      <c r="ET933" s="8"/>
      <c r="EU933" s="8"/>
      <c r="EV933" s="8"/>
      <c r="EW933" s="8"/>
      <c r="EX933" s="8"/>
      <c r="EY933" s="8"/>
      <c r="EZ933" s="8"/>
      <c r="FA933" s="1600"/>
    </row>
    <row r="934" spans="4:157" s="1551" customFormat="1">
      <c r="D934" s="37"/>
      <c r="E934" s="1534"/>
      <c r="F934" s="1581"/>
      <c r="G934" s="1582"/>
      <c r="H934" s="1581"/>
      <c r="I934" s="1583"/>
      <c r="J934" s="1582"/>
      <c r="K934" s="1582"/>
      <c r="L934" s="1581"/>
      <c r="M934" s="1564"/>
      <c r="N934" s="1564"/>
      <c r="O934" s="1564"/>
      <c r="P934" s="1564"/>
      <c r="Q934" s="1584"/>
      <c r="R934" s="1584"/>
      <c r="S934" s="1584"/>
      <c r="T934" s="1584"/>
      <c r="W934" s="1627"/>
      <c r="X934" s="1569"/>
      <c r="Y934" s="2000"/>
      <c r="Z934" s="1627"/>
      <c r="AA934" s="1569"/>
      <c r="AD934" s="2000"/>
      <c r="AE934" s="1986"/>
      <c r="AF934" s="1566"/>
      <c r="AG934" s="1566"/>
      <c r="AH934" s="1566"/>
      <c r="AI934" s="1566"/>
      <c r="AJ934" s="1566"/>
      <c r="AK934" s="1566"/>
      <c r="AL934" s="1566"/>
      <c r="AM934" s="1566"/>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c r="DB934" s="8"/>
      <c r="DC934" s="8"/>
      <c r="DD934" s="8"/>
      <c r="DE934" s="8"/>
      <c r="DF934" s="8"/>
      <c r="DG934" s="8"/>
      <c r="DH934" s="8"/>
      <c r="DI934" s="8"/>
      <c r="DJ934" s="8"/>
      <c r="DK934" s="8"/>
      <c r="DL934" s="8"/>
      <c r="DM934" s="8"/>
      <c r="DN934" s="8"/>
      <c r="DO934" s="8"/>
      <c r="DP934" s="8"/>
      <c r="DQ934" s="8"/>
      <c r="DR934" s="8"/>
      <c r="DS934" s="8"/>
      <c r="DT934" s="8"/>
      <c r="DU934" s="8"/>
      <c r="DV934" s="8"/>
      <c r="DW934" s="8"/>
      <c r="DX934" s="8"/>
      <c r="DY934" s="8"/>
      <c r="DZ934" s="8"/>
      <c r="EA934" s="8"/>
      <c r="EB934" s="8"/>
      <c r="EC934" s="8"/>
      <c r="ED934" s="8"/>
      <c r="EE934" s="8"/>
      <c r="EF934" s="8"/>
      <c r="EG934" s="8"/>
      <c r="EH934" s="8"/>
      <c r="EI934" s="8"/>
      <c r="EJ934" s="8"/>
      <c r="EK934" s="8"/>
      <c r="EL934" s="8"/>
      <c r="EM934" s="8"/>
      <c r="EN934" s="8"/>
      <c r="EO934" s="8"/>
      <c r="EP934" s="8"/>
      <c r="EQ934" s="8"/>
      <c r="ER934" s="8"/>
      <c r="ES934" s="8"/>
      <c r="ET934" s="8"/>
      <c r="EU934" s="8"/>
      <c r="EV934" s="8"/>
      <c r="EW934" s="8"/>
      <c r="EX934" s="8"/>
      <c r="EY934" s="8"/>
      <c r="EZ934" s="8"/>
      <c r="FA934" s="1600"/>
    </row>
    <row r="935" spans="4:157" s="1551" customFormat="1">
      <c r="D935" s="37"/>
      <c r="E935" s="1534"/>
      <c r="F935" s="1581"/>
      <c r="G935" s="1582"/>
      <c r="H935" s="1581"/>
      <c r="I935" s="1583"/>
      <c r="J935" s="1582"/>
      <c r="K935" s="1582"/>
      <c r="L935" s="1581"/>
      <c r="M935" s="1564"/>
      <c r="N935" s="1564"/>
      <c r="O935" s="1564"/>
      <c r="P935" s="1564"/>
      <c r="Q935" s="1584"/>
      <c r="R935" s="1584"/>
      <c r="S935" s="1584"/>
      <c r="T935" s="1584"/>
      <c r="W935" s="1627"/>
      <c r="X935" s="1569"/>
      <c r="Y935" s="2000"/>
      <c r="Z935" s="1627"/>
      <c r="AA935" s="1569"/>
      <c r="AD935" s="2000"/>
      <c r="AE935" s="1986"/>
      <c r="AF935" s="1566"/>
      <c r="AG935" s="1566"/>
      <c r="AH935" s="1566"/>
      <c r="AI935" s="1566"/>
      <c r="AJ935" s="1566"/>
      <c r="AK935" s="1566"/>
      <c r="AL935" s="1566"/>
      <c r="AM935" s="1566"/>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c r="DB935" s="8"/>
      <c r="DC935" s="8"/>
      <c r="DD935" s="8"/>
      <c r="DE935" s="8"/>
      <c r="DF935" s="8"/>
      <c r="DG935" s="8"/>
      <c r="DH935" s="8"/>
      <c r="DI935" s="8"/>
      <c r="DJ935" s="8"/>
      <c r="DK935" s="8"/>
      <c r="DL935" s="8"/>
      <c r="DM935" s="8"/>
      <c r="DN935" s="8"/>
      <c r="DO935" s="8"/>
      <c r="DP935" s="8"/>
      <c r="DQ935" s="8"/>
      <c r="DR935" s="8"/>
      <c r="DS935" s="8"/>
      <c r="DT935" s="8"/>
      <c r="DU935" s="8"/>
      <c r="DV935" s="8"/>
      <c r="DW935" s="8"/>
      <c r="DX935" s="8"/>
      <c r="DY935" s="8"/>
      <c r="DZ935" s="8"/>
      <c r="EA935" s="8"/>
      <c r="EB935" s="8"/>
      <c r="EC935" s="8"/>
      <c r="ED935" s="8"/>
      <c r="EE935" s="8"/>
      <c r="EF935" s="8"/>
      <c r="EG935" s="8"/>
      <c r="EH935" s="8"/>
      <c r="EI935" s="8"/>
      <c r="EJ935" s="8"/>
      <c r="EK935" s="8"/>
      <c r="EL935" s="8"/>
      <c r="EM935" s="8"/>
      <c r="EN935" s="8"/>
      <c r="EO935" s="8"/>
      <c r="EP935" s="8"/>
      <c r="EQ935" s="8"/>
      <c r="ER935" s="8"/>
      <c r="ES935" s="8"/>
      <c r="ET935" s="8"/>
      <c r="EU935" s="8"/>
      <c r="EV935" s="8"/>
      <c r="EW935" s="8"/>
      <c r="EX935" s="8"/>
      <c r="EY935" s="8"/>
      <c r="EZ935" s="8"/>
      <c r="FA935" s="1600"/>
    </row>
    <row r="936" spans="4:157" s="1551" customFormat="1">
      <c r="D936" s="37"/>
      <c r="E936" s="1534"/>
      <c r="F936" s="1581"/>
      <c r="G936" s="1582"/>
      <c r="H936" s="1581"/>
      <c r="I936" s="1583"/>
      <c r="J936" s="1582"/>
      <c r="K936" s="1582"/>
      <c r="L936" s="1581"/>
      <c r="M936" s="1564"/>
      <c r="N936" s="1564"/>
      <c r="O936" s="1564"/>
      <c r="P936" s="1564"/>
      <c r="Q936" s="1584"/>
      <c r="R936" s="1584"/>
      <c r="S936" s="1584"/>
      <c r="T936" s="1584"/>
      <c r="W936" s="1627"/>
      <c r="X936" s="1569"/>
      <c r="Y936" s="2000"/>
      <c r="Z936" s="1627"/>
      <c r="AA936" s="1569"/>
      <c r="AD936" s="2000"/>
      <c r="AE936" s="1986"/>
      <c r="AF936" s="1566"/>
      <c r="AG936" s="1566"/>
      <c r="AH936" s="1566"/>
      <c r="AI936" s="1566"/>
      <c r="AJ936" s="1566"/>
      <c r="AK936" s="1566"/>
      <c r="AL936" s="1566"/>
      <c r="AM936" s="1566"/>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c r="CS936" s="8"/>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c r="EA936" s="8"/>
      <c r="EB936" s="8"/>
      <c r="EC936" s="8"/>
      <c r="ED936" s="8"/>
      <c r="EE936" s="8"/>
      <c r="EF936" s="8"/>
      <c r="EG936" s="8"/>
      <c r="EH936" s="8"/>
      <c r="EI936" s="8"/>
      <c r="EJ936" s="8"/>
      <c r="EK936" s="8"/>
      <c r="EL936" s="8"/>
      <c r="EM936" s="8"/>
      <c r="EN936" s="8"/>
      <c r="EO936" s="8"/>
      <c r="EP936" s="8"/>
      <c r="EQ936" s="8"/>
      <c r="ER936" s="8"/>
      <c r="ES936" s="8"/>
      <c r="ET936" s="8"/>
      <c r="EU936" s="8"/>
      <c r="EV936" s="8"/>
      <c r="EW936" s="8"/>
      <c r="EX936" s="8"/>
      <c r="EY936" s="8"/>
      <c r="EZ936" s="8"/>
      <c r="FA936" s="1600"/>
    </row>
    <row r="937" spans="4:157" s="1551" customFormat="1">
      <c r="D937" s="37"/>
      <c r="E937" s="1534"/>
      <c r="F937" s="1581"/>
      <c r="G937" s="1582"/>
      <c r="H937" s="1581"/>
      <c r="I937" s="1583"/>
      <c r="J937" s="1582"/>
      <c r="K937" s="1582"/>
      <c r="L937" s="1581"/>
      <c r="M937" s="1564"/>
      <c r="N937" s="1564"/>
      <c r="O937" s="1564"/>
      <c r="P937" s="1564"/>
      <c r="Q937" s="1584"/>
      <c r="R937" s="1584"/>
      <c r="S937" s="1584"/>
      <c r="T937" s="1584"/>
      <c r="W937" s="1627"/>
      <c r="X937" s="1569"/>
      <c r="Y937" s="2000"/>
      <c r="Z937" s="1627"/>
      <c r="AA937" s="1569"/>
      <c r="AD937" s="2000"/>
      <c r="AE937" s="1986"/>
      <c r="AF937" s="1566"/>
      <c r="AG937" s="1566"/>
      <c r="AH937" s="1566"/>
      <c r="AI937" s="1566"/>
      <c r="AJ937" s="1566"/>
      <c r="AK937" s="1566"/>
      <c r="AL937" s="1566"/>
      <c r="AM937" s="1566"/>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c r="EA937" s="8"/>
      <c r="EB937" s="8"/>
      <c r="EC937" s="8"/>
      <c r="ED937" s="8"/>
      <c r="EE937" s="8"/>
      <c r="EF937" s="8"/>
      <c r="EG937" s="8"/>
      <c r="EH937" s="8"/>
      <c r="EI937" s="8"/>
      <c r="EJ937" s="8"/>
      <c r="EK937" s="8"/>
      <c r="EL937" s="8"/>
      <c r="EM937" s="8"/>
      <c r="EN937" s="8"/>
      <c r="EO937" s="8"/>
      <c r="EP937" s="8"/>
      <c r="EQ937" s="8"/>
      <c r="ER937" s="8"/>
      <c r="ES937" s="8"/>
      <c r="ET937" s="8"/>
      <c r="EU937" s="8"/>
      <c r="EV937" s="8"/>
      <c r="EW937" s="8"/>
      <c r="EX937" s="8"/>
      <c r="EY937" s="8"/>
      <c r="EZ937" s="8"/>
      <c r="FA937" s="1600"/>
    </row>
    <row r="938" spans="4:157" s="1551" customFormat="1">
      <c r="D938" s="37"/>
      <c r="E938" s="1534"/>
      <c r="F938" s="1581"/>
      <c r="G938" s="1582"/>
      <c r="H938" s="1581"/>
      <c r="I938" s="1583"/>
      <c r="J938" s="1582"/>
      <c r="K938" s="1582"/>
      <c r="L938" s="1581"/>
      <c r="M938" s="1564"/>
      <c r="N938" s="1564"/>
      <c r="O938" s="1564"/>
      <c r="P938" s="1564"/>
      <c r="Q938" s="1584"/>
      <c r="R938" s="1584"/>
      <c r="S938" s="1584"/>
      <c r="T938" s="1584"/>
      <c r="W938" s="1627"/>
      <c r="X938" s="1569"/>
      <c r="Y938" s="2000"/>
      <c r="Z938" s="1627"/>
      <c r="AA938" s="1569"/>
      <c r="AD938" s="2000"/>
      <c r="AE938" s="1986"/>
      <c r="AF938" s="1566"/>
      <c r="AG938" s="1566"/>
      <c r="AH938" s="1566"/>
      <c r="AI938" s="1566"/>
      <c r="AJ938" s="1566"/>
      <c r="AK938" s="1566"/>
      <c r="AL938" s="1566"/>
      <c r="AM938" s="1566"/>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c r="CQ938" s="8"/>
      <c r="CR938" s="8"/>
      <c r="CS938" s="8"/>
      <c r="CT938" s="8"/>
      <c r="CU938" s="8"/>
      <c r="CV938" s="8"/>
      <c r="CW938" s="8"/>
      <c r="CX938" s="8"/>
      <c r="CY938" s="8"/>
      <c r="CZ938" s="8"/>
      <c r="DA938" s="8"/>
      <c r="DB938" s="8"/>
      <c r="DC938" s="8"/>
      <c r="DD938" s="8"/>
      <c r="DE938" s="8"/>
      <c r="DF938" s="8"/>
      <c r="DG938" s="8"/>
      <c r="DH938" s="8"/>
      <c r="DI938" s="8"/>
      <c r="DJ938" s="8"/>
      <c r="DK938" s="8"/>
      <c r="DL938" s="8"/>
      <c r="DM938" s="8"/>
      <c r="DN938" s="8"/>
      <c r="DO938" s="8"/>
      <c r="DP938" s="8"/>
      <c r="DQ938" s="8"/>
      <c r="DR938" s="8"/>
      <c r="DS938" s="8"/>
      <c r="DT938" s="8"/>
      <c r="DU938" s="8"/>
      <c r="DV938" s="8"/>
      <c r="DW938" s="8"/>
      <c r="DX938" s="8"/>
      <c r="DY938" s="8"/>
      <c r="DZ938" s="8"/>
      <c r="EA938" s="8"/>
      <c r="EB938" s="8"/>
      <c r="EC938" s="8"/>
      <c r="ED938" s="8"/>
      <c r="EE938" s="8"/>
      <c r="EF938" s="8"/>
      <c r="EG938" s="8"/>
      <c r="EH938" s="8"/>
      <c r="EI938" s="8"/>
      <c r="EJ938" s="8"/>
      <c r="EK938" s="8"/>
      <c r="EL938" s="8"/>
      <c r="EM938" s="8"/>
      <c r="EN938" s="8"/>
      <c r="EO938" s="8"/>
      <c r="EP938" s="8"/>
      <c r="EQ938" s="8"/>
      <c r="ER938" s="8"/>
      <c r="ES938" s="8"/>
      <c r="ET938" s="8"/>
      <c r="EU938" s="8"/>
      <c r="EV938" s="8"/>
      <c r="EW938" s="8"/>
      <c r="EX938" s="8"/>
      <c r="EY938" s="8"/>
      <c r="EZ938" s="8"/>
      <c r="FA938" s="1600"/>
    </row>
    <row r="939" spans="4:157" s="1551" customFormat="1">
      <c r="D939" s="37"/>
      <c r="E939" s="1534"/>
      <c r="F939" s="1581"/>
      <c r="G939" s="1582"/>
      <c r="H939" s="1581"/>
      <c r="I939" s="1583"/>
      <c r="J939" s="1582"/>
      <c r="K939" s="1582"/>
      <c r="L939" s="1581"/>
      <c r="M939" s="1564"/>
      <c r="N939" s="1564"/>
      <c r="O939" s="1564"/>
      <c r="P939" s="1564"/>
      <c r="Q939" s="1584"/>
      <c r="R939" s="1584"/>
      <c r="S939" s="1584"/>
      <c r="T939" s="1584"/>
      <c r="W939" s="1627"/>
      <c r="X939" s="1569"/>
      <c r="Y939" s="2000"/>
      <c r="Z939" s="1627"/>
      <c r="AA939" s="1569"/>
      <c r="AD939" s="2000"/>
      <c r="AE939" s="1986"/>
      <c r="AF939" s="1566"/>
      <c r="AG939" s="1566"/>
      <c r="AH939" s="1566"/>
      <c r="AI939" s="1566"/>
      <c r="AJ939" s="1566"/>
      <c r="AK939" s="1566"/>
      <c r="AL939" s="1566"/>
      <c r="AM939" s="1566"/>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c r="DB939" s="8"/>
      <c r="DC939" s="8"/>
      <c r="DD939" s="8"/>
      <c r="DE939" s="8"/>
      <c r="DF939" s="8"/>
      <c r="DG939" s="8"/>
      <c r="DH939" s="8"/>
      <c r="DI939" s="8"/>
      <c r="DJ939" s="8"/>
      <c r="DK939" s="8"/>
      <c r="DL939" s="8"/>
      <c r="DM939" s="8"/>
      <c r="DN939" s="8"/>
      <c r="DO939" s="8"/>
      <c r="DP939" s="8"/>
      <c r="DQ939" s="8"/>
      <c r="DR939" s="8"/>
      <c r="DS939" s="8"/>
      <c r="DT939" s="8"/>
      <c r="DU939" s="8"/>
      <c r="DV939" s="8"/>
      <c r="DW939" s="8"/>
      <c r="DX939" s="8"/>
      <c r="DY939" s="8"/>
      <c r="DZ939" s="8"/>
      <c r="EA939" s="8"/>
      <c r="EB939" s="8"/>
      <c r="EC939" s="8"/>
      <c r="ED939" s="8"/>
      <c r="EE939" s="8"/>
      <c r="EF939" s="8"/>
      <c r="EG939" s="8"/>
      <c r="EH939" s="8"/>
      <c r="EI939" s="8"/>
      <c r="EJ939" s="8"/>
      <c r="EK939" s="8"/>
      <c r="EL939" s="8"/>
      <c r="EM939" s="8"/>
      <c r="EN939" s="8"/>
      <c r="EO939" s="8"/>
      <c r="EP939" s="8"/>
      <c r="EQ939" s="8"/>
      <c r="ER939" s="8"/>
      <c r="ES939" s="8"/>
      <c r="ET939" s="8"/>
      <c r="EU939" s="8"/>
      <c r="EV939" s="8"/>
      <c r="EW939" s="8"/>
      <c r="EX939" s="8"/>
      <c r="EY939" s="8"/>
      <c r="EZ939" s="8"/>
      <c r="FA939" s="1600"/>
    </row>
    <row r="940" spans="4:157" s="1551" customFormat="1">
      <c r="D940" s="37"/>
      <c r="E940" s="1534"/>
      <c r="F940" s="1581"/>
      <c r="G940" s="1582"/>
      <c r="H940" s="1581"/>
      <c r="I940" s="1583"/>
      <c r="J940" s="1582"/>
      <c r="K940" s="1582"/>
      <c r="L940" s="1581"/>
      <c r="M940" s="1564"/>
      <c r="N940" s="1564"/>
      <c r="O940" s="1564"/>
      <c r="P940" s="1564"/>
      <c r="Q940" s="1584"/>
      <c r="R940" s="1584"/>
      <c r="S940" s="1584"/>
      <c r="T940" s="1584"/>
      <c r="W940" s="1627"/>
      <c r="X940" s="1569"/>
      <c r="Y940" s="2000"/>
      <c r="Z940" s="1627"/>
      <c r="AA940" s="1569"/>
      <c r="AD940" s="2000"/>
      <c r="AE940" s="1986"/>
      <c r="AF940" s="1566"/>
      <c r="AG940" s="1566"/>
      <c r="AH940" s="1566"/>
      <c r="AI940" s="1566"/>
      <c r="AJ940" s="1566"/>
      <c r="AK940" s="1566"/>
      <c r="AL940" s="1566"/>
      <c r="AM940" s="1566"/>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c r="CG940" s="8"/>
      <c r="CH940" s="8"/>
      <c r="CI940" s="8"/>
      <c r="CJ940" s="8"/>
      <c r="CK940" s="8"/>
      <c r="CL940" s="8"/>
      <c r="CM940" s="8"/>
      <c r="CN940" s="8"/>
      <c r="CO940" s="8"/>
      <c r="CP940" s="8"/>
      <c r="CQ940" s="8"/>
      <c r="CR940" s="8"/>
      <c r="CS940" s="8"/>
      <c r="CT940" s="8"/>
      <c r="CU940" s="8"/>
      <c r="CV940" s="8"/>
      <c r="CW940" s="8"/>
      <c r="CX940" s="8"/>
      <c r="CY940" s="8"/>
      <c r="CZ940" s="8"/>
      <c r="DA940" s="8"/>
      <c r="DB940" s="8"/>
      <c r="DC940" s="8"/>
      <c r="DD940" s="8"/>
      <c r="DE940" s="8"/>
      <c r="DF940" s="8"/>
      <c r="DG940" s="8"/>
      <c r="DH940" s="8"/>
      <c r="DI940" s="8"/>
      <c r="DJ940" s="8"/>
      <c r="DK940" s="8"/>
      <c r="DL940" s="8"/>
      <c r="DM940" s="8"/>
      <c r="DN940" s="8"/>
      <c r="DO940" s="8"/>
      <c r="DP940" s="8"/>
      <c r="DQ940" s="8"/>
      <c r="DR940" s="8"/>
      <c r="DS940" s="8"/>
      <c r="DT940" s="8"/>
      <c r="DU940" s="8"/>
      <c r="DV940" s="8"/>
      <c r="DW940" s="8"/>
      <c r="DX940" s="8"/>
      <c r="DY940" s="8"/>
      <c r="DZ940" s="8"/>
      <c r="EA940" s="8"/>
      <c r="EB940" s="8"/>
      <c r="EC940" s="8"/>
      <c r="ED940" s="8"/>
      <c r="EE940" s="8"/>
      <c r="EF940" s="8"/>
      <c r="EG940" s="8"/>
      <c r="EH940" s="8"/>
      <c r="EI940" s="8"/>
      <c r="EJ940" s="8"/>
      <c r="EK940" s="8"/>
      <c r="EL940" s="8"/>
      <c r="EM940" s="8"/>
      <c r="EN940" s="8"/>
      <c r="EO940" s="8"/>
      <c r="EP940" s="8"/>
      <c r="EQ940" s="8"/>
      <c r="ER940" s="8"/>
      <c r="ES940" s="8"/>
      <c r="ET940" s="8"/>
      <c r="EU940" s="8"/>
      <c r="EV940" s="8"/>
      <c r="EW940" s="8"/>
      <c r="EX940" s="8"/>
      <c r="EY940" s="8"/>
      <c r="EZ940" s="8"/>
      <c r="FA940" s="1600"/>
    </row>
    <row r="941" spans="4:157" s="1551" customFormat="1">
      <c r="D941" s="37"/>
      <c r="E941" s="1534"/>
      <c r="F941" s="1581"/>
      <c r="G941" s="1582"/>
      <c r="H941" s="1581"/>
      <c r="I941" s="1583"/>
      <c r="J941" s="1582"/>
      <c r="K941" s="1582"/>
      <c r="L941" s="1581"/>
      <c r="M941" s="1564"/>
      <c r="N941" s="1564"/>
      <c r="O941" s="1564"/>
      <c r="P941" s="1564"/>
      <c r="Q941" s="1584"/>
      <c r="R941" s="1584"/>
      <c r="S941" s="1584"/>
      <c r="T941" s="1584"/>
      <c r="W941" s="1627"/>
      <c r="X941" s="1569"/>
      <c r="Y941" s="2000"/>
      <c r="Z941" s="1627"/>
      <c r="AA941" s="1569"/>
      <c r="AD941" s="2000"/>
      <c r="AE941" s="1986"/>
      <c r="AF941" s="1566"/>
      <c r="AG941" s="1566"/>
      <c r="AH941" s="1566"/>
      <c r="AI941" s="1566"/>
      <c r="AJ941" s="1566"/>
      <c r="AK941" s="1566"/>
      <c r="AL941" s="1566"/>
      <c r="AM941" s="1566"/>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c r="CG941" s="8"/>
      <c r="CH941" s="8"/>
      <c r="CI941" s="8"/>
      <c r="CJ941" s="8"/>
      <c r="CK941" s="8"/>
      <c r="CL941" s="8"/>
      <c r="CM941" s="8"/>
      <c r="CN941" s="8"/>
      <c r="CO941" s="8"/>
      <c r="CP941" s="8"/>
      <c r="CQ941" s="8"/>
      <c r="CR941" s="8"/>
      <c r="CS941" s="8"/>
      <c r="CT941" s="8"/>
      <c r="CU941" s="8"/>
      <c r="CV941" s="8"/>
      <c r="CW941" s="8"/>
      <c r="CX941" s="8"/>
      <c r="CY941" s="8"/>
      <c r="CZ941" s="8"/>
      <c r="DA941" s="8"/>
      <c r="DB941" s="8"/>
      <c r="DC941" s="8"/>
      <c r="DD941" s="8"/>
      <c r="DE941" s="8"/>
      <c r="DF941" s="8"/>
      <c r="DG941" s="8"/>
      <c r="DH941" s="8"/>
      <c r="DI941" s="8"/>
      <c r="DJ941" s="8"/>
      <c r="DK941" s="8"/>
      <c r="DL941" s="8"/>
      <c r="DM941" s="8"/>
      <c r="DN941" s="8"/>
      <c r="DO941" s="8"/>
      <c r="DP941" s="8"/>
      <c r="DQ941" s="8"/>
      <c r="DR941" s="8"/>
      <c r="DS941" s="8"/>
      <c r="DT941" s="8"/>
      <c r="DU941" s="8"/>
      <c r="DV941" s="8"/>
      <c r="DW941" s="8"/>
      <c r="DX941" s="8"/>
      <c r="DY941" s="8"/>
      <c r="DZ941" s="8"/>
      <c r="EA941" s="8"/>
      <c r="EB941" s="8"/>
      <c r="EC941" s="8"/>
      <c r="ED941" s="8"/>
      <c r="EE941" s="8"/>
      <c r="EF941" s="8"/>
      <c r="EG941" s="8"/>
      <c r="EH941" s="8"/>
      <c r="EI941" s="8"/>
      <c r="EJ941" s="8"/>
      <c r="EK941" s="8"/>
      <c r="EL941" s="8"/>
      <c r="EM941" s="8"/>
      <c r="EN941" s="8"/>
      <c r="EO941" s="8"/>
      <c r="EP941" s="8"/>
      <c r="EQ941" s="8"/>
      <c r="ER941" s="8"/>
      <c r="ES941" s="8"/>
      <c r="ET941" s="8"/>
      <c r="EU941" s="8"/>
      <c r="EV941" s="8"/>
      <c r="EW941" s="8"/>
      <c r="EX941" s="8"/>
      <c r="EY941" s="8"/>
      <c r="EZ941" s="8"/>
      <c r="FA941" s="1600"/>
    </row>
    <row r="942" spans="4:157" s="1551" customFormat="1">
      <c r="D942" s="37"/>
      <c r="E942" s="1534"/>
      <c r="F942" s="1581"/>
      <c r="G942" s="1582"/>
      <c r="H942" s="1581"/>
      <c r="I942" s="1583"/>
      <c r="J942" s="1582"/>
      <c r="K942" s="1582"/>
      <c r="L942" s="1581"/>
      <c r="M942" s="1564"/>
      <c r="N942" s="1564"/>
      <c r="O942" s="1564"/>
      <c r="P942" s="1564"/>
      <c r="Q942" s="1584"/>
      <c r="R942" s="1584"/>
      <c r="S942" s="1584"/>
      <c r="T942" s="1584"/>
      <c r="W942" s="1627"/>
      <c r="X942" s="1569"/>
      <c r="Y942" s="2000"/>
      <c r="Z942" s="1627"/>
      <c r="AA942" s="1569"/>
      <c r="AD942" s="2000"/>
      <c r="AE942" s="1986"/>
      <c r="AF942" s="1566"/>
      <c r="AG942" s="1566"/>
      <c r="AH942" s="1566"/>
      <c r="AI942" s="1566"/>
      <c r="AJ942" s="1566"/>
      <c r="AK942" s="1566"/>
      <c r="AL942" s="1566"/>
      <c r="AM942" s="1566"/>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c r="DT942" s="8"/>
      <c r="DU942" s="8"/>
      <c r="DV942" s="8"/>
      <c r="DW942" s="8"/>
      <c r="DX942" s="8"/>
      <c r="DY942" s="8"/>
      <c r="DZ942" s="8"/>
      <c r="EA942" s="8"/>
      <c r="EB942" s="8"/>
      <c r="EC942" s="8"/>
      <c r="ED942" s="8"/>
      <c r="EE942" s="8"/>
      <c r="EF942" s="8"/>
      <c r="EG942" s="8"/>
      <c r="EH942" s="8"/>
      <c r="EI942" s="8"/>
      <c r="EJ942" s="8"/>
      <c r="EK942" s="8"/>
      <c r="EL942" s="8"/>
      <c r="EM942" s="8"/>
      <c r="EN942" s="8"/>
      <c r="EO942" s="8"/>
      <c r="EP942" s="8"/>
      <c r="EQ942" s="8"/>
      <c r="ER942" s="8"/>
      <c r="ES942" s="8"/>
      <c r="ET942" s="8"/>
      <c r="EU942" s="8"/>
      <c r="EV942" s="8"/>
      <c r="EW942" s="8"/>
      <c r="EX942" s="8"/>
      <c r="EY942" s="8"/>
      <c r="EZ942" s="8"/>
      <c r="FA942" s="1600"/>
    </row>
    <row r="943" spans="4:157" s="1551" customFormat="1">
      <c r="D943" s="37"/>
      <c r="E943" s="1534"/>
      <c r="F943" s="1581"/>
      <c r="G943" s="1582"/>
      <c r="H943" s="1581"/>
      <c r="I943" s="1583"/>
      <c r="J943" s="1582"/>
      <c r="K943" s="1582"/>
      <c r="L943" s="1581"/>
      <c r="M943" s="1564"/>
      <c r="N943" s="1564"/>
      <c r="O943" s="1564"/>
      <c r="P943" s="1564"/>
      <c r="Q943" s="1584"/>
      <c r="R943" s="1584"/>
      <c r="S943" s="1584"/>
      <c r="T943" s="1584"/>
      <c r="W943" s="1627"/>
      <c r="X943" s="1569"/>
      <c r="Y943" s="2000"/>
      <c r="Z943" s="1627"/>
      <c r="AA943" s="1569"/>
      <c r="AD943" s="2000"/>
      <c r="AE943" s="1986"/>
      <c r="AF943" s="1566"/>
      <c r="AG943" s="1566"/>
      <c r="AH943" s="1566"/>
      <c r="AI943" s="1566"/>
      <c r="AJ943" s="1566"/>
      <c r="AK943" s="1566"/>
      <c r="AL943" s="1566"/>
      <c r="AM943" s="1566"/>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8"/>
      <c r="CS943" s="8"/>
      <c r="CT943" s="8"/>
      <c r="CU943" s="8"/>
      <c r="CV943" s="8"/>
      <c r="CW943" s="8"/>
      <c r="CX943" s="8"/>
      <c r="CY943" s="8"/>
      <c r="CZ943" s="8"/>
      <c r="DA943" s="8"/>
      <c r="DB943" s="8"/>
      <c r="DC943" s="8"/>
      <c r="DD943" s="8"/>
      <c r="DE943" s="8"/>
      <c r="DF943" s="8"/>
      <c r="DG943" s="8"/>
      <c r="DH943" s="8"/>
      <c r="DI943" s="8"/>
      <c r="DJ943" s="8"/>
      <c r="DK943" s="8"/>
      <c r="DL943" s="8"/>
      <c r="DM943" s="8"/>
      <c r="DN943" s="8"/>
      <c r="DO943" s="8"/>
      <c r="DP943" s="8"/>
      <c r="DQ943" s="8"/>
      <c r="DR943" s="8"/>
      <c r="DS943" s="8"/>
      <c r="DT943" s="8"/>
      <c r="DU943" s="8"/>
      <c r="DV943" s="8"/>
      <c r="DW943" s="8"/>
      <c r="DX943" s="8"/>
      <c r="DY943" s="8"/>
      <c r="DZ943" s="8"/>
      <c r="EA943" s="8"/>
      <c r="EB943" s="8"/>
      <c r="EC943" s="8"/>
      <c r="ED943" s="8"/>
      <c r="EE943" s="8"/>
      <c r="EF943" s="8"/>
      <c r="EG943" s="8"/>
      <c r="EH943" s="8"/>
      <c r="EI943" s="8"/>
      <c r="EJ943" s="8"/>
      <c r="EK943" s="8"/>
      <c r="EL943" s="8"/>
      <c r="EM943" s="8"/>
      <c r="EN943" s="8"/>
      <c r="EO943" s="8"/>
      <c r="EP943" s="8"/>
      <c r="EQ943" s="8"/>
      <c r="ER943" s="8"/>
      <c r="ES943" s="8"/>
      <c r="ET943" s="8"/>
      <c r="EU943" s="8"/>
      <c r="EV943" s="8"/>
      <c r="EW943" s="8"/>
      <c r="EX943" s="8"/>
      <c r="EY943" s="8"/>
      <c r="EZ943" s="8"/>
      <c r="FA943" s="1600"/>
    </row>
    <row r="944" spans="4:157" s="1551" customFormat="1">
      <c r="D944" s="37"/>
      <c r="E944" s="1534"/>
      <c r="F944" s="1581"/>
      <c r="G944" s="1582"/>
      <c r="H944" s="1581"/>
      <c r="I944" s="1583"/>
      <c r="J944" s="1582"/>
      <c r="K944" s="1582"/>
      <c r="L944" s="1581"/>
      <c r="M944" s="1564"/>
      <c r="N944" s="1564"/>
      <c r="O944" s="1564"/>
      <c r="P944" s="1564"/>
      <c r="Q944" s="1584"/>
      <c r="R944" s="1584"/>
      <c r="S944" s="1584"/>
      <c r="T944" s="1584"/>
      <c r="W944" s="1627"/>
      <c r="X944" s="1569"/>
      <c r="Y944" s="2000"/>
      <c r="Z944" s="1627"/>
      <c r="AA944" s="1569"/>
      <c r="AD944" s="2000"/>
      <c r="AE944" s="1986"/>
      <c r="AF944" s="1566"/>
      <c r="AG944" s="1566"/>
      <c r="AH944" s="1566"/>
      <c r="AI944" s="1566"/>
      <c r="AJ944" s="1566"/>
      <c r="AK944" s="1566"/>
      <c r="AL944" s="1566"/>
      <c r="AM944" s="1566"/>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8"/>
      <c r="CS944" s="8"/>
      <c r="CT944" s="8"/>
      <c r="CU944" s="8"/>
      <c r="CV944" s="8"/>
      <c r="CW944" s="8"/>
      <c r="CX944" s="8"/>
      <c r="CY944" s="8"/>
      <c r="CZ944" s="8"/>
      <c r="DA944" s="8"/>
      <c r="DB944" s="8"/>
      <c r="DC944" s="8"/>
      <c r="DD944" s="8"/>
      <c r="DE944" s="8"/>
      <c r="DF944" s="8"/>
      <c r="DG944" s="8"/>
      <c r="DH944" s="8"/>
      <c r="DI944" s="8"/>
      <c r="DJ944" s="8"/>
      <c r="DK944" s="8"/>
      <c r="DL944" s="8"/>
      <c r="DM944" s="8"/>
      <c r="DN944" s="8"/>
      <c r="DO944" s="8"/>
      <c r="DP944" s="8"/>
      <c r="DQ944" s="8"/>
      <c r="DR944" s="8"/>
      <c r="DS944" s="8"/>
      <c r="DT944" s="8"/>
      <c r="DU944" s="8"/>
      <c r="DV944" s="8"/>
      <c r="DW944" s="8"/>
      <c r="DX944" s="8"/>
      <c r="DY944" s="8"/>
      <c r="DZ944" s="8"/>
      <c r="EA944" s="8"/>
      <c r="EB944" s="8"/>
      <c r="EC944" s="8"/>
      <c r="ED944" s="8"/>
      <c r="EE944" s="8"/>
      <c r="EF944" s="8"/>
      <c r="EG944" s="8"/>
      <c r="EH944" s="8"/>
      <c r="EI944" s="8"/>
      <c r="EJ944" s="8"/>
      <c r="EK944" s="8"/>
      <c r="EL944" s="8"/>
      <c r="EM944" s="8"/>
      <c r="EN944" s="8"/>
      <c r="EO944" s="8"/>
      <c r="EP944" s="8"/>
      <c r="EQ944" s="8"/>
      <c r="ER944" s="8"/>
      <c r="ES944" s="8"/>
      <c r="ET944" s="8"/>
      <c r="EU944" s="8"/>
      <c r="EV944" s="8"/>
      <c r="EW944" s="8"/>
      <c r="EX944" s="8"/>
      <c r="EY944" s="8"/>
      <c r="EZ944" s="8"/>
      <c r="FA944" s="1600"/>
    </row>
    <row r="945" spans="4:157" s="1551" customFormat="1">
      <c r="D945" s="37"/>
      <c r="E945" s="1534"/>
      <c r="F945" s="1581"/>
      <c r="G945" s="1582"/>
      <c r="H945" s="1581"/>
      <c r="I945" s="1583"/>
      <c r="J945" s="1582"/>
      <c r="K945" s="1582"/>
      <c r="L945" s="1581"/>
      <c r="M945" s="1564"/>
      <c r="N945" s="1564"/>
      <c r="O945" s="1564"/>
      <c r="P945" s="1564"/>
      <c r="Q945" s="1584"/>
      <c r="R945" s="1584"/>
      <c r="S945" s="1584"/>
      <c r="T945" s="1584"/>
      <c r="W945" s="1627"/>
      <c r="X945" s="1569"/>
      <c r="Y945" s="2000"/>
      <c r="Z945" s="1627"/>
      <c r="AA945" s="1569"/>
      <c r="AD945" s="2000"/>
      <c r="AE945" s="1986"/>
      <c r="AF945" s="1566"/>
      <c r="AG945" s="1566"/>
      <c r="AH945" s="1566"/>
      <c r="AI945" s="1566"/>
      <c r="AJ945" s="1566"/>
      <c r="AK945" s="1566"/>
      <c r="AL945" s="1566"/>
      <c r="AM945" s="1566"/>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c r="DG945" s="8"/>
      <c r="DH945" s="8"/>
      <c r="DI945" s="8"/>
      <c r="DJ945" s="8"/>
      <c r="DK945" s="8"/>
      <c r="DL945" s="8"/>
      <c r="DM945" s="8"/>
      <c r="DN945" s="8"/>
      <c r="DO945" s="8"/>
      <c r="DP945" s="8"/>
      <c r="DQ945" s="8"/>
      <c r="DR945" s="8"/>
      <c r="DS945" s="8"/>
      <c r="DT945" s="8"/>
      <c r="DU945" s="8"/>
      <c r="DV945" s="8"/>
      <c r="DW945" s="8"/>
      <c r="DX945" s="8"/>
      <c r="DY945" s="8"/>
      <c r="DZ945" s="8"/>
      <c r="EA945" s="8"/>
      <c r="EB945" s="8"/>
      <c r="EC945" s="8"/>
      <c r="ED945" s="8"/>
      <c r="EE945" s="8"/>
      <c r="EF945" s="8"/>
      <c r="EG945" s="8"/>
      <c r="EH945" s="8"/>
      <c r="EI945" s="8"/>
      <c r="EJ945" s="8"/>
      <c r="EK945" s="8"/>
      <c r="EL945" s="8"/>
      <c r="EM945" s="8"/>
      <c r="EN945" s="8"/>
      <c r="EO945" s="8"/>
      <c r="EP945" s="8"/>
      <c r="EQ945" s="8"/>
      <c r="ER945" s="8"/>
      <c r="ES945" s="8"/>
      <c r="ET945" s="8"/>
      <c r="EU945" s="8"/>
      <c r="EV945" s="8"/>
      <c r="EW945" s="8"/>
      <c r="EX945" s="8"/>
      <c r="EY945" s="8"/>
      <c r="EZ945" s="8"/>
      <c r="FA945" s="1600"/>
    </row>
    <row r="946" spans="4:157" s="1551" customFormat="1">
      <c r="D946" s="37"/>
      <c r="E946" s="1534"/>
      <c r="F946" s="1581"/>
      <c r="G946" s="1582"/>
      <c r="H946" s="1581"/>
      <c r="I946" s="1583"/>
      <c r="J946" s="1582"/>
      <c r="K946" s="1582"/>
      <c r="L946" s="1581"/>
      <c r="M946" s="1564"/>
      <c r="N946" s="1564"/>
      <c r="O946" s="1564"/>
      <c r="P946" s="1564"/>
      <c r="Q946" s="1584"/>
      <c r="R946" s="1584"/>
      <c r="S946" s="1584"/>
      <c r="T946" s="1584"/>
      <c r="W946" s="1627"/>
      <c r="X946" s="1569"/>
      <c r="Y946" s="2000"/>
      <c r="Z946" s="1627"/>
      <c r="AA946" s="1569"/>
      <c r="AD946" s="2000"/>
      <c r="AE946" s="1986"/>
      <c r="AF946" s="1566"/>
      <c r="AG946" s="1566"/>
      <c r="AH946" s="1566"/>
      <c r="AI946" s="1566"/>
      <c r="AJ946" s="1566"/>
      <c r="AK946" s="1566"/>
      <c r="AL946" s="1566"/>
      <c r="AM946" s="1566"/>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c r="EA946" s="8"/>
      <c r="EB946" s="8"/>
      <c r="EC946" s="8"/>
      <c r="ED946" s="8"/>
      <c r="EE946" s="8"/>
      <c r="EF946" s="8"/>
      <c r="EG946" s="8"/>
      <c r="EH946" s="8"/>
      <c r="EI946" s="8"/>
      <c r="EJ946" s="8"/>
      <c r="EK946" s="8"/>
      <c r="EL946" s="8"/>
      <c r="EM946" s="8"/>
      <c r="EN946" s="8"/>
      <c r="EO946" s="8"/>
      <c r="EP946" s="8"/>
      <c r="EQ946" s="8"/>
      <c r="ER946" s="8"/>
      <c r="ES946" s="8"/>
      <c r="ET946" s="8"/>
      <c r="EU946" s="8"/>
      <c r="EV946" s="8"/>
      <c r="EW946" s="8"/>
      <c r="EX946" s="8"/>
      <c r="EY946" s="8"/>
      <c r="EZ946" s="8"/>
      <c r="FA946" s="1600"/>
    </row>
    <row r="947" spans="4:157" s="1551" customFormat="1">
      <c r="D947" s="37"/>
      <c r="E947" s="1534"/>
      <c r="F947" s="1581"/>
      <c r="G947" s="1582"/>
      <c r="H947" s="1581"/>
      <c r="I947" s="1583"/>
      <c r="J947" s="1582"/>
      <c r="K947" s="1582"/>
      <c r="L947" s="1581"/>
      <c r="M947" s="1564"/>
      <c r="N947" s="1564"/>
      <c r="O947" s="1564"/>
      <c r="P947" s="1564"/>
      <c r="Q947" s="1584"/>
      <c r="R947" s="1584"/>
      <c r="S947" s="1584"/>
      <c r="T947" s="1584"/>
      <c r="W947" s="1627"/>
      <c r="X947" s="1569"/>
      <c r="Y947" s="2000"/>
      <c r="Z947" s="1627"/>
      <c r="AA947" s="1569"/>
      <c r="AD947" s="2000"/>
      <c r="AE947" s="1986"/>
      <c r="AF947" s="1566"/>
      <c r="AG947" s="1566"/>
      <c r="AH947" s="1566"/>
      <c r="AI947" s="1566"/>
      <c r="AJ947" s="1566"/>
      <c r="AK947" s="1566"/>
      <c r="AL947" s="1566"/>
      <c r="AM947" s="1566"/>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c r="CG947" s="8"/>
      <c r="CH947" s="8"/>
      <c r="CI947" s="8"/>
      <c r="CJ947" s="8"/>
      <c r="CK947" s="8"/>
      <c r="CL947" s="8"/>
      <c r="CM947" s="8"/>
      <c r="CN947" s="8"/>
      <c r="CO947" s="8"/>
      <c r="CP947" s="8"/>
      <c r="CQ947" s="8"/>
      <c r="CR947" s="8"/>
      <c r="CS947" s="8"/>
      <c r="CT947" s="8"/>
      <c r="CU947" s="8"/>
      <c r="CV947" s="8"/>
      <c r="CW947" s="8"/>
      <c r="CX947" s="8"/>
      <c r="CY947" s="8"/>
      <c r="CZ947" s="8"/>
      <c r="DA947" s="8"/>
      <c r="DB947" s="8"/>
      <c r="DC947" s="8"/>
      <c r="DD947" s="8"/>
      <c r="DE947" s="8"/>
      <c r="DF947" s="8"/>
      <c r="DG947" s="8"/>
      <c r="DH947" s="8"/>
      <c r="DI947" s="8"/>
      <c r="DJ947" s="8"/>
      <c r="DK947" s="8"/>
      <c r="DL947" s="8"/>
      <c r="DM947" s="8"/>
      <c r="DN947" s="8"/>
      <c r="DO947" s="8"/>
      <c r="DP947" s="8"/>
      <c r="DQ947" s="8"/>
      <c r="DR947" s="8"/>
      <c r="DS947" s="8"/>
      <c r="DT947" s="8"/>
      <c r="DU947" s="8"/>
      <c r="DV947" s="8"/>
      <c r="DW947" s="8"/>
      <c r="DX947" s="8"/>
      <c r="DY947" s="8"/>
      <c r="DZ947" s="8"/>
      <c r="EA947" s="8"/>
      <c r="EB947" s="8"/>
      <c r="EC947" s="8"/>
      <c r="ED947" s="8"/>
      <c r="EE947" s="8"/>
      <c r="EF947" s="8"/>
      <c r="EG947" s="8"/>
      <c r="EH947" s="8"/>
      <c r="EI947" s="8"/>
      <c r="EJ947" s="8"/>
      <c r="EK947" s="8"/>
      <c r="EL947" s="8"/>
      <c r="EM947" s="8"/>
      <c r="EN947" s="8"/>
      <c r="EO947" s="8"/>
      <c r="EP947" s="8"/>
      <c r="EQ947" s="8"/>
      <c r="ER947" s="8"/>
      <c r="ES947" s="8"/>
      <c r="ET947" s="8"/>
      <c r="EU947" s="8"/>
      <c r="EV947" s="8"/>
      <c r="EW947" s="8"/>
      <c r="EX947" s="8"/>
      <c r="EY947" s="8"/>
      <c r="EZ947" s="8"/>
      <c r="FA947" s="1600"/>
    </row>
    <row r="948" spans="4:157" s="1551" customFormat="1">
      <c r="D948" s="37"/>
      <c r="E948" s="1534"/>
      <c r="F948" s="1581"/>
      <c r="G948" s="1582"/>
      <c r="H948" s="1581"/>
      <c r="I948" s="1583"/>
      <c r="J948" s="1582"/>
      <c r="K948" s="1582"/>
      <c r="L948" s="1581"/>
      <c r="M948" s="1564"/>
      <c r="N948" s="1564"/>
      <c r="O948" s="1564"/>
      <c r="P948" s="1564"/>
      <c r="Q948" s="1584"/>
      <c r="R948" s="1584"/>
      <c r="S948" s="1584"/>
      <c r="T948" s="1584"/>
      <c r="W948" s="1627"/>
      <c r="X948" s="1569"/>
      <c r="Y948" s="2000"/>
      <c r="Z948" s="1627"/>
      <c r="AA948" s="1569"/>
      <c r="AD948" s="2000"/>
      <c r="AE948" s="1986"/>
      <c r="AF948" s="1566"/>
      <c r="AG948" s="1566"/>
      <c r="AH948" s="1566"/>
      <c r="AI948" s="1566"/>
      <c r="AJ948" s="1566"/>
      <c r="AK948" s="1566"/>
      <c r="AL948" s="1566"/>
      <c r="AM948" s="1566"/>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8"/>
      <c r="CS948" s="8"/>
      <c r="CT948" s="8"/>
      <c r="CU948" s="8"/>
      <c r="CV948" s="8"/>
      <c r="CW948" s="8"/>
      <c r="CX948" s="8"/>
      <c r="CY948" s="8"/>
      <c r="CZ948" s="8"/>
      <c r="DA948" s="8"/>
      <c r="DB948" s="8"/>
      <c r="DC948" s="8"/>
      <c r="DD948" s="8"/>
      <c r="DE948" s="8"/>
      <c r="DF948" s="8"/>
      <c r="DG948" s="8"/>
      <c r="DH948" s="8"/>
      <c r="DI948" s="8"/>
      <c r="DJ948" s="8"/>
      <c r="DK948" s="8"/>
      <c r="DL948" s="8"/>
      <c r="DM948" s="8"/>
      <c r="DN948" s="8"/>
      <c r="DO948" s="8"/>
      <c r="DP948" s="8"/>
      <c r="DQ948" s="8"/>
      <c r="DR948" s="8"/>
      <c r="DS948" s="8"/>
      <c r="DT948" s="8"/>
      <c r="DU948" s="8"/>
      <c r="DV948" s="8"/>
      <c r="DW948" s="8"/>
      <c r="DX948" s="8"/>
      <c r="DY948" s="8"/>
      <c r="DZ948" s="8"/>
      <c r="EA948" s="8"/>
      <c r="EB948" s="8"/>
      <c r="EC948" s="8"/>
      <c r="ED948" s="8"/>
      <c r="EE948" s="8"/>
      <c r="EF948" s="8"/>
      <c r="EG948" s="8"/>
      <c r="EH948" s="8"/>
      <c r="EI948" s="8"/>
      <c r="EJ948" s="8"/>
      <c r="EK948" s="8"/>
      <c r="EL948" s="8"/>
      <c r="EM948" s="8"/>
      <c r="EN948" s="8"/>
      <c r="EO948" s="8"/>
      <c r="EP948" s="8"/>
      <c r="EQ948" s="8"/>
      <c r="ER948" s="8"/>
      <c r="ES948" s="8"/>
      <c r="ET948" s="8"/>
      <c r="EU948" s="8"/>
      <c r="EV948" s="8"/>
      <c r="EW948" s="8"/>
      <c r="EX948" s="8"/>
      <c r="EY948" s="8"/>
      <c r="EZ948" s="8"/>
      <c r="FA948" s="1600"/>
    </row>
    <row r="949" spans="4:157" s="1551" customFormat="1">
      <c r="D949" s="37"/>
      <c r="E949" s="1534"/>
      <c r="F949" s="1581"/>
      <c r="G949" s="1582"/>
      <c r="H949" s="1581"/>
      <c r="I949" s="1583"/>
      <c r="J949" s="1582"/>
      <c r="K949" s="1582"/>
      <c r="L949" s="1581"/>
      <c r="M949" s="1564"/>
      <c r="N949" s="1564"/>
      <c r="O949" s="1564"/>
      <c r="P949" s="1564"/>
      <c r="Q949" s="1584"/>
      <c r="R949" s="1584"/>
      <c r="S949" s="1584"/>
      <c r="T949" s="1584"/>
      <c r="W949" s="1627"/>
      <c r="X949" s="1569"/>
      <c r="Y949" s="2000"/>
      <c r="Z949" s="1627"/>
      <c r="AA949" s="1569"/>
      <c r="AD949" s="2000"/>
      <c r="AE949" s="1986"/>
      <c r="AF949" s="1566"/>
      <c r="AG949" s="1566"/>
      <c r="AH949" s="1566"/>
      <c r="AI949" s="1566"/>
      <c r="AJ949" s="1566"/>
      <c r="AK949" s="1566"/>
      <c r="AL949" s="1566"/>
      <c r="AM949" s="1566"/>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8"/>
      <c r="CS949" s="8"/>
      <c r="CT949" s="8"/>
      <c r="CU949" s="8"/>
      <c r="CV949" s="8"/>
      <c r="CW949" s="8"/>
      <c r="CX949" s="8"/>
      <c r="CY949" s="8"/>
      <c r="CZ949" s="8"/>
      <c r="DA949" s="8"/>
      <c r="DB949" s="8"/>
      <c r="DC949" s="8"/>
      <c r="DD949" s="8"/>
      <c r="DE949" s="8"/>
      <c r="DF949" s="8"/>
      <c r="DG949" s="8"/>
      <c r="DH949" s="8"/>
      <c r="DI949" s="8"/>
      <c r="DJ949" s="8"/>
      <c r="DK949" s="8"/>
      <c r="DL949" s="8"/>
      <c r="DM949" s="8"/>
      <c r="DN949" s="8"/>
      <c r="DO949" s="8"/>
      <c r="DP949" s="8"/>
      <c r="DQ949" s="8"/>
      <c r="DR949" s="8"/>
      <c r="DS949" s="8"/>
      <c r="DT949" s="8"/>
      <c r="DU949" s="8"/>
      <c r="DV949" s="8"/>
      <c r="DW949" s="8"/>
      <c r="DX949" s="8"/>
      <c r="DY949" s="8"/>
      <c r="DZ949" s="8"/>
      <c r="EA949" s="8"/>
      <c r="EB949" s="8"/>
      <c r="EC949" s="8"/>
      <c r="ED949" s="8"/>
      <c r="EE949" s="8"/>
      <c r="EF949" s="8"/>
      <c r="EG949" s="8"/>
      <c r="EH949" s="8"/>
      <c r="EI949" s="8"/>
      <c r="EJ949" s="8"/>
      <c r="EK949" s="8"/>
      <c r="EL949" s="8"/>
      <c r="EM949" s="8"/>
      <c r="EN949" s="8"/>
      <c r="EO949" s="8"/>
      <c r="EP949" s="8"/>
      <c r="EQ949" s="8"/>
      <c r="ER949" s="8"/>
      <c r="ES949" s="8"/>
      <c r="ET949" s="8"/>
      <c r="EU949" s="8"/>
      <c r="EV949" s="8"/>
      <c r="EW949" s="8"/>
      <c r="EX949" s="8"/>
      <c r="EY949" s="8"/>
      <c r="EZ949" s="8"/>
      <c r="FA949" s="1600"/>
    </row>
    <row r="950" spans="4:157" s="1551" customFormat="1">
      <c r="D950" s="37"/>
      <c r="E950" s="1534"/>
      <c r="F950" s="1581"/>
      <c r="G950" s="1582"/>
      <c r="H950" s="1581"/>
      <c r="I950" s="1583"/>
      <c r="J950" s="1582"/>
      <c r="K950" s="1582"/>
      <c r="L950" s="1581"/>
      <c r="M950" s="1564"/>
      <c r="N950" s="1564"/>
      <c r="O950" s="1564"/>
      <c r="P950" s="1564"/>
      <c r="Q950" s="1584"/>
      <c r="R950" s="1584"/>
      <c r="S950" s="1584"/>
      <c r="T950" s="1584"/>
      <c r="W950" s="1627"/>
      <c r="X950" s="1569"/>
      <c r="Y950" s="2000"/>
      <c r="Z950" s="1627"/>
      <c r="AA950" s="1569"/>
      <c r="AD950" s="2000"/>
      <c r="AE950" s="1986"/>
      <c r="AF950" s="1566"/>
      <c r="AG950" s="1566"/>
      <c r="AH950" s="1566"/>
      <c r="AI950" s="1566"/>
      <c r="AJ950" s="1566"/>
      <c r="AK950" s="1566"/>
      <c r="AL950" s="1566"/>
      <c r="AM950" s="1566"/>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8"/>
      <c r="CS950" s="8"/>
      <c r="CT950" s="8"/>
      <c r="CU950" s="8"/>
      <c r="CV950" s="8"/>
      <c r="CW950" s="8"/>
      <c r="CX950" s="8"/>
      <c r="CY950" s="8"/>
      <c r="CZ950" s="8"/>
      <c r="DA950" s="8"/>
      <c r="DB950" s="8"/>
      <c r="DC950" s="8"/>
      <c r="DD950" s="8"/>
      <c r="DE950" s="8"/>
      <c r="DF950" s="8"/>
      <c r="DG950" s="8"/>
      <c r="DH950" s="8"/>
      <c r="DI950" s="8"/>
      <c r="DJ950" s="8"/>
      <c r="DK950" s="8"/>
      <c r="DL950" s="8"/>
      <c r="DM950" s="8"/>
      <c r="DN950" s="8"/>
      <c r="DO950" s="8"/>
      <c r="DP950" s="8"/>
      <c r="DQ950" s="8"/>
      <c r="DR950" s="8"/>
      <c r="DS950" s="8"/>
      <c r="DT950" s="8"/>
      <c r="DU950" s="8"/>
      <c r="DV950" s="8"/>
      <c r="DW950" s="8"/>
      <c r="DX950" s="8"/>
      <c r="DY950" s="8"/>
      <c r="DZ950" s="8"/>
      <c r="EA950" s="8"/>
      <c r="EB950" s="8"/>
      <c r="EC950" s="8"/>
      <c r="ED950" s="8"/>
      <c r="EE950" s="8"/>
      <c r="EF950" s="8"/>
      <c r="EG950" s="8"/>
      <c r="EH950" s="8"/>
      <c r="EI950" s="8"/>
      <c r="EJ950" s="8"/>
      <c r="EK950" s="8"/>
      <c r="EL950" s="8"/>
      <c r="EM950" s="8"/>
      <c r="EN950" s="8"/>
      <c r="EO950" s="8"/>
      <c r="EP950" s="8"/>
      <c r="EQ950" s="8"/>
      <c r="ER950" s="8"/>
      <c r="ES950" s="8"/>
      <c r="ET950" s="8"/>
      <c r="EU950" s="8"/>
      <c r="EV950" s="8"/>
      <c r="EW950" s="8"/>
      <c r="EX950" s="8"/>
      <c r="EY950" s="8"/>
      <c r="EZ950" s="8"/>
      <c r="FA950" s="1600"/>
    </row>
    <row r="951" spans="4:157" s="1551" customFormat="1">
      <c r="D951" s="37"/>
      <c r="E951" s="1534"/>
      <c r="F951" s="1581"/>
      <c r="G951" s="1582"/>
      <c r="H951" s="1581"/>
      <c r="I951" s="1583"/>
      <c r="J951" s="1582"/>
      <c r="K951" s="1582"/>
      <c r="L951" s="1581"/>
      <c r="M951" s="1564"/>
      <c r="N951" s="1564"/>
      <c r="O951" s="1564"/>
      <c r="P951" s="1564"/>
      <c r="Q951" s="1584"/>
      <c r="R951" s="1584"/>
      <c r="S951" s="1584"/>
      <c r="T951" s="1584"/>
      <c r="W951" s="1627"/>
      <c r="X951" s="1569"/>
      <c r="Y951" s="2000"/>
      <c r="Z951" s="1627"/>
      <c r="AA951" s="1569"/>
      <c r="AD951" s="2000"/>
      <c r="AE951" s="1986"/>
      <c r="AF951" s="1566"/>
      <c r="AG951" s="1566"/>
      <c r="AH951" s="1566"/>
      <c r="AI951" s="1566"/>
      <c r="AJ951" s="1566"/>
      <c r="AK951" s="1566"/>
      <c r="AL951" s="1566"/>
      <c r="AM951" s="1566"/>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c r="EA951" s="8"/>
      <c r="EB951" s="8"/>
      <c r="EC951" s="8"/>
      <c r="ED951" s="8"/>
      <c r="EE951" s="8"/>
      <c r="EF951" s="8"/>
      <c r="EG951" s="8"/>
      <c r="EH951" s="8"/>
      <c r="EI951" s="8"/>
      <c r="EJ951" s="8"/>
      <c r="EK951" s="8"/>
      <c r="EL951" s="8"/>
      <c r="EM951" s="8"/>
      <c r="EN951" s="8"/>
      <c r="EO951" s="8"/>
      <c r="EP951" s="8"/>
      <c r="EQ951" s="8"/>
      <c r="ER951" s="8"/>
      <c r="ES951" s="8"/>
      <c r="ET951" s="8"/>
      <c r="EU951" s="8"/>
      <c r="EV951" s="8"/>
      <c r="EW951" s="8"/>
      <c r="EX951" s="8"/>
      <c r="EY951" s="8"/>
      <c r="EZ951" s="8"/>
      <c r="FA951" s="1600"/>
    </row>
    <row r="952" spans="4:157" s="1551" customFormat="1">
      <c r="D952" s="37"/>
      <c r="E952" s="1534"/>
      <c r="F952" s="1581"/>
      <c r="G952" s="1582"/>
      <c r="H952" s="1581"/>
      <c r="I952" s="1583"/>
      <c r="J952" s="1582"/>
      <c r="K952" s="1582"/>
      <c r="L952" s="1581"/>
      <c r="M952" s="1564"/>
      <c r="N952" s="1564"/>
      <c r="O952" s="1564"/>
      <c r="P952" s="1564"/>
      <c r="Q952" s="1584"/>
      <c r="R952" s="1584"/>
      <c r="S952" s="1584"/>
      <c r="T952" s="1584"/>
      <c r="W952" s="1627"/>
      <c r="X952" s="1569"/>
      <c r="Y952" s="2000"/>
      <c r="Z952" s="1627"/>
      <c r="AA952" s="1569"/>
      <c r="AD952" s="2000"/>
      <c r="AE952" s="1986"/>
      <c r="AF952" s="1566"/>
      <c r="AG952" s="1566"/>
      <c r="AH952" s="1566"/>
      <c r="AI952" s="1566"/>
      <c r="AJ952" s="1566"/>
      <c r="AK952" s="1566"/>
      <c r="AL952" s="1566"/>
      <c r="AM952" s="1566"/>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8"/>
      <c r="CS952" s="8"/>
      <c r="CT952" s="8"/>
      <c r="CU952" s="8"/>
      <c r="CV952" s="8"/>
      <c r="CW952" s="8"/>
      <c r="CX952" s="8"/>
      <c r="CY952" s="8"/>
      <c r="CZ952" s="8"/>
      <c r="DA952" s="8"/>
      <c r="DB952" s="8"/>
      <c r="DC952" s="8"/>
      <c r="DD952" s="8"/>
      <c r="DE952" s="8"/>
      <c r="DF952" s="8"/>
      <c r="DG952" s="8"/>
      <c r="DH952" s="8"/>
      <c r="DI952" s="8"/>
      <c r="DJ952" s="8"/>
      <c r="DK952" s="8"/>
      <c r="DL952" s="8"/>
      <c r="DM952" s="8"/>
      <c r="DN952" s="8"/>
      <c r="DO952" s="8"/>
      <c r="DP952" s="8"/>
      <c r="DQ952" s="8"/>
      <c r="DR952" s="8"/>
      <c r="DS952" s="8"/>
      <c r="DT952" s="8"/>
      <c r="DU952" s="8"/>
      <c r="DV952" s="8"/>
      <c r="DW952" s="8"/>
      <c r="DX952" s="8"/>
      <c r="DY952" s="8"/>
      <c r="DZ952" s="8"/>
      <c r="EA952" s="8"/>
      <c r="EB952" s="8"/>
      <c r="EC952" s="8"/>
      <c r="ED952" s="8"/>
      <c r="EE952" s="8"/>
      <c r="EF952" s="8"/>
      <c r="EG952" s="8"/>
      <c r="EH952" s="8"/>
      <c r="EI952" s="8"/>
      <c r="EJ952" s="8"/>
      <c r="EK952" s="8"/>
      <c r="EL952" s="8"/>
      <c r="EM952" s="8"/>
      <c r="EN952" s="8"/>
      <c r="EO952" s="8"/>
      <c r="EP952" s="8"/>
      <c r="EQ952" s="8"/>
      <c r="ER952" s="8"/>
      <c r="ES952" s="8"/>
      <c r="ET952" s="8"/>
      <c r="EU952" s="8"/>
      <c r="EV952" s="8"/>
      <c r="EW952" s="8"/>
      <c r="EX952" s="8"/>
      <c r="EY952" s="8"/>
      <c r="EZ952" s="8"/>
      <c r="FA952" s="1600"/>
    </row>
    <row r="953" spans="4:157" s="1551" customFormat="1">
      <c r="D953" s="37"/>
      <c r="E953" s="1534"/>
      <c r="F953" s="1581"/>
      <c r="G953" s="1582"/>
      <c r="H953" s="1581"/>
      <c r="I953" s="1583"/>
      <c r="J953" s="1582"/>
      <c r="K953" s="1582"/>
      <c r="L953" s="1581"/>
      <c r="M953" s="1564"/>
      <c r="N953" s="1564"/>
      <c r="O953" s="1564"/>
      <c r="P953" s="1564"/>
      <c r="Q953" s="1584"/>
      <c r="R953" s="1584"/>
      <c r="S953" s="1584"/>
      <c r="T953" s="1584"/>
      <c r="W953" s="1627"/>
      <c r="X953" s="1569"/>
      <c r="Y953" s="2000"/>
      <c r="Z953" s="1627"/>
      <c r="AA953" s="1569"/>
      <c r="AD953" s="2000"/>
      <c r="AE953" s="1986"/>
      <c r="AF953" s="1566"/>
      <c r="AG953" s="1566"/>
      <c r="AH953" s="1566"/>
      <c r="AI953" s="1566"/>
      <c r="AJ953" s="1566"/>
      <c r="AK953" s="1566"/>
      <c r="AL953" s="1566"/>
      <c r="AM953" s="1566"/>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c r="CG953" s="8"/>
      <c r="CH953" s="8"/>
      <c r="CI953" s="8"/>
      <c r="CJ953" s="8"/>
      <c r="CK953" s="8"/>
      <c r="CL953" s="8"/>
      <c r="CM953" s="8"/>
      <c r="CN953" s="8"/>
      <c r="CO953" s="8"/>
      <c r="CP953" s="8"/>
      <c r="CQ953" s="8"/>
      <c r="CR953" s="8"/>
      <c r="CS953" s="8"/>
      <c r="CT953" s="8"/>
      <c r="CU953" s="8"/>
      <c r="CV953" s="8"/>
      <c r="CW953" s="8"/>
      <c r="CX953" s="8"/>
      <c r="CY953" s="8"/>
      <c r="CZ953" s="8"/>
      <c r="DA953" s="8"/>
      <c r="DB953" s="8"/>
      <c r="DC953" s="8"/>
      <c r="DD953" s="8"/>
      <c r="DE953" s="8"/>
      <c r="DF953" s="8"/>
      <c r="DG953" s="8"/>
      <c r="DH953" s="8"/>
      <c r="DI953" s="8"/>
      <c r="DJ953" s="8"/>
      <c r="DK953" s="8"/>
      <c r="DL953" s="8"/>
      <c r="DM953" s="8"/>
      <c r="DN953" s="8"/>
      <c r="DO953" s="8"/>
      <c r="DP953" s="8"/>
      <c r="DQ953" s="8"/>
      <c r="DR953" s="8"/>
      <c r="DS953" s="8"/>
      <c r="DT953" s="8"/>
      <c r="DU953" s="8"/>
      <c r="DV953" s="8"/>
      <c r="DW953" s="8"/>
      <c r="DX953" s="8"/>
      <c r="DY953" s="8"/>
      <c r="DZ953" s="8"/>
      <c r="EA953" s="8"/>
      <c r="EB953" s="8"/>
      <c r="EC953" s="8"/>
      <c r="ED953" s="8"/>
      <c r="EE953" s="8"/>
      <c r="EF953" s="8"/>
      <c r="EG953" s="8"/>
      <c r="EH953" s="8"/>
      <c r="EI953" s="8"/>
      <c r="EJ953" s="8"/>
      <c r="EK953" s="8"/>
      <c r="EL953" s="8"/>
      <c r="EM953" s="8"/>
      <c r="EN953" s="8"/>
      <c r="EO953" s="8"/>
      <c r="EP953" s="8"/>
      <c r="EQ953" s="8"/>
      <c r="ER953" s="8"/>
      <c r="ES953" s="8"/>
      <c r="ET953" s="8"/>
      <c r="EU953" s="8"/>
      <c r="EV953" s="8"/>
      <c r="EW953" s="8"/>
      <c r="EX953" s="8"/>
      <c r="EY953" s="8"/>
      <c r="EZ953" s="8"/>
      <c r="FA953" s="1600"/>
    </row>
    <row r="954" spans="4:157" s="1551" customFormat="1">
      <c r="D954" s="37"/>
      <c r="E954" s="1534"/>
      <c r="F954" s="1581"/>
      <c r="G954" s="1582"/>
      <c r="H954" s="1581"/>
      <c r="I954" s="1583"/>
      <c r="J954" s="1582"/>
      <c r="K954" s="1582"/>
      <c r="L954" s="1581"/>
      <c r="M954" s="1564"/>
      <c r="N954" s="1564"/>
      <c r="O954" s="1564"/>
      <c r="P954" s="1564"/>
      <c r="Q954" s="1584"/>
      <c r="R954" s="1584"/>
      <c r="S954" s="1584"/>
      <c r="T954" s="1584"/>
      <c r="W954" s="1627"/>
      <c r="X954" s="1569"/>
      <c r="Y954" s="2000"/>
      <c r="Z954" s="1627"/>
      <c r="AA954" s="1569"/>
      <c r="AD954" s="2000"/>
      <c r="AE954" s="1986"/>
      <c r="AF954" s="1566"/>
      <c r="AG954" s="1566"/>
      <c r="AH954" s="1566"/>
      <c r="AI954" s="1566"/>
      <c r="AJ954" s="1566"/>
      <c r="AK954" s="1566"/>
      <c r="AL954" s="1566"/>
      <c r="AM954" s="1566"/>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c r="CS954" s="8"/>
      <c r="CT954" s="8"/>
      <c r="CU954" s="8"/>
      <c r="CV954" s="8"/>
      <c r="CW954" s="8"/>
      <c r="CX954" s="8"/>
      <c r="CY954" s="8"/>
      <c r="CZ954" s="8"/>
      <c r="DA954" s="8"/>
      <c r="DB954" s="8"/>
      <c r="DC954" s="8"/>
      <c r="DD954" s="8"/>
      <c r="DE954" s="8"/>
      <c r="DF954" s="8"/>
      <c r="DG954" s="8"/>
      <c r="DH954" s="8"/>
      <c r="DI954" s="8"/>
      <c r="DJ954" s="8"/>
      <c r="DK954" s="8"/>
      <c r="DL954" s="8"/>
      <c r="DM954" s="8"/>
      <c r="DN954" s="8"/>
      <c r="DO954" s="8"/>
      <c r="DP954" s="8"/>
      <c r="DQ954" s="8"/>
      <c r="DR954" s="8"/>
      <c r="DS954" s="8"/>
      <c r="DT954" s="8"/>
      <c r="DU954" s="8"/>
      <c r="DV954" s="8"/>
      <c r="DW954" s="8"/>
      <c r="DX954" s="8"/>
      <c r="DY954" s="8"/>
      <c r="DZ954" s="8"/>
      <c r="EA954" s="8"/>
      <c r="EB954" s="8"/>
      <c r="EC954" s="8"/>
      <c r="ED954" s="8"/>
      <c r="EE954" s="8"/>
      <c r="EF954" s="8"/>
      <c r="EG954" s="8"/>
      <c r="EH954" s="8"/>
      <c r="EI954" s="8"/>
      <c r="EJ954" s="8"/>
      <c r="EK954" s="8"/>
      <c r="EL954" s="8"/>
      <c r="EM954" s="8"/>
      <c r="EN954" s="8"/>
      <c r="EO954" s="8"/>
      <c r="EP954" s="8"/>
      <c r="EQ954" s="8"/>
      <c r="ER954" s="8"/>
      <c r="ES954" s="8"/>
      <c r="ET954" s="8"/>
      <c r="EU954" s="8"/>
      <c r="EV954" s="8"/>
      <c r="EW954" s="8"/>
      <c r="EX954" s="8"/>
      <c r="EY954" s="8"/>
      <c r="EZ954" s="8"/>
      <c r="FA954" s="1600"/>
    </row>
    <row r="955" spans="4:157" s="1551" customFormat="1">
      <c r="D955" s="37"/>
      <c r="E955" s="1534"/>
      <c r="F955" s="1581"/>
      <c r="G955" s="1582"/>
      <c r="H955" s="1581"/>
      <c r="I955" s="1583"/>
      <c r="J955" s="1582"/>
      <c r="K955" s="1582"/>
      <c r="L955" s="1581"/>
      <c r="M955" s="1564"/>
      <c r="N955" s="1564"/>
      <c r="O955" s="1564"/>
      <c r="P955" s="1564"/>
      <c r="Q955" s="1584"/>
      <c r="R955" s="1584"/>
      <c r="S955" s="1584"/>
      <c r="T955" s="1584"/>
      <c r="W955" s="1627"/>
      <c r="X955" s="1569"/>
      <c r="Y955" s="2000"/>
      <c r="Z955" s="1627"/>
      <c r="AA955" s="1569"/>
      <c r="AD955" s="2000"/>
      <c r="AE955" s="1986"/>
      <c r="AF955" s="1566"/>
      <c r="AG955" s="1566"/>
      <c r="AH955" s="1566"/>
      <c r="AI955" s="1566"/>
      <c r="AJ955" s="1566"/>
      <c r="AK955" s="1566"/>
      <c r="AL955" s="1566"/>
      <c r="AM955" s="1566"/>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c r="CI955" s="8"/>
      <c r="CJ955" s="8"/>
      <c r="CK955" s="8"/>
      <c r="CL955" s="8"/>
      <c r="CM955" s="8"/>
      <c r="CN955" s="8"/>
      <c r="CO955" s="8"/>
      <c r="CP955" s="8"/>
      <c r="CQ955" s="8"/>
      <c r="CR955" s="8"/>
      <c r="CS955" s="8"/>
      <c r="CT955" s="8"/>
      <c r="CU955" s="8"/>
      <c r="CV955" s="8"/>
      <c r="CW955" s="8"/>
      <c r="CX955" s="8"/>
      <c r="CY955" s="8"/>
      <c r="CZ955" s="8"/>
      <c r="DA955" s="8"/>
      <c r="DB955" s="8"/>
      <c r="DC955" s="8"/>
      <c r="DD955" s="8"/>
      <c r="DE955" s="8"/>
      <c r="DF955" s="8"/>
      <c r="DG955" s="8"/>
      <c r="DH955" s="8"/>
      <c r="DI955" s="8"/>
      <c r="DJ955" s="8"/>
      <c r="DK955" s="8"/>
      <c r="DL955" s="8"/>
      <c r="DM955" s="8"/>
      <c r="DN955" s="8"/>
      <c r="DO955" s="8"/>
      <c r="DP955" s="8"/>
      <c r="DQ955" s="8"/>
      <c r="DR955" s="8"/>
      <c r="DS955" s="8"/>
      <c r="DT955" s="8"/>
      <c r="DU955" s="8"/>
      <c r="DV955" s="8"/>
      <c r="DW955" s="8"/>
      <c r="DX955" s="8"/>
      <c r="DY955" s="8"/>
      <c r="DZ955" s="8"/>
      <c r="EA955" s="8"/>
      <c r="EB955" s="8"/>
      <c r="EC955" s="8"/>
      <c r="ED955" s="8"/>
      <c r="EE955" s="8"/>
      <c r="EF955" s="8"/>
      <c r="EG955" s="8"/>
      <c r="EH955" s="8"/>
      <c r="EI955" s="8"/>
      <c r="EJ955" s="8"/>
      <c r="EK955" s="8"/>
      <c r="EL955" s="8"/>
      <c r="EM955" s="8"/>
      <c r="EN955" s="8"/>
      <c r="EO955" s="8"/>
      <c r="EP955" s="8"/>
      <c r="EQ955" s="8"/>
      <c r="ER955" s="8"/>
      <c r="ES955" s="8"/>
      <c r="ET955" s="8"/>
      <c r="EU955" s="8"/>
      <c r="EV955" s="8"/>
      <c r="EW955" s="8"/>
      <c r="EX955" s="8"/>
      <c r="EY955" s="8"/>
      <c r="EZ955" s="8"/>
      <c r="FA955" s="1600"/>
    </row>
    <row r="956" spans="4:157" s="1551" customFormat="1">
      <c r="D956" s="37"/>
      <c r="E956" s="1534"/>
      <c r="F956" s="1581"/>
      <c r="G956" s="1582"/>
      <c r="H956" s="1581"/>
      <c r="I956" s="1583"/>
      <c r="J956" s="1582"/>
      <c r="K956" s="1582"/>
      <c r="L956" s="1581"/>
      <c r="M956" s="1564"/>
      <c r="N956" s="1564"/>
      <c r="O956" s="1564"/>
      <c r="P956" s="1564"/>
      <c r="Q956" s="1584"/>
      <c r="R956" s="1584"/>
      <c r="S956" s="1584"/>
      <c r="T956" s="1584"/>
      <c r="W956" s="1627"/>
      <c r="X956" s="1569"/>
      <c r="Y956" s="2000"/>
      <c r="Z956" s="1627"/>
      <c r="AA956" s="1569"/>
      <c r="AD956" s="2000"/>
      <c r="AE956" s="1986"/>
      <c r="AF956" s="1566"/>
      <c r="AG956" s="1566"/>
      <c r="AH956" s="1566"/>
      <c r="AI956" s="1566"/>
      <c r="AJ956" s="1566"/>
      <c r="AK956" s="1566"/>
      <c r="AL956" s="1566"/>
      <c r="AM956" s="1566"/>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c r="DB956" s="8"/>
      <c r="DC956" s="8"/>
      <c r="DD956" s="8"/>
      <c r="DE956" s="8"/>
      <c r="DF956" s="8"/>
      <c r="DG956" s="8"/>
      <c r="DH956" s="8"/>
      <c r="DI956" s="8"/>
      <c r="DJ956" s="8"/>
      <c r="DK956" s="8"/>
      <c r="DL956" s="8"/>
      <c r="DM956" s="8"/>
      <c r="DN956" s="8"/>
      <c r="DO956" s="8"/>
      <c r="DP956" s="8"/>
      <c r="DQ956" s="8"/>
      <c r="DR956" s="8"/>
      <c r="DS956" s="8"/>
      <c r="DT956" s="8"/>
      <c r="DU956" s="8"/>
      <c r="DV956" s="8"/>
      <c r="DW956" s="8"/>
      <c r="DX956" s="8"/>
      <c r="DY956" s="8"/>
      <c r="DZ956" s="8"/>
      <c r="EA956" s="8"/>
      <c r="EB956" s="8"/>
      <c r="EC956" s="8"/>
      <c r="ED956" s="8"/>
      <c r="EE956" s="8"/>
      <c r="EF956" s="8"/>
      <c r="EG956" s="8"/>
      <c r="EH956" s="8"/>
      <c r="EI956" s="8"/>
      <c r="EJ956" s="8"/>
      <c r="EK956" s="8"/>
      <c r="EL956" s="8"/>
      <c r="EM956" s="8"/>
      <c r="EN956" s="8"/>
      <c r="EO956" s="8"/>
      <c r="EP956" s="8"/>
      <c r="EQ956" s="8"/>
      <c r="ER956" s="8"/>
      <c r="ES956" s="8"/>
      <c r="ET956" s="8"/>
      <c r="EU956" s="8"/>
      <c r="EV956" s="8"/>
      <c r="EW956" s="8"/>
      <c r="EX956" s="8"/>
      <c r="EY956" s="8"/>
      <c r="EZ956" s="8"/>
      <c r="FA956" s="1600"/>
    </row>
    <row r="957" spans="4:157" s="1551" customFormat="1">
      <c r="D957" s="37"/>
      <c r="E957" s="1534"/>
      <c r="F957" s="1581"/>
      <c r="G957" s="1582"/>
      <c r="H957" s="1581"/>
      <c r="I957" s="1583"/>
      <c r="J957" s="1582"/>
      <c r="K957" s="1582"/>
      <c r="L957" s="1581"/>
      <c r="M957" s="1564"/>
      <c r="N957" s="1564"/>
      <c r="O957" s="1564"/>
      <c r="P957" s="1564"/>
      <c r="Q957" s="1584"/>
      <c r="R957" s="1584"/>
      <c r="S957" s="1584"/>
      <c r="T957" s="1584"/>
      <c r="W957" s="1627"/>
      <c r="X957" s="1569"/>
      <c r="Y957" s="2000"/>
      <c r="Z957" s="1627"/>
      <c r="AA957" s="1569"/>
      <c r="AD957" s="2000"/>
      <c r="AE957" s="1986"/>
      <c r="AF957" s="1566"/>
      <c r="AG957" s="1566"/>
      <c r="AH957" s="1566"/>
      <c r="AI957" s="1566"/>
      <c r="AJ957" s="1566"/>
      <c r="AK957" s="1566"/>
      <c r="AL957" s="1566"/>
      <c r="AM957" s="1566"/>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c r="CI957" s="8"/>
      <c r="CJ957" s="8"/>
      <c r="CK957" s="8"/>
      <c r="CL957" s="8"/>
      <c r="CM957" s="8"/>
      <c r="CN957" s="8"/>
      <c r="CO957" s="8"/>
      <c r="CP957" s="8"/>
      <c r="CQ957" s="8"/>
      <c r="CR957" s="8"/>
      <c r="CS957" s="8"/>
      <c r="CT957" s="8"/>
      <c r="CU957" s="8"/>
      <c r="CV957" s="8"/>
      <c r="CW957" s="8"/>
      <c r="CX957" s="8"/>
      <c r="CY957" s="8"/>
      <c r="CZ957" s="8"/>
      <c r="DA957" s="8"/>
      <c r="DB957" s="8"/>
      <c r="DC957" s="8"/>
      <c r="DD957" s="8"/>
      <c r="DE957" s="8"/>
      <c r="DF957" s="8"/>
      <c r="DG957" s="8"/>
      <c r="DH957" s="8"/>
      <c r="DI957" s="8"/>
      <c r="DJ957" s="8"/>
      <c r="DK957" s="8"/>
      <c r="DL957" s="8"/>
      <c r="DM957" s="8"/>
      <c r="DN957" s="8"/>
      <c r="DO957" s="8"/>
      <c r="DP957" s="8"/>
      <c r="DQ957" s="8"/>
      <c r="DR957" s="8"/>
      <c r="DS957" s="8"/>
      <c r="DT957" s="8"/>
      <c r="DU957" s="8"/>
      <c r="DV957" s="8"/>
      <c r="DW957" s="8"/>
      <c r="DX957" s="8"/>
      <c r="DY957" s="8"/>
      <c r="DZ957" s="8"/>
      <c r="EA957" s="8"/>
      <c r="EB957" s="8"/>
      <c r="EC957" s="8"/>
      <c r="ED957" s="8"/>
      <c r="EE957" s="8"/>
      <c r="EF957" s="8"/>
      <c r="EG957" s="8"/>
      <c r="EH957" s="8"/>
      <c r="EI957" s="8"/>
      <c r="EJ957" s="8"/>
      <c r="EK957" s="8"/>
      <c r="EL957" s="8"/>
      <c r="EM957" s="8"/>
      <c r="EN957" s="8"/>
      <c r="EO957" s="8"/>
      <c r="EP957" s="8"/>
      <c r="EQ957" s="8"/>
      <c r="ER957" s="8"/>
      <c r="ES957" s="8"/>
      <c r="ET957" s="8"/>
      <c r="EU957" s="8"/>
      <c r="EV957" s="8"/>
      <c r="EW957" s="8"/>
      <c r="EX957" s="8"/>
      <c r="EY957" s="8"/>
      <c r="EZ957" s="8"/>
      <c r="FA957" s="1600"/>
    </row>
    <row r="958" spans="4:157" s="1551" customFormat="1">
      <c r="D958" s="37"/>
      <c r="E958" s="1534"/>
      <c r="F958" s="1581"/>
      <c r="G958" s="1582"/>
      <c r="H958" s="1581"/>
      <c r="I958" s="1583"/>
      <c r="J958" s="1582"/>
      <c r="K958" s="1582"/>
      <c r="L958" s="1581"/>
      <c r="M958" s="1564"/>
      <c r="N958" s="1564"/>
      <c r="O958" s="1564"/>
      <c r="P958" s="1564"/>
      <c r="Q958" s="1584"/>
      <c r="R958" s="1584"/>
      <c r="S958" s="1584"/>
      <c r="T958" s="1584"/>
      <c r="W958" s="1627"/>
      <c r="X958" s="1569"/>
      <c r="Y958" s="2000"/>
      <c r="Z958" s="1627"/>
      <c r="AA958" s="1569"/>
      <c r="AD958" s="2000"/>
      <c r="AE958" s="1986"/>
      <c r="AF958" s="1566"/>
      <c r="AG958" s="1566"/>
      <c r="AH958" s="1566"/>
      <c r="AI958" s="1566"/>
      <c r="AJ958" s="1566"/>
      <c r="AK958" s="1566"/>
      <c r="AL958" s="1566"/>
      <c r="AM958" s="1566"/>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c r="CI958" s="8"/>
      <c r="CJ958" s="8"/>
      <c r="CK958" s="8"/>
      <c r="CL958" s="8"/>
      <c r="CM958" s="8"/>
      <c r="CN958" s="8"/>
      <c r="CO958" s="8"/>
      <c r="CP958" s="8"/>
      <c r="CQ958" s="8"/>
      <c r="CR958" s="8"/>
      <c r="CS958" s="8"/>
      <c r="CT958" s="8"/>
      <c r="CU958" s="8"/>
      <c r="CV958" s="8"/>
      <c r="CW958" s="8"/>
      <c r="CX958" s="8"/>
      <c r="CY958" s="8"/>
      <c r="CZ958" s="8"/>
      <c r="DA958" s="8"/>
      <c r="DB958" s="8"/>
      <c r="DC958" s="8"/>
      <c r="DD958" s="8"/>
      <c r="DE958" s="8"/>
      <c r="DF958" s="8"/>
      <c r="DG958" s="8"/>
      <c r="DH958" s="8"/>
      <c r="DI958" s="8"/>
      <c r="DJ958" s="8"/>
      <c r="DK958" s="8"/>
      <c r="DL958" s="8"/>
      <c r="DM958" s="8"/>
      <c r="DN958" s="8"/>
      <c r="DO958" s="8"/>
      <c r="DP958" s="8"/>
      <c r="DQ958" s="8"/>
      <c r="DR958" s="8"/>
      <c r="DS958" s="8"/>
      <c r="DT958" s="8"/>
      <c r="DU958" s="8"/>
      <c r="DV958" s="8"/>
      <c r="DW958" s="8"/>
      <c r="DX958" s="8"/>
      <c r="DY958" s="8"/>
      <c r="DZ958" s="8"/>
      <c r="EA958" s="8"/>
      <c r="EB958" s="8"/>
      <c r="EC958" s="8"/>
      <c r="ED958" s="8"/>
      <c r="EE958" s="8"/>
      <c r="EF958" s="8"/>
      <c r="EG958" s="8"/>
      <c r="EH958" s="8"/>
      <c r="EI958" s="8"/>
      <c r="EJ958" s="8"/>
      <c r="EK958" s="8"/>
      <c r="EL958" s="8"/>
      <c r="EM958" s="8"/>
      <c r="EN958" s="8"/>
      <c r="EO958" s="8"/>
      <c r="EP958" s="8"/>
      <c r="EQ958" s="8"/>
      <c r="ER958" s="8"/>
      <c r="ES958" s="8"/>
      <c r="ET958" s="8"/>
      <c r="EU958" s="8"/>
      <c r="EV958" s="8"/>
      <c r="EW958" s="8"/>
      <c r="EX958" s="8"/>
      <c r="EY958" s="8"/>
      <c r="EZ958" s="8"/>
      <c r="FA958" s="1600"/>
    </row>
    <row r="959" spans="4:157" s="1551" customFormat="1">
      <c r="D959" s="37"/>
      <c r="E959" s="1534"/>
      <c r="F959" s="1581"/>
      <c r="G959" s="1582"/>
      <c r="H959" s="1581"/>
      <c r="I959" s="1583"/>
      <c r="J959" s="1582"/>
      <c r="K959" s="1582"/>
      <c r="L959" s="1581"/>
      <c r="M959" s="1564"/>
      <c r="N959" s="1564"/>
      <c r="O959" s="1564"/>
      <c r="P959" s="1564"/>
      <c r="Q959" s="1584"/>
      <c r="R959" s="1584"/>
      <c r="S959" s="1584"/>
      <c r="T959" s="1584"/>
      <c r="W959" s="1627"/>
      <c r="X959" s="1569"/>
      <c r="Y959" s="2000"/>
      <c r="Z959" s="1627"/>
      <c r="AA959" s="1569"/>
      <c r="AD959" s="2000"/>
      <c r="AE959" s="1986"/>
      <c r="AF959" s="1566"/>
      <c r="AG959" s="1566"/>
      <c r="AH959" s="1566"/>
      <c r="AI959" s="1566"/>
      <c r="AJ959" s="1566"/>
      <c r="AK959" s="1566"/>
      <c r="AL959" s="1566"/>
      <c r="AM959" s="1566"/>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c r="CG959" s="8"/>
      <c r="CH959" s="8"/>
      <c r="CI959" s="8"/>
      <c r="CJ959" s="8"/>
      <c r="CK959" s="8"/>
      <c r="CL959" s="8"/>
      <c r="CM959" s="8"/>
      <c r="CN959" s="8"/>
      <c r="CO959" s="8"/>
      <c r="CP959" s="8"/>
      <c r="CQ959" s="8"/>
      <c r="CR959" s="8"/>
      <c r="CS959" s="8"/>
      <c r="CT959" s="8"/>
      <c r="CU959" s="8"/>
      <c r="CV959" s="8"/>
      <c r="CW959" s="8"/>
      <c r="CX959" s="8"/>
      <c r="CY959" s="8"/>
      <c r="CZ959" s="8"/>
      <c r="DA959" s="8"/>
      <c r="DB959" s="8"/>
      <c r="DC959" s="8"/>
      <c r="DD959" s="8"/>
      <c r="DE959" s="8"/>
      <c r="DF959" s="8"/>
      <c r="DG959" s="8"/>
      <c r="DH959" s="8"/>
      <c r="DI959" s="8"/>
      <c r="DJ959" s="8"/>
      <c r="DK959" s="8"/>
      <c r="DL959" s="8"/>
      <c r="DM959" s="8"/>
      <c r="DN959" s="8"/>
      <c r="DO959" s="8"/>
      <c r="DP959" s="8"/>
      <c r="DQ959" s="8"/>
      <c r="DR959" s="8"/>
      <c r="DS959" s="8"/>
      <c r="DT959" s="8"/>
      <c r="DU959" s="8"/>
      <c r="DV959" s="8"/>
      <c r="DW959" s="8"/>
      <c r="DX959" s="8"/>
      <c r="DY959" s="8"/>
      <c r="DZ959" s="8"/>
      <c r="EA959" s="8"/>
      <c r="EB959" s="8"/>
      <c r="EC959" s="8"/>
      <c r="ED959" s="8"/>
      <c r="EE959" s="8"/>
      <c r="EF959" s="8"/>
      <c r="EG959" s="8"/>
      <c r="EH959" s="8"/>
      <c r="EI959" s="8"/>
      <c r="EJ959" s="8"/>
      <c r="EK959" s="8"/>
      <c r="EL959" s="8"/>
      <c r="EM959" s="8"/>
      <c r="EN959" s="8"/>
      <c r="EO959" s="8"/>
      <c r="EP959" s="8"/>
      <c r="EQ959" s="8"/>
      <c r="ER959" s="8"/>
      <c r="ES959" s="8"/>
      <c r="ET959" s="8"/>
      <c r="EU959" s="8"/>
      <c r="EV959" s="8"/>
      <c r="EW959" s="8"/>
      <c r="EX959" s="8"/>
      <c r="EY959" s="8"/>
      <c r="EZ959" s="8"/>
      <c r="FA959" s="1600"/>
    </row>
    <row r="960" spans="4:157" s="1551" customFormat="1">
      <c r="D960" s="37"/>
      <c r="E960" s="1534"/>
      <c r="F960" s="1581"/>
      <c r="G960" s="1582"/>
      <c r="H960" s="1581"/>
      <c r="I960" s="1583"/>
      <c r="J960" s="1582"/>
      <c r="K960" s="1582"/>
      <c r="L960" s="1581"/>
      <c r="M960" s="1564"/>
      <c r="N960" s="1564"/>
      <c r="O960" s="1564"/>
      <c r="P960" s="1564"/>
      <c r="Q960" s="1584"/>
      <c r="R960" s="1584"/>
      <c r="S960" s="1584"/>
      <c r="T960" s="1584"/>
      <c r="W960" s="1627"/>
      <c r="X960" s="1569"/>
      <c r="Y960" s="2000"/>
      <c r="Z960" s="1627"/>
      <c r="AA960" s="1569"/>
      <c r="AD960" s="2000"/>
      <c r="AE960" s="1986"/>
      <c r="AF960" s="1566"/>
      <c r="AG960" s="1566"/>
      <c r="AH960" s="1566"/>
      <c r="AI960" s="1566"/>
      <c r="AJ960" s="1566"/>
      <c r="AK960" s="1566"/>
      <c r="AL960" s="1566"/>
      <c r="AM960" s="1566"/>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c r="CI960" s="8"/>
      <c r="CJ960" s="8"/>
      <c r="CK960" s="8"/>
      <c r="CL960" s="8"/>
      <c r="CM960" s="8"/>
      <c r="CN960" s="8"/>
      <c r="CO960" s="8"/>
      <c r="CP960" s="8"/>
      <c r="CQ960" s="8"/>
      <c r="CR960" s="8"/>
      <c r="CS960" s="8"/>
      <c r="CT960" s="8"/>
      <c r="CU960" s="8"/>
      <c r="CV960" s="8"/>
      <c r="CW960" s="8"/>
      <c r="CX960" s="8"/>
      <c r="CY960" s="8"/>
      <c r="CZ960" s="8"/>
      <c r="DA960" s="8"/>
      <c r="DB960" s="8"/>
      <c r="DC960" s="8"/>
      <c r="DD960" s="8"/>
      <c r="DE960" s="8"/>
      <c r="DF960" s="8"/>
      <c r="DG960" s="8"/>
      <c r="DH960" s="8"/>
      <c r="DI960" s="8"/>
      <c r="DJ960" s="8"/>
      <c r="DK960" s="8"/>
      <c r="DL960" s="8"/>
      <c r="DM960" s="8"/>
      <c r="DN960" s="8"/>
      <c r="DO960" s="8"/>
      <c r="DP960" s="8"/>
      <c r="DQ960" s="8"/>
      <c r="DR960" s="8"/>
      <c r="DS960" s="8"/>
      <c r="DT960" s="8"/>
      <c r="DU960" s="8"/>
      <c r="DV960" s="8"/>
      <c r="DW960" s="8"/>
      <c r="DX960" s="8"/>
      <c r="DY960" s="8"/>
      <c r="DZ960" s="8"/>
      <c r="EA960" s="8"/>
      <c r="EB960" s="8"/>
      <c r="EC960" s="8"/>
      <c r="ED960" s="8"/>
      <c r="EE960" s="8"/>
      <c r="EF960" s="8"/>
      <c r="EG960" s="8"/>
      <c r="EH960" s="8"/>
      <c r="EI960" s="8"/>
      <c r="EJ960" s="8"/>
      <c r="EK960" s="8"/>
      <c r="EL960" s="8"/>
      <c r="EM960" s="8"/>
      <c r="EN960" s="8"/>
      <c r="EO960" s="8"/>
      <c r="EP960" s="8"/>
      <c r="EQ960" s="8"/>
      <c r="ER960" s="8"/>
      <c r="ES960" s="8"/>
      <c r="ET960" s="8"/>
      <c r="EU960" s="8"/>
      <c r="EV960" s="8"/>
      <c r="EW960" s="8"/>
      <c r="EX960" s="8"/>
      <c r="EY960" s="8"/>
      <c r="EZ960" s="8"/>
      <c r="FA960" s="1600"/>
    </row>
    <row r="961" spans="4:157" s="1551" customFormat="1">
      <c r="D961" s="37"/>
      <c r="E961" s="1534"/>
      <c r="F961" s="1581"/>
      <c r="G961" s="1582"/>
      <c r="H961" s="1581"/>
      <c r="I961" s="1583"/>
      <c r="J961" s="1582"/>
      <c r="K961" s="1582"/>
      <c r="L961" s="1581"/>
      <c r="M961" s="1564"/>
      <c r="N961" s="1564"/>
      <c r="O961" s="1564"/>
      <c r="P961" s="1564"/>
      <c r="Q961" s="1584"/>
      <c r="R961" s="1584"/>
      <c r="S961" s="1584"/>
      <c r="T961" s="1584"/>
      <c r="W961" s="1627"/>
      <c r="X961" s="1569"/>
      <c r="Y961" s="2000"/>
      <c r="Z961" s="1627"/>
      <c r="AA961" s="1569"/>
      <c r="AD961" s="2000"/>
      <c r="AE961" s="1986"/>
      <c r="AF961" s="1566"/>
      <c r="AG961" s="1566"/>
      <c r="AH961" s="1566"/>
      <c r="AI961" s="1566"/>
      <c r="AJ961" s="1566"/>
      <c r="AK961" s="1566"/>
      <c r="AL961" s="1566"/>
      <c r="AM961" s="1566"/>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8"/>
      <c r="CS961" s="8"/>
      <c r="CT961" s="8"/>
      <c r="CU961" s="8"/>
      <c r="CV961" s="8"/>
      <c r="CW961" s="8"/>
      <c r="CX961" s="8"/>
      <c r="CY961" s="8"/>
      <c r="CZ961" s="8"/>
      <c r="DA961" s="8"/>
      <c r="DB961" s="8"/>
      <c r="DC961" s="8"/>
      <c r="DD961" s="8"/>
      <c r="DE961" s="8"/>
      <c r="DF961" s="8"/>
      <c r="DG961" s="8"/>
      <c r="DH961" s="8"/>
      <c r="DI961" s="8"/>
      <c r="DJ961" s="8"/>
      <c r="DK961" s="8"/>
      <c r="DL961" s="8"/>
      <c r="DM961" s="8"/>
      <c r="DN961" s="8"/>
      <c r="DO961" s="8"/>
      <c r="DP961" s="8"/>
      <c r="DQ961" s="8"/>
      <c r="DR961" s="8"/>
      <c r="DS961" s="8"/>
      <c r="DT961" s="8"/>
      <c r="DU961" s="8"/>
      <c r="DV961" s="8"/>
      <c r="DW961" s="8"/>
      <c r="DX961" s="8"/>
      <c r="DY961" s="8"/>
      <c r="DZ961" s="8"/>
      <c r="EA961" s="8"/>
      <c r="EB961" s="8"/>
      <c r="EC961" s="8"/>
      <c r="ED961" s="8"/>
      <c r="EE961" s="8"/>
      <c r="EF961" s="8"/>
      <c r="EG961" s="8"/>
      <c r="EH961" s="8"/>
      <c r="EI961" s="8"/>
      <c r="EJ961" s="8"/>
      <c r="EK961" s="8"/>
      <c r="EL961" s="8"/>
      <c r="EM961" s="8"/>
      <c r="EN961" s="8"/>
      <c r="EO961" s="8"/>
      <c r="EP961" s="8"/>
      <c r="EQ961" s="8"/>
      <c r="ER961" s="8"/>
      <c r="ES961" s="8"/>
      <c r="ET961" s="8"/>
      <c r="EU961" s="8"/>
      <c r="EV961" s="8"/>
      <c r="EW961" s="8"/>
      <c r="EX961" s="8"/>
      <c r="EY961" s="8"/>
      <c r="EZ961" s="8"/>
      <c r="FA961" s="1600"/>
    </row>
    <row r="962" spans="4:157" s="1551" customFormat="1">
      <c r="D962" s="37"/>
      <c r="E962" s="1534"/>
      <c r="F962" s="1581"/>
      <c r="G962" s="1582"/>
      <c r="H962" s="1581"/>
      <c r="I962" s="1583"/>
      <c r="J962" s="1582"/>
      <c r="K962" s="1582"/>
      <c r="L962" s="1581"/>
      <c r="M962" s="1564"/>
      <c r="N962" s="1564"/>
      <c r="O962" s="1564"/>
      <c r="P962" s="1564"/>
      <c r="Q962" s="1584"/>
      <c r="R962" s="1584"/>
      <c r="S962" s="1584"/>
      <c r="T962" s="1584"/>
      <c r="W962" s="1627"/>
      <c r="X962" s="1569"/>
      <c r="Y962" s="2000"/>
      <c r="Z962" s="1627"/>
      <c r="AA962" s="1569"/>
      <c r="AD962" s="2000"/>
      <c r="AE962" s="1986"/>
      <c r="AF962" s="1566"/>
      <c r="AG962" s="1566"/>
      <c r="AH962" s="1566"/>
      <c r="AI962" s="1566"/>
      <c r="AJ962" s="1566"/>
      <c r="AK962" s="1566"/>
      <c r="AL962" s="1566"/>
      <c r="AM962" s="1566"/>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8"/>
      <c r="CS962" s="8"/>
      <c r="CT962" s="8"/>
      <c r="CU962" s="8"/>
      <c r="CV962" s="8"/>
      <c r="CW962" s="8"/>
      <c r="CX962" s="8"/>
      <c r="CY962" s="8"/>
      <c r="CZ962" s="8"/>
      <c r="DA962" s="8"/>
      <c r="DB962" s="8"/>
      <c r="DC962" s="8"/>
      <c r="DD962" s="8"/>
      <c r="DE962" s="8"/>
      <c r="DF962" s="8"/>
      <c r="DG962" s="8"/>
      <c r="DH962" s="8"/>
      <c r="DI962" s="8"/>
      <c r="DJ962" s="8"/>
      <c r="DK962" s="8"/>
      <c r="DL962" s="8"/>
      <c r="DM962" s="8"/>
      <c r="DN962" s="8"/>
      <c r="DO962" s="8"/>
      <c r="DP962" s="8"/>
      <c r="DQ962" s="8"/>
      <c r="DR962" s="8"/>
      <c r="DS962" s="8"/>
      <c r="DT962" s="8"/>
      <c r="DU962" s="8"/>
      <c r="DV962" s="8"/>
      <c r="DW962" s="8"/>
      <c r="DX962" s="8"/>
      <c r="DY962" s="8"/>
      <c r="DZ962" s="8"/>
      <c r="EA962" s="8"/>
      <c r="EB962" s="8"/>
      <c r="EC962" s="8"/>
      <c r="ED962" s="8"/>
      <c r="EE962" s="8"/>
      <c r="EF962" s="8"/>
      <c r="EG962" s="8"/>
      <c r="EH962" s="8"/>
      <c r="EI962" s="8"/>
      <c r="EJ962" s="8"/>
      <c r="EK962" s="8"/>
      <c r="EL962" s="8"/>
      <c r="EM962" s="8"/>
      <c r="EN962" s="8"/>
      <c r="EO962" s="8"/>
      <c r="EP962" s="8"/>
      <c r="EQ962" s="8"/>
      <c r="ER962" s="8"/>
      <c r="ES962" s="8"/>
      <c r="ET962" s="8"/>
      <c r="EU962" s="8"/>
      <c r="EV962" s="8"/>
      <c r="EW962" s="8"/>
      <c r="EX962" s="8"/>
      <c r="EY962" s="8"/>
      <c r="EZ962" s="8"/>
      <c r="FA962" s="1600"/>
    </row>
    <row r="963" spans="4:157" s="1551" customFormat="1">
      <c r="D963" s="37"/>
      <c r="E963" s="1534"/>
      <c r="F963" s="1581"/>
      <c r="G963" s="1582"/>
      <c r="H963" s="1581"/>
      <c r="I963" s="1583"/>
      <c r="J963" s="1582"/>
      <c r="K963" s="1582"/>
      <c r="L963" s="1581"/>
      <c r="M963" s="1564"/>
      <c r="N963" s="1564"/>
      <c r="O963" s="1564"/>
      <c r="P963" s="1564"/>
      <c r="Q963" s="1584"/>
      <c r="R963" s="1584"/>
      <c r="S963" s="1584"/>
      <c r="T963" s="1584"/>
      <c r="W963" s="1627"/>
      <c r="X963" s="1569"/>
      <c r="Y963" s="2000"/>
      <c r="Z963" s="1627"/>
      <c r="AA963" s="1569"/>
      <c r="AD963" s="2000"/>
      <c r="AE963" s="1986"/>
      <c r="AF963" s="1566"/>
      <c r="AG963" s="1566"/>
      <c r="AH963" s="1566"/>
      <c r="AI963" s="1566"/>
      <c r="AJ963" s="1566"/>
      <c r="AK963" s="1566"/>
      <c r="AL963" s="1566"/>
      <c r="AM963" s="1566"/>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c r="DT963" s="8"/>
      <c r="DU963" s="8"/>
      <c r="DV963" s="8"/>
      <c r="DW963" s="8"/>
      <c r="DX963" s="8"/>
      <c r="DY963" s="8"/>
      <c r="DZ963" s="8"/>
      <c r="EA963" s="8"/>
      <c r="EB963" s="8"/>
      <c r="EC963" s="8"/>
      <c r="ED963" s="8"/>
      <c r="EE963" s="8"/>
      <c r="EF963" s="8"/>
      <c r="EG963" s="8"/>
      <c r="EH963" s="8"/>
      <c r="EI963" s="8"/>
      <c r="EJ963" s="8"/>
      <c r="EK963" s="8"/>
      <c r="EL963" s="8"/>
      <c r="EM963" s="8"/>
      <c r="EN963" s="8"/>
      <c r="EO963" s="8"/>
      <c r="EP963" s="8"/>
      <c r="EQ963" s="8"/>
      <c r="ER963" s="8"/>
      <c r="ES963" s="8"/>
      <c r="ET963" s="8"/>
      <c r="EU963" s="8"/>
      <c r="EV963" s="8"/>
      <c r="EW963" s="8"/>
      <c r="EX963" s="8"/>
      <c r="EY963" s="8"/>
      <c r="EZ963" s="8"/>
      <c r="FA963" s="1600"/>
    </row>
    <row r="964" spans="4:157" s="1551" customFormat="1">
      <c r="D964" s="37"/>
      <c r="E964" s="1534"/>
      <c r="F964" s="1581"/>
      <c r="G964" s="1582"/>
      <c r="H964" s="1581"/>
      <c r="I964" s="1583"/>
      <c r="J964" s="1582"/>
      <c r="K964" s="1582"/>
      <c r="L964" s="1581"/>
      <c r="M964" s="1564"/>
      <c r="N964" s="1564"/>
      <c r="O964" s="1564"/>
      <c r="P964" s="1564"/>
      <c r="Q964" s="1584"/>
      <c r="R964" s="1584"/>
      <c r="S964" s="1584"/>
      <c r="T964" s="1584"/>
      <c r="W964" s="1627"/>
      <c r="X964" s="1569"/>
      <c r="Y964" s="2000"/>
      <c r="Z964" s="1627"/>
      <c r="AA964" s="1569"/>
      <c r="AD964" s="2000"/>
      <c r="AE964" s="1986"/>
      <c r="AF964" s="1566"/>
      <c r="AG964" s="1566"/>
      <c r="AH964" s="1566"/>
      <c r="AI964" s="1566"/>
      <c r="AJ964" s="1566"/>
      <c r="AK964" s="1566"/>
      <c r="AL964" s="1566"/>
      <c r="AM964" s="1566"/>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8"/>
      <c r="CS964" s="8"/>
      <c r="CT964" s="8"/>
      <c r="CU964" s="8"/>
      <c r="CV964" s="8"/>
      <c r="CW964" s="8"/>
      <c r="CX964" s="8"/>
      <c r="CY964" s="8"/>
      <c r="CZ964" s="8"/>
      <c r="DA964" s="8"/>
      <c r="DB964" s="8"/>
      <c r="DC964" s="8"/>
      <c r="DD964" s="8"/>
      <c r="DE964" s="8"/>
      <c r="DF964" s="8"/>
      <c r="DG964" s="8"/>
      <c r="DH964" s="8"/>
      <c r="DI964" s="8"/>
      <c r="DJ964" s="8"/>
      <c r="DK964" s="8"/>
      <c r="DL964" s="8"/>
      <c r="DM964" s="8"/>
      <c r="DN964" s="8"/>
      <c r="DO964" s="8"/>
      <c r="DP964" s="8"/>
      <c r="DQ964" s="8"/>
      <c r="DR964" s="8"/>
      <c r="DS964" s="8"/>
      <c r="DT964" s="8"/>
      <c r="DU964" s="8"/>
      <c r="DV964" s="8"/>
      <c r="DW964" s="8"/>
      <c r="DX964" s="8"/>
      <c r="DY964" s="8"/>
      <c r="DZ964" s="8"/>
      <c r="EA964" s="8"/>
      <c r="EB964" s="8"/>
      <c r="EC964" s="8"/>
      <c r="ED964" s="8"/>
      <c r="EE964" s="8"/>
      <c r="EF964" s="8"/>
      <c r="EG964" s="8"/>
      <c r="EH964" s="8"/>
      <c r="EI964" s="8"/>
      <c r="EJ964" s="8"/>
      <c r="EK964" s="8"/>
      <c r="EL964" s="8"/>
      <c r="EM964" s="8"/>
      <c r="EN964" s="8"/>
      <c r="EO964" s="8"/>
      <c r="EP964" s="8"/>
      <c r="EQ964" s="8"/>
      <c r="ER964" s="8"/>
      <c r="ES964" s="8"/>
      <c r="ET964" s="8"/>
      <c r="EU964" s="8"/>
      <c r="EV964" s="8"/>
      <c r="EW964" s="8"/>
      <c r="EX964" s="8"/>
      <c r="EY964" s="8"/>
      <c r="EZ964" s="8"/>
      <c r="FA964" s="1600"/>
    </row>
    <row r="965" spans="4:157" s="1551" customFormat="1">
      <c r="D965" s="37"/>
      <c r="E965" s="1534"/>
      <c r="F965" s="1581"/>
      <c r="G965" s="1582"/>
      <c r="H965" s="1581"/>
      <c r="I965" s="1583"/>
      <c r="J965" s="1582"/>
      <c r="K965" s="1582"/>
      <c r="L965" s="1581"/>
      <c r="M965" s="1564"/>
      <c r="N965" s="1564"/>
      <c r="O965" s="1564"/>
      <c r="P965" s="1564"/>
      <c r="Q965" s="1584"/>
      <c r="R965" s="1584"/>
      <c r="S965" s="1584"/>
      <c r="T965" s="1584"/>
      <c r="W965" s="1627"/>
      <c r="X965" s="1569"/>
      <c r="Y965" s="2000"/>
      <c r="Z965" s="1627"/>
      <c r="AA965" s="1569"/>
      <c r="AD965" s="2000"/>
      <c r="AE965" s="1986"/>
      <c r="AF965" s="1566"/>
      <c r="AG965" s="1566"/>
      <c r="AH965" s="1566"/>
      <c r="AI965" s="1566"/>
      <c r="AJ965" s="1566"/>
      <c r="AK965" s="1566"/>
      <c r="AL965" s="1566"/>
      <c r="AM965" s="1566"/>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c r="CG965" s="8"/>
      <c r="CH965" s="8"/>
      <c r="CI965" s="8"/>
      <c r="CJ965" s="8"/>
      <c r="CK965" s="8"/>
      <c r="CL965" s="8"/>
      <c r="CM965" s="8"/>
      <c r="CN965" s="8"/>
      <c r="CO965" s="8"/>
      <c r="CP965" s="8"/>
      <c r="CQ965" s="8"/>
      <c r="CR965" s="8"/>
      <c r="CS965" s="8"/>
      <c r="CT965" s="8"/>
      <c r="CU965" s="8"/>
      <c r="CV965" s="8"/>
      <c r="CW965" s="8"/>
      <c r="CX965" s="8"/>
      <c r="CY965" s="8"/>
      <c r="CZ965" s="8"/>
      <c r="DA965" s="8"/>
      <c r="DB965" s="8"/>
      <c r="DC965" s="8"/>
      <c r="DD965" s="8"/>
      <c r="DE965" s="8"/>
      <c r="DF965" s="8"/>
      <c r="DG965" s="8"/>
      <c r="DH965" s="8"/>
      <c r="DI965" s="8"/>
      <c r="DJ965" s="8"/>
      <c r="DK965" s="8"/>
      <c r="DL965" s="8"/>
      <c r="DM965" s="8"/>
      <c r="DN965" s="8"/>
      <c r="DO965" s="8"/>
      <c r="DP965" s="8"/>
      <c r="DQ965" s="8"/>
      <c r="DR965" s="8"/>
      <c r="DS965" s="8"/>
      <c r="DT965" s="8"/>
      <c r="DU965" s="8"/>
      <c r="DV965" s="8"/>
      <c r="DW965" s="8"/>
      <c r="DX965" s="8"/>
      <c r="DY965" s="8"/>
      <c r="DZ965" s="8"/>
      <c r="EA965" s="8"/>
      <c r="EB965" s="8"/>
      <c r="EC965" s="8"/>
      <c r="ED965" s="8"/>
      <c r="EE965" s="8"/>
      <c r="EF965" s="8"/>
      <c r="EG965" s="8"/>
      <c r="EH965" s="8"/>
      <c r="EI965" s="8"/>
      <c r="EJ965" s="8"/>
      <c r="EK965" s="8"/>
      <c r="EL965" s="8"/>
      <c r="EM965" s="8"/>
      <c r="EN965" s="8"/>
      <c r="EO965" s="8"/>
      <c r="EP965" s="8"/>
      <c r="EQ965" s="8"/>
      <c r="ER965" s="8"/>
      <c r="ES965" s="8"/>
      <c r="ET965" s="8"/>
      <c r="EU965" s="8"/>
      <c r="EV965" s="8"/>
      <c r="EW965" s="8"/>
      <c r="EX965" s="8"/>
      <c r="EY965" s="8"/>
      <c r="EZ965" s="8"/>
      <c r="FA965" s="1600"/>
    </row>
    <row r="966" spans="4:157" s="1551" customFormat="1">
      <c r="D966" s="37"/>
      <c r="E966" s="1534"/>
      <c r="F966" s="1581"/>
      <c r="G966" s="1582"/>
      <c r="H966" s="1581"/>
      <c r="I966" s="1583"/>
      <c r="J966" s="1582"/>
      <c r="K966" s="1582"/>
      <c r="L966" s="1581"/>
      <c r="M966" s="1564"/>
      <c r="N966" s="1564"/>
      <c r="O966" s="1564"/>
      <c r="P966" s="1564"/>
      <c r="Q966" s="1584"/>
      <c r="R966" s="1584"/>
      <c r="S966" s="1584"/>
      <c r="T966" s="1584"/>
      <c r="W966" s="1627"/>
      <c r="X966" s="1569"/>
      <c r="Y966" s="2000"/>
      <c r="Z966" s="1627"/>
      <c r="AA966" s="1569"/>
      <c r="AD966" s="2000"/>
      <c r="AE966" s="1986"/>
      <c r="AF966" s="1566"/>
      <c r="AG966" s="1566"/>
      <c r="AH966" s="1566"/>
      <c r="AI966" s="1566"/>
      <c r="AJ966" s="1566"/>
      <c r="AK966" s="1566"/>
      <c r="AL966" s="1566"/>
      <c r="AM966" s="1566"/>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c r="CI966" s="8"/>
      <c r="CJ966" s="8"/>
      <c r="CK966" s="8"/>
      <c r="CL966" s="8"/>
      <c r="CM966" s="8"/>
      <c r="CN966" s="8"/>
      <c r="CO966" s="8"/>
      <c r="CP966" s="8"/>
      <c r="CQ966" s="8"/>
      <c r="CR966" s="8"/>
      <c r="CS966" s="8"/>
      <c r="CT966" s="8"/>
      <c r="CU966" s="8"/>
      <c r="CV966" s="8"/>
      <c r="CW966" s="8"/>
      <c r="CX966" s="8"/>
      <c r="CY966" s="8"/>
      <c r="CZ966" s="8"/>
      <c r="DA966" s="8"/>
      <c r="DB966" s="8"/>
      <c r="DC966" s="8"/>
      <c r="DD966" s="8"/>
      <c r="DE966" s="8"/>
      <c r="DF966" s="8"/>
      <c r="DG966" s="8"/>
      <c r="DH966" s="8"/>
      <c r="DI966" s="8"/>
      <c r="DJ966" s="8"/>
      <c r="DK966" s="8"/>
      <c r="DL966" s="8"/>
      <c r="DM966" s="8"/>
      <c r="DN966" s="8"/>
      <c r="DO966" s="8"/>
      <c r="DP966" s="8"/>
      <c r="DQ966" s="8"/>
      <c r="DR966" s="8"/>
      <c r="DS966" s="8"/>
      <c r="DT966" s="8"/>
      <c r="DU966" s="8"/>
      <c r="DV966" s="8"/>
      <c r="DW966" s="8"/>
      <c r="DX966" s="8"/>
      <c r="DY966" s="8"/>
      <c r="DZ966" s="8"/>
      <c r="EA966" s="8"/>
      <c r="EB966" s="8"/>
      <c r="EC966" s="8"/>
      <c r="ED966" s="8"/>
      <c r="EE966" s="8"/>
      <c r="EF966" s="8"/>
      <c r="EG966" s="8"/>
      <c r="EH966" s="8"/>
      <c r="EI966" s="8"/>
      <c r="EJ966" s="8"/>
      <c r="EK966" s="8"/>
      <c r="EL966" s="8"/>
      <c r="EM966" s="8"/>
      <c r="EN966" s="8"/>
      <c r="EO966" s="8"/>
      <c r="EP966" s="8"/>
      <c r="EQ966" s="8"/>
      <c r="ER966" s="8"/>
      <c r="ES966" s="8"/>
      <c r="ET966" s="8"/>
      <c r="EU966" s="8"/>
      <c r="EV966" s="8"/>
      <c r="EW966" s="8"/>
      <c r="EX966" s="8"/>
      <c r="EY966" s="8"/>
      <c r="EZ966" s="8"/>
      <c r="FA966" s="1600"/>
    </row>
    <row r="967" spans="4:157" s="1551" customFormat="1">
      <c r="D967" s="37"/>
      <c r="E967" s="1534"/>
      <c r="F967" s="1581"/>
      <c r="G967" s="1582"/>
      <c r="H967" s="1581"/>
      <c r="I967" s="1583"/>
      <c r="J967" s="1582"/>
      <c r="K967" s="1582"/>
      <c r="L967" s="1581"/>
      <c r="M967" s="1564"/>
      <c r="N967" s="1564"/>
      <c r="O967" s="1564"/>
      <c r="P967" s="1564"/>
      <c r="Q967" s="1584"/>
      <c r="R967" s="1584"/>
      <c r="S967" s="1584"/>
      <c r="T967" s="1584"/>
      <c r="W967" s="1627"/>
      <c r="X967" s="1569"/>
      <c r="Y967" s="2000"/>
      <c r="Z967" s="1627"/>
      <c r="AA967" s="1569"/>
      <c r="AD967" s="2000"/>
      <c r="AE967" s="1986"/>
      <c r="AF967" s="1566"/>
      <c r="AG967" s="1566"/>
      <c r="AH967" s="1566"/>
      <c r="AI967" s="1566"/>
      <c r="AJ967" s="1566"/>
      <c r="AK967" s="1566"/>
      <c r="AL967" s="1566"/>
      <c r="AM967" s="1566"/>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c r="CG967" s="8"/>
      <c r="CH967" s="8"/>
      <c r="CI967" s="8"/>
      <c r="CJ967" s="8"/>
      <c r="CK967" s="8"/>
      <c r="CL967" s="8"/>
      <c r="CM967" s="8"/>
      <c r="CN967" s="8"/>
      <c r="CO967" s="8"/>
      <c r="CP967" s="8"/>
      <c r="CQ967" s="8"/>
      <c r="CR967" s="8"/>
      <c r="CS967" s="8"/>
      <c r="CT967" s="8"/>
      <c r="CU967" s="8"/>
      <c r="CV967" s="8"/>
      <c r="CW967" s="8"/>
      <c r="CX967" s="8"/>
      <c r="CY967" s="8"/>
      <c r="CZ967" s="8"/>
      <c r="DA967" s="8"/>
      <c r="DB967" s="8"/>
      <c r="DC967" s="8"/>
      <c r="DD967" s="8"/>
      <c r="DE967" s="8"/>
      <c r="DF967" s="8"/>
      <c r="DG967" s="8"/>
      <c r="DH967" s="8"/>
      <c r="DI967" s="8"/>
      <c r="DJ967" s="8"/>
      <c r="DK967" s="8"/>
      <c r="DL967" s="8"/>
      <c r="DM967" s="8"/>
      <c r="DN967" s="8"/>
      <c r="DO967" s="8"/>
      <c r="DP967" s="8"/>
      <c r="DQ967" s="8"/>
      <c r="DR967" s="8"/>
      <c r="DS967" s="8"/>
      <c r="DT967" s="8"/>
      <c r="DU967" s="8"/>
      <c r="DV967" s="8"/>
      <c r="DW967" s="8"/>
      <c r="DX967" s="8"/>
      <c r="DY967" s="8"/>
      <c r="DZ967" s="8"/>
      <c r="EA967" s="8"/>
      <c r="EB967" s="8"/>
      <c r="EC967" s="8"/>
      <c r="ED967" s="8"/>
      <c r="EE967" s="8"/>
      <c r="EF967" s="8"/>
      <c r="EG967" s="8"/>
      <c r="EH967" s="8"/>
      <c r="EI967" s="8"/>
      <c r="EJ967" s="8"/>
      <c r="EK967" s="8"/>
      <c r="EL967" s="8"/>
      <c r="EM967" s="8"/>
      <c r="EN967" s="8"/>
      <c r="EO967" s="8"/>
      <c r="EP967" s="8"/>
      <c r="EQ967" s="8"/>
      <c r="ER967" s="8"/>
      <c r="ES967" s="8"/>
      <c r="ET967" s="8"/>
      <c r="EU967" s="8"/>
      <c r="EV967" s="8"/>
      <c r="EW967" s="8"/>
      <c r="EX967" s="8"/>
      <c r="EY967" s="8"/>
      <c r="EZ967" s="8"/>
      <c r="FA967" s="1600"/>
    </row>
    <row r="968" spans="4:157" s="1551" customFormat="1">
      <c r="D968" s="37"/>
      <c r="E968" s="1534"/>
      <c r="F968" s="1581"/>
      <c r="G968" s="1582"/>
      <c r="H968" s="1581"/>
      <c r="I968" s="1583"/>
      <c r="J968" s="1582"/>
      <c r="K968" s="1582"/>
      <c r="L968" s="1581"/>
      <c r="M968" s="1564"/>
      <c r="N968" s="1564"/>
      <c r="O968" s="1564"/>
      <c r="P968" s="1564"/>
      <c r="Q968" s="1584"/>
      <c r="R968" s="1584"/>
      <c r="S968" s="1584"/>
      <c r="T968" s="1584"/>
      <c r="W968" s="1627"/>
      <c r="X968" s="1569"/>
      <c r="Y968" s="2000"/>
      <c r="Z968" s="1627"/>
      <c r="AA968" s="1569"/>
      <c r="AD968" s="2000"/>
      <c r="AE968" s="1986"/>
      <c r="AF968" s="1566"/>
      <c r="AG968" s="1566"/>
      <c r="AH968" s="1566"/>
      <c r="AI968" s="1566"/>
      <c r="AJ968" s="1566"/>
      <c r="AK968" s="1566"/>
      <c r="AL968" s="1566"/>
      <c r="AM968" s="1566"/>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c r="CI968" s="8"/>
      <c r="CJ968" s="8"/>
      <c r="CK968" s="8"/>
      <c r="CL968" s="8"/>
      <c r="CM968" s="8"/>
      <c r="CN968" s="8"/>
      <c r="CO968" s="8"/>
      <c r="CP968" s="8"/>
      <c r="CQ968" s="8"/>
      <c r="CR968" s="8"/>
      <c r="CS968" s="8"/>
      <c r="CT968" s="8"/>
      <c r="CU968" s="8"/>
      <c r="CV968" s="8"/>
      <c r="CW968" s="8"/>
      <c r="CX968" s="8"/>
      <c r="CY968" s="8"/>
      <c r="CZ968" s="8"/>
      <c r="DA968" s="8"/>
      <c r="DB968" s="8"/>
      <c r="DC968" s="8"/>
      <c r="DD968" s="8"/>
      <c r="DE968" s="8"/>
      <c r="DF968" s="8"/>
      <c r="DG968" s="8"/>
      <c r="DH968" s="8"/>
      <c r="DI968" s="8"/>
      <c r="DJ968" s="8"/>
      <c r="DK968" s="8"/>
      <c r="DL968" s="8"/>
      <c r="DM968" s="8"/>
      <c r="DN968" s="8"/>
      <c r="DO968" s="8"/>
      <c r="DP968" s="8"/>
      <c r="DQ968" s="8"/>
      <c r="DR968" s="8"/>
      <c r="DS968" s="8"/>
      <c r="DT968" s="8"/>
      <c r="DU968" s="8"/>
      <c r="DV968" s="8"/>
      <c r="DW968" s="8"/>
      <c r="DX968" s="8"/>
      <c r="DY968" s="8"/>
      <c r="DZ968" s="8"/>
      <c r="EA968" s="8"/>
      <c r="EB968" s="8"/>
      <c r="EC968" s="8"/>
      <c r="ED968" s="8"/>
      <c r="EE968" s="8"/>
      <c r="EF968" s="8"/>
      <c r="EG968" s="8"/>
      <c r="EH968" s="8"/>
      <c r="EI968" s="8"/>
      <c r="EJ968" s="8"/>
      <c r="EK968" s="8"/>
      <c r="EL968" s="8"/>
      <c r="EM968" s="8"/>
      <c r="EN968" s="8"/>
      <c r="EO968" s="8"/>
      <c r="EP968" s="8"/>
      <c r="EQ968" s="8"/>
      <c r="ER968" s="8"/>
      <c r="ES968" s="8"/>
      <c r="ET968" s="8"/>
      <c r="EU968" s="8"/>
      <c r="EV968" s="8"/>
      <c r="EW968" s="8"/>
      <c r="EX968" s="8"/>
      <c r="EY968" s="8"/>
      <c r="EZ968" s="8"/>
      <c r="FA968" s="1600"/>
    </row>
    <row r="969" spans="4:157" s="1551" customFormat="1">
      <c r="D969" s="37"/>
      <c r="E969" s="1534"/>
      <c r="F969" s="1581"/>
      <c r="G969" s="1582"/>
      <c r="H969" s="1581"/>
      <c r="I969" s="1583"/>
      <c r="J969" s="1582"/>
      <c r="K969" s="1582"/>
      <c r="L969" s="1581"/>
      <c r="M969" s="1564"/>
      <c r="N969" s="1564"/>
      <c r="O969" s="1564"/>
      <c r="P969" s="1564"/>
      <c r="Q969" s="1584"/>
      <c r="R969" s="1584"/>
      <c r="S969" s="1584"/>
      <c r="T969" s="1584"/>
      <c r="W969" s="1627"/>
      <c r="X969" s="1569"/>
      <c r="Y969" s="2000"/>
      <c r="Z969" s="1627"/>
      <c r="AA969" s="1569"/>
      <c r="AD969" s="2000"/>
      <c r="AE969" s="1986"/>
      <c r="AF969" s="1566"/>
      <c r="AG969" s="1566"/>
      <c r="AH969" s="1566"/>
      <c r="AI969" s="1566"/>
      <c r="AJ969" s="1566"/>
      <c r="AK969" s="1566"/>
      <c r="AL969" s="1566"/>
      <c r="AM969" s="1566"/>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c r="EA969" s="8"/>
      <c r="EB969" s="8"/>
      <c r="EC969" s="8"/>
      <c r="ED969" s="8"/>
      <c r="EE969" s="8"/>
      <c r="EF969" s="8"/>
      <c r="EG969" s="8"/>
      <c r="EH969" s="8"/>
      <c r="EI969" s="8"/>
      <c r="EJ969" s="8"/>
      <c r="EK969" s="8"/>
      <c r="EL969" s="8"/>
      <c r="EM969" s="8"/>
      <c r="EN969" s="8"/>
      <c r="EO969" s="8"/>
      <c r="EP969" s="8"/>
      <c r="EQ969" s="8"/>
      <c r="ER969" s="8"/>
      <c r="ES969" s="8"/>
      <c r="ET969" s="8"/>
      <c r="EU969" s="8"/>
      <c r="EV969" s="8"/>
      <c r="EW969" s="8"/>
      <c r="EX969" s="8"/>
      <c r="EY969" s="8"/>
      <c r="EZ969" s="8"/>
      <c r="FA969" s="1600"/>
    </row>
    <row r="970" spans="4:157" s="1551" customFormat="1">
      <c r="D970" s="37"/>
      <c r="E970" s="1534"/>
      <c r="F970" s="1581"/>
      <c r="G970" s="1582"/>
      <c r="H970" s="1581"/>
      <c r="I970" s="1583"/>
      <c r="J970" s="1582"/>
      <c r="K970" s="1582"/>
      <c r="L970" s="1581"/>
      <c r="M970" s="1564"/>
      <c r="N970" s="1564"/>
      <c r="O970" s="1564"/>
      <c r="P970" s="1564"/>
      <c r="Q970" s="1584"/>
      <c r="R970" s="1584"/>
      <c r="S970" s="1584"/>
      <c r="T970" s="1584"/>
      <c r="W970" s="1627"/>
      <c r="X970" s="1569"/>
      <c r="Y970" s="2000"/>
      <c r="Z970" s="1627"/>
      <c r="AA970" s="1569"/>
      <c r="AD970" s="2000"/>
      <c r="AE970" s="1986"/>
      <c r="AF970" s="1566"/>
      <c r="AG970" s="1566"/>
      <c r="AH970" s="1566"/>
      <c r="AI970" s="1566"/>
      <c r="AJ970" s="1566"/>
      <c r="AK970" s="1566"/>
      <c r="AL970" s="1566"/>
      <c r="AM970" s="1566"/>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8"/>
      <c r="DK970" s="8"/>
      <c r="DL970" s="8"/>
      <c r="DM970" s="8"/>
      <c r="DN970" s="8"/>
      <c r="DO970" s="8"/>
      <c r="DP970" s="8"/>
      <c r="DQ970" s="8"/>
      <c r="DR970" s="8"/>
      <c r="DS970" s="8"/>
      <c r="DT970" s="8"/>
      <c r="DU970" s="8"/>
      <c r="DV970" s="8"/>
      <c r="DW970" s="8"/>
      <c r="DX970" s="8"/>
      <c r="DY970" s="8"/>
      <c r="DZ970" s="8"/>
      <c r="EA970" s="8"/>
      <c r="EB970" s="8"/>
      <c r="EC970" s="8"/>
      <c r="ED970" s="8"/>
      <c r="EE970" s="8"/>
      <c r="EF970" s="8"/>
      <c r="EG970" s="8"/>
      <c r="EH970" s="8"/>
      <c r="EI970" s="8"/>
      <c r="EJ970" s="8"/>
      <c r="EK970" s="8"/>
      <c r="EL970" s="8"/>
      <c r="EM970" s="8"/>
      <c r="EN970" s="8"/>
      <c r="EO970" s="8"/>
      <c r="EP970" s="8"/>
      <c r="EQ970" s="8"/>
      <c r="ER970" s="8"/>
      <c r="ES970" s="8"/>
      <c r="ET970" s="8"/>
      <c r="EU970" s="8"/>
      <c r="EV970" s="8"/>
      <c r="EW970" s="8"/>
      <c r="EX970" s="8"/>
      <c r="EY970" s="8"/>
      <c r="EZ970" s="8"/>
      <c r="FA970" s="1600"/>
    </row>
    <row r="971" spans="4:157" s="1551" customFormat="1">
      <c r="D971" s="37"/>
      <c r="E971" s="1534"/>
      <c r="F971" s="1581"/>
      <c r="G971" s="1582"/>
      <c r="H971" s="1581"/>
      <c r="I971" s="1583"/>
      <c r="J971" s="1582"/>
      <c r="K971" s="1582"/>
      <c r="L971" s="1581"/>
      <c r="M971" s="1564"/>
      <c r="N971" s="1564"/>
      <c r="O971" s="1564"/>
      <c r="P971" s="1564"/>
      <c r="Q971" s="1584"/>
      <c r="R971" s="1584"/>
      <c r="S971" s="1584"/>
      <c r="T971" s="1584"/>
      <c r="W971" s="1627"/>
      <c r="X971" s="1569"/>
      <c r="Y971" s="2000"/>
      <c r="Z971" s="1627"/>
      <c r="AA971" s="1569"/>
      <c r="AD971" s="2000"/>
      <c r="AE971" s="1986"/>
      <c r="AF971" s="1566"/>
      <c r="AG971" s="1566"/>
      <c r="AH971" s="1566"/>
      <c r="AI971" s="1566"/>
      <c r="AJ971" s="1566"/>
      <c r="AK971" s="1566"/>
      <c r="AL971" s="1566"/>
      <c r="AM971" s="1566"/>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c r="DB971" s="8"/>
      <c r="DC971" s="8"/>
      <c r="DD971" s="8"/>
      <c r="DE971" s="8"/>
      <c r="DF971" s="8"/>
      <c r="DG971" s="8"/>
      <c r="DH971" s="8"/>
      <c r="DI971" s="8"/>
      <c r="DJ971" s="8"/>
      <c r="DK971" s="8"/>
      <c r="DL971" s="8"/>
      <c r="DM971" s="8"/>
      <c r="DN971" s="8"/>
      <c r="DO971" s="8"/>
      <c r="DP971" s="8"/>
      <c r="DQ971" s="8"/>
      <c r="DR971" s="8"/>
      <c r="DS971" s="8"/>
      <c r="DT971" s="8"/>
      <c r="DU971" s="8"/>
      <c r="DV971" s="8"/>
      <c r="DW971" s="8"/>
      <c r="DX971" s="8"/>
      <c r="DY971" s="8"/>
      <c r="DZ971" s="8"/>
      <c r="EA971" s="8"/>
      <c r="EB971" s="8"/>
      <c r="EC971" s="8"/>
      <c r="ED971" s="8"/>
      <c r="EE971" s="8"/>
      <c r="EF971" s="8"/>
      <c r="EG971" s="8"/>
      <c r="EH971" s="8"/>
      <c r="EI971" s="8"/>
      <c r="EJ971" s="8"/>
      <c r="EK971" s="8"/>
      <c r="EL971" s="8"/>
      <c r="EM971" s="8"/>
      <c r="EN971" s="8"/>
      <c r="EO971" s="8"/>
      <c r="EP971" s="8"/>
      <c r="EQ971" s="8"/>
      <c r="ER971" s="8"/>
      <c r="ES971" s="8"/>
      <c r="ET971" s="8"/>
      <c r="EU971" s="8"/>
      <c r="EV971" s="8"/>
      <c r="EW971" s="8"/>
      <c r="EX971" s="8"/>
      <c r="EY971" s="8"/>
      <c r="EZ971" s="8"/>
      <c r="FA971" s="1600"/>
    </row>
    <row r="972" spans="4:157" s="1551" customFormat="1">
      <c r="D972" s="37"/>
      <c r="E972" s="1534"/>
      <c r="F972" s="1581"/>
      <c r="G972" s="1582"/>
      <c r="H972" s="1581"/>
      <c r="I972" s="1583"/>
      <c r="J972" s="1582"/>
      <c r="K972" s="1582"/>
      <c r="L972" s="1581"/>
      <c r="M972" s="1564"/>
      <c r="N972" s="1564"/>
      <c r="O972" s="1564"/>
      <c r="P972" s="1564"/>
      <c r="Q972" s="1584"/>
      <c r="R972" s="1584"/>
      <c r="S972" s="1584"/>
      <c r="T972" s="1584"/>
      <c r="W972" s="1627"/>
      <c r="X972" s="1569"/>
      <c r="Y972" s="2000"/>
      <c r="Z972" s="1627"/>
      <c r="AA972" s="1569"/>
      <c r="AD972" s="2000"/>
      <c r="AE972" s="1986"/>
      <c r="AF972" s="1566"/>
      <c r="AG972" s="1566"/>
      <c r="AH972" s="1566"/>
      <c r="AI972" s="1566"/>
      <c r="AJ972" s="1566"/>
      <c r="AK972" s="1566"/>
      <c r="AL972" s="1566"/>
      <c r="AM972" s="1566"/>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c r="DB972" s="8"/>
      <c r="DC972" s="8"/>
      <c r="DD972" s="8"/>
      <c r="DE972" s="8"/>
      <c r="DF972" s="8"/>
      <c r="DG972" s="8"/>
      <c r="DH972" s="8"/>
      <c r="DI972" s="8"/>
      <c r="DJ972" s="8"/>
      <c r="DK972" s="8"/>
      <c r="DL972" s="8"/>
      <c r="DM972" s="8"/>
      <c r="DN972" s="8"/>
      <c r="DO972" s="8"/>
      <c r="DP972" s="8"/>
      <c r="DQ972" s="8"/>
      <c r="DR972" s="8"/>
      <c r="DS972" s="8"/>
      <c r="DT972" s="8"/>
      <c r="DU972" s="8"/>
      <c r="DV972" s="8"/>
      <c r="DW972" s="8"/>
      <c r="DX972" s="8"/>
      <c r="DY972" s="8"/>
      <c r="DZ972" s="8"/>
      <c r="EA972" s="8"/>
      <c r="EB972" s="8"/>
      <c r="EC972" s="8"/>
      <c r="ED972" s="8"/>
      <c r="EE972" s="8"/>
      <c r="EF972" s="8"/>
      <c r="EG972" s="8"/>
      <c r="EH972" s="8"/>
      <c r="EI972" s="8"/>
      <c r="EJ972" s="8"/>
      <c r="EK972" s="8"/>
      <c r="EL972" s="8"/>
      <c r="EM972" s="8"/>
      <c r="EN972" s="8"/>
      <c r="EO972" s="8"/>
      <c r="EP972" s="8"/>
      <c r="EQ972" s="8"/>
      <c r="ER972" s="8"/>
      <c r="ES972" s="8"/>
      <c r="ET972" s="8"/>
      <c r="EU972" s="8"/>
      <c r="EV972" s="8"/>
      <c r="EW972" s="8"/>
      <c r="EX972" s="8"/>
      <c r="EY972" s="8"/>
      <c r="EZ972" s="8"/>
      <c r="FA972" s="1600"/>
    </row>
    <row r="973" spans="4:157" s="1551" customFormat="1">
      <c r="D973" s="37"/>
      <c r="E973" s="1534"/>
      <c r="F973" s="1581"/>
      <c r="G973" s="1582"/>
      <c r="H973" s="1581"/>
      <c r="I973" s="1583"/>
      <c r="J973" s="1582"/>
      <c r="K973" s="1582"/>
      <c r="L973" s="1581"/>
      <c r="M973" s="1564"/>
      <c r="N973" s="1564"/>
      <c r="O973" s="1564"/>
      <c r="P973" s="1564"/>
      <c r="Q973" s="1584"/>
      <c r="R973" s="1584"/>
      <c r="S973" s="1584"/>
      <c r="T973" s="1584"/>
      <c r="W973" s="1627"/>
      <c r="X973" s="1569"/>
      <c r="Y973" s="2000"/>
      <c r="Z973" s="1627"/>
      <c r="AA973" s="1569"/>
      <c r="AD973" s="2000"/>
      <c r="AE973" s="1986"/>
      <c r="AF973" s="1566"/>
      <c r="AG973" s="1566"/>
      <c r="AH973" s="1566"/>
      <c r="AI973" s="1566"/>
      <c r="AJ973" s="1566"/>
      <c r="AK973" s="1566"/>
      <c r="AL973" s="1566"/>
      <c r="AM973" s="1566"/>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c r="EA973" s="8"/>
      <c r="EB973" s="8"/>
      <c r="EC973" s="8"/>
      <c r="ED973" s="8"/>
      <c r="EE973" s="8"/>
      <c r="EF973" s="8"/>
      <c r="EG973" s="8"/>
      <c r="EH973" s="8"/>
      <c r="EI973" s="8"/>
      <c r="EJ973" s="8"/>
      <c r="EK973" s="8"/>
      <c r="EL973" s="8"/>
      <c r="EM973" s="8"/>
      <c r="EN973" s="8"/>
      <c r="EO973" s="8"/>
      <c r="EP973" s="8"/>
      <c r="EQ973" s="8"/>
      <c r="ER973" s="8"/>
      <c r="ES973" s="8"/>
      <c r="ET973" s="8"/>
      <c r="EU973" s="8"/>
      <c r="EV973" s="8"/>
      <c r="EW973" s="8"/>
      <c r="EX973" s="8"/>
      <c r="EY973" s="8"/>
      <c r="EZ973" s="8"/>
      <c r="FA973" s="1600"/>
    </row>
    <row r="974" spans="4:157" s="1551" customFormat="1">
      <c r="D974" s="37"/>
      <c r="E974" s="1534"/>
      <c r="F974" s="1581"/>
      <c r="G974" s="1582"/>
      <c r="H974" s="1581"/>
      <c r="I974" s="1583"/>
      <c r="J974" s="1582"/>
      <c r="K974" s="1582"/>
      <c r="L974" s="1581"/>
      <c r="M974" s="1564"/>
      <c r="N974" s="1564"/>
      <c r="O974" s="1564"/>
      <c r="P974" s="1564"/>
      <c r="Q974" s="1584"/>
      <c r="R974" s="1584"/>
      <c r="S974" s="1584"/>
      <c r="T974" s="1584"/>
      <c r="W974" s="1627"/>
      <c r="X974" s="1569"/>
      <c r="Y974" s="2000"/>
      <c r="Z974" s="1627"/>
      <c r="AA974" s="1569"/>
      <c r="AD974" s="2000"/>
      <c r="AE974" s="1986"/>
      <c r="AF974" s="1566"/>
      <c r="AG974" s="1566"/>
      <c r="AH974" s="1566"/>
      <c r="AI974" s="1566"/>
      <c r="AJ974" s="1566"/>
      <c r="AK974" s="1566"/>
      <c r="AL974" s="1566"/>
      <c r="AM974" s="1566"/>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c r="CI974" s="8"/>
      <c r="CJ974" s="8"/>
      <c r="CK974" s="8"/>
      <c r="CL974" s="8"/>
      <c r="CM974" s="8"/>
      <c r="CN974" s="8"/>
      <c r="CO974" s="8"/>
      <c r="CP974" s="8"/>
      <c r="CQ974" s="8"/>
      <c r="CR974" s="8"/>
      <c r="CS974" s="8"/>
      <c r="CT974" s="8"/>
      <c r="CU974" s="8"/>
      <c r="CV974" s="8"/>
      <c r="CW974" s="8"/>
      <c r="CX974" s="8"/>
      <c r="CY974" s="8"/>
      <c r="CZ974" s="8"/>
      <c r="DA974" s="8"/>
      <c r="DB974" s="8"/>
      <c r="DC974" s="8"/>
      <c r="DD974" s="8"/>
      <c r="DE974" s="8"/>
      <c r="DF974" s="8"/>
      <c r="DG974" s="8"/>
      <c r="DH974" s="8"/>
      <c r="DI974" s="8"/>
      <c r="DJ974" s="8"/>
      <c r="DK974" s="8"/>
      <c r="DL974" s="8"/>
      <c r="DM974" s="8"/>
      <c r="DN974" s="8"/>
      <c r="DO974" s="8"/>
      <c r="DP974" s="8"/>
      <c r="DQ974" s="8"/>
      <c r="DR974" s="8"/>
      <c r="DS974" s="8"/>
      <c r="DT974" s="8"/>
      <c r="DU974" s="8"/>
      <c r="DV974" s="8"/>
      <c r="DW974" s="8"/>
      <c r="DX974" s="8"/>
      <c r="DY974" s="8"/>
      <c r="DZ974" s="8"/>
      <c r="EA974" s="8"/>
      <c r="EB974" s="8"/>
      <c r="EC974" s="8"/>
      <c r="ED974" s="8"/>
      <c r="EE974" s="8"/>
      <c r="EF974" s="8"/>
      <c r="EG974" s="8"/>
      <c r="EH974" s="8"/>
      <c r="EI974" s="8"/>
      <c r="EJ974" s="8"/>
      <c r="EK974" s="8"/>
      <c r="EL974" s="8"/>
      <c r="EM974" s="8"/>
      <c r="EN974" s="8"/>
      <c r="EO974" s="8"/>
      <c r="EP974" s="8"/>
      <c r="EQ974" s="8"/>
      <c r="ER974" s="8"/>
      <c r="ES974" s="8"/>
      <c r="ET974" s="8"/>
      <c r="EU974" s="8"/>
      <c r="EV974" s="8"/>
      <c r="EW974" s="8"/>
      <c r="EX974" s="8"/>
      <c r="EY974" s="8"/>
      <c r="EZ974" s="8"/>
      <c r="FA974" s="1600"/>
    </row>
    <row r="975" spans="4:157" s="1551" customFormat="1">
      <c r="D975" s="37"/>
      <c r="E975" s="1534"/>
      <c r="F975" s="1581"/>
      <c r="G975" s="1582"/>
      <c r="H975" s="1581"/>
      <c r="I975" s="1583"/>
      <c r="J975" s="1582"/>
      <c r="K975" s="1582"/>
      <c r="L975" s="1581"/>
      <c r="M975" s="1564"/>
      <c r="N975" s="1564"/>
      <c r="O975" s="1564"/>
      <c r="P975" s="1564"/>
      <c r="Q975" s="1584"/>
      <c r="R975" s="1584"/>
      <c r="S975" s="1584"/>
      <c r="T975" s="1584"/>
      <c r="W975" s="1627"/>
      <c r="X975" s="1569"/>
      <c r="Y975" s="2000"/>
      <c r="Z975" s="1627"/>
      <c r="AA975" s="1569"/>
      <c r="AD975" s="2000"/>
      <c r="AE975" s="1986"/>
      <c r="AF975" s="1566"/>
      <c r="AG975" s="1566"/>
      <c r="AH975" s="1566"/>
      <c r="AI975" s="1566"/>
      <c r="AJ975" s="1566"/>
      <c r="AK975" s="1566"/>
      <c r="AL975" s="1566"/>
      <c r="AM975" s="1566"/>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c r="CI975" s="8"/>
      <c r="CJ975" s="8"/>
      <c r="CK975" s="8"/>
      <c r="CL975" s="8"/>
      <c r="CM975" s="8"/>
      <c r="CN975" s="8"/>
      <c r="CO975" s="8"/>
      <c r="CP975" s="8"/>
      <c r="CQ975" s="8"/>
      <c r="CR975" s="8"/>
      <c r="CS975" s="8"/>
      <c r="CT975" s="8"/>
      <c r="CU975" s="8"/>
      <c r="CV975" s="8"/>
      <c r="CW975" s="8"/>
      <c r="CX975" s="8"/>
      <c r="CY975" s="8"/>
      <c r="CZ975" s="8"/>
      <c r="DA975" s="8"/>
      <c r="DB975" s="8"/>
      <c r="DC975" s="8"/>
      <c r="DD975" s="8"/>
      <c r="DE975" s="8"/>
      <c r="DF975" s="8"/>
      <c r="DG975" s="8"/>
      <c r="DH975" s="8"/>
      <c r="DI975" s="8"/>
      <c r="DJ975" s="8"/>
      <c r="DK975" s="8"/>
      <c r="DL975" s="8"/>
      <c r="DM975" s="8"/>
      <c r="DN975" s="8"/>
      <c r="DO975" s="8"/>
      <c r="DP975" s="8"/>
      <c r="DQ975" s="8"/>
      <c r="DR975" s="8"/>
      <c r="DS975" s="8"/>
      <c r="DT975" s="8"/>
      <c r="DU975" s="8"/>
      <c r="DV975" s="8"/>
      <c r="DW975" s="8"/>
      <c r="DX975" s="8"/>
      <c r="DY975" s="8"/>
      <c r="DZ975" s="8"/>
      <c r="EA975" s="8"/>
      <c r="EB975" s="8"/>
      <c r="EC975" s="8"/>
      <c r="ED975" s="8"/>
      <c r="EE975" s="8"/>
      <c r="EF975" s="8"/>
      <c r="EG975" s="8"/>
      <c r="EH975" s="8"/>
      <c r="EI975" s="8"/>
      <c r="EJ975" s="8"/>
      <c r="EK975" s="8"/>
      <c r="EL975" s="8"/>
      <c r="EM975" s="8"/>
      <c r="EN975" s="8"/>
      <c r="EO975" s="8"/>
      <c r="EP975" s="8"/>
      <c r="EQ975" s="8"/>
      <c r="ER975" s="8"/>
      <c r="ES975" s="8"/>
      <c r="ET975" s="8"/>
      <c r="EU975" s="8"/>
      <c r="EV975" s="8"/>
      <c r="EW975" s="8"/>
      <c r="EX975" s="8"/>
      <c r="EY975" s="8"/>
      <c r="EZ975" s="8"/>
      <c r="FA975" s="1600"/>
    </row>
    <row r="976" spans="4:157" s="1551" customFormat="1">
      <c r="D976" s="37"/>
      <c r="E976" s="1534"/>
      <c r="F976" s="1581"/>
      <c r="G976" s="1582"/>
      <c r="H976" s="1581"/>
      <c r="I976" s="1583"/>
      <c r="J976" s="1582"/>
      <c r="K976" s="1582"/>
      <c r="L976" s="1581"/>
      <c r="M976" s="1564"/>
      <c r="N976" s="1564"/>
      <c r="O976" s="1564"/>
      <c r="P976" s="1564"/>
      <c r="Q976" s="1584"/>
      <c r="R976" s="1584"/>
      <c r="S976" s="1584"/>
      <c r="T976" s="1584"/>
      <c r="W976" s="1627"/>
      <c r="X976" s="1569"/>
      <c r="Y976" s="2000"/>
      <c r="Z976" s="1627"/>
      <c r="AA976" s="1569"/>
      <c r="AD976" s="2000"/>
      <c r="AE976" s="1986"/>
      <c r="AF976" s="1566"/>
      <c r="AG976" s="1566"/>
      <c r="AH976" s="1566"/>
      <c r="AI976" s="1566"/>
      <c r="AJ976" s="1566"/>
      <c r="AK976" s="1566"/>
      <c r="AL976" s="1566"/>
      <c r="AM976" s="1566"/>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c r="CI976" s="8"/>
      <c r="CJ976" s="8"/>
      <c r="CK976" s="8"/>
      <c r="CL976" s="8"/>
      <c r="CM976" s="8"/>
      <c r="CN976" s="8"/>
      <c r="CO976" s="8"/>
      <c r="CP976" s="8"/>
      <c r="CQ976" s="8"/>
      <c r="CR976" s="8"/>
      <c r="CS976" s="8"/>
      <c r="CT976" s="8"/>
      <c r="CU976" s="8"/>
      <c r="CV976" s="8"/>
      <c r="CW976" s="8"/>
      <c r="CX976" s="8"/>
      <c r="CY976" s="8"/>
      <c r="CZ976" s="8"/>
      <c r="DA976" s="8"/>
      <c r="DB976" s="8"/>
      <c r="DC976" s="8"/>
      <c r="DD976" s="8"/>
      <c r="DE976" s="8"/>
      <c r="DF976" s="8"/>
      <c r="DG976" s="8"/>
      <c r="DH976" s="8"/>
      <c r="DI976" s="8"/>
      <c r="DJ976" s="8"/>
      <c r="DK976" s="8"/>
      <c r="DL976" s="8"/>
      <c r="DM976" s="8"/>
      <c r="DN976" s="8"/>
      <c r="DO976" s="8"/>
      <c r="DP976" s="8"/>
      <c r="DQ976" s="8"/>
      <c r="DR976" s="8"/>
      <c r="DS976" s="8"/>
      <c r="DT976" s="8"/>
      <c r="DU976" s="8"/>
      <c r="DV976" s="8"/>
      <c r="DW976" s="8"/>
      <c r="DX976" s="8"/>
      <c r="DY976" s="8"/>
      <c r="DZ976" s="8"/>
      <c r="EA976" s="8"/>
      <c r="EB976" s="8"/>
      <c r="EC976" s="8"/>
      <c r="ED976" s="8"/>
      <c r="EE976" s="8"/>
      <c r="EF976" s="8"/>
      <c r="EG976" s="8"/>
      <c r="EH976" s="8"/>
      <c r="EI976" s="8"/>
      <c r="EJ976" s="8"/>
      <c r="EK976" s="8"/>
      <c r="EL976" s="8"/>
      <c r="EM976" s="8"/>
      <c r="EN976" s="8"/>
      <c r="EO976" s="8"/>
      <c r="EP976" s="8"/>
      <c r="EQ976" s="8"/>
      <c r="ER976" s="8"/>
      <c r="ES976" s="8"/>
      <c r="ET976" s="8"/>
      <c r="EU976" s="8"/>
      <c r="EV976" s="8"/>
      <c r="EW976" s="8"/>
      <c r="EX976" s="8"/>
      <c r="EY976" s="8"/>
      <c r="EZ976" s="8"/>
      <c r="FA976" s="1600"/>
    </row>
    <row r="977" spans="4:157" s="1551" customFormat="1">
      <c r="D977" s="37"/>
      <c r="E977" s="1534"/>
      <c r="F977" s="1581"/>
      <c r="G977" s="1582"/>
      <c r="H977" s="1581"/>
      <c r="I977" s="1583"/>
      <c r="J977" s="1582"/>
      <c r="K977" s="1582"/>
      <c r="L977" s="1581"/>
      <c r="M977" s="1564"/>
      <c r="N977" s="1564"/>
      <c r="O977" s="1564"/>
      <c r="P977" s="1564"/>
      <c r="Q977" s="1584"/>
      <c r="R977" s="1584"/>
      <c r="S977" s="1584"/>
      <c r="T977" s="1584"/>
      <c r="W977" s="1627"/>
      <c r="X977" s="1569"/>
      <c r="Y977" s="2000"/>
      <c r="Z977" s="1627"/>
      <c r="AA977" s="1569"/>
      <c r="AD977" s="2000"/>
      <c r="AE977" s="1986"/>
      <c r="AF977" s="1566"/>
      <c r="AG977" s="1566"/>
      <c r="AH977" s="1566"/>
      <c r="AI977" s="1566"/>
      <c r="AJ977" s="1566"/>
      <c r="AK977" s="1566"/>
      <c r="AL977" s="1566"/>
      <c r="AM977" s="1566"/>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c r="CI977" s="8"/>
      <c r="CJ977" s="8"/>
      <c r="CK977" s="8"/>
      <c r="CL977" s="8"/>
      <c r="CM977" s="8"/>
      <c r="CN977" s="8"/>
      <c r="CO977" s="8"/>
      <c r="CP977" s="8"/>
      <c r="CQ977" s="8"/>
      <c r="CR977" s="8"/>
      <c r="CS977" s="8"/>
      <c r="CT977" s="8"/>
      <c r="CU977" s="8"/>
      <c r="CV977" s="8"/>
      <c r="CW977" s="8"/>
      <c r="CX977" s="8"/>
      <c r="CY977" s="8"/>
      <c r="CZ977" s="8"/>
      <c r="DA977" s="8"/>
      <c r="DB977" s="8"/>
      <c r="DC977" s="8"/>
      <c r="DD977" s="8"/>
      <c r="DE977" s="8"/>
      <c r="DF977" s="8"/>
      <c r="DG977" s="8"/>
      <c r="DH977" s="8"/>
      <c r="DI977" s="8"/>
      <c r="DJ977" s="8"/>
      <c r="DK977" s="8"/>
      <c r="DL977" s="8"/>
      <c r="DM977" s="8"/>
      <c r="DN977" s="8"/>
      <c r="DO977" s="8"/>
      <c r="DP977" s="8"/>
      <c r="DQ977" s="8"/>
      <c r="DR977" s="8"/>
      <c r="DS977" s="8"/>
      <c r="DT977" s="8"/>
      <c r="DU977" s="8"/>
      <c r="DV977" s="8"/>
      <c r="DW977" s="8"/>
      <c r="DX977" s="8"/>
      <c r="DY977" s="8"/>
      <c r="DZ977" s="8"/>
      <c r="EA977" s="8"/>
      <c r="EB977" s="8"/>
      <c r="EC977" s="8"/>
      <c r="ED977" s="8"/>
      <c r="EE977" s="8"/>
      <c r="EF977" s="8"/>
      <c r="EG977" s="8"/>
      <c r="EH977" s="8"/>
      <c r="EI977" s="8"/>
      <c r="EJ977" s="8"/>
      <c r="EK977" s="8"/>
      <c r="EL977" s="8"/>
      <c r="EM977" s="8"/>
      <c r="EN977" s="8"/>
      <c r="EO977" s="8"/>
      <c r="EP977" s="8"/>
      <c r="EQ977" s="8"/>
      <c r="ER977" s="8"/>
      <c r="ES977" s="8"/>
      <c r="ET977" s="8"/>
      <c r="EU977" s="8"/>
      <c r="EV977" s="8"/>
      <c r="EW977" s="8"/>
      <c r="EX977" s="8"/>
      <c r="EY977" s="8"/>
      <c r="EZ977" s="8"/>
      <c r="FA977" s="1600"/>
    </row>
    <row r="978" spans="4:157" s="1551" customFormat="1">
      <c r="D978" s="37"/>
      <c r="E978" s="1534"/>
      <c r="F978" s="1581"/>
      <c r="G978" s="1582"/>
      <c r="H978" s="1581"/>
      <c r="I978" s="1583"/>
      <c r="J978" s="1582"/>
      <c r="K978" s="1582"/>
      <c r="L978" s="1581"/>
      <c r="M978" s="1564"/>
      <c r="N978" s="1564"/>
      <c r="O978" s="1564"/>
      <c r="P978" s="1564"/>
      <c r="Q978" s="1584"/>
      <c r="R978" s="1584"/>
      <c r="S978" s="1584"/>
      <c r="T978" s="1584"/>
      <c r="W978" s="1627"/>
      <c r="X978" s="1569"/>
      <c r="Y978" s="2000"/>
      <c r="Z978" s="1627"/>
      <c r="AA978" s="1569"/>
      <c r="AD978" s="2000"/>
      <c r="AE978" s="1986"/>
      <c r="AF978" s="1566"/>
      <c r="AG978" s="1566"/>
      <c r="AH978" s="1566"/>
      <c r="AI978" s="1566"/>
      <c r="AJ978" s="1566"/>
      <c r="AK978" s="1566"/>
      <c r="AL978" s="1566"/>
      <c r="AM978" s="1566"/>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c r="EA978" s="8"/>
      <c r="EB978" s="8"/>
      <c r="EC978" s="8"/>
      <c r="ED978" s="8"/>
      <c r="EE978" s="8"/>
      <c r="EF978" s="8"/>
      <c r="EG978" s="8"/>
      <c r="EH978" s="8"/>
      <c r="EI978" s="8"/>
      <c r="EJ978" s="8"/>
      <c r="EK978" s="8"/>
      <c r="EL978" s="8"/>
      <c r="EM978" s="8"/>
      <c r="EN978" s="8"/>
      <c r="EO978" s="8"/>
      <c r="EP978" s="8"/>
      <c r="EQ978" s="8"/>
      <c r="ER978" s="8"/>
      <c r="ES978" s="8"/>
      <c r="ET978" s="8"/>
      <c r="EU978" s="8"/>
      <c r="EV978" s="8"/>
      <c r="EW978" s="8"/>
      <c r="EX978" s="8"/>
      <c r="EY978" s="8"/>
      <c r="EZ978" s="8"/>
      <c r="FA978" s="1600"/>
    </row>
    <row r="979" spans="4:157" s="1551" customFormat="1">
      <c r="D979" s="37"/>
      <c r="E979" s="1534"/>
      <c r="F979" s="1581"/>
      <c r="G979" s="1582"/>
      <c r="H979" s="1581"/>
      <c r="I979" s="1583"/>
      <c r="J979" s="1582"/>
      <c r="K979" s="1582"/>
      <c r="L979" s="1581"/>
      <c r="M979" s="1564"/>
      <c r="N979" s="1564"/>
      <c r="O979" s="1564"/>
      <c r="P979" s="1564"/>
      <c r="Q979" s="1584"/>
      <c r="R979" s="1584"/>
      <c r="S979" s="1584"/>
      <c r="T979" s="1584"/>
      <c r="W979" s="1627"/>
      <c r="X979" s="1569"/>
      <c r="Y979" s="2000"/>
      <c r="Z979" s="1627"/>
      <c r="AA979" s="1569"/>
      <c r="AD979" s="2000"/>
      <c r="AE979" s="1986"/>
      <c r="AF979" s="1566"/>
      <c r="AG979" s="1566"/>
      <c r="AH979" s="1566"/>
      <c r="AI979" s="1566"/>
      <c r="AJ979" s="1566"/>
      <c r="AK979" s="1566"/>
      <c r="AL979" s="1566"/>
      <c r="AM979" s="1566"/>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c r="CI979" s="8"/>
      <c r="CJ979" s="8"/>
      <c r="CK979" s="8"/>
      <c r="CL979" s="8"/>
      <c r="CM979" s="8"/>
      <c r="CN979" s="8"/>
      <c r="CO979" s="8"/>
      <c r="CP979" s="8"/>
      <c r="CQ979" s="8"/>
      <c r="CR979" s="8"/>
      <c r="CS979" s="8"/>
      <c r="CT979" s="8"/>
      <c r="CU979" s="8"/>
      <c r="CV979" s="8"/>
      <c r="CW979" s="8"/>
      <c r="CX979" s="8"/>
      <c r="CY979" s="8"/>
      <c r="CZ979" s="8"/>
      <c r="DA979" s="8"/>
      <c r="DB979" s="8"/>
      <c r="DC979" s="8"/>
      <c r="DD979" s="8"/>
      <c r="DE979" s="8"/>
      <c r="DF979" s="8"/>
      <c r="DG979" s="8"/>
      <c r="DH979" s="8"/>
      <c r="DI979" s="8"/>
      <c r="DJ979" s="8"/>
      <c r="DK979" s="8"/>
      <c r="DL979" s="8"/>
      <c r="DM979" s="8"/>
      <c r="DN979" s="8"/>
      <c r="DO979" s="8"/>
      <c r="DP979" s="8"/>
      <c r="DQ979" s="8"/>
      <c r="DR979" s="8"/>
      <c r="DS979" s="8"/>
      <c r="DT979" s="8"/>
      <c r="DU979" s="8"/>
      <c r="DV979" s="8"/>
      <c r="DW979" s="8"/>
      <c r="DX979" s="8"/>
      <c r="DY979" s="8"/>
      <c r="DZ979" s="8"/>
      <c r="EA979" s="8"/>
      <c r="EB979" s="8"/>
      <c r="EC979" s="8"/>
      <c r="ED979" s="8"/>
      <c r="EE979" s="8"/>
      <c r="EF979" s="8"/>
      <c r="EG979" s="8"/>
      <c r="EH979" s="8"/>
      <c r="EI979" s="8"/>
      <c r="EJ979" s="8"/>
      <c r="EK979" s="8"/>
      <c r="EL979" s="8"/>
      <c r="EM979" s="8"/>
      <c r="EN979" s="8"/>
      <c r="EO979" s="8"/>
      <c r="EP979" s="8"/>
      <c r="EQ979" s="8"/>
      <c r="ER979" s="8"/>
      <c r="ES979" s="8"/>
      <c r="ET979" s="8"/>
      <c r="EU979" s="8"/>
      <c r="EV979" s="8"/>
      <c r="EW979" s="8"/>
      <c r="EX979" s="8"/>
      <c r="EY979" s="8"/>
      <c r="EZ979" s="8"/>
      <c r="FA979" s="1600"/>
    </row>
    <row r="980" spans="4:157" s="1551" customFormat="1">
      <c r="D980" s="37"/>
      <c r="E980" s="1534"/>
      <c r="F980" s="1581"/>
      <c r="G980" s="1582"/>
      <c r="H980" s="1581"/>
      <c r="I980" s="1583"/>
      <c r="J980" s="1582"/>
      <c r="K980" s="1582"/>
      <c r="L980" s="1581"/>
      <c r="M980" s="1564"/>
      <c r="N980" s="1564"/>
      <c r="O980" s="1564"/>
      <c r="P980" s="1564"/>
      <c r="Q980" s="1584"/>
      <c r="R980" s="1584"/>
      <c r="S980" s="1584"/>
      <c r="T980" s="1584"/>
      <c r="W980" s="1627"/>
      <c r="X980" s="1569"/>
      <c r="Y980" s="2000"/>
      <c r="Z980" s="1627"/>
      <c r="AA980" s="1569"/>
      <c r="AD980" s="2000"/>
      <c r="AE980" s="1986"/>
      <c r="AF980" s="1566"/>
      <c r="AG980" s="1566"/>
      <c r="AH980" s="1566"/>
      <c r="AI980" s="1566"/>
      <c r="AJ980" s="1566"/>
      <c r="AK980" s="1566"/>
      <c r="AL980" s="1566"/>
      <c r="AM980" s="1566"/>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8"/>
      <c r="CS980" s="8"/>
      <c r="CT980" s="8"/>
      <c r="CU980" s="8"/>
      <c r="CV980" s="8"/>
      <c r="CW980" s="8"/>
      <c r="CX980" s="8"/>
      <c r="CY980" s="8"/>
      <c r="CZ980" s="8"/>
      <c r="DA980" s="8"/>
      <c r="DB980" s="8"/>
      <c r="DC980" s="8"/>
      <c r="DD980" s="8"/>
      <c r="DE980" s="8"/>
      <c r="DF980" s="8"/>
      <c r="DG980" s="8"/>
      <c r="DH980" s="8"/>
      <c r="DI980" s="8"/>
      <c r="DJ980" s="8"/>
      <c r="DK980" s="8"/>
      <c r="DL980" s="8"/>
      <c r="DM980" s="8"/>
      <c r="DN980" s="8"/>
      <c r="DO980" s="8"/>
      <c r="DP980" s="8"/>
      <c r="DQ980" s="8"/>
      <c r="DR980" s="8"/>
      <c r="DS980" s="8"/>
      <c r="DT980" s="8"/>
      <c r="DU980" s="8"/>
      <c r="DV980" s="8"/>
      <c r="DW980" s="8"/>
      <c r="DX980" s="8"/>
      <c r="DY980" s="8"/>
      <c r="DZ980" s="8"/>
      <c r="EA980" s="8"/>
      <c r="EB980" s="8"/>
      <c r="EC980" s="8"/>
      <c r="ED980" s="8"/>
      <c r="EE980" s="8"/>
      <c r="EF980" s="8"/>
      <c r="EG980" s="8"/>
      <c r="EH980" s="8"/>
      <c r="EI980" s="8"/>
      <c r="EJ980" s="8"/>
      <c r="EK980" s="8"/>
      <c r="EL980" s="8"/>
      <c r="EM980" s="8"/>
      <c r="EN980" s="8"/>
      <c r="EO980" s="8"/>
      <c r="EP980" s="8"/>
      <c r="EQ980" s="8"/>
      <c r="ER980" s="8"/>
      <c r="ES980" s="8"/>
      <c r="ET980" s="8"/>
      <c r="EU980" s="8"/>
      <c r="EV980" s="8"/>
      <c r="EW980" s="8"/>
      <c r="EX980" s="8"/>
      <c r="EY980" s="8"/>
      <c r="EZ980" s="8"/>
      <c r="FA980" s="1600"/>
    </row>
    <row r="981" spans="4:157" s="1551" customFormat="1">
      <c r="D981" s="37"/>
      <c r="E981" s="1534"/>
      <c r="F981" s="1581"/>
      <c r="G981" s="1582"/>
      <c r="H981" s="1581"/>
      <c r="I981" s="1583"/>
      <c r="J981" s="1582"/>
      <c r="K981" s="1582"/>
      <c r="L981" s="1581"/>
      <c r="M981" s="1564"/>
      <c r="N981" s="1564"/>
      <c r="O981" s="1564"/>
      <c r="P981" s="1564"/>
      <c r="Q981" s="1584"/>
      <c r="R981" s="1584"/>
      <c r="S981" s="1584"/>
      <c r="T981" s="1584"/>
      <c r="W981" s="1627"/>
      <c r="X981" s="1569"/>
      <c r="Y981" s="2000"/>
      <c r="Z981" s="1627"/>
      <c r="AA981" s="1569"/>
      <c r="AD981" s="2000"/>
      <c r="AE981" s="1986"/>
      <c r="AF981" s="1566"/>
      <c r="AG981" s="1566"/>
      <c r="AH981" s="1566"/>
      <c r="AI981" s="1566"/>
      <c r="AJ981" s="1566"/>
      <c r="AK981" s="1566"/>
      <c r="AL981" s="1566"/>
      <c r="AM981" s="1566"/>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c r="CG981" s="8"/>
      <c r="CH981" s="8"/>
      <c r="CI981" s="8"/>
      <c r="CJ981" s="8"/>
      <c r="CK981" s="8"/>
      <c r="CL981" s="8"/>
      <c r="CM981" s="8"/>
      <c r="CN981" s="8"/>
      <c r="CO981" s="8"/>
      <c r="CP981" s="8"/>
      <c r="CQ981" s="8"/>
      <c r="CR981" s="8"/>
      <c r="CS981" s="8"/>
      <c r="CT981" s="8"/>
      <c r="CU981" s="8"/>
      <c r="CV981" s="8"/>
      <c r="CW981" s="8"/>
      <c r="CX981" s="8"/>
      <c r="CY981" s="8"/>
      <c r="CZ981" s="8"/>
      <c r="DA981" s="8"/>
      <c r="DB981" s="8"/>
      <c r="DC981" s="8"/>
      <c r="DD981" s="8"/>
      <c r="DE981" s="8"/>
      <c r="DF981" s="8"/>
      <c r="DG981" s="8"/>
      <c r="DH981" s="8"/>
      <c r="DI981" s="8"/>
      <c r="DJ981" s="8"/>
      <c r="DK981" s="8"/>
      <c r="DL981" s="8"/>
      <c r="DM981" s="8"/>
      <c r="DN981" s="8"/>
      <c r="DO981" s="8"/>
      <c r="DP981" s="8"/>
      <c r="DQ981" s="8"/>
      <c r="DR981" s="8"/>
      <c r="DS981" s="8"/>
      <c r="DT981" s="8"/>
      <c r="DU981" s="8"/>
      <c r="DV981" s="8"/>
      <c r="DW981" s="8"/>
      <c r="DX981" s="8"/>
      <c r="DY981" s="8"/>
      <c r="DZ981" s="8"/>
      <c r="EA981" s="8"/>
      <c r="EB981" s="8"/>
      <c r="EC981" s="8"/>
      <c r="ED981" s="8"/>
      <c r="EE981" s="8"/>
      <c r="EF981" s="8"/>
      <c r="EG981" s="8"/>
      <c r="EH981" s="8"/>
      <c r="EI981" s="8"/>
      <c r="EJ981" s="8"/>
      <c r="EK981" s="8"/>
      <c r="EL981" s="8"/>
      <c r="EM981" s="8"/>
      <c r="EN981" s="8"/>
      <c r="EO981" s="8"/>
      <c r="EP981" s="8"/>
      <c r="EQ981" s="8"/>
      <c r="ER981" s="8"/>
      <c r="ES981" s="8"/>
      <c r="ET981" s="8"/>
      <c r="EU981" s="8"/>
      <c r="EV981" s="8"/>
      <c r="EW981" s="8"/>
      <c r="EX981" s="8"/>
      <c r="EY981" s="8"/>
      <c r="EZ981" s="8"/>
      <c r="FA981" s="1600"/>
    </row>
    <row r="982" spans="4:157" s="1551" customFormat="1">
      <c r="D982" s="37"/>
      <c r="E982" s="1534"/>
      <c r="F982" s="1581"/>
      <c r="G982" s="1582"/>
      <c r="H982" s="1581"/>
      <c r="I982" s="1583"/>
      <c r="J982" s="1582"/>
      <c r="K982" s="1582"/>
      <c r="L982" s="1581"/>
      <c r="M982" s="1564"/>
      <c r="N982" s="1564"/>
      <c r="O982" s="1564"/>
      <c r="P982" s="1564"/>
      <c r="Q982" s="1584"/>
      <c r="R982" s="1584"/>
      <c r="S982" s="1584"/>
      <c r="T982" s="1584"/>
      <c r="W982" s="1627"/>
      <c r="X982" s="1569"/>
      <c r="Y982" s="2000"/>
      <c r="Z982" s="1627"/>
      <c r="AA982" s="1569"/>
      <c r="AD982" s="2000"/>
      <c r="AE982" s="1986"/>
      <c r="AF982" s="1566"/>
      <c r="AG982" s="1566"/>
      <c r="AH982" s="1566"/>
      <c r="AI982" s="1566"/>
      <c r="AJ982" s="1566"/>
      <c r="AK982" s="1566"/>
      <c r="AL982" s="1566"/>
      <c r="AM982" s="1566"/>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c r="CI982" s="8"/>
      <c r="CJ982" s="8"/>
      <c r="CK982" s="8"/>
      <c r="CL982" s="8"/>
      <c r="CM982" s="8"/>
      <c r="CN982" s="8"/>
      <c r="CO982" s="8"/>
      <c r="CP982" s="8"/>
      <c r="CQ982" s="8"/>
      <c r="CR982" s="8"/>
      <c r="CS982" s="8"/>
      <c r="CT982" s="8"/>
      <c r="CU982" s="8"/>
      <c r="CV982" s="8"/>
      <c r="CW982" s="8"/>
      <c r="CX982" s="8"/>
      <c r="CY982" s="8"/>
      <c r="CZ982" s="8"/>
      <c r="DA982" s="8"/>
      <c r="DB982" s="8"/>
      <c r="DC982" s="8"/>
      <c r="DD982" s="8"/>
      <c r="DE982" s="8"/>
      <c r="DF982" s="8"/>
      <c r="DG982" s="8"/>
      <c r="DH982" s="8"/>
      <c r="DI982" s="8"/>
      <c r="DJ982" s="8"/>
      <c r="DK982" s="8"/>
      <c r="DL982" s="8"/>
      <c r="DM982" s="8"/>
      <c r="DN982" s="8"/>
      <c r="DO982" s="8"/>
      <c r="DP982" s="8"/>
      <c r="DQ982" s="8"/>
      <c r="DR982" s="8"/>
      <c r="DS982" s="8"/>
      <c r="DT982" s="8"/>
      <c r="DU982" s="8"/>
      <c r="DV982" s="8"/>
      <c r="DW982" s="8"/>
      <c r="DX982" s="8"/>
      <c r="DY982" s="8"/>
      <c r="DZ982" s="8"/>
      <c r="EA982" s="8"/>
      <c r="EB982" s="8"/>
      <c r="EC982" s="8"/>
      <c r="ED982" s="8"/>
      <c r="EE982" s="8"/>
      <c r="EF982" s="8"/>
      <c r="EG982" s="8"/>
      <c r="EH982" s="8"/>
      <c r="EI982" s="8"/>
      <c r="EJ982" s="8"/>
      <c r="EK982" s="8"/>
      <c r="EL982" s="8"/>
      <c r="EM982" s="8"/>
      <c r="EN982" s="8"/>
      <c r="EO982" s="8"/>
      <c r="EP982" s="8"/>
      <c r="EQ982" s="8"/>
      <c r="ER982" s="8"/>
      <c r="ES982" s="8"/>
      <c r="ET982" s="8"/>
      <c r="EU982" s="8"/>
      <c r="EV982" s="8"/>
      <c r="EW982" s="8"/>
      <c r="EX982" s="8"/>
      <c r="EY982" s="8"/>
      <c r="EZ982" s="8"/>
      <c r="FA982" s="1600"/>
    </row>
    <row r="983" spans="4:157" s="1551" customFormat="1">
      <c r="D983" s="37"/>
      <c r="E983" s="1534"/>
      <c r="F983" s="1581"/>
      <c r="G983" s="1582"/>
      <c r="H983" s="1581"/>
      <c r="I983" s="1583"/>
      <c r="J983" s="1582"/>
      <c r="K983" s="1582"/>
      <c r="L983" s="1581"/>
      <c r="M983" s="1564"/>
      <c r="N983" s="1564"/>
      <c r="O983" s="1564"/>
      <c r="P983" s="1564"/>
      <c r="Q983" s="1584"/>
      <c r="R983" s="1584"/>
      <c r="S983" s="1584"/>
      <c r="T983" s="1584"/>
      <c r="W983" s="1627"/>
      <c r="X983" s="1569"/>
      <c r="Y983" s="2000"/>
      <c r="Z983" s="1627"/>
      <c r="AA983" s="1569"/>
      <c r="AD983" s="2000"/>
      <c r="AE983" s="1986"/>
      <c r="AF983" s="1566"/>
      <c r="AG983" s="1566"/>
      <c r="AH983" s="1566"/>
      <c r="AI983" s="1566"/>
      <c r="AJ983" s="1566"/>
      <c r="AK983" s="1566"/>
      <c r="AL983" s="1566"/>
      <c r="AM983" s="1566"/>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8"/>
      <c r="CS983" s="8"/>
      <c r="CT983" s="8"/>
      <c r="CU983" s="8"/>
      <c r="CV983" s="8"/>
      <c r="CW983" s="8"/>
      <c r="CX983" s="8"/>
      <c r="CY983" s="8"/>
      <c r="CZ983" s="8"/>
      <c r="DA983" s="8"/>
      <c r="DB983" s="8"/>
      <c r="DC983" s="8"/>
      <c r="DD983" s="8"/>
      <c r="DE983" s="8"/>
      <c r="DF983" s="8"/>
      <c r="DG983" s="8"/>
      <c r="DH983" s="8"/>
      <c r="DI983" s="8"/>
      <c r="DJ983" s="8"/>
      <c r="DK983" s="8"/>
      <c r="DL983" s="8"/>
      <c r="DM983" s="8"/>
      <c r="DN983" s="8"/>
      <c r="DO983" s="8"/>
      <c r="DP983" s="8"/>
      <c r="DQ983" s="8"/>
      <c r="DR983" s="8"/>
      <c r="DS983" s="8"/>
      <c r="DT983" s="8"/>
      <c r="DU983" s="8"/>
      <c r="DV983" s="8"/>
      <c r="DW983" s="8"/>
      <c r="DX983" s="8"/>
      <c r="DY983" s="8"/>
      <c r="DZ983" s="8"/>
      <c r="EA983" s="8"/>
      <c r="EB983" s="8"/>
      <c r="EC983" s="8"/>
      <c r="ED983" s="8"/>
      <c r="EE983" s="8"/>
      <c r="EF983" s="8"/>
      <c r="EG983" s="8"/>
      <c r="EH983" s="8"/>
      <c r="EI983" s="8"/>
      <c r="EJ983" s="8"/>
      <c r="EK983" s="8"/>
      <c r="EL983" s="8"/>
      <c r="EM983" s="8"/>
      <c r="EN983" s="8"/>
      <c r="EO983" s="8"/>
      <c r="EP983" s="8"/>
      <c r="EQ983" s="8"/>
      <c r="ER983" s="8"/>
      <c r="ES983" s="8"/>
      <c r="ET983" s="8"/>
      <c r="EU983" s="8"/>
      <c r="EV983" s="8"/>
      <c r="EW983" s="8"/>
      <c r="EX983" s="8"/>
      <c r="EY983" s="8"/>
      <c r="EZ983" s="8"/>
      <c r="FA983" s="1600"/>
    </row>
    <row r="984" spans="4:157" s="1551" customFormat="1">
      <c r="D984" s="37"/>
      <c r="E984" s="1534"/>
      <c r="F984" s="1581"/>
      <c r="G984" s="1582"/>
      <c r="H984" s="1581"/>
      <c r="I984" s="1583"/>
      <c r="J984" s="1582"/>
      <c r="K984" s="1582"/>
      <c r="L984" s="1581"/>
      <c r="M984" s="1564"/>
      <c r="N984" s="1564"/>
      <c r="O984" s="1564"/>
      <c r="P984" s="1564"/>
      <c r="Q984" s="1584"/>
      <c r="R984" s="1584"/>
      <c r="S984" s="1584"/>
      <c r="T984" s="1584"/>
      <c r="W984" s="1627"/>
      <c r="X984" s="1569"/>
      <c r="Y984" s="2000"/>
      <c r="Z984" s="1627"/>
      <c r="AA984" s="1569"/>
      <c r="AD984" s="2000"/>
      <c r="AE984" s="1986"/>
      <c r="AF984" s="1566"/>
      <c r="AG984" s="1566"/>
      <c r="AH984" s="1566"/>
      <c r="AI984" s="1566"/>
      <c r="AJ984" s="1566"/>
      <c r="AK984" s="1566"/>
      <c r="AL984" s="1566"/>
      <c r="AM984" s="1566"/>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c r="DB984" s="8"/>
      <c r="DC984" s="8"/>
      <c r="DD984" s="8"/>
      <c r="DE984" s="8"/>
      <c r="DF984" s="8"/>
      <c r="DG984" s="8"/>
      <c r="DH984" s="8"/>
      <c r="DI984" s="8"/>
      <c r="DJ984" s="8"/>
      <c r="DK984" s="8"/>
      <c r="DL984" s="8"/>
      <c r="DM984" s="8"/>
      <c r="DN984" s="8"/>
      <c r="DO984" s="8"/>
      <c r="DP984" s="8"/>
      <c r="DQ984" s="8"/>
      <c r="DR984" s="8"/>
      <c r="DS984" s="8"/>
      <c r="DT984" s="8"/>
      <c r="DU984" s="8"/>
      <c r="DV984" s="8"/>
      <c r="DW984" s="8"/>
      <c r="DX984" s="8"/>
      <c r="DY984" s="8"/>
      <c r="DZ984" s="8"/>
      <c r="EA984" s="8"/>
      <c r="EB984" s="8"/>
      <c r="EC984" s="8"/>
      <c r="ED984" s="8"/>
      <c r="EE984" s="8"/>
      <c r="EF984" s="8"/>
      <c r="EG984" s="8"/>
      <c r="EH984" s="8"/>
      <c r="EI984" s="8"/>
      <c r="EJ984" s="8"/>
      <c r="EK984" s="8"/>
      <c r="EL984" s="8"/>
      <c r="EM984" s="8"/>
      <c r="EN984" s="8"/>
      <c r="EO984" s="8"/>
      <c r="EP984" s="8"/>
      <c r="EQ984" s="8"/>
      <c r="ER984" s="8"/>
      <c r="ES984" s="8"/>
      <c r="ET984" s="8"/>
      <c r="EU984" s="8"/>
      <c r="EV984" s="8"/>
      <c r="EW984" s="8"/>
      <c r="EX984" s="8"/>
      <c r="EY984" s="8"/>
      <c r="EZ984" s="8"/>
      <c r="FA984" s="1600"/>
    </row>
    <row r="985" spans="4:157" s="1551" customFormat="1">
      <c r="D985" s="37"/>
      <c r="E985" s="1534"/>
      <c r="F985" s="1581"/>
      <c r="G985" s="1582"/>
      <c r="H985" s="1581"/>
      <c r="I985" s="1583"/>
      <c r="J985" s="1582"/>
      <c r="K985" s="1582"/>
      <c r="L985" s="1581"/>
      <c r="M985" s="1564"/>
      <c r="N985" s="1564"/>
      <c r="O985" s="1564"/>
      <c r="P985" s="1564"/>
      <c r="Q985" s="1584"/>
      <c r="R985" s="1584"/>
      <c r="S985" s="1584"/>
      <c r="T985" s="1584"/>
      <c r="W985" s="1627"/>
      <c r="X985" s="1569"/>
      <c r="Y985" s="2000"/>
      <c r="Z985" s="1627"/>
      <c r="AA985" s="1569"/>
      <c r="AD985" s="2000"/>
      <c r="AE985" s="1986"/>
      <c r="AF985" s="1566"/>
      <c r="AG985" s="1566"/>
      <c r="AH985" s="1566"/>
      <c r="AI985" s="1566"/>
      <c r="AJ985" s="1566"/>
      <c r="AK985" s="1566"/>
      <c r="AL985" s="1566"/>
      <c r="AM985" s="1566"/>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c r="CQ985" s="8"/>
      <c r="CR985" s="8"/>
      <c r="CS985" s="8"/>
      <c r="CT985" s="8"/>
      <c r="CU985" s="8"/>
      <c r="CV985" s="8"/>
      <c r="CW985" s="8"/>
      <c r="CX985" s="8"/>
      <c r="CY985" s="8"/>
      <c r="CZ985" s="8"/>
      <c r="DA985" s="8"/>
      <c r="DB985" s="8"/>
      <c r="DC985" s="8"/>
      <c r="DD985" s="8"/>
      <c r="DE985" s="8"/>
      <c r="DF985" s="8"/>
      <c r="DG985" s="8"/>
      <c r="DH985" s="8"/>
      <c r="DI985" s="8"/>
      <c r="DJ985" s="8"/>
      <c r="DK985" s="8"/>
      <c r="DL985" s="8"/>
      <c r="DM985" s="8"/>
      <c r="DN985" s="8"/>
      <c r="DO985" s="8"/>
      <c r="DP985" s="8"/>
      <c r="DQ985" s="8"/>
      <c r="DR985" s="8"/>
      <c r="DS985" s="8"/>
      <c r="DT985" s="8"/>
      <c r="DU985" s="8"/>
      <c r="DV985" s="8"/>
      <c r="DW985" s="8"/>
      <c r="DX985" s="8"/>
      <c r="DY985" s="8"/>
      <c r="DZ985" s="8"/>
      <c r="EA985" s="8"/>
      <c r="EB985" s="8"/>
      <c r="EC985" s="8"/>
      <c r="ED985" s="8"/>
      <c r="EE985" s="8"/>
      <c r="EF985" s="8"/>
      <c r="EG985" s="8"/>
      <c r="EH985" s="8"/>
      <c r="EI985" s="8"/>
      <c r="EJ985" s="8"/>
      <c r="EK985" s="8"/>
      <c r="EL985" s="8"/>
      <c r="EM985" s="8"/>
      <c r="EN985" s="8"/>
      <c r="EO985" s="8"/>
      <c r="EP985" s="8"/>
      <c r="EQ985" s="8"/>
      <c r="ER985" s="8"/>
      <c r="ES985" s="8"/>
      <c r="ET985" s="8"/>
      <c r="EU985" s="8"/>
      <c r="EV985" s="8"/>
      <c r="EW985" s="8"/>
      <c r="EX985" s="8"/>
      <c r="EY985" s="8"/>
      <c r="EZ985" s="8"/>
      <c r="FA985" s="1600"/>
    </row>
    <row r="986" spans="4:157" s="1551" customFormat="1">
      <c r="D986" s="37"/>
      <c r="E986" s="1534"/>
      <c r="F986" s="1581"/>
      <c r="G986" s="1582"/>
      <c r="H986" s="1581"/>
      <c r="I986" s="1583"/>
      <c r="J986" s="1582"/>
      <c r="K986" s="1582"/>
      <c r="L986" s="1581"/>
      <c r="M986" s="1564"/>
      <c r="N986" s="1564"/>
      <c r="O986" s="1564"/>
      <c r="P986" s="1564"/>
      <c r="Q986" s="1584"/>
      <c r="R986" s="1584"/>
      <c r="S986" s="1584"/>
      <c r="T986" s="1584"/>
      <c r="W986" s="1627"/>
      <c r="X986" s="1569"/>
      <c r="Y986" s="2000"/>
      <c r="Z986" s="1627"/>
      <c r="AA986" s="1569"/>
      <c r="AD986" s="2000"/>
      <c r="AE986" s="1986"/>
      <c r="AF986" s="1566"/>
      <c r="AG986" s="1566"/>
      <c r="AH986" s="1566"/>
      <c r="AI986" s="1566"/>
      <c r="AJ986" s="1566"/>
      <c r="AK986" s="1566"/>
      <c r="AL986" s="1566"/>
      <c r="AM986" s="1566"/>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c r="CR986" s="8"/>
      <c r="CS986" s="8"/>
      <c r="CT986" s="8"/>
      <c r="CU986" s="8"/>
      <c r="CV986" s="8"/>
      <c r="CW986" s="8"/>
      <c r="CX986" s="8"/>
      <c r="CY986" s="8"/>
      <c r="CZ986" s="8"/>
      <c r="DA986" s="8"/>
      <c r="DB986" s="8"/>
      <c r="DC986" s="8"/>
      <c r="DD986" s="8"/>
      <c r="DE986" s="8"/>
      <c r="DF986" s="8"/>
      <c r="DG986" s="8"/>
      <c r="DH986" s="8"/>
      <c r="DI986" s="8"/>
      <c r="DJ986" s="8"/>
      <c r="DK986" s="8"/>
      <c r="DL986" s="8"/>
      <c r="DM986" s="8"/>
      <c r="DN986" s="8"/>
      <c r="DO986" s="8"/>
      <c r="DP986" s="8"/>
      <c r="DQ986" s="8"/>
      <c r="DR986" s="8"/>
      <c r="DS986" s="8"/>
      <c r="DT986" s="8"/>
      <c r="DU986" s="8"/>
      <c r="DV986" s="8"/>
      <c r="DW986" s="8"/>
      <c r="DX986" s="8"/>
      <c r="DY986" s="8"/>
      <c r="DZ986" s="8"/>
      <c r="EA986" s="8"/>
      <c r="EB986" s="8"/>
      <c r="EC986" s="8"/>
      <c r="ED986" s="8"/>
      <c r="EE986" s="8"/>
      <c r="EF986" s="8"/>
      <c r="EG986" s="8"/>
      <c r="EH986" s="8"/>
      <c r="EI986" s="8"/>
      <c r="EJ986" s="8"/>
      <c r="EK986" s="8"/>
      <c r="EL986" s="8"/>
      <c r="EM986" s="8"/>
      <c r="EN986" s="8"/>
      <c r="EO986" s="8"/>
      <c r="EP986" s="8"/>
      <c r="EQ986" s="8"/>
      <c r="ER986" s="8"/>
      <c r="ES986" s="8"/>
      <c r="ET986" s="8"/>
      <c r="EU986" s="8"/>
      <c r="EV986" s="8"/>
      <c r="EW986" s="8"/>
      <c r="EX986" s="8"/>
      <c r="EY986" s="8"/>
      <c r="EZ986" s="8"/>
      <c r="FA986" s="1600"/>
    </row>
    <row r="987" spans="4:157" s="1551" customFormat="1">
      <c r="D987" s="37"/>
      <c r="E987" s="1534"/>
      <c r="F987" s="1581"/>
      <c r="G987" s="1582"/>
      <c r="H987" s="1581"/>
      <c r="I987" s="1583"/>
      <c r="J987" s="1582"/>
      <c r="K987" s="1582"/>
      <c r="L987" s="1581"/>
      <c r="M987" s="1564"/>
      <c r="N987" s="1564"/>
      <c r="O987" s="1564"/>
      <c r="P987" s="1564"/>
      <c r="Q987" s="1584"/>
      <c r="R987" s="1584"/>
      <c r="S987" s="1584"/>
      <c r="T987" s="1584"/>
      <c r="W987" s="1627"/>
      <c r="X987" s="1569"/>
      <c r="Y987" s="2000"/>
      <c r="Z987" s="1627"/>
      <c r="AA987" s="1569"/>
      <c r="AD987" s="2000"/>
      <c r="AE987" s="1986"/>
      <c r="AF987" s="1566"/>
      <c r="AG987" s="1566"/>
      <c r="AH987" s="1566"/>
      <c r="AI987" s="1566"/>
      <c r="AJ987" s="1566"/>
      <c r="AK987" s="1566"/>
      <c r="AL987" s="1566"/>
      <c r="AM987" s="1566"/>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c r="CR987" s="8"/>
      <c r="CS987" s="8"/>
      <c r="CT987" s="8"/>
      <c r="CU987" s="8"/>
      <c r="CV987" s="8"/>
      <c r="CW987" s="8"/>
      <c r="CX987" s="8"/>
      <c r="CY987" s="8"/>
      <c r="CZ987" s="8"/>
      <c r="DA987" s="8"/>
      <c r="DB987" s="8"/>
      <c r="DC987" s="8"/>
      <c r="DD987" s="8"/>
      <c r="DE987" s="8"/>
      <c r="DF987" s="8"/>
      <c r="DG987" s="8"/>
      <c r="DH987" s="8"/>
      <c r="DI987" s="8"/>
      <c r="DJ987" s="8"/>
      <c r="DK987" s="8"/>
      <c r="DL987" s="8"/>
      <c r="DM987" s="8"/>
      <c r="DN987" s="8"/>
      <c r="DO987" s="8"/>
      <c r="DP987" s="8"/>
      <c r="DQ987" s="8"/>
      <c r="DR987" s="8"/>
      <c r="DS987" s="8"/>
      <c r="DT987" s="8"/>
      <c r="DU987" s="8"/>
      <c r="DV987" s="8"/>
      <c r="DW987" s="8"/>
      <c r="DX987" s="8"/>
      <c r="DY987" s="8"/>
      <c r="DZ987" s="8"/>
      <c r="EA987" s="8"/>
      <c r="EB987" s="8"/>
      <c r="EC987" s="8"/>
      <c r="ED987" s="8"/>
      <c r="EE987" s="8"/>
      <c r="EF987" s="8"/>
      <c r="EG987" s="8"/>
      <c r="EH987" s="8"/>
      <c r="EI987" s="8"/>
      <c r="EJ987" s="8"/>
      <c r="EK987" s="8"/>
      <c r="EL987" s="8"/>
      <c r="EM987" s="8"/>
      <c r="EN987" s="8"/>
      <c r="EO987" s="8"/>
      <c r="EP987" s="8"/>
      <c r="EQ987" s="8"/>
      <c r="ER987" s="8"/>
      <c r="ES987" s="8"/>
      <c r="ET987" s="8"/>
      <c r="EU987" s="8"/>
      <c r="EV987" s="8"/>
      <c r="EW987" s="8"/>
      <c r="EX987" s="8"/>
      <c r="EY987" s="8"/>
      <c r="EZ987" s="8"/>
      <c r="FA987" s="1600"/>
    </row>
    <row r="988" spans="4:157" s="1551" customFormat="1">
      <c r="D988" s="37"/>
      <c r="E988" s="1534"/>
      <c r="F988" s="1581"/>
      <c r="G988" s="1582"/>
      <c r="H988" s="1581"/>
      <c r="I988" s="1583"/>
      <c r="J988" s="1582"/>
      <c r="K988" s="1582"/>
      <c r="L988" s="1581"/>
      <c r="M988" s="1564"/>
      <c r="N988" s="1564"/>
      <c r="O988" s="1564"/>
      <c r="P988" s="1564"/>
      <c r="Q988" s="1584"/>
      <c r="R988" s="1584"/>
      <c r="S988" s="1584"/>
      <c r="T988" s="1584"/>
      <c r="W988" s="1627"/>
      <c r="X988" s="1569"/>
      <c r="Y988" s="2000"/>
      <c r="Z988" s="1627"/>
      <c r="AA988" s="1569"/>
      <c r="AD988" s="2000"/>
      <c r="AE988" s="1986"/>
      <c r="AF988" s="1566"/>
      <c r="AG988" s="1566"/>
      <c r="AH988" s="1566"/>
      <c r="AI988" s="1566"/>
      <c r="AJ988" s="1566"/>
      <c r="AK988" s="1566"/>
      <c r="AL988" s="1566"/>
      <c r="AM988" s="1566"/>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c r="CR988" s="8"/>
      <c r="CS988" s="8"/>
      <c r="CT988" s="8"/>
      <c r="CU988" s="8"/>
      <c r="CV988" s="8"/>
      <c r="CW988" s="8"/>
      <c r="CX988" s="8"/>
      <c r="CY988" s="8"/>
      <c r="CZ988" s="8"/>
      <c r="DA988" s="8"/>
      <c r="DB988" s="8"/>
      <c r="DC988" s="8"/>
      <c r="DD988" s="8"/>
      <c r="DE988" s="8"/>
      <c r="DF988" s="8"/>
      <c r="DG988" s="8"/>
      <c r="DH988" s="8"/>
      <c r="DI988" s="8"/>
      <c r="DJ988" s="8"/>
      <c r="DK988" s="8"/>
      <c r="DL988" s="8"/>
      <c r="DM988" s="8"/>
      <c r="DN988" s="8"/>
      <c r="DO988" s="8"/>
      <c r="DP988" s="8"/>
      <c r="DQ988" s="8"/>
      <c r="DR988" s="8"/>
      <c r="DS988" s="8"/>
      <c r="DT988" s="8"/>
      <c r="DU988" s="8"/>
      <c r="DV988" s="8"/>
      <c r="DW988" s="8"/>
      <c r="DX988" s="8"/>
      <c r="DY988" s="8"/>
      <c r="DZ988" s="8"/>
      <c r="EA988" s="8"/>
      <c r="EB988" s="8"/>
      <c r="EC988" s="8"/>
      <c r="ED988" s="8"/>
      <c r="EE988" s="8"/>
      <c r="EF988" s="8"/>
      <c r="EG988" s="8"/>
      <c r="EH988" s="8"/>
      <c r="EI988" s="8"/>
      <c r="EJ988" s="8"/>
      <c r="EK988" s="8"/>
      <c r="EL988" s="8"/>
      <c r="EM988" s="8"/>
      <c r="EN988" s="8"/>
      <c r="EO988" s="8"/>
      <c r="EP988" s="8"/>
      <c r="EQ988" s="8"/>
      <c r="ER988" s="8"/>
      <c r="ES988" s="8"/>
      <c r="ET988" s="8"/>
      <c r="EU988" s="8"/>
      <c r="EV988" s="8"/>
      <c r="EW988" s="8"/>
      <c r="EX988" s="8"/>
      <c r="EY988" s="8"/>
      <c r="EZ988" s="8"/>
      <c r="FA988" s="1600"/>
    </row>
    <row r="989" spans="4:157" s="1551" customFormat="1">
      <c r="D989" s="37"/>
      <c r="E989" s="1534"/>
      <c r="F989" s="1581"/>
      <c r="G989" s="1582"/>
      <c r="H989" s="1581"/>
      <c r="I989" s="1583"/>
      <c r="J989" s="1582"/>
      <c r="K989" s="1582"/>
      <c r="L989" s="1581"/>
      <c r="M989" s="1564"/>
      <c r="N989" s="1564"/>
      <c r="O989" s="1564"/>
      <c r="P989" s="1564"/>
      <c r="Q989" s="1584"/>
      <c r="R989" s="1584"/>
      <c r="S989" s="1584"/>
      <c r="T989" s="1584"/>
      <c r="W989" s="1627"/>
      <c r="X989" s="1569"/>
      <c r="Y989" s="2000"/>
      <c r="Z989" s="1627"/>
      <c r="AA989" s="1569"/>
      <c r="AD989" s="2000"/>
      <c r="AE989" s="1986"/>
      <c r="AF989" s="1566"/>
      <c r="AG989" s="1566"/>
      <c r="AH989" s="1566"/>
      <c r="AI989" s="1566"/>
      <c r="AJ989" s="1566"/>
      <c r="AK989" s="1566"/>
      <c r="AL989" s="1566"/>
      <c r="AM989" s="1566"/>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c r="CI989" s="8"/>
      <c r="CJ989" s="8"/>
      <c r="CK989" s="8"/>
      <c r="CL989" s="8"/>
      <c r="CM989" s="8"/>
      <c r="CN989" s="8"/>
      <c r="CO989" s="8"/>
      <c r="CP989" s="8"/>
      <c r="CQ989" s="8"/>
      <c r="CR989" s="8"/>
      <c r="CS989" s="8"/>
      <c r="CT989" s="8"/>
      <c r="CU989" s="8"/>
      <c r="CV989" s="8"/>
      <c r="CW989" s="8"/>
      <c r="CX989" s="8"/>
      <c r="CY989" s="8"/>
      <c r="CZ989" s="8"/>
      <c r="DA989" s="8"/>
      <c r="DB989" s="8"/>
      <c r="DC989" s="8"/>
      <c r="DD989" s="8"/>
      <c r="DE989" s="8"/>
      <c r="DF989" s="8"/>
      <c r="DG989" s="8"/>
      <c r="DH989" s="8"/>
      <c r="DI989" s="8"/>
      <c r="DJ989" s="8"/>
      <c r="DK989" s="8"/>
      <c r="DL989" s="8"/>
      <c r="DM989" s="8"/>
      <c r="DN989" s="8"/>
      <c r="DO989" s="8"/>
      <c r="DP989" s="8"/>
      <c r="DQ989" s="8"/>
      <c r="DR989" s="8"/>
      <c r="DS989" s="8"/>
      <c r="DT989" s="8"/>
      <c r="DU989" s="8"/>
      <c r="DV989" s="8"/>
      <c r="DW989" s="8"/>
      <c r="DX989" s="8"/>
      <c r="DY989" s="8"/>
      <c r="DZ989" s="8"/>
      <c r="EA989" s="8"/>
      <c r="EB989" s="8"/>
      <c r="EC989" s="8"/>
      <c r="ED989" s="8"/>
      <c r="EE989" s="8"/>
      <c r="EF989" s="8"/>
      <c r="EG989" s="8"/>
      <c r="EH989" s="8"/>
      <c r="EI989" s="8"/>
      <c r="EJ989" s="8"/>
      <c r="EK989" s="8"/>
      <c r="EL989" s="8"/>
      <c r="EM989" s="8"/>
      <c r="EN989" s="8"/>
      <c r="EO989" s="8"/>
      <c r="EP989" s="8"/>
      <c r="EQ989" s="8"/>
      <c r="ER989" s="8"/>
      <c r="ES989" s="8"/>
      <c r="ET989" s="8"/>
      <c r="EU989" s="8"/>
      <c r="EV989" s="8"/>
      <c r="EW989" s="8"/>
      <c r="EX989" s="8"/>
      <c r="EY989" s="8"/>
      <c r="EZ989" s="8"/>
      <c r="FA989" s="1600"/>
    </row>
    <row r="990" spans="4:157" s="1551" customFormat="1">
      <c r="D990" s="37"/>
      <c r="E990" s="1534"/>
      <c r="F990" s="1581"/>
      <c r="G990" s="1582"/>
      <c r="H990" s="1581"/>
      <c r="I990" s="1583"/>
      <c r="J990" s="1582"/>
      <c r="K990" s="1582"/>
      <c r="L990" s="1581"/>
      <c r="M990" s="1564"/>
      <c r="N990" s="1564"/>
      <c r="O990" s="1564"/>
      <c r="P990" s="1564"/>
      <c r="Q990" s="1584"/>
      <c r="R990" s="1584"/>
      <c r="S990" s="1584"/>
      <c r="T990" s="1584"/>
      <c r="W990" s="1627"/>
      <c r="X990" s="1569"/>
      <c r="Y990" s="2000"/>
      <c r="Z990" s="1627"/>
      <c r="AA990" s="1569"/>
      <c r="AD990" s="2000"/>
      <c r="AE990" s="1986"/>
      <c r="AF990" s="1566"/>
      <c r="AG990" s="1566"/>
      <c r="AH990" s="1566"/>
      <c r="AI990" s="1566"/>
      <c r="AJ990" s="1566"/>
      <c r="AK990" s="1566"/>
      <c r="AL990" s="1566"/>
      <c r="AM990" s="1566"/>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c r="CG990" s="8"/>
      <c r="CH990" s="8"/>
      <c r="CI990" s="8"/>
      <c r="CJ990" s="8"/>
      <c r="CK990" s="8"/>
      <c r="CL990" s="8"/>
      <c r="CM990" s="8"/>
      <c r="CN990" s="8"/>
      <c r="CO990" s="8"/>
      <c r="CP990" s="8"/>
      <c r="CQ990" s="8"/>
      <c r="CR990" s="8"/>
      <c r="CS990" s="8"/>
      <c r="CT990" s="8"/>
      <c r="CU990" s="8"/>
      <c r="CV990" s="8"/>
      <c r="CW990" s="8"/>
      <c r="CX990" s="8"/>
      <c r="CY990" s="8"/>
      <c r="CZ990" s="8"/>
      <c r="DA990" s="8"/>
      <c r="DB990" s="8"/>
      <c r="DC990" s="8"/>
      <c r="DD990" s="8"/>
      <c r="DE990" s="8"/>
      <c r="DF990" s="8"/>
      <c r="DG990" s="8"/>
      <c r="DH990" s="8"/>
      <c r="DI990" s="8"/>
      <c r="DJ990" s="8"/>
      <c r="DK990" s="8"/>
      <c r="DL990" s="8"/>
      <c r="DM990" s="8"/>
      <c r="DN990" s="8"/>
      <c r="DO990" s="8"/>
      <c r="DP990" s="8"/>
      <c r="DQ990" s="8"/>
      <c r="DR990" s="8"/>
      <c r="DS990" s="8"/>
      <c r="DT990" s="8"/>
      <c r="DU990" s="8"/>
      <c r="DV990" s="8"/>
      <c r="DW990" s="8"/>
      <c r="DX990" s="8"/>
      <c r="DY990" s="8"/>
      <c r="DZ990" s="8"/>
      <c r="EA990" s="8"/>
      <c r="EB990" s="8"/>
      <c r="EC990" s="8"/>
      <c r="ED990" s="8"/>
      <c r="EE990" s="8"/>
      <c r="EF990" s="8"/>
      <c r="EG990" s="8"/>
      <c r="EH990" s="8"/>
      <c r="EI990" s="8"/>
      <c r="EJ990" s="8"/>
      <c r="EK990" s="8"/>
      <c r="EL990" s="8"/>
      <c r="EM990" s="8"/>
      <c r="EN990" s="8"/>
      <c r="EO990" s="8"/>
      <c r="EP990" s="8"/>
      <c r="EQ990" s="8"/>
      <c r="ER990" s="8"/>
      <c r="ES990" s="8"/>
      <c r="ET990" s="8"/>
      <c r="EU990" s="8"/>
      <c r="EV990" s="8"/>
      <c r="EW990" s="8"/>
      <c r="EX990" s="8"/>
      <c r="EY990" s="8"/>
      <c r="EZ990" s="8"/>
      <c r="FA990" s="1600"/>
    </row>
    <row r="991" spans="4:157" s="1551" customFormat="1">
      <c r="D991" s="37"/>
      <c r="E991" s="1534"/>
      <c r="F991" s="1581"/>
      <c r="G991" s="1582"/>
      <c r="H991" s="1581"/>
      <c r="I991" s="1583"/>
      <c r="J991" s="1582"/>
      <c r="K991" s="1582"/>
      <c r="L991" s="1581"/>
      <c r="M991" s="1564"/>
      <c r="N991" s="1564"/>
      <c r="O991" s="1564"/>
      <c r="P991" s="1564"/>
      <c r="Q991" s="1584"/>
      <c r="R991" s="1584"/>
      <c r="S991" s="1584"/>
      <c r="T991" s="1584"/>
      <c r="W991" s="1627"/>
      <c r="X991" s="1569"/>
      <c r="Y991" s="2000"/>
      <c r="Z991" s="1627"/>
      <c r="AA991" s="1569"/>
      <c r="AD991" s="2000"/>
      <c r="AE991" s="1986"/>
      <c r="AF991" s="1566"/>
      <c r="AG991" s="1566"/>
      <c r="AH991" s="1566"/>
      <c r="AI991" s="1566"/>
      <c r="AJ991" s="1566"/>
      <c r="AK991" s="1566"/>
      <c r="AL991" s="1566"/>
      <c r="AM991" s="1566"/>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c r="CG991" s="8"/>
      <c r="CH991" s="8"/>
      <c r="CI991" s="8"/>
      <c r="CJ991" s="8"/>
      <c r="CK991" s="8"/>
      <c r="CL991" s="8"/>
      <c r="CM991" s="8"/>
      <c r="CN991" s="8"/>
      <c r="CO991" s="8"/>
      <c r="CP991" s="8"/>
      <c r="CQ991" s="8"/>
      <c r="CR991" s="8"/>
      <c r="CS991" s="8"/>
      <c r="CT991" s="8"/>
      <c r="CU991" s="8"/>
      <c r="CV991" s="8"/>
      <c r="CW991" s="8"/>
      <c r="CX991" s="8"/>
      <c r="CY991" s="8"/>
      <c r="CZ991" s="8"/>
      <c r="DA991" s="8"/>
      <c r="DB991" s="8"/>
      <c r="DC991" s="8"/>
      <c r="DD991" s="8"/>
      <c r="DE991" s="8"/>
      <c r="DF991" s="8"/>
      <c r="DG991" s="8"/>
      <c r="DH991" s="8"/>
      <c r="DI991" s="8"/>
      <c r="DJ991" s="8"/>
      <c r="DK991" s="8"/>
      <c r="DL991" s="8"/>
      <c r="DM991" s="8"/>
      <c r="DN991" s="8"/>
      <c r="DO991" s="8"/>
      <c r="DP991" s="8"/>
      <c r="DQ991" s="8"/>
      <c r="DR991" s="8"/>
      <c r="DS991" s="8"/>
      <c r="DT991" s="8"/>
      <c r="DU991" s="8"/>
      <c r="DV991" s="8"/>
      <c r="DW991" s="8"/>
      <c r="DX991" s="8"/>
      <c r="DY991" s="8"/>
      <c r="DZ991" s="8"/>
      <c r="EA991" s="8"/>
      <c r="EB991" s="8"/>
      <c r="EC991" s="8"/>
      <c r="ED991" s="8"/>
      <c r="EE991" s="8"/>
      <c r="EF991" s="8"/>
      <c r="EG991" s="8"/>
      <c r="EH991" s="8"/>
      <c r="EI991" s="8"/>
      <c r="EJ991" s="8"/>
      <c r="EK991" s="8"/>
      <c r="EL991" s="8"/>
      <c r="EM991" s="8"/>
      <c r="EN991" s="8"/>
      <c r="EO991" s="8"/>
      <c r="EP991" s="8"/>
      <c r="EQ991" s="8"/>
      <c r="ER991" s="8"/>
      <c r="ES991" s="8"/>
      <c r="ET991" s="8"/>
      <c r="EU991" s="8"/>
      <c r="EV991" s="8"/>
      <c r="EW991" s="8"/>
      <c r="EX991" s="8"/>
      <c r="EY991" s="8"/>
      <c r="EZ991" s="8"/>
      <c r="FA991" s="1600"/>
    </row>
    <row r="992" spans="4:157" s="1551" customFormat="1">
      <c r="D992" s="37"/>
      <c r="E992" s="1534"/>
      <c r="F992" s="1581"/>
      <c r="G992" s="1582"/>
      <c r="H992" s="1581"/>
      <c r="I992" s="1583"/>
      <c r="J992" s="1582"/>
      <c r="K992" s="1582"/>
      <c r="L992" s="1581"/>
      <c r="M992" s="1564"/>
      <c r="N992" s="1564"/>
      <c r="O992" s="1564"/>
      <c r="P992" s="1564"/>
      <c r="Q992" s="1584"/>
      <c r="R992" s="1584"/>
      <c r="S992" s="1584"/>
      <c r="T992" s="1584"/>
      <c r="W992" s="1627"/>
      <c r="X992" s="1569"/>
      <c r="Y992" s="2000"/>
      <c r="Z992" s="1627"/>
      <c r="AA992" s="1569"/>
      <c r="AD992" s="2000"/>
      <c r="AE992" s="1986"/>
      <c r="AF992" s="1566"/>
      <c r="AG992" s="1566"/>
      <c r="AH992" s="1566"/>
      <c r="AI992" s="1566"/>
      <c r="AJ992" s="1566"/>
      <c r="AK992" s="1566"/>
      <c r="AL992" s="1566"/>
      <c r="AM992" s="1566"/>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c r="CI992" s="8"/>
      <c r="CJ992" s="8"/>
      <c r="CK992" s="8"/>
      <c r="CL992" s="8"/>
      <c r="CM992" s="8"/>
      <c r="CN992" s="8"/>
      <c r="CO992" s="8"/>
      <c r="CP992" s="8"/>
      <c r="CQ992" s="8"/>
      <c r="CR992" s="8"/>
      <c r="CS992" s="8"/>
      <c r="CT992" s="8"/>
      <c r="CU992" s="8"/>
      <c r="CV992" s="8"/>
      <c r="CW992" s="8"/>
      <c r="CX992" s="8"/>
      <c r="CY992" s="8"/>
      <c r="CZ992" s="8"/>
      <c r="DA992" s="8"/>
      <c r="DB992" s="8"/>
      <c r="DC992" s="8"/>
      <c r="DD992" s="8"/>
      <c r="DE992" s="8"/>
      <c r="DF992" s="8"/>
      <c r="DG992" s="8"/>
      <c r="DH992" s="8"/>
      <c r="DI992" s="8"/>
      <c r="DJ992" s="8"/>
      <c r="DK992" s="8"/>
      <c r="DL992" s="8"/>
      <c r="DM992" s="8"/>
      <c r="DN992" s="8"/>
      <c r="DO992" s="8"/>
      <c r="DP992" s="8"/>
      <c r="DQ992" s="8"/>
      <c r="DR992" s="8"/>
      <c r="DS992" s="8"/>
      <c r="DT992" s="8"/>
      <c r="DU992" s="8"/>
      <c r="DV992" s="8"/>
      <c r="DW992" s="8"/>
      <c r="DX992" s="8"/>
      <c r="DY992" s="8"/>
      <c r="DZ992" s="8"/>
      <c r="EA992" s="8"/>
      <c r="EB992" s="8"/>
      <c r="EC992" s="8"/>
      <c r="ED992" s="8"/>
      <c r="EE992" s="8"/>
      <c r="EF992" s="8"/>
      <c r="EG992" s="8"/>
      <c r="EH992" s="8"/>
      <c r="EI992" s="8"/>
      <c r="EJ992" s="8"/>
      <c r="EK992" s="8"/>
      <c r="EL992" s="8"/>
      <c r="EM992" s="8"/>
      <c r="EN992" s="8"/>
      <c r="EO992" s="8"/>
      <c r="EP992" s="8"/>
      <c r="EQ992" s="8"/>
      <c r="ER992" s="8"/>
      <c r="ES992" s="8"/>
      <c r="ET992" s="8"/>
      <c r="EU992" s="8"/>
      <c r="EV992" s="8"/>
      <c r="EW992" s="8"/>
      <c r="EX992" s="8"/>
      <c r="EY992" s="8"/>
      <c r="EZ992" s="8"/>
      <c r="FA992" s="1600"/>
    </row>
    <row r="993" spans="4:157" s="1551" customFormat="1">
      <c r="D993" s="37"/>
      <c r="E993" s="1534"/>
      <c r="F993" s="1581"/>
      <c r="G993" s="1582"/>
      <c r="H993" s="1581"/>
      <c r="I993" s="1583"/>
      <c r="J993" s="1582"/>
      <c r="K993" s="1582"/>
      <c r="L993" s="1581"/>
      <c r="M993" s="1564"/>
      <c r="N993" s="1564"/>
      <c r="O993" s="1564"/>
      <c r="P993" s="1564"/>
      <c r="Q993" s="1584"/>
      <c r="R993" s="1584"/>
      <c r="S993" s="1584"/>
      <c r="T993" s="1584"/>
      <c r="W993" s="1627"/>
      <c r="X993" s="1569"/>
      <c r="Y993" s="2000"/>
      <c r="Z993" s="1627"/>
      <c r="AA993" s="1569"/>
      <c r="AD993" s="2000"/>
      <c r="AE993" s="1986"/>
      <c r="AF993" s="1566"/>
      <c r="AG993" s="1566"/>
      <c r="AH993" s="1566"/>
      <c r="AI993" s="1566"/>
      <c r="AJ993" s="1566"/>
      <c r="AK993" s="1566"/>
      <c r="AL993" s="1566"/>
      <c r="AM993" s="1566"/>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c r="CG993" s="8"/>
      <c r="CH993" s="8"/>
      <c r="CI993" s="8"/>
      <c r="CJ993" s="8"/>
      <c r="CK993" s="8"/>
      <c r="CL993" s="8"/>
      <c r="CM993" s="8"/>
      <c r="CN993" s="8"/>
      <c r="CO993" s="8"/>
      <c r="CP993" s="8"/>
      <c r="CQ993" s="8"/>
      <c r="CR993" s="8"/>
      <c r="CS993" s="8"/>
      <c r="CT993" s="8"/>
      <c r="CU993" s="8"/>
      <c r="CV993" s="8"/>
      <c r="CW993" s="8"/>
      <c r="CX993" s="8"/>
      <c r="CY993" s="8"/>
      <c r="CZ993" s="8"/>
      <c r="DA993" s="8"/>
      <c r="DB993" s="8"/>
      <c r="DC993" s="8"/>
      <c r="DD993" s="8"/>
      <c r="DE993" s="8"/>
      <c r="DF993" s="8"/>
      <c r="DG993" s="8"/>
      <c r="DH993" s="8"/>
      <c r="DI993" s="8"/>
      <c r="DJ993" s="8"/>
      <c r="DK993" s="8"/>
      <c r="DL993" s="8"/>
      <c r="DM993" s="8"/>
      <c r="DN993" s="8"/>
      <c r="DO993" s="8"/>
      <c r="DP993" s="8"/>
      <c r="DQ993" s="8"/>
      <c r="DR993" s="8"/>
      <c r="DS993" s="8"/>
      <c r="DT993" s="8"/>
      <c r="DU993" s="8"/>
      <c r="DV993" s="8"/>
      <c r="DW993" s="8"/>
      <c r="DX993" s="8"/>
      <c r="DY993" s="8"/>
      <c r="DZ993" s="8"/>
      <c r="EA993" s="8"/>
      <c r="EB993" s="8"/>
      <c r="EC993" s="8"/>
      <c r="ED993" s="8"/>
      <c r="EE993" s="8"/>
      <c r="EF993" s="8"/>
      <c r="EG993" s="8"/>
      <c r="EH993" s="8"/>
      <c r="EI993" s="8"/>
      <c r="EJ993" s="8"/>
      <c r="EK993" s="8"/>
      <c r="EL993" s="8"/>
      <c r="EM993" s="8"/>
      <c r="EN993" s="8"/>
      <c r="EO993" s="8"/>
      <c r="EP993" s="8"/>
      <c r="EQ993" s="8"/>
      <c r="ER993" s="8"/>
      <c r="ES993" s="8"/>
      <c r="ET993" s="8"/>
      <c r="EU993" s="8"/>
      <c r="EV993" s="8"/>
      <c r="EW993" s="8"/>
      <c r="EX993" s="8"/>
      <c r="EY993" s="8"/>
      <c r="EZ993" s="8"/>
      <c r="FA993" s="1600"/>
    </row>
    <row r="994" spans="4:157" s="1551" customFormat="1">
      <c r="D994" s="37"/>
      <c r="E994" s="1534"/>
      <c r="F994" s="1581"/>
      <c r="G994" s="1582"/>
      <c r="H994" s="1581"/>
      <c r="I994" s="1583"/>
      <c r="J994" s="1582"/>
      <c r="K994" s="1582"/>
      <c r="L994" s="1581"/>
      <c r="M994" s="1564"/>
      <c r="N994" s="1564"/>
      <c r="O994" s="1564"/>
      <c r="P994" s="1564"/>
      <c r="Q994" s="1584"/>
      <c r="R994" s="1584"/>
      <c r="S994" s="1584"/>
      <c r="T994" s="1584"/>
      <c r="W994" s="1627"/>
      <c r="X994" s="1569"/>
      <c r="Y994" s="2000"/>
      <c r="Z994" s="1627"/>
      <c r="AA994" s="1569"/>
      <c r="AD994" s="2000"/>
      <c r="AE994" s="1986"/>
      <c r="AF994" s="1566"/>
      <c r="AG994" s="1566"/>
      <c r="AH994" s="1566"/>
      <c r="AI994" s="1566"/>
      <c r="AJ994" s="1566"/>
      <c r="AK994" s="1566"/>
      <c r="AL994" s="1566"/>
      <c r="AM994" s="1566"/>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c r="CG994" s="8"/>
      <c r="CH994" s="8"/>
      <c r="CI994" s="8"/>
      <c r="CJ994" s="8"/>
      <c r="CK994" s="8"/>
      <c r="CL994" s="8"/>
      <c r="CM994" s="8"/>
      <c r="CN994" s="8"/>
      <c r="CO994" s="8"/>
      <c r="CP994" s="8"/>
      <c r="CQ994" s="8"/>
      <c r="CR994" s="8"/>
      <c r="CS994" s="8"/>
      <c r="CT994" s="8"/>
      <c r="CU994" s="8"/>
      <c r="CV994" s="8"/>
      <c r="CW994" s="8"/>
      <c r="CX994" s="8"/>
      <c r="CY994" s="8"/>
      <c r="CZ994" s="8"/>
      <c r="DA994" s="8"/>
      <c r="DB994" s="8"/>
      <c r="DC994" s="8"/>
      <c r="DD994" s="8"/>
      <c r="DE994" s="8"/>
      <c r="DF994" s="8"/>
      <c r="DG994" s="8"/>
      <c r="DH994" s="8"/>
      <c r="DI994" s="8"/>
      <c r="DJ994" s="8"/>
      <c r="DK994" s="8"/>
      <c r="DL994" s="8"/>
      <c r="DM994" s="8"/>
      <c r="DN994" s="8"/>
      <c r="DO994" s="8"/>
      <c r="DP994" s="8"/>
      <c r="DQ994" s="8"/>
      <c r="DR994" s="8"/>
      <c r="DS994" s="8"/>
      <c r="DT994" s="8"/>
      <c r="DU994" s="8"/>
      <c r="DV994" s="8"/>
      <c r="DW994" s="8"/>
      <c r="DX994" s="8"/>
      <c r="DY994" s="8"/>
      <c r="DZ994" s="8"/>
      <c r="EA994" s="8"/>
      <c r="EB994" s="8"/>
      <c r="EC994" s="8"/>
      <c r="ED994" s="8"/>
      <c r="EE994" s="8"/>
      <c r="EF994" s="8"/>
      <c r="EG994" s="8"/>
      <c r="EH994" s="8"/>
      <c r="EI994" s="8"/>
      <c r="EJ994" s="8"/>
      <c r="EK994" s="8"/>
      <c r="EL994" s="8"/>
      <c r="EM994" s="8"/>
      <c r="EN994" s="8"/>
      <c r="EO994" s="8"/>
      <c r="EP994" s="8"/>
      <c r="EQ994" s="8"/>
      <c r="ER994" s="8"/>
      <c r="ES994" s="8"/>
      <c r="ET994" s="8"/>
      <c r="EU994" s="8"/>
      <c r="EV994" s="8"/>
      <c r="EW994" s="8"/>
      <c r="EX994" s="8"/>
      <c r="EY994" s="8"/>
      <c r="EZ994" s="8"/>
      <c r="FA994" s="1600"/>
    </row>
    <row r="995" spans="4:157" s="1551" customFormat="1">
      <c r="D995" s="37"/>
      <c r="E995" s="1534"/>
      <c r="F995" s="1581"/>
      <c r="G995" s="1582"/>
      <c r="H995" s="1581"/>
      <c r="I995" s="1583"/>
      <c r="J995" s="1582"/>
      <c r="K995" s="1582"/>
      <c r="L995" s="1581"/>
      <c r="M995" s="1564"/>
      <c r="N995" s="1564"/>
      <c r="O995" s="1564"/>
      <c r="P995" s="1564"/>
      <c r="Q995" s="1584"/>
      <c r="R995" s="1584"/>
      <c r="S995" s="1584"/>
      <c r="T995" s="1584"/>
      <c r="W995" s="1627"/>
      <c r="X995" s="1569"/>
      <c r="Y995" s="2000"/>
      <c r="Z995" s="1627"/>
      <c r="AA995" s="1569"/>
      <c r="AD995" s="2000"/>
      <c r="AE995" s="1986"/>
      <c r="AF995" s="1566"/>
      <c r="AG995" s="1566"/>
      <c r="AH995" s="1566"/>
      <c r="AI995" s="1566"/>
      <c r="AJ995" s="1566"/>
      <c r="AK995" s="1566"/>
      <c r="AL995" s="1566"/>
      <c r="AM995" s="1566"/>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c r="CI995" s="8"/>
      <c r="CJ995" s="8"/>
      <c r="CK995" s="8"/>
      <c r="CL995" s="8"/>
      <c r="CM995" s="8"/>
      <c r="CN995" s="8"/>
      <c r="CO995" s="8"/>
      <c r="CP995" s="8"/>
      <c r="CQ995" s="8"/>
      <c r="CR995" s="8"/>
      <c r="CS995" s="8"/>
      <c r="CT995" s="8"/>
      <c r="CU995" s="8"/>
      <c r="CV995" s="8"/>
      <c r="CW995" s="8"/>
      <c r="CX995" s="8"/>
      <c r="CY995" s="8"/>
      <c r="CZ995" s="8"/>
      <c r="DA995" s="8"/>
      <c r="DB995" s="8"/>
      <c r="DC995" s="8"/>
      <c r="DD995" s="8"/>
      <c r="DE995" s="8"/>
      <c r="DF995" s="8"/>
      <c r="DG995" s="8"/>
      <c r="DH995" s="8"/>
      <c r="DI995" s="8"/>
      <c r="DJ995" s="8"/>
      <c r="DK995" s="8"/>
      <c r="DL995" s="8"/>
      <c r="DM995" s="8"/>
      <c r="DN995" s="8"/>
      <c r="DO995" s="8"/>
      <c r="DP995" s="8"/>
      <c r="DQ995" s="8"/>
      <c r="DR995" s="8"/>
      <c r="DS995" s="8"/>
      <c r="DT995" s="8"/>
      <c r="DU995" s="8"/>
      <c r="DV995" s="8"/>
      <c r="DW995" s="8"/>
      <c r="DX995" s="8"/>
      <c r="DY995" s="8"/>
      <c r="DZ995" s="8"/>
      <c r="EA995" s="8"/>
      <c r="EB995" s="8"/>
      <c r="EC995" s="8"/>
      <c r="ED995" s="8"/>
      <c r="EE995" s="8"/>
      <c r="EF995" s="8"/>
      <c r="EG995" s="8"/>
      <c r="EH995" s="8"/>
      <c r="EI995" s="8"/>
      <c r="EJ995" s="8"/>
      <c r="EK995" s="8"/>
      <c r="EL995" s="8"/>
      <c r="EM995" s="8"/>
      <c r="EN995" s="8"/>
      <c r="EO995" s="8"/>
      <c r="EP995" s="8"/>
      <c r="EQ995" s="8"/>
      <c r="ER995" s="8"/>
      <c r="ES995" s="8"/>
      <c r="ET995" s="8"/>
      <c r="EU995" s="8"/>
      <c r="EV995" s="8"/>
      <c r="EW995" s="8"/>
      <c r="EX995" s="8"/>
      <c r="EY995" s="8"/>
      <c r="EZ995" s="8"/>
      <c r="FA995" s="1600"/>
    </row>
    <row r="996" spans="4:157" s="1551" customFormat="1">
      <c r="D996" s="37"/>
      <c r="E996" s="1534"/>
      <c r="F996" s="1581"/>
      <c r="G996" s="1582"/>
      <c r="H996" s="1581"/>
      <c r="I996" s="1583"/>
      <c r="J996" s="1582"/>
      <c r="K996" s="1582"/>
      <c r="L996" s="1581"/>
      <c r="M996" s="1564"/>
      <c r="N996" s="1564"/>
      <c r="O996" s="1564"/>
      <c r="P996" s="1564"/>
      <c r="Q996" s="1584"/>
      <c r="R996" s="1584"/>
      <c r="S996" s="1584"/>
      <c r="T996" s="1584"/>
      <c r="W996" s="1627"/>
      <c r="X996" s="1569"/>
      <c r="Y996" s="2000"/>
      <c r="Z996" s="1627"/>
      <c r="AA996" s="1569"/>
      <c r="AD996" s="2000"/>
      <c r="AE996" s="1986"/>
      <c r="AF996" s="1566"/>
      <c r="AG996" s="1566"/>
      <c r="AH996" s="1566"/>
      <c r="AI996" s="1566"/>
      <c r="AJ996" s="1566"/>
      <c r="AK996" s="1566"/>
      <c r="AL996" s="1566"/>
      <c r="AM996" s="1566"/>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c r="CG996" s="8"/>
      <c r="CH996" s="8"/>
      <c r="CI996" s="8"/>
      <c r="CJ996" s="8"/>
      <c r="CK996" s="8"/>
      <c r="CL996" s="8"/>
      <c r="CM996" s="8"/>
      <c r="CN996" s="8"/>
      <c r="CO996" s="8"/>
      <c r="CP996" s="8"/>
      <c r="CQ996" s="8"/>
      <c r="CR996" s="8"/>
      <c r="CS996" s="8"/>
      <c r="CT996" s="8"/>
      <c r="CU996" s="8"/>
      <c r="CV996" s="8"/>
      <c r="CW996" s="8"/>
      <c r="CX996" s="8"/>
      <c r="CY996" s="8"/>
      <c r="CZ996" s="8"/>
      <c r="DA996" s="8"/>
      <c r="DB996" s="8"/>
      <c r="DC996" s="8"/>
      <c r="DD996" s="8"/>
      <c r="DE996" s="8"/>
      <c r="DF996" s="8"/>
      <c r="DG996" s="8"/>
      <c r="DH996" s="8"/>
      <c r="DI996" s="8"/>
      <c r="DJ996" s="8"/>
      <c r="DK996" s="8"/>
      <c r="DL996" s="8"/>
      <c r="DM996" s="8"/>
      <c r="DN996" s="8"/>
      <c r="DO996" s="8"/>
      <c r="DP996" s="8"/>
      <c r="DQ996" s="8"/>
      <c r="DR996" s="8"/>
      <c r="DS996" s="8"/>
      <c r="DT996" s="8"/>
      <c r="DU996" s="8"/>
      <c r="DV996" s="8"/>
      <c r="DW996" s="8"/>
      <c r="DX996" s="8"/>
      <c r="DY996" s="8"/>
      <c r="DZ996" s="8"/>
      <c r="EA996" s="8"/>
      <c r="EB996" s="8"/>
      <c r="EC996" s="8"/>
      <c r="ED996" s="8"/>
      <c r="EE996" s="8"/>
      <c r="EF996" s="8"/>
      <c r="EG996" s="8"/>
      <c r="EH996" s="8"/>
      <c r="EI996" s="8"/>
      <c r="EJ996" s="8"/>
      <c r="EK996" s="8"/>
      <c r="EL996" s="8"/>
      <c r="EM996" s="8"/>
      <c r="EN996" s="8"/>
      <c r="EO996" s="8"/>
      <c r="EP996" s="8"/>
      <c r="EQ996" s="8"/>
      <c r="ER996" s="8"/>
      <c r="ES996" s="8"/>
      <c r="ET996" s="8"/>
      <c r="EU996" s="8"/>
      <c r="EV996" s="8"/>
      <c r="EW996" s="8"/>
      <c r="EX996" s="8"/>
      <c r="EY996" s="8"/>
      <c r="EZ996" s="8"/>
      <c r="FA996" s="1600"/>
    </row>
    <row r="997" spans="4:157" s="1551" customFormat="1">
      <c r="D997" s="37"/>
      <c r="E997" s="1534"/>
      <c r="F997" s="1581"/>
      <c r="G997" s="1582"/>
      <c r="H997" s="1581"/>
      <c r="I997" s="1583"/>
      <c r="J997" s="1582"/>
      <c r="K997" s="1582"/>
      <c r="L997" s="1581"/>
      <c r="M997" s="1564"/>
      <c r="N997" s="1564"/>
      <c r="O997" s="1564"/>
      <c r="P997" s="1564"/>
      <c r="Q997" s="1584"/>
      <c r="R997" s="1584"/>
      <c r="S997" s="1584"/>
      <c r="T997" s="1584"/>
      <c r="W997" s="1627"/>
      <c r="X997" s="1569"/>
      <c r="Y997" s="2000"/>
      <c r="Z997" s="1627"/>
      <c r="AA997" s="1569"/>
      <c r="AD997" s="2000"/>
      <c r="AE997" s="1986"/>
      <c r="AF997" s="1566"/>
      <c r="AG997" s="1566"/>
      <c r="AH997" s="1566"/>
      <c r="AI997" s="1566"/>
      <c r="AJ997" s="1566"/>
      <c r="AK997" s="1566"/>
      <c r="AL997" s="1566"/>
      <c r="AM997" s="1566"/>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c r="CG997" s="8"/>
      <c r="CH997" s="8"/>
      <c r="CI997" s="8"/>
      <c r="CJ997" s="8"/>
      <c r="CK997" s="8"/>
      <c r="CL997" s="8"/>
      <c r="CM997" s="8"/>
      <c r="CN997" s="8"/>
      <c r="CO997" s="8"/>
      <c r="CP997" s="8"/>
      <c r="CQ997" s="8"/>
      <c r="CR997" s="8"/>
      <c r="CS997" s="8"/>
      <c r="CT997" s="8"/>
      <c r="CU997" s="8"/>
      <c r="CV997" s="8"/>
      <c r="CW997" s="8"/>
      <c r="CX997" s="8"/>
      <c r="CY997" s="8"/>
      <c r="CZ997" s="8"/>
      <c r="DA997" s="8"/>
      <c r="DB997" s="8"/>
      <c r="DC997" s="8"/>
      <c r="DD997" s="8"/>
      <c r="DE997" s="8"/>
      <c r="DF997" s="8"/>
      <c r="DG997" s="8"/>
      <c r="DH997" s="8"/>
      <c r="DI997" s="8"/>
      <c r="DJ997" s="8"/>
      <c r="DK997" s="8"/>
      <c r="DL997" s="8"/>
      <c r="DM997" s="8"/>
      <c r="DN997" s="8"/>
      <c r="DO997" s="8"/>
      <c r="DP997" s="8"/>
      <c r="DQ997" s="8"/>
      <c r="DR997" s="8"/>
      <c r="DS997" s="8"/>
      <c r="DT997" s="8"/>
      <c r="DU997" s="8"/>
      <c r="DV997" s="8"/>
      <c r="DW997" s="8"/>
      <c r="DX997" s="8"/>
      <c r="DY997" s="8"/>
      <c r="DZ997" s="8"/>
      <c r="EA997" s="8"/>
      <c r="EB997" s="8"/>
      <c r="EC997" s="8"/>
      <c r="ED997" s="8"/>
      <c r="EE997" s="8"/>
      <c r="EF997" s="8"/>
      <c r="EG997" s="8"/>
      <c r="EH997" s="8"/>
      <c r="EI997" s="8"/>
      <c r="EJ997" s="8"/>
      <c r="EK997" s="8"/>
      <c r="EL997" s="8"/>
      <c r="EM997" s="8"/>
      <c r="EN997" s="8"/>
      <c r="EO997" s="8"/>
      <c r="EP997" s="8"/>
      <c r="EQ997" s="8"/>
      <c r="ER997" s="8"/>
      <c r="ES997" s="8"/>
      <c r="ET997" s="8"/>
      <c r="EU997" s="8"/>
      <c r="EV997" s="8"/>
      <c r="EW997" s="8"/>
      <c r="EX997" s="8"/>
      <c r="EY997" s="8"/>
      <c r="EZ997" s="8"/>
      <c r="FA997" s="1600"/>
    </row>
    <row r="998" spans="4:157" s="1551" customFormat="1">
      <c r="D998" s="37"/>
      <c r="E998" s="1534"/>
      <c r="F998" s="1581"/>
      <c r="G998" s="1582"/>
      <c r="H998" s="1581"/>
      <c r="I998" s="1583"/>
      <c r="J998" s="1582"/>
      <c r="K998" s="1582"/>
      <c r="L998" s="1581"/>
      <c r="M998" s="1564"/>
      <c r="N998" s="1564"/>
      <c r="O998" s="1564"/>
      <c r="P998" s="1564"/>
      <c r="Q998" s="1584"/>
      <c r="R998" s="1584"/>
      <c r="S998" s="1584"/>
      <c r="T998" s="1584"/>
      <c r="W998" s="1627"/>
      <c r="X998" s="1569"/>
      <c r="Y998" s="2000"/>
      <c r="Z998" s="1627"/>
      <c r="AA998" s="1569"/>
      <c r="AD998" s="2000"/>
      <c r="AE998" s="1986"/>
      <c r="AF998" s="1566"/>
      <c r="AG998" s="1566"/>
      <c r="AH998" s="1566"/>
      <c r="AI998" s="1566"/>
      <c r="AJ998" s="1566"/>
      <c r="AK998" s="1566"/>
      <c r="AL998" s="1566"/>
      <c r="AM998" s="1566"/>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c r="CG998" s="8"/>
      <c r="CH998" s="8"/>
      <c r="CI998" s="8"/>
      <c r="CJ998" s="8"/>
      <c r="CK998" s="8"/>
      <c r="CL998" s="8"/>
      <c r="CM998" s="8"/>
      <c r="CN998" s="8"/>
      <c r="CO998" s="8"/>
      <c r="CP998" s="8"/>
      <c r="CQ998" s="8"/>
      <c r="CR998" s="8"/>
      <c r="CS998" s="8"/>
      <c r="CT998" s="8"/>
      <c r="CU998" s="8"/>
      <c r="CV998" s="8"/>
      <c r="CW998" s="8"/>
      <c r="CX998" s="8"/>
      <c r="CY998" s="8"/>
      <c r="CZ998" s="8"/>
      <c r="DA998" s="8"/>
      <c r="DB998" s="8"/>
      <c r="DC998" s="8"/>
      <c r="DD998" s="8"/>
      <c r="DE998" s="8"/>
      <c r="DF998" s="8"/>
      <c r="DG998" s="8"/>
      <c r="DH998" s="8"/>
      <c r="DI998" s="8"/>
      <c r="DJ998" s="8"/>
      <c r="DK998" s="8"/>
      <c r="DL998" s="8"/>
      <c r="DM998" s="8"/>
      <c r="DN998" s="8"/>
      <c r="DO998" s="8"/>
      <c r="DP998" s="8"/>
      <c r="DQ998" s="8"/>
      <c r="DR998" s="8"/>
      <c r="DS998" s="8"/>
      <c r="DT998" s="8"/>
      <c r="DU998" s="8"/>
      <c r="DV998" s="8"/>
      <c r="DW998" s="8"/>
      <c r="DX998" s="8"/>
      <c r="DY998" s="8"/>
      <c r="DZ998" s="8"/>
      <c r="EA998" s="8"/>
      <c r="EB998" s="8"/>
      <c r="EC998" s="8"/>
      <c r="ED998" s="8"/>
      <c r="EE998" s="8"/>
      <c r="EF998" s="8"/>
      <c r="EG998" s="8"/>
      <c r="EH998" s="8"/>
      <c r="EI998" s="8"/>
      <c r="EJ998" s="8"/>
      <c r="EK998" s="8"/>
      <c r="EL998" s="8"/>
      <c r="EM998" s="8"/>
      <c r="EN998" s="8"/>
      <c r="EO998" s="8"/>
      <c r="EP998" s="8"/>
      <c r="EQ998" s="8"/>
      <c r="ER998" s="8"/>
      <c r="ES998" s="8"/>
      <c r="ET998" s="8"/>
      <c r="EU998" s="8"/>
      <c r="EV998" s="8"/>
      <c r="EW998" s="8"/>
      <c r="EX998" s="8"/>
      <c r="EY998" s="8"/>
      <c r="EZ998" s="8"/>
      <c r="FA998" s="1600"/>
    </row>
    <row r="999" spans="4:157" s="1551" customFormat="1">
      <c r="D999" s="37"/>
      <c r="E999" s="1534"/>
      <c r="F999" s="1581"/>
      <c r="G999" s="1582"/>
      <c r="H999" s="1581"/>
      <c r="I999" s="1583"/>
      <c r="J999" s="1582"/>
      <c r="K999" s="1582"/>
      <c r="L999" s="1581"/>
      <c r="M999" s="1564"/>
      <c r="N999" s="1564"/>
      <c r="O999" s="1564"/>
      <c r="P999" s="1564"/>
      <c r="Q999" s="1584"/>
      <c r="R999" s="1584"/>
      <c r="S999" s="1584"/>
      <c r="T999" s="1584"/>
      <c r="W999" s="1627"/>
      <c r="X999" s="1569"/>
      <c r="Y999" s="2000"/>
      <c r="Z999" s="1627"/>
      <c r="AA999" s="1569"/>
      <c r="AD999" s="2000"/>
      <c r="AE999" s="1986"/>
      <c r="AF999" s="1566"/>
      <c r="AG999" s="1566"/>
      <c r="AH999" s="1566"/>
      <c r="AI999" s="1566"/>
      <c r="AJ999" s="1566"/>
      <c r="AK999" s="1566"/>
      <c r="AL999" s="1566"/>
      <c r="AM999" s="1566"/>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c r="CG999" s="8"/>
      <c r="CH999" s="8"/>
      <c r="CI999" s="8"/>
      <c r="CJ999" s="8"/>
      <c r="CK999" s="8"/>
      <c r="CL999" s="8"/>
      <c r="CM999" s="8"/>
      <c r="CN999" s="8"/>
      <c r="CO999" s="8"/>
      <c r="CP999" s="8"/>
      <c r="CQ999" s="8"/>
      <c r="CR999" s="8"/>
      <c r="CS999" s="8"/>
      <c r="CT999" s="8"/>
      <c r="CU999" s="8"/>
      <c r="CV999" s="8"/>
      <c r="CW999" s="8"/>
      <c r="CX999" s="8"/>
      <c r="CY999" s="8"/>
      <c r="CZ999" s="8"/>
      <c r="DA999" s="8"/>
      <c r="DB999" s="8"/>
      <c r="DC999" s="8"/>
      <c r="DD999" s="8"/>
      <c r="DE999" s="8"/>
      <c r="DF999" s="8"/>
      <c r="DG999" s="8"/>
      <c r="DH999" s="8"/>
      <c r="DI999" s="8"/>
      <c r="DJ999" s="8"/>
      <c r="DK999" s="8"/>
      <c r="DL999" s="8"/>
      <c r="DM999" s="8"/>
      <c r="DN999" s="8"/>
      <c r="DO999" s="8"/>
      <c r="DP999" s="8"/>
      <c r="DQ999" s="8"/>
      <c r="DR999" s="8"/>
      <c r="DS999" s="8"/>
      <c r="DT999" s="8"/>
      <c r="DU999" s="8"/>
      <c r="DV999" s="8"/>
      <c r="DW999" s="8"/>
      <c r="DX999" s="8"/>
      <c r="DY999" s="8"/>
      <c r="DZ999" s="8"/>
      <c r="EA999" s="8"/>
      <c r="EB999" s="8"/>
      <c r="EC999" s="8"/>
      <c r="ED999" s="8"/>
      <c r="EE999" s="8"/>
      <c r="EF999" s="8"/>
      <c r="EG999" s="8"/>
      <c r="EH999" s="8"/>
      <c r="EI999" s="8"/>
      <c r="EJ999" s="8"/>
      <c r="EK999" s="8"/>
      <c r="EL999" s="8"/>
      <c r="EM999" s="8"/>
      <c r="EN999" s="8"/>
      <c r="EO999" s="8"/>
      <c r="EP999" s="8"/>
      <c r="EQ999" s="8"/>
      <c r="ER999" s="8"/>
      <c r="ES999" s="8"/>
      <c r="ET999" s="8"/>
      <c r="EU999" s="8"/>
      <c r="EV999" s="8"/>
      <c r="EW999" s="8"/>
      <c r="EX999" s="8"/>
      <c r="EY999" s="8"/>
      <c r="EZ999" s="8"/>
      <c r="FA999" s="1600"/>
    </row>
    <row r="1000" spans="4:157" s="1551" customFormat="1">
      <c r="D1000" s="37"/>
      <c r="E1000" s="1534"/>
      <c r="F1000" s="1581"/>
      <c r="G1000" s="1582"/>
      <c r="H1000" s="1581"/>
      <c r="I1000" s="1583"/>
      <c r="J1000" s="1582"/>
      <c r="K1000" s="1582"/>
      <c r="L1000" s="1581"/>
      <c r="M1000" s="1564"/>
      <c r="N1000" s="1564"/>
      <c r="O1000" s="1564"/>
      <c r="P1000" s="1564"/>
      <c r="Q1000" s="1584"/>
      <c r="R1000" s="1584"/>
      <c r="S1000" s="1584"/>
      <c r="T1000" s="1584"/>
      <c r="W1000" s="1627"/>
      <c r="X1000" s="1569"/>
      <c r="Y1000" s="2000"/>
      <c r="Z1000" s="1627"/>
      <c r="AA1000" s="1569"/>
      <c r="AD1000" s="2000"/>
      <c r="AE1000" s="1986"/>
      <c r="AF1000" s="1566"/>
      <c r="AG1000" s="1566"/>
      <c r="AH1000" s="1566"/>
      <c r="AI1000" s="1566"/>
      <c r="AJ1000" s="1566"/>
      <c r="AK1000" s="1566"/>
      <c r="AL1000" s="1566"/>
      <c r="AM1000" s="1566"/>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c r="CG1000" s="8"/>
      <c r="CH1000" s="8"/>
      <c r="CI1000" s="8"/>
      <c r="CJ1000" s="8"/>
      <c r="CK1000" s="8"/>
      <c r="CL1000" s="8"/>
      <c r="CM1000" s="8"/>
      <c r="CN1000" s="8"/>
      <c r="CO1000" s="8"/>
      <c r="CP1000" s="8"/>
      <c r="CQ1000" s="8"/>
      <c r="CR1000" s="8"/>
      <c r="CS1000" s="8"/>
      <c r="CT1000" s="8"/>
      <c r="CU1000" s="8"/>
      <c r="CV1000" s="8"/>
      <c r="CW1000" s="8"/>
      <c r="CX1000" s="8"/>
      <c r="CY1000" s="8"/>
      <c r="CZ1000" s="8"/>
      <c r="DA1000" s="8"/>
      <c r="DB1000" s="8"/>
      <c r="DC1000" s="8"/>
      <c r="DD1000" s="8"/>
      <c r="DE1000" s="8"/>
      <c r="DF1000" s="8"/>
      <c r="DG1000" s="8"/>
      <c r="DH1000" s="8"/>
      <c r="DI1000" s="8"/>
      <c r="DJ1000" s="8"/>
      <c r="DK1000" s="8"/>
      <c r="DL1000" s="8"/>
      <c r="DM1000" s="8"/>
      <c r="DN1000" s="8"/>
      <c r="DO1000" s="8"/>
      <c r="DP1000" s="8"/>
      <c r="DQ1000" s="8"/>
      <c r="DR1000" s="8"/>
      <c r="DS1000" s="8"/>
      <c r="DT1000" s="8"/>
      <c r="DU1000" s="8"/>
      <c r="DV1000" s="8"/>
      <c r="DW1000" s="8"/>
      <c r="DX1000" s="8"/>
      <c r="DY1000" s="8"/>
      <c r="DZ1000" s="8"/>
      <c r="EA1000" s="8"/>
      <c r="EB1000" s="8"/>
      <c r="EC1000" s="8"/>
      <c r="ED1000" s="8"/>
      <c r="EE1000" s="8"/>
      <c r="EF1000" s="8"/>
      <c r="EG1000" s="8"/>
      <c r="EH1000" s="8"/>
      <c r="EI1000" s="8"/>
      <c r="EJ1000" s="8"/>
      <c r="EK1000" s="8"/>
      <c r="EL1000" s="8"/>
      <c r="EM1000" s="8"/>
      <c r="EN1000" s="8"/>
      <c r="EO1000" s="8"/>
      <c r="EP1000" s="8"/>
      <c r="EQ1000" s="8"/>
      <c r="ER1000" s="8"/>
      <c r="ES1000" s="8"/>
      <c r="ET1000" s="8"/>
      <c r="EU1000" s="8"/>
      <c r="EV1000" s="8"/>
      <c r="EW1000" s="8"/>
      <c r="EX1000" s="8"/>
      <c r="EY1000" s="8"/>
      <c r="EZ1000" s="8"/>
      <c r="FA1000" s="1600"/>
    </row>
    <row r="1001" spans="4:157" s="1551" customFormat="1">
      <c r="D1001" s="37"/>
      <c r="E1001" s="1534"/>
      <c r="F1001" s="1581"/>
      <c r="G1001" s="1582"/>
      <c r="H1001" s="1581"/>
      <c r="I1001" s="1583"/>
      <c r="J1001" s="1582"/>
      <c r="K1001" s="1582"/>
      <c r="L1001" s="1581"/>
      <c r="M1001" s="1564"/>
      <c r="N1001" s="1564"/>
      <c r="O1001" s="1564"/>
      <c r="P1001" s="1564"/>
      <c r="Q1001" s="1584"/>
      <c r="R1001" s="1584"/>
      <c r="S1001" s="1584"/>
      <c r="T1001" s="1584"/>
      <c r="W1001" s="1627"/>
      <c r="X1001" s="1569"/>
      <c r="Y1001" s="2000"/>
      <c r="Z1001" s="1627"/>
      <c r="AA1001" s="1569"/>
      <c r="AD1001" s="2000"/>
      <c r="AE1001" s="1986"/>
      <c r="AF1001" s="1566"/>
      <c r="AG1001" s="1566"/>
      <c r="AH1001" s="1566"/>
      <c r="AI1001" s="1566"/>
      <c r="AJ1001" s="1566"/>
      <c r="AK1001" s="1566"/>
      <c r="AL1001" s="1566"/>
      <c r="AM1001" s="1566"/>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c r="CG1001" s="8"/>
      <c r="CH1001" s="8"/>
      <c r="CI1001" s="8"/>
      <c r="CJ1001" s="8"/>
      <c r="CK1001" s="8"/>
      <c r="CL1001" s="8"/>
      <c r="CM1001" s="8"/>
      <c r="CN1001" s="8"/>
      <c r="CO1001" s="8"/>
      <c r="CP1001" s="8"/>
      <c r="CQ1001" s="8"/>
      <c r="CR1001" s="8"/>
      <c r="CS1001" s="8"/>
      <c r="CT1001" s="8"/>
      <c r="CU1001" s="8"/>
      <c r="CV1001" s="8"/>
      <c r="CW1001" s="8"/>
      <c r="CX1001" s="8"/>
      <c r="CY1001" s="8"/>
      <c r="CZ1001" s="8"/>
      <c r="DA1001" s="8"/>
      <c r="DB1001" s="8"/>
      <c r="DC1001" s="8"/>
      <c r="DD1001" s="8"/>
      <c r="DE1001" s="8"/>
      <c r="DF1001" s="8"/>
      <c r="DG1001" s="8"/>
      <c r="DH1001" s="8"/>
      <c r="DI1001" s="8"/>
      <c r="DJ1001" s="8"/>
      <c r="DK1001" s="8"/>
      <c r="DL1001" s="8"/>
      <c r="DM1001" s="8"/>
      <c r="DN1001" s="8"/>
      <c r="DO1001" s="8"/>
      <c r="DP1001" s="8"/>
      <c r="DQ1001" s="8"/>
      <c r="DR1001" s="8"/>
      <c r="DS1001" s="8"/>
      <c r="DT1001" s="8"/>
      <c r="DU1001" s="8"/>
      <c r="DV1001" s="8"/>
      <c r="DW1001" s="8"/>
      <c r="DX1001" s="8"/>
      <c r="DY1001" s="8"/>
      <c r="DZ1001" s="8"/>
      <c r="EA1001" s="8"/>
      <c r="EB1001" s="8"/>
      <c r="EC1001" s="8"/>
      <c r="ED1001" s="8"/>
      <c r="EE1001" s="8"/>
      <c r="EF1001" s="8"/>
      <c r="EG1001" s="8"/>
      <c r="EH1001" s="8"/>
      <c r="EI1001" s="8"/>
      <c r="EJ1001" s="8"/>
      <c r="EK1001" s="8"/>
      <c r="EL1001" s="8"/>
      <c r="EM1001" s="8"/>
      <c r="EN1001" s="8"/>
      <c r="EO1001" s="8"/>
      <c r="EP1001" s="8"/>
      <c r="EQ1001" s="8"/>
      <c r="ER1001" s="8"/>
      <c r="ES1001" s="8"/>
      <c r="ET1001" s="8"/>
      <c r="EU1001" s="8"/>
      <c r="EV1001" s="8"/>
      <c r="EW1001" s="8"/>
      <c r="EX1001" s="8"/>
      <c r="EY1001" s="8"/>
      <c r="EZ1001" s="8"/>
      <c r="FA1001" s="1600"/>
    </row>
  </sheetData>
  <autoFilter ref="A17:NV282" xr:uid="{E39A9014-C1C0-4CAE-97B1-6F59B3D56DBB}"/>
  <mergeCells count="60">
    <mergeCell ref="A8:U8"/>
    <mergeCell ref="A3:F3"/>
    <mergeCell ref="G3:U3"/>
    <mergeCell ref="A4:F4"/>
    <mergeCell ref="G4:U4"/>
    <mergeCell ref="A7:U7"/>
    <mergeCell ref="A9:U9"/>
    <mergeCell ref="A11:U11"/>
    <mergeCell ref="A12:A16"/>
    <mergeCell ref="B12:B16"/>
    <mergeCell ref="C12:C16"/>
    <mergeCell ref="D12:G12"/>
    <mergeCell ref="H12:L12"/>
    <mergeCell ref="M12:P12"/>
    <mergeCell ref="Q12:T12"/>
    <mergeCell ref="U12:U16"/>
    <mergeCell ref="D13:D16"/>
    <mergeCell ref="E13:G13"/>
    <mergeCell ref="H13:H16"/>
    <mergeCell ref="I13:L13"/>
    <mergeCell ref="M13:M16"/>
    <mergeCell ref="N13:P13"/>
    <mergeCell ref="AH12:AH17"/>
    <mergeCell ref="W12:W17"/>
    <mergeCell ref="X12:X17"/>
    <mergeCell ref="Y12:Y17"/>
    <mergeCell ref="Z12:Z17"/>
    <mergeCell ref="AA12:AA17"/>
    <mergeCell ref="AB12:AB17"/>
    <mergeCell ref="AC12:AC17"/>
    <mergeCell ref="AD12:AD17"/>
    <mergeCell ref="AE12:AE17"/>
    <mergeCell ref="AF12:AF17"/>
    <mergeCell ref="AG12:AG17"/>
    <mergeCell ref="AI12:AI17"/>
    <mergeCell ref="AJ12:AJ17"/>
    <mergeCell ref="AK12:AK17"/>
    <mergeCell ref="AL12:AL17"/>
    <mergeCell ref="AM12:AM17"/>
    <mergeCell ref="Q13:Q16"/>
    <mergeCell ref="R13:T13"/>
    <mergeCell ref="E14:E16"/>
    <mergeCell ref="F14:F16"/>
    <mergeCell ref="G14:G16"/>
    <mergeCell ref="I14:I16"/>
    <mergeCell ref="J14:L14"/>
    <mergeCell ref="N14:N16"/>
    <mergeCell ref="O14:O16"/>
    <mergeCell ref="P14:P16"/>
    <mergeCell ref="R14:R16"/>
    <mergeCell ref="S14:S16"/>
    <mergeCell ref="T14:T16"/>
    <mergeCell ref="J15:J16"/>
    <mergeCell ref="K15:K16"/>
    <mergeCell ref="L15:L16"/>
    <mergeCell ref="A18:B18"/>
    <mergeCell ref="A19:B19"/>
    <mergeCell ref="A20:B20"/>
    <mergeCell ref="A87:B87"/>
    <mergeCell ref="A88:B88"/>
  </mergeCells>
  <printOptions horizontalCentered="1"/>
  <pageMargins left="0" right="0" top="0.15748031496063" bottom="0.15748031496063" header="3.9370078740157501E-2" footer="3.9370078740157501E-2"/>
  <pageSetup paperSize="9" scale="53" orientation="landscape" r:id="rId1"/>
  <headerFooter differentFirst="1">
    <oddHeader>&amp;C&amp;P/&amp;N</oddHeader>
    <oddFooter>&amp;RTrang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O1249"/>
  <sheetViews>
    <sheetView showZeros="0" topLeftCell="A12" zoomScale="60" zoomScaleNormal="60" workbookViewId="0">
      <pane xSplit="2" ySplit="7" topLeftCell="C82" activePane="bottomRight" state="frozen"/>
      <selection activeCell="A12" sqref="A12"/>
      <selection pane="topRight" activeCell="C12" sqref="C12"/>
      <selection pane="bottomLeft" activeCell="A19" sqref="A19"/>
      <selection pane="bottomRight" activeCell="X82" sqref="X82"/>
    </sheetView>
  </sheetViews>
  <sheetFormatPr defaultColWidth="9" defaultRowHeight="18"/>
  <cols>
    <col min="1" max="1" width="8.44140625" style="3" customWidth="1"/>
    <col min="2" max="2" width="35" style="3" customWidth="1"/>
    <col min="3" max="3" width="8.44140625" style="5" customWidth="1"/>
    <col min="4" max="4" width="12.44140625" style="60" customWidth="1"/>
    <col min="5" max="5" width="14.33203125" style="35" customWidth="1"/>
    <col min="6" max="6" width="13.6640625" style="6" customWidth="1"/>
    <col min="7" max="7" width="11.6640625" style="6" customWidth="1"/>
    <col min="8" max="8" width="13.44140625" style="444" customWidth="1"/>
    <col min="9" max="9" width="14" style="511" customWidth="1"/>
    <col min="10" max="10" width="12" style="57" customWidth="1"/>
    <col min="11" max="11" width="11.6640625" style="6" customWidth="1"/>
    <col min="12" max="12" width="15.6640625" style="57" customWidth="1"/>
    <col min="13" max="13" width="13" style="21" customWidth="1"/>
    <col min="14" max="14" width="12.6640625" style="35" customWidth="1"/>
    <col min="15" max="15" width="13.33203125" style="35" customWidth="1"/>
    <col min="16" max="16" width="9.6640625" style="35" customWidth="1"/>
    <col min="17" max="17" width="11.33203125" style="310" customWidth="1"/>
    <col min="18" max="18" width="9.6640625" style="310" customWidth="1"/>
    <col min="19" max="19" width="11" style="310" customWidth="1"/>
    <col min="20" max="20" width="9.44140625" style="310" customWidth="1"/>
    <col min="21" max="21" width="12.6640625" style="3" customWidth="1"/>
    <col min="22" max="22" width="7.6640625" style="3" customWidth="1"/>
    <col min="23" max="23" width="9.5546875" style="585" customWidth="1"/>
    <col min="24" max="24" width="9.5546875" style="597" customWidth="1"/>
    <col min="25" max="25" width="12.33203125" style="585" customWidth="1"/>
    <col min="26" max="27" width="9" style="585" customWidth="1"/>
    <col min="28" max="28" width="11.6640625" style="597" customWidth="1"/>
    <col min="29" max="29" width="11.5546875" style="595" customWidth="1"/>
    <col min="30" max="30" width="15.33203125" style="584" customWidth="1"/>
    <col min="31" max="31" width="23.33203125" style="584" customWidth="1"/>
    <col min="32" max="32" width="9.6640625" style="584" customWidth="1"/>
    <col min="33" max="33" width="19.33203125" style="584" customWidth="1"/>
    <col min="34" max="34" width="19.33203125" style="1128" customWidth="1"/>
    <col min="35" max="35" width="19.33203125" style="1322" customWidth="1"/>
    <col min="36" max="36" width="9.6640625" style="585" customWidth="1"/>
    <col min="37" max="37" width="23.33203125" style="585" customWidth="1"/>
    <col min="38" max="38" width="9.6640625" style="585" customWidth="1"/>
    <col min="39" max="39" width="19.33203125" style="592" customWidth="1"/>
    <col min="40" max="40" width="19.6640625" style="42" customWidth="1"/>
    <col min="41" max="41" width="9" style="42" customWidth="1"/>
    <col min="42" max="42" width="9" style="3" customWidth="1"/>
    <col min="43" max="16384" width="9" style="3"/>
  </cols>
  <sheetData>
    <row r="1" spans="1:41" ht="17.399999999999999">
      <c r="C1" s="3"/>
      <c r="D1" s="8"/>
      <c r="E1" s="31"/>
      <c r="F1" s="3"/>
      <c r="G1" s="3"/>
      <c r="H1" s="437"/>
      <c r="I1" s="471"/>
      <c r="J1" s="455"/>
      <c r="K1" s="3"/>
      <c r="L1" s="8"/>
      <c r="M1" s="19"/>
      <c r="N1" s="31"/>
      <c r="O1" s="31"/>
      <c r="P1" s="31"/>
      <c r="Q1" s="278"/>
      <c r="R1" s="278"/>
      <c r="S1" s="278"/>
      <c r="T1" s="278"/>
      <c r="W1" s="589"/>
      <c r="X1" s="590"/>
      <c r="Y1" s="589"/>
      <c r="Z1" s="589"/>
      <c r="AA1" s="589"/>
      <c r="AB1" s="590"/>
      <c r="AC1" s="1442"/>
      <c r="AD1" s="591"/>
      <c r="AE1" s="591"/>
      <c r="AF1" s="591"/>
      <c r="AG1" s="591"/>
      <c r="AH1" s="1132"/>
      <c r="AI1" s="1442"/>
    </row>
    <row r="2" spans="1:41" ht="17.399999999999999">
      <c r="C2" s="3"/>
      <c r="D2" s="8"/>
      <c r="E2" s="31"/>
      <c r="F2" s="3"/>
      <c r="G2" s="3"/>
      <c r="H2" s="437"/>
      <c r="I2" s="471"/>
      <c r="J2" s="455"/>
      <c r="K2" s="3"/>
      <c r="L2" s="8"/>
      <c r="M2" s="19"/>
      <c r="N2" s="31"/>
      <c r="O2" s="31"/>
      <c r="P2" s="31"/>
      <c r="Q2" s="278"/>
      <c r="R2" s="278"/>
      <c r="S2" s="278"/>
      <c r="T2" s="278"/>
      <c r="W2" s="593"/>
      <c r="X2" s="676"/>
      <c r="Y2" s="593"/>
      <c r="Z2" s="593"/>
      <c r="AA2" s="593"/>
      <c r="AB2" s="593"/>
      <c r="AC2" s="593"/>
      <c r="AD2" s="593"/>
      <c r="AE2" s="593"/>
      <c r="AF2" s="593"/>
      <c r="AG2" s="593"/>
      <c r="AH2" s="1130"/>
      <c r="AI2" s="593"/>
      <c r="AJ2" s="594"/>
      <c r="AK2" s="595"/>
      <c r="AL2" s="595"/>
    </row>
    <row r="3" spans="1:41" ht="20.399999999999999">
      <c r="A3" s="2190" t="s">
        <v>23</v>
      </c>
      <c r="B3" s="2190"/>
      <c r="C3" s="2190"/>
      <c r="D3" s="2190"/>
      <c r="E3" s="2190"/>
      <c r="F3" s="2190"/>
      <c r="G3" s="7"/>
      <c r="H3" s="7"/>
      <c r="I3" s="472"/>
      <c r="J3" s="456"/>
      <c r="K3" s="7"/>
      <c r="L3" s="55"/>
      <c r="M3" s="32"/>
      <c r="N3" s="33"/>
      <c r="O3" s="2191" t="s">
        <v>25</v>
      </c>
      <c r="P3" s="2191"/>
      <c r="Q3" s="2191"/>
      <c r="R3" s="2191"/>
      <c r="S3" s="2191"/>
      <c r="T3" s="2191"/>
      <c r="U3" s="2191"/>
      <c r="V3" s="2191"/>
      <c r="W3" s="593"/>
      <c r="X3" s="676"/>
      <c r="Y3" s="593"/>
      <c r="Z3" s="593"/>
      <c r="AA3" s="593"/>
      <c r="AB3" s="593"/>
      <c r="AC3" s="593"/>
      <c r="AD3" s="593"/>
      <c r="AE3" s="593"/>
      <c r="AF3" s="593"/>
      <c r="AG3" s="593"/>
      <c r="AH3" s="1130"/>
      <c r="AI3" s="593"/>
      <c r="AJ3" s="594"/>
      <c r="AK3" s="595"/>
      <c r="AL3" s="595"/>
    </row>
    <row r="4" spans="1:41" ht="20.399999999999999">
      <c r="A4" s="2192" t="s">
        <v>24</v>
      </c>
      <c r="B4" s="2192"/>
      <c r="C4" s="2192"/>
      <c r="D4" s="2192"/>
      <c r="E4" s="2192"/>
      <c r="F4" s="2192"/>
      <c r="G4" s="7"/>
      <c r="H4" s="7"/>
      <c r="I4" s="472"/>
      <c r="J4" s="456"/>
      <c r="K4" s="7"/>
      <c r="L4" s="55"/>
      <c r="M4" s="32"/>
      <c r="N4" s="33"/>
      <c r="O4" s="2191" t="s">
        <v>26</v>
      </c>
      <c r="P4" s="2191"/>
      <c r="Q4" s="2191"/>
      <c r="R4" s="2191"/>
      <c r="S4" s="2191"/>
      <c r="T4" s="2191"/>
      <c r="U4" s="2191"/>
      <c r="V4" s="2191"/>
      <c r="W4" s="593"/>
      <c r="X4" s="676"/>
      <c r="Y4" s="593"/>
      <c r="Z4" s="593"/>
      <c r="AA4" s="593"/>
      <c r="AB4" s="593"/>
      <c r="AC4" s="593"/>
      <c r="AD4" s="593"/>
      <c r="AE4" s="593"/>
      <c r="AF4" s="593"/>
      <c r="AG4" s="593"/>
      <c r="AH4" s="1130"/>
      <c r="AI4" s="593"/>
      <c r="AJ4" s="594"/>
      <c r="AK4" s="595"/>
      <c r="AL4" s="595"/>
    </row>
    <row r="5" spans="1:41" ht="31.2">
      <c r="A5" s="71"/>
      <c r="B5" s="71"/>
      <c r="C5" s="71"/>
      <c r="D5" s="56"/>
      <c r="E5" s="34"/>
      <c r="F5" s="71"/>
      <c r="G5" s="71"/>
      <c r="H5" s="71"/>
      <c r="I5" s="473"/>
      <c r="J5" s="457"/>
      <c r="K5" s="71"/>
      <c r="L5" s="56"/>
      <c r="M5" s="20"/>
      <c r="N5" s="34"/>
      <c r="O5" s="34"/>
      <c r="P5" s="34"/>
      <c r="Q5" s="279"/>
      <c r="R5" s="279"/>
      <c r="S5" s="279"/>
      <c r="T5" s="279"/>
      <c r="U5" s="641"/>
      <c r="V5" s="71"/>
      <c r="W5" s="593"/>
      <c r="X5" s="676"/>
      <c r="Y5" s="593"/>
      <c r="Z5" s="593"/>
      <c r="AA5" s="593"/>
      <c r="AB5" s="593"/>
      <c r="AC5" s="593"/>
      <c r="AD5" s="593"/>
      <c r="AE5" s="593"/>
      <c r="AF5" s="593"/>
      <c r="AG5" s="593"/>
      <c r="AH5" s="1130"/>
      <c r="AI5" s="593"/>
      <c r="AJ5" s="594"/>
      <c r="AK5" s="595"/>
      <c r="AL5" s="595"/>
    </row>
    <row r="6" spans="1:41" ht="31.2">
      <c r="A6" s="71"/>
      <c r="B6" s="71"/>
      <c r="C6" s="71"/>
      <c r="D6" s="56"/>
      <c r="E6" s="34"/>
      <c r="F6" s="71"/>
      <c r="G6" s="71"/>
      <c r="H6" s="71"/>
      <c r="I6" s="473"/>
      <c r="J6" s="457"/>
      <c r="K6" s="71"/>
      <c r="L6" s="56"/>
      <c r="M6" s="20"/>
      <c r="N6" s="34"/>
      <c r="O6" s="34"/>
      <c r="P6" s="34"/>
      <c r="Q6" s="279"/>
      <c r="R6" s="279"/>
      <c r="S6" s="279"/>
      <c r="T6" s="279"/>
      <c r="U6" s="641"/>
      <c r="V6" s="71"/>
      <c r="W6" s="593"/>
      <c r="X6" s="676"/>
      <c r="Y6" s="593"/>
      <c r="Z6" s="593"/>
      <c r="AA6" s="593"/>
      <c r="AB6" s="593"/>
      <c r="AC6" s="593"/>
      <c r="AD6" s="593"/>
      <c r="AE6" s="593"/>
      <c r="AF6" s="593"/>
      <c r="AG6" s="593"/>
      <c r="AH6" s="1130"/>
      <c r="AI6" s="593"/>
      <c r="AJ6" s="594"/>
      <c r="AK6" s="595"/>
      <c r="AL6" s="595"/>
    </row>
    <row r="7" spans="1:41" ht="22.8">
      <c r="A7" s="2189" t="s">
        <v>155</v>
      </c>
      <c r="B7" s="2189"/>
      <c r="C7" s="2189"/>
      <c r="D7" s="2189"/>
      <c r="E7" s="2189"/>
      <c r="F7" s="2189"/>
      <c r="G7" s="2189"/>
      <c r="H7" s="2189"/>
      <c r="I7" s="2189"/>
      <c r="J7" s="2189"/>
      <c r="K7" s="2189"/>
      <c r="L7" s="2189"/>
      <c r="M7" s="2189"/>
      <c r="N7" s="2189"/>
      <c r="O7" s="2189"/>
      <c r="P7" s="2189"/>
      <c r="Q7" s="2189"/>
      <c r="R7" s="2189"/>
      <c r="S7" s="2189"/>
      <c r="T7" s="2189"/>
      <c r="U7" s="2189"/>
      <c r="V7" s="2189"/>
      <c r="W7" s="593"/>
      <c r="X7" s="676"/>
      <c r="Y7" s="593"/>
      <c r="Z7" s="593"/>
      <c r="AA7" s="593"/>
      <c r="AB7" s="593"/>
      <c r="AC7" s="593"/>
      <c r="AD7" s="593"/>
      <c r="AE7" s="593"/>
      <c r="AF7" s="593"/>
      <c r="AG7" s="593"/>
      <c r="AH7" s="1130"/>
      <c r="AI7" s="593"/>
      <c r="AJ7" s="594"/>
      <c r="AK7" s="595"/>
      <c r="AL7" s="595"/>
    </row>
    <row r="8" spans="1:41" ht="22.8">
      <c r="A8" s="2189" t="s">
        <v>156</v>
      </c>
      <c r="B8" s="2189"/>
      <c r="C8" s="2189"/>
      <c r="D8" s="2189"/>
      <c r="E8" s="2189"/>
      <c r="F8" s="2189"/>
      <c r="G8" s="2189"/>
      <c r="H8" s="2189"/>
      <c r="I8" s="2189"/>
      <c r="J8" s="2189"/>
      <c r="K8" s="2189"/>
      <c r="L8" s="2189"/>
      <c r="M8" s="2189"/>
      <c r="N8" s="2189"/>
      <c r="O8" s="2189"/>
      <c r="P8" s="2189"/>
      <c r="Q8" s="2189"/>
      <c r="R8" s="2189"/>
      <c r="S8" s="2189"/>
      <c r="T8" s="2189"/>
      <c r="U8" s="2189"/>
      <c r="V8" s="2189"/>
      <c r="W8" s="593"/>
      <c r="X8" s="676"/>
      <c r="Y8" s="593"/>
      <c r="Z8" s="593"/>
      <c r="AA8" s="593"/>
      <c r="AB8" s="593"/>
      <c r="AC8" s="593"/>
      <c r="AD8" s="593"/>
      <c r="AE8" s="596"/>
      <c r="AF8" s="593"/>
      <c r="AG8" s="596"/>
      <c r="AH8" s="901"/>
      <c r="AI8" s="596"/>
      <c r="AJ8" s="594"/>
      <c r="AK8" s="595"/>
      <c r="AL8" s="595"/>
    </row>
    <row r="9" spans="1:41" ht="21">
      <c r="A9" s="2199" t="s">
        <v>445</v>
      </c>
      <c r="B9" s="2199"/>
      <c r="C9" s="2199"/>
      <c r="D9" s="2199"/>
      <c r="E9" s="2199"/>
      <c r="F9" s="2199"/>
      <c r="G9" s="2199"/>
      <c r="H9" s="2199"/>
      <c r="I9" s="2199"/>
      <c r="J9" s="2199"/>
      <c r="K9" s="2199"/>
      <c r="L9" s="2199"/>
      <c r="M9" s="2199"/>
      <c r="N9" s="2199"/>
      <c r="O9" s="2199"/>
      <c r="P9" s="2199"/>
      <c r="Q9" s="2199"/>
      <c r="R9" s="2199"/>
      <c r="S9" s="2199"/>
      <c r="T9" s="2199"/>
      <c r="U9" s="2199"/>
      <c r="V9" s="2199"/>
      <c r="W9" s="593"/>
      <c r="X9" s="676"/>
      <c r="Y9" s="593"/>
      <c r="Z9" s="593"/>
      <c r="AA9" s="593"/>
      <c r="AB9" s="593"/>
      <c r="AC9" s="593"/>
      <c r="AD9" s="593"/>
      <c r="AE9" s="596"/>
      <c r="AF9" s="593"/>
      <c r="AG9" s="596"/>
      <c r="AH9" s="901"/>
      <c r="AI9" s="596"/>
      <c r="AJ9" s="594"/>
      <c r="AK9" s="595"/>
      <c r="AL9" s="595"/>
    </row>
    <row r="10" spans="1:41" ht="17.399999999999999">
      <c r="C10" s="3"/>
      <c r="D10" s="8"/>
      <c r="E10" s="31"/>
      <c r="F10" s="3"/>
      <c r="G10" s="3"/>
      <c r="H10" s="437"/>
      <c r="I10" s="471"/>
      <c r="J10" s="455"/>
      <c r="K10" s="3"/>
      <c r="L10" s="8"/>
      <c r="M10" s="19"/>
      <c r="N10" s="31"/>
      <c r="O10" s="31"/>
      <c r="P10" s="31"/>
      <c r="Q10" s="278"/>
      <c r="R10" s="278"/>
      <c r="S10" s="278"/>
      <c r="T10" s="278"/>
      <c r="W10" s="593"/>
      <c r="X10" s="676"/>
      <c r="Y10" s="593"/>
      <c r="Z10" s="593"/>
      <c r="AA10" s="593"/>
      <c r="AB10" s="593"/>
      <c r="AC10" s="593"/>
      <c r="AD10" s="593"/>
      <c r="AE10" s="593"/>
      <c r="AF10" s="593"/>
      <c r="AG10" s="593"/>
      <c r="AH10" s="1130"/>
      <c r="AI10" s="593"/>
      <c r="AJ10" s="594"/>
      <c r="AK10" s="595"/>
      <c r="AL10" s="595"/>
    </row>
    <row r="11" spans="1:41">
      <c r="A11" s="2200" t="s">
        <v>1</v>
      </c>
      <c r="B11" s="2200"/>
      <c r="C11" s="2201"/>
      <c r="D11" s="2202"/>
      <c r="E11" s="2203"/>
      <c r="F11" s="2203"/>
      <c r="G11" s="2203"/>
      <c r="H11" s="2203"/>
      <c r="I11" s="2203"/>
      <c r="J11" s="2203"/>
      <c r="K11" s="2203"/>
      <c r="L11" s="2203"/>
      <c r="M11" s="2203"/>
      <c r="N11" s="2203"/>
      <c r="O11" s="2203"/>
      <c r="P11" s="2203"/>
      <c r="Q11" s="2203"/>
      <c r="R11" s="2203"/>
      <c r="S11" s="2203"/>
      <c r="T11" s="2203"/>
      <c r="U11" s="2200"/>
      <c r="V11" s="2200"/>
      <c r="W11" s="593"/>
      <c r="X11" s="676"/>
      <c r="Y11" s="593"/>
      <c r="Z11" s="593"/>
      <c r="AA11" s="593"/>
      <c r="AB11" s="593"/>
      <c r="AC11" s="593"/>
      <c r="AD11" s="593"/>
      <c r="AE11" s="593"/>
      <c r="AF11" s="593"/>
      <c r="AG11" s="593"/>
      <c r="AH11" s="1130"/>
      <c r="AI11" s="593"/>
      <c r="AJ11" s="594"/>
      <c r="AK11" s="595"/>
      <c r="AL11" s="595"/>
    </row>
    <row r="12" spans="1:41" s="2" customFormat="1" ht="49.5" customHeight="1">
      <c r="A12" s="2204" t="s">
        <v>2</v>
      </c>
      <c r="B12" s="2204" t="s">
        <v>21</v>
      </c>
      <c r="C12" s="2204" t="s">
        <v>19</v>
      </c>
      <c r="D12" s="2204" t="s">
        <v>7</v>
      </c>
      <c r="E12" s="2204"/>
      <c r="F12" s="2204"/>
      <c r="G12" s="2204"/>
      <c r="H12" s="2187" t="s">
        <v>20</v>
      </c>
      <c r="I12" s="2187"/>
      <c r="J12" s="2187"/>
      <c r="K12" s="2187"/>
      <c r="L12" s="2187"/>
      <c r="M12" s="2205" t="s">
        <v>191</v>
      </c>
      <c r="N12" s="2205"/>
      <c r="O12" s="2205"/>
      <c r="P12" s="2205"/>
      <c r="Q12" s="2194" t="s">
        <v>192</v>
      </c>
      <c r="R12" s="2194"/>
      <c r="S12" s="2194"/>
      <c r="T12" s="2194"/>
      <c r="U12" s="2170" t="s">
        <v>0</v>
      </c>
      <c r="V12" s="2204" t="s">
        <v>3</v>
      </c>
      <c r="W12" s="2224" t="s">
        <v>110</v>
      </c>
      <c r="X12" s="677"/>
      <c r="Y12" s="2226" t="s">
        <v>444</v>
      </c>
      <c r="Z12" s="2225" t="s">
        <v>111</v>
      </c>
      <c r="AA12" s="2225"/>
      <c r="AB12" s="2197" t="s">
        <v>147</v>
      </c>
      <c r="AC12" s="2213" t="s">
        <v>119</v>
      </c>
      <c r="AD12" s="2228" t="s">
        <v>113</v>
      </c>
      <c r="AE12" s="2228"/>
      <c r="AF12" s="2228" t="s">
        <v>114</v>
      </c>
      <c r="AG12" s="2228"/>
      <c r="AH12" s="1129"/>
      <c r="AI12" s="2212" t="s">
        <v>393</v>
      </c>
      <c r="AJ12" s="2214" t="s">
        <v>118</v>
      </c>
      <c r="AK12" s="2215"/>
      <c r="AL12" s="2215"/>
      <c r="AM12" s="2216"/>
      <c r="AN12" s="61"/>
      <c r="AO12" s="61"/>
    </row>
    <row r="13" spans="1:41" s="2" customFormat="1" ht="43.5" customHeight="1">
      <c r="A13" s="2204"/>
      <c r="B13" s="2204"/>
      <c r="C13" s="2204"/>
      <c r="D13" s="2223" t="s">
        <v>4</v>
      </c>
      <c r="E13" s="2187" t="s">
        <v>8</v>
      </c>
      <c r="F13" s="2187"/>
      <c r="G13" s="2187"/>
      <c r="H13" s="2187" t="s">
        <v>22</v>
      </c>
      <c r="I13" s="2187" t="s">
        <v>18</v>
      </c>
      <c r="J13" s="2187"/>
      <c r="K13" s="2187"/>
      <c r="L13" s="2187"/>
      <c r="M13" s="2205" t="s">
        <v>5</v>
      </c>
      <c r="N13" s="2186" t="s">
        <v>8</v>
      </c>
      <c r="O13" s="2186"/>
      <c r="P13" s="2186"/>
      <c r="Q13" s="2194" t="s">
        <v>5</v>
      </c>
      <c r="R13" s="2194" t="s">
        <v>8</v>
      </c>
      <c r="S13" s="2194"/>
      <c r="T13" s="2194"/>
      <c r="U13" s="2170"/>
      <c r="V13" s="2204"/>
      <c r="W13" s="2224"/>
      <c r="X13" s="2196" t="s">
        <v>158</v>
      </c>
      <c r="Y13" s="2226"/>
      <c r="Z13" s="2198"/>
      <c r="AA13" s="2198"/>
      <c r="AB13" s="2229"/>
      <c r="AC13" s="2230"/>
      <c r="AD13" s="2211"/>
      <c r="AE13" s="2211"/>
      <c r="AF13" s="2211"/>
      <c r="AG13" s="2211"/>
      <c r="AH13" s="2206" t="s">
        <v>443</v>
      </c>
      <c r="AI13" s="2212"/>
      <c r="AJ13" s="2217"/>
      <c r="AK13" s="2218"/>
      <c r="AL13" s="2218"/>
      <c r="AM13" s="2219"/>
      <c r="AN13" s="61"/>
      <c r="AO13" s="61"/>
    </row>
    <row r="14" spans="1:41" s="2" customFormat="1" ht="15.75" customHeight="1">
      <c r="A14" s="2204"/>
      <c r="B14" s="2204"/>
      <c r="C14" s="2204"/>
      <c r="D14" s="2223"/>
      <c r="E14" s="2186" t="s">
        <v>9</v>
      </c>
      <c r="F14" s="2187" t="s">
        <v>10</v>
      </c>
      <c r="G14" s="2187" t="s">
        <v>128</v>
      </c>
      <c r="H14" s="2187"/>
      <c r="I14" s="2195" t="s">
        <v>17</v>
      </c>
      <c r="J14" s="2187" t="s">
        <v>8</v>
      </c>
      <c r="K14" s="2187"/>
      <c r="L14" s="2187"/>
      <c r="M14" s="2205"/>
      <c r="N14" s="2186" t="s">
        <v>13</v>
      </c>
      <c r="O14" s="2186" t="s">
        <v>6</v>
      </c>
      <c r="P14" s="2186" t="s">
        <v>12</v>
      </c>
      <c r="Q14" s="2194"/>
      <c r="R14" s="2194" t="s">
        <v>13</v>
      </c>
      <c r="S14" s="2194" t="s">
        <v>6</v>
      </c>
      <c r="T14" s="2194" t="s">
        <v>12</v>
      </c>
      <c r="U14" s="2170"/>
      <c r="V14" s="2204"/>
      <c r="W14" s="2224"/>
      <c r="X14" s="2196"/>
      <c r="Y14" s="2226"/>
      <c r="Z14" s="2198"/>
      <c r="AA14" s="2198"/>
      <c r="AB14" s="2229"/>
      <c r="AC14" s="2230"/>
      <c r="AD14" s="2211"/>
      <c r="AE14" s="2211"/>
      <c r="AF14" s="2211"/>
      <c r="AG14" s="2211"/>
      <c r="AH14" s="2206"/>
      <c r="AI14" s="2212"/>
      <c r="AJ14" s="2220"/>
      <c r="AK14" s="2221"/>
      <c r="AL14" s="2221"/>
      <c r="AM14" s="2222"/>
      <c r="AN14" s="61"/>
      <c r="AO14" s="61"/>
    </row>
    <row r="15" spans="1:41" s="2" customFormat="1" ht="75" customHeight="1">
      <c r="A15" s="2204"/>
      <c r="B15" s="2204"/>
      <c r="C15" s="2204"/>
      <c r="D15" s="2223"/>
      <c r="E15" s="2186"/>
      <c r="F15" s="2188"/>
      <c r="G15" s="2187"/>
      <c r="H15" s="2187"/>
      <c r="I15" s="2195"/>
      <c r="J15" s="2193" t="s">
        <v>11</v>
      </c>
      <c r="K15" s="2187" t="s">
        <v>128</v>
      </c>
      <c r="L15" s="2193" t="s">
        <v>16</v>
      </c>
      <c r="M15" s="2205"/>
      <c r="N15" s="2186"/>
      <c r="O15" s="2186"/>
      <c r="P15" s="2186"/>
      <c r="Q15" s="2194"/>
      <c r="R15" s="2194"/>
      <c r="S15" s="2194"/>
      <c r="T15" s="2194"/>
      <c r="U15" s="2170"/>
      <c r="V15" s="2204"/>
      <c r="W15" s="2224"/>
      <c r="X15" s="2196"/>
      <c r="Y15" s="2226"/>
      <c r="Z15" s="582" t="s">
        <v>108</v>
      </c>
      <c r="AA15" s="582" t="s">
        <v>109</v>
      </c>
      <c r="AB15" s="2229"/>
      <c r="AC15" s="2230"/>
      <c r="AD15" s="2211" t="s">
        <v>116</v>
      </c>
      <c r="AE15" s="2211" t="s">
        <v>117</v>
      </c>
      <c r="AF15" s="2211" t="s">
        <v>116</v>
      </c>
      <c r="AG15" s="2211" t="s">
        <v>117</v>
      </c>
      <c r="AH15" s="2206"/>
      <c r="AI15" s="2212"/>
      <c r="AJ15" s="2198" t="s">
        <v>113</v>
      </c>
      <c r="AK15" s="2198" t="s">
        <v>115</v>
      </c>
      <c r="AL15" s="2198" t="s">
        <v>114</v>
      </c>
      <c r="AM15" s="2198" t="s">
        <v>135</v>
      </c>
      <c r="AN15" s="61"/>
      <c r="AO15" s="61"/>
    </row>
    <row r="16" spans="1:41" s="2" customFormat="1" ht="40.5" customHeight="1">
      <c r="A16" s="2204"/>
      <c r="B16" s="2204"/>
      <c r="C16" s="2204"/>
      <c r="D16" s="2223"/>
      <c r="E16" s="2186"/>
      <c r="F16" s="2188"/>
      <c r="G16" s="2187"/>
      <c r="H16" s="2187"/>
      <c r="I16" s="2195"/>
      <c r="J16" s="2193"/>
      <c r="K16" s="2187"/>
      <c r="L16" s="2193"/>
      <c r="M16" s="2205"/>
      <c r="N16" s="2186"/>
      <c r="O16" s="2186"/>
      <c r="P16" s="2186"/>
      <c r="Q16" s="2194"/>
      <c r="R16" s="2194"/>
      <c r="S16" s="2194"/>
      <c r="T16" s="2194"/>
      <c r="U16" s="2170"/>
      <c r="V16" s="2204"/>
      <c r="W16" s="2225"/>
      <c r="X16" s="2197"/>
      <c r="Y16" s="2227"/>
      <c r="Z16" s="582"/>
      <c r="AA16" s="582"/>
      <c r="AB16" s="2229"/>
      <c r="AC16" s="2230"/>
      <c r="AD16" s="2211"/>
      <c r="AE16" s="2211"/>
      <c r="AF16" s="2211"/>
      <c r="AG16" s="2211"/>
      <c r="AH16" s="2206"/>
      <c r="AI16" s="2212"/>
      <c r="AJ16" s="2198"/>
      <c r="AK16" s="2198"/>
      <c r="AL16" s="2198"/>
      <c r="AM16" s="2198"/>
      <c r="AN16" s="61"/>
      <c r="AO16" s="61"/>
    </row>
    <row r="17" spans="1:41" s="4" customFormat="1" ht="27.6">
      <c r="A17" s="156">
        <v>1</v>
      </c>
      <c r="B17" s="156">
        <v>2</v>
      </c>
      <c r="C17" s="156">
        <v>3</v>
      </c>
      <c r="D17" s="157">
        <v>4</v>
      </c>
      <c r="E17" s="158">
        <v>5</v>
      </c>
      <c r="F17" s="159">
        <v>6</v>
      </c>
      <c r="G17" s="159">
        <v>7</v>
      </c>
      <c r="H17" s="159">
        <v>8</v>
      </c>
      <c r="I17" s="474">
        <v>9</v>
      </c>
      <c r="J17" s="458">
        <v>10</v>
      </c>
      <c r="K17" s="159">
        <v>11</v>
      </c>
      <c r="L17" s="158">
        <v>12</v>
      </c>
      <c r="M17" s="160" t="s">
        <v>14</v>
      </c>
      <c r="N17" s="158">
        <v>14</v>
      </c>
      <c r="O17" s="158">
        <v>15</v>
      </c>
      <c r="P17" s="158">
        <v>16</v>
      </c>
      <c r="Q17" s="280" t="s">
        <v>15</v>
      </c>
      <c r="R17" s="280">
        <v>18</v>
      </c>
      <c r="S17" s="280">
        <v>19</v>
      </c>
      <c r="T17" s="280">
        <v>20</v>
      </c>
      <c r="U17" s="159">
        <v>21</v>
      </c>
      <c r="V17" s="159">
        <v>22</v>
      </c>
      <c r="W17" s="582"/>
      <c r="X17" s="667"/>
      <c r="Y17" s="582"/>
      <c r="Z17" s="582"/>
      <c r="AA17" s="582"/>
      <c r="AB17" s="2229"/>
      <c r="AC17" s="2230"/>
      <c r="AD17" s="2211"/>
      <c r="AE17" s="2211"/>
      <c r="AF17" s="2211"/>
      <c r="AG17" s="2211"/>
      <c r="AH17" s="2207"/>
      <c r="AI17" s="2213"/>
      <c r="AJ17" s="2198"/>
      <c r="AK17" s="2198"/>
      <c r="AL17" s="2198"/>
      <c r="AM17" s="2198"/>
      <c r="AN17" s="62"/>
      <c r="AO17" s="62"/>
    </row>
    <row r="18" spans="1:41" s="4" customFormat="1" ht="18.75" customHeight="1">
      <c r="A18" s="2208" t="s">
        <v>68</v>
      </c>
      <c r="B18" s="2208"/>
      <c r="C18" s="216"/>
      <c r="D18" s="216"/>
      <c r="E18" s="217">
        <f>E20+E88</f>
        <v>1748337.084</v>
      </c>
      <c r="F18" s="217" t="s">
        <v>33</v>
      </c>
      <c r="G18" s="217" t="s">
        <v>33</v>
      </c>
      <c r="H18" s="217" t="s">
        <v>33</v>
      </c>
      <c r="I18" s="1115" t="s">
        <v>33</v>
      </c>
      <c r="J18" s="217">
        <f>J20+J88</f>
        <v>118252.64</v>
      </c>
      <c r="K18" s="217" t="s">
        <v>33</v>
      </c>
      <c r="L18" s="217" t="s">
        <v>33</v>
      </c>
      <c r="M18" s="217">
        <f t="shared" ref="M18:T18" si="0">M20+M88</f>
        <v>2577734</v>
      </c>
      <c r="N18" s="217">
        <f t="shared" si="0"/>
        <v>1495152</v>
      </c>
      <c r="O18" s="217">
        <f t="shared" si="0"/>
        <v>1046812</v>
      </c>
      <c r="P18" s="217">
        <f t="shared" si="0"/>
        <v>35770</v>
      </c>
      <c r="Q18" s="217">
        <f t="shared" si="0"/>
        <v>28460</v>
      </c>
      <c r="R18" s="217">
        <f t="shared" si="0"/>
        <v>20873</v>
      </c>
      <c r="S18" s="217">
        <f t="shared" si="0"/>
        <v>6805</v>
      </c>
      <c r="T18" s="217">
        <f t="shared" si="0"/>
        <v>782</v>
      </c>
      <c r="U18" s="217"/>
      <c r="V18" s="218"/>
      <c r="W18" s="1529">
        <f t="shared" ref="W18:AM18" si="1">W21+W37+W61+W77+W82+W89+W100+W109+W141+W159+W168+W194+W221+W230+W235</f>
        <v>14</v>
      </c>
      <c r="X18" s="1529">
        <f t="shared" si="1"/>
        <v>1</v>
      </c>
      <c r="Y18" s="1529">
        <f t="shared" si="1"/>
        <v>53</v>
      </c>
      <c r="Z18" s="1529">
        <f t="shared" si="1"/>
        <v>0</v>
      </c>
      <c r="AA18" s="1529">
        <f t="shared" si="1"/>
        <v>0</v>
      </c>
      <c r="AB18" s="1529">
        <f t="shared" si="1"/>
        <v>17</v>
      </c>
      <c r="AC18" s="1529">
        <f t="shared" si="1"/>
        <v>37</v>
      </c>
      <c r="AD18" s="1529">
        <f t="shared" si="1"/>
        <v>52</v>
      </c>
      <c r="AE18" s="1529">
        <f t="shared" si="1"/>
        <v>781363.79100000008</v>
      </c>
      <c r="AF18" s="1529">
        <f t="shared" si="1"/>
        <v>26</v>
      </c>
      <c r="AG18" s="1529">
        <f t="shared" si="1"/>
        <v>496783.29300000001</v>
      </c>
      <c r="AH18" s="1529">
        <f t="shared" si="1"/>
        <v>13</v>
      </c>
      <c r="AI18" s="1529">
        <f t="shared" si="1"/>
        <v>41</v>
      </c>
      <c r="AJ18" s="1529">
        <f t="shared" si="1"/>
        <v>15</v>
      </c>
      <c r="AK18" s="1529">
        <f t="shared" si="1"/>
        <v>126773.64</v>
      </c>
      <c r="AL18" s="1529">
        <f t="shared" si="1"/>
        <v>1</v>
      </c>
      <c r="AM18" s="1529">
        <f t="shared" si="1"/>
        <v>567</v>
      </c>
      <c r="AN18" s="62"/>
      <c r="AO18" s="62"/>
    </row>
    <row r="19" spans="1:41" s="4" customFormat="1" ht="18.75" customHeight="1">
      <c r="A19" s="2209" t="s">
        <v>32</v>
      </c>
      <c r="B19" s="2209"/>
      <c r="C19" s="219"/>
      <c r="D19" s="219"/>
      <c r="E19" s="417" t="s">
        <v>33</v>
      </c>
      <c r="F19" s="219"/>
      <c r="G19" s="219"/>
      <c r="H19" s="438"/>
      <c r="I19" s="475"/>
      <c r="J19" s="459"/>
      <c r="K19" s="219"/>
      <c r="L19" s="219"/>
      <c r="M19" s="220"/>
      <c r="N19" s="220"/>
      <c r="O19" s="220"/>
      <c r="P19" s="220"/>
      <c r="Q19" s="281"/>
      <c r="R19" s="281"/>
      <c r="S19" s="281"/>
      <c r="T19" s="281"/>
      <c r="U19" s="220"/>
      <c r="V19" s="221"/>
      <c r="W19" s="585"/>
      <c r="X19" s="597"/>
      <c r="Y19" s="585"/>
      <c r="Z19" s="585"/>
      <c r="AA19" s="585"/>
      <c r="AB19" s="597"/>
      <c r="AC19" s="595"/>
      <c r="AD19" s="584"/>
      <c r="AE19" s="584"/>
      <c r="AF19" s="584"/>
      <c r="AG19" s="584"/>
      <c r="AH19" s="995"/>
      <c r="AI19" s="1322"/>
      <c r="AJ19" s="585"/>
      <c r="AK19" s="585"/>
      <c r="AL19" s="585"/>
      <c r="AM19" s="583"/>
      <c r="AN19" s="62"/>
      <c r="AO19" s="62"/>
    </row>
    <row r="20" spans="1:41" s="22" customFormat="1" ht="21">
      <c r="A20" s="2210" t="s">
        <v>68</v>
      </c>
      <c r="B20" s="2210"/>
      <c r="C20" s="222"/>
      <c r="D20" s="222"/>
      <c r="E20" s="223">
        <f>E21+E37+E61+E77+E82</f>
        <v>1119403.8</v>
      </c>
      <c r="F20" s="223"/>
      <c r="G20" s="223"/>
      <c r="H20" s="223"/>
      <c r="I20" s="223"/>
      <c r="J20" s="223">
        <f t="shared" ref="J20:AM20" si="2">J21+J37+J61+J77+J82</f>
        <v>17652.782999999999</v>
      </c>
      <c r="K20" s="223"/>
      <c r="L20" s="223"/>
      <c r="M20" s="223">
        <f t="shared" si="2"/>
        <v>2250791</v>
      </c>
      <c r="N20" s="223">
        <f t="shared" si="2"/>
        <v>1445152</v>
      </c>
      <c r="O20" s="223">
        <f t="shared" si="2"/>
        <v>805639</v>
      </c>
      <c r="P20" s="223">
        <f t="shared" si="2"/>
        <v>0</v>
      </c>
      <c r="Q20" s="223">
        <f t="shared" si="2"/>
        <v>21999</v>
      </c>
      <c r="R20" s="223">
        <f t="shared" si="2"/>
        <v>20873</v>
      </c>
      <c r="S20" s="223">
        <f t="shared" si="2"/>
        <v>1126</v>
      </c>
      <c r="T20" s="223">
        <f t="shared" si="2"/>
        <v>0</v>
      </c>
      <c r="U20" s="223"/>
      <c r="V20" s="223">
        <f t="shared" si="2"/>
        <v>0</v>
      </c>
      <c r="W20" s="223">
        <f t="shared" si="2"/>
        <v>4</v>
      </c>
      <c r="X20" s="223">
        <f t="shared" si="2"/>
        <v>1</v>
      </c>
      <c r="Y20" s="223">
        <f t="shared" si="2"/>
        <v>12</v>
      </c>
      <c r="Z20" s="223">
        <f t="shared" si="2"/>
        <v>0</v>
      </c>
      <c r="AA20" s="223">
        <f t="shared" si="2"/>
        <v>0</v>
      </c>
      <c r="AB20" s="223">
        <f t="shared" si="2"/>
        <v>1</v>
      </c>
      <c r="AC20" s="223">
        <f t="shared" si="2"/>
        <v>12</v>
      </c>
      <c r="AD20" s="223">
        <f t="shared" si="2"/>
        <v>13</v>
      </c>
      <c r="AE20" s="223">
        <f t="shared" si="2"/>
        <v>190461.7</v>
      </c>
      <c r="AF20" s="223">
        <f t="shared" si="2"/>
        <v>8</v>
      </c>
      <c r="AG20" s="223">
        <f t="shared" si="2"/>
        <v>458752.1</v>
      </c>
      <c r="AH20" s="223">
        <f t="shared" si="2"/>
        <v>3</v>
      </c>
      <c r="AI20" s="223">
        <f t="shared" si="2"/>
        <v>10</v>
      </c>
      <c r="AJ20" s="223">
        <f t="shared" si="2"/>
        <v>3</v>
      </c>
      <c r="AK20" s="223">
        <f t="shared" si="2"/>
        <v>26173.782999999999</v>
      </c>
      <c r="AL20" s="223">
        <f t="shared" si="2"/>
        <v>1</v>
      </c>
      <c r="AM20" s="223">
        <f t="shared" si="2"/>
        <v>567</v>
      </c>
    </row>
    <row r="21" spans="1:41" s="50" customFormat="1" ht="32.25" customHeight="1">
      <c r="A21" s="208">
        <v>1</v>
      </c>
      <c r="B21" s="209" t="s">
        <v>106</v>
      </c>
      <c r="C21" s="224"/>
      <c r="D21" s="224"/>
      <c r="E21" s="210">
        <f>E24+E29+E30</f>
        <v>281321</v>
      </c>
      <c r="F21" s="210">
        <f t="shared" ref="F21:AM21" si="3">F24+F29+F30</f>
        <v>0</v>
      </c>
      <c r="G21" s="210"/>
      <c r="H21" s="210"/>
      <c r="I21" s="210">
        <f t="shared" si="3"/>
        <v>0</v>
      </c>
      <c r="J21" s="210">
        <f t="shared" si="3"/>
        <v>0</v>
      </c>
      <c r="K21" s="210">
        <f t="shared" si="3"/>
        <v>0</v>
      </c>
      <c r="L21" s="210">
        <f t="shared" si="3"/>
        <v>0</v>
      </c>
      <c r="M21" s="210">
        <f t="shared" si="3"/>
        <v>1759000</v>
      </c>
      <c r="N21" s="210">
        <f t="shared" si="3"/>
        <v>1173000</v>
      </c>
      <c r="O21" s="210">
        <f t="shared" si="3"/>
        <v>586000</v>
      </c>
      <c r="P21" s="210">
        <f t="shared" si="3"/>
        <v>0</v>
      </c>
      <c r="Q21" s="210">
        <f t="shared" si="3"/>
        <v>20873</v>
      </c>
      <c r="R21" s="210">
        <f t="shared" si="3"/>
        <v>20873</v>
      </c>
      <c r="S21" s="210">
        <f t="shared" si="3"/>
        <v>0</v>
      </c>
      <c r="T21" s="210">
        <f t="shared" si="3"/>
        <v>0</v>
      </c>
      <c r="U21" s="210">
        <f t="shared" si="3"/>
        <v>0</v>
      </c>
      <c r="V21" s="210">
        <f t="shared" si="3"/>
        <v>0</v>
      </c>
      <c r="W21" s="210">
        <f t="shared" si="3"/>
        <v>0</v>
      </c>
      <c r="X21" s="210">
        <f t="shared" si="3"/>
        <v>0</v>
      </c>
      <c r="Y21" s="210">
        <f t="shared" si="3"/>
        <v>3</v>
      </c>
      <c r="Z21" s="210">
        <f t="shared" si="3"/>
        <v>0</v>
      </c>
      <c r="AA21" s="210">
        <f t="shared" si="3"/>
        <v>0</v>
      </c>
      <c r="AB21" s="210">
        <f t="shared" si="3"/>
        <v>1</v>
      </c>
      <c r="AC21" s="210">
        <f t="shared" si="3"/>
        <v>2</v>
      </c>
      <c r="AD21" s="210"/>
      <c r="AE21" s="210">
        <f t="shared" si="3"/>
        <v>0</v>
      </c>
      <c r="AF21" s="210">
        <f t="shared" si="3"/>
        <v>0</v>
      </c>
      <c r="AG21" s="210">
        <f t="shared" si="3"/>
        <v>0</v>
      </c>
      <c r="AH21" s="210">
        <f t="shared" si="3"/>
        <v>0</v>
      </c>
      <c r="AI21" s="210">
        <f t="shared" si="3"/>
        <v>3</v>
      </c>
      <c r="AJ21" s="210">
        <f t="shared" si="3"/>
        <v>0</v>
      </c>
      <c r="AK21" s="210">
        <f t="shared" si="3"/>
        <v>0</v>
      </c>
      <c r="AL21" s="210">
        <f t="shared" si="3"/>
        <v>0</v>
      </c>
      <c r="AM21" s="210">
        <f t="shared" si="3"/>
        <v>0</v>
      </c>
      <c r="AN21" s="48"/>
      <c r="AO21" s="48"/>
    </row>
    <row r="22" spans="1:41" s="4" customFormat="1" ht="17.399999999999999">
      <c r="A22" s="204" t="s">
        <v>87</v>
      </c>
      <c r="B22" s="214" t="s">
        <v>79</v>
      </c>
      <c r="C22" s="205"/>
      <c r="D22" s="213"/>
      <c r="E22" s="207">
        <f>E24+E29+E30</f>
        <v>281321</v>
      </c>
      <c r="F22" s="207">
        <f t="shared" ref="F22:T22" si="4">F24+F29+F30</f>
        <v>0</v>
      </c>
      <c r="G22" s="207"/>
      <c r="H22" s="207"/>
      <c r="I22" s="207">
        <f t="shared" si="4"/>
        <v>0</v>
      </c>
      <c r="J22" s="207">
        <f t="shared" si="4"/>
        <v>0</v>
      </c>
      <c r="K22" s="207">
        <f t="shared" si="4"/>
        <v>0</v>
      </c>
      <c r="L22" s="207">
        <f t="shared" si="4"/>
        <v>0</v>
      </c>
      <c r="M22" s="207">
        <f t="shared" si="4"/>
        <v>1759000</v>
      </c>
      <c r="N22" s="207">
        <f t="shared" si="4"/>
        <v>1173000</v>
      </c>
      <c r="O22" s="207">
        <f t="shared" si="4"/>
        <v>586000</v>
      </c>
      <c r="P22" s="207">
        <f t="shared" si="4"/>
        <v>0</v>
      </c>
      <c r="Q22" s="207">
        <f t="shared" si="4"/>
        <v>20873</v>
      </c>
      <c r="R22" s="207">
        <f t="shared" si="4"/>
        <v>20873</v>
      </c>
      <c r="S22" s="207">
        <f t="shared" si="4"/>
        <v>0</v>
      </c>
      <c r="T22" s="207">
        <f t="shared" si="4"/>
        <v>0</v>
      </c>
      <c r="U22" s="2234" t="s">
        <v>49</v>
      </c>
      <c r="V22" s="215"/>
      <c r="W22" s="585"/>
      <c r="X22" s="597"/>
      <c r="Y22" s="585"/>
      <c r="Z22" s="585"/>
      <c r="AA22" s="585"/>
      <c r="AB22" s="597"/>
      <c r="AC22" s="595"/>
      <c r="AD22" s="584"/>
      <c r="AE22" s="584"/>
      <c r="AF22" s="584"/>
      <c r="AG22" s="584"/>
      <c r="AH22" s="1128"/>
      <c r="AI22" s="1322"/>
      <c r="AJ22" s="585"/>
      <c r="AK22" s="585"/>
      <c r="AL22" s="585"/>
      <c r="AM22" s="583"/>
      <c r="AN22" s="62"/>
      <c r="AO22" s="62"/>
    </row>
    <row r="23" spans="1:41" s="15" customFormat="1" ht="31.5" customHeight="1">
      <c r="A23" s="80"/>
      <c r="B23" s="214" t="s">
        <v>166</v>
      </c>
      <c r="C23" s="80"/>
      <c r="D23" s="182"/>
      <c r="E23" s="82"/>
      <c r="F23" s="669"/>
      <c r="G23" s="82"/>
      <c r="H23" s="88"/>
      <c r="I23" s="477"/>
      <c r="J23" s="82"/>
      <c r="K23" s="82"/>
      <c r="L23" s="188"/>
      <c r="M23" s="82"/>
      <c r="N23" s="82"/>
      <c r="O23" s="82"/>
      <c r="P23" s="82"/>
      <c r="Q23" s="282"/>
      <c r="R23" s="284"/>
      <c r="S23" s="284"/>
      <c r="T23" s="284"/>
      <c r="U23" s="2235"/>
      <c r="V23" s="178"/>
      <c r="W23" s="585"/>
      <c r="X23" s="597"/>
      <c r="Y23" s="585"/>
      <c r="Z23" s="585"/>
      <c r="AA23" s="585"/>
      <c r="AB23" s="597"/>
      <c r="AC23" s="988"/>
      <c r="AD23" s="600"/>
      <c r="AE23" s="601"/>
      <c r="AF23" s="600"/>
      <c r="AG23" s="600"/>
      <c r="AH23" s="1127"/>
      <c r="AI23" s="1321"/>
      <c r="AJ23" s="598"/>
      <c r="AK23" s="602"/>
      <c r="AL23" s="598"/>
      <c r="AM23" s="603"/>
      <c r="AN23" s="63"/>
      <c r="AO23" s="63"/>
    </row>
    <row r="24" spans="1:41" s="4" customFormat="1" ht="41.4">
      <c r="A24" s="43"/>
      <c r="B24" s="186" t="s">
        <v>167</v>
      </c>
      <c r="C24" s="43" t="s">
        <v>31</v>
      </c>
      <c r="D24" s="77" t="s">
        <v>160</v>
      </c>
      <c r="E24" s="84">
        <f>SUM(E25:E28)</f>
        <v>47437</v>
      </c>
      <c r="F24" s="189"/>
      <c r="G24" s="84"/>
      <c r="H24" s="88" t="s">
        <v>223</v>
      </c>
      <c r="I24" s="478"/>
      <c r="J24" s="58">
        <f>J25+J26+J27+J28</f>
        <v>0</v>
      </c>
      <c r="K24" s="58"/>
      <c r="L24" s="85"/>
      <c r="M24" s="58">
        <f>O24</f>
        <v>10000</v>
      </c>
      <c r="N24" s="58"/>
      <c r="O24" s="58">
        <v>10000</v>
      </c>
      <c r="P24" s="58"/>
      <c r="Q24" s="285">
        <f>R24+S24+T24</f>
        <v>0</v>
      </c>
      <c r="R24" s="166"/>
      <c r="S24" s="166">
        <v>0</v>
      </c>
      <c r="T24" s="166"/>
      <c r="U24" s="2235"/>
      <c r="V24" s="141"/>
      <c r="W24" s="585"/>
      <c r="X24" s="597"/>
      <c r="Y24" s="585">
        <v>1</v>
      </c>
      <c r="Z24" s="585"/>
      <c r="AA24" s="585"/>
      <c r="AB24" s="597"/>
      <c r="AC24" s="595">
        <v>1</v>
      </c>
      <c r="AD24" s="604" t="s">
        <v>33</v>
      </c>
      <c r="AE24" s="584"/>
      <c r="AF24" s="584"/>
      <c r="AG24" s="584"/>
      <c r="AH24" s="1128"/>
      <c r="AI24" s="1322">
        <v>1</v>
      </c>
      <c r="AJ24" s="585"/>
      <c r="AK24" s="585"/>
      <c r="AL24" s="585"/>
      <c r="AM24" s="583"/>
      <c r="AN24" s="62"/>
      <c r="AO24" s="62"/>
    </row>
    <row r="25" spans="1:41" s="15" customFormat="1" ht="55.2">
      <c r="A25" s="194"/>
      <c r="B25" s="679" t="s">
        <v>159</v>
      </c>
      <c r="C25" s="194"/>
      <c r="D25" s="183"/>
      <c r="E25" s="180">
        <v>47150</v>
      </c>
      <c r="F25" s="668" t="s">
        <v>164</v>
      </c>
      <c r="G25" s="180">
        <v>540</v>
      </c>
      <c r="H25" s="201"/>
      <c r="I25" s="479"/>
      <c r="J25" s="202"/>
      <c r="K25" s="202"/>
      <c r="L25" s="201"/>
      <c r="M25" s="202"/>
      <c r="N25" s="202"/>
      <c r="O25" s="202"/>
      <c r="P25" s="202"/>
      <c r="Q25" s="203"/>
      <c r="R25" s="202"/>
      <c r="S25" s="202"/>
      <c r="T25" s="202"/>
      <c r="U25" s="2236"/>
      <c r="V25" s="228"/>
      <c r="W25" s="680"/>
      <c r="X25" s="681"/>
      <c r="Y25" s="680"/>
      <c r="Z25" s="680"/>
      <c r="AA25" s="680"/>
      <c r="AB25" s="681"/>
      <c r="AC25" s="985"/>
      <c r="AD25" s="1414">
        <v>1</v>
      </c>
      <c r="AE25" s="604">
        <f>E25</f>
        <v>47150</v>
      </c>
      <c r="AF25" s="682"/>
      <c r="AG25" s="682"/>
      <c r="AH25" s="1126"/>
      <c r="AI25" s="1067"/>
      <c r="AJ25" s="680"/>
      <c r="AK25" s="680"/>
      <c r="AL25" s="680"/>
      <c r="AM25" s="683"/>
      <c r="AN25" s="63"/>
      <c r="AO25" s="63"/>
    </row>
    <row r="26" spans="1:41" s="15" customFormat="1" ht="45" customHeight="1">
      <c r="A26" s="194"/>
      <c r="B26" s="679" t="s">
        <v>161</v>
      </c>
      <c r="C26" s="194"/>
      <c r="D26" s="183"/>
      <c r="E26" s="180">
        <v>133</v>
      </c>
      <c r="F26" s="2239" t="s">
        <v>165</v>
      </c>
      <c r="G26" s="180">
        <v>90</v>
      </c>
      <c r="H26" s="201"/>
      <c r="I26" s="479"/>
      <c r="J26" s="202"/>
      <c r="K26" s="202"/>
      <c r="L26" s="201"/>
      <c r="M26" s="202"/>
      <c r="N26" s="202"/>
      <c r="O26" s="202"/>
      <c r="P26" s="202"/>
      <c r="Q26" s="203"/>
      <c r="R26" s="202"/>
      <c r="S26" s="202"/>
      <c r="T26" s="202"/>
      <c r="U26" s="2236"/>
      <c r="V26" s="228"/>
      <c r="W26" s="680"/>
      <c r="X26" s="681"/>
      <c r="Y26" s="680"/>
      <c r="Z26" s="680"/>
      <c r="AA26" s="680"/>
      <c r="AB26" s="681"/>
      <c r="AC26" s="985"/>
      <c r="AD26" s="1414">
        <v>1</v>
      </c>
      <c r="AE26" s="604">
        <f>E26</f>
        <v>133</v>
      </c>
      <c r="AF26" s="682"/>
      <c r="AG26" s="682"/>
      <c r="AH26" s="1126"/>
      <c r="AI26" s="1067"/>
      <c r="AJ26" s="680"/>
      <c r="AK26" s="680"/>
      <c r="AL26" s="680"/>
      <c r="AM26" s="683"/>
      <c r="AN26" s="63"/>
      <c r="AO26" s="63"/>
    </row>
    <row r="27" spans="1:41" s="15" customFormat="1" ht="27.6">
      <c r="A27" s="194"/>
      <c r="B27" s="679" t="s">
        <v>162</v>
      </c>
      <c r="C27" s="194"/>
      <c r="D27" s="183"/>
      <c r="E27" s="180">
        <v>96</v>
      </c>
      <c r="F27" s="2240"/>
      <c r="G27" s="180">
        <v>90</v>
      </c>
      <c r="H27" s="201"/>
      <c r="I27" s="479"/>
      <c r="J27" s="202"/>
      <c r="K27" s="202"/>
      <c r="L27" s="201"/>
      <c r="M27" s="202"/>
      <c r="N27" s="202"/>
      <c r="O27" s="202"/>
      <c r="P27" s="202"/>
      <c r="Q27" s="203"/>
      <c r="R27" s="202"/>
      <c r="S27" s="202"/>
      <c r="T27" s="202"/>
      <c r="U27" s="2236"/>
      <c r="V27" s="228"/>
      <c r="W27" s="680"/>
      <c r="X27" s="681"/>
      <c r="Y27" s="680"/>
      <c r="Z27" s="680"/>
      <c r="AA27" s="680"/>
      <c r="AB27" s="681"/>
      <c r="AC27" s="985"/>
      <c r="AD27" s="1414">
        <v>1</v>
      </c>
      <c r="AE27" s="604">
        <f>E27</f>
        <v>96</v>
      </c>
      <c r="AF27" s="682"/>
      <c r="AG27" s="682"/>
      <c r="AH27" s="1126"/>
      <c r="AI27" s="1067"/>
      <c r="AJ27" s="680"/>
      <c r="AK27" s="680"/>
      <c r="AL27" s="680"/>
      <c r="AM27" s="683"/>
      <c r="AN27" s="63"/>
      <c r="AO27" s="63"/>
    </row>
    <row r="28" spans="1:41" s="15" customFormat="1" ht="27.6">
      <c r="A28" s="197"/>
      <c r="B28" s="179" t="s">
        <v>163</v>
      </c>
      <c r="C28" s="194"/>
      <c r="D28" s="226"/>
      <c r="E28" s="180">
        <v>58</v>
      </c>
      <c r="F28" s="2241"/>
      <c r="G28" s="180">
        <v>60</v>
      </c>
      <c r="H28" s="201"/>
      <c r="I28" s="479"/>
      <c r="J28" s="202"/>
      <c r="K28" s="201"/>
      <c r="L28" s="201"/>
      <c r="M28" s="227"/>
      <c r="N28" s="227"/>
      <c r="O28" s="227"/>
      <c r="P28" s="227"/>
      <c r="Q28" s="203"/>
      <c r="R28" s="227"/>
      <c r="S28" s="202"/>
      <c r="T28" s="227"/>
      <c r="U28" s="2236"/>
      <c r="V28" s="228"/>
      <c r="W28" s="680"/>
      <c r="X28" s="681"/>
      <c r="Y28" s="680"/>
      <c r="Z28" s="680"/>
      <c r="AA28" s="680"/>
      <c r="AB28" s="681"/>
      <c r="AC28" s="985"/>
      <c r="AD28" s="1414">
        <v>1</v>
      </c>
      <c r="AE28" s="684">
        <f>E28</f>
        <v>58</v>
      </c>
      <c r="AF28" s="682"/>
      <c r="AG28" s="682"/>
      <c r="AH28" s="1126"/>
      <c r="AI28" s="1067"/>
      <c r="AJ28" s="680"/>
      <c r="AK28" s="685"/>
      <c r="AL28" s="680"/>
      <c r="AM28" s="683"/>
      <c r="AN28" s="63"/>
      <c r="AO28" s="63"/>
    </row>
    <row r="29" spans="1:41" s="15" customFormat="1" ht="41.4">
      <c r="A29" s="197"/>
      <c r="B29" s="513" t="s">
        <v>168</v>
      </c>
      <c r="C29" s="194"/>
      <c r="D29" s="226"/>
      <c r="E29" s="180"/>
      <c r="F29" s="669"/>
      <c r="G29" s="180"/>
      <c r="H29" s="201" t="s">
        <v>169</v>
      </c>
      <c r="I29" s="479"/>
      <c r="J29" s="202">
        <v>0</v>
      </c>
      <c r="K29" s="201"/>
      <c r="L29" s="201"/>
      <c r="M29" s="678">
        <f>N29+O29</f>
        <v>1649000</v>
      </c>
      <c r="N29" s="678">
        <v>1173000</v>
      </c>
      <c r="O29" s="678">
        <v>476000</v>
      </c>
      <c r="P29" s="227"/>
      <c r="Q29" s="686">
        <f>R29+S29</f>
        <v>20873</v>
      </c>
      <c r="R29" s="687">
        <v>20873</v>
      </c>
      <c r="S29" s="687">
        <v>0</v>
      </c>
      <c r="T29" s="227"/>
      <c r="U29" s="666"/>
      <c r="V29" s="523"/>
      <c r="W29" s="680"/>
      <c r="X29" s="681"/>
      <c r="Y29" s="680">
        <v>1</v>
      </c>
      <c r="Z29" s="680"/>
      <c r="AA29" s="680"/>
      <c r="AB29" s="681">
        <v>1</v>
      </c>
      <c r="AC29" s="985"/>
      <c r="AD29" s="682"/>
      <c r="AE29" s="684"/>
      <c r="AF29" s="682"/>
      <c r="AG29" s="682"/>
      <c r="AH29" s="1126"/>
      <c r="AI29" s="1067">
        <v>1</v>
      </c>
      <c r="AJ29" s="680"/>
      <c r="AK29" s="685"/>
      <c r="AL29" s="680"/>
      <c r="AM29" s="683"/>
      <c r="AN29" s="63"/>
      <c r="AO29" s="63"/>
    </row>
    <row r="30" spans="1:41" s="533" customFormat="1" ht="41.4">
      <c r="A30" s="528"/>
      <c r="B30" s="176" t="s">
        <v>170</v>
      </c>
      <c r="C30" s="43" t="s">
        <v>53</v>
      </c>
      <c r="D30" s="86" t="s">
        <v>220</v>
      </c>
      <c r="E30" s="84">
        <f>SUM(E31:E36)</f>
        <v>233884</v>
      </c>
      <c r="F30" s="188"/>
      <c r="G30" s="82" t="s">
        <v>33</v>
      </c>
      <c r="H30" s="88" t="s">
        <v>223</v>
      </c>
      <c r="I30" s="485"/>
      <c r="J30" s="89">
        <f>J31+J32+J33+J34+J35+J36</f>
        <v>0</v>
      </c>
      <c r="K30" s="88"/>
      <c r="L30" s="88"/>
      <c r="M30" s="58">
        <f>O30</f>
        <v>100000</v>
      </c>
      <c r="N30" s="58"/>
      <c r="O30" s="58">
        <v>100000</v>
      </c>
      <c r="P30" s="664"/>
      <c r="Q30" s="530">
        <f>R30+S30</f>
        <v>0</v>
      </c>
      <c r="R30" s="664"/>
      <c r="S30" s="318">
        <v>0</v>
      </c>
      <c r="T30" s="664"/>
      <c r="U30" s="578"/>
      <c r="V30" s="531"/>
      <c r="W30" s="585"/>
      <c r="X30" s="597"/>
      <c r="Y30" s="585">
        <v>1</v>
      </c>
      <c r="Z30" s="585"/>
      <c r="AA30" s="585"/>
      <c r="AB30" s="597"/>
      <c r="AC30" s="988">
        <v>1</v>
      </c>
      <c r="AD30" s="600"/>
      <c r="AE30" s="601"/>
      <c r="AF30" s="600"/>
      <c r="AG30" s="600"/>
      <c r="AH30" s="1127"/>
      <c r="AI30" s="1321">
        <v>1</v>
      </c>
      <c r="AJ30" s="598"/>
      <c r="AK30" s="602"/>
      <c r="AL30" s="598"/>
      <c r="AM30" s="603"/>
      <c r="AN30" s="532"/>
      <c r="AO30" s="532"/>
    </row>
    <row r="31" spans="1:41" s="15" customFormat="1" ht="41.4">
      <c r="A31" s="87"/>
      <c r="B31" s="81" t="s">
        <v>221</v>
      </c>
      <c r="C31" s="80"/>
      <c r="D31" s="77"/>
      <c r="E31" s="82">
        <v>73134</v>
      </c>
      <c r="F31" s="2239" t="s">
        <v>164</v>
      </c>
      <c r="G31" s="2239">
        <v>365</v>
      </c>
      <c r="H31" s="88"/>
      <c r="I31" s="485"/>
      <c r="J31" s="89"/>
      <c r="K31" s="88"/>
      <c r="L31" s="88"/>
      <c r="M31" s="89"/>
      <c r="N31" s="89"/>
      <c r="O31" s="89"/>
      <c r="P31" s="90"/>
      <c r="Q31" s="106"/>
      <c r="R31" s="90"/>
      <c r="S31" s="89"/>
      <c r="T31" s="90"/>
      <c r="U31" s="666"/>
      <c r="V31" s="523"/>
      <c r="W31" s="680"/>
      <c r="X31" s="681"/>
      <c r="Y31" s="680"/>
      <c r="Z31" s="680"/>
      <c r="AA31" s="680"/>
      <c r="AB31" s="681"/>
      <c r="AC31" s="985"/>
      <c r="AD31" s="682">
        <v>1</v>
      </c>
      <c r="AE31" s="684">
        <f>E31</f>
        <v>73134</v>
      </c>
      <c r="AF31" s="682"/>
      <c r="AG31" s="682"/>
      <c r="AH31" s="1126"/>
      <c r="AI31" s="1067"/>
      <c r="AJ31" s="680"/>
      <c r="AK31" s="685"/>
      <c r="AL31" s="680"/>
      <c r="AM31" s="683"/>
      <c r="AN31" s="63"/>
      <c r="AO31" s="63"/>
    </row>
    <row r="32" spans="1:41" s="15" customFormat="1" ht="41.4">
      <c r="A32" s="87"/>
      <c r="B32" s="81" t="s">
        <v>222</v>
      </c>
      <c r="C32" s="80"/>
      <c r="D32" s="77"/>
      <c r="E32" s="82">
        <v>80868</v>
      </c>
      <c r="F32" s="2240"/>
      <c r="G32" s="2240"/>
      <c r="H32" s="88"/>
      <c r="I32" s="485"/>
      <c r="J32" s="89"/>
      <c r="K32" s="88"/>
      <c r="L32" s="88"/>
      <c r="M32" s="89"/>
      <c r="N32" s="89"/>
      <c r="O32" s="89"/>
      <c r="P32" s="90"/>
      <c r="Q32" s="106"/>
      <c r="R32" s="90"/>
      <c r="S32" s="89"/>
      <c r="T32" s="90"/>
      <c r="U32" s="666"/>
      <c r="V32" s="523"/>
      <c r="W32" s="680"/>
      <c r="X32" s="681"/>
      <c r="Y32" s="680"/>
      <c r="Z32" s="680"/>
      <c r="AA32" s="680"/>
      <c r="AB32" s="681"/>
      <c r="AC32" s="985"/>
      <c r="AD32" s="682">
        <v>1</v>
      </c>
      <c r="AE32" s="684">
        <f t="shared" ref="AE32:AE36" si="5">E32</f>
        <v>80868</v>
      </c>
      <c r="AF32" s="682"/>
      <c r="AG32" s="682"/>
      <c r="AH32" s="1126"/>
      <c r="AI32" s="1067"/>
      <c r="AJ32" s="680"/>
      <c r="AK32" s="685"/>
      <c r="AL32" s="680"/>
      <c r="AM32" s="683"/>
      <c r="AN32" s="63"/>
      <c r="AO32" s="63"/>
    </row>
    <row r="33" spans="1:41" s="15" customFormat="1" ht="41.4">
      <c r="A33" s="87"/>
      <c r="B33" s="81" t="s">
        <v>224</v>
      </c>
      <c r="C33" s="80"/>
      <c r="D33" s="182" t="s">
        <v>33</v>
      </c>
      <c r="E33" s="82">
        <v>63096</v>
      </c>
      <c r="F33" s="2240"/>
      <c r="G33" s="2241"/>
      <c r="H33" s="88"/>
      <c r="I33" s="485"/>
      <c r="J33" s="89"/>
      <c r="K33" s="88"/>
      <c r="L33" s="88"/>
      <c r="M33" s="90"/>
      <c r="N33" s="90"/>
      <c r="O33" s="90"/>
      <c r="P33" s="90"/>
      <c r="Q33" s="106"/>
      <c r="R33" s="90"/>
      <c r="S33" s="89"/>
      <c r="T33" s="90"/>
      <c r="U33" s="666"/>
      <c r="V33" s="523"/>
      <c r="W33" s="680"/>
      <c r="X33" s="681"/>
      <c r="Y33" s="680"/>
      <c r="Z33" s="680"/>
      <c r="AA33" s="680"/>
      <c r="AB33" s="681"/>
      <c r="AC33" s="985"/>
      <c r="AD33" s="682">
        <v>1</v>
      </c>
      <c r="AE33" s="684">
        <f t="shared" si="5"/>
        <v>63096</v>
      </c>
      <c r="AF33" s="682"/>
      <c r="AG33" s="682"/>
      <c r="AH33" s="1126"/>
      <c r="AI33" s="1067"/>
      <c r="AJ33" s="680"/>
      <c r="AK33" s="685"/>
      <c r="AL33" s="680"/>
      <c r="AM33" s="683"/>
      <c r="AN33" s="63"/>
      <c r="AO33" s="63"/>
    </row>
    <row r="34" spans="1:41" s="15" customFormat="1" ht="27.6">
      <c r="A34" s="87"/>
      <c r="B34" s="81" t="s">
        <v>225</v>
      </c>
      <c r="C34" s="80"/>
      <c r="D34" s="182"/>
      <c r="E34" s="82">
        <v>2589</v>
      </c>
      <c r="F34" s="2240"/>
      <c r="G34" s="2239">
        <v>90</v>
      </c>
      <c r="H34" s="88"/>
      <c r="I34" s="485"/>
      <c r="J34" s="89"/>
      <c r="K34" s="88"/>
      <c r="L34" s="88"/>
      <c r="M34" s="90"/>
      <c r="N34" s="90"/>
      <c r="O34" s="90"/>
      <c r="P34" s="90"/>
      <c r="Q34" s="106"/>
      <c r="R34" s="90"/>
      <c r="S34" s="89"/>
      <c r="T34" s="90"/>
      <c r="U34" s="666"/>
      <c r="V34" s="523"/>
      <c r="W34" s="680"/>
      <c r="X34" s="681"/>
      <c r="Y34" s="680"/>
      <c r="Z34" s="680"/>
      <c r="AA34" s="680"/>
      <c r="AB34" s="681"/>
      <c r="AC34" s="985"/>
      <c r="AD34" s="682">
        <v>1</v>
      </c>
      <c r="AE34" s="684">
        <f t="shared" si="5"/>
        <v>2589</v>
      </c>
      <c r="AF34" s="682"/>
      <c r="AG34" s="682"/>
      <c r="AH34" s="1126"/>
      <c r="AI34" s="1067"/>
      <c r="AJ34" s="680"/>
      <c r="AK34" s="685"/>
      <c r="AL34" s="680"/>
      <c r="AM34" s="683"/>
      <c r="AN34" s="63"/>
      <c r="AO34" s="63"/>
    </row>
    <row r="35" spans="1:41" s="15" customFormat="1" ht="41.4">
      <c r="A35" s="87"/>
      <c r="B35" s="81" t="s">
        <v>226</v>
      </c>
      <c r="C35" s="80"/>
      <c r="D35" s="182"/>
      <c r="E35" s="82">
        <v>13234</v>
      </c>
      <c r="F35" s="2240"/>
      <c r="G35" s="2241"/>
      <c r="H35" s="88"/>
      <c r="I35" s="485"/>
      <c r="J35" s="89"/>
      <c r="K35" s="88"/>
      <c r="L35" s="88"/>
      <c r="M35" s="90"/>
      <c r="N35" s="90"/>
      <c r="O35" s="90"/>
      <c r="P35" s="90"/>
      <c r="Q35" s="106"/>
      <c r="R35" s="90"/>
      <c r="S35" s="89"/>
      <c r="T35" s="90"/>
      <c r="U35" s="666"/>
      <c r="V35" s="523"/>
      <c r="W35" s="680"/>
      <c r="X35" s="681"/>
      <c r="Y35" s="680"/>
      <c r="Z35" s="680"/>
      <c r="AA35" s="680"/>
      <c r="AB35" s="681"/>
      <c r="AC35" s="985"/>
      <c r="AD35" s="682">
        <v>1</v>
      </c>
      <c r="AE35" s="684">
        <f t="shared" si="5"/>
        <v>13234</v>
      </c>
      <c r="AF35" s="682"/>
      <c r="AG35" s="682"/>
      <c r="AH35" s="1126"/>
      <c r="AI35" s="1067"/>
      <c r="AJ35" s="680"/>
      <c r="AK35" s="685"/>
      <c r="AL35" s="680"/>
      <c r="AM35" s="683"/>
      <c r="AN35" s="63"/>
      <c r="AO35" s="63"/>
    </row>
    <row r="36" spans="1:41" s="15" customFormat="1" ht="30" customHeight="1">
      <c r="A36" s="87"/>
      <c r="B36" s="81" t="s">
        <v>227</v>
      </c>
      <c r="C36" s="80"/>
      <c r="D36" s="182"/>
      <c r="E36" s="82">
        <v>963</v>
      </c>
      <c r="F36" s="670" t="s">
        <v>165</v>
      </c>
      <c r="G36" s="669">
        <v>30</v>
      </c>
      <c r="H36" s="88"/>
      <c r="I36" s="485"/>
      <c r="J36" s="89"/>
      <c r="K36" s="88"/>
      <c r="L36" s="88"/>
      <c r="M36" s="90"/>
      <c r="N36" s="90"/>
      <c r="O36" s="90"/>
      <c r="P36" s="90"/>
      <c r="Q36" s="106"/>
      <c r="R36" s="90"/>
      <c r="S36" s="89"/>
      <c r="T36" s="90"/>
      <c r="U36" s="666"/>
      <c r="V36" s="523"/>
      <c r="W36" s="680"/>
      <c r="X36" s="681"/>
      <c r="Y36" s="680"/>
      <c r="Z36" s="680"/>
      <c r="AA36" s="680"/>
      <c r="AB36" s="681"/>
      <c r="AC36" s="985"/>
      <c r="AD36" s="682">
        <v>1</v>
      </c>
      <c r="AE36" s="684">
        <f t="shared" si="5"/>
        <v>963</v>
      </c>
      <c r="AF36" s="682"/>
      <c r="AG36" s="682"/>
      <c r="AH36" s="1126"/>
      <c r="AI36" s="1067"/>
      <c r="AJ36" s="680"/>
      <c r="AK36" s="685"/>
      <c r="AL36" s="680"/>
      <c r="AM36" s="683"/>
      <c r="AN36" s="63"/>
      <c r="AO36" s="63"/>
    </row>
    <row r="37" spans="1:41" s="50" customFormat="1" ht="38.25" customHeight="1">
      <c r="A37" s="524">
        <v>2</v>
      </c>
      <c r="B37" s="525" t="s">
        <v>107</v>
      </c>
      <c r="C37" s="526"/>
      <c r="D37" s="526"/>
      <c r="E37" s="527">
        <f>E38+E53+E57</f>
        <v>552093.80000000005</v>
      </c>
      <c r="F37" s="527" t="s">
        <v>33</v>
      </c>
      <c r="G37" s="527" t="s">
        <v>33</v>
      </c>
      <c r="H37" s="527" t="s">
        <v>33</v>
      </c>
      <c r="I37" s="1113">
        <f t="shared" ref="I37:S37" si="6">I38+I53+I57</f>
        <v>0</v>
      </c>
      <c r="J37" s="527">
        <f t="shared" si="6"/>
        <v>0</v>
      </c>
      <c r="K37" s="527" t="s">
        <v>33</v>
      </c>
      <c r="L37" s="527" t="s">
        <v>33</v>
      </c>
      <c r="M37" s="527">
        <f>M38+M53+M57</f>
        <v>423829</v>
      </c>
      <c r="N37" s="527">
        <f t="shared" si="6"/>
        <v>272152</v>
      </c>
      <c r="O37" s="527">
        <f t="shared" si="6"/>
        <v>151677</v>
      </c>
      <c r="P37" s="527">
        <v>0</v>
      </c>
      <c r="Q37" s="527">
        <f t="shared" si="6"/>
        <v>200</v>
      </c>
      <c r="R37" s="527">
        <v>0</v>
      </c>
      <c r="S37" s="527">
        <f t="shared" si="6"/>
        <v>200</v>
      </c>
      <c r="T37" s="527">
        <v>0</v>
      </c>
      <c r="U37" s="527" t="s">
        <v>33</v>
      </c>
      <c r="V37" s="225"/>
      <c r="W37" s="586">
        <v>1</v>
      </c>
      <c r="X37" s="597">
        <f>SUM(X38:X60)</f>
        <v>1</v>
      </c>
      <c r="Y37" s="597">
        <f>SUM(Y38:Y60)</f>
        <v>5</v>
      </c>
      <c r="Z37" s="597">
        <f t="shared" ref="Z37:AM37" si="7">SUM(Z38:Z60)</f>
        <v>0</v>
      </c>
      <c r="AA37" s="597">
        <f t="shared" si="7"/>
        <v>0</v>
      </c>
      <c r="AB37" s="597">
        <f t="shared" si="7"/>
        <v>0</v>
      </c>
      <c r="AC37" s="595">
        <f t="shared" si="7"/>
        <v>6</v>
      </c>
      <c r="AD37" s="597">
        <f t="shared" si="7"/>
        <v>7</v>
      </c>
      <c r="AE37" s="1298">
        <f t="shared" si="7"/>
        <v>98458.7</v>
      </c>
      <c r="AF37" s="1298">
        <f t="shared" si="7"/>
        <v>4</v>
      </c>
      <c r="AG37" s="1298">
        <f t="shared" si="7"/>
        <v>453635.1</v>
      </c>
      <c r="AH37" s="1128"/>
      <c r="AI37" s="597">
        <f t="shared" si="7"/>
        <v>6</v>
      </c>
      <c r="AJ37" s="597">
        <f t="shared" si="7"/>
        <v>0</v>
      </c>
      <c r="AK37" s="597">
        <f t="shared" si="7"/>
        <v>0</v>
      </c>
      <c r="AL37" s="597">
        <f t="shared" si="7"/>
        <v>0</v>
      </c>
      <c r="AM37" s="597">
        <f t="shared" si="7"/>
        <v>0</v>
      </c>
      <c r="AN37" s="48">
        <f>Q37*100</f>
        <v>20000</v>
      </c>
      <c r="AO37" s="48"/>
    </row>
    <row r="38" spans="1:41" s="16" customFormat="1" ht="48" customHeight="1">
      <c r="A38" s="565" t="s">
        <v>80</v>
      </c>
      <c r="B38" s="1413" t="s">
        <v>81</v>
      </c>
      <c r="C38" s="1412"/>
      <c r="D38" s="1411"/>
      <c r="E38" s="1443">
        <f>E40+E47+E50</f>
        <v>115173.8</v>
      </c>
      <c r="F38" s="1071">
        <f>SUM(F47:F52)</f>
        <v>0</v>
      </c>
      <c r="G38" s="1410" t="s">
        <v>33</v>
      </c>
      <c r="H38" s="1409">
        <f>SUM(H47:H52)</f>
        <v>0</v>
      </c>
      <c r="I38" s="1408">
        <f>SUM(I47:I52)</f>
        <v>0</v>
      </c>
      <c r="J38" s="1443">
        <f>J40+J47+J50</f>
        <v>0</v>
      </c>
      <c r="K38" s="1410">
        <f>SUM(K47:K52)</f>
        <v>0</v>
      </c>
      <c r="L38" s="1313">
        <f>SUM(L47:L52)</f>
        <v>0</v>
      </c>
      <c r="M38" s="1410">
        <f>M40+M47+M50</f>
        <v>31500</v>
      </c>
      <c r="N38" s="1410">
        <f t="shared" ref="N38:T38" si="8">N40+N47+N50</f>
        <v>0</v>
      </c>
      <c r="O38" s="1410">
        <f t="shared" si="8"/>
        <v>31500</v>
      </c>
      <c r="P38" s="1410">
        <f t="shared" si="8"/>
        <v>0</v>
      </c>
      <c r="Q38" s="1410">
        <f t="shared" si="8"/>
        <v>200</v>
      </c>
      <c r="R38" s="1410">
        <f t="shared" si="8"/>
        <v>0</v>
      </c>
      <c r="S38" s="1410">
        <f t="shared" si="8"/>
        <v>200</v>
      </c>
      <c r="T38" s="1410">
        <f t="shared" si="8"/>
        <v>0</v>
      </c>
      <c r="U38" s="2234" t="s">
        <v>66</v>
      </c>
      <c r="V38" s="350"/>
      <c r="W38" s="585"/>
      <c r="X38" s="597"/>
      <c r="Y38" s="585"/>
      <c r="Z38" s="585"/>
      <c r="AA38" s="585"/>
      <c r="AB38" s="597"/>
      <c r="AC38" s="595"/>
      <c r="AD38" s="584"/>
      <c r="AE38" s="584"/>
      <c r="AF38" s="584"/>
      <c r="AG38" s="584"/>
      <c r="AH38" s="1128"/>
      <c r="AI38" s="1322"/>
      <c r="AJ38" s="585"/>
      <c r="AK38" s="585"/>
      <c r="AL38" s="585"/>
      <c r="AM38" s="583"/>
      <c r="AN38" s="64">
        <f>AN37/M37</f>
        <v>4.7188842670039095E-2</v>
      </c>
      <c r="AO38" s="64"/>
    </row>
    <row r="39" spans="1:41" s="16" customFormat="1" ht="33" customHeight="1">
      <c r="A39" s="72"/>
      <c r="B39" s="1367" t="s">
        <v>166</v>
      </c>
      <c r="C39" s="1407"/>
      <c r="D39" s="1373"/>
      <c r="E39" s="73"/>
      <c r="F39" s="1406"/>
      <c r="G39" s="74"/>
      <c r="H39" s="1372"/>
      <c r="I39" s="1405"/>
      <c r="J39" s="73"/>
      <c r="K39" s="74"/>
      <c r="L39" s="1404"/>
      <c r="M39" s="74"/>
      <c r="N39" s="74"/>
      <c r="O39" s="74"/>
      <c r="P39" s="74"/>
      <c r="Q39" s="74"/>
      <c r="R39" s="74"/>
      <c r="S39" s="74"/>
      <c r="T39" s="74"/>
      <c r="U39" s="2234"/>
      <c r="V39" s="689"/>
      <c r="W39" s="585"/>
      <c r="X39" s="597"/>
      <c r="Y39" s="585"/>
      <c r="Z39" s="585"/>
      <c r="AA39" s="585"/>
      <c r="AB39" s="597"/>
      <c r="AC39" s="595"/>
      <c r="AD39" s="584"/>
      <c r="AE39" s="584"/>
      <c r="AF39" s="584"/>
      <c r="AG39" s="584"/>
      <c r="AH39" s="1128"/>
      <c r="AI39" s="1322"/>
      <c r="AJ39" s="585"/>
      <c r="AK39" s="585"/>
      <c r="AL39" s="585"/>
      <c r="AM39" s="583"/>
      <c r="AN39" s="64"/>
      <c r="AO39" s="64"/>
    </row>
    <row r="40" spans="1:41" s="4" customFormat="1" ht="46.8">
      <c r="A40" s="72"/>
      <c r="B40" s="975" t="s">
        <v>171</v>
      </c>
      <c r="C40" s="1403" t="s">
        <v>248</v>
      </c>
      <c r="D40" s="1525" t="s">
        <v>394</v>
      </c>
      <c r="E40" s="91">
        <f>SUM(E41:E46)</f>
        <v>67656.800000000003</v>
      </c>
      <c r="F40" s="92"/>
      <c r="G40" s="92"/>
      <c r="H40" s="88" t="s">
        <v>250</v>
      </c>
      <c r="I40" s="484"/>
      <c r="J40" s="58">
        <f>SUM(J41:J46)</f>
        <v>0</v>
      </c>
      <c r="K40" s="58"/>
      <c r="L40" s="58"/>
      <c r="M40" s="1052">
        <f>N40+O40+P40</f>
        <v>15000</v>
      </c>
      <c r="N40" s="1052"/>
      <c r="O40" s="1052">
        <v>15000</v>
      </c>
      <c r="P40" s="1052"/>
      <c r="Q40" s="1052">
        <f>R40+S40+T40</f>
        <v>200</v>
      </c>
      <c r="R40" s="1052"/>
      <c r="S40" s="1052">
        <v>200</v>
      </c>
      <c r="T40" s="1402"/>
      <c r="U40" s="2235"/>
      <c r="V40" s="215"/>
      <c r="W40" s="585"/>
      <c r="X40" s="597"/>
      <c r="Y40" s="585">
        <v>1</v>
      </c>
      <c r="Z40" s="585"/>
      <c r="AA40" s="585"/>
      <c r="AB40" s="597" t="s">
        <v>33</v>
      </c>
      <c r="AC40" s="595">
        <v>1</v>
      </c>
      <c r="AD40" s="584"/>
      <c r="AE40" s="584"/>
      <c r="AF40" s="584"/>
      <c r="AG40" s="584"/>
      <c r="AH40" s="1128"/>
      <c r="AI40" s="1322">
        <v>1</v>
      </c>
      <c r="AJ40" s="585"/>
      <c r="AK40" s="585"/>
      <c r="AL40" s="585"/>
      <c r="AM40" s="583"/>
      <c r="AN40" s="62"/>
      <c r="AO40" s="62"/>
    </row>
    <row r="41" spans="1:41" s="18" customFormat="1" ht="69.599999999999994">
      <c r="A41" s="87"/>
      <c r="B41" s="81" t="s">
        <v>261</v>
      </c>
      <c r="C41" s="746"/>
      <c r="D41" s="746"/>
      <c r="E41" s="98">
        <v>31379.599999999999</v>
      </c>
      <c r="F41" s="188" t="s">
        <v>249</v>
      </c>
      <c r="G41" s="174">
        <v>600</v>
      </c>
      <c r="I41" s="487"/>
      <c r="J41" s="89">
        <v>0</v>
      </c>
      <c r="K41" s="89"/>
      <c r="L41" s="89"/>
      <c r="M41" s="136"/>
      <c r="N41" s="136"/>
      <c r="O41" s="132"/>
      <c r="P41" s="89"/>
      <c r="Q41" s="747"/>
      <c r="R41" s="171"/>
      <c r="S41" s="171"/>
      <c r="T41" s="173"/>
      <c r="U41" s="2235"/>
      <c r="V41" s="673"/>
      <c r="W41" s="648"/>
      <c r="X41" s="649"/>
      <c r="Y41" s="648"/>
      <c r="Z41" s="648"/>
      <c r="AA41" s="648"/>
      <c r="AB41" s="649"/>
      <c r="AC41" s="874"/>
      <c r="AD41" s="650">
        <v>1</v>
      </c>
      <c r="AE41" s="651">
        <f>E41</f>
        <v>31379.599999999999</v>
      </c>
      <c r="AF41" s="650"/>
      <c r="AG41" s="650"/>
      <c r="AH41" s="1125"/>
      <c r="AI41" s="1050"/>
      <c r="AJ41" s="648"/>
      <c r="AK41" s="648"/>
      <c r="AL41" s="648"/>
      <c r="AM41" s="743"/>
      <c r="AN41" s="30"/>
      <c r="AO41" s="30"/>
    </row>
    <row r="42" spans="1:41" s="18" customFormat="1" ht="41.4">
      <c r="A42" s="87"/>
      <c r="B42" s="81" t="s">
        <v>251</v>
      </c>
      <c r="C42" s="80"/>
      <c r="D42" s="77"/>
      <c r="E42" s="98">
        <v>990</v>
      </c>
      <c r="F42" s="188" t="s">
        <v>252</v>
      </c>
      <c r="G42" s="108">
        <v>180</v>
      </c>
      <c r="H42" s="88" t="s">
        <v>33</v>
      </c>
      <c r="I42" s="487"/>
      <c r="J42" s="89">
        <v>0</v>
      </c>
      <c r="K42" s="89"/>
      <c r="L42" s="89"/>
      <c r="M42" s="136"/>
      <c r="N42" s="136"/>
      <c r="O42" s="132"/>
      <c r="P42" s="89"/>
      <c r="Q42" s="747"/>
      <c r="R42" s="171"/>
      <c r="S42" s="171"/>
      <c r="T42" s="173"/>
      <c r="U42" s="2235"/>
      <c r="V42" s="673"/>
      <c r="W42" s="648"/>
      <c r="X42" s="649"/>
      <c r="Y42" s="648"/>
      <c r="Z42" s="648"/>
      <c r="AA42" s="648"/>
      <c r="AB42" s="649"/>
      <c r="AC42" s="874"/>
      <c r="AD42" s="650">
        <v>1</v>
      </c>
      <c r="AE42" s="651">
        <f t="shared" ref="AE42:AE45" si="9">E42</f>
        <v>990</v>
      </c>
      <c r="AF42" s="650"/>
      <c r="AG42" s="650"/>
      <c r="AH42" s="1125"/>
      <c r="AI42" s="1050"/>
      <c r="AJ42" s="648"/>
      <c r="AK42" s="648"/>
      <c r="AL42" s="648"/>
      <c r="AM42" s="743"/>
      <c r="AN42" s="30"/>
      <c r="AO42" s="30"/>
    </row>
    <row r="43" spans="1:41" s="18" customFormat="1" ht="55.2">
      <c r="A43" s="87"/>
      <c r="B43" s="81" t="s">
        <v>253</v>
      </c>
      <c r="C43" s="80"/>
      <c r="D43" s="77"/>
      <c r="E43" s="748">
        <v>21847.4</v>
      </c>
      <c r="F43" s="188" t="s">
        <v>254</v>
      </c>
      <c r="G43" s="108">
        <v>450</v>
      </c>
      <c r="H43" s="89"/>
      <c r="I43" s="487"/>
      <c r="J43" s="89">
        <v>0</v>
      </c>
      <c r="K43" s="89"/>
      <c r="L43" s="89"/>
      <c r="M43" s="136"/>
      <c r="N43" s="136"/>
      <c r="O43" s="132"/>
      <c r="P43" s="89"/>
      <c r="Q43" s="747"/>
      <c r="R43" s="171"/>
      <c r="S43" s="171"/>
      <c r="T43" s="173"/>
      <c r="U43" s="2235"/>
      <c r="V43" s="673"/>
      <c r="W43" s="648"/>
      <c r="X43" s="649"/>
      <c r="Y43" s="648"/>
      <c r="Z43" s="648"/>
      <c r="AA43" s="648"/>
      <c r="AB43" s="649"/>
      <c r="AC43" s="874"/>
      <c r="AD43" s="650">
        <v>1</v>
      </c>
      <c r="AE43" s="651">
        <f t="shared" si="9"/>
        <v>21847.4</v>
      </c>
      <c r="AF43" s="650"/>
      <c r="AG43" s="650"/>
      <c r="AH43" s="1125"/>
      <c r="AI43" s="1050"/>
      <c r="AJ43" s="648"/>
      <c r="AK43" s="648"/>
      <c r="AL43" s="648"/>
      <c r="AM43" s="743"/>
      <c r="AN43" s="30"/>
      <c r="AO43" s="30"/>
    </row>
    <row r="44" spans="1:41" s="18" customFormat="1" ht="41.4">
      <c r="A44" s="87"/>
      <c r="B44" s="81" t="s">
        <v>255</v>
      </c>
      <c r="C44" s="80"/>
      <c r="D44" s="77"/>
      <c r="E44" s="748">
        <v>880</v>
      </c>
      <c r="F44" s="188" t="s">
        <v>256</v>
      </c>
      <c r="G44" s="108">
        <v>600</v>
      </c>
      <c r="H44" s="89"/>
      <c r="I44" s="487"/>
      <c r="J44" s="89">
        <v>0</v>
      </c>
      <c r="K44" s="89"/>
      <c r="L44" s="89"/>
      <c r="M44" s="136"/>
      <c r="N44" s="136"/>
      <c r="O44" s="132"/>
      <c r="P44" s="89"/>
      <c r="Q44" s="747"/>
      <c r="R44" s="171"/>
      <c r="S44" s="171"/>
      <c r="T44" s="173"/>
      <c r="U44" s="2235"/>
      <c r="V44" s="673"/>
      <c r="W44" s="648"/>
      <c r="X44" s="649"/>
      <c r="Y44" s="648"/>
      <c r="Z44" s="648"/>
      <c r="AA44" s="648"/>
      <c r="AB44" s="649"/>
      <c r="AC44" s="874"/>
      <c r="AD44" s="650">
        <v>1</v>
      </c>
      <c r="AE44" s="651">
        <f t="shared" si="9"/>
        <v>880</v>
      </c>
      <c r="AF44" s="650"/>
      <c r="AG44" s="650"/>
      <c r="AH44" s="1125"/>
      <c r="AI44" s="1050"/>
      <c r="AJ44" s="648"/>
      <c r="AK44" s="648"/>
      <c r="AL44" s="648"/>
      <c r="AM44" s="743"/>
      <c r="AN44" s="30"/>
      <c r="AO44" s="30"/>
    </row>
    <row r="45" spans="1:41" s="18" customFormat="1" ht="124.2">
      <c r="A45" s="87"/>
      <c r="B45" s="81" t="s">
        <v>257</v>
      </c>
      <c r="C45" s="80"/>
      <c r="D45" s="77"/>
      <c r="E45" s="748">
        <v>7234.7</v>
      </c>
      <c r="F45" s="188" t="s">
        <v>258</v>
      </c>
      <c r="G45" s="108">
        <v>300</v>
      </c>
      <c r="H45" s="89"/>
      <c r="I45" s="487"/>
      <c r="J45" s="89">
        <v>0</v>
      </c>
      <c r="K45" s="89"/>
      <c r="L45" s="89"/>
      <c r="M45" s="136"/>
      <c r="N45" s="136"/>
      <c r="O45" s="132"/>
      <c r="P45" s="89"/>
      <c r="Q45" s="747"/>
      <c r="R45" s="171"/>
      <c r="S45" s="171"/>
      <c r="T45" s="173"/>
      <c r="U45" s="2235"/>
      <c r="V45" s="673"/>
      <c r="W45" s="648"/>
      <c r="X45" s="649"/>
      <c r="Y45" s="648"/>
      <c r="Z45" s="648"/>
      <c r="AA45" s="648"/>
      <c r="AB45" s="649"/>
      <c r="AC45" s="874"/>
      <c r="AD45" s="650">
        <v>1</v>
      </c>
      <c r="AE45" s="651">
        <f t="shared" si="9"/>
        <v>7234.7</v>
      </c>
      <c r="AF45" s="650"/>
      <c r="AG45" s="650"/>
      <c r="AH45" s="1125"/>
      <c r="AI45" s="1050"/>
      <c r="AJ45" s="648"/>
      <c r="AK45" s="648"/>
      <c r="AL45" s="648"/>
      <c r="AM45" s="743"/>
      <c r="AN45" s="30"/>
      <c r="AO45" s="30"/>
    </row>
    <row r="46" spans="1:41" s="18" customFormat="1" ht="41.4">
      <c r="A46" s="87"/>
      <c r="B46" s="81" t="s">
        <v>259</v>
      </c>
      <c r="C46" s="80"/>
      <c r="D46" s="77"/>
      <c r="E46" s="748">
        <v>5325.1</v>
      </c>
      <c r="F46" s="188" t="s">
        <v>260</v>
      </c>
      <c r="G46" s="108">
        <v>210</v>
      </c>
      <c r="H46" s="89"/>
      <c r="I46" s="487"/>
      <c r="J46" s="89">
        <v>0</v>
      </c>
      <c r="K46" s="89"/>
      <c r="L46" s="89"/>
      <c r="M46" s="136"/>
      <c r="N46" s="136"/>
      <c r="O46" s="132"/>
      <c r="P46" s="89"/>
      <c r="Q46" s="747"/>
      <c r="R46" s="171"/>
      <c r="S46" s="171"/>
      <c r="T46" s="173"/>
      <c r="U46" s="2235"/>
      <c r="V46" s="673"/>
      <c r="W46" s="648"/>
      <c r="X46" s="649"/>
      <c r="Y46" s="648"/>
      <c r="Z46" s="648"/>
      <c r="AA46" s="648"/>
      <c r="AB46" s="649"/>
      <c r="AC46" s="874"/>
      <c r="AD46" s="650"/>
      <c r="AE46" s="651" t="s">
        <v>33</v>
      </c>
      <c r="AF46" s="650">
        <v>1</v>
      </c>
      <c r="AG46" s="651">
        <f>E46</f>
        <v>5325.1</v>
      </c>
      <c r="AH46" s="1031"/>
      <c r="AI46" s="1050"/>
      <c r="AJ46" s="648"/>
      <c r="AK46" s="648"/>
      <c r="AL46" s="648"/>
      <c r="AM46" s="743"/>
      <c r="AN46" s="30"/>
      <c r="AO46" s="30"/>
    </row>
    <row r="47" spans="1:41" s="317" customFormat="1" ht="72.75" customHeight="1">
      <c r="A47" s="1306"/>
      <c r="B47" s="1401" t="s">
        <v>172</v>
      </c>
      <c r="C47" s="43" t="s">
        <v>31</v>
      </c>
      <c r="D47" s="86" t="s">
        <v>173</v>
      </c>
      <c r="E47" s="1400">
        <f>E48+E49</f>
        <v>23714</v>
      </c>
      <c r="F47" s="189"/>
      <c r="G47" s="84"/>
      <c r="H47" s="189" t="s">
        <v>182</v>
      </c>
      <c r="I47" s="1399"/>
      <c r="J47" s="84">
        <f>J48+J49</f>
        <v>0</v>
      </c>
      <c r="K47" s="1398"/>
      <c r="L47" s="1398"/>
      <c r="M47" s="95">
        <f>N47+O47+P47</f>
        <v>1500</v>
      </c>
      <c r="N47" s="96"/>
      <c r="O47" s="96">
        <v>1500</v>
      </c>
      <c r="P47" s="79"/>
      <c r="Q47" s="1385">
        <f>R47+S47+T47</f>
        <v>0</v>
      </c>
      <c r="R47" s="1385"/>
      <c r="S47" s="1385">
        <v>0</v>
      </c>
      <c r="T47" s="1397"/>
      <c r="U47" s="2235"/>
      <c r="V47" s="315"/>
      <c r="W47" s="585"/>
      <c r="X47" s="597"/>
      <c r="Y47" s="585">
        <v>1</v>
      </c>
      <c r="Z47" s="585"/>
      <c r="AA47" s="585"/>
      <c r="AB47" s="597"/>
      <c r="AC47" s="595">
        <v>1</v>
      </c>
      <c r="AD47" s="584"/>
      <c r="AE47" s="651" t="s">
        <v>33</v>
      </c>
      <c r="AF47" s="584"/>
      <c r="AG47" s="584"/>
      <c r="AH47" s="1128"/>
      <c r="AI47" s="1322">
        <v>1</v>
      </c>
      <c r="AJ47" s="585"/>
      <c r="AK47" s="605"/>
      <c r="AL47" s="585"/>
      <c r="AM47" s="583"/>
      <c r="AN47" s="316"/>
      <c r="AO47" s="316"/>
    </row>
    <row r="48" spans="1:41" s="18" customFormat="1" ht="41.4">
      <c r="A48" s="105"/>
      <c r="B48" s="187" t="s">
        <v>174</v>
      </c>
      <c r="C48" s="80"/>
      <c r="D48" s="77"/>
      <c r="E48" s="1396">
        <v>18019</v>
      </c>
      <c r="F48" s="2242" t="s">
        <v>176</v>
      </c>
      <c r="G48" s="82">
        <v>540</v>
      </c>
      <c r="H48" s="718"/>
      <c r="I48" s="1395"/>
      <c r="J48" s="181">
        <v>0</v>
      </c>
      <c r="K48" s="718"/>
      <c r="L48" s="1394"/>
      <c r="M48" s="93"/>
      <c r="N48" s="94"/>
      <c r="O48" s="94"/>
      <c r="P48" s="718"/>
      <c r="Q48" s="83"/>
      <c r="R48" s="83"/>
      <c r="S48" s="83"/>
      <c r="T48" s="1320"/>
      <c r="U48" s="2235"/>
      <c r="V48" s="83"/>
      <c r="W48" s="598"/>
      <c r="X48" s="599"/>
      <c r="Y48" s="598"/>
      <c r="Z48" s="598"/>
      <c r="AA48" s="598"/>
      <c r="AB48" s="599"/>
      <c r="AC48" s="988"/>
      <c r="AD48" s="600">
        <v>1</v>
      </c>
      <c r="AE48" s="601">
        <f>E48</f>
        <v>18019</v>
      </c>
      <c r="AF48" s="600"/>
      <c r="AG48" s="600"/>
      <c r="AH48" s="1127"/>
      <c r="AI48" s="1321"/>
      <c r="AJ48" s="598"/>
      <c r="AK48" s="602"/>
      <c r="AL48" s="598"/>
      <c r="AM48" s="603"/>
      <c r="AN48" s="30"/>
      <c r="AO48" s="30"/>
    </row>
    <row r="49" spans="1:41" s="18" customFormat="1" ht="27.6">
      <c r="A49" s="105"/>
      <c r="B49" s="187" t="s">
        <v>175</v>
      </c>
      <c r="C49" s="80"/>
      <c r="D49" s="77"/>
      <c r="E49" s="1396">
        <v>5695</v>
      </c>
      <c r="F49" s="2242"/>
      <c r="G49" s="82">
        <v>150</v>
      </c>
      <c r="H49" s="188"/>
      <c r="I49" s="477"/>
      <c r="J49" s="82">
        <v>0</v>
      </c>
      <c r="K49" s="188"/>
      <c r="L49" s="188"/>
      <c r="M49" s="93"/>
      <c r="N49" s="94"/>
      <c r="O49" s="94"/>
      <c r="P49" s="718"/>
      <c r="Q49" s="83"/>
      <c r="R49" s="83"/>
      <c r="S49" s="83"/>
      <c r="T49" s="1320"/>
      <c r="U49" s="2235"/>
      <c r="V49" s="83"/>
      <c r="W49" s="598"/>
      <c r="X49" s="599"/>
      <c r="Y49" s="598"/>
      <c r="Z49" s="598"/>
      <c r="AA49" s="598"/>
      <c r="AB49" s="599"/>
      <c r="AC49" s="988"/>
      <c r="AD49" s="600"/>
      <c r="AE49" s="601"/>
      <c r="AF49" s="600">
        <v>1</v>
      </c>
      <c r="AG49" s="601">
        <f>E49</f>
        <v>5695</v>
      </c>
      <c r="AH49" s="887"/>
      <c r="AI49" s="1441"/>
      <c r="AJ49" s="598"/>
      <c r="AK49" s="602"/>
      <c r="AL49" s="598"/>
      <c r="AM49" s="603"/>
      <c r="AN49" s="30"/>
      <c r="AO49" s="30"/>
    </row>
    <row r="50" spans="1:41" s="4" customFormat="1" ht="55.2">
      <c r="A50" s="72"/>
      <c r="B50" s="167" t="s">
        <v>177</v>
      </c>
      <c r="C50" s="43" t="s">
        <v>31</v>
      </c>
      <c r="D50" s="177" t="s">
        <v>179</v>
      </c>
      <c r="E50" s="78">
        <f>E51+E52</f>
        <v>23803</v>
      </c>
      <c r="F50" s="76"/>
      <c r="G50" s="76"/>
      <c r="H50" s="76" t="s">
        <v>181</v>
      </c>
      <c r="I50" s="476"/>
      <c r="J50" s="78">
        <f>J51+J52</f>
        <v>0</v>
      </c>
      <c r="K50" s="76"/>
      <c r="L50" s="79"/>
      <c r="M50" s="95">
        <f>O50</f>
        <v>15000</v>
      </c>
      <c r="N50" s="96"/>
      <c r="O50" s="96">
        <v>15000</v>
      </c>
      <c r="P50" s="79"/>
      <c r="Q50" s="283">
        <f>R50+S50+T50</f>
        <v>0</v>
      </c>
      <c r="R50" s="283"/>
      <c r="S50" s="283">
        <v>0</v>
      </c>
      <c r="T50" s="1402"/>
      <c r="U50" s="2235"/>
      <c r="V50" s="145"/>
      <c r="W50" s="585"/>
      <c r="X50" s="597"/>
      <c r="Y50" s="585">
        <v>1</v>
      </c>
      <c r="Z50" s="585"/>
      <c r="AA50" s="585"/>
      <c r="AB50" s="597"/>
      <c r="AC50" s="595">
        <v>1</v>
      </c>
      <c r="AD50" s="584"/>
      <c r="AE50" s="584"/>
      <c r="AF50" s="584"/>
      <c r="AG50" s="584"/>
      <c r="AH50" s="1128"/>
      <c r="AI50" s="1322">
        <v>1</v>
      </c>
      <c r="AJ50" s="585"/>
      <c r="AK50" s="585"/>
      <c r="AL50" s="585"/>
      <c r="AM50" s="583"/>
      <c r="AN50" s="62"/>
      <c r="AO50" s="62"/>
    </row>
    <row r="51" spans="1:41" s="18" customFormat="1" ht="41.4">
      <c r="A51" s="87"/>
      <c r="B51" s="921" t="s">
        <v>178</v>
      </c>
      <c r="C51" s="80"/>
      <c r="D51" s="105"/>
      <c r="E51" s="1393">
        <v>18108</v>
      </c>
      <c r="F51" s="77" t="s">
        <v>395</v>
      </c>
      <c r="G51" s="83">
        <v>540</v>
      </c>
      <c r="H51" s="93"/>
      <c r="I51" s="1395"/>
      <c r="J51" s="181">
        <v>0</v>
      </c>
      <c r="K51" s="718"/>
      <c r="L51" s="1394"/>
      <c r="M51" s="93"/>
      <c r="N51" s="94"/>
      <c r="O51" s="94"/>
      <c r="P51" s="718"/>
      <c r="Q51" s="172"/>
      <c r="R51" s="172"/>
      <c r="S51" s="172"/>
      <c r="T51" s="173"/>
      <c r="U51" s="2235"/>
      <c r="V51" s="83"/>
      <c r="W51" s="598"/>
      <c r="X51" s="599"/>
      <c r="Y51" s="598"/>
      <c r="Z51" s="598"/>
      <c r="AA51" s="598"/>
      <c r="AB51" s="599"/>
      <c r="AC51" s="988"/>
      <c r="AD51" s="600">
        <v>1</v>
      </c>
      <c r="AE51" s="606">
        <f>E51</f>
        <v>18108</v>
      </c>
      <c r="AF51" s="600"/>
      <c r="AG51" s="600"/>
      <c r="AH51" s="1127"/>
      <c r="AI51" s="1321"/>
      <c r="AJ51" s="598"/>
      <c r="AK51" s="607"/>
      <c r="AL51" s="598"/>
      <c r="AM51" s="603"/>
      <c r="AN51" s="30"/>
      <c r="AO51" s="30"/>
    </row>
    <row r="52" spans="1:41" s="165" customFormat="1" ht="41.4">
      <c r="A52" s="758"/>
      <c r="B52" s="759" t="s">
        <v>142</v>
      </c>
      <c r="C52" s="760"/>
      <c r="D52" s="761"/>
      <c r="E52" s="762">
        <v>5695</v>
      </c>
      <c r="F52" s="514" t="s">
        <v>396</v>
      </c>
      <c r="G52" s="763">
        <v>150</v>
      </c>
      <c r="H52" s="769"/>
      <c r="I52" s="764"/>
      <c r="J52" s="765">
        <v>0</v>
      </c>
      <c r="K52" s="704"/>
      <c r="L52" s="514"/>
      <c r="M52" s="749"/>
      <c r="N52" s="766"/>
      <c r="O52" s="766"/>
      <c r="P52" s="767"/>
      <c r="Q52" s="768"/>
      <c r="R52" s="768"/>
      <c r="S52" s="768"/>
      <c r="T52" s="750"/>
      <c r="U52" s="2235"/>
      <c r="V52" s="172"/>
      <c r="W52" s="598"/>
      <c r="X52" s="599"/>
      <c r="Y52" s="598"/>
      <c r="Z52" s="598"/>
      <c r="AA52" s="598"/>
      <c r="AB52" s="599"/>
      <c r="AC52" s="988"/>
      <c r="AD52" s="600"/>
      <c r="AE52" s="601"/>
      <c r="AF52" s="600">
        <v>1</v>
      </c>
      <c r="AG52" s="606">
        <f>E52</f>
        <v>5695</v>
      </c>
      <c r="AH52" s="994"/>
      <c r="AI52" s="1440"/>
      <c r="AJ52" s="598"/>
      <c r="AK52" s="602"/>
      <c r="AL52" s="598"/>
      <c r="AM52" s="608">
        <f>J52</f>
        <v>0</v>
      </c>
      <c r="AN52" s="164"/>
      <c r="AO52" s="164"/>
    </row>
    <row r="53" spans="1:41" s="16" customFormat="1" ht="32.25" customHeight="1">
      <c r="A53" s="204" t="s">
        <v>82</v>
      </c>
      <c r="B53" s="214" t="s">
        <v>83</v>
      </c>
      <c r="C53" s="755"/>
      <c r="D53" s="204"/>
      <c r="E53" s="207">
        <f>E55</f>
        <v>436920</v>
      </c>
      <c r="F53" s="756" t="s">
        <v>33</v>
      </c>
      <c r="G53" s="756" t="s">
        <v>33</v>
      </c>
      <c r="H53" s="755" t="s">
        <v>33</v>
      </c>
      <c r="I53" s="757">
        <f>I56</f>
        <v>0</v>
      </c>
      <c r="J53" s="454">
        <f>J55</f>
        <v>0</v>
      </c>
      <c r="K53" s="756" t="s">
        <v>33</v>
      </c>
      <c r="L53" s="454" t="s">
        <v>33</v>
      </c>
      <c r="M53" s="206">
        <f>M55</f>
        <v>282152</v>
      </c>
      <c r="N53" s="206">
        <f t="shared" ref="N53:T53" si="10">N55</f>
        <v>272152</v>
      </c>
      <c r="O53" s="206">
        <f t="shared" si="10"/>
        <v>10000</v>
      </c>
      <c r="P53" s="206">
        <f t="shared" si="10"/>
        <v>0</v>
      </c>
      <c r="Q53" s="206">
        <f t="shared" si="10"/>
        <v>0</v>
      </c>
      <c r="R53" s="206">
        <f t="shared" si="10"/>
        <v>0</v>
      </c>
      <c r="S53" s="206">
        <f t="shared" si="10"/>
        <v>0</v>
      </c>
      <c r="T53" s="206">
        <f t="shared" si="10"/>
        <v>0</v>
      </c>
      <c r="U53" s="2235"/>
      <c r="V53" s="149"/>
      <c r="W53" s="585"/>
      <c r="X53" s="597"/>
      <c r="Y53" s="585"/>
      <c r="Z53" s="585"/>
      <c r="AA53" s="585"/>
      <c r="AB53" s="597"/>
      <c r="AC53" s="595"/>
      <c r="AD53" s="584"/>
      <c r="AE53" s="584"/>
      <c r="AF53" s="584"/>
      <c r="AG53" s="584"/>
      <c r="AH53" s="1128"/>
      <c r="AI53" s="1322"/>
      <c r="AJ53" s="585"/>
      <c r="AK53" s="585"/>
      <c r="AL53" s="585"/>
      <c r="AM53" s="583"/>
      <c r="AN53" s="64"/>
      <c r="AO53" s="64"/>
    </row>
    <row r="54" spans="1:41" s="16" customFormat="1" ht="17.399999999999999">
      <c r="A54" s="354"/>
      <c r="B54" s="214" t="s">
        <v>157</v>
      </c>
      <c r="C54" s="195"/>
      <c r="D54" s="72"/>
      <c r="E54" s="73"/>
      <c r="F54" s="196"/>
      <c r="G54" s="196"/>
      <c r="H54" s="195"/>
      <c r="I54" s="481"/>
      <c r="J54" s="99"/>
      <c r="K54" s="196"/>
      <c r="L54" s="99"/>
      <c r="M54" s="74"/>
      <c r="N54" s="73"/>
      <c r="O54" s="73"/>
      <c r="P54" s="73"/>
      <c r="Q54" s="287"/>
      <c r="R54" s="287"/>
      <c r="S54" s="287"/>
      <c r="T54" s="288"/>
      <c r="U54" s="2235"/>
      <c r="V54" s="689"/>
      <c r="W54" s="585"/>
      <c r="X54" s="597"/>
      <c r="Y54" s="585"/>
      <c r="Z54" s="585"/>
      <c r="AA54" s="585"/>
      <c r="AB54" s="597"/>
      <c r="AC54" s="595"/>
      <c r="AD54" s="584"/>
      <c r="AE54" s="584"/>
      <c r="AF54" s="584"/>
      <c r="AG54" s="584"/>
      <c r="AH54" s="1128"/>
      <c r="AI54" s="1322"/>
      <c r="AJ54" s="585"/>
      <c r="AK54" s="585"/>
      <c r="AL54" s="585"/>
      <c r="AM54" s="583"/>
      <c r="AN54" s="64"/>
      <c r="AO54" s="64"/>
    </row>
    <row r="55" spans="1:41" s="538" customFormat="1" ht="141.75" customHeight="1">
      <c r="A55" s="535"/>
      <c r="B55" s="176" t="s">
        <v>180</v>
      </c>
      <c r="C55" s="43" t="s">
        <v>29</v>
      </c>
      <c r="D55" s="86" t="s">
        <v>141</v>
      </c>
      <c r="E55" s="78">
        <f>E56</f>
        <v>436920</v>
      </c>
      <c r="F55" s="83"/>
      <c r="G55" s="83"/>
      <c r="H55" s="76" t="s">
        <v>183</v>
      </c>
      <c r="I55" s="482"/>
      <c r="J55" s="541">
        <f>J56</f>
        <v>0</v>
      </c>
      <c r="K55" s="540"/>
      <c r="L55" s="314"/>
      <c r="M55" s="75">
        <f>O55+N55</f>
        <v>282152</v>
      </c>
      <c r="N55" s="78">
        <v>272152</v>
      </c>
      <c r="O55" s="78">
        <v>10000</v>
      </c>
      <c r="P55" s="314"/>
      <c r="Q55" s="540"/>
      <c r="R55" s="540">
        <v>0</v>
      </c>
      <c r="S55" s="540">
        <v>0</v>
      </c>
      <c r="T55" s="539">
        <v>0</v>
      </c>
      <c r="U55" s="2235"/>
      <c r="V55" s="536"/>
      <c r="W55" s="598"/>
      <c r="X55" s="599">
        <v>1</v>
      </c>
      <c r="Y55" s="598"/>
      <c r="Z55" s="598"/>
      <c r="AA55" s="598"/>
      <c r="AB55" s="599"/>
      <c r="AC55" s="988">
        <v>1</v>
      </c>
      <c r="AD55" s="600"/>
      <c r="AE55" s="600"/>
      <c r="AF55" s="600"/>
      <c r="AG55" s="601"/>
      <c r="AH55" s="887"/>
      <c r="AI55" s="1441">
        <v>1</v>
      </c>
      <c r="AJ55" s="598"/>
      <c r="AK55" s="598"/>
      <c r="AL55" s="598"/>
      <c r="AM55" s="603"/>
      <c r="AN55" s="537"/>
      <c r="AO55" s="537"/>
    </row>
    <row r="56" spans="1:41" s="538" customFormat="1" ht="44.7" customHeight="1">
      <c r="A56" s="535"/>
      <c r="B56" s="542" t="s">
        <v>140</v>
      </c>
      <c r="C56" s="851"/>
      <c r="D56" s="1000"/>
      <c r="E56" s="850">
        <v>436920</v>
      </c>
      <c r="F56" s="668" t="s">
        <v>136</v>
      </c>
      <c r="G56" s="763">
        <v>360</v>
      </c>
      <c r="H56" s="763"/>
      <c r="I56" s="870"/>
      <c r="J56" s="544">
        <v>0</v>
      </c>
      <c r="K56" s="543"/>
      <c r="L56" s="545"/>
      <c r="M56" s="546"/>
      <c r="N56" s="544"/>
      <c r="O56" s="544"/>
      <c r="P56" s="545"/>
      <c r="Q56" s="543"/>
      <c r="R56" s="543"/>
      <c r="S56" s="543"/>
      <c r="T56" s="547"/>
      <c r="U56" s="2235"/>
      <c r="V56" s="536"/>
      <c r="W56" s="598"/>
      <c r="X56" s="599"/>
      <c r="Y56" s="598"/>
      <c r="Z56" s="598"/>
      <c r="AA56" s="598"/>
      <c r="AB56" s="599"/>
      <c r="AC56" s="988"/>
      <c r="AD56" s="600"/>
      <c r="AE56" s="600"/>
      <c r="AF56" s="600">
        <v>1</v>
      </c>
      <c r="AG56" s="601">
        <f>E56</f>
        <v>436920</v>
      </c>
      <c r="AH56" s="887"/>
      <c r="AI56" s="1441"/>
      <c r="AJ56" s="598"/>
      <c r="AK56" s="598"/>
      <c r="AL56" s="598"/>
      <c r="AM56" s="603"/>
      <c r="AN56" s="537"/>
      <c r="AO56" s="537"/>
    </row>
    <row r="57" spans="1:41" s="16" customFormat="1" ht="17.399999999999999">
      <c r="A57" s="342" t="s">
        <v>84</v>
      </c>
      <c r="B57" s="343" t="s">
        <v>184</v>
      </c>
      <c r="C57" s="675"/>
      <c r="D57" s="342"/>
      <c r="E57" s="344">
        <f>E59+E60</f>
        <v>0</v>
      </c>
      <c r="F57" s="344">
        <f t="shared" ref="F57:T57" si="11">F59+F60</f>
        <v>0</v>
      </c>
      <c r="G57" s="344">
        <f t="shared" si="11"/>
        <v>0</v>
      </c>
      <c r="H57" s="344" t="s">
        <v>33</v>
      </c>
      <c r="I57" s="486">
        <f t="shared" si="11"/>
        <v>0</v>
      </c>
      <c r="J57" s="344">
        <f>J59+J60</f>
        <v>0</v>
      </c>
      <c r="K57" s="344">
        <f t="shared" si="11"/>
        <v>0</v>
      </c>
      <c r="L57" s="344">
        <f t="shared" si="11"/>
        <v>0</v>
      </c>
      <c r="M57" s="344">
        <f t="shared" si="11"/>
        <v>110177</v>
      </c>
      <c r="N57" s="344">
        <f t="shared" si="11"/>
        <v>0</v>
      </c>
      <c r="O57" s="344">
        <f t="shared" si="11"/>
        <v>110177</v>
      </c>
      <c r="P57" s="344">
        <f t="shared" si="11"/>
        <v>0</v>
      </c>
      <c r="Q57" s="344">
        <f t="shared" si="11"/>
        <v>0</v>
      </c>
      <c r="R57" s="344">
        <f t="shared" si="11"/>
        <v>0</v>
      </c>
      <c r="S57" s="344">
        <f t="shared" si="11"/>
        <v>0</v>
      </c>
      <c r="T57" s="344">
        <f t="shared" si="11"/>
        <v>0</v>
      </c>
      <c r="U57" s="2235"/>
      <c r="V57" s="350"/>
      <c r="W57" s="585"/>
      <c r="X57" s="597"/>
      <c r="Y57" s="585"/>
      <c r="Z57" s="585"/>
      <c r="AA57" s="585"/>
      <c r="AB57" s="597"/>
      <c r="AC57" s="595"/>
      <c r="AD57" s="584"/>
      <c r="AE57" s="584"/>
      <c r="AF57" s="584"/>
      <c r="AG57" s="584"/>
      <c r="AH57" s="1128"/>
      <c r="AI57" s="1322"/>
      <c r="AJ57" s="585"/>
      <c r="AK57" s="585"/>
      <c r="AL57" s="585"/>
      <c r="AM57" s="583"/>
      <c r="AN57" s="64"/>
      <c r="AO57" s="64"/>
    </row>
    <row r="58" spans="1:41" s="16" customFormat="1" ht="17.399999999999999">
      <c r="A58" s="342"/>
      <c r="B58" s="328" t="s">
        <v>166</v>
      </c>
      <c r="C58" s="675"/>
      <c r="D58" s="342"/>
      <c r="E58" s="344"/>
      <c r="F58" s="690"/>
      <c r="G58" s="345"/>
      <c r="H58" s="675"/>
      <c r="I58" s="483"/>
      <c r="J58" s="346"/>
      <c r="K58" s="345"/>
      <c r="L58" s="346"/>
      <c r="M58" s="347"/>
      <c r="N58" s="344"/>
      <c r="O58" s="344"/>
      <c r="P58" s="344"/>
      <c r="Q58" s="348"/>
      <c r="R58" s="348"/>
      <c r="S58" s="348"/>
      <c r="T58" s="349"/>
      <c r="U58" s="2235"/>
      <c r="V58" s="689"/>
      <c r="W58" s="585"/>
      <c r="X58" s="597"/>
      <c r="Y58" s="585"/>
      <c r="Z58" s="585"/>
      <c r="AA58" s="585"/>
      <c r="AB58" s="597"/>
      <c r="AC58" s="595"/>
      <c r="AD58" s="584"/>
      <c r="AE58" s="584"/>
      <c r="AF58" s="584"/>
      <c r="AG58" s="584"/>
      <c r="AH58" s="1128"/>
      <c r="AI58" s="1322"/>
      <c r="AJ58" s="585"/>
      <c r="AK58" s="585"/>
      <c r="AL58" s="585"/>
      <c r="AM58" s="583"/>
      <c r="AN58" s="64"/>
      <c r="AO58" s="64"/>
    </row>
    <row r="59" spans="1:41" s="4" customFormat="1" ht="41.4">
      <c r="A59" s="342"/>
      <c r="B59" s="752" t="s">
        <v>185</v>
      </c>
      <c r="C59" s="37"/>
      <c r="D59" s="741" t="s">
        <v>29</v>
      </c>
      <c r="E59" s="772"/>
      <c r="F59" s="773"/>
      <c r="G59" s="773"/>
      <c r="H59" s="742"/>
      <c r="I59" s="774"/>
      <c r="J59" s="416"/>
      <c r="K59" s="416"/>
      <c r="L59" s="416"/>
      <c r="M59" s="775">
        <f>O59</f>
        <v>109270</v>
      </c>
      <c r="N59" s="775"/>
      <c r="O59" s="776">
        <v>109270</v>
      </c>
      <c r="P59" s="416"/>
      <c r="Q59" s="777">
        <f>R59+S59+T59</f>
        <v>0</v>
      </c>
      <c r="R59" s="777"/>
      <c r="S59" s="777"/>
      <c r="T59" s="754"/>
      <c r="U59" s="2235"/>
      <c r="V59" s="215"/>
      <c r="W59" s="585"/>
      <c r="X59" s="597"/>
      <c r="Y59" s="585">
        <v>1</v>
      </c>
      <c r="Z59" s="585"/>
      <c r="AA59" s="585"/>
      <c r="AB59" s="597"/>
      <c r="AC59" s="595">
        <v>1</v>
      </c>
      <c r="AD59" s="584"/>
      <c r="AE59" s="584"/>
      <c r="AF59" s="584"/>
      <c r="AG59" s="584"/>
      <c r="AH59" s="1128"/>
      <c r="AI59" s="1322">
        <v>1</v>
      </c>
      <c r="AJ59" s="585"/>
      <c r="AK59" s="585"/>
      <c r="AL59" s="585"/>
      <c r="AM59" s="583"/>
      <c r="AN59" s="62"/>
      <c r="AO59" s="62"/>
    </row>
    <row r="60" spans="1:41" s="4" customFormat="1" ht="110.4">
      <c r="A60" s="342"/>
      <c r="B60" s="778" t="s">
        <v>186</v>
      </c>
      <c r="C60" s="37" t="s">
        <v>46</v>
      </c>
      <c r="D60" s="37" t="s">
        <v>187</v>
      </c>
      <c r="E60" s="772">
        <v>0</v>
      </c>
      <c r="F60" s="773"/>
      <c r="G60" s="773"/>
      <c r="H60" s="742" t="s">
        <v>262</v>
      </c>
      <c r="I60" s="774"/>
      <c r="J60" s="416">
        <v>0</v>
      </c>
      <c r="K60" s="416"/>
      <c r="L60" s="416"/>
      <c r="M60" s="775">
        <f>N60+O60</f>
        <v>907</v>
      </c>
      <c r="N60" s="416"/>
      <c r="O60" s="779">
        <v>907</v>
      </c>
      <c r="P60" s="416"/>
      <c r="Q60" s="777">
        <f>R60+S60+T60</f>
        <v>0</v>
      </c>
      <c r="R60" s="777"/>
      <c r="S60" s="777">
        <v>0</v>
      </c>
      <c r="T60" s="780"/>
      <c r="U60" s="2235"/>
      <c r="V60" s="145"/>
      <c r="W60" s="585"/>
      <c r="X60" s="597"/>
      <c r="Y60" s="585">
        <v>1</v>
      </c>
      <c r="Z60" s="585"/>
      <c r="AA60" s="585"/>
      <c r="AB60" s="597"/>
      <c r="AC60" s="595">
        <v>1</v>
      </c>
      <c r="AD60" s="584"/>
      <c r="AE60" s="584"/>
      <c r="AF60" s="584"/>
      <c r="AG60" s="584"/>
      <c r="AH60" s="1128"/>
      <c r="AI60" s="1322">
        <v>1</v>
      </c>
      <c r="AJ60" s="585"/>
      <c r="AK60" s="585"/>
      <c r="AL60" s="585"/>
      <c r="AM60" s="583"/>
      <c r="AN60" s="62"/>
      <c r="AO60" s="62"/>
    </row>
    <row r="61" spans="1:41" s="17" customFormat="1" ht="37.5" customHeight="1">
      <c r="A61" s="576">
        <v>3</v>
      </c>
      <c r="B61" s="654" t="s">
        <v>144</v>
      </c>
      <c r="C61" s="577"/>
      <c r="D61" s="577"/>
      <c r="E61" s="251">
        <f>E62+E67</f>
        <v>268077</v>
      </c>
      <c r="F61" s="251">
        <f t="shared" ref="F61:S61" si="12">F62+F67</f>
        <v>0</v>
      </c>
      <c r="G61" s="251">
        <f t="shared" si="12"/>
        <v>0</v>
      </c>
      <c r="H61" s="251" t="s">
        <v>33</v>
      </c>
      <c r="I61" s="1112">
        <f t="shared" si="12"/>
        <v>0</v>
      </c>
      <c r="J61" s="251">
        <f t="shared" si="12"/>
        <v>0</v>
      </c>
      <c r="K61" s="251">
        <f t="shared" si="12"/>
        <v>0</v>
      </c>
      <c r="L61" s="251">
        <f t="shared" si="12"/>
        <v>0</v>
      </c>
      <c r="M61" s="251">
        <f t="shared" si="12"/>
        <v>51889</v>
      </c>
      <c r="N61" s="251">
        <v>0</v>
      </c>
      <c r="O61" s="251">
        <f t="shared" si="12"/>
        <v>51889</v>
      </c>
      <c r="P61" s="251">
        <v>0</v>
      </c>
      <c r="Q61" s="251">
        <f t="shared" si="12"/>
        <v>0</v>
      </c>
      <c r="R61" s="251">
        <v>0</v>
      </c>
      <c r="S61" s="251">
        <f t="shared" si="12"/>
        <v>0</v>
      </c>
      <c r="T61" s="251">
        <v>0</v>
      </c>
      <c r="U61" s="577"/>
      <c r="V61" s="577"/>
      <c r="W61" s="586">
        <v>1</v>
      </c>
      <c r="X61" s="586">
        <f>SUM(X62:X76)</f>
        <v>0</v>
      </c>
      <c r="Y61" s="586">
        <f t="shared" ref="Y61:AO61" si="13">SUM(Y62:Y76)</f>
        <v>2</v>
      </c>
      <c r="Z61" s="586">
        <f t="shared" si="13"/>
        <v>0</v>
      </c>
      <c r="AA61" s="586">
        <f t="shared" si="13"/>
        <v>0</v>
      </c>
      <c r="AB61" s="586">
        <f t="shared" si="13"/>
        <v>0</v>
      </c>
      <c r="AC61" s="595">
        <f t="shared" si="13"/>
        <v>2</v>
      </c>
      <c r="AD61" s="586">
        <f t="shared" si="13"/>
        <v>4</v>
      </c>
      <c r="AE61" s="586">
        <f t="shared" si="13"/>
        <v>74091</v>
      </c>
      <c r="AF61" s="586">
        <f t="shared" si="13"/>
        <v>4</v>
      </c>
      <c r="AG61" s="586">
        <f t="shared" si="13"/>
        <v>5117</v>
      </c>
      <c r="AH61" s="586">
        <f t="shared" si="13"/>
        <v>1</v>
      </c>
      <c r="AI61" s="586">
        <f t="shared" si="13"/>
        <v>1</v>
      </c>
      <c r="AJ61" s="586">
        <f t="shared" si="13"/>
        <v>1</v>
      </c>
      <c r="AK61" s="586">
        <f t="shared" si="13"/>
        <v>8521</v>
      </c>
      <c r="AL61" s="586">
        <f t="shared" si="13"/>
        <v>1</v>
      </c>
      <c r="AM61" s="586">
        <f t="shared" si="13"/>
        <v>567</v>
      </c>
      <c r="AN61" s="597">
        <f t="shared" si="13"/>
        <v>0</v>
      </c>
      <c r="AO61" s="597">
        <f t="shared" si="13"/>
        <v>0</v>
      </c>
    </row>
    <row r="62" spans="1:41" s="17" customFormat="1">
      <c r="A62" s="38">
        <v>3.1</v>
      </c>
      <c r="B62" s="377" t="s">
        <v>146</v>
      </c>
      <c r="C62" s="359"/>
      <c r="D62" s="359"/>
      <c r="E62" s="370">
        <f>E64+E69</f>
        <v>138608</v>
      </c>
      <c r="F62" s="359"/>
      <c r="G62" s="359"/>
      <c r="H62" s="359"/>
      <c r="I62" s="1111"/>
      <c r="J62" s="359"/>
      <c r="K62" s="443">
        <f>K64+K69</f>
        <v>0</v>
      </c>
      <c r="L62" s="359"/>
      <c r="M62" s="370">
        <f>M64</f>
        <v>6439</v>
      </c>
      <c r="N62" s="579"/>
      <c r="O62" s="370">
        <f>O64</f>
        <v>6439</v>
      </c>
      <c r="P62" s="38"/>
      <c r="Q62" s="370">
        <f>Q64</f>
        <v>0</v>
      </c>
      <c r="R62" s="579"/>
      <c r="S62" s="370">
        <f>S64</f>
        <v>0</v>
      </c>
      <c r="T62" s="38"/>
      <c r="U62" s="2243" t="s">
        <v>193</v>
      </c>
      <c r="V62" s="359"/>
      <c r="W62" s="585"/>
      <c r="X62" s="597"/>
      <c r="Y62" s="585"/>
      <c r="Z62" s="585"/>
      <c r="AA62" s="585"/>
      <c r="AB62" s="597"/>
      <c r="AC62" s="988"/>
      <c r="AD62" s="600"/>
      <c r="AE62" s="600"/>
      <c r="AF62" s="600"/>
      <c r="AG62" s="601"/>
      <c r="AH62" s="887"/>
      <c r="AI62" s="1441"/>
      <c r="AJ62" s="598"/>
      <c r="AK62" s="598"/>
      <c r="AL62" s="598"/>
      <c r="AM62" s="603"/>
      <c r="AN62" s="66"/>
      <c r="AO62" s="66"/>
    </row>
    <row r="63" spans="1:41" s="17" customFormat="1">
      <c r="A63" s="691"/>
      <c r="B63" s="707" t="s">
        <v>166</v>
      </c>
      <c r="C63" s="574"/>
      <c r="D63" s="574"/>
      <c r="E63" s="692"/>
      <c r="F63" s="574"/>
      <c r="G63" s="574"/>
      <c r="H63" s="693"/>
      <c r="I63" s="983"/>
      <c r="J63" s="574"/>
      <c r="K63" s="574"/>
      <c r="L63" s="574"/>
      <c r="M63" s="692"/>
      <c r="N63" s="694"/>
      <c r="O63" s="692"/>
      <c r="P63" s="691"/>
      <c r="Q63" s="692"/>
      <c r="R63" s="694"/>
      <c r="S63" s="692"/>
      <c r="T63" s="691"/>
      <c r="U63" s="2244"/>
      <c r="V63" s="1361"/>
      <c r="W63" s="585"/>
      <c r="X63" s="597"/>
      <c r="Y63" s="585"/>
      <c r="Z63" s="585"/>
      <c r="AA63" s="585"/>
      <c r="AB63" s="597"/>
      <c r="AC63" s="988"/>
      <c r="AD63" s="600"/>
      <c r="AE63" s="600"/>
      <c r="AF63" s="600"/>
      <c r="AG63" s="601"/>
      <c r="AH63" s="887"/>
      <c r="AI63" s="1441"/>
      <c r="AJ63" s="598"/>
      <c r="AK63" s="598"/>
      <c r="AL63" s="598"/>
      <c r="AM63" s="603"/>
      <c r="AN63" s="66"/>
      <c r="AO63" s="66"/>
    </row>
    <row r="64" spans="1:41" s="1338" customFormat="1" ht="73.5" customHeight="1">
      <c r="A64" s="1382"/>
      <c r="B64" s="1383" t="s">
        <v>188</v>
      </c>
      <c r="C64" s="1516" t="s">
        <v>31</v>
      </c>
      <c r="D64" s="567" t="s">
        <v>189</v>
      </c>
      <c r="E64" s="1381">
        <f>E65+E66</f>
        <v>9139</v>
      </c>
      <c r="F64" s="697"/>
      <c r="G64" s="1380" t="s">
        <v>33</v>
      </c>
      <c r="H64" s="1379"/>
      <c r="I64" s="745"/>
      <c r="J64" s="708" t="s">
        <v>33</v>
      </c>
      <c r="K64" s="708"/>
      <c r="L64" s="708"/>
      <c r="M64" s="1304">
        <f>O64</f>
        <v>6439</v>
      </c>
      <c r="N64" s="1304"/>
      <c r="O64" s="1304">
        <v>6439</v>
      </c>
      <c r="P64" s="1319"/>
      <c r="Q64" s="1378">
        <f>S64</f>
        <v>0</v>
      </c>
      <c r="R64" s="1378"/>
      <c r="S64" s="1378">
        <v>0</v>
      </c>
      <c r="T64" s="1362"/>
      <c r="U64" s="2244"/>
      <c r="V64" s="1360"/>
      <c r="W64" s="585"/>
      <c r="X64" s="597"/>
      <c r="Y64" s="585">
        <v>1</v>
      </c>
      <c r="Z64" s="585"/>
      <c r="AA64" s="585"/>
      <c r="AB64" s="597"/>
      <c r="AC64" s="595">
        <v>1</v>
      </c>
      <c r="AD64" s="584"/>
      <c r="AE64" s="584"/>
      <c r="AF64" s="584"/>
      <c r="AG64" s="604"/>
      <c r="AH64" s="993">
        <v>1</v>
      </c>
      <c r="AI64" s="918"/>
      <c r="AJ64" s="585"/>
      <c r="AK64" s="585"/>
      <c r="AL64" s="585"/>
      <c r="AM64" s="583"/>
      <c r="AN64" s="1377"/>
      <c r="AO64" s="1377"/>
    </row>
    <row r="65" spans="1:41" s="185" customFormat="1" ht="41.4">
      <c r="A65" s="87"/>
      <c r="B65" s="81" t="s">
        <v>120</v>
      </c>
      <c r="C65" s="80"/>
      <c r="D65" s="77"/>
      <c r="E65" s="82">
        <v>8565</v>
      </c>
      <c r="F65" s="2246" t="s">
        <v>190</v>
      </c>
      <c r="H65" s="88" t="s">
        <v>397</v>
      </c>
      <c r="I65" s="485">
        <v>8521</v>
      </c>
      <c r="J65" s="174" t="s">
        <v>36</v>
      </c>
      <c r="K65" s="89" t="s">
        <v>398</v>
      </c>
      <c r="L65" s="718"/>
      <c r="M65" s="182"/>
      <c r="N65" s="182"/>
      <c r="O65" s="182"/>
      <c r="P65" s="182"/>
      <c r="Q65" s="182"/>
      <c r="R65" s="182"/>
      <c r="S65" s="182"/>
      <c r="T65" s="94"/>
      <c r="U65" s="2244"/>
      <c r="V65" s="480" t="s">
        <v>33</v>
      </c>
      <c r="W65" s="648"/>
      <c r="X65" s="649"/>
      <c r="Y65" s="648"/>
      <c r="Z65" s="648"/>
      <c r="AA65" s="648"/>
      <c r="AB65" s="649"/>
      <c r="AC65" s="874"/>
      <c r="AD65" s="650">
        <v>1</v>
      </c>
      <c r="AE65" s="651">
        <f>E65</f>
        <v>8565</v>
      </c>
      <c r="AF65" s="650"/>
      <c r="AG65" s="651"/>
      <c r="AH65" s="1031"/>
      <c r="AI65" s="1438"/>
      <c r="AJ65" s="648">
        <v>1</v>
      </c>
      <c r="AK65" s="1344">
        <f>I65</f>
        <v>8521</v>
      </c>
      <c r="AL65" s="648"/>
      <c r="AM65" s="652" t="s">
        <v>33</v>
      </c>
      <c r="AN65" s="184"/>
      <c r="AO65" s="184"/>
    </row>
    <row r="66" spans="1:41" s="185" customFormat="1" ht="41.4">
      <c r="A66" s="700"/>
      <c r="B66" s="542" t="s">
        <v>145</v>
      </c>
      <c r="C66" s="570"/>
      <c r="D66" s="514"/>
      <c r="E66" s="701">
        <v>574</v>
      </c>
      <c r="F66" s="2247"/>
      <c r="H66" s="703" t="s">
        <v>399</v>
      </c>
      <c r="I66" s="710">
        <v>567</v>
      </c>
      <c r="J66" s="1240" t="s">
        <v>62</v>
      </c>
      <c r="K66" s="703" t="s">
        <v>400</v>
      </c>
      <c r="L66" s="704"/>
      <c r="M66" s="467"/>
      <c r="N66" s="467"/>
      <c r="O66" s="467"/>
      <c r="P66" s="467"/>
      <c r="Q66" s="467"/>
      <c r="R66" s="467"/>
      <c r="S66" s="467"/>
      <c r="T66" s="1041"/>
      <c r="U66" s="2244"/>
      <c r="V66" s="764"/>
      <c r="W66" s="648"/>
      <c r="X66" s="649"/>
      <c r="Y66" s="648"/>
      <c r="Z66" s="648"/>
      <c r="AA66" s="648"/>
      <c r="AB66" s="649"/>
      <c r="AC66" s="874"/>
      <c r="AD66" s="650"/>
      <c r="AE66" s="650"/>
      <c r="AF66" s="650">
        <v>1</v>
      </c>
      <c r="AG66" s="651">
        <f>E66</f>
        <v>574</v>
      </c>
      <c r="AH66" s="1031"/>
      <c r="AI66" s="1438"/>
      <c r="AJ66" s="648"/>
      <c r="AK66" s="648"/>
      <c r="AL66" s="648">
        <v>1</v>
      </c>
      <c r="AM66" s="652">
        <f>I66</f>
        <v>567</v>
      </c>
      <c r="AN66" s="184"/>
      <c r="AO66" s="184"/>
    </row>
    <row r="67" spans="1:41" s="17" customFormat="1">
      <c r="A67" s="1530" t="s">
        <v>94</v>
      </c>
      <c r="B67" s="1366" t="s">
        <v>95</v>
      </c>
      <c r="C67" s="1365"/>
      <c r="D67" s="1388"/>
      <c r="E67" s="884">
        <f>E69</f>
        <v>129469</v>
      </c>
      <c r="F67" s="884">
        <f t="shared" ref="F67:T67" si="14">F69</f>
        <v>0</v>
      </c>
      <c r="G67" s="884">
        <f t="shared" si="14"/>
        <v>0</v>
      </c>
      <c r="H67" s="884" t="s">
        <v>33</v>
      </c>
      <c r="I67" s="877">
        <f t="shared" si="14"/>
        <v>0</v>
      </c>
      <c r="J67" s="884">
        <f t="shared" si="14"/>
        <v>0</v>
      </c>
      <c r="K67" s="884">
        <f t="shared" si="14"/>
        <v>0</v>
      </c>
      <c r="L67" s="884">
        <f t="shared" si="14"/>
        <v>0</v>
      </c>
      <c r="M67" s="884">
        <f t="shared" si="14"/>
        <v>45450</v>
      </c>
      <c r="N67" s="884">
        <f t="shared" si="14"/>
        <v>0</v>
      </c>
      <c r="O67" s="884">
        <f t="shared" si="14"/>
        <v>45450</v>
      </c>
      <c r="P67" s="884">
        <f t="shared" si="14"/>
        <v>0</v>
      </c>
      <c r="Q67" s="884">
        <f t="shared" si="14"/>
        <v>0</v>
      </c>
      <c r="R67" s="884">
        <f t="shared" si="14"/>
        <v>0</v>
      </c>
      <c r="S67" s="884">
        <f t="shared" si="14"/>
        <v>0</v>
      </c>
      <c r="T67" s="884">
        <f t="shared" si="14"/>
        <v>0</v>
      </c>
      <c r="U67" s="2244"/>
      <c r="V67" s="1027"/>
      <c r="W67" s="598"/>
      <c r="X67" s="599"/>
      <c r="Y67" s="598"/>
      <c r="Z67" s="598"/>
      <c r="AA67" s="598"/>
      <c r="AB67" s="599"/>
      <c r="AC67" s="988"/>
      <c r="AD67" s="600"/>
      <c r="AE67" s="600"/>
      <c r="AF67" s="600"/>
      <c r="AG67" s="601"/>
      <c r="AH67" s="887"/>
      <c r="AI67" s="1441"/>
      <c r="AJ67" s="598"/>
      <c r="AK67" s="598"/>
      <c r="AL67" s="598"/>
      <c r="AM67" s="611"/>
      <c r="AN67" s="66"/>
      <c r="AO67" s="66"/>
    </row>
    <row r="68" spans="1:41" s="17" customFormat="1">
      <c r="A68" s="1429"/>
      <c r="B68" s="879" t="s">
        <v>166</v>
      </c>
      <c r="C68" s="1365"/>
      <c r="D68" s="1388"/>
      <c r="E68" s="884"/>
      <c r="F68" s="1388"/>
      <c r="G68" s="1025"/>
      <c r="H68" s="864"/>
      <c r="I68" s="1364"/>
      <c r="J68" s="1387">
        <f>J69</f>
        <v>0</v>
      </c>
      <c r="K68" s="1387"/>
      <c r="L68" s="1363"/>
      <c r="M68" s="846"/>
      <c r="N68" s="846"/>
      <c r="O68" s="846"/>
      <c r="P68" s="846"/>
      <c r="Q68" s="846"/>
      <c r="R68" s="846"/>
      <c r="S68" s="846"/>
      <c r="T68" s="889"/>
      <c r="U68" s="2244"/>
      <c r="V68" s="1027"/>
      <c r="W68" s="598"/>
      <c r="X68" s="599"/>
      <c r="Y68" s="598"/>
      <c r="Z68" s="598"/>
      <c r="AA68" s="598"/>
      <c r="AB68" s="599"/>
      <c r="AC68" s="988"/>
      <c r="AD68" s="600"/>
      <c r="AE68" s="600"/>
      <c r="AF68" s="600"/>
      <c r="AG68" s="601"/>
      <c r="AH68" s="887"/>
      <c r="AI68" s="1441"/>
      <c r="AJ68" s="598"/>
      <c r="AK68" s="598"/>
      <c r="AL68" s="598"/>
      <c r="AM68" s="611"/>
      <c r="AN68" s="66"/>
      <c r="AO68" s="66"/>
    </row>
    <row r="69" spans="1:41" s="1" customFormat="1" ht="90" customHeight="1">
      <c r="A69" s="565"/>
      <c r="B69" s="1383" t="s">
        <v>194</v>
      </c>
      <c r="C69" s="1516" t="s">
        <v>46</v>
      </c>
      <c r="D69" s="567" t="s">
        <v>195</v>
      </c>
      <c r="E69" s="1381">
        <f>SUM(E70:E76)</f>
        <v>129469</v>
      </c>
      <c r="F69" s="567"/>
      <c r="G69" s="744"/>
      <c r="H69" s="1353" t="s">
        <v>401</v>
      </c>
      <c r="I69" s="854"/>
      <c r="J69" s="568">
        <f>SUM(J70:J76)</f>
        <v>0</v>
      </c>
      <c r="K69" s="568"/>
      <c r="L69" s="1352"/>
      <c r="M69" s="1381">
        <f>O69</f>
        <v>45450</v>
      </c>
      <c r="N69" s="1381"/>
      <c r="O69" s="1381">
        <v>45450</v>
      </c>
      <c r="P69" s="1381"/>
      <c r="Q69" s="1381"/>
      <c r="R69" s="1080"/>
      <c r="S69" s="1080"/>
      <c r="T69" s="1378"/>
      <c r="U69" s="2244"/>
      <c r="V69" s="1359"/>
      <c r="W69" s="585"/>
      <c r="X69" s="597"/>
      <c r="Y69" s="585">
        <v>1</v>
      </c>
      <c r="Z69" s="585"/>
      <c r="AA69" s="585"/>
      <c r="AB69" s="597"/>
      <c r="AC69" s="595">
        <v>1</v>
      </c>
      <c r="AD69" s="584"/>
      <c r="AE69" s="584"/>
      <c r="AF69" s="584"/>
      <c r="AG69" s="604"/>
      <c r="AH69" s="993"/>
      <c r="AI69" s="918">
        <v>1</v>
      </c>
      <c r="AJ69" s="585"/>
      <c r="AK69" s="585"/>
      <c r="AL69" s="585"/>
      <c r="AM69" s="612"/>
      <c r="AN69" s="65"/>
      <c r="AO69" s="65"/>
    </row>
    <row r="70" spans="1:41" s="17" customFormat="1" ht="56.25" customHeight="1">
      <c r="A70" s="87"/>
      <c r="B70" s="81" t="s">
        <v>196</v>
      </c>
      <c r="C70" s="80"/>
      <c r="D70" s="77"/>
      <c r="E70" s="82">
        <v>61621</v>
      </c>
      <c r="F70" s="2246" t="s">
        <v>197</v>
      </c>
      <c r="G70" s="98">
        <v>547</v>
      </c>
      <c r="H70" s="580"/>
      <c r="I70" s="485"/>
      <c r="J70" s="89"/>
      <c r="K70" s="89"/>
      <c r="L70" s="718"/>
      <c r="M70" s="698"/>
      <c r="N70" s="698"/>
      <c r="O70" s="698"/>
      <c r="P70" s="699"/>
      <c r="Q70" s="699"/>
      <c r="R70" s="699"/>
      <c r="S70" s="699"/>
      <c r="T70" s="94"/>
      <c r="U70" s="2244"/>
      <c r="V70" s="150"/>
      <c r="W70" s="680"/>
      <c r="X70" s="681"/>
      <c r="Y70" s="680"/>
      <c r="Z70" s="680"/>
      <c r="AA70" s="680"/>
      <c r="AB70" s="681"/>
      <c r="AC70" s="985"/>
      <c r="AD70" s="682">
        <v>1</v>
      </c>
      <c r="AE70" s="684">
        <f>E70</f>
        <v>61621</v>
      </c>
      <c r="AF70" s="682"/>
      <c r="AG70" s="684"/>
      <c r="AH70" s="992"/>
      <c r="AI70" s="1439"/>
      <c r="AJ70" s="680"/>
      <c r="AK70" s="680"/>
      <c r="AL70" s="680"/>
      <c r="AM70" s="696"/>
      <c r="AN70" s="66"/>
      <c r="AO70" s="66"/>
    </row>
    <row r="71" spans="1:41" s="17" customFormat="1" ht="27.6">
      <c r="A71" s="87"/>
      <c r="B71" s="81" t="s">
        <v>198</v>
      </c>
      <c r="C71" s="80"/>
      <c r="D71" s="77"/>
      <c r="E71" s="82">
        <v>1155</v>
      </c>
      <c r="F71" s="2246"/>
      <c r="G71" s="98">
        <v>180</v>
      </c>
      <c r="H71" s="580"/>
      <c r="I71" s="485"/>
      <c r="J71" s="89"/>
      <c r="K71" s="89"/>
      <c r="L71" s="718"/>
      <c r="M71" s="698"/>
      <c r="N71" s="698"/>
      <c r="O71" s="698"/>
      <c r="P71" s="699"/>
      <c r="Q71" s="699"/>
      <c r="R71" s="699"/>
      <c r="S71" s="699"/>
      <c r="T71" s="94"/>
      <c r="U71" s="2244"/>
      <c r="V71" s="150"/>
      <c r="W71" s="680"/>
      <c r="X71" s="681"/>
      <c r="Y71" s="680"/>
      <c r="Z71" s="680"/>
      <c r="AA71" s="680"/>
      <c r="AB71" s="681"/>
      <c r="AC71" s="985"/>
      <c r="AD71" s="682">
        <v>1</v>
      </c>
      <c r="AE71" s="684">
        <f>E71</f>
        <v>1155</v>
      </c>
      <c r="AF71" s="682"/>
      <c r="AG71" s="684"/>
      <c r="AH71" s="992"/>
      <c r="AI71" s="1439"/>
      <c r="AJ71" s="680"/>
      <c r="AK71" s="680"/>
      <c r="AL71" s="680"/>
      <c r="AM71" s="696"/>
      <c r="AN71" s="66"/>
      <c r="AO71" s="66"/>
    </row>
    <row r="72" spans="1:41" s="17" customFormat="1" ht="60" customHeight="1">
      <c r="A72" s="87"/>
      <c r="B72" s="81" t="s">
        <v>199</v>
      </c>
      <c r="C72" s="80"/>
      <c r="D72" s="77"/>
      <c r="E72" s="82">
        <v>2750</v>
      </c>
      <c r="F72" s="2246" t="s">
        <v>200</v>
      </c>
      <c r="G72" s="98">
        <v>60</v>
      </c>
      <c r="H72" s="580"/>
      <c r="I72" s="485"/>
      <c r="J72" s="89"/>
      <c r="K72" s="89"/>
      <c r="L72" s="718"/>
      <c r="M72" s="698"/>
      <c r="N72" s="698"/>
      <c r="O72" s="698"/>
      <c r="P72" s="699"/>
      <c r="Q72" s="699"/>
      <c r="R72" s="699"/>
      <c r="S72" s="699"/>
      <c r="T72" s="94"/>
      <c r="U72" s="2244"/>
      <c r="V72" s="150"/>
      <c r="W72" s="680"/>
      <c r="X72" s="681"/>
      <c r="Y72" s="680"/>
      <c r="Z72" s="680"/>
      <c r="AA72" s="680"/>
      <c r="AB72" s="681"/>
      <c r="AC72" s="985"/>
      <c r="AD72" s="682">
        <v>1</v>
      </c>
      <c r="AE72" s="684">
        <f>E72</f>
        <v>2750</v>
      </c>
      <c r="AF72" s="682"/>
      <c r="AG72" s="684"/>
      <c r="AH72" s="992"/>
      <c r="AI72" s="1439"/>
      <c r="AJ72" s="680"/>
      <c r="AK72" s="680"/>
      <c r="AL72" s="680"/>
      <c r="AM72" s="696"/>
      <c r="AN72" s="66"/>
      <c r="AO72" s="66"/>
    </row>
    <row r="73" spans="1:41" s="17" customFormat="1" ht="27.6">
      <c r="A73" s="87"/>
      <c r="B73" s="81" t="s">
        <v>201</v>
      </c>
      <c r="C73" s="80"/>
      <c r="D73" s="77"/>
      <c r="E73" s="82">
        <v>59400</v>
      </c>
      <c r="F73" s="2246"/>
      <c r="G73" s="98">
        <v>365</v>
      </c>
      <c r="H73" s="580"/>
      <c r="I73" s="485"/>
      <c r="J73" s="89"/>
      <c r="K73" s="89"/>
      <c r="L73" s="718"/>
      <c r="M73" s="698"/>
      <c r="N73" s="698"/>
      <c r="O73" s="698"/>
      <c r="P73" s="699"/>
      <c r="Q73" s="699"/>
      <c r="R73" s="699"/>
      <c r="S73" s="699"/>
      <c r="T73" s="94"/>
      <c r="U73" s="2244"/>
      <c r="V73" s="150"/>
      <c r="W73" s="680"/>
      <c r="X73" s="681"/>
      <c r="Y73" s="680"/>
      <c r="Z73" s="680"/>
      <c r="AA73" s="680"/>
      <c r="AB73" s="681"/>
      <c r="AC73" s="985"/>
      <c r="AD73" s="682"/>
      <c r="AE73" s="682"/>
      <c r="AF73" s="682"/>
      <c r="AG73" s="684"/>
      <c r="AH73" s="992"/>
      <c r="AI73" s="1439"/>
      <c r="AJ73" s="680"/>
      <c r="AK73" s="680"/>
      <c r="AL73" s="680"/>
      <c r="AM73" s="696"/>
      <c r="AN73" s="66"/>
      <c r="AO73" s="66"/>
    </row>
    <row r="74" spans="1:41" s="17" customFormat="1" ht="90" customHeight="1">
      <c r="A74" s="87"/>
      <c r="B74" s="81" t="s">
        <v>202</v>
      </c>
      <c r="C74" s="80"/>
      <c r="D74" s="77"/>
      <c r="E74" s="82">
        <v>1463</v>
      </c>
      <c r="F74" s="77" t="s">
        <v>203</v>
      </c>
      <c r="G74" s="98">
        <v>120</v>
      </c>
      <c r="H74" s="580"/>
      <c r="I74" s="485"/>
      <c r="J74" s="89"/>
      <c r="K74" s="89"/>
      <c r="L74" s="718"/>
      <c r="M74" s="698"/>
      <c r="N74" s="698"/>
      <c r="O74" s="698"/>
      <c r="P74" s="699"/>
      <c r="Q74" s="699"/>
      <c r="R74" s="699"/>
      <c r="S74" s="699"/>
      <c r="T74" s="94"/>
      <c r="U74" s="2244"/>
      <c r="V74" s="150"/>
      <c r="W74" s="680"/>
      <c r="X74" s="681"/>
      <c r="Y74" s="680"/>
      <c r="Z74" s="680"/>
      <c r="AA74" s="680"/>
      <c r="AB74" s="681"/>
      <c r="AC74" s="985"/>
      <c r="AD74" s="682"/>
      <c r="AE74" s="682"/>
      <c r="AF74" s="682">
        <v>1</v>
      </c>
      <c r="AG74" s="684">
        <f>E74</f>
        <v>1463</v>
      </c>
      <c r="AH74" s="992"/>
      <c r="AI74" s="1439"/>
      <c r="AJ74" s="680"/>
      <c r="AK74" s="680"/>
      <c r="AL74" s="680"/>
      <c r="AM74" s="696"/>
      <c r="AN74" s="66"/>
      <c r="AO74" s="66"/>
    </row>
    <row r="75" spans="1:41" s="17" customFormat="1" ht="65.25" customHeight="1">
      <c r="A75" s="87"/>
      <c r="B75" s="81" t="s">
        <v>204</v>
      </c>
      <c r="C75" s="80"/>
      <c r="D75" s="77"/>
      <c r="E75" s="82">
        <v>550</v>
      </c>
      <c r="F75" s="2246" t="s">
        <v>205</v>
      </c>
      <c r="G75" s="98">
        <v>90</v>
      </c>
      <c r="H75" s="580"/>
      <c r="I75" s="485"/>
      <c r="J75" s="89"/>
      <c r="K75" s="89"/>
      <c r="L75" s="718"/>
      <c r="M75" s="698"/>
      <c r="N75" s="698"/>
      <c r="O75" s="698"/>
      <c r="P75" s="699"/>
      <c r="Q75" s="699"/>
      <c r="R75" s="699"/>
      <c r="S75" s="699"/>
      <c r="T75" s="94"/>
      <c r="U75" s="2244"/>
      <c r="V75" s="150"/>
      <c r="W75" s="680"/>
      <c r="X75" s="681"/>
      <c r="Y75" s="680"/>
      <c r="Z75" s="680"/>
      <c r="AA75" s="680"/>
      <c r="AB75" s="681"/>
      <c r="AC75" s="985"/>
      <c r="AD75" s="682"/>
      <c r="AE75" s="682"/>
      <c r="AF75" s="682">
        <v>1</v>
      </c>
      <c r="AG75" s="684">
        <f>E75</f>
        <v>550</v>
      </c>
      <c r="AH75" s="992"/>
      <c r="AI75" s="1439"/>
      <c r="AJ75" s="680"/>
      <c r="AK75" s="680"/>
      <c r="AL75" s="680"/>
      <c r="AM75" s="696"/>
      <c r="AN75" s="66"/>
      <c r="AO75" s="66"/>
    </row>
    <row r="76" spans="1:41" s="17" customFormat="1" ht="27.6">
      <c r="A76" s="700"/>
      <c r="B76" s="542" t="s">
        <v>206</v>
      </c>
      <c r="C76" s="570"/>
      <c r="D76" s="514"/>
      <c r="E76" s="701">
        <v>2530</v>
      </c>
      <c r="F76" s="2247"/>
      <c r="G76" s="571">
        <v>120</v>
      </c>
      <c r="H76" s="702"/>
      <c r="I76" s="710"/>
      <c r="J76" s="554"/>
      <c r="K76" s="554"/>
      <c r="L76" s="704"/>
      <c r="M76" s="665"/>
      <c r="N76" s="665"/>
      <c r="O76" s="665"/>
      <c r="P76" s="665"/>
      <c r="Q76" s="665"/>
      <c r="R76" s="665"/>
      <c r="S76" s="665"/>
      <c r="T76" s="1041"/>
      <c r="U76" s="2245"/>
      <c r="V76" s="1312"/>
      <c r="W76" s="680"/>
      <c r="X76" s="681"/>
      <c r="Y76" s="680"/>
      <c r="Z76" s="680"/>
      <c r="AA76" s="680"/>
      <c r="AB76" s="681"/>
      <c r="AC76" s="985"/>
      <c r="AD76" s="682"/>
      <c r="AE76" s="682"/>
      <c r="AF76" s="682">
        <v>1</v>
      </c>
      <c r="AG76" s="684">
        <f>E76</f>
        <v>2530</v>
      </c>
      <c r="AH76" s="992"/>
      <c r="AI76" s="1439"/>
      <c r="AJ76" s="680"/>
      <c r="AK76" s="680"/>
      <c r="AL76" s="680"/>
      <c r="AM76" s="696"/>
      <c r="AN76" s="66"/>
      <c r="AO76" s="66"/>
    </row>
    <row r="77" spans="1:41" s="17" customFormat="1" ht="42" customHeight="1">
      <c r="A77" s="1092">
        <v>4</v>
      </c>
      <c r="B77" s="915" t="s">
        <v>207</v>
      </c>
      <c r="C77" s="1336"/>
      <c r="D77" s="1335"/>
      <c r="E77" s="1334">
        <f>E80</f>
        <v>11593</v>
      </c>
      <c r="F77" s="1333">
        <f t="shared" ref="F77:S77" si="15">F80</f>
        <v>0</v>
      </c>
      <c r="G77" s="1332" t="str">
        <f t="shared" si="15"/>
        <v xml:space="preserve">  </v>
      </c>
      <c r="H77" s="1331">
        <f t="shared" si="15"/>
        <v>0</v>
      </c>
      <c r="I77" s="1330">
        <f t="shared" si="15"/>
        <v>0</v>
      </c>
      <c r="J77" s="1329">
        <f>J78</f>
        <v>11578.782999999999</v>
      </c>
      <c r="K77" s="1333">
        <f t="shared" si="15"/>
        <v>0</v>
      </c>
      <c r="L77" s="1333">
        <f t="shared" si="15"/>
        <v>0</v>
      </c>
      <c r="M77" s="1334">
        <f>SUM(N77:P77)</f>
        <v>13764</v>
      </c>
      <c r="N77" s="1334">
        <v>0</v>
      </c>
      <c r="O77" s="1334">
        <f t="shared" si="15"/>
        <v>13764</v>
      </c>
      <c r="P77" s="1334">
        <v>0</v>
      </c>
      <c r="Q77" s="1328">
        <f t="shared" si="15"/>
        <v>926</v>
      </c>
      <c r="R77" s="1328">
        <v>0</v>
      </c>
      <c r="S77" s="1328">
        <f t="shared" si="15"/>
        <v>926</v>
      </c>
      <c r="T77" s="1327">
        <v>0</v>
      </c>
      <c r="U77" s="642"/>
      <c r="V77" s="212"/>
      <c r="W77" s="585">
        <v>1</v>
      </c>
      <c r="X77" s="597">
        <f>SUM(X78:X81)</f>
        <v>0</v>
      </c>
      <c r="Y77" s="597">
        <f t="shared" ref="Y77:AM77" si="16">SUM(Y78:Y81)</f>
        <v>1</v>
      </c>
      <c r="Z77" s="597">
        <f t="shared" si="16"/>
        <v>0</v>
      </c>
      <c r="AA77" s="597">
        <f t="shared" si="16"/>
        <v>0</v>
      </c>
      <c r="AB77" s="597">
        <f t="shared" si="16"/>
        <v>0</v>
      </c>
      <c r="AC77" s="595">
        <f t="shared" si="16"/>
        <v>1</v>
      </c>
      <c r="AD77" s="597">
        <f t="shared" si="16"/>
        <v>1</v>
      </c>
      <c r="AE77" s="597">
        <f t="shared" si="16"/>
        <v>11593</v>
      </c>
      <c r="AF77" s="597">
        <f t="shared" si="16"/>
        <v>0</v>
      </c>
      <c r="AG77" s="597">
        <f t="shared" si="16"/>
        <v>0</v>
      </c>
      <c r="AH77" s="597">
        <f t="shared" si="16"/>
        <v>1</v>
      </c>
      <c r="AI77" s="597">
        <f t="shared" si="16"/>
        <v>0</v>
      </c>
      <c r="AJ77" s="597">
        <f t="shared" si="16"/>
        <v>1</v>
      </c>
      <c r="AK77" s="597">
        <f t="shared" si="16"/>
        <v>11578.782999999999</v>
      </c>
      <c r="AL77" s="597">
        <f t="shared" si="16"/>
        <v>0</v>
      </c>
      <c r="AM77" s="597">
        <f t="shared" si="16"/>
        <v>0</v>
      </c>
      <c r="AN77" s="609"/>
      <c r="AO77" s="66"/>
    </row>
    <row r="78" spans="1:41" s="17" customFormat="1">
      <c r="A78" s="1531" t="s">
        <v>446</v>
      </c>
      <c r="B78" s="1325" t="s">
        <v>146</v>
      </c>
      <c r="C78" s="1324"/>
      <c r="D78" s="1361"/>
      <c r="E78" s="1323">
        <f>E80</f>
        <v>11593</v>
      </c>
      <c r="F78" s="1318"/>
      <c r="G78" s="1317" t="str">
        <f>G80</f>
        <v xml:space="preserve">  </v>
      </c>
      <c r="H78" s="1316"/>
      <c r="I78" s="923"/>
      <c r="J78" s="863">
        <f>J80</f>
        <v>11578.782999999999</v>
      </c>
      <c r="K78" s="1318"/>
      <c r="L78" s="1318"/>
      <c r="M78" s="1323"/>
      <c r="N78" s="1323"/>
      <c r="O78" s="1323"/>
      <c r="P78" s="1323"/>
      <c r="Q78" s="1323"/>
      <c r="R78" s="1323"/>
      <c r="S78" s="1323"/>
      <c r="T78" s="1315"/>
      <c r="U78" s="2231" t="s">
        <v>211</v>
      </c>
      <c r="V78" s="1314"/>
      <c r="W78" s="585"/>
      <c r="X78" s="597"/>
      <c r="Y78" s="585"/>
      <c r="Z78" s="585"/>
      <c r="AA78" s="585"/>
      <c r="AB78" s="597"/>
      <c r="AC78" s="988"/>
      <c r="AD78" s="600"/>
      <c r="AE78" s="600"/>
      <c r="AF78" s="600"/>
      <c r="AG78" s="601"/>
      <c r="AH78" s="887"/>
      <c r="AI78" s="1441"/>
      <c r="AJ78" s="598"/>
      <c r="AK78" s="598"/>
      <c r="AL78" s="598"/>
      <c r="AM78" s="603"/>
      <c r="AN78" s="66"/>
      <c r="AO78" s="66"/>
    </row>
    <row r="79" spans="1:41" s="17" customFormat="1">
      <c r="A79" s="1326"/>
      <c r="B79" s="879" t="s">
        <v>166</v>
      </c>
      <c r="C79" s="1324"/>
      <c r="D79" s="1361"/>
      <c r="E79" s="1323"/>
      <c r="F79" s="1318"/>
      <c r="G79" s="1317"/>
      <c r="H79" s="1316"/>
      <c r="I79" s="923"/>
      <c r="J79" s="1091"/>
      <c r="K79" s="1318"/>
      <c r="L79" s="1318"/>
      <c r="M79" s="1323"/>
      <c r="N79" s="1323"/>
      <c r="O79" s="1323"/>
      <c r="P79" s="1323"/>
      <c r="Q79" s="1323"/>
      <c r="R79" s="1323"/>
      <c r="S79" s="1323"/>
      <c r="T79" s="1315"/>
      <c r="U79" s="2232"/>
      <c r="V79" s="1314"/>
      <c r="W79" s="585"/>
      <c r="X79" s="597"/>
      <c r="Y79" s="585"/>
      <c r="Z79" s="585"/>
      <c r="AA79" s="585"/>
      <c r="AB79" s="597"/>
      <c r="AC79" s="988"/>
      <c r="AD79" s="600"/>
      <c r="AE79" s="600"/>
      <c r="AF79" s="600"/>
      <c r="AG79" s="601"/>
      <c r="AH79" s="887"/>
      <c r="AI79" s="1441"/>
      <c r="AJ79" s="598"/>
      <c r="AK79" s="598"/>
      <c r="AL79" s="598"/>
      <c r="AM79" s="603"/>
      <c r="AN79" s="66"/>
      <c r="AO79" s="66"/>
    </row>
    <row r="80" spans="1:41" s="17" customFormat="1" ht="72.75" customHeight="1">
      <c r="A80" s="1460"/>
      <c r="B80" s="312" t="s">
        <v>208</v>
      </c>
      <c r="C80" s="712" t="s">
        <v>28</v>
      </c>
      <c r="D80" s="335" t="s">
        <v>209</v>
      </c>
      <c r="E80" s="1358">
        <f>E81</f>
        <v>11593</v>
      </c>
      <c r="F80" s="674"/>
      <c r="G80" s="449" t="s">
        <v>54</v>
      </c>
      <c r="H80" s="1357"/>
      <c r="I80" s="1356"/>
      <c r="J80" s="277">
        <f>J81</f>
        <v>11578.782999999999</v>
      </c>
      <c r="K80" s="415"/>
      <c r="L80" s="415"/>
      <c r="M80" s="277">
        <f>O80</f>
        <v>13764</v>
      </c>
      <c r="N80" s="277"/>
      <c r="O80" s="277">
        <v>13764</v>
      </c>
      <c r="P80" s="1343"/>
      <c r="Q80" s="360">
        <f>S80+T80</f>
        <v>926</v>
      </c>
      <c r="R80" s="360"/>
      <c r="S80" s="360">
        <v>926</v>
      </c>
      <c r="T80" s="1355"/>
      <c r="U80" s="2232"/>
      <c r="V80" s="939"/>
      <c r="W80" s="585"/>
      <c r="X80" s="597"/>
      <c r="Y80" s="585">
        <v>1</v>
      </c>
      <c r="Z80" s="585"/>
      <c r="AA80" s="585"/>
      <c r="AB80" s="597"/>
      <c r="AC80" s="988">
        <v>1</v>
      </c>
      <c r="AD80" s="600"/>
      <c r="AE80" s="600"/>
      <c r="AF80" s="600"/>
      <c r="AG80" s="601"/>
      <c r="AH80" s="887"/>
      <c r="AI80" s="1441"/>
      <c r="AJ80" s="598"/>
      <c r="AK80" s="598"/>
      <c r="AL80" s="598"/>
      <c r="AM80" s="603"/>
      <c r="AN80" s="66"/>
      <c r="AO80" s="66"/>
    </row>
    <row r="81" spans="1:41" s="185" customFormat="1" ht="41.4">
      <c r="A81" s="700"/>
      <c r="B81" s="542" t="s">
        <v>319</v>
      </c>
      <c r="C81" s="570"/>
      <c r="D81" s="514"/>
      <c r="E81" s="701">
        <v>11593</v>
      </c>
      <c r="F81" s="514" t="s">
        <v>210</v>
      </c>
      <c r="G81" s="1240">
        <v>360</v>
      </c>
      <c r="H81" s="1371" t="s">
        <v>320</v>
      </c>
      <c r="I81" s="982" t="s">
        <v>321</v>
      </c>
      <c r="J81" s="1340">
        <v>11578.782999999999</v>
      </c>
      <c r="K81" s="1371">
        <v>360</v>
      </c>
      <c r="L81" s="1371" t="s">
        <v>322</v>
      </c>
      <c r="M81" s="554"/>
      <c r="N81" s="554"/>
      <c r="O81" s="554"/>
      <c r="P81" s="1308"/>
      <c r="Q81" s="962"/>
      <c r="R81" s="962"/>
      <c r="S81" s="962"/>
      <c r="T81" s="1339"/>
      <c r="U81" s="2233"/>
      <c r="V81" s="1526" t="s">
        <v>33</v>
      </c>
      <c r="W81" s="648"/>
      <c r="X81" s="649"/>
      <c r="Y81" s="648"/>
      <c r="Z81" s="648"/>
      <c r="AA81" s="648"/>
      <c r="AB81" s="649"/>
      <c r="AC81" s="874"/>
      <c r="AD81" s="650">
        <v>1</v>
      </c>
      <c r="AE81" s="651">
        <f>E81</f>
        <v>11593</v>
      </c>
      <c r="AF81" s="650"/>
      <c r="AG81" s="651"/>
      <c r="AH81" s="1031">
        <v>1</v>
      </c>
      <c r="AI81" s="1438"/>
      <c r="AJ81" s="648">
        <v>1</v>
      </c>
      <c r="AK81" s="1344">
        <f>J81</f>
        <v>11578.782999999999</v>
      </c>
      <c r="AL81" s="648"/>
      <c r="AM81" s="743"/>
      <c r="AN81" s="184"/>
      <c r="AO81" s="184"/>
    </row>
    <row r="82" spans="1:41" s="17" customFormat="1" ht="65.25" customHeight="1">
      <c r="A82" s="208">
        <v>5</v>
      </c>
      <c r="B82" s="209" t="s">
        <v>212</v>
      </c>
      <c r="C82" s="229"/>
      <c r="D82" s="231"/>
      <c r="E82" s="232">
        <f>E83</f>
        <v>6319</v>
      </c>
      <c r="F82" s="234" t="s">
        <v>33</v>
      </c>
      <c r="G82" s="233" t="s">
        <v>33</v>
      </c>
      <c r="H82" s="439" t="s">
        <v>33</v>
      </c>
      <c r="I82" s="491" t="s">
        <v>33</v>
      </c>
      <c r="J82" s="460">
        <f>J83</f>
        <v>6074</v>
      </c>
      <c r="K82" s="234" t="s">
        <v>33</v>
      </c>
      <c r="L82" s="234" t="s">
        <v>33</v>
      </c>
      <c r="M82" s="232">
        <f>O82</f>
        <v>2309</v>
      </c>
      <c r="N82" s="232">
        <v>0</v>
      </c>
      <c r="O82" s="232">
        <f>O85</f>
        <v>2309</v>
      </c>
      <c r="P82" s="232">
        <v>0</v>
      </c>
      <c r="Q82" s="291">
        <f>S82</f>
        <v>0</v>
      </c>
      <c r="R82" s="291">
        <v>0</v>
      </c>
      <c r="S82" s="291">
        <f>S85</f>
        <v>0</v>
      </c>
      <c r="T82" s="292">
        <v>0</v>
      </c>
      <c r="U82" s="642"/>
      <c r="V82" s="212"/>
      <c r="W82" s="585">
        <v>1</v>
      </c>
      <c r="X82" s="597">
        <f>SUM(X83:X86)</f>
        <v>0</v>
      </c>
      <c r="Y82" s="597">
        <f t="shared" ref="Y82:AN82" si="17">SUM(Y83:Y86)</f>
        <v>1</v>
      </c>
      <c r="Z82" s="597">
        <f t="shared" si="17"/>
        <v>0</v>
      </c>
      <c r="AA82" s="597">
        <f t="shared" si="17"/>
        <v>0</v>
      </c>
      <c r="AB82" s="597">
        <f t="shared" si="17"/>
        <v>0</v>
      </c>
      <c r="AC82" s="595">
        <f t="shared" si="17"/>
        <v>1</v>
      </c>
      <c r="AD82" s="597">
        <f t="shared" si="17"/>
        <v>1</v>
      </c>
      <c r="AE82" s="597">
        <f t="shared" si="17"/>
        <v>6319</v>
      </c>
      <c r="AF82" s="597">
        <f t="shared" si="17"/>
        <v>0</v>
      </c>
      <c r="AG82" s="597">
        <f t="shared" si="17"/>
        <v>0</v>
      </c>
      <c r="AH82" s="597">
        <f t="shared" si="17"/>
        <v>1</v>
      </c>
      <c r="AI82" s="597">
        <f t="shared" si="17"/>
        <v>0</v>
      </c>
      <c r="AJ82" s="597">
        <f t="shared" si="17"/>
        <v>1</v>
      </c>
      <c r="AK82" s="597">
        <f t="shared" si="17"/>
        <v>6074</v>
      </c>
      <c r="AL82" s="597">
        <f t="shared" si="17"/>
        <v>0</v>
      </c>
      <c r="AM82" s="597">
        <f t="shared" si="17"/>
        <v>0</v>
      </c>
      <c r="AN82" s="597">
        <f t="shared" si="17"/>
        <v>0</v>
      </c>
      <c r="AO82" s="66"/>
    </row>
    <row r="83" spans="1:41" s="1" customFormat="1" ht="17.399999999999999">
      <c r="A83" s="791">
        <v>5.0999999999999996</v>
      </c>
      <c r="B83" s="575" t="s">
        <v>214</v>
      </c>
      <c r="C83" s="355"/>
      <c r="D83" s="355"/>
      <c r="E83" s="695">
        <f>E85</f>
        <v>6319</v>
      </c>
      <c r="F83" s="355"/>
      <c r="G83" s="355"/>
      <c r="H83" s="355"/>
      <c r="I83" s="981"/>
      <c r="J83" s="695">
        <f>J85</f>
        <v>6074</v>
      </c>
      <c r="K83" s="355"/>
      <c r="L83" s="355"/>
      <c r="M83" s="355"/>
      <c r="N83" s="355"/>
      <c r="O83" s="355"/>
      <c r="P83" s="355"/>
      <c r="Q83" s="355"/>
      <c r="R83" s="355"/>
      <c r="S83" s="355"/>
      <c r="T83" s="355"/>
      <c r="U83" s="2237" t="s">
        <v>218</v>
      </c>
      <c r="V83" s="355"/>
      <c r="W83" s="585"/>
      <c r="X83" s="597"/>
      <c r="Y83" s="585"/>
      <c r="Z83" s="585"/>
      <c r="AA83" s="585"/>
      <c r="AB83" s="597"/>
      <c r="AC83" s="595"/>
      <c r="AD83" s="584"/>
      <c r="AE83" s="584"/>
      <c r="AF83" s="584"/>
      <c r="AG83" s="604"/>
      <c r="AH83" s="993"/>
      <c r="AI83" s="918"/>
      <c r="AJ83" s="585"/>
      <c r="AK83" s="585"/>
      <c r="AL83" s="585"/>
      <c r="AM83" s="583"/>
      <c r="AN83" s="65"/>
      <c r="AO83" s="65"/>
    </row>
    <row r="84" spans="1:41" s="1" customFormat="1" ht="17.399999999999999">
      <c r="A84" s="355"/>
      <c r="B84" s="214" t="s">
        <v>166</v>
      </c>
      <c r="C84" s="355"/>
      <c r="D84" s="355"/>
      <c r="E84" s="355"/>
      <c r="F84" s="355"/>
      <c r="G84" s="355"/>
      <c r="H84" s="355"/>
      <c r="I84" s="981"/>
      <c r="J84" s="355"/>
      <c r="K84" s="355"/>
      <c r="L84" s="355"/>
      <c r="M84" s="355"/>
      <c r="N84" s="355"/>
      <c r="O84" s="355"/>
      <c r="P84" s="355"/>
      <c r="Q84" s="355"/>
      <c r="R84" s="355"/>
      <c r="S84" s="355"/>
      <c r="T84" s="355"/>
      <c r="U84" s="2238"/>
      <c r="V84" s="355"/>
      <c r="W84" s="585"/>
      <c r="X84" s="597"/>
      <c r="Y84" s="585"/>
      <c r="Z84" s="585"/>
      <c r="AA84" s="585"/>
      <c r="AB84" s="597"/>
      <c r="AC84" s="595"/>
      <c r="AD84" s="584"/>
      <c r="AE84" s="584"/>
      <c r="AF84" s="584"/>
      <c r="AG84" s="604"/>
      <c r="AH84" s="993"/>
      <c r="AI84" s="918"/>
      <c r="AJ84" s="585"/>
      <c r="AK84" s="585"/>
      <c r="AL84" s="585"/>
      <c r="AM84" s="583"/>
      <c r="AN84" s="65"/>
      <c r="AO84" s="65"/>
    </row>
    <row r="85" spans="1:41" s="1" customFormat="1" ht="96.6">
      <c r="A85" s="72" t="s">
        <v>33</v>
      </c>
      <c r="B85" s="705" t="s">
        <v>213</v>
      </c>
      <c r="C85" s="43" t="s">
        <v>29</v>
      </c>
      <c r="D85" s="86" t="s">
        <v>217</v>
      </c>
      <c r="E85" s="84">
        <f>E86</f>
        <v>6319</v>
      </c>
      <c r="F85" s="86"/>
      <c r="G85" s="92"/>
      <c r="H85" s="446"/>
      <c r="I85" s="484"/>
      <c r="J85" s="58">
        <f>J86</f>
        <v>6074</v>
      </c>
      <c r="K85" s="58"/>
      <c r="L85" s="58"/>
      <c r="M85" s="58">
        <f>O85</f>
        <v>2309</v>
      </c>
      <c r="N85" s="58"/>
      <c r="O85" s="58">
        <v>2309</v>
      </c>
      <c r="P85" s="706"/>
      <c r="Q85" s="285">
        <f>S85</f>
        <v>0</v>
      </c>
      <c r="R85" s="285"/>
      <c r="S85" s="285">
        <v>0</v>
      </c>
      <c r="T85" s="290"/>
      <c r="U85" s="2238"/>
      <c r="V85" s="144"/>
      <c r="W85" s="585"/>
      <c r="X85" s="597"/>
      <c r="Y85" s="585">
        <v>1</v>
      </c>
      <c r="Z85" s="585"/>
      <c r="AA85" s="585"/>
      <c r="AB85" s="597"/>
      <c r="AC85" s="595">
        <v>1</v>
      </c>
      <c r="AD85" s="584"/>
      <c r="AE85" s="584"/>
      <c r="AF85" s="584"/>
      <c r="AG85" s="604"/>
      <c r="AH85" s="993">
        <v>1</v>
      </c>
      <c r="AI85" s="918"/>
      <c r="AJ85" s="585"/>
      <c r="AK85" s="585"/>
      <c r="AL85" s="585"/>
      <c r="AM85" s="583"/>
      <c r="AN85" s="65"/>
      <c r="AO85" s="65"/>
    </row>
    <row r="86" spans="1:41" s="17" customFormat="1" ht="55.2">
      <c r="A86" s="87"/>
      <c r="B86" s="81" t="s">
        <v>215</v>
      </c>
      <c r="C86" s="80"/>
      <c r="D86" s="77"/>
      <c r="E86" s="82">
        <v>6319</v>
      </c>
      <c r="F86" s="242" t="s">
        <v>216</v>
      </c>
      <c r="G86" s="98">
        <v>35</v>
      </c>
      <c r="H86" s="581" t="s">
        <v>33</v>
      </c>
      <c r="I86" s="485" t="s">
        <v>228</v>
      </c>
      <c r="J86" s="89">
        <v>6074</v>
      </c>
      <c r="K86" s="89">
        <v>35</v>
      </c>
      <c r="L86" s="88" t="s">
        <v>219</v>
      </c>
      <c r="M86" s="89"/>
      <c r="N86" s="89"/>
      <c r="O86" s="89"/>
      <c r="P86" s="90"/>
      <c r="Q86" s="107"/>
      <c r="R86" s="107"/>
      <c r="S86" s="107"/>
      <c r="T86" s="107"/>
      <c r="U86" s="2238"/>
      <c r="V86" s="150"/>
      <c r="W86" s="598"/>
      <c r="X86" s="599"/>
      <c r="Y86" s="598"/>
      <c r="Z86" s="598"/>
      <c r="AA86" s="598"/>
      <c r="AB86" s="599"/>
      <c r="AC86" s="988"/>
      <c r="AD86" s="600">
        <v>1</v>
      </c>
      <c r="AE86" s="601">
        <f>E86</f>
        <v>6319</v>
      </c>
      <c r="AF86" s="600"/>
      <c r="AG86" s="601"/>
      <c r="AH86" s="887"/>
      <c r="AI86" s="1441"/>
      <c r="AJ86" s="598">
        <v>1</v>
      </c>
      <c r="AK86" s="602">
        <f>J86</f>
        <v>6074</v>
      </c>
      <c r="AL86" s="598"/>
      <c r="AM86" s="603"/>
      <c r="AN86" s="66"/>
      <c r="AO86" s="66"/>
    </row>
    <row r="87" spans="1:41" s="4" customFormat="1" ht="17.399999999999999">
      <c r="A87" s="2248" t="s">
        <v>112</v>
      </c>
      <c r="B87" s="2248"/>
      <c r="C87" s="236"/>
      <c r="D87" s="236"/>
      <c r="E87" s="237"/>
      <c r="F87" s="236"/>
      <c r="G87" s="236"/>
      <c r="H87" s="440"/>
      <c r="I87" s="492"/>
      <c r="J87" s="461"/>
      <c r="K87" s="236"/>
      <c r="L87" s="236"/>
      <c r="M87" s="237"/>
      <c r="N87" s="237"/>
      <c r="O87" s="237"/>
      <c r="P87" s="237"/>
      <c r="Q87" s="293"/>
      <c r="R87" s="293"/>
      <c r="S87" s="293"/>
      <c r="T87" s="293"/>
      <c r="U87" s="237"/>
      <c r="V87" s="238"/>
      <c r="W87" s="585"/>
      <c r="X87" s="597"/>
      <c r="Y87" s="585"/>
      <c r="Z87" s="585"/>
      <c r="AA87" s="585"/>
      <c r="AB87" s="597"/>
      <c r="AC87" s="595"/>
      <c r="AD87" s="584"/>
      <c r="AE87" s="584"/>
      <c r="AF87" s="584"/>
      <c r="AG87" s="584"/>
      <c r="AH87" s="1128"/>
      <c r="AI87" s="1322"/>
      <c r="AJ87" s="585"/>
      <c r="AK87" s="585"/>
      <c r="AL87" s="585"/>
      <c r="AM87" s="583"/>
      <c r="AN87" s="62"/>
      <c r="AO87" s="62"/>
    </row>
    <row r="88" spans="1:41" s="25" customFormat="1" ht="21">
      <c r="A88" s="2210" t="s">
        <v>69</v>
      </c>
      <c r="B88" s="2210"/>
      <c r="C88" s="222"/>
      <c r="D88" s="222"/>
      <c r="E88" s="223">
        <f>E89+E100+E109+E141+E159+E168+E194+E221+E230+E235</f>
        <v>628933.28399999999</v>
      </c>
      <c r="F88" s="223" t="s">
        <v>33</v>
      </c>
      <c r="G88" s="223" t="s">
        <v>33</v>
      </c>
      <c r="H88" s="223" t="s">
        <v>33</v>
      </c>
      <c r="I88" s="1114" t="s">
        <v>33</v>
      </c>
      <c r="J88" s="223">
        <f>J89+J100+J109+J141+J159+J168+J194+J221+J230+J235</f>
        <v>100599.857</v>
      </c>
      <c r="K88" s="223" t="s">
        <v>33</v>
      </c>
      <c r="L88" s="223" t="s">
        <v>33</v>
      </c>
      <c r="M88" s="223">
        <f t="shared" ref="M88:T88" si="18">M89+M100+M109+M141+M159+M168+M194+M221+M230+M235</f>
        <v>326943</v>
      </c>
      <c r="N88" s="223">
        <f t="shared" si="18"/>
        <v>50000</v>
      </c>
      <c r="O88" s="223">
        <f t="shared" si="18"/>
        <v>241173</v>
      </c>
      <c r="P88" s="223">
        <f t="shared" si="18"/>
        <v>35770</v>
      </c>
      <c r="Q88" s="223">
        <f t="shared" si="18"/>
        <v>6461</v>
      </c>
      <c r="R88" s="223">
        <f t="shared" si="18"/>
        <v>0</v>
      </c>
      <c r="S88" s="223">
        <f t="shared" si="18"/>
        <v>5679</v>
      </c>
      <c r="T88" s="223">
        <f t="shared" si="18"/>
        <v>782</v>
      </c>
      <c r="U88" s="563"/>
      <c r="V88" s="239"/>
      <c r="W88" s="585"/>
      <c r="X88" s="597"/>
      <c r="Y88" s="585"/>
      <c r="Z88" s="585"/>
      <c r="AA88" s="585"/>
      <c r="AB88" s="597"/>
      <c r="AC88" s="595"/>
      <c r="AD88" s="584"/>
      <c r="AE88" s="584"/>
      <c r="AF88" s="584"/>
      <c r="AG88" s="584"/>
      <c r="AH88" s="1128">
        <f>AH89+AH100+AH109+AH141+AH159+AH168+AH194+AH221+AH230+AH235</f>
        <v>10</v>
      </c>
      <c r="AI88" s="1322"/>
      <c r="AJ88" s="585"/>
      <c r="AK88" s="585"/>
      <c r="AL88" s="585"/>
      <c r="AM88" s="583"/>
      <c r="AN88" s="22"/>
      <c r="AO88" s="22"/>
    </row>
    <row r="89" spans="1:41" s="70" customFormat="1" ht="38.25" customHeight="1">
      <c r="A89" s="208">
        <v>1</v>
      </c>
      <c r="B89" s="240" t="s">
        <v>39</v>
      </c>
      <c r="C89" s="230"/>
      <c r="D89" s="231"/>
      <c r="E89" s="241">
        <f>E90+E95</f>
        <v>124398.018</v>
      </c>
      <c r="F89" s="241" t="s">
        <v>33</v>
      </c>
      <c r="G89" s="241" t="s">
        <v>33</v>
      </c>
      <c r="H89" s="241" t="s">
        <v>33</v>
      </c>
      <c r="I89" s="979" t="s">
        <v>33</v>
      </c>
      <c r="J89" s="241">
        <f t="shared" ref="J89:T89" si="19">J90+J95</f>
        <v>74409</v>
      </c>
      <c r="K89" s="241" t="s">
        <v>33</v>
      </c>
      <c r="L89" s="241" t="s">
        <v>33</v>
      </c>
      <c r="M89" s="241">
        <f t="shared" si="19"/>
        <v>52903</v>
      </c>
      <c r="N89" s="241">
        <v>0</v>
      </c>
      <c r="O89" s="241">
        <f t="shared" si="19"/>
        <v>40000</v>
      </c>
      <c r="P89" s="241">
        <f t="shared" si="19"/>
        <v>12903</v>
      </c>
      <c r="Q89" s="241">
        <f t="shared" si="19"/>
        <v>0</v>
      </c>
      <c r="R89" s="241">
        <v>0</v>
      </c>
      <c r="S89" s="241">
        <f t="shared" si="19"/>
        <v>0</v>
      </c>
      <c r="T89" s="241">
        <f t="shared" si="19"/>
        <v>0</v>
      </c>
      <c r="U89" s="642"/>
      <c r="V89" s="211"/>
      <c r="W89" s="586">
        <v>1</v>
      </c>
      <c r="X89" s="586">
        <f>SUM(X90:X99)</f>
        <v>0</v>
      </c>
      <c r="Y89" s="586">
        <f t="shared" ref="Y89:AM89" si="20">SUM(Y90:Y99)</f>
        <v>2</v>
      </c>
      <c r="Z89" s="586">
        <f t="shared" si="20"/>
        <v>0</v>
      </c>
      <c r="AA89" s="586">
        <f t="shared" si="20"/>
        <v>0</v>
      </c>
      <c r="AB89" s="586">
        <f t="shared" si="20"/>
        <v>0</v>
      </c>
      <c r="AC89" s="595">
        <f t="shared" si="20"/>
        <v>2</v>
      </c>
      <c r="AD89" s="586">
        <f t="shared" si="20"/>
        <v>3</v>
      </c>
      <c r="AE89" s="587">
        <f t="shared" si="20"/>
        <v>113342.018</v>
      </c>
      <c r="AF89" s="586">
        <f t="shared" si="20"/>
        <v>1</v>
      </c>
      <c r="AG89" s="586">
        <f t="shared" si="20"/>
        <v>11056</v>
      </c>
      <c r="AH89" s="586">
        <f t="shared" si="20"/>
        <v>1</v>
      </c>
      <c r="AI89" s="586">
        <f t="shared" si="20"/>
        <v>1</v>
      </c>
      <c r="AJ89" s="586">
        <f t="shared" si="20"/>
        <v>2</v>
      </c>
      <c r="AK89" s="586">
        <f t="shared" si="20"/>
        <v>74409</v>
      </c>
      <c r="AL89" s="586">
        <f t="shared" si="20"/>
        <v>0</v>
      </c>
      <c r="AM89" s="586">
        <f t="shared" si="20"/>
        <v>0</v>
      </c>
      <c r="AN89" s="47"/>
      <c r="AO89" s="47"/>
    </row>
    <row r="90" spans="1:41" s="36" customFormat="1" ht="17.399999999999999">
      <c r="A90" s="365" t="s">
        <v>87</v>
      </c>
      <c r="B90" s="352" t="s">
        <v>93</v>
      </c>
      <c r="C90" s="366"/>
      <c r="D90" s="367"/>
      <c r="E90" s="330">
        <f>E92</f>
        <v>68685.017999999996</v>
      </c>
      <c r="F90" s="368">
        <f>SUM(F92:F99)</f>
        <v>0</v>
      </c>
      <c r="G90" s="331" t="s">
        <v>33</v>
      </c>
      <c r="H90" s="441">
        <f>SUM(H92:H99)</f>
        <v>0</v>
      </c>
      <c r="I90" s="493">
        <f>SUM(I92:I99)</f>
        <v>0</v>
      </c>
      <c r="J90" s="330">
        <f>J97+J92+J99</f>
        <v>74409</v>
      </c>
      <c r="K90" s="331" t="s">
        <v>33</v>
      </c>
      <c r="L90" s="369">
        <f t="shared" ref="L90:P90" si="21">SUM(L92:L99)</f>
        <v>0</v>
      </c>
      <c r="M90" s="331">
        <f t="shared" si="21"/>
        <v>40903</v>
      </c>
      <c r="N90" s="331">
        <f t="shared" si="21"/>
        <v>0</v>
      </c>
      <c r="O90" s="331">
        <f t="shared" si="21"/>
        <v>30000</v>
      </c>
      <c r="P90" s="330">
        <f t="shared" si="21"/>
        <v>10903</v>
      </c>
      <c r="Q90" s="332">
        <f>R90+S90+T90</f>
        <v>0</v>
      </c>
      <c r="R90" s="332">
        <f>SUM(R92:R99)</f>
        <v>0</v>
      </c>
      <c r="S90" s="332">
        <v>0</v>
      </c>
      <c r="T90" s="332">
        <v>0</v>
      </c>
      <c r="U90" s="2249" t="s">
        <v>70</v>
      </c>
      <c r="V90" s="333"/>
      <c r="W90" s="585"/>
      <c r="X90" s="597"/>
      <c r="Y90" s="585"/>
      <c r="Z90" s="585"/>
      <c r="AA90" s="585"/>
      <c r="AB90" s="597"/>
      <c r="AC90" s="595"/>
      <c r="AD90" s="584"/>
      <c r="AE90" s="584"/>
      <c r="AF90" s="584"/>
      <c r="AG90" s="584"/>
      <c r="AH90" s="1128"/>
      <c r="AI90" s="1322"/>
      <c r="AJ90" s="585"/>
      <c r="AK90" s="585"/>
      <c r="AL90" s="585"/>
      <c r="AM90" s="583"/>
      <c r="AN90" s="45"/>
      <c r="AO90" s="45"/>
    </row>
    <row r="91" spans="1:41" s="45" customFormat="1" ht="17.399999999999999">
      <c r="A91" s="724"/>
      <c r="B91" s="214" t="s">
        <v>166</v>
      </c>
      <c r="C91" s="725"/>
      <c r="D91" s="726"/>
      <c r="E91" s="727"/>
      <c r="F91" s="728"/>
      <c r="G91" s="729"/>
      <c r="H91" s="730"/>
      <c r="I91" s="731"/>
      <c r="J91" s="727"/>
      <c r="K91" s="729"/>
      <c r="L91" s="732"/>
      <c r="M91" s="729"/>
      <c r="N91" s="729"/>
      <c r="O91" s="729"/>
      <c r="P91" s="727"/>
      <c r="Q91" s="733"/>
      <c r="R91" s="733"/>
      <c r="S91" s="733"/>
      <c r="T91" s="733"/>
      <c r="U91" s="2249"/>
      <c r="V91" s="734"/>
      <c r="W91" s="585"/>
      <c r="X91" s="597"/>
      <c r="Y91" s="585"/>
      <c r="Z91" s="585"/>
      <c r="AA91" s="585"/>
      <c r="AB91" s="597"/>
      <c r="AC91" s="595"/>
      <c r="AD91" s="584"/>
      <c r="AE91" s="584"/>
      <c r="AF91" s="584"/>
      <c r="AG91" s="584"/>
      <c r="AH91" s="1128"/>
      <c r="AI91" s="1322"/>
      <c r="AJ91" s="585"/>
      <c r="AK91" s="585"/>
      <c r="AL91" s="585"/>
      <c r="AM91" s="583"/>
    </row>
    <row r="92" spans="1:41" s="10" customFormat="1" ht="41.4">
      <c r="A92" s="363" t="s">
        <v>33</v>
      </c>
      <c r="B92" s="312" t="s">
        <v>229</v>
      </c>
      <c r="C92" s="313" t="s">
        <v>40</v>
      </c>
      <c r="D92" s="335" t="s">
        <v>122</v>
      </c>
      <c r="E92" s="339">
        <f>E93+E94</f>
        <v>68685.017999999996</v>
      </c>
      <c r="F92" s="364"/>
      <c r="G92" s="362"/>
      <c r="H92" s="335" t="s">
        <v>33</v>
      </c>
      <c r="I92" s="489"/>
      <c r="J92" s="277">
        <f>J93+J94</f>
        <v>74409</v>
      </c>
      <c r="K92" s="277"/>
      <c r="L92" s="358"/>
      <c r="M92" s="277">
        <f>SUM(N92:P92)</f>
        <v>16903</v>
      </c>
      <c r="N92" s="277">
        <v>0</v>
      </c>
      <c r="O92" s="277">
        <v>10000</v>
      </c>
      <c r="P92" s="277">
        <v>6903</v>
      </c>
      <c r="Q92" s="341">
        <f>R92+S92+T92</f>
        <v>0</v>
      </c>
      <c r="R92" s="341"/>
      <c r="S92" s="341">
        <v>0</v>
      </c>
      <c r="T92" s="341">
        <v>0</v>
      </c>
      <c r="U92" s="2250"/>
      <c r="V92" s="337"/>
      <c r="W92" s="585"/>
      <c r="X92" s="597"/>
      <c r="Y92" s="585">
        <v>1</v>
      </c>
      <c r="Z92" s="585"/>
      <c r="AA92" s="585"/>
      <c r="AB92" s="597"/>
      <c r="AC92" s="595">
        <v>1</v>
      </c>
      <c r="AD92" s="584"/>
      <c r="AE92" s="584"/>
      <c r="AF92" s="584"/>
      <c r="AG92" s="584"/>
      <c r="AH92" s="1128">
        <v>1</v>
      </c>
      <c r="AI92" s="1322"/>
      <c r="AJ92" s="585"/>
      <c r="AK92" s="585"/>
      <c r="AL92" s="585"/>
      <c r="AM92" s="583"/>
      <c r="AN92" s="65"/>
      <c r="AO92" s="65"/>
    </row>
    <row r="93" spans="1:41" s="26" customFormat="1" ht="82.8">
      <c r="A93" s="111" t="s">
        <v>33</v>
      </c>
      <c r="B93" s="81" t="s">
        <v>41</v>
      </c>
      <c r="C93" s="80"/>
      <c r="D93" s="77"/>
      <c r="E93" s="98">
        <v>23404.82</v>
      </c>
      <c r="F93" s="242" t="s">
        <v>42</v>
      </c>
      <c r="G93" s="174">
        <v>360</v>
      </c>
      <c r="H93" s="243" t="s">
        <v>33</v>
      </c>
      <c r="I93" s="485" t="s">
        <v>137</v>
      </c>
      <c r="J93" s="89">
        <v>29782</v>
      </c>
      <c r="K93" s="88">
        <v>360</v>
      </c>
      <c r="L93" s="88" t="s">
        <v>138</v>
      </c>
      <c r="M93" s="89"/>
      <c r="N93" s="89"/>
      <c r="O93" s="89"/>
      <c r="P93" s="89"/>
      <c r="Q93" s="163"/>
      <c r="R93" s="163"/>
      <c r="S93" s="163"/>
      <c r="T93" s="163"/>
      <c r="U93" s="2250"/>
      <c r="V93" s="139"/>
      <c r="W93" s="585"/>
      <c r="X93" s="597"/>
      <c r="Y93" s="585"/>
      <c r="Z93" s="585"/>
      <c r="AA93" s="585"/>
      <c r="AB93" s="597"/>
      <c r="AC93" s="988"/>
      <c r="AD93" s="600">
        <v>1</v>
      </c>
      <c r="AE93" s="601">
        <f>E93</f>
        <v>23404.82</v>
      </c>
      <c r="AF93" s="600"/>
      <c r="AG93" s="600"/>
      <c r="AH93" s="1127"/>
      <c r="AI93" s="1321"/>
      <c r="AJ93" s="598">
        <v>1</v>
      </c>
      <c r="AK93" s="602">
        <f>J93</f>
        <v>29782</v>
      </c>
      <c r="AL93" s="598"/>
      <c r="AM93" s="603"/>
      <c r="AN93" s="66"/>
      <c r="AO93" s="66"/>
    </row>
    <row r="94" spans="1:41" s="26" customFormat="1" ht="96.6">
      <c r="A94" s="111" t="s">
        <v>33</v>
      </c>
      <c r="B94" s="81" t="s">
        <v>44</v>
      </c>
      <c r="C94" s="80"/>
      <c r="D94" s="77"/>
      <c r="E94" s="98">
        <v>45280.197999999997</v>
      </c>
      <c r="F94" s="242" t="s">
        <v>45</v>
      </c>
      <c r="G94" s="174">
        <v>360</v>
      </c>
      <c r="H94" s="311" t="s">
        <v>33</v>
      </c>
      <c r="I94" s="485" t="s">
        <v>152</v>
      </c>
      <c r="J94" s="89">
        <v>44627</v>
      </c>
      <c r="K94" s="88">
        <v>360</v>
      </c>
      <c r="L94" s="88" t="s">
        <v>153</v>
      </c>
      <c r="M94" s="89"/>
      <c r="N94" s="89"/>
      <c r="O94" s="89"/>
      <c r="P94" s="89"/>
      <c r="Q94" s="163"/>
      <c r="R94" s="163"/>
      <c r="S94" s="163"/>
      <c r="T94" s="163"/>
      <c r="U94" s="2250"/>
      <c r="V94" s="139"/>
      <c r="W94" s="585"/>
      <c r="X94" s="597"/>
      <c r="Y94" s="585"/>
      <c r="Z94" s="585"/>
      <c r="AA94" s="585"/>
      <c r="AB94" s="597"/>
      <c r="AC94" s="988"/>
      <c r="AD94" s="600">
        <v>1</v>
      </c>
      <c r="AE94" s="601">
        <f>E94</f>
        <v>45280.197999999997</v>
      </c>
      <c r="AF94" s="600"/>
      <c r="AG94" s="600"/>
      <c r="AH94" s="1127"/>
      <c r="AI94" s="1321"/>
      <c r="AJ94" s="598">
        <v>1</v>
      </c>
      <c r="AK94" s="602">
        <f>J94</f>
        <v>44627</v>
      </c>
      <c r="AL94" s="598"/>
      <c r="AM94" s="603"/>
      <c r="AN94" s="66"/>
      <c r="AO94" s="66"/>
    </row>
    <row r="95" spans="1:41" s="66" customFormat="1" ht="27.6">
      <c r="A95" s="735" t="s">
        <v>230</v>
      </c>
      <c r="B95" s="352" t="s">
        <v>81</v>
      </c>
      <c r="C95" s="80"/>
      <c r="D95" s="77"/>
      <c r="E95" s="92">
        <f>E97</f>
        <v>55713</v>
      </c>
      <c r="F95" s="92" t="str">
        <f t="shared" ref="F95:T95" si="22">F97</f>
        <v xml:space="preserve"> </v>
      </c>
      <c r="G95" s="92" t="str">
        <f t="shared" si="22"/>
        <v xml:space="preserve"> </v>
      </c>
      <c r="H95" s="92" t="str">
        <f t="shared" si="22"/>
        <v xml:space="preserve"> </v>
      </c>
      <c r="I95" s="509" t="str">
        <f t="shared" si="22"/>
        <v xml:space="preserve"> </v>
      </c>
      <c r="J95" s="92">
        <f t="shared" si="22"/>
        <v>0</v>
      </c>
      <c r="K95" s="92" t="str">
        <f t="shared" si="22"/>
        <v xml:space="preserve"> </v>
      </c>
      <c r="L95" s="92" t="str">
        <f t="shared" si="22"/>
        <v xml:space="preserve"> </v>
      </c>
      <c r="M95" s="92">
        <f t="shared" si="22"/>
        <v>12000</v>
      </c>
      <c r="N95" s="92">
        <f t="shared" si="22"/>
        <v>0</v>
      </c>
      <c r="O95" s="92">
        <f t="shared" si="22"/>
        <v>10000</v>
      </c>
      <c r="P95" s="92">
        <f t="shared" si="22"/>
        <v>2000</v>
      </c>
      <c r="Q95" s="92">
        <f t="shared" si="22"/>
        <v>0</v>
      </c>
      <c r="R95" s="92">
        <f t="shared" si="22"/>
        <v>0</v>
      </c>
      <c r="S95" s="92">
        <f t="shared" si="22"/>
        <v>0</v>
      </c>
      <c r="T95" s="92">
        <f t="shared" si="22"/>
        <v>0</v>
      </c>
      <c r="U95" s="2250"/>
      <c r="V95" s="139"/>
      <c r="W95" s="585"/>
      <c r="X95" s="597"/>
      <c r="Y95" s="585"/>
      <c r="Z95" s="585"/>
      <c r="AA95" s="585"/>
      <c r="AB95" s="597"/>
      <c r="AC95" s="988"/>
      <c r="AD95" s="600"/>
      <c r="AE95" s="601"/>
      <c r="AF95" s="600"/>
      <c r="AG95" s="600"/>
      <c r="AH95" s="1127"/>
      <c r="AI95" s="1321"/>
      <c r="AJ95" s="598"/>
      <c r="AK95" s="602"/>
      <c r="AL95" s="598"/>
      <c r="AM95" s="603"/>
    </row>
    <row r="96" spans="1:41" s="66" customFormat="1">
      <c r="A96" s="111"/>
      <c r="B96" s="214" t="s">
        <v>166</v>
      </c>
      <c r="C96" s="80"/>
      <c r="D96" s="77"/>
      <c r="E96" s="98"/>
      <c r="F96" s="242"/>
      <c r="G96" s="174"/>
      <c r="H96" s="311"/>
      <c r="I96" s="485"/>
      <c r="J96" s="89"/>
      <c r="K96" s="89"/>
      <c r="L96" s="88"/>
      <c r="M96" s="89"/>
      <c r="N96" s="89"/>
      <c r="O96" s="89"/>
      <c r="P96" s="89"/>
      <c r="Q96" s="163"/>
      <c r="R96" s="163"/>
      <c r="S96" s="163"/>
      <c r="T96" s="163"/>
      <c r="U96" s="2250"/>
      <c r="V96" s="139"/>
      <c r="W96" s="585"/>
      <c r="X96" s="597"/>
      <c r="Y96" s="585"/>
      <c r="Z96" s="585"/>
      <c r="AA96" s="585"/>
      <c r="AB96" s="597"/>
      <c r="AC96" s="988"/>
      <c r="AD96" s="600"/>
      <c r="AE96" s="601"/>
      <c r="AF96" s="600"/>
      <c r="AG96" s="600"/>
      <c r="AH96" s="1127"/>
      <c r="AI96" s="1321"/>
      <c r="AJ96" s="598"/>
      <c r="AK96" s="602"/>
      <c r="AL96" s="598"/>
      <c r="AM96" s="603"/>
    </row>
    <row r="97" spans="1:41" s="10" customFormat="1" ht="55.2">
      <c r="A97" s="110" t="s">
        <v>54</v>
      </c>
      <c r="B97" s="167" t="s">
        <v>231</v>
      </c>
      <c r="C97" s="43" t="s">
        <v>53</v>
      </c>
      <c r="D97" s="86" t="s">
        <v>233</v>
      </c>
      <c r="E97" s="92">
        <f>E98+E99</f>
        <v>55713</v>
      </c>
      <c r="F97" s="112" t="s">
        <v>33</v>
      </c>
      <c r="G97" s="112" t="s">
        <v>33</v>
      </c>
      <c r="H97" s="442" t="s">
        <v>33</v>
      </c>
      <c r="I97" s="494" t="s">
        <v>33</v>
      </c>
      <c r="J97" s="92">
        <f>J98+J99</f>
        <v>0</v>
      </c>
      <c r="K97" s="112" t="s">
        <v>33</v>
      </c>
      <c r="L97" s="112" t="s">
        <v>33</v>
      </c>
      <c r="M97" s="58">
        <f>SUM(N97:P97)</f>
        <v>12000</v>
      </c>
      <c r="N97" s="58">
        <v>0</v>
      </c>
      <c r="O97" s="58">
        <v>10000</v>
      </c>
      <c r="P97" s="58">
        <v>2000</v>
      </c>
      <c r="Q97" s="166">
        <f>S97+T97</f>
        <v>0</v>
      </c>
      <c r="R97" s="166">
        <v>0</v>
      </c>
      <c r="S97" s="166">
        <v>0</v>
      </c>
      <c r="T97" s="166">
        <v>0</v>
      </c>
      <c r="U97" s="2250"/>
      <c r="V97" s="141"/>
      <c r="W97" s="585"/>
      <c r="X97" s="597"/>
      <c r="Y97" s="585">
        <v>1</v>
      </c>
      <c r="Z97" s="585"/>
      <c r="AA97" s="585"/>
      <c r="AB97" s="597"/>
      <c r="AC97" s="595">
        <v>1</v>
      </c>
      <c r="AD97" s="584"/>
      <c r="AE97" s="584"/>
      <c r="AF97" s="584"/>
      <c r="AG97" s="584"/>
      <c r="AH97" s="1128"/>
      <c r="AI97" s="1322">
        <v>1</v>
      </c>
      <c r="AJ97" s="585"/>
      <c r="AK97" s="585"/>
      <c r="AL97" s="585"/>
      <c r="AM97" s="583"/>
      <c r="AN97" s="65"/>
      <c r="AO97" s="65"/>
    </row>
    <row r="98" spans="1:41" s="26" customFormat="1" ht="27.6">
      <c r="A98" s="111" t="s">
        <v>48</v>
      </c>
      <c r="B98" s="81" t="s">
        <v>232</v>
      </c>
      <c r="C98" s="80"/>
      <c r="D98" s="77"/>
      <c r="E98" s="98">
        <v>44657</v>
      </c>
      <c r="F98" s="170" t="s">
        <v>234</v>
      </c>
      <c r="G98" s="174">
        <v>365</v>
      </c>
      <c r="H98" s="88"/>
      <c r="I98" s="485"/>
      <c r="J98" s="89"/>
      <c r="K98" s="89"/>
      <c r="L98" s="88"/>
      <c r="M98" s="89"/>
      <c r="N98" s="89"/>
      <c r="O98" s="89"/>
      <c r="P98" s="89"/>
      <c r="Q98" s="163"/>
      <c r="R98" s="163"/>
      <c r="S98" s="163"/>
      <c r="T98" s="163"/>
      <c r="U98" s="2250"/>
      <c r="V98" s="139"/>
      <c r="W98" s="585"/>
      <c r="X98" s="597"/>
      <c r="Y98" s="585"/>
      <c r="Z98" s="585"/>
      <c r="AA98" s="585"/>
      <c r="AB98" s="597"/>
      <c r="AC98" s="988"/>
      <c r="AD98" s="600">
        <v>1</v>
      </c>
      <c r="AE98" s="601">
        <f>E98</f>
        <v>44657</v>
      </c>
      <c r="AF98" s="600"/>
      <c r="AG98" s="600"/>
      <c r="AH98" s="1127"/>
      <c r="AI98" s="1321"/>
      <c r="AJ98" s="598"/>
      <c r="AK98" s="602"/>
      <c r="AL98" s="598"/>
      <c r="AM98" s="603"/>
      <c r="AN98" s="66"/>
      <c r="AO98" s="66"/>
    </row>
    <row r="99" spans="1:41" s="26" customFormat="1" ht="27.6">
      <c r="A99" s="111" t="s">
        <v>33</v>
      </c>
      <c r="B99" s="81" t="s">
        <v>235</v>
      </c>
      <c r="C99" s="80"/>
      <c r="D99" s="77"/>
      <c r="E99" s="98">
        <v>11056</v>
      </c>
      <c r="F99" s="170" t="s">
        <v>236</v>
      </c>
      <c r="G99" s="737">
        <v>210</v>
      </c>
      <c r="H99" s="736"/>
      <c r="I99" s="1110"/>
      <c r="J99" s="98"/>
      <c r="K99" s="275"/>
      <c r="L99" s="275"/>
      <c r="M99" s="89"/>
      <c r="N99" s="89"/>
      <c r="O99" s="89"/>
      <c r="P99" s="89"/>
      <c r="Q99" s="89"/>
      <c r="R99" s="89"/>
      <c r="S99" s="89"/>
      <c r="T99" s="89"/>
      <c r="U99" s="2250"/>
      <c r="V99" s="139"/>
      <c r="W99" s="680"/>
      <c r="X99" s="681"/>
      <c r="Y99" s="680"/>
      <c r="Z99" s="680"/>
      <c r="AA99" s="680"/>
      <c r="AB99" s="681"/>
      <c r="AC99" s="985"/>
      <c r="AD99" s="682" t="s">
        <v>33</v>
      </c>
      <c r="AE99" s="682"/>
      <c r="AF99" s="682">
        <v>1</v>
      </c>
      <c r="AG99" s="684">
        <f>E99</f>
        <v>11056</v>
      </c>
      <c r="AH99" s="992"/>
      <c r="AI99" s="1067"/>
      <c r="AJ99" s="680"/>
      <c r="AK99" s="680"/>
      <c r="AL99" s="680"/>
      <c r="AM99" s="683"/>
      <c r="AN99" s="66"/>
      <c r="AO99" s="66"/>
    </row>
    <row r="100" spans="1:41" s="49" customFormat="1" ht="30" customHeight="1">
      <c r="A100" s="1087">
        <v>2</v>
      </c>
      <c r="B100" s="903" t="s">
        <v>55</v>
      </c>
      <c r="C100" s="1290"/>
      <c r="D100" s="1290"/>
      <c r="E100" s="1288">
        <f>E101+E106</f>
        <v>766</v>
      </c>
      <c r="F100" s="1288">
        <f t="shared" ref="F100:T100" si="23">F101+F106</f>
        <v>0</v>
      </c>
      <c r="G100" s="1288" t="s">
        <v>33</v>
      </c>
      <c r="H100" s="1288">
        <f t="shared" si="23"/>
        <v>0</v>
      </c>
      <c r="I100" s="1109">
        <f t="shared" si="23"/>
        <v>0</v>
      </c>
      <c r="J100" s="1288">
        <f t="shared" si="23"/>
        <v>241</v>
      </c>
      <c r="K100" s="1288" t="s">
        <v>33</v>
      </c>
      <c r="L100" s="1288">
        <f t="shared" si="23"/>
        <v>0</v>
      </c>
      <c r="M100" s="1288">
        <f t="shared" si="23"/>
        <v>767</v>
      </c>
      <c r="N100" s="1288">
        <v>0</v>
      </c>
      <c r="O100" s="1288">
        <f t="shared" si="23"/>
        <v>767</v>
      </c>
      <c r="P100" s="1288">
        <f t="shared" si="23"/>
        <v>0</v>
      </c>
      <c r="Q100" s="1288">
        <f t="shared" si="23"/>
        <v>0</v>
      </c>
      <c r="R100" s="1288">
        <v>0</v>
      </c>
      <c r="S100" s="1288">
        <f t="shared" si="23"/>
        <v>0</v>
      </c>
      <c r="T100" s="1288">
        <f t="shared" si="23"/>
        <v>0</v>
      </c>
      <c r="U100" s="1288" t="s">
        <v>33</v>
      </c>
      <c r="V100" s="249"/>
      <c r="W100" s="586">
        <v>1</v>
      </c>
      <c r="X100" s="586">
        <f>SUM(X101:X108)</f>
        <v>0</v>
      </c>
      <c r="Y100" s="586">
        <f t="shared" ref="Y100:AM100" si="24">SUM(Y101:Y108)</f>
        <v>2</v>
      </c>
      <c r="Z100" s="586">
        <f t="shared" si="24"/>
        <v>0</v>
      </c>
      <c r="AA100" s="586">
        <f t="shared" si="24"/>
        <v>0</v>
      </c>
      <c r="AB100" s="586">
        <f t="shared" si="24"/>
        <v>1</v>
      </c>
      <c r="AC100" s="595">
        <f t="shared" si="24"/>
        <v>1</v>
      </c>
      <c r="AD100" s="586">
        <f t="shared" si="24"/>
        <v>1</v>
      </c>
      <c r="AE100" s="586">
        <f t="shared" si="24"/>
        <v>240</v>
      </c>
      <c r="AF100" s="586">
        <f t="shared" si="24"/>
        <v>1</v>
      </c>
      <c r="AG100" s="586">
        <f t="shared" si="24"/>
        <v>526</v>
      </c>
      <c r="AH100" s="586">
        <f t="shared" si="24"/>
        <v>1</v>
      </c>
      <c r="AI100" s="586">
        <f t="shared" si="24"/>
        <v>1</v>
      </c>
      <c r="AJ100" s="586">
        <f t="shared" si="24"/>
        <v>1</v>
      </c>
      <c r="AK100" s="586">
        <f t="shared" si="24"/>
        <v>241</v>
      </c>
      <c r="AL100" s="586">
        <f t="shared" si="24"/>
        <v>0</v>
      </c>
      <c r="AM100" s="586">
        <f t="shared" si="24"/>
        <v>0</v>
      </c>
      <c r="AN100" s="48"/>
      <c r="AO100" s="48"/>
    </row>
    <row r="101" spans="1:41" s="23" customFormat="1" ht="27.6">
      <c r="A101" s="1233" t="s">
        <v>80</v>
      </c>
      <c r="B101" s="1325" t="s">
        <v>81</v>
      </c>
      <c r="C101" s="1201"/>
      <c r="D101" s="1064"/>
      <c r="E101" s="1094">
        <f>E103</f>
        <v>766</v>
      </c>
      <c r="F101" s="1093">
        <f>SUM(F104:F104)</f>
        <v>0</v>
      </c>
      <c r="G101" s="1093" t="s">
        <v>33</v>
      </c>
      <c r="H101" s="1212">
        <f>SUM(H104:H104)</f>
        <v>0</v>
      </c>
      <c r="I101" s="1210">
        <f t="shared" ref="I101:P101" si="25">SUM(I103:I104)</f>
        <v>0</v>
      </c>
      <c r="J101" s="1094">
        <f>SUM(J103)</f>
        <v>241</v>
      </c>
      <c r="K101" s="1206" t="s">
        <v>33</v>
      </c>
      <c r="L101" s="1202">
        <f t="shared" si="25"/>
        <v>0</v>
      </c>
      <c r="M101" s="1063">
        <f>SUM(M103:M104)</f>
        <v>767</v>
      </c>
      <c r="N101" s="1063">
        <f t="shared" si="25"/>
        <v>0</v>
      </c>
      <c r="O101" s="1063">
        <f t="shared" si="25"/>
        <v>767</v>
      </c>
      <c r="P101" s="1094">
        <f t="shared" si="25"/>
        <v>0</v>
      </c>
      <c r="Q101" s="1286">
        <f>R101+S101+T101</f>
        <v>0</v>
      </c>
      <c r="R101" s="1286">
        <v>0</v>
      </c>
      <c r="S101" s="1286">
        <f>S103</f>
        <v>0</v>
      </c>
      <c r="T101" s="1286">
        <f>T103</f>
        <v>0</v>
      </c>
      <c r="U101" s="2251" t="s">
        <v>56</v>
      </c>
      <c r="V101" s="235"/>
      <c r="W101" s="585"/>
      <c r="X101" s="597"/>
      <c r="Y101" s="585"/>
      <c r="Z101" s="585"/>
      <c r="AA101" s="585"/>
      <c r="AB101" s="597"/>
      <c r="AC101" s="595"/>
      <c r="AD101" s="584"/>
      <c r="AE101" s="584"/>
      <c r="AF101" s="584"/>
      <c r="AG101" s="584"/>
      <c r="AH101" s="1128"/>
      <c r="AI101" s="1322"/>
      <c r="AJ101" s="585"/>
      <c r="AK101" s="585"/>
      <c r="AL101" s="585"/>
      <c r="AM101" s="583"/>
      <c r="AN101" s="39"/>
      <c r="AO101" s="39"/>
    </row>
    <row r="102" spans="1:41" s="23" customFormat="1" ht="17.399999999999999">
      <c r="A102" s="1233"/>
      <c r="B102" s="879" t="s">
        <v>166</v>
      </c>
      <c r="C102" s="1201"/>
      <c r="D102" s="1064"/>
      <c r="E102" s="1094"/>
      <c r="F102" s="1093"/>
      <c r="G102" s="1093"/>
      <c r="H102" s="1212"/>
      <c r="I102" s="1210"/>
      <c r="J102" s="1094"/>
      <c r="K102" s="1093"/>
      <c r="L102" s="1202"/>
      <c r="M102" s="1063"/>
      <c r="N102" s="1063"/>
      <c r="O102" s="1063"/>
      <c r="P102" s="1094"/>
      <c r="Q102" s="1286"/>
      <c r="R102" s="1286"/>
      <c r="S102" s="1286"/>
      <c r="T102" s="1286"/>
      <c r="U102" s="2251"/>
      <c r="V102" s="235"/>
      <c r="W102" s="585"/>
      <c r="X102" s="597"/>
      <c r="Y102" s="585"/>
      <c r="Z102" s="585"/>
      <c r="AA102" s="585"/>
      <c r="AB102" s="597"/>
      <c r="AC102" s="595"/>
      <c r="AD102" s="584"/>
      <c r="AE102" s="584"/>
      <c r="AF102" s="584"/>
      <c r="AG102" s="584"/>
      <c r="AH102" s="1128"/>
      <c r="AI102" s="1322"/>
      <c r="AJ102" s="585"/>
      <c r="AK102" s="585"/>
      <c r="AL102" s="585"/>
      <c r="AM102" s="583"/>
      <c r="AN102" s="39"/>
      <c r="AO102" s="39"/>
    </row>
    <row r="103" spans="1:41" s="11" customFormat="1" ht="55.2">
      <c r="A103" s="716" t="s">
        <v>33</v>
      </c>
      <c r="B103" s="1291" t="s">
        <v>237</v>
      </c>
      <c r="C103" s="382" t="s">
        <v>31</v>
      </c>
      <c r="D103" s="335" t="s">
        <v>238</v>
      </c>
      <c r="E103" s="351">
        <f>E104+E105</f>
        <v>766</v>
      </c>
      <c r="F103" s="716"/>
      <c r="G103" s="716"/>
      <c r="H103" s="716" t="s">
        <v>33</v>
      </c>
      <c r="I103" s="498"/>
      <c r="J103" s="351">
        <f>J104+J105</f>
        <v>241</v>
      </c>
      <c r="K103" s="276"/>
      <c r="L103" s="374"/>
      <c r="M103" s="191">
        <f>O103+P103</f>
        <v>767</v>
      </c>
      <c r="N103" s="351" t="s">
        <v>33</v>
      </c>
      <c r="O103" s="351">
        <v>767</v>
      </c>
      <c r="P103" s="351">
        <v>0</v>
      </c>
      <c r="Q103" s="961">
        <f>S103+T103</f>
        <v>0</v>
      </c>
      <c r="R103" s="961">
        <v>0</v>
      </c>
      <c r="S103" s="961">
        <v>0</v>
      </c>
      <c r="T103" s="961">
        <v>0</v>
      </c>
      <c r="U103" s="2251"/>
      <c r="V103" s="146"/>
      <c r="W103" s="585"/>
      <c r="X103" s="597"/>
      <c r="Y103" s="585">
        <v>1</v>
      </c>
      <c r="Z103" s="585"/>
      <c r="AA103" s="585"/>
      <c r="AB103" s="597"/>
      <c r="AC103" s="595">
        <v>1</v>
      </c>
      <c r="AD103" s="584"/>
      <c r="AE103" s="584"/>
      <c r="AF103" s="584"/>
      <c r="AG103" s="584"/>
      <c r="AH103" s="1128">
        <v>1</v>
      </c>
      <c r="AI103" s="1322"/>
      <c r="AJ103" s="585"/>
      <c r="AK103" s="585"/>
      <c r="AL103" s="585"/>
      <c r="AM103" s="585"/>
      <c r="AN103" s="68"/>
      <c r="AO103" s="68"/>
    </row>
    <row r="104" spans="1:41" s="27" customFormat="1" ht="84">
      <c r="A104" s="118"/>
      <c r="B104" s="738" t="s">
        <v>243</v>
      </c>
      <c r="C104" s="169"/>
      <c r="D104" s="77"/>
      <c r="E104" s="97">
        <v>240</v>
      </c>
      <c r="F104" s="739" t="s">
        <v>239</v>
      </c>
      <c r="G104" s="123">
        <v>90</v>
      </c>
      <c r="H104" s="121" t="s">
        <v>33</v>
      </c>
      <c r="I104" s="1108" t="s">
        <v>241</v>
      </c>
      <c r="J104" s="740">
        <v>241</v>
      </c>
      <c r="K104" s="740">
        <v>90</v>
      </c>
      <c r="L104" s="740" t="s">
        <v>242</v>
      </c>
      <c r="M104" s="121"/>
      <c r="N104" s="108"/>
      <c r="O104" s="108"/>
      <c r="P104" s="108"/>
      <c r="Q104" s="296"/>
      <c r="R104" s="296"/>
      <c r="S104" s="296"/>
      <c r="T104" s="296"/>
      <c r="U104" s="2251"/>
      <c r="V104" s="118"/>
      <c r="W104" s="598"/>
      <c r="X104" s="599"/>
      <c r="Y104" s="598"/>
      <c r="Z104" s="598"/>
      <c r="AA104" s="598"/>
      <c r="AB104" s="599"/>
      <c r="AC104" s="988"/>
      <c r="AD104" s="600">
        <v>1</v>
      </c>
      <c r="AE104" s="601">
        <f>E104</f>
        <v>240</v>
      </c>
      <c r="AF104" s="600"/>
      <c r="AG104" s="600"/>
      <c r="AH104" s="1127"/>
      <c r="AI104" s="1321"/>
      <c r="AJ104" s="598">
        <v>1</v>
      </c>
      <c r="AK104" s="602">
        <f>J104</f>
        <v>241</v>
      </c>
      <c r="AL104" s="598"/>
      <c r="AM104" s="598"/>
      <c r="AN104" s="41"/>
      <c r="AO104" s="41"/>
    </row>
    <row r="105" spans="1:41" s="27" customFormat="1" ht="36">
      <c r="A105" s="672"/>
      <c r="B105" s="1297" t="s">
        <v>244</v>
      </c>
      <c r="C105" s="250"/>
      <c r="D105" s="183"/>
      <c r="E105" s="198">
        <v>526</v>
      </c>
      <c r="F105" s="1017" t="s">
        <v>240</v>
      </c>
      <c r="G105" s="198">
        <v>90</v>
      </c>
      <c r="H105" s="671" t="s">
        <v>123</v>
      </c>
      <c r="I105" s="497"/>
      <c r="J105" s="200">
        <v>0</v>
      </c>
      <c r="K105" s="671"/>
      <c r="L105" s="199"/>
      <c r="M105" s="671"/>
      <c r="N105" s="199"/>
      <c r="O105" s="199"/>
      <c r="P105" s="199"/>
      <c r="Q105" s="297"/>
      <c r="R105" s="297"/>
      <c r="S105" s="297"/>
      <c r="T105" s="297"/>
      <c r="U105" s="2251"/>
      <c r="V105" s="118"/>
      <c r="W105" s="598"/>
      <c r="X105" s="599"/>
      <c r="Y105" s="598"/>
      <c r="Z105" s="598"/>
      <c r="AA105" s="598"/>
      <c r="AB105" s="599"/>
      <c r="AC105" s="988"/>
      <c r="AD105" s="600"/>
      <c r="AE105" s="601"/>
      <c r="AF105" s="600">
        <v>1</v>
      </c>
      <c r="AG105" s="601">
        <f>E105</f>
        <v>526</v>
      </c>
      <c r="AH105" s="887"/>
      <c r="AI105" s="1321"/>
      <c r="AJ105" s="598"/>
      <c r="AK105" s="598"/>
      <c r="AL105" s="598"/>
      <c r="AM105" s="598"/>
      <c r="AN105" s="41"/>
      <c r="AO105" s="41"/>
    </row>
    <row r="106" spans="1:41" s="27" customFormat="1">
      <c r="A106" s="1233" t="s">
        <v>82</v>
      </c>
      <c r="B106" s="1325" t="s">
        <v>245</v>
      </c>
      <c r="C106" s="1073"/>
      <c r="D106" s="1388"/>
      <c r="E106" s="1025">
        <f>E108</f>
        <v>0</v>
      </c>
      <c r="F106" s="1296"/>
      <c r="G106" s="1025"/>
      <c r="H106" s="1294"/>
      <c r="I106" s="1292"/>
      <c r="J106" s="1389">
        <f>J108</f>
        <v>0</v>
      </c>
      <c r="K106" s="1420"/>
      <c r="L106" s="1088"/>
      <c r="M106" s="1420"/>
      <c r="N106" s="1088"/>
      <c r="O106" s="1088"/>
      <c r="P106" s="1088"/>
      <c r="Q106" s="1086"/>
      <c r="R106" s="1086"/>
      <c r="S106" s="1086"/>
      <c r="T106" s="1086"/>
      <c r="U106" s="2251"/>
      <c r="V106" s="672"/>
      <c r="W106" s="598"/>
      <c r="X106" s="599"/>
      <c r="Y106" s="598"/>
      <c r="Z106" s="598"/>
      <c r="AA106" s="598"/>
      <c r="AB106" s="599"/>
      <c r="AC106" s="988"/>
      <c r="AD106" s="600"/>
      <c r="AE106" s="601"/>
      <c r="AF106" s="600"/>
      <c r="AG106" s="600"/>
      <c r="AH106" s="1127"/>
      <c r="AI106" s="1321"/>
      <c r="AJ106" s="598"/>
      <c r="AK106" s="598"/>
      <c r="AL106" s="598"/>
      <c r="AM106" s="598"/>
      <c r="AN106" s="41"/>
      <c r="AO106" s="41"/>
    </row>
    <row r="107" spans="1:41" s="27" customFormat="1">
      <c r="A107" s="1233"/>
      <c r="B107" s="879" t="s">
        <v>166</v>
      </c>
      <c r="C107" s="1073"/>
      <c r="D107" s="1388"/>
      <c r="E107" s="1025"/>
      <c r="F107" s="1296"/>
      <c r="G107" s="1025"/>
      <c r="H107" s="1294"/>
      <c r="I107" s="1292"/>
      <c r="J107" s="1389"/>
      <c r="K107" s="1420"/>
      <c r="L107" s="1088"/>
      <c r="M107" s="1287">
        <f>O107+P107</f>
        <v>19000</v>
      </c>
      <c r="N107" s="929"/>
      <c r="O107" s="929">
        <f>O108</f>
        <v>10000</v>
      </c>
      <c r="P107" s="929">
        <f>P108</f>
        <v>9000</v>
      </c>
      <c r="Q107" s="1086">
        <f>S107+T107</f>
        <v>0</v>
      </c>
      <c r="R107" s="1086"/>
      <c r="S107" s="1086">
        <f>S108</f>
        <v>0</v>
      </c>
      <c r="T107" s="1086">
        <f>T108</f>
        <v>0</v>
      </c>
      <c r="U107" s="2251"/>
      <c r="V107" s="672"/>
      <c r="W107" s="598"/>
      <c r="X107" s="599"/>
      <c r="Y107" s="598"/>
      <c r="Z107" s="598"/>
      <c r="AA107" s="598"/>
      <c r="AB107" s="599"/>
      <c r="AC107" s="988"/>
      <c r="AD107" s="600"/>
      <c r="AE107" s="601"/>
      <c r="AF107" s="600"/>
      <c r="AG107" s="600"/>
      <c r="AH107" s="1127"/>
      <c r="AI107" s="1321"/>
      <c r="AJ107" s="598"/>
      <c r="AK107" s="598"/>
      <c r="AL107" s="598"/>
      <c r="AM107" s="598"/>
      <c r="AN107" s="41"/>
      <c r="AO107" s="41"/>
    </row>
    <row r="108" spans="1:41" s="27" customFormat="1" ht="55.2">
      <c r="A108" s="713"/>
      <c r="B108" s="902" t="s">
        <v>246</v>
      </c>
      <c r="C108" s="448"/>
      <c r="D108" s="674"/>
      <c r="E108" s="449"/>
      <c r="F108" s="1289"/>
      <c r="G108" s="449"/>
      <c r="H108" s="276" t="s">
        <v>247</v>
      </c>
      <c r="I108" s="1295"/>
      <c r="J108" s="451"/>
      <c r="K108" s="445"/>
      <c r="L108" s="1293"/>
      <c r="M108" s="276">
        <f>O108+P108</f>
        <v>19000</v>
      </c>
      <c r="N108" s="374"/>
      <c r="O108" s="374">
        <v>10000</v>
      </c>
      <c r="P108" s="374">
        <v>9000</v>
      </c>
      <c r="Q108" s="1049">
        <f>S108+T108</f>
        <v>0</v>
      </c>
      <c r="R108" s="1049"/>
      <c r="S108" s="1049">
        <v>0</v>
      </c>
      <c r="T108" s="1049">
        <v>0</v>
      </c>
      <c r="U108" s="2251"/>
      <c r="V108" s="672"/>
      <c r="W108" s="598"/>
      <c r="X108" s="599"/>
      <c r="Y108" s="598">
        <v>1</v>
      </c>
      <c r="Z108" s="598"/>
      <c r="AA108" s="598"/>
      <c r="AB108" s="599">
        <v>1</v>
      </c>
      <c r="AC108" s="988"/>
      <c r="AD108" s="600"/>
      <c r="AE108" s="601"/>
      <c r="AF108" s="600"/>
      <c r="AG108" s="600"/>
      <c r="AH108" s="1127"/>
      <c r="AI108" s="1321">
        <v>1</v>
      </c>
      <c r="AJ108" s="598"/>
      <c r="AK108" s="598"/>
      <c r="AL108" s="598"/>
      <c r="AM108" s="598"/>
      <c r="AN108" s="41"/>
      <c r="AO108" s="41"/>
    </row>
    <row r="109" spans="1:41" s="52" customFormat="1" ht="29.25" customHeight="1">
      <c r="A109" s="208">
        <v>3</v>
      </c>
      <c r="B109" s="248" t="s">
        <v>37</v>
      </c>
      <c r="C109" s="229"/>
      <c r="D109" s="231"/>
      <c r="E109" s="251">
        <f>E110+E127+E132+E135</f>
        <v>120642.87300000001</v>
      </c>
      <c r="F109" s="251">
        <f t="shared" ref="F109:T109" si="26">F110+F127+F132+F135</f>
        <v>0</v>
      </c>
      <c r="G109" s="251">
        <f t="shared" si="26"/>
        <v>0</v>
      </c>
      <c r="H109" s="251" t="s">
        <v>33</v>
      </c>
      <c r="I109" s="1112">
        <f t="shared" si="26"/>
        <v>0</v>
      </c>
      <c r="J109" s="251">
        <f t="shared" si="26"/>
        <v>249</v>
      </c>
      <c r="K109" s="251">
        <f t="shared" si="26"/>
        <v>0</v>
      </c>
      <c r="L109" s="251">
        <f t="shared" si="26"/>
        <v>0</v>
      </c>
      <c r="M109" s="251">
        <f t="shared" si="26"/>
        <v>89279</v>
      </c>
      <c r="N109" s="251">
        <f t="shared" si="26"/>
        <v>50000</v>
      </c>
      <c r="O109" s="251">
        <f t="shared" si="26"/>
        <v>33879</v>
      </c>
      <c r="P109" s="251">
        <f t="shared" si="26"/>
        <v>5400</v>
      </c>
      <c r="Q109" s="251">
        <f t="shared" si="26"/>
        <v>0</v>
      </c>
      <c r="R109" s="251">
        <v>0</v>
      </c>
      <c r="S109" s="251">
        <f t="shared" si="26"/>
        <v>0</v>
      </c>
      <c r="T109" s="251">
        <f t="shared" si="26"/>
        <v>0</v>
      </c>
      <c r="U109" s="576"/>
      <c r="V109" s="252"/>
      <c r="W109" s="586">
        <v>1</v>
      </c>
      <c r="X109" s="586">
        <f>SUM(X110:X140)</f>
        <v>0</v>
      </c>
      <c r="Y109" s="586">
        <f t="shared" ref="Y109:AN109" si="27">SUM(Y110:Y140)</f>
        <v>10</v>
      </c>
      <c r="Z109" s="586">
        <f t="shared" si="27"/>
        <v>0</v>
      </c>
      <c r="AA109" s="586">
        <f t="shared" si="27"/>
        <v>0</v>
      </c>
      <c r="AB109" s="586">
        <f t="shared" si="27"/>
        <v>8</v>
      </c>
      <c r="AC109" s="595">
        <f t="shared" si="27"/>
        <v>2</v>
      </c>
      <c r="AD109" s="586">
        <f t="shared" si="27"/>
        <v>11</v>
      </c>
      <c r="AE109" s="587">
        <f t="shared" si="27"/>
        <v>113567.67999999999</v>
      </c>
      <c r="AF109" s="587">
        <f t="shared" si="27"/>
        <v>4</v>
      </c>
      <c r="AG109" s="587">
        <f t="shared" si="27"/>
        <v>7075.1930000000002</v>
      </c>
      <c r="AH109" s="586">
        <f t="shared" si="27"/>
        <v>1</v>
      </c>
      <c r="AI109" s="586">
        <f t="shared" si="27"/>
        <v>9</v>
      </c>
      <c r="AJ109" s="586">
        <f t="shared" si="27"/>
        <v>1</v>
      </c>
      <c r="AK109" s="586">
        <f t="shared" si="27"/>
        <v>249</v>
      </c>
      <c r="AL109" s="586">
        <f t="shared" si="27"/>
        <v>0</v>
      </c>
      <c r="AM109" s="586">
        <f t="shared" si="27"/>
        <v>0</v>
      </c>
      <c r="AN109" s="586">
        <f t="shared" si="27"/>
        <v>0</v>
      </c>
      <c r="AO109" s="46"/>
    </row>
    <row r="110" spans="1:41" s="29" customFormat="1" ht="27.6">
      <c r="A110" s="1445" t="s">
        <v>86</v>
      </c>
      <c r="B110" s="1325" t="s">
        <v>81</v>
      </c>
      <c r="C110" s="866"/>
      <c r="D110" s="1361"/>
      <c r="E110" s="1285">
        <f>E112+E116+E117+E121+E122+E123+E126</f>
        <v>39892.880000000005</v>
      </c>
      <c r="F110" s="1285">
        <f t="shared" ref="F110:T110" si="28">F112+F116+F117+F121+F122+F123+F126</f>
        <v>0</v>
      </c>
      <c r="G110" s="1285">
        <f t="shared" si="28"/>
        <v>0</v>
      </c>
      <c r="H110" s="1285"/>
      <c r="I110" s="1107">
        <f t="shared" si="28"/>
        <v>0</v>
      </c>
      <c r="J110" s="1285">
        <f t="shared" si="28"/>
        <v>0</v>
      </c>
      <c r="K110" s="1285">
        <f t="shared" si="28"/>
        <v>0</v>
      </c>
      <c r="L110" s="1285">
        <f t="shared" si="28"/>
        <v>0</v>
      </c>
      <c r="M110" s="1285">
        <f t="shared" si="28"/>
        <v>29900</v>
      </c>
      <c r="N110" s="1285">
        <f t="shared" si="28"/>
        <v>0</v>
      </c>
      <c r="O110" s="1285">
        <f t="shared" si="28"/>
        <v>26000</v>
      </c>
      <c r="P110" s="1285">
        <f t="shared" si="28"/>
        <v>3900</v>
      </c>
      <c r="Q110" s="1285">
        <f t="shared" si="28"/>
        <v>0</v>
      </c>
      <c r="R110" s="1285">
        <f t="shared" si="28"/>
        <v>0</v>
      </c>
      <c r="S110" s="1285">
        <f t="shared" si="28"/>
        <v>0</v>
      </c>
      <c r="T110" s="1285">
        <f t="shared" si="28"/>
        <v>0</v>
      </c>
      <c r="U110" s="2249" t="s">
        <v>71</v>
      </c>
      <c r="V110" s="372"/>
      <c r="W110" s="585"/>
      <c r="X110" s="597"/>
      <c r="Y110" s="585"/>
      <c r="Z110" s="585"/>
      <c r="AA110" s="585"/>
      <c r="AB110" s="597"/>
      <c r="AC110" s="595"/>
      <c r="AD110" s="584"/>
      <c r="AE110" s="584"/>
      <c r="AF110" s="584"/>
      <c r="AG110" s="584"/>
      <c r="AH110" s="1128"/>
      <c r="AI110" s="1322"/>
      <c r="AJ110" s="585"/>
      <c r="AK110" s="585"/>
      <c r="AL110" s="585"/>
      <c r="AM110" s="585"/>
      <c r="AN110" s="28"/>
      <c r="AO110" s="28"/>
    </row>
    <row r="111" spans="1:41" s="29" customFormat="1" ht="17.399999999999999">
      <c r="A111" s="1445"/>
      <c r="B111" s="879" t="s">
        <v>166</v>
      </c>
      <c r="C111" s="866"/>
      <c r="D111" s="1361"/>
      <c r="E111" s="1285"/>
      <c r="F111" s="1284"/>
      <c r="G111" s="1284"/>
      <c r="H111" s="922"/>
      <c r="I111" s="935"/>
      <c r="J111" s="1285"/>
      <c r="K111" s="1284"/>
      <c r="L111" s="1284"/>
      <c r="M111" s="942"/>
      <c r="N111" s="942"/>
      <c r="O111" s="942"/>
      <c r="P111" s="942"/>
      <c r="Q111" s="1283"/>
      <c r="R111" s="875"/>
      <c r="S111" s="875"/>
      <c r="T111" s="875"/>
      <c r="U111" s="2249"/>
      <c r="V111" s="819"/>
      <c r="W111" s="1477"/>
      <c r="X111" s="1476"/>
      <c r="Y111" s="1477"/>
      <c r="Z111" s="1477"/>
      <c r="AA111" s="1477"/>
      <c r="AB111" s="1476"/>
      <c r="AC111" s="1322"/>
      <c r="AD111" s="1348"/>
      <c r="AE111" s="1348"/>
      <c r="AF111" s="1348"/>
      <c r="AG111" s="1348"/>
      <c r="AH111" s="1128"/>
      <c r="AI111" s="1322"/>
      <c r="AJ111" s="1477"/>
      <c r="AK111" s="1477"/>
      <c r="AL111" s="1477"/>
      <c r="AM111" s="1477"/>
      <c r="AN111" s="1445"/>
      <c r="AO111" s="1445"/>
    </row>
    <row r="112" spans="1:41" s="9" customFormat="1" ht="72">
      <c r="A112" s="567"/>
      <c r="B112" s="566" t="s">
        <v>392</v>
      </c>
      <c r="C112" s="971" t="s">
        <v>31</v>
      </c>
      <c r="D112" s="854" t="s">
        <v>410</v>
      </c>
      <c r="E112" s="1054">
        <f>E113+E114+E115</f>
        <v>8106.1639999999998</v>
      </c>
      <c r="F112" s="1053"/>
      <c r="G112" s="1054"/>
      <c r="H112" s="1084" t="s">
        <v>406</v>
      </c>
      <c r="I112" s="857"/>
      <c r="J112" s="1282">
        <f>J113+J114+J115</f>
        <v>0</v>
      </c>
      <c r="K112" s="970"/>
      <c r="L112" s="970"/>
      <c r="M112" s="1054">
        <f>N112+O112+P112</f>
        <v>3600</v>
      </c>
      <c r="N112" s="1282"/>
      <c r="O112" s="970">
        <v>3000</v>
      </c>
      <c r="P112" s="970">
        <v>600</v>
      </c>
      <c r="Q112" s="1051">
        <f>SUM(R112:T112)</f>
        <v>0</v>
      </c>
      <c r="R112" s="1051">
        <f>SUM(R113:R115)</f>
        <v>0</v>
      </c>
      <c r="S112" s="1051">
        <v>0</v>
      </c>
      <c r="T112" s="987">
        <f>SUM(T113:T115)</f>
        <v>0</v>
      </c>
      <c r="U112" s="2250"/>
      <c r="V112" s="336"/>
      <c r="W112" s="585"/>
      <c r="X112" s="597"/>
      <c r="Y112" s="585">
        <v>1</v>
      </c>
      <c r="Z112" s="585"/>
      <c r="AA112" s="585"/>
      <c r="AB112" s="597">
        <v>1</v>
      </c>
      <c r="AC112" s="595" t="s">
        <v>33</v>
      </c>
      <c r="AD112" s="584"/>
      <c r="AE112" s="584"/>
      <c r="AF112" s="584"/>
      <c r="AG112" s="584"/>
      <c r="AH112" s="1128"/>
      <c r="AI112" s="1322">
        <v>1</v>
      </c>
      <c r="AJ112" s="585"/>
      <c r="AK112" s="585"/>
      <c r="AL112" s="585"/>
      <c r="AM112" s="585"/>
      <c r="AN112" s="40"/>
      <c r="AO112" s="40"/>
    </row>
    <row r="113" spans="1:41" s="27" customFormat="1" ht="90">
      <c r="A113" s="77"/>
      <c r="B113" s="738" t="s">
        <v>403</v>
      </c>
      <c r="C113" s="980"/>
      <c r="D113" s="1006"/>
      <c r="E113" s="840">
        <v>7031.8760000000002</v>
      </c>
      <c r="F113" s="739" t="s">
        <v>234</v>
      </c>
      <c r="G113" s="1085">
        <v>240</v>
      </c>
      <c r="H113" s="188"/>
      <c r="I113" s="485"/>
      <c r="J113" s="89"/>
      <c r="K113" s="89"/>
      <c r="L113" s="88"/>
      <c r="M113" s="100"/>
      <c r="N113" s="89"/>
      <c r="O113" s="89"/>
      <c r="P113" s="89"/>
      <c r="Q113" s="300" t="s">
        <v>33</v>
      </c>
      <c r="R113" s="163"/>
      <c r="S113" s="163" t="s">
        <v>33</v>
      </c>
      <c r="T113" s="286"/>
      <c r="U113" s="2250"/>
      <c r="V113" s="153"/>
      <c r="W113" s="598"/>
      <c r="X113" s="599"/>
      <c r="Y113" s="598"/>
      <c r="Z113" s="598"/>
      <c r="AA113" s="598"/>
      <c r="AB113" s="599"/>
      <c r="AC113" s="988"/>
      <c r="AD113" s="600">
        <v>1</v>
      </c>
      <c r="AE113" s="601">
        <f>E113</f>
        <v>7031.8760000000002</v>
      </c>
      <c r="AF113" s="600"/>
      <c r="AG113" s="600"/>
      <c r="AH113" s="1127"/>
      <c r="AI113" s="1321"/>
      <c r="AJ113" s="598"/>
      <c r="AK113" s="602"/>
      <c r="AL113" s="598"/>
      <c r="AM113" s="598"/>
      <c r="AN113" s="41"/>
      <c r="AO113" s="41"/>
    </row>
    <row r="114" spans="1:41" s="27" customFormat="1" ht="72">
      <c r="A114" s="77"/>
      <c r="B114" s="738" t="s">
        <v>404</v>
      </c>
      <c r="C114" s="980"/>
      <c r="D114" s="1006"/>
      <c r="E114" s="840">
        <v>508.70800000000003</v>
      </c>
      <c r="F114" s="739" t="s">
        <v>234</v>
      </c>
      <c r="G114" s="739">
        <v>240</v>
      </c>
      <c r="H114" s="188"/>
      <c r="I114" s="485"/>
      <c r="J114" s="89"/>
      <c r="K114" s="89"/>
      <c r="L114" s="88"/>
      <c r="M114" s="100"/>
      <c r="N114" s="89"/>
      <c r="O114" s="89"/>
      <c r="P114" s="89"/>
      <c r="Q114" s="300"/>
      <c r="R114" s="163"/>
      <c r="S114" s="163"/>
      <c r="T114" s="286"/>
      <c r="U114" s="2250"/>
      <c r="V114" s="153"/>
      <c r="W114" s="634"/>
      <c r="X114" s="635"/>
      <c r="Y114" s="634"/>
      <c r="Z114" s="634"/>
      <c r="AA114" s="634"/>
      <c r="AB114" s="635"/>
      <c r="AC114" s="1321"/>
      <c r="AD114" s="636">
        <v>1</v>
      </c>
      <c r="AE114" s="601">
        <f>E114</f>
        <v>508.70800000000003</v>
      </c>
      <c r="AF114" s="636"/>
      <c r="AG114" s="636"/>
      <c r="AH114" s="1127"/>
      <c r="AI114" s="1321"/>
      <c r="AJ114" s="634"/>
      <c r="AK114" s="638"/>
      <c r="AL114" s="634"/>
      <c r="AM114" s="634"/>
      <c r="AN114" s="953"/>
      <c r="AO114" s="953"/>
    </row>
    <row r="115" spans="1:41" s="27" customFormat="1" ht="54">
      <c r="A115" s="514"/>
      <c r="B115" s="891" t="s">
        <v>121</v>
      </c>
      <c r="C115" s="944"/>
      <c r="D115" s="1005"/>
      <c r="E115" s="1280">
        <v>565.58000000000004</v>
      </c>
      <c r="F115" s="1279" t="s">
        <v>405</v>
      </c>
      <c r="G115" s="1279">
        <v>90</v>
      </c>
      <c r="H115" s="572"/>
      <c r="I115" s="710"/>
      <c r="J115" s="571"/>
      <c r="K115" s="571"/>
      <c r="L115" s="572"/>
      <c r="M115" s="436"/>
      <c r="N115" s="571"/>
      <c r="O115" s="571"/>
      <c r="P115" s="1513"/>
      <c r="Q115" s="1278">
        <f t="shared" ref="Q115:Q126" si="29">SUM(R115:T115)</f>
        <v>0</v>
      </c>
      <c r="R115" s="853"/>
      <c r="S115" s="853"/>
      <c r="T115" s="1511"/>
      <c r="U115" s="2250"/>
      <c r="V115" s="151"/>
      <c r="W115" s="598"/>
      <c r="X115" s="599"/>
      <c r="Y115" s="598"/>
      <c r="Z115" s="598"/>
      <c r="AA115" s="598"/>
      <c r="AB115" s="599"/>
      <c r="AC115" s="988"/>
      <c r="AD115" s="600"/>
      <c r="AE115" s="600"/>
      <c r="AF115" s="600">
        <v>1</v>
      </c>
      <c r="AG115" s="601">
        <f>E115</f>
        <v>565.58000000000004</v>
      </c>
      <c r="AH115" s="887"/>
      <c r="AI115" s="1441"/>
      <c r="AJ115" s="598"/>
      <c r="AK115" s="598"/>
      <c r="AL115" s="598"/>
      <c r="AM115" s="602">
        <f>J115</f>
        <v>0</v>
      </c>
      <c r="AN115" s="41"/>
      <c r="AO115" s="41"/>
    </row>
    <row r="116" spans="1:41" s="9" customFormat="1" ht="55.2">
      <c r="A116" s="1250"/>
      <c r="B116" s="1184" t="s">
        <v>407</v>
      </c>
      <c r="C116" s="932" t="s">
        <v>33</v>
      </c>
      <c r="D116" s="1250" t="s">
        <v>33</v>
      </c>
      <c r="E116" s="1274">
        <v>0</v>
      </c>
      <c r="F116" s="972"/>
      <c r="G116" s="972"/>
      <c r="H116" s="1040" t="s">
        <v>408</v>
      </c>
      <c r="I116" s="886"/>
      <c r="J116" s="893">
        <v>0</v>
      </c>
      <c r="K116" s="1274"/>
      <c r="L116" s="972"/>
      <c r="M116" s="1274">
        <f>O116+P116</f>
        <v>3500</v>
      </c>
      <c r="N116" s="1274"/>
      <c r="O116" s="1274">
        <v>3000</v>
      </c>
      <c r="P116" s="1274">
        <v>500</v>
      </c>
      <c r="Q116" s="1273">
        <f>S116+T116</f>
        <v>0</v>
      </c>
      <c r="R116" s="1273"/>
      <c r="S116" s="1273">
        <v>0</v>
      </c>
      <c r="T116" s="1272">
        <v>0</v>
      </c>
      <c r="U116" s="2250"/>
      <c r="V116" s="146"/>
      <c r="W116" s="585"/>
      <c r="X116" s="597"/>
      <c r="Y116" s="585">
        <v>1</v>
      </c>
      <c r="Z116" s="585"/>
      <c r="AA116" s="585"/>
      <c r="AB116" s="597">
        <v>1</v>
      </c>
      <c r="AC116" s="595"/>
      <c r="AD116" s="584"/>
      <c r="AE116" s="584"/>
      <c r="AF116" s="584"/>
      <c r="AG116" s="584"/>
      <c r="AH116" s="1128"/>
      <c r="AI116" s="1322">
        <v>1</v>
      </c>
      <c r="AJ116" s="585"/>
      <c r="AK116" s="585"/>
      <c r="AL116" s="585"/>
      <c r="AM116" s="585"/>
      <c r="AN116" s="40"/>
      <c r="AO116" s="40"/>
    </row>
    <row r="117" spans="1:41" s="9" customFormat="1" ht="69">
      <c r="A117" s="1250"/>
      <c r="B117" s="1184" t="s">
        <v>409</v>
      </c>
      <c r="C117" s="932" t="s">
        <v>31</v>
      </c>
      <c r="D117" s="885" t="s">
        <v>413</v>
      </c>
      <c r="E117" s="893">
        <f>E118+E119+E120</f>
        <v>9285.237000000001</v>
      </c>
      <c r="F117" s="842"/>
      <c r="G117" s="842"/>
      <c r="H117" s="946" t="s">
        <v>402</v>
      </c>
      <c r="I117" s="885"/>
      <c r="J117" s="844">
        <f>J118+J119+J120</f>
        <v>0</v>
      </c>
      <c r="K117" s="1422"/>
      <c r="L117" s="1422"/>
      <c r="M117" s="893">
        <f>N117+O117+P117</f>
        <v>4200</v>
      </c>
      <c r="N117" s="1432"/>
      <c r="O117" s="1432">
        <v>4000</v>
      </c>
      <c r="P117" s="1432">
        <v>200</v>
      </c>
      <c r="Q117" s="1273">
        <f>S117+T117</f>
        <v>0</v>
      </c>
      <c r="R117" s="973"/>
      <c r="S117" s="1032">
        <v>0</v>
      </c>
      <c r="T117" s="973"/>
      <c r="U117" s="2250"/>
      <c r="V117" s="717"/>
      <c r="W117" s="1473"/>
      <c r="X117" s="872"/>
      <c r="Y117" s="1473">
        <v>1</v>
      </c>
      <c r="Z117" s="1473"/>
      <c r="AA117" s="1473"/>
      <c r="AB117" s="872">
        <v>1</v>
      </c>
      <c r="AC117" s="984" t="s">
        <v>33</v>
      </c>
      <c r="AD117" s="1060"/>
      <c r="AE117" s="1060"/>
      <c r="AF117" s="1060"/>
      <c r="AG117" s="1060"/>
      <c r="AH117" s="991"/>
      <c r="AI117" s="1270">
        <v>1</v>
      </c>
      <c r="AJ117" s="1473"/>
      <c r="AK117" s="1473"/>
      <c r="AL117" s="1473"/>
      <c r="AM117" s="1473"/>
      <c r="AN117" s="40"/>
      <c r="AO117" s="40"/>
    </row>
    <row r="118" spans="1:41" s="274" customFormat="1" ht="54">
      <c r="A118" s="751"/>
      <c r="B118" s="1263" t="s">
        <v>411</v>
      </c>
      <c r="C118" s="896"/>
      <c r="D118" s="1262"/>
      <c r="E118" s="865">
        <v>6955.402</v>
      </c>
      <c r="F118" s="1261" t="s">
        <v>234</v>
      </c>
      <c r="G118" s="1261">
        <v>240</v>
      </c>
      <c r="H118" s="669"/>
      <c r="I118" s="1277"/>
      <c r="J118" s="449"/>
      <c r="K118" s="415"/>
      <c r="L118" s="669"/>
      <c r="M118" s="1276"/>
      <c r="N118" s="1004"/>
      <c r="O118" s="1004"/>
      <c r="P118" s="847"/>
      <c r="Q118" s="931"/>
      <c r="R118" s="1275"/>
      <c r="S118" s="1275"/>
      <c r="T118" s="1275"/>
      <c r="U118" s="2250"/>
      <c r="V118" s="168"/>
      <c r="W118" s="598"/>
      <c r="X118" s="599"/>
      <c r="Y118" s="598"/>
      <c r="Z118" s="598"/>
      <c r="AA118" s="598"/>
      <c r="AB118" s="599"/>
      <c r="AC118" s="988"/>
      <c r="AD118" s="600">
        <v>1</v>
      </c>
      <c r="AE118" s="610">
        <f>E118</f>
        <v>6955.402</v>
      </c>
      <c r="AF118" s="600"/>
      <c r="AG118" s="600"/>
      <c r="AH118" s="1127"/>
      <c r="AI118" s="1321"/>
      <c r="AJ118" s="598"/>
      <c r="AK118" s="602"/>
      <c r="AL118" s="598"/>
      <c r="AM118" s="598"/>
      <c r="AN118" s="273"/>
      <c r="AO118" s="273"/>
    </row>
    <row r="119" spans="1:41" s="274" customFormat="1" ht="54">
      <c r="A119" s="187"/>
      <c r="B119" s="738" t="s">
        <v>412</v>
      </c>
      <c r="C119" s="980"/>
      <c r="D119" s="1006"/>
      <c r="E119" s="1264">
        <v>187.09</v>
      </c>
      <c r="F119" s="739" t="s">
        <v>234</v>
      </c>
      <c r="G119" s="739">
        <v>240</v>
      </c>
      <c r="H119" s="188"/>
      <c r="I119" s="485"/>
      <c r="J119" s="98"/>
      <c r="K119" s="89"/>
      <c r="L119" s="188"/>
      <c r="M119" s="272"/>
      <c r="N119" s="270"/>
      <c r="O119" s="270"/>
      <c r="P119" s="271"/>
      <c r="Q119" s="298"/>
      <c r="R119" s="299"/>
      <c r="S119" s="299"/>
      <c r="T119" s="299"/>
      <c r="U119" s="2250"/>
      <c r="V119" s="168"/>
      <c r="W119" s="598"/>
      <c r="X119" s="599"/>
      <c r="Y119" s="598"/>
      <c r="Z119" s="598"/>
      <c r="AA119" s="598"/>
      <c r="AB119" s="599"/>
      <c r="AC119" s="988"/>
      <c r="AD119" s="600">
        <v>1</v>
      </c>
      <c r="AE119" s="610">
        <f>E119</f>
        <v>187.09</v>
      </c>
      <c r="AF119" s="600"/>
      <c r="AG119" s="600"/>
      <c r="AH119" s="1127"/>
      <c r="AI119" s="1321"/>
      <c r="AJ119" s="598"/>
      <c r="AK119" s="598"/>
      <c r="AL119" s="598"/>
      <c r="AM119" s="598"/>
      <c r="AN119" s="273"/>
      <c r="AO119" s="273"/>
    </row>
    <row r="120" spans="1:41" s="274" customFormat="1" ht="54">
      <c r="A120" s="753"/>
      <c r="B120" s="1224" t="s">
        <v>121</v>
      </c>
      <c r="C120" s="1223"/>
      <c r="D120" s="1039"/>
      <c r="E120" s="1222">
        <v>2142.7449999999999</v>
      </c>
      <c r="F120" s="1017" t="s">
        <v>405</v>
      </c>
      <c r="G120" s="1017">
        <v>90</v>
      </c>
      <c r="H120" s="671"/>
      <c r="I120" s="1221"/>
      <c r="J120" s="200"/>
      <c r="K120" s="1009"/>
      <c r="L120" s="1066"/>
      <c r="M120" s="1220"/>
      <c r="N120" s="1009"/>
      <c r="O120" s="1009"/>
      <c r="P120" s="1066"/>
      <c r="Q120" s="1219"/>
      <c r="R120" s="1218"/>
      <c r="S120" s="1218"/>
      <c r="T120" s="1218"/>
      <c r="U120" s="2250"/>
      <c r="V120" s="168"/>
      <c r="W120" s="598"/>
      <c r="X120" s="599"/>
      <c r="Y120" s="598"/>
      <c r="Z120" s="598"/>
      <c r="AA120" s="598"/>
      <c r="AB120" s="599"/>
      <c r="AC120" s="988"/>
      <c r="AD120" s="600"/>
      <c r="AE120" s="600"/>
      <c r="AF120" s="600">
        <v>1</v>
      </c>
      <c r="AG120" s="601">
        <f>E120</f>
        <v>2142.7449999999999</v>
      </c>
      <c r="AH120" s="887"/>
      <c r="AI120" s="1441"/>
      <c r="AJ120" s="598"/>
      <c r="AK120" s="598"/>
      <c r="AL120" s="598"/>
      <c r="AM120" s="598"/>
      <c r="AN120" s="273"/>
      <c r="AO120" s="273"/>
    </row>
    <row r="121" spans="1:41" s="9" customFormat="1" ht="45" customHeight="1">
      <c r="A121" s="1250"/>
      <c r="B121" s="1184" t="s">
        <v>414</v>
      </c>
      <c r="C121" s="932"/>
      <c r="D121" s="1250"/>
      <c r="E121" s="913">
        <v>0</v>
      </c>
      <c r="F121" s="974"/>
      <c r="G121" s="1384"/>
      <c r="H121" s="2254" t="s">
        <v>415</v>
      </c>
      <c r="I121" s="883"/>
      <c r="J121" s="913">
        <v>0</v>
      </c>
      <c r="K121" s="1384"/>
      <c r="L121" s="842"/>
      <c r="M121" s="1274">
        <f t="shared" ref="M121:M126" si="30">SUM(N121:P121)</f>
        <v>3500</v>
      </c>
      <c r="N121" s="1384"/>
      <c r="O121" s="912">
        <v>3000</v>
      </c>
      <c r="P121" s="913">
        <v>500</v>
      </c>
      <c r="Q121" s="1273">
        <f t="shared" si="29"/>
        <v>0</v>
      </c>
      <c r="R121" s="973"/>
      <c r="S121" s="1260">
        <v>0</v>
      </c>
      <c r="T121" s="973"/>
      <c r="U121" s="2250"/>
      <c r="V121" s="146"/>
      <c r="W121" s="585"/>
      <c r="X121" s="597"/>
      <c r="Y121" s="585">
        <v>1</v>
      </c>
      <c r="Z121" s="585"/>
      <c r="AA121" s="585"/>
      <c r="AB121" s="597">
        <v>1</v>
      </c>
      <c r="AC121" s="595"/>
      <c r="AD121" s="584"/>
      <c r="AE121" s="584"/>
      <c r="AF121" s="584"/>
      <c r="AG121" s="584"/>
      <c r="AH121" s="1128"/>
      <c r="AI121" s="1322">
        <v>1</v>
      </c>
      <c r="AJ121" s="585"/>
      <c r="AK121" s="585"/>
      <c r="AL121" s="585"/>
      <c r="AM121" s="585"/>
      <c r="AN121" s="40"/>
      <c r="AO121" s="40"/>
    </row>
    <row r="122" spans="1:41" s="9" customFormat="1" ht="27.6">
      <c r="A122" s="1250"/>
      <c r="B122" s="1184" t="s">
        <v>416</v>
      </c>
      <c r="C122" s="932"/>
      <c r="D122" s="1250"/>
      <c r="E122" s="913">
        <v>0</v>
      </c>
      <c r="F122" s="974"/>
      <c r="G122" s="1384"/>
      <c r="H122" s="2254"/>
      <c r="I122" s="883"/>
      <c r="J122" s="913">
        <v>0</v>
      </c>
      <c r="K122" s="1384"/>
      <c r="L122" s="842"/>
      <c r="M122" s="1274">
        <f t="shared" si="30"/>
        <v>3800</v>
      </c>
      <c r="N122" s="1384"/>
      <c r="O122" s="912">
        <v>3000</v>
      </c>
      <c r="P122" s="913">
        <v>800</v>
      </c>
      <c r="Q122" s="1273">
        <f t="shared" si="29"/>
        <v>0</v>
      </c>
      <c r="R122" s="973"/>
      <c r="S122" s="1032">
        <v>0</v>
      </c>
      <c r="T122" s="973"/>
      <c r="U122" s="2250"/>
      <c r="V122" s="146"/>
      <c r="W122" s="585"/>
      <c r="X122" s="597"/>
      <c r="Y122" s="585">
        <v>1</v>
      </c>
      <c r="Z122" s="585"/>
      <c r="AA122" s="585"/>
      <c r="AB122" s="597">
        <v>1</v>
      </c>
      <c r="AC122" s="595"/>
      <c r="AD122" s="584"/>
      <c r="AE122" s="584"/>
      <c r="AF122" s="584"/>
      <c r="AG122" s="584"/>
      <c r="AH122" s="1128"/>
      <c r="AI122" s="1322">
        <v>1</v>
      </c>
      <c r="AJ122" s="585"/>
      <c r="AK122" s="585"/>
      <c r="AL122" s="585"/>
      <c r="AM122" s="585"/>
      <c r="AN122" s="40"/>
      <c r="AO122" s="40"/>
    </row>
    <row r="123" spans="1:41" s="9" customFormat="1" ht="69">
      <c r="A123" s="1250"/>
      <c r="B123" s="1184" t="s">
        <v>417</v>
      </c>
      <c r="C123" s="932" t="s">
        <v>31</v>
      </c>
      <c r="D123" s="885" t="s">
        <v>418</v>
      </c>
      <c r="E123" s="893">
        <f>E124+E125</f>
        <v>22501.478999999999</v>
      </c>
      <c r="F123" s="837"/>
      <c r="G123" s="1271"/>
      <c r="H123" s="946" t="s">
        <v>402</v>
      </c>
      <c r="I123" s="885"/>
      <c r="J123" s="1070">
        <f>J124+J125</f>
        <v>0</v>
      </c>
      <c r="K123" s="1271"/>
      <c r="L123" s="837"/>
      <c r="M123" s="893">
        <f>N123+O123+P123</f>
        <v>5300</v>
      </c>
      <c r="N123" s="893"/>
      <c r="O123" s="893">
        <v>5000</v>
      </c>
      <c r="P123" s="1271">
        <v>300</v>
      </c>
      <c r="Q123" s="1273">
        <f t="shared" si="29"/>
        <v>0</v>
      </c>
      <c r="R123" s="973"/>
      <c r="S123" s="1260">
        <v>0</v>
      </c>
      <c r="T123" s="973"/>
      <c r="U123" s="2250"/>
      <c r="V123" s="146"/>
      <c r="W123" s="585"/>
      <c r="X123" s="597"/>
      <c r="Y123" s="585">
        <v>1</v>
      </c>
      <c r="Z123" s="585"/>
      <c r="AA123" s="585"/>
      <c r="AB123" s="597">
        <v>1</v>
      </c>
      <c r="AC123" s="595"/>
      <c r="AD123" s="584"/>
      <c r="AE123" s="584"/>
      <c r="AF123" s="584"/>
      <c r="AG123" s="584"/>
      <c r="AH123" s="1128"/>
      <c r="AI123" s="1322">
        <v>1</v>
      </c>
      <c r="AJ123" s="585"/>
      <c r="AK123" s="585"/>
      <c r="AL123" s="585"/>
      <c r="AM123" s="585"/>
      <c r="AN123" s="40"/>
      <c r="AO123" s="40"/>
    </row>
    <row r="124" spans="1:41" s="27" customFormat="1" ht="54">
      <c r="A124" s="515"/>
      <c r="B124" s="1269" t="s">
        <v>419</v>
      </c>
      <c r="C124" s="941"/>
      <c r="D124" s="1267"/>
      <c r="E124" s="1266">
        <v>18584.731</v>
      </c>
      <c r="F124" s="1265" t="s">
        <v>420</v>
      </c>
      <c r="G124" s="1265">
        <v>300</v>
      </c>
      <c r="H124" s="1003"/>
      <c r="I124" s="1259"/>
      <c r="J124" s="1258"/>
      <c r="K124" s="1003"/>
      <c r="L124" s="1257"/>
      <c r="M124" s="1068"/>
      <c r="N124" s="1003"/>
      <c r="O124" s="1256"/>
      <c r="P124" s="1257"/>
      <c r="Q124" s="1255"/>
      <c r="R124" s="996"/>
      <c r="S124" s="996"/>
      <c r="T124" s="996"/>
      <c r="U124" s="2250"/>
      <c r="V124" s="147"/>
      <c r="W124" s="598"/>
      <c r="X124" s="599"/>
      <c r="Y124" s="598"/>
      <c r="Z124" s="598"/>
      <c r="AA124" s="598"/>
      <c r="AB124" s="599"/>
      <c r="AC124" s="988"/>
      <c r="AD124" s="600">
        <v>1</v>
      </c>
      <c r="AE124" s="601">
        <f>E124</f>
        <v>18584.731</v>
      </c>
      <c r="AF124" s="600"/>
      <c r="AG124" s="600"/>
      <c r="AH124" s="1127"/>
      <c r="AI124" s="1321"/>
      <c r="AJ124" s="598"/>
      <c r="AK124" s="602"/>
      <c r="AL124" s="598"/>
      <c r="AM124" s="598"/>
      <c r="AN124" s="41"/>
      <c r="AO124" s="41"/>
    </row>
    <row r="125" spans="1:41" s="27" customFormat="1" ht="54">
      <c r="A125" s="514"/>
      <c r="B125" s="891" t="s">
        <v>421</v>
      </c>
      <c r="C125" s="944"/>
      <c r="D125" s="1005"/>
      <c r="E125" s="1015">
        <v>3916.748</v>
      </c>
      <c r="F125" s="1254" t="s">
        <v>422</v>
      </c>
      <c r="G125" s="1254">
        <v>120</v>
      </c>
      <c r="H125" s="552"/>
      <c r="I125" s="553"/>
      <c r="J125" s="551"/>
      <c r="K125" s="552"/>
      <c r="L125" s="435"/>
      <c r="M125" s="436"/>
      <c r="N125" s="552"/>
      <c r="O125" s="899"/>
      <c r="P125" s="435"/>
      <c r="Q125" s="1278"/>
      <c r="R125" s="1253"/>
      <c r="S125" s="1253"/>
      <c r="T125" s="1253"/>
      <c r="U125" s="2250"/>
      <c r="V125" s="147"/>
      <c r="W125" s="598"/>
      <c r="X125" s="599"/>
      <c r="Y125" s="598"/>
      <c r="Z125" s="598"/>
      <c r="AA125" s="598"/>
      <c r="AB125" s="599"/>
      <c r="AC125" s="988"/>
      <c r="AD125" s="600"/>
      <c r="AE125" s="601"/>
      <c r="AF125" s="600">
        <v>1</v>
      </c>
      <c r="AG125" s="601">
        <f>E125</f>
        <v>3916.748</v>
      </c>
      <c r="AH125" s="887"/>
      <c r="AI125" s="1321"/>
      <c r="AJ125" s="598"/>
      <c r="AK125" s="602"/>
      <c r="AL125" s="598"/>
      <c r="AM125" s="598"/>
      <c r="AN125" s="41"/>
      <c r="AO125" s="41"/>
    </row>
    <row r="126" spans="1:41" s="9" customFormat="1" ht="41.4">
      <c r="A126" s="1250"/>
      <c r="B126" s="1184" t="s">
        <v>423</v>
      </c>
      <c r="C126" s="932"/>
      <c r="D126" s="1250"/>
      <c r="E126" s="913">
        <v>0</v>
      </c>
      <c r="F126" s="974"/>
      <c r="G126" s="1384"/>
      <c r="H126" s="1384" t="s">
        <v>415</v>
      </c>
      <c r="I126" s="883"/>
      <c r="J126" s="913">
        <v>0</v>
      </c>
      <c r="K126" s="1384"/>
      <c r="L126" s="842"/>
      <c r="M126" s="1274">
        <f t="shared" si="30"/>
        <v>6000</v>
      </c>
      <c r="N126" s="1384"/>
      <c r="O126" s="912">
        <v>5000</v>
      </c>
      <c r="P126" s="842">
        <v>1000</v>
      </c>
      <c r="Q126" s="1273">
        <f t="shared" si="29"/>
        <v>0</v>
      </c>
      <c r="R126" s="973"/>
      <c r="S126" s="1032">
        <v>0</v>
      </c>
      <c r="T126" s="973"/>
      <c r="U126" s="2250"/>
      <c r="V126" s="146"/>
      <c r="W126" s="585"/>
      <c r="X126" s="597"/>
      <c r="Y126" s="585">
        <v>1</v>
      </c>
      <c r="Z126" s="585"/>
      <c r="AA126" s="585"/>
      <c r="AB126" s="597">
        <v>1</v>
      </c>
      <c r="AC126" s="595"/>
      <c r="AD126" s="584"/>
      <c r="AE126" s="584"/>
      <c r="AF126" s="584"/>
      <c r="AG126" s="584"/>
      <c r="AH126" s="1128"/>
      <c r="AI126" s="1322">
        <v>1</v>
      </c>
      <c r="AJ126" s="585"/>
      <c r="AK126" s="585"/>
      <c r="AL126" s="585"/>
      <c r="AM126" s="585"/>
      <c r="AN126" s="40"/>
      <c r="AO126" s="40"/>
    </row>
    <row r="127" spans="1:41" s="29" customFormat="1" ht="17.399999999999999">
      <c r="A127" s="38" t="s">
        <v>94</v>
      </c>
      <c r="B127" s="377" t="s">
        <v>424</v>
      </c>
      <c r="C127" s="357"/>
      <c r="D127" s="38"/>
      <c r="E127" s="370">
        <f>E129</f>
        <v>2398.1109999999999</v>
      </c>
      <c r="F127" s="370">
        <f t="shared" ref="F127:T127" si="31">F129</f>
        <v>0</v>
      </c>
      <c r="G127" s="370">
        <f t="shared" si="31"/>
        <v>0</v>
      </c>
      <c r="H127" s="370" t="s">
        <v>33</v>
      </c>
      <c r="I127" s="501">
        <f t="shared" si="31"/>
        <v>0</v>
      </c>
      <c r="J127" s="370">
        <f t="shared" si="31"/>
        <v>0</v>
      </c>
      <c r="K127" s="370">
        <f t="shared" si="31"/>
        <v>0</v>
      </c>
      <c r="L127" s="370">
        <f t="shared" si="31"/>
        <v>0</v>
      </c>
      <c r="M127" s="370">
        <f t="shared" si="31"/>
        <v>1500</v>
      </c>
      <c r="N127" s="370">
        <f t="shared" si="31"/>
        <v>0</v>
      </c>
      <c r="O127" s="370">
        <f t="shared" si="31"/>
        <v>1000</v>
      </c>
      <c r="P127" s="370">
        <f t="shared" si="31"/>
        <v>500</v>
      </c>
      <c r="Q127" s="370">
        <f t="shared" si="31"/>
        <v>0</v>
      </c>
      <c r="R127" s="370">
        <f t="shared" si="31"/>
        <v>0</v>
      </c>
      <c r="S127" s="370">
        <f t="shared" si="31"/>
        <v>0</v>
      </c>
      <c r="T127" s="370">
        <f t="shared" si="31"/>
        <v>0</v>
      </c>
      <c r="U127" s="2250"/>
      <c r="V127" s="372"/>
      <c r="W127" s="585"/>
      <c r="X127" s="597"/>
      <c r="Y127" s="585"/>
      <c r="Z127" s="585"/>
      <c r="AA127" s="585"/>
      <c r="AB127" s="597"/>
      <c r="AC127" s="595"/>
      <c r="AD127" s="584"/>
      <c r="AE127" s="584"/>
      <c r="AF127" s="584"/>
      <c r="AG127" s="584"/>
      <c r="AH127" s="1128"/>
      <c r="AI127" s="1322"/>
      <c r="AJ127" s="585"/>
      <c r="AK127" s="585"/>
      <c r="AL127" s="585"/>
      <c r="AM127" s="585"/>
      <c r="AN127" s="28"/>
      <c r="AO127" s="28"/>
    </row>
    <row r="128" spans="1:41" s="29" customFormat="1" ht="17.399999999999999">
      <c r="A128" s="691"/>
      <c r="B128" s="879" t="s">
        <v>166</v>
      </c>
      <c r="C128" s="791"/>
      <c r="D128" s="691"/>
      <c r="E128" s="692"/>
      <c r="F128" s="1252"/>
      <c r="G128" s="1252"/>
      <c r="H128" s="813"/>
      <c r="I128" s="1251"/>
      <c r="J128" s="692"/>
      <c r="K128" s="1252"/>
      <c r="L128" s="909"/>
      <c r="M128" s="815"/>
      <c r="N128" s="815"/>
      <c r="O128" s="815"/>
      <c r="P128" s="692"/>
      <c r="Q128" s="818"/>
      <c r="R128" s="818"/>
      <c r="S128" s="818"/>
      <c r="T128" s="818"/>
      <c r="U128" s="2250"/>
      <c r="V128" s="819"/>
      <c r="W128" s="1477"/>
      <c r="X128" s="1476"/>
      <c r="Y128" s="1477"/>
      <c r="Z128" s="1477"/>
      <c r="AA128" s="1477"/>
      <c r="AB128" s="1476"/>
      <c r="AC128" s="1322"/>
      <c r="AD128" s="1348"/>
      <c r="AE128" s="1348"/>
      <c r="AF128" s="1348"/>
      <c r="AG128" s="1348"/>
      <c r="AH128" s="1128"/>
      <c r="AI128" s="1322"/>
      <c r="AJ128" s="1477"/>
      <c r="AK128" s="1477"/>
      <c r="AL128" s="1477"/>
      <c r="AM128" s="1477"/>
      <c r="AN128" s="1445"/>
      <c r="AO128" s="1445"/>
    </row>
    <row r="129" spans="1:41" s="9" customFormat="1" ht="72">
      <c r="A129" s="356"/>
      <c r="B129" s="466" t="s">
        <v>425</v>
      </c>
      <c r="C129" s="997" t="s">
        <v>31</v>
      </c>
      <c r="D129" s="873" t="s">
        <v>426</v>
      </c>
      <c r="E129" s="1122">
        <f>E130+E131</f>
        <v>2398.1109999999999</v>
      </c>
      <c r="F129" s="1165"/>
      <c r="G129" s="1163"/>
      <c r="H129" s="1028" t="s">
        <v>406</v>
      </c>
      <c r="I129" s="966"/>
      <c r="J129" s="832">
        <f>J130+J131</f>
        <v>0</v>
      </c>
      <c r="K129" s="1120"/>
      <c r="L129" s="356"/>
      <c r="M129" s="1249">
        <f>SUM(N129:P129)</f>
        <v>1500</v>
      </c>
      <c r="N129" s="832"/>
      <c r="O129" s="832">
        <v>1000</v>
      </c>
      <c r="P129" s="832">
        <v>500</v>
      </c>
      <c r="Q129" s="852">
        <f>R129+S129+T129</f>
        <v>0</v>
      </c>
      <c r="R129" s="1248"/>
      <c r="S129" s="1248">
        <v>0</v>
      </c>
      <c r="T129" s="1248">
        <v>0</v>
      </c>
      <c r="U129" s="2250"/>
      <c r="V129" s="376"/>
      <c r="W129" s="585"/>
      <c r="X129" s="597"/>
      <c r="Y129" s="585">
        <v>1</v>
      </c>
      <c r="Z129" s="585"/>
      <c r="AA129" s="585"/>
      <c r="AB129" s="597">
        <v>1</v>
      </c>
      <c r="AC129" s="595"/>
      <c r="AD129" s="584"/>
      <c r="AE129" s="584"/>
      <c r="AF129" s="584"/>
      <c r="AG129" s="584"/>
      <c r="AH129" s="1128"/>
      <c r="AI129" s="1322">
        <v>1</v>
      </c>
      <c r="AJ129" s="585"/>
      <c r="AK129" s="585"/>
      <c r="AL129" s="585"/>
      <c r="AM129" s="585"/>
      <c r="AN129" s="40"/>
      <c r="AO129" s="40"/>
    </row>
    <row r="130" spans="1:41" s="27" customFormat="1" ht="27.6">
      <c r="A130" s="515"/>
      <c r="B130" s="1247" t="s">
        <v>427</v>
      </c>
      <c r="C130" s="849"/>
      <c r="D130" s="515"/>
      <c r="E130" s="1246">
        <v>1947.991</v>
      </c>
      <c r="F130" s="1245" t="s">
        <v>234</v>
      </c>
      <c r="G130" s="1245">
        <v>240</v>
      </c>
      <c r="H130" s="1244"/>
      <c r="I130" s="1259"/>
      <c r="J130" s="1243"/>
      <c r="K130" s="1242"/>
      <c r="L130" s="770"/>
      <c r="M130" s="1003"/>
      <c r="N130" s="1257"/>
      <c r="O130" s="1257"/>
      <c r="P130" s="1257"/>
      <c r="Q130" s="1241"/>
      <c r="R130" s="996"/>
      <c r="S130" s="996"/>
      <c r="T130" s="996"/>
      <c r="U130" s="2250"/>
      <c r="V130" s="118"/>
      <c r="W130" s="648"/>
      <c r="X130" s="649"/>
      <c r="Y130" s="648"/>
      <c r="Z130" s="648"/>
      <c r="AA130" s="648"/>
      <c r="AB130" s="649"/>
      <c r="AC130" s="874"/>
      <c r="AD130" s="650">
        <v>1</v>
      </c>
      <c r="AE130" s="651">
        <f>E130</f>
        <v>1947.991</v>
      </c>
      <c r="AF130" s="650"/>
      <c r="AG130" s="650"/>
      <c r="AH130" s="1125"/>
      <c r="AI130" s="1050"/>
      <c r="AJ130" s="648"/>
      <c r="AK130" s="1344"/>
      <c r="AL130" s="648"/>
      <c r="AM130" s="648"/>
      <c r="AN130" s="41"/>
      <c r="AO130" s="41"/>
    </row>
    <row r="131" spans="1:41" s="27" customFormat="1" ht="27.6">
      <c r="A131" s="514"/>
      <c r="B131" s="542" t="s">
        <v>428</v>
      </c>
      <c r="C131" s="570"/>
      <c r="D131" s="514"/>
      <c r="E131" s="571">
        <v>450.12</v>
      </c>
      <c r="F131" s="572" t="s">
        <v>405</v>
      </c>
      <c r="G131" s="1240">
        <v>90</v>
      </c>
      <c r="H131" s="950"/>
      <c r="I131" s="553"/>
      <c r="J131" s="1434"/>
      <c r="K131" s="1239"/>
      <c r="L131" s="771"/>
      <c r="M131" s="552"/>
      <c r="N131" s="435"/>
      <c r="O131" s="435"/>
      <c r="P131" s="435"/>
      <c r="Q131" s="1045"/>
      <c r="R131" s="1253"/>
      <c r="S131" s="1253"/>
      <c r="T131" s="1253"/>
      <c r="U131" s="2250"/>
      <c r="V131" s="118"/>
      <c r="W131" s="648"/>
      <c r="X131" s="649"/>
      <c r="Y131" s="648"/>
      <c r="Z131" s="648"/>
      <c r="AA131" s="648"/>
      <c r="AB131" s="649"/>
      <c r="AC131" s="874"/>
      <c r="AD131" s="650"/>
      <c r="AE131" s="650"/>
      <c r="AF131" s="650">
        <v>1</v>
      </c>
      <c r="AG131" s="651">
        <f>E131</f>
        <v>450.12</v>
      </c>
      <c r="AH131" s="1031"/>
      <c r="AI131" s="1438"/>
      <c r="AJ131" s="648"/>
      <c r="AK131" s="648"/>
      <c r="AL131" s="648"/>
      <c r="AM131" s="1344">
        <f>J131</f>
        <v>0</v>
      </c>
      <c r="AN131" s="41"/>
      <c r="AO131" s="41"/>
    </row>
    <row r="132" spans="1:41" s="29" customFormat="1" ht="17.399999999999999">
      <c r="A132" s="38" t="s">
        <v>96</v>
      </c>
      <c r="B132" s="377" t="s">
        <v>93</v>
      </c>
      <c r="C132" s="357"/>
      <c r="D132" s="38"/>
      <c r="E132" s="375">
        <f>E133</f>
        <v>14375</v>
      </c>
      <c r="F132" s="375">
        <f t="shared" ref="F132:S132" si="32">F133</f>
        <v>0</v>
      </c>
      <c r="G132" s="375">
        <f t="shared" si="32"/>
        <v>0</v>
      </c>
      <c r="H132" s="375">
        <f t="shared" si="32"/>
        <v>0</v>
      </c>
      <c r="I132" s="1095">
        <f t="shared" si="32"/>
        <v>0</v>
      </c>
      <c r="J132" s="375">
        <f t="shared" si="32"/>
        <v>0</v>
      </c>
      <c r="K132" s="375">
        <f t="shared" si="32"/>
        <v>0</v>
      </c>
      <c r="L132" s="375">
        <f t="shared" si="32"/>
        <v>0</v>
      </c>
      <c r="M132" s="370">
        <f t="shared" si="32"/>
        <v>7879</v>
      </c>
      <c r="N132" s="370">
        <f t="shared" si="32"/>
        <v>0</v>
      </c>
      <c r="O132" s="370">
        <f t="shared" si="32"/>
        <v>6879</v>
      </c>
      <c r="P132" s="370">
        <f t="shared" si="32"/>
        <v>1000</v>
      </c>
      <c r="Q132" s="375">
        <f t="shared" si="32"/>
        <v>0</v>
      </c>
      <c r="R132" s="375">
        <f t="shared" si="32"/>
        <v>0</v>
      </c>
      <c r="S132" s="375">
        <f t="shared" si="32"/>
        <v>0</v>
      </c>
      <c r="T132" s="371">
        <f>T133</f>
        <v>0</v>
      </c>
      <c r="U132" s="2250"/>
      <c r="V132" s="372"/>
      <c r="W132" s="585"/>
      <c r="X132" s="597"/>
      <c r="Y132" s="585"/>
      <c r="Z132" s="585"/>
      <c r="AA132" s="585"/>
      <c r="AB132" s="597"/>
      <c r="AC132" s="595"/>
      <c r="AD132" s="584"/>
      <c r="AE132" s="584"/>
      <c r="AF132" s="584"/>
      <c r="AG132" s="584"/>
      <c r="AH132" s="1128"/>
      <c r="AI132" s="1322"/>
      <c r="AJ132" s="585"/>
      <c r="AK132" s="585"/>
      <c r="AL132" s="585"/>
      <c r="AM132" s="585"/>
      <c r="AN132" s="28"/>
      <c r="AO132" s="28"/>
    </row>
    <row r="133" spans="1:41" s="9" customFormat="1" ht="55.2">
      <c r="A133" s="1250"/>
      <c r="B133" s="1184" t="s">
        <v>429</v>
      </c>
      <c r="C133" s="1527" t="s">
        <v>359</v>
      </c>
      <c r="D133" s="1250" t="s">
        <v>430</v>
      </c>
      <c r="E133" s="842">
        <f>E134</f>
        <v>14375</v>
      </c>
      <c r="F133" s="974"/>
      <c r="G133" s="1384"/>
      <c r="H133" s="1384"/>
      <c r="I133" s="883"/>
      <c r="J133" s="913"/>
      <c r="K133" s="1384"/>
      <c r="L133" s="842"/>
      <c r="M133" s="912">
        <f>O133+P133</f>
        <v>7879</v>
      </c>
      <c r="N133" s="913"/>
      <c r="O133" s="913">
        <v>6879</v>
      </c>
      <c r="P133" s="913">
        <v>1000</v>
      </c>
      <c r="Q133" s="1260">
        <f>S133+T133</f>
        <v>0</v>
      </c>
      <c r="R133" s="1260"/>
      <c r="S133" s="1260">
        <v>0</v>
      </c>
      <c r="T133" s="973"/>
      <c r="U133" s="2250"/>
      <c r="V133" s="337"/>
      <c r="W133" s="585"/>
      <c r="X133" s="597"/>
      <c r="Y133" s="585">
        <v>1</v>
      </c>
      <c r="Z133" s="585"/>
      <c r="AA133" s="585"/>
      <c r="AB133" s="597"/>
      <c r="AC133" s="595">
        <v>1</v>
      </c>
      <c r="AD133" s="584"/>
      <c r="AE133" s="584"/>
      <c r="AF133" s="584"/>
      <c r="AG133" s="584"/>
      <c r="AH133" s="1128"/>
      <c r="AI133" s="1322">
        <v>1</v>
      </c>
      <c r="AJ133" s="585"/>
      <c r="AK133" s="585"/>
      <c r="AL133" s="585"/>
      <c r="AM133" s="585"/>
      <c r="AN133" s="40"/>
      <c r="AO133" s="40"/>
    </row>
    <row r="134" spans="1:41" s="27" customFormat="1" ht="41.4">
      <c r="A134" s="674"/>
      <c r="B134" s="452" t="s">
        <v>431</v>
      </c>
      <c r="C134" s="712"/>
      <c r="D134" s="674"/>
      <c r="E134" s="1293">
        <v>14375</v>
      </c>
      <c r="F134" s="520" t="s">
        <v>288</v>
      </c>
      <c r="G134" s="445">
        <v>300</v>
      </c>
      <c r="H134" s="445"/>
      <c r="I134" s="1238"/>
      <c r="J134" s="548"/>
      <c r="K134" s="655"/>
      <c r="L134" s="876"/>
      <c r="M134" s="1099"/>
      <c r="N134" s="451"/>
      <c r="O134" s="451"/>
      <c r="P134" s="906"/>
      <c r="Q134" s="1049"/>
      <c r="R134" s="1049"/>
      <c r="S134" s="1049"/>
      <c r="T134" s="1049"/>
      <c r="U134" s="2250"/>
      <c r="V134" s="147"/>
      <c r="W134" s="598"/>
      <c r="X134" s="599"/>
      <c r="Y134" s="598"/>
      <c r="Z134" s="598"/>
      <c r="AA134" s="598"/>
      <c r="AB134" s="599"/>
      <c r="AC134" s="988"/>
      <c r="AD134" s="600">
        <v>1</v>
      </c>
      <c r="AE134" s="601">
        <f>E134</f>
        <v>14375</v>
      </c>
      <c r="AF134" s="600"/>
      <c r="AG134" s="600"/>
      <c r="AH134" s="1127"/>
      <c r="AI134" s="1321"/>
      <c r="AJ134" s="598"/>
      <c r="AK134" s="602"/>
      <c r="AL134" s="598"/>
      <c r="AM134" s="598"/>
      <c r="AN134" s="41"/>
      <c r="AO134" s="41"/>
    </row>
    <row r="135" spans="1:41" s="29" customFormat="1" ht="46.8">
      <c r="A135" s="835" t="s">
        <v>97</v>
      </c>
      <c r="B135" s="1237" t="s">
        <v>432</v>
      </c>
      <c r="C135" s="1236"/>
      <c r="D135" s="835"/>
      <c r="E135" s="920">
        <f>E136</f>
        <v>63976.882000000005</v>
      </c>
      <c r="F135" s="920">
        <f t="shared" ref="F135:T135" si="33">F136</f>
        <v>0</v>
      </c>
      <c r="G135" s="920">
        <f t="shared" si="33"/>
        <v>0</v>
      </c>
      <c r="H135" s="920">
        <f t="shared" si="33"/>
        <v>0</v>
      </c>
      <c r="I135" s="1020">
        <f t="shared" si="33"/>
        <v>0</v>
      </c>
      <c r="J135" s="920">
        <f t="shared" si="33"/>
        <v>249</v>
      </c>
      <c r="K135" s="920">
        <f t="shared" si="33"/>
        <v>0</v>
      </c>
      <c r="L135" s="920">
        <f t="shared" si="33"/>
        <v>0</v>
      </c>
      <c r="M135" s="1097">
        <f t="shared" si="33"/>
        <v>50000</v>
      </c>
      <c r="N135" s="1097">
        <f t="shared" si="33"/>
        <v>50000</v>
      </c>
      <c r="O135" s="920">
        <f t="shared" si="33"/>
        <v>0</v>
      </c>
      <c r="P135" s="920">
        <f t="shared" si="33"/>
        <v>0</v>
      </c>
      <c r="Q135" s="920">
        <f t="shared" si="33"/>
        <v>0</v>
      </c>
      <c r="R135" s="920">
        <f t="shared" si="33"/>
        <v>0</v>
      </c>
      <c r="S135" s="920">
        <f t="shared" si="33"/>
        <v>0</v>
      </c>
      <c r="T135" s="920">
        <f t="shared" si="33"/>
        <v>0</v>
      </c>
      <c r="U135" s="2250"/>
      <c r="V135" s="152"/>
      <c r="W135" s="585"/>
      <c r="X135" s="597"/>
      <c r="Y135" s="585"/>
      <c r="Z135" s="585"/>
      <c r="AA135" s="585"/>
      <c r="AB135" s="597"/>
      <c r="AC135" s="595"/>
      <c r="AD135" s="584"/>
      <c r="AE135" s="584"/>
      <c r="AF135" s="584"/>
      <c r="AG135" s="584"/>
      <c r="AH135" s="1128"/>
      <c r="AI135" s="1322"/>
      <c r="AJ135" s="585"/>
      <c r="AK135" s="585"/>
      <c r="AL135" s="585"/>
      <c r="AM135" s="585"/>
      <c r="AN135" s="28"/>
      <c r="AO135" s="28"/>
    </row>
    <row r="136" spans="1:41" s="9" customFormat="1" ht="91.5" customHeight="1">
      <c r="A136" s="1250"/>
      <c r="B136" s="1184" t="s">
        <v>433</v>
      </c>
      <c r="C136" s="904" t="s">
        <v>46</v>
      </c>
      <c r="D136" s="1250" t="s">
        <v>434</v>
      </c>
      <c r="E136" s="842">
        <f>E137+E138+E139+E140</f>
        <v>63976.882000000005</v>
      </c>
      <c r="F136" s="974"/>
      <c r="G136" s="1384"/>
      <c r="H136" s="1384"/>
      <c r="I136" s="883"/>
      <c r="J136" s="913">
        <f>J137+J138+J139+J140</f>
        <v>249</v>
      </c>
      <c r="K136" s="1384"/>
      <c r="L136" s="842"/>
      <c r="M136" s="912">
        <f>N136+O136+P136</f>
        <v>50000</v>
      </c>
      <c r="N136" s="913">
        <v>50000</v>
      </c>
      <c r="O136" s="913">
        <v>0</v>
      </c>
      <c r="P136" s="1235"/>
      <c r="Q136" s="1260">
        <f>R136+S136+T136</f>
        <v>0</v>
      </c>
      <c r="R136" s="1260"/>
      <c r="S136" s="1260">
        <v>0</v>
      </c>
      <c r="T136" s="973"/>
      <c r="U136" s="2250"/>
      <c r="V136" s="146"/>
      <c r="W136" s="585"/>
      <c r="X136" s="597"/>
      <c r="Y136" s="585">
        <v>1</v>
      </c>
      <c r="Z136" s="585"/>
      <c r="AA136" s="585"/>
      <c r="AB136" s="597"/>
      <c r="AC136" s="595">
        <v>1</v>
      </c>
      <c r="AD136" s="584"/>
      <c r="AE136" s="584"/>
      <c r="AF136" s="584"/>
      <c r="AG136" s="584"/>
      <c r="AH136" s="1128">
        <v>1</v>
      </c>
      <c r="AI136" s="1322"/>
      <c r="AJ136" s="585"/>
      <c r="AK136" s="585"/>
      <c r="AL136" s="585"/>
      <c r="AM136" s="585"/>
      <c r="AN136" s="40"/>
      <c r="AO136" s="40"/>
    </row>
    <row r="137" spans="1:41" s="27" customFormat="1" ht="90">
      <c r="A137" s="515"/>
      <c r="B137" s="1269" t="s">
        <v>435</v>
      </c>
      <c r="C137" s="1268"/>
      <c r="D137" s="1267"/>
      <c r="E137" s="1266">
        <v>550</v>
      </c>
      <c r="F137" s="1234" t="s">
        <v>151</v>
      </c>
      <c r="G137" s="940">
        <v>30</v>
      </c>
      <c r="H137" s="1265"/>
      <c r="I137" s="1019" t="s">
        <v>436</v>
      </c>
      <c r="J137" s="1266">
        <v>249</v>
      </c>
      <c r="K137" s="940">
        <v>30</v>
      </c>
      <c r="L137" s="1265" t="s">
        <v>437</v>
      </c>
      <c r="M137" s="1256"/>
      <c r="N137" s="1258"/>
      <c r="O137" s="1258"/>
      <c r="P137" s="960"/>
      <c r="Q137" s="1232"/>
      <c r="R137" s="1232"/>
      <c r="S137" s="1232"/>
      <c r="T137" s="996"/>
      <c r="U137" s="194"/>
      <c r="V137" s="256"/>
      <c r="W137" s="634"/>
      <c r="X137" s="635"/>
      <c r="Y137" s="634"/>
      <c r="Z137" s="634"/>
      <c r="AA137" s="634"/>
      <c r="AB137" s="635"/>
      <c r="AC137" s="1321"/>
      <c r="AD137" s="636">
        <v>1</v>
      </c>
      <c r="AE137" s="637">
        <f>E137</f>
        <v>550</v>
      </c>
      <c r="AF137" s="636"/>
      <c r="AG137" s="636"/>
      <c r="AH137" s="1127"/>
      <c r="AI137" s="1321"/>
      <c r="AJ137" s="634">
        <v>1</v>
      </c>
      <c r="AK137" s="638">
        <f>J137</f>
        <v>249</v>
      </c>
      <c r="AL137" s="634"/>
      <c r="AM137" s="634"/>
      <c r="AN137" s="953"/>
      <c r="AO137" s="953"/>
    </row>
    <row r="138" spans="1:41" s="27" customFormat="1" ht="54">
      <c r="A138" s="77"/>
      <c r="B138" s="947" t="s">
        <v>438</v>
      </c>
      <c r="C138" s="980"/>
      <c r="D138" s="1006"/>
      <c r="E138" s="938">
        <v>36370.33</v>
      </c>
      <c r="F138" s="937" t="s">
        <v>165</v>
      </c>
      <c r="G138" s="936">
        <v>300</v>
      </c>
      <c r="H138" s="1085"/>
      <c r="I138" s="881"/>
      <c r="J138" s="1231"/>
      <c r="K138" s="1023"/>
      <c r="L138" s="1230"/>
      <c r="M138" s="123"/>
      <c r="N138" s="97"/>
      <c r="O138" s="97"/>
      <c r="P138" s="129"/>
      <c r="Q138" s="301"/>
      <c r="R138" s="301"/>
      <c r="S138" s="301"/>
      <c r="T138" s="296"/>
      <c r="U138" s="194"/>
      <c r="V138" s="256"/>
      <c r="W138" s="634"/>
      <c r="X138" s="635"/>
      <c r="Y138" s="634"/>
      <c r="Z138" s="634"/>
      <c r="AA138" s="634"/>
      <c r="AB138" s="635"/>
      <c r="AC138" s="1321"/>
      <c r="AD138" s="636">
        <v>1</v>
      </c>
      <c r="AE138" s="637">
        <f t="shared" ref="AE138:AE140" si="34">E138</f>
        <v>36370.33</v>
      </c>
      <c r="AF138" s="636"/>
      <c r="AG138" s="636"/>
      <c r="AH138" s="1127"/>
      <c r="AI138" s="1321"/>
      <c r="AJ138" s="634"/>
      <c r="AK138" s="634"/>
      <c r="AL138" s="634"/>
      <c r="AM138" s="634"/>
      <c r="AN138" s="953"/>
      <c r="AO138" s="953"/>
    </row>
    <row r="139" spans="1:41" s="27" customFormat="1" ht="90">
      <c r="A139" s="77"/>
      <c r="B139" s="1096" t="s">
        <v>439</v>
      </c>
      <c r="C139" s="1030"/>
      <c r="D139" s="911"/>
      <c r="E139" s="938">
        <v>22814.814999999999</v>
      </c>
      <c r="F139" s="937" t="s">
        <v>440</v>
      </c>
      <c r="G139" s="936">
        <v>270</v>
      </c>
      <c r="H139" s="936"/>
      <c r="I139" s="1106"/>
      <c r="J139" s="936"/>
      <c r="K139" s="936"/>
      <c r="L139" s="936"/>
      <c r="M139" s="123"/>
      <c r="N139" s="97"/>
      <c r="O139" s="97"/>
      <c r="P139" s="129"/>
      <c r="Q139" s="301"/>
      <c r="R139" s="301"/>
      <c r="S139" s="301"/>
      <c r="T139" s="296"/>
      <c r="U139" s="194"/>
      <c r="V139" s="256"/>
      <c r="W139" s="634"/>
      <c r="X139" s="635"/>
      <c r="Y139" s="634"/>
      <c r="Z139" s="634"/>
      <c r="AA139" s="634"/>
      <c r="AB139" s="635"/>
      <c r="AC139" s="1321"/>
      <c r="AD139" s="636">
        <v>1</v>
      </c>
      <c r="AE139" s="637">
        <f t="shared" si="34"/>
        <v>22814.814999999999</v>
      </c>
      <c r="AF139" s="636"/>
      <c r="AG139" s="636"/>
      <c r="AH139" s="1127"/>
      <c r="AI139" s="1321"/>
      <c r="AJ139" s="634"/>
      <c r="AK139" s="634"/>
      <c r="AL139" s="634"/>
      <c r="AM139" s="634"/>
      <c r="AN139" s="953"/>
      <c r="AO139" s="953"/>
    </row>
    <row r="140" spans="1:41" s="27" customFormat="1" ht="90">
      <c r="A140" s="514"/>
      <c r="B140" s="1229" t="s">
        <v>442</v>
      </c>
      <c r="C140" s="1228"/>
      <c r="D140" s="1227"/>
      <c r="E140" s="1226">
        <v>4241.7370000000001</v>
      </c>
      <c r="F140" s="1033" t="s">
        <v>441</v>
      </c>
      <c r="G140" s="1225">
        <v>180</v>
      </c>
      <c r="H140" s="1225"/>
      <c r="I140" s="1057"/>
      <c r="J140" s="1225"/>
      <c r="K140" s="1225"/>
      <c r="L140" s="1225"/>
      <c r="M140" s="899"/>
      <c r="N140" s="551"/>
      <c r="O140" s="551"/>
      <c r="P140" s="804"/>
      <c r="Q140" s="1253"/>
      <c r="R140" s="1253"/>
      <c r="S140" s="1253"/>
      <c r="T140" s="1253"/>
      <c r="U140" s="194"/>
      <c r="V140" s="256"/>
      <c r="W140" s="598"/>
      <c r="X140" s="599"/>
      <c r="Y140" s="598"/>
      <c r="Z140" s="598"/>
      <c r="AA140" s="598"/>
      <c r="AB140" s="599"/>
      <c r="AC140" s="988"/>
      <c r="AD140" s="600">
        <v>1</v>
      </c>
      <c r="AE140" s="637">
        <f t="shared" si="34"/>
        <v>4241.7370000000001</v>
      </c>
      <c r="AF140" s="600"/>
      <c r="AG140" s="600"/>
      <c r="AH140" s="1127"/>
      <c r="AI140" s="1321"/>
      <c r="AJ140" s="598"/>
      <c r="AK140" s="602"/>
      <c r="AL140" s="598"/>
      <c r="AM140" s="598"/>
      <c r="AN140" s="41"/>
      <c r="AO140" s="41"/>
    </row>
    <row r="141" spans="1:41" s="53" customFormat="1" ht="38.25" customHeight="1">
      <c r="A141" s="208">
        <v>4</v>
      </c>
      <c r="B141" s="248" t="s">
        <v>34</v>
      </c>
      <c r="C141" s="257"/>
      <c r="D141" s="258"/>
      <c r="E141" s="251">
        <f>E142+E145+E150+E155</f>
        <v>19544</v>
      </c>
      <c r="F141" s="251" t="s">
        <v>33</v>
      </c>
      <c r="G141" s="251" t="s">
        <v>33</v>
      </c>
      <c r="H141" s="251" t="s">
        <v>33</v>
      </c>
      <c r="I141" s="1112" t="s">
        <v>33</v>
      </c>
      <c r="J141" s="251">
        <f t="shared" ref="J141:T141" si="35">J142+J145+J150+J155</f>
        <v>11941</v>
      </c>
      <c r="K141" s="251" t="s">
        <v>33</v>
      </c>
      <c r="L141" s="251" t="s">
        <v>33</v>
      </c>
      <c r="M141" s="251">
        <f t="shared" si="35"/>
        <v>26472</v>
      </c>
      <c r="N141" s="251">
        <v>0</v>
      </c>
      <c r="O141" s="251">
        <f t="shared" si="35"/>
        <v>23380</v>
      </c>
      <c r="P141" s="251">
        <f t="shared" si="35"/>
        <v>3092</v>
      </c>
      <c r="Q141" s="251">
        <f t="shared" si="35"/>
        <v>200</v>
      </c>
      <c r="R141" s="251">
        <v>0</v>
      </c>
      <c r="S141" s="251">
        <f t="shared" si="35"/>
        <v>0</v>
      </c>
      <c r="T141" s="251">
        <f t="shared" si="35"/>
        <v>200</v>
      </c>
      <c r="U141" s="643"/>
      <c r="V141" s="259"/>
      <c r="W141" s="586">
        <v>1</v>
      </c>
      <c r="X141" s="586">
        <f>SUM(X142:X158)</f>
        <v>0</v>
      </c>
      <c r="Y141" s="586">
        <f t="shared" ref="Y141:AM141" si="36">SUM(Y142:Y158)</f>
        <v>5</v>
      </c>
      <c r="Z141" s="586">
        <f t="shared" si="36"/>
        <v>0</v>
      </c>
      <c r="AA141" s="586">
        <f t="shared" si="36"/>
        <v>0</v>
      </c>
      <c r="AB141" s="586">
        <f t="shared" si="36"/>
        <v>3</v>
      </c>
      <c r="AC141" s="595">
        <f t="shared" si="36"/>
        <v>2</v>
      </c>
      <c r="AD141" s="586">
        <f t="shared" si="36"/>
        <v>3</v>
      </c>
      <c r="AE141" s="586">
        <f t="shared" si="36"/>
        <v>19349</v>
      </c>
      <c r="AF141" s="586">
        <f t="shared" si="36"/>
        <v>1</v>
      </c>
      <c r="AG141" s="586">
        <f t="shared" si="36"/>
        <v>195</v>
      </c>
      <c r="AH141" s="586">
        <f t="shared" si="36"/>
        <v>2</v>
      </c>
      <c r="AI141" s="586">
        <f t="shared" si="36"/>
        <v>3</v>
      </c>
      <c r="AJ141" s="586">
        <f t="shared" si="36"/>
        <v>2</v>
      </c>
      <c r="AK141" s="586">
        <f t="shared" si="36"/>
        <v>11941</v>
      </c>
      <c r="AL141" s="586">
        <f t="shared" si="36"/>
        <v>0</v>
      </c>
      <c r="AM141" s="586">
        <f t="shared" si="36"/>
        <v>0</v>
      </c>
      <c r="AN141" s="54"/>
      <c r="AO141" s="54"/>
    </row>
    <row r="142" spans="1:41" s="44" customFormat="1" ht="27.6">
      <c r="A142" s="1064" t="s">
        <v>88</v>
      </c>
      <c r="B142" s="1325" t="s">
        <v>81</v>
      </c>
      <c r="C142" s="1324"/>
      <c r="D142" s="1361"/>
      <c r="E142" s="1285">
        <v>0</v>
      </c>
      <c r="F142" s="1217" t="s">
        <v>33</v>
      </c>
      <c r="G142" s="1217" t="s">
        <v>33</v>
      </c>
      <c r="H142" s="1216" t="s">
        <v>33</v>
      </c>
      <c r="I142" s="1215" t="s">
        <v>33</v>
      </c>
      <c r="J142" s="1285">
        <v>0</v>
      </c>
      <c r="K142" s="1285" t="s">
        <v>33</v>
      </c>
      <c r="L142" s="1217" t="s">
        <v>33</v>
      </c>
      <c r="M142" s="1285">
        <f>O142+P142</f>
        <v>7500</v>
      </c>
      <c r="N142" s="1285">
        <v>0</v>
      </c>
      <c r="O142" s="1285">
        <f>O144</f>
        <v>7000</v>
      </c>
      <c r="P142" s="1285">
        <f>P144</f>
        <v>500</v>
      </c>
      <c r="Q142" s="1283">
        <f>S142+T142</f>
        <v>0</v>
      </c>
      <c r="R142" s="1283">
        <v>0</v>
      </c>
      <c r="S142" s="1283">
        <f>S144</f>
        <v>0</v>
      </c>
      <c r="T142" s="1283">
        <f>T144</f>
        <v>0</v>
      </c>
      <c r="U142" s="2259" t="s">
        <v>154</v>
      </c>
      <c r="V142" s="381"/>
      <c r="W142" s="585"/>
      <c r="X142" s="597"/>
      <c r="Y142" s="585"/>
      <c r="Z142" s="585"/>
      <c r="AA142" s="585"/>
      <c r="AB142" s="597"/>
      <c r="AC142" s="595"/>
      <c r="AD142" s="584"/>
      <c r="AE142" s="584"/>
      <c r="AF142" s="584"/>
      <c r="AG142" s="584"/>
      <c r="AH142" s="1128"/>
      <c r="AI142" s="1322"/>
      <c r="AJ142" s="585"/>
      <c r="AK142" s="585"/>
      <c r="AL142" s="585"/>
      <c r="AM142" s="585"/>
      <c r="AN142" s="38"/>
      <c r="AO142" s="38"/>
    </row>
    <row r="143" spans="1:41" s="44" customFormat="1" ht="17.399999999999999">
      <c r="A143" s="1064"/>
      <c r="B143" s="879" t="s">
        <v>166</v>
      </c>
      <c r="C143" s="1324"/>
      <c r="D143" s="1361"/>
      <c r="E143" s="1285"/>
      <c r="F143" s="1217"/>
      <c r="G143" s="1217"/>
      <c r="H143" s="1216"/>
      <c r="I143" s="1215"/>
      <c r="J143" s="1285"/>
      <c r="K143" s="1285"/>
      <c r="L143" s="1217"/>
      <c r="M143" s="1285"/>
      <c r="N143" s="1285"/>
      <c r="O143" s="1285"/>
      <c r="P143" s="1285"/>
      <c r="Q143" s="1283"/>
      <c r="R143" s="1283"/>
      <c r="S143" s="1283"/>
      <c r="T143" s="1283"/>
      <c r="U143" s="2259"/>
      <c r="V143" s="782"/>
      <c r="W143" s="585"/>
      <c r="X143" s="597"/>
      <c r="Y143" s="585"/>
      <c r="Z143" s="585"/>
      <c r="AA143" s="585"/>
      <c r="AB143" s="597"/>
      <c r="AC143" s="595"/>
      <c r="AD143" s="584"/>
      <c r="AE143" s="584"/>
      <c r="AF143" s="584"/>
      <c r="AG143" s="584"/>
      <c r="AH143" s="1128"/>
      <c r="AI143" s="1322"/>
      <c r="AJ143" s="585"/>
      <c r="AK143" s="585"/>
      <c r="AL143" s="585"/>
      <c r="AM143" s="585"/>
      <c r="AN143" s="38"/>
      <c r="AO143" s="38"/>
    </row>
    <row r="144" spans="1:41" s="12" customFormat="1" ht="41.4">
      <c r="A144" s="335"/>
      <c r="B144" s="312" t="s">
        <v>276</v>
      </c>
      <c r="C144" s="378" t="s">
        <v>248</v>
      </c>
      <c r="D144" s="374" t="s">
        <v>33</v>
      </c>
      <c r="E144" s="351">
        <v>0</v>
      </c>
      <c r="F144" s="351"/>
      <c r="G144" s="351"/>
      <c r="H144" s="374" t="s">
        <v>263</v>
      </c>
      <c r="I144" s="499"/>
      <c r="J144" s="351">
        <v>0</v>
      </c>
      <c r="K144" s="351"/>
      <c r="L144" s="351"/>
      <c r="M144" s="277">
        <f>O144+P144</f>
        <v>7500</v>
      </c>
      <c r="N144" s="277"/>
      <c r="O144" s="340">
        <v>7000</v>
      </c>
      <c r="P144" s="340">
        <v>500</v>
      </c>
      <c r="Q144" s="379">
        <f>R144+S144+T144</f>
        <v>0</v>
      </c>
      <c r="R144" s="380"/>
      <c r="S144" s="380">
        <v>0</v>
      </c>
      <c r="T144" s="380">
        <v>0</v>
      </c>
      <c r="U144" s="2246"/>
      <c r="V144" s="337"/>
      <c r="W144" s="585"/>
      <c r="X144" s="597"/>
      <c r="Y144" s="585">
        <v>1</v>
      </c>
      <c r="Z144" s="585"/>
      <c r="AA144" s="585"/>
      <c r="AB144" s="597">
        <v>1</v>
      </c>
      <c r="AC144" s="595" t="s">
        <v>33</v>
      </c>
      <c r="AD144" s="584"/>
      <c r="AE144" s="584"/>
      <c r="AF144" s="584"/>
      <c r="AG144" s="584"/>
      <c r="AH144" s="1128"/>
      <c r="AI144" s="1322">
        <v>1</v>
      </c>
      <c r="AJ144" s="585"/>
      <c r="AK144" s="585"/>
      <c r="AL144" s="585"/>
      <c r="AM144" s="585"/>
      <c r="AN144" s="37"/>
      <c r="AO144" s="37"/>
    </row>
    <row r="145" spans="1:41" s="44" customFormat="1" ht="17.399999999999999">
      <c r="A145" s="38" t="s">
        <v>89</v>
      </c>
      <c r="B145" s="328" t="s">
        <v>95</v>
      </c>
      <c r="C145" s="383"/>
      <c r="D145" s="370"/>
      <c r="E145" s="370">
        <f>E147</f>
        <v>1561</v>
      </c>
      <c r="F145" s="370"/>
      <c r="G145" s="370"/>
      <c r="H145" s="375"/>
      <c r="I145" s="501"/>
      <c r="J145" s="370">
        <f>J147</f>
        <v>1251</v>
      </c>
      <c r="K145" s="370"/>
      <c r="L145" s="370"/>
      <c r="M145" s="384">
        <f>O145+P145</f>
        <v>1896</v>
      </c>
      <c r="N145" s="384">
        <v>0</v>
      </c>
      <c r="O145" s="370">
        <f>O147</f>
        <v>1896</v>
      </c>
      <c r="P145" s="370">
        <f>P147</f>
        <v>0</v>
      </c>
      <c r="Q145" s="385">
        <f>S145+T145</f>
        <v>0</v>
      </c>
      <c r="R145" s="385">
        <v>0</v>
      </c>
      <c r="S145" s="385">
        <f>S147</f>
        <v>0</v>
      </c>
      <c r="T145" s="385">
        <f>T147</f>
        <v>0</v>
      </c>
      <c r="U145" s="2246"/>
      <c r="V145" s="381"/>
      <c r="W145" s="585"/>
      <c r="X145" s="597"/>
      <c r="Y145" s="585"/>
      <c r="Z145" s="585"/>
      <c r="AA145" s="585"/>
      <c r="AB145" s="597"/>
      <c r="AC145" s="595"/>
      <c r="AD145" s="584"/>
      <c r="AE145" s="584"/>
      <c r="AF145" s="584"/>
      <c r="AG145" s="584"/>
      <c r="AH145" s="1128"/>
      <c r="AI145" s="1322"/>
      <c r="AJ145" s="585"/>
      <c r="AK145" s="585"/>
      <c r="AL145" s="585"/>
      <c r="AM145" s="585"/>
      <c r="AN145" s="38"/>
      <c r="AO145" s="38"/>
    </row>
    <row r="146" spans="1:41" s="44" customFormat="1" ht="17.399999999999999">
      <c r="A146" s="691"/>
      <c r="B146" s="214" t="s">
        <v>166</v>
      </c>
      <c r="C146" s="783"/>
      <c r="D146" s="692"/>
      <c r="E146" s="692"/>
      <c r="F146" s="692"/>
      <c r="G146" s="692"/>
      <c r="H146" s="784"/>
      <c r="I146" s="785"/>
      <c r="J146" s="692"/>
      <c r="K146" s="692"/>
      <c r="L146" s="692"/>
      <c r="M146" s="786"/>
      <c r="N146" s="786"/>
      <c r="O146" s="692"/>
      <c r="P146" s="692"/>
      <c r="Q146" s="787"/>
      <c r="R146" s="787"/>
      <c r="S146" s="787"/>
      <c r="T146" s="787"/>
      <c r="U146" s="2246"/>
      <c r="V146" s="782"/>
      <c r="W146" s="585"/>
      <c r="X146" s="597"/>
      <c r="Y146" s="585"/>
      <c r="Z146" s="585"/>
      <c r="AA146" s="585"/>
      <c r="AB146" s="597"/>
      <c r="AC146" s="595"/>
      <c r="AD146" s="584"/>
      <c r="AE146" s="584"/>
      <c r="AF146" s="584"/>
      <c r="AG146" s="584"/>
      <c r="AH146" s="1128"/>
      <c r="AI146" s="1322"/>
      <c r="AJ146" s="585"/>
      <c r="AK146" s="585"/>
      <c r="AL146" s="585"/>
      <c r="AM146" s="585"/>
      <c r="AN146" s="38"/>
      <c r="AO146" s="38"/>
    </row>
    <row r="147" spans="1:41" s="433" customFormat="1" ht="41.4">
      <c r="A147" s="431"/>
      <c r="B147" s="176" t="s">
        <v>264</v>
      </c>
      <c r="C147" s="253" t="s">
        <v>31</v>
      </c>
      <c r="D147" s="261" t="s">
        <v>143</v>
      </c>
      <c r="E147" s="1214">
        <f>E148+E149</f>
        <v>1561</v>
      </c>
      <c r="F147" s="119"/>
      <c r="G147" s="115"/>
      <c r="H147" s="115"/>
      <c r="I147" s="320"/>
      <c r="J147" s="59">
        <f>J148+J149</f>
        <v>1251</v>
      </c>
      <c r="K147" s="115"/>
      <c r="L147" s="116"/>
      <c r="M147" s="92">
        <f>O147+P147</f>
        <v>1896</v>
      </c>
      <c r="N147" s="116">
        <v>0</v>
      </c>
      <c r="O147" s="92">
        <v>1896</v>
      </c>
      <c r="P147" s="796"/>
      <c r="Q147" s="662">
        <f>S147+T147</f>
        <v>0</v>
      </c>
      <c r="R147" s="662">
        <v>0</v>
      </c>
      <c r="S147" s="662">
        <v>0</v>
      </c>
      <c r="T147" s="556"/>
      <c r="U147" s="2246"/>
      <c r="V147" s="531"/>
      <c r="W147" s="598"/>
      <c r="X147" s="599"/>
      <c r="Y147" s="598">
        <v>1</v>
      </c>
      <c r="Z147" s="598"/>
      <c r="AA147" s="598"/>
      <c r="AB147" s="599"/>
      <c r="AC147" s="988">
        <v>1</v>
      </c>
      <c r="AD147" s="600"/>
      <c r="AE147" s="601"/>
      <c r="AF147" s="600"/>
      <c r="AG147" s="600"/>
      <c r="AH147" s="1127">
        <v>1</v>
      </c>
      <c r="AI147" s="1321"/>
      <c r="AJ147" s="598"/>
      <c r="AK147" s="598"/>
      <c r="AL147" s="598"/>
      <c r="AM147" s="598"/>
      <c r="AN147" s="432"/>
      <c r="AO147" s="432"/>
    </row>
    <row r="148" spans="1:41" s="27" customFormat="1" ht="69" customHeight="1">
      <c r="A148" s="118"/>
      <c r="B148" s="124" t="s">
        <v>124</v>
      </c>
      <c r="C148" s="169"/>
      <c r="D148" s="97"/>
      <c r="E148" s="97">
        <v>1366</v>
      </c>
      <c r="F148" s="2260" t="s">
        <v>58</v>
      </c>
      <c r="G148" s="121">
        <v>150</v>
      </c>
      <c r="H148" s="121"/>
      <c r="I148" s="496" t="s">
        <v>149</v>
      </c>
      <c r="J148" s="97">
        <v>1251</v>
      </c>
      <c r="K148" s="121">
        <v>120</v>
      </c>
      <c r="L148" s="121" t="s">
        <v>150</v>
      </c>
      <c r="M148" s="89"/>
      <c r="N148" s="89"/>
      <c r="O148" s="97"/>
      <c r="P148" s="97"/>
      <c r="Q148" s="303"/>
      <c r="R148" s="303"/>
      <c r="S148" s="303"/>
      <c r="T148" s="303"/>
      <c r="U148" s="2246"/>
      <c r="V148" s="523"/>
      <c r="W148" s="598"/>
      <c r="X148" s="599"/>
      <c r="Y148" s="598"/>
      <c r="Z148" s="598"/>
      <c r="AA148" s="598"/>
      <c r="AB148" s="599"/>
      <c r="AC148" s="988"/>
      <c r="AD148" s="600">
        <v>1</v>
      </c>
      <c r="AE148" s="601">
        <f>E148</f>
        <v>1366</v>
      </c>
      <c r="AF148" s="600"/>
      <c r="AG148" s="600"/>
      <c r="AH148" s="1127"/>
      <c r="AI148" s="1321"/>
      <c r="AJ148" s="598">
        <v>1</v>
      </c>
      <c r="AK148" s="602">
        <f>J148</f>
        <v>1251</v>
      </c>
      <c r="AL148" s="598"/>
      <c r="AM148" s="598"/>
      <c r="AN148" s="41"/>
      <c r="AO148" s="41"/>
    </row>
    <row r="149" spans="1:41" s="27" customFormat="1" ht="27.6">
      <c r="A149" s="549"/>
      <c r="B149" s="263" t="s">
        <v>125</v>
      </c>
      <c r="C149" s="550"/>
      <c r="D149" s="551"/>
      <c r="E149" s="551">
        <v>195</v>
      </c>
      <c r="F149" s="2261"/>
      <c r="G149" s="552">
        <v>45</v>
      </c>
      <c r="H149" s="552"/>
      <c r="I149" s="553"/>
      <c r="J149" s="551"/>
      <c r="K149" s="552"/>
      <c r="L149" s="552"/>
      <c r="M149" s="554"/>
      <c r="N149" s="554"/>
      <c r="O149" s="551"/>
      <c r="P149" s="551"/>
      <c r="Q149" s="555"/>
      <c r="R149" s="555"/>
      <c r="S149" s="555"/>
      <c r="T149" s="555"/>
      <c r="U149" s="2246"/>
      <c r="V149" s="523"/>
      <c r="W149" s="598"/>
      <c r="X149" s="599"/>
      <c r="Y149" s="598"/>
      <c r="Z149" s="598"/>
      <c r="AA149" s="598"/>
      <c r="AB149" s="599"/>
      <c r="AC149" s="988"/>
      <c r="AD149" s="600"/>
      <c r="AE149" s="601"/>
      <c r="AF149" s="600">
        <v>1</v>
      </c>
      <c r="AG149" s="601">
        <f>E149</f>
        <v>195</v>
      </c>
      <c r="AH149" s="887"/>
      <c r="AI149" s="1441"/>
      <c r="AJ149" s="598"/>
      <c r="AK149" s="598"/>
      <c r="AL149" s="598"/>
      <c r="AM149" s="598"/>
      <c r="AN149" s="41"/>
      <c r="AO149" s="41"/>
    </row>
    <row r="150" spans="1:41" s="29" customFormat="1" ht="17.399999999999999">
      <c r="A150" s="1445" t="s">
        <v>98</v>
      </c>
      <c r="B150" s="858" t="s">
        <v>50</v>
      </c>
      <c r="C150" s="1065"/>
      <c r="D150" s="1064"/>
      <c r="E150" s="1285">
        <f>E152+E153</f>
        <v>6214</v>
      </c>
      <c r="F150" s="1285">
        <f t="shared" ref="F150:T150" si="37">F152+F153</f>
        <v>0</v>
      </c>
      <c r="G150" s="1285">
        <f t="shared" si="37"/>
        <v>0</v>
      </c>
      <c r="H150" s="1285" t="s">
        <v>33</v>
      </c>
      <c r="I150" s="1107">
        <f t="shared" si="37"/>
        <v>0</v>
      </c>
      <c r="J150" s="1285">
        <f t="shared" si="37"/>
        <v>0</v>
      </c>
      <c r="K150" s="1285">
        <f t="shared" si="37"/>
        <v>0</v>
      </c>
      <c r="L150" s="1285">
        <f t="shared" si="37"/>
        <v>0</v>
      </c>
      <c r="M150" s="1285">
        <f t="shared" si="37"/>
        <v>10730</v>
      </c>
      <c r="N150" s="1285">
        <v>0</v>
      </c>
      <c r="O150" s="1285">
        <f t="shared" si="37"/>
        <v>10138</v>
      </c>
      <c r="P150" s="1285">
        <f t="shared" si="37"/>
        <v>592</v>
      </c>
      <c r="Q150" s="1285">
        <f t="shared" si="37"/>
        <v>0</v>
      </c>
      <c r="R150" s="1285">
        <v>0</v>
      </c>
      <c r="S150" s="1285">
        <f t="shared" si="37"/>
        <v>0</v>
      </c>
      <c r="T150" s="1285">
        <f t="shared" si="37"/>
        <v>0</v>
      </c>
      <c r="U150" s="2246"/>
      <c r="V150" s="381"/>
      <c r="W150" s="585"/>
      <c r="X150" s="597"/>
      <c r="Y150" s="585"/>
      <c r="Z150" s="585"/>
      <c r="AA150" s="585"/>
      <c r="AB150" s="597"/>
      <c r="AC150" s="595"/>
      <c r="AD150" s="584"/>
      <c r="AE150" s="584"/>
      <c r="AF150" s="584"/>
      <c r="AG150" s="584"/>
      <c r="AH150" s="1128"/>
      <c r="AI150" s="1322"/>
      <c r="AJ150" s="585"/>
      <c r="AK150" s="585"/>
      <c r="AL150" s="585"/>
      <c r="AM150" s="585"/>
      <c r="AN150" s="28"/>
      <c r="AO150" s="28"/>
    </row>
    <row r="151" spans="1:41" s="29" customFormat="1" ht="17.399999999999999">
      <c r="A151" s="1445"/>
      <c r="B151" s="879" t="s">
        <v>166</v>
      </c>
      <c r="C151" s="1065"/>
      <c r="D151" s="1064"/>
      <c r="E151" s="1285"/>
      <c r="F151" s="1213"/>
      <c r="G151" s="1287"/>
      <c r="H151" s="1287"/>
      <c r="I151" s="1211"/>
      <c r="J151" s="1285"/>
      <c r="K151" s="1287"/>
      <c r="L151" s="929"/>
      <c r="M151" s="1285"/>
      <c r="N151" s="1285"/>
      <c r="O151" s="1285"/>
      <c r="P151" s="1285"/>
      <c r="Q151" s="1283"/>
      <c r="R151" s="1283"/>
      <c r="S151" s="1283"/>
      <c r="T151" s="1283"/>
      <c r="U151" s="2246"/>
      <c r="V151" s="782"/>
      <c r="W151" s="585"/>
      <c r="X151" s="597"/>
      <c r="Y151" s="585"/>
      <c r="Z151" s="585"/>
      <c r="AA151" s="585"/>
      <c r="AB151" s="597"/>
      <c r="AC151" s="595"/>
      <c r="AD151" s="584"/>
      <c r="AE151" s="584"/>
      <c r="AF151" s="584"/>
      <c r="AG151" s="584"/>
      <c r="AH151" s="1128"/>
      <c r="AI151" s="1322"/>
      <c r="AJ151" s="585"/>
      <c r="AK151" s="585"/>
      <c r="AL151" s="585"/>
      <c r="AM151" s="585"/>
      <c r="AN151" s="28"/>
      <c r="AO151" s="28"/>
    </row>
    <row r="152" spans="1:41" s="9" customFormat="1" ht="27.6">
      <c r="A152" s="716"/>
      <c r="B152" s="312" t="s">
        <v>265</v>
      </c>
      <c r="C152" s="386" t="s">
        <v>31</v>
      </c>
      <c r="D152" s="387" t="s">
        <v>33</v>
      </c>
      <c r="E152" s="351">
        <v>0</v>
      </c>
      <c r="F152" s="191"/>
      <c r="G152" s="191"/>
      <c r="H152" s="374" t="s">
        <v>33</v>
      </c>
      <c r="I152" s="502"/>
      <c r="J152" s="351">
        <v>0</v>
      </c>
      <c r="K152" s="191"/>
      <c r="L152" s="351"/>
      <c r="M152" s="351">
        <f>N152+O152+P152</f>
        <v>4024</v>
      </c>
      <c r="N152" s="351"/>
      <c r="O152" s="351">
        <v>3924</v>
      </c>
      <c r="P152" s="351">
        <v>100</v>
      </c>
      <c r="Q152" s="353">
        <f>R152+S152+T152</f>
        <v>0</v>
      </c>
      <c r="R152" s="388"/>
      <c r="S152" s="388">
        <v>0</v>
      </c>
      <c r="T152" s="353">
        <v>0</v>
      </c>
      <c r="U152" s="2246"/>
      <c r="V152" s="337"/>
      <c r="W152" s="585"/>
      <c r="X152" s="597"/>
      <c r="Y152" s="585">
        <v>1</v>
      </c>
      <c r="Z152" s="585"/>
      <c r="AA152" s="585"/>
      <c r="AB152" s="597">
        <v>1</v>
      </c>
      <c r="AC152" s="595"/>
      <c r="AD152" s="584"/>
      <c r="AE152" s="584"/>
      <c r="AF152" s="584"/>
      <c r="AG152" s="584"/>
      <c r="AH152" s="1128"/>
      <c r="AI152" s="1322">
        <v>1</v>
      </c>
      <c r="AJ152" s="585"/>
      <c r="AK152" s="585"/>
      <c r="AL152" s="585"/>
      <c r="AM152" s="585"/>
      <c r="AN152" s="40"/>
      <c r="AO152" s="40"/>
    </row>
    <row r="153" spans="1:41" s="9" customFormat="1" ht="82.8">
      <c r="A153" s="717"/>
      <c r="B153" s="167" t="s">
        <v>266</v>
      </c>
      <c r="C153" s="260" t="s">
        <v>33</v>
      </c>
      <c r="D153" s="790" t="s">
        <v>267</v>
      </c>
      <c r="E153" s="59">
        <f>SUM(E154:E154)</f>
        <v>6214</v>
      </c>
      <c r="F153" s="117"/>
      <c r="G153" s="117"/>
      <c r="H153" s="115"/>
      <c r="I153" s="500"/>
      <c r="J153" s="59">
        <f>J154</f>
        <v>0</v>
      </c>
      <c r="K153" s="117"/>
      <c r="L153" s="59"/>
      <c r="M153" s="92">
        <f>N153+O153+P153</f>
        <v>6706</v>
      </c>
      <c r="N153" s="92"/>
      <c r="O153" s="59">
        <v>6214</v>
      </c>
      <c r="P153" s="59">
        <v>492</v>
      </c>
      <c r="Q153" s="305">
        <f>R153+S153+T153</f>
        <v>0</v>
      </c>
      <c r="R153" s="305"/>
      <c r="S153" s="305">
        <v>0</v>
      </c>
      <c r="T153" s="305">
        <v>0</v>
      </c>
      <c r="U153" s="2246"/>
      <c r="V153" s="155"/>
      <c r="W153" s="585"/>
      <c r="X153" s="597"/>
      <c r="Y153" s="585">
        <v>1</v>
      </c>
      <c r="Z153" s="585"/>
      <c r="AA153" s="585"/>
      <c r="AB153" s="597">
        <v>1</v>
      </c>
      <c r="AC153" s="595"/>
      <c r="AD153" s="584"/>
      <c r="AE153" s="584"/>
      <c r="AF153" s="584"/>
      <c r="AG153" s="584"/>
      <c r="AH153" s="1128"/>
      <c r="AI153" s="1322">
        <v>1</v>
      </c>
      <c r="AJ153" s="585"/>
      <c r="AK153" s="585"/>
      <c r="AL153" s="585"/>
      <c r="AM153" s="585"/>
      <c r="AN153" s="40"/>
      <c r="AO153" s="40"/>
    </row>
    <row r="154" spans="1:41" s="27" customFormat="1" ht="27.6">
      <c r="A154" s="118"/>
      <c r="B154" s="124" t="s">
        <v>268</v>
      </c>
      <c r="C154" s="262"/>
      <c r="D154" s="97"/>
      <c r="E154" s="97">
        <v>6214</v>
      </c>
      <c r="F154" s="121" t="s">
        <v>269</v>
      </c>
      <c r="G154" s="121">
        <v>150</v>
      </c>
      <c r="H154" s="121"/>
      <c r="I154" s="496"/>
      <c r="J154" s="123"/>
      <c r="K154" s="121"/>
      <c r="L154" s="121"/>
      <c r="M154" s="98"/>
      <c r="N154" s="98"/>
      <c r="O154" s="97"/>
      <c r="P154" s="97"/>
      <c r="Q154" s="304"/>
      <c r="R154" s="304"/>
      <c r="S154" s="304"/>
      <c r="T154" s="304"/>
      <c r="U154" s="2246"/>
      <c r="V154" s="140"/>
      <c r="W154" s="598"/>
      <c r="X154" s="599"/>
      <c r="Y154" s="598"/>
      <c r="Z154" s="598"/>
      <c r="AA154" s="598"/>
      <c r="AB154" s="599"/>
      <c r="AC154" s="988"/>
      <c r="AD154" s="600">
        <v>1</v>
      </c>
      <c r="AE154" s="601">
        <f>E154</f>
        <v>6214</v>
      </c>
      <c r="AF154" s="600"/>
      <c r="AG154" s="600"/>
      <c r="AH154" s="1127"/>
      <c r="AI154" s="1321"/>
      <c r="AJ154" s="598"/>
      <c r="AK154" s="602"/>
      <c r="AL154" s="598"/>
      <c r="AM154" s="598"/>
      <c r="AN154" s="41"/>
      <c r="AO154" s="41"/>
    </row>
    <row r="155" spans="1:41" s="29" customFormat="1" ht="17.399999999999999">
      <c r="A155" s="1064" t="s">
        <v>99</v>
      </c>
      <c r="B155" s="1325" t="s">
        <v>93</v>
      </c>
      <c r="C155" s="1209"/>
      <c r="D155" s="1064"/>
      <c r="E155" s="1285">
        <f>E157</f>
        <v>11769</v>
      </c>
      <c r="F155" s="1213"/>
      <c r="G155" s="1287"/>
      <c r="H155" s="1384"/>
      <c r="I155" s="1211"/>
      <c r="J155" s="1285">
        <f>J157</f>
        <v>10690</v>
      </c>
      <c r="K155" s="1287"/>
      <c r="L155" s="929"/>
      <c r="M155" s="1285">
        <f>O155+P155</f>
        <v>6346</v>
      </c>
      <c r="N155" s="1285">
        <v>0</v>
      </c>
      <c r="O155" s="1285">
        <f>O157</f>
        <v>4346</v>
      </c>
      <c r="P155" s="1285">
        <f>P157</f>
        <v>2000</v>
      </c>
      <c r="Q155" s="1283">
        <f>S155+T155</f>
        <v>200</v>
      </c>
      <c r="R155" s="1283">
        <v>0</v>
      </c>
      <c r="S155" s="1283">
        <f>S157</f>
        <v>0</v>
      </c>
      <c r="T155" s="1283">
        <f>T157</f>
        <v>200</v>
      </c>
      <c r="U155" s="2246"/>
      <c r="V155" s="381"/>
      <c r="W155" s="585"/>
      <c r="X155" s="597"/>
      <c r="Y155" s="585"/>
      <c r="Z155" s="585"/>
      <c r="AA155" s="585"/>
      <c r="AB155" s="597"/>
      <c r="AC155" s="595"/>
      <c r="AD155" s="584"/>
      <c r="AE155" s="584"/>
      <c r="AF155" s="584"/>
      <c r="AG155" s="584"/>
      <c r="AH155" s="1128"/>
      <c r="AI155" s="1322"/>
      <c r="AJ155" s="585"/>
      <c r="AK155" s="585"/>
      <c r="AL155" s="585"/>
      <c r="AM155" s="585"/>
      <c r="AN155" s="28"/>
      <c r="AO155" s="28"/>
    </row>
    <row r="156" spans="1:41" s="29" customFormat="1" ht="17.399999999999999">
      <c r="A156" s="1064"/>
      <c r="B156" s="879" t="s">
        <v>166</v>
      </c>
      <c r="C156" s="1209"/>
      <c r="D156" s="1064"/>
      <c r="E156" s="1285"/>
      <c r="F156" s="1213"/>
      <c r="G156" s="1287"/>
      <c r="H156" s="1384"/>
      <c r="I156" s="1211"/>
      <c r="J156" s="1285"/>
      <c r="K156" s="1287"/>
      <c r="L156" s="929"/>
      <c r="M156" s="1285"/>
      <c r="N156" s="1285"/>
      <c r="O156" s="1285"/>
      <c r="P156" s="1285"/>
      <c r="Q156" s="1283"/>
      <c r="R156" s="1283"/>
      <c r="S156" s="1283"/>
      <c r="T156" s="1283"/>
      <c r="U156" s="2246"/>
      <c r="V156" s="782"/>
      <c r="W156" s="585"/>
      <c r="X156" s="597"/>
      <c r="Y156" s="585"/>
      <c r="Z156" s="585"/>
      <c r="AA156" s="585"/>
      <c r="AB156" s="597"/>
      <c r="AC156" s="595"/>
      <c r="AD156" s="584"/>
      <c r="AE156" s="584"/>
      <c r="AF156" s="584"/>
      <c r="AG156" s="584"/>
      <c r="AH156" s="1128"/>
      <c r="AI156" s="1322"/>
      <c r="AJ156" s="585"/>
      <c r="AK156" s="585"/>
      <c r="AL156" s="585"/>
      <c r="AM156" s="585"/>
      <c r="AN156" s="28"/>
      <c r="AO156" s="28"/>
    </row>
    <row r="157" spans="1:41" s="9" customFormat="1" ht="69" customHeight="1">
      <c r="A157" s="335" t="s">
        <v>33</v>
      </c>
      <c r="B157" s="312" t="s">
        <v>270</v>
      </c>
      <c r="C157" s="313" t="s">
        <v>28</v>
      </c>
      <c r="D157" s="390" t="s">
        <v>271</v>
      </c>
      <c r="E157" s="351">
        <f>E158</f>
        <v>11769</v>
      </c>
      <c r="F157" s="373"/>
      <c r="G157" s="276"/>
      <c r="H157" s="276" t="s">
        <v>33</v>
      </c>
      <c r="I157" s="498"/>
      <c r="J157" s="351">
        <f>J158</f>
        <v>10690</v>
      </c>
      <c r="K157" s="276"/>
      <c r="L157" s="374"/>
      <c r="M157" s="340">
        <f>N157+O157+P157</f>
        <v>6346</v>
      </c>
      <c r="N157" s="340"/>
      <c r="O157" s="340">
        <v>4346</v>
      </c>
      <c r="P157" s="340">
        <v>2000</v>
      </c>
      <c r="Q157" s="353">
        <f>R157+S157+T157</f>
        <v>200</v>
      </c>
      <c r="R157" s="353"/>
      <c r="S157" s="353">
        <v>0</v>
      </c>
      <c r="T157" s="353">
        <v>200</v>
      </c>
      <c r="U157" s="2246"/>
      <c r="V157" s="337"/>
      <c r="W157" s="585"/>
      <c r="X157" s="597"/>
      <c r="Y157" s="585">
        <v>1</v>
      </c>
      <c r="Z157" s="585"/>
      <c r="AA157" s="585"/>
      <c r="AB157" s="597"/>
      <c r="AC157" s="595">
        <v>1</v>
      </c>
      <c r="AD157" s="584"/>
      <c r="AE157" s="584"/>
      <c r="AF157" s="584"/>
      <c r="AG157" s="584"/>
      <c r="AH157" s="1128">
        <v>1</v>
      </c>
      <c r="AI157" s="1322"/>
      <c r="AJ157" s="585"/>
      <c r="AK157" s="585"/>
      <c r="AL157" s="585"/>
      <c r="AM157" s="585"/>
      <c r="AN157" s="40"/>
      <c r="AO157" s="40"/>
    </row>
    <row r="158" spans="1:41" s="27" customFormat="1" ht="55.2">
      <c r="A158" s="77"/>
      <c r="B158" s="124" t="s">
        <v>148</v>
      </c>
      <c r="C158" s="80"/>
      <c r="D158" s="175"/>
      <c r="E158" s="254">
        <v>11769</v>
      </c>
      <c r="F158" s="671" t="s">
        <v>277</v>
      </c>
      <c r="G158" s="671">
        <v>210</v>
      </c>
      <c r="H158" s="121" t="s">
        <v>33</v>
      </c>
      <c r="I158" s="496" t="s">
        <v>278</v>
      </c>
      <c r="J158" s="797">
        <v>10690</v>
      </c>
      <c r="K158" s="121">
        <v>210</v>
      </c>
      <c r="L158" s="121" t="s">
        <v>279</v>
      </c>
      <c r="M158" s="132"/>
      <c r="N158" s="132"/>
      <c r="O158" s="132"/>
      <c r="P158" s="132"/>
      <c r="Q158" s="162"/>
      <c r="R158" s="162"/>
      <c r="S158" s="162"/>
      <c r="T158" s="162"/>
      <c r="U158" s="2246"/>
      <c r="V158" s="77"/>
      <c r="W158" s="598"/>
      <c r="X158" s="599"/>
      <c r="Y158" s="598"/>
      <c r="Z158" s="598"/>
      <c r="AA158" s="598"/>
      <c r="AB158" s="599"/>
      <c r="AC158" s="988"/>
      <c r="AD158" s="600">
        <v>1</v>
      </c>
      <c r="AE158" s="601">
        <f>E158</f>
        <v>11769</v>
      </c>
      <c r="AF158" s="600"/>
      <c r="AG158" s="600"/>
      <c r="AH158" s="1127"/>
      <c r="AI158" s="1321"/>
      <c r="AJ158" s="598">
        <v>1</v>
      </c>
      <c r="AK158" s="602">
        <f>J158</f>
        <v>10690</v>
      </c>
      <c r="AL158" s="598"/>
      <c r="AM158" s="598"/>
      <c r="AN158" s="41"/>
      <c r="AO158" s="41"/>
    </row>
    <row r="159" spans="1:41" s="53" customFormat="1" ht="39" customHeight="1">
      <c r="A159" s="208">
        <v>5</v>
      </c>
      <c r="B159" s="248" t="s">
        <v>57</v>
      </c>
      <c r="C159" s="257"/>
      <c r="D159" s="258" t="s">
        <v>33</v>
      </c>
      <c r="E159" s="251">
        <f>E160+E164</f>
        <v>190025</v>
      </c>
      <c r="F159" s="251">
        <f t="shared" ref="F159:T159" si="38">F160+F164</f>
        <v>0</v>
      </c>
      <c r="G159" s="251">
        <f t="shared" si="38"/>
        <v>0</v>
      </c>
      <c r="H159" s="251" t="s">
        <v>33</v>
      </c>
      <c r="I159" s="1112">
        <f t="shared" si="38"/>
        <v>0</v>
      </c>
      <c r="J159" s="251">
        <v>0</v>
      </c>
      <c r="K159" s="251">
        <f t="shared" si="38"/>
        <v>0</v>
      </c>
      <c r="L159" s="251">
        <f t="shared" si="38"/>
        <v>0</v>
      </c>
      <c r="M159" s="251">
        <f t="shared" si="38"/>
        <v>22113</v>
      </c>
      <c r="N159" s="251">
        <v>0</v>
      </c>
      <c r="O159" s="251">
        <f t="shared" si="38"/>
        <v>20000</v>
      </c>
      <c r="P159" s="251">
        <f t="shared" si="38"/>
        <v>2113</v>
      </c>
      <c r="Q159" s="251">
        <f t="shared" si="38"/>
        <v>582</v>
      </c>
      <c r="R159" s="251">
        <v>0</v>
      </c>
      <c r="S159" s="251">
        <f t="shared" si="38"/>
        <v>0</v>
      </c>
      <c r="T159" s="251">
        <f t="shared" si="38"/>
        <v>582</v>
      </c>
      <c r="U159" s="643"/>
      <c r="V159" s="259"/>
      <c r="W159" s="586">
        <v>1</v>
      </c>
      <c r="X159" s="586">
        <f t="shared" ref="X159:AM159" si="39">SUM(X160:X167)</f>
        <v>0</v>
      </c>
      <c r="Y159" s="586">
        <f t="shared" si="39"/>
        <v>2</v>
      </c>
      <c r="Z159" s="586">
        <f t="shared" si="39"/>
        <v>0</v>
      </c>
      <c r="AA159" s="586">
        <f t="shared" si="39"/>
        <v>0</v>
      </c>
      <c r="AB159" s="586">
        <f t="shared" si="39"/>
        <v>0</v>
      </c>
      <c r="AC159" s="595">
        <f t="shared" si="39"/>
        <v>2</v>
      </c>
      <c r="AD159" s="586">
        <f t="shared" si="39"/>
        <v>2</v>
      </c>
      <c r="AE159" s="586">
        <f t="shared" si="39"/>
        <v>190025</v>
      </c>
      <c r="AF159" s="586">
        <f t="shared" si="39"/>
        <v>0</v>
      </c>
      <c r="AG159" s="586">
        <f t="shared" si="39"/>
        <v>0</v>
      </c>
      <c r="AH159" s="586">
        <f t="shared" si="39"/>
        <v>0</v>
      </c>
      <c r="AI159" s="586">
        <f t="shared" si="39"/>
        <v>2</v>
      </c>
      <c r="AJ159" s="586">
        <f t="shared" si="39"/>
        <v>0</v>
      </c>
      <c r="AK159" s="586">
        <f t="shared" si="39"/>
        <v>0</v>
      </c>
      <c r="AL159" s="586">
        <f t="shared" si="39"/>
        <v>0</v>
      </c>
      <c r="AM159" s="586">
        <f t="shared" si="39"/>
        <v>0</v>
      </c>
      <c r="AN159" s="54"/>
      <c r="AO159" s="54"/>
    </row>
    <row r="160" spans="1:41" s="29" customFormat="1" ht="27.6">
      <c r="A160" s="1445" t="s">
        <v>90</v>
      </c>
      <c r="B160" s="1325" t="s">
        <v>81</v>
      </c>
      <c r="C160" s="1065"/>
      <c r="D160" s="1064"/>
      <c r="E160" s="1285">
        <f>E162</f>
        <v>21258</v>
      </c>
      <c r="F160" s="1285">
        <f t="shared" ref="F160:T160" si="40">F162</f>
        <v>0</v>
      </c>
      <c r="G160" s="1285">
        <f t="shared" si="40"/>
        <v>0</v>
      </c>
      <c r="H160" s="1285" t="s">
        <v>33</v>
      </c>
      <c r="I160" s="1107">
        <f t="shared" si="40"/>
        <v>0</v>
      </c>
      <c r="J160" s="1285">
        <f t="shared" si="40"/>
        <v>0</v>
      </c>
      <c r="K160" s="1285">
        <f t="shared" si="40"/>
        <v>0</v>
      </c>
      <c r="L160" s="1285">
        <f t="shared" si="40"/>
        <v>0</v>
      </c>
      <c r="M160" s="1285">
        <f t="shared" si="40"/>
        <v>10582</v>
      </c>
      <c r="N160" s="1285">
        <f t="shared" si="40"/>
        <v>0</v>
      </c>
      <c r="O160" s="1285">
        <f t="shared" si="40"/>
        <v>10000</v>
      </c>
      <c r="P160" s="1285">
        <f t="shared" si="40"/>
        <v>582</v>
      </c>
      <c r="Q160" s="1285">
        <f t="shared" si="40"/>
        <v>582</v>
      </c>
      <c r="R160" s="1285">
        <f t="shared" si="40"/>
        <v>0</v>
      </c>
      <c r="S160" s="1285">
        <f t="shared" si="40"/>
        <v>0</v>
      </c>
      <c r="T160" s="1285">
        <f t="shared" si="40"/>
        <v>582</v>
      </c>
      <c r="U160" s="2262" t="s">
        <v>72</v>
      </c>
      <c r="V160" s="381"/>
      <c r="W160" s="585"/>
      <c r="X160" s="597"/>
      <c r="Y160" s="585"/>
      <c r="Z160" s="585"/>
      <c r="AA160" s="585"/>
      <c r="AB160" s="597"/>
      <c r="AC160" s="595"/>
      <c r="AD160" s="584"/>
      <c r="AE160" s="584"/>
      <c r="AF160" s="584"/>
      <c r="AG160" s="584"/>
      <c r="AH160" s="1128"/>
      <c r="AI160" s="1322"/>
      <c r="AJ160" s="585"/>
      <c r="AK160" s="585"/>
      <c r="AL160" s="585"/>
      <c r="AM160" s="585"/>
      <c r="AN160" s="28"/>
      <c r="AO160" s="28"/>
    </row>
    <row r="161" spans="1:41" s="29" customFormat="1" ht="17.399999999999999">
      <c r="A161" s="1445"/>
      <c r="B161" s="879" t="s">
        <v>166</v>
      </c>
      <c r="C161" s="1065"/>
      <c r="D161" s="1064"/>
      <c r="E161" s="1285"/>
      <c r="F161" s="1213"/>
      <c r="G161" s="1287"/>
      <c r="H161" s="1287"/>
      <c r="I161" s="1211"/>
      <c r="J161" s="1285"/>
      <c r="K161" s="1287"/>
      <c r="L161" s="929"/>
      <c r="M161" s="1208"/>
      <c r="N161" s="1208"/>
      <c r="O161" s="1208"/>
      <c r="P161" s="1208"/>
      <c r="Q161" s="1283"/>
      <c r="R161" s="1207"/>
      <c r="S161" s="1207"/>
      <c r="T161" s="1207"/>
      <c r="U161" s="2262"/>
      <c r="V161" s="782"/>
      <c r="W161" s="585"/>
      <c r="X161" s="597"/>
      <c r="Y161" s="585"/>
      <c r="Z161" s="585"/>
      <c r="AA161" s="585"/>
      <c r="AB161" s="597"/>
      <c r="AC161" s="595"/>
      <c r="AD161" s="584"/>
      <c r="AE161" s="584"/>
      <c r="AF161" s="584"/>
      <c r="AG161" s="584"/>
      <c r="AH161" s="1128"/>
      <c r="AI161" s="1322"/>
      <c r="AJ161" s="585"/>
      <c r="AK161" s="585"/>
      <c r="AL161" s="585"/>
      <c r="AM161" s="585"/>
      <c r="AN161" s="28"/>
      <c r="AO161" s="28"/>
    </row>
    <row r="162" spans="1:41" s="9" customFormat="1" ht="73.5" customHeight="1">
      <c r="A162" s="335"/>
      <c r="B162" s="312" t="s">
        <v>272</v>
      </c>
      <c r="C162" s="430" t="s">
        <v>28</v>
      </c>
      <c r="D162" s="794" t="s">
        <v>273</v>
      </c>
      <c r="E162" s="391">
        <f>E163</f>
        <v>21258</v>
      </c>
      <c r="F162" s="392"/>
      <c r="G162" s="392"/>
      <c r="H162" s="392" t="s">
        <v>275</v>
      </c>
      <c r="I162" s="503"/>
      <c r="J162" s="462">
        <f>J163</f>
        <v>0</v>
      </c>
      <c r="K162" s="392"/>
      <c r="L162" s="392"/>
      <c r="M162" s="795">
        <f>O162+P162</f>
        <v>10582</v>
      </c>
      <c r="N162" s="793">
        <v>0</v>
      </c>
      <c r="O162" s="793">
        <v>10000</v>
      </c>
      <c r="P162" s="793">
        <v>582</v>
      </c>
      <c r="Q162" s="793">
        <f>R162+S162+T162</f>
        <v>582</v>
      </c>
      <c r="R162" s="793">
        <v>0</v>
      </c>
      <c r="S162" s="793">
        <v>0</v>
      </c>
      <c r="T162" s="793">
        <v>582</v>
      </c>
      <c r="U162" s="2257"/>
      <c r="V162" s="337"/>
      <c r="W162" s="585"/>
      <c r="X162" s="597"/>
      <c r="Y162" s="585">
        <v>1</v>
      </c>
      <c r="Z162" s="585"/>
      <c r="AA162" s="585"/>
      <c r="AB162" s="597" t="s">
        <v>33</v>
      </c>
      <c r="AC162" s="595">
        <v>1</v>
      </c>
      <c r="AD162" s="584"/>
      <c r="AE162" s="584"/>
      <c r="AF162" s="584"/>
      <c r="AG162" s="584"/>
      <c r="AH162" s="1128"/>
      <c r="AI162" s="1322">
        <v>1</v>
      </c>
      <c r="AJ162" s="585"/>
      <c r="AK162" s="585"/>
      <c r="AL162" s="585"/>
      <c r="AM162" s="585"/>
      <c r="AN162" s="40"/>
      <c r="AO162" s="40"/>
    </row>
    <row r="163" spans="1:41" s="9" customFormat="1" ht="27.6">
      <c r="A163" s="86"/>
      <c r="B163" s="122" t="s">
        <v>274</v>
      </c>
      <c r="C163" s="177"/>
      <c r="D163" s="43"/>
      <c r="E163" s="127">
        <v>21258</v>
      </c>
      <c r="F163" s="199" t="s">
        <v>127</v>
      </c>
      <c r="G163" s="125">
        <v>300</v>
      </c>
      <c r="H163" s="128" t="s">
        <v>33</v>
      </c>
      <c r="I163" s="504"/>
      <c r="J163" s="463">
        <v>0</v>
      </c>
      <c r="K163" s="319"/>
      <c r="L163" s="319"/>
      <c r="M163" s="126"/>
      <c r="N163" s="126"/>
      <c r="O163" s="126"/>
      <c r="P163" s="126"/>
      <c r="Q163" s="306"/>
      <c r="R163" s="306"/>
      <c r="S163" s="306"/>
      <c r="T163" s="302"/>
      <c r="U163" s="2257"/>
      <c r="V163" s="141"/>
      <c r="W163" s="585"/>
      <c r="X163" s="597"/>
      <c r="Y163" s="585"/>
      <c r="Z163" s="585"/>
      <c r="AA163" s="585"/>
      <c r="AB163" s="597"/>
      <c r="AC163" s="595"/>
      <c r="AD163" s="584">
        <v>1</v>
      </c>
      <c r="AE163" s="613">
        <f>E163</f>
        <v>21258</v>
      </c>
      <c r="AF163" s="584"/>
      <c r="AG163" s="584"/>
      <c r="AH163" s="1128"/>
      <c r="AI163" s="1322"/>
      <c r="AJ163" s="585"/>
      <c r="AK163" s="614"/>
      <c r="AL163" s="585"/>
      <c r="AM163" s="585"/>
      <c r="AN163" s="40"/>
      <c r="AO163" s="40"/>
    </row>
    <row r="164" spans="1:41" s="28" customFormat="1" ht="17.399999999999999">
      <c r="A164" s="38" t="s">
        <v>100</v>
      </c>
      <c r="B164" s="352" t="s">
        <v>30</v>
      </c>
      <c r="C164" s="398"/>
      <c r="D164" s="38"/>
      <c r="E164" s="370">
        <f>E166</f>
        <v>168767</v>
      </c>
      <c r="F164" s="370"/>
      <c r="G164" s="370"/>
      <c r="H164" s="375" t="s">
        <v>33</v>
      </c>
      <c r="I164" s="501"/>
      <c r="J164" s="370"/>
      <c r="K164" s="370"/>
      <c r="L164" s="375"/>
      <c r="M164" s="393">
        <f>O164+P164</f>
        <v>11531</v>
      </c>
      <c r="N164" s="393"/>
      <c r="O164" s="393">
        <f>O166</f>
        <v>10000</v>
      </c>
      <c r="P164" s="393">
        <f>P166</f>
        <v>1531</v>
      </c>
      <c r="Q164" s="394">
        <f>R164+S164+T164</f>
        <v>0</v>
      </c>
      <c r="R164" s="394"/>
      <c r="S164" s="394">
        <f>S166</f>
        <v>0</v>
      </c>
      <c r="T164" s="394">
        <f>T166</f>
        <v>0</v>
      </c>
      <c r="U164" s="2257"/>
      <c r="V164" s="381"/>
      <c r="W164" s="585"/>
      <c r="X164" s="597"/>
      <c r="Y164" s="585"/>
      <c r="Z164" s="585"/>
      <c r="AA164" s="585"/>
      <c r="AB164" s="597"/>
      <c r="AC164" s="595"/>
      <c r="AD164" s="584"/>
      <c r="AE164" s="584"/>
      <c r="AF164" s="584"/>
      <c r="AG164" s="584"/>
      <c r="AH164" s="1128"/>
      <c r="AI164" s="1322"/>
      <c r="AJ164" s="585"/>
      <c r="AK164" s="585"/>
      <c r="AL164" s="585"/>
      <c r="AM164" s="585"/>
    </row>
    <row r="165" spans="1:41" s="27" customFormat="1">
      <c r="A165" s="674"/>
      <c r="B165" s="214" t="s">
        <v>166</v>
      </c>
      <c r="C165" s="534"/>
      <c r="D165" s="557"/>
      <c r="E165" s="396"/>
      <c r="F165" s="395"/>
      <c r="G165" s="399"/>
      <c r="H165" s="395"/>
      <c r="I165" s="1105"/>
      <c r="J165" s="464"/>
      <c r="K165" s="672"/>
      <c r="L165" s="395"/>
      <c r="M165" s="558"/>
      <c r="N165" s="558"/>
      <c r="O165" s="558"/>
      <c r="P165" s="558"/>
      <c r="Q165" s="400"/>
      <c r="R165" s="255"/>
      <c r="S165" s="255"/>
      <c r="T165" s="255"/>
      <c r="U165" s="2257"/>
      <c r="V165" s="523"/>
      <c r="W165" s="622"/>
      <c r="X165" s="623"/>
      <c r="Y165" s="622"/>
      <c r="Z165" s="622"/>
      <c r="AA165" s="622"/>
      <c r="AB165" s="623"/>
      <c r="AC165" s="894"/>
      <c r="AD165" s="616"/>
      <c r="AE165" s="617"/>
      <c r="AF165" s="616"/>
      <c r="AG165" s="616"/>
      <c r="AH165" s="989"/>
      <c r="AI165" s="1048"/>
      <c r="AJ165" s="615"/>
      <c r="AK165" s="621"/>
      <c r="AL165" s="615"/>
      <c r="AM165" s="615"/>
      <c r="AN165" s="397"/>
      <c r="AO165" s="397"/>
    </row>
    <row r="166" spans="1:41" s="433" customFormat="1" ht="46.8">
      <c r="A166" s="529" t="s">
        <v>33</v>
      </c>
      <c r="B166" s="806" t="s">
        <v>280</v>
      </c>
      <c r="C166" s="810" t="s">
        <v>248</v>
      </c>
      <c r="D166" s="811" t="s">
        <v>281</v>
      </c>
      <c r="E166" s="127">
        <f>E167</f>
        <v>168767</v>
      </c>
      <c r="F166" s="128"/>
      <c r="G166" s="808"/>
      <c r="H166" s="125" t="s">
        <v>283</v>
      </c>
      <c r="I166" s="838"/>
      <c r="J166" s="465">
        <f>J167</f>
        <v>0</v>
      </c>
      <c r="K166" s="118"/>
      <c r="L166" s="128"/>
      <c r="M166" s="811">
        <f t="shared" ref="M166" si="41">N166+O166+P166</f>
        <v>11531</v>
      </c>
      <c r="N166" s="812">
        <v>0</v>
      </c>
      <c r="O166" s="812">
        <v>10000</v>
      </c>
      <c r="P166" s="812">
        <v>1531</v>
      </c>
      <c r="Q166" s="807">
        <f>S166+T166</f>
        <v>0</v>
      </c>
      <c r="R166" s="809">
        <v>0</v>
      </c>
      <c r="S166" s="809">
        <v>0</v>
      </c>
      <c r="T166" s="809">
        <v>0</v>
      </c>
      <c r="U166" s="2257"/>
      <c r="V166" s="531"/>
      <c r="W166" s="622"/>
      <c r="X166" s="623"/>
      <c r="Y166" s="622">
        <v>1</v>
      </c>
      <c r="Z166" s="622"/>
      <c r="AA166" s="622"/>
      <c r="AB166" s="623"/>
      <c r="AC166" s="894">
        <v>1</v>
      </c>
      <c r="AD166" s="616"/>
      <c r="AE166" s="617"/>
      <c r="AF166" s="616"/>
      <c r="AG166" s="616"/>
      <c r="AH166" s="989"/>
      <c r="AI166" s="1048">
        <v>1</v>
      </c>
      <c r="AJ166" s="615"/>
      <c r="AK166" s="621"/>
      <c r="AL166" s="615"/>
      <c r="AM166" s="615"/>
      <c r="AN166" s="559"/>
      <c r="AO166" s="559"/>
    </row>
    <row r="167" spans="1:41" s="27" customFormat="1" ht="27.6">
      <c r="A167" s="514"/>
      <c r="B167" s="798" t="s">
        <v>282</v>
      </c>
      <c r="C167" s="761"/>
      <c r="D167" s="799"/>
      <c r="E167" s="800">
        <v>168767</v>
      </c>
      <c r="F167" s="799" t="s">
        <v>164</v>
      </c>
      <c r="G167" s="801">
        <v>730</v>
      </c>
      <c r="H167" s="799"/>
      <c r="I167" s="1056"/>
      <c r="J167" s="802">
        <v>0</v>
      </c>
      <c r="K167" s="549"/>
      <c r="L167" s="799"/>
      <c r="M167" s="800"/>
      <c r="N167" s="800"/>
      <c r="O167" s="800"/>
      <c r="P167" s="800"/>
      <c r="Q167" s="803"/>
      <c r="R167" s="804"/>
      <c r="S167" s="804"/>
      <c r="T167" s="804"/>
      <c r="U167" s="2257"/>
      <c r="V167" s="523"/>
      <c r="W167" s="656"/>
      <c r="X167" s="657"/>
      <c r="Y167" s="656"/>
      <c r="Z167" s="656"/>
      <c r="AA167" s="656"/>
      <c r="AB167" s="657"/>
      <c r="AC167" s="1072"/>
      <c r="AD167" s="658">
        <v>1</v>
      </c>
      <c r="AE167" s="660">
        <f>E167</f>
        <v>168767</v>
      </c>
      <c r="AF167" s="658"/>
      <c r="AG167" s="658"/>
      <c r="AH167" s="916"/>
      <c r="AI167" s="1055"/>
      <c r="AJ167" s="656"/>
      <c r="AK167" s="661"/>
      <c r="AL167" s="656"/>
      <c r="AM167" s="656"/>
      <c r="AN167" s="397"/>
      <c r="AO167" s="397"/>
    </row>
    <row r="168" spans="1:41" s="53" customFormat="1" ht="34.5" customHeight="1">
      <c r="A168" s="401">
        <v>6</v>
      </c>
      <c r="B168" s="402" t="s">
        <v>59</v>
      </c>
      <c r="C168" s="403"/>
      <c r="D168" s="404"/>
      <c r="E168" s="405">
        <f>E169+E177+E184+E190</f>
        <v>44771.223999999995</v>
      </c>
      <c r="F168" s="405"/>
      <c r="G168" s="405">
        <f t="shared" ref="G168:T168" si="42">G169+G177+G184+G190</f>
        <v>0</v>
      </c>
      <c r="H168" s="405" t="s">
        <v>33</v>
      </c>
      <c r="I168" s="882" t="s">
        <v>33</v>
      </c>
      <c r="J168" s="405">
        <f t="shared" si="42"/>
        <v>10153.076000000001</v>
      </c>
      <c r="K168" s="405">
        <f t="shared" si="42"/>
        <v>0</v>
      </c>
      <c r="L168" s="405">
        <f t="shared" si="42"/>
        <v>0</v>
      </c>
      <c r="M168" s="405">
        <f t="shared" si="42"/>
        <v>72519</v>
      </c>
      <c r="N168" s="405">
        <v>0</v>
      </c>
      <c r="O168" s="405">
        <f t="shared" si="42"/>
        <v>65027</v>
      </c>
      <c r="P168" s="405">
        <f t="shared" si="42"/>
        <v>7492</v>
      </c>
      <c r="Q168" s="405">
        <f t="shared" si="42"/>
        <v>5413</v>
      </c>
      <c r="R168" s="405">
        <v>0</v>
      </c>
      <c r="S168" s="405">
        <f t="shared" si="42"/>
        <v>5413</v>
      </c>
      <c r="T168" s="405">
        <f t="shared" si="42"/>
        <v>0</v>
      </c>
      <c r="U168" s="644"/>
      <c r="V168" s="406" t="s">
        <v>33</v>
      </c>
      <c r="W168" s="588">
        <v>1</v>
      </c>
      <c r="X168" s="588">
        <f>SUM(X169:X193)</f>
        <v>0</v>
      </c>
      <c r="Y168" s="588">
        <f t="shared" ref="Y168:AM168" si="43">SUM(Y169:Y193)</f>
        <v>9</v>
      </c>
      <c r="Z168" s="588">
        <f t="shared" si="43"/>
        <v>0</v>
      </c>
      <c r="AA168" s="588">
        <f t="shared" si="43"/>
        <v>0</v>
      </c>
      <c r="AB168" s="588">
        <f t="shared" si="43"/>
        <v>3</v>
      </c>
      <c r="AC168" s="957">
        <f t="shared" si="43"/>
        <v>6</v>
      </c>
      <c r="AD168" s="588">
        <f t="shared" si="43"/>
        <v>7</v>
      </c>
      <c r="AE168" s="588">
        <f t="shared" si="43"/>
        <v>43509.223999999995</v>
      </c>
      <c r="AF168" s="588">
        <f t="shared" si="43"/>
        <v>1</v>
      </c>
      <c r="AG168" s="588">
        <f t="shared" si="43"/>
        <v>1262</v>
      </c>
      <c r="AH168" s="588">
        <f t="shared" si="43"/>
        <v>4</v>
      </c>
      <c r="AI168" s="588">
        <f t="shared" si="43"/>
        <v>5</v>
      </c>
      <c r="AJ168" s="588">
        <f t="shared" si="43"/>
        <v>5</v>
      </c>
      <c r="AK168" s="588">
        <f t="shared" si="43"/>
        <v>10153.076000000001</v>
      </c>
      <c r="AL168" s="588">
        <f t="shared" si="43"/>
        <v>0</v>
      </c>
      <c r="AM168" s="588">
        <f t="shared" si="43"/>
        <v>0</v>
      </c>
      <c r="AN168" s="407"/>
      <c r="AO168" s="407"/>
    </row>
    <row r="169" spans="1:41" s="28" customFormat="1" ht="27.6">
      <c r="A169" s="28" t="s">
        <v>91</v>
      </c>
      <c r="B169" s="352" t="s">
        <v>67</v>
      </c>
      <c r="C169" s="389"/>
      <c r="D169" s="38"/>
      <c r="E169" s="370">
        <f>E171+E172+E175</f>
        <v>34606.559999999998</v>
      </c>
      <c r="F169" s="370">
        <f t="shared" ref="F169:T169" si="44">F171+F172+F175</f>
        <v>0</v>
      </c>
      <c r="G169" s="370">
        <f t="shared" si="44"/>
        <v>0</v>
      </c>
      <c r="H169" s="370" t="s">
        <v>33</v>
      </c>
      <c r="I169" s="501">
        <f t="shared" si="44"/>
        <v>0</v>
      </c>
      <c r="J169" s="370">
        <f t="shared" si="44"/>
        <v>0</v>
      </c>
      <c r="K169" s="370">
        <f t="shared" si="44"/>
        <v>0</v>
      </c>
      <c r="L169" s="370">
        <f t="shared" si="44"/>
        <v>0</v>
      </c>
      <c r="M169" s="370">
        <f t="shared" si="44"/>
        <v>44118</v>
      </c>
      <c r="N169" s="370">
        <f t="shared" si="44"/>
        <v>0</v>
      </c>
      <c r="O169" s="370">
        <f t="shared" si="44"/>
        <v>41000</v>
      </c>
      <c r="P169" s="370">
        <f t="shared" si="44"/>
        <v>3118</v>
      </c>
      <c r="Q169" s="370">
        <f t="shared" si="44"/>
        <v>0</v>
      </c>
      <c r="R169" s="370">
        <f t="shared" si="44"/>
        <v>0</v>
      </c>
      <c r="S169" s="370">
        <f t="shared" si="44"/>
        <v>0</v>
      </c>
      <c r="T169" s="370">
        <f t="shared" si="44"/>
        <v>0</v>
      </c>
      <c r="U169" s="2255" t="s">
        <v>73</v>
      </c>
      <c r="V169" s="372"/>
      <c r="W169" s="585"/>
      <c r="X169" s="597"/>
      <c r="Y169" s="585"/>
      <c r="Z169" s="585"/>
      <c r="AA169" s="585"/>
      <c r="AB169" s="597"/>
      <c r="AC169" s="595"/>
      <c r="AD169" s="584"/>
      <c r="AE169" s="584"/>
      <c r="AF169" s="584"/>
      <c r="AG169" s="584"/>
      <c r="AH169" s="1128"/>
      <c r="AI169" s="1322"/>
      <c r="AJ169" s="585"/>
      <c r="AK169" s="585"/>
      <c r="AL169" s="585"/>
      <c r="AM169" s="585"/>
    </row>
    <row r="170" spans="1:41" s="805" customFormat="1" ht="17.399999999999999">
      <c r="A170" s="788"/>
      <c r="B170" s="707" t="s">
        <v>166</v>
      </c>
      <c r="C170" s="789"/>
      <c r="D170" s="691"/>
      <c r="E170" s="692"/>
      <c r="F170" s="813"/>
      <c r="G170" s="813"/>
      <c r="H170" s="813"/>
      <c r="I170" s="814"/>
      <c r="J170" s="692"/>
      <c r="K170" s="815"/>
      <c r="L170" s="816"/>
      <c r="M170" s="815"/>
      <c r="N170" s="815"/>
      <c r="O170" s="815"/>
      <c r="P170" s="792"/>
      <c r="Q170" s="781"/>
      <c r="R170" s="817"/>
      <c r="S170" s="818"/>
      <c r="T170" s="818"/>
      <c r="U170" s="2255"/>
      <c r="V170" s="819"/>
      <c r="W170" s="618"/>
      <c r="X170" s="619"/>
      <c r="Y170" s="618"/>
      <c r="Z170" s="618"/>
      <c r="AA170" s="618"/>
      <c r="AB170" s="619"/>
      <c r="AC170" s="933"/>
      <c r="AD170" s="620"/>
      <c r="AE170" s="620"/>
      <c r="AF170" s="620"/>
      <c r="AG170" s="620"/>
      <c r="AH170" s="990"/>
      <c r="AI170" s="933"/>
      <c r="AJ170" s="618"/>
      <c r="AK170" s="618"/>
      <c r="AL170" s="618"/>
      <c r="AM170" s="618"/>
    </row>
    <row r="171" spans="1:41" s="408" customFormat="1" ht="75" customHeight="1">
      <c r="A171" s="1429"/>
      <c r="B171" s="1184" t="s">
        <v>284</v>
      </c>
      <c r="C171" s="932" t="s">
        <v>33</v>
      </c>
      <c r="D171" s="1250" t="s">
        <v>33</v>
      </c>
      <c r="E171" s="1192">
        <v>0</v>
      </c>
      <c r="F171" s="1429"/>
      <c r="G171" s="1429"/>
      <c r="H171" s="946" t="s">
        <v>285</v>
      </c>
      <c r="I171" s="1191"/>
      <c r="J171" s="1190">
        <v>0</v>
      </c>
      <c r="K171" s="1429"/>
      <c r="L171" s="1429"/>
      <c r="M171" s="912">
        <f>O171+P171</f>
        <v>16090</v>
      </c>
      <c r="N171" s="1189">
        <v>0</v>
      </c>
      <c r="O171" s="967">
        <v>15000</v>
      </c>
      <c r="P171" s="1187">
        <v>1090</v>
      </c>
      <c r="Q171" s="1186">
        <f>R171+S171+T171</f>
        <v>0</v>
      </c>
      <c r="R171" s="1186">
        <v>0</v>
      </c>
      <c r="S171" s="1186">
        <v>0</v>
      </c>
      <c r="T171" s="1186">
        <v>0</v>
      </c>
      <c r="U171" s="2256"/>
      <c r="V171" s="338"/>
      <c r="W171" s="618"/>
      <c r="X171" s="619"/>
      <c r="Y171" s="618">
        <v>1</v>
      </c>
      <c r="Z171" s="618"/>
      <c r="AA171" s="618"/>
      <c r="AB171" s="619">
        <v>1</v>
      </c>
      <c r="AC171" s="933"/>
      <c r="AD171" s="620"/>
      <c r="AE171" s="620"/>
      <c r="AF171" s="620"/>
      <c r="AG171" s="620"/>
      <c r="AH171" s="990"/>
      <c r="AI171" s="933">
        <v>1</v>
      </c>
      <c r="AJ171" s="618"/>
      <c r="AK171" s="618"/>
      <c r="AL171" s="618"/>
      <c r="AM171" s="624"/>
    </row>
    <row r="172" spans="1:41" s="10" customFormat="1" ht="78" customHeight="1">
      <c r="A172" s="1429"/>
      <c r="B172" s="1183" t="s">
        <v>286</v>
      </c>
      <c r="C172" s="862" t="s">
        <v>28</v>
      </c>
      <c r="D172" s="932" t="s">
        <v>293</v>
      </c>
      <c r="E172" s="1187">
        <f>E173+E174</f>
        <v>13132</v>
      </c>
      <c r="F172" s="1429"/>
      <c r="G172" s="1429"/>
      <c r="H172" s="946" t="s">
        <v>33</v>
      </c>
      <c r="I172" s="1191"/>
      <c r="J172" s="1190">
        <v>0</v>
      </c>
      <c r="K172" s="1429"/>
      <c r="L172" s="1429"/>
      <c r="M172" s="912">
        <f>O172+P172</f>
        <v>6748</v>
      </c>
      <c r="N172" s="1189">
        <v>0</v>
      </c>
      <c r="O172" s="967">
        <v>6000</v>
      </c>
      <c r="P172" s="1187">
        <v>748</v>
      </c>
      <c r="Q172" s="1186">
        <f>R172+S172+T172</f>
        <v>0</v>
      </c>
      <c r="R172" s="1186">
        <v>0</v>
      </c>
      <c r="S172" s="1186">
        <v>0</v>
      </c>
      <c r="T172" s="1186">
        <v>0</v>
      </c>
      <c r="U172" s="2256"/>
      <c r="V172" s="138"/>
      <c r="W172" s="585"/>
      <c r="X172" s="597"/>
      <c r="Y172" s="585">
        <v>1</v>
      </c>
      <c r="Z172" s="585"/>
      <c r="AA172" s="585"/>
      <c r="AB172" s="597"/>
      <c r="AC172" s="595">
        <v>1</v>
      </c>
      <c r="AD172" s="584"/>
      <c r="AE172" s="584"/>
      <c r="AF172" s="584"/>
      <c r="AG172" s="584"/>
      <c r="AH172" s="1128"/>
      <c r="AI172" s="1322">
        <v>1</v>
      </c>
      <c r="AJ172" s="585"/>
      <c r="AK172" s="585"/>
      <c r="AL172" s="585"/>
      <c r="AM172" s="583"/>
      <c r="AN172" s="65"/>
      <c r="AO172" s="65"/>
    </row>
    <row r="173" spans="1:41" s="66" customFormat="1" ht="75.75" customHeight="1">
      <c r="A173" s="722"/>
      <c r="B173" s="1185" t="s">
        <v>287</v>
      </c>
      <c r="C173" s="1185"/>
      <c r="D173" s="1185"/>
      <c r="E173" s="1043">
        <v>11870</v>
      </c>
      <c r="F173" s="1185" t="s">
        <v>288</v>
      </c>
      <c r="G173" s="958">
        <v>270</v>
      </c>
      <c r="H173" s="958" t="s">
        <v>289</v>
      </c>
      <c r="I173" s="951"/>
      <c r="J173" s="1185"/>
      <c r="K173" s="1185"/>
      <c r="L173" s="1185"/>
      <c r="M173" s="1185"/>
      <c r="N173" s="1185"/>
      <c r="O173" s="1185"/>
      <c r="P173" s="1185"/>
      <c r="Q173" s="1185"/>
      <c r="R173" s="1185"/>
      <c r="S173" s="1185"/>
      <c r="T173" s="1185"/>
      <c r="U173" s="2256"/>
      <c r="V173" s="142"/>
      <c r="W173" s="598"/>
      <c r="X173" s="599"/>
      <c r="Y173" s="598"/>
      <c r="Z173" s="598"/>
      <c r="AA173" s="598"/>
      <c r="AB173" s="599"/>
      <c r="AC173" s="988"/>
      <c r="AD173" s="600">
        <v>1</v>
      </c>
      <c r="AE173" s="601">
        <f>E173</f>
        <v>11870</v>
      </c>
      <c r="AF173" s="600"/>
      <c r="AG173" s="600"/>
      <c r="AH173" s="1127"/>
      <c r="AI173" s="1321"/>
      <c r="AJ173" s="598"/>
      <c r="AK173" s="607"/>
      <c r="AL173" s="598"/>
      <c r="AM173" s="603"/>
    </row>
    <row r="174" spans="1:41" s="66" customFormat="1" ht="27.6">
      <c r="A174" s="721"/>
      <c r="B174" s="1205" t="s">
        <v>290</v>
      </c>
      <c r="C174" s="1205"/>
      <c r="D174" s="1205"/>
      <c r="E174" s="1204">
        <v>1262</v>
      </c>
      <c r="F174" s="1205" t="s">
        <v>291</v>
      </c>
      <c r="G174" s="924">
        <v>120</v>
      </c>
      <c r="H174" s="924"/>
      <c r="I174" s="1104"/>
      <c r="J174" s="1205"/>
      <c r="K174" s="1205"/>
      <c r="L174" s="1205"/>
      <c r="M174" s="1205"/>
      <c r="N174" s="1205"/>
      <c r="O174" s="1205"/>
      <c r="P174" s="1205"/>
      <c r="Q174" s="1205"/>
      <c r="R174" s="1205"/>
      <c r="S174" s="1205"/>
      <c r="T174" s="1205"/>
      <c r="U174" s="2256"/>
      <c r="V174" s="142"/>
      <c r="W174" s="598"/>
      <c r="X174" s="599"/>
      <c r="Y174" s="598"/>
      <c r="Z174" s="598"/>
      <c r="AA174" s="598"/>
      <c r="AB174" s="599"/>
      <c r="AC174" s="988"/>
      <c r="AD174" s="600"/>
      <c r="AE174" s="600"/>
      <c r="AF174" s="600">
        <v>1</v>
      </c>
      <c r="AG174" s="601">
        <f>E174</f>
        <v>1262</v>
      </c>
      <c r="AH174" s="887"/>
      <c r="AI174" s="1441"/>
      <c r="AJ174" s="598"/>
      <c r="AK174" s="598"/>
      <c r="AL174" s="598"/>
      <c r="AM174" s="603"/>
    </row>
    <row r="175" spans="1:41" s="10" customFormat="1" ht="96" customHeight="1">
      <c r="A175" s="1429"/>
      <c r="B175" s="1194" t="s">
        <v>294</v>
      </c>
      <c r="C175" s="1193" t="s">
        <v>31</v>
      </c>
      <c r="D175" s="1250" t="s">
        <v>295</v>
      </c>
      <c r="E175" s="1192">
        <f>E176</f>
        <v>21474.560000000001</v>
      </c>
      <c r="F175" s="1429"/>
      <c r="G175" s="1429"/>
      <c r="H175" s="946" t="s">
        <v>298</v>
      </c>
      <c r="I175" s="1191"/>
      <c r="J175" s="1190">
        <v>0</v>
      </c>
      <c r="K175" s="1429"/>
      <c r="L175" s="1429"/>
      <c r="M175" s="912">
        <f>O175+P175</f>
        <v>21280</v>
      </c>
      <c r="N175" s="1189">
        <v>0</v>
      </c>
      <c r="O175" s="967">
        <v>20000</v>
      </c>
      <c r="P175" s="1187">
        <v>1280</v>
      </c>
      <c r="Q175" s="1186">
        <f>R175+S175+T175</f>
        <v>0</v>
      </c>
      <c r="R175" s="1186">
        <v>0</v>
      </c>
      <c r="S175" s="1186">
        <v>0</v>
      </c>
      <c r="T175" s="1186">
        <v>0</v>
      </c>
      <c r="U175" s="2256"/>
      <c r="V175" s="138"/>
      <c r="W175" s="585"/>
      <c r="X175" s="597"/>
      <c r="Y175" s="585">
        <v>1</v>
      </c>
      <c r="Z175" s="585"/>
      <c r="AA175" s="585"/>
      <c r="AB175" s="597"/>
      <c r="AC175" s="595">
        <v>1</v>
      </c>
      <c r="AD175" s="584"/>
      <c r="AE175" s="584"/>
      <c r="AF175" s="584"/>
      <c r="AG175" s="584"/>
      <c r="AH175" s="1128"/>
      <c r="AI175" s="1322">
        <v>1</v>
      </c>
      <c r="AJ175" s="585"/>
      <c r="AK175" s="585"/>
      <c r="AL175" s="585"/>
      <c r="AM175" s="583"/>
      <c r="AN175" s="65"/>
      <c r="AO175" s="65"/>
    </row>
    <row r="176" spans="1:41" s="66" customFormat="1" ht="148.5" customHeight="1">
      <c r="A176" s="1203"/>
      <c r="B176" s="1200" t="s">
        <v>296</v>
      </c>
      <c r="C176" s="1199"/>
      <c r="D176" s="1198"/>
      <c r="E176" s="1062">
        <v>21474.560000000001</v>
      </c>
      <c r="F176" s="1528" t="s">
        <v>297</v>
      </c>
      <c r="G176" s="1528">
        <v>360</v>
      </c>
      <c r="H176" s="1062" t="s">
        <v>33</v>
      </c>
      <c r="I176" s="1061"/>
      <c r="J176" s="1131"/>
      <c r="K176" s="1203"/>
      <c r="L176" s="1203"/>
      <c r="M176" s="1197"/>
      <c r="N176" s="910"/>
      <c r="O176" s="926"/>
      <c r="P176" s="1196"/>
      <c r="Q176" s="1195"/>
      <c r="R176" s="1195"/>
      <c r="S176" s="1195"/>
      <c r="T176" s="1195"/>
      <c r="U176" s="2256"/>
      <c r="V176" s="560"/>
      <c r="W176" s="598"/>
      <c r="X176" s="599"/>
      <c r="Y176" s="598"/>
      <c r="Z176" s="598"/>
      <c r="AA176" s="598"/>
      <c r="AB176" s="599"/>
      <c r="AC176" s="988"/>
      <c r="AD176" s="600">
        <v>1</v>
      </c>
      <c r="AE176" s="601">
        <f>E176</f>
        <v>21474.560000000001</v>
      </c>
      <c r="AF176" s="600"/>
      <c r="AG176" s="600"/>
      <c r="AH176" s="1127"/>
      <c r="AI176" s="1321"/>
      <c r="AJ176" s="598"/>
      <c r="AK176" s="598"/>
      <c r="AL176" s="598"/>
      <c r="AM176" s="603"/>
    </row>
    <row r="177" spans="1:41" s="45" customFormat="1" ht="27.75" customHeight="1">
      <c r="A177" s="342" t="s">
        <v>101</v>
      </c>
      <c r="B177" s="328" t="s">
        <v>102</v>
      </c>
      <c r="C177" s="412"/>
      <c r="D177" s="413"/>
      <c r="E177" s="344">
        <f>E179+E181</f>
        <v>3550.7249999999999</v>
      </c>
      <c r="F177" s="344" t="s">
        <v>33</v>
      </c>
      <c r="G177" s="344">
        <f t="shared" ref="G177:T177" si="45">G179+G181</f>
        <v>0</v>
      </c>
      <c r="H177" s="344">
        <f t="shared" si="45"/>
        <v>0</v>
      </c>
      <c r="I177" s="486">
        <f t="shared" si="45"/>
        <v>0</v>
      </c>
      <c r="J177" s="344">
        <f t="shared" si="45"/>
        <v>3548</v>
      </c>
      <c r="K177" s="344">
        <f t="shared" si="45"/>
        <v>0</v>
      </c>
      <c r="L177" s="344">
        <f t="shared" si="45"/>
        <v>0</v>
      </c>
      <c r="M177" s="344">
        <f t="shared" si="45"/>
        <v>4269</v>
      </c>
      <c r="N177" s="344">
        <f t="shared" si="45"/>
        <v>0</v>
      </c>
      <c r="O177" s="344">
        <f t="shared" si="45"/>
        <v>4269</v>
      </c>
      <c r="P177" s="344">
        <f t="shared" si="45"/>
        <v>0</v>
      </c>
      <c r="Q177" s="344">
        <f t="shared" si="45"/>
        <v>3218</v>
      </c>
      <c r="R177" s="344">
        <f t="shared" si="45"/>
        <v>0</v>
      </c>
      <c r="S177" s="344">
        <f t="shared" si="45"/>
        <v>3218</v>
      </c>
      <c r="T177" s="344">
        <f t="shared" si="45"/>
        <v>0</v>
      </c>
      <c r="U177" s="2256"/>
      <c r="V177" s="414"/>
      <c r="W177" s="585"/>
      <c r="X177" s="597"/>
      <c r="Y177" s="585"/>
      <c r="Z177" s="585"/>
      <c r="AA177" s="585"/>
      <c r="AB177" s="597"/>
      <c r="AC177" s="595"/>
      <c r="AD177" s="584"/>
      <c r="AE177" s="584"/>
      <c r="AF177" s="584"/>
      <c r="AG177" s="584"/>
      <c r="AH177" s="1128"/>
      <c r="AI177" s="1322"/>
      <c r="AJ177" s="585"/>
      <c r="AK177" s="585"/>
      <c r="AL177" s="585"/>
      <c r="AM177" s="583"/>
    </row>
    <row r="178" spans="1:41" s="824" customFormat="1" ht="17.399999999999999">
      <c r="A178" s="565"/>
      <c r="B178" s="1433" t="s">
        <v>166</v>
      </c>
      <c r="C178" s="1498"/>
      <c r="D178" s="1444"/>
      <c r="E178" s="1443"/>
      <c r="F178" s="1497"/>
      <c r="G178" s="1497"/>
      <c r="H178" s="1474"/>
      <c r="I178" s="1470"/>
      <c r="J178" s="1443"/>
      <c r="K178" s="1497"/>
      <c r="L178" s="1497"/>
      <c r="M178" s="1443"/>
      <c r="N178" s="1443"/>
      <c r="O178" s="1443"/>
      <c r="P178" s="1311"/>
      <c r="Q178" s="1469"/>
      <c r="R178" s="1469"/>
      <c r="S178" s="1469"/>
      <c r="T178" s="1469"/>
      <c r="U178" s="2256"/>
      <c r="V178" s="823"/>
      <c r="W178" s="618"/>
      <c r="X178" s="619"/>
      <c r="Y178" s="618"/>
      <c r="Z178" s="618"/>
      <c r="AA178" s="618"/>
      <c r="AB178" s="619"/>
      <c r="AC178" s="933"/>
      <c r="AD178" s="620"/>
      <c r="AE178" s="620"/>
      <c r="AF178" s="620"/>
      <c r="AG178" s="620"/>
      <c r="AH178" s="990"/>
      <c r="AI178" s="933"/>
      <c r="AJ178" s="618"/>
      <c r="AK178" s="618"/>
      <c r="AL178" s="618"/>
      <c r="AM178" s="624"/>
    </row>
    <row r="179" spans="1:41" s="408" customFormat="1" ht="41.4">
      <c r="A179" s="72"/>
      <c r="B179" s="190" t="s">
        <v>299</v>
      </c>
      <c r="C179" s="43" t="s">
        <v>31</v>
      </c>
      <c r="D179" s="86" t="s">
        <v>300</v>
      </c>
      <c r="E179" s="92">
        <f>E180</f>
        <v>941</v>
      </c>
      <c r="F179" s="109" t="s">
        <v>33</v>
      </c>
      <c r="G179" s="92"/>
      <c r="H179" s="85"/>
      <c r="I179" s="484"/>
      <c r="J179" s="58">
        <f>J180</f>
        <v>941</v>
      </c>
      <c r="K179" s="58"/>
      <c r="L179" s="58"/>
      <c r="M179" s="58">
        <f>SUM(N179:P179)</f>
        <v>1189</v>
      </c>
      <c r="N179" s="58">
        <v>0</v>
      </c>
      <c r="O179" s="58">
        <v>1189</v>
      </c>
      <c r="P179" s="58"/>
      <c r="Q179" s="289">
        <f>R179+S179+T179</f>
        <v>856</v>
      </c>
      <c r="R179" s="1075">
        <v>0</v>
      </c>
      <c r="S179" s="289">
        <v>856</v>
      </c>
      <c r="T179" s="1074">
        <v>0</v>
      </c>
      <c r="U179" s="2256"/>
      <c r="W179" s="618"/>
      <c r="X179" s="619"/>
      <c r="Y179" s="618">
        <v>1</v>
      </c>
      <c r="Z179" s="618"/>
      <c r="AA179" s="618"/>
      <c r="AB179" s="619"/>
      <c r="AC179" s="933">
        <v>1</v>
      </c>
      <c r="AD179" s="620"/>
      <c r="AE179" s="620"/>
      <c r="AF179" s="620"/>
      <c r="AG179" s="620"/>
      <c r="AH179" s="990">
        <v>1</v>
      </c>
      <c r="AI179" s="933"/>
      <c r="AJ179" s="618"/>
      <c r="AK179" s="618"/>
      <c r="AL179" s="618"/>
      <c r="AM179" s="624"/>
    </row>
    <row r="180" spans="1:41" s="26" customFormat="1" ht="55.2">
      <c r="A180" s="87"/>
      <c r="B180" s="103" t="s">
        <v>301</v>
      </c>
      <c r="C180" s="244"/>
      <c r="D180" s="245"/>
      <c r="E180" s="98">
        <v>941</v>
      </c>
      <c r="F180" s="188" t="s">
        <v>132</v>
      </c>
      <c r="G180" s="174" t="s">
        <v>134</v>
      </c>
      <c r="H180" s="121" t="s">
        <v>302</v>
      </c>
      <c r="I180" s="477" t="s">
        <v>303</v>
      </c>
      <c r="J180" s="98">
        <v>941</v>
      </c>
      <c r="K180" s="174">
        <v>90</v>
      </c>
      <c r="L180" s="188" t="s">
        <v>304</v>
      </c>
      <c r="M180" s="90" t="s">
        <v>33</v>
      </c>
      <c r="N180" s="107"/>
      <c r="O180" s="137"/>
      <c r="P180" s="137"/>
      <c r="Q180" s="161"/>
      <c r="R180" s="161"/>
      <c r="S180" s="161"/>
      <c r="T180" s="161"/>
      <c r="U180" s="2256"/>
      <c r="V180" s="826" t="s">
        <v>33</v>
      </c>
      <c r="W180" s="598"/>
      <c r="X180" s="599"/>
      <c r="Y180" s="598"/>
      <c r="Z180" s="598"/>
      <c r="AA180" s="598"/>
      <c r="AB180" s="599"/>
      <c r="AC180" s="988"/>
      <c r="AD180" s="600">
        <v>1</v>
      </c>
      <c r="AE180" s="601">
        <f>E180</f>
        <v>941</v>
      </c>
      <c r="AF180" s="600"/>
      <c r="AG180" s="600"/>
      <c r="AH180" s="1127"/>
      <c r="AI180" s="1321"/>
      <c r="AJ180" s="598">
        <v>1</v>
      </c>
      <c r="AK180" s="602">
        <f>E180</f>
        <v>941</v>
      </c>
      <c r="AL180" s="598"/>
      <c r="AM180" s="603"/>
      <c r="AN180" s="66"/>
      <c r="AO180" s="66"/>
    </row>
    <row r="181" spans="1:41" s="562" customFormat="1" ht="41.4">
      <c r="A181" s="1468"/>
      <c r="B181" s="943" t="s">
        <v>305</v>
      </c>
      <c r="C181" s="43" t="s">
        <v>31</v>
      </c>
      <c r="D181" s="86" t="s">
        <v>306</v>
      </c>
      <c r="E181" s="92">
        <f>E182+E183</f>
        <v>2609.7249999999999</v>
      </c>
      <c r="F181" s="188"/>
      <c r="G181" s="97"/>
      <c r="H181" s="88"/>
      <c r="I181" s="488"/>
      <c r="J181" s="89">
        <f>J182+J183</f>
        <v>2607</v>
      </c>
      <c r="K181" s="89"/>
      <c r="L181" s="88"/>
      <c r="M181" s="1467">
        <f>O181</f>
        <v>3080</v>
      </c>
      <c r="N181" s="96">
        <v>0</v>
      </c>
      <c r="O181" s="96">
        <v>3080</v>
      </c>
      <c r="P181" s="1466"/>
      <c r="Q181" s="1465">
        <f>S181</f>
        <v>2362</v>
      </c>
      <c r="R181" s="1465">
        <v>0</v>
      </c>
      <c r="S181" s="1465">
        <v>2362</v>
      </c>
      <c r="T181" s="1369">
        <v>0</v>
      </c>
      <c r="U181" s="2256"/>
      <c r="V181" s="561"/>
      <c r="W181" s="622"/>
      <c r="X181" s="623"/>
      <c r="Y181" s="622">
        <v>1</v>
      </c>
      <c r="Z181" s="622"/>
      <c r="AA181" s="622"/>
      <c r="AB181" s="623"/>
      <c r="AC181" s="894">
        <v>1</v>
      </c>
      <c r="AD181" s="616" t="s">
        <v>33</v>
      </c>
      <c r="AE181" s="616"/>
      <c r="AF181" s="616"/>
      <c r="AG181" s="617"/>
      <c r="AH181" s="1035">
        <v>1</v>
      </c>
      <c r="AI181" s="1419"/>
      <c r="AJ181" s="615"/>
      <c r="AK181" s="615"/>
      <c r="AL181" s="615"/>
      <c r="AM181" s="627"/>
    </row>
    <row r="182" spans="1:41" s="409" customFormat="1" ht="82.8">
      <c r="A182" s="72"/>
      <c r="B182" s="825" t="s">
        <v>307</v>
      </c>
      <c r="C182" s="717"/>
      <c r="D182" s="717"/>
      <c r="E182" s="117">
        <v>2173.049</v>
      </c>
      <c r="F182" s="115" t="s">
        <v>308</v>
      </c>
      <c r="G182" s="115" t="s">
        <v>292</v>
      </c>
      <c r="H182" s="115" t="s">
        <v>302</v>
      </c>
      <c r="I182" s="320" t="s">
        <v>309</v>
      </c>
      <c r="J182" s="117">
        <v>2171</v>
      </c>
      <c r="K182" s="115" t="s">
        <v>292</v>
      </c>
      <c r="L182" s="115" t="s">
        <v>310</v>
      </c>
      <c r="M182" s="706"/>
      <c r="N182" s="102"/>
      <c r="O182" s="1464"/>
      <c r="P182" s="1464"/>
      <c r="Q182" s="867"/>
      <c r="R182" s="867"/>
      <c r="S182" s="867"/>
      <c r="T182" s="867"/>
      <c r="U182" s="2256"/>
      <c r="V182" s="827"/>
      <c r="W182" s="622"/>
      <c r="X182" s="623"/>
      <c r="Y182" s="622"/>
      <c r="Z182" s="622"/>
      <c r="AA182" s="622"/>
      <c r="AB182" s="623"/>
      <c r="AC182" s="957"/>
      <c r="AD182" s="625">
        <v>1</v>
      </c>
      <c r="AE182" s="633">
        <f>E182</f>
        <v>2173.049</v>
      </c>
      <c r="AF182" s="625"/>
      <c r="AG182" s="633"/>
      <c r="AH182" s="925"/>
      <c r="AI182" s="1016"/>
      <c r="AJ182" s="622">
        <v>1</v>
      </c>
      <c r="AK182" s="828">
        <f>J182</f>
        <v>2171</v>
      </c>
      <c r="AL182" s="622"/>
      <c r="AM182" s="626"/>
    </row>
    <row r="183" spans="1:41" s="409" customFormat="1" ht="41.4">
      <c r="A183" s="709"/>
      <c r="B183" s="1431" t="s">
        <v>311</v>
      </c>
      <c r="C183" s="1430" t="s">
        <v>31</v>
      </c>
      <c r="D183" s="1430"/>
      <c r="E183" s="892">
        <v>436.67599999999999</v>
      </c>
      <c r="F183" s="1001" t="s">
        <v>312</v>
      </c>
      <c r="G183" s="1001" t="s">
        <v>134</v>
      </c>
      <c r="H183" s="1001" t="s">
        <v>302</v>
      </c>
      <c r="I183" s="1450" t="s">
        <v>313</v>
      </c>
      <c r="J183" s="892">
        <v>436</v>
      </c>
      <c r="K183" s="1001" t="s">
        <v>133</v>
      </c>
      <c r="L183" s="1001" t="s">
        <v>314</v>
      </c>
      <c r="M183" s="1098"/>
      <c r="N183" s="1463"/>
      <c r="O183" s="1436"/>
      <c r="P183" s="1436"/>
      <c r="Q183" s="1462"/>
      <c r="R183" s="1462"/>
      <c r="S183" s="1462"/>
      <c r="T183" s="1462"/>
      <c r="U183" s="2256"/>
      <c r="V183" s="827"/>
      <c r="W183" s="622"/>
      <c r="X183" s="623"/>
      <c r="Y183" s="622"/>
      <c r="Z183" s="622"/>
      <c r="AA183" s="622"/>
      <c r="AB183" s="623"/>
      <c r="AC183" s="957"/>
      <c r="AD183" s="625">
        <v>1</v>
      </c>
      <c r="AE183" s="633">
        <f>E183</f>
        <v>436.67599999999999</v>
      </c>
      <c r="AF183" s="625"/>
      <c r="AG183" s="633"/>
      <c r="AH183" s="925"/>
      <c r="AI183" s="1016"/>
      <c r="AJ183" s="622">
        <v>1</v>
      </c>
      <c r="AK183" s="828">
        <f>J183</f>
        <v>436</v>
      </c>
      <c r="AL183" s="622"/>
      <c r="AM183" s="653" t="s">
        <v>33</v>
      </c>
    </row>
    <row r="184" spans="1:41" s="45" customFormat="1" ht="17.399999999999999">
      <c r="A184" s="1429" t="s">
        <v>103</v>
      </c>
      <c r="B184" s="858" t="s">
        <v>85</v>
      </c>
      <c r="C184" s="1209"/>
      <c r="D184" s="856"/>
      <c r="E184" s="1428">
        <f>E186+E188</f>
        <v>6613.9390000000003</v>
      </c>
      <c r="F184" s="1428">
        <f t="shared" ref="F184:T184" si="46">F186+F188</f>
        <v>0</v>
      </c>
      <c r="G184" s="1428">
        <f t="shared" si="46"/>
        <v>0</v>
      </c>
      <c r="H184" s="1428">
        <f t="shared" si="46"/>
        <v>0</v>
      </c>
      <c r="I184" s="1146">
        <f t="shared" si="46"/>
        <v>0</v>
      </c>
      <c r="J184" s="1428">
        <f t="shared" si="46"/>
        <v>6605.076</v>
      </c>
      <c r="K184" s="1428">
        <f t="shared" si="46"/>
        <v>0</v>
      </c>
      <c r="L184" s="1428">
        <f t="shared" si="46"/>
        <v>0</v>
      </c>
      <c r="M184" s="1428">
        <f t="shared" si="46"/>
        <v>7985</v>
      </c>
      <c r="N184" s="1428">
        <f t="shared" si="46"/>
        <v>0</v>
      </c>
      <c r="O184" s="1428">
        <f t="shared" si="46"/>
        <v>6611</v>
      </c>
      <c r="P184" s="1428">
        <f t="shared" si="46"/>
        <v>1374</v>
      </c>
      <c r="Q184" s="1428">
        <f t="shared" si="46"/>
        <v>2195</v>
      </c>
      <c r="R184" s="1428">
        <f t="shared" si="46"/>
        <v>0</v>
      </c>
      <c r="S184" s="1428">
        <f t="shared" si="46"/>
        <v>2195</v>
      </c>
      <c r="T184" s="1428">
        <f t="shared" si="46"/>
        <v>0</v>
      </c>
      <c r="U184" s="2256"/>
      <c r="V184" s="414"/>
      <c r="W184" s="585"/>
      <c r="X184" s="597"/>
      <c r="Y184" s="585"/>
      <c r="Z184" s="585"/>
      <c r="AA184" s="585"/>
      <c r="AB184" s="597"/>
      <c r="AC184" s="595"/>
      <c r="AD184" s="584"/>
      <c r="AE184" s="584"/>
      <c r="AF184" s="584"/>
      <c r="AG184" s="584"/>
      <c r="AH184" s="1128"/>
      <c r="AI184" s="1322"/>
      <c r="AJ184" s="585"/>
      <c r="AK184" s="585"/>
      <c r="AL184" s="585"/>
      <c r="AM184" s="583"/>
    </row>
    <row r="185" spans="1:41" s="824" customFormat="1" ht="17.399999999999999">
      <c r="A185" s="1429"/>
      <c r="B185" s="879" t="s">
        <v>166</v>
      </c>
      <c r="C185" s="1209"/>
      <c r="D185" s="856"/>
      <c r="E185" s="1428"/>
      <c r="F185" s="1427"/>
      <c r="G185" s="1427"/>
      <c r="H185" s="1426"/>
      <c r="I185" s="1425"/>
      <c r="J185" s="1428"/>
      <c r="K185" s="1427"/>
      <c r="L185" s="1427"/>
      <c r="M185" s="1428"/>
      <c r="N185" s="1428"/>
      <c r="O185" s="1428"/>
      <c r="P185" s="1428"/>
      <c r="Q185" s="1022"/>
      <c r="R185" s="1499"/>
      <c r="S185" s="1022"/>
      <c r="T185" s="1022"/>
      <c r="U185" s="2256"/>
      <c r="V185" s="827"/>
      <c r="W185" s="618"/>
      <c r="X185" s="619"/>
      <c r="Y185" s="618"/>
      <c r="Z185" s="618"/>
      <c r="AA185" s="618"/>
      <c r="AB185" s="619"/>
      <c r="AC185" s="933"/>
      <c r="AD185" s="620"/>
      <c r="AE185" s="620"/>
      <c r="AF185" s="620"/>
      <c r="AG185" s="620"/>
      <c r="AH185" s="990"/>
      <c r="AI185" s="933"/>
      <c r="AJ185" s="618"/>
      <c r="AK185" s="618"/>
      <c r="AL185" s="618"/>
      <c r="AM185" s="624"/>
    </row>
    <row r="186" spans="1:41" s="408" customFormat="1" ht="63" customHeight="1">
      <c r="A186" s="204"/>
      <c r="B186" s="312" t="s">
        <v>315</v>
      </c>
      <c r="C186" s="1182" t="s">
        <v>31</v>
      </c>
      <c r="D186" s="1181" t="s">
        <v>372</v>
      </c>
      <c r="E186" s="1180">
        <f>E187</f>
        <v>3823.4160000000002</v>
      </c>
      <c r="F186" s="964"/>
      <c r="G186" s="880"/>
      <c r="H186" s="968"/>
      <c r="I186" s="871"/>
      <c r="J186" s="1021">
        <f>J187</f>
        <v>3818.076</v>
      </c>
      <c r="K186" s="277"/>
      <c r="L186" s="277"/>
      <c r="M186" s="277">
        <f t="shared" ref="M186" si="47">N186+O186+P186</f>
        <v>4644</v>
      </c>
      <c r="N186" s="277">
        <v>0</v>
      </c>
      <c r="O186" s="277">
        <v>3820</v>
      </c>
      <c r="P186" s="277">
        <v>824</v>
      </c>
      <c r="Q186" s="277">
        <f t="shared" ref="Q186" si="48">R186+S186+T186</f>
        <v>990</v>
      </c>
      <c r="R186" s="277">
        <v>0</v>
      </c>
      <c r="S186" s="277">
        <v>990</v>
      </c>
      <c r="T186" s="360">
        <v>0</v>
      </c>
      <c r="U186" s="2256"/>
      <c r="V186" s="338"/>
      <c r="W186" s="618"/>
      <c r="X186" s="619"/>
      <c r="Y186" s="618">
        <v>1</v>
      </c>
      <c r="Z186" s="618"/>
      <c r="AA186" s="618"/>
      <c r="AB186" s="619"/>
      <c r="AC186" s="933">
        <v>1</v>
      </c>
      <c r="AD186" s="620"/>
      <c r="AE186" s="620"/>
      <c r="AF186" s="620"/>
      <c r="AG186" s="620"/>
      <c r="AH186" s="990">
        <v>1</v>
      </c>
      <c r="AI186" s="933"/>
      <c r="AJ186" s="618"/>
      <c r="AK186" s="618"/>
      <c r="AL186" s="618"/>
      <c r="AM186" s="624"/>
    </row>
    <row r="187" spans="1:41" s="519" customFormat="1" ht="55.2">
      <c r="A187" s="1460"/>
      <c r="B187" s="103" t="s">
        <v>373</v>
      </c>
      <c r="C187" s="103"/>
      <c r="D187" s="103"/>
      <c r="E187" s="1451">
        <v>3823.4160000000002</v>
      </c>
      <c r="F187" s="103" t="s">
        <v>308</v>
      </c>
      <c r="G187" s="80">
        <v>150</v>
      </c>
      <c r="H187" s="103" t="s">
        <v>374</v>
      </c>
      <c r="I187" s="1449" t="s">
        <v>375</v>
      </c>
      <c r="J187" s="959">
        <v>3818.076</v>
      </c>
      <c r="K187" s="80">
        <v>150</v>
      </c>
      <c r="L187" s="80" t="s">
        <v>376</v>
      </c>
      <c r="M187" s="103"/>
      <c r="N187" s="103"/>
      <c r="O187" s="103"/>
      <c r="P187" s="103"/>
      <c r="Q187" s="103"/>
      <c r="R187" s="103"/>
      <c r="S187" s="1458"/>
      <c r="T187" s="1458"/>
      <c r="U187" s="2256"/>
      <c r="V187" s="1460"/>
      <c r="W187" s="1455"/>
      <c r="X187" s="1453"/>
      <c r="Y187" s="1455"/>
      <c r="Z187" s="1455"/>
      <c r="AA187" s="1455"/>
      <c r="AB187" s="1453"/>
      <c r="AC187" s="1418"/>
      <c r="AD187" s="1309">
        <v>1</v>
      </c>
      <c r="AE187" s="845">
        <f>E187</f>
        <v>3823.4160000000002</v>
      </c>
      <c r="AF187" s="1309"/>
      <c r="AG187" s="1309"/>
      <c r="AH187" s="1124"/>
      <c r="AI187" s="1418"/>
      <c r="AJ187" s="1455">
        <v>1</v>
      </c>
      <c r="AK187" s="1178">
        <f>J187</f>
        <v>3818.076</v>
      </c>
      <c r="AL187" s="1455"/>
      <c r="AM187" s="1452"/>
    </row>
    <row r="188" spans="1:41" s="408" customFormat="1" ht="41.4">
      <c r="A188" s="204"/>
      <c r="B188" s="312" t="s">
        <v>316</v>
      </c>
      <c r="C188" s="1461" t="s">
        <v>31</v>
      </c>
      <c r="D188" s="1457" t="s">
        <v>377</v>
      </c>
      <c r="E188" s="1454">
        <f>E189</f>
        <v>2790.5230000000001</v>
      </c>
      <c r="F188" s="1435"/>
      <c r="G188" s="1435"/>
      <c r="H188" s="1038"/>
      <c r="I188" s="1448"/>
      <c r="J188" s="1179">
        <f>J189</f>
        <v>2787</v>
      </c>
      <c r="K188" s="85"/>
      <c r="L188" s="58"/>
      <c r="M188" s="58">
        <f>N188+O188+P188</f>
        <v>3341</v>
      </c>
      <c r="N188" s="58">
        <v>0</v>
      </c>
      <c r="O188" s="58">
        <v>2791</v>
      </c>
      <c r="P188" s="58">
        <v>550</v>
      </c>
      <c r="Q188" s="58">
        <f>R188+S188+T188</f>
        <v>1205</v>
      </c>
      <c r="R188" s="58">
        <v>0</v>
      </c>
      <c r="S188" s="58">
        <v>1205</v>
      </c>
      <c r="T188" s="360">
        <v>0</v>
      </c>
      <c r="U188" s="2256"/>
      <c r="V188" s="338"/>
      <c r="W188" s="618"/>
      <c r="X188" s="619"/>
      <c r="Y188" s="618">
        <v>1</v>
      </c>
      <c r="Z188" s="618"/>
      <c r="AA188" s="618"/>
      <c r="AB188" s="619"/>
      <c r="AC188" s="933">
        <v>1</v>
      </c>
      <c r="AD188" s="620"/>
      <c r="AE188" s="620"/>
      <c r="AF188" s="620"/>
      <c r="AG188" s="620"/>
      <c r="AH188" s="990">
        <v>1</v>
      </c>
      <c r="AI188" s="933"/>
      <c r="AJ188" s="618"/>
      <c r="AK188" s="618"/>
      <c r="AL188" s="618"/>
      <c r="AM188" s="624"/>
    </row>
    <row r="189" spans="1:41" s="1310" customFormat="1" ht="55.2">
      <c r="A189" s="1460"/>
      <c r="B189" s="103" t="s">
        <v>373</v>
      </c>
      <c r="C189" s="80"/>
      <c r="D189" s="118"/>
      <c r="E189" s="123">
        <v>2790.5230000000001</v>
      </c>
      <c r="F189" s="121" t="s">
        <v>378</v>
      </c>
      <c r="G189" s="121">
        <v>150</v>
      </c>
      <c r="H189" s="121" t="s">
        <v>374</v>
      </c>
      <c r="I189" s="496" t="s">
        <v>379</v>
      </c>
      <c r="J189" s="841">
        <v>2787</v>
      </c>
      <c r="K189" s="121">
        <v>150</v>
      </c>
      <c r="L189" s="121" t="s">
        <v>380</v>
      </c>
      <c r="M189" s="1459"/>
      <c r="N189" s="415"/>
      <c r="O189" s="415"/>
      <c r="P189" s="415"/>
      <c r="Q189" s="1458"/>
      <c r="R189" s="516"/>
      <c r="S189" s="1458"/>
      <c r="T189" s="1458"/>
      <c r="U189" s="2256"/>
      <c r="V189" s="1456"/>
      <c r="W189" s="628"/>
      <c r="X189" s="629"/>
      <c r="Y189" s="628"/>
      <c r="Z189" s="628"/>
      <c r="AA189" s="628"/>
      <c r="AB189" s="629"/>
      <c r="AC189" s="1417"/>
      <c r="AD189" s="630">
        <v>1</v>
      </c>
      <c r="AE189" s="631">
        <f>E189</f>
        <v>2790.5230000000001</v>
      </c>
      <c r="AF189" s="630"/>
      <c r="AG189" s="630"/>
      <c r="AH189" s="1123"/>
      <c r="AI189" s="1417"/>
      <c r="AJ189" s="628">
        <v>1</v>
      </c>
      <c r="AK189" s="1007">
        <f>J189</f>
        <v>2787</v>
      </c>
      <c r="AL189" s="628"/>
      <c r="AM189" s="632"/>
    </row>
    <row r="190" spans="1:41" s="45" customFormat="1" ht="17.399999999999999">
      <c r="A190" s="342" t="s">
        <v>104</v>
      </c>
      <c r="B190" s="352" t="s">
        <v>93</v>
      </c>
      <c r="C190" s="357"/>
      <c r="D190" s="329"/>
      <c r="E190" s="344">
        <f>E192+E193</f>
        <v>0</v>
      </c>
      <c r="F190" s="344">
        <f t="shared" ref="F190:T190" si="49">F192+F193</f>
        <v>0</v>
      </c>
      <c r="G190" s="344">
        <f t="shared" si="49"/>
        <v>0</v>
      </c>
      <c r="H190" s="344">
        <f t="shared" si="49"/>
        <v>0</v>
      </c>
      <c r="I190" s="486" t="s">
        <v>33</v>
      </c>
      <c r="J190" s="344">
        <f t="shared" si="49"/>
        <v>0</v>
      </c>
      <c r="K190" s="344">
        <f t="shared" si="49"/>
        <v>0</v>
      </c>
      <c r="L190" s="344">
        <f t="shared" si="49"/>
        <v>0</v>
      </c>
      <c r="M190" s="344">
        <f t="shared" si="49"/>
        <v>16147</v>
      </c>
      <c r="N190" s="344">
        <f t="shared" si="49"/>
        <v>0</v>
      </c>
      <c r="O190" s="344">
        <f t="shared" si="49"/>
        <v>13147</v>
      </c>
      <c r="P190" s="344">
        <f t="shared" si="49"/>
        <v>3000</v>
      </c>
      <c r="Q190" s="344">
        <f t="shared" si="49"/>
        <v>0</v>
      </c>
      <c r="R190" s="344">
        <f t="shared" si="49"/>
        <v>0</v>
      </c>
      <c r="S190" s="344">
        <f t="shared" si="49"/>
        <v>0</v>
      </c>
      <c r="T190" s="344">
        <f t="shared" si="49"/>
        <v>0</v>
      </c>
      <c r="U190" s="2263"/>
      <c r="V190" s="414"/>
      <c r="W190" s="585"/>
      <c r="X190" s="597"/>
      <c r="Y190" s="585"/>
      <c r="Z190" s="585"/>
      <c r="AA190" s="585"/>
      <c r="AB190" s="597"/>
      <c r="AC190" s="595"/>
      <c r="AD190" s="584"/>
      <c r="AE190" s="584"/>
      <c r="AF190" s="584"/>
      <c r="AG190" s="584"/>
      <c r="AH190" s="1128"/>
      <c r="AI190" s="1322"/>
      <c r="AJ190" s="585"/>
      <c r="AK190" s="585"/>
      <c r="AL190" s="585"/>
      <c r="AM190" s="583"/>
    </row>
    <row r="191" spans="1:41" s="824" customFormat="1" ht="17.399999999999999">
      <c r="A191" s="354"/>
      <c r="B191" s="214" t="s">
        <v>166</v>
      </c>
      <c r="C191" s="791"/>
      <c r="D191" s="829"/>
      <c r="E191" s="688"/>
      <c r="F191" s="820"/>
      <c r="G191" s="820"/>
      <c r="H191" s="821"/>
      <c r="I191" s="822"/>
      <c r="J191" s="688"/>
      <c r="K191" s="820"/>
      <c r="L191" s="820"/>
      <c r="M191" s="688"/>
      <c r="N191" s="831"/>
      <c r="O191" s="688"/>
      <c r="P191" s="688"/>
      <c r="Q191" s="830"/>
      <c r="R191" s="830"/>
      <c r="S191" s="830"/>
      <c r="T191" s="830"/>
      <c r="U191" s="2251"/>
      <c r="V191" s="823"/>
      <c r="W191" s="618"/>
      <c r="X191" s="619"/>
      <c r="Y191" s="618"/>
      <c r="Z191" s="618"/>
      <c r="AA191" s="618"/>
      <c r="AB191" s="619"/>
      <c r="AC191" s="933"/>
      <c r="AD191" s="620"/>
      <c r="AE191" s="620"/>
      <c r="AF191" s="620"/>
      <c r="AG191" s="620"/>
      <c r="AH191" s="990"/>
      <c r="AI191" s="933"/>
      <c r="AJ191" s="618"/>
      <c r="AK191" s="618"/>
      <c r="AL191" s="618"/>
      <c r="AM191" s="624"/>
    </row>
    <row r="192" spans="1:41" s="408" customFormat="1" ht="58.5" customHeight="1">
      <c r="A192" s="204"/>
      <c r="B192" s="878" t="s">
        <v>317</v>
      </c>
      <c r="C192" s="313" t="s">
        <v>33</v>
      </c>
      <c r="D192" s="335" t="s">
        <v>33</v>
      </c>
      <c r="E192" s="1059">
        <v>0</v>
      </c>
      <c r="F192" s="888"/>
      <c r="G192" s="888"/>
      <c r="H192" s="1492"/>
      <c r="I192" s="2264" t="s">
        <v>381</v>
      </c>
      <c r="J192" s="1059">
        <v>0</v>
      </c>
      <c r="K192" s="1059"/>
      <c r="L192" s="1059"/>
      <c r="M192" s="1059">
        <v>6761</v>
      </c>
      <c r="N192" s="1491">
        <v>0</v>
      </c>
      <c r="O192" s="1059">
        <v>5761</v>
      </c>
      <c r="P192" s="1059">
        <v>1000</v>
      </c>
      <c r="Q192" s="360">
        <f>R192+S192+T192</f>
        <v>0</v>
      </c>
      <c r="R192" s="360">
        <v>0</v>
      </c>
      <c r="S192" s="360">
        <v>0</v>
      </c>
      <c r="T192" s="360">
        <v>0</v>
      </c>
      <c r="U192" s="2255"/>
      <c r="W192" s="933"/>
      <c r="X192" s="933"/>
      <c r="Y192" s="933">
        <v>1</v>
      </c>
      <c r="Z192" s="933"/>
      <c r="AA192" s="933"/>
      <c r="AB192" s="933">
        <v>1</v>
      </c>
      <c r="AC192" s="933"/>
      <c r="AD192" s="933"/>
      <c r="AE192" s="933"/>
      <c r="AF192" s="933"/>
      <c r="AG192" s="933"/>
      <c r="AH192" s="990"/>
      <c r="AI192" s="933">
        <v>1</v>
      </c>
      <c r="AJ192" s="933"/>
      <c r="AK192" s="933"/>
      <c r="AL192" s="933"/>
      <c r="AM192" s="1346"/>
    </row>
    <row r="193" spans="1:41" s="1486" customFormat="1" ht="60.75" customHeight="1">
      <c r="A193" s="354"/>
      <c r="B193" s="878" t="s">
        <v>318</v>
      </c>
      <c r="C193" s="355"/>
      <c r="D193" s="356"/>
      <c r="E193" s="832">
        <v>0</v>
      </c>
      <c r="F193" s="1490"/>
      <c r="G193" s="1490"/>
      <c r="H193" s="1489"/>
      <c r="I193" s="2264"/>
      <c r="J193" s="832">
        <v>0</v>
      </c>
      <c r="K193" s="832"/>
      <c r="L193" s="832"/>
      <c r="M193" s="832">
        <f>N193+O193+P193</f>
        <v>9386</v>
      </c>
      <c r="N193" s="1488">
        <v>0</v>
      </c>
      <c r="O193" s="1038">
        <v>7386</v>
      </c>
      <c r="P193" s="1038">
        <v>2000</v>
      </c>
      <c r="Q193" s="1487">
        <f>R193+S193+T193</f>
        <v>0</v>
      </c>
      <c r="R193" s="1487">
        <v>0</v>
      </c>
      <c r="S193" s="1487"/>
      <c r="T193" s="1487"/>
      <c r="U193" s="2251"/>
      <c r="W193" s="1485"/>
      <c r="X193" s="1485"/>
      <c r="Y193" s="1485">
        <v>1</v>
      </c>
      <c r="Z193" s="1485"/>
      <c r="AA193" s="1485"/>
      <c r="AB193" s="1485">
        <v>1</v>
      </c>
      <c r="AC193" s="1485"/>
      <c r="AD193" s="1485"/>
      <c r="AE193" s="1485"/>
      <c r="AF193" s="1485"/>
      <c r="AG193" s="1485"/>
      <c r="AH193" s="965"/>
      <c r="AI193" s="1485">
        <v>1</v>
      </c>
      <c r="AJ193" s="1485"/>
      <c r="AK193" s="1485"/>
      <c r="AL193" s="1485"/>
      <c r="AM193" s="1484"/>
    </row>
    <row r="194" spans="1:41" s="47" customFormat="1" ht="41.25" customHeight="1">
      <c r="A194" s="208">
        <v>7</v>
      </c>
      <c r="B194" s="248" t="s">
        <v>64</v>
      </c>
      <c r="C194" s="229"/>
      <c r="D194" s="231"/>
      <c r="E194" s="232">
        <f>E195+E210</f>
        <v>85793</v>
      </c>
      <c r="F194" s="232">
        <f t="shared" ref="F194:T194" si="50">F195+F210</f>
        <v>0</v>
      </c>
      <c r="G194" s="232">
        <f t="shared" si="50"/>
        <v>0</v>
      </c>
      <c r="H194" s="232"/>
      <c r="I194" s="232">
        <f t="shared" si="50"/>
        <v>0</v>
      </c>
      <c r="J194" s="232">
        <f t="shared" si="50"/>
        <v>0</v>
      </c>
      <c r="K194" s="232">
        <f t="shared" si="50"/>
        <v>0</v>
      </c>
      <c r="L194" s="232">
        <f t="shared" si="50"/>
        <v>0</v>
      </c>
      <c r="M194" s="232">
        <f t="shared" si="50"/>
        <v>28641</v>
      </c>
      <c r="N194" s="232">
        <f t="shared" si="50"/>
        <v>0</v>
      </c>
      <c r="O194" s="232">
        <f t="shared" si="50"/>
        <v>25896</v>
      </c>
      <c r="P194" s="232">
        <f t="shared" si="50"/>
        <v>2745</v>
      </c>
      <c r="Q194" s="232">
        <f t="shared" si="50"/>
        <v>0</v>
      </c>
      <c r="R194" s="232">
        <f t="shared" si="50"/>
        <v>0</v>
      </c>
      <c r="S194" s="232">
        <f t="shared" si="50"/>
        <v>0</v>
      </c>
      <c r="T194" s="232">
        <f t="shared" si="50"/>
        <v>0</v>
      </c>
      <c r="U194" s="645"/>
      <c r="V194" s="249"/>
      <c r="W194" s="586">
        <v>1</v>
      </c>
      <c r="X194" s="586">
        <f t="shared" ref="X194:AM194" si="51">SUM(X195:X220)</f>
        <v>0</v>
      </c>
      <c r="Y194" s="586">
        <f t="shared" si="51"/>
        <v>7</v>
      </c>
      <c r="Z194" s="586">
        <f t="shared" si="51"/>
        <v>0</v>
      </c>
      <c r="AA194" s="586">
        <f t="shared" si="51"/>
        <v>0</v>
      </c>
      <c r="AB194" s="586">
        <f t="shared" si="51"/>
        <v>1</v>
      </c>
      <c r="AC194" s="595">
        <f t="shared" si="51"/>
        <v>6</v>
      </c>
      <c r="AD194" s="586">
        <f t="shared" si="51"/>
        <v>8</v>
      </c>
      <c r="AE194" s="586">
        <f t="shared" si="51"/>
        <v>70895</v>
      </c>
      <c r="AF194" s="586">
        <f t="shared" si="51"/>
        <v>7</v>
      </c>
      <c r="AG194" s="586">
        <f t="shared" si="51"/>
        <v>14898</v>
      </c>
      <c r="AH194" s="586">
        <f t="shared" si="51"/>
        <v>0</v>
      </c>
      <c r="AI194" s="586">
        <f t="shared" si="51"/>
        <v>7</v>
      </c>
      <c r="AJ194" s="586">
        <f t="shared" si="51"/>
        <v>0</v>
      </c>
      <c r="AK194" s="586">
        <f t="shared" si="51"/>
        <v>0</v>
      </c>
      <c r="AL194" s="586">
        <f t="shared" si="51"/>
        <v>0</v>
      </c>
      <c r="AM194" s="586">
        <f t="shared" si="51"/>
        <v>0</v>
      </c>
    </row>
    <row r="195" spans="1:41" s="69" customFormat="1" ht="27.6">
      <c r="A195" s="342" t="s">
        <v>76</v>
      </c>
      <c r="B195" s="352" t="s">
        <v>77</v>
      </c>
      <c r="C195" s="357"/>
      <c r="D195" s="38"/>
      <c r="E195" s="361">
        <f>E197+E200+E203+E206</f>
        <v>68253</v>
      </c>
      <c r="F195" s="361">
        <f t="shared" ref="F195:T195" si="52">F197+F200+F203+F206</f>
        <v>0</v>
      </c>
      <c r="G195" s="361">
        <f t="shared" si="52"/>
        <v>0</v>
      </c>
      <c r="H195" s="361" t="s">
        <v>33</v>
      </c>
      <c r="I195" s="505">
        <f t="shared" si="52"/>
        <v>0</v>
      </c>
      <c r="J195" s="361">
        <f t="shared" si="52"/>
        <v>0</v>
      </c>
      <c r="K195" s="361">
        <f t="shared" si="52"/>
        <v>0</v>
      </c>
      <c r="L195" s="361">
        <f t="shared" si="52"/>
        <v>0</v>
      </c>
      <c r="M195" s="361">
        <f t="shared" si="52"/>
        <v>20524</v>
      </c>
      <c r="N195" s="361">
        <f t="shared" si="52"/>
        <v>0</v>
      </c>
      <c r="O195" s="361">
        <f t="shared" si="52"/>
        <v>18679</v>
      </c>
      <c r="P195" s="361">
        <f t="shared" si="52"/>
        <v>1845</v>
      </c>
      <c r="Q195" s="361">
        <f t="shared" si="52"/>
        <v>0</v>
      </c>
      <c r="R195" s="361">
        <f t="shared" si="52"/>
        <v>0</v>
      </c>
      <c r="S195" s="361">
        <f t="shared" si="52"/>
        <v>0</v>
      </c>
      <c r="T195" s="361">
        <f t="shared" si="52"/>
        <v>0</v>
      </c>
      <c r="U195" s="2265" t="s">
        <v>73</v>
      </c>
      <c r="V195" s="414"/>
      <c r="W195" s="585"/>
      <c r="X195" s="597"/>
      <c r="Y195" s="585"/>
      <c r="Z195" s="585"/>
      <c r="AA195" s="585"/>
      <c r="AB195" s="597"/>
      <c r="AC195" s="595"/>
      <c r="AD195" s="584"/>
      <c r="AE195" s="584"/>
      <c r="AF195" s="584"/>
      <c r="AG195" s="584"/>
      <c r="AH195" s="1128"/>
      <c r="AI195" s="1322"/>
      <c r="AJ195" s="585"/>
      <c r="AK195" s="585"/>
      <c r="AL195" s="585"/>
      <c r="AM195" s="583"/>
    </row>
    <row r="196" spans="1:41" s="1345" customFormat="1" ht="17.399999999999999">
      <c r="A196" s="354"/>
      <c r="B196" s="707" t="s">
        <v>166</v>
      </c>
      <c r="C196" s="791"/>
      <c r="D196" s="691"/>
      <c r="E196" s="986"/>
      <c r="F196" s="986"/>
      <c r="G196" s="986"/>
      <c r="H196" s="1299"/>
      <c r="I196" s="1370"/>
      <c r="J196" s="986"/>
      <c r="K196" s="986"/>
      <c r="L196" s="986"/>
      <c r="M196" s="986"/>
      <c r="N196" s="986"/>
      <c r="O196" s="986"/>
      <c r="P196" s="986"/>
      <c r="Q196" s="1368"/>
      <c r="R196" s="1368"/>
      <c r="S196" s="1368"/>
      <c r="T196" s="1368"/>
      <c r="U196" s="2266"/>
      <c r="V196" s="827"/>
      <c r="W196" s="618"/>
      <c r="X196" s="619"/>
      <c r="Y196" s="618"/>
      <c r="Z196" s="618"/>
      <c r="AA196" s="618"/>
      <c r="AB196" s="619"/>
      <c r="AC196" s="933"/>
      <c r="AD196" s="620"/>
      <c r="AE196" s="620"/>
      <c r="AF196" s="620"/>
      <c r="AG196" s="620"/>
      <c r="AH196" s="990"/>
      <c r="AI196" s="933"/>
      <c r="AJ196" s="618"/>
      <c r="AK196" s="618"/>
      <c r="AL196" s="618"/>
      <c r="AM196" s="624"/>
    </row>
    <row r="197" spans="1:41" s="418" customFormat="1" ht="78">
      <c r="A197" s="1429"/>
      <c r="B197" s="1184" t="s">
        <v>323</v>
      </c>
      <c r="C197" s="932" t="s">
        <v>248</v>
      </c>
      <c r="D197" s="1250" t="s">
        <v>327</v>
      </c>
      <c r="E197" s="967">
        <f>E198+E199</f>
        <v>56531</v>
      </c>
      <c r="F197" s="1036"/>
      <c r="G197" s="893"/>
      <c r="H197" s="1506" t="s">
        <v>324</v>
      </c>
      <c r="I197" s="1281"/>
      <c r="J197" s="1432">
        <f>J198+J199</f>
        <v>0</v>
      </c>
      <c r="K197" s="1432"/>
      <c r="L197" s="1432"/>
      <c r="M197" s="900">
        <f>N197+O197+P197</f>
        <v>10700</v>
      </c>
      <c r="N197" s="900">
        <v>0</v>
      </c>
      <c r="O197" s="900">
        <v>10000</v>
      </c>
      <c r="P197" s="900">
        <v>700</v>
      </c>
      <c r="Q197" s="1029">
        <f>R197+S197+T197</f>
        <v>0</v>
      </c>
      <c r="R197" s="834">
        <v>0</v>
      </c>
      <c r="S197" s="834">
        <v>0</v>
      </c>
      <c r="T197" s="1186">
        <v>0</v>
      </c>
      <c r="U197" s="2267"/>
      <c r="V197" s="338"/>
      <c r="W197" s="618"/>
      <c r="X197" s="619"/>
      <c r="Y197" s="618">
        <v>1</v>
      </c>
      <c r="Z197" s="618"/>
      <c r="AA197" s="618"/>
      <c r="AB197" s="619"/>
      <c r="AC197" s="933">
        <v>1</v>
      </c>
      <c r="AD197" s="620"/>
      <c r="AE197" s="620"/>
      <c r="AF197" s="620"/>
      <c r="AG197" s="620"/>
      <c r="AH197" s="990"/>
      <c r="AI197" s="933">
        <v>1</v>
      </c>
      <c r="AJ197" s="618"/>
      <c r="AK197" s="618"/>
      <c r="AL197" s="618"/>
      <c r="AM197" s="624"/>
    </row>
    <row r="198" spans="1:41" s="24" customFormat="1" ht="31.2">
      <c r="A198" s="722"/>
      <c r="B198" s="978" t="s">
        <v>325</v>
      </c>
      <c r="C198" s="977"/>
      <c r="D198" s="976"/>
      <c r="E198" s="963">
        <v>45361</v>
      </c>
      <c r="F198" s="917" t="s">
        <v>328</v>
      </c>
      <c r="G198" s="963">
        <v>600</v>
      </c>
      <c r="H198" s="1166"/>
      <c r="I198" s="1356"/>
      <c r="J198" s="415">
        <v>0</v>
      </c>
      <c r="K198" s="415"/>
      <c r="L198" s="415"/>
      <c r="M198" s="415"/>
      <c r="N198" s="415"/>
      <c r="O198" s="415"/>
      <c r="P198" s="415"/>
      <c r="Q198" s="1164"/>
      <c r="R198" s="1164"/>
      <c r="S198" s="1164"/>
      <c r="T198" s="1164"/>
      <c r="U198" s="2268"/>
      <c r="V198" s="142"/>
      <c r="W198" s="1523"/>
      <c r="X198" s="1522"/>
      <c r="Y198" s="1523"/>
      <c r="Z198" s="1523"/>
      <c r="AA198" s="1523"/>
      <c r="AB198" s="1522"/>
      <c r="AC198" s="869"/>
      <c r="AD198" s="1521">
        <v>1</v>
      </c>
      <c r="AE198" s="1520">
        <f>E198</f>
        <v>45361</v>
      </c>
      <c r="AF198" s="1521"/>
      <c r="AG198" s="1521"/>
      <c r="AH198" s="1121"/>
      <c r="AI198" s="1416"/>
      <c r="AJ198" s="1523"/>
      <c r="AK198" s="1519"/>
      <c r="AL198" s="1523"/>
      <c r="AM198" s="1518"/>
    </row>
    <row r="199" spans="1:41" s="24" customFormat="1" ht="31.2">
      <c r="A199" s="721"/>
      <c r="B199" s="914" t="s">
        <v>326</v>
      </c>
      <c r="C199" s="948"/>
      <c r="D199" s="839"/>
      <c r="E199" s="1069">
        <v>11170</v>
      </c>
      <c r="F199" s="1037" t="s">
        <v>329</v>
      </c>
      <c r="G199" s="1069">
        <v>240</v>
      </c>
      <c r="H199" s="839" t="s">
        <v>33</v>
      </c>
      <c r="I199" s="490"/>
      <c r="J199" s="202">
        <v>0</v>
      </c>
      <c r="K199" s="202"/>
      <c r="L199" s="202"/>
      <c r="M199" s="202"/>
      <c r="N199" s="202"/>
      <c r="O199" s="202"/>
      <c r="P199" s="202"/>
      <c r="Q199" s="908"/>
      <c r="R199" s="908"/>
      <c r="S199" s="908"/>
      <c r="T199" s="908"/>
      <c r="U199" s="2268"/>
      <c r="V199" s="142"/>
      <c r="W199" s="1523"/>
      <c r="X199" s="1522"/>
      <c r="Y199" s="1523"/>
      <c r="Z199" s="1523"/>
      <c r="AA199" s="1523"/>
      <c r="AB199" s="1522"/>
      <c r="AC199" s="869"/>
      <c r="AD199" s="1521"/>
      <c r="AE199" s="1521"/>
      <c r="AF199" s="1521">
        <v>1</v>
      </c>
      <c r="AG199" s="1520">
        <f>E199</f>
        <v>11170</v>
      </c>
      <c r="AH199" s="1119"/>
      <c r="AI199" s="859"/>
      <c r="AJ199" s="1523"/>
      <c r="AK199" s="1523"/>
      <c r="AL199" s="1523"/>
      <c r="AM199" s="1518"/>
    </row>
    <row r="200" spans="1:41" s="13" customFormat="1" ht="41.4">
      <c r="A200" s="1429"/>
      <c r="B200" s="1184" t="s">
        <v>330</v>
      </c>
      <c r="C200" s="932" t="s">
        <v>31</v>
      </c>
      <c r="D200" s="1250" t="s">
        <v>331</v>
      </c>
      <c r="E200" s="967">
        <f>E201+E202</f>
        <v>2421</v>
      </c>
      <c r="F200" s="1036"/>
      <c r="G200" s="913"/>
      <c r="H200" s="842"/>
      <c r="I200" s="1281"/>
      <c r="J200" s="1432">
        <f>J201+J202</f>
        <v>0</v>
      </c>
      <c r="K200" s="1432"/>
      <c r="L200" s="1432"/>
      <c r="M200" s="900">
        <f>N200+O200+P200</f>
        <v>2512</v>
      </c>
      <c r="N200" s="900">
        <v>0</v>
      </c>
      <c r="O200" s="900">
        <v>2412</v>
      </c>
      <c r="P200" s="900">
        <v>100</v>
      </c>
      <c r="Q200" s="1186">
        <f>R200+S200+T200</f>
        <v>0</v>
      </c>
      <c r="R200" s="1083">
        <v>0</v>
      </c>
      <c r="S200" s="1186">
        <v>0</v>
      </c>
      <c r="T200" s="1186">
        <v>0</v>
      </c>
      <c r="U200" s="2268"/>
      <c r="V200" s="138"/>
      <c r="W200" s="585"/>
      <c r="X200" s="597"/>
      <c r="Y200" s="585">
        <v>1</v>
      </c>
      <c r="Z200" s="585"/>
      <c r="AA200" s="585"/>
      <c r="AB200" s="597"/>
      <c r="AC200" s="595">
        <v>1</v>
      </c>
      <c r="AD200" s="584"/>
      <c r="AE200" s="584"/>
      <c r="AF200" s="584"/>
      <c r="AG200" s="584"/>
      <c r="AH200" s="1128"/>
      <c r="AI200" s="1322">
        <v>1</v>
      </c>
      <c r="AJ200" s="585"/>
      <c r="AK200" s="585"/>
      <c r="AL200" s="585"/>
      <c r="AM200" s="583"/>
      <c r="AN200" s="67"/>
      <c r="AO200" s="67"/>
    </row>
    <row r="201" spans="1:41" s="24" customFormat="1" ht="55.2">
      <c r="A201" s="722"/>
      <c r="B201" s="452" t="s">
        <v>333</v>
      </c>
      <c r="C201" s="712"/>
      <c r="D201" s="674"/>
      <c r="E201" s="1174">
        <v>1761</v>
      </c>
      <c r="F201" s="712" t="s">
        <v>334</v>
      </c>
      <c r="G201" s="449">
        <v>210</v>
      </c>
      <c r="H201" s="674" t="s">
        <v>332</v>
      </c>
      <c r="I201" s="1171"/>
      <c r="J201" s="449">
        <v>0</v>
      </c>
      <c r="K201" s="449"/>
      <c r="L201" s="669"/>
      <c r="M201" s="449" t="s">
        <v>33</v>
      </c>
      <c r="N201" s="669" t="s">
        <v>33</v>
      </c>
      <c r="O201" s="449"/>
      <c r="P201" s="449"/>
      <c r="Q201" s="934"/>
      <c r="R201" s="934"/>
      <c r="S201" s="934" t="s">
        <v>33</v>
      </c>
      <c r="T201" s="934"/>
      <c r="U201" s="2268"/>
      <c r="V201" s="142"/>
      <c r="W201" s="585"/>
      <c r="X201" s="597"/>
      <c r="Y201" s="585"/>
      <c r="Z201" s="585"/>
      <c r="AA201" s="585"/>
      <c r="AB201" s="597"/>
      <c r="AC201" s="988"/>
      <c r="AD201" s="600">
        <v>1</v>
      </c>
      <c r="AE201" s="601">
        <f>E201</f>
        <v>1761</v>
      </c>
      <c r="AF201" s="600"/>
      <c r="AG201" s="600"/>
      <c r="AH201" s="1127"/>
      <c r="AI201" s="1321"/>
      <c r="AJ201" s="598"/>
      <c r="AK201" s="602"/>
      <c r="AL201" s="598"/>
      <c r="AM201" s="603"/>
    </row>
    <row r="202" spans="1:41" s="24" customFormat="1" ht="41.4">
      <c r="A202" s="197"/>
      <c r="B202" s="179" t="s">
        <v>335</v>
      </c>
      <c r="C202" s="419"/>
      <c r="D202" s="420"/>
      <c r="E202" s="517">
        <v>660</v>
      </c>
      <c r="F202" s="194" t="s">
        <v>336</v>
      </c>
      <c r="G202" s="198">
        <v>90</v>
      </c>
      <c r="H202" s="183"/>
      <c r="I202" s="495"/>
      <c r="J202" s="198">
        <v>0</v>
      </c>
      <c r="K202" s="198"/>
      <c r="L202" s="668"/>
      <c r="M202" s="246"/>
      <c r="N202" s="246"/>
      <c r="O202" s="246"/>
      <c r="P202" s="246"/>
      <c r="Q202" s="1177"/>
      <c r="R202" s="1177"/>
      <c r="S202" s="1177"/>
      <c r="T202" s="1177"/>
      <c r="U202" s="2268"/>
      <c r="V202" s="148"/>
      <c r="W202" s="585"/>
      <c r="X202" s="597"/>
      <c r="Y202" s="585"/>
      <c r="Z202" s="585"/>
      <c r="AA202" s="585"/>
      <c r="AB202" s="597"/>
      <c r="AC202" s="988"/>
      <c r="AD202" s="600"/>
      <c r="AE202" s="600"/>
      <c r="AF202" s="600">
        <v>1</v>
      </c>
      <c r="AG202" s="601">
        <f>E202</f>
        <v>660</v>
      </c>
      <c r="AH202" s="887"/>
      <c r="AI202" s="1441"/>
      <c r="AJ202" s="598"/>
      <c r="AK202" s="598"/>
      <c r="AL202" s="598"/>
      <c r="AM202" s="611">
        <f>J202</f>
        <v>0</v>
      </c>
    </row>
    <row r="203" spans="1:41" s="13" customFormat="1" ht="41.4">
      <c r="A203" s="1429"/>
      <c r="B203" s="1184" t="s">
        <v>337</v>
      </c>
      <c r="C203" s="1517" t="s">
        <v>31</v>
      </c>
      <c r="D203" s="1250" t="s">
        <v>338</v>
      </c>
      <c r="E203" s="967">
        <f>E204+E205</f>
        <v>5934</v>
      </c>
      <c r="F203" s="1014"/>
      <c r="G203" s="919"/>
      <c r="H203" s="1421" t="s">
        <v>33</v>
      </c>
      <c r="I203" s="998"/>
      <c r="J203" s="919">
        <f>J204+J205</f>
        <v>0</v>
      </c>
      <c r="K203" s="919"/>
      <c r="L203" s="919"/>
      <c r="M203" s="1432">
        <f>N203+O203+P203</f>
        <v>3780</v>
      </c>
      <c r="N203" s="1432">
        <v>0</v>
      </c>
      <c r="O203" s="1432">
        <v>3000</v>
      </c>
      <c r="P203" s="1432">
        <v>780</v>
      </c>
      <c r="Q203" s="1029">
        <f>R203+S203+T203</f>
        <v>0</v>
      </c>
      <c r="R203" s="834">
        <v>0</v>
      </c>
      <c r="S203" s="890">
        <v>0</v>
      </c>
      <c r="T203" s="1186">
        <v>0</v>
      </c>
      <c r="U203" s="2268"/>
      <c r="V203" s="138"/>
      <c r="W203" s="585"/>
      <c r="X203" s="597"/>
      <c r="Y203" s="585">
        <v>1</v>
      </c>
      <c r="Z203" s="585"/>
      <c r="AA203" s="585"/>
      <c r="AB203" s="597"/>
      <c r="AC203" s="595">
        <v>1</v>
      </c>
      <c r="AD203" s="584"/>
      <c r="AE203" s="584"/>
      <c r="AF203" s="584"/>
      <c r="AG203" s="584"/>
      <c r="AH203" s="1128"/>
      <c r="AI203" s="1322">
        <v>1</v>
      </c>
      <c r="AJ203" s="585"/>
      <c r="AK203" s="585"/>
      <c r="AL203" s="585"/>
      <c r="AM203" s="583"/>
      <c r="AN203" s="67"/>
      <c r="AO203" s="67"/>
    </row>
    <row r="204" spans="1:41" s="24" customFormat="1" ht="27.6">
      <c r="A204" s="1460"/>
      <c r="B204" s="452" t="s">
        <v>339</v>
      </c>
      <c r="C204" s="1176"/>
      <c r="D204" s="1175"/>
      <c r="E204" s="1174">
        <v>5167</v>
      </c>
      <c r="F204" s="712" t="s">
        <v>340</v>
      </c>
      <c r="G204" s="449">
        <v>240</v>
      </c>
      <c r="H204" s="1172"/>
      <c r="I204" s="1171"/>
      <c r="J204" s="449">
        <v>0</v>
      </c>
      <c r="K204" s="449"/>
      <c r="L204" s="669"/>
      <c r="M204" s="449"/>
      <c r="N204" s="669" t="s">
        <v>33</v>
      </c>
      <c r="O204" s="1170"/>
      <c r="P204" s="1170"/>
      <c r="Q204" s="907"/>
      <c r="R204" s="1169"/>
      <c r="S204" s="1169"/>
      <c r="T204" s="1169"/>
      <c r="U204" s="2268"/>
      <c r="V204" s="148"/>
      <c r="W204" s="585"/>
      <c r="X204" s="597"/>
      <c r="Y204" s="585"/>
      <c r="Z204" s="585"/>
      <c r="AA204" s="585"/>
      <c r="AB204" s="597"/>
      <c r="AC204" s="988"/>
      <c r="AD204" s="600">
        <v>1</v>
      </c>
      <c r="AE204" s="601">
        <f>E204</f>
        <v>5167</v>
      </c>
      <c r="AF204" s="600"/>
      <c r="AG204" s="600"/>
      <c r="AH204" s="1127"/>
      <c r="AI204" s="1321"/>
      <c r="AJ204" s="598"/>
      <c r="AK204" s="602"/>
      <c r="AL204" s="598"/>
      <c r="AM204" s="603"/>
    </row>
    <row r="205" spans="1:41" s="421" customFormat="1" ht="27.6">
      <c r="A205" s="197"/>
      <c r="B205" s="179" t="s">
        <v>290</v>
      </c>
      <c r="C205" s="419"/>
      <c r="D205" s="420"/>
      <c r="E205" s="265">
        <v>767</v>
      </c>
      <c r="F205" s="194" t="s">
        <v>341</v>
      </c>
      <c r="G205" s="198">
        <v>90</v>
      </c>
      <c r="H205" s="183" t="s">
        <v>33</v>
      </c>
      <c r="I205" s="507"/>
      <c r="J205" s="246">
        <v>0</v>
      </c>
      <c r="K205" s="246"/>
      <c r="L205" s="246"/>
      <c r="M205" s="247"/>
      <c r="N205" s="247"/>
      <c r="O205" s="247"/>
      <c r="P205" s="247"/>
      <c r="Q205" s="295"/>
      <c r="R205" s="410"/>
      <c r="S205" s="410"/>
      <c r="T205" s="410"/>
      <c r="U205" s="2268"/>
      <c r="V205" s="411"/>
      <c r="W205" s="622"/>
      <c r="X205" s="623"/>
      <c r="Y205" s="622"/>
      <c r="Z205" s="622"/>
      <c r="AA205" s="622"/>
      <c r="AB205" s="623"/>
      <c r="AC205" s="894"/>
      <c r="AD205" s="616"/>
      <c r="AE205" s="616"/>
      <c r="AF205" s="616">
        <v>1</v>
      </c>
      <c r="AG205" s="617">
        <f>E205</f>
        <v>767</v>
      </c>
      <c r="AH205" s="1035"/>
      <c r="AI205" s="1419"/>
      <c r="AJ205" s="615"/>
      <c r="AK205" s="615"/>
      <c r="AL205" s="615"/>
      <c r="AM205" s="627"/>
    </row>
    <row r="206" spans="1:41" s="1300" customFormat="1" ht="82.8">
      <c r="A206" s="1354"/>
      <c r="B206" s="1184" t="s">
        <v>347</v>
      </c>
      <c r="C206" s="1517" t="s">
        <v>31</v>
      </c>
      <c r="D206" s="1250" t="s">
        <v>342</v>
      </c>
      <c r="E206" s="1167">
        <f>E207+E208+E209</f>
        <v>3367</v>
      </c>
      <c r="F206" s="1365"/>
      <c r="G206" s="1025"/>
      <c r="H206" s="1388"/>
      <c r="I206" s="998"/>
      <c r="J206" s="919">
        <f>J207+J208+J209</f>
        <v>0</v>
      </c>
      <c r="K206" s="919"/>
      <c r="L206" s="919"/>
      <c r="M206" s="893">
        <f>O206+P206</f>
        <v>3532</v>
      </c>
      <c r="N206" s="893">
        <v>0</v>
      </c>
      <c r="O206" s="900">
        <v>3267</v>
      </c>
      <c r="P206" s="900">
        <v>265</v>
      </c>
      <c r="Q206" s="1026">
        <f>S206+T206</f>
        <v>0</v>
      </c>
      <c r="R206" s="1159">
        <v>0</v>
      </c>
      <c r="S206" s="1159">
        <v>0</v>
      </c>
      <c r="T206" s="1159">
        <v>0</v>
      </c>
      <c r="U206" s="2268"/>
      <c r="V206" s="560"/>
      <c r="W206" s="589"/>
      <c r="X206" s="590"/>
      <c r="Y206" s="589">
        <v>1</v>
      </c>
      <c r="Z206" s="589"/>
      <c r="AA206" s="589"/>
      <c r="AB206" s="590">
        <v>1</v>
      </c>
      <c r="AC206" s="1048"/>
      <c r="AD206" s="1301"/>
      <c r="AE206" s="1301"/>
      <c r="AF206" s="1301"/>
      <c r="AG206" s="843"/>
      <c r="AH206" s="1035"/>
      <c r="AI206" s="1419">
        <v>1</v>
      </c>
      <c r="AJ206" s="927"/>
      <c r="AK206" s="927"/>
      <c r="AL206" s="927"/>
      <c r="AM206" s="1013"/>
    </row>
    <row r="207" spans="1:41" s="1300" customFormat="1" ht="45" customHeight="1">
      <c r="A207" s="1460"/>
      <c r="B207" s="452" t="s">
        <v>343</v>
      </c>
      <c r="C207" s="1176"/>
      <c r="D207" s="1175"/>
      <c r="E207" s="1046">
        <v>100</v>
      </c>
      <c r="F207" s="2234" t="s">
        <v>344</v>
      </c>
      <c r="G207" s="449">
        <v>60</v>
      </c>
      <c r="H207" s="674"/>
      <c r="I207" s="1168"/>
      <c r="J207" s="1170">
        <v>0</v>
      </c>
      <c r="K207" s="1170"/>
      <c r="L207" s="1170"/>
      <c r="M207" s="1024"/>
      <c r="N207" s="1024"/>
      <c r="O207" s="1024"/>
      <c r="P207" s="1024"/>
      <c r="Q207" s="1103"/>
      <c r="R207" s="516"/>
      <c r="S207" s="516"/>
      <c r="T207" s="516"/>
      <c r="U207" s="2268"/>
      <c r="V207" s="560"/>
      <c r="W207" s="589"/>
      <c r="X207" s="590"/>
      <c r="Y207" s="589"/>
      <c r="Z207" s="589"/>
      <c r="AA207" s="589"/>
      <c r="AB207" s="590"/>
      <c r="AC207" s="1048"/>
      <c r="AD207" s="1301">
        <v>1</v>
      </c>
      <c r="AE207" s="843">
        <f>E207</f>
        <v>100</v>
      </c>
      <c r="AF207" s="1301"/>
      <c r="AG207" s="843"/>
      <c r="AH207" s="1035"/>
      <c r="AI207" s="1419"/>
      <c r="AJ207" s="927"/>
      <c r="AK207" s="927"/>
      <c r="AL207" s="927"/>
      <c r="AM207" s="1013"/>
    </row>
    <row r="208" spans="1:41" s="1300" customFormat="1" ht="27.6">
      <c r="A208" s="87"/>
      <c r="B208" s="81" t="s">
        <v>319</v>
      </c>
      <c r="C208" s="244"/>
      <c r="D208" s="245"/>
      <c r="E208" s="130">
        <v>2820</v>
      </c>
      <c r="F208" s="2235"/>
      <c r="G208" s="98">
        <v>210</v>
      </c>
      <c r="H208" s="77"/>
      <c r="I208" s="506"/>
      <c r="J208" s="113">
        <v>0</v>
      </c>
      <c r="K208" s="113"/>
      <c r="L208" s="113"/>
      <c r="M208" s="114"/>
      <c r="N208" s="114"/>
      <c r="O208" s="114"/>
      <c r="P208" s="114"/>
      <c r="Q208" s="294"/>
      <c r="R208" s="161"/>
      <c r="S208" s="161"/>
      <c r="T208" s="161"/>
      <c r="U208" s="2268"/>
      <c r="V208" s="560"/>
      <c r="W208" s="589"/>
      <c r="X208" s="590"/>
      <c r="Y208" s="589"/>
      <c r="Z208" s="589"/>
      <c r="AA208" s="589"/>
      <c r="AB208" s="590"/>
      <c r="AC208" s="1048"/>
      <c r="AD208" s="1301">
        <v>1</v>
      </c>
      <c r="AE208" s="843">
        <f>E208</f>
        <v>2820</v>
      </c>
      <c r="AF208" s="1301"/>
      <c r="AG208" s="843"/>
      <c r="AH208" s="1035"/>
      <c r="AI208" s="1419"/>
      <c r="AJ208" s="927"/>
      <c r="AK208" s="927"/>
      <c r="AL208" s="927"/>
      <c r="AM208" s="1013"/>
    </row>
    <row r="209" spans="1:41" s="1300" customFormat="1" ht="27.6">
      <c r="A209" s="700"/>
      <c r="B209" s="542" t="s">
        <v>345</v>
      </c>
      <c r="C209" s="928"/>
      <c r="D209" s="1515"/>
      <c r="E209" s="569">
        <v>447</v>
      </c>
      <c r="F209" s="570" t="s">
        <v>346</v>
      </c>
      <c r="G209" s="571">
        <v>90</v>
      </c>
      <c r="H209" s="514"/>
      <c r="I209" s="1514"/>
      <c r="J209" s="1513">
        <v>0</v>
      </c>
      <c r="K209" s="1513"/>
      <c r="L209" s="1513"/>
      <c r="M209" s="1512"/>
      <c r="N209" s="1512"/>
      <c r="O209" s="1512"/>
      <c r="P209" s="1512"/>
      <c r="Q209" s="1511"/>
      <c r="R209" s="1510"/>
      <c r="S209" s="1510"/>
      <c r="T209" s="1510"/>
      <c r="U209" s="2268"/>
      <c r="V209" s="560"/>
      <c r="W209" s="589"/>
      <c r="X209" s="590"/>
      <c r="Y209" s="589"/>
      <c r="Z209" s="589"/>
      <c r="AA209" s="589"/>
      <c r="AB209" s="590"/>
      <c r="AC209" s="1048"/>
      <c r="AD209" s="1301"/>
      <c r="AE209" s="1301"/>
      <c r="AF209" s="1301">
        <v>1</v>
      </c>
      <c r="AG209" s="843">
        <f>E209</f>
        <v>447</v>
      </c>
      <c r="AH209" s="1035"/>
      <c r="AI209" s="1419"/>
      <c r="AJ209" s="927"/>
      <c r="AK209" s="927"/>
      <c r="AL209" s="927"/>
      <c r="AM209" s="1013"/>
    </row>
    <row r="210" spans="1:41" s="69" customFormat="1" ht="41.4">
      <c r="A210" s="1530" t="s">
        <v>78</v>
      </c>
      <c r="B210" s="1325" t="s">
        <v>51</v>
      </c>
      <c r="C210" s="1209"/>
      <c r="D210" s="1064"/>
      <c r="E210" s="1323">
        <f>E212+E215+E218</f>
        <v>17540</v>
      </c>
      <c r="F210" s="1323">
        <f t="shared" ref="F210:T210" si="53">F212+F215+F218</f>
        <v>0</v>
      </c>
      <c r="G210" s="1323">
        <f t="shared" si="53"/>
        <v>0</v>
      </c>
      <c r="H210" s="1323">
        <f t="shared" si="53"/>
        <v>0</v>
      </c>
      <c r="I210" s="1102">
        <f t="shared" si="53"/>
        <v>0</v>
      </c>
      <c r="J210" s="1323">
        <f t="shared" si="53"/>
        <v>0</v>
      </c>
      <c r="K210" s="1323">
        <f t="shared" si="53"/>
        <v>0</v>
      </c>
      <c r="L210" s="1323">
        <f t="shared" si="53"/>
        <v>0</v>
      </c>
      <c r="M210" s="1323">
        <f t="shared" si="53"/>
        <v>8117</v>
      </c>
      <c r="N210" s="1323">
        <f t="shared" si="53"/>
        <v>0</v>
      </c>
      <c r="O210" s="1323">
        <f t="shared" si="53"/>
        <v>7217</v>
      </c>
      <c r="P210" s="1323">
        <f t="shared" si="53"/>
        <v>900</v>
      </c>
      <c r="Q210" s="1323">
        <f t="shared" si="53"/>
        <v>0</v>
      </c>
      <c r="R210" s="1323">
        <f t="shared" si="53"/>
        <v>0</v>
      </c>
      <c r="S210" s="1323">
        <f t="shared" si="53"/>
        <v>0</v>
      </c>
      <c r="T210" s="1323">
        <f t="shared" si="53"/>
        <v>0</v>
      </c>
      <c r="U210" s="2268"/>
      <c r="V210" s="414"/>
      <c r="W210" s="585"/>
      <c r="X210" s="597"/>
      <c r="Y210" s="585"/>
      <c r="Z210" s="585"/>
      <c r="AA210" s="585"/>
      <c r="AB210" s="597"/>
      <c r="AC210" s="595"/>
      <c r="AD210" s="584"/>
      <c r="AE210" s="584"/>
      <c r="AF210" s="584"/>
      <c r="AG210" s="584"/>
      <c r="AH210" s="1128"/>
      <c r="AI210" s="1322"/>
      <c r="AJ210" s="585"/>
      <c r="AK210" s="585"/>
      <c r="AL210" s="585"/>
      <c r="AM210" s="583"/>
    </row>
    <row r="211" spans="1:41" s="1345" customFormat="1" ht="17.399999999999999">
      <c r="A211" s="1429"/>
      <c r="B211" s="879" t="s">
        <v>166</v>
      </c>
      <c r="C211" s="1209"/>
      <c r="D211" s="1064"/>
      <c r="E211" s="1323"/>
      <c r="F211" s="1018"/>
      <c r="G211" s="1285"/>
      <c r="H211" s="930"/>
      <c r="I211" s="1161"/>
      <c r="J211" s="1160"/>
      <c r="K211" s="1160"/>
      <c r="L211" s="1160"/>
      <c r="M211" s="1424"/>
      <c r="N211" s="1424"/>
      <c r="O211" s="1424"/>
      <c r="P211" s="1424"/>
      <c r="Q211" s="1423"/>
      <c r="R211" s="1423"/>
      <c r="S211" s="1423"/>
      <c r="T211" s="1423"/>
      <c r="U211" s="2268"/>
      <c r="V211" s="827"/>
      <c r="W211" s="618"/>
      <c r="X211" s="619"/>
      <c r="Y211" s="618"/>
      <c r="Z211" s="618"/>
      <c r="AA211" s="618"/>
      <c r="AB211" s="619"/>
      <c r="AC211" s="933"/>
      <c r="AD211" s="620"/>
      <c r="AE211" s="620"/>
      <c r="AF211" s="620"/>
      <c r="AG211" s="620"/>
      <c r="AH211" s="990"/>
      <c r="AI211" s="933"/>
      <c r="AJ211" s="618"/>
      <c r="AK211" s="618"/>
      <c r="AL211" s="618"/>
      <c r="AM211" s="624"/>
    </row>
    <row r="212" spans="1:41" s="1345" customFormat="1" ht="62.25" customHeight="1">
      <c r="A212" s="1429"/>
      <c r="B212" s="897" t="s">
        <v>348</v>
      </c>
      <c r="C212" s="932" t="s">
        <v>31</v>
      </c>
      <c r="D212" s="1250" t="s">
        <v>349</v>
      </c>
      <c r="E212" s="1274">
        <f>E213+E214</f>
        <v>3274</v>
      </c>
      <c r="F212" s="1018"/>
      <c r="G212" s="1285"/>
      <c r="H212" s="930"/>
      <c r="I212" s="1161"/>
      <c r="J212" s="1160">
        <f>J213+J214</f>
        <v>0</v>
      </c>
      <c r="K212" s="1160"/>
      <c r="L212" s="1160"/>
      <c r="M212" s="1187">
        <f>O212+P212</f>
        <v>2517</v>
      </c>
      <c r="N212" s="1424">
        <v>0</v>
      </c>
      <c r="O212" s="900">
        <v>2217</v>
      </c>
      <c r="P212" s="900">
        <v>300</v>
      </c>
      <c r="Q212" s="1423">
        <f>S212+T212</f>
        <v>0</v>
      </c>
      <c r="R212" s="1423">
        <v>0</v>
      </c>
      <c r="S212" s="1423">
        <v>0</v>
      </c>
      <c r="T212" s="1423">
        <v>0</v>
      </c>
      <c r="U212" s="2268"/>
      <c r="V212" s="827"/>
      <c r="W212" s="618"/>
      <c r="X212" s="619"/>
      <c r="Y212" s="618">
        <v>1</v>
      </c>
      <c r="Z212" s="618"/>
      <c r="AA212" s="618"/>
      <c r="AB212" s="619"/>
      <c r="AC212" s="933">
        <v>1</v>
      </c>
      <c r="AD212" s="620"/>
      <c r="AE212" s="620"/>
      <c r="AF212" s="620"/>
      <c r="AG212" s="620"/>
      <c r="AH212" s="990"/>
      <c r="AI212" s="933">
        <v>1</v>
      </c>
      <c r="AJ212" s="618"/>
      <c r="AK212" s="618"/>
      <c r="AL212" s="618"/>
      <c r="AM212" s="624"/>
    </row>
    <row r="213" spans="1:41" s="1508" customFormat="1" ht="55.2">
      <c r="A213" s="534"/>
      <c r="B213" s="999" t="s">
        <v>350</v>
      </c>
      <c r="C213" s="666"/>
      <c r="D213" s="711"/>
      <c r="E213" s="1034">
        <v>3074</v>
      </c>
      <c r="F213" s="670" t="s">
        <v>352</v>
      </c>
      <c r="G213" s="876">
        <v>210</v>
      </c>
      <c r="H213" s="714" t="s">
        <v>354</v>
      </c>
      <c r="I213" s="573"/>
      <c r="J213" s="522">
        <v>0</v>
      </c>
      <c r="K213" s="522"/>
      <c r="L213" s="522"/>
      <c r="M213" s="518"/>
      <c r="N213" s="518"/>
      <c r="O213" s="518"/>
      <c r="P213" s="518"/>
      <c r="Q213" s="1042"/>
      <c r="R213" s="1042"/>
      <c r="S213" s="1042"/>
      <c r="T213" s="1042"/>
      <c r="U213" s="2268"/>
      <c r="V213" s="956"/>
      <c r="W213" s="955"/>
      <c r="X213" s="1386"/>
      <c r="Y213" s="955"/>
      <c r="Z213" s="955"/>
      <c r="AA213" s="955"/>
      <c r="AB213" s="1386"/>
      <c r="AC213" s="1415"/>
      <c r="AD213" s="945">
        <v>1</v>
      </c>
      <c r="AE213" s="1151">
        <f>E213</f>
        <v>3074</v>
      </c>
      <c r="AF213" s="945"/>
      <c r="AG213" s="945"/>
      <c r="AH213" s="1118"/>
      <c r="AI213" s="1415"/>
      <c r="AJ213" s="955"/>
      <c r="AK213" s="955"/>
      <c r="AL213" s="955"/>
      <c r="AM213" s="1509"/>
    </row>
    <row r="214" spans="1:41" s="1508" customFormat="1" ht="41.4">
      <c r="A214" s="534"/>
      <c r="B214" s="999" t="s">
        <v>351</v>
      </c>
      <c r="C214" s="666"/>
      <c r="D214" s="711"/>
      <c r="E214" s="1034">
        <v>200</v>
      </c>
      <c r="F214" s="670" t="s">
        <v>336</v>
      </c>
      <c r="G214" s="876">
        <v>90</v>
      </c>
      <c r="H214" s="714"/>
      <c r="I214" s="573"/>
      <c r="J214" s="522">
        <v>0</v>
      </c>
      <c r="K214" s="522"/>
      <c r="L214" s="522"/>
      <c r="M214" s="518"/>
      <c r="N214" s="518"/>
      <c r="O214" s="518"/>
      <c r="P214" s="518"/>
      <c r="Q214" s="1042"/>
      <c r="R214" s="1042"/>
      <c r="S214" s="1042"/>
      <c r="T214" s="1042"/>
      <c r="U214" s="2268"/>
      <c r="V214" s="956"/>
      <c r="W214" s="955"/>
      <c r="X214" s="1386"/>
      <c r="Y214" s="955"/>
      <c r="Z214" s="955"/>
      <c r="AA214" s="955"/>
      <c r="AB214" s="1386"/>
      <c r="AC214" s="1415"/>
      <c r="AD214" s="945"/>
      <c r="AE214" s="945"/>
      <c r="AF214" s="945">
        <v>1</v>
      </c>
      <c r="AG214" s="1151">
        <f>E214</f>
        <v>200</v>
      </c>
      <c r="AH214" s="1117"/>
      <c r="AI214" s="1415"/>
      <c r="AJ214" s="955"/>
      <c r="AK214" s="955"/>
      <c r="AL214" s="955"/>
      <c r="AM214" s="1509"/>
    </row>
    <row r="215" spans="1:41" s="1345" customFormat="1" ht="72.75" customHeight="1">
      <c r="A215" s="1429"/>
      <c r="B215" s="897" t="s">
        <v>353</v>
      </c>
      <c r="C215" s="932" t="s">
        <v>28</v>
      </c>
      <c r="D215" s="1250" t="s">
        <v>355</v>
      </c>
      <c r="E215" s="1274">
        <f>E216+E217</f>
        <v>7743</v>
      </c>
      <c r="F215" s="1018"/>
      <c r="G215" s="1285"/>
      <c r="H215" s="930"/>
      <c r="I215" s="1161"/>
      <c r="J215" s="1160">
        <f>J216+J217</f>
        <v>0</v>
      </c>
      <c r="K215" s="1160"/>
      <c r="L215" s="1160"/>
      <c r="M215" s="1187">
        <f>O215+P215</f>
        <v>2400</v>
      </c>
      <c r="N215" s="1187">
        <v>0</v>
      </c>
      <c r="O215" s="1187">
        <v>2000</v>
      </c>
      <c r="P215" s="1187">
        <v>400</v>
      </c>
      <c r="Q215" s="1423">
        <f>S215+T215</f>
        <v>0</v>
      </c>
      <c r="R215" s="1423">
        <v>0</v>
      </c>
      <c r="S215" s="1423">
        <v>0</v>
      </c>
      <c r="T215" s="1423">
        <v>0</v>
      </c>
      <c r="U215" s="2268"/>
      <c r="V215" s="827"/>
      <c r="W215" s="618"/>
      <c r="X215" s="619"/>
      <c r="Y215" s="618">
        <v>1</v>
      </c>
      <c r="Z215" s="618"/>
      <c r="AA215" s="618"/>
      <c r="AB215" s="619"/>
      <c r="AC215" s="933">
        <v>1</v>
      </c>
      <c r="AD215" s="620"/>
      <c r="AE215" s="620"/>
      <c r="AF215" s="620"/>
      <c r="AG215" s="620"/>
      <c r="AH215" s="990"/>
      <c r="AI215" s="933">
        <v>1</v>
      </c>
      <c r="AJ215" s="618"/>
      <c r="AK215" s="618"/>
      <c r="AL215" s="618"/>
      <c r="AM215" s="624"/>
    </row>
    <row r="216" spans="1:41" s="1508" customFormat="1" ht="27.6">
      <c r="A216" s="534"/>
      <c r="B216" s="999" t="s">
        <v>339</v>
      </c>
      <c r="C216" s="666"/>
      <c r="D216" s="711"/>
      <c r="E216" s="1034">
        <v>6739</v>
      </c>
      <c r="F216" s="670" t="s">
        <v>344</v>
      </c>
      <c r="G216" s="548">
        <v>240</v>
      </c>
      <c r="H216" s="714" t="s">
        <v>357</v>
      </c>
      <c r="I216" s="573"/>
      <c r="J216" s="522">
        <v>0</v>
      </c>
      <c r="K216" s="522"/>
      <c r="L216" s="522"/>
      <c r="M216" s="518"/>
      <c r="N216" s="518"/>
      <c r="O216" s="518"/>
      <c r="P216" s="518"/>
      <c r="Q216" s="1042"/>
      <c r="R216" s="1042"/>
      <c r="S216" s="1042"/>
      <c r="T216" s="1042"/>
      <c r="U216" s="2268"/>
      <c r="V216" s="956"/>
      <c r="W216" s="955"/>
      <c r="X216" s="1386"/>
      <c r="Y216" s="955"/>
      <c r="Z216" s="955"/>
      <c r="AA216" s="955"/>
      <c r="AB216" s="1386"/>
      <c r="AC216" s="1415"/>
      <c r="AD216" s="945">
        <v>1</v>
      </c>
      <c r="AE216" s="1151">
        <f>E216</f>
        <v>6739</v>
      </c>
      <c r="AF216" s="945"/>
      <c r="AG216" s="945"/>
      <c r="AH216" s="1118"/>
      <c r="AI216" s="1415"/>
      <c r="AJ216" s="955"/>
      <c r="AK216" s="955"/>
      <c r="AL216" s="955"/>
      <c r="AM216" s="1509"/>
    </row>
    <row r="217" spans="1:41" s="1508" customFormat="1" ht="27.6">
      <c r="A217" s="534"/>
      <c r="B217" s="999" t="s">
        <v>290</v>
      </c>
      <c r="C217" s="666"/>
      <c r="D217" s="711"/>
      <c r="E217" s="1034">
        <v>1004</v>
      </c>
      <c r="F217" s="670" t="s">
        <v>356</v>
      </c>
      <c r="G217" s="548">
        <v>90</v>
      </c>
      <c r="H217" s="714"/>
      <c r="I217" s="573"/>
      <c r="J217" s="522">
        <v>0</v>
      </c>
      <c r="K217" s="522"/>
      <c r="L217" s="522"/>
      <c r="M217" s="518"/>
      <c r="N217" s="518"/>
      <c r="O217" s="518"/>
      <c r="P217" s="518"/>
      <c r="Q217" s="1042"/>
      <c r="R217" s="1042"/>
      <c r="S217" s="1042"/>
      <c r="T217" s="1042"/>
      <c r="U217" s="2268"/>
      <c r="V217" s="956"/>
      <c r="W217" s="955"/>
      <c r="X217" s="1386"/>
      <c r="Y217" s="955"/>
      <c r="Z217" s="955"/>
      <c r="AA217" s="955"/>
      <c r="AB217" s="1386"/>
      <c r="AC217" s="1415"/>
      <c r="AD217" s="945"/>
      <c r="AE217" s="945"/>
      <c r="AF217" s="945">
        <v>1</v>
      </c>
      <c r="AG217" s="1151">
        <f>E217</f>
        <v>1004</v>
      </c>
      <c r="AH217" s="1117"/>
      <c r="AI217" s="1415"/>
      <c r="AJ217" s="955"/>
      <c r="AK217" s="955"/>
      <c r="AL217" s="955"/>
      <c r="AM217" s="1509"/>
    </row>
    <row r="218" spans="1:41" s="418" customFormat="1" ht="41.4">
      <c r="A218" s="1429"/>
      <c r="B218" s="1184" t="s">
        <v>358</v>
      </c>
      <c r="C218" s="1076" t="s">
        <v>359</v>
      </c>
      <c r="D218" s="1250" t="s">
        <v>360</v>
      </c>
      <c r="E218" s="1156">
        <f>E219+E220</f>
        <v>6523</v>
      </c>
      <c r="F218" s="1155"/>
      <c r="G218" s="949"/>
      <c r="H218" s="1155"/>
      <c r="I218" s="1154"/>
      <c r="J218" s="1153">
        <f>J219+J220</f>
        <v>0</v>
      </c>
      <c r="K218" s="949"/>
      <c r="L218" s="1153"/>
      <c r="M218" s="1432">
        <f>N218+O218+P218</f>
        <v>3200</v>
      </c>
      <c r="N218" s="1432">
        <v>0</v>
      </c>
      <c r="O218" s="1432">
        <v>3000</v>
      </c>
      <c r="P218" s="1432">
        <v>200</v>
      </c>
      <c r="Q218" s="1152">
        <f>R218+S218+T218</f>
        <v>0</v>
      </c>
      <c r="R218" s="1152">
        <v>0</v>
      </c>
      <c r="S218" s="1152">
        <v>0</v>
      </c>
      <c r="T218" s="1022">
        <v>0</v>
      </c>
      <c r="U218" s="2268"/>
      <c r="V218" s="338"/>
      <c r="W218" s="618"/>
      <c r="X218" s="619"/>
      <c r="Y218" s="618">
        <v>1</v>
      </c>
      <c r="Z218" s="618"/>
      <c r="AA218" s="618"/>
      <c r="AB218" s="619"/>
      <c r="AC218" s="933">
        <v>1</v>
      </c>
      <c r="AD218" s="620"/>
      <c r="AE218" s="620"/>
      <c r="AF218" s="620"/>
      <c r="AG218" s="620"/>
      <c r="AH218" s="990"/>
      <c r="AI218" s="933">
        <v>1</v>
      </c>
      <c r="AJ218" s="618"/>
      <c r="AK218" s="618"/>
      <c r="AL218" s="618"/>
      <c r="AM218" s="624"/>
    </row>
    <row r="219" spans="1:41" s="18" customFormat="1" ht="55.2">
      <c r="A219" s="1158"/>
      <c r="B219" s="452" t="s">
        <v>47</v>
      </c>
      <c r="C219" s="447"/>
      <c r="D219" s="674"/>
      <c r="E219" s="1046">
        <v>5873</v>
      </c>
      <c r="F219" s="712" t="s">
        <v>361</v>
      </c>
      <c r="G219" s="1162">
        <v>270</v>
      </c>
      <c r="H219" s="674" t="s">
        <v>362</v>
      </c>
      <c r="I219" s="1295"/>
      <c r="J219" s="451">
        <v>0</v>
      </c>
      <c r="K219" s="1099"/>
      <c r="L219" s="674"/>
      <c r="M219" s="434"/>
      <c r="N219" s="434"/>
      <c r="O219" s="434"/>
      <c r="P219" s="1157"/>
      <c r="Q219" s="663"/>
      <c r="R219" s="663"/>
      <c r="S219" s="663"/>
      <c r="T219" s="663"/>
      <c r="U219" s="2268"/>
      <c r="V219" s="143"/>
      <c r="W219" s="585"/>
      <c r="X219" s="597"/>
      <c r="Y219" s="585"/>
      <c r="Z219" s="585"/>
      <c r="AA219" s="585"/>
      <c r="AB219" s="597"/>
      <c r="AC219" s="988"/>
      <c r="AD219" s="600">
        <v>1</v>
      </c>
      <c r="AE219" s="601">
        <f>E219</f>
        <v>5873</v>
      </c>
      <c r="AF219" s="600"/>
      <c r="AG219" s="600"/>
      <c r="AH219" s="1127"/>
      <c r="AI219" s="1321"/>
      <c r="AJ219" s="598"/>
      <c r="AK219" s="598"/>
      <c r="AL219" s="598"/>
      <c r="AM219" s="603"/>
      <c r="AN219" s="30"/>
      <c r="AO219" s="30"/>
    </row>
    <row r="220" spans="1:41" s="18" customFormat="1" ht="27.6">
      <c r="A220" s="264"/>
      <c r="B220" s="179" t="s">
        <v>363</v>
      </c>
      <c r="C220" s="264"/>
      <c r="D220" s="183"/>
      <c r="E220" s="265">
        <v>650</v>
      </c>
      <c r="F220" s="194" t="s">
        <v>364</v>
      </c>
      <c r="G220" s="266">
        <v>90</v>
      </c>
      <c r="H220" s="512"/>
      <c r="I220" s="477"/>
      <c r="J220" s="98">
        <v>0</v>
      </c>
      <c r="K220" s="98"/>
      <c r="L220" s="188"/>
      <c r="M220" s="267"/>
      <c r="N220" s="267"/>
      <c r="O220" s="267"/>
      <c r="P220" s="268"/>
      <c r="Q220" s="309"/>
      <c r="R220" s="309"/>
      <c r="S220" s="309"/>
      <c r="T220" s="309"/>
      <c r="U220" s="2269"/>
      <c r="V220" s="269"/>
      <c r="W220" s="585"/>
      <c r="X220" s="597"/>
      <c r="Y220" s="585"/>
      <c r="Z220" s="585"/>
      <c r="AA220" s="585"/>
      <c r="AB220" s="597"/>
      <c r="AC220" s="988"/>
      <c r="AD220" s="600"/>
      <c r="AE220" s="600"/>
      <c r="AF220" s="600">
        <v>1</v>
      </c>
      <c r="AG220" s="601">
        <f>E220</f>
        <v>650</v>
      </c>
      <c r="AH220" s="887"/>
      <c r="AI220" s="1441"/>
      <c r="AJ220" s="598"/>
      <c r="AK220" s="598"/>
      <c r="AL220" s="598"/>
      <c r="AM220" s="611">
        <f>J220</f>
        <v>0</v>
      </c>
      <c r="AN220" s="30"/>
      <c r="AO220" s="30"/>
    </row>
    <row r="221" spans="1:41" s="49" customFormat="1" ht="36" customHeight="1">
      <c r="A221" s="1087">
        <v>8</v>
      </c>
      <c r="B221" s="903" t="s">
        <v>60</v>
      </c>
      <c r="C221" s="1150"/>
      <c r="D221" s="1149"/>
      <c r="E221" s="1288">
        <f>E222</f>
        <v>34747</v>
      </c>
      <c r="F221" s="1148" t="s">
        <v>33</v>
      </c>
      <c r="G221" s="1148" t="s">
        <v>33</v>
      </c>
      <c r="H221" s="1008"/>
      <c r="I221" s="1147" t="s">
        <v>33</v>
      </c>
      <c r="J221" s="1288">
        <v>0</v>
      </c>
      <c r="K221" s="1148" t="s">
        <v>33</v>
      </c>
      <c r="L221" s="1148" t="s">
        <v>33</v>
      </c>
      <c r="M221" s="1288">
        <f>M222</f>
        <v>26294</v>
      </c>
      <c r="N221" s="1288">
        <v>0</v>
      </c>
      <c r="O221" s="1288">
        <f>O222</f>
        <v>25794</v>
      </c>
      <c r="P221" s="1288">
        <f t="shared" ref="P221:T221" si="54">P222</f>
        <v>500</v>
      </c>
      <c r="Q221" s="1288">
        <f t="shared" si="54"/>
        <v>0</v>
      </c>
      <c r="R221" s="1288">
        <v>0</v>
      </c>
      <c r="S221" s="1288">
        <f t="shared" si="54"/>
        <v>0</v>
      </c>
      <c r="T221" s="1288">
        <f t="shared" si="54"/>
        <v>0</v>
      </c>
      <c r="U221" s="646"/>
      <c r="V221" s="249"/>
      <c r="W221" s="586">
        <v>1</v>
      </c>
      <c r="X221" s="586">
        <f t="shared" ref="X221:AM221" si="55">SUM(X222:X229)</f>
        <v>0</v>
      </c>
      <c r="Y221" s="586">
        <f t="shared" si="55"/>
        <v>2</v>
      </c>
      <c r="Z221" s="586">
        <f t="shared" si="55"/>
        <v>0</v>
      </c>
      <c r="AA221" s="586">
        <f t="shared" si="55"/>
        <v>0</v>
      </c>
      <c r="AB221" s="586">
        <f t="shared" si="55"/>
        <v>0</v>
      </c>
      <c r="AC221" s="595">
        <f t="shared" si="55"/>
        <v>2</v>
      </c>
      <c r="AD221" s="586">
        <f t="shared" si="55"/>
        <v>2</v>
      </c>
      <c r="AE221" s="586">
        <f t="shared" si="55"/>
        <v>32121</v>
      </c>
      <c r="AF221" s="586">
        <f t="shared" si="55"/>
        <v>2</v>
      </c>
      <c r="AG221" s="586">
        <f t="shared" si="55"/>
        <v>2626</v>
      </c>
      <c r="AH221" s="586">
        <f t="shared" si="55"/>
        <v>0</v>
      </c>
      <c r="AI221" s="586">
        <f t="shared" si="55"/>
        <v>2</v>
      </c>
      <c r="AJ221" s="586">
        <f t="shared" si="55"/>
        <v>0</v>
      </c>
      <c r="AK221" s="586">
        <f t="shared" si="55"/>
        <v>0</v>
      </c>
      <c r="AL221" s="586">
        <f t="shared" si="55"/>
        <v>0</v>
      </c>
      <c r="AM221" s="586">
        <f t="shared" si="55"/>
        <v>0</v>
      </c>
      <c r="AN221" s="48"/>
      <c r="AO221" s="48"/>
    </row>
    <row r="222" spans="1:41" s="45" customFormat="1" ht="27.6">
      <c r="A222" s="1445" t="s">
        <v>92</v>
      </c>
      <c r="B222" s="1325" t="s">
        <v>77</v>
      </c>
      <c r="C222" s="1209"/>
      <c r="D222" s="856"/>
      <c r="E222" s="1428">
        <f>+E224+E227</f>
        <v>34747</v>
      </c>
      <c r="F222" s="1428">
        <f t="shared" ref="F222:T222" si="56">+F224+F227</f>
        <v>0</v>
      </c>
      <c r="G222" s="1428">
        <f t="shared" si="56"/>
        <v>0</v>
      </c>
      <c r="H222" s="1428"/>
      <c r="I222" s="1428">
        <f t="shared" si="56"/>
        <v>0</v>
      </c>
      <c r="J222" s="1428">
        <f t="shared" si="56"/>
        <v>0</v>
      </c>
      <c r="K222" s="1428">
        <f t="shared" si="56"/>
        <v>0</v>
      </c>
      <c r="L222" s="1428">
        <f t="shared" si="56"/>
        <v>0</v>
      </c>
      <c r="M222" s="1428">
        <f t="shared" si="56"/>
        <v>26294</v>
      </c>
      <c r="N222" s="1428">
        <f t="shared" si="56"/>
        <v>0</v>
      </c>
      <c r="O222" s="1428">
        <f t="shared" si="56"/>
        <v>25794</v>
      </c>
      <c r="P222" s="1428">
        <f t="shared" si="56"/>
        <v>500</v>
      </c>
      <c r="Q222" s="1428">
        <f t="shared" si="56"/>
        <v>0</v>
      </c>
      <c r="R222" s="1428">
        <f t="shared" si="56"/>
        <v>0</v>
      </c>
      <c r="S222" s="1428">
        <f t="shared" si="56"/>
        <v>0</v>
      </c>
      <c r="T222" s="1428">
        <f t="shared" si="56"/>
        <v>0</v>
      </c>
      <c r="U222" s="2252" t="s">
        <v>130</v>
      </c>
      <c r="V222" s="414"/>
      <c r="W222" s="585"/>
      <c r="X222" s="597"/>
      <c r="Y222" s="585"/>
      <c r="Z222" s="585"/>
      <c r="AA222" s="585"/>
      <c r="AB222" s="597"/>
      <c r="AC222" s="595"/>
      <c r="AD222" s="584"/>
      <c r="AE222" s="584"/>
      <c r="AF222" s="584"/>
      <c r="AG222" s="584"/>
      <c r="AH222" s="1128"/>
      <c r="AI222" s="1322"/>
      <c r="AJ222" s="585"/>
      <c r="AK222" s="585"/>
      <c r="AL222" s="585"/>
      <c r="AM222" s="583"/>
    </row>
    <row r="223" spans="1:41" s="18" customFormat="1">
      <c r="A223" s="131"/>
      <c r="B223" s="707" t="s">
        <v>166</v>
      </c>
      <c r="C223" s="322"/>
      <c r="D223" s="323"/>
      <c r="E223" s="324"/>
      <c r="F223" s="723"/>
      <c r="G223" s="325"/>
      <c r="H223" s="720"/>
      <c r="I223" s="508"/>
      <c r="J223" s="133"/>
      <c r="K223" s="192"/>
      <c r="L223" s="133"/>
      <c r="M223" s="106"/>
      <c r="N223" s="134"/>
      <c r="O223" s="101"/>
      <c r="P223" s="101"/>
      <c r="Q223" s="327"/>
      <c r="R223" s="308"/>
      <c r="S223" s="308"/>
      <c r="T223" s="308"/>
      <c r="U223" s="2253"/>
      <c r="V223" s="564"/>
      <c r="W223" s="927"/>
      <c r="X223" s="1376"/>
      <c r="Y223" s="927"/>
      <c r="Z223" s="927"/>
      <c r="AA223" s="927"/>
      <c r="AB223" s="1376"/>
      <c r="AC223" s="1048"/>
      <c r="AD223" s="1301"/>
      <c r="AE223" s="843"/>
      <c r="AF223" s="1301"/>
      <c r="AG223" s="843"/>
      <c r="AH223" s="1035"/>
      <c r="AI223" s="1419"/>
      <c r="AJ223" s="927"/>
      <c r="AK223" s="927"/>
      <c r="AL223" s="927"/>
      <c r="AM223" s="1013"/>
      <c r="AN223" s="1507"/>
      <c r="AO223" s="1507"/>
    </row>
    <row r="224" spans="1:41" ht="62.4">
      <c r="A224" s="120"/>
      <c r="B224" s="1047" t="s">
        <v>370</v>
      </c>
      <c r="C224" s="521" t="s">
        <v>28</v>
      </c>
      <c r="D224" s="1505" t="s">
        <v>365</v>
      </c>
      <c r="E224" s="1501">
        <f>E225+E226</f>
        <v>17533</v>
      </c>
      <c r="F224" s="1501"/>
      <c r="G224" s="1501"/>
      <c r="H224" s="470" t="s">
        <v>366</v>
      </c>
      <c r="I224" s="1483"/>
      <c r="J224" s="1504">
        <f>J225+J226</f>
        <v>0</v>
      </c>
      <c r="K224" s="1504"/>
      <c r="L224" s="1504"/>
      <c r="M224" s="76">
        <f>O224+P224</f>
        <v>15894</v>
      </c>
      <c r="N224" s="1504">
        <v>0</v>
      </c>
      <c r="O224" s="1503">
        <v>15794</v>
      </c>
      <c r="P224" s="1502">
        <v>100</v>
      </c>
      <c r="Q224" s="307">
        <f>S224+T224</f>
        <v>0</v>
      </c>
      <c r="R224" s="307"/>
      <c r="S224" s="307">
        <v>0</v>
      </c>
      <c r="T224" s="307">
        <v>0</v>
      </c>
      <c r="U224" s="2253"/>
      <c r="V224" s="969"/>
      <c r="W224" s="589"/>
      <c r="X224" s="590"/>
      <c r="Y224" s="589">
        <v>1</v>
      </c>
      <c r="Z224" s="589"/>
      <c r="AA224" s="589"/>
      <c r="AB224" s="590"/>
      <c r="AC224" s="1442">
        <v>1</v>
      </c>
      <c r="AD224" s="591"/>
      <c r="AE224" s="591"/>
      <c r="AF224" s="591"/>
      <c r="AG224" s="1303"/>
      <c r="AH224" s="925"/>
      <c r="AI224" s="1016">
        <v>1</v>
      </c>
      <c r="AJ224" s="589"/>
      <c r="AK224" s="589"/>
      <c r="AL224" s="589"/>
      <c r="AM224" s="1058"/>
      <c r="AN224" s="1302"/>
      <c r="AO224" s="1302"/>
    </row>
    <row r="225" spans="1:41" s="18" customFormat="1" ht="46.8">
      <c r="A225" s="131"/>
      <c r="B225" s="326" t="s">
        <v>282</v>
      </c>
      <c r="C225" s="1173"/>
      <c r="D225" s="1337"/>
      <c r="E225" s="1264">
        <v>15760</v>
      </c>
      <c r="F225" s="325" t="s">
        <v>126</v>
      </c>
      <c r="G225" s="1085" t="s">
        <v>52</v>
      </c>
      <c r="H225" s="1437" t="s">
        <v>61</v>
      </c>
      <c r="I225" s="482"/>
      <c r="J225" s="135">
        <v>0</v>
      </c>
      <c r="K225" s="193"/>
      <c r="L225" s="77"/>
      <c r="M225" s="106"/>
      <c r="N225" s="134"/>
      <c r="O225" s="135"/>
      <c r="P225" s="135"/>
      <c r="Q225" s="308"/>
      <c r="R225" s="308"/>
      <c r="S225" s="308"/>
      <c r="T225" s="308"/>
      <c r="U225" s="2253"/>
      <c r="V225" s="564"/>
      <c r="W225" s="927"/>
      <c r="X225" s="1376"/>
      <c r="Y225" s="927"/>
      <c r="Z225" s="927"/>
      <c r="AA225" s="927"/>
      <c r="AB225" s="1376"/>
      <c r="AC225" s="1048"/>
      <c r="AD225" s="1301">
        <v>1</v>
      </c>
      <c r="AE225" s="843">
        <f>E225</f>
        <v>15760</v>
      </c>
      <c r="AF225" s="1301"/>
      <c r="AG225" s="843"/>
      <c r="AH225" s="1035"/>
      <c r="AI225" s="1419"/>
      <c r="AJ225" s="927"/>
      <c r="AK225" s="927"/>
      <c r="AL225" s="927"/>
      <c r="AM225" s="1390"/>
      <c r="AN225" s="1507"/>
      <c r="AO225" s="1507"/>
    </row>
    <row r="226" spans="1:41" s="18" customFormat="1" ht="46.8">
      <c r="A226" s="131"/>
      <c r="B226" s="326" t="s">
        <v>367</v>
      </c>
      <c r="C226" s="1173"/>
      <c r="D226" s="1337"/>
      <c r="E226" s="1264">
        <v>1773</v>
      </c>
      <c r="F226" s="325" t="s">
        <v>126</v>
      </c>
      <c r="G226" s="1264" t="s">
        <v>35</v>
      </c>
      <c r="H226" s="1437" t="s">
        <v>61</v>
      </c>
      <c r="I226" s="482"/>
      <c r="J226" s="135">
        <v>0</v>
      </c>
      <c r="K226" s="193"/>
      <c r="L226" s="77"/>
      <c r="M226" s="106"/>
      <c r="N226" s="134"/>
      <c r="O226" s="135"/>
      <c r="P226" s="135"/>
      <c r="Q226" s="308"/>
      <c r="R226" s="308"/>
      <c r="S226" s="308"/>
      <c r="T226" s="308"/>
      <c r="U226" s="2253"/>
      <c r="V226" s="564"/>
      <c r="W226" s="927"/>
      <c r="X226" s="1376"/>
      <c r="Y226" s="927"/>
      <c r="Z226" s="927"/>
      <c r="AA226" s="927"/>
      <c r="AB226" s="1376"/>
      <c r="AC226" s="1048"/>
      <c r="AD226" s="1301"/>
      <c r="AE226" s="1301"/>
      <c r="AF226" s="1301">
        <v>1</v>
      </c>
      <c r="AG226" s="843">
        <f>E226</f>
        <v>1773</v>
      </c>
      <c r="AH226" s="1035"/>
      <c r="AI226" s="1419"/>
      <c r="AJ226" s="927"/>
      <c r="AK226" s="927"/>
      <c r="AL226" s="927"/>
      <c r="AM226" s="1390"/>
      <c r="AN226" s="1507"/>
      <c r="AO226" s="1507"/>
    </row>
    <row r="227" spans="1:41" s="18" customFormat="1" ht="46.8">
      <c r="A227" s="131"/>
      <c r="B227" s="1047" t="s">
        <v>371</v>
      </c>
      <c r="C227" s="521" t="s">
        <v>28</v>
      </c>
      <c r="D227" s="321" t="s">
        <v>368</v>
      </c>
      <c r="E227" s="1501">
        <f>E228+E229</f>
        <v>17214</v>
      </c>
      <c r="F227" s="1500"/>
      <c r="G227" s="1500"/>
      <c r="H227" s="1504"/>
      <c r="I227" s="1483"/>
      <c r="J227" s="1504">
        <f>J228+J229</f>
        <v>0</v>
      </c>
      <c r="K227" s="1504"/>
      <c r="L227" s="1504"/>
      <c r="M227" s="76">
        <f>O227+P227</f>
        <v>10400</v>
      </c>
      <c r="N227" s="1504">
        <v>0</v>
      </c>
      <c r="O227" s="1503">
        <v>10000</v>
      </c>
      <c r="P227" s="1502">
        <v>400</v>
      </c>
      <c r="Q227" s="308">
        <f>S227+T227</f>
        <v>0</v>
      </c>
      <c r="R227" s="308">
        <v>0</v>
      </c>
      <c r="S227" s="308">
        <v>0</v>
      </c>
      <c r="T227" s="308">
        <v>0</v>
      </c>
      <c r="U227" s="2253"/>
      <c r="V227" s="564"/>
      <c r="W227" s="589"/>
      <c r="X227" s="590"/>
      <c r="Y227" s="589">
        <v>1</v>
      </c>
      <c r="Z227" s="589"/>
      <c r="AA227" s="589"/>
      <c r="AB227" s="590"/>
      <c r="AC227" s="1048">
        <v>1</v>
      </c>
      <c r="AD227" s="1301"/>
      <c r="AE227" s="1301"/>
      <c r="AF227" s="1301" t="s">
        <v>33</v>
      </c>
      <c r="AG227" s="843"/>
      <c r="AH227" s="1035"/>
      <c r="AI227" s="1419">
        <v>1</v>
      </c>
      <c r="AJ227" s="927"/>
      <c r="AK227" s="927"/>
      <c r="AL227" s="927"/>
      <c r="AM227" s="1390"/>
      <c r="AN227" s="1507"/>
      <c r="AO227" s="1507"/>
    </row>
    <row r="228" spans="1:41" s="18" customFormat="1" ht="46.8">
      <c r="A228" s="131"/>
      <c r="B228" s="326" t="s">
        <v>339</v>
      </c>
      <c r="C228" s="334"/>
      <c r="D228" s="1524"/>
      <c r="E228" s="1496">
        <v>16361</v>
      </c>
      <c r="F228" s="1495" t="s">
        <v>126</v>
      </c>
      <c r="G228" s="1496" t="s">
        <v>43</v>
      </c>
      <c r="H228" s="1494" t="s">
        <v>131</v>
      </c>
      <c r="I228" s="1482"/>
      <c r="J228" s="740"/>
      <c r="K228" s="740"/>
      <c r="L228" s="740"/>
      <c r="M228" s="83">
        <f t="shared" ref="M228:M229" si="57">SUM(N228,O228,P228)</f>
        <v>0</v>
      </c>
      <c r="N228" s="740"/>
      <c r="O228" s="740"/>
      <c r="P228" s="740"/>
      <c r="Q228" s="308"/>
      <c r="R228" s="308"/>
      <c r="S228" s="308"/>
      <c r="T228" s="308"/>
      <c r="U228" s="2253"/>
      <c r="V228" s="564"/>
      <c r="W228" s="927"/>
      <c r="X228" s="1376"/>
      <c r="Y228" s="927"/>
      <c r="Z228" s="927"/>
      <c r="AA228" s="927"/>
      <c r="AB228" s="1376"/>
      <c r="AC228" s="1048"/>
      <c r="AD228" s="1301">
        <v>1</v>
      </c>
      <c r="AE228" s="1144">
        <f>E228</f>
        <v>16361</v>
      </c>
      <c r="AF228" s="1301"/>
      <c r="AG228" s="843"/>
      <c r="AH228" s="1035"/>
      <c r="AI228" s="1419"/>
      <c r="AJ228" s="927"/>
      <c r="AK228" s="927"/>
      <c r="AL228" s="927"/>
      <c r="AM228" s="1390"/>
      <c r="AN228" s="1507"/>
      <c r="AO228" s="1507"/>
    </row>
    <row r="229" spans="1:41" s="18" customFormat="1" ht="46.8">
      <c r="A229" s="131"/>
      <c r="B229" s="326" t="s">
        <v>367</v>
      </c>
      <c r="C229" s="699"/>
      <c r="D229" s="699"/>
      <c r="E229" s="1493">
        <v>853</v>
      </c>
      <c r="F229" s="1495" t="s">
        <v>369</v>
      </c>
      <c r="G229" s="1493" t="s">
        <v>38</v>
      </c>
      <c r="H229" s="1437" t="s">
        <v>61</v>
      </c>
      <c r="I229" s="1012"/>
      <c r="J229" s="699"/>
      <c r="K229" s="699"/>
      <c r="L229" s="699"/>
      <c r="M229" s="83">
        <f t="shared" si="57"/>
        <v>0</v>
      </c>
      <c r="N229" s="699"/>
      <c r="O229" s="699"/>
      <c r="P229" s="699"/>
      <c r="Q229" s="308"/>
      <c r="R229" s="308"/>
      <c r="S229" s="308"/>
      <c r="T229" s="308"/>
      <c r="U229" s="2253"/>
      <c r="V229" s="564"/>
      <c r="W229" s="927"/>
      <c r="X229" s="1376"/>
      <c r="Y229" s="927"/>
      <c r="Z229" s="927"/>
      <c r="AA229" s="927"/>
      <c r="AB229" s="1376"/>
      <c r="AC229" s="1048"/>
      <c r="AD229" s="1301"/>
      <c r="AE229" s="1301"/>
      <c r="AF229" s="1301">
        <v>1</v>
      </c>
      <c r="AG229" s="843">
        <f>E229</f>
        <v>853</v>
      </c>
      <c r="AH229" s="1035"/>
      <c r="AI229" s="1419"/>
      <c r="AJ229" s="927"/>
      <c r="AK229" s="927"/>
      <c r="AL229" s="927"/>
      <c r="AM229" s="1390"/>
      <c r="AN229" s="1507"/>
      <c r="AO229" s="1507"/>
    </row>
    <row r="230" spans="1:41" s="51" customFormat="1" ht="31.5" customHeight="1">
      <c r="A230" s="1087">
        <v>9</v>
      </c>
      <c r="B230" s="1140" t="s">
        <v>63</v>
      </c>
      <c r="C230" s="1139"/>
      <c r="D230" s="1335"/>
      <c r="E230" s="1044">
        <f>E231</f>
        <v>3722.1689999999999</v>
      </c>
      <c r="F230" s="1044">
        <f t="shared" ref="F230:T230" si="58">F231</f>
        <v>0</v>
      </c>
      <c r="G230" s="1044">
        <f t="shared" si="58"/>
        <v>0</v>
      </c>
      <c r="H230" s="1044">
        <f t="shared" si="58"/>
        <v>0</v>
      </c>
      <c r="I230" s="1011">
        <f t="shared" si="58"/>
        <v>0</v>
      </c>
      <c r="J230" s="1044">
        <f t="shared" si="58"/>
        <v>3606.7809999999999</v>
      </c>
      <c r="K230" s="1044">
        <f t="shared" si="58"/>
        <v>0</v>
      </c>
      <c r="L230" s="1044">
        <f t="shared" si="58"/>
        <v>0</v>
      </c>
      <c r="M230" s="1044">
        <f t="shared" si="58"/>
        <v>2300</v>
      </c>
      <c r="N230" s="1044">
        <v>0</v>
      </c>
      <c r="O230" s="1044">
        <f t="shared" si="58"/>
        <v>2300</v>
      </c>
      <c r="P230" s="1044">
        <f t="shared" si="58"/>
        <v>0</v>
      </c>
      <c r="Q230" s="1044">
        <f t="shared" si="58"/>
        <v>266</v>
      </c>
      <c r="R230" s="1044">
        <v>0</v>
      </c>
      <c r="S230" s="1044">
        <f t="shared" si="58"/>
        <v>266</v>
      </c>
      <c r="T230" s="1044">
        <f t="shared" si="58"/>
        <v>0</v>
      </c>
      <c r="U230" s="647" t="s">
        <v>33</v>
      </c>
      <c r="V230" s="427"/>
      <c r="W230" s="588">
        <v>1</v>
      </c>
      <c r="X230" s="588">
        <f>SUM(X231:X234)</f>
        <v>0</v>
      </c>
      <c r="Y230" s="588">
        <f t="shared" ref="Y230:AM230" si="59">SUM(Y231:Y234)</f>
        <v>1</v>
      </c>
      <c r="Z230" s="588">
        <f t="shared" si="59"/>
        <v>0</v>
      </c>
      <c r="AA230" s="588">
        <f t="shared" si="59"/>
        <v>0</v>
      </c>
      <c r="AB230" s="588">
        <f t="shared" si="59"/>
        <v>0</v>
      </c>
      <c r="AC230" s="957">
        <f t="shared" si="59"/>
        <v>1</v>
      </c>
      <c r="AD230" s="588">
        <f t="shared" si="59"/>
        <v>1</v>
      </c>
      <c r="AE230" s="588">
        <f t="shared" si="59"/>
        <v>3722.1689999999999</v>
      </c>
      <c r="AF230" s="588">
        <f t="shared" si="59"/>
        <v>0</v>
      </c>
      <c r="AG230" s="588">
        <f t="shared" si="59"/>
        <v>0</v>
      </c>
      <c r="AH230" s="588">
        <f t="shared" si="59"/>
        <v>1</v>
      </c>
      <c r="AI230" s="588">
        <f t="shared" si="59"/>
        <v>0</v>
      </c>
      <c r="AJ230" s="588">
        <f t="shared" si="59"/>
        <v>1</v>
      </c>
      <c r="AK230" s="588">
        <f t="shared" si="59"/>
        <v>3606.7809999999999</v>
      </c>
      <c r="AL230" s="588">
        <f t="shared" si="59"/>
        <v>0</v>
      </c>
      <c r="AM230" s="588">
        <f t="shared" si="59"/>
        <v>0</v>
      </c>
      <c r="AN230" s="428"/>
      <c r="AO230" s="428"/>
    </row>
    <row r="231" spans="1:41" s="39" customFormat="1" ht="17.399999999999999">
      <c r="A231" s="1445" t="s">
        <v>105</v>
      </c>
      <c r="B231" s="858" t="s">
        <v>85</v>
      </c>
      <c r="C231" s="1201"/>
      <c r="D231" s="1064"/>
      <c r="E231" s="1094">
        <f>E233</f>
        <v>3722.1689999999999</v>
      </c>
      <c r="F231" s="1094">
        <f t="shared" ref="F231:T231" si="60">F233</f>
        <v>0</v>
      </c>
      <c r="G231" s="1094">
        <f t="shared" si="60"/>
        <v>0</v>
      </c>
      <c r="H231" s="1094">
        <f t="shared" si="60"/>
        <v>0</v>
      </c>
      <c r="I231" s="1010">
        <f t="shared" si="60"/>
        <v>0</v>
      </c>
      <c r="J231" s="1094">
        <f t="shared" si="60"/>
        <v>3606.7809999999999</v>
      </c>
      <c r="K231" s="1094">
        <f t="shared" si="60"/>
        <v>0</v>
      </c>
      <c r="L231" s="1094">
        <f t="shared" si="60"/>
        <v>0</v>
      </c>
      <c r="M231" s="1094">
        <f t="shared" si="60"/>
        <v>2300</v>
      </c>
      <c r="N231" s="1094">
        <f t="shared" si="60"/>
        <v>0</v>
      </c>
      <c r="O231" s="1094">
        <f t="shared" si="60"/>
        <v>2300</v>
      </c>
      <c r="P231" s="1094">
        <f t="shared" si="60"/>
        <v>0</v>
      </c>
      <c r="Q231" s="1094">
        <f t="shared" si="60"/>
        <v>266</v>
      </c>
      <c r="R231" s="1094">
        <f t="shared" si="60"/>
        <v>0</v>
      </c>
      <c r="S231" s="1094">
        <f t="shared" si="60"/>
        <v>266</v>
      </c>
      <c r="T231" s="1094">
        <f t="shared" si="60"/>
        <v>0</v>
      </c>
      <c r="U231" s="2255" t="s">
        <v>75</v>
      </c>
      <c r="V231" s="333"/>
      <c r="W231" s="585"/>
      <c r="X231" s="597"/>
      <c r="Y231" s="585"/>
      <c r="Z231" s="585"/>
      <c r="AA231" s="585"/>
      <c r="AB231" s="597"/>
      <c r="AC231" s="595"/>
      <c r="AD231" s="584"/>
      <c r="AE231" s="584"/>
      <c r="AF231" s="584"/>
      <c r="AG231" s="584"/>
      <c r="AH231" s="1128"/>
      <c r="AI231" s="1322"/>
      <c r="AJ231" s="585"/>
      <c r="AK231" s="585"/>
      <c r="AL231" s="585"/>
      <c r="AM231" s="583"/>
    </row>
    <row r="232" spans="1:41" ht="17.399999999999999">
      <c r="A232" s="848"/>
      <c r="B232" s="879" t="s">
        <v>166</v>
      </c>
      <c r="C232" s="932"/>
      <c r="D232" s="1145"/>
      <c r="E232" s="967"/>
      <c r="F232" s="1153"/>
      <c r="G232" s="1153"/>
      <c r="H232" s="861"/>
      <c r="I232" s="1154"/>
      <c r="J232" s="967"/>
      <c r="K232" s="949"/>
      <c r="L232" s="1153"/>
      <c r="M232" s="860"/>
      <c r="N232" s="1192"/>
      <c r="O232" s="1192"/>
      <c r="P232" s="1192"/>
      <c r="Q232" s="1152"/>
      <c r="R232" s="1152"/>
      <c r="S232" s="1152"/>
      <c r="T232" s="1152"/>
      <c r="U232" s="2256"/>
      <c r="V232" s="376"/>
      <c r="W232" s="618"/>
      <c r="X232" s="619"/>
      <c r="Y232" s="618"/>
      <c r="Z232" s="618"/>
      <c r="AA232" s="618"/>
      <c r="AB232" s="619"/>
      <c r="AC232" s="933"/>
      <c r="AD232" s="620"/>
      <c r="AE232" s="620"/>
      <c r="AF232" s="620"/>
      <c r="AG232" s="620"/>
      <c r="AH232" s="990"/>
      <c r="AI232" s="933"/>
      <c r="AJ232" s="618"/>
      <c r="AK232" s="618"/>
      <c r="AL232" s="618"/>
      <c r="AM232" s="624"/>
      <c r="AN232" s="423"/>
      <c r="AO232" s="423"/>
    </row>
    <row r="233" spans="1:41" ht="73.5" customHeight="1">
      <c r="A233" s="848"/>
      <c r="B233" s="855" t="s">
        <v>382</v>
      </c>
      <c r="C233" s="932" t="s">
        <v>31</v>
      </c>
      <c r="D233" s="1250" t="s">
        <v>383</v>
      </c>
      <c r="E233" s="1002">
        <f>+E234</f>
        <v>3722.1689999999999</v>
      </c>
      <c r="F233" s="913"/>
      <c r="G233" s="913"/>
      <c r="H233" s="1432"/>
      <c r="I233" s="1281"/>
      <c r="J233" s="954">
        <f>+J234</f>
        <v>3606.7809999999999</v>
      </c>
      <c r="K233" s="1432"/>
      <c r="L233" s="1432"/>
      <c r="M233" s="1432">
        <f>+SUM(N233:P233)</f>
        <v>2300</v>
      </c>
      <c r="N233" s="1432">
        <v>0</v>
      </c>
      <c r="O233" s="1432">
        <v>2300</v>
      </c>
      <c r="P233" s="1432">
        <v>0</v>
      </c>
      <c r="Q233" s="1281">
        <f>+SUM(R233:T233)</f>
        <v>266</v>
      </c>
      <c r="R233" s="1281">
        <v>0</v>
      </c>
      <c r="S233" s="1281">
        <v>266</v>
      </c>
      <c r="T233" s="1281">
        <v>0</v>
      </c>
      <c r="U233" s="2256"/>
      <c r="V233" s="376"/>
      <c r="W233" s="618"/>
      <c r="X233" s="619" t="s">
        <v>33</v>
      </c>
      <c r="Y233" s="618">
        <v>1</v>
      </c>
      <c r="Z233" s="618"/>
      <c r="AA233" s="618"/>
      <c r="AB233" s="619"/>
      <c r="AC233" s="933">
        <v>1</v>
      </c>
      <c r="AD233" s="620"/>
      <c r="AE233" s="833"/>
      <c r="AF233" s="620"/>
      <c r="AG233" s="620"/>
      <c r="AH233" s="990">
        <v>1</v>
      </c>
      <c r="AI233" s="933"/>
      <c r="AJ233" s="618"/>
      <c r="AK233" s="618"/>
      <c r="AL233" s="618"/>
      <c r="AM233" s="624"/>
      <c r="AN233" s="423"/>
      <c r="AO233" s="423"/>
    </row>
    <row r="234" spans="1:41" s="18" customFormat="1" ht="55.2">
      <c r="A234" s="1143"/>
      <c r="B234" s="452" t="s">
        <v>129</v>
      </c>
      <c r="C234" s="712"/>
      <c r="D234" s="674"/>
      <c r="E234" s="1142">
        <v>3722.1689999999999</v>
      </c>
      <c r="F234" s="674" t="s">
        <v>139</v>
      </c>
      <c r="G234" s="451">
        <v>150</v>
      </c>
      <c r="H234" s="415"/>
      <c r="I234" s="1277" t="s">
        <v>384</v>
      </c>
      <c r="J234" s="952">
        <v>3606.7809999999999</v>
      </c>
      <c r="K234" s="715">
        <v>150</v>
      </c>
      <c r="L234" s="715" t="s">
        <v>385</v>
      </c>
      <c r="M234" s="1141"/>
      <c r="N234" s="450"/>
      <c r="O234" s="450"/>
      <c r="P234" s="450"/>
      <c r="Q234" s="453"/>
      <c r="R234" s="453"/>
      <c r="S234" s="453"/>
      <c r="T234" s="453"/>
      <c r="U234" s="2256"/>
      <c r="V234" s="131"/>
      <c r="W234" s="1478"/>
      <c r="X234" s="1481"/>
      <c r="Y234" s="1478"/>
      <c r="Z234" s="1478"/>
      <c r="AA234" s="1478"/>
      <c r="AB234" s="1481"/>
      <c r="AC234" s="868"/>
      <c r="AD234" s="1480">
        <v>1</v>
      </c>
      <c r="AE234" s="1342">
        <f>E234</f>
        <v>3722.1689999999999</v>
      </c>
      <c r="AF234" s="1480"/>
      <c r="AG234" s="1480"/>
      <c r="AH234" s="1116"/>
      <c r="AI234" s="1307"/>
      <c r="AJ234" s="1478">
        <v>1</v>
      </c>
      <c r="AK234" s="1341">
        <f>J234</f>
        <v>3606.7809999999999</v>
      </c>
      <c r="AL234" s="1478"/>
      <c r="AM234" s="1479"/>
      <c r="AN234" s="30"/>
      <c r="AO234" s="30"/>
    </row>
    <row r="235" spans="1:41" s="51" customFormat="1" ht="31.5" customHeight="1">
      <c r="A235" s="401">
        <v>10</v>
      </c>
      <c r="B235" s="402" t="s">
        <v>65</v>
      </c>
      <c r="C235" s="424"/>
      <c r="D235" s="425"/>
      <c r="E235" s="426">
        <f>+E236</f>
        <v>4524</v>
      </c>
      <c r="F235" s="426">
        <f t="shared" ref="F235:U235" si="61">+F236</f>
        <v>0</v>
      </c>
      <c r="G235" s="426">
        <f t="shared" si="61"/>
        <v>0</v>
      </c>
      <c r="H235" s="426" t="str">
        <f t="shared" si="61"/>
        <v xml:space="preserve"> </v>
      </c>
      <c r="I235" s="426">
        <f t="shared" si="61"/>
        <v>0</v>
      </c>
      <c r="J235" s="426">
        <f t="shared" si="61"/>
        <v>0</v>
      </c>
      <c r="K235" s="426">
        <f t="shared" si="61"/>
        <v>0</v>
      </c>
      <c r="L235" s="426">
        <f t="shared" si="61"/>
        <v>0</v>
      </c>
      <c r="M235" s="426">
        <f t="shared" si="61"/>
        <v>5655</v>
      </c>
      <c r="N235" s="426">
        <f t="shared" si="61"/>
        <v>0</v>
      </c>
      <c r="O235" s="426">
        <f t="shared" si="61"/>
        <v>4130</v>
      </c>
      <c r="P235" s="426">
        <f t="shared" si="61"/>
        <v>1525</v>
      </c>
      <c r="Q235" s="426">
        <f t="shared" si="61"/>
        <v>0</v>
      </c>
      <c r="R235" s="426">
        <f t="shared" si="61"/>
        <v>0</v>
      </c>
      <c r="S235" s="426">
        <f t="shared" si="61"/>
        <v>0</v>
      </c>
      <c r="T235" s="426">
        <f t="shared" si="61"/>
        <v>0</v>
      </c>
      <c r="U235" s="426">
        <f t="shared" si="61"/>
        <v>0</v>
      </c>
      <c r="V235" s="427"/>
      <c r="W235" s="588">
        <v>1</v>
      </c>
      <c r="X235" s="588">
        <f t="shared" ref="X235:AM235" si="62">SUM(X236:X240)</f>
        <v>0</v>
      </c>
      <c r="Y235" s="588">
        <f t="shared" si="62"/>
        <v>1</v>
      </c>
      <c r="Z235" s="588">
        <f t="shared" si="62"/>
        <v>0</v>
      </c>
      <c r="AA235" s="588">
        <f t="shared" si="62"/>
        <v>0</v>
      </c>
      <c r="AB235" s="588">
        <f t="shared" si="62"/>
        <v>0</v>
      </c>
      <c r="AC235" s="957">
        <f t="shared" si="62"/>
        <v>1</v>
      </c>
      <c r="AD235" s="588">
        <f t="shared" si="62"/>
        <v>1</v>
      </c>
      <c r="AE235" s="588">
        <f t="shared" si="62"/>
        <v>4131</v>
      </c>
      <c r="AF235" s="588">
        <f t="shared" si="62"/>
        <v>1</v>
      </c>
      <c r="AG235" s="588">
        <f t="shared" si="62"/>
        <v>393</v>
      </c>
      <c r="AH235" s="588">
        <f t="shared" si="62"/>
        <v>0</v>
      </c>
      <c r="AI235" s="588">
        <f t="shared" si="62"/>
        <v>1</v>
      </c>
      <c r="AJ235" s="588">
        <f t="shared" si="62"/>
        <v>0</v>
      </c>
      <c r="AK235" s="588">
        <f t="shared" si="62"/>
        <v>0</v>
      </c>
      <c r="AL235" s="588">
        <f t="shared" si="62"/>
        <v>0</v>
      </c>
      <c r="AM235" s="588">
        <f t="shared" si="62"/>
        <v>0</v>
      </c>
      <c r="AN235" s="428"/>
      <c r="AO235" s="428"/>
    </row>
    <row r="236" spans="1:41" s="39" customFormat="1" ht="17.399999999999999">
      <c r="A236" s="1188">
        <v>10.1</v>
      </c>
      <c r="B236" s="1446" t="s">
        <v>50</v>
      </c>
      <c r="C236" s="1375"/>
      <c r="D236" s="104"/>
      <c r="E236" s="1374">
        <f>E238</f>
        <v>4524</v>
      </c>
      <c r="F236" s="1374">
        <f>F238</f>
        <v>0</v>
      </c>
      <c r="G236" s="1374">
        <f>G238</f>
        <v>0</v>
      </c>
      <c r="H236" s="1374" t="s">
        <v>33</v>
      </c>
      <c r="I236" s="905">
        <f t="shared" ref="I236:O236" si="63">+I238</f>
        <v>0</v>
      </c>
      <c r="J236" s="1374">
        <f t="shared" si="63"/>
        <v>0</v>
      </c>
      <c r="K236" s="1374">
        <f t="shared" si="63"/>
        <v>0</v>
      </c>
      <c r="L236" s="1374">
        <f t="shared" si="63"/>
        <v>0</v>
      </c>
      <c r="M236" s="1374">
        <f t="shared" si="63"/>
        <v>5655</v>
      </c>
      <c r="N236" s="1374">
        <f t="shared" si="63"/>
        <v>0</v>
      </c>
      <c r="O236" s="1374">
        <f t="shared" si="63"/>
        <v>4130</v>
      </c>
      <c r="P236" s="1374">
        <f t="shared" ref="P236:T236" si="64">+P238</f>
        <v>1525</v>
      </c>
      <c r="Q236" s="1374">
        <f t="shared" si="64"/>
        <v>0</v>
      </c>
      <c r="R236" s="1374">
        <f t="shared" si="64"/>
        <v>0</v>
      </c>
      <c r="S236" s="1374">
        <f t="shared" si="64"/>
        <v>0</v>
      </c>
      <c r="T236" s="1374">
        <f t="shared" si="64"/>
        <v>0</v>
      </c>
      <c r="U236" s="2257"/>
      <c r="V236" s="1447"/>
      <c r="W236" s="585"/>
      <c r="X236" s="597"/>
      <c r="Y236" s="585"/>
      <c r="Z236" s="585"/>
      <c r="AA236" s="585"/>
      <c r="AB236" s="597"/>
      <c r="AC236" s="595"/>
      <c r="AD236" s="584"/>
      <c r="AE236" s="584"/>
      <c r="AF236" s="584"/>
      <c r="AG236" s="584"/>
      <c r="AH236" s="1128"/>
      <c r="AI236" s="1322"/>
      <c r="AJ236" s="585"/>
      <c r="AK236" s="585"/>
      <c r="AL236" s="585"/>
      <c r="AM236" s="583"/>
    </row>
    <row r="237" spans="1:41" ht="17.399999999999999">
      <c r="A237" s="1089"/>
      <c r="B237" s="879" t="s">
        <v>166</v>
      </c>
      <c r="C237" s="1365"/>
      <c r="D237" s="1388"/>
      <c r="E237" s="1134"/>
      <c r="F237" s="1137"/>
      <c r="G237" s="1392"/>
      <c r="H237" s="1420"/>
      <c r="I237" s="836"/>
      <c r="J237" s="1133"/>
      <c r="K237" s="1392"/>
      <c r="L237" s="1133"/>
      <c r="M237" s="1389"/>
      <c r="N237" s="1134"/>
      <c r="O237" s="1134"/>
      <c r="P237" s="1134"/>
      <c r="Q237" s="1392"/>
      <c r="R237" s="1081"/>
      <c r="S237" s="1081"/>
      <c r="T237" s="1081"/>
      <c r="U237" s="2257"/>
      <c r="V237" s="154"/>
      <c r="W237" s="1477"/>
      <c r="X237" s="1476"/>
      <c r="Y237" s="1477"/>
      <c r="Z237" s="1477"/>
      <c r="AA237" s="1477"/>
      <c r="AB237" s="1476"/>
      <c r="AC237" s="1322"/>
      <c r="AD237" s="1348"/>
      <c r="AE237" s="1348"/>
      <c r="AF237" s="1348"/>
      <c r="AG237" s="1348"/>
      <c r="AJ237" s="1477"/>
      <c r="AK237" s="1477"/>
      <c r="AL237" s="1477"/>
      <c r="AM237" s="1347"/>
      <c r="AN237" s="1475"/>
      <c r="AO237" s="1475"/>
    </row>
    <row r="238" spans="1:41" s="18" customFormat="1" ht="41.4">
      <c r="A238" s="1349"/>
      <c r="B238" s="1082" t="s">
        <v>386</v>
      </c>
      <c r="C238" s="932" t="s">
        <v>28</v>
      </c>
      <c r="D238" s="1079" t="s">
        <v>387</v>
      </c>
      <c r="E238" s="1134">
        <f>E239+E240</f>
        <v>4524</v>
      </c>
      <c r="F238" s="1420"/>
      <c r="G238" s="1078"/>
      <c r="H238" s="1420"/>
      <c r="I238" s="1364"/>
      <c r="J238" s="1136">
        <f>J239+J240</f>
        <v>0</v>
      </c>
      <c r="K238" s="1135"/>
      <c r="L238" s="1077"/>
      <c r="M238" s="913">
        <f>O238+P238</f>
        <v>5655</v>
      </c>
      <c r="N238" s="967">
        <v>0</v>
      </c>
      <c r="O238" s="967">
        <v>4130</v>
      </c>
      <c r="P238" s="967">
        <v>1525</v>
      </c>
      <c r="Q238" s="1472">
        <f>S238+T238</f>
        <v>0</v>
      </c>
      <c r="R238" s="1351">
        <v>0</v>
      </c>
      <c r="S238" s="1351">
        <v>0</v>
      </c>
      <c r="T238" s="1351">
        <v>0</v>
      </c>
      <c r="U238" s="2257"/>
      <c r="V238" s="131"/>
      <c r="W238" s="598"/>
      <c r="X238" s="599"/>
      <c r="Y238" s="598">
        <v>1</v>
      </c>
      <c r="Z238" s="598"/>
      <c r="AA238" s="598"/>
      <c r="AB238" s="599"/>
      <c r="AC238" s="988">
        <v>1</v>
      </c>
      <c r="AD238" s="600"/>
      <c r="AE238" s="601"/>
      <c r="AF238" s="600"/>
      <c r="AG238" s="600"/>
      <c r="AH238" s="1127"/>
      <c r="AI238" s="1321">
        <v>1</v>
      </c>
      <c r="AJ238" s="598"/>
      <c r="AK238" s="602"/>
      <c r="AL238" s="598"/>
      <c r="AM238" s="603"/>
      <c r="AN238" s="30"/>
      <c r="AO238" s="30"/>
    </row>
    <row r="239" spans="1:41" ht="27.6">
      <c r="A239" s="1089"/>
      <c r="B239" s="1391" t="s">
        <v>74</v>
      </c>
      <c r="C239" s="1350"/>
      <c r="D239" s="1350"/>
      <c r="E239" s="1350">
        <v>4131</v>
      </c>
      <c r="F239" s="953" t="s">
        <v>388</v>
      </c>
      <c r="G239" s="1349">
        <v>180</v>
      </c>
      <c r="H239" s="953" t="s">
        <v>391</v>
      </c>
      <c r="I239" s="1101"/>
      <c r="J239" s="1350">
        <v>0</v>
      </c>
      <c r="K239" s="1350"/>
      <c r="L239" s="1350"/>
      <c r="M239" s="1350"/>
      <c r="N239" s="1350"/>
      <c r="O239" s="1350"/>
      <c r="P239" s="1350"/>
      <c r="Q239" s="1350"/>
      <c r="R239" s="1471"/>
      <c r="S239" s="1471"/>
      <c r="T239" s="1471"/>
      <c r="U239" s="2257"/>
      <c r="V239" s="154"/>
      <c r="W239" s="622"/>
      <c r="X239" s="623"/>
      <c r="Y239" s="622"/>
      <c r="Z239" s="622"/>
      <c r="AA239" s="622"/>
      <c r="AB239" s="623"/>
      <c r="AC239" s="957"/>
      <c r="AD239" s="625">
        <v>1</v>
      </c>
      <c r="AE239" s="625">
        <f>E239</f>
        <v>4131</v>
      </c>
      <c r="AF239" s="625"/>
      <c r="AG239" s="625"/>
      <c r="AH239" s="1132"/>
      <c r="AI239" s="1442"/>
      <c r="AJ239" s="622"/>
      <c r="AK239" s="622"/>
      <c r="AL239" s="622"/>
      <c r="AM239" s="626"/>
      <c r="AN239" s="429"/>
      <c r="AO239" s="429"/>
    </row>
    <row r="240" spans="1:41" s="18" customFormat="1" ht="27.6">
      <c r="A240" s="1138"/>
      <c r="B240" s="898" t="s">
        <v>389</v>
      </c>
      <c r="C240" s="895"/>
      <c r="D240" s="895"/>
      <c r="E240" s="895">
        <v>393</v>
      </c>
      <c r="F240" s="719" t="s">
        <v>390</v>
      </c>
      <c r="G240" s="1138">
        <v>90</v>
      </c>
      <c r="H240" s="1138"/>
      <c r="I240" s="1100"/>
      <c r="J240" s="895">
        <v>0</v>
      </c>
      <c r="K240" s="895"/>
      <c r="L240" s="895"/>
      <c r="M240" s="895"/>
      <c r="N240" s="895"/>
      <c r="O240" s="895"/>
      <c r="P240" s="895"/>
      <c r="Q240" s="895"/>
      <c r="R240" s="1090"/>
      <c r="S240" s="1090"/>
      <c r="T240" s="1090"/>
      <c r="U240" s="2258"/>
      <c r="V240" s="1305"/>
      <c r="W240" s="656"/>
      <c r="X240" s="657"/>
      <c r="Y240" s="656"/>
      <c r="Z240" s="656"/>
      <c r="AA240" s="656"/>
      <c r="AB240" s="657"/>
      <c r="AC240" s="1072"/>
      <c r="AD240" s="658"/>
      <c r="AE240" s="660"/>
      <c r="AF240" s="658">
        <v>1</v>
      </c>
      <c r="AG240" s="658">
        <f>E240</f>
        <v>393</v>
      </c>
      <c r="AH240" s="916"/>
      <c r="AI240" s="1055"/>
      <c r="AJ240" s="656"/>
      <c r="AK240" s="656"/>
      <c r="AL240" s="656"/>
      <c r="AM240" s="659"/>
      <c r="AN240" s="422"/>
      <c r="AO240" s="422"/>
    </row>
    <row r="241" spans="3:39" s="8" customFormat="1">
      <c r="C241" s="14"/>
      <c r="D241" s="60"/>
      <c r="E241" s="35"/>
      <c r="F241" s="57"/>
      <c r="G241" s="57"/>
      <c r="H241" s="468"/>
      <c r="I241" s="510"/>
      <c r="J241" s="57"/>
      <c r="K241" s="57"/>
      <c r="L241" s="57"/>
      <c r="M241" s="35"/>
      <c r="N241" s="35"/>
      <c r="O241" s="35"/>
      <c r="P241" s="35"/>
      <c r="Q241" s="469"/>
      <c r="R241" s="469"/>
      <c r="S241" s="469"/>
      <c r="T241" s="469"/>
      <c r="W241" s="593"/>
      <c r="X241" s="676"/>
      <c r="Y241" s="593"/>
      <c r="Z241" s="593"/>
      <c r="AA241" s="593"/>
      <c r="AB241" s="593"/>
      <c r="AC241" s="593"/>
      <c r="AD241" s="593"/>
      <c r="AE241" s="593"/>
      <c r="AF241" s="593"/>
      <c r="AG241" s="593"/>
      <c r="AH241" s="1130"/>
      <c r="AI241" s="593"/>
      <c r="AJ241" s="593"/>
      <c r="AK241" s="593"/>
      <c r="AL241" s="593"/>
      <c r="AM241" s="639"/>
    </row>
    <row r="242" spans="3:39" s="8" customFormat="1">
      <c r="C242" s="14"/>
      <c r="D242" s="60"/>
      <c r="E242" s="35"/>
      <c r="F242" s="57"/>
      <c r="G242" s="57"/>
      <c r="H242" s="468"/>
      <c r="I242" s="510"/>
      <c r="J242" s="57"/>
      <c r="K242" s="57"/>
      <c r="L242" s="57"/>
      <c r="M242" s="35"/>
      <c r="N242" s="35"/>
      <c r="O242" s="35"/>
      <c r="P242" s="35"/>
      <c r="Q242" s="469"/>
      <c r="R242" s="469"/>
      <c r="S242" s="469"/>
      <c r="T242" s="469"/>
      <c r="W242" s="593"/>
      <c r="X242" s="676"/>
      <c r="Y242" s="593"/>
      <c r="Z242" s="593"/>
      <c r="AA242" s="593"/>
      <c r="AB242" s="593"/>
      <c r="AC242" s="593"/>
      <c r="AD242" s="593"/>
      <c r="AE242" s="593"/>
      <c r="AF242" s="593"/>
      <c r="AG242" s="593"/>
      <c r="AH242" s="1130"/>
      <c r="AI242" s="593"/>
      <c r="AJ242" s="593"/>
      <c r="AK242" s="593"/>
      <c r="AL242" s="593"/>
      <c r="AM242" s="639"/>
    </row>
    <row r="243" spans="3:39" s="8" customFormat="1">
      <c r="C243" s="14"/>
      <c r="D243" s="60"/>
      <c r="E243" s="35"/>
      <c r="F243" s="57"/>
      <c r="G243" s="57"/>
      <c r="H243" s="468"/>
      <c r="I243" s="510"/>
      <c r="J243" s="57"/>
      <c r="K243" s="57"/>
      <c r="L243" s="57"/>
      <c r="M243" s="35"/>
      <c r="N243" s="35"/>
      <c r="O243" s="35"/>
      <c r="P243" s="35"/>
      <c r="Q243" s="469"/>
      <c r="R243" s="469"/>
      <c r="S243" s="469"/>
      <c r="T243" s="469"/>
      <c r="W243" s="593"/>
      <c r="X243" s="676"/>
      <c r="Y243" s="593"/>
      <c r="Z243" s="593"/>
      <c r="AA243" s="593"/>
      <c r="AB243" s="593"/>
      <c r="AC243" s="593"/>
      <c r="AD243" s="593"/>
      <c r="AE243" s="593"/>
      <c r="AF243" s="593"/>
      <c r="AG243" s="593"/>
      <c r="AH243" s="1130"/>
      <c r="AI243" s="593"/>
      <c r="AJ243" s="593"/>
      <c r="AK243" s="593"/>
      <c r="AL243" s="593"/>
      <c r="AM243" s="639"/>
    </row>
    <row r="244" spans="3:39" s="8" customFormat="1">
      <c r="C244" s="14"/>
      <c r="D244" s="60"/>
      <c r="E244" s="35"/>
      <c r="F244" s="57"/>
      <c r="G244" s="57"/>
      <c r="H244" s="468"/>
      <c r="I244" s="510"/>
      <c r="J244" s="57"/>
      <c r="K244" s="57"/>
      <c r="L244" s="57"/>
      <c r="M244" s="35"/>
      <c r="N244" s="35"/>
      <c r="O244" s="35"/>
      <c r="P244" s="35"/>
      <c r="Q244" s="469"/>
      <c r="R244" s="469"/>
      <c r="S244" s="469"/>
      <c r="T244" s="469"/>
      <c r="W244" s="593"/>
      <c r="X244" s="676"/>
      <c r="Y244" s="593"/>
      <c r="Z244" s="593"/>
      <c r="AA244" s="593"/>
      <c r="AB244" s="593"/>
      <c r="AC244" s="593"/>
      <c r="AD244" s="593"/>
      <c r="AE244" s="593"/>
      <c r="AF244" s="593"/>
      <c r="AG244" s="593"/>
      <c r="AH244" s="1130"/>
      <c r="AI244" s="593"/>
      <c r="AJ244" s="593"/>
      <c r="AK244" s="593"/>
      <c r="AL244" s="593"/>
      <c r="AM244" s="639"/>
    </row>
    <row r="245" spans="3:39" s="8" customFormat="1">
      <c r="C245" s="14"/>
      <c r="D245" s="60"/>
      <c r="E245" s="35"/>
      <c r="F245" s="57"/>
      <c r="G245" s="57"/>
      <c r="H245" s="468"/>
      <c r="I245" s="510"/>
      <c r="J245" s="57"/>
      <c r="K245" s="57"/>
      <c r="L245" s="57"/>
      <c r="M245" s="35"/>
      <c r="N245" s="35"/>
      <c r="O245" s="35"/>
      <c r="P245" s="35"/>
      <c r="Q245" s="469"/>
      <c r="R245" s="469"/>
      <c r="S245" s="469"/>
      <c r="T245" s="469"/>
      <c r="W245" s="593"/>
      <c r="X245" s="676"/>
      <c r="Y245" s="593"/>
      <c r="Z245" s="593"/>
      <c r="AA245" s="593"/>
      <c r="AB245" s="593"/>
      <c r="AC245" s="593"/>
      <c r="AD245" s="593"/>
      <c r="AE245" s="593"/>
      <c r="AF245" s="593"/>
      <c r="AG245" s="593"/>
      <c r="AH245" s="1130"/>
      <c r="AI245" s="593"/>
      <c r="AJ245" s="593"/>
      <c r="AK245" s="593"/>
      <c r="AL245" s="593"/>
      <c r="AM245" s="639"/>
    </row>
    <row r="246" spans="3:39" s="8" customFormat="1">
      <c r="C246" s="14"/>
      <c r="D246" s="60"/>
      <c r="E246" s="35"/>
      <c r="F246" s="57"/>
      <c r="G246" s="57"/>
      <c r="H246" s="468"/>
      <c r="I246" s="510"/>
      <c r="J246" s="57"/>
      <c r="K246" s="57"/>
      <c r="L246" s="57"/>
      <c r="M246" s="35"/>
      <c r="N246" s="35"/>
      <c r="O246" s="35"/>
      <c r="P246" s="35"/>
      <c r="Q246" s="469"/>
      <c r="R246" s="469"/>
      <c r="S246" s="469"/>
      <c r="T246" s="469"/>
      <c r="W246" s="593"/>
      <c r="X246" s="676"/>
      <c r="Y246" s="593"/>
      <c r="Z246" s="593"/>
      <c r="AA246" s="593"/>
      <c r="AB246" s="593"/>
      <c r="AC246" s="593"/>
      <c r="AD246" s="593"/>
      <c r="AE246" s="593"/>
      <c r="AF246" s="593"/>
      <c r="AG246" s="593"/>
      <c r="AH246" s="1130"/>
      <c r="AI246" s="593"/>
      <c r="AJ246" s="593"/>
      <c r="AK246" s="593"/>
      <c r="AL246" s="593"/>
      <c r="AM246" s="639"/>
    </row>
    <row r="247" spans="3:39" s="8" customFormat="1">
      <c r="C247" s="14"/>
      <c r="D247" s="60"/>
      <c r="E247" s="35"/>
      <c r="F247" s="57"/>
      <c r="G247" s="57"/>
      <c r="H247" s="468"/>
      <c r="I247" s="510"/>
      <c r="J247" s="57"/>
      <c r="K247" s="57"/>
      <c r="L247" s="57"/>
      <c r="M247" s="35"/>
      <c r="N247" s="35"/>
      <c r="O247" s="35"/>
      <c r="P247" s="35"/>
      <c r="Q247" s="469"/>
      <c r="R247" s="469"/>
      <c r="S247" s="469"/>
      <c r="T247" s="469"/>
      <c r="W247" s="593"/>
      <c r="X247" s="676"/>
      <c r="Y247" s="593"/>
      <c r="Z247" s="593"/>
      <c r="AA247" s="593"/>
      <c r="AB247" s="593"/>
      <c r="AC247" s="593"/>
      <c r="AD247" s="593"/>
      <c r="AE247" s="593"/>
      <c r="AF247" s="593"/>
      <c r="AG247" s="593"/>
      <c r="AH247" s="1130"/>
      <c r="AI247" s="593"/>
      <c r="AJ247" s="593"/>
      <c r="AK247" s="593"/>
      <c r="AL247" s="593"/>
      <c r="AM247" s="639"/>
    </row>
    <row r="248" spans="3:39" s="8" customFormat="1">
      <c r="C248" s="14"/>
      <c r="D248" s="60"/>
      <c r="E248" s="35"/>
      <c r="F248" s="57"/>
      <c r="G248" s="57"/>
      <c r="H248" s="468"/>
      <c r="I248" s="510"/>
      <c r="J248" s="57"/>
      <c r="K248" s="57"/>
      <c r="L248" s="57"/>
      <c r="M248" s="35"/>
      <c r="N248" s="35"/>
      <c r="O248" s="35"/>
      <c r="P248" s="35"/>
      <c r="Q248" s="469"/>
      <c r="R248" s="469"/>
      <c r="S248" s="469"/>
      <c r="T248" s="469"/>
      <c r="W248" s="593"/>
      <c r="X248" s="676"/>
      <c r="Y248" s="593"/>
      <c r="Z248" s="593"/>
      <c r="AA248" s="593"/>
      <c r="AB248" s="593"/>
      <c r="AC248" s="593"/>
      <c r="AD248" s="593"/>
      <c r="AE248" s="593"/>
      <c r="AF248" s="593"/>
      <c r="AG248" s="593"/>
      <c r="AH248" s="1130"/>
      <c r="AI248" s="593"/>
      <c r="AJ248" s="593"/>
      <c r="AK248" s="593"/>
      <c r="AL248" s="593"/>
      <c r="AM248" s="639"/>
    </row>
    <row r="249" spans="3:39" s="8" customFormat="1">
      <c r="C249" s="14"/>
      <c r="D249" s="60"/>
      <c r="E249" s="35"/>
      <c r="F249" s="57"/>
      <c r="G249" s="57"/>
      <c r="H249" s="468"/>
      <c r="I249" s="510"/>
      <c r="J249" s="57"/>
      <c r="K249" s="57"/>
      <c r="L249" s="57"/>
      <c r="M249" s="35"/>
      <c r="N249" s="35"/>
      <c r="O249" s="35"/>
      <c r="P249" s="35"/>
      <c r="Q249" s="469"/>
      <c r="R249" s="469"/>
      <c r="S249" s="469"/>
      <c r="T249" s="469"/>
      <c r="W249" s="593"/>
      <c r="X249" s="676"/>
      <c r="Y249" s="593"/>
      <c r="Z249" s="593"/>
      <c r="AA249" s="593"/>
      <c r="AB249" s="593"/>
      <c r="AC249" s="593"/>
      <c r="AD249" s="593"/>
      <c r="AE249" s="593"/>
      <c r="AF249" s="593"/>
      <c r="AG249" s="593"/>
      <c r="AH249" s="1130"/>
      <c r="AI249" s="593"/>
      <c r="AJ249" s="593"/>
      <c r="AK249" s="593"/>
      <c r="AL249" s="593"/>
      <c r="AM249" s="639"/>
    </row>
    <row r="250" spans="3:39" s="8" customFormat="1">
      <c r="C250" s="14"/>
      <c r="D250" s="60"/>
      <c r="E250" s="35"/>
      <c r="F250" s="57"/>
      <c r="G250" s="57"/>
      <c r="H250" s="468"/>
      <c r="I250" s="510"/>
      <c r="J250" s="57"/>
      <c r="K250" s="57"/>
      <c r="L250" s="57"/>
      <c r="M250" s="35"/>
      <c r="N250" s="35"/>
      <c r="O250" s="35"/>
      <c r="P250" s="35"/>
      <c r="Q250" s="469"/>
      <c r="R250" s="469"/>
      <c r="S250" s="469"/>
      <c r="T250" s="469"/>
      <c r="W250" s="593"/>
      <c r="X250" s="676"/>
      <c r="Y250" s="593"/>
      <c r="Z250" s="593"/>
      <c r="AA250" s="593"/>
      <c r="AB250" s="593"/>
      <c r="AC250" s="593"/>
      <c r="AD250" s="593"/>
      <c r="AE250" s="593"/>
      <c r="AF250" s="593"/>
      <c r="AG250" s="593"/>
      <c r="AH250" s="1130"/>
      <c r="AI250" s="593"/>
      <c r="AJ250" s="593"/>
      <c r="AK250" s="593"/>
      <c r="AL250" s="593"/>
      <c r="AM250" s="639"/>
    </row>
    <row r="251" spans="3:39" s="8" customFormat="1">
      <c r="C251" s="14"/>
      <c r="D251" s="60"/>
      <c r="E251" s="35"/>
      <c r="F251" s="57"/>
      <c r="G251" s="57"/>
      <c r="H251" s="468"/>
      <c r="I251" s="510"/>
      <c r="J251" s="57"/>
      <c r="K251" s="57"/>
      <c r="L251" s="57"/>
      <c r="M251" s="35"/>
      <c r="N251" s="35"/>
      <c r="O251" s="35"/>
      <c r="P251" s="35"/>
      <c r="Q251" s="469"/>
      <c r="R251" s="469"/>
      <c r="S251" s="469"/>
      <c r="T251" s="469"/>
      <c r="W251" s="593"/>
      <c r="X251" s="676"/>
      <c r="Y251" s="593"/>
      <c r="Z251" s="593"/>
      <c r="AA251" s="593"/>
      <c r="AB251" s="593"/>
      <c r="AC251" s="593"/>
      <c r="AD251" s="593"/>
      <c r="AE251" s="593"/>
      <c r="AF251" s="593"/>
      <c r="AG251" s="593"/>
      <c r="AH251" s="1130"/>
      <c r="AI251" s="593"/>
      <c r="AJ251" s="593"/>
      <c r="AK251" s="593"/>
      <c r="AL251" s="593"/>
      <c r="AM251" s="639"/>
    </row>
    <row r="252" spans="3:39" s="8" customFormat="1">
      <c r="C252" s="14"/>
      <c r="D252" s="60"/>
      <c r="E252" s="35"/>
      <c r="F252" s="57"/>
      <c r="G252" s="57"/>
      <c r="H252" s="468"/>
      <c r="I252" s="510"/>
      <c r="J252" s="57"/>
      <c r="K252" s="57"/>
      <c r="L252" s="57"/>
      <c r="M252" s="35"/>
      <c r="N252" s="35"/>
      <c r="O252" s="35"/>
      <c r="P252" s="35"/>
      <c r="Q252" s="469"/>
      <c r="R252" s="469"/>
      <c r="S252" s="469"/>
      <c r="T252" s="469"/>
      <c r="W252" s="593"/>
      <c r="X252" s="676"/>
      <c r="Y252" s="593"/>
      <c r="Z252" s="593"/>
      <c r="AA252" s="593"/>
      <c r="AB252" s="593"/>
      <c r="AC252" s="593"/>
      <c r="AD252" s="593"/>
      <c r="AE252" s="593"/>
      <c r="AF252" s="593"/>
      <c r="AG252" s="593"/>
      <c r="AH252" s="1130"/>
      <c r="AI252" s="593"/>
      <c r="AJ252" s="593"/>
      <c r="AK252" s="593"/>
      <c r="AL252" s="593"/>
      <c r="AM252" s="639"/>
    </row>
    <row r="253" spans="3:39" s="8" customFormat="1">
      <c r="C253" s="14"/>
      <c r="D253" s="60"/>
      <c r="E253" s="35"/>
      <c r="F253" s="57"/>
      <c r="G253" s="57"/>
      <c r="H253" s="468"/>
      <c r="I253" s="510"/>
      <c r="J253" s="57"/>
      <c r="K253" s="57"/>
      <c r="L253" s="57"/>
      <c r="M253" s="35"/>
      <c r="N253" s="35"/>
      <c r="O253" s="35"/>
      <c r="P253" s="35"/>
      <c r="Q253" s="469"/>
      <c r="R253" s="469"/>
      <c r="S253" s="469"/>
      <c r="T253" s="469"/>
      <c r="W253" s="593"/>
      <c r="X253" s="676"/>
      <c r="Y253" s="593"/>
      <c r="Z253" s="593"/>
      <c r="AA253" s="593"/>
      <c r="AB253" s="593"/>
      <c r="AC253" s="593"/>
      <c r="AD253" s="593"/>
      <c r="AE253" s="593"/>
      <c r="AF253" s="593"/>
      <c r="AG253" s="593"/>
      <c r="AH253" s="1130"/>
      <c r="AI253" s="593"/>
      <c r="AJ253" s="593"/>
      <c r="AK253" s="593"/>
      <c r="AL253" s="593"/>
      <c r="AM253" s="639"/>
    </row>
    <row r="254" spans="3:39" s="8" customFormat="1">
      <c r="C254" s="14"/>
      <c r="D254" s="60"/>
      <c r="E254" s="35"/>
      <c r="F254" s="57"/>
      <c r="G254" s="57"/>
      <c r="H254" s="468"/>
      <c r="I254" s="510"/>
      <c r="J254" s="57"/>
      <c r="K254" s="57"/>
      <c r="L254" s="57"/>
      <c r="M254" s="35"/>
      <c r="N254" s="35"/>
      <c r="O254" s="35"/>
      <c r="P254" s="35"/>
      <c r="Q254" s="469"/>
      <c r="R254" s="469"/>
      <c r="S254" s="469"/>
      <c r="T254" s="469"/>
      <c r="W254" s="593"/>
      <c r="X254" s="676"/>
      <c r="Y254" s="593"/>
      <c r="Z254" s="593"/>
      <c r="AA254" s="593"/>
      <c r="AB254" s="593"/>
      <c r="AC254" s="593"/>
      <c r="AD254" s="593"/>
      <c r="AE254" s="593"/>
      <c r="AF254" s="593"/>
      <c r="AG254" s="593"/>
      <c r="AH254" s="1130"/>
      <c r="AI254" s="593"/>
      <c r="AJ254" s="593"/>
      <c r="AK254" s="593"/>
      <c r="AL254" s="593"/>
      <c r="AM254" s="639"/>
    </row>
    <row r="255" spans="3:39" s="8" customFormat="1">
      <c r="C255" s="14"/>
      <c r="D255" s="60"/>
      <c r="E255" s="35"/>
      <c r="F255" s="57"/>
      <c r="G255" s="57"/>
      <c r="H255" s="468"/>
      <c r="I255" s="510"/>
      <c r="J255" s="57"/>
      <c r="K255" s="57"/>
      <c r="L255" s="57"/>
      <c r="M255" s="35"/>
      <c r="N255" s="35"/>
      <c r="O255" s="35"/>
      <c r="P255" s="35"/>
      <c r="Q255" s="469"/>
      <c r="R255" s="469"/>
      <c r="S255" s="469"/>
      <c r="T255" s="469"/>
      <c r="W255" s="593"/>
      <c r="X255" s="676"/>
      <c r="Y255" s="593"/>
      <c r="Z255" s="593"/>
      <c r="AA255" s="593"/>
      <c r="AB255" s="593"/>
      <c r="AC255" s="593"/>
      <c r="AD255" s="593"/>
      <c r="AE255" s="593"/>
      <c r="AF255" s="593"/>
      <c r="AG255" s="593"/>
      <c r="AH255" s="1130"/>
      <c r="AI255" s="593"/>
      <c r="AJ255" s="593"/>
      <c r="AK255" s="593"/>
      <c r="AL255" s="593"/>
      <c r="AM255" s="639"/>
    </row>
    <row r="256" spans="3:39" s="8" customFormat="1">
      <c r="C256" s="14"/>
      <c r="D256" s="60"/>
      <c r="E256" s="35"/>
      <c r="F256" s="57"/>
      <c r="G256" s="57"/>
      <c r="H256" s="468"/>
      <c r="I256" s="510"/>
      <c r="J256" s="57"/>
      <c r="K256" s="57"/>
      <c r="L256" s="57"/>
      <c r="M256" s="35"/>
      <c r="N256" s="35"/>
      <c r="O256" s="35"/>
      <c r="P256" s="35"/>
      <c r="Q256" s="469"/>
      <c r="R256" s="469"/>
      <c r="S256" s="469"/>
      <c r="T256" s="469"/>
      <c r="W256" s="593"/>
      <c r="X256" s="676"/>
      <c r="Y256" s="593"/>
      <c r="Z256" s="593"/>
      <c r="AA256" s="593"/>
      <c r="AB256" s="593"/>
      <c r="AC256" s="593"/>
      <c r="AD256" s="593"/>
      <c r="AE256" s="593"/>
      <c r="AF256" s="593"/>
      <c r="AG256" s="593"/>
      <c r="AH256" s="1130"/>
      <c r="AI256" s="593"/>
      <c r="AJ256" s="593"/>
      <c r="AK256" s="593"/>
      <c r="AL256" s="593"/>
      <c r="AM256" s="639"/>
    </row>
    <row r="257" spans="3:39" s="8" customFormat="1">
      <c r="C257" s="14"/>
      <c r="D257" s="60"/>
      <c r="E257" s="35"/>
      <c r="F257" s="57"/>
      <c r="G257" s="57"/>
      <c r="H257" s="468"/>
      <c r="I257" s="510"/>
      <c r="J257" s="57"/>
      <c r="K257" s="57"/>
      <c r="L257" s="57"/>
      <c r="M257" s="35"/>
      <c r="N257" s="35"/>
      <c r="O257" s="35"/>
      <c r="P257" s="35"/>
      <c r="Q257" s="469"/>
      <c r="R257" s="469"/>
      <c r="S257" s="469"/>
      <c r="T257" s="469"/>
      <c r="W257" s="593"/>
      <c r="X257" s="676"/>
      <c r="Y257" s="593"/>
      <c r="Z257" s="593"/>
      <c r="AA257" s="593"/>
      <c r="AB257" s="593"/>
      <c r="AC257" s="593"/>
      <c r="AD257" s="593"/>
      <c r="AE257" s="593"/>
      <c r="AF257" s="593"/>
      <c r="AG257" s="593"/>
      <c r="AH257" s="1130"/>
      <c r="AI257" s="593"/>
      <c r="AJ257" s="593"/>
      <c r="AK257" s="593"/>
      <c r="AL257" s="593"/>
      <c r="AM257" s="639"/>
    </row>
    <row r="258" spans="3:39" s="8" customFormat="1">
      <c r="C258" s="14"/>
      <c r="D258" s="60"/>
      <c r="E258" s="35"/>
      <c r="F258" s="57"/>
      <c r="G258" s="57"/>
      <c r="H258" s="468"/>
      <c r="I258" s="510"/>
      <c r="J258" s="57"/>
      <c r="K258" s="57"/>
      <c r="L258" s="57"/>
      <c r="M258" s="35"/>
      <c r="N258" s="35"/>
      <c r="O258" s="35"/>
      <c r="P258" s="35"/>
      <c r="Q258" s="469"/>
      <c r="R258" s="469"/>
      <c r="S258" s="469"/>
      <c r="T258" s="469"/>
      <c r="W258" s="593"/>
      <c r="X258" s="676"/>
      <c r="Y258" s="593"/>
      <c r="Z258" s="593"/>
      <c r="AA258" s="593"/>
      <c r="AB258" s="593"/>
      <c r="AC258" s="593"/>
      <c r="AD258" s="593"/>
      <c r="AE258" s="593"/>
      <c r="AF258" s="593"/>
      <c r="AG258" s="593"/>
      <c r="AH258" s="1130"/>
      <c r="AI258" s="593"/>
      <c r="AJ258" s="593"/>
      <c r="AK258" s="593"/>
      <c r="AL258" s="593"/>
      <c r="AM258" s="639"/>
    </row>
    <row r="259" spans="3:39" s="8" customFormat="1">
      <c r="C259" s="14"/>
      <c r="D259" s="60"/>
      <c r="E259" s="35"/>
      <c r="F259" s="57"/>
      <c r="G259" s="57"/>
      <c r="H259" s="468"/>
      <c r="I259" s="510"/>
      <c r="J259" s="57"/>
      <c r="K259" s="57"/>
      <c r="L259" s="57"/>
      <c r="M259" s="35"/>
      <c r="N259" s="35"/>
      <c r="O259" s="35"/>
      <c r="P259" s="35"/>
      <c r="Q259" s="469"/>
      <c r="R259" s="469"/>
      <c r="S259" s="469"/>
      <c r="T259" s="469"/>
      <c r="W259" s="593"/>
      <c r="X259" s="676"/>
      <c r="Y259" s="593"/>
      <c r="Z259" s="593"/>
      <c r="AA259" s="593"/>
      <c r="AB259" s="593"/>
      <c r="AC259" s="593"/>
      <c r="AD259" s="593"/>
      <c r="AE259" s="593"/>
      <c r="AF259" s="593"/>
      <c r="AG259" s="593"/>
      <c r="AH259" s="1130"/>
      <c r="AI259" s="593"/>
      <c r="AJ259" s="593"/>
      <c r="AK259" s="593"/>
      <c r="AL259" s="593"/>
      <c r="AM259" s="639"/>
    </row>
    <row r="260" spans="3:39" s="8" customFormat="1">
      <c r="C260" s="14"/>
      <c r="D260" s="60"/>
      <c r="E260" s="35"/>
      <c r="F260" s="57"/>
      <c r="G260" s="57"/>
      <c r="H260" s="468"/>
      <c r="I260" s="510"/>
      <c r="J260" s="57"/>
      <c r="K260" s="57"/>
      <c r="L260" s="57"/>
      <c r="M260" s="35"/>
      <c r="N260" s="35"/>
      <c r="O260" s="35"/>
      <c r="P260" s="35"/>
      <c r="Q260" s="469"/>
      <c r="R260" s="469"/>
      <c r="S260" s="469"/>
      <c r="T260" s="469"/>
      <c r="W260" s="593"/>
      <c r="X260" s="676"/>
      <c r="Y260" s="593"/>
      <c r="Z260" s="593"/>
      <c r="AA260" s="593"/>
      <c r="AB260" s="593"/>
      <c r="AC260" s="593"/>
      <c r="AD260" s="593"/>
      <c r="AE260" s="593"/>
      <c r="AF260" s="593"/>
      <c r="AG260" s="593"/>
      <c r="AH260" s="1130"/>
      <c r="AI260" s="593"/>
      <c r="AJ260" s="593"/>
      <c r="AK260" s="593"/>
      <c r="AL260" s="593"/>
      <c r="AM260" s="639"/>
    </row>
    <row r="261" spans="3:39" s="8" customFormat="1">
      <c r="C261" s="14"/>
      <c r="D261" s="60"/>
      <c r="E261" s="35"/>
      <c r="F261" s="57"/>
      <c r="G261" s="57"/>
      <c r="H261" s="468"/>
      <c r="I261" s="510"/>
      <c r="J261" s="57"/>
      <c r="K261" s="57"/>
      <c r="L261" s="57"/>
      <c r="M261" s="35"/>
      <c r="N261" s="35"/>
      <c r="O261" s="35"/>
      <c r="P261" s="35"/>
      <c r="Q261" s="469"/>
      <c r="R261" s="469"/>
      <c r="S261" s="469"/>
      <c r="T261" s="469"/>
      <c r="W261" s="593"/>
      <c r="X261" s="676"/>
      <c r="Y261" s="593"/>
      <c r="Z261" s="593"/>
      <c r="AA261" s="593"/>
      <c r="AB261" s="593"/>
      <c r="AC261" s="593"/>
      <c r="AD261" s="593"/>
      <c r="AE261" s="593"/>
      <c r="AF261" s="593"/>
      <c r="AG261" s="593"/>
      <c r="AH261" s="1130"/>
      <c r="AI261" s="593"/>
      <c r="AJ261" s="593"/>
      <c r="AK261" s="593"/>
      <c r="AL261" s="593"/>
      <c r="AM261" s="639"/>
    </row>
    <row r="262" spans="3:39" s="8" customFormat="1">
      <c r="C262" s="14"/>
      <c r="D262" s="60"/>
      <c r="E262" s="35"/>
      <c r="F262" s="57"/>
      <c r="G262" s="57"/>
      <c r="H262" s="468"/>
      <c r="I262" s="510"/>
      <c r="J262" s="57"/>
      <c r="K262" s="57"/>
      <c r="L262" s="57"/>
      <c r="M262" s="35"/>
      <c r="N262" s="35"/>
      <c r="O262" s="35"/>
      <c r="P262" s="35"/>
      <c r="Q262" s="469"/>
      <c r="R262" s="469"/>
      <c r="S262" s="469"/>
      <c r="T262" s="469"/>
      <c r="W262" s="593"/>
      <c r="X262" s="676"/>
      <c r="Y262" s="593"/>
      <c r="Z262" s="593"/>
      <c r="AA262" s="593"/>
      <c r="AB262" s="593"/>
      <c r="AC262" s="593"/>
      <c r="AD262" s="593"/>
      <c r="AE262" s="593"/>
      <c r="AF262" s="593"/>
      <c r="AG262" s="593"/>
      <c r="AH262" s="1130"/>
      <c r="AI262" s="593"/>
      <c r="AJ262" s="593"/>
      <c r="AK262" s="593"/>
      <c r="AL262" s="593"/>
      <c r="AM262" s="639"/>
    </row>
    <row r="263" spans="3:39" s="8" customFormat="1">
      <c r="C263" s="14"/>
      <c r="D263" s="60"/>
      <c r="E263" s="35"/>
      <c r="F263" s="57"/>
      <c r="G263" s="57"/>
      <c r="H263" s="468"/>
      <c r="I263" s="510"/>
      <c r="J263" s="57"/>
      <c r="K263" s="57"/>
      <c r="L263" s="57"/>
      <c r="M263" s="35"/>
      <c r="N263" s="35"/>
      <c r="O263" s="35"/>
      <c r="P263" s="35"/>
      <c r="Q263" s="469"/>
      <c r="R263" s="469"/>
      <c r="S263" s="469"/>
      <c r="T263" s="469"/>
      <c r="W263" s="593"/>
      <c r="X263" s="676"/>
      <c r="Y263" s="593"/>
      <c r="Z263" s="593"/>
      <c r="AA263" s="593"/>
      <c r="AB263" s="593"/>
      <c r="AC263" s="593"/>
      <c r="AD263" s="593"/>
      <c r="AE263" s="593"/>
      <c r="AF263" s="593"/>
      <c r="AG263" s="593"/>
      <c r="AH263" s="1130"/>
      <c r="AI263" s="593"/>
      <c r="AJ263" s="593"/>
      <c r="AK263" s="593"/>
      <c r="AL263" s="593"/>
      <c r="AM263" s="639"/>
    </row>
    <row r="264" spans="3:39" s="8" customFormat="1">
      <c r="C264" s="14"/>
      <c r="D264" s="60"/>
      <c r="E264" s="35"/>
      <c r="F264" s="57"/>
      <c r="G264" s="57"/>
      <c r="H264" s="468"/>
      <c r="I264" s="510"/>
      <c r="J264" s="57"/>
      <c r="K264" s="57"/>
      <c r="L264" s="57"/>
      <c r="M264" s="35"/>
      <c r="N264" s="35"/>
      <c r="O264" s="35"/>
      <c r="P264" s="35"/>
      <c r="Q264" s="469"/>
      <c r="R264" s="469"/>
      <c r="S264" s="469"/>
      <c r="T264" s="469"/>
      <c r="W264" s="593"/>
      <c r="X264" s="676"/>
      <c r="Y264" s="593"/>
      <c r="Z264" s="593"/>
      <c r="AA264" s="593"/>
      <c r="AB264" s="593"/>
      <c r="AC264" s="593"/>
      <c r="AD264" s="593"/>
      <c r="AE264" s="593"/>
      <c r="AF264" s="593"/>
      <c r="AG264" s="593"/>
      <c r="AH264" s="1130"/>
      <c r="AI264" s="593"/>
      <c r="AJ264" s="593"/>
      <c r="AK264" s="593"/>
      <c r="AL264" s="593"/>
      <c r="AM264" s="639"/>
    </row>
    <row r="265" spans="3:39" s="8" customFormat="1">
      <c r="C265" s="14"/>
      <c r="D265" s="60"/>
      <c r="E265" s="35"/>
      <c r="F265" s="57"/>
      <c r="G265" s="57"/>
      <c r="H265" s="468"/>
      <c r="I265" s="510"/>
      <c r="J265" s="57"/>
      <c r="K265" s="57"/>
      <c r="L265" s="57"/>
      <c r="M265" s="35"/>
      <c r="N265" s="35"/>
      <c r="O265" s="35"/>
      <c r="P265" s="35"/>
      <c r="Q265" s="469"/>
      <c r="R265" s="469"/>
      <c r="S265" s="469"/>
      <c r="T265" s="469"/>
      <c r="W265" s="593"/>
      <c r="X265" s="676"/>
      <c r="Y265" s="593"/>
      <c r="Z265" s="593"/>
      <c r="AA265" s="593"/>
      <c r="AB265" s="593"/>
      <c r="AC265" s="593"/>
      <c r="AD265" s="593"/>
      <c r="AE265" s="593"/>
      <c r="AF265" s="593"/>
      <c r="AG265" s="593"/>
      <c r="AH265" s="1130"/>
      <c r="AI265" s="593"/>
      <c r="AJ265" s="593"/>
      <c r="AK265" s="593"/>
      <c r="AL265" s="593"/>
      <c r="AM265" s="639"/>
    </row>
    <row r="266" spans="3:39" s="8" customFormat="1">
      <c r="C266" s="14"/>
      <c r="D266" s="60"/>
      <c r="E266" s="35"/>
      <c r="F266" s="57"/>
      <c r="G266" s="57"/>
      <c r="H266" s="468"/>
      <c r="I266" s="510"/>
      <c r="J266" s="57"/>
      <c r="K266" s="57"/>
      <c r="L266" s="57"/>
      <c r="M266" s="35"/>
      <c r="N266" s="35"/>
      <c r="O266" s="35"/>
      <c r="P266" s="35"/>
      <c r="Q266" s="469"/>
      <c r="R266" s="469"/>
      <c r="S266" s="469"/>
      <c r="T266" s="469"/>
      <c r="W266" s="593"/>
      <c r="X266" s="676"/>
      <c r="Y266" s="593"/>
      <c r="Z266" s="593"/>
      <c r="AA266" s="593"/>
      <c r="AB266" s="593"/>
      <c r="AC266" s="593"/>
      <c r="AD266" s="593"/>
      <c r="AE266" s="593"/>
      <c r="AF266" s="593"/>
      <c r="AG266" s="593"/>
      <c r="AH266" s="1130"/>
      <c r="AI266" s="593"/>
      <c r="AJ266" s="593"/>
      <c r="AK266" s="593"/>
      <c r="AL266" s="593"/>
      <c r="AM266" s="639"/>
    </row>
    <row r="267" spans="3:39" s="8" customFormat="1">
      <c r="C267" s="14"/>
      <c r="D267" s="60"/>
      <c r="E267" s="35"/>
      <c r="F267" s="57"/>
      <c r="G267" s="57"/>
      <c r="H267" s="468"/>
      <c r="I267" s="510"/>
      <c r="J267" s="57"/>
      <c r="K267" s="57"/>
      <c r="L267" s="57"/>
      <c r="M267" s="35"/>
      <c r="N267" s="35"/>
      <c r="O267" s="35"/>
      <c r="P267" s="35"/>
      <c r="Q267" s="469"/>
      <c r="R267" s="469"/>
      <c r="S267" s="469"/>
      <c r="T267" s="469"/>
      <c r="W267" s="593"/>
      <c r="X267" s="676"/>
      <c r="Y267" s="593"/>
      <c r="Z267" s="593"/>
      <c r="AA267" s="593"/>
      <c r="AB267" s="593"/>
      <c r="AC267" s="593"/>
      <c r="AD267" s="593"/>
      <c r="AE267" s="593"/>
      <c r="AF267" s="593"/>
      <c r="AG267" s="593"/>
      <c r="AH267" s="1130"/>
      <c r="AI267" s="593"/>
      <c r="AJ267" s="593"/>
      <c r="AK267" s="593"/>
      <c r="AL267" s="593"/>
      <c r="AM267" s="639"/>
    </row>
    <row r="268" spans="3:39" s="8" customFormat="1">
      <c r="C268" s="14"/>
      <c r="D268" s="60"/>
      <c r="E268" s="35"/>
      <c r="F268" s="57"/>
      <c r="G268" s="57"/>
      <c r="H268" s="468"/>
      <c r="I268" s="510"/>
      <c r="J268" s="57"/>
      <c r="K268" s="57"/>
      <c r="L268" s="57"/>
      <c r="M268" s="35"/>
      <c r="N268" s="35"/>
      <c r="O268" s="35"/>
      <c r="P268" s="35"/>
      <c r="Q268" s="469"/>
      <c r="R268" s="469"/>
      <c r="S268" s="469"/>
      <c r="T268" s="469"/>
      <c r="W268" s="593"/>
      <c r="X268" s="676"/>
      <c r="Y268" s="593"/>
      <c r="Z268" s="593"/>
      <c r="AA268" s="593"/>
      <c r="AB268" s="593"/>
      <c r="AC268" s="593"/>
      <c r="AD268" s="593"/>
      <c r="AE268" s="593"/>
      <c r="AF268" s="593"/>
      <c r="AG268" s="593"/>
      <c r="AH268" s="1130"/>
      <c r="AI268" s="593"/>
      <c r="AJ268" s="593"/>
      <c r="AK268" s="593"/>
      <c r="AL268" s="593"/>
      <c r="AM268" s="639"/>
    </row>
    <row r="269" spans="3:39" s="8" customFormat="1">
      <c r="C269" s="14"/>
      <c r="D269" s="60"/>
      <c r="E269" s="35"/>
      <c r="F269" s="57"/>
      <c r="G269" s="57"/>
      <c r="H269" s="468"/>
      <c r="I269" s="510"/>
      <c r="J269" s="57"/>
      <c r="K269" s="57"/>
      <c r="L269" s="57"/>
      <c r="M269" s="35"/>
      <c r="N269" s="35"/>
      <c r="O269" s="35"/>
      <c r="P269" s="35"/>
      <c r="Q269" s="469"/>
      <c r="R269" s="469"/>
      <c r="S269" s="469"/>
      <c r="T269" s="469"/>
      <c r="W269" s="593"/>
      <c r="X269" s="676"/>
      <c r="Y269" s="593"/>
      <c r="Z269" s="593"/>
      <c r="AA269" s="593"/>
      <c r="AB269" s="593"/>
      <c r="AC269" s="593"/>
      <c r="AD269" s="593"/>
      <c r="AE269" s="593"/>
      <c r="AF269" s="593"/>
      <c r="AG269" s="593"/>
      <c r="AH269" s="1130"/>
      <c r="AI269" s="593"/>
      <c r="AJ269" s="593"/>
      <c r="AK269" s="593"/>
      <c r="AL269" s="593"/>
      <c r="AM269" s="639"/>
    </row>
    <row r="270" spans="3:39" s="8" customFormat="1">
      <c r="C270" s="14"/>
      <c r="D270" s="60"/>
      <c r="E270" s="35"/>
      <c r="F270" s="57"/>
      <c r="G270" s="57"/>
      <c r="H270" s="468"/>
      <c r="I270" s="510"/>
      <c r="J270" s="57"/>
      <c r="K270" s="57"/>
      <c r="L270" s="57"/>
      <c r="M270" s="35"/>
      <c r="N270" s="35"/>
      <c r="O270" s="35"/>
      <c r="P270" s="35"/>
      <c r="Q270" s="469"/>
      <c r="R270" s="469"/>
      <c r="S270" s="469"/>
      <c r="T270" s="469"/>
      <c r="W270" s="593"/>
      <c r="X270" s="676"/>
      <c r="Y270" s="593"/>
      <c r="Z270" s="593"/>
      <c r="AA270" s="593"/>
      <c r="AB270" s="593"/>
      <c r="AC270" s="593"/>
      <c r="AD270" s="593"/>
      <c r="AE270" s="593"/>
      <c r="AF270" s="593"/>
      <c r="AG270" s="593"/>
      <c r="AH270" s="1130"/>
      <c r="AI270" s="593"/>
      <c r="AJ270" s="593"/>
      <c r="AK270" s="593"/>
      <c r="AL270" s="593"/>
      <c r="AM270" s="639"/>
    </row>
    <row r="271" spans="3:39" s="8" customFormat="1">
      <c r="C271" s="14"/>
      <c r="D271" s="60"/>
      <c r="E271" s="35"/>
      <c r="F271" s="57"/>
      <c r="G271" s="57"/>
      <c r="H271" s="468"/>
      <c r="I271" s="510"/>
      <c r="J271" s="57"/>
      <c r="K271" s="57"/>
      <c r="L271" s="57"/>
      <c r="M271" s="35"/>
      <c r="N271" s="35"/>
      <c r="O271" s="35"/>
      <c r="P271" s="35"/>
      <c r="Q271" s="469"/>
      <c r="R271" s="469"/>
      <c r="S271" s="469"/>
      <c r="T271" s="469"/>
      <c r="W271" s="593"/>
      <c r="X271" s="676"/>
      <c r="Y271" s="593"/>
      <c r="Z271" s="593"/>
      <c r="AA271" s="593"/>
      <c r="AB271" s="593"/>
      <c r="AC271" s="593"/>
      <c r="AD271" s="593"/>
      <c r="AE271" s="593"/>
      <c r="AF271" s="593"/>
      <c r="AG271" s="593"/>
      <c r="AH271" s="1130"/>
      <c r="AI271" s="593"/>
      <c r="AJ271" s="593"/>
      <c r="AK271" s="593"/>
      <c r="AL271" s="593"/>
      <c r="AM271" s="639"/>
    </row>
    <row r="272" spans="3:39" s="8" customFormat="1">
      <c r="C272" s="14"/>
      <c r="D272" s="60"/>
      <c r="E272" s="35"/>
      <c r="F272" s="57"/>
      <c r="G272" s="57"/>
      <c r="H272" s="468"/>
      <c r="I272" s="510"/>
      <c r="J272" s="57"/>
      <c r="K272" s="57"/>
      <c r="L272" s="57"/>
      <c r="M272" s="35"/>
      <c r="N272" s="35"/>
      <c r="O272" s="35"/>
      <c r="P272" s="35"/>
      <c r="Q272" s="469"/>
      <c r="R272" s="469"/>
      <c r="S272" s="469"/>
      <c r="T272" s="469"/>
      <c r="W272" s="593"/>
      <c r="X272" s="676"/>
      <c r="Y272" s="593"/>
      <c r="Z272" s="593"/>
      <c r="AA272" s="593"/>
      <c r="AB272" s="593"/>
      <c r="AC272" s="593"/>
      <c r="AD272" s="593"/>
      <c r="AE272" s="593"/>
      <c r="AF272" s="593"/>
      <c r="AG272" s="593"/>
      <c r="AH272" s="1130"/>
      <c r="AI272" s="593"/>
      <c r="AJ272" s="593"/>
      <c r="AK272" s="593"/>
      <c r="AL272" s="593"/>
      <c r="AM272" s="639"/>
    </row>
    <row r="273" spans="3:39" s="8" customFormat="1">
      <c r="C273" s="14"/>
      <c r="D273" s="60"/>
      <c r="E273" s="35"/>
      <c r="F273" s="57"/>
      <c r="G273" s="57"/>
      <c r="H273" s="468"/>
      <c r="I273" s="510"/>
      <c r="J273" s="57"/>
      <c r="K273" s="57"/>
      <c r="L273" s="57"/>
      <c r="M273" s="35"/>
      <c r="N273" s="35"/>
      <c r="O273" s="35"/>
      <c r="P273" s="35"/>
      <c r="Q273" s="469"/>
      <c r="R273" s="469"/>
      <c r="S273" s="469"/>
      <c r="T273" s="469"/>
      <c r="W273" s="593"/>
      <c r="X273" s="676"/>
      <c r="Y273" s="593"/>
      <c r="Z273" s="593"/>
      <c r="AA273" s="593"/>
      <c r="AB273" s="593"/>
      <c r="AC273" s="593"/>
      <c r="AD273" s="593"/>
      <c r="AE273" s="593"/>
      <c r="AF273" s="593"/>
      <c r="AG273" s="593"/>
      <c r="AH273" s="1130"/>
      <c r="AI273" s="593"/>
      <c r="AJ273" s="593"/>
      <c r="AK273" s="593"/>
      <c r="AL273" s="593"/>
      <c r="AM273" s="639"/>
    </row>
    <row r="274" spans="3:39" s="8" customFormat="1">
      <c r="C274" s="14"/>
      <c r="D274" s="60"/>
      <c r="E274" s="35"/>
      <c r="F274" s="57"/>
      <c r="G274" s="57"/>
      <c r="H274" s="468"/>
      <c r="I274" s="510"/>
      <c r="J274" s="57"/>
      <c r="K274" s="57"/>
      <c r="L274" s="57"/>
      <c r="M274" s="35"/>
      <c r="N274" s="35"/>
      <c r="O274" s="35"/>
      <c r="P274" s="35"/>
      <c r="Q274" s="469"/>
      <c r="R274" s="469"/>
      <c r="S274" s="469"/>
      <c r="T274" s="469"/>
      <c r="W274" s="593"/>
      <c r="X274" s="676"/>
      <c r="Y274" s="593"/>
      <c r="Z274" s="593"/>
      <c r="AA274" s="593"/>
      <c r="AB274" s="593"/>
      <c r="AC274" s="593"/>
      <c r="AD274" s="593"/>
      <c r="AE274" s="593"/>
      <c r="AF274" s="593"/>
      <c r="AG274" s="593"/>
      <c r="AH274" s="1130"/>
      <c r="AI274" s="593"/>
      <c r="AJ274" s="593"/>
      <c r="AK274" s="593"/>
      <c r="AL274" s="593"/>
      <c r="AM274" s="639"/>
    </row>
    <row r="275" spans="3:39" s="8" customFormat="1">
      <c r="C275" s="14"/>
      <c r="D275" s="60"/>
      <c r="E275" s="35"/>
      <c r="F275" s="57"/>
      <c r="G275" s="57"/>
      <c r="H275" s="468"/>
      <c r="I275" s="510"/>
      <c r="J275" s="57"/>
      <c r="K275" s="57"/>
      <c r="L275" s="57"/>
      <c r="M275" s="35"/>
      <c r="N275" s="35"/>
      <c r="O275" s="35"/>
      <c r="P275" s="35"/>
      <c r="Q275" s="469"/>
      <c r="R275" s="469"/>
      <c r="S275" s="469"/>
      <c r="T275" s="469"/>
      <c r="W275" s="593"/>
      <c r="X275" s="676"/>
      <c r="Y275" s="593"/>
      <c r="Z275" s="593"/>
      <c r="AA275" s="593"/>
      <c r="AB275" s="593"/>
      <c r="AC275" s="593"/>
      <c r="AD275" s="593"/>
      <c r="AE275" s="593"/>
      <c r="AF275" s="593"/>
      <c r="AG275" s="593"/>
      <c r="AH275" s="1130"/>
      <c r="AI275" s="593"/>
      <c r="AJ275" s="593"/>
      <c r="AK275" s="593"/>
      <c r="AL275" s="593"/>
      <c r="AM275" s="639"/>
    </row>
    <row r="276" spans="3:39" s="8" customFormat="1">
      <c r="C276" s="14"/>
      <c r="D276" s="60"/>
      <c r="E276" s="35"/>
      <c r="F276" s="57"/>
      <c r="G276" s="57"/>
      <c r="H276" s="468"/>
      <c r="I276" s="510"/>
      <c r="J276" s="57"/>
      <c r="K276" s="57"/>
      <c r="L276" s="57"/>
      <c r="M276" s="35"/>
      <c r="N276" s="35"/>
      <c r="O276" s="35"/>
      <c r="P276" s="35"/>
      <c r="Q276" s="469"/>
      <c r="R276" s="469"/>
      <c r="S276" s="469"/>
      <c r="T276" s="469"/>
      <c r="W276" s="593"/>
      <c r="X276" s="676"/>
      <c r="Y276" s="593"/>
      <c r="Z276" s="593"/>
      <c r="AA276" s="593"/>
      <c r="AB276" s="593"/>
      <c r="AC276" s="593"/>
      <c r="AD276" s="593"/>
      <c r="AE276" s="593"/>
      <c r="AF276" s="593"/>
      <c r="AG276" s="593"/>
      <c r="AH276" s="1130"/>
      <c r="AI276" s="593"/>
      <c r="AJ276" s="593"/>
      <c r="AK276" s="593"/>
      <c r="AL276" s="593"/>
      <c r="AM276" s="639"/>
    </row>
    <row r="277" spans="3:39" s="8" customFormat="1">
      <c r="C277" s="14"/>
      <c r="D277" s="60"/>
      <c r="E277" s="35"/>
      <c r="F277" s="57"/>
      <c r="G277" s="57"/>
      <c r="H277" s="468"/>
      <c r="I277" s="510"/>
      <c r="J277" s="57"/>
      <c r="K277" s="57"/>
      <c r="L277" s="57"/>
      <c r="M277" s="35"/>
      <c r="N277" s="35"/>
      <c r="O277" s="35"/>
      <c r="P277" s="35"/>
      <c r="Q277" s="469"/>
      <c r="R277" s="469"/>
      <c r="S277" s="469"/>
      <c r="T277" s="469"/>
      <c r="W277" s="593"/>
      <c r="X277" s="676"/>
      <c r="Y277" s="593"/>
      <c r="Z277" s="593"/>
      <c r="AA277" s="593"/>
      <c r="AB277" s="593"/>
      <c r="AC277" s="593"/>
      <c r="AD277" s="593"/>
      <c r="AE277" s="593"/>
      <c r="AF277" s="593"/>
      <c r="AG277" s="593"/>
      <c r="AH277" s="1130"/>
      <c r="AI277" s="593"/>
      <c r="AJ277" s="593"/>
      <c r="AK277" s="593"/>
      <c r="AL277" s="593"/>
      <c r="AM277" s="639"/>
    </row>
    <row r="278" spans="3:39" s="8" customFormat="1">
      <c r="C278" s="14"/>
      <c r="D278" s="60"/>
      <c r="E278" s="35"/>
      <c r="F278" s="57"/>
      <c r="G278" s="57"/>
      <c r="H278" s="468"/>
      <c r="I278" s="510"/>
      <c r="J278" s="57"/>
      <c r="K278" s="57"/>
      <c r="L278" s="57"/>
      <c r="M278" s="35"/>
      <c r="N278" s="35"/>
      <c r="O278" s="35"/>
      <c r="P278" s="35"/>
      <c r="Q278" s="469"/>
      <c r="R278" s="469"/>
      <c r="S278" s="469"/>
      <c r="T278" s="469"/>
      <c r="W278" s="593"/>
      <c r="X278" s="676"/>
      <c r="Y278" s="593"/>
      <c r="Z278" s="593"/>
      <c r="AA278" s="593"/>
      <c r="AB278" s="593"/>
      <c r="AC278" s="593"/>
      <c r="AD278" s="593"/>
      <c r="AE278" s="593"/>
      <c r="AF278" s="593"/>
      <c r="AG278" s="593"/>
      <c r="AH278" s="1130"/>
      <c r="AI278" s="593"/>
      <c r="AJ278" s="593"/>
      <c r="AK278" s="593"/>
      <c r="AL278" s="593"/>
      <c r="AM278" s="639"/>
    </row>
    <row r="279" spans="3:39" s="8" customFormat="1">
      <c r="C279" s="14"/>
      <c r="D279" s="60"/>
      <c r="E279" s="35"/>
      <c r="F279" s="57"/>
      <c r="G279" s="57"/>
      <c r="H279" s="468"/>
      <c r="I279" s="510"/>
      <c r="J279" s="57"/>
      <c r="K279" s="57"/>
      <c r="L279" s="57"/>
      <c r="M279" s="35"/>
      <c r="N279" s="35"/>
      <c r="O279" s="35"/>
      <c r="P279" s="35"/>
      <c r="Q279" s="469"/>
      <c r="R279" s="469"/>
      <c r="S279" s="469"/>
      <c r="T279" s="469"/>
      <c r="W279" s="593"/>
      <c r="X279" s="676"/>
      <c r="Y279" s="593"/>
      <c r="Z279" s="593"/>
      <c r="AA279" s="593"/>
      <c r="AB279" s="593"/>
      <c r="AC279" s="593"/>
      <c r="AD279" s="593"/>
      <c r="AE279" s="593"/>
      <c r="AF279" s="593"/>
      <c r="AG279" s="593"/>
      <c r="AH279" s="1130"/>
      <c r="AI279" s="593"/>
      <c r="AJ279" s="593"/>
      <c r="AK279" s="593"/>
      <c r="AL279" s="593"/>
      <c r="AM279" s="639"/>
    </row>
    <row r="280" spans="3:39" s="8" customFormat="1">
      <c r="C280" s="14"/>
      <c r="D280" s="60"/>
      <c r="E280" s="35"/>
      <c r="F280" s="57"/>
      <c r="G280" s="57"/>
      <c r="H280" s="468"/>
      <c r="I280" s="510"/>
      <c r="J280" s="57"/>
      <c r="K280" s="57"/>
      <c r="L280" s="57"/>
      <c r="M280" s="35"/>
      <c r="N280" s="35"/>
      <c r="O280" s="35"/>
      <c r="P280" s="35"/>
      <c r="Q280" s="469"/>
      <c r="R280" s="469"/>
      <c r="S280" s="469"/>
      <c r="T280" s="469"/>
      <c r="W280" s="593"/>
      <c r="X280" s="676"/>
      <c r="Y280" s="593"/>
      <c r="Z280" s="593"/>
      <c r="AA280" s="593"/>
      <c r="AB280" s="593"/>
      <c r="AC280" s="593"/>
      <c r="AD280" s="593"/>
      <c r="AE280" s="593"/>
      <c r="AF280" s="593"/>
      <c r="AG280" s="593"/>
      <c r="AH280" s="1130"/>
      <c r="AI280" s="593"/>
      <c r="AJ280" s="593"/>
      <c r="AK280" s="593"/>
      <c r="AL280" s="593"/>
      <c r="AM280" s="639"/>
    </row>
    <row r="281" spans="3:39" s="8" customFormat="1">
      <c r="C281" s="14"/>
      <c r="D281" s="60"/>
      <c r="E281" s="35"/>
      <c r="F281" s="57"/>
      <c r="G281" s="57"/>
      <c r="H281" s="468"/>
      <c r="I281" s="510"/>
      <c r="J281" s="57"/>
      <c r="K281" s="57"/>
      <c r="L281" s="57"/>
      <c r="M281" s="35"/>
      <c r="N281" s="35"/>
      <c r="O281" s="35"/>
      <c r="P281" s="35"/>
      <c r="Q281" s="469"/>
      <c r="R281" s="469"/>
      <c r="S281" s="469"/>
      <c r="T281" s="469"/>
      <c r="W281" s="593"/>
      <c r="X281" s="676"/>
      <c r="Y281" s="593"/>
      <c r="Z281" s="593"/>
      <c r="AA281" s="593"/>
      <c r="AB281" s="593"/>
      <c r="AC281" s="593"/>
      <c r="AD281" s="593"/>
      <c r="AE281" s="593"/>
      <c r="AF281" s="593"/>
      <c r="AG281" s="593"/>
      <c r="AH281" s="1130"/>
      <c r="AI281" s="593"/>
      <c r="AJ281" s="593"/>
      <c r="AK281" s="593"/>
      <c r="AL281" s="593"/>
      <c r="AM281" s="639"/>
    </row>
    <row r="282" spans="3:39" s="8" customFormat="1">
      <c r="C282" s="14"/>
      <c r="D282" s="60"/>
      <c r="E282" s="35"/>
      <c r="F282" s="57"/>
      <c r="G282" s="57"/>
      <c r="H282" s="468"/>
      <c r="I282" s="510"/>
      <c r="J282" s="57"/>
      <c r="K282" s="57"/>
      <c r="L282" s="57"/>
      <c r="M282" s="35"/>
      <c r="N282" s="35"/>
      <c r="O282" s="35"/>
      <c r="P282" s="35"/>
      <c r="Q282" s="469"/>
      <c r="R282" s="469"/>
      <c r="S282" s="469"/>
      <c r="T282" s="469"/>
      <c r="W282" s="593"/>
      <c r="X282" s="676"/>
      <c r="Y282" s="593"/>
      <c r="Z282" s="593"/>
      <c r="AA282" s="593"/>
      <c r="AB282" s="593"/>
      <c r="AC282" s="593"/>
      <c r="AD282" s="593"/>
      <c r="AE282" s="593"/>
      <c r="AF282" s="593"/>
      <c r="AG282" s="593"/>
      <c r="AH282" s="1130"/>
      <c r="AI282" s="593"/>
      <c r="AJ282" s="593"/>
      <c r="AK282" s="593"/>
      <c r="AL282" s="593"/>
      <c r="AM282" s="639"/>
    </row>
    <row r="283" spans="3:39" s="8" customFormat="1">
      <c r="C283" s="14"/>
      <c r="D283" s="60"/>
      <c r="E283" s="35"/>
      <c r="F283" s="57"/>
      <c r="G283" s="57"/>
      <c r="H283" s="468"/>
      <c r="I283" s="510"/>
      <c r="J283" s="57"/>
      <c r="K283" s="57"/>
      <c r="L283" s="57"/>
      <c r="M283" s="35"/>
      <c r="N283" s="35"/>
      <c r="O283" s="35"/>
      <c r="P283" s="35"/>
      <c r="Q283" s="469"/>
      <c r="R283" s="469"/>
      <c r="S283" s="469"/>
      <c r="T283" s="469"/>
      <c r="W283" s="593"/>
      <c r="X283" s="676"/>
      <c r="Y283" s="593"/>
      <c r="Z283" s="593"/>
      <c r="AA283" s="593"/>
      <c r="AB283" s="593"/>
      <c r="AC283" s="593"/>
      <c r="AD283" s="593"/>
      <c r="AE283" s="593"/>
      <c r="AF283" s="593"/>
      <c r="AG283" s="593"/>
      <c r="AH283" s="1130"/>
      <c r="AI283" s="593"/>
      <c r="AJ283" s="593"/>
      <c r="AK283" s="593"/>
      <c r="AL283" s="593"/>
      <c r="AM283" s="639"/>
    </row>
    <row r="284" spans="3:39" s="8" customFormat="1">
      <c r="C284" s="14"/>
      <c r="D284" s="60"/>
      <c r="E284" s="35"/>
      <c r="F284" s="57"/>
      <c r="G284" s="57"/>
      <c r="H284" s="468"/>
      <c r="I284" s="510"/>
      <c r="J284" s="57"/>
      <c r="K284" s="57"/>
      <c r="L284" s="57"/>
      <c r="M284" s="35"/>
      <c r="N284" s="35"/>
      <c r="O284" s="35"/>
      <c r="P284" s="35"/>
      <c r="Q284" s="469"/>
      <c r="R284" s="469"/>
      <c r="S284" s="469"/>
      <c r="T284" s="469"/>
      <c r="W284" s="593"/>
      <c r="X284" s="676"/>
      <c r="Y284" s="593"/>
      <c r="Z284" s="593"/>
      <c r="AA284" s="593"/>
      <c r="AB284" s="593"/>
      <c r="AC284" s="593"/>
      <c r="AD284" s="593"/>
      <c r="AE284" s="593"/>
      <c r="AF284" s="593"/>
      <c r="AG284" s="593"/>
      <c r="AH284" s="1130"/>
      <c r="AI284" s="593"/>
      <c r="AJ284" s="593"/>
      <c r="AK284" s="593"/>
      <c r="AL284" s="593"/>
      <c r="AM284" s="639"/>
    </row>
    <row r="285" spans="3:39" s="8" customFormat="1">
      <c r="C285" s="14"/>
      <c r="D285" s="60"/>
      <c r="E285" s="35"/>
      <c r="F285" s="57"/>
      <c r="G285" s="57"/>
      <c r="H285" s="468"/>
      <c r="I285" s="510"/>
      <c r="J285" s="57"/>
      <c r="K285" s="57"/>
      <c r="L285" s="57"/>
      <c r="M285" s="35"/>
      <c r="N285" s="35"/>
      <c r="O285" s="35"/>
      <c r="P285" s="35"/>
      <c r="Q285" s="469"/>
      <c r="R285" s="469"/>
      <c r="S285" s="469"/>
      <c r="T285" s="469"/>
      <c r="W285" s="593"/>
      <c r="X285" s="676"/>
      <c r="Y285" s="593"/>
      <c r="Z285" s="593"/>
      <c r="AA285" s="593"/>
      <c r="AB285" s="593"/>
      <c r="AC285" s="593"/>
      <c r="AD285" s="593"/>
      <c r="AE285" s="593"/>
      <c r="AF285" s="593"/>
      <c r="AG285" s="593"/>
      <c r="AH285" s="1130"/>
      <c r="AI285" s="593"/>
      <c r="AJ285" s="593"/>
      <c r="AK285" s="593"/>
      <c r="AL285" s="593"/>
      <c r="AM285" s="639"/>
    </row>
    <row r="286" spans="3:39" s="8" customFormat="1">
      <c r="C286" s="14"/>
      <c r="D286" s="60"/>
      <c r="E286" s="35"/>
      <c r="F286" s="57"/>
      <c r="G286" s="57"/>
      <c r="H286" s="468"/>
      <c r="I286" s="510"/>
      <c r="J286" s="57"/>
      <c r="K286" s="57"/>
      <c r="L286" s="57"/>
      <c r="M286" s="35"/>
      <c r="N286" s="35"/>
      <c r="O286" s="35"/>
      <c r="P286" s="35"/>
      <c r="Q286" s="469"/>
      <c r="R286" s="469"/>
      <c r="S286" s="469"/>
      <c r="T286" s="469"/>
      <c r="W286" s="593"/>
      <c r="X286" s="676"/>
      <c r="Y286" s="593"/>
      <c r="Z286" s="593"/>
      <c r="AA286" s="593"/>
      <c r="AB286" s="593"/>
      <c r="AC286" s="593"/>
      <c r="AD286" s="593"/>
      <c r="AE286" s="593"/>
      <c r="AF286" s="593"/>
      <c r="AG286" s="593"/>
      <c r="AH286" s="1130"/>
      <c r="AI286" s="593"/>
      <c r="AJ286" s="593"/>
      <c r="AK286" s="593"/>
      <c r="AL286" s="593"/>
      <c r="AM286" s="639"/>
    </row>
    <row r="287" spans="3:39" s="8" customFormat="1">
      <c r="C287" s="14"/>
      <c r="D287" s="60"/>
      <c r="E287" s="35"/>
      <c r="F287" s="57"/>
      <c r="G287" s="57"/>
      <c r="H287" s="468"/>
      <c r="I287" s="510"/>
      <c r="J287" s="57"/>
      <c r="K287" s="57"/>
      <c r="L287" s="57"/>
      <c r="M287" s="35"/>
      <c r="N287" s="35"/>
      <c r="O287" s="35"/>
      <c r="P287" s="35"/>
      <c r="Q287" s="469"/>
      <c r="R287" s="469"/>
      <c r="S287" s="469"/>
      <c r="T287" s="469"/>
      <c r="W287" s="593"/>
      <c r="X287" s="676"/>
      <c r="Y287" s="593"/>
      <c r="Z287" s="593"/>
      <c r="AA287" s="593"/>
      <c r="AB287" s="593"/>
      <c r="AC287" s="593"/>
      <c r="AD287" s="593"/>
      <c r="AE287" s="593"/>
      <c r="AF287" s="593"/>
      <c r="AG287" s="593"/>
      <c r="AH287" s="1130"/>
      <c r="AI287" s="593"/>
      <c r="AJ287" s="593"/>
      <c r="AK287" s="593"/>
      <c r="AL287" s="593"/>
      <c r="AM287" s="639"/>
    </row>
    <row r="288" spans="3:39" s="8" customFormat="1">
      <c r="C288" s="14"/>
      <c r="D288" s="60"/>
      <c r="E288" s="35"/>
      <c r="F288" s="57"/>
      <c r="G288" s="57"/>
      <c r="H288" s="468"/>
      <c r="I288" s="510"/>
      <c r="J288" s="57"/>
      <c r="K288" s="57"/>
      <c r="L288" s="57"/>
      <c r="M288" s="35"/>
      <c r="N288" s="35"/>
      <c r="O288" s="35"/>
      <c r="P288" s="35"/>
      <c r="Q288" s="469"/>
      <c r="R288" s="469"/>
      <c r="S288" s="469"/>
      <c r="T288" s="469"/>
      <c r="W288" s="593"/>
      <c r="X288" s="676"/>
      <c r="Y288" s="593"/>
      <c r="Z288" s="593"/>
      <c r="AA288" s="593"/>
      <c r="AB288" s="593"/>
      <c r="AC288" s="593"/>
      <c r="AD288" s="593"/>
      <c r="AE288" s="593"/>
      <c r="AF288" s="593"/>
      <c r="AG288" s="593"/>
      <c r="AH288" s="1130"/>
      <c r="AI288" s="593"/>
      <c r="AJ288" s="593"/>
      <c r="AK288" s="593"/>
      <c r="AL288" s="593"/>
      <c r="AM288" s="639"/>
    </row>
    <row r="289" spans="3:39" s="8" customFormat="1">
      <c r="C289" s="14"/>
      <c r="D289" s="60"/>
      <c r="E289" s="35"/>
      <c r="F289" s="57"/>
      <c r="G289" s="57"/>
      <c r="H289" s="468"/>
      <c r="I289" s="510"/>
      <c r="J289" s="57"/>
      <c r="K289" s="57"/>
      <c r="L289" s="57"/>
      <c r="M289" s="35"/>
      <c r="N289" s="35"/>
      <c r="O289" s="35"/>
      <c r="P289" s="35"/>
      <c r="Q289" s="469"/>
      <c r="R289" s="469"/>
      <c r="S289" s="469"/>
      <c r="T289" s="469"/>
      <c r="W289" s="593"/>
      <c r="X289" s="676"/>
      <c r="Y289" s="593"/>
      <c r="Z289" s="593"/>
      <c r="AA289" s="593"/>
      <c r="AB289" s="593"/>
      <c r="AC289" s="593"/>
      <c r="AD289" s="593"/>
      <c r="AE289" s="593"/>
      <c r="AF289" s="593"/>
      <c r="AG289" s="593"/>
      <c r="AH289" s="1130"/>
      <c r="AI289" s="593"/>
      <c r="AJ289" s="593"/>
      <c r="AK289" s="593"/>
      <c r="AL289" s="593"/>
      <c r="AM289" s="639"/>
    </row>
    <row r="290" spans="3:39" s="8" customFormat="1">
      <c r="C290" s="14"/>
      <c r="D290" s="60"/>
      <c r="E290" s="35"/>
      <c r="F290" s="57"/>
      <c r="G290" s="57"/>
      <c r="H290" s="468"/>
      <c r="I290" s="510"/>
      <c r="J290" s="57"/>
      <c r="K290" s="57"/>
      <c r="L290" s="57"/>
      <c r="M290" s="35"/>
      <c r="N290" s="35"/>
      <c r="O290" s="35"/>
      <c r="P290" s="35"/>
      <c r="Q290" s="469"/>
      <c r="R290" s="469"/>
      <c r="S290" s="469"/>
      <c r="T290" s="469"/>
      <c r="W290" s="593"/>
      <c r="X290" s="676"/>
      <c r="Y290" s="593"/>
      <c r="Z290" s="593"/>
      <c r="AA290" s="593"/>
      <c r="AB290" s="593"/>
      <c r="AC290" s="593"/>
      <c r="AD290" s="593"/>
      <c r="AE290" s="593"/>
      <c r="AF290" s="593"/>
      <c r="AG290" s="593"/>
      <c r="AH290" s="1130"/>
      <c r="AI290" s="593"/>
      <c r="AJ290" s="593"/>
      <c r="AK290" s="593"/>
      <c r="AL290" s="593"/>
      <c r="AM290" s="639"/>
    </row>
    <row r="291" spans="3:39" s="8" customFormat="1">
      <c r="C291" s="14"/>
      <c r="D291" s="60"/>
      <c r="E291" s="35"/>
      <c r="F291" s="57"/>
      <c r="G291" s="57"/>
      <c r="H291" s="468"/>
      <c r="I291" s="510"/>
      <c r="J291" s="57"/>
      <c r="K291" s="57"/>
      <c r="L291" s="57"/>
      <c r="M291" s="35"/>
      <c r="N291" s="35"/>
      <c r="O291" s="35"/>
      <c r="P291" s="35"/>
      <c r="Q291" s="469"/>
      <c r="R291" s="469"/>
      <c r="S291" s="469"/>
      <c r="T291" s="469"/>
      <c r="W291" s="593"/>
      <c r="X291" s="676"/>
      <c r="Y291" s="593"/>
      <c r="Z291" s="593"/>
      <c r="AA291" s="593"/>
      <c r="AB291" s="593"/>
      <c r="AC291" s="593"/>
      <c r="AD291" s="593"/>
      <c r="AE291" s="593"/>
      <c r="AF291" s="593"/>
      <c r="AG291" s="593"/>
      <c r="AH291" s="1130"/>
      <c r="AI291" s="593"/>
      <c r="AJ291" s="593"/>
      <c r="AK291" s="593"/>
      <c r="AL291" s="593"/>
      <c r="AM291" s="639"/>
    </row>
    <row r="292" spans="3:39" s="8" customFormat="1">
      <c r="C292" s="14"/>
      <c r="D292" s="60"/>
      <c r="E292" s="35"/>
      <c r="F292" s="57"/>
      <c r="G292" s="57"/>
      <c r="H292" s="468"/>
      <c r="I292" s="510"/>
      <c r="J292" s="57"/>
      <c r="K292" s="57"/>
      <c r="L292" s="57"/>
      <c r="M292" s="35"/>
      <c r="N292" s="35"/>
      <c r="O292" s="35"/>
      <c r="P292" s="35"/>
      <c r="Q292" s="469"/>
      <c r="R292" s="469"/>
      <c r="S292" s="469"/>
      <c r="T292" s="469"/>
      <c r="W292" s="593"/>
      <c r="X292" s="676"/>
      <c r="Y292" s="593"/>
      <c r="Z292" s="593"/>
      <c r="AA292" s="593"/>
      <c r="AB292" s="593"/>
      <c r="AC292" s="593"/>
      <c r="AD292" s="593"/>
      <c r="AE292" s="593"/>
      <c r="AF292" s="593"/>
      <c r="AG292" s="593"/>
      <c r="AH292" s="1130"/>
      <c r="AI292" s="593"/>
      <c r="AJ292" s="593"/>
      <c r="AK292" s="593"/>
      <c r="AL292" s="593"/>
      <c r="AM292" s="639"/>
    </row>
    <row r="293" spans="3:39" s="8" customFormat="1">
      <c r="C293" s="14"/>
      <c r="D293" s="60"/>
      <c r="E293" s="35"/>
      <c r="F293" s="57"/>
      <c r="G293" s="57"/>
      <c r="H293" s="468"/>
      <c r="I293" s="510"/>
      <c r="J293" s="57"/>
      <c r="K293" s="57"/>
      <c r="L293" s="57"/>
      <c r="M293" s="35"/>
      <c r="N293" s="35"/>
      <c r="O293" s="35"/>
      <c r="P293" s="35"/>
      <c r="Q293" s="469"/>
      <c r="R293" s="469"/>
      <c r="S293" s="469"/>
      <c r="T293" s="469"/>
      <c r="W293" s="593"/>
      <c r="X293" s="676"/>
      <c r="Y293" s="593"/>
      <c r="Z293" s="593"/>
      <c r="AA293" s="593"/>
      <c r="AB293" s="593"/>
      <c r="AC293" s="593"/>
      <c r="AD293" s="593"/>
      <c r="AE293" s="593"/>
      <c r="AF293" s="593"/>
      <c r="AG293" s="593"/>
      <c r="AH293" s="1130"/>
      <c r="AI293" s="593"/>
      <c r="AJ293" s="593"/>
      <c r="AK293" s="593"/>
      <c r="AL293" s="593"/>
      <c r="AM293" s="639"/>
    </row>
    <row r="294" spans="3:39" s="8" customFormat="1">
      <c r="C294" s="14"/>
      <c r="D294" s="60"/>
      <c r="E294" s="35"/>
      <c r="F294" s="57"/>
      <c r="G294" s="57"/>
      <c r="H294" s="468"/>
      <c r="I294" s="510"/>
      <c r="J294" s="57"/>
      <c r="K294" s="57"/>
      <c r="L294" s="57"/>
      <c r="M294" s="35"/>
      <c r="N294" s="35"/>
      <c r="O294" s="35"/>
      <c r="P294" s="35"/>
      <c r="Q294" s="469"/>
      <c r="R294" s="469"/>
      <c r="S294" s="469"/>
      <c r="T294" s="469"/>
      <c r="W294" s="593"/>
      <c r="X294" s="676"/>
      <c r="Y294" s="593"/>
      <c r="Z294" s="593"/>
      <c r="AA294" s="593"/>
      <c r="AB294" s="593"/>
      <c r="AC294" s="593"/>
      <c r="AD294" s="593"/>
      <c r="AE294" s="593"/>
      <c r="AF294" s="593"/>
      <c r="AG294" s="593"/>
      <c r="AH294" s="1130"/>
      <c r="AI294" s="593"/>
      <c r="AJ294" s="593"/>
      <c r="AK294" s="593"/>
      <c r="AL294" s="593"/>
      <c r="AM294" s="639"/>
    </row>
    <row r="295" spans="3:39" s="8" customFormat="1">
      <c r="C295" s="14"/>
      <c r="D295" s="60"/>
      <c r="E295" s="35"/>
      <c r="F295" s="57"/>
      <c r="G295" s="57"/>
      <c r="H295" s="468"/>
      <c r="I295" s="510"/>
      <c r="J295" s="57"/>
      <c r="K295" s="57"/>
      <c r="L295" s="57"/>
      <c r="M295" s="35"/>
      <c r="N295" s="35"/>
      <c r="O295" s="35"/>
      <c r="P295" s="35"/>
      <c r="Q295" s="469"/>
      <c r="R295" s="469"/>
      <c r="S295" s="469"/>
      <c r="T295" s="469"/>
      <c r="W295" s="593"/>
      <c r="X295" s="676"/>
      <c r="Y295" s="593"/>
      <c r="Z295" s="593"/>
      <c r="AA295" s="593"/>
      <c r="AB295" s="593"/>
      <c r="AC295" s="593"/>
      <c r="AD295" s="593"/>
      <c r="AE295" s="593"/>
      <c r="AF295" s="593"/>
      <c r="AG295" s="593"/>
      <c r="AH295" s="1130"/>
      <c r="AI295" s="593"/>
      <c r="AJ295" s="593"/>
      <c r="AK295" s="593"/>
      <c r="AL295" s="593"/>
      <c r="AM295" s="639"/>
    </row>
    <row r="296" spans="3:39" s="8" customFormat="1">
      <c r="C296" s="14"/>
      <c r="D296" s="60"/>
      <c r="E296" s="35"/>
      <c r="F296" s="57"/>
      <c r="G296" s="57"/>
      <c r="H296" s="468"/>
      <c r="I296" s="510"/>
      <c r="J296" s="57"/>
      <c r="K296" s="57"/>
      <c r="L296" s="57"/>
      <c r="M296" s="35"/>
      <c r="N296" s="35"/>
      <c r="O296" s="35"/>
      <c r="P296" s="35"/>
      <c r="Q296" s="469"/>
      <c r="R296" s="469"/>
      <c r="S296" s="469"/>
      <c r="T296" s="469"/>
      <c r="W296" s="593"/>
      <c r="X296" s="676"/>
      <c r="Y296" s="593"/>
      <c r="Z296" s="593"/>
      <c r="AA296" s="593"/>
      <c r="AB296" s="593"/>
      <c r="AC296" s="593"/>
      <c r="AD296" s="593"/>
      <c r="AE296" s="593"/>
      <c r="AF296" s="593"/>
      <c r="AG296" s="593"/>
      <c r="AH296" s="1130"/>
      <c r="AI296" s="593"/>
      <c r="AJ296" s="593"/>
      <c r="AK296" s="593"/>
      <c r="AL296" s="593"/>
      <c r="AM296" s="639"/>
    </row>
    <row r="297" spans="3:39" s="8" customFormat="1">
      <c r="C297" s="14"/>
      <c r="D297" s="60"/>
      <c r="E297" s="35"/>
      <c r="F297" s="57"/>
      <c r="G297" s="57"/>
      <c r="H297" s="468"/>
      <c r="I297" s="510"/>
      <c r="J297" s="57"/>
      <c r="K297" s="57"/>
      <c r="L297" s="57"/>
      <c r="M297" s="35"/>
      <c r="N297" s="35"/>
      <c r="O297" s="35"/>
      <c r="P297" s="35"/>
      <c r="Q297" s="469"/>
      <c r="R297" s="469"/>
      <c r="S297" s="469"/>
      <c r="T297" s="469"/>
      <c r="W297" s="593"/>
      <c r="X297" s="676"/>
      <c r="Y297" s="593"/>
      <c r="Z297" s="593"/>
      <c r="AA297" s="593"/>
      <c r="AB297" s="593"/>
      <c r="AC297" s="593"/>
      <c r="AD297" s="593"/>
      <c r="AE297" s="593"/>
      <c r="AF297" s="593"/>
      <c r="AG297" s="593"/>
      <c r="AH297" s="1130"/>
      <c r="AI297" s="593"/>
      <c r="AJ297" s="593"/>
      <c r="AK297" s="593"/>
      <c r="AL297" s="593"/>
      <c r="AM297" s="639"/>
    </row>
    <row r="298" spans="3:39" s="8" customFormat="1">
      <c r="C298" s="14"/>
      <c r="D298" s="60"/>
      <c r="E298" s="35"/>
      <c r="F298" s="57"/>
      <c r="G298" s="57"/>
      <c r="H298" s="468"/>
      <c r="I298" s="510"/>
      <c r="J298" s="57"/>
      <c r="K298" s="57"/>
      <c r="L298" s="57"/>
      <c r="M298" s="35"/>
      <c r="N298" s="35"/>
      <c r="O298" s="35"/>
      <c r="P298" s="35"/>
      <c r="Q298" s="469"/>
      <c r="R298" s="469"/>
      <c r="S298" s="469"/>
      <c r="T298" s="469"/>
      <c r="W298" s="593"/>
      <c r="X298" s="676"/>
      <c r="Y298" s="593"/>
      <c r="Z298" s="593"/>
      <c r="AA298" s="593"/>
      <c r="AB298" s="593"/>
      <c r="AC298" s="593"/>
      <c r="AD298" s="593"/>
      <c r="AE298" s="593"/>
      <c r="AF298" s="593"/>
      <c r="AG298" s="593"/>
      <c r="AH298" s="1130"/>
      <c r="AI298" s="593"/>
      <c r="AJ298" s="593"/>
      <c r="AK298" s="593"/>
      <c r="AL298" s="593"/>
      <c r="AM298" s="639"/>
    </row>
    <row r="299" spans="3:39" s="8" customFormat="1">
      <c r="C299" s="14"/>
      <c r="D299" s="60"/>
      <c r="E299" s="35"/>
      <c r="F299" s="57"/>
      <c r="G299" s="57"/>
      <c r="H299" s="468"/>
      <c r="I299" s="510"/>
      <c r="J299" s="57"/>
      <c r="K299" s="57"/>
      <c r="L299" s="57"/>
      <c r="M299" s="35"/>
      <c r="N299" s="35"/>
      <c r="O299" s="35"/>
      <c r="P299" s="35"/>
      <c r="Q299" s="469"/>
      <c r="R299" s="469"/>
      <c r="S299" s="469"/>
      <c r="T299" s="469"/>
      <c r="W299" s="593"/>
      <c r="X299" s="676"/>
      <c r="Y299" s="593"/>
      <c r="Z299" s="593"/>
      <c r="AA299" s="593"/>
      <c r="AB299" s="593"/>
      <c r="AC299" s="593"/>
      <c r="AD299" s="593"/>
      <c r="AE299" s="593"/>
      <c r="AF299" s="593"/>
      <c r="AG299" s="593"/>
      <c r="AH299" s="1130"/>
      <c r="AI299" s="593"/>
      <c r="AJ299" s="593"/>
      <c r="AK299" s="593"/>
      <c r="AL299" s="593"/>
      <c r="AM299" s="639"/>
    </row>
    <row r="300" spans="3:39" s="8" customFormat="1">
      <c r="C300" s="14"/>
      <c r="D300" s="60"/>
      <c r="E300" s="35"/>
      <c r="F300" s="57"/>
      <c r="G300" s="57"/>
      <c r="H300" s="468"/>
      <c r="I300" s="510"/>
      <c r="J300" s="57"/>
      <c r="K300" s="57"/>
      <c r="L300" s="57"/>
      <c r="M300" s="35"/>
      <c r="N300" s="35"/>
      <c r="O300" s="35"/>
      <c r="P300" s="35"/>
      <c r="Q300" s="469"/>
      <c r="R300" s="469"/>
      <c r="S300" s="469"/>
      <c r="T300" s="469"/>
      <c r="W300" s="593"/>
      <c r="X300" s="676"/>
      <c r="Y300" s="593"/>
      <c r="Z300" s="593"/>
      <c r="AA300" s="593"/>
      <c r="AB300" s="593"/>
      <c r="AC300" s="593"/>
      <c r="AD300" s="593"/>
      <c r="AE300" s="593"/>
      <c r="AF300" s="593"/>
      <c r="AG300" s="593"/>
      <c r="AH300" s="1130"/>
      <c r="AI300" s="593"/>
      <c r="AJ300" s="593"/>
      <c r="AK300" s="593"/>
      <c r="AL300" s="593"/>
      <c r="AM300" s="639"/>
    </row>
    <row r="301" spans="3:39" s="8" customFormat="1">
      <c r="C301" s="14"/>
      <c r="D301" s="60"/>
      <c r="E301" s="35"/>
      <c r="F301" s="57"/>
      <c r="G301" s="57"/>
      <c r="H301" s="468"/>
      <c r="I301" s="510"/>
      <c r="J301" s="57"/>
      <c r="K301" s="57"/>
      <c r="L301" s="57"/>
      <c r="M301" s="35"/>
      <c r="N301" s="35"/>
      <c r="O301" s="35"/>
      <c r="P301" s="35"/>
      <c r="Q301" s="469"/>
      <c r="R301" s="469"/>
      <c r="S301" s="469"/>
      <c r="T301" s="469"/>
      <c r="W301" s="593"/>
      <c r="X301" s="676"/>
      <c r="Y301" s="593"/>
      <c r="Z301" s="593"/>
      <c r="AA301" s="593"/>
      <c r="AB301" s="593"/>
      <c r="AC301" s="593"/>
      <c r="AD301" s="593"/>
      <c r="AE301" s="593"/>
      <c r="AF301" s="593"/>
      <c r="AG301" s="593"/>
      <c r="AH301" s="1130"/>
      <c r="AI301" s="593"/>
      <c r="AJ301" s="593"/>
      <c r="AK301" s="593"/>
      <c r="AL301" s="593"/>
      <c r="AM301" s="639"/>
    </row>
    <row r="302" spans="3:39" s="8" customFormat="1">
      <c r="C302" s="14"/>
      <c r="D302" s="60"/>
      <c r="E302" s="35"/>
      <c r="F302" s="57"/>
      <c r="G302" s="57"/>
      <c r="H302" s="468"/>
      <c r="I302" s="510"/>
      <c r="J302" s="57"/>
      <c r="K302" s="57"/>
      <c r="L302" s="57"/>
      <c r="M302" s="35"/>
      <c r="N302" s="35"/>
      <c r="O302" s="35"/>
      <c r="P302" s="35"/>
      <c r="Q302" s="469"/>
      <c r="R302" s="469"/>
      <c r="S302" s="469"/>
      <c r="T302" s="469"/>
      <c r="W302" s="593"/>
      <c r="X302" s="676"/>
      <c r="Y302" s="593"/>
      <c r="Z302" s="593"/>
      <c r="AA302" s="593"/>
      <c r="AB302" s="593"/>
      <c r="AC302" s="593"/>
      <c r="AD302" s="593"/>
      <c r="AE302" s="593"/>
      <c r="AF302" s="593"/>
      <c r="AG302" s="593"/>
      <c r="AH302" s="1130"/>
      <c r="AI302" s="593"/>
      <c r="AJ302" s="593"/>
      <c r="AK302" s="593"/>
      <c r="AL302" s="593"/>
      <c r="AM302" s="639"/>
    </row>
    <row r="303" spans="3:39" s="8" customFormat="1">
      <c r="C303" s="14"/>
      <c r="D303" s="60"/>
      <c r="E303" s="35"/>
      <c r="F303" s="57"/>
      <c r="G303" s="57"/>
      <c r="H303" s="468"/>
      <c r="I303" s="510"/>
      <c r="J303" s="57"/>
      <c r="K303" s="57"/>
      <c r="L303" s="57"/>
      <c r="M303" s="35"/>
      <c r="N303" s="35"/>
      <c r="O303" s="35"/>
      <c r="P303" s="35"/>
      <c r="Q303" s="469"/>
      <c r="R303" s="469"/>
      <c r="S303" s="469"/>
      <c r="T303" s="469"/>
      <c r="W303" s="593"/>
      <c r="X303" s="676"/>
      <c r="Y303" s="593"/>
      <c r="Z303" s="593"/>
      <c r="AA303" s="593"/>
      <c r="AB303" s="593"/>
      <c r="AC303" s="593"/>
      <c r="AD303" s="593"/>
      <c r="AE303" s="593"/>
      <c r="AF303" s="593"/>
      <c r="AG303" s="593"/>
      <c r="AH303" s="1130"/>
      <c r="AI303" s="593"/>
      <c r="AJ303" s="593"/>
      <c r="AK303" s="593"/>
      <c r="AL303" s="593"/>
      <c r="AM303" s="639"/>
    </row>
    <row r="304" spans="3:39" s="8" customFormat="1">
      <c r="C304" s="14"/>
      <c r="D304" s="60"/>
      <c r="E304" s="35"/>
      <c r="F304" s="57"/>
      <c r="G304" s="57"/>
      <c r="H304" s="468"/>
      <c r="I304" s="510"/>
      <c r="J304" s="57"/>
      <c r="K304" s="57"/>
      <c r="L304" s="57"/>
      <c r="M304" s="35"/>
      <c r="N304" s="35"/>
      <c r="O304" s="35"/>
      <c r="P304" s="35"/>
      <c r="Q304" s="469"/>
      <c r="R304" s="469"/>
      <c r="S304" s="469"/>
      <c r="T304" s="469"/>
      <c r="W304" s="593"/>
      <c r="X304" s="676"/>
      <c r="Y304" s="593"/>
      <c r="Z304" s="593"/>
      <c r="AA304" s="593"/>
      <c r="AB304" s="593"/>
      <c r="AC304" s="593"/>
      <c r="AD304" s="593"/>
      <c r="AE304" s="593"/>
      <c r="AF304" s="593"/>
      <c r="AG304" s="593"/>
      <c r="AH304" s="1130"/>
      <c r="AI304" s="593"/>
      <c r="AJ304" s="593"/>
      <c r="AK304" s="593"/>
      <c r="AL304" s="593"/>
      <c r="AM304" s="639"/>
    </row>
    <row r="305" spans="3:39" s="8" customFormat="1">
      <c r="C305" s="14"/>
      <c r="D305" s="60"/>
      <c r="E305" s="35"/>
      <c r="F305" s="57"/>
      <c r="G305" s="57"/>
      <c r="H305" s="468"/>
      <c r="I305" s="510"/>
      <c r="J305" s="57"/>
      <c r="K305" s="57"/>
      <c r="L305" s="57"/>
      <c r="M305" s="35"/>
      <c r="N305" s="35"/>
      <c r="O305" s="35"/>
      <c r="P305" s="35"/>
      <c r="Q305" s="469"/>
      <c r="R305" s="469"/>
      <c r="S305" s="469"/>
      <c r="T305" s="469"/>
      <c r="W305" s="593"/>
      <c r="X305" s="676"/>
      <c r="Y305" s="593"/>
      <c r="Z305" s="593"/>
      <c r="AA305" s="593"/>
      <c r="AB305" s="593"/>
      <c r="AC305" s="593"/>
      <c r="AD305" s="593"/>
      <c r="AE305" s="593"/>
      <c r="AF305" s="593"/>
      <c r="AG305" s="593"/>
      <c r="AH305" s="1130"/>
      <c r="AI305" s="593"/>
      <c r="AJ305" s="593"/>
      <c r="AK305" s="593"/>
      <c r="AL305" s="593"/>
      <c r="AM305" s="639"/>
    </row>
    <row r="306" spans="3:39" s="8" customFormat="1">
      <c r="C306" s="14"/>
      <c r="D306" s="60"/>
      <c r="E306" s="35"/>
      <c r="F306" s="57"/>
      <c r="G306" s="57"/>
      <c r="H306" s="468"/>
      <c r="I306" s="510"/>
      <c r="J306" s="57"/>
      <c r="K306" s="57"/>
      <c r="L306" s="57"/>
      <c r="M306" s="35"/>
      <c r="N306" s="35"/>
      <c r="O306" s="35"/>
      <c r="P306" s="35"/>
      <c r="Q306" s="469"/>
      <c r="R306" s="469"/>
      <c r="S306" s="469"/>
      <c r="T306" s="469"/>
      <c r="W306" s="593"/>
      <c r="X306" s="676"/>
      <c r="Y306" s="593"/>
      <c r="Z306" s="593"/>
      <c r="AA306" s="593"/>
      <c r="AB306" s="593"/>
      <c r="AC306" s="593"/>
      <c r="AD306" s="593"/>
      <c r="AE306" s="593"/>
      <c r="AF306" s="593"/>
      <c r="AG306" s="593"/>
      <c r="AH306" s="1130"/>
      <c r="AI306" s="593"/>
      <c r="AJ306" s="593"/>
      <c r="AK306" s="593"/>
      <c r="AL306" s="593"/>
      <c r="AM306" s="639"/>
    </row>
    <row r="307" spans="3:39" s="8" customFormat="1">
      <c r="C307" s="14"/>
      <c r="D307" s="60"/>
      <c r="E307" s="35"/>
      <c r="F307" s="57"/>
      <c r="G307" s="57"/>
      <c r="H307" s="468"/>
      <c r="I307" s="510"/>
      <c r="J307" s="57"/>
      <c r="K307" s="57"/>
      <c r="L307" s="57"/>
      <c r="M307" s="35"/>
      <c r="N307" s="35"/>
      <c r="O307" s="35"/>
      <c r="P307" s="35"/>
      <c r="Q307" s="469"/>
      <c r="R307" s="469"/>
      <c r="S307" s="469"/>
      <c r="T307" s="469"/>
      <c r="W307" s="593"/>
      <c r="X307" s="676"/>
      <c r="Y307" s="593"/>
      <c r="Z307" s="593"/>
      <c r="AA307" s="593"/>
      <c r="AB307" s="593"/>
      <c r="AC307" s="593"/>
      <c r="AD307" s="593"/>
      <c r="AE307" s="593"/>
      <c r="AF307" s="593"/>
      <c r="AG307" s="593"/>
      <c r="AH307" s="1130"/>
      <c r="AI307" s="593"/>
      <c r="AJ307" s="593"/>
      <c r="AK307" s="593"/>
      <c r="AL307" s="593"/>
      <c r="AM307" s="639"/>
    </row>
    <row r="308" spans="3:39" s="8" customFormat="1">
      <c r="C308" s="14"/>
      <c r="D308" s="60"/>
      <c r="E308" s="35"/>
      <c r="F308" s="57"/>
      <c r="G308" s="57"/>
      <c r="H308" s="468"/>
      <c r="I308" s="510"/>
      <c r="J308" s="57"/>
      <c r="K308" s="57"/>
      <c r="L308" s="57"/>
      <c r="M308" s="35"/>
      <c r="N308" s="35"/>
      <c r="O308" s="35"/>
      <c r="P308" s="35"/>
      <c r="Q308" s="469"/>
      <c r="R308" s="469"/>
      <c r="S308" s="469"/>
      <c r="T308" s="469"/>
      <c r="W308" s="593"/>
      <c r="X308" s="676"/>
      <c r="Y308" s="593"/>
      <c r="Z308" s="593"/>
      <c r="AA308" s="593"/>
      <c r="AB308" s="593"/>
      <c r="AC308" s="593"/>
      <c r="AD308" s="593"/>
      <c r="AE308" s="593"/>
      <c r="AF308" s="593"/>
      <c r="AG308" s="593"/>
      <c r="AH308" s="1130"/>
      <c r="AI308" s="593"/>
      <c r="AJ308" s="593"/>
      <c r="AK308" s="593"/>
      <c r="AL308" s="593"/>
      <c r="AM308" s="639"/>
    </row>
    <row r="309" spans="3:39" s="8" customFormat="1">
      <c r="C309" s="14"/>
      <c r="D309" s="60"/>
      <c r="E309" s="35"/>
      <c r="F309" s="57"/>
      <c r="G309" s="57"/>
      <c r="H309" s="468"/>
      <c r="I309" s="510"/>
      <c r="J309" s="57"/>
      <c r="K309" s="57"/>
      <c r="L309" s="57"/>
      <c r="M309" s="35"/>
      <c r="N309" s="35"/>
      <c r="O309" s="35"/>
      <c r="P309" s="35"/>
      <c r="Q309" s="469"/>
      <c r="R309" s="469"/>
      <c r="S309" s="469"/>
      <c r="T309" s="469"/>
      <c r="W309" s="593"/>
      <c r="X309" s="676"/>
      <c r="Y309" s="593"/>
      <c r="Z309" s="593"/>
      <c r="AA309" s="593"/>
      <c r="AB309" s="593"/>
      <c r="AC309" s="593"/>
      <c r="AD309" s="593"/>
      <c r="AE309" s="593"/>
      <c r="AF309" s="593"/>
      <c r="AG309" s="593"/>
      <c r="AH309" s="1130"/>
      <c r="AI309" s="593"/>
      <c r="AJ309" s="593"/>
      <c r="AK309" s="593"/>
      <c r="AL309" s="593"/>
      <c r="AM309" s="639"/>
    </row>
    <row r="310" spans="3:39" s="8" customFormat="1">
      <c r="C310" s="14"/>
      <c r="D310" s="60"/>
      <c r="E310" s="35"/>
      <c r="F310" s="57"/>
      <c r="G310" s="57"/>
      <c r="H310" s="468"/>
      <c r="I310" s="510"/>
      <c r="J310" s="57"/>
      <c r="K310" s="57"/>
      <c r="L310" s="57"/>
      <c r="M310" s="35"/>
      <c r="N310" s="35"/>
      <c r="O310" s="35"/>
      <c r="P310" s="35"/>
      <c r="Q310" s="469"/>
      <c r="R310" s="469"/>
      <c r="S310" s="469"/>
      <c r="T310" s="469"/>
      <c r="W310" s="593"/>
      <c r="X310" s="676"/>
      <c r="Y310" s="593"/>
      <c r="Z310" s="593"/>
      <c r="AA310" s="593"/>
      <c r="AB310" s="593"/>
      <c r="AC310" s="593"/>
      <c r="AD310" s="593"/>
      <c r="AE310" s="593"/>
      <c r="AF310" s="593"/>
      <c r="AG310" s="593"/>
      <c r="AH310" s="1130"/>
      <c r="AI310" s="593"/>
      <c r="AJ310" s="593"/>
      <c r="AK310" s="593"/>
      <c r="AL310" s="593"/>
      <c r="AM310" s="639"/>
    </row>
    <row r="311" spans="3:39" s="8" customFormat="1">
      <c r="C311" s="14"/>
      <c r="D311" s="60"/>
      <c r="E311" s="35"/>
      <c r="F311" s="57"/>
      <c r="G311" s="57"/>
      <c r="H311" s="468"/>
      <c r="I311" s="510"/>
      <c r="J311" s="57"/>
      <c r="K311" s="57"/>
      <c r="L311" s="57"/>
      <c r="M311" s="35"/>
      <c r="N311" s="35"/>
      <c r="O311" s="35"/>
      <c r="P311" s="35"/>
      <c r="Q311" s="469"/>
      <c r="R311" s="469"/>
      <c r="S311" s="469"/>
      <c r="T311" s="469"/>
      <c r="W311" s="593"/>
      <c r="X311" s="676"/>
      <c r="Y311" s="593"/>
      <c r="Z311" s="593"/>
      <c r="AA311" s="593"/>
      <c r="AB311" s="593"/>
      <c r="AC311" s="593"/>
      <c r="AD311" s="593"/>
      <c r="AE311" s="593"/>
      <c r="AF311" s="593"/>
      <c r="AG311" s="593"/>
      <c r="AH311" s="1130"/>
      <c r="AI311" s="593"/>
      <c r="AJ311" s="593"/>
      <c r="AK311" s="593"/>
      <c r="AL311" s="593"/>
      <c r="AM311" s="639"/>
    </row>
    <row r="312" spans="3:39" s="8" customFormat="1">
      <c r="C312" s="14"/>
      <c r="D312" s="60"/>
      <c r="E312" s="35"/>
      <c r="F312" s="57"/>
      <c r="G312" s="57"/>
      <c r="H312" s="468"/>
      <c r="I312" s="510"/>
      <c r="J312" s="57"/>
      <c r="K312" s="57"/>
      <c r="L312" s="57"/>
      <c r="M312" s="35"/>
      <c r="N312" s="35"/>
      <c r="O312" s="35"/>
      <c r="P312" s="35"/>
      <c r="Q312" s="469"/>
      <c r="R312" s="469"/>
      <c r="S312" s="469"/>
      <c r="T312" s="469"/>
      <c r="W312" s="593"/>
      <c r="X312" s="676"/>
      <c r="Y312" s="593"/>
      <c r="Z312" s="593"/>
      <c r="AA312" s="593"/>
      <c r="AB312" s="593"/>
      <c r="AC312" s="593"/>
      <c r="AD312" s="593"/>
      <c r="AE312" s="593"/>
      <c r="AF312" s="593"/>
      <c r="AG312" s="593"/>
      <c r="AH312" s="1130"/>
      <c r="AI312" s="593"/>
      <c r="AJ312" s="593"/>
      <c r="AK312" s="593"/>
      <c r="AL312" s="593"/>
      <c r="AM312" s="639"/>
    </row>
    <row r="313" spans="3:39" s="8" customFormat="1">
      <c r="C313" s="14"/>
      <c r="D313" s="60"/>
      <c r="E313" s="35"/>
      <c r="F313" s="57"/>
      <c r="G313" s="57"/>
      <c r="H313" s="468"/>
      <c r="I313" s="510"/>
      <c r="J313" s="57"/>
      <c r="K313" s="57"/>
      <c r="L313" s="57"/>
      <c r="M313" s="35"/>
      <c r="N313" s="35"/>
      <c r="O313" s="35"/>
      <c r="P313" s="35"/>
      <c r="Q313" s="469"/>
      <c r="R313" s="469"/>
      <c r="S313" s="469"/>
      <c r="T313" s="469"/>
      <c r="W313" s="593"/>
      <c r="X313" s="676"/>
      <c r="Y313" s="593"/>
      <c r="Z313" s="593"/>
      <c r="AA313" s="593"/>
      <c r="AB313" s="593"/>
      <c r="AC313" s="593"/>
      <c r="AD313" s="593"/>
      <c r="AE313" s="593"/>
      <c r="AF313" s="593"/>
      <c r="AG313" s="593"/>
      <c r="AH313" s="1130"/>
      <c r="AI313" s="593"/>
      <c r="AJ313" s="593"/>
      <c r="AK313" s="593"/>
      <c r="AL313" s="593"/>
      <c r="AM313" s="639"/>
    </row>
    <row r="314" spans="3:39" s="8" customFormat="1">
      <c r="C314" s="14"/>
      <c r="D314" s="60"/>
      <c r="E314" s="35"/>
      <c r="F314" s="57"/>
      <c r="G314" s="57"/>
      <c r="H314" s="468"/>
      <c r="I314" s="510"/>
      <c r="J314" s="57"/>
      <c r="K314" s="57"/>
      <c r="L314" s="57"/>
      <c r="M314" s="35"/>
      <c r="N314" s="35"/>
      <c r="O314" s="35"/>
      <c r="P314" s="35"/>
      <c r="Q314" s="469"/>
      <c r="R314" s="469"/>
      <c r="S314" s="469"/>
      <c r="T314" s="469"/>
      <c r="W314" s="593"/>
      <c r="X314" s="676"/>
      <c r="Y314" s="593"/>
      <c r="Z314" s="593"/>
      <c r="AA314" s="593"/>
      <c r="AB314" s="593"/>
      <c r="AC314" s="593"/>
      <c r="AD314" s="593"/>
      <c r="AE314" s="593"/>
      <c r="AF314" s="593"/>
      <c r="AG314" s="593"/>
      <c r="AH314" s="1130"/>
      <c r="AI314" s="593"/>
      <c r="AJ314" s="593"/>
      <c r="AK314" s="593"/>
      <c r="AL314" s="593"/>
      <c r="AM314" s="639"/>
    </row>
    <row r="315" spans="3:39" s="8" customFormat="1">
      <c r="C315" s="14"/>
      <c r="D315" s="60"/>
      <c r="E315" s="35"/>
      <c r="F315" s="57"/>
      <c r="G315" s="57"/>
      <c r="H315" s="468"/>
      <c r="I315" s="510"/>
      <c r="J315" s="57"/>
      <c r="K315" s="57"/>
      <c r="L315" s="57"/>
      <c r="M315" s="35"/>
      <c r="N315" s="35"/>
      <c r="O315" s="35"/>
      <c r="P315" s="35"/>
      <c r="Q315" s="469"/>
      <c r="R315" s="469"/>
      <c r="S315" s="469"/>
      <c r="T315" s="469"/>
      <c r="W315" s="593"/>
      <c r="X315" s="676"/>
      <c r="Y315" s="593"/>
      <c r="Z315" s="593"/>
      <c r="AA315" s="593"/>
      <c r="AB315" s="593"/>
      <c r="AC315" s="593"/>
      <c r="AD315" s="593"/>
      <c r="AE315" s="593"/>
      <c r="AF315" s="593"/>
      <c r="AG315" s="593"/>
      <c r="AH315" s="1130"/>
      <c r="AI315" s="593"/>
      <c r="AJ315" s="593"/>
      <c r="AK315" s="593"/>
      <c r="AL315" s="593"/>
      <c r="AM315" s="639"/>
    </row>
    <row r="316" spans="3:39" s="8" customFormat="1">
      <c r="C316" s="14"/>
      <c r="D316" s="60"/>
      <c r="E316" s="35"/>
      <c r="F316" s="57"/>
      <c r="G316" s="57"/>
      <c r="H316" s="468"/>
      <c r="I316" s="510"/>
      <c r="J316" s="57"/>
      <c r="K316" s="57"/>
      <c r="L316" s="57"/>
      <c r="M316" s="35"/>
      <c r="N316" s="35"/>
      <c r="O316" s="35"/>
      <c r="P316" s="35"/>
      <c r="Q316" s="469"/>
      <c r="R316" s="469"/>
      <c r="S316" s="469"/>
      <c r="T316" s="469"/>
      <c r="W316" s="593"/>
      <c r="X316" s="676"/>
      <c r="Y316" s="593"/>
      <c r="Z316" s="593"/>
      <c r="AA316" s="593"/>
      <c r="AB316" s="593"/>
      <c r="AC316" s="593"/>
      <c r="AD316" s="593"/>
      <c r="AE316" s="593"/>
      <c r="AF316" s="593"/>
      <c r="AG316" s="593"/>
      <c r="AH316" s="1130"/>
      <c r="AI316" s="593"/>
      <c r="AJ316" s="593"/>
      <c r="AK316" s="593"/>
      <c r="AL316" s="593"/>
      <c r="AM316" s="639"/>
    </row>
    <row r="317" spans="3:39" s="8" customFormat="1">
      <c r="C317" s="14"/>
      <c r="D317" s="60"/>
      <c r="E317" s="35"/>
      <c r="F317" s="57"/>
      <c r="G317" s="57"/>
      <c r="H317" s="468"/>
      <c r="I317" s="510"/>
      <c r="J317" s="57"/>
      <c r="K317" s="57"/>
      <c r="L317" s="57"/>
      <c r="M317" s="35"/>
      <c r="N317" s="35"/>
      <c r="O317" s="35"/>
      <c r="P317" s="35"/>
      <c r="Q317" s="469"/>
      <c r="R317" s="469"/>
      <c r="S317" s="469"/>
      <c r="T317" s="469"/>
      <c r="W317" s="593"/>
      <c r="X317" s="676"/>
      <c r="Y317" s="593"/>
      <c r="Z317" s="593"/>
      <c r="AA317" s="593"/>
      <c r="AB317" s="593"/>
      <c r="AC317" s="593"/>
      <c r="AD317" s="593"/>
      <c r="AE317" s="593"/>
      <c r="AF317" s="593"/>
      <c r="AG317" s="593"/>
      <c r="AH317" s="1130"/>
      <c r="AI317" s="593"/>
      <c r="AJ317" s="593"/>
      <c r="AK317" s="593"/>
      <c r="AL317" s="593"/>
      <c r="AM317" s="639"/>
    </row>
    <row r="318" spans="3:39" s="8" customFormat="1">
      <c r="C318" s="14"/>
      <c r="D318" s="60"/>
      <c r="E318" s="35"/>
      <c r="F318" s="57"/>
      <c r="G318" s="57"/>
      <c r="H318" s="468"/>
      <c r="I318" s="510"/>
      <c r="J318" s="57"/>
      <c r="K318" s="57"/>
      <c r="L318" s="57"/>
      <c r="M318" s="35"/>
      <c r="N318" s="35"/>
      <c r="O318" s="35"/>
      <c r="P318" s="35"/>
      <c r="Q318" s="469"/>
      <c r="R318" s="469"/>
      <c r="S318" s="469"/>
      <c r="T318" s="469"/>
      <c r="W318" s="593"/>
      <c r="X318" s="676"/>
      <c r="Y318" s="593"/>
      <c r="Z318" s="593"/>
      <c r="AA318" s="593"/>
      <c r="AB318" s="593"/>
      <c r="AC318" s="593"/>
      <c r="AD318" s="593"/>
      <c r="AE318" s="593"/>
      <c r="AF318" s="593"/>
      <c r="AG318" s="593"/>
      <c r="AH318" s="1130"/>
      <c r="AI318" s="593"/>
      <c r="AJ318" s="593"/>
      <c r="AK318" s="593"/>
      <c r="AL318" s="593"/>
      <c r="AM318" s="639"/>
    </row>
    <row r="319" spans="3:39" s="8" customFormat="1">
      <c r="C319" s="14"/>
      <c r="D319" s="60"/>
      <c r="E319" s="35"/>
      <c r="F319" s="57"/>
      <c r="G319" s="57"/>
      <c r="H319" s="468"/>
      <c r="I319" s="510"/>
      <c r="J319" s="57"/>
      <c r="K319" s="57"/>
      <c r="L319" s="57"/>
      <c r="M319" s="35"/>
      <c r="N319" s="35"/>
      <c r="O319" s="35"/>
      <c r="P319" s="35"/>
      <c r="Q319" s="469"/>
      <c r="R319" s="469"/>
      <c r="S319" s="469"/>
      <c r="T319" s="469"/>
      <c r="W319" s="593"/>
      <c r="X319" s="676"/>
      <c r="Y319" s="593"/>
      <c r="Z319" s="593"/>
      <c r="AA319" s="593"/>
      <c r="AB319" s="593"/>
      <c r="AC319" s="593"/>
      <c r="AD319" s="593"/>
      <c r="AE319" s="593"/>
      <c r="AF319" s="593"/>
      <c r="AG319" s="593"/>
      <c r="AH319" s="1130"/>
      <c r="AI319" s="593"/>
      <c r="AJ319" s="593"/>
      <c r="AK319" s="593"/>
      <c r="AL319" s="593"/>
      <c r="AM319" s="639"/>
    </row>
    <row r="320" spans="3:39" s="8" customFormat="1">
      <c r="C320" s="14"/>
      <c r="D320" s="60"/>
      <c r="E320" s="35"/>
      <c r="F320" s="57"/>
      <c r="G320" s="57"/>
      <c r="H320" s="468"/>
      <c r="I320" s="510"/>
      <c r="J320" s="57"/>
      <c r="K320" s="57"/>
      <c r="L320" s="57"/>
      <c r="M320" s="35"/>
      <c r="N320" s="35"/>
      <c r="O320" s="35"/>
      <c r="P320" s="35"/>
      <c r="Q320" s="469"/>
      <c r="R320" s="469"/>
      <c r="S320" s="469"/>
      <c r="T320" s="469"/>
      <c r="W320" s="593"/>
      <c r="X320" s="676"/>
      <c r="Y320" s="593"/>
      <c r="Z320" s="593"/>
      <c r="AA320" s="593"/>
      <c r="AB320" s="593"/>
      <c r="AC320" s="593"/>
      <c r="AD320" s="593"/>
      <c r="AE320" s="593"/>
      <c r="AF320" s="593"/>
      <c r="AG320" s="593"/>
      <c r="AH320" s="1130"/>
      <c r="AI320" s="593"/>
      <c r="AJ320" s="593"/>
      <c r="AK320" s="593"/>
      <c r="AL320" s="593"/>
      <c r="AM320" s="639"/>
    </row>
    <row r="321" spans="3:39" s="8" customFormat="1">
      <c r="C321" s="14"/>
      <c r="D321" s="60"/>
      <c r="E321" s="35"/>
      <c r="F321" s="57"/>
      <c r="G321" s="57"/>
      <c r="H321" s="468"/>
      <c r="I321" s="510"/>
      <c r="J321" s="57"/>
      <c r="K321" s="57"/>
      <c r="L321" s="57"/>
      <c r="M321" s="35"/>
      <c r="N321" s="35"/>
      <c r="O321" s="35"/>
      <c r="P321" s="35"/>
      <c r="Q321" s="469"/>
      <c r="R321" s="469"/>
      <c r="S321" s="469"/>
      <c r="T321" s="469"/>
      <c r="W321" s="593"/>
      <c r="X321" s="676"/>
      <c r="Y321" s="593"/>
      <c r="Z321" s="593"/>
      <c r="AA321" s="593"/>
      <c r="AB321" s="593"/>
      <c r="AC321" s="593"/>
      <c r="AD321" s="593"/>
      <c r="AE321" s="593"/>
      <c r="AF321" s="593"/>
      <c r="AG321" s="593"/>
      <c r="AH321" s="1130"/>
      <c r="AI321" s="593"/>
      <c r="AJ321" s="593"/>
      <c r="AK321" s="593"/>
      <c r="AL321" s="593"/>
      <c r="AM321" s="639"/>
    </row>
    <row r="322" spans="3:39" s="8" customFormat="1">
      <c r="C322" s="14"/>
      <c r="D322" s="60"/>
      <c r="E322" s="35"/>
      <c r="F322" s="57"/>
      <c r="G322" s="57"/>
      <c r="H322" s="468"/>
      <c r="I322" s="510"/>
      <c r="J322" s="57"/>
      <c r="K322" s="57"/>
      <c r="L322" s="57"/>
      <c r="M322" s="35"/>
      <c r="N322" s="35"/>
      <c r="O322" s="35"/>
      <c r="P322" s="35"/>
      <c r="Q322" s="469"/>
      <c r="R322" s="469"/>
      <c r="S322" s="469"/>
      <c r="T322" s="469"/>
      <c r="W322" s="593"/>
      <c r="X322" s="676"/>
      <c r="Y322" s="593"/>
      <c r="Z322" s="593"/>
      <c r="AA322" s="593"/>
      <c r="AB322" s="593"/>
      <c r="AC322" s="593"/>
      <c r="AD322" s="593"/>
      <c r="AE322" s="593"/>
      <c r="AF322" s="593"/>
      <c r="AG322" s="593"/>
      <c r="AH322" s="1130"/>
      <c r="AI322" s="593"/>
      <c r="AJ322" s="593"/>
      <c r="AK322" s="593"/>
      <c r="AL322" s="593"/>
      <c r="AM322" s="639"/>
    </row>
    <row r="323" spans="3:39" s="8" customFormat="1">
      <c r="C323" s="14"/>
      <c r="D323" s="60"/>
      <c r="E323" s="35"/>
      <c r="F323" s="57"/>
      <c r="G323" s="57"/>
      <c r="H323" s="468"/>
      <c r="I323" s="510"/>
      <c r="J323" s="57"/>
      <c r="K323" s="57"/>
      <c r="L323" s="57"/>
      <c r="M323" s="35"/>
      <c r="N323" s="35"/>
      <c r="O323" s="35"/>
      <c r="P323" s="35"/>
      <c r="Q323" s="469"/>
      <c r="R323" s="469"/>
      <c r="S323" s="469"/>
      <c r="T323" s="469"/>
      <c r="W323" s="593"/>
      <c r="X323" s="676"/>
      <c r="Y323" s="593"/>
      <c r="Z323" s="593"/>
      <c r="AA323" s="593"/>
      <c r="AB323" s="593"/>
      <c r="AC323" s="593"/>
      <c r="AD323" s="593"/>
      <c r="AE323" s="593"/>
      <c r="AF323" s="593"/>
      <c r="AG323" s="593"/>
      <c r="AH323" s="1130"/>
      <c r="AI323" s="593"/>
      <c r="AJ323" s="593"/>
      <c r="AK323" s="593"/>
      <c r="AL323" s="593"/>
      <c r="AM323" s="639"/>
    </row>
    <row r="324" spans="3:39" s="8" customFormat="1">
      <c r="C324" s="14"/>
      <c r="D324" s="60"/>
      <c r="E324" s="35"/>
      <c r="F324" s="57"/>
      <c r="G324" s="57"/>
      <c r="H324" s="468"/>
      <c r="I324" s="510"/>
      <c r="J324" s="57"/>
      <c r="K324" s="57"/>
      <c r="L324" s="57"/>
      <c r="M324" s="35"/>
      <c r="N324" s="35"/>
      <c r="O324" s="35"/>
      <c r="P324" s="35"/>
      <c r="Q324" s="469"/>
      <c r="R324" s="469"/>
      <c r="S324" s="469"/>
      <c r="T324" s="469"/>
      <c r="W324" s="593"/>
      <c r="X324" s="676"/>
      <c r="Y324" s="593"/>
      <c r="Z324" s="593"/>
      <c r="AA324" s="593"/>
      <c r="AB324" s="593"/>
      <c r="AC324" s="593"/>
      <c r="AD324" s="593"/>
      <c r="AE324" s="593"/>
      <c r="AF324" s="593"/>
      <c r="AG324" s="593"/>
      <c r="AH324" s="1130"/>
      <c r="AI324" s="593"/>
      <c r="AJ324" s="593"/>
      <c r="AK324" s="593"/>
      <c r="AL324" s="593"/>
      <c r="AM324" s="639"/>
    </row>
    <row r="325" spans="3:39" s="8" customFormat="1">
      <c r="C325" s="14"/>
      <c r="D325" s="60"/>
      <c r="E325" s="35"/>
      <c r="F325" s="57"/>
      <c r="G325" s="57"/>
      <c r="H325" s="468"/>
      <c r="I325" s="510"/>
      <c r="J325" s="57"/>
      <c r="K325" s="57"/>
      <c r="L325" s="57"/>
      <c r="M325" s="35"/>
      <c r="N325" s="35"/>
      <c r="O325" s="35"/>
      <c r="P325" s="35"/>
      <c r="Q325" s="469"/>
      <c r="R325" s="469"/>
      <c r="S325" s="469"/>
      <c r="T325" s="469"/>
      <c r="W325" s="593"/>
      <c r="X325" s="676"/>
      <c r="Y325" s="593"/>
      <c r="Z325" s="593"/>
      <c r="AA325" s="593"/>
      <c r="AB325" s="593"/>
      <c r="AC325" s="593"/>
      <c r="AD325" s="593"/>
      <c r="AE325" s="593"/>
      <c r="AF325" s="593"/>
      <c r="AG325" s="593"/>
      <c r="AH325" s="1130"/>
      <c r="AI325" s="593"/>
      <c r="AJ325" s="593"/>
      <c r="AK325" s="593"/>
      <c r="AL325" s="593"/>
      <c r="AM325" s="639"/>
    </row>
    <row r="326" spans="3:39" s="8" customFormat="1">
      <c r="C326" s="14"/>
      <c r="D326" s="60"/>
      <c r="E326" s="35"/>
      <c r="F326" s="57"/>
      <c r="G326" s="57"/>
      <c r="H326" s="468"/>
      <c r="I326" s="510"/>
      <c r="J326" s="57"/>
      <c r="K326" s="57"/>
      <c r="L326" s="57"/>
      <c r="M326" s="35"/>
      <c r="N326" s="35"/>
      <c r="O326" s="35"/>
      <c r="P326" s="35"/>
      <c r="Q326" s="469"/>
      <c r="R326" s="469"/>
      <c r="S326" s="469"/>
      <c r="T326" s="469"/>
      <c r="W326" s="593"/>
      <c r="X326" s="676"/>
      <c r="Y326" s="593"/>
      <c r="Z326" s="593"/>
      <c r="AA326" s="593"/>
      <c r="AB326" s="593"/>
      <c r="AC326" s="593"/>
      <c r="AD326" s="593"/>
      <c r="AE326" s="593"/>
      <c r="AF326" s="593"/>
      <c r="AG326" s="593"/>
      <c r="AH326" s="1130"/>
      <c r="AI326" s="593"/>
      <c r="AJ326" s="593"/>
      <c r="AK326" s="593"/>
      <c r="AL326" s="593"/>
      <c r="AM326" s="639"/>
    </row>
    <row r="327" spans="3:39" s="8" customFormat="1">
      <c r="C327" s="14"/>
      <c r="D327" s="60"/>
      <c r="E327" s="35"/>
      <c r="F327" s="57"/>
      <c r="G327" s="57"/>
      <c r="H327" s="468"/>
      <c r="I327" s="510"/>
      <c r="J327" s="57"/>
      <c r="K327" s="57"/>
      <c r="L327" s="57"/>
      <c r="M327" s="35"/>
      <c r="N327" s="35"/>
      <c r="O327" s="35"/>
      <c r="P327" s="35"/>
      <c r="Q327" s="469"/>
      <c r="R327" s="469"/>
      <c r="S327" s="469"/>
      <c r="T327" s="469"/>
      <c r="W327" s="593"/>
      <c r="X327" s="676"/>
      <c r="Y327" s="593"/>
      <c r="Z327" s="593"/>
      <c r="AA327" s="593"/>
      <c r="AB327" s="593"/>
      <c r="AC327" s="593"/>
      <c r="AD327" s="593"/>
      <c r="AE327" s="593"/>
      <c r="AF327" s="593"/>
      <c r="AG327" s="593"/>
      <c r="AH327" s="1130"/>
      <c r="AI327" s="593"/>
      <c r="AJ327" s="593"/>
      <c r="AK327" s="593"/>
      <c r="AL327" s="593"/>
      <c r="AM327" s="639"/>
    </row>
    <row r="328" spans="3:39" s="8" customFormat="1">
      <c r="C328" s="14"/>
      <c r="D328" s="60"/>
      <c r="E328" s="35"/>
      <c r="F328" s="57"/>
      <c r="G328" s="57"/>
      <c r="H328" s="468"/>
      <c r="I328" s="510"/>
      <c r="J328" s="57"/>
      <c r="K328" s="57"/>
      <c r="L328" s="57"/>
      <c r="M328" s="35"/>
      <c r="N328" s="35"/>
      <c r="O328" s="35"/>
      <c r="P328" s="35"/>
      <c r="Q328" s="469"/>
      <c r="R328" s="469"/>
      <c r="S328" s="469"/>
      <c r="T328" s="469"/>
      <c r="W328" s="593"/>
      <c r="X328" s="676"/>
      <c r="Y328" s="593"/>
      <c r="Z328" s="593"/>
      <c r="AA328" s="593"/>
      <c r="AB328" s="593"/>
      <c r="AC328" s="593"/>
      <c r="AD328" s="593"/>
      <c r="AE328" s="593"/>
      <c r="AF328" s="593"/>
      <c r="AG328" s="593"/>
      <c r="AH328" s="1130"/>
      <c r="AI328" s="593"/>
      <c r="AJ328" s="593"/>
      <c r="AK328" s="593"/>
      <c r="AL328" s="593"/>
      <c r="AM328" s="639"/>
    </row>
    <row r="329" spans="3:39" s="8" customFormat="1">
      <c r="C329" s="14"/>
      <c r="D329" s="60"/>
      <c r="E329" s="35"/>
      <c r="F329" s="57"/>
      <c r="G329" s="57"/>
      <c r="H329" s="468"/>
      <c r="I329" s="510"/>
      <c r="J329" s="57"/>
      <c r="K329" s="57"/>
      <c r="L329" s="57"/>
      <c r="M329" s="35"/>
      <c r="N329" s="35"/>
      <c r="O329" s="35"/>
      <c r="P329" s="35"/>
      <c r="Q329" s="469"/>
      <c r="R329" s="469"/>
      <c r="S329" s="469"/>
      <c r="T329" s="469"/>
      <c r="W329" s="593"/>
      <c r="X329" s="676"/>
      <c r="Y329" s="593"/>
      <c r="Z329" s="593"/>
      <c r="AA329" s="593"/>
      <c r="AB329" s="593"/>
      <c r="AC329" s="593"/>
      <c r="AD329" s="593"/>
      <c r="AE329" s="593"/>
      <c r="AF329" s="593"/>
      <c r="AG329" s="593"/>
      <c r="AH329" s="1130"/>
      <c r="AI329" s="593"/>
      <c r="AJ329" s="593"/>
      <c r="AK329" s="593"/>
      <c r="AL329" s="593"/>
      <c r="AM329" s="639"/>
    </row>
    <row r="330" spans="3:39" s="8" customFormat="1">
      <c r="C330" s="14"/>
      <c r="D330" s="60"/>
      <c r="E330" s="35"/>
      <c r="F330" s="57"/>
      <c r="G330" s="57"/>
      <c r="H330" s="468"/>
      <c r="I330" s="510"/>
      <c r="J330" s="57"/>
      <c r="K330" s="57"/>
      <c r="L330" s="57"/>
      <c r="M330" s="35"/>
      <c r="N330" s="35"/>
      <c r="O330" s="35"/>
      <c r="P330" s="35"/>
      <c r="Q330" s="469"/>
      <c r="R330" s="469"/>
      <c r="S330" s="469"/>
      <c r="T330" s="469"/>
      <c r="W330" s="593"/>
      <c r="X330" s="676"/>
      <c r="Y330" s="593"/>
      <c r="Z330" s="593"/>
      <c r="AA330" s="593"/>
      <c r="AB330" s="593"/>
      <c r="AC330" s="593"/>
      <c r="AD330" s="593"/>
      <c r="AE330" s="593"/>
      <c r="AF330" s="593"/>
      <c r="AG330" s="593"/>
      <c r="AH330" s="1130"/>
      <c r="AI330" s="593"/>
      <c r="AJ330" s="593"/>
      <c r="AK330" s="593"/>
      <c r="AL330" s="593"/>
      <c r="AM330" s="639"/>
    </row>
    <row r="331" spans="3:39" s="8" customFormat="1">
      <c r="C331" s="14"/>
      <c r="D331" s="60"/>
      <c r="E331" s="35"/>
      <c r="F331" s="57"/>
      <c r="G331" s="57"/>
      <c r="H331" s="468"/>
      <c r="I331" s="510"/>
      <c r="J331" s="57"/>
      <c r="K331" s="57"/>
      <c r="L331" s="57"/>
      <c r="M331" s="35"/>
      <c r="N331" s="35"/>
      <c r="O331" s="35"/>
      <c r="P331" s="35"/>
      <c r="Q331" s="469"/>
      <c r="R331" s="469"/>
      <c r="S331" s="469"/>
      <c r="T331" s="469"/>
      <c r="W331" s="593"/>
      <c r="X331" s="676"/>
      <c r="Y331" s="593"/>
      <c r="Z331" s="593"/>
      <c r="AA331" s="593"/>
      <c r="AB331" s="593"/>
      <c r="AC331" s="593"/>
      <c r="AD331" s="593"/>
      <c r="AE331" s="593"/>
      <c r="AF331" s="593"/>
      <c r="AG331" s="593"/>
      <c r="AH331" s="1130"/>
      <c r="AI331" s="593"/>
      <c r="AJ331" s="593"/>
      <c r="AK331" s="593"/>
      <c r="AL331" s="593"/>
      <c r="AM331" s="639"/>
    </row>
    <row r="332" spans="3:39" s="8" customFormat="1">
      <c r="C332" s="14"/>
      <c r="D332" s="60"/>
      <c r="E332" s="35"/>
      <c r="F332" s="57"/>
      <c r="G332" s="57"/>
      <c r="H332" s="468"/>
      <c r="I332" s="510"/>
      <c r="J332" s="57"/>
      <c r="K332" s="57"/>
      <c r="L332" s="57"/>
      <c r="M332" s="35"/>
      <c r="N332" s="35"/>
      <c r="O332" s="35"/>
      <c r="P332" s="35"/>
      <c r="Q332" s="469"/>
      <c r="R332" s="469"/>
      <c r="S332" s="469"/>
      <c r="T332" s="469"/>
      <c r="W332" s="593"/>
      <c r="X332" s="676"/>
      <c r="Y332" s="593"/>
      <c r="Z332" s="593"/>
      <c r="AA332" s="593"/>
      <c r="AB332" s="593"/>
      <c r="AC332" s="593"/>
      <c r="AD332" s="593"/>
      <c r="AE332" s="593"/>
      <c r="AF332" s="593"/>
      <c r="AG332" s="593"/>
      <c r="AH332" s="1130"/>
      <c r="AI332" s="593"/>
      <c r="AJ332" s="593"/>
      <c r="AK332" s="593"/>
      <c r="AL332" s="593"/>
      <c r="AM332" s="639"/>
    </row>
    <row r="333" spans="3:39" s="8" customFormat="1">
      <c r="C333" s="14"/>
      <c r="D333" s="60"/>
      <c r="E333" s="35"/>
      <c r="F333" s="57"/>
      <c r="G333" s="57"/>
      <c r="H333" s="468"/>
      <c r="I333" s="510"/>
      <c r="J333" s="57"/>
      <c r="K333" s="57"/>
      <c r="L333" s="57"/>
      <c r="M333" s="35"/>
      <c r="N333" s="35"/>
      <c r="O333" s="35"/>
      <c r="P333" s="35"/>
      <c r="Q333" s="469"/>
      <c r="R333" s="469"/>
      <c r="S333" s="469"/>
      <c r="T333" s="469"/>
      <c r="W333" s="593"/>
      <c r="X333" s="676"/>
      <c r="Y333" s="593"/>
      <c r="Z333" s="593"/>
      <c r="AA333" s="593"/>
      <c r="AB333" s="593"/>
      <c r="AC333" s="593"/>
      <c r="AD333" s="593"/>
      <c r="AE333" s="593"/>
      <c r="AF333" s="593"/>
      <c r="AG333" s="593"/>
      <c r="AH333" s="1130"/>
      <c r="AI333" s="593"/>
      <c r="AJ333" s="593"/>
      <c r="AK333" s="593"/>
      <c r="AL333" s="593"/>
      <c r="AM333" s="639"/>
    </row>
    <row r="334" spans="3:39" s="8" customFormat="1">
      <c r="C334" s="14"/>
      <c r="D334" s="60"/>
      <c r="E334" s="35"/>
      <c r="F334" s="57"/>
      <c r="G334" s="57"/>
      <c r="H334" s="468"/>
      <c r="I334" s="510"/>
      <c r="J334" s="57"/>
      <c r="K334" s="57"/>
      <c r="L334" s="57"/>
      <c r="M334" s="35"/>
      <c r="N334" s="35"/>
      <c r="O334" s="35"/>
      <c r="P334" s="35"/>
      <c r="Q334" s="469"/>
      <c r="R334" s="469"/>
      <c r="S334" s="469"/>
      <c r="T334" s="469"/>
      <c r="W334" s="593"/>
      <c r="X334" s="676"/>
      <c r="Y334" s="593"/>
      <c r="Z334" s="593"/>
      <c r="AA334" s="593"/>
      <c r="AB334" s="593"/>
      <c r="AC334" s="593"/>
      <c r="AD334" s="593"/>
      <c r="AE334" s="593"/>
      <c r="AF334" s="593"/>
      <c r="AG334" s="593"/>
      <c r="AH334" s="1130"/>
      <c r="AI334" s="593"/>
      <c r="AJ334" s="593"/>
      <c r="AK334" s="593"/>
      <c r="AL334" s="593"/>
      <c r="AM334" s="639"/>
    </row>
    <row r="335" spans="3:39" s="8" customFormat="1">
      <c r="C335" s="14"/>
      <c r="D335" s="60"/>
      <c r="E335" s="35"/>
      <c r="F335" s="57"/>
      <c r="G335" s="57"/>
      <c r="H335" s="468"/>
      <c r="I335" s="510"/>
      <c r="J335" s="57"/>
      <c r="K335" s="57"/>
      <c r="L335" s="57"/>
      <c r="M335" s="35"/>
      <c r="N335" s="35"/>
      <c r="O335" s="35"/>
      <c r="P335" s="35"/>
      <c r="Q335" s="469"/>
      <c r="R335" s="469"/>
      <c r="S335" s="469"/>
      <c r="T335" s="469"/>
      <c r="W335" s="593"/>
      <c r="X335" s="676"/>
      <c r="Y335" s="593"/>
      <c r="Z335" s="593"/>
      <c r="AA335" s="593"/>
      <c r="AB335" s="593"/>
      <c r="AC335" s="593"/>
      <c r="AD335" s="593"/>
      <c r="AE335" s="593"/>
      <c r="AF335" s="593"/>
      <c r="AG335" s="593"/>
      <c r="AH335" s="1130"/>
      <c r="AI335" s="593"/>
      <c r="AJ335" s="593"/>
      <c r="AK335" s="593"/>
      <c r="AL335" s="593"/>
      <c r="AM335" s="639"/>
    </row>
    <row r="336" spans="3:39" s="8" customFormat="1">
      <c r="C336" s="14"/>
      <c r="D336" s="60"/>
      <c r="E336" s="35"/>
      <c r="F336" s="57"/>
      <c r="G336" s="57"/>
      <c r="H336" s="468"/>
      <c r="I336" s="510"/>
      <c r="J336" s="57"/>
      <c r="K336" s="57"/>
      <c r="L336" s="57"/>
      <c r="M336" s="35"/>
      <c r="N336" s="35"/>
      <c r="O336" s="35"/>
      <c r="P336" s="35"/>
      <c r="Q336" s="469"/>
      <c r="R336" s="469"/>
      <c r="S336" s="469"/>
      <c r="T336" s="469"/>
      <c r="W336" s="593"/>
      <c r="X336" s="676"/>
      <c r="Y336" s="593"/>
      <c r="Z336" s="593"/>
      <c r="AA336" s="593"/>
      <c r="AB336" s="593"/>
      <c r="AC336" s="593"/>
      <c r="AD336" s="593"/>
      <c r="AE336" s="593"/>
      <c r="AF336" s="593"/>
      <c r="AG336" s="593"/>
      <c r="AH336" s="1130"/>
      <c r="AI336" s="593"/>
      <c r="AJ336" s="593"/>
      <c r="AK336" s="593"/>
      <c r="AL336" s="593"/>
      <c r="AM336" s="639"/>
    </row>
    <row r="337" spans="3:39" s="8" customFormat="1">
      <c r="C337" s="14"/>
      <c r="D337" s="60"/>
      <c r="E337" s="35"/>
      <c r="F337" s="57"/>
      <c r="G337" s="57"/>
      <c r="H337" s="468"/>
      <c r="I337" s="510"/>
      <c r="J337" s="57"/>
      <c r="K337" s="57"/>
      <c r="L337" s="57"/>
      <c r="M337" s="35"/>
      <c r="N337" s="35"/>
      <c r="O337" s="35"/>
      <c r="P337" s="35"/>
      <c r="Q337" s="469"/>
      <c r="R337" s="469"/>
      <c r="S337" s="469"/>
      <c r="T337" s="469"/>
      <c r="W337" s="593"/>
      <c r="X337" s="676"/>
      <c r="Y337" s="593"/>
      <c r="Z337" s="593"/>
      <c r="AA337" s="593"/>
      <c r="AB337" s="593"/>
      <c r="AC337" s="593"/>
      <c r="AD337" s="593"/>
      <c r="AE337" s="593"/>
      <c r="AF337" s="593"/>
      <c r="AG337" s="593"/>
      <c r="AH337" s="1130"/>
      <c r="AI337" s="593"/>
      <c r="AJ337" s="593"/>
      <c r="AK337" s="593"/>
      <c r="AL337" s="593"/>
      <c r="AM337" s="639"/>
    </row>
    <row r="338" spans="3:39" s="8" customFormat="1">
      <c r="C338" s="14"/>
      <c r="D338" s="60"/>
      <c r="E338" s="35"/>
      <c r="F338" s="57"/>
      <c r="G338" s="57"/>
      <c r="H338" s="468"/>
      <c r="I338" s="510"/>
      <c r="J338" s="57"/>
      <c r="K338" s="57"/>
      <c r="L338" s="57"/>
      <c r="M338" s="35"/>
      <c r="N338" s="35"/>
      <c r="O338" s="35"/>
      <c r="P338" s="35"/>
      <c r="Q338" s="469"/>
      <c r="R338" s="469"/>
      <c r="S338" s="469"/>
      <c r="T338" s="469"/>
      <c r="W338" s="593"/>
      <c r="X338" s="676"/>
      <c r="Y338" s="593"/>
      <c r="Z338" s="593"/>
      <c r="AA338" s="593"/>
      <c r="AB338" s="593"/>
      <c r="AC338" s="593"/>
      <c r="AD338" s="593"/>
      <c r="AE338" s="593"/>
      <c r="AF338" s="593"/>
      <c r="AG338" s="593"/>
      <c r="AH338" s="1130"/>
      <c r="AI338" s="593"/>
      <c r="AJ338" s="593"/>
      <c r="AK338" s="593"/>
      <c r="AL338" s="593"/>
      <c r="AM338" s="639"/>
    </row>
    <row r="339" spans="3:39" s="8" customFormat="1">
      <c r="C339" s="14"/>
      <c r="D339" s="60"/>
      <c r="E339" s="35"/>
      <c r="F339" s="57"/>
      <c r="G339" s="57"/>
      <c r="H339" s="468"/>
      <c r="I339" s="510"/>
      <c r="J339" s="57"/>
      <c r="K339" s="57"/>
      <c r="L339" s="57"/>
      <c r="M339" s="35"/>
      <c r="N339" s="35"/>
      <c r="O339" s="35"/>
      <c r="P339" s="35"/>
      <c r="Q339" s="469"/>
      <c r="R339" s="469"/>
      <c r="S339" s="469"/>
      <c r="T339" s="469"/>
      <c r="W339" s="593"/>
      <c r="X339" s="676"/>
      <c r="Y339" s="593"/>
      <c r="Z339" s="593"/>
      <c r="AA339" s="593"/>
      <c r="AB339" s="593"/>
      <c r="AC339" s="593"/>
      <c r="AD339" s="593"/>
      <c r="AE339" s="593"/>
      <c r="AF339" s="593"/>
      <c r="AG339" s="593"/>
      <c r="AH339" s="1130"/>
      <c r="AI339" s="593"/>
      <c r="AJ339" s="593"/>
      <c r="AK339" s="593"/>
      <c r="AL339" s="593"/>
      <c r="AM339" s="639"/>
    </row>
    <row r="340" spans="3:39" s="8" customFormat="1">
      <c r="C340" s="14"/>
      <c r="D340" s="60"/>
      <c r="E340" s="35"/>
      <c r="F340" s="57"/>
      <c r="G340" s="57"/>
      <c r="H340" s="468"/>
      <c r="I340" s="510"/>
      <c r="J340" s="57"/>
      <c r="K340" s="57"/>
      <c r="L340" s="57"/>
      <c r="M340" s="35"/>
      <c r="N340" s="35"/>
      <c r="O340" s="35"/>
      <c r="P340" s="35"/>
      <c r="Q340" s="469"/>
      <c r="R340" s="469"/>
      <c r="S340" s="469"/>
      <c r="T340" s="469"/>
      <c r="W340" s="593"/>
      <c r="X340" s="676"/>
      <c r="Y340" s="593"/>
      <c r="Z340" s="593"/>
      <c r="AA340" s="593"/>
      <c r="AB340" s="593"/>
      <c r="AC340" s="593"/>
      <c r="AD340" s="593"/>
      <c r="AE340" s="593"/>
      <c r="AF340" s="593"/>
      <c r="AG340" s="593"/>
      <c r="AH340" s="1130"/>
      <c r="AI340" s="593"/>
      <c r="AJ340" s="593"/>
      <c r="AK340" s="593"/>
      <c r="AL340" s="593"/>
      <c r="AM340" s="639"/>
    </row>
    <row r="341" spans="3:39" s="8" customFormat="1">
      <c r="C341" s="14"/>
      <c r="D341" s="60"/>
      <c r="E341" s="35"/>
      <c r="F341" s="57"/>
      <c r="G341" s="57"/>
      <c r="H341" s="468"/>
      <c r="I341" s="510"/>
      <c r="J341" s="57"/>
      <c r="K341" s="57"/>
      <c r="L341" s="57"/>
      <c r="M341" s="35"/>
      <c r="N341" s="35"/>
      <c r="O341" s="35"/>
      <c r="P341" s="35"/>
      <c r="Q341" s="469"/>
      <c r="R341" s="469"/>
      <c r="S341" s="469"/>
      <c r="T341" s="469"/>
      <c r="W341" s="593"/>
      <c r="X341" s="676"/>
      <c r="Y341" s="593"/>
      <c r="Z341" s="593"/>
      <c r="AA341" s="593"/>
      <c r="AB341" s="593"/>
      <c r="AC341" s="593"/>
      <c r="AD341" s="593"/>
      <c r="AE341" s="593"/>
      <c r="AF341" s="593"/>
      <c r="AG341" s="593"/>
      <c r="AH341" s="1130"/>
      <c r="AI341" s="593"/>
      <c r="AJ341" s="593"/>
      <c r="AK341" s="593"/>
      <c r="AL341" s="593"/>
      <c r="AM341" s="639"/>
    </row>
    <row r="342" spans="3:39" s="8" customFormat="1">
      <c r="C342" s="14"/>
      <c r="D342" s="60"/>
      <c r="E342" s="35"/>
      <c r="F342" s="57"/>
      <c r="G342" s="57"/>
      <c r="H342" s="468"/>
      <c r="I342" s="510"/>
      <c r="J342" s="57"/>
      <c r="K342" s="57"/>
      <c r="L342" s="57"/>
      <c r="M342" s="35"/>
      <c r="N342" s="35"/>
      <c r="O342" s="35"/>
      <c r="P342" s="35"/>
      <c r="Q342" s="469"/>
      <c r="R342" s="469"/>
      <c r="S342" s="469"/>
      <c r="T342" s="469"/>
      <c r="W342" s="593"/>
      <c r="X342" s="676"/>
      <c r="Y342" s="593"/>
      <c r="Z342" s="593"/>
      <c r="AA342" s="593"/>
      <c r="AB342" s="593"/>
      <c r="AC342" s="593"/>
      <c r="AD342" s="593"/>
      <c r="AE342" s="593"/>
      <c r="AF342" s="593"/>
      <c r="AG342" s="593"/>
      <c r="AH342" s="1130"/>
      <c r="AI342" s="593"/>
      <c r="AJ342" s="593"/>
      <c r="AK342" s="593"/>
      <c r="AL342" s="593"/>
      <c r="AM342" s="639"/>
    </row>
    <row r="343" spans="3:39" s="8" customFormat="1">
      <c r="C343" s="14"/>
      <c r="D343" s="60"/>
      <c r="E343" s="35"/>
      <c r="F343" s="57"/>
      <c r="G343" s="57"/>
      <c r="H343" s="468"/>
      <c r="I343" s="510"/>
      <c r="J343" s="57"/>
      <c r="K343" s="57"/>
      <c r="L343" s="57"/>
      <c r="M343" s="35"/>
      <c r="N343" s="35"/>
      <c r="O343" s="35"/>
      <c r="P343" s="35"/>
      <c r="Q343" s="469"/>
      <c r="R343" s="469"/>
      <c r="S343" s="469"/>
      <c r="T343" s="469"/>
      <c r="W343" s="593"/>
      <c r="X343" s="676"/>
      <c r="Y343" s="593"/>
      <c r="Z343" s="593"/>
      <c r="AA343" s="593"/>
      <c r="AB343" s="593"/>
      <c r="AC343" s="593"/>
      <c r="AD343" s="593"/>
      <c r="AE343" s="593"/>
      <c r="AF343" s="593"/>
      <c r="AG343" s="593"/>
      <c r="AH343" s="1130"/>
      <c r="AI343" s="593"/>
      <c r="AJ343" s="593"/>
      <c r="AK343" s="593"/>
      <c r="AL343" s="593"/>
      <c r="AM343" s="639"/>
    </row>
    <row r="344" spans="3:39" s="8" customFormat="1">
      <c r="C344" s="14"/>
      <c r="D344" s="60"/>
      <c r="E344" s="35"/>
      <c r="F344" s="57"/>
      <c r="G344" s="57"/>
      <c r="H344" s="468"/>
      <c r="I344" s="510"/>
      <c r="J344" s="57"/>
      <c r="K344" s="57"/>
      <c r="L344" s="57"/>
      <c r="M344" s="35"/>
      <c r="N344" s="35"/>
      <c r="O344" s="35"/>
      <c r="P344" s="35"/>
      <c r="Q344" s="469"/>
      <c r="R344" s="469"/>
      <c r="S344" s="469"/>
      <c r="T344" s="469"/>
      <c r="W344" s="593"/>
      <c r="X344" s="676"/>
      <c r="Y344" s="593"/>
      <c r="Z344" s="593"/>
      <c r="AA344" s="593"/>
      <c r="AB344" s="593"/>
      <c r="AC344" s="593"/>
      <c r="AD344" s="593"/>
      <c r="AE344" s="593"/>
      <c r="AF344" s="593"/>
      <c r="AG344" s="593"/>
      <c r="AH344" s="1130"/>
      <c r="AI344" s="593"/>
      <c r="AJ344" s="593"/>
      <c r="AK344" s="593"/>
      <c r="AL344" s="593"/>
      <c r="AM344" s="639"/>
    </row>
    <row r="345" spans="3:39" s="8" customFormat="1">
      <c r="C345" s="14"/>
      <c r="D345" s="60"/>
      <c r="E345" s="35"/>
      <c r="F345" s="57"/>
      <c r="G345" s="57"/>
      <c r="H345" s="468"/>
      <c r="I345" s="510"/>
      <c r="J345" s="57"/>
      <c r="K345" s="57"/>
      <c r="L345" s="57"/>
      <c r="M345" s="35"/>
      <c r="N345" s="35"/>
      <c r="O345" s="35"/>
      <c r="P345" s="35"/>
      <c r="Q345" s="469"/>
      <c r="R345" s="469"/>
      <c r="S345" s="469"/>
      <c r="T345" s="469"/>
      <c r="W345" s="593"/>
      <c r="X345" s="676"/>
      <c r="Y345" s="593"/>
      <c r="Z345" s="593"/>
      <c r="AA345" s="593"/>
      <c r="AB345" s="593"/>
      <c r="AC345" s="593"/>
      <c r="AD345" s="593"/>
      <c r="AE345" s="593"/>
      <c r="AF345" s="593"/>
      <c r="AG345" s="593"/>
      <c r="AH345" s="1130"/>
      <c r="AI345" s="593"/>
      <c r="AJ345" s="593"/>
      <c r="AK345" s="593"/>
      <c r="AL345" s="593"/>
      <c r="AM345" s="639"/>
    </row>
    <row r="346" spans="3:39" s="8" customFormat="1">
      <c r="C346" s="14"/>
      <c r="D346" s="60"/>
      <c r="E346" s="35"/>
      <c r="F346" s="57"/>
      <c r="G346" s="57"/>
      <c r="H346" s="468"/>
      <c r="I346" s="510"/>
      <c r="J346" s="57"/>
      <c r="K346" s="57"/>
      <c r="L346" s="57"/>
      <c r="M346" s="35"/>
      <c r="N346" s="35"/>
      <c r="O346" s="35"/>
      <c r="P346" s="35"/>
      <c r="Q346" s="469"/>
      <c r="R346" s="469"/>
      <c r="S346" s="469"/>
      <c r="T346" s="469"/>
      <c r="W346" s="593"/>
      <c r="X346" s="676"/>
      <c r="Y346" s="593"/>
      <c r="Z346" s="593"/>
      <c r="AA346" s="593"/>
      <c r="AB346" s="593"/>
      <c r="AC346" s="593"/>
      <c r="AD346" s="593"/>
      <c r="AE346" s="593"/>
      <c r="AF346" s="593"/>
      <c r="AG346" s="593"/>
      <c r="AH346" s="1130"/>
      <c r="AI346" s="593"/>
      <c r="AJ346" s="593"/>
      <c r="AK346" s="593"/>
      <c r="AL346" s="593"/>
      <c r="AM346" s="639"/>
    </row>
    <row r="347" spans="3:39" s="8" customFormat="1">
      <c r="C347" s="14"/>
      <c r="D347" s="60"/>
      <c r="E347" s="35"/>
      <c r="F347" s="57"/>
      <c r="G347" s="57"/>
      <c r="H347" s="468"/>
      <c r="I347" s="510"/>
      <c r="J347" s="57"/>
      <c r="K347" s="57"/>
      <c r="L347" s="57"/>
      <c r="M347" s="35"/>
      <c r="N347" s="35"/>
      <c r="O347" s="35"/>
      <c r="P347" s="35"/>
      <c r="Q347" s="469"/>
      <c r="R347" s="469"/>
      <c r="S347" s="469"/>
      <c r="T347" s="469"/>
      <c r="W347" s="593"/>
      <c r="X347" s="676"/>
      <c r="Y347" s="593"/>
      <c r="Z347" s="593"/>
      <c r="AA347" s="593"/>
      <c r="AB347" s="593"/>
      <c r="AC347" s="593"/>
      <c r="AD347" s="593"/>
      <c r="AE347" s="593"/>
      <c r="AF347" s="593"/>
      <c r="AG347" s="593"/>
      <c r="AH347" s="1130"/>
      <c r="AI347" s="593"/>
      <c r="AJ347" s="593"/>
      <c r="AK347" s="593"/>
      <c r="AL347" s="593"/>
      <c r="AM347" s="639"/>
    </row>
    <row r="348" spans="3:39" s="8" customFormat="1">
      <c r="C348" s="14"/>
      <c r="D348" s="60"/>
      <c r="E348" s="35"/>
      <c r="F348" s="57"/>
      <c r="G348" s="57"/>
      <c r="H348" s="468"/>
      <c r="I348" s="510"/>
      <c r="J348" s="57"/>
      <c r="K348" s="57"/>
      <c r="L348" s="57"/>
      <c r="M348" s="35"/>
      <c r="N348" s="35"/>
      <c r="O348" s="35"/>
      <c r="P348" s="35"/>
      <c r="Q348" s="469"/>
      <c r="R348" s="469"/>
      <c r="S348" s="469"/>
      <c r="T348" s="469"/>
      <c r="W348" s="593"/>
      <c r="X348" s="676"/>
      <c r="Y348" s="593"/>
      <c r="Z348" s="593"/>
      <c r="AA348" s="593"/>
      <c r="AB348" s="593"/>
      <c r="AC348" s="593"/>
      <c r="AD348" s="593"/>
      <c r="AE348" s="593"/>
      <c r="AF348" s="593"/>
      <c r="AG348" s="593"/>
      <c r="AH348" s="1130"/>
      <c r="AI348" s="593"/>
      <c r="AJ348" s="593"/>
      <c r="AK348" s="593"/>
      <c r="AL348" s="593"/>
      <c r="AM348" s="639"/>
    </row>
    <row r="349" spans="3:39" s="8" customFormat="1">
      <c r="C349" s="14"/>
      <c r="D349" s="60"/>
      <c r="E349" s="35"/>
      <c r="F349" s="57"/>
      <c r="G349" s="57"/>
      <c r="H349" s="468"/>
      <c r="I349" s="510"/>
      <c r="J349" s="57"/>
      <c r="K349" s="57"/>
      <c r="L349" s="57"/>
      <c r="M349" s="35"/>
      <c r="N349" s="35"/>
      <c r="O349" s="35"/>
      <c r="P349" s="35"/>
      <c r="Q349" s="469"/>
      <c r="R349" s="469"/>
      <c r="S349" s="469"/>
      <c r="T349" s="469"/>
      <c r="W349" s="593"/>
      <c r="X349" s="676"/>
      <c r="Y349" s="593"/>
      <c r="Z349" s="593"/>
      <c r="AA349" s="593"/>
      <c r="AB349" s="593"/>
      <c r="AC349" s="593"/>
      <c r="AD349" s="593"/>
      <c r="AE349" s="593"/>
      <c r="AF349" s="593"/>
      <c r="AG349" s="593"/>
      <c r="AH349" s="1130"/>
      <c r="AI349" s="593"/>
      <c r="AJ349" s="593"/>
      <c r="AK349" s="593"/>
      <c r="AL349" s="593"/>
      <c r="AM349" s="639"/>
    </row>
    <row r="350" spans="3:39" s="8" customFormat="1">
      <c r="C350" s="14"/>
      <c r="D350" s="60"/>
      <c r="E350" s="35"/>
      <c r="F350" s="57"/>
      <c r="G350" s="57"/>
      <c r="H350" s="468"/>
      <c r="I350" s="510"/>
      <c r="J350" s="57"/>
      <c r="K350" s="57"/>
      <c r="L350" s="57"/>
      <c r="M350" s="35"/>
      <c r="N350" s="35"/>
      <c r="O350" s="35"/>
      <c r="P350" s="35"/>
      <c r="Q350" s="469"/>
      <c r="R350" s="469"/>
      <c r="S350" s="469"/>
      <c r="T350" s="469"/>
      <c r="W350" s="593"/>
      <c r="X350" s="676"/>
      <c r="Y350" s="593"/>
      <c r="Z350" s="593"/>
      <c r="AA350" s="593"/>
      <c r="AB350" s="593"/>
      <c r="AC350" s="593"/>
      <c r="AD350" s="593"/>
      <c r="AE350" s="593"/>
      <c r="AF350" s="593"/>
      <c r="AG350" s="593"/>
      <c r="AH350" s="1130"/>
      <c r="AI350" s="593"/>
      <c r="AJ350" s="593"/>
      <c r="AK350" s="593"/>
      <c r="AL350" s="593"/>
      <c r="AM350" s="639"/>
    </row>
    <row r="351" spans="3:39" s="8" customFormat="1">
      <c r="C351" s="14"/>
      <c r="D351" s="60"/>
      <c r="E351" s="35"/>
      <c r="F351" s="57"/>
      <c r="G351" s="57"/>
      <c r="H351" s="468"/>
      <c r="I351" s="510"/>
      <c r="J351" s="57"/>
      <c r="K351" s="57"/>
      <c r="L351" s="57"/>
      <c r="M351" s="35"/>
      <c r="N351" s="35"/>
      <c r="O351" s="35"/>
      <c r="P351" s="35"/>
      <c r="Q351" s="469"/>
      <c r="R351" s="469"/>
      <c r="S351" s="469"/>
      <c r="T351" s="469"/>
      <c r="W351" s="593"/>
      <c r="X351" s="676"/>
      <c r="Y351" s="593"/>
      <c r="Z351" s="593"/>
      <c r="AA351" s="593"/>
      <c r="AB351" s="593"/>
      <c r="AC351" s="593"/>
      <c r="AD351" s="593"/>
      <c r="AE351" s="593"/>
      <c r="AF351" s="593"/>
      <c r="AG351" s="593"/>
      <c r="AH351" s="1130"/>
      <c r="AI351" s="593"/>
      <c r="AJ351" s="593"/>
      <c r="AK351" s="593"/>
      <c r="AL351" s="593"/>
      <c r="AM351" s="639"/>
    </row>
    <row r="352" spans="3:39" s="8" customFormat="1">
      <c r="C352" s="14"/>
      <c r="D352" s="60"/>
      <c r="E352" s="35"/>
      <c r="F352" s="57"/>
      <c r="G352" s="57"/>
      <c r="H352" s="468"/>
      <c r="I352" s="510"/>
      <c r="J352" s="57"/>
      <c r="K352" s="57"/>
      <c r="L352" s="57"/>
      <c r="M352" s="35"/>
      <c r="N352" s="35"/>
      <c r="O352" s="35"/>
      <c r="P352" s="35"/>
      <c r="Q352" s="469"/>
      <c r="R352" s="469"/>
      <c r="S352" s="469"/>
      <c r="T352" s="469"/>
      <c r="W352" s="593"/>
      <c r="X352" s="676"/>
      <c r="Y352" s="593"/>
      <c r="Z352" s="593"/>
      <c r="AA352" s="593"/>
      <c r="AB352" s="593"/>
      <c r="AC352" s="593"/>
      <c r="AD352" s="593"/>
      <c r="AE352" s="593"/>
      <c r="AF352" s="593"/>
      <c r="AG352" s="593"/>
      <c r="AH352" s="1130"/>
      <c r="AI352" s="593"/>
      <c r="AJ352" s="593"/>
      <c r="AK352" s="593"/>
      <c r="AL352" s="593"/>
      <c r="AM352" s="639"/>
    </row>
    <row r="353" spans="3:39" s="8" customFormat="1">
      <c r="C353" s="14"/>
      <c r="D353" s="60"/>
      <c r="E353" s="35"/>
      <c r="F353" s="57"/>
      <c r="G353" s="57"/>
      <c r="H353" s="468"/>
      <c r="I353" s="510"/>
      <c r="J353" s="57"/>
      <c r="K353" s="57"/>
      <c r="L353" s="57"/>
      <c r="M353" s="35"/>
      <c r="N353" s="35"/>
      <c r="O353" s="35"/>
      <c r="P353" s="35"/>
      <c r="Q353" s="469"/>
      <c r="R353" s="469"/>
      <c r="S353" s="469"/>
      <c r="T353" s="469"/>
      <c r="W353" s="593"/>
      <c r="X353" s="676"/>
      <c r="Y353" s="593"/>
      <c r="Z353" s="593"/>
      <c r="AA353" s="593"/>
      <c r="AB353" s="593"/>
      <c r="AC353" s="593"/>
      <c r="AD353" s="593"/>
      <c r="AE353" s="593"/>
      <c r="AF353" s="593"/>
      <c r="AG353" s="593"/>
      <c r="AH353" s="1130"/>
      <c r="AI353" s="593"/>
      <c r="AJ353" s="593"/>
      <c r="AK353" s="593"/>
      <c r="AL353" s="593"/>
      <c r="AM353" s="639"/>
    </row>
    <row r="354" spans="3:39" s="8" customFormat="1">
      <c r="C354" s="14"/>
      <c r="D354" s="60"/>
      <c r="E354" s="35"/>
      <c r="F354" s="57"/>
      <c r="G354" s="57"/>
      <c r="H354" s="468"/>
      <c r="I354" s="510"/>
      <c r="J354" s="57"/>
      <c r="K354" s="57"/>
      <c r="L354" s="57"/>
      <c r="M354" s="35"/>
      <c r="N354" s="35"/>
      <c r="O354" s="35"/>
      <c r="P354" s="35"/>
      <c r="Q354" s="469"/>
      <c r="R354" s="469"/>
      <c r="S354" s="469"/>
      <c r="T354" s="469"/>
      <c r="W354" s="593"/>
      <c r="X354" s="676"/>
      <c r="Y354" s="593"/>
      <c r="Z354" s="593"/>
      <c r="AA354" s="593"/>
      <c r="AB354" s="593"/>
      <c r="AC354" s="593"/>
      <c r="AD354" s="593"/>
      <c r="AE354" s="593"/>
      <c r="AF354" s="593"/>
      <c r="AG354" s="593"/>
      <c r="AH354" s="1130"/>
      <c r="AI354" s="593"/>
      <c r="AJ354" s="593"/>
      <c r="AK354" s="593"/>
      <c r="AL354" s="593"/>
      <c r="AM354" s="639"/>
    </row>
    <row r="355" spans="3:39" s="8" customFormat="1">
      <c r="C355" s="14"/>
      <c r="D355" s="60"/>
      <c r="E355" s="35"/>
      <c r="F355" s="57"/>
      <c r="G355" s="57"/>
      <c r="H355" s="468"/>
      <c r="I355" s="510"/>
      <c r="J355" s="57"/>
      <c r="K355" s="57"/>
      <c r="L355" s="57"/>
      <c r="M355" s="35"/>
      <c r="N355" s="35"/>
      <c r="O355" s="35"/>
      <c r="P355" s="35"/>
      <c r="Q355" s="469"/>
      <c r="R355" s="469"/>
      <c r="S355" s="469"/>
      <c r="T355" s="469"/>
      <c r="W355" s="593"/>
      <c r="X355" s="676"/>
      <c r="Y355" s="593"/>
      <c r="Z355" s="593"/>
      <c r="AA355" s="593"/>
      <c r="AB355" s="593"/>
      <c r="AC355" s="593"/>
      <c r="AD355" s="593"/>
      <c r="AE355" s="593"/>
      <c r="AF355" s="593"/>
      <c r="AG355" s="593"/>
      <c r="AH355" s="1130"/>
      <c r="AI355" s="593"/>
      <c r="AJ355" s="593"/>
      <c r="AK355" s="593"/>
      <c r="AL355" s="593"/>
      <c r="AM355" s="639"/>
    </row>
    <row r="356" spans="3:39" s="8" customFormat="1">
      <c r="C356" s="14"/>
      <c r="D356" s="60"/>
      <c r="E356" s="35"/>
      <c r="F356" s="57"/>
      <c r="G356" s="57"/>
      <c r="H356" s="468"/>
      <c r="I356" s="510"/>
      <c r="J356" s="57"/>
      <c r="K356" s="57"/>
      <c r="L356" s="57"/>
      <c r="M356" s="35"/>
      <c r="N356" s="35"/>
      <c r="O356" s="35"/>
      <c r="P356" s="35"/>
      <c r="Q356" s="469"/>
      <c r="R356" s="469"/>
      <c r="S356" s="469"/>
      <c r="T356" s="469"/>
      <c r="W356" s="593"/>
      <c r="X356" s="676"/>
      <c r="Y356" s="593"/>
      <c r="Z356" s="593"/>
      <c r="AA356" s="593"/>
      <c r="AB356" s="593"/>
      <c r="AC356" s="593"/>
      <c r="AD356" s="593"/>
      <c r="AE356" s="593"/>
      <c r="AF356" s="593"/>
      <c r="AG356" s="593"/>
      <c r="AH356" s="1130"/>
      <c r="AI356" s="593"/>
      <c r="AJ356" s="593"/>
      <c r="AK356" s="593"/>
      <c r="AL356" s="593"/>
      <c r="AM356" s="639"/>
    </row>
    <row r="357" spans="3:39" s="8" customFormat="1">
      <c r="C357" s="14"/>
      <c r="D357" s="60"/>
      <c r="E357" s="35"/>
      <c r="F357" s="57"/>
      <c r="G357" s="57"/>
      <c r="H357" s="468"/>
      <c r="I357" s="510"/>
      <c r="J357" s="57"/>
      <c r="K357" s="57"/>
      <c r="L357" s="57"/>
      <c r="M357" s="35"/>
      <c r="N357" s="35"/>
      <c r="O357" s="35"/>
      <c r="P357" s="35"/>
      <c r="Q357" s="469"/>
      <c r="R357" s="469"/>
      <c r="S357" s="469"/>
      <c r="T357" s="469"/>
      <c r="W357" s="593"/>
      <c r="X357" s="676"/>
      <c r="Y357" s="593"/>
      <c r="Z357" s="593"/>
      <c r="AA357" s="593"/>
      <c r="AB357" s="593"/>
      <c r="AC357" s="593"/>
      <c r="AD357" s="593"/>
      <c r="AE357" s="593"/>
      <c r="AF357" s="593"/>
      <c r="AG357" s="593"/>
      <c r="AH357" s="1130"/>
      <c r="AI357" s="593"/>
      <c r="AJ357" s="593"/>
      <c r="AK357" s="593"/>
      <c r="AL357" s="593"/>
      <c r="AM357" s="639"/>
    </row>
    <row r="358" spans="3:39" s="8" customFormat="1">
      <c r="C358" s="14"/>
      <c r="D358" s="60"/>
      <c r="E358" s="35"/>
      <c r="F358" s="57"/>
      <c r="G358" s="57"/>
      <c r="H358" s="468"/>
      <c r="I358" s="510"/>
      <c r="J358" s="57"/>
      <c r="K358" s="57"/>
      <c r="L358" s="57"/>
      <c r="M358" s="35"/>
      <c r="N358" s="35"/>
      <c r="O358" s="35"/>
      <c r="P358" s="35"/>
      <c r="Q358" s="469"/>
      <c r="R358" s="469"/>
      <c r="S358" s="469"/>
      <c r="T358" s="469"/>
      <c r="W358" s="593"/>
      <c r="X358" s="676"/>
      <c r="Y358" s="593"/>
      <c r="Z358" s="593"/>
      <c r="AA358" s="593"/>
      <c r="AB358" s="593"/>
      <c r="AC358" s="593"/>
      <c r="AD358" s="593"/>
      <c r="AE358" s="593"/>
      <c r="AF358" s="593"/>
      <c r="AG358" s="593"/>
      <c r="AH358" s="1130"/>
      <c r="AI358" s="593"/>
      <c r="AJ358" s="593"/>
      <c r="AK358" s="593"/>
      <c r="AL358" s="593"/>
      <c r="AM358" s="639"/>
    </row>
    <row r="359" spans="3:39" s="8" customFormat="1">
      <c r="C359" s="14"/>
      <c r="D359" s="60"/>
      <c r="E359" s="35"/>
      <c r="F359" s="57"/>
      <c r="G359" s="57"/>
      <c r="H359" s="468"/>
      <c r="I359" s="510"/>
      <c r="J359" s="57"/>
      <c r="K359" s="57"/>
      <c r="L359" s="57"/>
      <c r="M359" s="35"/>
      <c r="N359" s="35"/>
      <c r="O359" s="35"/>
      <c r="P359" s="35"/>
      <c r="Q359" s="469"/>
      <c r="R359" s="469"/>
      <c r="S359" s="469"/>
      <c r="T359" s="469"/>
      <c r="W359" s="593"/>
      <c r="X359" s="676"/>
      <c r="Y359" s="593"/>
      <c r="Z359" s="593"/>
      <c r="AA359" s="593"/>
      <c r="AB359" s="593"/>
      <c r="AC359" s="593"/>
      <c r="AD359" s="593"/>
      <c r="AE359" s="593"/>
      <c r="AF359" s="593"/>
      <c r="AG359" s="593"/>
      <c r="AH359" s="1130"/>
      <c r="AI359" s="593"/>
      <c r="AJ359" s="593"/>
      <c r="AK359" s="593"/>
      <c r="AL359" s="593"/>
      <c r="AM359" s="639"/>
    </row>
    <row r="360" spans="3:39" s="8" customFormat="1">
      <c r="C360" s="14"/>
      <c r="D360" s="60"/>
      <c r="E360" s="35"/>
      <c r="F360" s="57"/>
      <c r="G360" s="57"/>
      <c r="H360" s="468"/>
      <c r="I360" s="510"/>
      <c r="J360" s="57"/>
      <c r="K360" s="57"/>
      <c r="L360" s="57"/>
      <c r="M360" s="35"/>
      <c r="N360" s="35"/>
      <c r="O360" s="35"/>
      <c r="P360" s="35"/>
      <c r="Q360" s="469"/>
      <c r="R360" s="469"/>
      <c r="S360" s="469"/>
      <c r="T360" s="469"/>
      <c r="W360" s="593"/>
      <c r="X360" s="676"/>
      <c r="Y360" s="593"/>
      <c r="Z360" s="593"/>
      <c r="AA360" s="593"/>
      <c r="AB360" s="593"/>
      <c r="AC360" s="593"/>
      <c r="AD360" s="593"/>
      <c r="AE360" s="593"/>
      <c r="AF360" s="593"/>
      <c r="AG360" s="593"/>
      <c r="AH360" s="1130"/>
      <c r="AI360" s="593"/>
      <c r="AJ360" s="593"/>
      <c r="AK360" s="593"/>
      <c r="AL360" s="593"/>
      <c r="AM360" s="639"/>
    </row>
    <row r="361" spans="3:39" s="8" customFormat="1">
      <c r="C361" s="14"/>
      <c r="D361" s="60"/>
      <c r="E361" s="35"/>
      <c r="F361" s="57"/>
      <c r="G361" s="57"/>
      <c r="H361" s="468"/>
      <c r="I361" s="510"/>
      <c r="J361" s="57"/>
      <c r="K361" s="57"/>
      <c r="L361" s="57"/>
      <c r="M361" s="35"/>
      <c r="N361" s="35"/>
      <c r="O361" s="35"/>
      <c r="P361" s="35"/>
      <c r="Q361" s="469"/>
      <c r="R361" s="469"/>
      <c r="S361" s="469"/>
      <c r="T361" s="469"/>
      <c r="W361" s="593"/>
      <c r="X361" s="676"/>
      <c r="Y361" s="593"/>
      <c r="Z361" s="593"/>
      <c r="AA361" s="593"/>
      <c r="AB361" s="593"/>
      <c r="AC361" s="593"/>
      <c r="AD361" s="593"/>
      <c r="AE361" s="593"/>
      <c r="AF361" s="593"/>
      <c r="AG361" s="593"/>
      <c r="AH361" s="1130"/>
      <c r="AI361" s="593"/>
      <c r="AJ361" s="593"/>
      <c r="AK361" s="593"/>
      <c r="AL361" s="593"/>
      <c r="AM361" s="639"/>
    </row>
    <row r="362" spans="3:39" s="8" customFormat="1">
      <c r="C362" s="14"/>
      <c r="D362" s="60"/>
      <c r="E362" s="35"/>
      <c r="F362" s="57"/>
      <c r="G362" s="57"/>
      <c r="H362" s="468"/>
      <c r="I362" s="510"/>
      <c r="J362" s="57"/>
      <c r="K362" s="57"/>
      <c r="L362" s="57"/>
      <c r="M362" s="35"/>
      <c r="N362" s="35"/>
      <c r="O362" s="35"/>
      <c r="P362" s="35"/>
      <c r="Q362" s="469"/>
      <c r="R362" s="469"/>
      <c r="S362" s="469"/>
      <c r="T362" s="469"/>
      <c r="W362" s="593"/>
      <c r="X362" s="676"/>
      <c r="Y362" s="593"/>
      <c r="Z362" s="593"/>
      <c r="AA362" s="593"/>
      <c r="AB362" s="593"/>
      <c r="AC362" s="593"/>
      <c r="AD362" s="593"/>
      <c r="AE362" s="593"/>
      <c r="AF362" s="593"/>
      <c r="AG362" s="593"/>
      <c r="AH362" s="1130"/>
      <c r="AI362" s="593"/>
      <c r="AJ362" s="593"/>
      <c r="AK362" s="593"/>
      <c r="AL362" s="593"/>
      <c r="AM362" s="639"/>
    </row>
    <row r="363" spans="3:39" s="8" customFormat="1">
      <c r="C363" s="14"/>
      <c r="D363" s="60"/>
      <c r="E363" s="35"/>
      <c r="F363" s="57"/>
      <c r="G363" s="57"/>
      <c r="H363" s="468"/>
      <c r="I363" s="510"/>
      <c r="J363" s="57"/>
      <c r="K363" s="57"/>
      <c r="L363" s="57"/>
      <c r="M363" s="35"/>
      <c r="N363" s="35"/>
      <c r="O363" s="35"/>
      <c r="P363" s="35"/>
      <c r="Q363" s="469"/>
      <c r="R363" s="469"/>
      <c r="S363" s="469"/>
      <c r="T363" s="469"/>
      <c r="W363" s="593"/>
      <c r="X363" s="676"/>
      <c r="Y363" s="593"/>
      <c r="Z363" s="593"/>
      <c r="AA363" s="593"/>
      <c r="AB363" s="593"/>
      <c r="AC363" s="593"/>
      <c r="AD363" s="593"/>
      <c r="AE363" s="593"/>
      <c r="AF363" s="593"/>
      <c r="AG363" s="593"/>
      <c r="AH363" s="1130"/>
      <c r="AI363" s="593"/>
      <c r="AJ363" s="593"/>
      <c r="AK363" s="593"/>
      <c r="AL363" s="593"/>
      <c r="AM363" s="639"/>
    </row>
    <row r="364" spans="3:39" s="8" customFormat="1">
      <c r="C364" s="14"/>
      <c r="D364" s="60"/>
      <c r="E364" s="35"/>
      <c r="F364" s="57"/>
      <c r="G364" s="57"/>
      <c r="H364" s="468"/>
      <c r="I364" s="510"/>
      <c r="J364" s="57"/>
      <c r="K364" s="57"/>
      <c r="L364" s="57"/>
      <c r="M364" s="35"/>
      <c r="N364" s="35"/>
      <c r="O364" s="35"/>
      <c r="P364" s="35"/>
      <c r="Q364" s="469"/>
      <c r="R364" s="469"/>
      <c r="S364" s="469"/>
      <c r="T364" s="469"/>
      <c r="W364" s="593"/>
      <c r="X364" s="676"/>
      <c r="Y364" s="593"/>
      <c r="Z364" s="593"/>
      <c r="AA364" s="593"/>
      <c r="AB364" s="593"/>
      <c r="AC364" s="593"/>
      <c r="AD364" s="593"/>
      <c r="AE364" s="593"/>
      <c r="AF364" s="593"/>
      <c r="AG364" s="593"/>
      <c r="AH364" s="1130"/>
      <c r="AI364" s="593"/>
      <c r="AJ364" s="593"/>
      <c r="AK364" s="593"/>
      <c r="AL364" s="593"/>
      <c r="AM364" s="639"/>
    </row>
    <row r="365" spans="3:39" s="8" customFormat="1">
      <c r="C365" s="14"/>
      <c r="D365" s="60"/>
      <c r="E365" s="35"/>
      <c r="F365" s="57"/>
      <c r="G365" s="57"/>
      <c r="H365" s="468"/>
      <c r="I365" s="510"/>
      <c r="J365" s="57"/>
      <c r="K365" s="57"/>
      <c r="L365" s="57"/>
      <c r="M365" s="35"/>
      <c r="N365" s="35"/>
      <c r="O365" s="35"/>
      <c r="P365" s="35"/>
      <c r="Q365" s="469"/>
      <c r="R365" s="469"/>
      <c r="S365" s="469"/>
      <c r="T365" s="469"/>
      <c r="W365" s="593"/>
      <c r="X365" s="676"/>
      <c r="Y365" s="593"/>
      <c r="Z365" s="593"/>
      <c r="AA365" s="593"/>
      <c r="AB365" s="593"/>
      <c r="AC365" s="593"/>
      <c r="AD365" s="593"/>
      <c r="AE365" s="593"/>
      <c r="AF365" s="593"/>
      <c r="AG365" s="593"/>
      <c r="AH365" s="1130"/>
      <c r="AI365" s="593"/>
      <c r="AJ365" s="593"/>
      <c r="AK365" s="593"/>
      <c r="AL365" s="593"/>
      <c r="AM365" s="639"/>
    </row>
    <row r="366" spans="3:39" s="8" customFormat="1">
      <c r="C366" s="14"/>
      <c r="D366" s="60"/>
      <c r="E366" s="35"/>
      <c r="F366" s="57"/>
      <c r="G366" s="57"/>
      <c r="H366" s="468"/>
      <c r="I366" s="510"/>
      <c r="J366" s="57"/>
      <c r="K366" s="57"/>
      <c r="L366" s="57"/>
      <c r="M366" s="35"/>
      <c r="N366" s="35"/>
      <c r="O366" s="35"/>
      <c r="P366" s="35"/>
      <c r="Q366" s="469"/>
      <c r="R366" s="469"/>
      <c r="S366" s="469"/>
      <c r="T366" s="469"/>
      <c r="W366" s="593"/>
      <c r="X366" s="676"/>
      <c r="Y366" s="593"/>
      <c r="Z366" s="593"/>
      <c r="AA366" s="593"/>
      <c r="AB366" s="593"/>
      <c r="AC366" s="593"/>
      <c r="AD366" s="593"/>
      <c r="AE366" s="593"/>
      <c r="AF366" s="593"/>
      <c r="AG366" s="593"/>
      <c r="AH366" s="1130"/>
      <c r="AI366" s="593"/>
      <c r="AJ366" s="593"/>
      <c r="AK366" s="593"/>
      <c r="AL366" s="593"/>
      <c r="AM366" s="639"/>
    </row>
    <row r="367" spans="3:39" s="8" customFormat="1">
      <c r="C367" s="14"/>
      <c r="D367" s="60"/>
      <c r="E367" s="35"/>
      <c r="F367" s="57"/>
      <c r="G367" s="57"/>
      <c r="H367" s="468"/>
      <c r="I367" s="510"/>
      <c r="J367" s="57"/>
      <c r="K367" s="57"/>
      <c r="L367" s="57"/>
      <c r="M367" s="35"/>
      <c r="N367" s="35"/>
      <c r="O367" s="35"/>
      <c r="P367" s="35"/>
      <c r="Q367" s="469"/>
      <c r="R367" s="469"/>
      <c r="S367" s="469"/>
      <c r="T367" s="469"/>
      <c r="W367" s="593"/>
      <c r="X367" s="676"/>
      <c r="Y367" s="593"/>
      <c r="Z367" s="593"/>
      <c r="AA367" s="593"/>
      <c r="AB367" s="593"/>
      <c r="AC367" s="593"/>
      <c r="AD367" s="593"/>
      <c r="AE367" s="593"/>
      <c r="AF367" s="593"/>
      <c r="AG367" s="593"/>
      <c r="AH367" s="1130"/>
      <c r="AI367" s="593"/>
      <c r="AJ367" s="593"/>
      <c r="AK367" s="593"/>
      <c r="AL367" s="593"/>
      <c r="AM367" s="639"/>
    </row>
    <row r="368" spans="3:39" s="8" customFormat="1">
      <c r="C368" s="14"/>
      <c r="D368" s="60"/>
      <c r="E368" s="35"/>
      <c r="F368" s="57"/>
      <c r="G368" s="57"/>
      <c r="H368" s="468"/>
      <c r="I368" s="510"/>
      <c r="J368" s="57"/>
      <c r="K368" s="57"/>
      <c r="L368" s="57"/>
      <c r="M368" s="35"/>
      <c r="N368" s="35"/>
      <c r="O368" s="35"/>
      <c r="P368" s="35"/>
      <c r="Q368" s="469"/>
      <c r="R368" s="469"/>
      <c r="S368" s="469"/>
      <c r="T368" s="469"/>
      <c r="W368" s="593"/>
      <c r="X368" s="676"/>
      <c r="Y368" s="593"/>
      <c r="Z368" s="593"/>
      <c r="AA368" s="593"/>
      <c r="AB368" s="593"/>
      <c r="AC368" s="593"/>
      <c r="AD368" s="593"/>
      <c r="AE368" s="593"/>
      <c r="AF368" s="593"/>
      <c r="AG368" s="593"/>
      <c r="AH368" s="1130"/>
      <c r="AI368" s="593"/>
      <c r="AJ368" s="593"/>
      <c r="AK368" s="593"/>
      <c r="AL368" s="593"/>
      <c r="AM368" s="639"/>
    </row>
    <row r="369" spans="3:39" s="8" customFormat="1">
      <c r="C369" s="14"/>
      <c r="D369" s="60"/>
      <c r="E369" s="35"/>
      <c r="F369" s="57"/>
      <c r="G369" s="57"/>
      <c r="H369" s="468"/>
      <c r="I369" s="510"/>
      <c r="J369" s="57"/>
      <c r="K369" s="57"/>
      <c r="L369" s="57"/>
      <c r="M369" s="35"/>
      <c r="N369" s="35"/>
      <c r="O369" s="35"/>
      <c r="P369" s="35"/>
      <c r="Q369" s="469"/>
      <c r="R369" s="469"/>
      <c r="S369" s="469"/>
      <c r="T369" s="469"/>
      <c r="W369" s="593"/>
      <c r="X369" s="676"/>
      <c r="Y369" s="593"/>
      <c r="Z369" s="593"/>
      <c r="AA369" s="593"/>
      <c r="AB369" s="593"/>
      <c r="AC369" s="593"/>
      <c r="AD369" s="593"/>
      <c r="AE369" s="593"/>
      <c r="AF369" s="593"/>
      <c r="AG369" s="593"/>
      <c r="AH369" s="1130"/>
      <c r="AI369" s="593"/>
      <c r="AJ369" s="593"/>
      <c r="AK369" s="593"/>
      <c r="AL369" s="593"/>
      <c r="AM369" s="639"/>
    </row>
    <row r="370" spans="3:39" s="8" customFormat="1">
      <c r="C370" s="14"/>
      <c r="D370" s="60"/>
      <c r="E370" s="35"/>
      <c r="F370" s="57"/>
      <c r="G370" s="57"/>
      <c r="H370" s="468"/>
      <c r="I370" s="510"/>
      <c r="J370" s="57"/>
      <c r="K370" s="57"/>
      <c r="L370" s="57"/>
      <c r="M370" s="35"/>
      <c r="N370" s="35"/>
      <c r="O370" s="35"/>
      <c r="P370" s="35"/>
      <c r="Q370" s="469"/>
      <c r="R370" s="469"/>
      <c r="S370" s="469"/>
      <c r="T370" s="469"/>
      <c r="W370" s="593"/>
      <c r="X370" s="676"/>
      <c r="Y370" s="593"/>
      <c r="Z370" s="593"/>
      <c r="AA370" s="593"/>
      <c r="AB370" s="593"/>
      <c r="AC370" s="593"/>
      <c r="AD370" s="593"/>
      <c r="AE370" s="593"/>
      <c r="AF370" s="593"/>
      <c r="AG370" s="593"/>
      <c r="AH370" s="1130"/>
      <c r="AI370" s="593"/>
      <c r="AJ370" s="593"/>
      <c r="AK370" s="593"/>
      <c r="AL370" s="593"/>
      <c r="AM370" s="639"/>
    </row>
    <row r="371" spans="3:39" s="8" customFormat="1">
      <c r="C371" s="14"/>
      <c r="D371" s="60"/>
      <c r="E371" s="35"/>
      <c r="F371" s="57"/>
      <c r="G371" s="57"/>
      <c r="H371" s="468"/>
      <c r="I371" s="510"/>
      <c r="J371" s="57"/>
      <c r="K371" s="57"/>
      <c r="L371" s="57"/>
      <c r="M371" s="35"/>
      <c r="N371" s="35"/>
      <c r="O371" s="35"/>
      <c r="P371" s="35"/>
      <c r="Q371" s="469"/>
      <c r="R371" s="469"/>
      <c r="S371" s="469"/>
      <c r="T371" s="469"/>
      <c r="W371" s="593"/>
      <c r="X371" s="676"/>
      <c r="Y371" s="593"/>
      <c r="Z371" s="593"/>
      <c r="AA371" s="593"/>
      <c r="AB371" s="593"/>
      <c r="AC371" s="593"/>
      <c r="AD371" s="593"/>
      <c r="AE371" s="593"/>
      <c r="AF371" s="593"/>
      <c r="AG371" s="593"/>
      <c r="AH371" s="1130"/>
      <c r="AI371" s="593"/>
      <c r="AJ371" s="593"/>
      <c r="AK371" s="593"/>
      <c r="AL371" s="593"/>
      <c r="AM371" s="639"/>
    </row>
    <row r="372" spans="3:39" s="8" customFormat="1">
      <c r="C372" s="14"/>
      <c r="D372" s="60"/>
      <c r="E372" s="35"/>
      <c r="F372" s="57"/>
      <c r="G372" s="57"/>
      <c r="H372" s="468"/>
      <c r="I372" s="510"/>
      <c r="J372" s="57"/>
      <c r="K372" s="57"/>
      <c r="L372" s="57"/>
      <c r="M372" s="35"/>
      <c r="N372" s="35"/>
      <c r="O372" s="35"/>
      <c r="P372" s="35"/>
      <c r="Q372" s="469"/>
      <c r="R372" s="469"/>
      <c r="S372" s="469"/>
      <c r="T372" s="469"/>
      <c r="W372" s="593"/>
      <c r="X372" s="676"/>
      <c r="Y372" s="593"/>
      <c r="Z372" s="593"/>
      <c r="AA372" s="593"/>
      <c r="AB372" s="593"/>
      <c r="AC372" s="593"/>
      <c r="AD372" s="593"/>
      <c r="AE372" s="593"/>
      <c r="AF372" s="593"/>
      <c r="AG372" s="593"/>
      <c r="AH372" s="1130"/>
      <c r="AI372" s="593"/>
      <c r="AJ372" s="593"/>
      <c r="AK372" s="593"/>
      <c r="AL372" s="593"/>
      <c r="AM372" s="639"/>
    </row>
    <row r="373" spans="3:39" s="8" customFormat="1">
      <c r="C373" s="14"/>
      <c r="D373" s="60"/>
      <c r="E373" s="35"/>
      <c r="F373" s="57"/>
      <c r="G373" s="57"/>
      <c r="H373" s="468"/>
      <c r="I373" s="510"/>
      <c r="J373" s="57"/>
      <c r="K373" s="57"/>
      <c r="L373" s="57"/>
      <c r="M373" s="35"/>
      <c r="N373" s="35"/>
      <c r="O373" s="35"/>
      <c r="P373" s="35"/>
      <c r="Q373" s="469"/>
      <c r="R373" s="469"/>
      <c r="S373" s="469"/>
      <c r="T373" s="469"/>
      <c r="W373" s="593"/>
      <c r="X373" s="676"/>
      <c r="Y373" s="593"/>
      <c r="Z373" s="593"/>
      <c r="AA373" s="593"/>
      <c r="AB373" s="593"/>
      <c r="AC373" s="593"/>
      <c r="AD373" s="593"/>
      <c r="AE373" s="593"/>
      <c r="AF373" s="593"/>
      <c r="AG373" s="593"/>
      <c r="AH373" s="1130"/>
      <c r="AI373" s="593"/>
      <c r="AJ373" s="593"/>
      <c r="AK373" s="593"/>
      <c r="AL373" s="593"/>
      <c r="AM373" s="639"/>
    </row>
    <row r="374" spans="3:39" s="8" customFormat="1">
      <c r="C374" s="14"/>
      <c r="D374" s="60"/>
      <c r="E374" s="35"/>
      <c r="F374" s="57"/>
      <c r="G374" s="57"/>
      <c r="H374" s="468"/>
      <c r="I374" s="510"/>
      <c r="J374" s="57"/>
      <c r="K374" s="57"/>
      <c r="L374" s="57"/>
      <c r="M374" s="35"/>
      <c r="N374" s="35"/>
      <c r="O374" s="35"/>
      <c r="P374" s="35"/>
      <c r="Q374" s="469"/>
      <c r="R374" s="469"/>
      <c r="S374" s="469"/>
      <c r="T374" s="469"/>
      <c r="W374" s="593"/>
      <c r="X374" s="676"/>
      <c r="Y374" s="593"/>
      <c r="Z374" s="593"/>
      <c r="AA374" s="593"/>
      <c r="AB374" s="593"/>
      <c r="AC374" s="593"/>
      <c r="AD374" s="593"/>
      <c r="AE374" s="593"/>
      <c r="AF374" s="593"/>
      <c r="AG374" s="593"/>
      <c r="AH374" s="1130"/>
      <c r="AI374" s="593"/>
      <c r="AJ374" s="593"/>
      <c r="AK374" s="593"/>
      <c r="AL374" s="593"/>
      <c r="AM374" s="639"/>
    </row>
    <row r="375" spans="3:39" s="8" customFormat="1">
      <c r="C375" s="14"/>
      <c r="D375" s="60"/>
      <c r="E375" s="35"/>
      <c r="F375" s="57"/>
      <c r="G375" s="57"/>
      <c r="H375" s="468"/>
      <c r="I375" s="510"/>
      <c r="J375" s="57"/>
      <c r="K375" s="57"/>
      <c r="L375" s="57"/>
      <c r="M375" s="35"/>
      <c r="N375" s="35"/>
      <c r="O375" s="35"/>
      <c r="P375" s="35"/>
      <c r="Q375" s="469"/>
      <c r="R375" s="469"/>
      <c r="S375" s="469"/>
      <c r="T375" s="469"/>
      <c r="W375" s="593"/>
      <c r="X375" s="676"/>
      <c r="Y375" s="593"/>
      <c r="Z375" s="593"/>
      <c r="AA375" s="593"/>
      <c r="AB375" s="593"/>
      <c r="AC375" s="593"/>
      <c r="AD375" s="593"/>
      <c r="AE375" s="593"/>
      <c r="AF375" s="593"/>
      <c r="AG375" s="593"/>
      <c r="AH375" s="1130"/>
      <c r="AI375" s="593"/>
      <c r="AJ375" s="593"/>
      <c r="AK375" s="593"/>
      <c r="AL375" s="593"/>
      <c r="AM375" s="639"/>
    </row>
    <row r="376" spans="3:39" s="8" customFormat="1">
      <c r="C376" s="14"/>
      <c r="D376" s="60"/>
      <c r="E376" s="35"/>
      <c r="F376" s="57"/>
      <c r="G376" s="57"/>
      <c r="H376" s="468"/>
      <c r="I376" s="510"/>
      <c r="J376" s="57"/>
      <c r="K376" s="57"/>
      <c r="L376" s="57"/>
      <c r="M376" s="35"/>
      <c r="N376" s="35"/>
      <c r="O376" s="35"/>
      <c r="P376" s="35"/>
      <c r="Q376" s="469"/>
      <c r="R376" s="469"/>
      <c r="S376" s="469"/>
      <c r="T376" s="469"/>
      <c r="W376" s="593"/>
      <c r="X376" s="676"/>
      <c r="Y376" s="593"/>
      <c r="Z376" s="593"/>
      <c r="AA376" s="593"/>
      <c r="AB376" s="593"/>
      <c r="AC376" s="593"/>
      <c r="AD376" s="593"/>
      <c r="AE376" s="593"/>
      <c r="AF376" s="593"/>
      <c r="AG376" s="593"/>
      <c r="AH376" s="1130"/>
      <c r="AI376" s="593"/>
      <c r="AJ376" s="593"/>
      <c r="AK376" s="593"/>
      <c r="AL376" s="593"/>
      <c r="AM376" s="639"/>
    </row>
    <row r="377" spans="3:39" s="8" customFormat="1">
      <c r="C377" s="14"/>
      <c r="D377" s="60"/>
      <c r="E377" s="35"/>
      <c r="F377" s="57"/>
      <c r="G377" s="57"/>
      <c r="H377" s="468"/>
      <c r="I377" s="510"/>
      <c r="J377" s="57"/>
      <c r="K377" s="57"/>
      <c r="L377" s="57"/>
      <c r="M377" s="35"/>
      <c r="N377" s="35"/>
      <c r="O377" s="35"/>
      <c r="P377" s="35"/>
      <c r="Q377" s="469"/>
      <c r="R377" s="469"/>
      <c r="S377" s="469"/>
      <c r="T377" s="469"/>
      <c r="W377" s="593"/>
      <c r="X377" s="676"/>
      <c r="Y377" s="593"/>
      <c r="Z377" s="593"/>
      <c r="AA377" s="593"/>
      <c r="AB377" s="593"/>
      <c r="AC377" s="593"/>
      <c r="AD377" s="593"/>
      <c r="AE377" s="593"/>
      <c r="AF377" s="593"/>
      <c r="AG377" s="593"/>
      <c r="AH377" s="1130"/>
      <c r="AI377" s="593"/>
      <c r="AJ377" s="593"/>
      <c r="AK377" s="593"/>
      <c r="AL377" s="593"/>
      <c r="AM377" s="639"/>
    </row>
    <row r="378" spans="3:39" s="8" customFormat="1">
      <c r="C378" s="14"/>
      <c r="D378" s="60"/>
      <c r="E378" s="35"/>
      <c r="F378" s="57"/>
      <c r="G378" s="57"/>
      <c r="H378" s="468"/>
      <c r="I378" s="510"/>
      <c r="J378" s="57"/>
      <c r="K378" s="57"/>
      <c r="L378" s="57"/>
      <c r="M378" s="35"/>
      <c r="N378" s="35"/>
      <c r="O378" s="35"/>
      <c r="P378" s="35"/>
      <c r="Q378" s="469"/>
      <c r="R378" s="469"/>
      <c r="S378" s="469"/>
      <c r="T378" s="469"/>
      <c r="W378" s="593"/>
      <c r="X378" s="676"/>
      <c r="Y378" s="593"/>
      <c r="Z378" s="593"/>
      <c r="AA378" s="593"/>
      <c r="AB378" s="593"/>
      <c r="AC378" s="593"/>
      <c r="AD378" s="593"/>
      <c r="AE378" s="593"/>
      <c r="AF378" s="593"/>
      <c r="AG378" s="593"/>
      <c r="AH378" s="1130"/>
      <c r="AI378" s="593"/>
      <c r="AJ378" s="593"/>
      <c r="AK378" s="593"/>
      <c r="AL378" s="593"/>
      <c r="AM378" s="639"/>
    </row>
    <row r="379" spans="3:39" s="8" customFormat="1">
      <c r="C379" s="14"/>
      <c r="D379" s="60"/>
      <c r="E379" s="35"/>
      <c r="F379" s="57"/>
      <c r="G379" s="57"/>
      <c r="H379" s="468"/>
      <c r="I379" s="510"/>
      <c r="J379" s="57"/>
      <c r="K379" s="57"/>
      <c r="L379" s="57"/>
      <c r="M379" s="35"/>
      <c r="N379" s="35"/>
      <c r="O379" s="35"/>
      <c r="P379" s="35"/>
      <c r="Q379" s="469"/>
      <c r="R379" s="469"/>
      <c r="S379" s="469"/>
      <c r="T379" s="469"/>
      <c r="W379" s="593"/>
      <c r="X379" s="676"/>
      <c r="Y379" s="593"/>
      <c r="Z379" s="593"/>
      <c r="AA379" s="593"/>
      <c r="AB379" s="593"/>
      <c r="AC379" s="593"/>
      <c r="AD379" s="593"/>
      <c r="AE379" s="593"/>
      <c r="AF379" s="593"/>
      <c r="AG379" s="593"/>
      <c r="AH379" s="1130"/>
      <c r="AI379" s="593"/>
      <c r="AJ379" s="593"/>
      <c r="AK379" s="593"/>
      <c r="AL379" s="593"/>
      <c r="AM379" s="639"/>
    </row>
    <row r="380" spans="3:39" s="8" customFormat="1">
      <c r="C380" s="14"/>
      <c r="D380" s="60"/>
      <c r="E380" s="35"/>
      <c r="F380" s="57"/>
      <c r="G380" s="57"/>
      <c r="H380" s="468"/>
      <c r="I380" s="510"/>
      <c r="J380" s="57"/>
      <c r="K380" s="57"/>
      <c r="L380" s="57"/>
      <c r="M380" s="35"/>
      <c r="N380" s="35"/>
      <c r="O380" s="35"/>
      <c r="P380" s="35"/>
      <c r="Q380" s="469"/>
      <c r="R380" s="469"/>
      <c r="S380" s="469"/>
      <c r="T380" s="469"/>
      <c r="W380" s="593"/>
      <c r="X380" s="676"/>
      <c r="Y380" s="593"/>
      <c r="Z380" s="593"/>
      <c r="AA380" s="593"/>
      <c r="AB380" s="593"/>
      <c r="AC380" s="593"/>
      <c r="AD380" s="593"/>
      <c r="AE380" s="593"/>
      <c r="AF380" s="593"/>
      <c r="AG380" s="593"/>
      <c r="AH380" s="1130"/>
      <c r="AI380" s="593"/>
      <c r="AJ380" s="593"/>
      <c r="AK380" s="593"/>
      <c r="AL380" s="593"/>
      <c r="AM380" s="639"/>
    </row>
    <row r="381" spans="3:39" s="8" customFormat="1">
      <c r="C381" s="14"/>
      <c r="D381" s="60"/>
      <c r="E381" s="35"/>
      <c r="F381" s="57"/>
      <c r="G381" s="57"/>
      <c r="H381" s="468"/>
      <c r="I381" s="510"/>
      <c r="J381" s="57"/>
      <c r="K381" s="57"/>
      <c r="L381" s="57"/>
      <c r="M381" s="35"/>
      <c r="N381" s="35"/>
      <c r="O381" s="35"/>
      <c r="P381" s="35"/>
      <c r="Q381" s="469"/>
      <c r="R381" s="469"/>
      <c r="S381" s="469"/>
      <c r="T381" s="469"/>
      <c r="W381" s="593"/>
      <c r="X381" s="676"/>
      <c r="Y381" s="593"/>
      <c r="Z381" s="593"/>
      <c r="AA381" s="593"/>
      <c r="AB381" s="593"/>
      <c r="AC381" s="593"/>
      <c r="AD381" s="593"/>
      <c r="AE381" s="593"/>
      <c r="AF381" s="593"/>
      <c r="AG381" s="593"/>
      <c r="AH381" s="1130"/>
      <c r="AI381" s="593"/>
      <c r="AJ381" s="593"/>
      <c r="AK381" s="593"/>
      <c r="AL381" s="593"/>
      <c r="AM381" s="639"/>
    </row>
    <row r="382" spans="3:39" s="8" customFormat="1">
      <c r="C382" s="14"/>
      <c r="D382" s="60"/>
      <c r="E382" s="35"/>
      <c r="F382" s="57"/>
      <c r="G382" s="57"/>
      <c r="H382" s="468"/>
      <c r="I382" s="510"/>
      <c r="J382" s="57"/>
      <c r="K382" s="57"/>
      <c r="L382" s="57"/>
      <c r="M382" s="35"/>
      <c r="N382" s="35"/>
      <c r="O382" s="35"/>
      <c r="P382" s="35"/>
      <c r="Q382" s="469"/>
      <c r="R382" s="469"/>
      <c r="S382" s="469"/>
      <c r="T382" s="469"/>
      <c r="W382" s="593"/>
      <c r="X382" s="676"/>
      <c r="Y382" s="593"/>
      <c r="Z382" s="593"/>
      <c r="AA382" s="593"/>
      <c r="AB382" s="593"/>
      <c r="AC382" s="593"/>
      <c r="AD382" s="593"/>
      <c r="AE382" s="593"/>
      <c r="AF382" s="593"/>
      <c r="AG382" s="593"/>
      <c r="AH382" s="1130"/>
      <c r="AI382" s="593"/>
      <c r="AJ382" s="593"/>
      <c r="AK382" s="593"/>
      <c r="AL382" s="593"/>
      <c r="AM382" s="639"/>
    </row>
    <row r="383" spans="3:39" s="8" customFormat="1">
      <c r="C383" s="14"/>
      <c r="D383" s="60"/>
      <c r="E383" s="35"/>
      <c r="F383" s="57"/>
      <c r="G383" s="57"/>
      <c r="H383" s="468"/>
      <c r="I383" s="510"/>
      <c r="J383" s="57"/>
      <c r="K383" s="57"/>
      <c r="L383" s="57"/>
      <c r="M383" s="35"/>
      <c r="N383" s="35"/>
      <c r="O383" s="35"/>
      <c r="P383" s="35"/>
      <c r="Q383" s="469"/>
      <c r="R383" s="469"/>
      <c r="S383" s="469"/>
      <c r="T383" s="469"/>
      <c r="W383" s="593"/>
      <c r="X383" s="676"/>
      <c r="Y383" s="593"/>
      <c r="Z383" s="593"/>
      <c r="AA383" s="593"/>
      <c r="AB383" s="593"/>
      <c r="AC383" s="593"/>
      <c r="AD383" s="593"/>
      <c r="AE383" s="593"/>
      <c r="AF383" s="593"/>
      <c r="AG383" s="593"/>
      <c r="AH383" s="1130"/>
      <c r="AI383" s="593"/>
      <c r="AJ383" s="593"/>
      <c r="AK383" s="593"/>
      <c r="AL383" s="593"/>
      <c r="AM383" s="639"/>
    </row>
    <row r="384" spans="3:39" s="8" customFormat="1">
      <c r="C384" s="14"/>
      <c r="D384" s="60"/>
      <c r="E384" s="35"/>
      <c r="F384" s="57"/>
      <c r="G384" s="57"/>
      <c r="H384" s="468"/>
      <c r="I384" s="510"/>
      <c r="J384" s="57"/>
      <c r="K384" s="57"/>
      <c r="L384" s="57"/>
      <c r="M384" s="35"/>
      <c r="N384" s="35"/>
      <c r="O384" s="35"/>
      <c r="P384" s="35"/>
      <c r="Q384" s="469"/>
      <c r="R384" s="469"/>
      <c r="S384" s="469"/>
      <c r="T384" s="469"/>
      <c r="W384" s="593"/>
      <c r="X384" s="676"/>
      <c r="Y384" s="593"/>
      <c r="Z384" s="593"/>
      <c r="AA384" s="593"/>
      <c r="AB384" s="593"/>
      <c r="AC384" s="593"/>
      <c r="AD384" s="593"/>
      <c r="AE384" s="593"/>
      <c r="AF384" s="593"/>
      <c r="AG384" s="593"/>
      <c r="AH384" s="1130"/>
      <c r="AI384" s="593"/>
      <c r="AJ384" s="593"/>
      <c r="AK384" s="593"/>
      <c r="AL384" s="593"/>
      <c r="AM384" s="639"/>
    </row>
    <row r="385" spans="3:39" s="8" customFormat="1">
      <c r="C385" s="14"/>
      <c r="D385" s="60"/>
      <c r="E385" s="35"/>
      <c r="F385" s="57"/>
      <c r="G385" s="57"/>
      <c r="H385" s="468"/>
      <c r="I385" s="510"/>
      <c r="J385" s="57"/>
      <c r="K385" s="57"/>
      <c r="L385" s="57"/>
      <c r="M385" s="35"/>
      <c r="N385" s="35"/>
      <c r="O385" s="35"/>
      <c r="P385" s="35"/>
      <c r="Q385" s="469"/>
      <c r="R385" s="469"/>
      <c r="S385" s="469"/>
      <c r="T385" s="469"/>
      <c r="W385" s="593"/>
      <c r="X385" s="676"/>
      <c r="Y385" s="593"/>
      <c r="Z385" s="593"/>
      <c r="AA385" s="593"/>
      <c r="AB385" s="593"/>
      <c r="AC385" s="593"/>
      <c r="AD385" s="593"/>
      <c r="AE385" s="593"/>
      <c r="AF385" s="593"/>
      <c r="AG385" s="593"/>
      <c r="AH385" s="1130"/>
      <c r="AI385" s="593"/>
      <c r="AJ385" s="593"/>
      <c r="AK385" s="593"/>
      <c r="AL385" s="593"/>
      <c r="AM385" s="639"/>
    </row>
    <row r="386" spans="3:39" s="8" customFormat="1">
      <c r="C386" s="14"/>
      <c r="D386" s="60"/>
      <c r="E386" s="35"/>
      <c r="F386" s="57"/>
      <c r="G386" s="57"/>
      <c r="H386" s="468"/>
      <c r="I386" s="510"/>
      <c r="J386" s="57"/>
      <c r="K386" s="57"/>
      <c r="L386" s="57"/>
      <c r="M386" s="35"/>
      <c r="N386" s="35"/>
      <c r="O386" s="35"/>
      <c r="P386" s="35"/>
      <c r="Q386" s="469"/>
      <c r="R386" s="469"/>
      <c r="S386" s="469"/>
      <c r="T386" s="469"/>
      <c r="W386" s="593"/>
      <c r="X386" s="676"/>
      <c r="Y386" s="593"/>
      <c r="Z386" s="593"/>
      <c r="AA386" s="593"/>
      <c r="AB386" s="593"/>
      <c r="AC386" s="593"/>
      <c r="AD386" s="593"/>
      <c r="AE386" s="593"/>
      <c r="AF386" s="593"/>
      <c r="AG386" s="593"/>
      <c r="AH386" s="1130"/>
      <c r="AI386" s="593"/>
      <c r="AJ386" s="593"/>
      <c r="AK386" s="593"/>
      <c r="AL386" s="593"/>
      <c r="AM386" s="639"/>
    </row>
    <row r="387" spans="3:39" s="8" customFormat="1">
      <c r="C387" s="14"/>
      <c r="D387" s="60"/>
      <c r="E387" s="35"/>
      <c r="F387" s="57"/>
      <c r="G387" s="57"/>
      <c r="H387" s="468"/>
      <c r="I387" s="510"/>
      <c r="J387" s="57"/>
      <c r="K387" s="57"/>
      <c r="L387" s="57"/>
      <c r="M387" s="35"/>
      <c r="N387" s="35"/>
      <c r="O387" s="35"/>
      <c r="P387" s="35"/>
      <c r="Q387" s="469"/>
      <c r="R387" s="469"/>
      <c r="S387" s="469"/>
      <c r="T387" s="469"/>
      <c r="W387" s="593"/>
      <c r="X387" s="676"/>
      <c r="Y387" s="593"/>
      <c r="Z387" s="593"/>
      <c r="AA387" s="593"/>
      <c r="AB387" s="593"/>
      <c r="AC387" s="593"/>
      <c r="AD387" s="593"/>
      <c r="AE387" s="593"/>
      <c r="AF387" s="593"/>
      <c r="AG387" s="593"/>
      <c r="AH387" s="1130"/>
      <c r="AI387" s="593"/>
      <c r="AJ387" s="593"/>
      <c r="AK387" s="593"/>
      <c r="AL387" s="593"/>
      <c r="AM387" s="639"/>
    </row>
    <row r="388" spans="3:39" s="8" customFormat="1">
      <c r="C388" s="14"/>
      <c r="D388" s="60"/>
      <c r="E388" s="35"/>
      <c r="F388" s="57"/>
      <c r="G388" s="57"/>
      <c r="H388" s="468"/>
      <c r="I388" s="510"/>
      <c r="J388" s="57"/>
      <c r="K388" s="57"/>
      <c r="L388" s="57"/>
      <c r="M388" s="35"/>
      <c r="N388" s="35"/>
      <c r="O388" s="35"/>
      <c r="P388" s="35"/>
      <c r="Q388" s="469"/>
      <c r="R388" s="469"/>
      <c r="S388" s="469"/>
      <c r="T388" s="469"/>
      <c r="W388" s="593"/>
      <c r="X388" s="676"/>
      <c r="Y388" s="593"/>
      <c r="Z388" s="593"/>
      <c r="AA388" s="593"/>
      <c r="AB388" s="593"/>
      <c r="AC388" s="593"/>
      <c r="AD388" s="593"/>
      <c r="AE388" s="593"/>
      <c r="AF388" s="593"/>
      <c r="AG388" s="593"/>
      <c r="AH388" s="1130"/>
      <c r="AI388" s="593"/>
      <c r="AJ388" s="593"/>
      <c r="AK388" s="593"/>
      <c r="AL388" s="593"/>
      <c r="AM388" s="639"/>
    </row>
    <row r="389" spans="3:39" s="8" customFormat="1">
      <c r="C389" s="14"/>
      <c r="D389" s="60"/>
      <c r="E389" s="35"/>
      <c r="F389" s="57"/>
      <c r="G389" s="57"/>
      <c r="H389" s="468"/>
      <c r="I389" s="510"/>
      <c r="J389" s="57"/>
      <c r="K389" s="57"/>
      <c r="L389" s="57"/>
      <c r="M389" s="35"/>
      <c r="N389" s="35"/>
      <c r="O389" s="35"/>
      <c r="P389" s="35"/>
      <c r="Q389" s="469"/>
      <c r="R389" s="469"/>
      <c r="S389" s="469"/>
      <c r="T389" s="469"/>
      <c r="W389" s="593"/>
      <c r="X389" s="676"/>
      <c r="Y389" s="593"/>
      <c r="Z389" s="593"/>
      <c r="AA389" s="593"/>
      <c r="AB389" s="593"/>
      <c r="AC389" s="593"/>
      <c r="AD389" s="593"/>
      <c r="AE389" s="593"/>
      <c r="AF389" s="593"/>
      <c r="AG389" s="593"/>
      <c r="AH389" s="1130"/>
      <c r="AI389" s="593"/>
      <c r="AJ389" s="593"/>
      <c r="AK389" s="593"/>
      <c r="AL389" s="593"/>
      <c r="AM389" s="639"/>
    </row>
    <row r="390" spans="3:39" s="8" customFormat="1">
      <c r="C390" s="14"/>
      <c r="D390" s="60"/>
      <c r="E390" s="35"/>
      <c r="F390" s="57"/>
      <c r="G390" s="57"/>
      <c r="H390" s="468"/>
      <c r="I390" s="510"/>
      <c r="J390" s="57"/>
      <c r="K390" s="57"/>
      <c r="L390" s="57"/>
      <c r="M390" s="35"/>
      <c r="N390" s="35"/>
      <c r="O390" s="35"/>
      <c r="P390" s="35"/>
      <c r="Q390" s="469"/>
      <c r="R390" s="469"/>
      <c r="S390" s="469"/>
      <c r="T390" s="469"/>
      <c r="W390" s="593"/>
      <c r="X390" s="676"/>
      <c r="Y390" s="593"/>
      <c r="Z390" s="593"/>
      <c r="AA390" s="593"/>
      <c r="AB390" s="593"/>
      <c r="AC390" s="593"/>
      <c r="AD390" s="593"/>
      <c r="AE390" s="593"/>
      <c r="AF390" s="593"/>
      <c r="AG390" s="593"/>
      <c r="AH390" s="1130"/>
      <c r="AI390" s="593"/>
      <c r="AJ390" s="593"/>
      <c r="AK390" s="593"/>
      <c r="AL390" s="593"/>
      <c r="AM390" s="639"/>
    </row>
    <row r="391" spans="3:39" s="8" customFormat="1">
      <c r="C391" s="14"/>
      <c r="D391" s="60"/>
      <c r="E391" s="35"/>
      <c r="F391" s="57"/>
      <c r="G391" s="57"/>
      <c r="H391" s="468"/>
      <c r="I391" s="510"/>
      <c r="J391" s="57"/>
      <c r="K391" s="57"/>
      <c r="L391" s="57"/>
      <c r="M391" s="35"/>
      <c r="N391" s="35"/>
      <c r="O391" s="35"/>
      <c r="P391" s="35"/>
      <c r="Q391" s="469"/>
      <c r="R391" s="469"/>
      <c r="S391" s="469"/>
      <c r="T391" s="469"/>
      <c r="W391" s="593"/>
      <c r="X391" s="676"/>
      <c r="Y391" s="593"/>
      <c r="Z391" s="593"/>
      <c r="AA391" s="593"/>
      <c r="AB391" s="593"/>
      <c r="AC391" s="593"/>
      <c r="AD391" s="593"/>
      <c r="AE391" s="593"/>
      <c r="AF391" s="593"/>
      <c r="AG391" s="593"/>
      <c r="AH391" s="1130"/>
      <c r="AI391" s="593"/>
      <c r="AJ391" s="593"/>
      <c r="AK391" s="593"/>
      <c r="AL391" s="593"/>
      <c r="AM391" s="639"/>
    </row>
    <row r="392" spans="3:39" s="8" customFormat="1">
      <c r="C392" s="14"/>
      <c r="D392" s="60"/>
      <c r="E392" s="35"/>
      <c r="F392" s="57"/>
      <c r="G392" s="57"/>
      <c r="H392" s="468"/>
      <c r="I392" s="510"/>
      <c r="J392" s="57"/>
      <c r="K392" s="57"/>
      <c r="L392" s="57"/>
      <c r="M392" s="35"/>
      <c r="N392" s="35"/>
      <c r="O392" s="35"/>
      <c r="P392" s="35"/>
      <c r="Q392" s="469"/>
      <c r="R392" s="469"/>
      <c r="S392" s="469"/>
      <c r="T392" s="469"/>
      <c r="W392" s="593"/>
      <c r="X392" s="676"/>
      <c r="Y392" s="593"/>
      <c r="Z392" s="593"/>
      <c r="AA392" s="593"/>
      <c r="AB392" s="593"/>
      <c r="AC392" s="593"/>
      <c r="AD392" s="593"/>
      <c r="AE392" s="593"/>
      <c r="AF392" s="593"/>
      <c r="AG392" s="593"/>
      <c r="AH392" s="1130"/>
      <c r="AI392" s="593"/>
      <c r="AJ392" s="593"/>
      <c r="AK392" s="593"/>
      <c r="AL392" s="593"/>
      <c r="AM392" s="639"/>
    </row>
    <row r="393" spans="3:39" s="8" customFormat="1">
      <c r="C393" s="14"/>
      <c r="D393" s="60"/>
      <c r="E393" s="35"/>
      <c r="F393" s="57"/>
      <c r="G393" s="57"/>
      <c r="H393" s="468"/>
      <c r="I393" s="510"/>
      <c r="J393" s="57"/>
      <c r="K393" s="57"/>
      <c r="L393" s="57"/>
      <c r="M393" s="35"/>
      <c r="N393" s="35"/>
      <c r="O393" s="35"/>
      <c r="P393" s="35"/>
      <c r="Q393" s="469"/>
      <c r="R393" s="469"/>
      <c r="S393" s="469"/>
      <c r="T393" s="469"/>
      <c r="W393" s="593"/>
      <c r="X393" s="676"/>
      <c r="Y393" s="593"/>
      <c r="Z393" s="593"/>
      <c r="AA393" s="593"/>
      <c r="AB393" s="593"/>
      <c r="AC393" s="593"/>
      <c r="AD393" s="593"/>
      <c r="AE393" s="593"/>
      <c r="AF393" s="593"/>
      <c r="AG393" s="593"/>
      <c r="AH393" s="1130"/>
      <c r="AI393" s="593"/>
      <c r="AJ393" s="593"/>
      <c r="AK393" s="593"/>
      <c r="AL393" s="593"/>
      <c r="AM393" s="639"/>
    </row>
    <row r="394" spans="3:39" s="8" customFormat="1">
      <c r="C394" s="14"/>
      <c r="D394" s="60"/>
      <c r="E394" s="35"/>
      <c r="F394" s="57"/>
      <c r="G394" s="57"/>
      <c r="H394" s="468"/>
      <c r="I394" s="510"/>
      <c r="J394" s="57"/>
      <c r="K394" s="57"/>
      <c r="L394" s="57"/>
      <c r="M394" s="35"/>
      <c r="N394" s="35"/>
      <c r="O394" s="35"/>
      <c r="P394" s="35"/>
      <c r="Q394" s="469"/>
      <c r="R394" s="469"/>
      <c r="S394" s="469"/>
      <c r="T394" s="469"/>
      <c r="W394" s="593"/>
      <c r="X394" s="676"/>
      <c r="Y394" s="593"/>
      <c r="Z394" s="593"/>
      <c r="AA394" s="593"/>
      <c r="AB394" s="593"/>
      <c r="AC394" s="593"/>
      <c r="AD394" s="593"/>
      <c r="AE394" s="593"/>
      <c r="AF394" s="593"/>
      <c r="AG394" s="593"/>
      <c r="AH394" s="1130"/>
      <c r="AI394" s="593"/>
      <c r="AJ394" s="593"/>
      <c r="AK394" s="593"/>
      <c r="AL394" s="593"/>
      <c r="AM394" s="639"/>
    </row>
    <row r="395" spans="3:39" s="8" customFormat="1">
      <c r="C395" s="14"/>
      <c r="D395" s="60"/>
      <c r="E395" s="35"/>
      <c r="F395" s="57"/>
      <c r="G395" s="57"/>
      <c r="H395" s="468"/>
      <c r="I395" s="510"/>
      <c r="J395" s="57"/>
      <c r="K395" s="57"/>
      <c r="L395" s="57"/>
      <c r="M395" s="35"/>
      <c r="N395" s="35"/>
      <c r="O395" s="35"/>
      <c r="P395" s="35"/>
      <c r="Q395" s="469"/>
      <c r="R395" s="469"/>
      <c r="S395" s="469"/>
      <c r="T395" s="469"/>
      <c r="W395" s="593"/>
      <c r="X395" s="676"/>
      <c r="Y395" s="593"/>
      <c r="Z395" s="593"/>
      <c r="AA395" s="593"/>
      <c r="AB395" s="593"/>
      <c r="AC395" s="593"/>
      <c r="AD395" s="593"/>
      <c r="AE395" s="593"/>
      <c r="AF395" s="593"/>
      <c r="AG395" s="593"/>
      <c r="AH395" s="1130"/>
      <c r="AI395" s="593"/>
      <c r="AJ395" s="593"/>
      <c r="AK395" s="593"/>
      <c r="AL395" s="593"/>
      <c r="AM395" s="639"/>
    </row>
    <row r="396" spans="3:39" s="8" customFormat="1">
      <c r="C396" s="14"/>
      <c r="D396" s="60"/>
      <c r="E396" s="35"/>
      <c r="F396" s="57"/>
      <c r="G396" s="57"/>
      <c r="H396" s="468"/>
      <c r="I396" s="510"/>
      <c r="J396" s="57"/>
      <c r="K396" s="57"/>
      <c r="L396" s="57"/>
      <c r="M396" s="35"/>
      <c r="N396" s="35"/>
      <c r="O396" s="35"/>
      <c r="P396" s="35"/>
      <c r="Q396" s="469"/>
      <c r="R396" s="469"/>
      <c r="S396" s="469"/>
      <c r="T396" s="469"/>
      <c r="W396" s="593"/>
      <c r="X396" s="676"/>
      <c r="Y396" s="593"/>
      <c r="Z396" s="593"/>
      <c r="AA396" s="593"/>
      <c r="AB396" s="593"/>
      <c r="AC396" s="593"/>
      <c r="AD396" s="593"/>
      <c r="AE396" s="593"/>
      <c r="AF396" s="593"/>
      <c r="AG396" s="593"/>
      <c r="AH396" s="1130"/>
      <c r="AI396" s="593"/>
      <c r="AJ396" s="593"/>
      <c r="AK396" s="593"/>
      <c r="AL396" s="593"/>
      <c r="AM396" s="639"/>
    </row>
    <row r="397" spans="3:39" s="8" customFormat="1">
      <c r="C397" s="14"/>
      <c r="D397" s="60"/>
      <c r="E397" s="35"/>
      <c r="F397" s="57"/>
      <c r="G397" s="57"/>
      <c r="H397" s="468"/>
      <c r="I397" s="510"/>
      <c r="J397" s="57"/>
      <c r="K397" s="57"/>
      <c r="L397" s="57"/>
      <c r="M397" s="35"/>
      <c r="N397" s="35"/>
      <c r="O397" s="35"/>
      <c r="P397" s="35"/>
      <c r="Q397" s="469"/>
      <c r="R397" s="469"/>
      <c r="S397" s="469"/>
      <c r="T397" s="469"/>
      <c r="W397" s="593"/>
      <c r="X397" s="676"/>
      <c r="Y397" s="593"/>
      <c r="Z397" s="593"/>
      <c r="AA397" s="593"/>
      <c r="AB397" s="593"/>
      <c r="AC397" s="593"/>
      <c r="AD397" s="593"/>
      <c r="AE397" s="593"/>
      <c r="AF397" s="593"/>
      <c r="AG397" s="593"/>
      <c r="AH397" s="1130"/>
      <c r="AI397" s="593"/>
      <c r="AJ397" s="593"/>
      <c r="AK397" s="593"/>
      <c r="AL397" s="593"/>
      <c r="AM397" s="639"/>
    </row>
    <row r="398" spans="3:39" s="8" customFormat="1">
      <c r="C398" s="14"/>
      <c r="D398" s="60"/>
      <c r="E398" s="35"/>
      <c r="F398" s="57"/>
      <c r="G398" s="57"/>
      <c r="H398" s="468"/>
      <c r="I398" s="510"/>
      <c r="J398" s="57"/>
      <c r="K398" s="57"/>
      <c r="L398" s="57"/>
      <c r="M398" s="35"/>
      <c r="N398" s="35"/>
      <c r="O398" s="35"/>
      <c r="P398" s="35"/>
      <c r="Q398" s="469"/>
      <c r="R398" s="469"/>
      <c r="S398" s="469"/>
      <c r="T398" s="469"/>
      <c r="W398" s="593"/>
      <c r="X398" s="676"/>
      <c r="Y398" s="593"/>
      <c r="Z398" s="593"/>
      <c r="AA398" s="593"/>
      <c r="AB398" s="593"/>
      <c r="AC398" s="593"/>
      <c r="AD398" s="593"/>
      <c r="AE398" s="593"/>
      <c r="AF398" s="593"/>
      <c r="AG398" s="593"/>
      <c r="AH398" s="1130"/>
      <c r="AI398" s="593"/>
      <c r="AJ398" s="593"/>
      <c r="AK398" s="593"/>
      <c r="AL398" s="593"/>
      <c r="AM398" s="639"/>
    </row>
    <row r="399" spans="3:39" s="8" customFormat="1">
      <c r="C399" s="14"/>
      <c r="D399" s="60"/>
      <c r="E399" s="35"/>
      <c r="F399" s="57"/>
      <c r="G399" s="57"/>
      <c r="H399" s="468"/>
      <c r="I399" s="510"/>
      <c r="J399" s="57"/>
      <c r="K399" s="57"/>
      <c r="L399" s="57"/>
      <c r="M399" s="35"/>
      <c r="N399" s="35"/>
      <c r="O399" s="35"/>
      <c r="P399" s="35"/>
      <c r="Q399" s="469"/>
      <c r="R399" s="469"/>
      <c r="S399" s="469"/>
      <c r="T399" s="469"/>
      <c r="W399" s="593"/>
      <c r="X399" s="676"/>
      <c r="Y399" s="593"/>
      <c r="Z399" s="593"/>
      <c r="AA399" s="593"/>
      <c r="AB399" s="593"/>
      <c r="AC399" s="593"/>
      <c r="AD399" s="593"/>
      <c r="AE399" s="593"/>
      <c r="AF399" s="593"/>
      <c r="AG399" s="593"/>
      <c r="AH399" s="1130"/>
      <c r="AI399" s="593"/>
      <c r="AJ399" s="593"/>
      <c r="AK399" s="593"/>
      <c r="AL399" s="593"/>
      <c r="AM399" s="639"/>
    </row>
    <row r="400" spans="3:39" s="8" customFormat="1">
      <c r="C400" s="14"/>
      <c r="D400" s="60"/>
      <c r="E400" s="35"/>
      <c r="F400" s="57"/>
      <c r="G400" s="57"/>
      <c r="H400" s="468"/>
      <c r="I400" s="510"/>
      <c r="J400" s="57"/>
      <c r="K400" s="57"/>
      <c r="L400" s="57"/>
      <c r="M400" s="35"/>
      <c r="N400" s="35"/>
      <c r="O400" s="35"/>
      <c r="P400" s="35"/>
      <c r="Q400" s="469"/>
      <c r="R400" s="469"/>
      <c r="S400" s="469"/>
      <c r="T400" s="469"/>
      <c r="W400" s="593"/>
      <c r="X400" s="676"/>
      <c r="Y400" s="593"/>
      <c r="Z400" s="593"/>
      <c r="AA400" s="593"/>
      <c r="AB400" s="593"/>
      <c r="AC400" s="593"/>
      <c r="AD400" s="593"/>
      <c r="AE400" s="593"/>
      <c r="AF400" s="593"/>
      <c r="AG400" s="593"/>
      <c r="AH400" s="1130"/>
      <c r="AI400" s="593"/>
      <c r="AJ400" s="593"/>
      <c r="AK400" s="593"/>
      <c r="AL400" s="593"/>
      <c r="AM400" s="639"/>
    </row>
    <row r="401" spans="3:39" s="8" customFormat="1">
      <c r="C401" s="14"/>
      <c r="D401" s="60"/>
      <c r="E401" s="35"/>
      <c r="F401" s="57"/>
      <c r="G401" s="57"/>
      <c r="H401" s="468"/>
      <c r="I401" s="510"/>
      <c r="J401" s="57"/>
      <c r="K401" s="57"/>
      <c r="L401" s="57"/>
      <c r="M401" s="35"/>
      <c r="N401" s="35"/>
      <c r="O401" s="35"/>
      <c r="P401" s="35"/>
      <c r="Q401" s="469"/>
      <c r="R401" s="469"/>
      <c r="S401" s="469"/>
      <c r="T401" s="469"/>
      <c r="W401" s="593"/>
      <c r="X401" s="676"/>
      <c r="Y401" s="593"/>
      <c r="Z401" s="593"/>
      <c r="AA401" s="593"/>
      <c r="AB401" s="593"/>
      <c r="AC401" s="593"/>
      <c r="AD401" s="593"/>
      <c r="AE401" s="593"/>
      <c r="AF401" s="593"/>
      <c r="AG401" s="593"/>
      <c r="AH401" s="1130"/>
      <c r="AI401" s="593"/>
      <c r="AJ401" s="593"/>
      <c r="AK401" s="593"/>
      <c r="AL401" s="593"/>
      <c r="AM401" s="639"/>
    </row>
    <row r="402" spans="3:39" s="8" customFormat="1">
      <c r="C402" s="14"/>
      <c r="D402" s="60"/>
      <c r="E402" s="35"/>
      <c r="F402" s="57"/>
      <c r="G402" s="57"/>
      <c r="H402" s="468"/>
      <c r="I402" s="510"/>
      <c r="J402" s="57"/>
      <c r="K402" s="57"/>
      <c r="L402" s="57"/>
      <c r="M402" s="35"/>
      <c r="N402" s="35"/>
      <c r="O402" s="35"/>
      <c r="P402" s="35"/>
      <c r="Q402" s="469"/>
      <c r="R402" s="469"/>
      <c r="S402" s="469"/>
      <c r="T402" s="469"/>
      <c r="W402" s="593"/>
      <c r="X402" s="676"/>
      <c r="Y402" s="593"/>
      <c r="Z402" s="593"/>
      <c r="AA402" s="593"/>
      <c r="AB402" s="593"/>
      <c r="AC402" s="593"/>
      <c r="AD402" s="593"/>
      <c r="AE402" s="593"/>
      <c r="AF402" s="593"/>
      <c r="AG402" s="593"/>
      <c r="AH402" s="1130"/>
      <c r="AI402" s="593"/>
      <c r="AJ402" s="593"/>
      <c r="AK402" s="593"/>
      <c r="AL402" s="593"/>
      <c r="AM402" s="639"/>
    </row>
    <row r="403" spans="3:39" s="8" customFormat="1">
      <c r="C403" s="14"/>
      <c r="D403" s="60"/>
      <c r="E403" s="35"/>
      <c r="F403" s="57"/>
      <c r="G403" s="57"/>
      <c r="H403" s="468"/>
      <c r="I403" s="510"/>
      <c r="J403" s="57"/>
      <c r="K403" s="57"/>
      <c r="L403" s="57"/>
      <c r="M403" s="35"/>
      <c r="N403" s="35"/>
      <c r="O403" s="35"/>
      <c r="P403" s="35"/>
      <c r="Q403" s="469"/>
      <c r="R403" s="469"/>
      <c r="S403" s="469"/>
      <c r="T403" s="469"/>
      <c r="W403" s="593"/>
      <c r="X403" s="676"/>
      <c r="Y403" s="593"/>
      <c r="Z403" s="593"/>
      <c r="AA403" s="593"/>
      <c r="AB403" s="593"/>
      <c r="AC403" s="593"/>
      <c r="AD403" s="593"/>
      <c r="AE403" s="593"/>
      <c r="AF403" s="593"/>
      <c r="AG403" s="593"/>
      <c r="AH403" s="1130"/>
      <c r="AI403" s="593"/>
      <c r="AJ403" s="593"/>
      <c r="AK403" s="593"/>
      <c r="AL403" s="593"/>
      <c r="AM403" s="639"/>
    </row>
    <row r="404" spans="3:39" s="8" customFormat="1">
      <c r="C404" s="14"/>
      <c r="D404" s="60"/>
      <c r="E404" s="35"/>
      <c r="F404" s="57"/>
      <c r="G404" s="57"/>
      <c r="H404" s="468"/>
      <c r="I404" s="510"/>
      <c r="J404" s="57"/>
      <c r="K404" s="57"/>
      <c r="L404" s="57"/>
      <c r="M404" s="35"/>
      <c r="N404" s="35"/>
      <c r="O404" s="35"/>
      <c r="P404" s="35"/>
      <c r="Q404" s="469"/>
      <c r="R404" s="469"/>
      <c r="S404" s="469"/>
      <c r="T404" s="469"/>
      <c r="W404" s="593"/>
      <c r="X404" s="676"/>
      <c r="Y404" s="593"/>
      <c r="Z404" s="593"/>
      <c r="AA404" s="593"/>
      <c r="AB404" s="593"/>
      <c r="AC404" s="593"/>
      <c r="AD404" s="593"/>
      <c r="AE404" s="593"/>
      <c r="AF404" s="593"/>
      <c r="AG404" s="593"/>
      <c r="AH404" s="1130"/>
      <c r="AI404" s="593"/>
      <c r="AJ404" s="593"/>
      <c r="AK404" s="593"/>
      <c r="AL404" s="593"/>
      <c r="AM404" s="639"/>
    </row>
    <row r="405" spans="3:39" s="8" customFormat="1">
      <c r="C405" s="14"/>
      <c r="D405" s="60"/>
      <c r="E405" s="35"/>
      <c r="F405" s="57"/>
      <c r="G405" s="57"/>
      <c r="H405" s="468"/>
      <c r="I405" s="510"/>
      <c r="J405" s="57"/>
      <c r="K405" s="57"/>
      <c r="L405" s="57"/>
      <c r="M405" s="35"/>
      <c r="N405" s="35"/>
      <c r="O405" s="35"/>
      <c r="P405" s="35"/>
      <c r="Q405" s="469"/>
      <c r="R405" s="469"/>
      <c r="S405" s="469"/>
      <c r="T405" s="469"/>
      <c r="W405" s="593"/>
      <c r="X405" s="676"/>
      <c r="Y405" s="593"/>
      <c r="Z405" s="593"/>
      <c r="AA405" s="593"/>
      <c r="AB405" s="593"/>
      <c r="AC405" s="593"/>
      <c r="AD405" s="593"/>
      <c r="AE405" s="593"/>
      <c r="AF405" s="593"/>
      <c r="AG405" s="593"/>
      <c r="AH405" s="1130"/>
      <c r="AI405" s="593"/>
      <c r="AJ405" s="593"/>
      <c r="AK405" s="593"/>
      <c r="AL405" s="593"/>
      <c r="AM405" s="639"/>
    </row>
    <row r="406" spans="3:39" s="8" customFormat="1">
      <c r="C406" s="14"/>
      <c r="D406" s="60"/>
      <c r="E406" s="35"/>
      <c r="F406" s="57"/>
      <c r="G406" s="57"/>
      <c r="H406" s="468"/>
      <c r="I406" s="510"/>
      <c r="J406" s="57"/>
      <c r="K406" s="57"/>
      <c r="L406" s="57"/>
      <c r="M406" s="35"/>
      <c r="N406" s="35"/>
      <c r="O406" s="35"/>
      <c r="P406" s="35"/>
      <c r="Q406" s="469"/>
      <c r="R406" s="469"/>
      <c r="S406" s="469"/>
      <c r="T406" s="469"/>
      <c r="W406" s="593"/>
      <c r="X406" s="676"/>
      <c r="Y406" s="593"/>
      <c r="Z406" s="593"/>
      <c r="AA406" s="593"/>
      <c r="AB406" s="593"/>
      <c r="AC406" s="593"/>
      <c r="AD406" s="593"/>
      <c r="AE406" s="593"/>
      <c r="AF406" s="593"/>
      <c r="AG406" s="593"/>
      <c r="AH406" s="1130"/>
      <c r="AI406" s="593"/>
      <c r="AJ406" s="593"/>
      <c r="AK406" s="593"/>
      <c r="AL406" s="593"/>
      <c r="AM406" s="639"/>
    </row>
    <row r="407" spans="3:39" s="8" customFormat="1">
      <c r="C407" s="14"/>
      <c r="D407" s="60"/>
      <c r="E407" s="35"/>
      <c r="F407" s="57"/>
      <c r="G407" s="57"/>
      <c r="H407" s="468"/>
      <c r="I407" s="510"/>
      <c r="J407" s="57"/>
      <c r="K407" s="57"/>
      <c r="L407" s="57"/>
      <c r="M407" s="35"/>
      <c r="N407" s="35"/>
      <c r="O407" s="35"/>
      <c r="P407" s="35"/>
      <c r="Q407" s="469"/>
      <c r="R407" s="469"/>
      <c r="S407" s="469"/>
      <c r="T407" s="469"/>
      <c r="W407" s="593"/>
      <c r="X407" s="676"/>
      <c r="Y407" s="593"/>
      <c r="Z407" s="593"/>
      <c r="AA407" s="593"/>
      <c r="AB407" s="593"/>
      <c r="AC407" s="593"/>
      <c r="AD407" s="593"/>
      <c r="AE407" s="593"/>
      <c r="AF407" s="593"/>
      <c r="AG407" s="593"/>
      <c r="AH407" s="1130"/>
      <c r="AI407" s="593"/>
      <c r="AJ407" s="593"/>
      <c r="AK407" s="593"/>
      <c r="AL407" s="593"/>
      <c r="AM407" s="639"/>
    </row>
    <row r="408" spans="3:39" s="8" customFormat="1">
      <c r="C408" s="14"/>
      <c r="D408" s="60"/>
      <c r="E408" s="35"/>
      <c r="F408" s="57"/>
      <c r="G408" s="57"/>
      <c r="H408" s="468"/>
      <c r="I408" s="510"/>
      <c r="J408" s="57"/>
      <c r="K408" s="57"/>
      <c r="L408" s="57"/>
      <c r="M408" s="35"/>
      <c r="N408" s="35"/>
      <c r="O408" s="35"/>
      <c r="P408" s="35"/>
      <c r="Q408" s="469"/>
      <c r="R408" s="469"/>
      <c r="S408" s="469"/>
      <c r="T408" s="469"/>
      <c r="W408" s="593"/>
      <c r="X408" s="676"/>
      <c r="Y408" s="593"/>
      <c r="Z408" s="593"/>
      <c r="AA408" s="593"/>
      <c r="AB408" s="593"/>
      <c r="AC408" s="593"/>
      <c r="AD408" s="593"/>
      <c r="AE408" s="593"/>
      <c r="AF408" s="593"/>
      <c r="AG408" s="593"/>
      <c r="AH408" s="1130"/>
      <c r="AI408" s="593"/>
      <c r="AJ408" s="593"/>
      <c r="AK408" s="593"/>
      <c r="AL408" s="593"/>
      <c r="AM408" s="639"/>
    </row>
    <row r="409" spans="3:39" s="8" customFormat="1">
      <c r="C409" s="14"/>
      <c r="D409" s="60"/>
      <c r="E409" s="35"/>
      <c r="F409" s="57"/>
      <c r="G409" s="57"/>
      <c r="H409" s="468"/>
      <c r="I409" s="510"/>
      <c r="J409" s="57"/>
      <c r="K409" s="57"/>
      <c r="L409" s="57"/>
      <c r="M409" s="35"/>
      <c r="N409" s="35"/>
      <c r="O409" s="35"/>
      <c r="P409" s="35"/>
      <c r="Q409" s="469"/>
      <c r="R409" s="469"/>
      <c r="S409" s="469"/>
      <c r="T409" s="469"/>
      <c r="W409" s="593"/>
      <c r="X409" s="676"/>
      <c r="Y409" s="593"/>
      <c r="Z409" s="593"/>
      <c r="AA409" s="593"/>
      <c r="AB409" s="593"/>
      <c r="AC409" s="593"/>
      <c r="AD409" s="593"/>
      <c r="AE409" s="593"/>
      <c r="AF409" s="593"/>
      <c r="AG409" s="593"/>
      <c r="AH409" s="1130"/>
      <c r="AI409" s="593"/>
      <c r="AJ409" s="593"/>
      <c r="AK409" s="593"/>
      <c r="AL409" s="593"/>
      <c r="AM409" s="639"/>
    </row>
    <row r="410" spans="3:39" s="8" customFormat="1">
      <c r="C410" s="14"/>
      <c r="D410" s="60"/>
      <c r="E410" s="35"/>
      <c r="F410" s="57"/>
      <c r="G410" s="57"/>
      <c r="H410" s="468"/>
      <c r="I410" s="510"/>
      <c r="J410" s="57"/>
      <c r="K410" s="57"/>
      <c r="L410" s="57"/>
      <c r="M410" s="35"/>
      <c r="N410" s="35"/>
      <c r="O410" s="35"/>
      <c r="P410" s="35"/>
      <c r="Q410" s="469"/>
      <c r="R410" s="469"/>
      <c r="S410" s="469"/>
      <c r="T410" s="469"/>
      <c r="W410" s="593"/>
      <c r="X410" s="676"/>
      <c r="Y410" s="593"/>
      <c r="Z410" s="593"/>
      <c r="AA410" s="593"/>
      <c r="AB410" s="593"/>
      <c r="AC410" s="593"/>
      <c r="AD410" s="593"/>
      <c r="AE410" s="593"/>
      <c r="AF410" s="593"/>
      <c r="AG410" s="593"/>
      <c r="AH410" s="1130"/>
      <c r="AI410" s="593"/>
      <c r="AJ410" s="593"/>
      <c r="AK410" s="593"/>
      <c r="AL410" s="593"/>
      <c r="AM410" s="639"/>
    </row>
    <row r="411" spans="3:39" s="8" customFormat="1">
      <c r="C411" s="14"/>
      <c r="D411" s="60"/>
      <c r="E411" s="35"/>
      <c r="F411" s="57"/>
      <c r="G411" s="57"/>
      <c r="H411" s="468"/>
      <c r="I411" s="510"/>
      <c r="J411" s="57"/>
      <c r="K411" s="57"/>
      <c r="L411" s="57"/>
      <c r="M411" s="35"/>
      <c r="N411" s="35"/>
      <c r="O411" s="35"/>
      <c r="P411" s="35"/>
      <c r="Q411" s="469"/>
      <c r="R411" s="469"/>
      <c r="S411" s="469"/>
      <c r="T411" s="469"/>
      <c r="W411" s="593"/>
      <c r="X411" s="676"/>
      <c r="Y411" s="593"/>
      <c r="Z411" s="593"/>
      <c r="AA411" s="593"/>
      <c r="AB411" s="593"/>
      <c r="AC411" s="593"/>
      <c r="AD411" s="593"/>
      <c r="AE411" s="593"/>
      <c r="AF411" s="593"/>
      <c r="AG411" s="593"/>
      <c r="AH411" s="1130"/>
      <c r="AI411" s="593"/>
      <c r="AJ411" s="593"/>
      <c r="AK411" s="593"/>
      <c r="AL411" s="593"/>
      <c r="AM411" s="639"/>
    </row>
    <row r="412" spans="3:39" s="8" customFormat="1">
      <c r="C412" s="14"/>
      <c r="D412" s="60"/>
      <c r="E412" s="35"/>
      <c r="F412" s="57"/>
      <c r="G412" s="57"/>
      <c r="H412" s="468"/>
      <c r="I412" s="510"/>
      <c r="J412" s="57"/>
      <c r="K412" s="57"/>
      <c r="L412" s="57"/>
      <c r="M412" s="35"/>
      <c r="N412" s="35"/>
      <c r="O412" s="35"/>
      <c r="P412" s="35"/>
      <c r="Q412" s="469"/>
      <c r="R412" s="469"/>
      <c r="S412" s="469"/>
      <c r="T412" s="469"/>
      <c r="W412" s="593"/>
      <c r="X412" s="676"/>
      <c r="Y412" s="593"/>
      <c r="Z412" s="593"/>
      <c r="AA412" s="593"/>
      <c r="AB412" s="593"/>
      <c r="AC412" s="593"/>
      <c r="AD412" s="593"/>
      <c r="AE412" s="593"/>
      <c r="AF412" s="593"/>
      <c r="AG412" s="593"/>
      <c r="AH412" s="1130"/>
      <c r="AI412" s="593"/>
      <c r="AJ412" s="593"/>
      <c r="AK412" s="593"/>
      <c r="AL412" s="593"/>
      <c r="AM412" s="639"/>
    </row>
    <row r="413" spans="3:39" s="8" customFormat="1">
      <c r="C413" s="14"/>
      <c r="D413" s="60"/>
      <c r="E413" s="35"/>
      <c r="F413" s="57"/>
      <c r="G413" s="57"/>
      <c r="H413" s="468"/>
      <c r="I413" s="510"/>
      <c r="J413" s="57"/>
      <c r="K413" s="57"/>
      <c r="L413" s="57"/>
      <c r="M413" s="35"/>
      <c r="N413" s="35"/>
      <c r="O413" s="35"/>
      <c r="P413" s="35"/>
      <c r="Q413" s="469"/>
      <c r="R413" s="469"/>
      <c r="S413" s="469"/>
      <c r="T413" s="469"/>
      <c r="W413" s="593"/>
      <c r="X413" s="676"/>
      <c r="Y413" s="593"/>
      <c r="Z413" s="593"/>
      <c r="AA413" s="593"/>
      <c r="AB413" s="593"/>
      <c r="AC413" s="593"/>
      <c r="AD413" s="593"/>
      <c r="AE413" s="593"/>
      <c r="AF413" s="593"/>
      <c r="AG413" s="593"/>
      <c r="AH413" s="1130"/>
      <c r="AI413" s="593"/>
      <c r="AJ413" s="593"/>
      <c r="AK413" s="593"/>
      <c r="AL413" s="593"/>
      <c r="AM413" s="639"/>
    </row>
    <row r="414" spans="3:39" s="8" customFormat="1">
      <c r="C414" s="14"/>
      <c r="D414" s="60"/>
      <c r="E414" s="35"/>
      <c r="F414" s="57"/>
      <c r="G414" s="57"/>
      <c r="H414" s="468"/>
      <c r="I414" s="510"/>
      <c r="J414" s="57"/>
      <c r="K414" s="57"/>
      <c r="L414" s="57"/>
      <c r="M414" s="35"/>
      <c r="N414" s="35"/>
      <c r="O414" s="35"/>
      <c r="P414" s="35"/>
      <c r="Q414" s="469"/>
      <c r="R414" s="469"/>
      <c r="S414" s="469"/>
      <c r="T414" s="469"/>
      <c r="W414" s="593"/>
      <c r="X414" s="676"/>
      <c r="Y414" s="593"/>
      <c r="Z414" s="593"/>
      <c r="AA414" s="593"/>
      <c r="AB414" s="593"/>
      <c r="AC414" s="593"/>
      <c r="AD414" s="593"/>
      <c r="AE414" s="593"/>
      <c r="AF414" s="593"/>
      <c r="AG414" s="593"/>
      <c r="AH414" s="1130"/>
      <c r="AI414" s="593"/>
      <c r="AJ414" s="593"/>
      <c r="AK414" s="593"/>
      <c r="AL414" s="593"/>
      <c r="AM414" s="639"/>
    </row>
    <row r="415" spans="3:39" s="8" customFormat="1">
      <c r="C415" s="14"/>
      <c r="D415" s="60"/>
      <c r="E415" s="35"/>
      <c r="F415" s="57"/>
      <c r="G415" s="57"/>
      <c r="H415" s="468"/>
      <c r="I415" s="510"/>
      <c r="J415" s="57"/>
      <c r="K415" s="57"/>
      <c r="L415" s="57"/>
      <c r="M415" s="35"/>
      <c r="N415" s="35"/>
      <c r="O415" s="35"/>
      <c r="P415" s="35"/>
      <c r="Q415" s="469"/>
      <c r="R415" s="469"/>
      <c r="S415" s="469"/>
      <c r="T415" s="469"/>
      <c r="W415" s="593"/>
      <c r="X415" s="676"/>
      <c r="Y415" s="593"/>
      <c r="Z415" s="593"/>
      <c r="AA415" s="593"/>
      <c r="AB415" s="593"/>
      <c r="AC415" s="593"/>
      <c r="AD415" s="593"/>
      <c r="AE415" s="593"/>
      <c r="AF415" s="593"/>
      <c r="AG415" s="593"/>
      <c r="AH415" s="1130"/>
      <c r="AI415" s="593"/>
      <c r="AJ415" s="593"/>
      <c r="AK415" s="593"/>
      <c r="AL415" s="593"/>
      <c r="AM415" s="639"/>
    </row>
    <row r="416" spans="3:39" s="8" customFormat="1">
      <c r="C416" s="14"/>
      <c r="D416" s="60"/>
      <c r="E416" s="35"/>
      <c r="F416" s="57"/>
      <c r="G416" s="57"/>
      <c r="H416" s="468"/>
      <c r="I416" s="510"/>
      <c r="J416" s="57"/>
      <c r="K416" s="57"/>
      <c r="L416" s="57"/>
      <c r="M416" s="35"/>
      <c r="N416" s="35"/>
      <c r="O416" s="35"/>
      <c r="P416" s="35"/>
      <c r="Q416" s="469"/>
      <c r="R416" s="469"/>
      <c r="S416" s="469"/>
      <c r="T416" s="469"/>
      <c r="W416" s="593"/>
      <c r="X416" s="676"/>
      <c r="Y416" s="593"/>
      <c r="Z416" s="593"/>
      <c r="AA416" s="593"/>
      <c r="AB416" s="593"/>
      <c r="AC416" s="593"/>
      <c r="AD416" s="593"/>
      <c r="AE416" s="593"/>
      <c r="AF416" s="593"/>
      <c r="AG416" s="593"/>
      <c r="AH416" s="1130"/>
      <c r="AI416" s="593"/>
      <c r="AJ416" s="593"/>
      <c r="AK416" s="593"/>
      <c r="AL416" s="593"/>
      <c r="AM416" s="639"/>
    </row>
    <row r="417" spans="3:39" s="8" customFormat="1">
      <c r="C417" s="14"/>
      <c r="D417" s="60"/>
      <c r="E417" s="35"/>
      <c r="F417" s="57"/>
      <c r="G417" s="57"/>
      <c r="H417" s="468"/>
      <c r="I417" s="510"/>
      <c r="J417" s="57"/>
      <c r="K417" s="57"/>
      <c r="L417" s="57"/>
      <c r="M417" s="35"/>
      <c r="N417" s="35"/>
      <c r="O417" s="35"/>
      <c r="P417" s="35"/>
      <c r="Q417" s="469"/>
      <c r="R417" s="469"/>
      <c r="S417" s="469"/>
      <c r="T417" s="469"/>
      <c r="W417" s="593"/>
      <c r="X417" s="676"/>
      <c r="Y417" s="593"/>
      <c r="Z417" s="593"/>
      <c r="AA417" s="593"/>
      <c r="AB417" s="593"/>
      <c r="AC417" s="593"/>
      <c r="AD417" s="593"/>
      <c r="AE417" s="593"/>
      <c r="AF417" s="593"/>
      <c r="AG417" s="593"/>
      <c r="AH417" s="1130"/>
      <c r="AI417" s="593"/>
      <c r="AJ417" s="593"/>
      <c r="AK417" s="593"/>
      <c r="AL417" s="593"/>
      <c r="AM417" s="639"/>
    </row>
    <row r="418" spans="3:39" s="8" customFormat="1">
      <c r="C418" s="14"/>
      <c r="D418" s="60"/>
      <c r="E418" s="35"/>
      <c r="F418" s="57"/>
      <c r="G418" s="57"/>
      <c r="H418" s="468"/>
      <c r="I418" s="510"/>
      <c r="J418" s="57"/>
      <c r="K418" s="57"/>
      <c r="L418" s="57"/>
      <c r="M418" s="35"/>
      <c r="N418" s="35"/>
      <c r="O418" s="35"/>
      <c r="P418" s="35"/>
      <c r="Q418" s="469"/>
      <c r="R418" s="469"/>
      <c r="S418" s="469"/>
      <c r="T418" s="469"/>
      <c r="W418" s="593"/>
      <c r="X418" s="676"/>
      <c r="Y418" s="593"/>
      <c r="Z418" s="593"/>
      <c r="AA418" s="593"/>
      <c r="AB418" s="593"/>
      <c r="AC418" s="593"/>
      <c r="AD418" s="593"/>
      <c r="AE418" s="593"/>
      <c r="AF418" s="593"/>
      <c r="AG418" s="593"/>
      <c r="AH418" s="1130"/>
      <c r="AI418" s="593"/>
      <c r="AJ418" s="593"/>
      <c r="AK418" s="593"/>
      <c r="AL418" s="593"/>
      <c r="AM418" s="639"/>
    </row>
    <row r="419" spans="3:39" s="8" customFormat="1">
      <c r="C419" s="14"/>
      <c r="D419" s="60"/>
      <c r="E419" s="35"/>
      <c r="F419" s="57"/>
      <c r="G419" s="57"/>
      <c r="H419" s="468"/>
      <c r="I419" s="510"/>
      <c r="J419" s="57"/>
      <c r="K419" s="57"/>
      <c r="L419" s="57"/>
      <c r="M419" s="35"/>
      <c r="N419" s="35"/>
      <c r="O419" s="35"/>
      <c r="P419" s="35"/>
      <c r="Q419" s="469"/>
      <c r="R419" s="469"/>
      <c r="S419" s="469"/>
      <c r="T419" s="469"/>
      <c r="W419" s="593"/>
      <c r="X419" s="676"/>
      <c r="Y419" s="593"/>
      <c r="Z419" s="593"/>
      <c r="AA419" s="593"/>
      <c r="AB419" s="593"/>
      <c r="AC419" s="593"/>
      <c r="AD419" s="593"/>
      <c r="AE419" s="593"/>
      <c r="AF419" s="593"/>
      <c r="AG419" s="593"/>
      <c r="AH419" s="1130"/>
      <c r="AI419" s="593"/>
      <c r="AJ419" s="593"/>
      <c r="AK419" s="593"/>
      <c r="AL419" s="593"/>
      <c r="AM419" s="639"/>
    </row>
    <row r="420" spans="3:39" s="8" customFormat="1">
      <c r="C420" s="14"/>
      <c r="D420" s="60"/>
      <c r="E420" s="35"/>
      <c r="F420" s="57"/>
      <c r="G420" s="57"/>
      <c r="H420" s="468"/>
      <c r="I420" s="510"/>
      <c r="J420" s="57"/>
      <c r="K420" s="57"/>
      <c r="L420" s="57"/>
      <c r="M420" s="35"/>
      <c r="N420" s="35"/>
      <c r="O420" s="35"/>
      <c r="P420" s="35"/>
      <c r="Q420" s="469"/>
      <c r="R420" s="469"/>
      <c r="S420" s="469"/>
      <c r="T420" s="469"/>
      <c r="W420" s="593"/>
      <c r="X420" s="676"/>
      <c r="Y420" s="593"/>
      <c r="Z420" s="593"/>
      <c r="AA420" s="593"/>
      <c r="AB420" s="593"/>
      <c r="AC420" s="593"/>
      <c r="AD420" s="593"/>
      <c r="AE420" s="593"/>
      <c r="AF420" s="593"/>
      <c r="AG420" s="593"/>
      <c r="AH420" s="1130"/>
      <c r="AI420" s="593"/>
      <c r="AJ420" s="593"/>
      <c r="AK420" s="593"/>
      <c r="AL420" s="593"/>
      <c r="AM420" s="639"/>
    </row>
    <row r="421" spans="3:39" s="8" customFormat="1">
      <c r="C421" s="14"/>
      <c r="D421" s="60"/>
      <c r="E421" s="35"/>
      <c r="F421" s="57"/>
      <c r="G421" s="57"/>
      <c r="H421" s="468"/>
      <c r="I421" s="510"/>
      <c r="J421" s="57"/>
      <c r="K421" s="57"/>
      <c r="L421" s="57"/>
      <c r="M421" s="35"/>
      <c r="N421" s="35"/>
      <c r="O421" s="35"/>
      <c r="P421" s="35"/>
      <c r="Q421" s="469"/>
      <c r="R421" s="469"/>
      <c r="S421" s="469"/>
      <c r="T421" s="469"/>
      <c r="W421" s="593"/>
      <c r="X421" s="676"/>
      <c r="Y421" s="593"/>
      <c r="Z421" s="593"/>
      <c r="AA421" s="593"/>
      <c r="AB421" s="593"/>
      <c r="AC421" s="593"/>
      <c r="AD421" s="593"/>
      <c r="AE421" s="593"/>
      <c r="AF421" s="593"/>
      <c r="AG421" s="593"/>
      <c r="AH421" s="1130"/>
      <c r="AI421" s="593"/>
      <c r="AJ421" s="593"/>
      <c r="AK421" s="593"/>
      <c r="AL421" s="593"/>
      <c r="AM421" s="639"/>
    </row>
    <row r="422" spans="3:39" s="8" customFormat="1">
      <c r="C422" s="14"/>
      <c r="D422" s="60"/>
      <c r="E422" s="35"/>
      <c r="F422" s="57"/>
      <c r="G422" s="57"/>
      <c r="H422" s="468"/>
      <c r="I422" s="510"/>
      <c r="J422" s="57"/>
      <c r="K422" s="57"/>
      <c r="L422" s="57"/>
      <c r="M422" s="35"/>
      <c r="N422" s="35"/>
      <c r="O422" s="35"/>
      <c r="P422" s="35"/>
      <c r="Q422" s="469"/>
      <c r="R422" s="469"/>
      <c r="S422" s="469"/>
      <c r="T422" s="469"/>
      <c r="W422" s="593"/>
      <c r="X422" s="676"/>
      <c r="Y422" s="593"/>
      <c r="Z422" s="593"/>
      <c r="AA422" s="593"/>
      <c r="AB422" s="593"/>
      <c r="AC422" s="593"/>
      <c r="AD422" s="593"/>
      <c r="AE422" s="593"/>
      <c r="AF422" s="593"/>
      <c r="AG422" s="593"/>
      <c r="AH422" s="1130"/>
      <c r="AI422" s="593"/>
      <c r="AJ422" s="593"/>
      <c r="AK422" s="593"/>
      <c r="AL422" s="593"/>
      <c r="AM422" s="639"/>
    </row>
    <row r="423" spans="3:39" s="8" customFormat="1">
      <c r="C423" s="14"/>
      <c r="D423" s="60"/>
      <c r="E423" s="35"/>
      <c r="F423" s="57"/>
      <c r="G423" s="57"/>
      <c r="H423" s="468"/>
      <c r="I423" s="510"/>
      <c r="J423" s="57"/>
      <c r="K423" s="57"/>
      <c r="L423" s="57"/>
      <c r="M423" s="35"/>
      <c r="N423" s="35"/>
      <c r="O423" s="35"/>
      <c r="P423" s="35"/>
      <c r="Q423" s="469"/>
      <c r="R423" s="469"/>
      <c r="S423" s="469"/>
      <c r="T423" s="469"/>
      <c r="W423" s="593"/>
      <c r="X423" s="676"/>
      <c r="Y423" s="593"/>
      <c r="Z423" s="593"/>
      <c r="AA423" s="593"/>
      <c r="AB423" s="593"/>
      <c r="AC423" s="593"/>
      <c r="AD423" s="593"/>
      <c r="AE423" s="593"/>
      <c r="AF423" s="593"/>
      <c r="AG423" s="593"/>
      <c r="AH423" s="1130"/>
      <c r="AI423" s="593"/>
      <c r="AJ423" s="593"/>
      <c r="AK423" s="593"/>
      <c r="AL423" s="593"/>
      <c r="AM423" s="639"/>
    </row>
    <row r="424" spans="3:39" s="8" customFormat="1">
      <c r="C424" s="14"/>
      <c r="D424" s="60"/>
      <c r="E424" s="35"/>
      <c r="F424" s="57"/>
      <c r="G424" s="57"/>
      <c r="H424" s="468"/>
      <c r="I424" s="510"/>
      <c r="J424" s="57"/>
      <c r="K424" s="57"/>
      <c r="L424" s="57"/>
      <c r="M424" s="35"/>
      <c r="N424" s="35"/>
      <c r="O424" s="35"/>
      <c r="P424" s="35"/>
      <c r="Q424" s="469"/>
      <c r="R424" s="469"/>
      <c r="S424" s="469"/>
      <c r="T424" s="469"/>
      <c r="W424" s="593"/>
      <c r="X424" s="676"/>
      <c r="Y424" s="593"/>
      <c r="Z424" s="593"/>
      <c r="AA424" s="593"/>
      <c r="AB424" s="593"/>
      <c r="AC424" s="593"/>
      <c r="AD424" s="593"/>
      <c r="AE424" s="593"/>
      <c r="AF424" s="593"/>
      <c r="AG424" s="593"/>
      <c r="AH424" s="1130"/>
      <c r="AI424" s="593"/>
      <c r="AJ424" s="593"/>
      <c r="AK424" s="593"/>
      <c r="AL424" s="593"/>
      <c r="AM424" s="639"/>
    </row>
    <row r="425" spans="3:39" s="8" customFormat="1">
      <c r="C425" s="14"/>
      <c r="D425" s="60"/>
      <c r="E425" s="35"/>
      <c r="F425" s="57"/>
      <c r="G425" s="57"/>
      <c r="H425" s="468"/>
      <c r="I425" s="510"/>
      <c r="J425" s="57"/>
      <c r="K425" s="57"/>
      <c r="L425" s="57"/>
      <c r="M425" s="35"/>
      <c r="N425" s="35"/>
      <c r="O425" s="35"/>
      <c r="P425" s="35"/>
      <c r="Q425" s="469"/>
      <c r="R425" s="469"/>
      <c r="S425" s="469"/>
      <c r="T425" s="469"/>
      <c r="W425" s="593"/>
      <c r="X425" s="676"/>
      <c r="Y425" s="593"/>
      <c r="Z425" s="593"/>
      <c r="AA425" s="593"/>
      <c r="AB425" s="593"/>
      <c r="AC425" s="593"/>
      <c r="AD425" s="593"/>
      <c r="AE425" s="593"/>
      <c r="AF425" s="593"/>
      <c r="AG425" s="593"/>
      <c r="AH425" s="1130"/>
      <c r="AI425" s="593"/>
      <c r="AJ425" s="593"/>
      <c r="AK425" s="593"/>
      <c r="AL425" s="593"/>
      <c r="AM425" s="639"/>
    </row>
    <row r="426" spans="3:39" s="8" customFormat="1">
      <c r="C426" s="14"/>
      <c r="D426" s="60"/>
      <c r="E426" s="35"/>
      <c r="F426" s="57"/>
      <c r="G426" s="57"/>
      <c r="H426" s="468"/>
      <c r="I426" s="510"/>
      <c r="J426" s="57"/>
      <c r="K426" s="57"/>
      <c r="L426" s="57"/>
      <c r="M426" s="35"/>
      <c r="N426" s="35"/>
      <c r="O426" s="35"/>
      <c r="P426" s="35"/>
      <c r="Q426" s="469"/>
      <c r="R426" s="469"/>
      <c r="S426" s="469"/>
      <c r="T426" s="469"/>
      <c r="W426" s="593"/>
      <c r="X426" s="676"/>
      <c r="Y426" s="593"/>
      <c r="Z426" s="593"/>
      <c r="AA426" s="593"/>
      <c r="AB426" s="593"/>
      <c r="AC426" s="593"/>
      <c r="AD426" s="593"/>
      <c r="AE426" s="593"/>
      <c r="AF426" s="593"/>
      <c r="AG426" s="593"/>
      <c r="AH426" s="1130"/>
      <c r="AI426" s="593"/>
      <c r="AJ426" s="593"/>
      <c r="AK426" s="593"/>
      <c r="AL426" s="593"/>
      <c r="AM426" s="639"/>
    </row>
    <row r="427" spans="3:39" s="8" customFormat="1">
      <c r="C427" s="14"/>
      <c r="D427" s="60"/>
      <c r="E427" s="35"/>
      <c r="F427" s="57"/>
      <c r="G427" s="57"/>
      <c r="H427" s="468"/>
      <c r="I427" s="510"/>
      <c r="J427" s="57"/>
      <c r="K427" s="57"/>
      <c r="L427" s="57"/>
      <c r="M427" s="35"/>
      <c r="N427" s="35"/>
      <c r="O427" s="35"/>
      <c r="P427" s="35"/>
      <c r="Q427" s="469"/>
      <c r="R427" s="469"/>
      <c r="S427" s="469"/>
      <c r="T427" s="469"/>
      <c r="W427" s="593"/>
      <c r="X427" s="676"/>
      <c r="Y427" s="593"/>
      <c r="Z427" s="593"/>
      <c r="AA427" s="593"/>
      <c r="AB427" s="593"/>
      <c r="AC427" s="593"/>
      <c r="AD427" s="593"/>
      <c r="AE427" s="593"/>
      <c r="AF427" s="593"/>
      <c r="AG427" s="593"/>
      <c r="AH427" s="1130"/>
      <c r="AI427" s="593"/>
      <c r="AJ427" s="593"/>
      <c r="AK427" s="593"/>
      <c r="AL427" s="593"/>
      <c r="AM427" s="639"/>
    </row>
    <row r="428" spans="3:39" s="8" customFormat="1">
      <c r="C428" s="14"/>
      <c r="D428" s="60"/>
      <c r="E428" s="35"/>
      <c r="F428" s="57"/>
      <c r="G428" s="57"/>
      <c r="H428" s="468"/>
      <c r="I428" s="510"/>
      <c r="J428" s="57"/>
      <c r="K428" s="57"/>
      <c r="L428" s="57"/>
      <c r="M428" s="35"/>
      <c r="N428" s="35"/>
      <c r="O428" s="35"/>
      <c r="P428" s="35"/>
      <c r="Q428" s="469"/>
      <c r="R428" s="469"/>
      <c r="S428" s="469"/>
      <c r="T428" s="469"/>
      <c r="W428" s="593"/>
      <c r="X428" s="676"/>
      <c r="Y428" s="593"/>
      <c r="Z428" s="593"/>
      <c r="AA428" s="593"/>
      <c r="AB428" s="593"/>
      <c r="AC428" s="593"/>
      <c r="AD428" s="593"/>
      <c r="AE428" s="593"/>
      <c r="AF428" s="593"/>
      <c r="AG428" s="593"/>
      <c r="AH428" s="1130"/>
      <c r="AI428" s="593"/>
      <c r="AJ428" s="593"/>
      <c r="AK428" s="593"/>
      <c r="AL428" s="593"/>
      <c r="AM428" s="639"/>
    </row>
    <row r="429" spans="3:39" s="8" customFormat="1">
      <c r="C429" s="14"/>
      <c r="D429" s="60"/>
      <c r="E429" s="35"/>
      <c r="F429" s="57"/>
      <c r="G429" s="57"/>
      <c r="H429" s="468"/>
      <c r="I429" s="510"/>
      <c r="J429" s="57"/>
      <c r="K429" s="57"/>
      <c r="L429" s="57"/>
      <c r="M429" s="35"/>
      <c r="N429" s="35"/>
      <c r="O429" s="35"/>
      <c r="P429" s="35"/>
      <c r="Q429" s="469"/>
      <c r="R429" s="469"/>
      <c r="S429" s="469"/>
      <c r="T429" s="469"/>
      <c r="W429" s="593"/>
      <c r="X429" s="676"/>
      <c r="Y429" s="593"/>
      <c r="Z429" s="593"/>
      <c r="AA429" s="593"/>
      <c r="AB429" s="593"/>
      <c r="AC429" s="593"/>
      <c r="AD429" s="593"/>
      <c r="AE429" s="593"/>
      <c r="AF429" s="593"/>
      <c r="AG429" s="593"/>
      <c r="AH429" s="1130"/>
      <c r="AI429" s="593"/>
      <c r="AJ429" s="593"/>
      <c r="AK429" s="593"/>
      <c r="AL429" s="593"/>
      <c r="AM429" s="639"/>
    </row>
    <row r="430" spans="3:39" s="8" customFormat="1">
      <c r="C430" s="14"/>
      <c r="D430" s="60"/>
      <c r="E430" s="35"/>
      <c r="F430" s="57"/>
      <c r="G430" s="57"/>
      <c r="H430" s="468"/>
      <c r="I430" s="510"/>
      <c r="J430" s="57"/>
      <c r="K430" s="57"/>
      <c r="L430" s="57"/>
      <c r="M430" s="35"/>
      <c r="N430" s="35"/>
      <c r="O430" s="35"/>
      <c r="P430" s="35"/>
      <c r="Q430" s="469"/>
      <c r="R430" s="469"/>
      <c r="S430" s="469"/>
      <c r="T430" s="469"/>
      <c r="W430" s="593"/>
      <c r="X430" s="676"/>
      <c r="Y430" s="593"/>
      <c r="Z430" s="593"/>
      <c r="AA430" s="593"/>
      <c r="AB430" s="593"/>
      <c r="AC430" s="593"/>
      <c r="AD430" s="593"/>
      <c r="AE430" s="593"/>
      <c r="AF430" s="593"/>
      <c r="AG430" s="593"/>
      <c r="AH430" s="1130"/>
      <c r="AI430" s="593"/>
      <c r="AJ430" s="593"/>
      <c r="AK430" s="593"/>
      <c r="AL430" s="593"/>
      <c r="AM430" s="639"/>
    </row>
    <row r="431" spans="3:39" s="8" customFormat="1">
      <c r="C431" s="14"/>
      <c r="D431" s="60"/>
      <c r="E431" s="35"/>
      <c r="F431" s="57"/>
      <c r="G431" s="57"/>
      <c r="H431" s="468"/>
      <c r="I431" s="510"/>
      <c r="J431" s="57"/>
      <c r="K431" s="57"/>
      <c r="L431" s="57"/>
      <c r="M431" s="35"/>
      <c r="N431" s="35"/>
      <c r="O431" s="35"/>
      <c r="P431" s="35"/>
      <c r="Q431" s="469"/>
      <c r="R431" s="469"/>
      <c r="S431" s="469"/>
      <c r="T431" s="469"/>
      <c r="W431" s="593"/>
      <c r="X431" s="676"/>
      <c r="Y431" s="593"/>
      <c r="Z431" s="593"/>
      <c r="AA431" s="593"/>
      <c r="AB431" s="593"/>
      <c r="AC431" s="593"/>
      <c r="AD431" s="593"/>
      <c r="AE431" s="593"/>
      <c r="AF431" s="593"/>
      <c r="AG431" s="593"/>
      <c r="AH431" s="1130"/>
      <c r="AI431" s="593"/>
      <c r="AJ431" s="593"/>
      <c r="AK431" s="593"/>
      <c r="AL431" s="593"/>
      <c r="AM431" s="639"/>
    </row>
    <row r="432" spans="3:39" s="8" customFormat="1">
      <c r="C432" s="14"/>
      <c r="D432" s="60"/>
      <c r="E432" s="35"/>
      <c r="F432" s="57"/>
      <c r="G432" s="57"/>
      <c r="H432" s="468"/>
      <c r="I432" s="510"/>
      <c r="J432" s="57"/>
      <c r="K432" s="57"/>
      <c r="L432" s="57"/>
      <c r="M432" s="35"/>
      <c r="N432" s="35"/>
      <c r="O432" s="35"/>
      <c r="P432" s="35"/>
      <c r="Q432" s="469"/>
      <c r="R432" s="469"/>
      <c r="S432" s="469"/>
      <c r="T432" s="469"/>
      <c r="W432" s="593"/>
      <c r="X432" s="676"/>
      <c r="Y432" s="593"/>
      <c r="Z432" s="593"/>
      <c r="AA432" s="593"/>
      <c r="AB432" s="593"/>
      <c r="AC432" s="593"/>
      <c r="AD432" s="593"/>
      <c r="AE432" s="593"/>
      <c r="AF432" s="593"/>
      <c r="AG432" s="593"/>
      <c r="AH432" s="1130"/>
      <c r="AI432" s="593"/>
      <c r="AJ432" s="593"/>
      <c r="AK432" s="593"/>
      <c r="AL432" s="593"/>
      <c r="AM432" s="639"/>
    </row>
    <row r="433" spans="3:39" s="8" customFormat="1">
      <c r="C433" s="14"/>
      <c r="D433" s="60"/>
      <c r="E433" s="35"/>
      <c r="F433" s="57"/>
      <c r="G433" s="57"/>
      <c r="H433" s="468"/>
      <c r="I433" s="510"/>
      <c r="J433" s="57"/>
      <c r="K433" s="57"/>
      <c r="L433" s="57"/>
      <c r="M433" s="35"/>
      <c r="N433" s="35"/>
      <c r="O433" s="35"/>
      <c r="P433" s="35"/>
      <c r="Q433" s="469"/>
      <c r="R433" s="469"/>
      <c r="S433" s="469"/>
      <c r="T433" s="469"/>
      <c r="W433" s="593"/>
      <c r="X433" s="676"/>
      <c r="Y433" s="593"/>
      <c r="Z433" s="593"/>
      <c r="AA433" s="593"/>
      <c r="AB433" s="593"/>
      <c r="AC433" s="593"/>
      <c r="AD433" s="593"/>
      <c r="AE433" s="593"/>
      <c r="AF433" s="593"/>
      <c r="AG433" s="593"/>
      <c r="AH433" s="1130"/>
      <c r="AI433" s="593"/>
      <c r="AJ433" s="593"/>
      <c r="AK433" s="593"/>
      <c r="AL433" s="593"/>
      <c r="AM433" s="639"/>
    </row>
    <row r="434" spans="3:39" s="8" customFormat="1">
      <c r="C434" s="14"/>
      <c r="D434" s="60"/>
      <c r="E434" s="35"/>
      <c r="F434" s="57"/>
      <c r="G434" s="57"/>
      <c r="H434" s="468"/>
      <c r="I434" s="510"/>
      <c r="J434" s="57"/>
      <c r="K434" s="57"/>
      <c r="L434" s="57"/>
      <c r="M434" s="35"/>
      <c r="N434" s="35"/>
      <c r="O434" s="35"/>
      <c r="P434" s="35"/>
      <c r="Q434" s="469"/>
      <c r="R434" s="469"/>
      <c r="S434" s="469"/>
      <c r="T434" s="469"/>
      <c r="W434" s="593"/>
      <c r="X434" s="676"/>
      <c r="Y434" s="593"/>
      <c r="Z434" s="593"/>
      <c r="AA434" s="593"/>
      <c r="AB434" s="593"/>
      <c r="AC434" s="593"/>
      <c r="AD434" s="593"/>
      <c r="AE434" s="593"/>
      <c r="AF434" s="593"/>
      <c r="AG434" s="593"/>
      <c r="AH434" s="1130"/>
      <c r="AI434" s="593"/>
      <c r="AJ434" s="593"/>
      <c r="AK434" s="593"/>
      <c r="AL434" s="593"/>
      <c r="AM434" s="639"/>
    </row>
    <row r="435" spans="3:39" s="8" customFormat="1">
      <c r="C435" s="14"/>
      <c r="D435" s="60"/>
      <c r="E435" s="35"/>
      <c r="F435" s="57"/>
      <c r="G435" s="57"/>
      <c r="H435" s="468"/>
      <c r="I435" s="510"/>
      <c r="J435" s="57"/>
      <c r="K435" s="57"/>
      <c r="L435" s="57"/>
      <c r="M435" s="35"/>
      <c r="N435" s="35"/>
      <c r="O435" s="35"/>
      <c r="P435" s="35"/>
      <c r="Q435" s="469"/>
      <c r="R435" s="469"/>
      <c r="S435" s="469"/>
      <c r="T435" s="469"/>
      <c r="W435" s="593"/>
      <c r="X435" s="676"/>
      <c r="Y435" s="593"/>
      <c r="Z435" s="593"/>
      <c r="AA435" s="593"/>
      <c r="AB435" s="593"/>
      <c r="AC435" s="593"/>
      <c r="AD435" s="593"/>
      <c r="AE435" s="593"/>
      <c r="AF435" s="593"/>
      <c r="AG435" s="593"/>
      <c r="AH435" s="1130"/>
      <c r="AI435" s="593"/>
      <c r="AJ435" s="593"/>
      <c r="AK435" s="593"/>
      <c r="AL435" s="593"/>
      <c r="AM435" s="639"/>
    </row>
    <row r="436" spans="3:39" s="8" customFormat="1">
      <c r="C436" s="14"/>
      <c r="D436" s="60"/>
      <c r="E436" s="35"/>
      <c r="F436" s="57"/>
      <c r="G436" s="57"/>
      <c r="H436" s="468"/>
      <c r="I436" s="510"/>
      <c r="J436" s="57"/>
      <c r="K436" s="57"/>
      <c r="L436" s="57"/>
      <c r="M436" s="35"/>
      <c r="N436" s="35"/>
      <c r="O436" s="35"/>
      <c r="P436" s="35"/>
      <c r="Q436" s="469"/>
      <c r="R436" s="469"/>
      <c r="S436" s="469"/>
      <c r="T436" s="469"/>
      <c r="W436" s="593"/>
      <c r="X436" s="676"/>
      <c r="Y436" s="593"/>
      <c r="Z436" s="593"/>
      <c r="AA436" s="593"/>
      <c r="AB436" s="593"/>
      <c r="AC436" s="593"/>
      <c r="AD436" s="593"/>
      <c r="AE436" s="593"/>
      <c r="AF436" s="593"/>
      <c r="AG436" s="593"/>
      <c r="AH436" s="1130"/>
      <c r="AI436" s="593"/>
      <c r="AJ436" s="593"/>
      <c r="AK436" s="593"/>
      <c r="AL436" s="593"/>
      <c r="AM436" s="639"/>
    </row>
    <row r="437" spans="3:39" s="8" customFormat="1">
      <c r="C437" s="14"/>
      <c r="D437" s="60"/>
      <c r="E437" s="35"/>
      <c r="F437" s="57"/>
      <c r="G437" s="57"/>
      <c r="H437" s="468"/>
      <c r="I437" s="510"/>
      <c r="J437" s="57"/>
      <c r="K437" s="57"/>
      <c r="L437" s="57"/>
      <c r="M437" s="35"/>
      <c r="N437" s="35"/>
      <c r="O437" s="35"/>
      <c r="P437" s="35"/>
      <c r="Q437" s="469"/>
      <c r="R437" s="469"/>
      <c r="S437" s="469"/>
      <c r="T437" s="469"/>
      <c r="W437" s="593"/>
      <c r="X437" s="676"/>
      <c r="Y437" s="593"/>
      <c r="Z437" s="593"/>
      <c r="AA437" s="593"/>
      <c r="AB437" s="593"/>
      <c r="AC437" s="593"/>
      <c r="AD437" s="593"/>
      <c r="AE437" s="593"/>
      <c r="AF437" s="593"/>
      <c r="AG437" s="593"/>
      <c r="AH437" s="1130"/>
      <c r="AI437" s="593"/>
      <c r="AJ437" s="593"/>
      <c r="AK437" s="593"/>
      <c r="AL437" s="593"/>
      <c r="AM437" s="639"/>
    </row>
    <row r="438" spans="3:39" s="8" customFormat="1">
      <c r="C438" s="14"/>
      <c r="D438" s="60"/>
      <c r="E438" s="35"/>
      <c r="F438" s="57"/>
      <c r="G438" s="57"/>
      <c r="H438" s="468"/>
      <c r="I438" s="510"/>
      <c r="J438" s="57"/>
      <c r="K438" s="57"/>
      <c r="L438" s="57"/>
      <c r="M438" s="35"/>
      <c r="N438" s="35"/>
      <c r="O438" s="35"/>
      <c r="P438" s="35"/>
      <c r="Q438" s="469"/>
      <c r="R438" s="469"/>
      <c r="S438" s="469"/>
      <c r="T438" s="469"/>
      <c r="W438" s="593"/>
      <c r="X438" s="676"/>
      <c r="Y438" s="593"/>
      <c r="Z438" s="593"/>
      <c r="AA438" s="593"/>
      <c r="AB438" s="593"/>
      <c r="AC438" s="593"/>
      <c r="AD438" s="593"/>
      <c r="AE438" s="593"/>
      <c r="AF438" s="593"/>
      <c r="AG438" s="593"/>
      <c r="AH438" s="1130"/>
      <c r="AI438" s="593"/>
      <c r="AJ438" s="593"/>
      <c r="AK438" s="593"/>
      <c r="AL438" s="593"/>
      <c r="AM438" s="639"/>
    </row>
    <row r="439" spans="3:39" s="8" customFormat="1">
      <c r="C439" s="14"/>
      <c r="D439" s="60"/>
      <c r="E439" s="35"/>
      <c r="F439" s="57"/>
      <c r="G439" s="57"/>
      <c r="H439" s="468"/>
      <c r="I439" s="510"/>
      <c r="J439" s="57"/>
      <c r="K439" s="57"/>
      <c r="L439" s="57"/>
      <c r="M439" s="35"/>
      <c r="N439" s="35"/>
      <c r="O439" s="35"/>
      <c r="P439" s="35"/>
      <c r="Q439" s="469"/>
      <c r="R439" s="469"/>
      <c r="S439" s="469"/>
      <c r="T439" s="469"/>
      <c r="W439" s="593"/>
      <c r="X439" s="676"/>
      <c r="Y439" s="593"/>
      <c r="Z439" s="593"/>
      <c r="AA439" s="593"/>
      <c r="AB439" s="593"/>
      <c r="AC439" s="593"/>
      <c r="AD439" s="593"/>
      <c r="AE439" s="593"/>
      <c r="AF439" s="593"/>
      <c r="AG439" s="593"/>
      <c r="AH439" s="1130"/>
      <c r="AI439" s="593"/>
      <c r="AJ439" s="593"/>
      <c r="AK439" s="593"/>
      <c r="AL439" s="593"/>
      <c r="AM439" s="639"/>
    </row>
    <row r="440" spans="3:39" s="8" customFormat="1">
      <c r="C440" s="14"/>
      <c r="D440" s="60"/>
      <c r="E440" s="35"/>
      <c r="F440" s="57"/>
      <c r="G440" s="57"/>
      <c r="H440" s="468"/>
      <c r="I440" s="510"/>
      <c r="J440" s="57"/>
      <c r="K440" s="57"/>
      <c r="L440" s="57"/>
      <c r="M440" s="35"/>
      <c r="N440" s="35"/>
      <c r="O440" s="35"/>
      <c r="P440" s="35"/>
      <c r="Q440" s="469"/>
      <c r="R440" s="469"/>
      <c r="S440" s="469"/>
      <c r="T440" s="469"/>
      <c r="W440" s="593"/>
      <c r="X440" s="676"/>
      <c r="Y440" s="593"/>
      <c r="Z440" s="593"/>
      <c r="AA440" s="593"/>
      <c r="AB440" s="593"/>
      <c r="AC440" s="593"/>
      <c r="AD440" s="593"/>
      <c r="AE440" s="593"/>
      <c r="AF440" s="593"/>
      <c r="AG440" s="593"/>
      <c r="AH440" s="1130"/>
      <c r="AI440" s="593"/>
      <c r="AJ440" s="593"/>
      <c r="AK440" s="593"/>
      <c r="AL440" s="593"/>
      <c r="AM440" s="639"/>
    </row>
    <row r="441" spans="3:39" s="8" customFormat="1">
      <c r="C441" s="14"/>
      <c r="D441" s="60"/>
      <c r="E441" s="35"/>
      <c r="F441" s="57"/>
      <c r="G441" s="57"/>
      <c r="H441" s="468"/>
      <c r="I441" s="510"/>
      <c r="J441" s="57"/>
      <c r="K441" s="57"/>
      <c r="L441" s="57"/>
      <c r="M441" s="35"/>
      <c r="N441" s="35"/>
      <c r="O441" s="35"/>
      <c r="P441" s="35"/>
      <c r="Q441" s="469"/>
      <c r="R441" s="469"/>
      <c r="S441" s="469"/>
      <c r="T441" s="469"/>
      <c r="W441" s="593"/>
      <c r="X441" s="676"/>
      <c r="Y441" s="593"/>
      <c r="Z441" s="593"/>
      <c r="AA441" s="593"/>
      <c r="AB441" s="593"/>
      <c r="AC441" s="593"/>
      <c r="AD441" s="593"/>
      <c r="AE441" s="593"/>
      <c r="AF441" s="593"/>
      <c r="AG441" s="593"/>
      <c r="AH441" s="1130"/>
      <c r="AI441" s="593"/>
      <c r="AJ441" s="593"/>
      <c r="AK441" s="593"/>
      <c r="AL441" s="593"/>
      <c r="AM441" s="639"/>
    </row>
    <row r="442" spans="3:39" s="8" customFormat="1">
      <c r="C442" s="14"/>
      <c r="D442" s="60"/>
      <c r="E442" s="35"/>
      <c r="F442" s="57"/>
      <c r="G442" s="57"/>
      <c r="H442" s="468"/>
      <c r="I442" s="510"/>
      <c r="J442" s="57"/>
      <c r="K442" s="57"/>
      <c r="L442" s="57"/>
      <c r="M442" s="35"/>
      <c r="N442" s="35"/>
      <c r="O442" s="35"/>
      <c r="P442" s="35"/>
      <c r="Q442" s="469"/>
      <c r="R442" s="469"/>
      <c r="S442" s="469"/>
      <c r="T442" s="469"/>
      <c r="W442" s="593"/>
      <c r="X442" s="676"/>
      <c r="Y442" s="593"/>
      <c r="Z442" s="593"/>
      <c r="AA442" s="593"/>
      <c r="AB442" s="593"/>
      <c r="AC442" s="593"/>
      <c r="AD442" s="593"/>
      <c r="AE442" s="593"/>
      <c r="AF442" s="593"/>
      <c r="AG442" s="593"/>
      <c r="AH442" s="1130"/>
      <c r="AI442" s="593"/>
      <c r="AJ442" s="593"/>
      <c r="AK442" s="593"/>
      <c r="AL442" s="593"/>
      <c r="AM442" s="639"/>
    </row>
    <row r="443" spans="3:39" s="8" customFormat="1">
      <c r="C443" s="14"/>
      <c r="D443" s="60"/>
      <c r="E443" s="35"/>
      <c r="F443" s="57"/>
      <c r="G443" s="57"/>
      <c r="H443" s="468"/>
      <c r="I443" s="510"/>
      <c r="J443" s="57"/>
      <c r="K443" s="57"/>
      <c r="L443" s="57"/>
      <c r="M443" s="35"/>
      <c r="N443" s="35"/>
      <c r="O443" s="35"/>
      <c r="P443" s="35"/>
      <c r="Q443" s="469"/>
      <c r="R443" s="469"/>
      <c r="S443" s="469"/>
      <c r="T443" s="469"/>
      <c r="W443" s="593"/>
      <c r="X443" s="676"/>
      <c r="Y443" s="593"/>
      <c r="Z443" s="593"/>
      <c r="AA443" s="593"/>
      <c r="AB443" s="593"/>
      <c r="AC443" s="593"/>
      <c r="AD443" s="593"/>
      <c r="AE443" s="593"/>
      <c r="AF443" s="593"/>
      <c r="AG443" s="593"/>
      <c r="AH443" s="1130"/>
      <c r="AI443" s="593"/>
      <c r="AJ443" s="593"/>
      <c r="AK443" s="593"/>
      <c r="AL443" s="593"/>
      <c r="AM443" s="639"/>
    </row>
    <row r="444" spans="3:39" s="8" customFormat="1">
      <c r="C444" s="14"/>
      <c r="D444" s="60"/>
      <c r="E444" s="35"/>
      <c r="F444" s="57"/>
      <c r="G444" s="57"/>
      <c r="H444" s="468"/>
      <c r="I444" s="510"/>
      <c r="J444" s="57"/>
      <c r="K444" s="57"/>
      <c r="L444" s="57"/>
      <c r="M444" s="35"/>
      <c r="N444" s="35"/>
      <c r="O444" s="35"/>
      <c r="P444" s="35"/>
      <c r="Q444" s="469"/>
      <c r="R444" s="469"/>
      <c r="S444" s="469"/>
      <c r="T444" s="469"/>
      <c r="W444" s="593"/>
      <c r="X444" s="676"/>
      <c r="Y444" s="593"/>
      <c r="Z444" s="593"/>
      <c r="AA444" s="593"/>
      <c r="AB444" s="593"/>
      <c r="AC444" s="593"/>
      <c r="AD444" s="593"/>
      <c r="AE444" s="593"/>
      <c r="AF444" s="593"/>
      <c r="AG444" s="593"/>
      <c r="AH444" s="1130"/>
      <c r="AI444" s="593"/>
      <c r="AJ444" s="593"/>
      <c r="AK444" s="593"/>
      <c r="AL444" s="593"/>
      <c r="AM444" s="639"/>
    </row>
    <row r="445" spans="3:39" s="8" customFormat="1">
      <c r="C445" s="14"/>
      <c r="D445" s="60"/>
      <c r="E445" s="35"/>
      <c r="F445" s="57"/>
      <c r="G445" s="57"/>
      <c r="H445" s="468"/>
      <c r="I445" s="510"/>
      <c r="J445" s="57"/>
      <c r="K445" s="57"/>
      <c r="L445" s="57"/>
      <c r="M445" s="35"/>
      <c r="N445" s="35"/>
      <c r="O445" s="35"/>
      <c r="P445" s="35"/>
      <c r="Q445" s="469"/>
      <c r="R445" s="469"/>
      <c r="S445" s="469"/>
      <c r="T445" s="469"/>
      <c r="W445" s="593"/>
      <c r="X445" s="676"/>
      <c r="Y445" s="593"/>
      <c r="Z445" s="593"/>
      <c r="AA445" s="593"/>
      <c r="AB445" s="593"/>
      <c r="AC445" s="593"/>
      <c r="AD445" s="593"/>
      <c r="AE445" s="593"/>
      <c r="AF445" s="593"/>
      <c r="AG445" s="593"/>
      <c r="AH445" s="1130"/>
      <c r="AI445" s="593"/>
      <c r="AJ445" s="593"/>
      <c r="AK445" s="593"/>
      <c r="AL445" s="593"/>
      <c r="AM445" s="639"/>
    </row>
    <row r="446" spans="3:39" s="8" customFormat="1">
      <c r="C446" s="14"/>
      <c r="D446" s="60"/>
      <c r="E446" s="35"/>
      <c r="F446" s="57"/>
      <c r="G446" s="57"/>
      <c r="H446" s="468"/>
      <c r="I446" s="510"/>
      <c r="J446" s="57"/>
      <c r="K446" s="57"/>
      <c r="L446" s="57"/>
      <c r="M446" s="35"/>
      <c r="N446" s="35"/>
      <c r="O446" s="35"/>
      <c r="P446" s="35"/>
      <c r="Q446" s="469"/>
      <c r="R446" s="469"/>
      <c r="S446" s="469"/>
      <c r="T446" s="469"/>
      <c r="W446" s="593"/>
      <c r="X446" s="676"/>
      <c r="Y446" s="593"/>
      <c r="Z446" s="593"/>
      <c r="AA446" s="593"/>
      <c r="AB446" s="593"/>
      <c r="AC446" s="593"/>
      <c r="AD446" s="593"/>
      <c r="AE446" s="593"/>
      <c r="AF446" s="593"/>
      <c r="AG446" s="593"/>
      <c r="AH446" s="1130"/>
      <c r="AI446" s="593"/>
      <c r="AJ446" s="593"/>
      <c r="AK446" s="593"/>
      <c r="AL446" s="593"/>
      <c r="AM446" s="639"/>
    </row>
    <row r="447" spans="3:39" s="8" customFormat="1">
      <c r="C447" s="14"/>
      <c r="D447" s="60"/>
      <c r="E447" s="35"/>
      <c r="F447" s="57"/>
      <c r="G447" s="57"/>
      <c r="H447" s="468"/>
      <c r="I447" s="510"/>
      <c r="J447" s="57"/>
      <c r="K447" s="57"/>
      <c r="L447" s="57"/>
      <c r="M447" s="35"/>
      <c r="N447" s="35"/>
      <c r="O447" s="35"/>
      <c r="P447" s="35"/>
      <c r="Q447" s="469"/>
      <c r="R447" s="469"/>
      <c r="S447" s="469"/>
      <c r="T447" s="469"/>
      <c r="W447" s="593"/>
      <c r="X447" s="676"/>
      <c r="Y447" s="593"/>
      <c r="Z447" s="593"/>
      <c r="AA447" s="593"/>
      <c r="AB447" s="593"/>
      <c r="AC447" s="593"/>
      <c r="AD447" s="593"/>
      <c r="AE447" s="593"/>
      <c r="AF447" s="593"/>
      <c r="AG447" s="593"/>
      <c r="AH447" s="1130"/>
      <c r="AI447" s="593"/>
      <c r="AJ447" s="593"/>
      <c r="AK447" s="593"/>
      <c r="AL447" s="593"/>
      <c r="AM447" s="639"/>
    </row>
    <row r="448" spans="3:39" s="8" customFormat="1">
      <c r="C448" s="14"/>
      <c r="D448" s="60"/>
      <c r="E448" s="35"/>
      <c r="F448" s="57"/>
      <c r="G448" s="57"/>
      <c r="H448" s="468"/>
      <c r="I448" s="510"/>
      <c r="J448" s="57"/>
      <c r="K448" s="57"/>
      <c r="L448" s="57"/>
      <c r="M448" s="35"/>
      <c r="N448" s="35"/>
      <c r="O448" s="35"/>
      <c r="P448" s="35"/>
      <c r="Q448" s="469"/>
      <c r="R448" s="469"/>
      <c r="S448" s="469"/>
      <c r="T448" s="469"/>
      <c r="W448" s="593"/>
      <c r="X448" s="676"/>
      <c r="Y448" s="593"/>
      <c r="Z448" s="593"/>
      <c r="AA448" s="593"/>
      <c r="AB448" s="593"/>
      <c r="AC448" s="593"/>
      <c r="AD448" s="593"/>
      <c r="AE448" s="593"/>
      <c r="AF448" s="593"/>
      <c r="AG448" s="593"/>
      <c r="AH448" s="1130"/>
      <c r="AI448" s="593"/>
      <c r="AJ448" s="593"/>
      <c r="AK448" s="593"/>
      <c r="AL448" s="593"/>
      <c r="AM448" s="639"/>
    </row>
    <row r="449" spans="3:39" s="8" customFormat="1">
      <c r="C449" s="14"/>
      <c r="D449" s="60"/>
      <c r="E449" s="35"/>
      <c r="F449" s="57"/>
      <c r="G449" s="57"/>
      <c r="H449" s="468"/>
      <c r="I449" s="510"/>
      <c r="J449" s="57"/>
      <c r="K449" s="57"/>
      <c r="L449" s="57"/>
      <c r="M449" s="35"/>
      <c r="N449" s="35"/>
      <c r="O449" s="35"/>
      <c r="P449" s="35"/>
      <c r="Q449" s="469"/>
      <c r="R449" s="469"/>
      <c r="S449" s="469"/>
      <c r="T449" s="469"/>
      <c r="W449" s="593"/>
      <c r="X449" s="676"/>
      <c r="Y449" s="593"/>
      <c r="Z449" s="593"/>
      <c r="AA449" s="593"/>
      <c r="AB449" s="593"/>
      <c r="AC449" s="593"/>
      <c r="AD449" s="593"/>
      <c r="AE449" s="593"/>
      <c r="AF449" s="593"/>
      <c r="AG449" s="593"/>
      <c r="AH449" s="1130"/>
      <c r="AI449" s="593"/>
      <c r="AJ449" s="593"/>
      <c r="AK449" s="593"/>
      <c r="AL449" s="593"/>
      <c r="AM449" s="639"/>
    </row>
    <row r="450" spans="3:39" s="8" customFormat="1">
      <c r="C450" s="14"/>
      <c r="D450" s="60"/>
      <c r="E450" s="35"/>
      <c r="F450" s="57"/>
      <c r="G450" s="57"/>
      <c r="H450" s="468"/>
      <c r="I450" s="510"/>
      <c r="J450" s="57"/>
      <c r="K450" s="57"/>
      <c r="L450" s="57"/>
      <c r="M450" s="35"/>
      <c r="N450" s="35"/>
      <c r="O450" s="35"/>
      <c r="P450" s="35"/>
      <c r="Q450" s="469"/>
      <c r="R450" s="469"/>
      <c r="S450" s="469"/>
      <c r="T450" s="469"/>
      <c r="W450" s="593"/>
      <c r="X450" s="676"/>
      <c r="Y450" s="593"/>
      <c r="Z450" s="593"/>
      <c r="AA450" s="593"/>
      <c r="AB450" s="593"/>
      <c r="AC450" s="593"/>
      <c r="AD450" s="593"/>
      <c r="AE450" s="593"/>
      <c r="AF450" s="593"/>
      <c r="AG450" s="593"/>
      <c r="AH450" s="1130"/>
      <c r="AI450" s="593"/>
      <c r="AJ450" s="593"/>
      <c r="AK450" s="593"/>
      <c r="AL450" s="593"/>
      <c r="AM450" s="639"/>
    </row>
    <row r="451" spans="3:39" s="8" customFormat="1">
      <c r="C451" s="14"/>
      <c r="D451" s="60"/>
      <c r="E451" s="35"/>
      <c r="F451" s="57"/>
      <c r="G451" s="57"/>
      <c r="H451" s="468"/>
      <c r="I451" s="510"/>
      <c r="J451" s="57"/>
      <c r="K451" s="57"/>
      <c r="L451" s="57"/>
      <c r="M451" s="35"/>
      <c r="N451" s="35"/>
      <c r="O451" s="35"/>
      <c r="P451" s="35"/>
      <c r="Q451" s="469"/>
      <c r="R451" s="469"/>
      <c r="S451" s="469"/>
      <c r="T451" s="469"/>
      <c r="W451" s="593"/>
      <c r="X451" s="676"/>
      <c r="Y451" s="593"/>
      <c r="Z451" s="593"/>
      <c r="AA451" s="593"/>
      <c r="AB451" s="593"/>
      <c r="AC451" s="593"/>
      <c r="AD451" s="593"/>
      <c r="AE451" s="593"/>
      <c r="AF451" s="593"/>
      <c r="AG451" s="593"/>
      <c r="AH451" s="1130"/>
      <c r="AI451" s="593"/>
      <c r="AJ451" s="593"/>
      <c r="AK451" s="593"/>
      <c r="AL451" s="593"/>
      <c r="AM451" s="639"/>
    </row>
    <row r="452" spans="3:39" s="8" customFormat="1">
      <c r="C452" s="14"/>
      <c r="D452" s="60"/>
      <c r="E452" s="35"/>
      <c r="F452" s="57"/>
      <c r="G452" s="57"/>
      <c r="H452" s="468"/>
      <c r="I452" s="510"/>
      <c r="J452" s="57"/>
      <c r="K452" s="57"/>
      <c r="L452" s="57"/>
      <c r="M452" s="35"/>
      <c r="N452" s="35"/>
      <c r="O452" s="35"/>
      <c r="P452" s="35"/>
      <c r="Q452" s="469"/>
      <c r="R452" s="469"/>
      <c r="S452" s="469"/>
      <c r="T452" s="469"/>
      <c r="W452" s="593"/>
      <c r="X452" s="676"/>
      <c r="Y452" s="593"/>
      <c r="Z452" s="593"/>
      <c r="AA452" s="593"/>
      <c r="AB452" s="593"/>
      <c r="AC452" s="593"/>
      <c r="AD452" s="593"/>
      <c r="AE452" s="593"/>
      <c r="AF452" s="593"/>
      <c r="AG452" s="593"/>
      <c r="AH452" s="1130"/>
      <c r="AI452" s="593"/>
      <c r="AJ452" s="593"/>
      <c r="AK452" s="593"/>
      <c r="AL452" s="593"/>
      <c r="AM452" s="639"/>
    </row>
    <row r="453" spans="3:39" s="8" customFormat="1">
      <c r="C453" s="14"/>
      <c r="D453" s="60"/>
      <c r="E453" s="35"/>
      <c r="F453" s="57"/>
      <c r="G453" s="57"/>
      <c r="H453" s="468"/>
      <c r="I453" s="510"/>
      <c r="J453" s="57"/>
      <c r="K453" s="57"/>
      <c r="L453" s="57"/>
      <c r="M453" s="35"/>
      <c r="N453" s="35"/>
      <c r="O453" s="35"/>
      <c r="P453" s="35"/>
      <c r="Q453" s="469"/>
      <c r="R453" s="469"/>
      <c r="S453" s="469"/>
      <c r="T453" s="469"/>
      <c r="W453" s="593"/>
      <c r="X453" s="676"/>
      <c r="Y453" s="593"/>
      <c r="Z453" s="593"/>
      <c r="AA453" s="593"/>
      <c r="AB453" s="593"/>
      <c r="AC453" s="593"/>
      <c r="AD453" s="593"/>
      <c r="AE453" s="593"/>
      <c r="AF453" s="593"/>
      <c r="AG453" s="593"/>
      <c r="AH453" s="1130"/>
      <c r="AI453" s="593"/>
      <c r="AJ453" s="593"/>
      <c r="AK453" s="593"/>
      <c r="AL453" s="593"/>
      <c r="AM453" s="639"/>
    </row>
    <row r="454" spans="3:39" s="8" customFormat="1">
      <c r="C454" s="14"/>
      <c r="D454" s="60"/>
      <c r="E454" s="35"/>
      <c r="F454" s="57"/>
      <c r="G454" s="57"/>
      <c r="H454" s="468"/>
      <c r="I454" s="510"/>
      <c r="J454" s="57"/>
      <c r="K454" s="57"/>
      <c r="L454" s="57"/>
      <c r="M454" s="35"/>
      <c r="N454" s="35"/>
      <c r="O454" s="35"/>
      <c r="P454" s="35"/>
      <c r="Q454" s="469"/>
      <c r="R454" s="469"/>
      <c r="S454" s="469"/>
      <c r="T454" s="469"/>
      <c r="W454" s="593"/>
      <c r="X454" s="676"/>
      <c r="Y454" s="593"/>
      <c r="Z454" s="593"/>
      <c r="AA454" s="593"/>
      <c r="AB454" s="593"/>
      <c r="AC454" s="593"/>
      <c r="AD454" s="593"/>
      <c r="AE454" s="593"/>
      <c r="AF454" s="593"/>
      <c r="AG454" s="593"/>
      <c r="AH454" s="1130"/>
      <c r="AI454" s="593"/>
      <c r="AJ454" s="593"/>
      <c r="AK454" s="593"/>
      <c r="AL454" s="593"/>
      <c r="AM454" s="639"/>
    </row>
    <row r="455" spans="3:39" s="8" customFormat="1">
      <c r="C455" s="14"/>
      <c r="D455" s="60"/>
      <c r="E455" s="35"/>
      <c r="F455" s="57"/>
      <c r="G455" s="57"/>
      <c r="H455" s="468"/>
      <c r="I455" s="510"/>
      <c r="J455" s="57"/>
      <c r="K455" s="57"/>
      <c r="L455" s="57"/>
      <c r="M455" s="35"/>
      <c r="N455" s="35"/>
      <c r="O455" s="35"/>
      <c r="P455" s="35"/>
      <c r="Q455" s="469"/>
      <c r="R455" s="469"/>
      <c r="S455" s="469"/>
      <c r="T455" s="469"/>
      <c r="W455" s="593"/>
      <c r="X455" s="676"/>
      <c r="Y455" s="593"/>
      <c r="Z455" s="593"/>
      <c r="AA455" s="593"/>
      <c r="AB455" s="593"/>
      <c r="AC455" s="593"/>
      <c r="AD455" s="593"/>
      <c r="AE455" s="593"/>
      <c r="AF455" s="593"/>
      <c r="AG455" s="593"/>
      <c r="AH455" s="1130"/>
      <c r="AI455" s="593"/>
      <c r="AJ455" s="593"/>
      <c r="AK455" s="593"/>
      <c r="AL455" s="593"/>
      <c r="AM455" s="639"/>
    </row>
    <row r="456" spans="3:39" s="8" customFormat="1">
      <c r="C456" s="14"/>
      <c r="D456" s="60"/>
      <c r="E456" s="35"/>
      <c r="F456" s="57"/>
      <c r="G456" s="57"/>
      <c r="H456" s="468"/>
      <c r="I456" s="510"/>
      <c r="J456" s="57"/>
      <c r="K456" s="57"/>
      <c r="L456" s="57"/>
      <c r="M456" s="35"/>
      <c r="N456" s="35"/>
      <c r="O456" s="35"/>
      <c r="P456" s="35"/>
      <c r="Q456" s="469"/>
      <c r="R456" s="469"/>
      <c r="S456" s="469"/>
      <c r="T456" s="469"/>
      <c r="W456" s="593"/>
      <c r="X456" s="676"/>
      <c r="Y456" s="593"/>
      <c r="Z456" s="593"/>
      <c r="AA456" s="593"/>
      <c r="AB456" s="593"/>
      <c r="AC456" s="593"/>
      <c r="AD456" s="593"/>
      <c r="AE456" s="593"/>
      <c r="AF456" s="593"/>
      <c r="AG456" s="593"/>
      <c r="AH456" s="1130"/>
      <c r="AI456" s="593"/>
      <c r="AJ456" s="593"/>
      <c r="AK456" s="593"/>
      <c r="AL456" s="593"/>
      <c r="AM456" s="639"/>
    </row>
    <row r="457" spans="3:39" s="8" customFormat="1">
      <c r="C457" s="14"/>
      <c r="D457" s="60"/>
      <c r="E457" s="35"/>
      <c r="F457" s="57"/>
      <c r="G457" s="57"/>
      <c r="H457" s="468"/>
      <c r="I457" s="510"/>
      <c r="J457" s="57"/>
      <c r="K457" s="57"/>
      <c r="L457" s="57"/>
      <c r="M457" s="35"/>
      <c r="N457" s="35"/>
      <c r="O457" s="35"/>
      <c r="P457" s="35"/>
      <c r="Q457" s="469"/>
      <c r="R457" s="469"/>
      <c r="S457" s="469"/>
      <c r="T457" s="469"/>
      <c r="W457" s="593"/>
      <c r="X457" s="676"/>
      <c r="Y457" s="593"/>
      <c r="Z457" s="593"/>
      <c r="AA457" s="593"/>
      <c r="AB457" s="593"/>
      <c r="AC457" s="593"/>
      <c r="AD457" s="593"/>
      <c r="AE457" s="593"/>
      <c r="AF457" s="593"/>
      <c r="AG457" s="593"/>
      <c r="AH457" s="1130"/>
      <c r="AI457" s="593"/>
      <c r="AJ457" s="593"/>
      <c r="AK457" s="593"/>
      <c r="AL457" s="593"/>
      <c r="AM457" s="639"/>
    </row>
    <row r="458" spans="3:39" s="8" customFormat="1">
      <c r="C458" s="14"/>
      <c r="D458" s="60"/>
      <c r="E458" s="35"/>
      <c r="F458" s="57"/>
      <c r="G458" s="57"/>
      <c r="H458" s="468"/>
      <c r="I458" s="510"/>
      <c r="J458" s="57"/>
      <c r="K458" s="57"/>
      <c r="L458" s="57"/>
      <c r="M458" s="35"/>
      <c r="N458" s="35"/>
      <c r="O458" s="35"/>
      <c r="P458" s="35"/>
      <c r="Q458" s="469"/>
      <c r="R458" s="469"/>
      <c r="S458" s="469"/>
      <c r="T458" s="469"/>
      <c r="W458" s="593"/>
      <c r="X458" s="676"/>
      <c r="Y458" s="593"/>
      <c r="Z458" s="593"/>
      <c r="AA458" s="593"/>
      <c r="AB458" s="593"/>
      <c r="AC458" s="593"/>
      <c r="AD458" s="593"/>
      <c r="AE458" s="593"/>
      <c r="AF458" s="593"/>
      <c r="AG458" s="593"/>
      <c r="AH458" s="1130"/>
      <c r="AI458" s="593"/>
      <c r="AJ458" s="593"/>
      <c r="AK458" s="593"/>
      <c r="AL458" s="593"/>
      <c r="AM458" s="639"/>
    </row>
    <row r="459" spans="3:39" s="8" customFormat="1">
      <c r="C459" s="14"/>
      <c r="D459" s="60"/>
      <c r="E459" s="35"/>
      <c r="F459" s="57"/>
      <c r="G459" s="57"/>
      <c r="H459" s="468"/>
      <c r="I459" s="510"/>
      <c r="J459" s="57"/>
      <c r="K459" s="57"/>
      <c r="L459" s="57"/>
      <c r="M459" s="35"/>
      <c r="N459" s="35"/>
      <c r="O459" s="35"/>
      <c r="P459" s="35"/>
      <c r="Q459" s="469"/>
      <c r="R459" s="469"/>
      <c r="S459" s="469"/>
      <c r="T459" s="469"/>
      <c r="W459" s="593"/>
      <c r="X459" s="676"/>
      <c r="Y459" s="593"/>
      <c r="Z459" s="593"/>
      <c r="AA459" s="593"/>
      <c r="AB459" s="593"/>
      <c r="AC459" s="593"/>
      <c r="AD459" s="593"/>
      <c r="AE459" s="593"/>
      <c r="AF459" s="593"/>
      <c r="AG459" s="593"/>
      <c r="AH459" s="1130"/>
      <c r="AI459" s="593"/>
      <c r="AJ459" s="593"/>
      <c r="AK459" s="593"/>
      <c r="AL459" s="593"/>
      <c r="AM459" s="639"/>
    </row>
    <row r="460" spans="3:39" s="8" customFormat="1">
      <c r="C460" s="14"/>
      <c r="D460" s="60"/>
      <c r="E460" s="35"/>
      <c r="F460" s="57"/>
      <c r="G460" s="57"/>
      <c r="H460" s="468"/>
      <c r="I460" s="510"/>
      <c r="J460" s="57"/>
      <c r="K460" s="57"/>
      <c r="L460" s="57"/>
      <c r="M460" s="35"/>
      <c r="N460" s="35"/>
      <c r="O460" s="35"/>
      <c r="P460" s="35"/>
      <c r="Q460" s="469"/>
      <c r="R460" s="469"/>
      <c r="S460" s="469"/>
      <c r="T460" s="469"/>
      <c r="W460" s="593"/>
      <c r="X460" s="676"/>
      <c r="Y460" s="593"/>
      <c r="Z460" s="593"/>
      <c r="AA460" s="593"/>
      <c r="AB460" s="593"/>
      <c r="AC460" s="593"/>
      <c r="AD460" s="593"/>
      <c r="AE460" s="593"/>
      <c r="AF460" s="593"/>
      <c r="AG460" s="593"/>
      <c r="AH460" s="1130"/>
      <c r="AI460" s="593"/>
      <c r="AJ460" s="593"/>
      <c r="AK460" s="593"/>
      <c r="AL460" s="593"/>
      <c r="AM460" s="639"/>
    </row>
    <row r="461" spans="3:39" s="8" customFormat="1">
      <c r="C461" s="14"/>
      <c r="D461" s="60"/>
      <c r="E461" s="35"/>
      <c r="F461" s="57"/>
      <c r="G461" s="57"/>
      <c r="H461" s="468"/>
      <c r="I461" s="510"/>
      <c r="J461" s="57"/>
      <c r="K461" s="57"/>
      <c r="L461" s="57"/>
      <c r="M461" s="35"/>
      <c r="N461" s="35"/>
      <c r="O461" s="35"/>
      <c r="P461" s="35"/>
      <c r="Q461" s="469"/>
      <c r="R461" s="469"/>
      <c r="S461" s="469"/>
      <c r="T461" s="469"/>
      <c r="W461" s="593"/>
      <c r="X461" s="676"/>
      <c r="Y461" s="593"/>
      <c r="Z461" s="593"/>
      <c r="AA461" s="593"/>
      <c r="AB461" s="593"/>
      <c r="AC461" s="593"/>
      <c r="AD461" s="593"/>
      <c r="AE461" s="593"/>
      <c r="AF461" s="593"/>
      <c r="AG461" s="593"/>
      <c r="AH461" s="1130"/>
      <c r="AI461" s="593"/>
      <c r="AJ461" s="593"/>
      <c r="AK461" s="593"/>
      <c r="AL461" s="593"/>
      <c r="AM461" s="639"/>
    </row>
    <row r="462" spans="3:39" s="8" customFormat="1">
      <c r="C462" s="14"/>
      <c r="D462" s="60"/>
      <c r="E462" s="35"/>
      <c r="F462" s="57"/>
      <c r="G462" s="57"/>
      <c r="H462" s="468"/>
      <c r="I462" s="510"/>
      <c r="J462" s="57"/>
      <c r="K462" s="57"/>
      <c r="L462" s="57"/>
      <c r="M462" s="35"/>
      <c r="N462" s="35"/>
      <c r="O462" s="35"/>
      <c r="P462" s="35"/>
      <c r="Q462" s="469"/>
      <c r="R462" s="469"/>
      <c r="S462" s="469"/>
      <c r="T462" s="469"/>
      <c r="W462" s="593"/>
      <c r="X462" s="676"/>
      <c r="Y462" s="593"/>
      <c r="Z462" s="593"/>
      <c r="AA462" s="593"/>
      <c r="AB462" s="593"/>
      <c r="AC462" s="593"/>
      <c r="AD462" s="593"/>
      <c r="AE462" s="593"/>
      <c r="AF462" s="593"/>
      <c r="AG462" s="593"/>
      <c r="AH462" s="1130"/>
      <c r="AI462" s="593"/>
      <c r="AJ462" s="593"/>
      <c r="AK462" s="593"/>
      <c r="AL462" s="593"/>
      <c r="AM462" s="639"/>
    </row>
    <row r="463" spans="3:39" s="8" customFormat="1">
      <c r="C463" s="14"/>
      <c r="D463" s="60"/>
      <c r="E463" s="35"/>
      <c r="F463" s="57"/>
      <c r="G463" s="57"/>
      <c r="H463" s="468"/>
      <c r="I463" s="510"/>
      <c r="J463" s="57"/>
      <c r="K463" s="57"/>
      <c r="L463" s="57"/>
      <c r="M463" s="35"/>
      <c r="N463" s="35"/>
      <c r="O463" s="35"/>
      <c r="P463" s="35"/>
      <c r="Q463" s="469"/>
      <c r="R463" s="469"/>
      <c r="S463" s="469"/>
      <c r="T463" s="469"/>
      <c r="W463" s="593"/>
      <c r="X463" s="676"/>
      <c r="Y463" s="593"/>
      <c r="Z463" s="593"/>
      <c r="AA463" s="593"/>
      <c r="AB463" s="593"/>
      <c r="AC463" s="593"/>
      <c r="AD463" s="593"/>
      <c r="AE463" s="593"/>
      <c r="AF463" s="593"/>
      <c r="AG463" s="593"/>
      <c r="AH463" s="1130"/>
      <c r="AI463" s="593"/>
      <c r="AJ463" s="593"/>
      <c r="AK463" s="593"/>
      <c r="AL463" s="593"/>
      <c r="AM463" s="639"/>
    </row>
    <row r="464" spans="3:39" s="8" customFormat="1">
      <c r="C464" s="14"/>
      <c r="D464" s="60"/>
      <c r="E464" s="35"/>
      <c r="F464" s="57"/>
      <c r="G464" s="57"/>
      <c r="H464" s="468"/>
      <c r="I464" s="510"/>
      <c r="J464" s="57"/>
      <c r="K464" s="57"/>
      <c r="L464" s="57"/>
      <c r="M464" s="35"/>
      <c r="N464" s="35"/>
      <c r="O464" s="35"/>
      <c r="P464" s="35"/>
      <c r="Q464" s="469"/>
      <c r="R464" s="469"/>
      <c r="S464" s="469"/>
      <c r="T464" s="469"/>
      <c r="W464" s="593"/>
      <c r="X464" s="676"/>
      <c r="Y464" s="593"/>
      <c r="Z464" s="593"/>
      <c r="AA464" s="593"/>
      <c r="AB464" s="593"/>
      <c r="AC464" s="593"/>
      <c r="AD464" s="593"/>
      <c r="AE464" s="593"/>
      <c r="AF464" s="593"/>
      <c r="AG464" s="593"/>
      <c r="AH464" s="1130"/>
      <c r="AI464" s="593"/>
      <c r="AJ464" s="593"/>
      <c r="AK464" s="593"/>
      <c r="AL464" s="593"/>
      <c r="AM464" s="639"/>
    </row>
    <row r="465" spans="3:39" s="8" customFormat="1">
      <c r="C465" s="14"/>
      <c r="D465" s="60"/>
      <c r="E465" s="35"/>
      <c r="F465" s="57"/>
      <c r="G465" s="57"/>
      <c r="H465" s="468"/>
      <c r="I465" s="510"/>
      <c r="J465" s="57"/>
      <c r="K465" s="57"/>
      <c r="L465" s="57"/>
      <c r="M465" s="35"/>
      <c r="N465" s="35"/>
      <c r="O465" s="35"/>
      <c r="P465" s="35"/>
      <c r="Q465" s="469"/>
      <c r="R465" s="469"/>
      <c r="S465" s="469"/>
      <c r="T465" s="469"/>
      <c r="W465" s="593"/>
      <c r="X465" s="676"/>
      <c r="Y465" s="593"/>
      <c r="Z465" s="593"/>
      <c r="AA465" s="593"/>
      <c r="AB465" s="593"/>
      <c r="AC465" s="593"/>
      <c r="AD465" s="593"/>
      <c r="AE465" s="593"/>
      <c r="AF465" s="593"/>
      <c r="AG465" s="593"/>
      <c r="AH465" s="1130"/>
      <c r="AI465" s="593"/>
      <c r="AJ465" s="593"/>
      <c r="AK465" s="593"/>
      <c r="AL465" s="593"/>
      <c r="AM465" s="639"/>
    </row>
    <row r="466" spans="3:39" s="8" customFormat="1">
      <c r="C466" s="14"/>
      <c r="D466" s="60"/>
      <c r="E466" s="35"/>
      <c r="F466" s="57"/>
      <c r="G466" s="57"/>
      <c r="H466" s="468"/>
      <c r="I466" s="510"/>
      <c r="J466" s="57"/>
      <c r="K466" s="57"/>
      <c r="L466" s="57"/>
      <c r="M466" s="35"/>
      <c r="N466" s="35"/>
      <c r="O466" s="35"/>
      <c r="P466" s="35"/>
      <c r="Q466" s="469"/>
      <c r="R466" s="469"/>
      <c r="S466" s="469"/>
      <c r="T466" s="469"/>
      <c r="W466" s="593"/>
      <c r="X466" s="676"/>
      <c r="Y466" s="593"/>
      <c r="Z466" s="593"/>
      <c r="AA466" s="593"/>
      <c r="AB466" s="593"/>
      <c r="AC466" s="593"/>
      <c r="AD466" s="593"/>
      <c r="AE466" s="593"/>
      <c r="AF466" s="593"/>
      <c r="AG466" s="593"/>
      <c r="AH466" s="1130"/>
      <c r="AI466" s="593"/>
      <c r="AJ466" s="593"/>
      <c r="AK466" s="593"/>
      <c r="AL466" s="593"/>
      <c r="AM466" s="639"/>
    </row>
    <row r="467" spans="3:39" s="8" customFormat="1">
      <c r="C467" s="14"/>
      <c r="D467" s="60"/>
      <c r="E467" s="35"/>
      <c r="F467" s="57"/>
      <c r="G467" s="57"/>
      <c r="H467" s="468"/>
      <c r="I467" s="510"/>
      <c r="J467" s="57"/>
      <c r="K467" s="57"/>
      <c r="L467" s="57"/>
      <c r="M467" s="35"/>
      <c r="N467" s="35"/>
      <c r="O467" s="35"/>
      <c r="P467" s="35"/>
      <c r="Q467" s="469"/>
      <c r="R467" s="469"/>
      <c r="S467" s="469"/>
      <c r="T467" s="469"/>
      <c r="W467" s="593"/>
      <c r="X467" s="676"/>
      <c r="Y467" s="593"/>
      <c r="Z467" s="593"/>
      <c r="AA467" s="593"/>
      <c r="AB467" s="593"/>
      <c r="AC467" s="593"/>
      <c r="AD467" s="593"/>
      <c r="AE467" s="593"/>
      <c r="AF467" s="593"/>
      <c r="AG467" s="593"/>
      <c r="AH467" s="1130"/>
      <c r="AI467" s="593"/>
      <c r="AJ467" s="593"/>
      <c r="AK467" s="593"/>
      <c r="AL467" s="593"/>
      <c r="AM467" s="639"/>
    </row>
    <row r="468" spans="3:39" s="8" customFormat="1">
      <c r="C468" s="14"/>
      <c r="D468" s="60"/>
      <c r="E468" s="35"/>
      <c r="F468" s="57"/>
      <c r="G468" s="57"/>
      <c r="H468" s="468"/>
      <c r="I468" s="510"/>
      <c r="J468" s="57"/>
      <c r="K468" s="57"/>
      <c r="L468" s="57"/>
      <c r="M468" s="35"/>
      <c r="N468" s="35"/>
      <c r="O468" s="35"/>
      <c r="P468" s="35"/>
      <c r="Q468" s="469"/>
      <c r="R468" s="469"/>
      <c r="S468" s="469"/>
      <c r="T468" s="469"/>
      <c r="W468" s="593"/>
      <c r="X468" s="676"/>
      <c r="Y468" s="593"/>
      <c r="Z468" s="593"/>
      <c r="AA468" s="593"/>
      <c r="AB468" s="593"/>
      <c r="AC468" s="593"/>
      <c r="AD468" s="593"/>
      <c r="AE468" s="593"/>
      <c r="AF468" s="593"/>
      <c r="AG468" s="593"/>
      <c r="AH468" s="1130"/>
      <c r="AI468" s="593"/>
      <c r="AJ468" s="593"/>
      <c r="AK468" s="593"/>
      <c r="AL468" s="593"/>
      <c r="AM468" s="639"/>
    </row>
    <row r="469" spans="3:39" s="8" customFormat="1">
      <c r="C469" s="14"/>
      <c r="D469" s="60"/>
      <c r="E469" s="35"/>
      <c r="F469" s="57"/>
      <c r="G469" s="57"/>
      <c r="H469" s="468"/>
      <c r="I469" s="510"/>
      <c r="J469" s="57"/>
      <c r="K469" s="57"/>
      <c r="L469" s="57"/>
      <c r="M469" s="35"/>
      <c r="N469" s="35"/>
      <c r="O469" s="35"/>
      <c r="P469" s="35"/>
      <c r="Q469" s="469"/>
      <c r="R469" s="469"/>
      <c r="S469" s="469"/>
      <c r="T469" s="469"/>
      <c r="W469" s="593"/>
      <c r="X469" s="676"/>
      <c r="Y469" s="593"/>
      <c r="Z469" s="593"/>
      <c r="AA469" s="593"/>
      <c r="AB469" s="593"/>
      <c r="AC469" s="593"/>
      <c r="AD469" s="593"/>
      <c r="AE469" s="593"/>
      <c r="AF469" s="593"/>
      <c r="AG469" s="593"/>
      <c r="AH469" s="1130"/>
      <c r="AI469" s="593"/>
      <c r="AJ469" s="593"/>
      <c r="AK469" s="593"/>
      <c r="AL469" s="593"/>
      <c r="AM469" s="639"/>
    </row>
    <row r="470" spans="3:39" s="8" customFormat="1">
      <c r="C470" s="14"/>
      <c r="D470" s="60"/>
      <c r="E470" s="35"/>
      <c r="F470" s="57"/>
      <c r="G470" s="57"/>
      <c r="H470" s="468"/>
      <c r="I470" s="510"/>
      <c r="J470" s="57"/>
      <c r="K470" s="57"/>
      <c r="L470" s="57"/>
      <c r="M470" s="35"/>
      <c r="N470" s="35"/>
      <c r="O470" s="35"/>
      <c r="P470" s="35"/>
      <c r="Q470" s="469"/>
      <c r="R470" s="469"/>
      <c r="S470" s="469"/>
      <c r="T470" s="469"/>
      <c r="W470" s="593"/>
      <c r="X470" s="676"/>
      <c r="Y470" s="593"/>
      <c r="Z470" s="593"/>
      <c r="AA470" s="593"/>
      <c r="AB470" s="593"/>
      <c r="AC470" s="593"/>
      <c r="AD470" s="593"/>
      <c r="AE470" s="593"/>
      <c r="AF470" s="593"/>
      <c r="AG470" s="593"/>
      <c r="AH470" s="1130"/>
      <c r="AI470" s="593"/>
      <c r="AJ470" s="593"/>
      <c r="AK470" s="593"/>
      <c r="AL470" s="593"/>
      <c r="AM470" s="639"/>
    </row>
    <row r="471" spans="3:39" s="8" customFormat="1">
      <c r="C471" s="14"/>
      <c r="D471" s="60"/>
      <c r="E471" s="35"/>
      <c r="F471" s="57"/>
      <c r="G471" s="57"/>
      <c r="H471" s="468"/>
      <c r="I471" s="510"/>
      <c r="J471" s="57"/>
      <c r="K471" s="57"/>
      <c r="L471" s="57"/>
      <c r="M471" s="35"/>
      <c r="N471" s="35"/>
      <c r="O471" s="35"/>
      <c r="P471" s="35"/>
      <c r="Q471" s="469"/>
      <c r="R471" s="469"/>
      <c r="S471" s="469"/>
      <c r="T471" s="469"/>
      <c r="W471" s="593"/>
      <c r="X471" s="676"/>
      <c r="Y471" s="593"/>
      <c r="Z471" s="593"/>
      <c r="AA471" s="593"/>
      <c r="AB471" s="593"/>
      <c r="AC471" s="593"/>
      <c r="AD471" s="593"/>
      <c r="AE471" s="593"/>
      <c r="AF471" s="593"/>
      <c r="AG471" s="593"/>
      <c r="AH471" s="1130"/>
      <c r="AI471" s="593"/>
      <c r="AJ471" s="593"/>
      <c r="AK471" s="593"/>
      <c r="AL471" s="593"/>
      <c r="AM471" s="639"/>
    </row>
    <row r="472" spans="3:39" s="8" customFormat="1">
      <c r="C472" s="14"/>
      <c r="D472" s="60"/>
      <c r="E472" s="35"/>
      <c r="F472" s="57"/>
      <c r="G472" s="57"/>
      <c r="H472" s="468"/>
      <c r="I472" s="510"/>
      <c r="J472" s="57"/>
      <c r="K472" s="57"/>
      <c r="L472" s="57"/>
      <c r="M472" s="35"/>
      <c r="N472" s="35"/>
      <c r="O472" s="35"/>
      <c r="P472" s="35"/>
      <c r="Q472" s="469"/>
      <c r="R472" s="469"/>
      <c r="S472" s="469"/>
      <c r="T472" s="469"/>
      <c r="W472" s="593"/>
      <c r="X472" s="676"/>
      <c r="Y472" s="593"/>
      <c r="Z472" s="593"/>
      <c r="AA472" s="593"/>
      <c r="AB472" s="593"/>
      <c r="AC472" s="593"/>
      <c r="AD472" s="593"/>
      <c r="AE472" s="593"/>
      <c r="AF472" s="593"/>
      <c r="AG472" s="593"/>
      <c r="AH472" s="1130"/>
      <c r="AI472" s="593"/>
      <c r="AJ472" s="593"/>
      <c r="AK472" s="593"/>
      <c r="AL472" s="593"/>
      <c r="AM472" s="639"/>
    </row>
    <row r="473" spans="3:39" s="8" customFormat="1">
      <c r="C473" s="14"/>
      <c r="D473" s="60"/>
      <c r="E473" s="35"/>
      <c r="F473" s="57"/>
      <c r="G473" s="57"/>
      <c r="H473" s="468"/>
      <c r="I473" s="510"/>
      <c r="J473" s="57"/>
      <c r="K473" s="57"/>
      <c r="L473" s="57"/>
      <c r="M473" s="35"/>
      <c r="N473" s="35"/>
      <c r="O473" s="35"/>
      <c r="P473" s="35"/>
      <c r="Q473" s="469"/>
      <c r="R473" s="469"/>
      <c r="S473" s="469"/>
      <c r="T473" s="469"/>
      <c r="W473" s="593"/>
      <c r="X473" s="676"/>
      <c r="Y473" s="593"/>
      <c r="Z473" s="593"/>
      <c r="AA473" s="593"/>
      <c r="AB473" s="593"/>
      <c r="AC473" s="593"/>
      <c r="AD473" s="593"/>
      <c r="AE473" s="593"/>
      <c r="AF473" s="593"/>
      <c r="AG473" s="593"/>
      <c r="AH473" s="1130"/>
      <c r="AI473" s="593"/>
      <c r="AJ473" s="593"/>
      <c r="AK473" s="593"/>
      <c r="AL473" s="593"/>
      <c r="AM473" s="639"/>
    </row>
    <row r="474" spans="3:39" s="8" customFormat="1">
      <c r="C474" s="14"/>
      <c r="D474" s="60"/>
      <c r="E474" s="35"/>
      <c r="F474" s="57"/>
      <c r="G474" s="57"/>
      <c r="H474" s="468"/>
      <c r="I474" s="510"/>
      <c r="J474" s="57"/>
      <c r="K474" s="57"/>
      <c r="L474" s="57"/>
      <c r="M474" s="35"/>
      <c r="N474" s="35"/>
      <c r="O474" s="35"/>
      <c r="P474" s="35"/>
      <c r="Q474" s="469"/>
      <c r="R474" s="469"/>
      <c r="S474" s="469"/>
      <c r="T474" s="469"/>
      <c r="W474" s="593"/>
      <c r="X474" s="676"/>
      <c r="Y474" s="593"/>
      <c r="Z474" s="593"/>
      <c r="AA474" s="593"/>
      <c r="AB474" s="593"/>
      <c r="AC474" s="593"/>
      <c r="AD474" s="593"/>
      <c r="AE474" s="593"/>
      <c r="AF474" s="593"/>
      <c r="AG474" s="593"/>
      <c r="AH474" s="1130"/>
      <c r="AI474" s="593"/>
      <c r="AJ474" s="593"/>
      <c r="AK474" s="593"/>
      <c r="AL474" s="593"/>
      <c r="AM474" s="639"/>
    </row>
    <row r="475" spans="3:39" s="8" customFormat="1">
      <c r="C475" s="14"/>
      <c r="D475" s="60"/>
      <c r="E475" s="35"/>
      <c r="F475" s="57"/>
      <c r="G475" s="57"/>
      <c r="H475" s="468"/>
      <c r="I475" s="510"/>
      <c r="J475" s="57"/>
      <c r="K475" s="57"/>
      <c r="L475" s="57"/>
      <c r="M475" s="35"/>
      <c r="N475" s="35"/>
      <c r="O475" s="35"/>
      <c r="P475" s="35"/>
      <c r="Q475" s="469"/>
      <c r="R475" s="469"/>
      <c r="S475" s="469"/>
      <c r="T475" s="469"/>
      <c r="W475" s="593"/>
      <c r="X475" s="676"/>
      <c r="Y475" s="593"/>
      <c r="Z475" s="593"/>
      <c r="AA475" s="593"/>
      <c r="AB475" s="593"/>
      <c r="AC475" s="593"/>
      <c r="AD475" s="593"/>
      <c r="AE475" s="593"/>
      <c r="AF475" s="593"/>
      <c r="AG475" s="593"/>
      <c r="AH475" s="1130"/>
      <c r="AI475" s="593"/>
      <c r="AJ475" s="593"/>
      <c r="AK475" s="593"/>
      <c r="AL475" s="593"/>
      <c r="AM475" s="639"/>
    </row>
    <row r="476" spans="3:39" s="8" customFormat="1">
      <c r="C476" s="14"/>
      <c r="D476" s="60"/>
      <c r="E476" s="35"/>
      <c r="F476" s="57"/>
      <c r="G476" s="57"/>
      <c r="H476" s="468"/>
      <c r="I476" s="510"/>
      <c r="J476" s="57"/>
      <c r="K476" s="57"/>
      <c r="L476" s="57"/>
      <c r="M476" s="35"/>
      <c r="N476" s="35"/>
      <c r="O476" s="35"/>
      <c r="P476" s="35"/>
      <c r="Q476" s="469"/>
      <c r="R476" s="469"/>
      <c r="S476" s="469"/>
      <c r="T476" s="469"/>
      <c r="W476" s="593"/>
      <c r="X476" s="676"/>
      <c r="Y476" s="593"/>
      <c r="Z476" s="593"/>
      <c r="AA476" s="593"/>
      <c r="AB476" s="593"/>
      <c r="AC476" s="593"/>
      <c r="AD476" s="593"/>
      <c r="AE476" s="593"/>
      <c r="AF476" s="593"/>
      <c r="AG476" s="593"/>
      <c r="AH476" s="1130"/>
      <c r="AI476" s="593"/>
      <c r="AJ476" s="593"/>
      <c r="AK476" s="593"/>
      <c r="AL476" s="593"/>
      <c r="AM476" s="639"/>
    </row>
    <row r="477" spans="3:39" s="8" customFormat="1">
      <c r="C477" s="14"/>
      <c r="D477" s="60"/>
      <c r="E477" s="35"/>
      <c r="F477" s="57"/>
      <c r="G477" s="57"/>
      <c r="H477" s="468"/>
      <c r="I477" s="510"/>
      <c r="J477" s="57"/>
      <c r="K477" s="57"/>
      <c r="L477" s="57"/>
      <c r="M477" s="35"/>
      <c r="N477" s="35"/>
      <c r="O477" s="35"/>
      <c r="P477" s="35"/>
      <c r="Q477" s="469"/>
      <c r="R477" s="469"/>
      <c r="S477" s="469"/>
      <c r="T477" s="469"/>
      <c r="W477" s="593"/>
      <c r="X477" s="676"/>
      <c r="Y477" s="593"/>
      <c r="Z477" s="593"/>
      <c r="AA477" s="593"/>
      <c r="AB477" s="593"/>
      <c r="AC477" s="593"/>
      <c r="AD477" s="593"/>
      <c r="AE477" s="593"/>
      <c r="AF477" s="593"/>
      <c r="AG477" s="593"/>
      <c r="AH477" s="1130"/>
      <c r="AI477" s="593"/>
      <c r="AJ477" s="593"/>
      <c r="AK477" s="593"/>
      <c r="AL477" s="593"/>
      <c r="AM477" s="639"/>
    </row>
    <row r="478" spans="3:39" s="8" customFormat="1">
      <c r="C478" s="14"/>
      <c r="D478" s="60"/>
      <c r="E478" s="35"/>
      <c r="F478" s="57"/>
      <c r="G478" s="57"/>
      <c r="H478" s="468"/>
      <c r="I478" s="510"/>
      <c r="J478" s="57"/>
      <c r="K478" s="57"/>
      <c r="L478" s="57"/>
      <c r="M478" s="35"/>
      <c r="N478" s="35"/>
      <c r="O478" s="35"/>
      <c r="P478" s="35"/>
      <c r="Q478" s="469"/>
      <c r="R478" s="469"/>
      <c r="S478" s="469"/>
      <c r="T478" s="469"/>
      <c r="W478" s="593"/>
      <c r="X478" s="676"/>
      <c r="Y478" s="593"/>
      <c r="Z478" s="593"/>
      <c r="AA478" s="593"/>
      <c r="AB478" s="593"/>
      <c r="AC478" s="593"/>
      <c r="AD478" s="593"/>
      <c r="AE478" s="593"/>
      <c r="AF478" s="593"/>
      <c r="AG478" s="593"/>
      <c r="AH478" s="1130"/>
      <c r="AI478" s="593"/>
      <c r="AJ478" s="593"/>
      <c r="AK478" s="593"/>
      <c r="AL478" s="593"/>
      <c r="AM478" s="639"/>
    </row>
    <row r="479" spans="3:39" s="8" customFormat="1">
      <c r="C479" s="14"/>
      <c r="D479" s="60"/>
      <c r="E479" s="35"/>
      <c r="F479" s="57"/>
      <c r="G479" s="57"/>
      <c r="H479" s="468"/>
      <c r="I479" s="510"/>
      <c r="J479" s="57"/>
      <c r="K479" s="57"/>
      <c r="L479" s="57"/>
      <c r="M479" s="35"/>
      <c r="N479" s="35"/>
      <c r="O479" s="35"/>
      <c r="P479" s="35"/>
      <c r="Q479" s="469"/>
      <c r="R479" s="469"/>
      <c r="S479" s="469"/>
      <c r="T479" s="469"/>
      <c r="W479" s="593"/>
      <c r="X479" s="676"/>
      <c r="Y479" s="593"/>
      <c r="Z479" s="593"/>
      <c r="AA479" s="593"/>
      <c r="AB479" s="593"/>
      <c r="AC479" s="593"/>
      <c r="AD479" s="593"/>
      <c r="AE479" s="593"/>
      <c r="AF479" s="593"/>
      <c r="AG479" s="593"/>
      <c r="AH479" s="1130"/>
      <c r="AI479" s="593"/>
      <c r="AJ479" s="593"/>
      <c r="AK479" s="593"/>
      <c r="AL479" s="593"/>
      <c r="AM479" s="639"/>
    </row>
    <row r="480" spans="3:39" s="8" customFormat="1">
      <c r="C480" s="14"/>
      <c r="D480" s="60"/>
      <c r="E480" s="35"/>
      <c r="F480" s="57"/>
      <c r="G480" s="57"/>
      <c r="H480" s="468"/>
      <c r="I480" s="510"/>
      <c r="J480" s="57"/>
      <c r="K480" s="57"/>
      <c r="L480" s="57"/>
      <c r="M480" s="35"/>
      <c r="N480" s="35"/>
      <c r="O480" s="35"/>
      <c r="P480" s="35"/>
      <c r="Q480" s="469"/>
      <c r="R480" s="469"/>
      <c r="S480" s="469"/>
      <c r="T480" s="469"/>
      <c r="W480" s="593"/>
      <c r="X480" s="676"/>
      <c r="Y480" s="593"/>
      <c r="Z480" s="593"/>
      <c r="AA480" s="593"/>
      <c r="AB480" s="593"/>
      <c r="AC480" s="593"/>
      <c r="AD480" s="593"/>
      <c r="AE480" s="593"/>
      <c r="AF480" s="593"/>
      <c r="AG480" s="593"/>
      <c r="AH480" s="1130"/>
      <c r="AI480" s="593"/>
      <c r="AJ480" s="593"/>
      <c r="AK480" s="593"/>
      <c r="AL480" s="593"/>
      <c r="AM480" s="639"/>
    </row>
    <row r="481" spans="3:39" s="8" customFormat="1">
      <c r="C481" s="14"/>
      <c r="D481" s="60"/>
      <c r="E481" s="35"/>
      <c r="F481" s="57"/>
      <c r="G481" s="57"/>
      <c r="H481" s="468"/>
      <c r="I481" s="510"/>
      <c r="J481" s="57"/>
      <c r="K481" s="57"/>
      <c r="L481" s="57"/>
      <c r="M481" s="35"/>
      <c r="N481" s="35"/>
      <c r="O481" s="35"/>
      <c r="P481" s="35"/>
      <c r="Q481" s="469"/>
      <c r="R481" s="469"/>
      <c r="S481" s="469"/>
      <c r="T481" s="469"/>
      <c r="W481" s="593"/>
      <c r="X481" s="676"/>
      <c r="Y481" s="593"/>
      <c r="Z481" s="593"/>
      <c r="AA481" s="593"/>
      <c r="AB481" s="593"/>
      <c r="AC481" s="593"/>
      <c r="AD481" s="593"/>
      <c r="AE481" s="593"/>
      <c r="AF481" s="593"/>
      <c r="AG481" s="593"/>
      <c r="AH481" s="1130"/>
      <c r="AI481" s="593"/>
      <c r="AJ481" s="593"/>
      <c r="AK481" s="593"/>
      <c r="AL481" s="593"/>
      <c r="AM481" s="639"/>
    </row>
    <row r="482" spans="3:39" s="8" customFormat="1">
      <c r="C482" s="14"/>
      <c r="D482" s="60"/>
      <c r="E482" s="35"/>
      <c r="F482" s="57"/>
      <c r="G482" s="57"/>
      <c r="H482" s="468"/>
      <c r="I482" s="510"/>
      <c r="J482" s="57"/>
      <c r="K482" s="57"/>
      <c r="L482" s="57"/>
      <c r="M482" s="35"/>
      <c r="N482" s="35"/>
      <c r="O482" s="35"/>
      <c r="P482" s="35"/>
      <c r="Q482" s="469"/>
      <c r="R482" s="469"/>
      <c r="S482" s="469"/>
      <c r="T482" s="469"/>
      <c r="W482" s="593"/>
      <c r="X482" s="676"/>
      <c r="Y482" s="593"/>
      <c r="Z482" s="593"/>
      <c r="AA482" s="593"/>
      <c r="AB482" s="593"/>
      <c r="AC482" s="593"/>
      <c r="AD482" s="593"/>
      <c r="AE482" s="593"/>
      <c r="AF482" s="593"/>
      <c r="AG482" s="593"/>
      <c r="AH482" s="1130"/>
      <c r="AI482" s="593"/>
      <c r="AJ482" s="593"/>
      <c r="AK482" s="593"/>
      <c r="AL482" s="593"/>
      <c r="AM482" s="639"/>
    </row>
    <row r="483" spans="3:39" s="8" customFormat="1">
      <c r="C483" s="14"/>
      <c r="D483" s="60"/>
      <c r="E483" s="35"/>
      <c r="F483" s="57"/>
      <c r="G483" s="57"/>
      <c r="H483" s="468"/>
      <c r="I483" s="510"/>
      <c r="J483" s="57"/>
      <c r="K483" s="57"/>
      <c r="L483" s="57"/>
      <c r="M483" s="35"/>
      <c r="N483" s="35"/>
      <c r="O483" s="35"/>
      <c r="P483" s="35"/>
      <c r="Q483" s="469"/>
      <c r="R483" s="469"/>
      <c r="S483" s="469"/>
      <c r="T483" s="469"/>
      <c r="W483" s="593"/>
      <c r="X483" s="676"/>
      <c r="Y483" s="593"/>
      <c r="Z483" s="593"/>
      <c r="AA483" s="593"/>
      <c r="AB483" s="593"/>
      <c r="AC483" s="593"/>
      <c r="AD483" s="593"/>
      <c r="AE483" s="593"/>
      <c r="AF483" s="593"/>
      <c r="AG483" s="593"/>
      <c r="AH483" s="1130"/>
      <c r="AI483" s="593"/>
      <c r="AJ483" s="593"/>
      <c r="AK483" s="593"/>
      <c r="AL483" s="593"/>
      <c r="AM483" s="639"/>
    </row>
    <row r="484" spans="3:39" s="8" customFormat="1">
      <c r="C484" s="14"/>
      <c r="D484" s="60"/>
      <c r="E484" s="35"/>
      <c r="F484" s="57"/>
      <c r="G484" s="57"/>
      <c r="H484" s="468"/>
      <c r="I484" s="510"/>
      <c r="J484" s="57"/>
      <c r="K484" s="57"/>
      <c r="L484" s="57"/>
      <c r="M484" s="35"/>
      <c r="N484" s="35"/>
      <c r="O484" s="35"/>
      <c r="P484" s="35"/>
      <c r="Q484" s="469"/>
      <c r="R484" s="469"/>
      <c r="S484" s="469"/>
      <c r="T484" s="469"/>
      <c r="W484" s="593"/>
      <c r="X484" s="676"/>
      <c r="Y484" s="593"/>
      <c r="Z484" s="593"/>
      <c r="AA484" s="593"/>
      <c r="AB484" s="593"/>
      <c r="AC484" s="593"/>
      <c r="AD484" s="593"/>
      <c r="AE484" s="593"/>
      <c r="AF484" s="593"/>
      <c r="AG484" s="593"/>
      <c r="AH484" s="1130"/>
      <c r="AI484" s="593"/>
      <c r="AJ484" s="593"/>
      <c r="AK484" s="593"/>
      <c r="AL484" s="593"/>
      <c r="AM484" s="639"/>
    </row>
    <row r="485" spans="3:39" s="8" customFormat="1">
      <c r="C485" s="14"/>
      <c r="D485" s="60"/>
      <c r="E485" s="35"/>
      <c r="F485" s="57"/>
      <c r="G485" s="57"/>
      <c r="H485" s="468"/>
      <c r="I485" s="510"/>
      <c r="J485" s="57"/>
      <c r="K485" s="57"/>
      <c r="L485" s="57"/>
      <c r="M485" s="35"/>
      <c r="N485" s="35"/>
      <c r="O485" s="35"/>
      <c r="P485" s="35"/>
      <c r="Q485" s="469"/>
      <c r="R485" s="469"/>
      <c r="S485" s="469"/>
      <c r="T485" s="469"/>
      <c r="W485" s="593"/>
      <c r="X485" s="676"/>
      <c r="Y485" s="593"/>
      <c r="Z485" s="593"/>
      <c r="AA485" s="593"/>
      <c r="AB485" s="593"/>
      <c r="AC485" s="593"/>
      <c r="AD485" s="593"/>
      <c r="AE485" s="593"/>
      <c r="AF485" s="593"/>
      <c r="AG485" s="593"/>
      <c r="AH485" s="1130"/>
      <c r="AI485" s="593"/>
      <c r="AJ485" s="593"/>
      <c r="AK485" s="593"/>
      <c r="AL485" s="593"/>
      <c r="AM485" s="639"/>
    </row>
    <row r="486" spans="3:39" s="8" customFormat="1">
      <c r="C486" s="14"/>
      <c r="D486" s="60"/>
      <c r="E486" s="35"/>
      <c r="F486" s="57"/>
      <c r="G486" s="57"/>
      <c r="H486" s="468"/>
      <c r="I486" s="510"/>
      <c r="J486" s="57"/>
      <c r="K486" s="57"/>
      <c r="L486" s="57"/>
      <c r="M486" s="35"/>
      <c r="N486" s="35"/>
      <c r="O486" s="35"/>
      <c r="P486" s="35"/>
      <c r="Q486" s="469"/>
      <c r="R486" s="469"/>
      <c r="S486" s="469"/>
      <c r="T486" s="469"/>
      <c r="W486" s="593"/>
      <c r="X486" s="676"/>
      <c r="Y486" s="593"/>
      <c r="Z486" s="593"/>
      <c r="AA486" s="593"/>
      <c r="AB486" s="593"/>
      <c r="AC486" s="593"/>
      <c r="AD486" s="593"/>
      <c r="AE486" s="593"/>
      <c r="AF486" s="593"/>
      <c r="AG486" s="593"/>
      <c r="AH486" s="1130"/>
      <c r="AI486" s="593"/>
      <c r="AJ486" s="593"/>
      <c r="AK486" s="593"/>
      <c r="AL486" s="593"/>
      <c r="AM486" s="639"/>
    </row>
    <row r="487" spans="3:39" s="8" customFormat="1">
      <c r="C487" s="14"/>
      <c r="D487" s="60"/>
      <c r="E487" s="35"/>
      <c r="F487" s="57"/>
      <c r="G487" s="57"/>
      <c r="H487" s="468"/>
      <c r="I487" s="510"/>
      <c r="J487" s="57"/>
      <c r="K487" s="57"/>
      <c r="L487" s="57"/>
      <c r="M487" s="35"/>
      <c r="N487" s="35"/>
      <c r="O487" s="35"/>
      <c r="P487" s="35"/>
      <c r="Q487" s="469"/>
      <c r="R487" s="469"/>
      <c r="S487" s="469"/>
      <c r="T487" s="469"/>
      <c r="W487" s="593"/>
      <c r="X487" s="676"/>
      <c r="Y487" s="593"/>
      <c r="Z487" s="593"/>
      <c r="AA487" s="593"/>
      <c r="AB487" s="593"/>
      <c r="AC487" s="593"/>
      <c r="AD487" s="593"/>
      <c r="AE487" s="593"/>
      <c r="AF487" s="593"/>
      <c r="AG487" s="593"/>
      <c r="AH487" s="1130"/>
      <c r="AI487" s="593"/>
      <c r="AJ487" s="593"/>
      <c r="AK487" s="593"/>
      <c r="AL487" s="593"/>
      <c r="AM487" s="639"/>
    </row>
    <row r="488" spans="3:39" s="8" customFormat="1">
      <c r="C488" s="14"/>
      <c r="D488" s="60"/>
      <c r="E488" s="35"/>
      <c r="F488" s="57"/>
      <c r="G488" s="57"/>
      <c r="H488" s="468"/>
      <c r="I488" s="510"/>
      <c r="J488" s="57"/>
      <c r="K488" s="57"/>
      <c r="L488" s="57"/>
      <c r="M488" s="35"/>
      <c r="N488" s="35"/>
      <c r="O488" s="35"/>
      <c r="P488" s="35"/>
      <c r="Q488" s="469"/>
      <c r="R488" s="469"/>
      <c r="S488" s="469"/>
      <c r="T488" s="469"/>
      <c r="W488" s="593"/>
      <c r="X488" s="676"/>
      <c r="Y488" s="593"/>
      <c r="Z488" s="593"/>
      <c r="AA488" s="593"/>
      <c r="AB488" s="593"/>
      <c r="AC488" s="593"/>
      <c r="AD488" s="593"/>
      <c r="AE488" s="593"/>
      <c r="AF488" s="593"/>
      <c r="AG488" s="593"/>
      <c r="AH488" s="1130"/>
      <c r="AI488" s="593"/>
      <c r="AJ488" s="593"/>
      <c r="AK488" s="593"/>
      <c r="AL488" s="593"/>
      <c r="AM488" s="639"/>
    </row>
    <row r="489" spans="3:39" s="8" customFormat="1">
      <c r="C489" s="14"/>
      <c r="D489" s="60"/>
      <c r="E489" s="35"/>
      <c r="F489" s="57"/>
      <c r="G489" s="57"/>
      <c r="H489" s="468"/>
      <c r="I489" s="510"/>
      <c r="J489" s="57"/>
      <c r="K489" s="57"/>
      <c r="L489" s="57"/>
      <c r="M489" s="35"/>
      <c r="N489" s="35"/>
      <c r="O489" s="35"/>
      <c r="P489" s="35"/>
      <c r="Q489" s="469"/>
      <c r="R489" s="469"/>
      <c r="S489" s="469"/>
      <c r="T489" s="469"/>
      <c r="W489" s="593"/>
      <c r="X489" s="676"/>
      <c r="Y489" s="593"/>
      <c r="Z489" s="593"/>
      <c r="AA489" s="593"/>
      <c r="AB489" s="593"/>
      <c r="AC489" s="593"/>
      <c r="AD489" s="593"/>
      <c r="AE489" s="593"/>
      <c r="AF489" s="593"/>
      <c r="AG489" s="593"/>
      <c r="AH489" s="1130"/>
      <c r="AI489" s="593"/>
      <c r="AJ489" s="593"/>
      <c r="AK489" s="593"/>
      <c r="AL489" s="593"/>
      <c r="AM489" s="639"/>
    </row>
    <row r="490" spans="3:39" s="8" customFormat="1">
      <c r="C490" s="14"/>
      <c r="D490" s="60"/>
      <c r="E490" s="35"/>
      <c r="F490" s="57"/>
      <c r="G490" s="57"/>
      <c r="H490" s="468"/>
      <c r="I490" s="510"/>
      <c r="J490" s="57"/>
      <c r="K490" s="57"/>
      <c r="L490" s="57"/>
      <c r="M490" s="35"/>
      <c r="N490" s="35"/>
      <c r="O490" s="35"/>
      <c r="P490" s="35"/>
      <c r="Q490" s="469"/>
      <c r="R490" s="469"/>
      <c r="S490" s="469"/>
      <c r="T490" s="469"/>
      <c r="W490" s="593"/>
      <c r="X490" s="676"/>
      <c r="Y490" s="593"/>
      <c r="Z490" s="593"/>
      <c r="AA490" s="593"/>
      <c r="AB490" s="593"/>
      <c r="AC490" s="593"/>
      <c r="AD490" s="593"/>
      <c r="AE490" s="593"/>
      <c r="AF490" s="593"/>
      <c r="AG490" s="593"/>
      <c r="AH490" s="1130"/>
      <c r="AI490" s="593"/>
      <c r="AJ490" s="593"/>
      <c r="AK490" s="593"/>
      <c r="AL490" s="593"/>
      <c r="AM490" s="639"/>
    </row>
    <row r="491" spans="3:39" s="8" customFormat="1">
      <c r="C491" s="14"/>
      <c r="D491" s="60"/>
      <c r="E491" s="35"/>
      <c r="F491" s="57"/>
      <c r="G491" s="57"/>
      <c r="H491" s="468"/>
      <c r="I491" s="510"/>
      <c r="J491" s="57"/>
      <c r="K491" s="57"/>
      <c r="L491" s="57"/>
      <c r="M491" s="35"/>
      <c r="N491" s="35"/>
      <c r="O491" s="35"/>
      <c r="P491" s="35"/>
      <c r="Q491" s="469"/>
      <c r="R491" s="469"/>
      <c r="S491" s="469"/>
      <c r="T491" s="469"/>
      <c r="W491" s="593"/>
      <c r="X491" s="676"/>
      <c r="Y491" s="593"/>
      <c r="Z491" s="593"/>
      <c r="AA491" s="593"/>
      <c r="AB491" s="593"/>
      <c r="AC491" s="593"/>
      <c r="AD491" s="593"/>
      <c r="AE491" s="593"/>
      <c r="AF491" s="593"/>
      <c r="AG491" s="593"/>
      <c r="AH491" s="1130"/>
      <c r="AI491" s="593"/>
      <c r="AJ491" s="593"/>
      <c r="AK491" s="593"/>
      <c r="AL491" s="593"/>
      <c r="AM491" s="639"/>
    </row>
    <row r="492" spans="3:39" s="8" customFormat="1">
      <c r="C492" s="14"/>
      <c r="D492" s="60"/>
      <c r="E492" s="35"/>
      <c r="F492" s="57"/>
      <c r="G492" s="57"/>
      <c r="H492" s="468"/>
      <c r="I492" s="510"/>
      <c r="J492" s="57"/>
      <c r="K492" s="57"/>
      <c r="L492" s="57"/>
      <c r="M492" s="35"/>
      <c r="N492" s="35"/>
      <c r="O492" s="35"/>
      <c r="P492" s="35"/>
      <c r="Q492" s="469"/>
      <c r="R492" s="469"/>
      <c r="S492" s="469"/>
      <c r="T492" s="469"/>
      <c r="W492" s="593"/>
      <c r="X492" s="676"/>
      <c r="Y492" s="593"/>
      <c r="Z492" s="593"/>
      <c r="AA492" s="593"/>
      <c r="AB492" s="593"/>
      <c r="AC492" s="593"/>
      <c r="AD492" s="593"/>
      <c r="AE492" s="593"/>
      <c r="AF492" s="593"/>
      <c r="AG492" s="593"/>
      <c r="AH492" s="1130"/>
      <c r="AI492" s="593"/>
      <c r="AJ492" s="593"/>
      <c r="AK492" s="593"/>
      <c r="AL492" s="593"/>
      <c r="AM492" s="639"/>
    </row>
    <row r="493" spans="3:39" s="8" customFormat="1">
      <c r="C493" s="14"/>
      <c r="D493" s="60"/>
      <c r="E493" s="35"/>
      <c r="F493" s="57"/>
      <c r="G493" s="57"/>
      <c r="H493" s="468"/>
      <c r="I493" s="510"/>
      <c r="J493" s="57"/>
      <c r="K493" s="57"/>
      <c r="L493" s="57"/>
      <c r="M493" s="35"/>
      <c r="N493" s="35"/>
      <c r="O493" s="35"/>
      <c r="P493" s="35"/>
      <c r="Q493" s="469"/>
      <c r="R493" s="469"/>
      <c r="S493" s="469"/>
      <c r="T493" s="469"/>
      <c r="W493" s="593"/>
      <c r="X493" s="676"/>
      <c r="Y493" s="593"/>
      <c r="Z493" s="593"/>
      <c r="AA493" s="593"/>
      <c r="AB493" s="593"/>
      <c r="AC493" s="593"/>
      <c r="AD493" s="593"/>
      <c r="AE493" s="593"/>
      <c r="AF493" s="593"/>
      <c r="AG493" s="593"/>
      <c r="AH493" s="1130"/>
      <c r="AI493" s="593"/>
      <c r="AJ493" s="593"/>
      <c r="AK493" s="593"/>
      <c r="AL493" s="593"/>
      <c r="AM493" s="639"/>
    </row>
    <row r="494" spans="3:39" s="8" customFormat="1">
      <c r="C494" s="14"/>
      <c r="D494" s="60"/>
      <c r="E494" s="35"/>
      <c r="F494" s="57"/>
      <c r="G494" s="57"/>
      <c r="H494" s="468"/>
      <c r="I494" s="510"/>
      <c r="J494" s="57"/>
      <c r="K494" s="57"/>
      <c r="L494" s="57"/>
      <c r="M494" s="35"/>
      <c r="N494" s="35"/>
      <c r="O494" s="35"/>
      <c r="P494" s="35"/>
      <c r="Q494" s="469"/>
      <c r="R494" s="469"/>
      <c r="S494" s="469"/>
      <c r="T494" s="469"/>
      <c r="W494" s="593"/>
      <c r="X494" s="676"/>
      <c r="Y494" s="593"/>
      <c r="Z494" s="593"/>
      <c r="AA494" s="593"/>
      <c r="AB494" s="593"/>
      <c r="AC494" s="593"/>
      <c r="AD494" s="593"/>
      <c r="AE494" s="593"/>
      <c r="AF494" s="593"/>
      <c r="AG494" s="593"/>
      <c r="AH494" s="1130"/>
      <c r="AI494" s="593"/>
      <c r="AJ494" s="593"/>
      <c r="AK494" s="593"/>
      <c r="AL494" s="593"/>
      <c r="AM494" s="639"/>
    </row>
    <row r="495" spans="3:39" s="8" customFormat="1">
      <c r="C495" s="14"/>
      <c r="D495" s="60"/>
      <c r="E495" s="35"/>
      <c r="F495" s="57"/>
      <c r="G495" s="57"/>
      <c r="H495" s="468"/>
      <c r="I495" s="510"/>
      <c r="J495" s="57"/>
      <c r="K495" s="57"/>
      <c r="L495" s="57"/>
      <c r="M495" s="35"/>
      <c r="N495" s="35"/>
      <c r="O495" s="35"/>
      <c r="P495" s="35"/>
      <c r="Q495" s="469"/>
      <c r="R495" s="469"/>
      <c r="S495" s="469"/>
      <c r="T495" s="469"/>
      <c r="W495" s="593"/>
      <c r="X495" s="676"/>
      <c r="Y495" s="593"/>
      <c r="Z495" s="593"/>
      <c r="AA495" s="593"/>
      <c r="AB495" s="593"/>
      <c r="AC495" s="593"/>
      <c r="AD495" s="593"/>
      <c r="AE495" s="593"/>
      <c r="AF495" s="593"/>
      <c r="AG495" s="593"/>
      <c r="AH495" s="1130"/>
      <c r="AI495" s="593"/>
      <c r="AJ495" s="593"/>
      <c r="AK495" s="593"/>
      <c r="AL495" s="593"/>
      <c r="AM495" s="639"/>
    </row>
    <row r="496" spans="3:39" s="8" customFormat="1">
      <c r="C496" s="14"/>
      <c r="D496" s="60"/>
      <c r="E496" s="35"/>
      <c r="F496" s="57"/>
      <c r="G496" s="57"/>
      <c r="H496" s="468"/>
      <c r="I496" s="510"/>
      <c r="J496" s="57"/>
      <c r="K496" s="57"/>
      <c r="L496" s="57"/>
      <c r="M496" s="35"/>
      <c r="N496" s="35"/>
      <c r="O496" s="35"/>
      <c r="P496" s="35"/>
      <c r="Q496" s="469"/>
      <c r="R496" s="469"/>
      <c r="S496" s="469"/>
      <c r="T496" s="469"/>
      <c r="W496" s="593"/>
      <c r="X496" s="676"/>
      <c r="Y496" s="593"/>
      <c r="Z496" s="593"/>
      <c r="AA496" s="593"/>
      <c r="AB496" s="593"/>
      <c r="AC496" s="593"/>
      <c r="AD496" s="593"/>
      <c r="AE496" s="593"/>
      <c r="AF496" s="593"/>
      <c r="AG496" s="593"/>
      <c r="AH496" s="1130"/>
      <c r="AI496" s="593"/>
      <c r="AJ496" s="593"/>
      <c r="AK496" s="593"/>
      <c r="AL496" s="593"/>
      <c r="AM496" s="639"/>
    </row>
    <row r="497" spans="3:39" s="8" customFormat="1">
      <c r="C497" s="14"/>
      <c r="D497" s="60"/>
      <c r="E497" s="35"/>
      <c r="F497" s="57"/>
      <c r="G497" s="57"/>
      <c r="H497" s="468"/>
      <c r="I497" s="510"/>
      <c r="J497" s="57"/>
      <c r="K497" s="57"/>
      <c r="L497" s="57"/>
      <c r="M497" s="35"/>
      <c r="N497" s="35"/>
      <c r="O497" s="35"/>
      <c r="P497" s="35"/>
      <c r="Q497" s="469"/>
      <c r="R497" s="469"/>
      <c r="S497" s="469"/>
      <c r="T497" s="469"/>
      <c r="W497" s="593"/>
      <c r="X497" s="676"/>
      <c r="Y497" s="593"/>
      <c r="Z497" s="593"/>
      <c r="AA497" s="593"/>
      <c r="AB497" s="593"/>
      <c r="AC497" s="593"/>
      <c r="AD497" s="593"/>
      <c r="AE497" s="593"/>
      <c r="AF497" s="593"/>
      <c r="AG497" s="593"/>
      <c r="AH497" s="1130"/>
      <c r="AI497" s="593"/>
      <c r="AJ497" s="593"/>
      <c r="AK497" s="593"/>
      <c r="AL497" s="593"/>
      <c r="AM497" s="639"/>
    </row>
    <row r="498" spans="3:39" s="8" customFormat="1">
      <c r="C498" s="14"/>
      <c r="D498" s="60"/>
      <c r="E498" s="35"/>
      <c r="F498" s="57"/>
      <c r="G498" s="57"/>
      <c r="H498" s="468"/>
      <c r="I498" s="510"/>
      <c r="J498" s="57"/>
      <c r="K498" s="57"/>
      <c r="L498" s="57"/>
      <c r="M498" s="35"/>
      <c r="N498" s="35"/>
      <c r="O498" s="35"/>
      <c r="P498" s="35"/>
      <c r="Q498" s="469"/>
      <c r="R498" s="469"/>
      <c r="S498" s="469"/>
      <c r="T498" s="469"/>
      <c r="W498" s="593"/>
      <c r="X498" s="676"/>
      <c r="Y498" s="593"/>
      <c r="Z498" s="593"/>
      <c r="AA498" s="593"/>
      <c r="AB498" s="593"/>
      <c r="AC498" s="593"/>
      <c r="AD498" s="593"/>
      <c r="AE498" s="593"/>
      <c r="AF498" s="593"/>
      <c r="AG498" s="593"/>
      <c r="AH498" s="1130"/>
      <c r="AI498" s="593"/>
      <c r="AJ498" s="593"/>
      <c r="AK498" s="593"/>
      <c r="AL498" s="593"/>
      <c r="AM498" s="639"/>
    </row>
    <row r="499" spans="3:39" s="8" customFormat="1">
      <c r="C499" s="14"/>
      <c r="D499" s="60"/>
      <c r="E499" s="35"/>
      <c r="F499" s="57"/>
      <c r="G499" s="57"/>
      <c r="H499" s="468"/>
      <c r="I499" s="510"/>
      <c r="J499" s="57"/>
      <c r="K499" s="57"/>
      <c r="L499" s="57"/>
      <c r="M499" s="35"/>
      <c r="N499" s="35"/>
      <c r="O499" s="35"/>
      <c r="P499" s="35"/>
      <c r="Q499" s="469"/>
      <c r="R499" s="469"/>
      <c r="S499" s="469"/>
      <c r="T499" s="469"/>
      <c r="W499" s="593"/>
      <c r="X499" s="676"/>
      <c r="Y499" s="593"/>
      <c r="Z499" s="593"/>
      <c r="AA499" s="593"/>
      <c r="AB499" s="593"/>
      <c r="AC499" s="593"/>
      <c r="AD499" s="593"/>
      <c r="AE499" s="593"/>
      <c r="AF499" s="593"/>
      <c r="AG499" s="593"/>
      <c r="AH499" s="1130"/>
      <c r="AI499" s="593"/>
      <c r="AJ499" s="593"/>
      <c r="AK499" s="593"/>
      <c r="AL499" s="593"/>
      <c r="AM499" s="639"/>
    </row>
    <row r="500" spans="3:39" s="8" customFormat="1">
      <c r="C500" s="14"/>
      <c r="D500" s="60"/>
      <c r="E500" s="35"/>
      <c r="F500" s="57"/>
      <c r="G500" s="57"/>
      <c r="H500" s="468"/>
      <c r="I500" s="510"/>
      <c r="J500" s="57"/>
      <c r="K500" s="57"/>
      <c r="L500" s="57"/>
      <c r="M500" s="35"/>
      <c r="N500" s="35"/>
      <c r="O500" s="35"/>
      <c r="P500" s="35"/>
      <c r="Q500" s="469"/>
      <c r="R500" s="469"/>
      <c r="S500" s="469"/>
      <c r="T500" s="469"/>
      <c r="W500" s="593"/>
      <c r="X500" s="676"/>
      <c r="Y500" s="593"/>
      <c r="Z500" s="593"/>
      <c r="AA500" s="593"/>
      <c r="AB500" s="593"/>
      <c r="AC500" s="593"/>
      <c r="AD500" s="593"/>
      <c r="AE500" s="593"/>
      <c r="AF500" s="593"/>
      <c r="AG500" s="593"/>
      <c r="AH500" s="1130"/>
      <c r="AI500" s="593"/>
      <c r="AJ500" s="593"/>
      <c r="AK500" s="593"/>
      <c r="AL500" s="593"/>
      <c r="AM500" s="639"/>
    </row>
    <row r="501" spans="3:39" s="8" customFormat="1">
      <c r="C501" s="14"/>
      <c r="D501" s="60"/>
      <c r="E501" s="35"/>
      <c r="F501" s="57"/>
      <c r="G501" s="57"/>
      <c r="H501" s="468"/>
      <c r="I501" s="510"/>
      <c r="J501" s="57"/>
      <c r="K501" s="57"/>
      <c r="L501" s="57"/>
      <c r="M501" s="35"/>
      <c r="N501" s="35"/>
      <c r="O501" s="35"/>
      <c r="P501" s="35"/>
      <c r="Q501" s="469"/>
      <c r="R501" s="469"/>
      <c r="S501" s="469"/>
      <c r="T501" s="469"/>
      <c r="W501" s="593"/>
      <c r="X501" s="676"/>
      <c r="Y501" s="593"/>
      <c r="Z501" s="593"/>
      <c r="AA501" s="593"/>
      <c r="AB501" s="593"/>
      <c r="AC501" s="593"/>
      <c r="AD501" s="593"/>
      <c r="AE501" s="593"/>
      <c r="AF501" s="593"/>
      <c r="AG501" s="593"/>
      <c r="AH501" s="1130"/>
      <c r="AI501" s="593"/>
      <c r="AJ501" s="593"/>
      <c r="AK501" s="593"/>
      <c r="AL501" s="593"/>
      <c r="AM501" s="639"/>
    </row>
    <row r="502" spans="3:39" s="8" customFormat="1">
      <c r="C502" s="14"/>
      <c r="D502" s="60"/>
      <c r="E502" s="35"/>
      <c r="F502" s="57"/>
      <c r="G502" s="57"/>
      <c r="H502" s="468"/>
      <c r="I502" s="510"/>
      <c r="J502" s="57"/>
      <c r="K502" s="57"/>
      <c r="L502" s="57"/>
      <c r="M502" s="35"/>
      <c r="N502" s="35"/>
      <c r="O502" s="35"/>
      <c r="P502" s="35"/>
      <c r="Q502" s="469"/>
      <c r="R502" s="469"/>
      <c r="S502" s="469"/>
      <c r="T502" s="469"/>
      <c r="W502" s="593"/>
      <c r="X502" s="676"/>
      <c r="Y502" s="593"/>
      <c r="Z502" s="593"/>
      <c r="AA502" s="593"/>
      <c r="AB502" s="593"/>
      <c r="AC502" s="593"/>
      <c r="AD502" s="593"/>
      <c r="AE502" s="593"/>
      <c r="AF502" s="593"/>
      <c r="AG502" s="593"/>
      <c r="AH502" s="1130"/>
      <c r="AI502" s="593"/>
      <c r="AJ502" s="593"/>
      <c r="AK502" s="593"/>
      <c r="AL502" s="593"/>
      <c r="AM502" s="639"/>
    </row>
    <row r="503" spans="3:39" s="8" customFormat="1">
      <c r="C503" s="14"/>
      <c r="D503" s="60"/>
      <c r="E503" s="35"/>
      <c r="F503" s="57"/>
      <c r="G503" s="57"/>
      <c r="H503" s="468"/>
      <c r="I503" s="510"/>
      <c r="J503" s="57"/>
      <c r="K503" s="57"/>
      <c r="L503" s="57"/>
      <c r="M503" s="35"/>
      <c r="N503" s="35"/>
      <c r="O503" s="35"/>
      <c r="P503" s="35"/>
      <c r="Q503" s="469"/>
      <c r="R503" s="469"/>
      <c r="S503" s="469"/>
      <c r="T503" s="469"/>
      <c r="W503" s="593"/>
      <c r="X503" s="676"/>
      <c r="Y503" s="593"/>
      <c r="Z503" s="593"/>
      <c r="AA503" s="593"/>
      <c r="AB503" s="593"/>
      <c r="AC503" s="593"/>
      <c r="AD503" s="593"/>
      <c r="AE503" s="593"/>
      <c r="AF503" s="593"/>
      <c r="AG503" s="593"/>
      <c r="AH503" s="1130"/>
      <c r="AI503" s="593"/>
      <c r="AJ503" s="593"/>
      <c r="AK503" s="593"/>
      <c r="AL503" s="593"/>
      <c r="AM503" s="639"/>
    </row>
    <row r="504" spans="3:39" s="8" customFormat="1">
      <c r="C504" s="14"/>
      <c r="D504" s="60"/>
      <c r="E504" s="35"/>
      <c r="F504" s="57"/>
      <c r="G504" s="57"/>
      <c r="H504" s="468"/>
      <c r="I504" s="510"/>
      <c r="J504" s="57"/>
      <c r="K504" s="57"/>
      <c r="L504" s="57"/>
      <c r="M504" s="35"/>
      <c r="N504" s="35"/>
      <c r="O504" s="35"/>
      <c r="P504" s="35"/>
      <c r="Q504" s="469"/>
      <c r="R504" s="469"/>
      <c r="S504" s="469"/>
      <c r="T504" s="469"/>
      <c r="W504" s="593"/>
      <c r="X504" s="676"/>
      <c r="Y504" s="593"/>
      <c r="Z504" s="593"/>
      <c r="AA504" s="593"/>
      <c r="AB504" s="593"/>
      <c r="AC504" s="593"/>
      <c r="AD504" s="593"/>
      <c r="AE504" s="593"/>
      <c r="AF504" s="593"/>
      <c r="AG504" s="593"/>
      <c r="AH504" s="1130"/>
      <c r="AI504" s="593"/>
      <c r="AJ504" s="593"/>
      <c r="AK504" s="593"/>
      <c r="AL504" s="593"/>
      <c r="AM504" s="639"/>
    </row>
    <row r="505" spans="3:39" s="8" customFormat="1">
      <c r="C505" s="14"/>
      <c r="D505" s="60"/>
      <c r="E505" s="35"/>
      <c r="F505" s="57"/>
      <c r="G505" s="57"/>
      <c r="H505" s="468"/>
      <c r="I505" s="510"/>
      <c r="J505" s="57"/>
      <c r="K505" s="57"/>
      <c r="L505" s="57"/>
      <c r="M505" s="35"/>
      <c r="N505" s="35"/>
      <c r="O505" s="35"/>
      <c r="P505" s="35"/>
      <c r="Q505" s="469"/>
      <c r="R505" s="469"/>
      <c r="S505" s="469"/>
      <c r="T505" s="469"/>
      <c r="W505" s="593"/>
      <c r="X505" s="676"/>
      <c r="Y505" s="593"/>
      <c r="Z505" s="593"/>
      <c r="AA505" s="593"/>
      <c r="AB505" s="593"/>
      <c r="AC505" s="593"/>
      <c r="AD505" s="593"/>
      <c r="AE505" s="593"/>
      <c r="AF505" s="593"/>
      <c r="AG505" s="593"/>
      <c r="AH505" s="1130"/>
      <c r="AI505" s="593"/>
      <c r="AJ505" s="593"/>
      <c r="AK505" s="593"/>
      <c r="AL505" s="593"/>
      <c r="AM505" s="639"/>
    </row>
    <row r="506" spans="3:39" s="8" customFormat="1">
      <c r="C506" s="14"/>
      <c r="D506" s="60"/>
      <c r="E506" s="35"/>
      <c r="F506" s="57"/>
      <c r="G506" s="57"/>
      <c r="H506" s="468"/>
      <c r="I506" s="510"/>
      <c r="J506" s="57"/>
      <c r="K506" s="57"/>
      <c r="L506" s="57"/>
      <c r="M506" s="35"/>
      <c r="N506" s="35"/>
      <c r="O506" s="35"/>
      <c r="P506" s="35"/>
      <c r="Q506" s="469"/>
      <c r="R506" s="469"/>
      <c r="S506" s="469"/>
      <c r="T506" s="469"/>
      <c r="W506" s="593"/>
      <c r="X506" s="676"/>
      <c r="Y506" s="593"/>
      <c r="Z506" s="593"/>
      <c r="AA506" s="593"/>
      <c r="AB506" s="593"/>
      <c r="AC506" s="593"/>
      <c r="AD506" s="593"/>
      <c r="AE506" s="593"/>
      <c r="AF506" s="593"/>
      <c r="AG506" s="593"/>
      <c r="AH506" s="1130"/>
      <c r="AI506" s="593"/>
      <c r="AJ506" s="593"/>
      <c r="AK506" s="593"/>
      <c r="AL506" s="593"/>
      <c r="AM506" s="639"/>
    </row>
    <row r="507" spans="3:39" s="8" customFormat="1">
      <c r="C507" s="14"/>
      <c r="D507" s="60"/>
      <c r="E507" s="35"/>
      <c r="F507" s="57"/>
      <c r="G507" s="57"/>
      <c r="H507" s="468"/>
      <c r="I507" s="510"/>
      <c r="J507" s="57"/>
      <c r="K507" s="57"/>
      <c r="L507" s="57"/>
      <c r="M507" s="35"/>
      <c r="N507" s="35"/>
      <c r="O507" s="35"/>
      <c r="P507" s="35"/>
      <c r="Q507" s="469"/>
      <c r="R507" s="469"/>
      <c r="S507" s="469"/>
      <c r="T507" s="469"/>
      <c r="W507" s="593"/>
      <c r="X507" s="676"/>
      <c r="Y507" s="593"/>
      <c r="Z507" s="593"/>
      <c r="AA507" s="593"/>
      <c r="AB507" s="593"/>
      <c r="AC507" s="593"/>
      <c r="AD507" s="593"/>
      <c r="AE507" s="593"/>
      <c r="AF507" s="593"/>
      <c r="AG507" s="593"/>
      <c r="AH507" s="1130"/>
      <c r="AI507" s="593"/>
      <c r="AJ507" s="593"/>
      <c r="AK507" s="593"/>
      <c r="AL507" s="593"/>
      <c r="AM507" s="639"/>
    </row>
    <row r="508" spans="3:39" s="8" customFormat="1">
      <c r="C508" s="14"/>
      <c r="D508" s="60"/>
      <c r="E508" s="35"/>
      <c r="F508" s="57"/>
      <c r="G508" s="57"/>
      <c r="H508" s="468"/>
      <c r="I508" s="510"/>
      <c r="J508" s="57"/>
      <c r="K508" s="57"/>
      <c r="L508" s="57"/>
      <c r="M508" s="35"/>
      <c r="N508" s="35"/>
      <c r="O508" s="35"/>
      <c r="P508" s="35"/>
      <c r="Q508" s="469"/>
      <c r="R508" s="469"/>
      <c r="S508" s="469"/>
      <c r="T508" s="469"/>
      <c r="W508" s="593"/>
      <c r="X508" s="676"/>
      <c r="Y508" s="593"/>
      <c r="Z508" s="593"/>
      <c r="AA508" s="593"/>
      <c r="AB508" s="593"/>
      <c r="AC508" s="593"/>
      <c r="AD508" s="593"/>
      <c r="AE508" s="593"/>
      <c r="AF508" s="593"/>
      <c r="AG508" s="593"/>
      <c r="AH508" s="1130"/>
      <c r="AI508" s="593"/>
      <c r="AJ508" s="593"/>
      <c r="AK508" s="593"/>
      <c r="AL508" s="593"/>
      <c r="AM508" s="639"/>
    </row>
    <row r="509" spans="3:39" s="8" customFormat="1">
      <c r="C509" s="14"/>
      <c r="D509" s="60"/>
      <c r="E509" s="35"/>
      <c r="F509" s="57"/>
      <c r="G509" s="57"/>
      <c r="H509" s="468"/>
      <c r="I509" s="510"/>
      <c r="J509" s="57"/>
      <c r="K509" s="57"/>
      <c r="L509" s="57"/>
      <c r="M509" s="35"/>
      <c r="N509" s="35"/>
      <c r="O509" s="35"/>
      <c r="P509" s="35"/>
      <c r="Q509" s="469"/>
      <c r="R509" s="469"/>
      <c r="S509" s="469"/>
      <c r="T509" s="469"/>
      <c r="W509" s="593"/>
      <c r="X509" s="676"/>
      <c r="Y509" s="593"/>
      <c r="Z509" s="593"/>
      <c r="AA509" s="593"/>
      <c r="AB509" s="593"/>
      <c r="AC509" s="593"/>
      <c r="AD509" s="593"/>
      <c r="AE509" s="593"/>
      <c r="AF509" s="593"/>
      <c r="AG509" s="593"/>
      <c r="AH509" s="1130"/>
      <c r="AI509" s="593"/>
      <c r="AJ509" s="593"/>
      <c r="AK509" s="593"/>
      <c r="AL509" s="593"/>
      <c r="AM509" s="639"/>
    </row>
    <row r="510" spans="3:39" s="8" customFormat="1">
      <c r="C510" s="14"/>
      <c r="D510" s="60"/>
      <c r="E510" s="35"/>
      <c r="F510" s="57"/>
      <c r="G510" s="57"/>
      <c r="H510" s="468"/>
      <c r="I510" s="510"/>
      <c r="J510" s="57"/>
      <c r="K510" s="57"/>
      <c r="L510" s="57"/>
      <c r="M510" s="35"/>
      <c r="N510" s="35"/>
      <c r="O510" s="35"/>
      <c r="P510" s="35"/>
      <c r="Q510" s="469"/>
      <c r="R510" s="469"/>
      <c r="S510" s="469"/>
      <c r="T510" s="469"/>
      <c r="W510" s="593"/>
      <c r="X510" s="676"/>
      <c r="Y510" s="593"/>
      <c r="Z510" s="593"/>
      <c r="AA510" s="593"/>
      <c r="AB510" s="593"/>
      <c r="AC510" s="593"/>
      <c r="AD510" s="593"/>
      <c r="AE510" s="593"/>
      <c r="AF510" s="593"/>
      <c r="AG510" s="593"/>
      <c r="AH510" s="1130"/>
      <c r="AI510" s="593"/>
      <c r="AJ510" s="593"/>
      <c r="AK510" s="593"/>
      <c r="AL510" s="593"/>
      <c r="AM510" s="639"/>
    </row>
    <row r="511" spans="3:39" s="8" customFormat="1">
      <c r="C511" s="14"/>
      <c r="D511" s="60"/>
      <c r="E511" s="35"/>
      <c r="F511" s="57"/>
      <c r="G511" s="57"/>
      <c r="H511" s="468"/>
      <c r="I511" s="510"/>
      <c r="J511" s="57"/>
      <c r="K511" s="57"/>
      <c r="L511" s="57"/>
      <c r="M511" s="35"/>
      <c r="N511" s="35"/>
      <c r="O511" s="35"/>
      <c r="P511" s="35"/>
      <c r="Q511" s="469"/>
      <c r="R511" s="469"/>
      <c r="S511" s="469"/>
      <c r="T511" s="469"/>
      <c r="W511" s="593"/>
      <c r="X511" s="676"/>
      <c r="Y511" s="593"/>
      <c r="Z511" s="593"/>
      <c r="AA511" s="593"/>
      <c r="AB511" s="593"/>
      <c r="AC511" s="593"/>
      <c r="AD511" s="593"/>
      <c r="AE511" s="593"/>
      <c r="AF511" s="593"/>
      <c r="AG511" s="593"/>
      <c r="AH511" s="1130"/>
      <c r="AI511" s="593"/>
      <c r="AJ511" s="593"/>
      <c r="AK511" s="593"/>
      <c r="AL511" s="593"/>
      <c r="AM511" s="639"/>
    </row>
    <row r="512" spans="3:39" s="8" customFormat="1">
      <c r="C512" s="14"/>
      <c r="D512" s="60"/>
      <c r="E512" s="35"/>
      <c r="F512" s="57"/>
      <c r="G512" s="57"/>
      <c r="H512" s="468"/>
      <c r="I512" s="510"/>
      <c r="J512" s="57"/>
      <c r="K512" s="57"/>
      <c r="L512" s="57"/>
      <c r="M512" s="35"/>
      <c r="N512" s="35"/>
      <c r="O512" s="35"/>
      <c r="P512" s="35"/>
      <c r="Q512" s="469"/>
      <c r="R512" s="469"/>
      <c r="S512" s="469"/>
      <c r="T512" s="469"/>
      <c r="W512" s="593"/>
      <c r="X512" s="676"/>
      <c r="Y512" s="593"/>
      <c r="Z512" s="593"/>
      <c r="AA512" s="593"/>
      <c r="AB512" s="593"/>
      <c r="AC512" s="593"/>
      <c r="AD512" s="593"/>
      <c r="AE512" s="593"/>
      <c r="AF512" s="593"/>
      <c r="AG512" s="593"/>
      <c r="AH512" s="1130"/>
      <c r="AI512" s="593"/>
      <c r="AJ512" s="593"/>
      <c r="AK512" s="593"/>
      <c r="AL512" s="593"/>
      <c r="AM512" s="639"/>
    </row>
    <row r="513" spans="3:39" s="8" customFormat="1">
      <c r="C513" s="14"/>
      <c r="D513" s="60"/>
      <c r="E513" s="35"/>
      <c r="F513" s="57"/>
      <c r="G513" s="57"/>
      <c r="H513" s="468"/>
      <c r="I513" s="510"/>
      <c r="J513" s="57"/>
      <c r="K513" s="57"/>
      <c r="L513" s="57"/>
      <c r="M513" s="35"/>
      <c r="N513" s="35"/>
      <c r="O513" s="35"/>
      <c r="P513" s="35"/>
      <c r="Q513" s="469"/>
      <c r="R513" s="469"/>
      <c r="S513" s="469"/>
      <c r="T513" s="469"/>
      <c r="W513" s="593"/>
      <c r="X513" s="676"/>
      <c r="Y513" s="593"/>
      <c r="Z513" s="593"/>
      <c r="AA513" s="593"/>
      <c r="AB513" s="593"/>
      <c r="AC513" s="593"/>
      <c r="AD513" s="593"/>
      <c r="AE513" s="593"/>
      <c r="AF513" s="593"/>
      <c r="AG513" s="593"/>
      <c r="AH513" s="1130"/>
      <c r="AI513" s="593"/>
      <c r="AJ513" s="593"/>
      <c r="AK513" s="593"/>
      <c r="AL513" s="593"/>
      <c r="AM513" s="639"/>
    </row>
    <row r="514" spans="3:39" s="8" customFormat="1">
      <c r="C514" s="14"/>
      <c r="D514" s="60"/>
      <c r="E514" s="35"/>
      <c r="F514" s="57"/>
      <c r="G514" s="57"/>
      <c r="H514" s="468"/>
      <c r="I514" s="510"/>
      <c r="J514" s="57"/>
      <c r="K514" s="57"/>
      <c r="L514" s="57"/>
      <c r="M514" s="35"/>
      <c r="N514" s="35"/>
      <c r="O514" s="35"/>
      <c r="P514" s="35"/>
      <c r="Q514" s="469"/>
      <c r="R514" s="469"/>
      <c r="S514" s="469"/>
      <c r="T514" s="469"/>
      <c r="W514" s="593"/>
      <c r="X514" s="676"/>
      <c r="Y514" s="593"/>
      <c r="Z514" s="593"/>
      <c r="AA514" s="593"/>
      <c r="AB514" s="593"/>
      <c r="AC514" s="593"/>
      <c r="AD514" s="593"/>
      <c r="AE514" s="593"/>
      <c r="AF514" s="593"/>
      <c r="AG514" s="593"/>
      <c r="AH514" s="1130"/>
      <c r="AI514" s="593"/>
      <c r="AJ514" s="593"/>
      <c r="AK514" s="593"/>
      <c r="AL514" s="593"/>
      <c r="AM514" s="639"/>
    </row>
    <row r="515" spans="3:39" s="8" customFormat="1">
      <c r="C515" s="14"/>
      <c r="D515" s="60"/>
      <c r="E515" s="35"/>
      <c r="F515" s="57"/>
      <c r="G515" s="57"/>
      <c r="H515" s="468"/>
      <c r="I515" s="510"/>
      <c r="J515" s="57"/>
      <c r="K515" s="57"/>
      <c r="L515" s="57"/>
      <c r="M515" s="35"/>
      <c r="N515" s="35"/>
      <c r="O515" s="35"/>
      <c r="P515" s="35"/>
      <c r="Q515" s="469"/>
      <c r="R515" s="469"/>
      <c r="S515" s="469"/>
      <c r="T515" s="469"/>
      <c r="W515" s="593"/>
      <c r="X515" s="676"/>
      <c r="Y515" s="593"/>
      <c r="Z515" s="593"/>
      <c r="AA515" s="593"/>
      <c r="AB515" s="593"/>
      <c r="AC515" s="593"/>
      <c r="AD515" s="593"/>
      <c r="AE515" s="593"/>
      <c r="AF515" s="593"/>
      <c r="AG515" s="593"/>
      <c r="AH515" s="1130"/>
      <c r="AI515" s="593"/>
      <c r="AJ515" s="593"/>
      <c r="AK515" s="593"/>
      <c r="AL515" s="593"/>
      <c r="AM515" s="639"/>
    </row>
    <row r="516" spans="3:39" s="8" customFormat="1">
      <c r="C516" s="14"/>
      <c r="D516" s="60"/>
      <c r="E516" s="35"/>
      <c r="F516" s="57"/>
      <c r="G516" s="57"/>
      <c r="H516" s="468"/>
      <c r="I516" s="510"/>
      <c r="J516" s="57"/>
      <c r="K516" s="57"/>
      <c r="L516" s="57"/>
      <c r="M516" s="35"/>
      <c r="N516" s="35"/>
      <c r="O516" s="35"/>
      <c r="P516" s="35"/>
      <c r="Q516" s="469"/>
      <c r="R516" s="469"/>
      <c r="S516" s="469"/>
      <c r="T516" s="469"/>
      <c r="W516" s="593"/>
      <c r="X516" s="676"/>
      <c r="Y516" s="593"/>
      <c r="Z516" s="593"/>
      <c r="AA516" s="593"/>
      <c r="AB516" s="593"/>
      <c r="AC516" s="593"/>
      <c r="AD516" s="593"/>
      <c r="AE516" s="593"/>
      <c r="AF516" s="593"/>
      <c r="AG516" s="593"/>
      <c r="AH516" s="1130"/>
      <c r="AI516" s="593"/>
      <c r="AJ516" s="593"/>
      <c r="AK516" s="593"/>
      <c r="AL516" s="593"/>
      <c r="AM516" s="639"/>
    </row>
    <row r="517" spans="3:39" s="8" customFormat="1">
      <c r="C517" s="14"/>
      <c r="D517" s="60"/>
      <c r="E517" s="35"/>
      <c r="F517" s="57"/>
      <c r="G517" s="57"/>
      <c r="H517" s="468"/>
      <c r="I517" s="510"/>
      <c r="J517" s="57"/>
      <c r="K517" s="57"/>
      <c r="L517" s="57"/>
      <c r="M517" s="35"/>
      <c r="N517" s="35"/>
      <c r="O517" s="35"/>
      <c r="P517" s="35"/>
      <c r="Q517" s="469"/>
      <c r="R517" s="469"/>
      <c r="S517" s="469"/>
      <c r="T517" s="469"/>
      <c r="W517" s="593"/>
      <c r="X517" s="676"/>
      <c r="Y517" s="593"/>
      <c r="Z517" s="593"/>
      <c r="AA517" s="593"/>
      <c r="AB517" s="593"/>
      <c r="AC517" s="593"/>
      <c r="AD517" s="593"/>
      <c r="AE517" s="593"/>
      <c r="AF517" s="593"/>
      <c r="AG517" s="593"/>
      <c r="AH517" s="1130"/>
      <c r="AI517" s="593"/>
      <c r="AJ517" s="593"/>
      <c r="AK517" s="593"/>
      <c r="AL517" s="593"/>
      <c r="AM517" s="639"/>
    </row>
    <row r="518" spans="3:39" s="8" customFormat="1">
      <c r="C518" s="14"/>
      <c r="D518" s="60"/>
      <c r="E518" s="35"/>
      <c r="F518" s="57"/>
      <c r="G518" s="57"/>
      <c r="H518" s="468"/>
      <c r="I518" s="510"/>
      <c r="J518" s="57"/>
      <c r="K518" s="57"/>
      <c r="L518" s="57"/>
      <c r="M518" s="35"/>
      <c r="N518" s="35"/>
      <c r="O518" s="35"/>
      <c r="P518" s="35"/>
      <c r="Q518" s="469"/>
      <c r="R518" s="469"/>
      <c r="S518" s="469"/>
      <c r="T518" s="469"/>
      <c r="W518" s="593"/>
      <c r="X518" s="676"/>
      <c r="Y518" s="593"/>
      <c r="Z518" s="593"/>
      <c r="AA518" s="593"/>
      <c r="AB518" s="593"/>
      <c r="AC518" s="593"/>
      <c r="AD518" s="593"/>
      <c r="AE518" s="593"/>
      <c r="AF518" s="593"/>
      <c r="AG518" s="593"/>
      <c r="AH518" s="1130"/>
      <c r="AI518" s="593"/>
      <c r="AJ518" s="593"/>
      <c r="AK518" s="593"/>
      <c r="AL518" s="593"/>
      <c r="AM518" s="639"/>
    </row>
    <row r="519" spans="3:39" s="8" customFormat="1">
      <c r="C519" s="14"/>
      <c r="D519" s="60"/>
      <c r="E519" s="35"/>
      <c r="F519" s="57"/>
      <c r="G519" s="57"/>
      <c r="H519" s="468"/>
      <c r="I519" s="510"/>
      <c r="J519" s="57"/>
      <c r="K519" s="57"/>
      <c r="L519" s="57"/>
      <c r="M519" s="35"/>
      <c r="N519" s="35"/>
      <c r="O519" s="35"/>
      <c r="P519" s="35"/>
      <c r="Q519" s="469"/>
      <c r="R519" s="469"/>
      <c r="S519" s="469"/>
      <c r="T519" s="469"/>
      <c r="W519" s="593"/>
      <c r="X519" s="676"/>
      <c r="Y519" s="593"/>
      <c r="Z519" s="593"/>
      <c r="AA519" s="593"/>
      <c r="AB519" s="593"/>
      <c r="AC519" s="593"/>
      <c r="AD519" s="593"/>
      <c r="AE519" s="593"/>
      <c r="AF519" s="593"/>
      <c r="AG519" s="593"/>
      <c r="AH519" s="1130"/>
      <c r="AI519" s="593"/>
      <c r="AJ519" s="593"/>
      <c r="AK519" s="593"/>
      <c r="AL519" s="593"/>
      <c r="AM519" s="639"/>
    </row>
    <row r="520" spans="3:39" s="8" customFormat="1">
      <c r="C520" s="14"/>
      <c r="D520" s="60"/>
      <c r="E520" s="35"/>
      <c r="F520" s="57"/>
      <c r="G520" s="57"/>
      <c r="H520" s="468"/>
      <c r="I520" s="510"/>
      <c r="J520" s="57"/>
      <c r="K520" s="57"/>
      <c r="L520" s="57"/>
      <c r="M520" s="35"/>
      <c r="N520" s="35"/>
      <c r="O520" s="35"/>
      <c r="P520" s="35"/>
      <c r="Q520" s="469"/>
      <c r="R520" s="469"/>
      <c r="S520" s="469"/>
      <c r="T520" s="469"/>
      <c r="W520" s="593"/>
      <c r="X520" s="676"/>
      <c r="Y520" s="593"/>
      <c r="Z520" s="593"/>
      <c r="AA520" s="593"/>
      <c r="AB520" s="593"/>
      <c r="AC520" s="593"/>
      <c r="AD520" s="593"/>
      <c r="AE520" s="593"/>
      <c r="AF520" s="593"/>
      <c r="AG520" s="593"/>
      <c r="AH520" s="1130"/>
      <c r="AI520" s="593"/>
      <c r="AJ520" s="593"/>
      <c r="AK520" s="593"/>
      <c r="AL520" s="593"/>
      <c r="AM520" s="639"/>
    </row>
    <row r="521" spans="3:39" s="8" customFormat="1">
      <c r="C521" s="14"/>
      <c r="D521" s="60"/>
      <c r="E521" s="35"/>
      <c r="F521" s="57"/>
      <c r="G521" s="57"/>
      <c r="H521" s="468"/>
      <c r="I521" s="510"/>
      <c r="J521" s="57"/>
      <c r="K521" s="57"/>
      <c r="L521" s="57"/>
      <c r="M521" s="35"/>
      <c r="N521" s="35"/>
      <c r="O521" s="35"/>
      <c r="P521" s="35"/>
      <c r="Q521" s="469"/>
      <c r="R521" s="469"/>
      <c r="S521" s="469"/>
      <c r="T521" s="469"/>
      <c r="W521" s="593"/>
      <c r="X521" s="676"/>
      <c r="Y521" s="593"/>
      <c r="Z521" s="593"/>
      <c r="AA521" s="593"/>
      <c r="AB521" s="593"/>
      <c r="AC521" s="593"/>
      <c r="AD521" s="593"/>
      <c r="AE521" s="593"/>
      <c r="AF521" s="593"/>
      <c r="AG521" s="593"/>
      <c r="AH521" s="1130"/>
      <c r="AI521" s="593"/>
      <c r="AJ521" s="593"/>
      <c r="AK521" s="593"/>
      <c r="AL521" s="593"/>
      <c r="AM521" s="639"/>
    </row>
    <row r="522" spans="3:39" s="8" customFormat="1">
      <c r="C522" s="14"/>
      <c r="D522" s="60"/>
      <c r="E522" s="35"/>
      <c r="F522" s="57"/>
      <c r="G522" s="57"/>
      <c r="H522" s="468"/>
      <c r="I522" s="510"/>
      <c r="J522" s="57"/>
      <c r="K522" s="57"/>
      <c r="L522" s="57"/>
      <c r="M522" s="35"/>
      <c r="N522" s="35"/>
      <c r="O522" s="35"/>
      <c r="P522" s="35"/>
      <c r="Q522" s="469"/>
      <c r="R522" s="469"/>
      <c r="S522" s="469"/>
      <c r="T522" s="469"/>
      <c r="W522" s="593"/>
      <c r="X522" s="676"/>
      <c r="Y522" s="593"/>
      <c r="Z522" s="593"/>
      <c r="AA522" s="593"/>
      <c r="AB522" s="593"/>
      <c r="AC522" s="593"/>
      <c r="AD522" s="593"/>
      <c r="AE522" s="593"/>
      <c r="AF522" s="593"/>
      <c r="AG522" s="593"/>
      <c r="AH522" s="1130"/>
      <c r="AI522" s="593"/>
      <c r="AJ522" s="593"/>
      <c r="AK522" s="593"/>
      <c r="AL522" s="593"/>
      <c r="AM522" s="639"/>
    </row>
    <row r="523" spans="3:39" s="8" customFormat="1">
      <c r="C523" s="14"/>
      <c r="D523" s="60"/>
      <c r="E523" s="35"/>
      <c r="F523" s="57"/>
      <c r="G523" s="57"/>
      <c r="H523" s="468"/>
      <c r="I523" s="510"/>
      <c r="J523" s="57"/>
      <c r="K523" s="57"/>
      <c r="L523" s="57"/>
      <c r="M523" s="35"/>
      <c r="N523" s="35"/>
      <c r="O523" s="35"/>
      <c r="P523" s="35"/>
      <c r="Q523" s="469"/>
      <c r="R523" s="469"/>
      <c r="S523" s="469"/>
      <c r="T523" s="469"/>
      <c r="W523" s="593"/>
      <c r="X523" s="676"/>
      <c r="Y523" s="593"/>
      <c r="Z523" s="593"/>
      <c r="AA523" s="593"/>
      <c r="AB523" s="593"/>
      <c r="AC523" s="593"/>
      <c r="AD523" s="593"/>
      <c r="AE523" s="593"/>
      <c r="AF523" s="593"/>
      <c r="AG523" s="593"/>
      <c r="AH523" s="1130"/>
      <c r="AI523" s="593"/>
      <c r="AJ523" s="593"/>
      <c r="AK523" s="593"/>
      <c r="AL523" s="593"/>
      <c r="AM523" s="639"/>
    </row>
    <row r="524" spans="3:39" s="8" customFormat="1">
      <c r="C524" s="14"/>
      <c r="D524" s="60"/>
      <c r="E524" s="35"/>
      <c r="F524" s="57"/>
      <c r="G524" s="57"/>
      <c r="H524" s="468"/>
      <c r="I524" s="510"/>
      <c r="J524" s="57"/>
      <c r="K524" s="57"/>
      <c r="L524" s="57"/>
      <c r="M524" s="35"/>
      <c r="N524" s="35"/>
      <c r="O524" s="35"/>
      <c r="P524" s="35"/>
      <c r="Q524" s="469"/>
      <c r="R524" s="469"/>
      <c r="S524" s="469"/>
      <c r="T524" s="469"/>
      <c r="W524" s="593"/>
      <c r="X524" s="676"/>
      <c r="Y524" s="593"/>
      <c r="Z524" s="593"/>
      <c r="AA524" s="593"/>
      <c r="AB524" s="593"/>
      <c r="AC524" s="593"/>
      <c r="AD524" s="593"/>
      <c r="AE524" s="593"/>
      <c r="AF524" s="593"/>
      <c r="AG524" s="593"/>
      <c r="AH524" s="1130"/>
      <c r="AI524" s="593"/>
      <c r="AJ524" s="593"/>
      <c r="AK524" s="593"/>
      <c r="AL524" s="593"/>
      <c r="AM524" s="639"/>
    </row>
    <row r="525" spans="3:39" s="8" customFormat="1">
      <c r="C525" s="14"/>
      <c r="D525" s="60"/>
      <c r="E525" s="35"/>
      <c r="F525" s="57"/>
      <c r="G525" s="57"/>
      <c r="H525" s="468"/>
      <c r="I525" s="510"/>
      <c r="J525" s="57"/>
      <c r="K525" s="57"/>
      <c r="L525" s="57"/>
      <c r="M525" s="35"/>
      <c r="N525" s="35"/>
      <c r="O525" s="35"/>
      <c r="P525" s="35"/>
      <c r="Q525" s="469"/>
      <c r="R525" s="469"/>
      <c r="S525" s="469"/>
      <c r="T525" s="469"/>
      <c r="W525" s="593"/>
      <c r="X525" s="676"/>
      <c r="Y525" s="593"/>
      <c r="Z525" s="593"/>
      <c r="AA525" s="593"/>
      <c r="AB525" s="593"/>
      <c r="AC525" s="593"/>
      <c r="AD525" s="593"/>
      <c r="AE525" s="593"/>
      <c r="AF525" s="593"/>
      <c r="AG525" s="593"/>
      <c r="AH525" s="1130"/>
      <c r="AI525" s="593"/>
      <c r="AJ525" s="593"/>
      <c r="AK525" s="593"/>
      <c r="AL525" s="593"/>
      <c r="AM525" s="639"/>
    </row>
    <row r="526" spans="3:39" s="8" customFormat="1">
      <c r="C526" s="14"/>
      <c r="D526" s="60"/>
      <c r="E526" s="35"/>
      <c r="F526" s="57"/>
      <c r="G526" s="57"/>
      <c r="H526" s="468"/>
      <c r="I526" s="510"/>
      <c r="J526" s="57"/>
      <c r="K526" s="57"/>
      <c r="L526" s="57"/>
      <c r="M526" s="35"/>
      <c r="N526" s="35"/>
      <c r="O526" s="35"/>
      <c r="P526" s="35"/>
      <c r="Q526" s="469"/>
      <c r="R526" s="469"/>
      <c r="S526" s="469"/>
      <c r="T526" s="469"/>
      <c r="W526" s="593"/>
      <c r="X526" s="676"/>
      <c r="Y526" s="593"/>
      <c r="Z526" s="593"/>
      <c r="AA526" s="593"/>
      <c r="AB526" s="593"/>
      <c r="AC526" s="593"/>
      <c r="AD526" s="593"/>
      <c r="AE526" s="593"/>
      <c r="AF526" s="593"/>
      <c r="AG526" s="593"/>
      <c r="AH526" s="1130"/>
      <c r="AI526" s="593"/>
      <c r="AJ526" s="593"/>
      <c r="AK526" s="593"/>
      <c r="AL526" s="593"/>
      <c r="AM526" s="639"/>
    </row>
    <row r="527" spans="3:39" s="8" customFormat="1">
      <c r="C527" s="14"/>
      <c r="D527" s="60"/>
      <c r="E527" s="35"/>
      <c r="F527" s="57"/>
      <c r="G527" s="57"/>
      <c r="H527" s="468"/>
      <c r="I527" s="510"/>
      <c r="J527" s="57"/>
      <c r="K527" s="57"/>
      <c r="L527" s="57"/>
      <c r="M527" s="35"/>
      <c r="N527" s="35"/>
      <c r="O527" s="35"/>
      <c r="P527" s="35"/>
      <c r="Q527" s="469"/>
      <c r="R527" s="469"/>
      <c r="S527" s="469"/>
      <c r="T527" s="469"/>
      <c r="W527" s="593"/>
      <c r="X527" s="676"/>
      <c r="Y527" s="593"/>
      <c r="Z527" s="593"/>
      <c r="AA527" s="593"/>
      <c r="AB527" s="593"/>
      <c r="AC527" s="593"/>
      <c r="AD527" s="593"/>
      <c r="AE527" s="593"/>
      <c r="AF527" s="593"/>
      <c r="AG527" s="593"/>
      <c r="AH527" s="1130"/>
      <c r="AI527" s="593"/>
      <c r="AJ527" s="593"/>
      <c r="AK527" s="593"/>
      <c r="AL527" s="593"/>
      <c r="AM527" s="639"/>
    </row>
    <row r="528" spans="3:39" s="8" customFormat="1">
      <c r="C528" s="14"/>
      <c r="D528" s="60"/>
      <c r="E528" s="35"/>
      <c r="F528" s="57"/>
      <c r="G528" s="57"/>
      <c r="H528" s="468"/>
      <c r="I528" s="510"/>
      <c r="J528" s="57"/>
      <c r="K528" s="57"/>
      <c r="L528" s="57"/>
      <c r="M528" s="35"/>
      <c r="N528" s="35"/>
      <c r="O528" s="35"/>
      <c r="P528" s="35"/>
      <c r="Q528" s="469"/>
      <c r="R528" s="469"/>
      <c r="S528" s="469"/>
      <c r="T528" s="469"/>
      <c r="W528" s="593"/>
      <c r="X528" s="676"/>
      <c r="Y528" s="593"/>
      <c r="Z528" s="593"/>
      <c r="AA528" s="593"/>
      <c r="AB528" s="593"/>
      <c r="AC528" s="593"/>
      <c r="AD528" s="593"/>
      <c r="AE528" s="593"/>
      <c r="AF528" s="593"/>
      <c r="AG528" s="593"/>
      <c r="AH528" s="1130"/>
      <c r="AI528" s="593"/>
      <c r="AJ528" s="593"/>
      <c r="AK528" s="593"/>
      <c r="AL528" s="593"/>
      <c r="AM528" s="639"/>
    </row>
    <row r="529" spans="3:39" s="8" customFormat="1">
      <c r="C529" s="14"/>
      <c r="D529" s="60"/>
      <c r="E529" s="35"/>
      <c r="F529" s="57"/>
      <c r="G529" s="57"/>
      <c r="H529" s="468"/>
      <c r="I529" s="510"/>
      <c r="J529" s="57"/>
      <c r="K529" s="57"/>
      <c r="L529" s="57"/>
      <c r="M529" s="35"/>
      <c r="N529" s="35"/>
      <c r="O529" s="35"/>
      <c r="P529" s="35"/>
      <c r="Q529" s="469"/>
      <c r="R529" s="469"/>
      <c r="S529" s="469"/>
      <c r="T529" s="469"/>
      <c r="W529" s="593"/>
      <c r="X529" s="676"/>
      <c r="Y529" s="593"/>
      <c r="Z529" s="593"/>
      <c r="AA529" s="593"/>
      <c r="AB529" s="593"/>
      <c r="AC529" s="593"/>
      <c r="AD529" s="593"/>
      <c r="AE529" s="593"/>
      <c r="AF529" s="593"/>
      <c r="AG529" s="593"/>
      <c r="AH529" s="1130"/>
      <c r="AI529" s="593"/>
      <c r="AJ529" s="593"/>
      <c r="AK529" s="593"/>
      <c r="AL529" s="593"/>
      <c r="AM529" s="639"/>
    </row>
    <row r="530" spans="3:39" s="8" customFormat="1">
      <c r="C530" s="14"/>
      <c r="D530" s="60"/>
      <c r="E530" s="35"/>
      <c r="F530" s="57"/>
      <c r="G530" s="57"/>
      <c r="H530" s="468"/>
      <c r="I530" s="510"/>
      <c r="J530" s="57"/>
      <c r="K530" s="57"/>
      <c r="L530" s="57"/>
      <c r="M530" s="35"/>
      <c r="N530" s="35"/>
      <c r="O530" s="35"/>
      <c r="P530" s="35"/>
      <c r="Q530" s="469"/>
      <c r="R530" s="469"/>
      <c r="S530" s="469"/>
      <c r="T530" s="469"/>
      <c r="W530" s="593"/>
      <c r="X530" s="676"/>
      <c r="Y530" s="593"/>
      <c r="Z530" s="593"/>
      <c r="AA530" s="593"/>
      <c r="AB530" s="593"/>
      <c r="AC530" s="593"/>
      <c r="AD530" s="593"/>
      <c r="AE530" s="593"/>
      <c r="AF530" s="593"/>
      <c r="AG530" s="593"/>
      <c r="AH530" s="1130"/>
      <c r="AI530" s="593"/>
      <c r="AJ530" s="593"/>
      <c r="AK530" s="593"/>
      <c r="AL530" s="593"/>
      <c r="AM530" s="639"/>
    </row>
    <row r="531" spans="3:39" s="8" customFormat="1">
      <c r="C531" s="14"/>
      <c r="D531" s="60"/>
      <c r="E531" s="35"/>
      <c r="F531" s="57"/>
      <c r="G531" s="57"/>
      <c r="H531" s="468"/>
      <c r="I531" s="510"/>
      <c r="J531" s="57"/>
      <c r="K531" s="57"/>
      <c r="L531" s="57"/>
      <c r="M531" s="35"/>
      <c r="N531" s="35"/>
      <c r="O531" s="35"/>
      <c r="P531" s="35"/>
      <c r="Q531" s="469"/>
      <c r="R531" s="469"/>
      <c r="S531" s="469"/>
      <c r="T531" s="469"/>
      <c r="W531" s="593"/>
      <c r="X531" s="676"/>
      <c r="Y531" s="593"/>
      <c r="Z531" s="593"/>
      <c r="AA531" s="593"/>
      <c r="AB531" s="593"/>
      <c r="AC531" s="593"/>
      <c r="AD531" s="593"/>
      <c r="AE531" s="593"/>
      <c r="AF531" s="593"/>
      <c r="AG531" s="593"/>
      <c r="AH531" s="1130"/>
      <c r="AI531" s="593"/>
      <c r="AJ531" s="593"/>
      <c r="AK531" s="593"/>
      <c r="AL531" s="593"/>
      <c r="AM531" s="639"/>
    </row>
    <row r="532" spans="3:39" s="8" customFormat="1">
      <c r="C532" s="14"/>
      <c r="D532" s="60"/>
      <c r="E532" s="35"/>
      <c r="F532" s="57"/>
      <c r="G532" s="57"/>
      <c r="H532" s="468"/>
      <c r="I532" s="510"/>
      <c r="J532" s="57"/>
      <c r="K532" s="57"/>
      <c r="L532" s="57"/>
      <c r="M532" s="35"/>
      <c r="N532" s="35"/>
      <c r="O532" s="35"/>
      <c r="P532" s="35"/>
      <c r="Q532" s="469"/>
      <c r="R532" s="469"/>
      <c r="S532" s="469"/>
      <c r="T532" s="469"/>
      <c r="W532" s="593"/>
      <c r="X532" s="676"/>
      <c r="Y532" s="593"/>
      <c r="Z532" s="593"/>
      <c r="AA532" s="593"/>
      <c r="AB532" s="593"/>
      <c r="AC532" s="593"/>
      <c r="AD532" s="593"/>
      <c r="AE532" s="593"/>
      <c r="AF532" s="593"/>
      <c r="AG532" s="593"/>
      <c r="AH532" s="1130"/>
      <c r="AI532" s="593"/>
      <c r="AJ532" s="593"/>
      <c r="AK532" s="593"/>
      <c r="AL532" s="593"/>
      <c r="AM532" s="639"/>
    </row>
    <row r="533" spans="3:39" s="8" customFormat="1">
      <c r="C533" s="14"/>
      <c r="D533" s="60"/>
      <c r="E533" s="35"/>
      <c r="F533" s="57"/>
      <c r="G533" s="57"/>
      <c r="H533" s="468"/>
      <c r="I533" s="510"/>
      <c r="J533" s="57"/>
      <c r="K533" s="57"/>
      <c r="L533" s="57"/>
      <c r="M533" s="35"/>
      <c r="N533" s="35"/>
      <c r="O533" s="35"/>
      <c r="P533" s="35"/>
      <c r="Q533" s="469"/>
      <c r="R533" s="469"/>
      <c r="S533" s="469"/>
      <c r="T533" s="469"/>
      <c r="W533" s="593"/>
      <c r="X533" s="676"/>
      <c r="Y533" s="593"/>
      <c r="Z533" s="593"/>
      <c r="AA533" s="593"/>
      <c r="AB533" s="593"/>
      <c r="AC533" s="593"/>
      <c r="AD533" s="593"/>
      <c r="AE533" s="593"/>
      <c r="AF533" s="593"/>
      <c r="AG533" s="593"/>
      <c r="AH533" s="1130"/>
      <c r="AI533" s="593"/>
      <c r="AJ533" s="593"/>
      <c r="AK533" s="593"/>
      <c r="AL533" s="593"/>
      <c r="AM533" s="639"/>
    </row>
    <row r="534" spans="3:39" s="8" customFormat="1">
      <c r="C534" s="14"/>
      <c r="D534" s="60"/>
      <c r="E534" s="35"/>
      <c r="F534" s="57"/>
      <c r="G534" s="57"/>
      <c r="H534" s="468"/>
      <c r="I534" s="510"/>
      <c r="J534" s="57"/>
      <c r="K534" s="57"/>
      <c r="L534" s="57"/>
      <c r="M534" s="35"/>
      <c r="N534" s="35"/>
      <c r="O534" s="35"/>
      <c r="P534" s="35"/>
      <c r="Q534" s="469"/>
      <c r="R534" s="469"/>
      <c r="S534" s="469"/>
      <c r="T534" s="469"/>
      <c r="W534" s="593"/>
      <c r="X534" s="676"/>
      <c r="Y534" s="593"/>
      <c r="Z534" s="593"/>
      <c r="AA534" s="593"/>
      <c r="AB534" s="593"/>
      <c r="AC534" s="593"/>
      <c r="AD534" s="593"/>
      <c r="AE534" s="593"/>
      <c r="AF534" s="593"/>
      <c r="AG534" s="593"/>
      <c r="AH534" s="1130"/>
      <c r="AI534" s="593"/>
      <c r="AJ534" s="593"/>
      <c r="AK534" s="593"/>
      <c r="AL534" s="593"/>
      <c r="AM534" s="639"/>
    </row>
    <row r="535" spans="3:39" s="8" customFormat="1">
      <c r="C535" s="14"/>
      <c r="D535" s="60"/>
      <c r="E535" s="35"/>
      <c r="F535" s="57"/>
      <c r="G535" s="57"/>
      <c r="H535" s="468"/>
      <c r="I535" s="510"/>
      <c r="J535" s="57"/>
      <c r="K535" s="57"/>
      <c r="L535" s="57"/>
      <c r="M535" s="35"/>
      <c r="N535" s="35"/>
      <c r="O535" s="35"/>
      <c r="P535" s="35"/>
      <c r="Q535" s="469"/>
      <c r="R535" s="469"/>
      <c r="S535" s="469"/>
      <c r="T535" s="469"/>
      <c r="W535" s="593"/>
      <c r="X535" s="676"/>
      <c r="Y535" s="593"/>
      <c r="Z535" s="593"/>
      <c r="AA535" s="593"/>
      <c r="AB535" s="593"/>
      <c r="AC535" s="593"/>
      <c r="AD535" s="593"/>
      <c r="AE535" s="593"/>
      <c r="AF535" s="593"/>
      <c r="AG535" s="593"/>
      <c r="AH535" s="1130"/>
      <c r="AI535" s="593"/>
      <c r="AJ535" s="593"/>
      <c r="AK535" s="593"/>
      <c r="AL535" s="593"/>
      <c r="AM535" s="639"/>
    </row>
    <row r="536" spans="3:39" s="8" customFormat="1">
      <c r="C536" s="14"/>
      <c r="D536" s="60"/>
      <c r="E536" s="35"/>
      <c r="F536" s="57"/>
      <c r="G536" s="57"/>
      <c r="H536" s="468"/>
      <c r="I536" s="510"/>
      <c r="J536" s="57"/>
      <c r="K536" s="57"/>
      <c r="L536" s="57"/>
      <c r="M536" s="35"/>
      <c r="N536" s="35"/>
      <c r="O536" s="35"/>
      <c r="P536" s="35"/>
      <c r="Q536" s="469"/>
      <c r="R536" s="469"/>
      <c r="S536" s="469"/>
      <c r="T536" s="469"/>
      <c r="W536" s="593"/>
      <c r="X536" s="676"/>
      <c r="Y536" s="593"/>
      <c r="Z536" s="593"/>
      <c r="AA536" s="593"/>
      <c r="AB536" s="593"/>
      <c r="AC536" s="593"/>
      <c r="AD536" s="593"/>
      <c r="AE536" s="593"/>
      <c r="AF536" s="593"/>
      <c r="AG536" s="593"/>
      <c r="AH536" s="1130"/>
      <c r="AI536" s="593"/>
      <c r="AJ536" s="593"/>
      <c r="AK536" s="593"/>
      <c r="AL536" s="593"/>
      <c r="AM536" s="639"/>
    </row>
    <row r="537" spans="3:39" s="8" customFormat="1">
      <c r="C537" s="14"/>
      <c r="D537" s="60"/>
      <c r="E537" s="35"/>
      <c r="F537" s="57"/>
      <c r="G537" s="57"/>
      <c r="H537" s="468"/>
      <c r="I537" s="510"/>
      <c r="J537" s="57"/>
      <c r="K537" s="57"/>
      <c r="L537" s="57"/>
      <c r="M537" s="35"/>
      <c r="N537" s="35"/>
      <c r="O537" s="35"/>
      <c r="P537" s="35"/>
      <c r="Q537" s="469"/>
      <c r="R537" s="469"/>
      <c r="S537" s="469"/>
      <c r="T537" s="469"/>
      <c r="W537" s="593"/>
      <c r="X537" s="676"/>
      <c r="Y537" s="593"/>
      <c r="Z537" s="593"/>
      <c r="AA537" s="593"/>
      <c r="AB537" s="593"/>
      <c r="AC537" s="593"/>
      <c r="AD537" s="593"/>
      <c r="AE537" s="593"/>
      <c r="AF537" s="593"/>
      <c r="AG537" s="593"/>
      <c r="AH537" s="1130"/>
      <c r="AI537" s="593"/>
      <c r="AJ537" s="593"/>
      <c r="AK537" s="593"/>
      <c r="AL537" s="593"/>
      <c r="AM537" s="639"/>
    </row>
    <row r="538" spans="3:39" s="8" customFormat="1">
      <c r="C538" s="14"/>
      <c r="D538" s="60"/>
      <c r="E538" s="35"/>
      <c r="F538" s="57"/>
      <c r="G538" s="57"/>
      <c r="H538" s="468"/>
      <c r="I538" s="510"/>
      <c r="J538" s="57"/>
      <c r="K538" s="57"/>
      <c r="L538" s="57"/>
      <c r="M538" s="35"/>
      <c r="N538" s="35"/>
      <c r="O538" s="35"/>
      <c r="P538" s="35"/>
      <c r="Q538" s="469"/>
      <c r="R538" s="469"/>
      <c r="S538" s="469"/>
      <c r="T538" s="469"/>
      <c r="W538" s="593"/>
      <c r="X538" s="676"/>
      <c r="Y538" s="593"/>
      <c r="Z538" s="593"/>
      <c r="AA538" s="593"/>
      <c r="AB538" s="593"/>
      <c r="AC538" s="593"/>
      <c r="AD538" s="593"/>
      <c r="AE538" s="593"/>
      <c r="AF538" s="593"/>
      <c r="AG538" s="593"/>
      <c r="AH538" s="1130"/>
      <c r="AI538" s="593"/>
      <c r="AJ538" s="593"/>
      <c r="AK538" s="593"/>
      <c r="AL538" s="593"/>
      <c r="AM538" s="639"/>
    </row>
    <row r="539" spans="3:39" s="8" customFormat="1">
      <c r="C539" s="14"/>
      <c r="D539" s="60"/>
      <c r="E539" s="35"/>
      <c r="F539" s="57"/>
      <c r="G539" s="57"/>
      <c r="H539" s="468"/>
      <c r="I539" s="510"/>
      <c r="J539" s="57"/>
      <c r="K539" s="57"/>
      <c r="L539" s="57"/>
      <c r="M539" s="35"/>
      <c r="N539" s="35"/>
      <c r="O539" s="35"/>
      <c r="P539" s="35"/>
      <c r="Q539" s="469"/>
      <c r="R539" s="469"/>
      <c r="S539" s="469"/>
      <c r="T539" s="469"/>
      <c r="W539" s="593"/>
      <c r="X539" s="676"/>
      <c r="Y539" s="593"/>
      <c r="Z539" s="593"/>
      <c r="AA539" s="593"/>
      <c r="AB539" s="593"/>
      <c r="AC539" s="593"/>
      <c r="AD539" s="593"/>
      <c r="AE539" s="593"/>
      <c r="AF539" s="593"/>
      <c r="AG539" s="593"/>
      <c r="AH539" s="1130"/>
      <c r="AI539" s="593"/>
      <c r="AJ539" s="593"/>
      <c r="AK539" s="593"/>
      <c r="AL539" s="593"/>
      <c r="AM539" s="639"/>
    </row>
    <row r="540" spans="3:39" s="8" customFormat="1">
      <c r="C540" s="14"/>
      <c r="D540" s="60"/>
      <c r="E540" s="35"/>
      <c r="F540" s="57"/>
      <c r="G540" s="57"/>
      <c r="H540" s="468"/>
      <c r="I540" s="510"/>
      <c r="J540" s="57"/>
      <c r="K540" s="57"/>
      <c r="L540" s="57"/>
      <c r="M540" s="35"/>
      <c r="N540" s="35"/>
      <c r="O540" s="35"/>
      <c r="P540" s="35"/>
      <c r="Q540" s="469"/>
      <c r="R540" s="469"/>
      <c r="S540" s="469"/>
      <c r="T540" s="469"/>
      <c r="W540" s="593"/>
      <c r="X540" s="676"/>
      <c r="Y540" s="593"/>
      <c r="Z540" s="593"/>
      <c r="AA540" s="593"/>
      <c r="AB540" s="593"/>
      <c r="AC540" s="593"/>
      <c r="AD540" s="593"/>
      <c r="AE540" s="593"/>
      <c r="AF540" s="593"/>
      <c r="AG540" s="593"/>
      <c r="AH540" s="1130"/>
      <c r="AI540" s="593"/>
      <c r="AJ540" s="593"/>
      <c r="AK540" s="593"/>
      <c r="AL540" s="593"/>
      <c r="AM540" s="639"/>
    </row>
    <row r="541" spans="3:39" s="8" customFormat="1">
      <c r="C541" s="14"/>
      <c r="D541" s="60"/>
      <c r="E541" s="35"/>
      <c r="F541" s="57"/>
      <c r="G541" s="57"/>
      <c r="H541" s="468"/>
      <c r="I541" s="510"/>
      <c r="J541" s="57"/>
      <c r="K541" s="57"/>
      <c r="L541" s="57"/>
      <c r="M541" s="35"/>
      <c r="N541" s="35"/>
      <c r="O541" s="35"/>
      <c r="P541" s="35"/>
      <c r="Q541" s="469"/>
      <c r="R541" s="469"/>
      <c r="S541" s="469"/>
      <c r="T541" s="469"/>
      <c r="W541" s="593"/>
      <c r="X541" s="676"/>
      <c r="Y541" s="593"/>
      <c r="Z541" s="593"/>
      <c r="AA541" s="593"/>
      <c r="AB541" s="593"/>
      <c r="AC541" s="593"/>
      <c r="AD541" s="593"/>
      <c r="AE541" s="593"/>
      <c r="AF541" s="593"/>
      <c r="AG541" s="593"/>
      <c r="AH541" s="1130"/>
      <c r="AI541" s="593"/>
      <c r="AJ541" s="593"/>
      <c r="AK541" s="593"/>
      <c r="AL541" s="593"/>
      <c r="AM541" s="639"/>
    </row>
    <row r="542" spans="3:39" s="8" customFormat="1">
      <c r="C542" s="14"/>
      <c r="D542" s="60"/>
      <c r="E542" s="35"/>
      <c r="F542" s="57"/>
      <c r="G542" s="57"/>
      <c r="H542" s="468"/>
      <c r="I542" s="510"/>
      <c r="J542" s="57"/>
      <c r="K542" s="57"/>
      <c r="L542" s="57"/>
      <c r="M542" s="35"/>
      <c r="N542" s="35"/>
      <c r="O542" s="35"/>
      <c r="P542" s="35"/>
      <c r="Q542" s="469"/>
      <c r="R542" s="469"/>
      <c r="S542" s="469"/>
      <c r="T542" s="469"/>
      <c r="W542" s="593"/>
      <c r="X542" s="676"/>
      <c r="Y542" s="593"/>
      <c r="Z542" s="593"/>
      <c r="AA542" s="593"/>
      <c r="AB542" s="593"/>
      <c r="AC542" s="593"/>
      <c r="AD542" s="593"/>
      <c r="AE542" s="593"/>
      <c r="AF542" s="593"/>
      <c r="AG542" s="593"/>
      <c r="AH542" s="1130"/>
      <c r="AI542" s="593"/>
      <c r="AJ542" s="593"/>
      <c r="AK542" s="593"/>
      <c r="AL542" s="593"/>
      <c r="AM542" s="639"/>
    </row>
    <row r="543" spans="3:39" s="8" customFormat="1">
      <c r="C543" s="14"/>
      <c r="D543" s="60"/>
      <c r="E543" s="35"/>
      <c r="F543" s="57"/>
      <c r="G543" s="57"/>
      <c r="H543" s="468"/>
      <c r="I543" s="510"/>
      <c r="J543" s="57"/>
      <c r="K543" s="57"/>
      <c r="L543" s="57"/>
      <c r="M543" s="35"/>
      <c r="N543" s="35"/>
      <c r="O543" s="35"/>
      <c r="P543" s="35"/>
      <c r="Q543" s="469"/>
      <c r="R543" s="469"/>
      <c r="S543" s="469"/>
      <c r="T543" s="469"/>
      <c r="W543" s="593"/>
      <c r="X543" s="676"/>
      <c r="Y543" s="593"/>
      <c r="Z543" s="593"/>
      <c r="AA543" s="593"/>
      <c r="AB543" s="593"/>
      <c r="AC543" s="593"/>
      <c r="AD543" s="593"/>
      <c r="AE543" s="593"/>
      <c r="AF543" s="593"/>
      <c r="AG543" s="593"/>
      <c r="AH543" s="1130"/>
      <c r="AI543" s="593"/>
      <c r="AJ543" s="593"/>
      <c r="AK543" s="593"/>
      <c r="AL543" s="593"/>
      <c r="AM543" s="639"/>
    </row>
    <row r="544" spans="3:39" s="8" customFormat="1">
      <c r="C544" s="14"/>
      <c r="D544" s="60"/>
      <c r="E544" s="35"/>
      <c r="F544" s="57"/>
      <c r="G544" s="57"/>
      <c r="H544" s="468"/>
      <c r="I544" s="510"/>
      <c r="J544" s="57"/>
      <c r="K544" s="57"/>
      <c r="L544" s="57"/>
      <c r="M544" s="35"/>
      <c r="N544" s="35"/>
      <c r="O544" s="35"/>
      <c r="P544" s="35"/>
      <c r="Q544" s="469"/>
      <c r="R544" s="469"/>
      <c r="S544" s="469"/>
      <c r="T544" s="469"/>
      <c r="W544" s="593"/>
      <c r="X544" s="676"/>
      <c r="Y544" s="593"/>
      <c r="Z544" s="593"/>
      <c r="AA544" s="593"/>
      <c r="AB544" s="593"/>
      <c r="AC544" s="593"/>
      <c r="AD544" s="593"/>
      <c r="AE544" s="593"/>
      <c r="AF544" s="593"/>
      <c r="AG544" s="593"/>
      <c r="AH544" s="1130"/>
      <c r="AI544" s="593"/>
      <c r="AJ544" s="593"/>
      <c r="AK544" s="593"/>
      <c r="AL544" s="593"/>
      <c r="AM544" s="639"/>
    </row>
    <row r="545" spans="3:39" s="8" customFormat="1">
      <c r="C545" s="14"/>
      <c r="D545" s="60"/>
      <c r="E545" s="35"/>
      <c r="F545" s="57"/>
      <c r="G545" s="57"/>
      <c r="H545" s="468"/>
      <c r="I545" s="510"/>
      <c r="J545" s="57"/>
      <c r="K545" s="57"/>
      <c r="L545" s="57"/>
      <c r="M545" s="35"/>
      <c r="N545" s="35"/>
      <c r="O545" s="35"/>
      <c r="P545" s="35"/>
      <c r="Q545" s="469"/>
      <c r="R545" s="469"/>
      <c r="S545" s="469"/>
      <c r="T545" s="469"/>
      <c r="W545" s="593"/>
      <c r="X545" s="676"/>
      <c r="Y545" s="593"/>
      <c r="Z545" s="593"/>
      <c r="AA545" s="593"/>
      <c r="AB545" s="593"/>
      <c r="AC545" s="593"/>
      <c r="AD545" s="593"/>
      <c r="AE545" s="593"/>
      <c r="AF545" s="593"/>
      <c r="AG545" s="593"/>
      <c r="AH545" s="1130"/>
      <c r="AI545" s="593"/>
      <c r="AJ545" s="593"/>
      <c r="AK545" s="593"/>
      <c r="AL545" s="593"/>
      <c r="AM545" s="639"/>
    </row>
    <row r="546" spans="3:39" s="8" customFormat="1">
      <c r="C546" s="14"/>
      <c r="D546" s="60"/>
      <c r="E546" s="35"/>
      <c r="F546" s="57"/>
      <c r="G546" s="57"/>
      <c r="H546" s="468"/>
      <c r="I546" s="510"/>
      <c r="J546" s="57"/>
      <c r="K546" s="57"/>
      <c r="L546" s="57"/>
      <c r="M546" s="35"/>
      <c r="N546" s="35"/>
      <c r="O546" s="35"/>
      <c r="P546" s="35"/>
      <c r="Q546" s="469"/>
      <c r="R546" s="469"/>
      <c r="S546" s="469"/>
      <c r="T546" s="469"/>
      <c r="W546" s="593"/>
      <c r="X546" s="676"/>
      <c r="Y546" s="593"/>
      <c r="Z546" s="593"/>
      <c r="AA546" s="593"/>
      <c r="AB546" s="593"/>
      <c r="AC546" s="593"/>
      <c r="AD546" s="593"/>
      <c r="AE546" s="593"/>
      <c r="AF546" s="593"/>
      <c r="AG546" s="593"/>
      <c r="AH546" s="1130"/>
      <c r="AI546" s="593"/>
      <c r="AJ546" s="593"/>
      <c r="AK546" s="593"/>
      <c r="AL546" s="593"/>
      <c r="AM546" s="639"/>
    </row>
    <row r="547" spans="3:39" s="8" customFormat="1">
      <c r="C547" s="14"/>
      <c r="D547" s="60"/>
      <c r="E547" s="35"/>
      <c r="F547" s="57"/>
      <c r="G547" s="57"/>
      <c r="H547" s="468"/>
      <c r="I547" s="510"/>
      <c r="J547" s="57"/>
      <c r="K547" s="57"/>
      <c r="L547" s="57"/>
      <c r="M547" s="35"/>
      <c r="N547" s="35"/>
      <c r="O547" s="35"/>
      <c r="P547" s="35"/>
      <c r="Q547" s="469"/>
      <c r="R547" s="469"/>
      <c r="S547" s="469"/>
      <c r="T547" s="469"/>
      <c r="W547" s="593"/>
      <c r="X547" s="676"/>
      <c r="Y547" s="593"/>
      <c r="Z547" s="593"/>
      <c r="AA547" s="593"/>
      <c r="AB547" s="593"/>
      <c r="AC547" s="593"/>
      <c r="AD547" s="593"/>
      <c r="AE547" s="593"/>
      <c r="AF547" s="593"/>
      <c r="AG547" s="593"/>
      <c r="AH547" s="1130"/>
      <c r="AI547" s="593"/>
      <c r="AJ547" s="593"/>
      <c r="AK547" s="593"/>
      <c r="AL547" s="593"/>
      <c r="AM547" s="639"/>
    </row>
    <row r="548" spans="3:39" s="8" customFormat="1">
      <c r="C548" s="14"/>
      <c r="D548" s="60"/>
      <c r="E548" s="35"/>
      <c r="F548" s="57"/>
      <c r="G548" s="57"/>
      <c r="H548" s="468"/>
      <c r="I548" s="510"/>
      <c r="J548" s="57"/>
      <c r="K548" s="57"/>
      <c r="L548" s="57"/>
      <c r="M548" s="35"/>
      <c r="N548" s="35"/>
      <c r="O548" s="35"/>
      <c r="P548" s="35"/>
      <c r="Q548" s="469"/>
      <c r="R548" s="469"/>
      <c r="S548" s="469"/>
      <c r="T548" s="469"/>
      <c r="W548" s="593"/>
      <c r="X548" s="676"/>
      <c r="Y548" s="593"/>
      <c r="Z548" s="593"/>
      <c r="AA548" s="593"/>
      <c r="AB548" s="593"/>
      <c r="AC548" s="593"/>
      <c r="AD548" s="593"/>
      <c r="AE548" s="593"/>
      <c r="AF548" s="593"/>
      <c r="AG548" s="593"/>
      <c r="AH548" s="1130"/>
      <c r="AI548" s="593"/>
      <c r="AJ548" s="593"/>
      <c r="AK548" s="593"/>
      <c r="AL548" s="593"/>
      <c r="AM548" s="639"/>
    </row>
    <row r="549" spans="3:39" s="8" customFormat="1">
      <c r="C549" s="14"/>
      <c r="D549" s="60"/>
      <c r="E549" s="35"/>
      <c r="F549" s="57"/>
      <c r="G549" s="57"/>
      <c r="H549" s="468"/>
      <c r="I549" s="510"/>
      <c r="J549" s="57"/>
      <c r="K549" s="57"/>
      <c r="L549" s="57"/>
      <c r="M549" s="35"/>
      <c r="N549" s="35"/>
      <c r="O549" s="35"/>
      <c r="P549" s="35"/>
      <c r="Q549" s="469"/>
      <c r="R549" s="469"/>
      <c r="S549" s="469"/>
      <c r="T549" s="469"/>
      <c r="W549" s="593"/>
      <c r="X549" s="676"/>
      <c r="Y549" s="593"/>
      <c r="Z549" s="593"/>
      <c r="AA549" s="593"/>
      <c r="AB549" s="593"/>
      <c r="AC549" s="593"/>
      <c r="AD549" s="593"/>
      <c r="AE549" s="593"/>
      <c r="AF549" s="593"/>
      <c r="AG549" s="593"/>
      <c r="AH549" s="1130"/>
      <c r="AI549" s="593"/>
      <c r="AJ549" s="593"/>
      <c r="AK549" s="593"/>
      <c r="AL549" s="593"/>
      <c r="AM549" s="639"/>
    </row>
    <row r="550" spans="3:39" s="8" customFormat="1">
      <c r="C550" s="14"/>
      <c r="D550" s="60"/>
      <c r="E550" s="35"/>
      <c r="F550" s="57"/>
      <c r="G550" s="57"/>
      <c r="H550" s="468"/>
      <c r="I550" s="510"/>
      <c r="J550" s="57"/>
      <c r="K550" s="57"/>
      <c r="L550" s="57"/>
      <c r="M550" s="35"/>
      <c r="N550" s="35"/>
      <c r="O550" s="35"/>
      <c r="P550" s="35"/>
      <c r="Q550" s="469"/>
      <c r="R550" s="469"/>
      <c r="S550" s="469"/>
      <c r="T550" s="469"/>
      <c r="W550" s="593"/>
      <c r="X550" s="676"/>
      <c r="Y550" s="593"/>
      <c r="Z550" s="593"/>
      <c r="AA550" s="593"/>
      <c r="AB550" s="593"/>
      <c r="AC550" s="593"/>
      <c r="AD550" s="593"/>
      <c r="AE550" s="593"/>
      <c r="AF550" s="593"/>
      <c r="AG550" s="593"/>
      <c r="AH550" s="1130"/>
      <c r="AI550" s="593"/>
      <c r="AJ550" s="593"/>
      <c r="AK550" s="593"/>
      <c r="AL550" s="593"/>
      <c r="AM550" s="639"/>
    </row>
    <row r="551" spans="3:39" s="8" customFormat="1">
      <c r="C551" s="14"/>
      <c r="D551" s="60"/>
      <c r="E551" s="35"/>
      <c r="F551" s="57"/>
      <c r="G551" s="57"/>
      <c r="H551" s="468"/>
      <c r="I551" s="510"/>
      <c r="J551" s="57"/>
      <c r="K551" s="57"/>
      <c r="L551" s="57"/>
      <c r="M551" s="35"/>
      <c r="N551" s="35"/>
      <c r="O551" s="35"/>
      <c r="P551" s="35"/>
      <c r="Q551" s="469"/>
      <c r="R551" s="469"/>
      <c r="S551" s="469"/>
      <c r="T551" s="469"/>
      <c r="W551" s="593"/>
      <c r="X551" s="676"/>
      <c r="Y551" s="593"/>
      <c r="Z551" s="593"/>
      <c r="AA551" s="593"/>
      <c r="AB551" s="593"/>
      <c r="AC551" s="593"/>
      <c r="AD551" s="593"/>
      <c r="AE551" s="593"/>
      <c r="AF551" s="593"/>
      <c r="AG551" s="593"/>
      <c r="AH551" s="1130"/>
      <c r="AI551" s="593"/>
      <c r="AJ551" s="593"/>
      <c r="AK551" s="593"/>
      <c r="AL551" s="593"/>
      <c r="AM551" s="639"/>
    </row>
    <row r="552" spans="3:39" s="8" customFormat="1">
      <c r="C552" s="14"/>
      <c r="D552" s="60"/>
      <c r="E552" s="35"/>
      <c r="F552" s="57"/>
      <c r="G552" s="57"/>
      <c r="H552" s="468"/>
      <c r="I552" s="510"/>
      <c r="J552" s="57"/>
      <c r="K552" s="57"/>
      <c r="L552" s="57"/>
      <c r="M552" s="35"/>
      <c r="N552" s="35"/>
      <c r="O552" s="35"/>
      <c r="P552" s="35"/>
      <c r="Q552" s="469"/>
      <c r="R552" s="469"/>
      <c r="S552" s="469"/>
      <c r="T552" s="469"/>
      <c r="W552" s="593"/>
      <c r="X552" s="676"/>
      <c r="Y552" s="593"/>
      <c r="Z552" s="593"/>
      <c r="AA552" s="593"/>
      <c r="AB552" s="593"/>
      <c r="AC552" s="593"/>
      <c r="AD552" s="593"/>
      <c r="AE552" s="593"/>
      <c r="AF552" s="593"/>
      <c r="AG552" s="593"/>
      <c r="AH552" s="1130"/>
      <c r="AI552" s="593"/>
      <c r="AJ552" s="593"/>
      <c r="AK552" s="593"/>
      <c r="AL552" s="593"/>
      <c r="AM552" s="639"/>
    </row>
    <row r="553" spans="3:39" s="8" customFormat="1">
      <c r="C553" s="14"/>
      <c r="D553" s="60"/>
      <c r="E553" s="35"/>
      <c r="F553" s="57"/>
      <c r="G553" s="57"/>
      <c r="H553" s="468"/>
      <c r="I553" s="510"/>
      <c r="J553" s="57"/>
      <c r="K553" s="57"/>
      <c r="L553" s="57"/>
      <c r="M553" s="35"/>
      <c r="N553" s="35"/>
      <c r="O553" s="35"/>
      <c r="P553" s="35"/>
      <c r="Q553" s="469"/>
      <c r="R553" s="469"/>
      <c r="S553" s="469"/>
      <c r="T553" s="469"/>
      <c r="W553" s="593"/>
      <c r="X553" s="676"/>
      <c r="Y553" s="593"/>
      <c r="Z553" s="593"/>
      <c r="AA553" s="593"/>
      <c r="AB553" s="593"/>
      <c r="AC553" s="593"/>
      <c r="AD553" s="593"/>
      <c r="AE553" s="593"/>
      <c r="AF553" s="593"/>
      <c r="AG553" s="593"/>
      <c r="AH553" s="1130"/>
      <c r="AI553" s="593"/>
      <c r="AJ553" s="593"/>
      <c r="AK553" s="593"/>
      <c r="AL553" s="593"/>
      <c r="AM553" s="639"/>
    </row>
    <row r="554" spans="3:39" s="8" customFormat="1">
      <c r="C554" s="14"/>
      <c r="D554" s="60"/>
      <c r="E554" s="35"/>
      <c r="F554" s="57"/>
      <c r="G554" s="57"/>
      <c r="H554" s="468"/>
      <c r="I554" s="510"/>
      <c r="J554" s="57"/>
      <c r="K554" s="57"/>
      <c r="L554" s="57"/>
      <c r="M554" s="35"/>
      <c r="N554" s="35"/>
      <c r="O554" s="35"/>
      <c r="P554" s="35"/>
      <c r="Q554" s="469"/>
      <c r="R554" s="469"/>
      <c r="S554" s="469"/>
      <c r="T554" s="469"/>
      <c r="W554" s="593"/>
      <c r="X554" s="676"/>
      <c r="Y554" s="593"/>
      <c r="Z554" s="593"/>
      <c r="AA554" s="593"/>
      <c r="AB554" s="593"/>
      <c r="AC554" s="593"/>
      <c r="AD554" s="593"/>
      <c r="AE554" s="593"/>
      <c r="AF554" s="593"/>
      <c r="AG554" s="593"/>
      <c r="AH554" s="1130"/>
      <c r="AI554" s="593"/>
      <c r="AJ554" s="593"/>
      <c r="AK554" s="593"/>
      <c r="AL554" s="593"/>
      <c r="AM554" s="639"/>
    </row>
    <row r="555" spans="3:39" s="8" customFormat="1">
      <c r="C555" s="14"/>
      <c r="D555" s="60"/>
      <c r="E555" s="35"/>
      <c r="F555" s="57"/>
      <c r="G555" s="57"/>
      <c r="H555" s="468"/>
      <c r="I555" s="510"/>
      <c r="J555" s="57"/>
      <c r="K555" s="57"/>
      <c r="L555" s="57"/>
      <c r="M555" s="35"/>
      <c r="N555" s="35"/>
      <c r="O555" s="35"/>
      <c r="P555" s="35"/>
      <c r="Q555" s="469"/>
      <c r="R555" s="469"/>
      <c r="S555" s="469"/>
      <c r="T555" s="469"/>
      <c r="W555" s="593"/>
      <c r="X555" s="676"/>
      <c r="Y555" s="593"/>
      <c r="Z555" s="593"/>
      <c r="AA555" s="593"/>
      <c r="AB555" s="593"/>
      <c r="AC555" s="593"/>
      <c r="AD555" s="593"/>
      <c r="AE555" s="593"/>
      <c r="AF555" s="593"/>
      <c r="AG555" s="593"/>
      <c r="AH555" s="1130"/>
      <c r="AI555" s="593"/>
      <c r="AJ555" s="593"/>
      <c r="AK555" s="593"/>
      <c r="AL555" s="593"/>
      <c r="AM555" s="639"/>
    </row>
    <row r="556" spans="3:39" s="8" customFormat="1">
      <c r="C556" s="14"/>
      <c r="D556" s="60"/>
      <c r="E556" s="35"/>
      <c r="F556" s="57"/>
      <c r="G556" s="57"/>
      <c r="H556" s="468"/>
      <c r="I556" s="510"/>
      <c r="J556" s="57"/>
      <c r="K556" s="57"/>
      <c r="L556" s="57"/>
      <c r="M556" s="35"/>
      <c r="N556" s="35"/>
      <c r="O556" s="35"/>
      <c r="P556" s="35"/>
      <c r="Q556" s="469"/>
      <c r="R556" s="469"/>
      <c r="S556" s="469"/>
      <c r="T556" s="469"/>
      <c r="W556" s="593"/>
      <c r="X556" s="676"/>
      <c r="Y556" s="593"/>
      <c r="Z556" s="593"/>
      <c r="AA556" s="593"/>
      <c r="AB556" s="593"/>
      <c r="AC556" s="593"/>
      <c r="AD556" s="593"/>
      <c r="AE556" s="593"/>
      <c r="AF556" s="593"/>
      <c r="AG556" s="593"/>
      <c r="AH556" s="1130"/>
      <c r="AI556" s="593"/>
      <c r="AJ556" s="593"/>
      <c r="AK556" s="593"/>
      <c r="AL556" s="593"/>
      <c r="AM556" s="639"/>
    </row>
    <row r="557" spans="3:39" s="8" customFormat="1">
      <c r="C557" s="14"/>
      <c r="D557" s="60"/>
      <c r="E557" s="35"/>
      <c r="F557" s="57"/>
      <c r="G557" s="57"/>
      <c r="H557" s="468"/>
      <c r="I557" s="510"/>
      <c r="J557" s="57"/>
      <c r="K557" s="57"/>
      <c r="L557" s="57"/>
      <c r="M557" s="35"/>
      <c r="N557" s="35"/>
      <c r="O557" s="35"/>
      <c r="P557" s="35"/>
      <c r="Q557" s="469"/>
      <c r="R557" s="469"/>
      <c r="S557" s="469"/>
      <c r="T557" s="469"/>
      <c r="W557" s="593"/>
      <c r="X557" s="676"/>
      <c r="Y557" s="593"/>
      <c r="Z557" s="593"/>
      <c r="AA557" s="593"/>
      <c r="AB557" s="593"/>
      <c r="AC557" s="593"/>
      <c r="AD557" s="593"/>
      <c r="AE557" s="593"/>
      <c r="AF557" s="593"/>
      <c r="AG557" s="593"/>
      <c r="AH557" s="1130"/>
      <c r="AI557" s="593"/>
      <c r="AJ557" s="593"/>
      <c r="AK557" s="593"/>
      <c r="AL557" s="593"/>
      <c r="AM557" s="639"/>
    </row>
    <row r="558" spans="3:39" s="8" customFormat="1">
      <c r="C558" s="14"/>
      <c r="D558" s="60"/>
      <c r="E558" s="35"/>
      <c r="F558" s="57"/>
      <c r="G558" s="57"/>
      <c r="H558" s="468"/>
      <c r="I558" s="510"/>
      <c r="J558" s="57"/>
      <c r="K558" s="57"/>
      <c r="L558" s="57"/>
      <c r="M558" s="35"/>
      <c r="N558" s="35"/>
      <c r="O558" s="35"/>
      <c r="P558" s="35"/>
      <c r="Q558" s="469"/>
      <c r="R558" s="469"/>
      <c r="S558" s="469"/>
      <c r="T558" s="469"/>
      <c r="W558" s="593"/>
      <c r="X558" s="676"/>
      <c r="Y558" s="593"/>
      <c r="Z558" s="593"/>
      <c r="AA558" s="593"/>
      <c r="AB558" s="593"/>
      <c r="AC558" s="593"/>
      <c r="AD558" s="593"/>
      <c r="AE558" s="593"/>
      <c r="AF558" s="593"/>
      <c r="AG558" s="593"/>
      <c r="AH558" s="1130"/>
      <c r="AI558" s="593"/>
      <c r="AJ558" s="593"/>
      <c r="AK558" s="593"/>
      <c r="AL558" s="593"/>
      <c r="AM558" s="639"/>
    </row>
    <row r="559" spans="3:39" s="8" customFormat="1">
      <c r="C559" s="14"/>
      <c r="D559" s="60"/>
      <c r="E559" s="35"/>
      <c r="F559" s="57"/>
      <c r="G559" s="57"/>
      <c r="H559" s="468"/>
      <c r="I559" s="510"/>
      <c r="J559" s="57"/>
      <c r="K559" s="57"/>
      <c r="L559" s="57"/>
      <c r="M559" s="35"/>
      <c r="N559" s="35"/>
      <c r="O559" s="35"/>
      <c r="P559" s="35"/>
      <c r="Q559" s="469"/>
      <c r="R559" s="469"/>
      <c r="S559" s="469"/>
      <c r="T559" s="469"/>
      <c r="W559" s="593"/>
      <c r="X559" s="676"/>
      <c r="Y559" s="593"/>
      <c r="Z559" s="593"/>
      <c r="AA559" s="593"/>
      <c r="AB559" s="593"/>
      <c r="AC559" s="593"/>
      <c r="AD559" s="593"/>
      <c r="AE559" s="593"/>
      <c r="AF559" s="593"/>
      <c r="AG559" s="593"/>
      <c r="AH559" s="1130"/>
      <c r="AI559" s="593"/>
      <c r="AJ559" s="593"/>
      <c r="AK559" s="593"/>
      <c r="AL559" s="593"/>
      <c r="AM559" s="639"/>
    </row>
    <row r="560" spans="3:39" s="8" customFormat="1">
      <c r="C560" s="14"/>
      <c r="D560" s="60"/>
      <c r="E560" s="35"/>
      <c r="F560" s="57"/>
      <c r="G560" s="57"/>
      <c r="H560" s="468"/>
      <c r="I560" s="510"/>
      <c r="J560" s="57"/>
      <c r="K560" s="57"/>
      <c r="L560" s="57"/>
      <c r="M560" s="35"/>
      <c r="N560" s="35"/>
      <c r="O560" s="35"/>
      <c r="P560" s="35"/>
      <c r="Q560" s="469"/>
      <c r="R560" s="469"/>
      <c r="S560" s="469"/>
      <c r="T560" s="469"/>
      <c r="W560" s="593"/>
      <c r="X560" s="676"/>
      <c r="Y560" s="593"/>
      <c r="Z560" s="593"/>
      <c r="AA560" s="593"/>
      <c r="AB560" s="593"/>
      <c r="AC560" s="593"/>
      <c r="AD560" s="593"/>
      <c r="AE560" s="593"/>
      <c r="AF560" s="593"/>
      <c r="AG560" s="593"/>
      <c r="AH560" s="1130"/>
      <c r="AI560" s="593"/>
      <c r="AJ560" s="593"/>
      <c r="AK560" s="593"/>
      <c r="AL560" s="593"/>
      <c r="AM560" s="639"/>
    </row>
    <row r="561" spans="3:39" s="8" customFormat="1">
      <c r="C561" s="14"/>
      <c r="D561" s="60"/>
      <c r="E561" s="35"/>
      <c r="F561" s="57"/>
      <c r="G561" s="57"/>
      <c r="H561" s="468"/>
      <c r="I561" s="510"/>
      <c r="J561" s="57"/>
      <c r="K561" s="57"/>
      <c r="L561" s="57"/>
      <c r="M561" s="35"/>
      <c r="N561" s="35"/>
      <c r="O561" s="35"/>
      <c r="P561" s="35"/>
      <c r="Q561" s="469"/>
      <c r="R561" s="469"/>
      <c r="S561" s="469"/>
      <c r="T561" s="469"/>
      <c r="W561" s="593"/>
      <c r="X561" s="676"/>
      <c r="Y561" s="593"/>
      <c r="Z561" s="593"/>
      <c r="AA561" s="593"/>
      <c r="AB561" s="593"/>
      <c r="AC561" s="593"/>
      <c r="AD561" s="593"/>
      <c r="AE561" s="593"/>
      <c r="AF561" s="593"/>
      <c r="AG561" s="593"/>
      <c r="AH561" s="1130"/>
      <c r="AI561" s="593"/>
      <c r="AJ561" s="593"/>
      <c r="AK561" s="593"/>
      <c r="AL561" s="593"/>
      <c r="AM561" s="639"/>
    </row>
    <row r="562" spans="3:39" s="8" customFormat="1">
      <c r="C562" s="14"/>
      <c r="D562" s="60"/>
      <c r="E562" s="35"/>
      <c r="F562" s="57"/>
      <c r="G562" s="57"/>
      <c r="H562" s="468"/>
      <c r="I562" s="510"/>
      <c r="J562" s="57"/>
      <c r="K562" s="57"/>
      <c r="L562" s="57"/>
      <c r="M562" s="35"/>
      <c r="N562" s="35"/>
      <c r="O562" s="35"/>
      <c r="P562" s="35"/>
      <c r="Q562" s="469"/>
      <c r="R562" s="469"/>
      <c r="S562" s="469"/>
      <c r="T562" s="469"/>
      <c r="W562" s="593"/>
      <c r="X562" s="676"/>
      <c r="Y562" s="593"/>
      <c r="Z562" s="593"/>
      <c r="AA562" s="593"/>
      <c r="AB562" s="593"/>
      <c r="AC562" s="593"/>
      <c r="AD562" s="593"/>
      <c r="AE562" s="593"/>
      <c r="AF562" s="593"/>
      <c r="AG562" s="593"/>
      <c r="AH562" s="1130"/>
      <c r="AI562" s="593"/>
      <c r="AJ562" s="593"/>
      <c r="AK562" s="593"/>
      <c r="AL562" s="593"/>
      <c r="AM562" s="639"/>
    </row>
    <row r="563" spans="3:39" s="8" customFormat="1">
      <c r="C563" s="14"/>
      <c r="D563" s="60"/>
      <c r="E563" s="35"/>
      <c r="F563" s="57"/>
      <c r="G563" s="57"/>
      <c r="H563" s="468"/>
      <c r="I563" s="510"/>
      <c r="J563" s="57"/>
      <c r="K563" s="57"/>
      <c r="L563" s="57"/>
      <c r="M563" s="35"/>
      <c r="N563" s="35"/>
      <c r="O563" s="35"/>
      <c r="P563" s="35"/>
      <c r="Q563" s="469"/>
      <c r="R563" s="469"/>
      <c r="S563" s="469"/>
      <c r="T563" s="469"/>
      <c r="W563" s="593"/>
      <c r="X563" s="676"/>
      <c r="Y563" s="593"/>
      <c r="Z563" s="593"/>
      <c r="AA563" s="593"/>
      <c r="AB563" s="593"/>
      <c r="AC563" s="593"/>
      <c r="AD563" s="593"/>
      <c r="AE563" s="593"/>
      <c r="AF563" s="593"/>
      <c r="AG563" s="593"/>
      <c r="AH563" s="1130"/>
      <c r="AI563" s="593"/>
      <c r="AJ563" s="593"/>
      <c r="AK563" s="593"/>
      <c r="AL563" s="593"/>
      <c r="AM563" s="639"/>
    </row>
    <row r="564" spans="3:39" s="8" customFormat="1">
      <c r="C564" s="14"/>
      <c r="D564" s="60"/>
      <c r="E564" s="35"/>
      <c r="F564" s="57"/>
      <c r="G564" s="57"/>
      <c r="H564" s="468"/>
      <c r="I564" s="510"/>
      <c r="J564" s="57"/>
      <c r="K564" s="57"/>
      <c r="L564" s="57"/>
      <c r="M564" s="35"/>
      <c r="N564" s="35"/>
      <c r="O564" s="35"/>
      <c r="P564" s="35"/>
      <c r="Q564" s="469"/>
      <c r="R564" s="469"/>
      <c r="S564" s="469"/>
      <c r="T564" s="469"/>
      <c r="W564" s="593"/>
      <c r="X564" s="676"/>
      <c r="Y564" s="593"/>
      <c r="Z564" s="593"/>
      <c r="AA564" s="593"/>
      <c r="AB564" s="593"/>
      <c r="AC564" s="593"/>
      <c r="AD564" s="593"/>
      <c r="AE564" s="593"/>
      <c r="AF564" s="593"/>
      <c r="AG564" s="593"/>
      <c r="AH564" s="1130"/>
      <c r="AI564" s="593"/>
      <c r="AJ564" s="593"/>
      <c r="AK564" s="593"/>
      <c r="AL564" s="593"/>
      <c r="AM564" s="639"/>
    </row>
    <row r="565" spans="3:39" s="8" customFormat="1">
      <c r="C565" s="14"/>
      <c r="D565" s="60"/>
      <c r="E565" s="35"/>
      <c r="F565" s="57"/>
      <c r="G565" s="57"/>
      <c r="H565" s="468"/>
      <c r="I565" s="510"/>
      <c r="J565" s="57"/>
      <c r="K565" s="57"/>
      <c r="L565" s="57"/>
      <c r="M565" s="35"/>
      <c r="N565" s="35"/>
      <c r="O565" s="35"/>
      <c r="P565" s="35"/>
      <c r="Q565" s="469"/>
      <c r="R565" s="469"/>
      <c r="S565" s="469"/>
      <c r="T565" s="469"/>
      <c r="W565" s="593"/>
      <c r="X565" s="676"/>
      <c r="Y565" s="593"/>
      <c r="Z565" s="593"/>
      <c r="AA565" s="593"/>
      <c r="AB565" s="593"/>
      <c r="AC565" s="593"/>
      <c r="AD565" s="593"/>
      <c r="AE565" s="593"/>
      <c r="AF565" s="593"/>
      <c r="AG565" s="593"/>
      <c r="AH565" s="1130"/>
      <c r="AI565" s="593"/>
      <c r="AJ565" s="593"/>
      <c r="AK565" s="593"/>
      <c r="AL565" s="593"/>
      <c r="AM565" s="639"/>
    </row>
    <row r="566" spans="3:39" s="8" customFormat="1">
      <c r="C566" s="14"/>
      <c r="D566" s="60"/>
      <c r="E566" s="35"/>
      <c r="F566" s="57"/>
      <c r="G566" s="57"/>
      <c r="H566" s="468"/>
      <c r="I566" s="510"/>
      <c r="J566" s="57"/>
      <c r="K566" s="57"/>
      <c r="L566" s="57"/>
      <c r="M566" s="35"/>
      <c r="N566" s="35"/>
      <c r="O566" s="35"/>
      <c r="P566" s="35"/>
      <c r="Q566" s="469"/>
      <c r="R566" s="469"/>
      <c r="S566" s="469"/>
      <c r="T566" s="469"/>
      <c r="W566" s="593"/>
      <c r="X566" s="676"/>
      <c r="Y566" s="593"/>
      <c r="Z566" s="593"/>
      <c r="AA566" s="593"/>
      <c r="AB566" s="593"/>
      <c r="AC566" s="593"/>
      <c r="AD566" s="593"/>
      <c r="AE566" s="593"/>
      <c r="AF566" s="593"/>
      <c r="AG566" s="593"/>
      <c r="AH566" s="1130"/>
      <c r="AI566" s="593"/>
      <c r="AJ566" s="593"/>
      <c r="AK566" s="593"/>
      <c r="AL566" s="593"/>
      <c r="AM566" s="639"/>
    </row>
    <row r="567" spans="3:39" s="8" customFormat="1">
      <c r="C567" s="14"/>
      <c r="D567" s="60"/>
      <c r="E567" s="35"/>
      <c r="F567" s="57"/>
      <c r="G567" s="57"/>
      <c r="H567" s="468"/>
      <c r="I567" s="510"/>
      <c r="J567" s="57"/>
      <c r="K567" s="57"/>
      <c r="L567" s="57"/>
      <c r="M567" s="35"/>
      <c r="N567" s="35"/>
      <c r="O567" s="35"/>
      <c r="P567" s="35"/>
      <c r="Q567" s="469"/>
      <c r="R567" s="469"/>
      <c r="S567" s="469"/>
      <c r="T567" s="469"/>
      <c r="W567" s="593"/>
      <c r="X567" s="676"/>
      <c r="Y567" s="593"/>
      <c r="Z567" s="593"/>
      <c r="AA567" s="593"/>
      <c r="AB567" s="593"/>
      <c r="AC567" s="593"/>
      <c r="AD567" s="593"/>
      <c r="AE567" s="593"/>
      <c r="AF567" s="593"/>
      <c r="AG567" s="593"/>
      <c r="AH567" s="1130"/>
      <c r="AI567" s="593"/>
      <c r="AJ567" s="593"/>
      <c r="AK567" s="593"/>
      <c r="AL567" s="593"/>
      <c r="AM567" s="639"/>
    </row>
    <row r="568" spans="3:39" s="8" customFormat="1">
      <c r="C568" s="14"/>
      <c r="D568" s="60"/>
      <c r="E568" s="35"/>
      <c r="F568" s="57"/>
      <c r="G568" s="57"/>
      <c r="H568" s="468"/>
      <c r="I568" s="510"/>
      <c r="J568" s="57"/>
      <c r="K568" s="57"/>
      <c r="L568" s="57"/>
      <c r="M568" s="35"/>
      <c r="N568" s="35"/>
      <c r="O568" s="35"/>
      <c r="P568" s="35"/>
      <c r="Q568" s="469"/>
      <c r="R568" s="469"/>
      <c r="S568" s="469"/>
      <c r="T568" s="469"/>
      <c r="W568" s="593"/>
      <c r="X568" s="676"/>
      <c r="Y568" s="593"/>
      <c r="Z568" s="593"/>
      <c r="AA568" s="593"/>
      <c r="AB568" s="593"/>
      <c r="AC568" s="593"/>
      <c r="AD568" s="593"/>
      <c r="AE568" s="593"/>
      <c r="AF568" s="593"/>
      <c r="AG568" s="593"/>
      <c r="AH568" s="1130"/>
      <c r="AI568" s="593"/>
      <c r="AJ568" s="593"/>
      <c r="AK568" s="593"/>
      <c r="AL568" s="593"/>
      <c r="AM568" s="639"/>
    </row>
    <row r="569" spans="3:39" s="8" customFormat="1">
      <c r="C569" s="14"/>
      <c r="D569" s="60"/>
      <c r="E569" s="35"/>
      <c r="F569" s="57"/>
      <c r="G569" s="57"/>
      <c r="H569" s="468"/>
      <c r="I569" s="510"/>
      <c r="J569" s="57"/>
      <c r="K569" s="57"/>
      <c r="L569" s="57"/>
      <c r="M569" s="35"/>
      <c r="N569" s="35"/>
      <c r="O569" s="35"/>
      <c r="P569" s="35"/>
      <c r="Q569" s="469"/>
      <c r="R569" s="469"/>
      <c r="S569" s="469"/>
      <c r="T569" s="469"/>
      <c r="W569" s="593"/>
      <c r="X569" s="676"/>
      <c r="Y569" s="593"/>
      <c r="Z569" s="593"/>
      <c r="AA569" s="593"/>
      <c r="AB569" s="593"/>
      <c r="AC569" s="593"/>
      <c r="AD569" s="593"/>
      <c r="AE569" s="593"/>
      <c r="AF569" s="593"/>
      <c r="AG569" s="593"/>
      <c r="AH569" s="1130"/>
      <c r="AI569" s="593"/>
      <c r="AJ569" s="593"/>
      <c r="AK569" s="593"/>
      <c r="AL569" s="593"/>
      <c r="AM569" s="639"/>
    </row>
    <row r="570" spans="3:39" s="8" customFormat="1">
      <c r="C570" s="14"/>
      <c r="D570" s="60"/>
      <c r="E570" s="35"/>
      <c r="F570" s="57"/>
      <c r="G570" s="57"/>
      <c r="H570" s="468"/>
      <c r="I570" s="510"/>
      <c r="J570" s="57"/>
      <c r="K570" s="57"/>
      <c r="L570" s="57"/>
      <c r="M570" s="35"/>
      <c r="N570" s="35"/>
      <c r="O570" s="35"/>
      <c r="P570" s="35"/>
      <c r="Q570" s="469"/>
      <c r="R570" s="469"/>
      <c r="S570" s="469"/>
      <c r="T570" s="469"/>
      <c r="W570" s="593"/>
      <c r="X570" s="676"/>
      <c r="Y570" s="593"/>
      <c r="Z570" s="593"/>
      <c r="AA570" s="593"/>
      <c r="AB570" s="593"/>
      <c r="AC570" s="593"/>
      <c r="AD570" s="593"/>
      <c r="AE570" s="593"/>
      <c r="AF570" s="593"/>
      <c r="AG570" s="593"/>
      <c r="AH570" s="1130"/>
      <c r="AI570" s="593"/>
      <c r="AJ570" s="593"/>
      <c r="AK570" s="593"/>
      <c r="AL570" s="593"/>
      <c r="AM570" s="639"/>
    </row>
    <row r="571" spans="3:39" s="8" customFormat="1">
      <c r="C571" s="14"/>
      <c r="D571" s="60"/>
      <c r="E571" s="35"/>
      <c r="F571" s="57"/>
      <c r="G571" s="57"/>
      <c r="H571" s="468"/>
      <c r="I571" s="510"/>
      <c r="J571" s="57"/>
      <c r="K571" s="57"/>
      <c r="L571" s="57"/>
      <c r="M571" s="35"/>
      <c r="N571" s="35"/>
      <c r="O571" s="35"/>
      <c r="P571" s="35"/>
      <c r="Q571" s="469"/>
      <c r="R571" s="469"/>
      <c r="S571" s="469"/>
      <c r="T571" s="469"/>
      <c r="W571" s="593"/>
      <c r="X571" s="676"/>
      <c r="Y571" s="593"/>
      <c r="Z571" s="593"/>
      <c r="AA571" s="593"/>
      <c r="AB571" s="593"/>
      <c r="AC571" s="593"/>
      <c r="AD571" s="593"/>
      <c r="AE571" s="593"/>
      <c r="AF571" s="593"/>
      <c r="AG571" s="593"/>
      <c r="AH571" s="1130"/>
      <c r="AI571" s="593"/>
      <c r="AJ571" s="593"/>
      <c r="AK571" s="593"/>
      <c r="AL571" s="593"/>
      <c r="AM571" s="639"/>
    </row>
    <row r="572" spans="3:39" s="8" customFormat="1">
      <c r="C572" s="14"/>
      <c r="D572" s="60"/>
      <c r="E572" s="35"/>
      <c r="F572" s="57"/>
      <c r="G572" s="57"/>
      <c r="H572" s="468"/>
      <c r="I572" s="510"/>
      <c r="J572" s="57"/>
      <c r="K572" s="57"/>
      <c r="L572" s="57"/>
      <c r="M572" s="35"/>
      <c r="N572" s="35"/>
      <c r="O572" s="35"/>
      <c r="P572" s="35"/>
      <c r="Q572" s="469"/>
      <c r="R572" s="469"/>
      <c r="S572" s="469"/>
      <c r="T572" s="469"/>
      <c r="W572" s="593"/>
      <c r="X572" s="676"/>
      <c r="Y572" s="593"/>
      <c r="Z572" s="593"/>
      <c r="AA572" s="593"/>
      <c r="AB572" s="593"/>
      <c r="AC572" s="593"/>
      <c r="AD572" s="593"/>
      <c r="AE572" s="593"/>
      <c r="AF572" s="593"/>
      <c r="AG572" s="593"/>
      <c r="AH572" s="1130"/>
      <c r="AI572" s="593"/>
      <c r="AJ572" s="593"/>
      <c r="AK572" s="593"/>
      <c r="AL572" s="593"/>
      <c r="AM572" s="639"/>
    </row>
    <row r="573" spans="3:39" s="8" customFormat="1">
      <c r="C573" s="14"/>
      <c r="D573" s="60"/>
      <c r="E573" s="35"/>
      <c r="F573" s="57"/>
      <c r="G573" s="57"/>
      <c r="H573" s="468"/>
      <c r="I573" s="510"/>
      <c r="J573" s="57"/>
      <c r="K573" s="57"/>
      <c r="L573" s="57"/>
      <c r="M573" s="35"/>
      <c r="N573" s="35"/>
      <c r="O573" s="35"/>
      <c r="P573" s="35"/>
      <c r="Q573" s="469"/>
      <c r="R573" s="469"/>
      <c r="S573" s="469"/>
      <c r="T573" s="469"/>
      <c r="W573" s="593"/>
      <c r="X573" s="676"/>
      <c r="Y573" s="593"/>
      <c r="Z573" s="593"/>
      <c r="AA573" s="593"/>
      <c r="AB573" s="593"/>
      <c r="AC573" s="593"/>
      <c r="AD573" s="593"/>
      <c r="AE573" s="593"/>
      <c r="AF573" s="593"/>
      <c r="AG573" s="593"/>
      <c r="AH573" s="1130"/>
      <c r="AI573" s="593"/>
      <c r="AJ573" s="593"/>
      <c r="AK573" s="593"/>
      <c r="AL573" s="593"/>
      <c r="AM573" s="639"/>
    </row>
    <row r="574" spans="3:39" s="8" customFormat="1">
      <c r="C574" s="14"/>
      <c r="D574" s="60"/>
      <c r="E574" s="35"/>
      <c r="F574" s="57"/>
      <c r="G574" s="57"/>
      <c r="H574" s="468"/>
      <c r="I574" s="510"/>
      <c r="J574" s="57"/>
      <c r="K574" s="57"/>
      <c r="L574" s="57"/>
      <c r="M574" s="35"/>
      <c r="N574" s="35"/>
      <c r="O574" s="35"/>
      <c r="P574" s="35"/>
      <c r="Q574" s="469"/>
      <c r="R574" s="469"/>
      <c r="S574" s="469"/>
      <c r="T574" s="469"/>
      <c r="W574" s="593"/>
      <c r="X574" s="676"/>
      <c r="Y574" s="593"/>
      <c r="Z574" s="593"/>
      <c r="AA574" s="593"/>
      <c r="AB574" s="593"/>
      <c r="AC574" s="593"/>
      <c r="AD574" s="593"/>
      <c r="AE574" s="593"/>
      <c r="AF574" s="593"/>
      <c r="AG574" s="593"/>
      <c r="AH574" s="1130"/>
      <c r="AI574" s="593"/>
      <c r="AJ574" s="593"/>
      <c r="AK574" s="593"/>
      <c r="AL574" s="593"/>
      <c r="AM574" s="639"/>
    </row>
    <row r="575" spans="3:39" s="8" customFormat="1">
      <c r="C575" s="14"/>
      <c r="D575" s="60"/>
      <c r="E575" s="35"/>
      <c r="F575" s="57"/>
      <c r="G575" s="57"/>
      <c r="H575" s="468"/>
      <c r="I575" s="510"/>
      <c r="J575" s="57"/>
      <c r="K575" s="57"/>
      <c r="L575" s="57"/>
      <c r="M575" s="35"/>
      <c r="N575" s="35"/>
      <c r="O575" s="35"/>
      <c r="P575" s="35"/>
      <c r="Q575" s="469"/>
      <c r="R575" s="469"/>
      <c r="S575" s="469"/>
      <c r="T575" s="469"/>
      <c r="W575" s="593"/>
      <c r="X575" s="676"/>
      <c r="Y575" s="593"/>
      <c r="Z575" s="593"/>
      <c r="AA575" s="593"/>
      <c r="AB575" s="593"/>
      <c r="AC575" s="593"/>
      <c r="AD575" s="593"/>
      <c r="AE575" s="593"/>
      <c r="AF575" s="593"/>
      <c r="AG575" s="593"/>
      <c r="AH575" s="1130"/>
      <c r="AI575" s="593"/>
      <c r="AJ575" s="593"/>
      <c r="AK575" s="593"/>
      <c r="AL575" s="593"/>
      <c r="AM575" s="639"/>
    </row>
    <row r="576" spans="3:39" s="8" customFormat="1">
      <c r="C576" s="14"/>
      <c r="D576" s="60"/>
      <c r="E576" s="35"/>
      <c r="F576" s="57"/>
      <c r="G576" s="57"/>
      <c r="H576" s="468"/>
      <c r="I576" s="510"/>
      <c r="J576" s="57"/>
      <c r="K576" s="57"/>
      <c r="L576" s="57"/>
      <c r="M576" s="35"/>
      <c r="N576" s="35"/>
      <c r="O576" s="35"/>
      <c r="P576" s="35"/>
      <c r="Q576" s="469"/>
      <c r="R576" s="469"/>
      <c r="S576" s="469"/>
      <c r="T576" s="469"/>
      <c r="W576" s="593"/>
      <c r="X576" s="676"/>
      <c r="Y576" s="593"/>
      <c r="Z576" s="593"/>
      <c r="AA576" s="593"/>
      <c r="AB576" s="593"/>
      <c r="AC576" s="593"/>
      <c r="AD576" s="593"/>
      <c r="AE576" s="593"/>
      <c r="AF576" s="593"/>
      <c r="AG576" s="593"/>
      <c r="AH576" s="1130"/>
      <c r="AI576" s="593"/>
      <c r="AJ576" s="593"/>
      <c r="AK576" s="593"/>
      <c r="AL576" s="593"/>
      <c r="AM576" s="639"/>
    </row>
    <row r="577" spans="3:39" s="8" customFormat="1">
      <c r="C577" s="14"/>
      <c r="D577" s="60"/>
      <c r="E577" s="35"/>
      <c r="F577" s="57"/>
      <c r="G577" s="57"/>
      <c r="H577" s="468"/>
      <c r="I577" s="510"/>
      <c r="J577" s="57"/>
      <c r="K577" s="57"/>
      <c r="L577" s="57"/>
      <c r="M577" s="35"/>
      <c r="N577" s="35"/>
      <c r="O577" s="35"/>
      <c r="P577" s="35"/>
      <c r="Q577" s="469"/>
      <c r="R577" s="469"/>
      <c r="S577" s="469"/>
      <c r="T577" s="469"/>
      <c r="W577" s="593"/>
      <c r="X577" s="676"/>
      <c r="Y577" s="593"/>
      <c r="Z577" s="593"/>
      <c r="AA577" s="593"/>
      <c r="AB577" s="593"/>
      <c r="AC577" s="593"/>
      <c r="AD577" s="593"/>
      <c r="AE577" s="593"/>
      <c r="AF577" s="593"/>
      <c r="AG577" s="593"/>
      <c r="AH577" s="1130"/>
      <c r="AI577" s="593"/>
      <c r="AJ577" s="593"/>
      <c r="AK577" s="593"/>
      <c r="AL577" s="593"/>
      <c r="AM577" s="639"/>
    </row>
    <row r="578" spans="3:39" s="8" customFormat="1">
      <c r="C578" s="14"/>
      <c r="D578" s="60"/>
      <c r="E578" s="35"/>
      <c r="F578" s="57"/>
      <c r="G578" s="57"/>
      <c r="H578" s="468"/>
      <c r="I578" s="510"/>
      <c r="J578" s="57"/>
      <c r="K578" s="57"/>
      <c r="L578" s="57"/>
      <c r="M578" s="35"/>
      <c r="N578" s="35"/>
      <c r="O578" s="35"/>
      <c r="P578" s="35"/>
      <c r="Q578" s="469"/>
      <c r="R578" s="469"/>
      <c r="S578" s="469"/>
      <c r="T578" s="469"/>
      <c r="W578" s="593"/>
      <c r="X578" s="676"/>
      <c r="Y578" s="593"/>
      <c r="Z578" s="593"/>
      <c r="AA578" s="593"/>
      <c r="AB578" s="593"/>
      <c r="AC578" s="593"/>
      <c r="AD578" s="593"/>
      <c r="AE578" s="593"/>
      <c r="AF578" s="593"/>
      <c r="AG578" s="593"/>
      <c r="AH578" s="1130"/>
      <c r="AI578" s="593"/>
      <c r="AJ578" s="593"/>
      <c r="AK578" s="593"/>
      <c r="AL578" s="593"/>
      <c r="AM578" s="639"/>
    </row>
    <row r="579" spans="3:39" s="8" customFormat="1">
      <c r="C579" s="14"/>
      <c r="D579" s="60"/>
      <c r="E579" s="35"/>
      <c r="F579" s="57"/>
      <c r="G579" s="57"/>
      <c r="H579" s="468"/>
      <c r="I579" s="510"/>
      <c r="J579" s="57"/>
      <c r="K579" s="57"/>
      <c r="L579" s="57"/>
      <c r="M579" s="35"/>
      <c r="N579" s="35"/>
      <c r="O579" s="35"/>
      <c r="P579" s="35"/>
      <c r="Q579" s="469"/>
      <c r="R579" s="469"/>
      <c r="S579" s="469"/>
      <c r="T579" s="469"/>
      <c r="W579" s="593"/>
      <c r="X579" s="676"/>
      <c r="Y579" s="593"/>
      <c r="Z579" s="593"/>
      <c r="AA579" s="593"/>
      <c r="AB579" s="593"/>
      <c r="AC579" s="593"/>
      <c r="AD579" s="593"/>
      <c r="AE579" s="593"/>
      <c r="AF579" s="593"/>
      <c r="AG579" s="593"/>
      <c r="AH579" s="1130"/>
      <c r="AI579" s="593"/>
      <c r="AJ579" s="593"/>
      <c r="AK579" s="593"/>
      <c r="AL579" s="593"/>
      <c r="AM579" s="639"/>
    </row>
    <row r="580" spans="3:39" s="8" customFormat="1">
      <c r="C580" s="14"/>
      <c r="D580" s="60"/>
      <c r="E580" s="35"/>
      <c r="F580" s="57"/>
      <c r="G580" s="57"/>
      <c r="H580" s="468"/>
      <c r="I580" s="510"/>
      <c r="J580" s="57"/>
      <c r="K580" s="57"/>
      <c r="L580" s="57"/>
      <c r="M580" s="35"/>
      <c r="N580" s="35"/>
      <c r="O580" s="35"/>
      <c r="P580" s="35"/>
      <c r="Q580" s="469"/>
      <c r="R580" s="469"/>
      <c r="S580" s="469"/>
      <c r="T580" s="469"/>
      <c r="W580" s="593"/>
      <c r="X580" s="676"/>
      <c r="Y580" s="593"/>
      <c r="Z580" s="593"/>
      <c r="AA580" s="593"/>
      <c r="AB580" s="593"/>
      <c r="AC580" s="593"/>
      <c r="AD580" s="593"/>
      <c r="AE580" s="593"/>
      <c r="AF580" s="593"/>
      <c r="AG580" s="593"/>
      <c r="AH580" s="1130"/>
      <c r="AI580" s="593"/>
      <c r="AJ580" s="593"/>
      <c r="AK580" s="593"/>
      <c r="AL580" s="593"/>
      <c r="AM580" s="639"/>
    </row>
    <row r="581" spans="3:39" s="8" customFormat="1">
      <c r="C581" s="14"/>
      <c r="D581" s="60"/>
      <c r="E581" s="35"/>
      <c r="F581" s="57"/>
      <c r="G581" s="57"/>
      <c r="H581" s="468"/>
      <c r="I581" s="510"/>
      <c r="J581" s="57"/>
      <c r="K581" s="57"/>
      <c r="L581" s="57"/>
      <c r="M581" s="35"/>
      <c r="N581" s="35"/>
      <c r="O581" s="35"/>
      <c r="P581" s="35"/>
      <c r="Q581" s="469"/>
      <c r="R581" s="469"/>
      <c r="S581" s="469"/>
      <c r="T581" s="469"/>
      <c r="W581" s="593"/>
      <c r="X581" s="676"/>
      <c r="Y581" s="593"/>
      <c r="Z581" s="593"/>
      <c r="AA581" s="593"/>
      <c r="AB581" s="593"/>
      <c r="AC581" s="593"/>
      <c r="AD581" s="593"/>
      <c r="AE581" s="593"/>
      <c r="AF581" s="593"/>
      <c r="AG581" s="593"/>
      <c r="AH581" s="1130"/>
      <c r="AI581" s="593"/>
      <c r="AJ581" s="593"/>
      <c r="AK581" s="593"/>
      <c r="AL581" s="593"/>
      <c r="AM581" s="639"/>
    </row>
    <row r="582" spans="3:39" s="8" customFormat="1">
      <c r="C582" s="14"/>
      <c r="D582" s="60"/>
      <c r="E582" s="35"/>
      <c r="F582" s="57"/>
      <c r="G582" s="57"/>
      <c r="H582" s="468"/>
      <c r="I582" s="510"/>
      <c r="J582" s="57"/>
      <c r="K582" s="57"/>
      <c r="L582" s="57"/>
      <c r="M582" s="35"/>
      <c r="N582" s="35"/>
      <c r="O582" s="35"/>
      <c r="P582" s="35"/>
      <c r="Q582" s="469"/>
      <c r="R582" s="469"/>
      <c r="S582" s="469"/>
      <c r="T582" s="469"/>
      <c r="W582" s="593"/>
      <c r="X582" s="676"/>
      <c r="Y582" s="593"/>
      <c r="Z582" s="593"/>
      <c r="AA582" s="593"/>
      <c r="AB582" s="593"/>
      <c r="AC582" s="593"/>
      <c r="AD582" s="593"/>
      <c r="AE582" s="593"/>
      <c r="AF582" s="593"/>
      <c r="AG582" s="593"/>
      <c r="AH582" s="1130"/>
      <c r="AI582" s="593"/>
      <c r="AJ582" s="593"/>
      <c r="AK582" s="593"/>
      <c r="AL582" s="593"/>
      <c r="AM582" s="639"/>
    </row>
    <row r="583" spans="3:39" s="8" customFormat="1">
      <c r="C583" s="14"/>
      <c r="D583" s="60"/>
      <c r="E583" s="35"/>
      <c r="F583" s="57"/>
      <c r="G583" s="57"/>
      <c r="H583" s="468"/>
      <c r="I583" s="510"/>
      <c r="J583" s="57"/>
      <c r="K583" s="57"/>
      <c r="L583" s="57"/>
      <c r="M583" s="35"/>
      <c r="N583" s="35"/>
      <c r="O583" s="35"/>
      <c r="P583" s="35"/>
      <c r="Q583" s="469"/>
      <c r="R583" s="469"/>
      <c r="S583" s="469"/>
      <c r="T583" s="469"/>
      <c r="W583" s="593"/>
      <c r="X583" s="676"/>
      <c r="Y583" s="593"/>
      <c r="Z583" s="593"/>
      <c r="AA583" s="593"/>
      <c r="AB583" s="593"/>
      <c r="AC583" s="593"/>
      <c r="AD583" s="593"/>
      <c r="AE583" s="593"/>
      <c r="AF583" s="593"/>
      <c r="AG583" s="593"/>
      <c r="AH583" s="1130"/>
      <c r="AI583" s="593"/>
      <c r="AJ583" s="593"/>
      <c r="AK583" s="593"/>
      <c r="AL583" s="593"/>
      <c r="AM583" s="639"/>
    </row>
    <row r="584" spans="3:39" s="8" customFormat="1">
      <c r="C584" s="14"/>
      <c r="D584" s="60"/>
      <c r="E584" s="35"/>
      <c r="F584" s="57"/>
      <c r="G584" s="57"/>
      <c r="H584" s="468"/>
      <c r="I584" s="510"/>
      <c r="J584" s="57"/>
      <c r="K584" s="57"/>
      <c r="L584" s="57"/>
      <c r="M584" s="35"/>
      <c r="N584" s="35"/>
      <c r="O584" s="35"/>
      <c r="P584" s="35"/>
      <c r="Q584" s="469"/>
      <c r="R584" s="469"/>
      <c r="S584" s="469"/>
      <c r="T584" s="469"/>
      <c r="W584" s="593"/>
      <c r="X584" s="676"/>
      <c r="Y584" s="593"/>
      <c r="Z584" s="593"/>
      <c r="AA584" s="593"/>
      <c r="AB584" s="593"/>
      <c r="AC584" s="593"/>
      <c r="AD584" s="593"/>
      <c r="AE584" s="593"/>
      <c r="AF584" s="593"/>
      <c r="AG584" s="593"/>
      <c r="AH584" s="1130"/>
      <c r="AI584" s="593"/>
      <c r="AJ584" s="593"/>
      <c r="AK584" s="593"/>
      <c r="AL584" s="593"/>
      <c r="AM584" s="639"/>
    </row>
    <row r="585" spans="3:39" s="8" customFormat="1">
      <c r="C585" s="14"/>
      <c r="D585" s="60"/>
      <c r="E585" s="35"/>
      <c r="F585" s="57"/>
      <c r="G585" s="57"/>
      <c r="H585" s="468"/>
      <c r="I585" s="510"/>
      <c r="J585" s="57"/>
      <c r="K585" s="57"/>
      <c r="L585" s="57"/>
      <c r="M585" s="35"/>
      <c r="N585" s="35"/>
      <c r="O585" s="35"/>
      <c r="P585" s="35"/>
      <c r="Q585" s="469"/>
      <c r="R585" s="469"/>
      <c r="S585" s="469"/>
      <c r="T585" s="469"/>
      <c r="W585" s="593"/>
      <c r="X585" s="676"/>
      <c r="Y585" s="593"/>
      <c r="Z585" s="593"/>
      <c r="AA585" s="593"/>
      <c r="AB585" s="593"/>
      <c r="AC585" s="593"/>
      <c r="AD585" s="593"/>
      <c r="AE585" s="593"/>
      <c r="AF585" s="593"/>
      <c r="AG585" s="593"/>
      <c r="AH585" s="1130"/>
      <c r="AI585" s="593"/>
      <c r="AJ585" s="593"/>
      <c r="AK585" s="593"/>
      <c r="AL585" s="593"/>
      <c r="AM585" s="639"/>
    </row>
    <row r="586" spans="3:39" s="8" customFormat="1">
      <c r="C586" s="14"/>
      <c r="D586" s="60"/>
      <c r="E586" s="35"/>
      <c r="F586" s="57"/>
      <c r="G586" s="57"/>
      <c r="H586" s="468"/>
      <c r="I586" s="510"/>
      <c r="J586" s="57"/>
      <c r="K586" s="57"/>
      <c r="L586" s="57"/>
      <c r="M586" s="35"/>
      <c r="N586" s="35"/>
      <c r="O586" s="35"/>
      <c r="P586" s="35"/>
      <c r="Q586" s="469"/>
      <c r="R586" s="469"/>
      <c r="S586" s="469"/>
      <c r="T586" s="469"/>
      <c r="W586" s="593"/>
      <c r="X586" s="676"/>
      <c r="Y586" s="593"/>
      <c r="Z586" s="593"/>
      <c r="AA586" s="593"/>
      <c r="AB586" s="593"/>
      <c r="AC586" s="593"/>
      <c r="AD586" s="593"/>
      <c r="AE586" s="593"/>
      <c r="AF586" s="593"/>
      <c r="AG586" s="593"/>
      <c r="AH586" s="1130"/>
      <c r="AI586" s="593"/>
      <c r="AJ586" s="593"/>
      <c r="AK586" s="593"/>
      <c r="AL586" s="593"/>
      <c r="AM586" s="639"/>
    </row>
    <row r="587" spans="3:39" s="8" customFormat="1">
      <c r="C587" s="14"/>
      <c r="D587" s="60"/>
      <c r="E587" s="35"/>
      <c r="F587" s="57"/>
      <c r="G587" s="57"/>
      <c r="H587" s="468"/>
      <c r="I587" s="510"/>
      <c r="J587" s="57"/>
      <c r="K587" s="57"/>
      <c r="L587" s="57"/>
      <c r="M587" s="35"/>
      <c r="N587" s="35"/>
      <c r="O587" s="35"/>
      <c r="P587" s="35"/>
      <c r="Q587" s="469"/>
      <c r="R587" s="469"/>
      <c r="S587" s="469"/>
      <c r="T587" s="469"/>
      <c r="W587" s="593"/>
      <c r="X587" s="676"/>
      <c r="Y587" s="593"/>
      <c r="Z587" s="593"/>
      <c r="AA587" s="593"/>
      <c r="AB587" s="593"/>
      <c r="AC587" s="593"/>
      <c r="AD587" s="593"/>
      <c r="AE587" s="593"/>
      <c r="AF587" s="593"/>
      <c r="AG587" s="593"/>
      <c r="AH587" s="1130"/>
      <c r="AI587" s="593"/>
      <c r="AJ587" s="593"/>
      <c r="AK587" s="593"/>
      <c r="AL587" s="593"/>
      <c r="AM587" s="639"/>
    </row>
    <row r="588" spans="3:39" s="8" customFormat="1">
      <c r="C588" s="14"/>
      <c r="D588" s="60"/>
      <c r="E588" s="35"/>
      <c r="F588" s="57"/>
      <c r="G588" s="57"/>
      <c r="H588" s="468"/>
      <c r="I588" s="510"/>
      <c r="J588" s="57"/>
      <c r="K588" s="57"/>
      <c r="L588" s="57"/>
      <c r="M588" s="35"/>
      <c r="N588" s="35"/>
      <c r="O588" s="35"/>
      <c r="P588" s="35"/>
      <c r="Q588" s="469"/>
      <c r="R588" s="469"/>
      <c r="S588" s="469"/>
      <c r="T588" s="469"/>
      <c r="W588" s="593"/>
      <c r="X588" s="676"/>
      <c r="Y588" s="593"/>
      <c r="Z588" s="593"/>
      <c r="AA588" s="593"/>
      <c r="AB588" s="593"/>
      <c r="AC588" s="593"/>
      <c r="AD588" s="593"/>
      <c r="AE588" s="593"/>
      <c r="AF588" s="593"/>
      <c r="AG588" s="593"/>
      <c r="AH588" s="1130"/>
      <c r="AI588" s="593"/>
      <c r="AJ588" s="593"/>
      <c r="AK588" s="593"/>
      <c r="AL588" s="593"/>
      <c r="AM588" s="639"/>
    </row>
    <row r="589" spans="3:39" s="8" customFormat="1">
      <c r="C589" s="14"/>
      <c r="D589" s="60"/>
      <c r="E589" s="35"/>
      <c r="F589" s="57"/>
      <c r="G589" s="57"/>
      <c r="H589" s="468"/>
      <c r="I589" s="510"/>
      <c r="J589" s="57"/>
      <c r="K589" s="57"/>
      <c r="L589" s="57"/>
      <c r="M589" s="35"/>
      <c r="N589" s="35"/>
      <c r="O589" s="35"/>
      <c r="P589" s="35"/>
      <c r="Q589" s="469"/>
      <c r="R589" s="469"/>
      <c r="S589" s="469"/>
      <c r="T589" s="469"/>
      <c r="W589" s="593"/>
      <c r="X589" s="676"/>
      <c r="Y589" s="593"/>
      <c r="Z589" s="593"/>
      <c r="AA589" s="593"/>
      <c r="AB589" s="593"/>
      <c r="AC589" s="593"/>
      <c r="AD589" s="593"/>
      <c r="AE589" s="593"/>
      <c r="AF589" s="593"/>
      <c r="AG589" s="593"/>
      <c r="AH589" s="1130"/>
      <c r="AI589" s="593"/>
      <c r="AJ589" s="593"/>
      <c r="AK589" s="593"/>
      <c r="AL589" s="593"/>
      <c r="AM589" s="639"/>
    </row>
    <row r="590" spans="3:39" s="8" customFormat="1">
      <c r="C590" s="14"/>
      <c r="D590" s="60"/>
      <c r="E590" s="35"/>
      <c r="F590" s="57"/>
      <c r="G590" s="57"/>
      <c r="H590" s="468"/>
      <c r="I590" s="510"/>
      <c r="J590" s="57"/>
      <c r="K590" s="57"/>
      <c r="L590" s="57"/>
      <c r="M590" s="35"/>
      <c r="N590" s="35"/>
      <c r="O590" s="35"/>
      <c r="P590" s="35"/>
      <c r="Q590" s="469"/>
      <c r="R590" s="469"/>
      <c r="S590" s="469"/>
      <c r="T590" s="469"/>
      <c r="W590" s="593"/>
      <c r="X590" s="676"/>
      <c r="Y590" s="593"/>
      <c r="Z590" s="593"/>
      <c r="AA590" s="593"/>
      <c r="AB590" s="593"/>
      <c r="AC590" s="593"/>
      <c r="AD590" s="593"/>
      <c r="AE590" s="593"/>
      <c r="AF590" s="593"/>
      <c r="AG590" s="593"/>
      <c r="AH590" s="1130"/>
      <c r="AI590" s="593"/>
      <c r="AJ590" s="593"/>
      <c r="AK590" s="593"/>
      <c r="AL590" s="593"/>
      <c r="AM590" s="639"/>
    </row>
    <row r="591" spans="3:39" s="8" customFormat="1">
      <c r="C591" s="14"/>
      <c r="D591" s="60"/>
      <c r="E591" s="35"/>
      <c r="F591" s="57"/>
      <c r="G591" s="57"/>
      <c r="H591" s="468"/>
      <c r="I591" s="510"/>
      <c r="J591" s="57"/>
      <c r="K591" s="57"/>
      <c r="L591" s="57"/>
      <c r="M591" s="35"/>
      <c r="N591" s="35"/>
      <c r="O591" s="35"/>
      <c r="P591" s="35"/>
      <c r="Q591" s="469"/>
      <c r="R591" s="469"/>
      <c r="S591" s="469"/>
      <c r="T591" s="469"/>
      <c r="W591" s="593"/>
      <c r="X591" s="676"/>
      <c r="Y591" s="593"/>
      <c r="Z591" s="593"/>
      <c r="AA591" s="593"/>
      <c r="AB591" s="593"/>
      <c r="AC591" s="593"/>
      <c r="AD591" s="593"/>
      <c r="AE591" s="593"/>
      <c r="AF591" s="593"/>
      <c r="AG591" s="593"/>
      <c r="AH591" s="1130"/>
      <c r="AI591" s="593"/>
      <c r="AJ591" s="593"/>
      <c r="AK591" s="593"/>
      <c r="AL591" s="593"/>
      <c r="AM591" s="639"/>
    </row>
    <row r="592" spans="3:39" s="8" customFormat="1">
      <c r="C592" s="14"/>
      <c r="D592" s="60"/>
      <c r="E592" s="35"/>
      <c r="F592" s="57"/>
      <c r="G592" s="57"/>
      <c r="H592" s="468"/>
      <c r="I592" s="510"/>
      <c r="J592" s="57"/>
      <c r="K592" s="57"/>
      <c r="L592" s="57"/>
      <c r="M592" s="35"/>
      <c r="N592" s="35"/>
      <c r="O592" s="35"/>
      <c r="P592" s="35"/>
      <c r="Q592" s="469"/>
      <c r="R592" s="469"/>
      <c r="S592" s="469"/>
      <c r="T592" s="469"/>
      <c r="W592" s="593"/>
      <c r="X592" s="676"/>
      <c r="Y592" s="593"/>
      <c r="Z592" s="593"/>
      <c r="AA592" s="593"/>
      <c r="AB592" s="593"/>
      <c r="AC592" s="593"/>
      <c r="AD592" s="593"/>
      <c r="AE592" s="593"/>
      <c r="AF592" s="593"/>
      <c r="AG592" s="593"/>
      <c r="AH592" s="1130"/>
      <c r="AI592" s="593"/>
      <c r="AJ592" s="593"/>
      <c r="AK592" s="593"/>
      <c r="AL592" s="593"/>
      <c r="AM592" s="639"/>
    </row>
    <row r="593" spans="3:39" s="8" customFormat="1">
      <c r="C593" s="14"/>
      <c r="D593" s="60"/>
      <c r="E593" s="35"/>
      <c r="F593" s="57"/>
      <c r="G593" s="57"/>
      <c r="H593" s="468"/>
      <c r="I593" s="510"/>
      <c r="J593" s="57"/>
      <c r="K593" s="57"/>
      <c r="L593" s="57"/>
      <c r="M593" s="35"/>
      <c r="N593" s="35"/>
      <c r="O593" s="35"/>
      <c r="P593" s="35"/>
      <c r="Q593" s="469"/>
      <c r="R593" s="469"/>
      <c r="S593" s="469"/>
      <c r="T593" s="469"/>
      <c r="W593" s="593"/>
      <c r="X593" s="676"/>
      <c r="Y593" s="593"/>
      <c r="Z593" s="593"/>
      <c r="AA593" s="593"/>
      <c r="AB593" s="593"/>
      <c r="AC593" s="593"/>
      <c r="AD593" s="593"/>
      <c r="AE593" s="593"/>
      <c r="AF593" s="593"/>
      <c r="AG593" s="593"/>
      <c r="AH593" s="1130"/>
      <c r="AI593" s="593"/>
      <c r="AJ593" s="593"/>
      <c r="AK593" s="593"/>
      <c r="AL593" s="593"/>
      <c r="AM593" s="639"/>
    </row>
    <row r="594" spans="3:39" s="8" customFormat="1">
      <c r="C594" s="14"/>
      <c r="D594" s="60"/>
      <c r="E594" s="35"/>
      <c r="F594" s="57"/>
      <c r="G594" s="57"/>
      <c r="H594" s="468"/>
      <c r="I594" s="510"/>
      <c r="J594" s="57"/>
      <c r="K594" s="57"/>
      <c r="L594" s="57"/>
      <c r="M594" s="35"/>
      <c r="N594" s="35"/>
      <c r="O594" s="35"/>
      <c r="P594" s="35"/>
      <c r="Q594" s="469"/>
      <c r="R594" s="469"/>
      <c r="S594" s="469"/>
      <c r="T594" s="469"/>
      <c r="W594" s="593"/>
      <c r="X594" s="676"/>
      <c r="Y594" s="593"/>
      <c r="Z594" s="593"/>
      <c r="AA594" s="593"/>
      <c r="AB594" s="593"/>
      <c r="AC594" s="593"/>
      <c r="AD594" s="593"/>
      <c r="AE594" s="593"/>
      <c r="AF594" s="593"/>
      <c r="AG594" s="593"/>
      <c r="AH594" s="1130"/>
      <c r="AI594" s="593"/>
      <c r="AJ594" s="593"/>
      <c r="AK594" s="593"/>
      <c r="AL594" s="593"/>
      <c r="AM594" s="639"/>
    </row>
    <row r="595" spans="3:39" s="8" customFormat="1">
      <c r="C595" s="14"/>
      <c r="D595" s="60"/>
      <c r="E595" s="35"/>
      <c r="F595" s="57"/>
      <c r="G595" s="57"/>
      <c r="H595" s="468"/>
      <c r="I595" s="510"/>
      <c r="J595" s="57"/>
      <c r="K595" s="57"/>
      <c r="L595" s="57"/>
      <c r="M595" s="35"/>
      <c r="N595" s="35"/>
      <c r="O595" s="35"/>
      <c r="P595" s="35"/>
      <c r="Q595" s="469"/>
      <c r="R595" s="469"/>
      <c r="S595" s="469"/>
      <c r="T595" s="469"/>
      <c r="W595" s="593"/>
      <c r="X595" s="676"/>
      <c r="Y595" s="593"/>
      <c r="Z595" s="593"/>
      <c r="AA595" s="593"/>
      <c r="AB595" s="593"/>
      <c r="AC595" s="593"/>
      <c r="AD595" s="593"/>
      <c r="AE595" s="593"/>
      <c r="AF595" s="593"/>
      <c r="AG595" s="593"/>
      <c r="AH595" s="1130"/>
      <c r="AI595" s="593"/>
      <c r="AJ595" s="593"/>
      <c r="AK595" s="593"/>
      <c r="AL595" s="593"/>
      <c r="AM595" s="639"/>
    </row>
    <row r="596" spans="3:39" s="8" customFormat="1">
      <c r="C596" s="14"/>
      <c r="D596" s="60"/>
      <c r="E596" s="35"/>
      <c r="F596" s="57"/>
      <c r="G596" s="57"/>
      <c r="H596" s="468"/>
      <c r="I596" s="510"/>
      <c r="J596" s="57"/>
      <c r="K596" s="57"/>
      <c r="L596" s="57"/>
      <c r="M596" s="35"/>
      <c r="N596" s="35"/>
      <c r="O596" s="35"/>
      <c r="P596" s="35"/>
      <c r="Q596" s="469"/>
      <c r="R596" s="469"/>
      <c r="S596" s="469"/>
      <c r="T596" s="469"/>
      <c r="W596" s="593"/>
      <c r="X596" s="676"/>
      <c r="Y596" s="593"/>
      <c r="Z596" s="593"/>
      <c r="AA596" s="593"/>
      <c r="AB596" s="593"/>
      <c r="AC596" s="593"/>
      <c r="AD596" s="593"/>
      <c r="AE596" s="593"/>
      <c r="AF596" s="593"/>
      <c r="AG596" s="593"/>
      <c r="AH596" s="1130"/>
      <c r="AI596" s="593"/>
      <c r="AJ596" s="593"/>
      <c r="AK596" s="593"/>
      <c r="AL596" s="593"/>
      <c r="AM596" s="639"/>
    </row>
    <row r="597" spans="3:39" s="8" customFormat="1">
      <c r="C597" s="14"/>
      <c r="D597" s="60"/>
      <c r="E597" s="35"/>
      <c r="F597" s="57"/>
      <c r="G597" s="57"/>
      <c r="H597" s="468"/>
      <c r="I597" s="510"/>
      <c r="J597" s="57"/>
      <c r="K597" s="57"/>
      <c r="L597" s="57"/>
      <c r="M597" s="35"/>
      <c r="N597" s="35"/>
      <c r="O597" s="35"/>
      <c r="P597" s="35"/>
      <c r="Q597" s="469"/>
      <c r="R597" s="469"/>
      <c r="S597" s="469"/>
      <c r="T597" s="469"/>
      <c r="W597" s="593"/>
      <c r="X597" s="676"/>
      <c r="Y597" s="593"/>
      <c r="Z597" s="593"/>
      <c r="AA597" s="593"/>
      <c r="AB597" s="593"/>
      <c r="AC597" s="593"/>
      <c r="AD597" s="593"/>
      <c r="AE597" s="593"/>
      <c r="AF597" s="593"/>
      <c r="AG597" s="593"/>
      <c r="AH597" s="1130"/>
      <c r="AI597" s="593"/>
      <c r="AJ597" s="593"/>
      <c r="AK597" s="593"/>
      <c r="AL597" s="593"/>
      <c r="AM597" s="639"/>
    </row>
    <row r="598" spans="3:39" s="8" customFormat="1">
      <c r="C598" s="14"/>
      <c r="D598" s="60"/>
      <c r="E598" s="35"/>
      <c r="F598" s="57"/>
      <c r="G598" s="57"/>
      <c r="H598" s="468"/>
      <c r="I598" s="510"/>
      <c r="J598" s="57"/>
      <c r="K598" s="57"/>
      <c r="L598" s="57"/>
      <c r="M598" s="35"/>
      <c r="N598" s="35"/>
      <c r="O598" s="35"/>
      <c r="P598" s="35"/>
      <c r="Q598" s="469"/>
      <c r="R598" s="469"/>
      <c r="S598" s="469"/>
      <c r="T598" s="469"/>
      <c r="W598" s="593"/>
      <c r="X598" s="676"/>
      <c r="Y598" s="593"/>
      <c r="Z598" s="593"/>
      <c r="AA598" s="593"/>
      <c r="AB598" s="593"/>
      <c r="AC598" s="593"/>
      <c r="AD598" s="593"/>
      <c r="AE598" s="593"/>
      <c r="AF598" s="593"/>
      <c r="AG598" s="593"/>
      <c r="AH598" s="1130"/>
      <c r="AI598" s="593"/>
      <c r="AJ598" s="593"/>
      <c r="AK598" s="593"/>
      <c r="AL598" s="593"/>
      <c r="AM598" s="639"/>
    </row>
    <row r="599" spans="3:39" s="8" customFormat="1">
      <c r="C599" s="14"/>
      <c r="D599" s="60"/>
      <c r="E599" s="35"/>
      <c r="F599" s="57"/>
      <c r="G599" s="57"/>
      <c r="H599" s="468"/>
      <c r="I599" s="510"/>
      <c r="J599" s="57"/>
      <c r="K599" s="57"/>
      <c r="L599" s="57"/>
      <c r="M599" s="35"/>
      <c r="N599" s="35"/>
      <c r="O599" s="35"/>
      <c r="P599" s="35"/>
      <c r="Q599" s="469"/>
      <c r="R599" s="469"/>
      <c r="S599" s="469"/>
      <c r="T599" s="469"/>
      <c r="W599" s="593"/>
      <c r="X599" s="676"/>
      <c r="Y599" s="593"/>
      <c r="Z599" s="593"/>
      <c r="AA599" s="593"/>
      <c r="AB599" s="593"/>
      <c r="AC599" s="593"/>
      <c r="AD599" s="593"/>
      <c r="AE599" s="593"/>
      <c r="AF599" s="593"/>
      <c r="AG599" s="593"/>
      <c r="AH599" s="1130"/>
      <c r="AI599" s="593"/>
      <c r="AJ599" s="593"/>
      <c r="AK599" s="593"/>
      <c r="AL599" s="593"/>
      <c r="AM599" s="639"/>
    </row>
    <row r="600" spans="3:39" s="8" customFormat="1">
      <c r="C600" s="14"/>
      <c r="D600" s="60"/>
      <c r="E600" s="35"/>
      <c r="F600" s="57"/>
      <c r="G600" s="57"/>
      <c r="H600" s="468"/>
      <c r="I600" s="510"/>
      <c r="J600" s="57"/>
      <c r="K600" s="57"/>
      <c r="L600" s="57"/>
      <c r="M600" s="35"/>
      <c r="N600" s="35"/>
      <c r="O600" s="35"/>
      <c r="P600" s="35"/>
      <c r="Q600" s="469"/>
      <c r="R600" s="469"/>
      <c r="S600" s="469"/>
      <c r="T600" s="469"/>
      <c r="W600" s="593"/>
      <c r="X600" s="676"/>
      <c r="Y600" s="593"/>
      <c r="Z600" s="593"/>
      <c r="AA600" s="593"/>
      <c r="AB600" s="593"/>
      <c r="AC600" s="593"/>
      <c r="AD600" s="593"/>
      <c r="AE600" s="593"/>
      <c r="AF600" s="593"/>
      <c r="AG600" s="593"/>
      <c r="AH600" s="1130"/>
      <c r="AI600" s="593"/>
      <c r="AJ600" s="593"/>
      <c r="AK600" s="593"/>
      <c r="AL600" s="593"/>
      <c r="AM600" s="639"/>
    </row>
    <row r="601" spans="3:39" s="8" customFormat="1">
      <c r="C601" s="14"/>
      <c r="D601" s="60"/>
      <c r="E601" s="35"/>
      <c r="F601" s="57"/>
      <c r="G601" s="57"/>
      <c r="H601" s="468"/>
      <c r="I601" s="510"/>
      <c r="J601" s="57"/>
      <c r="K601" s="57"/>
      <c r="L601" s="57"/>
      <c r="M601" s="35"/>
      <c r="N601" s="35"/>
      <c r="O601" s="35"/>
      <c r="P601" s="35"/>
      <c r="Q601" s="469"/>
      <c r="R601" s="469"/>
      <c r="S601" s="469"/>
      <c r="T601" s="469"/>
      <c r="W601" s="593"/>
      <c r="X601" s="676"/>
      <c r="Y601" s="593"/>
      <c r="Z601" s="593"/>
      <c r="AA601" s="593"/>
      <c r="AB601" s="593"/>
      <c r="AC601" s="593"/>
      <c r="AD601" s="593"/>
      <c r="AE601" s="593"/>
      <c r="AF601" s="593"/>
      <c r="AG601" s="593"/>
      <c r="AH601" s="1130"/>
      <c r="AI601" s="593"/>
      <c r="AJ601" s="593"/>
      <c r="AK601" s="593"/>
      <c r="AL601" s="593"/>
      <c r="AM601" s="639"/>
    </row>
    <row r="602" spans="3:39" s="8" customFormat="1">
      <c r="C602" s="14"/>
      <c r="D602" s="60"/>
      <c r="E602" s="35"/>
      <c r="F602" s="57"/>
      <c r="G602" s="57"/>
      <c r="H602" s="468"/>
      <c r="I602" s="510"/>
      <c r="J602" s="57"/>
      <c r="K602" s="57"/>
      <c r="L602" s="57"/>
      <c r="M602" s="35"/>
      <c r="N602" s="35"/>
      <c r="O602" s="35"/>
      <c r="P602" s="35"/>
      <c r="Q602" s="469"/>
      <c r="R602" s="469"/>
      <c r="S602" s="469"/>
      <c r="T602" s="469"/>
      <c r="W602" s="593"/>
      <c r="X602" s="676"/>
      <c r="Y602" s="593"/>
      <c r="Z602" s="593"/>
      <c r="AA602" s="593"/>
      <c r="AB602" s="593"/>
      <c r="AC602" s="593"/>
      <c r="AD602" s="593"/>
      <c r="AE602" s="593"/>
      <c r="AF602" s="593"/>
      <c r="AG602" s="593"/>
      <c r="AH602" s="1130"/>
      <c r="AI602" s="593"/>
      <c r="AJ602" s="593"/>
      <c r="AK602" s="593"/>
      <c r="AL602" s="593"/>
      <c r="AM602" s="639"/>
    </row>
    <row r="603" spans="3:39" s="8" customFormat="1">
      <c r="C603" s="14"/>
      <c r="D603" s="60"/>
      <c r="E603" s="35"/>
      <c r="F603" s="57"/>
      <c r="G603" s="57"/>
      <c r="H603" s="468"/>
      <c r="I603" s="510"/>
      <c r="J603" s="57"/>
      <c r="K603" s="57"/>
      <c r="L603" s="57"/>
      <c r="M603" s="35"/>
      <c r="N603" s="35"/>
      <c r="O603" s="35"/>
      <c r="P603" s="35"/>
      <c r="Q603" s="469"/>
      <c r="R603" s="469"/>
      <c r="S603" s="469"/>
      <c r="T603" s="469"/>
      <c r="W603" s="593"/>
      <c r="X603" s="676"/>
      <c r="Y603" s="593"/>
      <c r="Z603" s="593"/>
      <c r="AA603" s="593"/>
      <c r="AB603" s="593"/>
      <c r="AC603" s="593"/>
      <c r="AD603" s="593"/>
      <c r="AE603" s="593"/>
      <c r="AF603" s="593"/>
      <c r="AG603" s="593"/>
      <c r="AH603" s="1130"/>
      <c r="AI603" s="593"/>
      <c r="AJ603" s="593"/>
      <c r="AK603" s="593"/>
      <c r="AL603" s="593"/>
      <c r="AM603" s="639"/>
    </row>
    <row r="604" spans="3:39" s="8" customFormat="1">
      <c r="C604" s="14"/>
      <c r="D604" s="60"/>
      <c r="E604" s="35"/>
      <c r="F604" s="57"/>
      <c r="G604" s="57"/>
      <c r="H604" s="468"/>
      <c r="I604" s="510"/>
      <c r="J604" s="57"/>
      <c r="K604" s="57"/>
      <c r="L604" s="57"/>
      <c r="M604" s="35"/>
      <c r="N604" s="35"/>
      <c r="O604" s="35"/>
      <c r="P604" s="35"/>
      <c r="Q604" s="469"/>
      <c r="R604" s="469"/>
      <c r="S604" s="469"/>
      <c r="T604" s="469"/>
      <c r="W604" s="593"/>
      <c r="X604" s="676"/>
      <c r="Y604" s="593"/>
      <c r="Z604" s="593"/>
      <c r="AA604" s="593"/>
      <c r="AB604" s="593"/>
      <c r="AC604" s="593"/>
      <c r="AD604" s="593"/>
      <c r="AE604" s="593"/>
      <c r="AF604" s="593"/>
      <c r="AG604" s="593"/>
      <c r="AH604" s="1130"/>
      <c r="AI604" s="593"/>
      <c r="AJ604" s="593"/>
      <c r="AK604" s="593"/>
      <c r="AL604" s="593"/>
      <c r="AM604" s="639"/>
    </row>
    <row r="605" spans="3:39" s="8" customFormat="1">
      <c r="C605" s="14"/>
      <c r="D605" s="60"/>
      <c r="E605" s="35"/>
      <c r="F605" s="57"/>
      <c r="G605" s="57"/>
      <c r="H605" s="468"/>
      <c r="I605" s="510"/>
      <c r="J605" s="57"/>
      <c r="K605" s="57"/>
      <c r="L605" s="57"/>
      <c r="M605" s="35"/>
      <c r="N605" s="35"/>
      <c r="O605" s="35"/>
      <c r="P605" s="35"/>
      <c r="Q605" s="469"/>
      <c r="R605" s="469"/>
      <c r="S605" s="469"/>
      <c r="T605" s="469"/>
      <c r="W605" s="593"/>
      <c r="X605" s="676"/>
      <c r="Y605" s="593"/>
      <c r="Z605" s="593"/>
      <c r="AA605" s="593"/>
      <c r="AB605" s="593"/>
      <c r="AC605" s="593"/>
      <c r="AD605" s="593"/>
      <c r="AE605" s="593"/>
      <c r="AF605" s="593"/>
      <c r="AG605" s="593"/>
      <c r="AH605" s="1130"/>
      <c r="AI605" s="593"/>
      <c r="AJ605" s="593"/>
      <c r="AK605" s="593"/>
      <c r="AL605" s="593"/>
      <c r="AM605" s="639"/>
    </row>
    <row r="606" spans="3:39" s="8" customFormat="1">
      <c r="C606" s="14"/>
      <c r="D606" s="60"/>
      <c r="E606" s="35"/>
      <c r="F606" s="57"/>
      <c r="G606" s="57"/>
      <c r="H606" s="468"/>
      <c r="I606" s="510"/>
      <c r="J606" s="57"/>
      <c r="K606" s="57"/>
      <c r="L606" s="57"/>
      <c r="M606" s="35"/>
      <c r="N606" s="35"/>
      <c r="O606" s="35"/>
      <c r="P606" s="35"/>
      <c r="Q606" s="469"/>
      <c r="R606" s="469"/>
      <c r="S606" s="469"/>
      <c r="T606" s="469"/>
      <c r="W606" s="593"/>
      <c r="X606" s="676"/>
      <c r="Y606" s="593"/>
      <c r="Z606" s="593"/>
      <c r="AA606" s="593"/>
      <c r="AB606" s="593"/>
      <c r="AC606" s="593"/>
      <c r="AD606" s="593"/>
      <c r="AE606" s="593"/>
      <c r="AF606" s="593"/>
      <c r="AG606" s="593"/>
      <c r="AH606" s="1130"/>
      <c r="AI606" s="593"/>
      <c r="AJ606" s="593"/>
      <c r="AK606" s="593"/>
      <c r="AL606" s="593"/>
      <c r="AM606" s="639"/>
    </row>
    <row r="607" spans="3:39" s="8" customFormat="1">
      <c r="C607" s="14"/>
      <c r="D607" s="60"/>
      <c r="E607" s="35"/>
      <c r="F607" s="57"/>
      <c r="G607" s="57"/>
      <c r="H607" s="468"/>
      <c r="I607" s="510"/>
      <c r="J607" s="57"/>
      <c r="K607" s="57"/>
      <c r="L607" s="57"/>
      <c r="M607" s="35"/>
      <c r="N607" s="35"/>
      <c r="O607" s="35"/>
      <c r="P607" s="35"/>
      <c r="Q607" s="469"/>
      <c r="R607" s="469"/>
      <c r="S607" s="469"/>
      <c r="T607" s="469"/>
      <c r="W607" s="593"/>
      <c r="X607" s="676"/>
      <c r="Y607" s="593"/>
      <c r="Z607" s="593"/>
      <c r="AA607" s="593"/>
      <c r="AB607" s="593"/>
      <c r="AC607" s="593"/>
      <c r="AD607" s="593"/>
      <c r="AE607" s="593"/>
      <c r="AF607" s="593"/>
      <c r="AG607" s="593"/>
      <c r="AH607" s="1130"/>
      <c r="AI607" s="593"/>
      <c r="AJ607" s="593"/>
      <c r="AK607" s="593"/>
      <c r="AL607" s="593"/>
      <c r="AM607" s="639"/>
    </row>
    <row r="608" spans="3:39" s="8" customFormat="1">
      <c r="C608" s="14"/>
      <c r="D608" s="60"/>
      <c r="E608" s="35"/>
      <c r="F608" s="57"/>
      <c r="G608" s="57"/>
      <c r="H608" s="468"/>
      <c r="I608" s="510"/>
      <c r="J608" s="57"/>
      <c r="K608" s="57"/>
      <c r="L608" s="57"/>
      <c r="M608" s="35"/>
      <c r="N608" s="35"/>
      <c r="O608" s="35"/>
      <c r="P608" s="35"/>
      <c r="Q608" s="469"/>
      <c r="R608" s="469"/>
      <c r="S608" s="469"/>
      <c r="T608" s="469"/>
      <c r="W608" s="593"/>
      <c r="X608" s="676"/>
      <c r="Y608" s="593"/>
      <c r="Z608" s="593"/>
      <c r="AA608" s="593"/>
      <c r="AB608" s="593"/>
      <c r="AC608" s="593"/>
      <c r="AD608" s="593"/>
      <c r="AE608" s="593"/>
      <c r="AF608" s="593"/>
      <c r="AG608" s="593"/>
      <c r="AH608" s="1130"/>
      <c r="AI608" s="593"/>
      <c r="AJ608" s="593"/>
      <c r="AK608" s="593"/>
      <c r="AL608" s="593"/>
      <c r="AM608" s="639"/>
    </row>
    <row r="609" spans="3:39" s="8" customFormat="1">
      <c r="C609" s="14"/>
      <c r="D609" s="60"/>
      <c r="E609" s="35"/>
      <c r="F609" s="57"/>
      <c r="G609" s="57"/>
      <c r="H609" s="468"/>
      <c r="I609" s="510"/>
      <c r="J609" s="57"/>
      <c r="K609" s="57"/>
      <c r="L609" s="57"/>
      <c r="M609" s="35"/>
      <c r="N609" s="35"/>
      <c r="O609" s="35"/>
      <c r="P609" s="35"/>
      <c r="Q609" s="469"/>
      <c r="R609" s="469"/>
      <c r="S609" s="469"/>
      <c r="T609" s="469"/>
      <c r="W609" s="593"/>
      <c r="X609" s="676"/>
      <c r="Y609" s="593"/>
      <c r="Z609" s="593"/>
      <c r="AA609" s="593"/>
      <c r="AB609" s="593"/>
      <c r="AC609" s="593"/>
      <c r="AD609" s="593"/>
      <c r="AE609" s="593"/>
      <c r="AF609" s="593"/>
      <c r="AG609" s="593"/>
      <c r="AH609" s="1130"/>
      <c r="AI609" s="593"/>
      <c r="AJ609" s="593"/>
      <c r="AK609" s="593"/>
      <c r="AL609" s="593"/>
      <c r="AM609" s="639"/>
    </row>
    <row r="610" spans="3:39" s="8" customFormat="1">
      <c r="C610" s="14"/>
      <c r="D610" s="60"/>
      <c r="E610" s="35"/>
      <c r="F610" s="57"/>
      <c r="G610" s="57"/>
      <c r="H610" s="468"/>
      <c r="I610" s="510"/>
      <c r="J610" s="57"/>
      <c r="K610" s="57"/>
      <c r="L610" s="57"/>
      <c r="M610" s="35"/>
      <c r="N610" s="35"/>
      <c r="O610" s="35"/>
      <c r="P610" s="35"/>
      <c r="Q610" s="469"/>
      <c r="R610" s="469"/>
      <c r="S610" s="469"/>
      <c r="T610" s="469"/>
      <c r="W610" s="593"/>
      <c r="X610" s="676"/>
      <c r="Y610" s="593"/>
      <c r="Z610" s="593"/>
      <c r="AA610" s="593"/>
      <c r="AB610" s="593"/>
      <c r="AC610" s="593"/>
      <c r="AD610" s="593"/>
      <c r="AE610" s="593"/>
      <c r="AF610" s="593"/>
      <c r="AG610" s="593"/>
      <c r="AH610" s="1130"/>
      <c r="AI610" s="593"/>
      <c r="AJ610" s="593"/>
      <c r="AK610" s="593"/>
      <c r="AL610" s="593"/>
      <c r="AM610" s="639"/>
    </row>
    <row r="611" spans="3:39" s="8" customFormat="1">
      <c r="C611" s="14"/>
      <c r="D611" s="60"/>
      <c r="E611" s="35"/>
      <c r="F611" s="57"/>
      <c r="G611" s="57"/>
      <c r="H611" s="468"/>
      <c r="I611" s="510"/>
      <c r="J611" s="57"/>
      <c r="K611" s="57"/>
      <c r="L611" s="57"/>
      <c r="M611" s="35"/>
      <c r="N611" s="35"/>
      <c r="O611" s="35"/>
      <c r="P611" s="35"/>
      <c r="Q611" s="469"/>
      <c r="R611" s="469"/>
      <c r="S611" s="469"/>
      <c r="T611" s="469"/>
      <c r="W611" s="593"/>
      <c r="X611" s="676"/>
      <c r="Y611" s="593"/>
      <c r="Z611" s="593"/>
      <c r="AA611" s="593"/>
      <c r="AB611" s="593"/>
      <c r="AC611" s="593"/>
      <c r="AD611" s="593"/>
      <c r="AE611" s="593"/>
      <c r="AF611" s="593"/>
      <c r="AG611" s="593"/>
      <c r="AH611" s="1130"/>
      <c r="AI611" s="593"/>
      <c r="AJ611" s="593"/>
      <c r="AK611" s="593"/>
      <c r="AL611" s="593"/>
      <c r="AM611" s="639"/>
    </row>
    <row r="612" spans="3:39" s="8" customFormat="1">
      <c r="C612" s="14"/>
      <c r="D612" s="60"/>
      <c r="E612" s="35"/>
      <c r="F612" s="57"/>
      <c r="G612" s="57"/>
      <c r="H612" s="468"/>
      <c r="I612" s="510"/>
      <c r="J612" s="57"/>
      <c r="K612" s="57"/>
      <c r="L612" s="57"/>
      <c r="M612" s="35"/>
      <c r="N612" s="35"/>
      <c r="O612" s="35"/>
      <c r="P612" s="35"/>
      <c r="Q612" s="469"/>
      <c r="R612" s="469"/>
      <c r="S612" s="469"/>
      <c r="T612" s="469"/>
      <c r="W612" s="593"/>
      <c r="X612" s="676"/>
      <c r="Y612" s="593"/>
      <c r="Z612" s="593"/>
      <c r="AA612" s="593"/>
      <c r="AB612" s="593"/>
      <c r="AC612" s="593"/>
      <c r="AD612" s="593"/>
      <c r="AE612" s="593"/>
      <c r="AF612" s="593"/>
      <c r="AG612" s="593"/>
      <c r="AH612" s="1130"/>
      <c r="AI612" s="593"/>
      <c r="AJ612" s="593"/>
      <c r="AK612" s="593"/>
      <c r="AL612" s="593"/>
      <c r="AM612" s="639"/>
    </row>
    <row r="613" spans="3:39" s="8" customFormat="1">
      <c r="C613" s="14"/>
      <c r="D613" s="60"/>
      <c r="E613" s="35"/>
      <c r="F613" s="57"/>
      <c r="G613" s="57"/>
      <c r="H613" s="468"/>
      <c r="I613" s="510"/>
      <c r="J613" s="57"/>
      <c r="K613" s="57"/>
      <c r="L613" s="57"/>
      <c r="M613" s="35"/>
      <c r="N613" s="35"/>
      <c r="O613" s="35"/>
      <c r="P613" s="35"/>
      <c r="Q613" s="469"/>
      <c r="R613" s="469"/>
      <c r="S613" s="469"/>
      <c r="T613" s="469"/>
      <c r="W613" s="593"/>
      <c r="X613" s="676"/>
      <c r="Y613" s="593"/>
      <c r="Z613" s="593"/>
      <c r="AA613" s="593"/>
      <c r="AB613" s="593"/>
      <c r="AC613" s="593"/>
      <c r="AD613" s="593"/>
      <c r="AE613" s="593"/>
      <c r="AF613" s="593"/>
      <c r="AG613" s="593"/>
      <c r="AH613" s="1130"/>
      <c r="AI613" s="593"/>
      <c r="AJ613" s="593"/>
      <c r="AK613" s="593"/>
      <c r="AL613" s="593"/>
      <c r="AM613" s="639"/>
    </row>
    <row r="614" spans="3:39" s="8" customFormat="1">
      <c r="C614" s="14"/>
      <c r="D614" s="60"/>
      <c r="E614" s="35"/>
      <c r="F614" s="57"/>
      <c r="G614" s="57"/>
      <c r="H614" s="468"/>
      <c r="I614" s="510"/>
      <c r="J614" s="57"/>
      <c r="K614" s="57"/>
      <c r="L614" s="57"/>
      <c r="M614" s="35"/>
      <c r="N614" s="35"/>
      <c r="O614" s="35"/>
      <c r="P614" s="35"/>
      <c r="Q614" s="469"/>
      <c r="R614" s="469"/>
      <c r="S614" s="469"/>
      <c r="T614" s="469"/>
      <c r="W614" s="593"/>
      <c r="X614" s="676"/>
      <c r="Y614" s="593"/>
      <c r="Z614" s="593"/>
      <c r="AA614" s="593"/>
      <c r="AB614" s="593"/>
      <c r="AC614" s="593"/>
      <c r="AD614" s="593"/>
      <c r="AE614" s="593"/>
      <c r="AF614" s="593"/>
      <c r="AG614" s="593"/>
      <c r="AH614" s="1130"/>
      <c r="AI614" s="593"/>
      <c r="AJ614" s="593"/>
      <c r="AK614" s="593"/>
      <c r="AL614" s="593"/>
      <c r="AM614" s="639"/>
    </row>
    <row r="615" spans="3:39" s="8" customFormat="1">
      <c r="C615" s="14"/>
      <c r="D615" s="60"/>
      <c r="E615" s="35"/>
      <c r="F615" s="57"/>
      <c r="G615" s="57"/>
      <c r="H615" s="468"/>
      <c r="I615" s="510"/>
      <c r="J615" s="57"/>
      <c r="K615" s="57"/>
      <c r="L615" s="57"/>
      <c r="M615" s="35"/>
      <c r="N615" s="35"/>
      <c r="O615" s="35"/>
      <c r="P615" s="35"/>
      <c r="Q615" s="469"/>
      <c r="R615" s="469"/>
      <c r="S615" s="469"/>
      <c r="T615" s="469"/>
      <c r="W615" s="593"/>
      <c r="X615" s="676"/>
      <c r="Y615" s="593"/>
      <c r="Z615" s="593"/>
      <c r="AA615" s="593"/>
      <c r="AB615" s="593"/>
      <c r="AC615" s="593"/>
      <c r="AD615" s="593"/>
      <c r="AE615" s="593"/>
      <c r="AF615" s="593"/>
      <c r="AG615" s="593"/>
      <c r="AH615" s="1130"/>
      <c r="AI615" s="593"/>
      <c r="AJ615" s="593"/>
      <c r="AK615" s="593"/>
      <c r="AL615" s="593"/>
      <c r="AM615" s="639"/>
    </row>
    <row r="616" spans="3:39" s="8" customFormat="1">
      <c r="C616" s="14"/>
      <c r="D616" s="60"/>
      <c r="E616" s="35"/>
      <c r="F616" s="57"/>
      <c r="G616" s="57"/>
      <c r="H616" s="468"/>
      <c r="I616" s="510"/>
      <c r="J616" s="57"/>
      <c r="K616" s="57"/>
      <c r="L616" s="57"/>
      <c r="M616" s="35"/>
      <c r="N616" s="35"/>
      <c r="O616" s="35"/>
      <c r="P616" s="35"/>
      <c r="Q616" s="469"/>
      <c r="R616" s="469"/>
      <c r="S616" s="469"/>
      <c r="T616" s="469"/>
      <c r="W616" s="593"/>
      <c r="X616" s="676"/>
      <c r="Y616" s="593"/>
      <c r="Z616" s="593"/>
      <c r="AA616" s="593"/>
      <c r="AB616" s="593"/>
      <c r="AC616" s="593"/>
      <c r="AD616" s="593"/>
      <c r="AE616" s="593"/>
      <c r="AF616" s="593"/>
      <c r="AG616" s="593"/>
      <c r="AH616" s="1130"/>
      <c r="AI616" s="593"/>
      <c r="AJ616" s="593"/>
      <c r="AK616" s="593"/>
      <c r="AL616" s="593"/>
      <c r="AM616" s="639"/>
    </row>
    <row r="617" spans="3:39" s="8" customFormat="1">
      <c r="C617" s="14"/>
      <c r="D617" s="60"/>
      <c r="E617" s="35"/>
      <c r="F617" s="57"/>
      <c r="G617" s="57"/>
      <c r="H617" s="468"/>
      <c r="I617" s="510"/>
      <c r="J617" s="57"/>
      <c r="K617" s="57"/>
      <c r="L617" s="57"/>
      <c r="M617" s="35"/>
      <c r="N617" s="35"/>
      <c r="O617" s="35"/>
      <c r="P617" s="35"/>
      <c r="Q617" s="469"/>
      <c r="R617" s="469"/>
      <c r="S617" s="469"/>
      <c r="T617" s="469"/>
      <c r="W617" s="593"/>
      <c r="X617" s="676"/>
      <c r="Y617" s="593"/>
      <c r="Z617" s="593"/>
      <c r="AA617" s="593"/>
      <c r="AB617" s="593"/>
      <c r="AC617" s="593"/>
      <c r="AD617" s="593"/>
      <c r="AE617" s="593"/>
      <c r="AF617" s="593"/>
      <c r="AG617" s="593"/>
      <c r="AH617" s="1130"/>
      <c r="AI617" s="593"/>
      <c r="AJ617" s="593"/>
      <c r="AK617" s="593"/>
      <c r="AL617" s="593"/>
      <c r="AM617" s="639"/>
    </row>
    <row r="618" spans="3:39" s="8" customFormat="1">
      <c r="C618" s="14"/>
      <c r="D618" s="60"/>
      <c r="E618" s="35"/>
      <c r="F618" s="57"/>
      <c r="G618" s="57"/>
      <c r="H618" s="468"/>
      <c r="I618" s="510"/>
      <c r="J618" s="57"/>
      <c r="K618" s="57"/>
      <c r="L618" s="57"/>
      <c r="M618" s="35"/>
      <c r="N618" s="35"/>
      <c r="O618" s="35"/>
      <c r="P618" s="35"/>
      <c r="Q618" s="469"/>
      <c r="R618" s="469"/>
      <c r="S618" s="469"/>
      <c r="T618" s="469"/>
      <c r="W618" s="593"/>
      <c r="X618" s="676"/>
      <c r="Y618" s="593"/>
      <c r="Z618" s="593"/>
      <c r="AA618" s="593"/>
      <c r="AB618" s="593"/>
      <c r="AC618" s="593"/>
      <c r="AD618" s="593"/>
      <c r="AE618" s="593"/>
      <c r="AF618" s="593"/>
      <c r="AG618" s="593"/>
      <c r="AH618" s="1130"/>
      <c r="AI618" s="593"/>
      <c r="AJ618" s="593"/>
      <c r="AK618" s="593"/>
      <c r="AL618" s="593"/>
      <c r="AM618" s="639"/>
    </row>
    <row r="619" spans="3:39" s="8" customFormat="1">
      <c r="C619" s="14"/>
      <c r="D619" s="60"/>
      <c r="E619" s="35"/>
      <c r="F619" s="57"/>
      <c r="G619" s="57"/>
      <c r="H619" s="468"/>
      <c r="I619" s="510"/>
      <c r="J619" s="57"/>
      <c r="K619" s="57"/>
      <c r="L619" s="57"/>
      <c r="M619" s="35"/>
      <c r="N619" s="35"/>
      <c r="O619" s="35"/>
      <c r="P619" s="35"/>
      <c r="Q619" s="469"/>
      <c r="R619" s="469"/>
      <c r="S619" s="469"/>
      <c r="T619" s="469"/>
      <c r="W619" s="593"/>
      <c r="X619" s="676"/>
      <c r="Y619" s="593"/>
      <c r="Z619" s="593"/>
      <c r="AA619" s="593"/>
      <c r="AB619" s="593"/>
      <c r="AC619" s="593"/>
      <c r="AD619" s="593"/>
      <c r="AE619" s="593"/>
      <c r="AF619" s="593"/>
      <c r="AG619" s="593"/>
      <c r="AH619" s="1130"/>
      <c r="AI619" s="593"/>
      <c r="AJ619" s="593"/>
      <c r="AK619" s="593"/>
      <c r="AL619" s="593"/>
      <c r="AM619" s="639"/>
    </row>
    <row r="620" spans="3:39" s="8" customFormat="1">
      <c r="C620" s="14"/>
      <c r="D620" s="60"/>
      <c r="E620" s="35"/>
      <c r="F620" s="57"/>
      <c r="G620" s="57"/>
      <c r="H620" s="468"/>
      <c r="I620" s="510"/>
      <c r="J620" s="57"/>
      <c r="K620" s="57"/>
      <c r="L620" s="57"/>
      <c r="M620" s="35"/>
      <c r="N620" s="35"/>
      <c r="O620" s="35"/>
      <c r="P620" s="35"/>
      <c r="Q620" s="469"/>
      <c r="R620" s="469"/>
      <c r="S620" s="469"/>
      <c r="T620" s="469"/>
      <c r="W620" s="593"/>
      <c r="X620" s="676"/>
      <c r="Y620" s="593"/>
      <c r="Z620" s="593"/>
      <c r="AA620" s="593"/>
      <c r="AB620" s="593"/>
      <c r="AC620" s="593"/>
      <c r="AD620" s="593"/>
      <c r="AE620" s="593"/>
      <c r="AF620" s="593"/>
      <c r="AG620" s="593"/>
      <c r="AH620" s="1130"/>
      <c r="AI620" s="593"/>
      <c r="AJ620" s="593"/>
      <c r="AK620" s="593"/>
      <c r="AL620" s="593"/>
      <c r="AM620" s="639"/>
    </row>
    <row r="621" spans="3:39" s="8" customFormat="1">
      <c r="C621" s="14"/>
      <c r="D621" s="60"/>
      <c r="E621" s="35"/>
      <c r="F621" s="57"/>
      <c r="G621" s="57"/>
      <c r="H621" s="468"/>
      <c r="I621" s="510"/>
      <c r="J621" s="57"/>
      <c r="K621" s="57"/>
      <c r="L621" s="57"/>
      <c r="M621" s="35"/>
      <c r="N621" s="35"/>
      <c r="O621" s="35"/>
      <c r="P621" s="35"/>
      <c r="Q621" s="469"/>
      <c r="R621" s="469"/>
      <c r="S621" s="469"/>
      <c r="T621" s="469"/>
      <c r="W621" s="593"/>
      <c r="X621" s="676"/>
      <c r="Y621" s="593"/>
      <c r="Z621" s="593"/>
      <c r="AA621" s="593"/>
      <c r="AB621" s="593"/>
      <c r="AC621" s="593"/>
      <c r="AD621" s="593"/>
      <c r="AE621" s="593"/>
      <c r="AF621" s="593"/>
      <c r="AG621" s="593"/>
      <c r="AH621" s="1130"/>
      <c r="AI621" s="593"/>
      <c r="AJ621" s="593"/>
      <c r="AK621" s="593"/>
      <c r="AL621" s="593"/>
      <c r="AM621" s="639"/>
    </row>
    <row r="622" spans="3:39" s="8" customFormat="1">
      <c r="C622" s="14"/>
      <c r="D622" s="60"/>
      <c r="E622" s="35"/>
      <c r="F622" s="57"/>
      <c r="G622" s="57"/>
      <c r="H622" s="468"/>
      <c r="I622" s="510"/>
      <c r="J622" s="57"/>
      <c r="K622" s="57"/>
      <c r="L622" s="57"/>
      <c r="M622" s="35"/>
      <c r="N622" s="35"/>
      <c r="O622" s="35"/>
      <c r="P622" s="35"/>
      <c r="Q622" s="469"/>
      <c r="R622" s="469"/>
      <c r="S622" s="469"/>
      <c r="T622" s="469"/>
      <c r="W622" s="593"/>
      <c r="X622" s="676"/>
      <c r="Y622" s="593"/>
      <c r="Z622" s="593"/>
      <c r="AA622" s="593"/>
      <c r="AB622" s="593"/>
      <c r="AC622" s="593"/>
      <c r="AD622" s="593"/>
      <c r="AE622" s="593"/>
      <c r="AF622" s="593"/>
      <c r="AG622" s="593"/>
      <c r="AH622" s="1130"/>
      <c r="AI622" s="593"/>
      <c r="AJ622" s="593"/>
      <c r="AK622" s="593"/>
      <c r="AL622" s="593"/>
      <c r="AM622" s="639"/>
    </row>
    <row r="623" spans="3:39" s="8" customFormat="1">
      <c r="C623" s="14"/>
      <c r="D623" s="60"/>
      <c r="E623" s="35"/>
      <c r="F623" s="57"/>
      <c r="G623" s="57"/>
      <c r="H623" s="468"/>
      <c r="I623" s="510"/>
      <c r="J623" s="57"/>
      <c r="K623" s="57"/>
      <c r="L623" s="57"/>
      <c r="M623" s="35"/>
      <c r="N623" s="35"/>
      <c r="O623" s="35"/>
      <c r="P623" s="35"/>
      <c r="Q623" s="469"/>
      <c r="R623" s="469"/>
      <c r="S623" s="469"/>
      <c r="T623" s="469"/>
      <c r="W623" s="593"/>
      <c r="X623" s="676"/>
      <c r="Y623" s="593"/>
      <c r="Z623" s="593"/>
      <c r="AA623" s="593"/>
      <c r="AB623" s="593"/>
      <c r="AC623" s="593"/>
      <c r="AD623" s="593"/>
      <c r="AE623" s="593"/>
      <c r="AF623" s="593"/>
      <c r="AG623" s="593"/>
      <c r="AH623" s="1130"/>
      <c r="AI623" s="593"/>
      <c r="AJ623" s="593"/>
      <c r="AK623" s="593"/>
      <c r="AL623" s="593"/>
      <c r="AM623" s="639"/>
    </row>
    <row r="624" spans="3:39" s="8" customFormat="1">
      <c r="C624" s="14"/>
      <c r="D624" s="60"/>
      <c r="E624" s="35"/>
      <c r="F624" s="57"/>
      <c r="G624" s="57"/>
      <c r="H624" s="468"/>
      <c r="I624" s="510"/>
      <c r="J624" s="57"/>
      <c r="K624" s="57"/>
      <c r="L624" s="57"/>
      <c r="M624" s="35"/>
      <c r="N624" s="35"/>
      <c r="O624" s="35"/>
      <c r="P624" s="35"/>
      <c r="Q624" s="469"/>
      <c r="R624" s="469"/>
      <c r="S624" s="469"/>
      <c r="T624" s="469"/>
      <c r="W624" s="593"/>
      <c r="X624" s="676"/>
      <c r="Y624" s="593"/>
      <c r="Z624" s="593"/>
      <c r="AA624" s="593"/>
      <c r="AB624" s="593"/>
      <c r="AC624" s="593"/>
      <c r="AD624" s="593"/>
      <c r="AE624" s="593"/>
      <c r="AF624" s="593"/>
      <c r="AG624" s="593"/>
      <c r="AH624" s="1130"/>
      <c r="AI624" s="593"/>
      <c r="AJ624" s="593"/>
      <c r="AK624" s="593"/>
      <c r="AL624" s="593"/>
      <c r="AM624" s="639"/>
    </row>
    <row r="625" spans="3:39" s="8" customFormat="1">
      <c r="C625" s="14"/>
      <c r="D625" s="60"/>
      <c r="E625" s="35"/>
      <c r="F625" s="57"/>
      <c r="G625" s="57"/>
      <c r="H625" s="468"/>
      <c r="I625" s="510"/>
      <c r="J625" s="57"/>
      <c r="K625" s="57"/>
      <c r="L625" s="57"/>
      <c r="M625" s="35"/>
      <c r="N625" s="35"/>
      <c r="O625" s="35"/>
      <c r="P625" s="35"/>
      <c r="Q625" s="469"/>
      <c r="R625" s="469"/>
      <c r="S625" s="469"/>
      <c r="T625" s="469"/>
      <c r="W625" s="593"/>
      <c r="X625" s="676"/>
      <c r="Y625" s="593"/>
      <c r="Z625" s="593"/>
      <c r="AA625" s="593"/>
      <c r="AB625" s="593"/>
      <c r="AC625" s="593"/>
      <c r="AD625" s="593"/>
      <c r="AE625" s="593"/>
      <c r="AF625" s="593"/>
      <c r="AG625" s="593"/>
      <c r="AH625" s="1130"/>
      <c r="AI625" s="593"/>
      <c r="AJ625" s="593"/>
      <c r="AK625" s="593"/>
      <c r="AL625" s="593"/>
      <c r="AM625" s="639"/>
    </row>
    <row r="626" spans="3:39" s="8" customFormat="1">
      <c r="C626" s="14"/>
      <c r="D626" s="60"/>
      <c r="E626" s="35"/>
      <c r="F626" s="57"/>
      <c r="G626" s="57"/>
      <c r="H626" s="468"/>
      <c r="I626" s="510"/>
      <c r="J626" s="57"/>
      <c r="K626" s="57"/>
      <c r="L626" s="57"/>
      <c r="M626" s="35"/>
      <c r="N626" s="35"/>
      <c r="O626" s="35"/>
      <c r="P626" s="35"/>
      <c r="Q626" s="469"/>
      <c r="R626" s="469"/>
      <c r="S626" s="469"/>
      <c r="T626" s="469"/>
      <c r="W626" s="593"/>
      <c r="X626" s="676"/>
      <c r="Y626" s="593"/>
      <c r="Z626" s="593"/>
      <c r="AA626" s="593"/>
      <c r="AB626" s="593"/>
      <c r="AC626" s="593"/>
      <c r="AD626" s="593"/>
      <c r="AE626" s="593"/>
      <c r="AF626" s="593"/>
      <c r="AG626" s="593"/>
      <c r="AH626" s="1130"/>
      <c r="AI626" s="593"/>
      <c r="AJ626" s="593"/>
      <c r="AK626" s="593"/>
      <c r="AL626" s="593"/>
      <c r="AM626" s="639"/>
    </row>
    <row r="627" spans="3:39" s="8" customFormat="1">
      <c r="C627" s="14"/>
      <c r="D627" s="60"/>
      <c r="E627" s="35"/>
      <c r="F627" s="57"/>
      <c r="G627" s="57"/>
      <c r="H627" s="468"/>
      <c r="I627" s="510"/>
      <c r="J627" s="57"/>
      <c r="K627" s="57"/>
      <c r="L627" s="57"/>
      <c r="M627" s="35"/>
      <c r="N627" s="35"/>
      <c r="O627" s="35"/>
      <c r="P627" s="35"/>
      <c r="Q627" s="469"/>
      <c r="R627" s="469"/>
      <c r="S627" s="469"/>
      <c r="T627" s="469"/>
      <c r="W627" s="593"/>
      <c r="X627" s="676"/>
      <c r="Y627" s="593"/>
      <c r="Z627" s="593"/>
      <c r="AA627" s="593"/>
      <c r="AB627" s="593"/>
      <c r="AC627" s="593"/>
      <c r="AD627" s="593"/>
      <c r="AE627" s="593"/>
      <c r="AF627" s="593"/>
      <c r="AG627" s="593"/>
      <c r="AH627" s="1130"/>
      <c r="AI627" s="593"/>
      <c r="AJ627" s="593"/>
      <c r="AK627" s="593"/>
      <c r="AL627" s="593"/>
      <c r="AM627" s="639"/>
    </row>
    <row r="628" spans="3:39" s="8" customFormat="1">
      <c r="C628" s="14"/>
      <c r="D628" s="60"/>
      <c r="E628" s="35"/>
      <c r="F628" s="57"/>
      <c r="G628" s="57"/>
      <c r="H628" s="468"/>
      <c r="I628" s="510"/>
      <c r="J628" s="57"/>
      <c r="K628" s="57"/>
      <c r="L628" s="57"/>
      <c r="M628" s="35"/>
      <c r="N628" s="35"/>
      <c r="O628" s="35"/>
      <c r="P628" s="35"/>
      <c r="Q628" s="469"/>
      <c r="R628" s="469"/>
      <c r="S628" s="469"/>
      <c r="T628" s="469"/>
      <c r="W628" s="593"/>
      <c r="X628" s="676"/>
      <c r="Y628" s="593"/>
      <c r="Z628" s="593"/>
      <c r="AA628" s="593"/>
      <c r="AB628" s="593"/>
      <c r="AC628" s="593"/>
      <c r="AD628" s="593"/>
      <c r="AE628" s="593"/>
      <c r="AF628" s="593"/>
      <c r="AG628" s="593"/>
      <c r="AH628" s="1130"/>
      <c r="AI628" s="593"/>
      <c r="AJ628" s="593"/>
      <c r="AK628" s="593"/>
      <c r="AL628" s="593"/>
      <c r="AM628" s="639"/>
    </row>
    <row r="629" spans="3:39" s="8" customFormat="1">
      <c r="C629" s="14"/>
      <c r="D629" s="60"/>
      <c r="E629" s="35"/>
      <c r="F629" s="57"/>
      <c r="G629" s="57"/>
      <c r="H629" s="468"/>
      <c r="I629" s="510"/>
      <c r="J629" s="57"/>
      <c r="K629" s="57"/>
      <c r="L629" s="57"/>
      <c r="M629" s="35"/>
      <c r="N629" s="35"/>
      <c r="O629" s="35"/>
      <c r="P629" s="35"/>
      <c r="Q629" s="469"/>
      <c r="R629" s="469"/>
      <c r="S629" s="469"/>
      <c r="T629" s="469"/>
      <c r="W629" s="593"/>
      <c r="X629" s="676"/>
      <c r="Y629" s="593"/>
      <c r="Z629" s="593"/>
      <c r="AA629" s="593"/>
      <c r="AB629" s="593"/>
      <c r="AC629" s="593"/>
      <c r="AD629" s="593"/>
      <c r="AE629" s="593"/>
      <c r="AF629" s="593"/>
      <c r="AG629" s="593"/>
      <c r="AH629" s="1130"/>
      <c r="AI629" s="593"/>
      <c r="AJ629" s="593"/>
      <c r="AK629" s="593"/>
      <c r="AL629" s="593"/>
      <c r="AM629" s="639"/>
    </row>
    <row r="630" spans="3:39" s="8" customFormat="1">
      <c r="C630" s="14"/>
      <c r="D630" s="60"/>
      <c r="E630" s="35"/>
      <c r="F630" s="57"/>
      <c r="G630" s="57"/>
      <c r="H630" s="468"/>
      <c r="I630" s="510"/>
      <c r="J630" s="57"/>
      <c r="K630" s="57"/>
      <c r="L630" s="57"/>
      <c r="M630" s="35"/>
      <c r="N630" s="35"/>
      <c r="O630" s="35"/>
      <c r="P630" s="35"/>
      <c r="Q630" s="469"/>
      <c r="R630" s="469"/>
      <c r="S630" s="469"/>
      <c r="T630" s="469"/>
      <c r="W630" s="593"/>
      <c r="X630" s="676"/>
      <c r="Y630" s="593"/>
      <c r="Z630" s="593"/>
      <c r="AA630" s="593"/>
      <c r="AB630" s="593"/>
      <c r="AC630" s="593"/>
      <c r="AD630" s="593"/>
      <c r="AE630" s="593"/>
      <c r="AF630" s="593"/>
      <c r="AG630" s="593"/>
      <c r="AH630" s="1130"/>
      <c r="AI630" s="593"/>
      <c r="AJ630" s="593"/>
      <c r="AK630" s="593"/>
      <c r="AL630" s="593"/>
      <c r="AM630" s="639"/>
    </row>
    <row r="631" spans="3:39" s="8" customFormat="1">
      <c r="C631" s="14"/>
      <c r="D631" s="60"/>
      <c r="E631" s="35"/>
      <c r="F631" s="57"/>
      <c r="G631" s="57"/>
      <c r="H631" s="468"/>
      <c r="I631" s="510"/>
      <c r="J631" s="57"/>
      <c r="K631" s="57"/>
      <c r="L631" s="57"/>
      <c r="M631" s="35"/>
      <c r="N631" s="35"/>
      <c r="O631" s="35"/>
      <c r="P631" s="35"/>
      <c r="Q631" s="469"/>
      <c r="R631" s="469"/>
      <c r="S631" s="469"/>
      <c r="T631" s="469"/>
      <c r="W631" s="593"/>
      <c r="X631" s="676"/>
      <c r="Y631" s="593"/>
      <c r="Z631" s="593"/>
      <c r="AA631" s="593"/>
      <c r="AB631" s="593"/>
      <c r="AC631" s="593"/>
      <c r="AD631" s="593"/>
      <c r="AE631" s="593"/>
      <c r="AF631" s="593"/>
      <c r="AG631" s="593"/>
      <c r="AH631" s="1130"/>
      <c r="AI631" s="593"/>
      <c r="AJ631" s="593"/>
      <c r="AK631" s="593"/>
      <c r="AL631" s="593"/>
      <c r="AM631" s="639"/>
    </row>
    <row r="632" spans="3:39" s="8" customFormat="1">
      <c r="C632" s="14"/>
      <c r="D632" s="60"/>
      <c r="E632" s="35"/>
      <c r="F632" s="57"/>
      <c r="G632" s="57"/>
      <c r="H632" s="468"/>
      <c r="I632" s="510"/>
      <c r="J632" s="57"/>
      <c r="K632" s="57"/>
      <c r="L632" s="57"/>
      <c r="M632" s="35"/>
      <c r="N632" s="35"/>
      <c r="O632" s="35"/>
      <c r="P632" s="35"/>
      <c r="Q632" s="469"/>
      <c r="R632" s="469"/>
      <c r="S632" s="469"/>
      <c r="T632" s="469"/>
      <c r="W632" s="593"/>
      <c r="X632" s="676"/>
      <c r="Y632" s="593"/>
      <c r="Z632" s="593"/>
      <c r="AA632" s="593"/>
      <c r="AB632" s="593"/>
      <c r="AC632" s="593"/>
      <c r="AD632" s="593"/>
      <c r="AE632" s="593"/>
      <c r="AF632" s="593"/>
      <c r="AG632" s="593"/>
      <c r="AH632" s="1130"/>
      <c r="AI632" s="593"/>
      <c r="AJ632" s="593"/>
      <c r="AK632" s="593"/>
      <c r="AL632" s="593"/>
      <c r="AM632" s="639"/>
    </row>
    <row r="633" spans="3:39" s="8" customFormat="1">
      <c r="C633" s="14"/>
      <c r="D633" s="60"/>
      <c r="E633" s="35"/>
      <c r="F633" s="57"/>
      <c r="G633" s="57"/>
      <c r="H633" s="468"/>
      <c r="I633" s="510"/>
      <c r="J633" s="57"/>
      <c r="K633" s="57"/>
      <c r="L633" s="57"/>
      <c r="M633" s="35"/>
      <c r="N633" s="35"/>
      <c r="O633" s="35"/>
      <c r="P633" s="35"/>
      <c r="Q633" s="469"/>
      <c r="R633" s="469"/>
      <c r="S633" s="469"/>
      <c r="T633" s="469"/>
      <c r="W633" s="593"/>
      <c r="X633" s="676"/>
      <c r="Y633" s="593"/>
      <c r="Z633" s="593"/>
      <c r="AA633" s="593"/>
      <c r="AB633" s="593"/>
      <c r="AC633" s="593"/>
      <c r="AD633" s="593"/>
      <c r="AE633" s="593"/>
      <c r="AF633" s="593"/>
      <c r="AG633" s="593"/>
      <c r="AH633" s="1130"/>
      <c r="AI633" s="593"/>
      <c r="AJ633" s="593"/>
      <c r="AK633" s="593"/>
      <c r="AL633" s="593"/>
      <c r="AM633" s="639"/>
    </row>
    <row r="634" spans="3:39" s="8" customFormat="1">
      <c r="C634" s="14"/>
      <c r="D634" s="60"/>
      <c r="E634" s="35"/>
      <c r="F634" s="57"/>
      <c r="G634" s="57"/>
      <c r="H634" s="468"/>
      <c r="I634" s="510"/>
      <c r="J634" s="57"/>
      <c r="K634" s="57"/>
      <c r="L634" s="57"/>
      <c r="M634" s="35"/>
      <c r="N634" s="35"/>
      <c r="O634" s="35"/>
      <c r="P634" s="35"/>
      <c r="Q634" s="469"/>
      <c r="R634" s="469"/>
      <c r="S634" s="469"/>
      <c r="T634" s="469"/>
      <c r="W634" s="593"/>
      <c r="X634" s="676"/>
      <c r="Y634" s="593"/>
      <c r="Z634" s="593"/>
      <c r="AA634" s="593"/>
      <c r="AB634" s="593"/>
      <c r="AC634" s="593"/>
      <c r="AD634" s="593"/>
      <c r="AE634" s="593"/>
      <c r="AF634" s="593"/>
      <c r="AG634" s="593"/>
      <c r="AH634" s="1130"/>
      <c r="AI634" s="593"/>
      <c r="AJ634" s="593"/>
      <c r="AK634" s="593"/>
      <c r="AL634" s="593"/>
      <c r="AM634" s="639"/>
    </row>
    <row r="635" spans="3:39" s="8" customFormat="1">
      <c r="C635" s="14"/>
      <c r="D635" s="60"/>
      <c r="E635" s="35"/>
      <c r="F635" s="57"/>
      <c r="G635" s="57"/>
      <c r="H635" s="468"/>
      <c r="I635" s="510"/>
      <c r="J635" s="57"/>
      <c r="K635" s="57"/>
      <c r="L635" s="57"/>
      <c r="M635" s="35"/>
      <c r="N635" s="35"/>
      <c r="O635" s="35"/>
      <c r="P635" s="35"/>
      <c r="Q635" s="469"/>
      <c r="R635" s="469"/>
      <c r="S635" s="469"/>
      <c r="T635" s="469"/>
      <c r="W635" s="593"/>
      <c r="X635" s="676"/>
      <c r="Y635" s="593"/>
      <c r="Z635" s="593"/>
      <c r="AA635" s="593"/>
      <c r="AB635" s="593"/>
      <c r="AC635" s="593"/>
      <c r="AD635" s="593"/>
      <c r="AE635" s="593"/>
      <c r="AF635" s="593"/>
      <c r="AG635" s="593"/>
      <c r="AH635" s="1130"/>
      <c r="AI635" s="593"/>
      <c r="AJ635" s="593"/>
      <c r="AK635" s="593"/>
      <c r="AL635" s="593"/>
      <c r="AM635" s="639"/>
    </row>
    <row r="636" spans="3:39" s="8" customFormat="1">
      <c r="C636" s="14"/>
      <c r="D636" s="60"/>
      <c r="E636" s="35"/>
      <c r="F636" s="57"/>
      <c r="G636" s="57"/>
      <c r="H636" s="468"/>
      <c r="I636" s="510"/>
      <c r="J636" s="57"/>
      <c r="K636" s="57"/>
      <c r="L636" s="57"/>
      <c r="M636" s="35"/>
      <c r="N636" s="35"/>
      <c r="O636" s="35"/>
      <c r="P636" s="35"/>
      <c r="Q636" s="469"/>
      <c r="R636" s="469"/>
      <c r="S636" s="469"/>
      <c r="T636" s="469"/>
      <c r="W636" s="593"/>
      <c r="X636" s="676"/>
      <c r="Y636" s="593"/>
      <c r="Z636" s="593"/>
      <c r="AA636" s="593"/>
      <c r="AB636" s="593"/>
      <c r="AC636" s="593"/>
      <c r="AD636" s="593"/>
      <c r="AE636" s="593"/>
      <c r="AF636" s="593"/>
      <c r="AG636" s="593"/>
      <c r="AH636" s="1130"/>
      <c r="AI636" s="593"/>
      <c r="AJ636" s="593"/>
      <c r="AK636" s="593"/>
      <c r="AL636" s="593"/>
      <c r="AM636" s="639"/>
    </row>
    <row r="637" spans="3:39" s="8" customFormat="1">
      <c r="C637" s="14"/>
      <c r="D637" s="60"/>
      <c r="E637" s="35"/>
      <c r="F637" s="57"/>
      <c r="G637" s="57"/>
      <c r="H637" s="468"/>
      <c r="I637" s="510"/>
      <c r="J637" s="57"/>
      <c r="K637" s="57"/>
      <c r="L637" s="57"/>
      <c r="M637" s="35"/>
      <c r="N637" s="35"/>
      <c r="O637" s="35"/>
      <c r="P637" s="35"/>
      <c r="Q637" s="469"/>
      <c r="R637" s="469"/>
      <c r="S637" s="469"/>
      <c r="T637" s="469"/>
      <c r="W637" s="593"/>
      <c r="X637" s="676"/>
      <c r="Y637" s="593"/>
      <c r="Z637" s="593"/>
      <c r="AA637" s="593"/>
      <c r="AB637" s="593"/>
      <c r="AC637" s="593"/>
      <c r="AD637" s="593"/>
      <c r="AE637" s="593"/>
      <c r="AF637" s="593"/>
      <c r="AG637" s="593"/>
      <c r="AH637" s="1130"/>
      <c r="AI637" s="593"/>
      <c r="AJ637" s="593"/>
      <c r="AK637" s="593"/>
      <c r="AL637" s="593"/>
      <c r="AM637" s="639"/>
    </row>
    <row r="638" spans="3:39" s="8" customFormat="1">
      <c r="C638" s="14"/>
      <c r="D638" s="60"/>
      <c r="E638" s="35"/>
      <c r="F638" s="57"/>
      <c r="G638" s="57"/>
      <c r="H638" s="468"/>
      <c r="I638" s="510"/>
      <c r="J638" s="57"/>
      <c r="K638" s="57"/>
      <c r="L638" s="57"/>
      <c r="M638" s="35"/>
      <c r="N638" s="35"/>
      <c r="O638" s="35"/>
      <c r="P638" s="35"/>
      <c r="Q638" s="469"/>
      <c r="R638" s="469"/>
      <c r="S638" s="469"/>
      <c r="T638" s="469"/>
      <c r="W638" s="593"/>
      <c r="X638" s="676"/>
      <c r="Y638" s="593"/>
      <c r="Z638" s="593"/>
      <c r="AA638" s="593"/>
      <c r="AB638" s="593"/>
      <c r="AC638" s="593"/>
      <c r="AD638" s="593"/>
      <c r="AE638" s="593"/>
      <c r="AF638" s="593"/>
      <c r="AG638" s="593"/>
      <c r="AH638" s="1130"/>
      <c r="AI638" s="593"/>
      <c r="AJ638" s="593"/>
      <c r="AK638" s="593"/>
      <c r="AL638" s="593"/>
      <c r="AM638" s="639"/>
    </row>
    <row r="639" spans="3:39" s="8" customFormat="1">
      <c r="C639" s="14"/>
      <c r="D639" s="60"/>
      <c r="E639" s="35"/>
      <c r="F639" s="57"/>
      <c r="G639" s="57"/>
      <c r="H639" s="468"/>
      <c r="I639" s="510"/>
      <c r="J639" s="57"/>
      <c r="K639" s="57"/>
      <c r="L639" s="57"/>
      <c r="M639" s="35"/>
      <c r="N639" s="35"/>
      <c r="O639" s="35"/>
      <c r="P639" s="35"/>
      <c r="Q639" s="469"/>
      <c r="R639" s="469"/>
      <c r="S639" s="469"/>
      <c r="T639" s="469"/>
      <c r="W639" s="593"/>
      <c r="X639" s="676"/>
      <c r="Y639" s="593"/>
      <c r="Z639" s="593"/>
      <c r="AA639" s="593"/>
      <c r="AB639" s="593"/>
      <c r="AC639" s="593"/>
      <c r="AD639" s="593"/>
      <c r="AE639" s="593"/>
      <c r="AF639" s="593"/>
      <c r="AG639" s="593"/>
      <c r="AH639" s="1130"/>
      <c r="AI639" s="593"/>
      <c r="AJ639" s="593"/>
      <c r="AK639" s="593"/>
      <c r="AL639" s="593"/>
      <c r="AM639" s="639"/>
    </row>
    <row r="640" spans="3:39" s="8" customFormat="1">
      <c r="C640" s="14"/>
      <c r="D640" s="60"/>
      <c r="E640" s="35"/>
      <c r="F640" s="57"/>
      <c r="G640" s="57"/>
      <c r="H640" s="468"/>
      <c r="I640" s="510"/>
      <c r="J640" s="57"/>
      <c r="K640" s="57"/>
      <c r="L640" s="57"/>
      <c r="M640" s="35"/>
      <c r="N640" s="35"/>
      <c r="O640" s="35"/>
      <c r="P640" s="35"/>
      <c r="Q640" s="469"/>
      <c r="R640" s="469"/>
      <c r="S640" s="469"/>
      <c r="T640" s="469"/>
      <c r="W640" s="593"/>
      <c r="X640" s="676"/>
      <c r="Y640" s="593"/>
      <c r="Z640" s="593"/>
      <c r="AA640" s="593"/>
      <c r="AB640" s="593"/>
      <c r="AC640" s="593"/>
      <c r="AD640" s="593"/>
      <c r="AE640" s="593"/>
      <c r="AF640" s="593"/>
      <c r="AG640" s="593"/>
      <c r="AH640" s="1130"/>
      <c r="AI640" s="593"/>
      <c r="AJ640" s="593"/>
      <c r="AK640" s="593"/>
      <c r="AL640" s="593"/>
      <c r="AM640" s="639"/>
    </row>
    <row r="641" spans="3:39" s="8" customFormat="1">
      <c r="C641" s="14"/>
      <c r="D641" s="60"/>
      <c r="E641" s="35"/>
      <c r="F641" s="57"/>
      <c r="G641" s="57"/>
      <c r="H641" s="468"/>
      <c r="I641" s="510"/>
      <c r="J641" s="57"/>
      <c r="K641" s="57"/>
      <c r="L641" s="57"/>
      <c r="M641" s="35"/>
      <c r="N641" s="35"/>
      <c r="O641" s="35"/>
      <c r="P641" s="35"/>
      <c r="Q641" s="469"/>
      <c r="R641" s="469"/>
      <c r="S641" s="469"/>
      <c r="T641" s="469"/>
      <c r="W641" s="593"/>
      <c r="X641" s="676"/>
      <c r="Y641" s="593"/>
      <c r="Z641" s="593"/>
      <c r="AA641" s="593"/>
      <c r="AB641" s="593"/>
      <c r="AC641" s="593"/>
      <c r="AD641" s="593"/>
      <c r="AE641" s="593"/>
      <c r="AF641" s="593"/>
      <c r="AG641" s="593"/>
      <c r="AH641" s="1130"/>
      <c r="AI641" s="593"/>
      <c r="AJ641" s="593"/>
      <c r="AK641" s="593"/>
      <c r="AL641" s="593"/>
      <c r="AM641" s="639"/>
    </row>
    <row r="642" spans="3:39" s="8" customFormat="1">
      <c r="C642" s="14"/>
      <c r="D642" s="60"/>
      <c r="E642" s="35"/>
      <c r="F642" s="57"/>
      <c r="G642" s="57"/>
      <c r="H642" s="468"/>
      <c r="I642" s="510"/>
      <c r="J642" s="57"/>
      <c r="K642" s="57"/>
      <c r="L642" s="57"/>
      <c r="M642" s="35"/>
      <c r="N642" s="35"/>
      <c r="O642" s="35"/>
      <c r="P642" s="35"/>
      <c r="Q642" s="469"/>
      <c r="R642" s="469"/>
      <c r="S642" s="469"/>
      <c r="T642" s="469"/>
      <c r="W642" s="593"/>
      <c r="X642" s="676"/>
      <c r="Y642" s="593"/>
      <c r="Z642" s="593"/>
      <c r="AA642" s="593"/>
      <c r="AB642" s="593"/>
      <c r="AC642" s="593"/>
      <c r="AD642" s="593"/>
      <c r="AE642" s="593"/>
      <c r="AF642" s="593"/>
      <c r="AG642" s="593"/>
      <c r="AH642" s="1130"/>
      <c r="AI642" s="593"/>
      <c r="AJ642" s="593"/>
      <c r="AK642" s="593"/>
      <c r="AL642" s="593"/>
      <c r="AM642" s="639"/>
    </row>
    <row r="643" spans="3:39" s="8" customFormat="1">
      <c r="C643" s="14"/>
      <c r="D643" s="60"/>
      <c r="E643" s="35"/>
      <c r="F643" s="57"/>
      <c r="G643" s="57"/>
      <c r="H643" s="468"/>
      <c r="I643" s="510"/>
      <c r="J643" s="57"/>
      <c r="K643" s="57"/>
      <c r="L643" s="57"/>
      <c r="M643" s="35"/>
      <c r="N643" s="35"/>
      <c r="O643" s="35"/>
      <c r="P643" s="35"/>
      <c r="Q643" s="469"/>
      <c r="R643" s="469"/>
      <c r="S643" s="469"/>
      <c r="T643" s="469"/>
      <c r="W643" s="593"/>
      <c r="X643" s="676"/>
      <c r="Y643" s="593"/>
      <c r="Z643" s="593"/>
      <c r="AA643" s="593"/>
      <c r="AB643" s="593"/>
      <c r="AC643" s="593"/>
      <c r="AD643" s="593"/>
      <c r="AE643" s="593"/>
      <c r="AF643" s="593"/>
      <c r="AG643" s="593"/>
      <c r="AH643" s="1130"/>
      <c r="AI643" s="593"/>
      <c r="AJ643" s="593"/>
      <c r="AK643" s="593"/>
      <c r="AL643" s="593"/>
      <c r="AM643" s="639"/>
    </row>
    <row r="644" spans="3:39" s="8" customFormat="1">
      <c r="C644" s="14"/>
      <c r="D644" s="60"/>
      <c r="E644" s="35"/>
      <c r="F644" s="57"/>
      <c r="G644" s="57"/>
      <c r="H644" s="468"/>
      <c r="I644" s="510"/>
      <c r="J644" s="57"/>
      <c r="K644" s="57"/>
      <c r="L644" s="57"/>
      <c r="M644" s="35"/>
      <c r="N644" s="35"/>
      <c r="O644" s="35"/>
      <c r="P644" s="35"/>
      <c r="Q644" s="469"/>
      <c r="R644" s="469"/>
      <c r="S644" s="469"/>
      <c r="T644" s="469"/>
      <c r="W644" s="593"/>
      <c r="X644" s="676"/>
      <c r="Y644" s="593"/>
      <c r="Z644" s="593"/>
      <c r="AA644" s="593"/>
      <c r="AB644" s="593"/>
      <c r="AC644" s="593"/>
      <c r="AD644" s="593"/>
      <c r="AE644" s="593"/>
      <c r="AF644" s="593"/>
      <c r="AG644" s="593"/>
      <c r="AH644" s="1130"/>
      <c r="AI644" s="593"/>
      <c r="AJ644" s="593"/>
      <c r="AK644" s="593"/>
      <c r="AL644" s="593"/>
      <c r="AM644" s="639"/>
    </row>
    <row r="645" spans="3:39" s="8" customFormat="1">
      <c r="C645" s="14"/>
      <c r="D645" s="60"/>
      <c r="E645" s="35"/>
      <c r="F645" s="57"/>
      <c r="G645" s="57"/>
      <c r="H645" s="468"/>
      <c r="I645" s="510"/>
      <c r="J645" s="57"/>
      <c r="K645" s="57"/>
      <c r="L645" s="57"/>
      <c r="M645" s="35"/>
      <c r="N645" s="35"/>
      <c r="O645" s="35"/>
      <c r="P645" s="35"/>
      <c r="Q645" s="469"/>
      <c r="R645" s="469"/>
      <c r="S645" s="469"/>
      <c r="T645" s="469"/>
      <c r="W645" s="593"/>
      <c r="X645" s="676"/>
      <c r="Y645" s="593"/>
      <c r="Z645" s="593"/>
      <c r="AA645" s="593"/>
      <c r="AB645" s="593"/>
      <c r="AC645" s="593"/>
      <c r="AD645" s="593"/>
      <c r="AE645" s="593"/>
      <c r="AF645" s="593"/>
      <c r="AG645" s="593"/>
      <c r="AH645" s="1130"/>
      <c r="AI645" s="593"/>
      <c r="AJ645" s="593"/>
      <c r="AK645" s="593"/>
      <c r="AL645" s="593"/>
      <c r="AM645" s="639"/>
    </row>
    <row r="646" spans="3:39" s="8" customFormat="1">
      <c r="C646" s="14"/>
      <c r="D646" s="60"/>
      <c r="E646" s="35"/>
      <c r="F646" s="57"/>
      <c r="G646" s="57"/>
      <c r="H646" s="468"/>
      <c r="I646" s="510"/>
      <c r="J646" s="57"/>
      <c r="K646" s="57"/>
      <c r="L646" s="57"/>
      <c r="M646" s="35"/>
      <c r="N646" s="35"/>
      <c r="O646" s="35"/>
      <c r="P646" s="35"/>
      <c r="Q646" s="469"/>
      <c r="R646" s="469"/>
      <c r="S646" s="469"/>
      <c r="T646" s="469"/>
      <c r="W646" s="593"/>
      <c r="X646" s="676"/>
      <c r="Y646" s="593"/>
      <c r="Z646" s="593"/>
      <c r="AA646" s="593"/>
      <c r="AB646" s="593"/>
      <c r="AC646" s="593"/>
      <c r="AD646" s="593"/>
      <c r="AE646" s="593"/>
      <c r="AF646" s="593"/>
      <c r="AG646" s="593"/>
      <c r="AH646" s="1130"/>
      <c r="AI646" s="593"/>
      <c r="AJ646" s="593"/>
      <c r="AK646" s="593"/>
      <c r="AL646" s="593"/>
      <c r="AM646" s="639"/>
    </row>
    <row r="647" spans="3:39" s="8" customFormat="1">
      <c r="C647" s="14"/>
      <c r="D647" s="60"/>
      <c r="E647" s="35"/>
      <c r="F647" s="57"/>
      <c r="G647" s="57"/>
      <c r="H647" s="468"/>
      <c r="I647" s="510"/>
      <c r="J647" s="57"/>
      <c r="K647" s="57"/>
      <c r="L647" s="57"/>
      <c r="M647" s="35"/>
      <c r="N647" s="35"/>
      <c r="O647" s="35"/>
      <c r="P647" s="35"/>
      <c r="Q647" s="469"/>
      <c r="R647" s="469"/>
      <c r="S647" s="469"/>
      <c r="T647" s="469"/>
      <c r="W647" s="593"/>
      <c r="X647" s="676"/>
      <c r="Y647" s="593"/>
      <c r="Z647" s="593"/>
      <c r="AA647" s="593"/>
      <c r="AB647" s="593"/>
      <c r="AC647" s="593"/>
      <c r="AD647" s="593"/>
      <c r="AE647" s="593"/>
      <c r="AF647" s="593"/>
      <c r="AG647" s="593"/>
      <c r="AH647" s="1130"/>
      <c r="AI647" s="593"/>
      <c r="AJ647" s="593"/>
      <c r="AK647" s="593"/>
      <c r="AL647" s="593"/>
      <c r="AM647" s="639"/>
    </row>
    <row r="648" spans="3:39" s="8" customFormat="1">
      <c r="C648" s="14"/>
      <c r="D648" s="60"/>
      <c r="E648" s="35"/>
      <c r="F648" s="57"/>
      <c r="G648" s="57"/>
      <c r="H648" s="468"/>
      <c r="I648" s="510"/>
      <c r="J648" s="57"/>
      <c r="K648" s="57"/>
      <c r="L648" s="57"/>
      <c r="M648" s="35"/>
      <c r="N648" s="35"/>
      <c r="O648" s="35"/>
      <c r="P648" s="35"/>
      <c r="Q648" s="469"/>
      <c r="R648" s="469"/>
      <c r="S648" s="469"/>
      <c r="T648" s="469"/>
      <c r="W648" s="593"/>
      <c r="X648" s="676"/>
      <c r="Y648" s="593"/>
      <c r="Z648" s="593"/>
      <c r="AA648" s="593"/>
      <c r="AB648" s="593"/>
      <c r="AC648" s="593"/>
      <c r="AD648" s="593"/>
      <c r="AE648" s="593"/>
      <c r="AF648" s="593"/>
      <c r="AG648" s="593"/>
      <c r="AH648" s="1130"/>
      <c r="AI648" s="593"/>
      <c r="AJ648" s="593"/>
      <c r="AK648" s="593"/>
      <c r="AL648" s="593"/>
      <c r="AM648" s="639"/>
    </row>
    <row r="649" spans="3:39" s="8" customFormat="1">
      <c r="C649" s="14"/>
      <c r="D649" s="60"/>
      <c r="E649" s="35"/>
      <c r="F649" s="57"/>
      <c r="G649" s="57"/>
      <c r="H649" s="468"/>
      <c r="I649" s="510"/>
      <c r="J649" s="57"/>
      <c r="K649" s="57"/>
      <c r="L649" s="57"/>
      <c r="M649" s="35"/>
      <c r="N649" s="35"/>
      <c r="O649" s="35"/>
      <c r="P649" s="35"/>
      <c r="Q649" s="469"/>
      <c r="R649" s="469"/>
      <c r="S649" s="469"/>
      <c r="T649" s="469"/>
      <c r="W649" s="593"/>
      <c r="X649" s="676"/>
      <c r="Y649" s="593"/>
      <c r="Z649" s="593"/>
      <c r="AA649" s="593"/>
      <c r="AB649" s="593"/>
      <c r="AC649" s="593"/>
      <c r="AD649" s="593"/>
      <c r="AE649" s="593"/>
      <c r="AF649" s="593"/>
      <c r="AG649" s="593"/>
      <c r="AH649" s="1130"/>
      <c r="AI649" s="593"/>
      <c r="AJ649" s="593"/>
      <c r="AK649" s="593"/>
      <c r="AL649" s="593"/>
      <c r="AM649" s="639"/>
    </row>
    <row r="650" spans="3:39" s="8" customFormat="1">
      <c r="C650" s="14"/>
      <c r="D650" s="60"/>
      <c r="E650" s="35"/>
      <c r="F650" s="57"/>
      <c r="G650" s="57"/>
      <c r="H650" s="468"/>
      <c r="I650" s="510"/>
      <c r="J650" s="57"/>
      <c r="K650" s="57"/>
      <c r="L650" s="57"/>
      <c r="M650" s="35"/>
      <c r="N650" s="35"/>
      <c r="O650" s="35"/>
      <c r="P650" s="35"/>
      <c r="Q650" s="469"/>
      <c r="R650" s="469"/>
      <c r="S650" s="469"/>
      <c r="T650" s="469"/>
      <c r="W650" s="593"/>
      <c r="X650" s="676"/>
      <c r="Y650" s="593"/>
      <c r="Z650" s="593"/>
      <c r="AA650" s="593"/>
      <c r="AB650" s="593"/>
      <c r="AC650" s="593"/>
      <c r="AD650" s="593"/>
      <c r="AE650" s="593"/>
      <c r="AF650" s="593"/>
      <c r="AG650" s="593"/>
      <c r="AH650" s="1130"/>
      <c r="AI650" s="593"/>
      <c r="AJ650" s="593"/>
      <c r="AK650" s="593"/>
      <c r="AL650" s="593"/>
      <c r="AM650" s="639"/>
    </row>
    <row r="651" spans="3:39" s="8" customFormat="1">
      <c r="C651" s="14"/>
      <c r="D651" s="60"/>
      <c r="E651" s="35"/>
      <c r="F651" s="57"/>
      <c r="G651" s="57"/>
      <c r="H651" s="468"/>
      <c r="I651" s="510"/>
      <c r="J651" s="57"/>
      <c r="K651" s="57"/>
      <c r="L651" s="57"/>
      <c r="M651" s="35"/>
      <c r="N651" s="35"/>
      <c r="O651" s="35"/>
      <c r="P651" s="35"/>
      <c r="Q651" s="469"/>
      <c r="R651" s="469"/>
      <c r="S651" s="469"/>
      <c r="T651" s="469"/>
      <c r="W651" s="593"/>
      <c r="X651" s="676"/>
      <c r="Y651" s="593"/>
      <c r="Z651" s="593"/>
      <c r="AA651" s="593"/>
      <c r="AB651" s="593"/>
      <c r="AC651" s="593"/>
      <c r="AD651" s="593"/>
      <c r="AE651" s="593"/>
      <c r="AF651" s="593"/>
      <c r="AG651" s="593"/>
      <c r="AH651" s="1130"/>
      <c r="AI651" s="593"/>
      <c r="AJ651" s="593"/>
      <c r="AK651" s="593"/>
      <c r="AL651" s="593"/>
      <c r="AM651" s="639"/>
    </row>
    <row r="652" spans="3:39" s="8" customFormat="1">
      <c r="C652" s="14"/>
      <c r="D652" s="60"/>
      <c r="E652" s="35"/>
      <c r="F652" s="57"/>
      <c r="G652" s="57"/>
      <c r="H652" s="468"/>
      <c r="I652" s="510"/>
      <c r="J652" s="57"/>
      <c r="K652" s="57"/>
      <c r="L652" s="57"/>
      <c r="M652" s="35"/>
      <c r="N652" s="35"/>
      <c r="O652" s="35"/>
      <c r="P652" s="35"/>
      <c r="Q652" s="469"/>
      <c r="R652" s="469"/>
      <c r="S652" s="469"/>
      <c r="T652" s="469"/>
      <c r="W652" s="593"/>
      <c r="X652" s="676"/>
      <c r="Y652" s="593"/>
      <c r="Z652" s="593"/>
      <c r="AA652" s="593"/>
      <c r="AB652" s="593"/>
      <c r="AC652" s="593"/>
      <c r="AD652" s="593"/>
      <c r="AE652" s="593"/>
      <c r="AF652" s="593"/>
      <c r="AG652" s="593"/>
      <c r="AH652" s="1130"/>
      <c r="AI652" s="593"/>
      <c r="AJ652" s="593"/>
      <c r="AK652" s="593"/>
      <c r="AL652" s="593"/>
      <c r="AM652" s="639"/>
    </row>
    <row r="653" spans="3:39" s="8" customFormat="1">
      <c r="C653" s="14"/>
      <c r="D653" s="60"/>
      <c r="E653" s="35"/>
      <c r="F653" s="57"/>
      <c r="G653" s="57"/>
      <c r="H653" s="468"/>
      <c r="I653" s="510"/>
      <c r="J653" s="57"/>
      <c r="K653" s="57"/>
      <c r="L653" s="57"/>
      <c r="M653" s="35"/>
      <c r="N653" s="35"/>
      <c r="O653" s="35"/>
      <c r="P653" s="35"/>
      <c r="Q653" s="469"/>
      <c r="R653" s="469"/>
      <c r="S653" s="469"/>
      <c r="T653" s="469"/>
      <c r="W653" s="593"/>
      <c r="X653" s="676"/>
      <c r="Y653" s="593"/>
      <c r="Z653" s="593"/>
      <c r="AA653" s="593"/>
      <c r="AB653" s="593"/>
      <c r="AC653" s="593"/>
      <c r="AD653" s="593"/>
      <c r="AE653" s="593"/>
      <c r="AF653" s="593"/>
      <c r="AG653" s="593"/>
      <c r="AH653" s="1130"/>
      <c r="AI653" s="593"/>
      <c r="AJ653" s="593"/>
      <c r="AK653" s="593"/>
      <c r="AL653" s="593"/>
      <c r="AM653" s="639"/>
    </row>
    <row r="654" spans="3:39" s="8" customFormat="1">
      <c r="C654" s="14"/>
      <c r="D654" s="60"/>
      <c r="E654" s="35"/>
      <c r="F654" s="57"/>
      <c r="G654" s="57"/>
      <c r="H654" s="468"/>
      <c r="I654" s="510"/>
      <c r="J654" s="57"/>
      <c r="K654" s="57"/>
      <c r="L654" s="57"/>
      <c r="M654" s="35"/>
      <c r="N654" s="35"/>
      <c r="O654" s="35"/>
      <c r="P654" s="35"/>
      <c r="Q654" s="469"/>
      <c r="R654" s="469"/>
      <c r="S654" s="469"/>
      <c r="T654" s="469"/>
      <c r="W654" s="593"/>
      <c r="X654" s="676"/>
      <c r="Y654" s="593"/>
      <c r="Z654" s="593"/>
      <c r="AA654" s="593"/>
      <c r="AB654" s="593"/>
      <c r="AC654" s="593"/>
      <c r="AD654" s="593"/>
      <c r="AE654" s="593"/>
      <c r="AF654" s="593"/>
      <c r="AG654" s="593"/>
      <c r="AH654" s="1130"/>
      <c r="AI654" s="593"/>
      <c r="AJ654" s="593"/>
      <c r="AK654" s="593"/>
      <c r="AL654" s="593"/>
      <c r="AM654" s="639"/>
    </row>
    <row r="655" spans="3:39" s="8" customFormat="1">
      <c r="C655" s="14"/>
      <c r="D655" s="60"/>
      <c r="E655" s="35"/>
      <c r="F655" s="57"/>
      <c r="G655" s="57"/>
      <c r="H655" s="468"/>
      <c r="I655" s="510"/>
      <c r="J655" s="57"/>
      <c r="K655" s="57"/>
      <c r="L655" s="57"/>
      <c r="M655" s="35"/>
      <c r="N655" s="35"/>
      <c r="O655" s="35"/>
      <c r="P655" s="35"/>
      <c r="Q655" s="469"/>
      <c r="R655" s="469"/>
      <c r="S655" s="469"/>
      <c r="T655" s="469"/>
      <c r="W655" s="593"/>
      <c r="X655" s="676"/>
      <c r="Y655" s="593"/>
      <c r="Z655" s="593"/>
      <c r="AA655" s="593"/>
      <c r="AB655" s="593"/>
      <c r="AC655" s="593"/>
      <c r="AD655" s="593"/>
      <c r="AE655" s="593"/>
      <c r="AF655" s="593"/>
      <c r="AG655" s="593"/>
      <c r="AH655" s="1130"/>
      <c r="AI655" s="593"/>
      <c r="AJ655" s="593"/>
      <c r="AK655" s="593"/>
      <c r="AL655" s="593"/>
      <c r="AM655" s="639"/>
    </row>
    <row r="656" spans="3:39" s="8" customFormat="1">
      <c r="C656" s="14"/>
      <c r="D656" s="60"/>
      <c r="E656" s="35"/>
      <c r="F656" s="57"/>
      <c r="G656" s="57"/>
      <c r="H656" s="468"/>
      <c r="I656" s="510"/>
      <c r="J656" s="57"/>
      <c r="K656" s="57"/>
      <c r="L656" s="57"/>
      <c r="M656" s="35"/>
      <c r="N656" s="35"/>
      <c r="O656" s="35"/>
      <c r="P656" s="35"/>
      <c r="Q656" s="469"/>
      <c r="R656" s="469"/>
      <c r="S656" s="469"/>
      <c r="T656" s="469"/>
      <c r="W656" s="593"/>
      <c r="X656" s="676"/>
      <c r="Y656" s="593"/>
      <c r="Z656" s="593"/>
      <c r="AA656" s="593"/>
      <c r="AB656" s="593"/>
      <c r="AC656" s="593"/>
      <c r="AD656" s="593"/>
      <c r="AE656" s="593"/>
      <c r="AF656" s="593"/>
      <c r="AG656" s="593"/>
      <c r="AH656" s="1130"/>
      <c r="AI656" s="593"/>
      <c r="AJ656" s="593"/>
      <c r="AK656" s="593"/>
      <c r="AL656" s="593"/>
      <c r="AM656" s="639"/>
    </row>
    <row r="657" spans="3:39" s="8" customFormat="1">
      <c r="C657" s="14"/>
      <c r="D657" s="60"/>
      <c r="E657" s="35"/>
      <c r="F657" s="57"/>
      <c r="G657" s="57"/>
      <c r="H657" s="468"/>
      <c r="I657" s="510"/>
      <c r="J657" s="57"/>
      <c r="K657" s="57"/>
      <c r="L657" s="57"/>
      <c r="M657" s="35"/>
      <c r="N657" s="35"/>
      <c r="O657" s="35"/>
      <c r="P657" s="35"/>
      <c r="Q657" s="469"/>
      <c r="R657" s="469"/>
      <c r="S657" s="469"/>
      <c r="T657" s="469"/>
      <c r="W657" s="593"/>
      <c r="X657" s="676"/>
      <c r="Y657" s="593"/>
      <c r="Z657" s="593"/>
      <c r="AA657" s="593"/>
      <c r="AB657" s="593"/>
      <c r="AC657" s="593"/>
      <c r="AD657" s="593"/>
      <c r="AE657" s="593"/>
      <c r="AF657" s="593"/>
      <c r="AG657" s="593"/>
      <c r="AH657" s="1130"/>
      <c r="AI657" s="593"/>
      <c r="AJ657" s="593"/>
      <c r="AK657" s="593"/>
      <c r="AL657" s="593"/>
      <c r="AM657" s="639"/>
    </row>
    <row r="658" spans="3:39" s="8" customFormat="1">
      <c r="C658" s="14"/>
      <c r="D658" s="60"/>
      <c r="E658" s="35"/>
      <c r="F658" s="57"/>
      <c r="G658" s="57"/>
      <c r="H658" s="468"/>
      <c r="I658" s="510"/>
      <c r="J658" s="57"/>
      <c r="K658" s="57"/>
      <c r="L658" s="57"/>
      <c r="M658" s="35"/>
      <c r="N658" s="35"/>
      <c r="O658" s="35"/>
      <c r="P658" s="35"/>
      <c r="Q658" s="469"/>
      <c r="R658" s="469"/>
      <c r="S658" s="469"/>
      <c r="T658" s="469"/>
      <c r="W658" s="593"/>
      <c r="X658" s="676"/>
      <c r="Y658" s="593"/>
      <c r="Z658" s="593"/>
      <c r="AA658" s="593"/>
      <c r="AB658" s="593"/>
      <c r="AC658" s="593"/>
      <c r="AD658" s="593"/>
      <c r="AE658" s="593"/>
      <c r="AF658" s="593"/>
      <c r="AG658" s="593"/>
      <c r="AH658" s="1130"/>
      <c r="AI658" s="593"/>
      <c r="AJ658" s="593"/>
      <c r="AK658" s="593"/>
      <c r="AL658" s="593"/>
      <c r="AM658" s="639"/>
    </row>
    <row r="659" spans="3:39" s="8" customFormat="1">
      <c r="C659" s="14"/>
      <c r="D659" s="60"/>
      <c r="E659" s="35"/>
      <c r="F659" s="57"/>
      <c r="G659" s="57"/>
      <c r="H659" s="468"/>
      <c r="I659" s="510"/>
      <c r="J659" s="57"/>
      <c r="K659" s="57"/>
      <c r="L659" s="57"/>
      <c r="M659" s="35"/>
      <c r="N659" s="35"/>
      <c r="O659" s="35"/>
      <c r="P659" s="35"/>
      <c r="Q659" s="469"/>
      <c r="R659" s="469"/>
      <c r="S659" s="469"/>
      <c r="T659" s="469"/>
      <c r="W659" s="593"/>
      <c r="X659" s="676"/>
      <c r="Y659" s="593"/>
      <c r="Z659" s="593"/>
      <c r="AA659" s="593"/>
      <c r="AB659" s="593"/>
      <c r="AC659" s="593"/>
      <c r="AD659" s="593"/>
      <c r="AE659" s="593"/>
      <c r="AF659" s="593"/>
      <c r="AG659" s="593"/>
      <c r="AH659" s="1130"/>
      <c r="AI659" s="593"/>
      <c r="AJ659" s="593"/>
      <c r="AK659" s="593"/>
      <c r="AL659" s="593"/>
      <c r="AM659" s="639"/>
    </row>
    <row r="660" spans="3:39" s="8" customFormat="1">
      <c r="C660" s="14"/>
      <c r="D660" s="60"/>
      <c r="E660" s="35"/>
      <c r="F660" s="57"/>
      <c r="G660" s="57"/>
      <c r="H660" s="468"/>
      <c r="I660" s="510"/>
      <c r="J660" s="57"/>
      <c r="K660" s="57"/>
      <c r="L660" s="57"/>
      <c r="M660" s="35"/>
      <c r="N660" s="35"/>
      <c r="O660" s="35"/>
      <c r="P660" s="35"/>
      <c r="Q660" s="469"/>
      <c r="R660" s="469"/>
      <c r="S660" s="469"/>
      <c r="T660" s="469"/>
      <c r="W660" s="593"/>
      <c r="X660" s="676"/>
      <c r="Y660" s="593"/>
      <c r="Z660" s="593"/>
      <c r="AA660" s="593"/>
      <c r="AB660" s="593"/>
      <c r="AC660" s="593"/>
      <c r="AD660" s="593"/>
      <c r="AE660" s="593"/>
      <c r="AF660" s="593"/>
      <c r="AG660" s="593"/>
      <c r="AH660" s="1130"/>
      <c r="AI660" s="593"/>
      <c r="AJ660" s="593"/>
      <c r="AK660" s="593"/>
      <c r="AL660" s="593"/>
      <c r="AM660" s="639"/>
    </row>
    <row r="661" spans="3:39" s="8" customFormat="1">
      <c r="C661" s="14"/>
      <c r="D661" s="60"/>
      <c r="E661" s="35"/>
      <c r="F661" s="57"/>
      <c r="G661" s="57"/>
      <c r="H661" s="468"/>
      <c r="I661" s="510"/>
      <c r="J661" s="57"/>
      <c r="K661" s="57"/>
      <c r="L661" s="57"/>
      <c r="M661" s="35"/>
      <c r="N661" s="35"/>
      <c r="O661" s="35"/>
      <c r="P661" s="35"/>
      <c r="Q661" s="469"/>
      <c r="R661" s="469"/>
      <c r="S661" s="469"/>
      <c r="T661" s="469"/>
      <c r="W661" s="593"/>
      <c r="X661" s="676"/>
      <c r="Y661" s="593"/>
      <c r="Z661" s="593"/>
      <c r="AA661" s="593"/>
      <c r="AB661" s="593"/>
      <c r="AC661" s="593"/>
      <c r="AD661" s="593"/>
      <c r="AE661" s="593"/>
      <c r="AF661" s="593"/>
      <c r="AG661" s="593"/>
      <c r="AH661" s="1130"/>
      <c r="AI661" s="593"/>
      <c r="AJ661" s="593"/>
      <c r="AK661" s="593"/>
      <c r="AL661" s="593"/>
      <c r="AM661" s="639"/>
    </row>
    <row r="662" spans="3:39" s="8" customFormat="1">
      <c r="C662" s="14"/>
      <c r="D662" s="60"/>
      <c r="E662" s="35"/>
      <c r="F662" s="57"/>
      <c r="G662" s="57"/>
      <c r="H662" s="468"/>
      <c r="I662" s="510"/>
      <c r="J662" s="57"/>
      <c r="K662" s="57"/>
      <c r="L662" s="57"/>
      <c r="M662" s="35"/>
      <c r="N662" s="35"/>
      <c r="O662" s="35"/>
      <c r="P662" s="35"/>
      <c r="Q662" s="469"/>
      <c r="R662" s="469"/>
      <c r="S662" s="469"/>
      <c r="T662" s="469"/>
      <c r="W662" s="593"/>
      <c r="X662" s="676"/>
      <c r="Y662" s="593"/>
      <c r="Z662" s="593"/>
      <c r="AA662" s="593"/>
      <c r="AB662" s="593"/>
      <c r="AC662" s="593"/>
      <c r="AD662" s="593"/>
      <c r="AE662" s="593"/>
      <c r="AF662" s="593"/>
      <c r="AG662" s="593"/>
      <c r="AH662" s="1130"/>
      <c r="AI662" s="593"/>
      <c r="AJ662" s="593"/>
      <c r="AK662" s="593"/>
      <c r="AL662" s="593"/>
      <c r="AM662" s="639"/>
    </row>
    <row r="663" spans="3:39" s="8" customFormat="1">
      <c r="C663" s="14"/>
      <c r="D663" s="60"/>
      <c r="E663" s="35"/>
      <c r="F663" s="57"/>
      <c r="G663" s="57"/>
      <c r="H663" s="468"/>
      <c r="I663" s="510"/>
      <c r="J663" s="57"/>
      <c r="K663" s="57"/>
      <c r="L663" s="57"/>
      <c r="M663" s="35"/>
      <c r="N663" s="35"/>
      <c r="O663" s="35"/>
      <c r="P663" s="35"/>
      <c r="Q663" s="469"/>
      <c r="R663" s="469"/>
      <c r="S663" s="469"/>
      <c r="T663" s="469"/>
      <c r="W663" s="593"/>
      <c r="X663" s="676"/>
      <c r="Y663" s="593"/>
      <c r="Z663" s="593"/>
      <c r="AA663" s="593"/>
      <c r="AB663" s="593"/>
      <c r="AC663" s="593"/>
      <c r="AD663" s="593"/>
      <c r="AE663" s="593"/>
      <c r="AF663" s="593"/>
      <c r="AG663" s="593"/>
      <c r="AH663" s="1130"/>
      <c r="AI663" s="593"/>
      <c r="AJ663" s="593"/>
      <c r="AK663" s="593"/>
      <c r="AL663" s="593"/>
      <c r="AM663" s="639"/>
    </row>
    <row r="664" spans="3:39" s="8" customFormat="1">
      <c r="C664" s="14"/>
      <c r="D664" s="60"/>
      <c r="E664" s="35"/>
      <c r="F664" s="57"/>
      <c r="G664" s="57"/>
      <c r="H664" s="468"/>
      <c r="I664" s="510"/>
      <c r="J664" s="57"/>
      <c r="K664" s="57"/>
      <c r="L664" s="57"/>
      <c r="M664" s="35"/>
      <c r="N664" s="35"/>
      <c r="O664" s="35"/>
      <c r="P664" s="35"/>
      <c r="Q664" s="469"/>
      <c r="R664" s="469"/>
      <c r="S664" s="469"/>
      <c r="T664" s="469"/>
      <c r="W664" s="593"/>
      <c r="X664" s="676"/>
      <c r="Y664" s="593"/>
      <c r="Z664" s="593"/>
      <c r="AA664" s="593"/>
      <c r="AB664" s="593"/>
      <c r="AC664" s="593"/>
      <c r="AD664" s="593"/>
      <c r="AE664" s="593"/>
      <c r="AF664" s="593"/>
      <c r="AG664" s="593"/>
      <c r="AH664" s="1130"/>
      <c r="AI664" s="593"/>
      <c r="AJ664" s="593"/>
      <c r="AK664" s="593"/>
      <c r="AL664" s="593"/>
      <c r="AM664" s="639"/>
    </row>
    <row r="665" spans="3:39" s="8" customFormat="1">
      <c r="C665" s="14"/>
      <c r="D665" s="60"/>
      <c r="E665" s="35"/>
      <c r="F665" s="57"/>
      <c r="G665" s="57"/>
      <c r="H665" s="468"/>
      <c r="I665" s="510"/>
      <c r="J665" s="57"/>
      <c r="K665" s="57"/>
      <c r="L665" s="57"/>
      <c r="M665" s="35"/>
      <c r="N665" s="35"/>
      <c r="O665" s="35"/>
      <c r="P665" s="35"/>
      <c r="Q665" s="469"/>
      <c r="R665" s="469"/>
      <c r="S665" s="469"/>
      <c r="T665" s="469"/>
      <c r="W665" s="593"/>
      <c r="X665" s="676"/>
      <c r="Y665" s="593"/>
      <c r="Z665" s="593"/>
      <c r="AA665" s="593"/>
      <c r="AB665" s="593"/>
      <c r="AC665" s="593"/>
      <c r="AD665" s="593"/>
      <c r="AE665" s="593"/>
      <c r="AF665" s="593"/>
      <c r="AG665" s="593"/>
      <c r="AH665" s="1130"/>
      <c r="AI665" s="593"/>
      <c r="AJ665" s="593"/>
      <c r="AK665" s="593"/>
      <c r="AL665" s="593"/>
      <c r="AM665" s="639"/>
    </row>
    <row r="666" spans="3:39" s="8" customFormat="1">
      <c r="C666" s="14"/>
      <c r="D666" s="60"/>
      <c r="E666" s="35"/>
      <c r="F666" s="57"/>
      <c r="G666" s="57"/>
      <c r="H666" s="468"/>
      <c r="I666" s="510"/>
      <c r="J666" s="57"/>
      <c r="K666" s="57"/>
      <c r="L666" s="57"/>
      <c r="M666" s="35"/>
      <c r="N666" s="35"/>
      <c r="O666" s="35"/>
      <c r="P666" s="35"/>
      <c r="Q666" s="469"/>
      <c r="R666" s="469"/>
      <c r="S666" s="469"/>
      <c r="T666" s="469"/>
      <c r="W666" s="593"/>
      <c r="X666" s="676"/>
      <c r="Y666" s="593"/>
      <c r="Z666" s="593"/>
      <c r="AA666" s="593"/>
      <c r="AB666" s="593"/>
      <c r="AC666" s="593"/>
      <c r="AD666" s="593"/>
      <c r="AE666" s="593"/>
      <c r="AF666" s="593"/>
      <c r="AG666" s="593"/>
      <c r="AH666" s="1130"/>
      <c r="AI666" s="593"/>
      <c r="AJ666" s="593"/>
      <c r="AK666" s="593"/>
      <c r="AL666" s="593"/>
      <c r="AM666" s="639"/>
    </row>
    <row r="667" spans="3:39" s="8" customFormat="1">
      <c r="C667" s="14"/>
      <c r="D667" s="60"/>
      <c r="E667" s="35"/>
      <c r="F667" s="57"/>
      <c r="G667" s="57"/>
      <c r="H667" s="468"/>
      <c r="I667" s="510"/>
      <c r="J667" s="57"/>
      <c r="K667" s="57"/>
      <c r="L667" s="57"/>
      <c r="M667" s="35"/>
      <c r="N667" s="35"/>
      <c r="O667" s="35"/>
      <c r="P667" s="35"/>
      <c r="Q667" s="469"/>
      <c r="R667" s="469"/>
      <c r="S667" s="469"/>
      <c r="T667" s="469"/>
      <c r="W667" s="593"/>
      <c r="X667" s="676"/>
      <c r="Y667" s="593"/>
      <c r="Z667" s="593"/>
      <c r="AA667" s="593"/>
      <c r="AB667" s="593"/>
      <c r="AC667" s="593"/>
      <c r="AD667" s="593"/>
      <c r="AE667" s="593"/>
      <c r="AF667" s="593"/>
      <c r="AG667" s="593"/>
      <c r="AH667" s="1130"/>
      <c r="AI667" s="593"/>
      <c r="AJ667" s="593"/>
      <c r="AK667" s="593"/>
      <c r="AL667" s="593"/>
      <c r="AM667" s="639"/>
    </row>
    <row r="668" spans="3:39" s="8" customFormat="1">
      <c r="C668" s="14"/>
      <c r="D668" s="60"/>
      <c r="E668" s="35"/>
      <c r="F668" s="57"/>
      <c r="G668" s="57"/>
      <c r="H668" s="468"/>
      <c r="I668" s="510"/>
      <c r="J668" s="57"/>
      <c r="K668" s="57"/>
      <c r="L668" s="57"/>
      <c r="M668" s="35"/>
      <c r="N668" s="35"/>
      <c r="O668" s="35"/>
      <c r="P668" s="35"/>
      <c r="Q668" s="469"/>
      <c r="R668" s="469"/>
      <c r="S668" s="469"/>
      <c r="T668" s="469"/>
      <c r="W668" s="593"/>
      <c r="X668" s="676"/>
      <c r="Y668" s="593"/>
      <c r="Z668" s="593"/>
      <c r="AA668" s="593"/>
      <c r="AB668" s="593"/>
      <c r="AC668" s="593"/>
      <c r="AD668" s="593"/>
      <c r="AE668" s="593"/>
      <c r="AF668" s="593"/>
      <c r="AG668" s="593"/>
      <c r="AH668" s="1130"/>
      <c r="AI668" s="593"/>
      <c r="AJ668" s="593"/>
      <c r="AK668" s="593"/>
      <c r="AL668" s="593"/>
      <c r="AM668" s="639"/>
    </row>
    <row r="669" spans="3:39" s="8" customFormat="1">
      <c r="C669" s="14"/>
      <c r="D669" s="60"/>
      <c r="E669" s="35"/>
      <c r="F669" s="57"/>
      <c r="G669" s="57"/>
      <c r="H669" s="468"/>
      <c r="I669" s="510"/>
      <c r="J669" s="57"/>
      <c r="K669" s="57"/>
      <c r="L669" s="57"/>
      <c r="M669" s="35"/>
      <c r="N669" s="35"/>
      <c r="O669" s="35"/>
      <c r="P669" s="35"/>
      <c r="Q669" s="469"/>
      <c r="R669" s="469"/>
      <c r="S669" s="469"/>
      <c r="T669" s="469"/>
      <c r="W669" s="593"/>
      <c r="X669" s="676"/>
      <c r="Y669" s="593"/>
      <c r="Z669" s="593"/>
      <c r="AA669" s="593"/>
      <c r="AB669" s="593"/>
      <c r="AC669" s="593"/>
      <c r="AD669" s="593"/>
      <c r="AE669" s="593"/>
      <c r="AF669" s="593"/>
      <c r="AG669" s="593"/>
      <c r="AH669" s="1130"/>
      <c r="AI669" s="593"/>
      <c r="AJ669" s="593"/>
      <c r="AK669" s="593"/>
      <c r="AL669" s="593"/>
      <c r="AM669" s="639"/>
    </row>
    <row r="670" spans="3:39" s="8" customFormat="1">
      <c r="C670" s="14"/>
      <c r="D670" s="60"/>
      <c r="E670" s="35"/>
      <c r="F670" s="57"/>
      <c r="G670" s="57"/>
      <c r="H670" s="468"/>
      <c r="I670" s="510"/>
      <c r="J670" s="57"/>
      <c r="K670" s="57"/>
      <c r="L670" s="57"/>
      <c r="M670" s="35"/>
      <c r="N670" s="35"/>
      <c r="O670" s="35"/>
      <c r="P670" s="35"/>
      <c r="Q670" s="469"/>
      <c r="R670" s="469"/>
      <c r="S670" s="469"/>
      <c r="T670" s="469"/>
      <c r="W670" s="593"/>
      <c r="X670" s="676"/>
      <c r="Y670" s="593"/>
      <c r="Z670" s="593"/>
      <c r="AA670" s="593"/>
      <c r="AB670" s="593"/>
      <c r="AC670" s="593"/>
      <c r="AD670" s="593"/>
      <c r="AE670" s="593"/>
      <c r="AF670" s="593"/>
      <c r="AG670" s="593"/>
      <c r="AH670" s="1130"/>
      <c r="AI670" s="593"/>
      <c r="AJ670" s="593"/>
      <c r="AK670" s="593"/>
      <c r="AL670" s="593"/>
      <c r="AM670" s="639"/>
    </row>
    <row r="671" spans="3:39" s="8" customFormat="1">
      <c r="C671" s="14"/>
      <c r="D671" s="60"/>
      <c r="E671" s="35"/>
      <c r="F671" s="57"/>
      <c r="G671" s="57"/>
      <c r="H671" s="468"/>
      <c r="I671" s="510"/>
      <c r="J671" s="57"/>
      <c r="K671" s="57"/>
      <c r="L671" s="57"/>
      <c r="M671" s="35"/>
      <c r="N671" s="35"/>
      <c r="O671" s="35"/>
      <c r="P671" s="35"/>
      <c r="Q671" s="469"/>
      <c r="R671" s="469"/>
      <c r="S671" s="469"/>
      <c r="T671" s="469"/>
      <c r="W671" s="593"/>
      <c r="X671" s="676"/>
      <c r="Y671" s="593"/>
      <c r="Z671" s="593"/>
      <c r="AA671" s="593"/>
      <c r="AB671" s="593"/>
      <c r="AC671" s="593"/>
      <c r="AD671" s="593"/>
      <c r="AE671" s="593"/>
      <c r="AF671" s="593"/>
      <c r="AG671" s="593"/>
      <c r="AH671" s="1130"/>
      <c r="AI671" s="593"/>
      <c r="AJ671" s="593"/>
      <c r="AK671" s="593"/>
      <c r="AL671" s="593"/>
      <c r="AM671" s="639"/>
    </row>
    <row r="672" spans="3:39" s="8" customFormat="1">
      <c r="C672" s="14"/>
      <c r="D672" s="60"/>
      <c r="E672" s="35"/>
      <c r="F672" s="57"/>
      <c r="G672" s="57"/>
      <c r="H672" s="468"/>
      <c r="I672" s="510"/>
      <c r="J672" s="57"/>
      <c r="K672" s="57"/>
      <c r="L672" s="57"/>
      <c r="M672" s="35"/>
      <c r="N672" s="35"/>
      <c r="O672" s="35"/>
      <c r="P672" s="35"/>
      <c r="Q672" s="469"/>
      <c r="R672" s="469"/>
      <c r="S672" s="469"/>
      <c r="T672" s="469"/>
      <c r="W672" s="593"/>
      <c r="X672" s="676"/>
      <c r="Y672" s="593"/>
      <c r="Z672" s="593"/>
      <c r="AA672" s="593"/>
      <c r="AB672" s="593"/>
      <c r="AC672" s="593"/>
      <c r="AD672" s="593"/>
      <c r="AE672" s="593"/>
      <c r="AF672" s="593"/>
      <c r="AG672" s="593"/>
      <c r="AH672" s="1130"/>
      <c r="AI672" s="593"/>
      <c r="AJ672" s="593"/>
      <c r="AK672" s="593"/>
      <c r="AL672" s="593"/>
      <c r="AM672" s="639"/>
    </row>
    <row r="673" spans="3:39" s="8" customFormat="1">
      <c r="C673" s="14"/>
      <c r="D673" s="60"/>
      <c r="E673" s="35"/>
      <c r="F673" s="57"/>
      <c r="G673" s="57"/>
      <c r="H673" s="468"/>
      <c r="I673" s="510"/>
      <c r="J673" s="57"/>
      <c r="K673" s="57"/>
      <c r="L673" s="57"/>
      <c r="M673" s="35"/>
      <c r="N673" s="35"/>
      <c r="O673" s="35"/>
      <c r="P673" s="35"/>
      <c r="Q673" s="469"/>
      <c r="R673" s="469"/>
      <c r="S673" s="469"/>
      <c r="T673" s="469"/>
      <c r="W673" s="593"/>
      <c r="X673" s="676"/>
      <c r="Y673" s="593"/>
      <c r="Z673" s="593"/>
      <c r="AA673" s="593"/>
      <c r="AB673" s="593"/>
      <c r="AC673" s="593"/>
      <c r="AD673" s="593"/>
      <c r="AE673" s="593"/>
      <c r="AF673" s="593"/>
      <c r="AG673" s="593"/>
      <c r="AH673" s="1130"/>
      <c r="AI673" s="593"/>
      <c r="AJ673" s="593"/>
      <c r="AK673" s="593"/>
      <c r="AL673" s="593"/>
      <c r="AM673" s="639"/>
    </row>
    <row r="674" spans="3:39" s="8" customFormat="1">
      <c r="C674" s="14"/>
      <c r="D674" s="60"/>
      <c r="E674" s="35"/>
      <c r="F674" s="57"/>
      <c r="G674" s="57"/>
      <c r="H674" s="468"/>
      <c r="I674" s="510"/>
      <c r="J674" s="57"/>
      <c r="K674" s="57"/>
      <c r="L674" s="57"/>
      <c r="M674" s="35"/>
      <c r="N674" s="35"/>
      <c r="O674" s="35"/>
      <c r="P674" s="35"/>
      <c r="Q674" s="469"/>
      <c r="R674" s="469"/>
      <c r="S674" s="469"/>
      <c r="T674" s="469"/>
      <c r="W674" s="593"/>
      <c r="X674" s="676"/>
      <c r="Y674" s="593"/>
      <c r="Z674" s="593"/>
      <c r="AA674" s="593"/>
      <c r="AB674" s="593"/>
      <c r="AC674" s="593"/>
      <c r="AD674" s="593"/>
      <c r="AE674" s="593"/>
      <c r="AF674" s="593"/>
      <c r="AG674" s="593"/>
      <c r="AH674" s="1130"/>
      <c r="AI674" s="593"/>
      <c r="AJ674" s="593"/>
      <c r="AK674" s="593"/>
      <c r="AL674" s="593"/>
      <c r="AM674" s="639"/>
    </row>
    <row r="675" spans="3:39" s="8" customFormat="1">
      <c r="C675" s="14"/>
      <c r="D675" s="60"/>
      <c r="E675" s="35"/>
      <c r="F675" s="57"/>
      <c r="G675" s="57"/>
      <c r="H675" s="468"/>
      <c r="I675" s="510"/>
      <c r="J675" s="57"/>
      <c r="K675" s="57"/>
      <c r="L675" s="57"/>
      <c r="M675" s="35"/>
      <c r="N675" s="35"/>
      <c r="O675" s="35"/>
      <c r="P675" s="35"/>
      <c r="Q675" s="469"/>
      <c r="R675" s="469"/>
      <c r="S675" s="469"/>
      <c r="T675" s="469"/>
      <c r="W675" s="593"/>
      <c r="X675" s="676"/>
      <c r="Y675" s="593"/>
      <c r="Z675" s="593"/>
      <c r="AA675" s="593"/>
      <c r="AB675" s="593"/>
      <c r="AC675" s="593"/>
      <c r="AD675" s="593"/>
      <c r="AE675" s="593"/>
      <c r="AF675" s="593"/>
      <c r="AG675" s="593"/>
      <c r="AH675" s="1130"/>
      <c r="AI675" s="593"/>
      <c r="AJ675" s="593"/>
      <c r="AK675" s="593"/>
      <c r="AL675" s="593"/>
      <c r="AM675" s="639"/>
    </row>
    <row r="676" spans="3:39" s="8" customFormat="1">
      <c r="C676" s="14"/>
      <c r="D676" s="60"/>
      <c r="E676" s="35"/>
      <c r="F676" s="57"/>
      <c r="G676" s="57"/>
      <c r="H676" s="468"/>
      <c r="I676" s="510"/>
      <c r="J676" s="57"/>
      <c r="K676" s="57"/>
      <c r="L676" s="57"/>
      <c r="M676" s="35"/>
      <c r="N676" s="35"/>
      <c r="O676" s="35"/>
      <c r="P676" s="35"/>
      <c r="Q676" s="469"/>
      <c r="R676" s="469"/>
      <c r="S676" s="469"/>
      <c r="T676" s="469"/>
      <c r="W676" s="593"/>
      <c r="X676" s="676"/>
      <c r="Y676" s="593"/>
      <c r="Z676" s="593"/>
      <c r="AA676" s="593"/>
      <c r="AB676" s="593"/>
      <c r="AC676" s="593"/>
      <c r="AD676" s="593"/>
      <c r="AE676" s="593"/>
      <c r="AF676" s="593"/>
      <c r="AG676" s="593"/>
      <c r="AH676" s="1130"/>
      <c r="AI676" s="593"/>
      <c r="AJ676" s="593"/>
      <c r="AK676" s="593"/>
      <c r="AL676" s="593"/>
      <c r="AM676" s="639"/>
    </row>
    <row r="677" spans="3:39" s="8" customFormat="1">
      <c r="C677" s="14"/>
      <c r="D677" s="60"/>
      <c r="E677" s="35"/>
      <c r="F677" s="57"/>
      <c r="G677" s="57"/>
      <c r="H677" s="468"/>
      <c r="I677" s="510"/>
      <c r="J677" s="57"/>
      <c r="K677" s="57"/>
      <c r="L677" s="57"/>
      <c r="M677" s="35"/>
      <c r="N677" s="35"/>
      <c r="O677" s="35"/>
      <c r="P677" s="35"/>
      <c r="Q677" s="469"/>
      <c r="R677" s="469"/>
      <c r="S677" s="469"/>
      <c r="T677" s="469"/>
      <c r="W677" s="593"/>
      <c r="X677" s="676"/>
      <c r="Y677" s="593"/>
      <c r="Z677" s="593"/>
      <c r="AA677" s="593"/>
      <c r="AB677" s="593"/>
      <c r="AC677" s="593"/>
      <c r="AD677" s="593"/>
      <c r="AE677" s="593"/>
      <c r="AF677" s="593"/>
      <c r="AG677" s="593"/>
      <c r="AH677" s="1130"/>
      <c r="AI677" s="593"/>
      <c r="AJ677" s="593"/>
      <c r="AK677" s="593"/>
      <c r="AL677" s="593"/>
      <c r="AM677" s="639"/>
    </row>
    <row r="678" spans="3:39" s="8" customFormat="1">
      <c r="C678" s="14"/>
      <c r="D678" s="60"/>
      <c r="E678" s="35"/>
      <c r="F678" s="57"/>
      <c r="G678" s="57"/>
      <c r="H678" s="468"/>
      <c r="I678" s="510"/>
      <c r="J678" s="57"/>
      <c r="K678" s="57"/>
      <c r="L678" s="57"/>
      <c r="M678" s="35"/>
      <c r="N678" s="35"/>
      <c r="O678" s="35"/>
      <c r="P678" s="35"/>
      <c r="Q678" s="469"/>
      <c r="R678" s="469"/>
      <c r="S678" s="469"/>
      <c r="T678" s="469"/>
      <c r="W678" s="593"/>
      <c r="X678" s="676"/>
      <c r="Y678" s="593"/>
      <c r="Z678" s="593"/>
      <c r="AA678" s="593"/>
      <c r="AB678" s="593"/>
      <c r="AC678" s="593"/>
      <c r="AD678" s="593"/>
      <c r="AE678" s="593"/>
      <c r="AF678" s="593"/>
      <c r="AG678" s="593"/>
      <c r="AH678" s="1130"/>
      <c r="AI678" s="593"/>
      <c r="AJ678" s="593"/>
      <c r="AK678" s="593"/>
      <c r="AL678" s="593"/>
      <c r="AM678" s="639"/>
    </row>
    <row r="679" spans="3:39" s="8" customFormat="1">
      <c r="C679" s="14"/>
      <c r="D679" s="60"/>
      <c r="E679" s="35"/>
      <c r="F679" s="57"/>
      <c r="G679" s="57"/>
      <c r="H679" s="468"/>
      <c r="I679" s="510"/>
      <c r="J679" s="57"/>
      <c r="K679" s="57"/>
      <c r="L679" s="57"/>
      <c r="M679" s="35"/>
      <c r="N679" s="35"/>
      <c r="O679" s="35"/>
      <c r="P679" s="35"/>
      <c r="Q679" s="469"/>
      <c r="R679" s="469"/>
      <c r="S679" s="469"/>
      <c r="T679" s="469"/>
      <c r="W679" s="593"/>
      <c r="X679" s="676"/>
      <c r="Y679" s="593"/>
      <c r="Z679" s="593"/>
      <c r="AA679" s="593"/>
      <c r="AB679" s="593"/>
      <c r="AC679" s="593"/>
      <c r="AD679" s="593"/>
      <c r="AE679" s="593"/>
      <c r="AF679" s="593"/>
      <c r="AG679" s="593"/>
      <c r="AH679" s="1130"/>
      <c r="AI679" s="593"/>
      <c r="AJ679" s="593"/>
      <c r="AK679" s="593"/>
      <c r="AL679" s="593"/>
      <c r="AM679" s="639"/>
    </row>
    <row r="680" spans="3:39" s="8" customFormat="1">
      <c r="C680" s="14"/>
      <c r="D680" s="60"/>
      <c r="E680" s="35"/>
      <c r="F680" s="57"/>
      <c r="G680" s="57"/>
      <c r="H680" s="468"/>
      <c r="I680" s="510"/>
      <c r="J680" s="57"/>
      <c r="K680" s="57"/>
      <c r="L680" s="57"/>
      <c r="M680" s="35"/>
      <c r="N680" s="35"/>
      <c r="O680" s="35"/>
      <c r="P680" s="35"/>
      <c r="Q680" s="469"/>
      <c r="R680" s="469"/>
      <c r="S680" s="469"/>
      <c r="T680" s="469"/>
      <c r="W680" s="593"/>
      <c r="X680" s="676"/>
      <c r="Y680" s="593"/>
      <c r="Z680" s="593"/>
      <c r="AA680" s="593"/>
      <c r="AB680" s="593"/>
      <c r="AC680" s="593"/>
      <c r="AD680" s="593"/>
      <c r="AE680" s="593"/>
      <c r="AF680" s="593"/>
      <c r="AG680" s="593"/>
      <c r="AH680" s="1130"/>
      <c r="AI680" s="593"/>
      <c r="AJ680" s="593"/>
      <c r="AK680" s="593"/>
      <c r="AL680" s="593"/>
      <c r="AM680" s="639"/>
    </row>
    <row r="681" spans="3:39" s="8" customFormat="1">
      <c r="C681" s="14"/>
      <c r="D681" s="60"/>
      <c r="E681" s="35"/>
      <c r="F681" s="57"/>
      <c r="G681" s="57"/>
      <c r="H681" s="468"/>
      <c r="I681" s="510"/>
      <c r="J681" s="57"/>
      <c r="K681" s="57"/>
      <c r="L681" s="57"/>
      <c r="M681" s="35"/>
      <c r="N681" s="35"/>
      <c r="O681" s="35"/>
      <c r="P681" s="35"/>
      <c r="Q681" s="469"/>
      <c r="R681" s="469"/>
      <c r="S681" s="469"/>
      <c r="T681" s="469"/>
      <c r="W681" s="593"/>
      <c r="X681" s="676"/>
      <c r="Y681" s="593"/>
      <c r="Z681" s="593"/>
      <c r="AA681" s="593"/>
      <c r="AB681" s="593"/>
      <c r="AC681" s="593"/>
      <c r="AD681" s="593"/>
      <c r="AE681" s="593"/>
      <c r="AF681" s="593"/>
      <c r="AG681" s="593"/>
      <c r="AH681" s="1130"/>
      <c r="AI681" s="593"/>
      <c r="AJ681" s="593"/>
      <c r="AK681" s="593"/>
      <c r="AL681" s="593"/>
      <c r="AM681" s="639"/>
    </row>
    <row r="682" spans="3:39" s="8" customFormat="1">
      <c r="C682" s="14"/>
      <c r="D682" s="60"/>
      <c r="E682" s="35"/>
      <c r="F682" s="57"/>
      <c r="G682" s="57"/>
      <c r="H682" s="468"/>
      <c r="I682" s="510"/>
      <c r="J682" s="57"/>
      <c r="K682" s="57"/>
      <c r="L682" s="57"/>
      <c r="M682" s="35"/>
      <c r="N682" s="35"/>
      <c r="O682" s="35"/>
      <c r="P682" s="35"/>
      <c r="Q682" s="469"/>
      <c r="R682" s="469"/>
      <c r="S682" s="469"/>
      <c r="T682" s="469"/>
      <c r="W682" s="593"/>
      <c r="X682" s="676"/>
      <c r="Y682" s="593"/>
      <c r="Z682" s="593"/>
      <c r="AA682" s="593"/>
      <c r="AB682" s="593"/>
      <c r="AC682" s="593"/>
      <c r="AD682" s="593"/>
      <c r="AE682" s="593"/>
      <c r="AF682" s="593"/>
      <c r="AG682" s="593"/>
      <c r="AH682" s="1130"/>
      <c r="AI682" s="593"/>
      <c r="AJ682" s="593"/>
      <c r="AK682" s="593"/>
      <c r="AL682" s="593"/>
      <c r="AM682" s="639"/>
    </row>
    <row r="683" spans="3:39" s="8" customFormat="1">
      <c r="C683" s="14"/>
      <c r="D683" s="60"/>
      <c r="E683" s="35"/>
      <c r="F683" s="57"/>
      <c r="G683" s="57"/>
      <c r="H683" s="468"/>
      <c r="I683" s="510"/>
      <c r="J683" s="57"/>
      <c r="K683" s="57"/>
      <c r="L683" s="57"/>
      <c r="M683" s="35"/>
      <c r="N683" s="35"/>
      <c r="O683" s="35"/>
      <c r="P683" s="35"/>
      <c r="Q683" s="469"/>
      <c r="R683" s="469"/>
      <c r="S683" s="469"/>
      <c r="T683" s="469"/>
      <c r="W683" s="593"/>
      <c r="X683" s="676"/>
      <c r="Y683" s="593"/>
      <c r="Z683" s="593"/>
      <c r="AA683" s="593"/>
      <c r="AB683" s="593"/>
      <c r="AC683" s="593"/>
      <c r="AD683" s="593"/>
      <c r="AE683" s="593"/>
      <c r="AF683" s="593"/>
      <c r="AG683" s="593"/>
      <c r="AH683" s="1130"/>
      <c r="AI683" s="593"/>
      <c r="AJ683" s="593"/>
      <c r="AK683" s="593"/>
      <c r="AL683" s="593"/>
      <c r="AM683" s="639"/>
    </row>
    <row r="684" spans="3:39" s="8" customFormat="1">
      <c r="C684" s="14"/>
      <c r="D684" s="60"/>
      <c r="E684" s="35"/>
      <c r="F684" s="57"/>
      <c r="G684" s="57"/>
      <c r="H684" s="468"/>
      <c r="I684" s="510"/>
      <c r="J684" s="57"/>
      <c r="K684" s="57"/>
      <c r="L684" s="57"/>
      <c r="M684" s="35"/>
      <c r="N684" s="35"/>
      <c r="O684" s="35"/>
      <c r="P684" s="35"/>
      <c r="Q684" s="469"/>
      <c r="R684" s="469"/>
      <c r="S684" s="469"/>
      <c r="T684" s="469"/>
      <c r="W684" s="593"/>
      <c r="X684" s="676"/>
      <c r="Y684" s="593"/>
      <c r="Z684" s="593"/>
      <c r="AA684" s="593"/>
      <c r="AB684" s="593"/>
      <c r="AC684" s="593"/>
      <c r="AD684" s="593"/>
      <c r="AE684" s="593"/>
      <c r="AF684" s="593"/>
      <c r="AG684" s="593"/>
      <c r="AH684" s="1130"/>
      <c r="AI684" s="593"/>
      <c r="AJ684" s="593"/>
      <c r="AK684" s="593"/>
      <c r="AL684" s="593"/>
      <c r="AM684" s="639"/>
    </row>
    <row r="685" spans="3:39" s="8" customFormat="1">
      <c r="C685" s="14"/>
      <c r="D685" s="60"/>
      <c r="E685" s="35"/>
      <c r="F685" s="57"/>
      <c r="G685" s="57"/>
      <c r="H685" s="468"/>
      <c r="I685" s="510"/>
      <c r="J685" s="57"/>
      <c r="K685" s="57"/>
      <c r="L685" s="57"/>
      <c r="M685" s="35"/>
      <c r="N685" s="35"/>
      <c r="O685" s="35"/>
      <c r="P685" s="35"/>
      <c r="Q685" s="469"/>
      <c r="R685" s="469"/>
      <c r="S685" s="469"/>
      <c r="T685" s="469"/>
      <c r="W685" s="593"/>
      <c r="X685" s="676"/>
      <c r="Y685" s="593"/>
      <c r="Z685" s="593"/>
      <c r="AA685" s="593"/>
      <c r="AB685" s="593"/>
      <c r="AC685" s="593"/>
      <c r="AD685" s="593"/>
      <c r="AE685" s="593"/>
      <c r="AF685" s="593"/>
      <c r="AG685" s="593"/>
      <c r="AH685" s="1130"/>
      <c r="AI685" s="593"/>
      <c r="AJ685" s="593"/>
      <c r="AK685" s="593"/>
      <c r="AL685" s="593"/>
      <c r="AM685" s="639"/>
    </row>
    <row r="686" spans="3:39" s="8" customFormat="1">
      <c r="C686" s="14"/>
      <c r="D686" s="60"/>
      <c r="E686" s="35"/>
      <c r="F686" s="57"/>
      <c r="G686" s="57"/>
      <c r="H686" s="468"/>
      <c r="I686" s="510"/>
      <c r="J686" s="57"/>
      <c r="K686" s="57"/>
      <c r="L686" s="57"/>
      <c r="M686" s="35"/>
      <c r="N686" s="35"/>
      <c r="O686" s="35"/>
      <c r="P686" s="35"/>
      <c r="Q686" s="469"/>
      <c r="R686" s="469"/>
      <c r="S686" s="469"/>
      <c r="T686" s="469"/>
      <c r="W686" s="593"/>
      <c r="X686" s="676"/>
      <c r="Y686" s="593"/>
      <c r="Z686" s="593"/>
      <c r="AA686" s="593"/>
      <c r="AB686" s="593"/>
      <c r="AC686" s="593"/>
      <c r="AD686" s="593"/>
      <c r="AE686" s="593"/>
      <c r="AF686" s="593"/>
      <c r="AG686" s="593"/>
      <c r="AH686" s="1130"/>
      <c r="AI686" s="593"/>
      <c r="AJ686" s="593"/>
      <c r="AK686" s="593"/>
      <c r="AL686" s="593"/>
      <c r="AM686" s="639"/>
    </row>
    <row r="687" spans="3:39" s="8" customFormat="1">
      <c r="C687" s="14"/>
      <c r="D687" s="60"/>
      <c r="E687" s="35"/>
      <c r="F687" s="57"/>
      <c r="G687" s="57"/>
      <c r="H687" s="468"/>
      <c r="I687" s="510"/>
      <c r="J687" s="57"/>
      <c r="K687" s="57"/>
      <c r="L687" s="57"/>
      <c r="M687" s="35"/>
      <c r="N687" s="35"/>
      <c r="O687" s="35"/>
      <c r="P687" s="35"/>
      <c r="Q687" s="469"/>
      <c r="R687" s="469"/>
      <c r="S687" s="469"/>
      <c r="T687" s="469"/>
      <c r="W687" s="593"/>
      <c r="X687" s="676"/>
      <c r="Y687" s="593"/>
      <c r="Z687" s="593"/>
      <c r="AA687" s="593"/>
      <c r="AB687" s="593"/>
      <c r="AC687" s="593"/>
      <c r="AD687" s="593"/>
      <c r="AE687" s="593"/>
      <c r="AF687" s="593"/>
      <c r="AG687" s="593"/>
      <c r="AH687" s="1130"/>
      <c r="AI687" s="593"/>
      <c r="AJ687" s="593"/>
      <c r="AK687" s="593"/>
      <c r="AL687" s="593"/>
      <c r="AM687" s="639"/>
    </row>
    <row r="688" spans="3:39" s="8" customFormat="1">
      <c r="C688" s="14"/>
      <c r="D688" s="60"/>
      <c r="E688" s="35"/>
      <c r="F688" s="57"/>
      <c r="G688" s="57"/>
      <c r="H688" s="468"/>
      <c r="I688" s="510"/>
      <c r="J688" s="57"/>
      <c r="K688" s="57"/>
      <c r="L688" s="57"/>
      <c r="M688" s="35"/>
      <c r="N688" s="35"/>
      <c r="O688" s="35"/>
      <c r="P688" s="35"/>
      <c r="Q688" s="469"/>
      <c r="R688" s="469"/>
      <c r="S688" s="469"/>
      <c r="T688" s="469"/>
      <c r="W688" s="593"/>
      <c r="X688" s="676"/>
      <c r="Y688" s="593"/>
      <c r="Z688" s="593"/>
      <c r="AA688" s="593"/>
      <c r="AB688" s="593"/>
      <c r="AC688" s="593"/>
      <c r="AD688" s="593"/>
      <c r="AE688" s="593"/>
      <c r="AF688" s="593"/>
      <c r="AG688" s="593"/>
      <c r="AH688" s="1130"/>
      <c r="AI688" s="593"/>
      <c r="AJ688" s="593"/>
      <c r="AK688" s="593"/>
      <c r="AL688" s="593"/>
      <c r="AM688" s="639"/>
    </row>
    <row r="689" spans="3:39" s="8" customFormat="1">
      <c r="C689" s="14"/>
      <c r="D689" s="60"/>
      <c r="E689" s="35"/>
      <c r="F689" s="57"/>
      <c r="G689" s="57"/>
      <c r="H689" s="468"/>
      <c r="I689" s="510"/>
      <c r="J689" s="57"/>
      <c r="K689" s="57"/>
      <c r="L689" s="57"/>
      <c r="M689" s="35"/>
      <c r="N689" s="35"/>
      <c r="O689" s="35"/>
      <c r="P689" s="35"/>
      <c r="Q689" s="469"/>
      <c r="R689" s="469"/>
      <c r="S689" s="469"/>
      <c r="T689" s="469"/>
      <c r="W689" s="593"/>
      <c r="X689" s="676"/>
      <c r="Y689" s="593"/>
      <c r="Z689" s="593"/>
      <c r="AA689" s="593"/>
      <c r="AB689" s="593"/>
      <c r="AC689" s="593"/>
      <c r="AD689" s="593"/>
      <c r="AE689" s="593"/>
      <c r="AF689" s="593"/>
      <c r="AG689" s="593"/>
      <c r="AH689" s="1130"/>
      <c r="AI689" s="593"/>
      <c r="AJ689" s="593"/>
      <c r="AK689" s="593"/>
      <c r="AL689" s="593"/>
      <c r="AM689" s="639"/>
    </row>
    <row r="690" spans="3:39" s="8" customFormat="1">
      <c r="C690" s="14"/>
      <c r="D690" s="60"/>
      <c r="E690" s="35"/>
      <c r="F690" s="57"/>
      <c r="G690" s="57"/>
      <c r="H690" s="468"/>
      <c r="I690" s="510"/>
      <c r="J690" s="57"/>
      <c r="K690" s="57"/>
      <c r="L690" s="57"/>
      <c r="M690" s="35"/>
      <c r="N690" s="35"/>
      <c r="O690" s="35"/>
      <c r="P690" s="35"/>
      <c r="Q690" s="469"/>
      <c r="R690" s="469"/>
      <c r="S690" s="469"/>
      <c r="T690" s="469"/>
      <c r="W690" s="593"/>
      <c r="X690" s="676"/>
      <c r="Y690" s="593"/>
      <c r="Z690" s="593"/>
      <c r="AA690" s="593"/>
      <c r="AB690" s="593"/>
      <c r="AC690" s="593"/>
      <c r="AD690" s="593"/>
      <c r="AE690" s="593"/>
      <c r="AF690" s="593"/>
      <c r="AG690" s="593"/>
      <c r="AH690" s="1130"/>
      <c r="AI690" s="593"/>
      <c r="AJ690" s="593"/>
      <c r="AK690" s="593"/>
      <c r="AL690" s="593"/>
      <c r="AM690" s="639"/>
    </row>
    <row r="691" spans="3:39" s="8" customFormat="1">
      <c r="C691" s="14"/>
      <c r="D691" s="60"/>
      <c r="E691" s="35"/>
      <c r="F691" s="57"/>
      <c r="G691" s="57"/>
      <c r="H691" s="468"/>
      <c r="I691" s="510"/>
      <c r="J691" s="57"/>
      <c r="K691" s="57"/>
      <c r="L691" s="57"/>
      <c r="M691" s="35"/>
      <c r="N691" s="35"/>
      <c r="O691" s="35"/>
      <c r="P691" s="35"/>
      <c r="Q691" s="469"/>
      <c r="R691" s="469"/>
      <c r="S691" s="469"/>
      <c r="T691" s="469"/>
      <c r="W691" s="593"/>
      <c r="X691" s="676"/>
      <c r="Y691" s="593"/>
      <c r="Z691" s="593"/>
      <c r="AA691" s="593"/>
      <c r="AB691" s="593"/>
      <c r="AC691" s="593"/>
      <c r="AD691" s="593"/>
      <c r="AE691" s="593"/>
      <c r="AF691" s="593"/>
      <c r="AG691" s="593"/>
      <c r="AH691" s="1130"/>
      <c r="AI691" s="593"/>
      <c r="AJ691" s="593"/>
      <c r="AK691" s="593"/>
      <c r="AL691" s="593"/>
      <c r="AM691" s="639"/>
    </row>
    <row r="692" spans="3:39" s="8" customFormat="1">
      <c r="C692" s="14"/>
      <c r="D692" s="60"/>
      <c r="E692" s="35"/>
      <c r="F692" s="57"/>
      <c r="G692" s="57"/>
      <c r="H692" s="468"/>
      <c r="I692" s="510"/>
      <c r="J692" s="57"/>
      <c r="K692" s="57"/>
      <c r="L692" s="57"/>
      <c r="M692" s="35"/>
      <c r="N692" s="35"/>
      <c r="O692" s="35"/>
      <c r="P692" s="35"/>
      <c r="Q692" s="469"/>
      <c r="R692" s="469"/>
      <c r="S692" s="469"/>
      <c r="T692" s="469"/>
      <c r="W692" s="593"/>
      <c r="X692" s="676"/>
      <c r="Y692" s="593"/>
      <c r="Z692" s="593"/>
      <c r="AA692" s="593"/>
      <c r="AB692" s="593"/>
      <c r="AC692" s="593"/>
      <c r="AD692" s="593"/>
      <c r="AE692" s="593"/>
      <c r="AF692" s="593"/>
      <c r="AG692" s="593"/>
      <c r="AH692" s="1130"/>
      <c r="AI692" s="593"/>
      <c r="AJ692" s="593"/>
      <c r="AK692" s="593"/>
      <c r="AL692" s="593"/>
      <c r="AM692" s="639"/>
    </row>
    <row r="693" spans="3:39" s="8" customFormat="1">
      <c r="C693" s="14"/>
      <c r="D693" s="60"/>
      <c r="E693" s="35"/>
      <c r="F693" s="57"/>
      <c r="G693" s="57"/>
      <c r="H693" s="468"/>
      <c r="I693" s="510"/>
      <c r="J693" s="57"/>
      <c r="K693" s="57"/>
      <c r="L693" s="57"/>
      <c r="M693" s="35"/>
      <c r="N693" s="35"/>
      <c r="O693" s="35"/>
      <c r="P693" s="35"/>
      <c r="Q693" s="469"/>
      <c r="R693" s="469"/>
      <c r="S693" s="469"/>
      <c r="T693" s="469"/>
      <c r="W693" s="593"/>
      <c r="X693" s="676"/>
      <c r="Y693" s="593"/>
      <c r="Z693" s="593"/>
      <c r="AA693" s="593"/>
      <c r="AB693" s="593"/>
      <c r="AC693" s="593"/>
      <c r="AD693" s="593"/>
      <c r="AE693" s="593"/>
      <c r="AF693" s="593"/>
      <c r="AG693" s="593"/>
      <c r="AH693" s="1130"/>
      <c r="AI693" s="593"/>
      <c r="AJ693" s="593"/>
      <c r="AK693" s="593"/>
      <c r="AL693" s="593"/>
      <c r="AM693" s="639"/>
    </row>
    <row r="694" spans="3:39" s="8" customFormat="1">
      <c r="C694" s="14"/>
      <c r="D694" s="60"/>
      <c r="E694" s="35"/>
      <c r="F694" s="57"/>
      <c r="G694" s="57"/>
      <c r="H694" s="468"/>
      <c r="I694" s="510"/>
      <c r="J694" s="57"/>
      <c r="K694" s="57"/>
      <c r="L694" s="57"/>
      <c r="M694" s="35"/>
      <c r="N694" s="35"/>
      <c r="O694" s="35"/>
      <c r="P694" s="35"/>
      <c r="Q694" s="469"/>
      <c r="R694" s="469"/>
      <c r="S694" s="469"/>
      <c r="T694" s="469"/>
      <c r="W694" s="593"/>
      <c r="X694" s="676"/>
      <c r="Y694" s="593"/>
      <c r="Z694" s="593"/>
      <c r="AA694" s="593"/>
      <c r="AB694" s="593"/>
      <c r="AC694" s="593"/>
      <c r="AD694" s="593"/>
      <c r="AE694" s="593"/>
      <c r="AF694" s="593"/>
      <c r="AG694" s="593"/>
      <c r="AH694" s="1130"/>
      <c r="AI694" s="593"/>
      <c r="AJ694" s="593"/>
      <c r="AK694" s="593"/>
      <c r="AL694" s="593"/>
      <c r="AM694" s="639"/>
    </row>
    <row r="695" spans="3:39" s="8" customFormat="1">
      <c r="C695" s="14"/>
      <c r="D695" s="60"/>
      <c r="E695" s="35"/>
      <c r="F695" s="57"/>
      <c r="G695" s="57"/>
      <c r="H695" s="468"/>
      <c r="I695" s="510"/>
      <c r="J695" s="57"/>
      <c r="K695" s="57"/>
      <c r="L695" s="57"/>
      <c r="M695" s="35"/>
      <c r="N695" s="35"/>
      <c r="O695" s="35"/>
      <c r="P695" s="35"/>
      <c r="Q695" s="469"/>
      <c r="R695" s="469"/>
      <c r="S695" s="469"/>
      <c r="T695" s="469"/>
      <c r="W695" s="593"/>
      <c r="X695" s="676"/>
      <c r="Y695" s="593"/>
      <c r="Z695" s="593"/>
      <c r="AA695" s="593"/>
      <c r="AB695" s="593"/>
      <c r="AC695" s="593"/>
      <c r="AD695" s="593"/>
      <c r="AE695" s="593"/>
      <c r="AF695" s="593"/>
      <c r="AG695" s="593"/>
      <c r="AH695" s="1130"/>
      <c r="AI695" s="593"/>
      <c r="AJ695" s="593"/>
      <c r="AK695" s="593"/>
      <c r="AL695" s="593"/>
      <c r="AM695" s="639"/>
    </row>
    <row r="696" spans="3:39" s="8" customFormat="1">
      <c r="C696" s="14"/>
      <c r="D696" s="60"/>
      <c r="E696" s="35"/>
      <c r="F696" s="57"/>
      <c r="G696" s="57"/>
      <c r="H696" s="468"/>
      <c r="I696" s="510"/>
      <c r="J696" s="57"/>
      <c r="K696" s="57"/>
      <c r="L696" s="57"/>
      <c r="M696" s="35"/>
      <c r="N696" s="35"/>
      <c r="O696" s="35"/>
      <c r="P696" s="35"/>
      <c r="Q696" s="469"/>
      <c r="R696" s="469"/>
      <c r="S696" s="469"/>
      <c r="T696" s="469"/>
      <c r="W696" s="593"/>
      <c r="X696" s="676"/>
      <c r="Y696" s="593"/>
      <c r="Z696" s="593"/>
      <c r="AA696" s="593"/>
      <c r="AB696" s="593"/>
      <c r="AC696" s="593"/>
      <c r="AD696" s="593"/>
      <c r="AE696" s="593"/>
      <c r="AF696" s="593"/>
      <c r="AG696" s="593"/>
      <c r="AH696" s="1130"/>
      <c r="AI696" s="593"/>
      <c r="AJ696" s="593"/>
      <c r="AK696" s="593"/>
      <c r="AL696" s="593"/>
      <c r="AM696" s="639"/>
    </row>
    <row r="697" spans="3:39" s="8" customFormat="1">
      <c r="C697" s="14"/>
      <c r="D697" s="60"/>
      <c r="E697" s="35"/>
      <c r="F697" s="57"/>
      <c r="G697" s="57"/>
      <c r="H697" s="468"/>
      <c r="I697" s="510"/>
      <c r="J697" s="57"/>
      <c r="K697" s="57"/>
      <c r="L697" s="57"/>
      <c r="M697" s="35"/>
      <c r="N697" s="35"/>
      <c r="O697" s="35"/>
      <c r="P697" s="35"/>
      <c r="Q697" s="469"/>
      <c r="R697" s="469"/>
      <c r="S697" s="469"/>
      <c r="T697" s="469"/>
      <c r="W697" s="593"/>
      <c r="X697" s="676"/>
      <c r="Y697" s="593"/>
      <c r="Z697" s="593"/>
      <c r="AA697" s="593"/>
      <c r="AB697" s="593"/>
      <c r="AC697" s="593"/>
      <c r="AD697" s="593"/>
      <c r="AE697" s="593"/>
      <c r="AF697" s="593"/>
      <c r="AG697" s="593"/>
      <c r="AH697" s="1130"/>
      <c r="AI697" s="593"/>
      <c r="AJ697" s="593"/>
      <c r="AK697" s="593"/>
      <c r="AL697" s="593"/>
      <c r="AM697" s="639"/>
    </row>
    <row r="698" spans="3:39" s="8" customFormat="1">
      <c r="C698" s="14"/>
      <c r="D698" s="60"/>
      <c r="E698" s="35"/>
      <c r="F698" s="57"/>
      <c r="G698" s="57"/>
      <c r="H698" s="468"/>
      <c r="I698" s="510"/>
      <c r="J698" s="57"/>
      <c r="K698" s="57"/>
      <c r="L698" s="57"/>
      <c r="M698" s="35"/>
      <c r="N698" s="35"/>
      <c r="O698" s="35"/>
      <c r="P698" s="35"/>
      <c r="Q698" s="469"/>
      <c r="R698" s="469"/>
      <c r="S698" s="469"/>
      <c r="T698" s="469"/>
      <c r="W698" s="593"/>
      <c r="X698" s="676"/>
      <c r="Y698" s="593"/>
      <c r="Z698" s="593"/>
      <c r="AA698" s="593"/>
      <c r="AB698" s="593"/>
      <c r="AC698" s="593"/>
      <c r="AD698" s="593"/>
      <c r="AE698" s="593"/>
      <c r="AF698" s="593"/>
      <c r="AG698" s="593"/>
      <c r="AH698" s="1130"/>
      <c r="AI698" s="593"/>
      <c r="AJ698" s="593"/>
      <c r="AK698" s="593"/>
      <c r="AL698" s="593"/>
      <c r="AM698" s="639"/>
    </row>
    <row r="699" spans="3:39" s="8" customFormat="1">
      <c r="C699" s="14"/>
      <c r="D699" s="60"/>
      <c r="E699" s="35"/>
      <c r="F699" s="57"/>
      <c r="G699" s="57"/>
      <c r="H699" s="468"/>
      <c r="I699" s="510"/>
      <c r="J699" s="57"/>
      <c r="K699" s="57"/>
      <c r="L699" s="57"/>
      <c r="M699" s="35"/>
      <c r="N699" s="35"/>
      <c r="O699" s="35"/>
      <c r="P699" s="35"/>
      <c r="Q699" s="469"/>
      <c r="R699" s="469"/>
      <c r="S699" s="469"/>
      <c r="T699" s="469"/>
      <c r="W699" s="593"/>
      <c r="X699" s="676"/>
      <c r="Y699" s="593"/>
      <c r="Z699" s="593"/>
      <c r="AA699" s="593"/>
      <c r="AB699" s="593"/>
      <c r="AC699" s="593"/>
      <c r="AD699" s="593"/>
      <c r="AE699" s="593"/>
      <c r="AF699" s="593"/>
      <c r="AG699" s="593"/>
      <c r="AH699" s="1130"/>
      <c r="AI699" s="593"/>
      <c r="AJ699" s="593"/>
      <c r="AK699" s="593"/>
      <c r="AL699" s="593"/>
      <c r="AM699" s="639"/>
    </row>
    <row r="700" spans="3:39" s="8" customFormat="1">
      <c r="C700" s="14"/>
      <c r="D700" s="60"/>
      <c r="E700" s="35"/>
      <c r="F700" s="57"/>
      <c r="G700" s="57"/>
      <c r="H700" s="468"/>
      <c r="I700" s="510"/>
      <c r="J700" s="57"/>
      <c r="K700" s="57"/>
      <c r="L700" s="57"/>
      <c r="M700" s="35"/>
      <c r="N700" s="35"/>
      <c r="O700" s="35"/>
      <c r="P700" s="35"/>
      <c r="Q700" s="469"/>
      <c r="R700" s="469"/>
      <c r="S700" s="469"/>
      <c r="T700" s="469"/>
      <c r="W700" s="593"/>
      <c r="X700" s="676"/>
      <c r="Y700" s="593"/>
      <c r="Z700" s="593"/>
      <c r="AA700" s="593"/>
      <c r="AB700" s="593"/>
      <c r="AC700" s="593"/>
      <c r="AD700" s="593"/>
      <c r="AE700" s="593"/>
      <c r="AF700" s="593"/>
      <c r="AG700" s="593"/>
      <c r="AH700" s="1130"/>
      <c r="AI700" s="593"/>
      <c r="AJ700" s="593"/>
      <c r="AK700" s="593"/>
      <c r="AL700" s="593"/>
      <c r="AM700" s="639"/>
    </row>
    <row r="701" spans="3:39" s="8" customFormat="1">
      <c r="C701" s="14"/>
      <c r="D701" s="60"/>
      <c r="E701" s="35"/>
      <c r="F701" s="57"/>
      <c r="G701" s="57"/>
      <c r="H701" s="468"/>
      <c r="I701" s="510"/>
      <c r="J701" s="57"/>
      <c r="K701" s="57"/>
      <c r="L701" s="57"/>
      <c r="M701" s="35"/>
      <c r="N701" s="35"/>
      <c r="O701" s="35"/>
      <c r="P701" s="35"/>
      <c r="Q701" s="469"/>
      <c r="R701" s="469"/>
      <c r="S701" s="469"/>
      <c r="T701" s="469"/>
      <c r="W701" s="593"/>
      <c r="X701" s="676"/>
      <c r="Y701" s="593"/>
      <c r="Z701" s="593"/>
      <c r="AA701" s="593"/>
      <c r="AB701" s="593"/>
      <c r="AC701" s="593"/>
      <c r="AD701" s="593"/>
      <c r="AE701" s="593"/>
      <c r="AF701" s="593"/>
      <c r="AG701" s="593"/>
      <c r="AH701" s="1130"/>
      <c r="AI701" s="593"/>
      <c r="AJ701" s="593"/>
      <c r="AK701" s="593"/>
      <c r="AL701" s="593"/>
      <c r="AM701" s="639"/>
    </row>
    <row r="702" spans="3:39" s="8" customFormat="1">
      <c r="C702" s="14"/>
      <c r="D702" s="60"/>
      <c r="E702" s="35"/>
      <c r="F702" s="57"/>
      <c r="G702" s="57"/>
      <c r="H702" s="468"/>
      <c r="I702" s="510"/>
      <c r="J702" s="57"/>
      <c r="K702" s="57"/>
      <c r="L702" s="57"/>
      <c r="M702" s="35"/>
      <c r="N702" s="35"/>
      <c r="O702" s="35"/>
      <c r="P702" s="35"/>
      <c r="Q702" s="469"/>
      <c r="R702" s="469"/>
      <c r="S702" s="469"/>
      <c r="T702" s="469"/>
      <c r="W702" s="593"/>
      <c r="X702" s="676"/>
      <c r="Y702" s="593"/>
      <c r="Z702" s="593"/>
      <c r="AA702" s="593"/>
      <c r="AB702" s="593"/>
      <c r="AC702" s="593"/>
      <c r="AD702" s="593"/>
      <c r="AE702" s="593"/>
      <c r="AF702" s="593"/>
      <c r="AG702" s="593"/>
      <c r="AH702" s="1130"/>
      <c r="AI702" s="593"/>
      <c r="AJ702" s="593"/>
      <c r="AK702" s="593"/>
      <c r="AL702" s="593"/>
      <c r="AM702" s="639"/>
    </row>
    <row r="703" spans="3:39" s="8" customFormat="1">
      <c r="C703" s="14"/>
      <c r="D703" s="60"/>
      <c r="E703" s="35"/>
      <c r="F703" s="57"/>
      <c r="G703" s="57"/>
      <c r="H703" s="468"/>
      <c r="I703" s="510"/>
      <c r="J703" s="57"/>
      <c r="K703" s="57"/>
      <c r="L703" s="57"/>
      <c r="M703" s="35"/>
      <c r="N703" s="35"/>
      <c r="O703" s="35"/>
      <c r="P703" s="35"/>
      <c r="Q703" s="469"/>
      <c r="R703" s="469"/>
      <c r="S703" s="469"/>
      <c r="T703" s="469"/>
      <c r="W703" s="593"/>
      <c r="X703" s="676"/>
      <c r="Y703" s="593"/>
      <c r="Z703" s="593"/>
      <c r="AA703" s="593"/>
      <c r="AB703" s="593"/>
      <c r="AC703" s="593"/>
      <c r="AD703" s="593"/>
      <c r="AE703" s="593"/>
      <c r="AF703" s="593"/>
      <c r="AG703" s="593"/>
      <c r="AH703" s="1130"/>
      <c r="AI703" s="593"/>
      <c r="AJ703" s="593"/>
      <c r="AK703" s="593"/>
      <c r="AL703" s="593"/>
      <c r="AM703" s="639"/>
    </row>
    <row r="704" spans="3:39" s="8" customFormat="1">
      <c r="C704" s="14"/>
      <c r="D704" s="60"/>
      <c r="E704" s="35"/>
      <c r="F704" s="57"/>
      <c r="G704" s="57"/>
      <c r="H704" s="468"/>
      <c r="I704" s="510"/>
      <c r="J704" s="57"/>
      <c r="K704" s="57"/>
      <c r="L704" s="57"/>
      <c r="M704" s="35"/>
      <c r="N704" s="35"/>
      <c r="O704" s="35"/>
      <c r="P704" s="35"/>
      <c r="Q704" s="469"/>
      <c r="R704" s="469"/>
      <c r="S704" s="469"/>
      <c r="T704" s="469"/>
      <c r="W704" s="593"/>
      <c r="X704" s="676"/>
      <c r="Y704" s="593"/>
      <c r="Z704" s="593"/>
      <c r="AA704" s="593"/>
      <c r="AB704" s="593"/>
      <c r="AC704" s="593"/>
      <c r="AD704" s="593"/>
      <c r="AE704" s="593"/>
      <c r="AF704" s="593"/>
      <c r="AG704" s="593"/>
      <c r="AH704" s="1130"/>
      <c r="AI704" s="593"/>
      <c r="AJ704" s="593"/>
      <c r="AK704" s="593"/>
      <c r="AL704" s="593"/>
      <c r="AM704" s="639"/>
    </row>
    <row r="705" spans="3:39" s="8" customFormat="1">
      <c r="C705" s="14"/>
      <c r="D705" s="60"/>
      <c r="E705" s="35"/>
      <c r="F705" s="57"/>
      <c r="G705" s="57"/>
      <c r="H705" s="468"/>
      <c r="I705" s="510"/>
      <c r="J705" s="57"/>
      <c r="K705" s="57"/>
      <c r="L705" s="57"/>
      <c r="M705" s="35"/>
      <c r="N705" s="35"/>
      <c r="O705" s="35"/>
      <c r="P705" s="35"/>
      <c r="Q705" s="469"/>
      <c r="R705" s="469"/>
      <c r="S705" s="469"/>
      <c r="T705" s="469"/>
      <c r="W705" s="593"/>
      <c r="X705" s="676"/>
      <c r="Y705" s="593"/>
      <c r="Z705" s="593"/>
      <c r="AA705" s="593"/>
      <c r="AB705" s="593"/>
      <c r="AC705" s="593"/>
      <c r="AD705" s="593"/>
      <c r="AE705" s="593"/>
      <c r="AF705" s="593"/>
      <c r="AG705" s="593"/>
      <c r="AH705" s="1130"/>
      <c r="AI705" s="593"/>
      <c r="AJ705" s="593"/>
      <c r="AK705" s="593"/>
      <c r="AL705" s="593"/>
      <c r="AM705" s="639"/>
    </row>
    <row r="706" spans="3:39" s="8" customFormat="1">
      <c r="C706" s="14"/>
      <c r="D706" s="60"/>
      <c r="E706" s="35"/>
      <c r="F706" s="57"/>
      <c r="G706" s="57"/>
      <c r="H706" s="468"/>
      <c r="I706" s="510"/>
      <c r="J706" s="57"/>
      <c r="K706" s="57"/>
      <c r="L706" s="57"/>
      <c r="M706" s="35"/>
      <c r="N706" s="35"/>
      <c r="O706" s="35"/>
      <c r="P706" s="35"/>
      <c r="Q706" s="469"/>
      <c r="R706" s="469"/>
      <c r="S706" s="469"/>
      <c r="T706" s="469"/>
      <c r="W706" s="593"/>
      <c r="X706" s="676"/>
      <c r="Y706" s="593"/>
      <c r="Z706" s="593"/>
      <c r="AA706" s="593"/>
      <c r="AB706" s="593"/>
      <c r="AC706" s="593"/>
      <c r="AD706" s="593"/>
      <c r="AE706" s="593"/>
      <c r="AF706" s="593"/>
      <c r="AG706" s="593"/>
      <c r="AH706" s="1130"/>
      <c r="AI706" s="593"/>
      <c r="AJ706" s="593"/>
      <c r="AK706" s="593"/>
      <c r="AL706" s="593"/>
      <c r="AM706" s="639"/>
    </row>
    <row r="707" spans="3:39" s="8" customFormat="1">
      <c r="C707" s="14"/>
      <c r="D707" s="60"/>
      <c r="E707" s="35"/>
      <c r="F707" s="57"/>
      <c r="G707" s="57"/>
      <c r="H707" s="468"/>
      <c r="I707" s="510"/>
      <c r="J707" s="57"/>
      <c r="K707" s="57"/>
      <c r="L707" s="57"/>
      <c r="M707" s="35"/>
      <c r="N707" s="35"/>
      <c r="O707" s="35"/>
      <c r="P707" s="35"/>
      <c r="Q707" s="469"/>
      <c r="R707" s="469"/>
      <c r="S707" s="469"/>
      <c r="T707" s="469"/>
      <c r="W707" s="593"/>
      <c r="X707" s="676"/>
      <c r="Y707" s="593"/>
      <c r="Z707" s="593"/>
      <c r="AA707" s="593"/>
      <c r="AB707" s="593"/>
      <c r="AC707" s="593"/>
      <c r="AD707" s="593"/>
      <c r="AE707" s="593"/>
      <c r="AF707" s="593"/>
      <c r="AG707" s="593"/>
      <c r="AH707" s="1130"/>
      <c r="AI707" s="593"/>
      <c r="AJ707" s="593"/>
      <c r="AK707" s="593"/>
      <c r="AL707" s="593"/>
      <c r="AM707" s="639"/>
    </row>
    <row r="708" spans="3:39" s="8" customFormat="1">
      <c r="C708" s="14"/>
      <c r="D708" s="60"/>
      <c r="E708" s="35"/>
      <c r="F708" s="57"/>
      <c r="G708" s="57"/>
      <c r="H708" s="468"/>
      <c r="I708" s="510"/>
      <c r="J708" s="57"/>
      <c r="K708" s="57"/>
      <c r="L708" s="57"/>
      <c r="M708" s="35"/>
      <c r="N708" s="35"/>
      <c r="O708" s="35"/>
      <c r="P708" s="35"/>
      <c r="Q708" s="469"/>
      <c r="R708" s="469"/>
      <c r="S708" s="469"/>
      <c r="T708" s="469"/>
      <c r="W708" s="593"/>
      <c r="X708" s="676"/>
      <c r="Y708" s="593"/>
      <c r="Z708" s="593"/>
      <c r="AA708" s="593"/>
      <c r="AB708" s="593"/>
      <c r="AC708" s="593"/>
      <c r="AD708" s="593"/>
      <c r="AE708" s="593"/>
      <c r="AF708" s="593"/>
      <c r="AG708" s="593"/>
      <c r="AH708" s="1130"/>
      <c r="AI708" s="593"/>
      <c r="AJ708" s="593"/>
      <c r="AK708" s="593"/>
      <c r="AL708" s="593"/>
      <c r="AM708" s="639"/>
    </row>
    <row r="709" spans="3:39" s="8" customFormat="1">
      <c r="C709" s="14"/>
      <c r="D709" s="60"/>
      <c r="E709" s="35"/>
      <c r="F709" s="57"/>
      <c r="G709" s="57"/>
      <c r="H709" s="468"/>
      <c r="I709" s="510"/>
      <c r="J709" s="57"/>
      <c r="K709" s="57"/>
      <c r="L709" s="57"/>
      <c r="M709" s="35"/>
      <c r="N709" s="35"/>
      <c r="O709" s="35"/>
      <c r="P709" s="35"/>
      <c r="Q709" s="469"/>
      <c r="R709" s="469"/>
      <c r="S709" s="469"/>
      <c r="T709" s="469"/>
      <c r="W709" s="593"/>
      <c r="X709" s="676"/>
      <c r="Y709" s="593"/>
      <c r="Z709" s="593"/>
      <c r="AA709" s="593"/>
      <c r="AB709" s="593"/>
      <c r="AC709" s="593"/>
      <c r="AD709" s="593"/>
      <c r="AE709" s="593"/>
      <c r="AF709" s="593"/>
      <c r="AG709" s="593"/>
      <c r="AH709" s="1130"/>
      <c r="AI709" s="593"/>
      <c r="AJ709" s="593"/>
      <c r="AK709" s="593"/>
      <c r="AL709" s="593"/>
      <c r="AM709" s="639"/>
    </row>
    <row r="710" spans="3:39" s="8" customFormat="1">
      <c r="C710" s="14"/>
      <c r="D710" s="60"/>
      <c r="E710" s="35"/>
      <c r="F710" s="57"/>
      <c r="G710" s="57"/>
      <c r="H710" s="468"/>
      <c r="I710" s="510"/>
      <c r="J710" s="57"/>
      <c r="K710" s="57"/>
      <c r="L710" s="57"/>
      <c r="M710" s="35"/>
      <c r="N710" s="35"/>
      <c r="O710" s="35"/>
      <c r="P710" s="35"/>
      <c r="Q710" s="469"/>
      <c r="R710" s="469"/>
      <c r="S710" s="469"/>
      <c r="T710" s="469"/>
      <c r="W710" s="593"/>
      <c r="X710" s="676"/>
      <c r="Y710" s="593"/>
      <c r="Z710" s="593"/>
      <c r="AA710" s="593"/>
      <c r="AB710" s="593"/>
      <c r="AC710" s="593"/>
      <c r="AD710" s="593"/>
      <c r="AE710" s="593"/>
      <c r="AF710" s="593"/>
      <c r="AG710" s="593"/>
      <c r="AH710" s="1130"/>
      <c r="AI710" s="593"/>
      <c r="AJ710" s="593"/>
      <c r="AK710" s="593"/>
      <c r="AL710" s="593"/>
      <c r="AM710" s="639"/>
    </row>
    <row r="711" spans="3:39" s="8" customFormat="1">
      <c r="C711" s="14"/>
      <c r="D711" s="60"/>
      <c r="E711" s="35"/>
      <c r="F711" s="57"/>
      <c r="G711" s="57"/>
      <c r="H711" s="468"/>
      <c r="I711" s="510"/>
      <c r="J711" s="57"/>
      <c r="K711" s="57"/>
      <c r="L711" s="57"/>
      <c r="M711" s="35"/>
      <c r="N711" s="35"/>
      <c r="O711" s="35"/>
      <c r="P711" s="35"/>
      <c r="Q711" s="469"/>
      <c r="R711" s="469"/>
      <c r="S711" s="469"/>
      <c r="T711" s="469"/>
      <c r="W711" s="593"/>
      <c r="X711" s="676"/>
      <c r="Y711" s="593"/>
      <c r="Z711" s="593"/>
      <c r="AA711" s="593"/>
      <c r="AB711" s="593"/>
      <c r="AC711" s="593"/>
      <c r="AD711" s="593"/>
      <c r="AE711" s="593"/>
      <c r="AF711" s="593"/>
      <c r="AG711" s="593"/>
      <c r="AH711" s="1130"/>
      <c r="AI711" s="593"/>
      <c r="AJ711" s="593"/>
      <c r="AK711" s="593"/>
      <c r="AL711" s="593"/>
      <c r="AM711" s="639"/>
    </row>
    <row r="712" spans="3:39" s="8" customFormat="1">
      <c r="C712" s="14"/>
      <c r="D712" s="60"/>
      <c r="E712" s="35"/>
      <c r="F712" s="57"/>
      <c r="G712" s="57"/>
      <c r="H712" s="468"/>
      <c r="I712" s="510"/>
      <c r="J712" s="57"/>
      <c r="K712" s="57"/>
      <c r="L712" s="57"/>
      <c r="M712" s="35"/>
      <c r="N712" s="35"/>
      <c r="O712" s="35"/>
      <c r="P712" s="35"/>
      <c r="Q712" s="469"/>
      <c r="R712" s="469"/>
      <c r="S712" s="469"/>
      <c r="T712" s="469"/>
      <c r="W712" s="593"/>
      <c r="X712" s="676"/>
      <c r="Y712" s="593"/>
      <c r="Z712" s="593"/>
      <c r="AA712" s="593"/>
      <c r="AB712" s="593"/>
      <c r="AC712" s="593"/>
      <c r="AD712" s="593"/>
      <c r="AE712" s="593"/>
      <c r="AF712" s="593"/>
      <c r="AG712" s="593"/>
      <c r="AH712" s="1130"/>
      <c r="AI712" s="593"/>
      <c r="AJ712" s="593"/>
      <c r="AK712" s="593"/>
      <c r="AL712" s="593"/>
      <c r="AM712" s="639"/>
    </row>
    <row r="713" spans="3:39" s="8" customFormat="1">
      <c r="C713" s="14"/>
      <c r="D713" s="60"/>
      <c r="E713" s="35"/>
      <c r="F713" s="57"/>
      <c r="G713" s="57"/>
      <c r="H713" s="468"/>
      <c r="I713" s="510"/>
      <c r="J713" s="57"/>
      <c r="K713" s="57"/>
      <c r="L713" s="57"/>
      <c r="M713" s="35"/>
      <c r="N713" s="35"/>
      <c r="O713" s="35"/>
      <c r="P713" s="35"/>
      <c r="Q713" s="469"/>
      <c r="R713" s="469"/>
      <c r="S713" s="469"/>
      <c r="T713" s="469"/>
      <c r="W713" s="593"/>
      <c r="X713" s="676"/>
      <c r="Y713" s="593"/>
      <c r="Z713" s="593"/>
      <c r="AA713" s="593"/>
      <c r="AB713" s="593"/>
      <c r="AC713" s="593"/>
      <c r="AD713" s="593"/>
      <c r="AE713" s="593"/>
      <c r="AF713" s="593"/>
      <c r="AG713" s="593"/>
      <c r="AH713" s="1130"/>
      <c r="AI713" s="593"/>
      <c r="AJ713" s="593"/>
      <c r="AK713" s="593"/>
      <c r="AL713" s="593"/>
      <c r="AM713" s="639"/>
    </row>
    <row r="714" spans="3:39" s="8" customFormat="1">
      <c r="C714" s="14"/>
      <c r="D714" s="60"/>
      <c r="E714" s="35"/>
      <c r="F714" s="57"/>
      <c r="G714" s="57"/>
      <c r="H714" s="468"/>
      <c r="I714" s="510"/>
      <c r="J714" s="57"/>
      <c r="K714" s="57"/>
      <c r="L714" s="57"/>
      <c r="M714" s="35"/>
      <c r="N714" s="35"/>
      <c r="O714" s="35"/>
      <c r="P714" s="35"/>
      <c r="Q714" s="469"/>
      <c r="R714" s="469"/>
      <c r="S714" s="469"/>
      <c r="T714" s="469"/>
      <c r="W714" s="593"/>
      <c r="X714" s="676"/>
      <c r="Y714" s="593"/>
      <c r="Z714" s="593"/>
      <c r="AA714" s="593"/>
      <c r="AB714" s="593"/>
      <c r="AC714" s="593"/>
      <c r="AD714" s="593"/>
      <c r="AE714" s="593"/>
      <c r="AF714" s="593"/>
      <c r="AG714" s="593"/>
      <c r="AH714" s="1130"/>
      <c r="AI714" s="593"/>
      <c r="AJ714" s="593"/>
      <c r="AK714" s="593"/>
      <c r="AL714" s="593"/>
      <c r="AM714" s="639"/>
    </row>
    <row r="715" spans="3:39" s="8" customFormat="1">
      <c r="C715" s="14"/>
      <c r="D715" s="60"/>
      <c r="E715" s="35"/>
      <c r="F715" s="57"/>
      <c r="G715" s="57"/>
      <c r="H715" s="468"/>
      <c r="I715" s="510"/>
      <c r="J715" s="57"/>
      <c r="K715" s="57"/>
      <c r="L715" s="57"/>
      <c r="M715" s="35"/>
      <c r="N715" s="35"/>
      <c r="O715" s="35"/>
      <c r="P715" s="35"/>
      <c r="Q715" s="469"/>
      <c r="R715" s="469"/>
      <c r="S715" s="469"/>
      <c r="T715" s="469"/>
      <c r="W715" s="593"/>
      <c r="X715" s="676"/>
      <c r="Y715" s="593"/>
      <c r="Z715" s="593"/>
      <c r="AA715" s="593"/>
      <c r="AB715" s="593"/>
      <c r="AC715" s="593"/>
      <c r="AD715" s="593"/>
      <c r="AE715" s="593"/>
      <c r="AF715" s="593"/>
      <c r="AG715" s="593"/>
      <c r="AH715" s="1130"/>
      <c r="AI715" s="593"/>
      <c r="AJ715" s="593"/>
      <c r="AK715" s="593"/>
      <c r="AL715" s="593"/>
      <c r="AM715" s="639"/>
    </row>
    <row r="716" spans="3:39" s="8" customFormat="1">
      <c r="C716" s="14"/>
      <c r="D716" s="60"/>
      <c r="E716" s="35"/>
      <c r="F716" s="57"/>
      <c r="G716" s="57"/>
      <c r="H716" s="468"/>
      <c r="I716" s="510"/>
      <c r="J716" s="57"/>
      <c r="K716" s="57"/>
      <c r="L716" s="57"/>
      <c r="M716" s="35"/>
      <c r="N716" s="35"/>
      <c r="O716" s="35"/>
      <c r="P716" s="35"/>
      <c r="Q716" s="469"/>
      <c r="R716" s="469"/>
      <c r="S716" s="469"/>
      <c r="T716" s="469"/>
      <c r="W716" s="593"/>
      <c r="X716" s="676"/>
      <c r="Y716" s="593"/>
      <c r="Z716" s="593"/>
      <c r="AA716" s="593"/>
      <c r="AB716" s="593"/>
      <c r="AC716" s="593"/>
      <c r="AD716" s="593"/>
      <c r="AE716" s="593"/>
      <c r="AF716" s="593"/>
      <c r="AG716" s="593"/>
      <c r="AH716" s="1130"/>
      <c r="AI716" s="593"/>
      <c r="AJ716" s="593"/>
      <c r="AK716" s="593"/>
      <c r="AL716" s="593"/>
      <c r="AM716" s="639"/>
    </row>
    <row r="717" spans="3:39" s="8" customFormat="1">
      <c r="C717" s="14"/>
      <c r="D717" s="60"/>
      <c r="E717" s="35"/>
      <c r="F717" s="57"/>
      <c r="G717" s="57"/>
      <c r="H717" s="468"/>
      <c r="I717" s="510"/>
      <c r="J717" s="57"/>
      <c r="K717" s="57"/>
      <c r="L717" s="57"/>
      <c r="M717" s="35"/>
      <c r="N717" s="35"/>
      <c r="O717" s="35"/>
      <c r="P717" s="35"/>
      <c r="Q717" s="469"/>
      <c r="R717" s="469"/>
      <c r="S717" s="469"/>
      <c r="T717" s="469"/>
      <c r="W717" s="593"/>
      <c r="X717" s="676"/>
      <c r="Y717" s="593"/>
      <c r="Z717" s="593"/>
      <c r="AA717" s="593"/>
      <c r="AB717" s="593"/>
      <c r="AC717" s="593"/>
      <c r="AD717" s="593"/>
      <c r="AE717" s="593"/>
      <c r="AF717" s="593"/>
      <c r="AG717" s="593"/>
      <c r="AH717" s="1130"/>
      <c r="AI717" s="593"/>
      <c r="AJ717" s="593"/>
      <c r="AK717" s="593"/>
      <c r="AL717" s="593"/>
      <c r="AM717" s="639"/>
    </row>
    <row r="718" spans="3:39" s="8" customFormat="1">
      <c r="C718" s="14"/>
      <c r="D718" s="60"/>
      <c r="E718" s="35"/>
      <c r="F718" s="57"/>
      <c r="G718" s="57"/>
      <c r="H718" s="468"/>
      <c r="I718" s="510"/>
      <c r="J718" s="57"/>
      <c r="K718" s="57"/>
      <c r="L718" s="57"/>
      <c r="M718" s="35"/>
      <c r="N718" s="35"/>
      <c r="O718" s="35"/>
      <c r="P718" s="35"/>
      <c r="Q718" s="469"/>
      <c r="R718" s="469"/>
      <c r="S718" s="469"/>
      <c r="T718" s="469"/>
      <c r="W718" s="593"/>
      <c r="X718" s="676"/>
      <c r="Y718" s="593"/>
      <c r="Z718" s="593"/>
      <c r="AA718" s="593"/>
      <c r="AB718" s="593"/>
      <c r="AC718" s="593"/>
      <c r="AD718" s="593"/>
      <c r="AE718" s="593"/>
      <c r="AF718" s="593"/>
      <c r="AG718" s="593"/>
      <c r="AH718" s="1130"/>
      <c r="AI718" s="593"/>
      <c r="AJ718" s="593"/>
      <c r="AK718" s="593"/>
      <c r="AL718" s="593"/>
      <c r="AM718" s="639"/>
    </row>
    <row r="719" spans="3:39" s="8" customFormat="1">
      <c r="C719" s="14"/>
      <c r="D719" s="60"/>
      <c r="E719" s="35"/>
      <c r="F719" s="57"/>
      <c r="G719" s="57"/>
      <c r="H719" s="468"/>
      <c r="I719" s="510"/>
      <c r="J719" s="57"/>
      <c r="K719" s="57"/>
      <c r="L719" s="57"/>
      <c r="M719" s="35"/>
      <c r="N719" s="35"/>
      <c r="O719" s="35"/>
      <c r="P719" s="35"/>
      <c r="Q719" s="469"/>
      <c r="R719" s="469"/>
      <c r="S719" s="469"/>
      <c r="T719" s="469"/>
      <c r="W719" s="593"/>
      <c r="X719" s="676"/>
      <c r="Y719" s="593"/>
      <c r="Z719" s="593"/>
      <c r="AA719" s="593"/>
      <c r="AB719" s="593"/>
      <c r="AC719" s="593"/>
      <c r="AD719" s="593"/>
      <c r="AE719" s="593"/>
      <c r="AF719" s="593"/>
      <c r="AG719" s="593"/>
      <c r="AH719" s="1130"/>
      <c r="AI719" s="593"/>
      <c r="AJ719" s="593"/>
      <c r="AK719" s="593"/>
      <c r="AL719" s="593"/>
      <c r="AM719" s="639"/>
    </row>
    <row r="720" spans="3:39" s="8" customFormat="1">
      <c r="C720" s="14"/>
      <c r="D720" s="60"/>
      <c r="E720" s="35"/>
      <c r="F720" s="57"/>
      <c r="G720" s="57"/>
      <c r="H720" s="468"/>
      <c r="I720" s="510"/>
      <c r="J720" s="57"/>
      <c r="K720" s="57"/>
      <c r="L720" s="57"/>
      <c r="M720" s="35"/>
      <c r="N720" s="35"/>
      <c r="O720" s="35"/>
      <c r="P720" s="35"/>
      <c r="Q720" s="469"/>
      <c r="R720" s="469"/>
      <c r="S720" s="469"/>
      <c r="T720" s="469"/>
      <c r="W720" s="593"/>
      <c r="X720" s="676"/>
      <c r="Y720" s="593"/>
      <c r="Z720" s="593"/>
      <c r="AA720" s="593"/>
      <c r="AB720" s="593"/>
      <c r="AC720" s="593"/>
      <c r="AD720" s="593"/>
      <c r="AE720" s="593"/>
      <c r="AF720" s="593"/>
      <c r="AG720" s="593"/>
      <c r="AH720" s="1130"/>
      <c r="AI720" s="593"/>
      <c r="AJ720" s="593"/>
      <c r="AK720" s="593"/>
      <c r="AL720" s="593"/>
      <c r="AM720" s="639"/>
    </row>
    <row r="721" spans="3:39" s="8" customFormat="1">
      <c r="C721" s="14"/>
      <c r="D721" s="60"/>
      <c r="E721" s="35"/>
      <c r="F721" s="57"/>
      <c r="G721" s="57"/>
      <c r="H721" s="468"/>
      <c r="I721" s="510"/>
      <c r="J721" s="57"/>
      <c r="K721" s="57"/>
      <c r="L721" s="57"/>
      <c r="M721" s="35"/>
      <c r="N721" s="35"/>
      <c r="O721" s="35"/>
      <c r="P721" s="35"/>
      <c r="Q721" s="469"/>
      <c r="R721" s="469"/>
      <c r="S721" s="469"/>
      <c r="T721" s="469"/>
      <c r="W721" s="593"/>
      <c r="X721" s="676"/>
      <c r="Y721" s="593"/>
      <c r="Z721" s="593"/>
      <c r="AA721" s="593"/>
      <c r="AB721" s="593"/>
      <c r="AC721" s="593"/>
      <c r="AD721" s="593"/>
      <c r="AE721" s="593"/>
      <c r="AF721" s="593"/>
      <c r="AG721" s="593"/>
      <c r="AH721" s="1130"/>
      <c r="AI721" s="593"/>
      <c r="AJ721" s="593"/>
      <c r="AK721" s="593"/>
      <c r="AL721" s="593"/>
      <c r="AM721" s="639"/>
    </row>
    <row r="722" spans="3:39" s="8" customFormat="1">
      <c r="C722" s="14"/>
      <c r="D722" s="60"/>
      <c r="E722" s="35"/>
      <c r="F722" s="57"/>
      <c r="G722" s="57"/>
      <c r="H722" s="468"/>
      <c r="I722" s="510"/>
      <c r="J722" s="57"/>
      <c r="K722" s="57"/>
      <c r="L722" s="57"/>
      <c r="M722" s="35"/>
      <c r="N722" s="35"/>
      <c r="O722" s="35"/>
      <c r="P722" s="35"/>
      <c r="Q722" s="469"/>
      <c r="R722" s="469"/>
      <c r="S722" s="469"/>
      <c r="T722" s="469"/>
      <c r="W722" s="593"/>
      <c r="X722" s="676"/>
      <c r="Y722" s="593"/>
      <c r="Z722" s="593"/>
      <c r="AA722" s="593"/>
      <c r="AB722" s="593"/>
      <c r="AC722" s="593"/>
      <c r="AD722" s="593"/>
      <c r="AE722" s="593"/>
      <c r="AF722" s="593"/>
      <c r="AG722" s="593"/>
      <c r="AH722" s="1130"/>
      <c r="AI722" s="593"/>
      <c r="AJ722" s="593"/>
      <c r="AK722" s="593"/>
      <c r="AL722" s="593"/>
      <c r="AM722" s="639"/>
    </row>
    <row r="723" spans="3:39" s="8" customFormat="1">
      <c r="C723" s="14"/>
      <c r="D723" s="60"/>
      <c r="E723" s="35"/>
      <c r="F723" s="57"/>
      <c r="G723" s="57"/>
      <c r="H723" s="468"/>
      <c r="I723" s="510"/>
      <c r="J723" s="57"/>
      <c r="K723" s="57"/>
      <c r="L723" s="57"/>
      <c r="M723" s="35"/>
      <c r="N723" s="35"/>
      <c r="O723" s="35"/>
      <c r="P723" s="35"/>
      <c r="Q723" s="469"/>
      <c r="R723" s="469"/>
      <c r="S723" s="469"/>
      <c r="T723" s="469"/>
      <c r="W723" s="593"/>
      <c r="X723" s="676"/>
      <c r="Y723" s="593"/>
      <c r="Z723" s="593"/>
      <c r="AA723" s="593"/>
      <c r="AB723" s="593"/>
      <c r="AC723" s="593"/>
      <c r="AD723" s="593"/>
      <c r="AE723" s="593"/>
      <c r="AF723" s="593"/>
      <c r="AG723" s="593"/>
      <c r="AH723" s="1130"/>
      <c r="AI723" s="593"/>
      <c r="AJ723" s="593"/>
      <c r="AK723" s="593"/>
      <c r="AL723" s="593"/>
      <c r="AM723" s="639"/>
    </row>
    <row r="724" spans="3:39" s="8" customFormat="1">
      <c r="C724" s="14"/>
      <c r="D724" s="60"/>
      <c r="E724" s="35"/>
      <c r="F724" s="57"/>
      <c r="G724" s="57"/>
      <c r="H724" s="468"/>
      <c r="I724" s="510"/>
      <c r="J724" s="57"/>
      <c r="K724" s="57"/>
      <c r="L724" s="57"/>
      <c r="M724" s="35"/>
      <c r="N724" s="35"/>
      <c r="O724" s="35"/>
      <c r="P724" s="35"/>
      <c r="Q724" s="469"/>
      <c r="R724" s="469"/>
      <c r="S724" s="469"/>
      <c r="T724" s="469"/>
      <c r="W724" s="593"/>
      <c r="X724" s="676"/>
      <c r="Y724" s="593"/>
      <c r="Z724" s="593"/>
      <c r="AA724" s="593"/>
      <c r="AB724" s="593"/>
      <c r="AC724" s="593"/>
      <c r="AD724" s="593"/>
      <c r="AE724" s="593"/>
      <c r="AF724" s="593"/>
      <c r="AG724" s="593"/>
      <c r="AH724" s="1130"/>
      <c r="AI724" s="593"/>
      <c r="AJ724" s="593"/>
      <c r="AK724" s="593"/>
      <c r="AL724" s="593"/>
      <c r="AM724" s="639"/>
    </row>
    <row r="725" spans="3:39" s="8" customFormat="1">
      <c r="C725" s="14"/>
      <c r="D725" s="60"/>
      <c r="E725" s="35"/>
      <c r="F725" s="57"/>
      <c r="G725" s="57"/>
      <c r="H725" s="468"/>
      <c r="I725" s="510"/>
      <c r="J725" s="57"/>
      <c r="K725" s="57"/>
      <c r="L725" s="57"/>
      <c r="M725" s="35"/>
      <c r="N725" s="35"/>
      <c r="O725" s="35"/>
      <c r="P725" s="35"/>
      <c r="Q725" s="469"/>
      <c r="R725" s="469"/>
      <c r="S725" s="469"/>
      <c r="T725" s="469"/>
      <c r="W725" s="593"/>
      <c r="X725" s="676"/>
      <c r="Y725" s="593"/>
      <c r="Z725" s="593"/>
      <c r="AA725" s="593"/>
      <c r="AB725" s="593"/>
      <c r="AC725" s="593"/>
      <c r="AD725" s="593"/>
      <c r="AE725" s="593"/>
      <c r="AF725" s="593"/>
      <c r="AG725" s="593"/>
      <c r="AH725" s="1130"/>
      <c r="AI725" s="593"/>
      <c r="AJ725" s="593"/>
      <c r="AK725" s="593"/>
      <c r="AL725" s="593"/>
      <c r="AM725" s="639"/>
    </row>
    <row r="726" spans="3:39" s="8" customFormat="1">
      <c r="C726" s="14"/>
      <c r="D726" s="60"/>
      <c r="E726" s="35"/>
      <c r="F726" s="57"/>
      <c r="G726" s="57"/>
      <c r="H726" s="468"/>
      <c r="I726" s="510"/>
      <c r="J726" s="57"/>
      <c r="K726" s="57"/>
      <c r="L726" s="57"/>
      <c r="M726" s="35"/>
      <c r="N726" s="35"/>
      <c r="O726" s="35"/>
      <c r="P726" s="35"/>
      <c r="Q726" s="469"/>
      <c r="R726" s="469"/>
      <c r="S726" s="469"/>
      <c r="T726" s="469"/>
      <c r="W726" s="593"/>
      <c r="X726" s="676"/>
      <c r="Y726" s="593"/>
      <c r="Z726" s="593"/>
      <c r="AA726" s="593"/>
      <c r="AB726" s="593"/>
      <c r="AC726" s="593"/>
      <c r="AD726" s="593"/>
      <c r="AE726" s="593"/>
      <c r="AF726" s="593"/>
      <c r="AG726" s="593"/>
      <c r="AH726" s="1130"/>
      <c r="AI726" s="593"/>
      <c r="AJ726" s="593"/>
      <c r="AK726" s="593"/>
      <c r="AL726" s="593"/>
      <c r="AM726" s="639"/>
    </row>
    <row r="727" spans="3:39" s="8" customFormat="1">
      <c r="C727" s="14"/>
      <c r="D727" s="60"/>
      <c r="E727" s="35"/>
      <c r="F727" s="57"/>
      <c r="G727" s="57"/>
      <c r="H727" s="468"/>
      <c r="I727" s="510"/>
      <c r="J727" s="57"/>
      <c r="K727" s="57"/>
      <c r="L727" s="57"/>
      <c r="M727" s="35"/>
      <c r="N727" s="35"/>
      <c r="O727" s="35"/>
      <c r="P727" s="35"/>
      <c r="Q727" s="469"/>
      <c r="R727" s="469"/>
      <c r="S727" s="469"/>
      <c r="T727" s="469"/>
      <c r="W727" s="593"/>
      <c r="X727" s="676"/>
      <c r="Y727" s="593"/>
      <c r="Z727" s="593"/>
      <c r="AA727" s="593"/>
      <c r="AB727" s="593"/>
      <c r="AC727" s="593"/>
      <c r="AD727" s="593"/>
      <c r="AE727" s="593"/>
      <c r="AF727" s="593"/>
      <c r="AG727" s="593"/>
      <c r="AH727" s="1130"/>
      <c r="AI727" s="593"/>
      <c r="AJ727" s="593"/>
      <c r="AK727" s="593"/>
      <c r="AL727" s="593"/>
      <c r="AM727" s="639"/>
    </row>
    <row r="728" spans="3:39" s="8" customFormat="1">
      <c r="C728" s="14"/>
      <c r="D728" s="60"/>
      <c r="E728" s="35"/>
      <c r="F728" s="57"/>
      <c r="G728" s="57"/>
      <c r="H728" s="468"/>
      <c r="I728" s="510"/>
      <c r="J728" s="57"/>
      <c r="K728" s="57"/>
      <c r="L728" s="57"/>
      <c r="M728" s="35"/>
      <c r="N728" s="35"/>
      <c r="O728" s="35"/>
      <c r="P728" s="35"/>
      <c r="Q728" s="469"/>
      <c r="R728" s="469"/>
      <c r="S728" s="469"/>
      <c r="T728" s="469"/>
      <c r="W728" s="593"/>
      <c r="X728" s="676"/>
      <c r="Y728" s="593"/>
      <c r="Z728" s="593"/>
      <c r="AA728" s="593"/>
      <c r="AB728" s="593"/>
      <c r="AC728" s="593"/>
      <c r="AD728" s="593"/>
      <c r="AE728" s="593"/>
      <c r="AF728" s="593"/>
      <c r="AG728" s="593"/>
      <c r="AH728" s="1130"/>
      <c r="AI728" s="593"/>
      <c r="AJ728" s="593"/>
      <c r="AK728" s="593"/>
      <c r="AL728" s="593"/>
      <c r="AM728" s="639"/>
    </row>
    <row r="729" spans="3:39" s="8" customFormat="1">
      <c r="C729" s="14"/>
      <c r="D729" s="60"/>
      <c r="E729" s="35"/>
      <c r="F729" s="57"/>
      <c r="G729" s="57"/>
      <c r="H729" s="468"/>
      <c r="I729" s="510"/>
      <c r="J729" s="57"/>
      <c r="K729" s="57"/>
      <c r="L729" s="57"/>
      <c r="M729" s="35"/>
      <c r="N729" s="35"/>
      <c r="O729" s="35"/>
      <c r="P729" s="35"/>
      <c r="Q729" s="469"/>
      <c r="R729" s="469"/>
      <c r="S729" s="469"/>
      <c r="T729" s="469"/>
      <c r="W729" s="593"/>
      <c r="X729" s="676"/>
      <c r="Y729" s="593"/>
      <c r="Z729" s="593"/>
      <c r="AA729" s="593"/>
      <c r="AB729" s="593"/>
      <c r="AC729" s="593"/>
      <c r="AD729" s="593"/>
      <c r="AE729" s="593"/>
      <c r="AF729" s="593"/>
      <c r="AG729" s="593"/>
      <c r="AH729" s="1130"/>
      <c r="AI729" s="593"/>
      <c r="AJ729" s="593"/>
      <c r="AK729" s="593"/>
      <c r="AL729" s="593"/>
      <c r="AM729" s="639"/>
    </row>
    <row r="730" spans="3:39" s="8" customFormat="1">
      <c r="C730" s="14"/>
      <c r="D730" s="60"/>
      <c r="E730" s="35"/>
      <c r="F730" s="57"/>
      <c r="G730" s="57"/>
      <c r="H730" s="468"/>
      <c r="I730" s="510"/>
      <c r="J730" s="57"/>
      <c r="K730" s="57"/>
      <c r="L730" s="57"/>
      <c r="M730" s="35"/>
      <c r="N730" s="35"/>
      <c r="O730" s="35"/>
      <c r="P730" s="35"/>
      <c r="Q730" s="469"/>
      <c r="R730" s="469"/>
      <c r="S730" s="469"/>
      <c r="T730" s="469"/>
      <c r="W730" s="593"/>
      <c r="X730" s="676"/>
      <c r="Y730" s="593"/>
      <c r="Z730" s="593"/>
      <c r="AA730" s="593"/>
      <c r="AB730" s="593"/>
      <c r="AC730" s="593"/>
      <c r="AD730" s="593"/>
      <c r="AE730" s="593"/>
      <c r="AF730" s="593"/>
      <c r="AG730" s="593"/>
      <c r="AH730" s="1130"/>
      <c r="AI730" s="593"/>
      <c r="AJ730" s="593"/>
      <c r="AK730" s="593"/>
      <c r="AL730" s="593"/>
      <c r="AM730" s="639"/>
    </row>
    <row r="731" spans="3:39" s="8" customFormat="1">
      <c r="C731" s="14"/>
      <c r="D731" s="60"/>
      <c r="E731" s="35"/>
      <c r="F731" s="57"/>
      <c r="G731" s="57"/>
      <c r="H731" s="468"/>
      <c r="I731" s="510"/>
      <c r="J731" s="57"/>
      <c r="K731" s="57"/>
      <c r="L731" s="57"/>
      <c r="M731" s="35"/>
      <c r="N731" s="35"/>
      <c r="O731" s="35"/>
      <c r="P731" s="35"/>
      <c r="Q731" s="469"/>
      <c r="R731" s="469"/>
      <c r="S731" s="469"/>
      <c r="T731" s="469"/>
      <c r="W731" s="593"/>
      <c r="X731" s="676"/>
      <c r="Y731" s="593"/>
      <c r="Z731" s="593"/>
      <c r="AA731" s="593"/>
      <c r="AB731" s="593"/>
      <c r="AC731" s="593"/>
      <c r="AD731" s="593"/>
      <c r="AE731" s="593"/>
      <c r="AF731" s="593"/>
      <c r="AG731" s="593"/>
      <c r="AH731" s="1130"/>
      <c r="AI731" s="593"/>
      <c r="AJ731" s="593"/>
      <c r="AK731" s="593"/>
      <c r="AL731" s="593"/>
      <c r="AM731" s="639"/>
    </row>
    <row r="732" spans="3:39" s="8" customFormat="1">
      <c r="C732" s="14"/>
      <c r="D732" s="60"/>
      <c r="E732" s="35"/>
      <c r="F732" s="57"/>
      <c r="G732" s="57"/>
      <c r="H732" s="468"/>
      <c r="I732" s="510"/>
      <c r="J732" s="57"/>
      <c r="K732" s="57"/>
      <c r="L732" s="57"/>
      <c r="M732" s="35"/>
      <c r="N732" s="35"/>
      <c r="O732" s="35"/>
      <c r="P732" s="35"/>
      <c r="Q732" s="469"/>
      <c r="R732" s="469"/>
      <c r="S732" s="469"/>
      <c r="T732" s="469"/>
      <c r="W732" s="593"/>
      <c r="X732" s="676"/>
      <c r="Y732" s="593"/>
      <c r="Z732" s="593"/>
      <c r="AA732" s="593"/>
      <c r="AB732" s="593"/>
      <c r="AC732" s="593"/>
      <c r="AD732" s="593"/>
      <c r="AE732" s="593"/>
      <c r="AF732" s="593"/>
      <c r="AG732" s="593"/>
      <c r="AH732" s="1130"/>
      <c r="AI732" s="593"/>
      <c r="AJ732" s="593"/>
      <c r="AK732" s="593"/>
      <c r="AL732" s="593"/>
      <c r="AM732" s="639"/>
    </row>
    <row r="733" spans="3:39" s="8" customFormat="1">
      <c r="C733" s="14"/>
      <c r="D733" s="60"/>
      <c r="E733" s="35"/>
      <c r="F733" s="57"/>
      <c r="G733" s="57"/>
      <c r="H733" s="468"/>
      <c r="I733" s="510"/>
      <c r="J733" s="57"/>
      <c r="K733" s="57"/>
      <c r="L733" s="57"/>
      <c r="M733" s="35"/>
      <c r="N733" s="35"/>
      <c r="O733" s="35"/>
      <c r="P733" s="35"/>
      <c r="Q733" s="469"/>
      <c r="R733" s="469"/>
      <c r="S733" s="469"/>
      <c r="T733" s="469"/>
      <c r="W733" s="593"/>
      <c r="X733" s="676"/>
      <c r="Y733" s="593"/>
      <c r="Z733" s="593"/>
      <c r="AA733" s="593"/>
      <c r="AB733" s="593"/>
      <c r="AC733" s="593"/>
      <c r="AD733" s="593"/>
      <c r="AE733" s="593"/>
      <c r="AF733" s="593"/>
      <c r="AG733" s="593"/>
      <c r="AH733" s="1130"/>
      <c r="AI733" s="593"/>
      <c r="AJ733" s="593"/>
      <c r="AK733" s="593"/>
      <c r="AL733" s="593"/>
      <c r="AM733" s="639"/>
    </row>
    <row r="734" spans="3:39" s="8" customFormat="1">
      <c r="C734" s="14"/>
      <c r="D734" s="60"/>
      <c r="E734" s="35"/>
      <c r="F734" s="57"/>
      <c r="G734" s="57"/>
      <c r="H734" s="468"/>
      <c r="I734" s="510"/>
      <c r="J734" s="57"/>
      <c r="K734" s="57"/>
      <c r="L734" s="57"/>
      <c r="M734" s="35"/>
      <c r="N734" s="35"/>
      <c r="O734" s="35"/>
      <c r="P734" s="35"/>
      <c r="Q734" s="469"/>
      <c r="R734" s="469"/>
      <c r="S734" s="469"/>
      <c r="T734" s="469"/>
      <c r="W734" s="593"/>
      <c r="X734" s="676"/>
      <c r="Y734" s="593"/>
      <c r="Z734" s="593"/>
      <c r="AA734" s="593"/>
      <c r="AB734" s="593"/>
      <c r="AC734" s="593"/>
      <c r="AD734" s="593"/>
      <c r="AE734" s="593"/>
      <c r="AF734" s="593"/>
      <c r="AG734" s="593"/>
      <c r="AH734" s="1130"/>
      <c r="AI734" s="593"/>
      <c r="AJ734" s="593"/>
      <c r="AK734" s="593"/>
      <c r="AL734" s="593"/>
      <c r="AM734" s="639"/>
    </row>
    <row r="735" spans="3:39" s="8" customFormat="1">
      <c r="C735" s="14"/>
      <c r="D735" s="60"/>
      <c r="E735" s="35"/>
      <c r="F735" s="57"/>
      <c r="G735" s="57"/>
      <c r="H735" s="468"/>
      <c r="I735" s="510"/>
      <c r="J735" s="57"/>
      <c r="K735" s="57"/>
      <c r="L735" s="57"/>
      <c r="M735" s="35"/>
      <c r="N735" s="35"/>
      <c r="O735" s="35"/>
      <c r="P735" s="35"/>
      <c r="Q735" s="469"/>
      <c r="R735" s="469"/>
      <c r="S735" s="469"/>
      <c r="T735" s="469"/>
      <c r="W735" s="593"/>
      <c r="X735" s="676"/>
      <c r="Y735" s="593"/>
      <c r="Z735" s="593"/>
      <c r="AA735" s="593"/>
      <c r="AB735" s="593"/>
      <c r="AC735" s="593"/>
      <c r="AD735" s="593"/>
      <c r="AE735" s="593"/>
      <c r="AF735" s="593"/>
      <c r="AG735" s="593"/>
      <c r="AH735" s="1130"/>
      <c r="AI735" s="593"/>
      <c r="AJ735" s="593"/>
      <c r="AK735" s="593"/>
      <c r="AL735" s="593"/>
      <c r="AM735" s="639"/>
    </row>
    <row r="736" spans="3:39" s="8" customFormat="1">
      <c r="C736" s="14"/>
      <c r="D736" s="60"/>
      <c r="E736" s="35"/>
      <c r="F736" s="57"/>
      <c r="G736" s="57"/>
      <c r="H736" s="468"/>
      <c r="I736" s="510"/>
      <c r="J736" s="57"/>
      <c r="K736" s="57"/>
      <c r="L736" s="57"/>
      <c r="M736" s="35"/>
      <c r="N736" s="35"/>
      <c r="O736" s="35"/>
      <c r="P736" s="35"/>
      <c r="Q736" s="469"/>
      <c r="R736" s="469"/>
      <c r="S736" s="469"/>
      <c r="T736" s="469"/>
      <c r="W736" s="593"/>
      <c r="X736" s="676"/>
      <c r="Y736" s="593"/>
      <c r="Z736" s="593"/>
      <c r="AA736" s="593"/>
      <c r="AB736" s="593"/>
      <c r="AC736" s="593"/>
      <c r="AD736" s="593"/>
      <c r="AE736" s="593"/>
      <c r="AF736" s="593"/>
      <c r="AG736" s="593"/>
      <c r="AH736" s="1130"/>
      <c r="AI736" s="593"/>
      <c r="AJ736" s="593"/>
      <c r="AK736" s="593"/>
      <c r="AL736" s="593"/>
      <c r="AM736" s="639"/>
    </row>
    <row r="737" spans="3:39" s="8" customFormat="1">
      <c r="C737" s="14"/>
      <c r="D737" s="60"/>
      <c r="E737" s="35"/>
      <c r="F737" s="57"/>
      <c r="G737" s="57"/>
      <c r="H737" s="468"/>
      <c r="I737" s="510"/>
      <c r="J737" s="57"/>
      <c r="K737" s="57"/>
      <c r="L737" s="57"/>
      <c r="M737" s="35"/>
      <c r="N737" s="35"/>
      <c r="O737" s="35"/>
      <c r="P737" s="35"/>
      <c r="Q737" s="469"/>
      <c r="R737" s="469"/>
      <c r="S737" s="469"/>
      <c r="T737" s="469"/>
      <c r="W737" s="593"/>
      <c r="X737" s="676"/>
      <c r="Y737" s="593"/>
      <c r="Z737" s="593"/>
      <c r="AA737" s="593"/>
      <c r="AB737" s="593"/>
      <c r="AC737" s="593"/>
      <c r="AD737" s="593"/>
      <c r="AE737" s="593"/>
      <c r="AF737" s="593"/>
      <c r="AG737" s="593"/>
      <c r="AH737" s="1130"/>
      <c r="AI737" s="593"/>
      <c r="AJ737" s="593"/>
      <c r="AK737" s="593"/>
      <c r="AL737" s="593"/>
      <c r="AM737" s="639"/>
    </row>
    <row r="738" spans="3:39" s="8" customFormat="1">
      <c r="C738" s="14"/>
      <c r="D738" s="60"/>
      <c r="E738" s="35"/>
      <c r="F738" s="57"/>
      <c r="G738" s="57"/>
      <c r="H738" s="468"/>
      <c r="I738" s="510"/>
      <c r="J738" s="57"/>
      <c r="K738" s="57"/>
      <c r="L738" s="57"/>
      <c r="M738" s="35"/>
      <c r="N738" s="35"/>
      <c r="O738" s="35"/>
      <c r="P738" s="35"/>
      <c r="Q738" s="469"/>
      <c r="R738" s="469"/>
      <c r="S738" s="469"/>
      <c r="T738" s="469"/>
      <c r="W738" s="593"/>
      <c r="X738" s="676"/>
      <c r="Y738" s="593"/>
      <c r="Z738" s="593"/>
      <c r="AA738" s="593"/>
      <c r="AB738" s="593"/>
      <c r="AC738" s="593"/>
      <c r="AD738" s="593"/>
      <c r="AE738" s="593"/>
      <c r="AF738" s="593"/>
      <c r="AG738" s="593"/>
      <c r="AH738" s="1130"/>
      <c r="AI738" s="593"/>
      <c r="AJ738" s="593"/>
      <c r="AK738" s="593"/>
      <c r="AL738" s="593"/>
      <c r="AM738" s="639"/>
    </row>
    <row r="739" spans="3:39" s="8" customFormat="1">
      <c r="C739" s="14"/>
      <c r="D739" s="60"/>
      <c r="E739" s="35"/>
      <c r="F739" s="57"/>
      <c r="G739" s="57"/>
      <c r="H739" s="468"/>
      <c r="I739" s="510"/>
      <c r="J739" s="57"/>
      <c r="K739" s="57"/>
      <c r="L739" s="57"/>
      <c r="M739" s="35"/>
      <c r="N739" s="35"/>
      <c r="O739" s="35"/>
      <c r="P739" s="35"/>
      <c r="Q739" s="469"/>
      <c r="R739" s="469"/>
      <c r="S739" s="469"/>
      <c r="T739" s="469"/>
      <c r="W739" s="593"/>
      <c r="X739" s="676"/>
      <c r="Y739" s="593"/>
      <c r="Z739" s="593"/>
      <c r="AA739" s="593"/>
      <c r="AB739" s="593"/>
      <c r="AC739" s="593"/>
      <c r="AD739" s="593"/>
      <c r="AE739" s="593"/>
      <c r="AF739" s="593"/>
      <c r="AG739" s="593"/>
      <c r="AH739" s="1130"/>
      <c r="AI739" s="593"/>
      <c r="AJ739" s="593"/>
      <c r="AK739" s="593"/>
      <c r="AL739" s="593"/>
      <c r="AM739" s="639"/>
    </row>
    <row r="740" spans="3:39" s="8" customFormat="1">
      <c r="C740" s="14"/>
      <c r="D740" s="60"/>
      <c r="E740" s="35"/>
      <c r="F740" s="57"/>
      <c r="G740" s="57"/>
      <c r="H740" s="468"/>
      <c r="I740" s="510"/>
      <c r="J740" s="57"/>
      <c r="K740" s="57"/>
      <c r="L740" s="57"/>
      <c r="M740" s="35"/>
      <c r="N740" s="35"/>
      <c r="O740" s="35"/>
      <c r="P740" s="35"/>
      <c r="Q740" s="469"/>
      <c r="R740" s="469"/>
      <c r="S740" s="469"/>
      <c r="T740" s="469"/>
      <c r="W740" s="593"/>
      <c r="X740" s="676"/>
      <c r="Y740" s="593"/>
      <c r="Z740" s="593"/>
      <c r="AA740" s="593"/>
      <c r="AB740" s="593"/>
      <c r="AC740" s="593"/>
      <c r="AD740" s="593"/>
      <c r="AE740" s="593"/>
      <c r="AF740" s="593"/>
      <c r="AG740" s="593"/>
      <c r="AH740" s="1130"/>
      <c r="AI740" s="593"/>
      <c r="AJ740" s="593"/>
      <c r="AK740" s="593"/>
      <c r="AL740" s="593"/>
      <c r="AM740" s="639"/>
    </row>
    <row r="741" spans="3:39" s="8" customFormat="1">
      <c r="C741" s="14"/>
      <c r="D741" s="60"/>
      <c r="E741" s="35"/>
      <c r="F741" s="57"/>
      <c r="G741" s="57"/>
      <c r="H741" s="468"/>
      <c r="I741" s="510"/>
      <c r="J741" s="57"/>
      <c r="K741" s="57"/>
      <c r="L741" s="57"/>
      <c r="M741" s="35"/>
      <c r="N741" s="35"/>
      <c r="O741" s="35"/>
      <c r="P741" s="35"/>
      <c r="Q741" s="469"/>
      <c r="R741" s="469"/>
      <c r="S741" s="469"/>
      <c r="T741" s="469"/>
      <c r="W741" s="593"/>
      <c r="X741" s="676"/>
      <c r="Y741" s="593"/>
      <c r="Z741" s="593"/>
      <c r="AA741" s="593"/>
      <c r="AB741" s="593"/>
      <c r="AC741" s="593"/>
      <c r="AD741" s="593"/>
      <c r="AE741" s="593"/>
      <c r="AF741" s="593"/>
      <c r="AG741" s="593"/>
      <c r="AH741" s="1130"/>
      <c r="AI741" s="593"/>
      <c r="AJ741" s="593"/>
      <c r="AK741" s="593"/>
      <c r="AL741" s="593"/>
      <c r="AM741" s="639"/>
    </row>
    <row r="742" spans="3:39" s="8" customFormat="1">
      <c r="C742" s="14"/>
      <c r="D742" s="60"/>
      <c r="E742" s="35"/>
      <c r="F742" s="57"/>
      <c r="G742" s="57"/>
      <c r="H742" s="468"/>
      <c r="I742" s="510"/>
      <c r="J742" s="57"/>
      <c r="K742" s="57"/>
      <c r="L742" s="57"/>
      <c r="M742" s="35"/>
      <c r="N742" s="35"/>
      <c r="O742" s="35"/>
      <c r="P742" s="35"/>
      <c r="Q742" s="469"/>
      <c r="R742" s="469"/>
      <c r="S742" s="469"/>
      <c r="T742" s="469"/>
      <c r="W742" s="593"/>
      <c r="X742" s="676"/>
      <c r="Y742" s="593"/>
      <c r="Z742" s="593"/>
      <c r="AA742" s="593"/>
      <c r="AB742" s="593"/>
      <c r="AC742" s="593"/>
      <c r="AD742" s="593"/>
      <c r="AE742" s="593"/>
      <c r="AF742" s="593"/>
      <c r="AG742" s="593"/>
      <c r="AH742" s="1130"/>
      <c r="AI742" s="593"/>
      <c r="AJ742" s="593"/>
      <c r="AK742" s="593"/>
      <c r="AL742" s="593"/>
      <c r="AM742" s="639"/>
    </row>
    <row r="743" spans="3:39" s="8" customFormat="1">
      <c r="C743" s="14"/>
      <c r="D743" s="60"/>
      <c r="E743" s="35"/>
      <c r="F743" s="57"/>
      <c r="G743" s="57"/>
      <c r="H743" s="468"/>
      <c r="I743" s="510"/>
      <c r="J743" s="57"/>
      <c r="K743" s="57"/>
      <c r="L743" s="57"/>
      <c r="M743" s="35"/>
      <c r="N743" s="35"/>
      <c r="O743" s="35"/>
      <c r="P743" s="35"/>
      <c r="Q743" s="469"/>
      <c r="R743" s="469"/>
      <c r="S743" s="469"/>
      <c r="T743" s="469"/>
      <c r="W743" s="593"/>
      <c r="X743" s="676"/>
      <c r="Y743" s="593"/>
      <c r="Z743" s="593"/>
      <c r="AA743" s="593"/>
      <c r="AB743" s="593"/>
      <c r="AC743" s="593"/>
      <c r="AD743" s="593"/>
      <c r="AE743" s="593"/>
      <c r="AF743" s="593"/>
      <c r="AG743" s="593"/>
      <c r="AH743" s="1130"/>
      <c r="AI743" s="593"/>
      <c r="AJ743" s="593"/>
      <c r="AK743" s="593"/>
      <c r="AL743" s="593"/>
      <c r="AM743" s="639"/>
    </row>
    <row r="744" spans="3:39" s="8" customFormat="1">
      <c r="C744" s="14"/>
      <c r="D744" s="60"/>
      <c r="E744" s="35"/>
      <c r="F744" s="57"/>
      <c r="G744" s="57"/>
      <c r="H744" s="468"/>
      <c r="I744" s="510"/>
      <c r="J744" s="57"/>
      <c r="K744" s="57"/>
      <c r="L744" s="57"/>
      <c r="M744" s="35"/>
      <c r="N744" s="35"/>
      <c r="O744" s="35"/>
      <c r="P744" s="35"/>
      <c r="Q744" s="469"/>
      <c r="R744" s="469"/>
      <c r="S744" s="469"/>
      <c r="T744" s="469"/>
      <c r="W744" s="593"/>
      <c r="X744" s="676"/>
      <c r="Y744" s="593"/>
      <c r="Z744" s="593"/>
      <c r="AA744" s="593"/>
      <c r="AB744" s="593"/>
      <c r="AC744" s="593"/>
      <c r="AD744" s="593"/>
      <c r="AE744" s="593"/>
      <c r="AF744" s="593"/>
      <c r="AG744" s="593"/>
      <c r="AH744" s="1130"/>
      <c r="AI744" s="593"/>
      <c r="AJ744" s="593"/>
      <c r="AK744" s="593"/>
      <c r="AL744" s="593"/>
      <c r="AM744" s="639"/>
    </row>
    <row r="745" spans="3:39" s="8" customFormat="1">
      <c r="C745" s="14"/>
      <c r="D745" s="60"/>
      <c r="E745" s="35"/>
      <c r="F745" s="57"/>
      <c r="G745" s="57"/>
      <c r="H745" s="468"/>
      <c r="I745" s="510"/>
      <c r="J745" s="57"/>
      <c r="K745" s="57"/>
      <c r="L745" s="57"/>
      <c r="M745" s="35"/>
      <c r="N745" s="35"/>
      <c r="O745" s="35"/>
      <c r="P745" s="35"/>
      <c r="Q745" s="469"/>
      <c r="R745" s="469"/>
      <c r="S745" s="469"/>
      <c r="T745" s="469"/>
      <c r="W745" s="593"/>
      <c r="X745" s="676"/>
      <c r="Y745" s="593"/>
      <c r="Z745" s="593"/>
      <c r="AA745" s="593"/>
      <c r="AB745" s="593"/>
      <c r="AC745" s="593"/>
      <c r="AD745" s="593"/>
      <c r="AE745" s="593"/>
      <c r="AF745" s="593"/>
      <c r="AG745" s="593"/>
      <c r="AH745" s="1130"/>
      <c r="AI745" s="593"/>
      <c r="AJ745" s="593"/>
      <c r="AK745" s="593"/>
      <c r="AL745" s="593"/>
      <c r="AM745" s="639"/>
    </row>
    <row r="746" spans="3:39" s="8" customFormat="1">
      <c r="C746" s="14"/>
      <c r="D746" s="60"/>
      <c r="E746" s="35"/>
      <c r="F746" s="57"/>
      <c r="G746" s="57"/>
      <c r="H746" s="468"/>
      <c r="I746" s="510"/>
      <c r="J746" s="57"/>
      <c r="K746" s="57"/>
      <c r="L746" s="57"/>
      <c r="M746" s="35"/>
      <c r="N746" s="35"/>
      <c r="O746" s="35"/>
      <c r="P746" s="35"/>
      <c r="Q746" s="469"/>
      <c r="R746" s="469"/>
      <c r="S746" s="469"/>
      <c r="T746" s="469"/>
      <c r="W746" s="593"/>
      <c r="X746" s="676"/>
      <c r="Y746" s="593"/>
      <c r="Z746" s="593"/>
      <c r="AA746" s="593"/>
      <c r="AB746" s="593"/>
      <c r="AC746" s="593"/>
      <c r="AD746" s="593"/>
      <c r="AE746" s="593"/>
      <c r="AF746" s="593"/>
      <c r="AG746" s="593"/>
      <c r="AH746" s="1130"/>
      <c r="AI746" s="593"/>
      <c r="AJ746" s="593"/>
      <c r="AK746" s="593"/>
      <c r="AL746" s="593"/>
      <c r="AM746" s="639"/>
    </row>
    <row r="747" spans="3:39" s="8" customFormat="1">
      <c r="C747" s="14"/>
      <c r="D747" s="60"/>
      <c r="E747" s="35"/>
      <c r="F747" s="57"/>
      <c r="G747" s="57"/>
      <c r="H747" s="468"/>
      <c r="I747" s="510"/>
      <c r="J747" s="57"/>
      <c r="K747" s="57"/>
      <c r="L747" s="57"/>
      <c r="M747" s="35"/>
      <c r="N747" s="35"/>
      <c r="O747" s="35"/>
      <c r="P747" s="35"/>
      <c r="Q747" s="469"/>
      <c r="R747" s="469"/>
      <c r="S747" s="469"/>
      <c r="T747" s="469"/>
      <c r="W747" s="593"/>
      <c r="X747" s="676"/>
      <c r="Y747" s="593"/>
      <c r="Z747" s="593"/>
      <c r="AA747" s="593"/>
      <c r="AB747" s="593"/>
      <c r="AC747" s="593"/>
      <c r="AD747" s="593"/>
      <c r="AE747" s="593"/>
      <c r="AF747" s="593"/>
      <c r="AG747" s="593"/>
      <c r="AH747" s="1130"/>
      <c r="AI747" s="593"/>
      <c r="AJ747" s="593"/>
      <c r="AK747" s="593"/>
      <c r="AL747" s="593"/>
      <c r="AM747" s="639"/>
    </row>
    <row r="748" spans="3:39" s="8" customFormat="1">
      <c r="C748" s="14"/>
      <c r="D748" s="60"/>
      <c r="E748" s="35"/>
      <c r="F748" s="57"/>
      <c r="G748" s="57"/>
      <c r="H748" s="468"/>
      <c r="I748" s="510"/>
      <c r="J748" s="57"/>
      <c r="K748" s="57"/>
      <c r="L748" s="57"/>
      <c r="M748" s="35"/>
      <c r="N748" s="35"/>
      <c r="O748" s="35"/>
      <c r="P748" s="35"/>
      <c r="Q748" s="469"/>
      <c r="R748" s="469"/>
      <c r="S748" s="469"/>
      <c r="T748" s="469"/>
      <c r="W748" s="593"/>
      <c r="X748" s="676"/>
      <c r="Y748" s="593"/>
      <c r="Z748" s="593"/>
      <c r="AA748" s="593"/>
      <c r="AB748" s="593"/>
      <c r="AC748" s="593"/>
      <c r="AD748" s="593"/>
      <c r="AE748" s="593"/>
      <c r="AF748" s="593"/>
      <c r="AG748" s="593"/>
      <c r="AH748" s="1130"/>
      <c r="AI748" s="593"/>
      <c r="AJ748" s="593"/>
      <c r="AK748" s="593"/>
      <c r="AL748" s="593"/>
      <c r="AM748" s="639"/>
    </row>
    <row r="749" spans="3:39" s="8" customFormat="1">
      <c r="C749" s="14"/>
      <c r="D749" s="60"/>
      <c r="E749" s="35"/>
      <c r="F749" s="57"/>
      <c r="G749" s="57"/>
      <c r="H749" s="468"/>
      <c r="I749" s="510"/>
      <c r="J749" s="57"/>
      <c r="K749" s="57"/>
      <c r="L749" s="57"/>
      <c r="M749" s="35"/>
      <c r="N749" s="35"/>
      <c r="O749" s="35"/>
      <c r="P749" s="35"/>
      <c r="Q749" s="469"/>
      <c r="R749" s="469"/>
      <c r="S749" s="469"/>
      <c r="T749" s="469"/>
      <c r="W749" s="593"/>
      <c r="X749" s="676"/>
      <c r="Y749" s="593"/>
      <c r="Z749" s="593"/>
      <c r="AA749" s="593"/>
      <c r="AB749" s="593"/>
      <c r="AC749" s="593"/>
      <c r="AD749" s="593"/>
      <c r="AE749" s="593"/>
      <c r="AF749" s="593"/>
      <c r="AG749" s="593"/>
      <c r="AH749" s="1130"/>
      <c r="AI749" s="593"/>
      <c r="AJ749" s="593"/>
      <c r="AK749" s="593"/>
      <c r="AL749" s="593"/>
      <c r="AM749" s="639"/>
    </row>
    <row r="750" spans="3:39" s="8" customFormat="1">
      <c r="C750" s="14"/>
      <c r="D750" s="60"/>
      <c r="E750" s="35"/>
      <c r="F750" s="57"/>
      <c r="G750" s="57"/>
      <c r="H750" s="468"/>
      <c r="I750" s="510"/>
      <c r="J750" s="57"/>
      <c r="K750" s="57"/>
      <c r="L750" s="57"/>
      <c r="M750" s="35"/>
      <c r="N750" s="35"/>
      <c r="O750" s="35"/>
      <c r="P750" s="35"/>
      <c r="Q750" s="469"/>
      <c r="R750" s="469"/>
      <c r="S750" s="469"/>
      <c r="T750" s="469"/>
      <c r="W750" s="593"/>
      <c r="X750" s="676"/>
      <c r="Y750" s="593"/>
      <c r="Z750" s="593"/>
      <c r="AA750" s="593"/>
      <c r="AB750" s="593"/>
      <c r="AC750" s="593"/>
      <c r="AD750" s="593"/>
      <c r="AE750" s="593"/>
      <c r="AF750" s="593"/>
      <c r="AG750" s="593"/>
      <c r="AH750" s="1130"/>
      <c r="AI750" s="593"/>
      <c r="AJ750" s="593"/>
      <c r="AK750" s="593"/>
      <c r="AL750" s="593"/>
      <c r="AM750" s="639"/>
    </row>
    <row r="751" spans="3:39" s="8" customFormat="1">
      <c r="C751" s="14"/>
      <c r="D751" s="60"/>
      <c r="E751" s="35"/>
      <c r="F751" s="57"/>
      <c r="G751" s="57"/>
      <c r="H751" s="468"/>
      <c r="I751" s="510"/>
      <c r="J751" s="57"/>
      <c r="K751" s="57"/>
      <c r="L751" s="57"/>
      <c r="M751" s="35"/>
      <c r="N751" s="35"/>
      <c r="O751" s="35"/>
      <c r="P751" s="35"/>
      <c r="Q751" s="469"/>
      <c r="R751" s="469"/>
      <c r="S751" s="469"/>
      <c r="T751" s="469"/>
      <c r="W751" s="593"/>
      <c r="X751" s="676"/>
      <c r="Y751" s="593"/>
      <c r="Z751" s="593"/>
      <c r="AA751" s="593"/>
      <c r="AB751" s="593"/>
      <c r="AC751" s="593"/>
      <c r="AD751" s="593"/>
      <c r="AE751" s="593"/>
      <c r="AF751" s="593"/>
      <c r="AG751" s="593"/>
      <c r="AH751" s="1130"/>
      <c r="AI751" s="593"/>
      <c r="AJ751" s="593"/>
      <c r="AK751" s="593"/>
      <c r="AL751" s="593"/>
      <c r="AM751" s="639"/>
    </row>
    <row r="752" spans="3:39" s="8" customFormat="1">
      <c r="C752" s="14"/>
      <c r="D752" s="60"/>
      <c r="E752" s="35"/>
      <c r="F752" s="57"/>
      <c r="G752" s="57"/>
      <c r="H752" s="468"/>
      <c r="I752" s="510"/>
      <c r="J752" s="57"/>
      <c r="K752" s="57"/>
      <c r="L752" s="57"/>
      <c r="M752" s="35"/>
      <c r="N752" s="35"/>
      <c r="O752" s="35"/>
      <c r="P752" s="35"/>
      <c r="Q752" s="469"/>
      <c r="R752" s="469"/>
      <c r="S752" s="469"/>
      <c r="T752" s="469"/>
      <c r="W752" s="593"/>
      <c r="X752" s="676"/>
      <c r="Y752" s="593"/>
      <c r="Z752" s="593"/>
      <c r="AA752" s="593"/>
      <c r="AB752" s="593"/>
      <c r="AC752" s="593"/>
      <c r="AD752" s="593"/>
      <c r="AE752" s="593"/>
      <c r="AF752" s="593"/>
      <c r="AG752" s="593"/>
      <c r="AH752" s="1130"/>
      <c r="AI752" s="593"/>
      <c r="AJ752" s="593"/>
      <c r="AK752" s="593"/>
      <c r="AL752" s="593"/>
      <c r="AM752" s="639"/>
    </row>
    <row r="753" spans="3:39" s="8" customFormat="1">
      <c r="C753" s="14"/>
      <c r="D753" s="60"/>
      <c r="E753" s="35"/>
      <c r="F753" s="57"/>
      <c r="G753" s="57"/>
      <c r="H753" s="468"/>
      <c r="I753" s="510"/>
      <c r="J753" s="57"/>
      <c r="K753" s="57"/>
      <c r="L753" s="57"/>
      <c r="M753" s="35"/>
      <c r="N753" s="35"/>
      <c r="O753" s="35"/>
      <c r="P753" s="35"/>
      <c r="Q753" s="469"/>
      <c r="R753" s="469"/>
      <c r="S753" s="469"/>
      <c r="T753" s="469"/>
      <c r="W753" s="593"/>
      <c r="X753" s="676"/>
      <c r="Y753" s="593"/>
      <c r="Z753" s="593"/>
      <c r="AA753" s="593"/>
      <c r="AB753" s="593"/>
      <c r="AC753" s="593"/>
      <c r="AD753" s="593"/>
      <c r="AE753" s="593"/>
      <c r="AF753" s="593"/>
      <c r="AG753" s="593"/>
      <c r="AH753" s="1130"/>
      <c r="AI753" s="593"/>
      <c r="AJ753" s="593"/>
      <c r="AK753" s="593"/>
      <c r="AL753" s="593"/>
      <c r="AM753" s="639"/>
    </row>
    <row r="754" spans="3:39" s="8" customFormat="1">
      <c r="C754" s="14"/>
      <c r="D754" s="60"/>
      <c r="E754" s="35"/>
      <c r="F754" s="57"/>
      <c r="G754" s="57"/>
      <c r="H754" s="468"/>
      <c r="I754" s="510"/>
      <c r="J754" s="57"/>
      <c r="K754" s="57"/>
      <c r="L754" s="57"/>
      <c r="M754" s="35"/>
      <c r="N754" s="35"/>
      <c r="O754" s="35"/>
      <c r="P754" s="35"/>
      <c r="Q754" s="469"/>
      <c r="R754" s="469"/>
      <c r="S754" s="469"/>
      <c r="T754" s="469"/>
      <c r="W754" s="593"/>
      <c r="X754" s="676"/>
      <c r="Y754" s="593"/>
      <c r="Z754" s="593"/>
      <c r="AA754" s="593"/>
      <c r="AB754" s="593"/>
      <c r="AC754" s="593"/>
      <c r="AD754" s="593"/>
      <c r="AE754" s="593"/>
      <c r="AF754" s="593"/>
      <c r="AG754" s="593"/>
      <c r="AH754" s="1130"/>
      <c r="AI754" s="593"/>
      <c r="AJ754" s="593"/>
      <c r="AK754" s="593"/>
      <c r="AL754" s="593"/>
      <c r="AM754" s="639"/>
    </row>
    <row r="755" spans="3:39" s="8" customFormat="1">
      <c r="C755" s="14"/>
      <c r="D755" s="60"/>
      <c r="E755" s="35"/>
      <c r="F755" s="57"/>
      <c r="G755" s="57"/>
      <c r="H755" s="468"/>
      <c r="I755" s="510"/>
      <c r="J755" s="57"/>
      <c r="K755" s="57"/>
      <c r="L755" s="57"/>
      <c r="M755" s="35"/>
      <c r="N755" s="35"/>
      <c r="O755" s="35"/>
      <c r="P755" s="35"/>
      <c r="Q755" s="469"/>
      <c r="R755" s="469"/>
      <c r="S755" s="469"/>
      <c r="T755" s="469"/>
      <c r="W755" s="593"/>
      <c r="X755" s="676"/>
      <c r="Y755" s="593"/>
      <c r="Z755" s="593"/>
      <c r="AA755" s="593"/>
      <c r="AB755" s="593"/>
      <c r="AC755" s="593"/>
      <c r="AD755" s="593"/>
      <c r="AE755" s="593"/>
      <c r="AF755" s="593"/>
      <c r="AG755" s="593"/>
      <c r="AH755" s="1130"/>
      <c r="AI755" s="593"/>
      <c r="AJ755" s="593"/>
      <c r="AK755" s="593"/>
      <c r="AL755" s="593"/>
      <c r="AM755" s="639"/>
    </row>
    <row r="756" spans="3:39" s="8" customFormat="1">
      <c r="C756" s="14"/>
      <c r="D756" s="60"/>
      <c r="E756" s="35"/>
      <c r="F756" s="57"/>
      <c r="G756" s="57"/>
      <c r="H756" s="468"/>
      <c r="I756" s="510"/>
      <c r="J756" s="57"/>
      <c r="K756" s="57"/>
      <c r="L756" s="57"/>
      <c r="M756" s="35"/>
      <c r="N756" s="35"/>
      <c r="O756" s="35"/>
      <c r="P756" s="35"/>
      <c r="Q756" s="469"/>
      <c r="R756" s="469"/>
      <c r="S756" s="469"/>
      <c r="T756" s="469"/>
      <c r="W756" s="593"/>
      <c r="X756" s="676"/>
      <c r="Y756" s="593"/>
      <c r="Z756" s="593"/>
      <c r="AA756" s="593"/>
      <c r="AB756" s="593"/>
      <c r="AC756" s="593"/>
      <c r="AD756" s="593"/>
      <c r="AE756" s="593"/>
      <c r="AF756" s="593"/>
      <c r="AG756" s="593"/>
      <c r="AH756" s="1130"/>
      <c r="AI756" s="593"/>
      <c r="AJ756" s="593"/>
      <c r="AK756" s="593"/>
      <c r="AL756" s="593"/>
      <c r="AM756" s="639"/>
    </row>
    <row r="757" spans="3:39" s="8" customFormat="1">
      <c r="C757" s="14"/>
      <c r="D757" s="60"/>
      <c r="E757" s="35"/>
      <c r="F757" s="57"/>
      <c r="G757" s="57"/>
      <c r="H757" s="468"/>
      <c r="I757" s="510"/>
      <c r="J757" s="57"/>
      <c r="K757" s="57"/>
      <c r="L757" s="57"/>
      <c r="M757" s="35"/>
      <c r="N757" s="35"/>
      <c r="O757" s="35"/>
      <c r="P757" s="35"/>
      <c r="Q757" s="469"/>
      <c r="R757" s="469"/>
      <c r="S757" s="469"/>
      <c r="T757" s="469"/>
      <c r="W757" s="593"/>
      <c r="X757" s="676"/>
      <c r="Y757" s="593"/>
      <c r="Z757" s="593"/>
      <c r="AA757" s="593"/>
      <c r="AB757" s="593"/>
      <c r="AC757" s="593"/>
      <c r="AD757" s="593"/>
      <c r="AE757" s="593"/>
      <c r="AF757" s="593"/>
      <c r="AG757" s="593"/>
      <c r="AH757" s="1130"/>
      <c r="AI757" s="593"/>
      <c r="AJ757" s="593"/>
      <c r="AK757" s="593"/>
      <c r="AL757" s="593"/>
      <c r="AM757" s="639"/>
    </row>
    <row r="758" spans="3:39" s="8" customFormat="1">
      <c r="C758" s="14"/>
      <c r="D758" s="60"/>
      <c r="E758" s="35"/>
      <c r="F758" s="57"/>
      <c r="G758" s="57"/>
      <c r="H758" s="468"/>
      <c r="I758" s="510"/>
      <c r="J758" s="57"/>
      <c r="K758" s="57"/>
      <c r="L758" s="57"/>
      <c r="M758" s="35"/>
      <c r="N758" s="35"/>
      <c r="O758" s="35"/>
      <c r="P758" s="35"/>
      <c r="Q758" s="469"/>
      <c r="R758" s="469"/>
      <c r="S758" s="469"/>
      <c r="T758" s="469"/>
      <c r="W758" s="593"/>
      <c r="X758" s="676"/>
      <c r="Y758" s="593"/>
      <c r="Z758" s="593"/>
      <c r="AA758" s="593"/>
      <c r="AB758" s="593"/>
      <c r="AC758" s="593"/>
      <c r="AD758" s="593"/>
      <c r="AE758" s="593"/>
      <c r="AF758" s="593"/>
      <c r="AG758" s="593"/>
      <c r="AH758" s="1130"/>
      <c r="AI758" s="593"/>
      <c r="AJ758" s="593"/>
      <c r="AK758" s="593"/>
      <c r="AL758" s="593"/>
      <c r="AM758" s="639"/>
    </row>
    <row r="759" spans="3:39" s="8" customFormat="1">
      <c r="C759" s="14"/>
      <c r="D759" s="60"/>
      <c r="E759" s="35"/>
      <c r="F759" s="57"/>
      <c r="G759" s="57"/>
      <c r="H759" s="468"/>
      <c r="I759" s="510"/>
      <c r="J759" s="57"/>
      <c r="K759" s="57"/>
      <c r="L759" s="57"/>
      <c r="M759" s="35"/>
      <c r="N759" s="35"/>
      <c r="O759" s="35"/>
      <c r="P759" s="35"/>
      <c r="Q759" s="469"/>
      <c r="R759" s="469"/>
      <c r="S759" s="469"/>
      <c r="T759" s="469"/>
      <c r="W759" s="593"/>
      <c r="X759" s="676"/>
      <c r="Y759" s="593"/>
      <c r="Z759" s="593"/>
      <c r="AA759" s="593"/>
      <c r="AB759" s="593"/>
      <c r="AC759" s="593"/>
      <c r="AD759" s="593"/>
      <c r="AE759" s="593"/>
      <c r="AF759" s="593"/>
      <c r="AG759" s="593"/>
      <c r="AH759" s="1130"/>
      <c r="AI759" s="593"/>
      <c r="AJ759" s="593"/>
      <c r="AK759" s="593"/>
      <c r="AL759" s="593"/>
      <c r="AM759" s="639"/>
    </row>
    <row r="760" spans="3:39" s="8" customFormat="1">
      <c r="C760" s="14"/>
      <c r="D760" s="60"/>
      <c r="E760" s="35"/>
      <c r="F760" s="57"/>
      <c r="G760" s="57"/>
      <c r="H760" s="468"/>
      <c r="I760" s="510"/>
      <c r="J760" s="57"/>
      <c r="K760" s="57"/>
      <c r="L760" s="57"/>
      <c r="M760" s="35"/>
      <c r="N760" s="35"/>
      <c r="O760" s="35"/>
      <c r="P760" s="35"/>
      <c r="Q760" s="469"/>
      <c r="R760" s="469"/>
      <c r="S760" s="469"/>
      <c r="T760" s="469"/>
      <c r="W760" s="593"/>
      <c r="X760" s="676"/>
      <c r="Y760" s="593"/>
      <c r="Z760" s="593"/>
      <c r="AA760" s="593"/>
      <c r="AB760" s="593"/>
      <c r="AC760" s="593"/>
      <c r="AD760" s="593"/>
      <c r="AE760" s="593"/>
      <c r="AF760" s="593"/>
      <c r="AG760" s="593"/>
      <c r="AH760" s="1130"/>
      <c r="AI760" s="593"/>
      <c r="AJ760" s="593"/>
      <c r="AK760" s="593"/>
      <c r="AL760" s="593"/>
      <c r="AM760" s="639"/>
    </row>
    <row r="761" spans="3:39" s="8" customFormat="1">
      <c r="C761" s="14"/>
      <c r="D761" s="60"/>
      <c r="E761" s="35"/>
      <c r="F761" s="57"/>
      <c r="G761" s="57"/>
      <c r="H761" s="468"/>
      <c r="I761" s="510"/>
      <c r="J761" s="57"/>
      <c r="K761" s="57"/>
      <c r="L761" s="57"/>
      <c r="M761" s="35"/>
      <c r="N761" s="35"/>
      <c r="O761" s="35"/>
      <c r="P761" s="35"/>
      <c r="Q761" s="469"/>
      <c r="R761" s="469"/>
      <c r="S761" s="469"/>
      <c r="T761" s="469"/>
      <c r="W761" s="593"/>
      <c r="X761" s="676"/>
      <c r="Y761" s="593"/>
      <c r="Z761" s="593"/>
      <c r="AA761" s="593"/>
      <c r="AB761" s="593"/>
      <c r="AC761" s="593"/>
      <c r="AD761" s="593"/>
      <c r="AE761" s="593"/>
      <c r="AF761" s="593"/>
      <c r="AG761" s="593"/>
      <c r="AH761" s="1130"/>
      <c r="AI761" s="593"/>
      <c r="AJ761" s="593"/>
      <c r="AK761" s="593"/>
      <c r="AL761" s="593"/>
      <c r="AM761" s="639"/>
    </row>
    <row r="762" spans="3:39" s="8" customFormat="1">
      <c r="C762" s="14"/>
      <c r="D762" s="60"/>
      <c r="E762" s="35"/>
      <c r="F762" s="57"/>
      <c r="G762" s="57"/>
      <c r="H762" s="468"/>
      <c r="I762" s="510"/>
      <c r="J762" s="57"/>
      <c r="K762" s="57"/>
      <c r="L762" s="57"/>
      <c r="M762" s="35"/>
      <c r="N762" s="35"/>
      <c r="O762" s="35"/>
      <c r="P762" s="35"/>
      <c r="Q762" s="469"/>
      <c r="R762" s="469"/>
      <c r="S762" s="469"/>
      <c r="T762" s="469"/>
      <c r="W762" s="593"/>
      <c r="X762" s="676"/>
      <c r="Y762" s="593"/>
      <c r="Z762" s="593"/>
      <c r="AA762" s="593"/>
      <c r="AB762" s="593"/>
      <c r="AC762" s="593"/>
      <c r="AD762" s="593"/>
      <c r="AE762" s="593"/>
      <c r="AF762" s="593"/>
      <c r="AG762" s="593"/>
      <c r="AH762" s="1130"/>
      <c r="AI762" s="593"/>
      <c r="AJ762" s="593"/>
      <c r="AK762" s="593"/>
      <c r="AL762" s="593"/>
      <c r="AM762" s="639"/>
    </row>
    <row r="763" spans="3:39" s="8" customFormat="1">
      <c r="C763" s="14"/>
      <c r="D763" s="60"/>
      <c r="E763" s="35"/>
      <c r="F763" s="57"/>
      <c r="G763" s="57"/>
      <c r="H763" s="468"/>
      <c r="I763" s="510"/>
      <c r="J763" s="57"/>
      <c r="K763" s="57"/>
      <c r="L763" s="57"/>
      <c r="M763" s="35"/>
      <c r="N763" s="35"/>
      <c r="O763" s="35"/>
      <c r="P763" s="35"/>
      <c r="Q763" s="469"/>
      <c r="R763" s="469"/>
      <c r="S763" s="469"/>
      <c r="T763" s="469"/>
      <c r="W763" s="593"/>
      <c r="X763" s="676"/>
      <c r="Y763" s="593"/>
      <c r="Z763" s="593"/>
      <c r="AA763" s="593"/>
      <c r="AB763" s="593"/>
      <c r="AC763" s="593"/>
      <c r="AD763" s="593"/>
      <c r="AE763" s="593"/>
      <c r="AF763" s="593"/>
      <c r="AG763" s="593"/>
      <c r="AH763" s="1130"/>
      <c r="AI763" s="593"/>
      <c r="AJ763" s="593"/>
      <c r="AK763" s="593"/>
      <c r="AL763" s="593"/>
      <c r="AM763" s="639"/>
    </row>
    <row r="764" spans="3:39" s="8" customFormat="1">
      <c r="C764" s="14"/>
      <c r="D764" s="60"/>
      <c r="E764" s="35"/>
      <c r="F764" s="57"/>
      <c r="G764" s="57"/>
      <c r="H764" s="468"/>
      <c r="I764" s="510"/>
      <c r="J764" s="57"/>
      <c r="K764" s="57"/>
      <c r="L764" s="57"/>
      <c r="M764" s="35"/>
      <c r="N764" s="35"/>
      <c r="O764" s="35"/>
      <c r="P764" s="35"/>
      <c r="Q764" s="469"/>
      <c r="R764" s="469"/>
      <c r="S764" s="469"/>
      <c r="T764" s="469"/>
      <c r="W764" s="593"/>
      <c r="X764" s="676"/>
      <c r="Y764" s="593"/>
      <c r="Z764" s="593"/>
      <c r="AA764" s="593"/>
      <c r="AB764" s="593"/>
      <c r="AC764" s="593"/>
      <c r="AD764" s="593"/>
      <c r="AE764" s="593"/>
      <c r="AF764" s="593"/>
      <c r="AG764" s="593"/>
      <c r="AH764" s="1130"/>
      <c r="AI764" s="593"/>
      <c r="AJ764" s="593"/>
      <c r="AK764" s="593"/>
      <c r="AL764" s="593"/>
      <c r="AM764" s="639"/>
    </row>
    <row r="765" spans="3:39" s="8" customFormat="1">
      <c r="C765" s="14"/>
      <c r="D765" s="60"/>
      <c r="E765" s="35"/>
      <c r="F765" s="57"/>
      <c r="G765" s="57"/>
      <c r="H765" s="468"/>
      <c r="I765" s="510"/>
      <c r="J765" s="57"/>
      <c r="K765" s="57"/>
      <c r="L765" s="57"/>
      <c r="M765" s="35"/>
      <c r="N765" s="35"/>
      <c r="O765" s="35"/>
      <c r="P765" s="35"/>
      <c r="Q765" s="469"/>
      <c r="R765" s="469"/>
      <c r="S765" s="469"/>
      <c r="T765" s="469"/>
      <c r="W765" s="593"/>
      <c r="X765" s="676"/>
      <c r="Y765" s="593"/>
      <c r="Z765" s="593"/>
      <c r="AA765" s="593"/>
      <c r="AB765" s="593"/>
      <c r="AC765" s="593"/>
      <c r="AD765" s="593"/>
      <c r="AE765" s="593"/>
      <c r="AF765" s="593"/>
      <c r="AG765" s="593"/>
      <c r="AH765" s="1130"/>
      <c r="AI765" s="593"/>
      <c r="AJ765" s="593"/>
      <c r="AK765" s="593"/>
      <c r="AL765" s="593"/>
      <c r="AM765" s="639"/>
    </row>
    <row r="766" spans="3:39" s="8" customFormat="1">
      <c r="C766" s="14"/>
      <c r="D766" s="60"/>
      <c r="E766" s="35"/>
      <c r="F766" s="57"/>
      <c r="G766" s="57"/>
      <c r="H766" s="468"/>
      <c r="I766" s="510"/>
      <c r="J766" s="57"/>
      <c r="K766" s="57"/>
      <c r="L766" s="57"/>
      <c r="M766" s="35"/>
      <c r="N766" s="35"/>
      <c r="O766" s="35"/>
      <c r="P766" s="35"/>
      <c r="Q766" s="469"/>
      <c r="R766" s="469"/>
      <c r="S766" s="469"/>
      <c r="T766" s="469"/>
      <c r="W766" s="593"/>
      <c r="X766" s="676"/>
      <c r="Y766" s="593"/>
      <c r="Z766" s="593"/>
      <c r="AA766" s="593"/>
      <c r="AB766" s="593"/>
      <c r="AC766" s="593"/>
      <c r="AD766" s="593"/>
      <c r="AE766" s="593"/>
      <c r="AF766" s="593"/>
      <c r="AG766" s="593"/>
      <c r="AH766" s="1130"/>
      <c r="AI766" s="593"/>
      <c r="AJ766" s="593"/>
      <c r="AK766" s="593"/>
      <c r="AL766" s="593"/>
      <c r="AM766" s="639"/>
    </row>
    <row r="767" spans="3:39" s="8" customFormat="1">
      <c r="C767" s="14"/>
      <c r="D767" s="60"/>
      <c r="E767" s="35"/>
      <c r="F767" s="57"/>
      <c r="G767" s="57"/>
      <c r="H767" s="468"/>
      <c r="I767" s="510"/>
      <c r="J767" s="57"/>
      <c r="K767" s="57"/>
      <c r="L767" s="57"/>
      <c r="M767" s="35"/>
      <c r="N767" s="35"/>
      <c r="O767" s="35"/>
      <c r="P767" s="35"/>
      <c r="Q767" s="469"/>
      <c r="R767" s="469"/>
      <c r="S767" s="469"/>
      <c r="T767" s="469"/>
      <c r="W767" s="593"/>
      <c r="X767" s="676"/>
      <c r="Y767" s="593"/>
      <c r="Z767" s="593"/>
      <c r="AA767" s="593"/>
      <c r="AB767" s="593"/>
      <c r="AC767" s="593"/>
      <c r="AD767" s="593"/>
      <c r="AE767" s="593"/>
      <c r="AF767" s="593"/>
      <c r="AG767" s="593"/>
      <c r="AH767" s="1130"/>
      <c r="AI767" s="593"/>
      <c r="AJ767" s="593"/>
      <c r="AK767" s="593"/>
      <c r="AL767" s="593"/>
      <c r="AM767" s="639"/>
    </row>
    <row r="768" spans="3:39" s="8" customFormat="1">
      <c r="C768" s="14"/>
      <c r="D768" s="60"/>
      <c r="E768" s="35"/>
      <c r="F768" s="57"/>
      <c r="G768" s="57"/>
      <c r="H768" s="468"/>
      <c r="I768" s="510"/>
      <c r="J768" s="57"/>
      <c r="K768" s="57"/>
      <c r="L768" s="57"/>
      <c r="M768" s="35"/>
      <c r="N768" s="35"/>
      <c r="O768" s="35"/>
      <c r="P768" s="35"/>
      <c r="Q768" s="469"/>
      <c r="R768" s="469"/>
      <c r="S768" s="469"/>
      <c r="T768" s="469"/>
      <c r="W768" s="593"/>
      <c r="X768" s="676"/>
      <c r="Y768" s="593"/>
      <c r="Z768" s="593"/>
      <c r="AA768" s="593"/>
      <c r="AB768" s="593"/>
      <c r="AC768" s="593"/>
      <c r="AD768" s="593"/>
      <c r="AE768" s="593"/>
      <c r="AF768" s="593"/>
      <c r="AG768" s="593"/>
      <c r="AH768" s="1130"/>
      <c r="AI768" s="593"/>
      <c r="AJ768" s="593"/>
      <c r="AK768" s="593"/>
      <c r="AL768" s="593"/>
      <c r="AM768" s="639"/>
    </row>
    <row r="769" spans="3:39" s="8" customFormat="1">
      <c r="C769" s="14"/>
      <c r="D769" s="60"/>
      <c r="E769" s="35"/>
      <c r="F769" s="57"/>
      <c r="G769" s="57"/>
      <c r="H769" s="468"/>
      <c r="I769" s="510"/>
      <c r="J769" s="57"/>
      <c r="K769" s="57"/>
      <c r="L769" s="57"/>
      <c r="M769" s="35"/>
      <c r="N769" s="35"/>
      <c r="O769" s="35"/>
      <c r="P769" s="35"/>
      <c r="Q769" s="469"/>
      <c r="R769" s="469"/>
      <c r="S769" s="469"/>
      <c r="T769" s="469"/>
      <c r="W769" s="593"/>
      <c r="X769" s="676"/>
      <c r="Y769" s="593"/>
      <c r="Z769" s="593"/>
      <c r="AA769" s="593"/>
      <c r="AB769" s="593"/>
      <c r="AC769" s="593"/>
      <c r="AD769" s="593"/>
      <c r="AE769" s="593"/>
      <c r="AF769" s="593"/>
      <c r="AG769" s="593"/>
      <c r="AH769" s="1130"/>
      <c r="AI769" s="593"/>
      <c r="AJ769" s="593"/>
      <c r="AK769" s="593"/>
      <c r="AL769" s="593"/>
      <c r="AM769" s="639"/>
    </row>
    <row r="770" spans="3:39" s="8" customFormat="1">
      <c r="C770" s="14"/>
      <c r="D770" s="60"/>
      <c r="E770" s="35"/>
      <c r="F770" s="57"/>
      <c r="G770" s="57"/>
      <c r="H770" s="468"/>
      <c r="I770" s="510"/>
      <c r="J770" s="57"/>
      <c r="K770" s="57"/>
      <c r="L770" s="57"/>
      <c r="M770" s="35"/>
      <c r="N770" s="35"/>
      <c r="O770" s="35"/>
      <c r="P770" s="35"/>
      <c r="Q770" s="469"/>
      <c r="R770" s="469"/>
      <c r="S770" s="469"/>
      <c r="T770" s="469"/>
      <c r="W770" s="593"/>
      <c r="X770" s="676"/>
      <c r="Y770" s="593"/>
      <c r="Z770" s="593"/>
      <c r="AA770" s="593"/>
      <c r="AB770" s="593"/>
      <c r="AC770" s="593"/>
      <c r="AD770" s="593"/>
      <c r="AE770" s="593"/>
      <c r="AF770" s="593"/>
      <c r="AG770" s="593"/>
      <c r="AH770" s="1130"/>
      <c r="AI770" s="593"/>
      <c r="AJ770" s="593"/>
      <c r="AK770" s="593"/>
      <c r="AL770" s="593"/>
      <c r="AM770" s="639"/>
    </row>
    <row r="771" spans="3:39" s="8" customFormat="1">
      <c r="C771" s="14"/>
      <c r="D771" s="60"/>
      <c r="E771" s="35"/>
      <c r="F771" s="57"/>
      <c r="G771" s="57"/>
      <c r="H771" s="468"/>
      <c r="I771" s="510"/>
      <c r="J771" s="57"/>
      <c r="K771" s="57"/>
      <c r="L771" s="57"/>
      <c r="M771" s="35"/>
      <c r="N771" s="35"/>
      <c r="O771" s="35"/>
      <c r="P771" s="35"/>
      <c r="Q771" s="469"/>
      <c r="R771" s="469"/>
      <c r="S771" s="469"/>
      <c r="T771" s="469"/>
      <c r="W771" s="593"/>
      <c r="X771" s="676"/>
      <c r="Y771" s="593"/>
      <c r="Z771" s="593"/>
      <c r="AA771" s="593"/>
      <c r="AB771" s="593"/>
      <c r="AC771" s="593"/>
      <c r="AD771" s="593"/>
      <c r="AE771" s="593"/>
      <c r="AF771" s="593"/>
      <c r="AG771" s="593"/>
      <c r="AH771" s="1130"/>
      <c r="AI771" s="593"/>
      <c r="AJ771" s="593"/>
      <c r="AK771" s="593"/>
      <c r="AL771" s="593"/>
      <c r="AM771" s="639"/>
    </row>
    <row r="772" spans="3:39" s="8" customFormat="1">
      <c r="C772" s="14"/>
      <c r="D772" s="60"/>
      <c r="E772" s="35"/>
      <c r="F772" s="57"/>
      <c r="G772" s="57"/>
      <c r="H772" s="468"/>
      <c r="I772" s="510"/>
      <c r="J772" s="57"/>
      <c r="K772" s="57"/>
      <c r="L772" s="57"/>
      <c r="M772" s="35"/>
      <c r="N772" s="35"/>
      <c r="O772" s="35"/>
      <c r="P772" s="35"/>
      <c r="Q772" s="469"/>
      <c r="R772" s="469"/>
      <c r="S772" s="469"/>
      <c r="T772" s="469"/>
      <c r="W772" s="593"/>
      <c r="X772" s="676"/>
      <c r="Y772" s="593"/>
      <c r="Z772" s="593"/>
      <c r="AA772" s="593"/>
      <c r="AB772" s="593"/>
      <c r="AC772" s="593"/>
      <c r="AD772" s="593"/>
      <c r="AE772" s="593"/>
      <c r="AF772" s="593"/>
      <c r="AG772" s="593"/>
      <c r="AH772" s="1130"/>
      <c r="AI772" s="593"/>
      <c r="AJ772" s="593"/>
      <c r="AK772" s="593"/>
      <c r="AL772" s="593"/>
      <c r="AM772" s="639"/>
    </row>
    <row r="773" spans="3:39" s="8" customFormat="1">
      <c r="C773" s="14"/>
      <c r="D773" s="60"/>
      <c r="E773" s="35"/>
      <c r="F773" s="57"/>
      <c r="G773" s="57"/>
      <c r="H773" s="468"/>
      <c r="I773" s="510"/>
      <c r="J773" s="57"/>
      <c r="K773" s="57"/>
      <c r="L773" s="57"/>
      <c r="M773" s="35"/>
      <c r="N773" s="35"/>
      <c r="O773" s="35"/>
      <c r="P773" s="35"/>
      <c r="Q773" s="469"/>
      <c r="R773" s="469"/>
      <c r="S773" s="469"/>
      <c r="T773" s="469"/>
      <c r="W773" s="593"/>
      <c r="X773" s="676"/>
      <c r="Y773" s="593"/>
      <c r="Z773" s="593"/>
      <c r="AA773" s="593"/>
      <c r="AB773" s="593"/>
      <c r="AC773" s="593"/>
      <c r="AD773" s="593"/>
      <c r="AE773" s="593"/>
      <c r="AF773" s="593"/>
      <c r="AG773" s="593"/>
      <c r="AH773" s="1130"/>
      <c r="AI773" s="593"/>
      <c r="AJ773" s="593"/>
      <c r="AK773" s="593"/>
      <c r="AL773" s="593"/>
      <c r="AM773" s="639"/>
    </row>
    <row r="774" spans="3:39" s="8" customFormat="1">
      <c r="C774" s="14"/>
      <c r="D774" s="60"/>
      <c r="E774" s="35"/>
      <c r="F774" s="57"/>
      <c r="G774" s="57"/>
      <c r="H774" s="468"/>
      <c r="I774" s="510"/>
      <c r="J774" s="57"/>
      <c r="K774" s="57"/>
      <c r="L774" s="57"/>
      <c r="M774" s="35"/>
      <c r="N774" s="35"/>
      <c r="O774" s="35"/>
      <c r="P774" s="35"/>
      <c r="Q774" s="469"/>
      <c r="R774" s="469"/>
      <c r="S774" s="469"/>
      <c r="T774" s="469"/>
      <c r="W774" s="593"/>
      <c r="X774" s="676"/>
      <c r="Y774" s="593"/>
      <c r="Z774" s="593"/>
      <c r="AA774" s="593"/>
      <c r="AB774" s="593"/>
      <c r="AC774" s="593"/>
      <c r="AD774" s="593"/>
      <c r="AE774" s="593"/>
      <c r="AF774" s="593"/>
      <c r="AG774" s="593"/>
      <c r="AH774" s="1130"/>
      <c r="AI774" s="593"/>
      <c r="AJ774" s="593"/>
      <c r="AK774" s="593"/>
      <c r="AL774" s="593"/>
      <c r="AM774" s="639"/>
    </row>
    <row r="775" spans="3:39" s="8" customFormat="1">
      <c r="C775" s="14"/>
      <c r="D775" s="60"/>
      <c r="E775" s="35"/>
      <c r="F775" s="57"/>
      <c r="G775" s="57"/>
      <c r="H775" s="468"/>
      <c r="I775" s="510"/>
      <c r="J775" s="57"/>
      <c r="K775" s="57"/>
      <c r="L775" s="57"/>
      <c r="M775" s="35"/>
      <c r="N775" s="35"/>
      <c r="O775" s="35"/>
      <c r="P775" s="35"/>
      <c r="Q775" s="469"/>
      <c r="R775" s="469"/>
      <c r="S775" s="469"/>
      <c r="T775" s="469"/>
      <c r="W775" s="593"/>
      <c r="X775" s="676"/>
      <c r="Y775" s="593"/>
      <c r="Z775" s="593"/>
      <c r="AA775" s="593"/>
      <c r="AB775" s="593"/>
      <c r="AC775" s="593"/>
      <c r="AD775" s="593"/>
      <c r="AE775" s="593"/>
      <c r="AF775" s="593"/>
      <c r="AG775" s="593"/>
      <c r="AH775" s="1130"/>
      <c r="AI775" s="593"/>
      <c r="AJ775" s="593"/>
      <c r="AK775" s="593"/>
      <c r="AL775" s="593"/>
      <c r="AM775" s="639"/>
    </row>
    <row r="776" spans="3:39" s="8" customFormat="1">
      <c r="C776" s="14"/>
      <c r="D776" s="60"/>
      <c r="E776" s="35"/>
      <c r="F776" s="57"/>
      <c r="G776" s="57"/>
      <c r="H776" s="468"/>
      <c r="I776" s="510"/>
      <c r="J776" s="57"/>
      <c r="K776" s="57"/>
      <c r="L776" s="57"/>
      <c r="M776" s="35"/>
      <c r="N776" s="35"/>
      <c r="O776" s="35"/>
      <c r="P776" s="35"/>
      <c r="Q776" s="469"/>
      <c r="R776" s="469"/>
      <c r="S776" s="469"/>
      <c r="T776" s="469"/>
      <c r="W776" s="593"/>
      <c r="X776" s="676"/>
      <c r="Y776" s="593"/>
      <c r="Z776" s="593"/>
      <c r="AA776" s="593"/>
      <c r="AB776" s="593"/>
      <c r="AC776" s="593"/>
      <c r="AD776" s="593"/>
      <c r="AE776" s="593"/>
      <c r="AF776" s="593"/>
      <c r="AG776" s="593"/>
      <c r="AH776" s="1130"/>
      <c r="AI776" s="593"/>
      <c r="AJ776" s="593"/>
      <c r="AK776" s="593"/>
      <c r="AL776" s="593"/>
      <c r="AM776" s="639"/>
    </row>
    <row r="777" spans="3:39" s="8" customFormat="1">
      <c r="C777" s="14"/>
      <c r="D777" s="60"/>
      <c r="E777" s="35"/>
      <c r="F777" s="57"/>
      <c r="G777" s="57"/>
      <c r="H777" s="468"/>
      <c r="I777" s="510"/>
      <c r="J777" s="57"/>
      <c r="K777" s="57"/>
      <c r="L777" s="57"/>
      <c r="M777" s="35"/>
      <c r="N777" s="35"/>
      <c r="O777" s="35"/>
      <c r="P777" s="35"/>
      <c r="Q777" s="469"/>
      <c r="R777" s="469"/>
      <c r="S777" s="469"/>
      <c r="T777" s="469"/>
      <c r="W777" s="593"/>
      <c r="X777" s="676"/>
      <c r="Y777" s="593"/>
      <c r="Z777" s="593"/>
      <c r="AA777" s="593"/>
      <c r="AB777" s="593"/>
      <c r="AC777" s="593"/>
      <c r="AD777" s="593"/>
      <c r="AE777" s="593"/>
      <c r="AF777" s="593"/>
      <c r="AG777" s="593"/>
      <c r="AH777" s="1130"/>
      <c r="AI777" s="593"/>
      <c r="AJ777" s="593"/>
      <c r="AK777" s="593"/>
      <c r="AL777" s="593"/>
      <c r="AM777" s="639"/>
    </row>
    <row r="778" spans="3:39" s="8" customFormat="1">
      <c r="C778" s="14"/>
      <c r="D778" s="60"/>
      <c r="E778" s="35"/>
      <c r="F778" s="57"/>
      <c r="G778" s="57"/>
      <c r="H778" s="468"/>
      <c r="I778" s="510"/>
      <c r="J778" s="57"/>
      <c r="K778" s="57"/>
      <c r="L778" s="57"/>
      <c r="M778" s="35"/>
      <c r="N778" s="35"/>
      <c r="O778" s="35"/>
      <c r="P778" s="35"/>
      <c r="Q778" s="469"/>
      <c r="R778" s="469"/>
      <c r="S778" s="469"/>
      <c r="T778" s="469"/>
      <c r="W778" s="593"/>
      <c r="X778" s="676"/>
      <c r="Y778" s="593"/>
      <c r="Z778" s="593"/>
      <c r="AA778" s="593"/>
      <c r="AB778" s="593"/>
      <c r="AC778" s="593"/>
      <c r="AD778" s="593"/>
      <c r="AE778" s="593"/>
      <c r="AF778" s="593"/>
      <c r="AG778" s="593"/>
      <c r="AH778" s="1130"/>
      <c r="AI778" s="593"/>
      <c r="AJ778" s="593"/>
      <c r="AK778" s="593"/>
      <c r="AL778" s="593"/>
      <c r="AM778" s="639"/>
    </row>
    <row r="779" spans="3:39" s="8" customFormat="1">
      <c r="C779" s="14"/>
      <c r="D779" s="60"/>
      <c r="E779" s="35"/>
      <c r="F779" s="57"/>
      <c r="G779" s="57"/>
      <c r="H779" s="468"/>
      <c r="I779" s="510"/>
      <c r="J779" s="57"/>
      <c r="K779" s="57"/>
      <c r="L779" s="57"/>
      <c r="M779" s="35"/>
      <c r="N779" s="35"/>
      <c r="O779" s="35"/>
      <c r="P779" s="35"/>
      <c r="Q779" s="469"/>
      <c r="R779" s="469"/>
      <c r="S779" s="469"/>
      <c r="T779" s="469"/>
      <c r="W779" s="593"/>
      <c r="X779" s="676"/>
      <c r="Y779" s="593"/>
      <c r="Z779" s="593"/>
      <c r="AA779" s="593"/>
      <c r="AB779" s="593"/>
      <c r="AC779" s="593"/>
      <c r="AD779" s="593"/>
      <c r="AE779" s="593"/>
      <c r="AF779" s="593"/>
      <c r="AG779" s="593"/>
      <c r="AH779" s="1130"/>
      <c r="AI779" s="593"/>
      <c r="AJ779" s="593"/>
      <c r="AK779" s="593"/>
      <c r="AL779" s="593"/>
      <c r="AM779" s="639"/>
    </row>
    <row r="780" spans="3:39" s="8" customFormat="1">
      <c r="C780" s="14"/>
      <c r="D780" s="60"/>
      <c r="E780" s="35"/>
      <c r="F780" s="57"/>
      <c r="G780" s="57"/>
      <c r="H780" s="468"/>
      <c r="I780" s="510"/>
      <c r="J780" s="57"/>
      <c r="K780" s="57"/>
      <c r="L780" s="57"/>
      <c r="M780" s="35"/>
      <c r="N780" s="35"/>
      <c r="O780" s="35"/>
      <c r="P780" s="35"/>
      <c r="Q780" s="469"/>
      <c r="R780" s="469"/>
      <c r="S780" s="469"/>
      <c r="T780" s="469"/>
      <c r="W780" s="593"/>
      <c r="X780" s="676"/>
      <c r="Y780" s="593"/>
      <c r="Z780" s="593"/>
      <c r="AA780" s="593"/>
      <c r="AB780" s="593"/>
      <c r="AC780" s="593"/>
      <c r="AD780" s="593"/>
      <c r="AE780" s="593"/>
      <c r="AF780" s="593"/>
      <c r="AG780" s="593"/>
      <c r="AH780" s="1130"/>
      <c r="AI780" s="593"/>
      <c r="AJ780" s="593"/>
      <c r="AK780" s="593"/>
      <c r="AL780" s="593"/>
      <c r="AM780" s="639"/>
    </row>
    <row r="781" spans="3:39" s="8" customFormat="1">
      <c r="C781" s="14"/>
      <c r="D781" s="60"/>
      <c r="E781" s="35"/>
      <c r="F781" s="57"/>
      <c r="G781" s="57"/>
      <c r="H781" s="468"/>
      <c r="I781" s="510"/>
      <c r="J781" s="57"/>
      <c r="K781" s="57"/>
      <c r="L781" s="57"/>
      <c r="M781" s="35"/>
      <c r="N781" s="35"/>
      <c r="O781" s="35"/>
      <c r="P781" s="35"/>
      <c r="Q781" s="469"/>
      <c r="R781" s="469"/>
      <c r="S781" s="469"/>
      <c r="T781" s="469"/>
      <c r="W781" s="593"/>
      <c r="X781" s="676"/>
      <c r="Y781" s="593"/>
      <c r="Z781" s="593"/>
      <c r="AA781" s="593"/>
      <c r="AB781" s="593"/>
      <c r="AC781" s="593"/>
      <c r="AD781" s="593"/>
      <c r="AE781" s="593"/>
      <c r="AF781" s="593"/>
      <c r="AG781" s="593"/>
      <c r="AH781" s="1130"/>
      <c r="AI781" s="593"/>
      <c r="AJ781" s="593"/>
      <c r="AK781" s="593"/>
      <c r="AL781" s="593"/>
      <c r="AM781" s="639"/>
    </row>
    <row r="782" spans="3:39" s="8" customFormat="1">
      <c r="C782" s="14"/>
      <c r="D782" s="60"/>
      <c r="E782" s="35"/>
      <c r="F782" s="57"/>
      <c r="G782" s="57"/>
      <c r="H782" s="468"/>
      <c r="I782" s="510"/>
      <c r="J782" s="57"/>
      <c r="K782" s="57"/>
      <c r="L782" s="57"/>
      <c r="M782" s="35"/>
      <c r="N782" s="35"/>
      <c r="O782" s="35"/>
      <c r="P782" s="35"/>
      <c r="Q782" s="469"/>
      <c r="R782" s="469"/>
      <c r="S782" s="469"/>
      <c r="T782" s="469"/>
      <c r="W782" s="593"/>
      <c r="X782" s="676"/>
      <c r="Y782" s="593"/>
      <c r="Z782" s="593"/>
      <c r="AA782" s="593"/>
      <c r="AB782" s="593"/>
      <c r="AC782" s="593"/>
      <c r="AD782" s="593"/>
      <c r="AE782" s="593"/>
      <c r="AF782" s="593"/>
      <c r="AG782" s="593"/>
      <c r="AH782" s="1130"/>
      <c r="AI782" s="593"/>
      <c r="AJ782" s="593"/>
      <c r="AK782" s="593"/>
      <c r="AL782" s="593"/>
      <c r="AM782" s="639"/>
    </row>
    <row r="783" spans="3:39" s="8" customFormat="1">
      <c r="C783" s="14"/>
      <c r="D783" s="60"/>
      <c r="E783" s="35"/>
      <c r="F783" s="57"/>
      <c r="G783" s="57"/>
      <c r="H783" s="468"/>
      <c r="I783" s="510"/>
      <c r="J783" s="57"/>
      <c r="K783" s="57"/>
      <c r="L783" s="57"/>
      <c r="M783" s="35"/>
      <c r="N783" s="35"/>
      <c r="O783" s="35"/>
      <c r="P783" s="35"/>
      <c r="Q783" s="469"/>
      <c r="R783" s="469"/>
      <c r="S783" s="469"/>
      <c r="T783" s="469"/>
      <c r="W783" s="593"/>
      <c r="X783" s="676"/>
      <c r="Y783" s="593"/>
      <c r="Z783" s="593"/>
      <c r="AA783" s="593"/>
      <c r="AB783" s="593"/>
      <c r="AC783" s="593"/>
      <c r="AD783" s="593"/>
      <c r="AE783" s="593"/>
      <c r="AF783" s="593"/>
      <c r="AG783" s="593"/>
      <c r="AH783" s="1130"/>
      <c r="AI783" s="593"/>
      <c r="AJ783" s="593"/>
      <c r="AK783" s="593"/>
      <c r="AL783" s="593"/>
      <c r="AM783" s="639"/>
    </row>
    <row r="784" spans="3:39" s="8" customFormat="1">
      <c r="C784" s="14"/>
      <c r="D784" s="60"/>
      <c r="E784" s="35"/>
      <c r="F784" s="57"/>
      <c r="G784" s="57"/>
      <c r="H784" s="468"/>
      <c r="I784" s="510"/>
      <c r="J784" s="57"/>
      <c r="K784" s="57"/>
      <c r="L784" s="57"/>
      <c r="M784" s="35"/>
      <c r="N784" s="35"/>
      <c r="O784" s="35"/>
      <c r="P784" s="35"/>
      <c r="Q784" s="469"/>
      <c r="R784" s="469"/>
      <c r="S784" s="469"/>
      <c r="T784" s="469"/>
      <c r="W784" s="593"/>
      <c r="X784" s="676"/>
      <c r="Y784" s="593"/>
      <c r="Z784" s="593"/>
      <c r="AA784" s="593"/>
      <c r="AB784" s="593"/>
      <c r="AC784" s="593"/>
      <c r="AD784" s="593"/>
      <c r="AE784" s="593"/>
      <c r="AF784" s="593"/>
      <c r="AG784" s="593"/>
      <c r="AH784" s="1130"/>
      <c r="AI784" s="593"/>
      <c r="AJ784" s="593"/>
      <c r="AK784" s="593"/>
      <c r="AL784" s="593"/>
      <c r="AM784" s="639"/>
    </row>
    <row r="785" spans="3:39" s="8" customFormat="1">
      <c r="C785" s="14"/>
      <c r="D785" s="60"/>
      <c r="E785" s="35"/>
      <c r="F785" s="57"/>
      <c r="G785" s="57"/>
      <c r="H785" s="468"/>
      <c r="I785" s="510"/>
      <c r="J785" s="57"/>
      <c r="K785" s="57"/>
      <c r="L785" s="57"/>
      <c r="M785" s="35"/>
      <c r="N785" s="35"/>
      <c r="O785" s="35"/>
      <c r="P785" s="35"/>
      <c r="Q785" s="469"/>
      <c r="R785" s="469"/>
      <c r="S785" s="469"/>
      <c r="T785" s="469"/>
      <c r="W785" s="593"/>
      <c r="X785" s="676"/>
      <c r="Y785" s="593"/>
      <c r="Z785" s="593"/>
      <c r="AA785" s="593"/>
      <c r="AB785" s="593"/>
      <c r="AC785" s="593"/>
      <c r="AD785" s="593"/>
      <c r="AE785" s="593"/>
      <c r="AF785" s="593"/>
      <c r="AG785" s="593"/>
      <c r="AH785" s="1130"/>
      <c r="AI785" s="593"/>
      <c r="AJ785" s="593"/>
      <c r="AK785" s="593"/>
      <c r="AL785" s="593"/>
      <c r="AM785" s="639"/>
    </row>
    <row r="786" spans="3:39" s="8" customFormat="1">
      <c r="C786" s="14"/>
      <c r="D786" s="60"/>
      <c r="E786" s="35"/>
      <c r="F786" s="57"/>
      <c r="G786" s="57"/>
      <c r="H786" s="468"/>
      <c r="I786" s="510"/>
      <c r="J786" s="57"/>
      <c r="K786" s="57"/>
      <c r="L786" s="57"/>
      <c r="M786" s="35"/>
      <c r="N786" s="35"/>
      <c r="O786" s="35"/>
      <c r="P786" s="35"/>
      <c r="Q786" s="469"/>
      <c r="R786" s="469"/>
      <c r="S786" s="469"/>
      <c r="T786" s="469"/>
      <c r="W786" s="593"/>
      <c r="X786" s="676"/>
      <c r="Y786" s="593"/>
      <c r="Z786" s="593"/>
      <c r="AA786" s="593"/>
      <c r="AB786" s="593"/>
      <c r="AC786" s="593"/>
      <c r="AD786" s="593"/>
      <c r="AE786" s="593"/>
      <c r="AF786" s="593"/>
      <c r="AG786" s="593"/>
      <c r="AH786" s="1130"/>
      <c r="AI786" s="593"/>
      <c r="AJ786" s="593"/>
      <c r="AK786" s="593"/>
      <c r="AL786" s="593"/>
      <c r="AM786" s="639"/>
    </row>
    <row r="787" spans="3:39" s="8" customFormat="1">
      <c r="C787" s="14"/>
      <c r="D787" s="60"/>
      <c r="E787" s="35"/>
      <c r="F787" s="57"/>
      <c r="G787" s="57"/>
      <c r="H787" s="468"/>
      <c r="I787" s="510"/>
      <c r="J787" s="57"/>
      <c r="K787" s="57"/>
      <c r="L787" s="57"/>
      <c r="M787" s="35"/>
      <c r="N787" s="35"/>
      <c r="O787" s="35"/>
      <c r="P787" s="35"/>
      <c r="Q787" s="469"/>
      <c r="R787" s="469"/>
      <c r="S787" s="469"/>
      <c r="T787" s="469"/>
      <c r="W787" s="593"/>
      <c r="X787" s="676"/>
      <c r="Y787" s="593"/>
      <c r="Z787" s="593"/>
      <c r="AA787" s="593"/>
      <c r="AB787" s="593"/>
      <c r="AC787" s="593"/>
      <c r="AD787" s="593"/>
      <c r="AE787" s="593"/>
      <c r="AF787" s="593"/>
      <c r="AG787" s="593"/>
      <c r="AH787" s="1130"/>
      <c r="AI787" s="593"/>
      <c r="AJ787" s="593"/>
      <c r="AK787" s="593"/>
      <c r="AL787" s="593"/>
      <c r="AM787" s="639"/>
    </row>
    <row r="788" spans="3:39" s="8" customFormat="1">
      <c r="C788" s="14"/>
      <c r="D788" s="60"/>
      <c r="E788" s="35"/>
      <c r="F788" s="57"/>
      <c r="G788" s="57"/>
      <c r="H788" s="468"/>
      <c r="I788" s="510"/>
      <c r="J788" s="57"/>
      <c r="K788" s="57"/>
      <c r="L788" s="57"/>
      <c r="M788" s="35"/>
      <c r="N788" s="35"/>
      <c r="O788" s="35"/>
      <c r="P788" s="35"/>
      <c r="Q788" s="469"/>
      <c r="R788" s="469"/>
      <c r="S788" s="469"/>
      <c r="T788" s="469"/>
      <c r="W788" s="593"/>
      <c r="X788" s="676"/>
      <c r="Y788" s="593"/>
      <c r="Z788" s="593"/>
      <c r="AA788" s="593"/>
      <c r="AB788" s="593"/>
      <c r="AC788" s="593"/>
      <c r="AD788" s="593"/>
      <c r="AE788" s="593"/>
      <c r="AF788" s="593"/>
      <c r="AG788" s="593"/>
      <c r="AH788" s="1130"/>
      <c r="AI788" s="593"/>
      <c r="AJ788" s="593"/>
      <c r="AK788" s="593"/>
      <c r="AL788" s="593"/>
      <c r="AM788" s="639"/>
    </row>
    <row r="789" spans="3:39" s="8" customFormat="1">
      <c r="C789" s="14"/>
      <c r="D789" s="60"/>
      <c r="E789" s="35"/>
      <c r="F789" s="57"/>
      <c r="G789" s="57"/>
      <c r="H789" s="468"/>
      <c r="I789" s="510"/>
      <c r="J789" s="57"/>
      <c r="K789" s="57"/>
      <c r="L789" s="57"/>
      <c r="M789" s="35"/>
      <c r="N789" s="35"/>
      <c r="O789" s="35"/>
      <c r="P789" s="35"/>
      <c r="Q789" s="469"/>
      <c r="R789" s="469"/>
      <c r="S789" s="469"/>
      <c r="T789" s="469"/>
      <c r="W789" s="593"/>
      <c r="X789" s="676"/>
      <c r="Y789" s="593"/>
      <c r="Z789" s="593"/>
      <c r="AA789" s="593"/>
      <c r="AB789" s="593"/>
      <c r="AC789" s="593"/>
      <c r="AD789" s="593"/>
      <c r="AE789" s="593"/>
      <c r="AF789" s="593"/>
      <c r="AG789" s="593"/>
      <c r="AH789" s="1130"/>
      <c r="AI789" s="593"/>
      <c r="AJ789" s="593"/>
      <c r="AK789" s="593"/>
      <c r="AL789" s="593"/>
      <c r="AM789" s="639"/>
    </row>
    <row r="790" spans="3:39" s="8" customFormat="1">
      <c r="C790" s="14"/>
      <c r="D790" s="60"/>
      <c r="E790" s="35"/>
      <c r="F790" s="57"/>
      <c r="G790" s="57"/>
      <c r="H790" s="468"/>
      <c r="I790" s="510"/>
      <c r="J790" s="57"/>
      <c r="K790" s="57"/>
      <c r="L790" s="57"/>
      <c r="M790" s="35"/>
      <c r="N790" s="35"/>
      <c r="O790" s="35"/>
      <c r="P790" s="35"/>
      <c r="Q790" s="469"/>
      <c r="R790" s="469"/>
      <c r="S790" s="469"/>
      <c r="T790" s="469"/>
      <c r="W790" s="593"/>
      <c r="X790" s="676"/>
      <c r="Y790" s="593"/>
      <c r="Z790" s="593"/>
      <c r="AA790" s="593"/>
      <c r="AB790" s="593"/>
      <c r="AC790" s="593"/>
      <c r="AD790" s="593"/>
      <c r="AE790" s="593"/>
      <c r="AF790" s="593"/>
      <c r="AG790" s="593"/>
      <c r="AH790" s="1130"/>
      <c r="AI790" s="593"/>
      <c r="AJ790" s="593"/>
      <c r="AK790" s="593"/>
      <c r="AL790" s="593"/>
      <c r="AM790" s="639"/>
    </row>
    <row r="791" spans="3:39" s="8" customFormat="1">
      <c r="C791" s="14"/>
      <c r="D791" s="60"/>
      <c r="E791" s="35"/>
      <c r="F791" s="57"/>
      <c r="G791" s="57"/>
      <c r="H791" s="468"/>
      <c r="I791" s="510"/>
      <c r="J791" s="57"/>
      <c r="K791" s="57"/>
      <c r="L791" s="57"/>
      <c r="M791" s="35"/>
      <c r="N791" s="35"/>
      <c r="O791" s="35"/>
      <c r="P791" s="35"/>
      <c r="Q791" s="469"/>
      <c r="R791" s="469"/>
      <c r="S791" s="469"/>
      <c r="T791" s="469"/>
      <c r="W791" s="593"/>
      <c r="X791" s="676"/>
      <c r="Y791" s="593"/>
      <c r="Z791" s="593"/>
      <c r="AA791" s="593"/>
      <c r="AB791" s="593"/>
      <c r="AC791" s="593"/>
      <c r="AD791" s="593"/>
      <c r="AE791" s="593"/>
      <c r="AF791" s="593"/>
      <c r="AG791" s="593"/>
      <c r="AH791" s="1130"/>
      <c r="AI791" s="593"/>
      <c r="AJ791" s="593"/>
      <c r="AK791" s="593"/>
      <c r="AL791" s="593"/>
      <c r="AM791" s="639"/>
    </row>
    <row r="792" spans="3:39" s="8" customFormat="1">
      <c r="C792" s="14"/>
      <c r="D792" s="60"/>
      <c r="E792" s="35"/>
      <c r="F792" s="57"/>
      <c r="G792" s="57"/>
      <c r="H792" s="468"/>
      <c r="I792" s="510"/>
      <c r="J792" s="57"/>
      <c r="K792" s="57"/>
      <c r="L792" s="57"/>
      <c r="M792" s="35"/>
      <c r="N792" s="35"/>
      <c r="O792" s="35"/>
      <c r="P792" s="35"/>
      <c r="Q792" s="469"/>
      <c r="R792" s="469"/>
      <c r="S792" s="469"/>
      <c r="T792" s="469"/>
      <c r="W792" s="593"/>
      <c r="X792" s="676"/>
      <c r="Y792" s="593"/>
      <c r="Z792" s="593"/>
      <c r="AA792" s="593"/>
      <c r="AB792" s="593"/>
      <c r="AC792" s="593"/>
      <c r="AD792" s="593"/>
      <c r="AE792" s="593"/>
      <c r="AF792" s="593"/>
      <c r="AG792" s="593"/>
      <c r="AH792" s="1130"/>
      <c r="AI792" s="593"/>
      <c r="AJ792" s="593"/>
      <c r="AK792" s="593"/>
      <c r="AL792" s="593"/>
      <c r="AM792" s="639"/>
    </row>
    <row r="793" spans="3:39" s="8" customFormat="1">
      <c r="C793" s="14"/>
      <c r="D793" s="60"/>
      <c r="E793" s="35"/>
      <c r="F793" s="57"/>
      <c r="G793" s="57"/>
      <c r="H793" s="468"/>
      <c r="I793" s="510"/>
      <c r="J793" s="57"/>
      <c r="K793" s="57"/>
      <c r="L793" s="57"/>
      <c r="M793" s="35"/>
      <c r="N793" s="35"/>
      <c r="O793" s="35"/>
      <c r="P793" s="35"/>
      <c r="Q793" s="469"/>
      <c r="R793" s="469"/>
      <c r="S793" s="469"/>
      <c r="T793" s="469"/>
      <c r="W793" s="593"/>
      <c r="X793" s="676"/>
      <c r="Y793" s="593"/>
      <c r="Z793" s="593"/>
      <c r="AA793" s="593"/>
      <c r="AB793" s="593"/>
      <c r="AC793" s="593"/>
      <c r="AD793" s="593"/>
      <c r="AE793" s="593"/>
      <c r="AF793" s="593"/>
      <c r="AG793" s="593"/>
      <c r="AH793" s="1130"/>
      <c r="AI793" s="593"/>
      <c r="AJ793" s="593"/>
      <c r="AK793" s="593"/>
      <c r="AL793" s="593"/>
      <c r="AM793" s="639"/>
    </row>
    <row r="794" spans="3:39" s="8" customFormat="1">
      <c r="C794" s="14"/>
      <c r="D794" s="60"/>
      <c r="E794" s="35"/>
      <c r="F794" s="57"/>
      <c r="G794" s="57"/>
      <c r="H794" s="468"/>
      <c r="I794" s="510"/>
      <c r="J794" s="57"/>
      <c r="K794" s="57"/>
      <c r="L794" s="57"/>
      <c r="M794" s="35"/>
      <c r="N794" s="35"/>
      <c r="O794" s="35"/>
      <c r="P794" s="35"/>
      <c r="Q794" s="469"/>
      <c r="R794" s="469"/>
      <c r="S794" s="469"/>
      <c r="T794" s="469"/>
      <c r="W794" s="593"/>
      <c r="X794" s="676"/>
      <c r="Y794" s="593"/>
      <c r="Z794" s="593"/>
      <c r="AA794" s="593"/>
      <c r="AB794" s="593"/>
      <c r="AC794" s="593"/>
      <c r="AD794" s="593"/>
      <c r="AE794" s="593"/>
      <c r="AF794" s="593"/>
      <c r="AG794" s="593"/>
      <c r="AH794" s="1130"/>
      <c r="AI794" s="593"/>
      <c r="AJ794" s="593"/>
      <c r="AK794" s="593"/>
      <c r="AL794" s="593"/>
      <c r="AM794" s="639"/>
    </row>
    <row r="795" spans="3:39" s="8" customFormat="1">
      <c r="C795" s="14"/>
      <c r="D795" s="60"/>
      <c r="E795" s="35"/>
      <c r="F795" s="57"/>
      <c r="G795" s="57"/>
      <c r="H795" s="468"/>
      <c r="I795" s="510"/>
      <c r="J795" s="57"/>
      <c r="K795" s="57"/>
      <c r="L795" s="57"/>
      <c r="M795" s="35"/>
      <c r="N795" s="35"/>
      <c r="O795" s="35"/>
      <c r="P795" s="35"/>
      <c r="Q795" s="469"/>
      <c r="R795" s="469"/>
      <c r="S795" s="469"/>
      <c r="T795" s="469"/>
      <c r="W795" s="593"/>
      <c r="X795" s="676"/>
      <c r="Y795" s="593"/>
      <c r="Z795" s="593"/>
      <c r="AA795" s="593"/>
      <c r="AB795" s="593"/>
      <c r="AC795" s="593"/>
      <c r="AD795" s="593"/>
      <c r="AE795" s="593"/>
      <c r="AF795" s="593"/>
      <c r="AG795" s="593"/>
      <c r="AH795" s="1130"/>
      <c r="AI795" s="593"/>
      <c r="AJ795" s="593"/>
      <c r="AK795" s="593"/>
      <c r="AL795" s="593"/>
      <c r="AM795" s="639"/>
    </row>
    <row r="796" spans="3:39" s="8" customFormat="1">
      <c r="C796" s="14"/>
      <c r="D796" s="60"/>
      <c r="E796" s="35"/>
      <c r="F796" s="57"/>
      <c r="G796" s="57"/>
      <c r="H796" s="468"/>
      <c r="I796" s="510"/>
      <c r="J796" s="57"/>
      <c r="K796" s="57"/>
      <c r="L796" s="57"/>
      <c r="M796" s="35"/>
      <c r="N796" s="35"/>
      <c r="O796" s="35"/>
      <c r="P796" s="35"/>
      <c r="Q796" s="469"/>
      <c r="R796" s="469"/>
      <c r="S796" s="469"/>
      <c r="T796" s="469"/>
      <c r="W796" s="593"/>
      <c r="X796" s="676"/>
      <c r="Y796" s="593"/>
      <c r="Z796" s="593"/>
      <c r="AA796" s="593"/>
      <c r="AB796" s="593"/>
      <c r="AC796" s="593"/>
      <c r="AD796" s="593"/>
      <c r="AE796" s="593"/>
      <c r="AF796" s="593"/>
      <c r="AG796" s="593"/>
      <c r="AH796" s="1130"/>
      <c r="AI796" s="593"/>
      <c r="AJ796" s="593"/>
      <c r="AK796" s="593"/>
      <c r="AL796" s="593"/>
      <c r="AM796" s="639"/>
    </row>
    <row r="797" spans="3:39" s="8" customFormat="1">
      <c r="C797" s="14"/>
      <c r="D797" s="60"/>
      <c r="E797" s="35"/>
      <c r="F797" s="57"/>
      <c r="G797" s="57"/>
      <c r="H797" s="468"/>
      <c r="I797" s="510"/>
      <c r="J797" s="57"/>
      <c r="K797" s="57"/>
      <c r="L797" s="57"/>
      <c r="M797" s="35"/>
      <c r="N797" s="35"/>
      <c r="O797" s="35"/>
      <c r="P797" s="35"/>
      <c r="Q797" s="469"/>
      <c r="R797" s="469"/>
      <c r="S797" s="469"/>
      <c r="T797" s="469"/>
      <c r="W797" s="593"/>
      <c r="X797" s="676"/>
      <c r="Y797" s="593"/>
      <c r="Z797" s="593"/>
      <c r="AA797" s="593"/>
      <c r="AB797" s="593"/>
      <c r="AC797" s="593"/>
      <c r="AD797" s="593"/>
      <c r="AE797" s="593"/>
      <c r="AF797" s="593"/>
      <c r="AG797" s="593"/>
      <c r="AH797" s="1130"/>
      <c r="AI797" s="593"/>
      <c r="AJ797" s="593"/>
      <c r="AK797" s="593"/>
      <c r="AL797" s="593"/>
      <c r="AM797" s="639"/>
    </row>
    <row r="798" spans="3:39" s="8" customFormat="1">
      <c r="C798" s="14"/>
      <c r="D798" s="60"/>
      <c r="E798" s="35"/>
      <c r="F798" s="57"/>
      <c r="G798" s="57"/>
      <c r="H798" s="468"/>
      <c r="I798" s="510"/>
      <c r="J798" s="57"/>
      <c r="K798" s="57"/>
      <c r="L798" s="57"/>
      <c r="M798" s="35"/>
      <c r="N798" s="35"/>
      <c r="O798" s="35"/>
      <c r="P798" s="35"/>
      <c r="Q798" s="469"/>
      <c r="R798" s="469"/>
      <c r="S798" s="469"/>
      <c r="T798" s="469"/>
      <c r="W798" s="593"/>
      <c r="X798" s="676"/>
      <c r="Y798" s="593"/>
      <c r="Z798" s="593"/>
      <c r="AA798" s="593"/>
      <c r="AB798" s="593"/>
      <c r="AC798" s="593"/>
      <c r="AD798" s="593"/>
      <c r="AE798" s="593"/>
      <c r="AF798" s="593"/>
      <c r="AG798" s="593"/>
      <c r="AH798" s="1130"/>
      <c r="AI798" s="593"/>
      <c r="AJ798" s="593"/>
      <c r="AK798" s="593"/>
      <c r="AL798" s="593"/>
      <c r="AM798" s="639"/>
    </row>
    <row r="799" spans="3:39" s="8" customFormat="1">
      <c r="C799" s="14"/>
      <c r="D799" s="60"/>
      <c r="E799" s="35"/>
      <c r="F799" s="57"/>
      <c r="G799" s="57"/>
      <c r="H799" s="468"/>
      <c r="I799" s="510"/>
      <c r="J799" s="57"/>
      <c r="K799" s="57"/>
      <c r="L799" s="57"/>
      <c r="M799" s="35"/>
      <c r="N799" s="35"/>
      <c r="O799" s="35"/>
      <c r="P799" s="35"/>
      <c r="Q799" s="469"/>
      <c r="R799" s="469"/>
      <c r="S799" s="469"/>
      <c r="T799" s="469"/>
      <c r="W799" s="593"/>
      <c r="X799" s="676"/>
      <c r="Y799" s="593"/>
      <c r="Z799" s="593"/>
      <c r="AA799" s="593"/>
      <c r="AB799" s="593"/>
      <c r="AC799" s="593"/>
      <c r="AD799" s="593"/>
      <c r="AE799" s="593"/>
      <c r="AF799" s="593"/>
      <c r="AG799" s="593"/>
      <c r="AH799" s="1130"/>
      <c r="AI799" s="593"/>
      <c r="AJ799" s="593"/>
      <c r="AK799" s="593"/>
      <c r="AL799" s="593"/>
      <c r="AM799" s="639"/>
    </row>
    <row r="800" spans="3:39" s="8" customFormat="1">
      <c r="C800" s="14"/>
      <c r="D800" s="60"/>
      <c r="E800" s="35"/>
      <c r="F800" s="57"/>
      <c r="G800" s="57"/>
      <c r="H800" s="468"/>
      <c r="I800" s="510"/>
      <c r="J800" s="57"/>
      <c r="K800" s="57"/>
      <c r="L800" s="57"/>
      <c r="M800" s="35"/>
      <c r="N800" s="35"/>
      <c r="O800" s="35"/>
      <c r="P800" s="35"/>
      <c r="Q800" s="469"/>
      <c r="R800" s="469"/>
      <c r="S800" s="469"/>
      <c r="T800" s="469"/>
      <c r="W800" s="593"/>
      <c r="X800" s="676"/>
      <c r="Y800" s="593"/>
      <c r="Z800" s="593"/>
      <c r="AA800" s="593"/>
      <c r="AB800" s="593"/>
      <c r="AC800" s="593"/>
      <c r="AD800" s="593"/>
      <c r="AE800" s="593"/>
      <c r="AF800" s="593"/>
      <c r="AG800" s="593"/>
      <c r="AH800" s="1130"/>
      <c r="AI800" s="593"/>
      <c r="AJ800" s="593"/>
      <c r="AK800" s="593"/>
      <c r="AL800" s="593"/>
      <c r="AM800" s="639"/>
    </row>
    <row r="801" spans="3:39" s="8" customFormat="1">
      <c r="C801" s="14"/>
      <c r="D801" s="60"/>
      <c r="E801" s="35"/>
      <c r="F801" s="57"/>
      <c r="G801" s="57"/>
      <c r="H801" s="468"/>
      <c r="I801" s="510"/>
      <c r="J801" s="57"/>
      <c r="K801" s="57"/>
      <c r="L801" s="57"/>
      <c r="M801" s="35"/>
      <c r="N801" s="35"/>
      <c r="O801" s="35"/>
      <c r="P801" s="35"/>
      <c r="Q801" s="469"/>
      <c r="R801" s="469"/>
      <c r="S801" s="469"/>
      <c r="T801" s="469"/>
      <c r="W801" s="593"/>
      <c r="X801" s="676"/>
      <c r="Y801" s="593"/>
      <c r="Z801" s="593"/>
      <c r="AA801" s="593"/>
      <c r="AB801" s="593"/>
      <c r="AC801" s="593"/>
      <c r="AD801" s="593"/>
      <c r="AE801" s="593"/>
      <c r="AF801" s="593"/>
      <c r="AG801" s="593"/>
      <c r="AH801" s="1130"/>
      <c r="AI801" s="593"/>
      <c r="AJ801" s="593"/>
      <c r="AK801" s="593"/>
      <c r="AL801" s="593"/>
      <c r="AM801" s="639"/>
    </row>
    <row r="802" spans="3:39" s="8" customFormat="1">
      <c r="C802" s="14"/>
      <c r="D802" s="60"/>
      <c r="E802" s="35"/>
      <c r="F802" s="57"/>
      <c r="G802" s="57"/>
      <c r="H802" s="468"/>
      <c r="I802" s="510"/>
      <c r="J802" s="57"/>
      <c r="K802" s="57"/>
      <c r="L802" s="57"/>
      <c r="M802" s="35"/>
      <c r="N802" s="35"/>
      <c r="O802" s="35"/>
      <c r="P802" s="35"/>
      <c r="Q802" s="469"/>
      <c r="R802" s="469"/>
      <c r="S802" s="469"/>
      <c r="T802" s="469"/>
      <c r="W802" s="593"/>
      <c r="X802" s="676"/>
      <c r="Y802" s="593"/>
      <c r="Z802" s="593"/>
      <c r="AA802" s="593"/>
      <c r="AB802" s="593"/>
      <c r="AC802" s="593"/>
      <c r="AD802" s="593"/>
      <c r="AE802" s="593"/>
      <c r="AF802" s="593"/>
      <c r="AG802" s="593"/>
      <c r="AH802" s="1130"/>
      <c r="AI802" s="593"/>
      <c r="AJ802" s="593"/>
      <c r="AK802" s="593"/>
      <c r="AL802" s="593"/>
      <c r="AM802" s="639"/>
    </row>
    <row r="803" spans="3:39" s="8" customFormat="1">
      <c r="C803" s="14"/>
      <c r="D803" s="60"/>
      <c r="E803" s="35"/>
      <c r="F803" s="57"/>
      <c r="G803" s="57"/>
      <c r="H803" s="468"/>
      <c r="I803" s="510"/>
      <c r="J803" s="57"/>
      <c r="K803" s="57"/>
      <c r="L803" s="57"/>
      <c r="M803" s="35"/>
      <c r="N803" s="35"/>
      <c r="O803" s="35"/>
      <c r="P803" s="35"/>
      <c r="Q803" s="469"/>
      <c r="R803" s="469"/>
      <c r="S803" s="469"/>
      <c r="T803" s="469"/>
      <c r="W803" s="593"/>
      <c r="X803" s="676"/>
      <c r="Y803" s="593"/>
      <c r="Z803" s="593"/>
      <c r="AA803" s="593"/>
      <c r="AB803" s="593"/>
      <c r="AC803" s="593"/>
      <c r="AD803" s="593"/>
      <c r="AE803" s="593"/>
      <c r="AF803" s="593"/>
      <c r="AG803" s="593"/>
      <c r="AH803" s="1130"/>
      <c r="AI803" s="593"/>
      <c r="AJ803" s="593"/>
      <c r="AK803" s="593"/>
      <c r="AL803" s="593"/>
      <c r="AM803" s="639"/>
    </row>
    <row r="804" spans="3:39" s="8" customFormat="1">
      <c r="C804" s="14"/>
      <c r="D804" s="60"/>
      <c r="E804" s="35"/>
      <c r="F804" s="57"/>
      <c r="G804" s="57"/>
      <c r="H804" s="468"/>
      <c r="I804" s="510"/>
      <c r="J804" s="57"/>
      <c r="K804" s="57"/>
      <c r="L804" s="57"/>
      <c r="M804" s="35"/>
      <c r="N804" s="35"/>
      <c r="O804" s="35"/>
      <c r="P804" s="35"/>
      <c r="Q804" s="469"/>
      <c r="R804" s="469"/>
      <c r="S804" s="469"/>
      <c r="T804" s="469"/>
      <c r="W804" s="593"/>
      <c r="X804" s="676"/>
      <c r="Y804" s="593"/>
      <c r="Z804" s="593"/>
      <c r="AA804" s="593"/>
      <c r="AB804" s="593"/>
      <c r="AC804" s="593"/>
      <c r="AD804" s="593"/>
      <c r="AE804" s="593"/>
      <c r="AF804" s="593"/>
      <c r="AG804" s="593"/>
      <c r="AH804" s="1130"/>
      <c r="AI804" s="593"/>
      <c r="AJ804" s="593"/>
      <c r="AK804" s="593"/>
      <c r="AL804" s="593"/>
      <c r="AM804" s="639"/>
    </row>
    <row r="805" spans="3:39" s="8" customFormat="1">
      <c r="C805" s="14"/>
      <c r="D805" s="60"/>
      <c r="E805" s="35"/>
      <c r="F805" s="57"/>
      <c r="G805" s="57"/>
      <c r="H805" s="468"/>
      <c r="I805" s="510"/>
      <c r="J805" s="57"/>
      <c r="K805" s="57"/>
      <c r="L805" s="57"/>
      <c r="M805" s="35"/>
      <c r="N805" s="35"/>
      <c r="O805" s="35"/>
      <c r="P805" s="35"/>
      <c r="Q805" s="469"/>
      <c r="R805" s="469"/>
      <c r="S805" s="469"/>
      <c r="T805" s="469"/>
      <c r="W805" s="593"/>
      <c r="X805" s="676"/>
      <c r="Y805" s="593"/>
      <c r="Z805" s="593"/>
      <c r="AA805" s="593"/>
      <c r="AB805" s="593"/>
      <c r="AC805" s="593"/>
      <c r="AD805" s="593"/>
      <c r="AE805" s="593"/>
      <c r="AF805" s="593"/>
      <c r="AG805" s="593"/>
      <c r="AH805" s="1130"/>
      <c r="AI805" s="593"/>
      <c r="AJ805" s="593"/>
      <c r="AK805" s="593"/>
      <c r="AL805" s="593"/>
      <c r="AM805" s="639"/>
    </row>
    <row r="806" spans="3:39" s="8" customFormat="1">
      <c r="C806" s="14"/>
      <c r="D806" s="60"/>
      <c r="E806" s="35"/>
      <c r="F806" s="57"/>
      <c r="G806" s="57"/>
      <c r="H806" s="468"/>
      <c r="I806" s="510"/>
      <c r="J806" s="57"/>
      <c r="K806" s="57"/>
      <c r="L806" s="57"/>
      <c r="M806" s="35"/>
      <c r="N806" s="35"/>
      <c r="O806" s="35"/>
      <c r="P806" s="35"/>
      <c r="Q806" s="469"/>
      <c r="R806" s="469"/>
      <c r="S806" s="469"/>
      <c r="T806" s="469"/>
      <c r="W806" s="593"/>
      <c r="X806" s="676"/>
      <c r="Y806" s="593"/>
      <c r="Z806" s="593"/>
      <c r="AA806" s="593"/>
      <c r="AB806" s="593"/>
      <c r="AC806" s="593"/>
      <c r="AD806" s="593"/>
      <c r="AE806" s="593"/>
      <c r="AF806" s="593"/>
      <c r="AG806" s="593"/>
      <c r="AH806" s="1130"/>
      <c r="AI806" s="593"/>
      <c r="AJ806" s="593"/>
      <c r="AK806" s="593"/>
      <c r="AL806" s="593"/>
      <c r="AM806" s="639"/>
    </row>
    <row r="807" spans="3:39" s="8" customFormat="1">
      <c r="C807" s="14"/>
      <c r="D807" s="60"/>
      <c r="E807" s="35"/>
      <c r="F807" s="57"/>
      <c r="G807" s="57"/>
      <c r="H807" s="468"/>
      <c r="I807" s="510"/>
      <c r="J807" s="57"/>
      <c r="K807" s="57"/>
      <c r="L807" s="57"/>
      <c r="M807" s="35"/>
      <c r="N807" s="35"/>
      <c r="O807" s="35"/>
      <c r="P807" s="35"/>
      <c r="Q807" s="469"/>
      <c r="R807" s="469"/>
      <c r="S807" s="469"/>
      <c r="T807" s="469"/>
      <c r="W807" s="593"/>
      <c r="X807" s="676"/>
      <c r="Y807" s="593"/>
      <c r="Z807" s="593"/>
      <c r="AA807" s="593"/>
      <c r="AB807" s="593"/>
      <c r="AC807" s="593"/>
      <c r="AD807" s="593"/>
      <c r="AE807" s="593"/>
      <c r="AF807" s="593"/>
      <c r="AG807" s="593"/>
      <c r="AH807" s="1130"/>
      <c r="AI807" s="593"/>
      <c r="AJ807" s="593"/>
      <c r="AK807" s="593"/>
      <c r="AL807" s="593"/>
      <c r="AM807" s="639"/>
    </row>
    <row r="808" spans="3:39" s="8" customFormat="1">
      <c r="C808" s="14"/>
      <c r="D808" s="60"/>
      <c r="E808" s="35"/>
      <c r="F808" s="57"/>
      <c r="G808" s="57"/>
      <c r="H808" s="468"/>
      <c r="I808" s="510"/>
      <c r="J808" s="57"/>
      <c r="K808" s="57"/>
      <c r="L808" s="57"/>
      <c r="M808" s="35"/>
      <c r="N808" s="35"/>
      <c r="O808" s="35"/>
      <c r="P808" s="35"/>
      <c r="Q808" s="469"/>
      <c r="R808" s="469"/>
      <c r="S808" s="469"/>
      <c r="T808" s="469"/>
      <c r="W808" s="593"/>
      <c r="X808" s="676"/>
      <c r="Y808" s="593"/>
      <c r="Z808" s="593"/>
      <c r="AA808" s="593"/>
      <c r="AB808" s="593"/>
      <c r="AC808" s="593"/>
      <c r="AD808" s="593"/>
      <c r="AE808" s="593"/>
      <c r="AF808" s="593"/>
      <c r="AG808" s="593"/>
      <c r="AH808" s="1130"/>
      <c r="AI808" s="593"/>
      <c r="AJ808" s="593"/>
      <c r="AK808" s="593"/>
      <c r="AL808" s="593"/>
      <c r="AM808" s="639"/>
    </row>
    <row r="809" spans="3:39" s="8" customFormat="1">
      <c r="C809" s="14"/>
      <c r="D809" s="60"/>
      <c r="E809" s="35"/>
      <c r="F809" s="57"/>
      <c r="G809" s="57"/>
      <c r="H809" s="468"/>
      <c r="I809" s="510"/>
      <c r="J809" s="57"/>
      <c r="K809" s="57"/>
      <c r="L809" s="57"/>
      <c r="M809" s="35"/>
      <c r="N809" s="35"/>
      <c r="O809" s="35"/>
      <c r="P809" s="35"/>
      <c r="Q809" s="469"/>
      <c r="R809" s="469"/>
      <c r="S809" s="469"/>
      <c r="T809" s="469"/>
      <c r="W809" s="593"/>
      <c r="X809" s="676"/>
      <c r="Y809" s="593"/>
      <c r="Z809" s="593"/>
      <c r="AA809" s="593"/>
      <c r="AB809" s="593"/>
      <c r="AC809" s="593"/>
      <c r="AD809" s="593"/>
      <c r="AE809" s="593"/>
      <c r="AF809" s="593"/>
      <c r="AG809" s="593"/>
      <c r="AH809" s="1130"/>
      <c r="AI809" s="593"/>
      <c r="AJ809" s="593"/>
      <c r="AK809" s="593"/>
      <c r="AL809" s="593"/>
      <c r="AM809" s="639"/>
    </row>
    <row r="810" spans="3:39" s="8" customFormat="1">
      <c r="C810" s="14"/>
      <c r="D810" s="60"/>
      <c r="E810" s="35"/>
      <c r="F810" s="57"/>
      <c r="G810" s="57"/>
      <c r="H810" s="468"/>
      <c r="I810" s="510"/>
      <c r="J810" s="57"/>
      <c r="K810" s="57"/>
      <c r="L810" s="57"/>
      <c r="M810" s="35"/>
      <c r="N810" s="35"/>
      <c r="O810" s="35"/>
      <c r="P810" s="35"/>
      <c r="Q810" s="469"/>
      <c r="R810" s="469"/>
      <c r="S810" s="469"/>
      <c r="T810" s="469"/>
      <c r="W810" s="593"/>
      <c r="X810" s="676"/>
      <c r="Y810" s="593"/>
      <c r="Z810" s="593"/>
      <c r="AA810" s="593"/>
      <c r="AB810" s="593"/>
      <c r="AC810" s="593"/>
      <c r="AD810" s="593"/>
      <c r="AE810" s="593"/>
      <c r="AF810" s="593"/>
      <c r="AG810" s="593"/>
      <c r="AH810" s="1130"/>
      <c r="AI810" s="593"/>
      <c r="AJ810" s="593"/>
      <c r="AK810" s="593"/>
      <c r="AL810" s="593"/>
      <c r="AM810" s="639"/>
    </row>
    <row r="811" spans="3:39" s="8" customFormat="1">
      <c r="C811" s="14"/>
      <c r="D811" s="60"/>
      <c r="E811" s="35"/>
      <c r="F811" s="57"/>
      <c r="G811" s="57"/>
      <c r="H811" s="468"/>
      <c r="I811" s="510"/>
      <c r="J811" s="57"/>
      <c r="K811" s="57"/>
      <c r="L811" s="57"/>
      <c r="M811" s="35"/>
      <c r="N811" s="35"/>
      <c r="O811" s="35"/>
      <c r="P811" s="35"/>
      <c r="Q811" s="469"/>
      <c r="R811" s="469"/>
      <c r="S811" s="469"/>
      <c r="T811" s="469"/>
      <c r="W811" s="593"/>
      <c r="X811" s="676"/>
      <c r="Y811" s="593"/>
      <c r="Z811" s="593"/>
      <c r="AA811" s="593"/>
      <c r="AB811" s="593"/>
      <c r="AC811" s="593"/>
      <c r="AD811" s="593"/>
      <c r="AE811" s="593"/>
      <c r="AF811" s="593"/>
      <c r="AG811" s="593"/>
      <c r="AH811" s="1130"/>
      <c r="AI811" s="593"/>
      <c r="AJ811" s="593"/>
      <c r="AK811" s="593"/>
      <c r="AL811" s="593"/>
      <c r="AM811" s="639"/>
    </row>
    <row r="812" spans="3:39" s="8" customFormat="1">
      <c r="C812" s="14"/>
      <c r="D812" s="60"/>
      <c r="E812" s="35"/>
      <c r="F812" s="57"/>
      <c r="G812" s="57"/>
      <c r="H812" s="468"/>
      <c r="I812" s="510"/>
      <c r="J812" s="57"/>
      <c r="K812" s="57"/>
      <c r="L812" s="57"/>
      <c r="M812" s="35"/>
      <c r="N812" s="35"/>
      <c r="O812" s="35"/>
      <c r="P812" s="35"/>
      <c r="Q812" s="469"/>
      <c r="R812" s="469"/>
      <c r="S812" s="469"/>
      <c r="T812" s="469"/>
      <c r="W812" s="593"/>
      <c r="X812" s="676"/>
      <c r="Y812" s="593"/>
      <c r="Z812" s="593"/>
      <c r="AA812" s="593"/>
      <c r="AB812" s="593"/>
      <c r="AC812" s="593"/>
      <c r="AD812" s="593"/>
      <c r="AE812" s="593"/>
      <c r="AF812" s="593"/>
      <c r="AG812" s="593"/>
      <c r="AH812" s="1130"/>
      <c r="AI812" s="593"/>
      <c r="AJ812" s="593"/>
      <c r="AK812" s="593"/>
      <c r="AL812" s="593"/>
      <c r="AM812" s="639"/>
    </row>
    <row r="813" spans="3:39" s="8" customFormat="1">
      <c r="C813" s="14"/>
      <c r="D813" s="60"/>
      <c r="E813" s="35"/>
      <c r="F813" s="57"/>
      <c r="G813" s="57"/>
      <c r="H813" s="468"/>
      <c r="I813" s="510"/>
      <c r="J813" s="57"/>
      <c r="K813" s="57"/>
      <c r="L813" s="57"/>
      <c r="M813" s="35"/>
      <c r="N813" s="35"/>
      <c r="O813" s="35"/>
      <c r="P813" s="35"/>
      <c r="Q813" s="469"/>
      <c r="R813" s="469"/>
      <c r="S813" s="469"/>
      <c r="T813" s="469"/>
      <c r="W813" s="593"/>
      <c r="X813" s="676"/>
      <c r="Y813" s="593"/>
      <c r="Z813" s="593"/>
      <c r="AA813" s="593"/>
      <c r="AB813" s="593"/>
      <c r="AC813" s="593"/>
      <c r="AD813" s="593"/>
      <c r="AE813" s="593"/>
      <c r="AF813" s="593"/>
      <c r="AG813" s="593"/>
      <c r="AH813" s="1130"/>
      <c r="AI813" s="593"/>
      <c r="AJ813" s="593"/>
      <c r="AK813" s="593"/>
      <c r="AL813" s="593"/>
      <c r="AM813" s="639"/>
    </row>
    <row r="814" spans="3:39" s="8" customFormat="1">
      <c r="C814" s="14"/>
      <c r="D814" s="60"/>
      <c r="E814" s="35"/>
      <c r="F814" s="57"/>
      <c r="G814" s="57"/>
      <c r="H814" s="468"/>
      <c r="I814" s="510"/>
      <c r="J814" s="57"/>
      <c r="K814" s="57"/>
      <c r="L814" s="57"/>
      <c r="M814" s="35"/>
      <c r="N814" s="35"/>
      <c r="O814" s="35"/>
      <c r="P814" s="35"/>
      <c r="Q814" s="469"/>
      <c r="R814" s="469"/>
      <c r="S814" s="469"/>
      <c r="T814" s="469"/>
      <c r="W814" s="593"/>
      <c r="X814" s="676"/>
      <c r="Y814" s="593"/>
      <c r="Z814" s="593"/>
      <c r="AA814" s="593"/>
      <c r="AB814" s="593"/>
      <c r="AC814" s="593"/>
      <c r="AD814" s="593"/>
      <c r="AE814" s="593"/>
      <c r="AF814" s="593"/>
      <c r="AG814" s="593"/>
      <c r="AH814" s="1130"/>
      <c r="AI814" s="593"/>
      <c r="AJ814" s="593"/>
      <c r="AK814" s="593"/>
      <c r="AL814" s="593"/>
      <c r="AM814" s="639"/>
    </row>
    <row r="815" spans="3:39" s="8" customFormat="1">
      <c r="C815" s="14"/>
      <c r="D815" s="60"/>
      <c r="E815" s="35"/>
      <c r="F815" s="57"/>
      <c r="G815" s="57"/>
      <c r="H815" s="468"/>
      <c r="I815" s="510"/>
      <c r="J815" s="57"/>
      <c r="K815" s="57"/>
      <c r="L815" s="57"/>
      <c r="M815" s="35"/>
      <c r="N815" s="35"/>
      <c r="O815" s="35"/>
      <c r="P815" s="35"/>
      <c r="Q815" s="469"/>
      <c r="R815" s="469"/>
      <c r="S815" s="469"/>
      <c r="T815" s="469"/>
      <c r="W815" s="593"/>
      <c r="X815" s="676"/>
      <c r="Y815" s="593"/>
      <c r="Z815" s="593"/>
      <c r="AA815" s="593"/>
      <c r="AB815" s="593"/>
      <c r="AC815" s="593"/>
      <c r="AD815" s="593"/>
      <c r="AE815" s="593"/>
      <c r="AF815" s="593"/>
      <c r="AG815" s="593"/>
      <c r="AH815" s="1130"/>
      <c r="AI815" s="593"/>
      <c r="AJ815" s="593"/>
      <c r="AK815" s="593"/>
      <c r="AL815" s="593"/>
      <c r="AM815" s="639"/>
    </row>
    <row r="816" spans="3:39" s="8" customFormat="1">
      <c r="C816" s="14"/>
      <c r="D816" s="60"/>
      <c r="E816" s="35"/>
      <c r="F816" s="57"/>
      <c r="G816" s="57"/>
      <c r="H816" s="468"/>
      <c r="I816" s="510"/>
      <c r="J816" s="57"/>
      <c r="K816" s="57"/>
      <c r="L816" s="57"/>
      <c r="M816" s="35"/>
      <c r="N816" s="35"/>
      <c r="O816" s="35"/>
      <c r="P816" s="35"/>
      <c r="Q816" s="469"/>
      <c r="R816" s="469"/>
      <c r="S816" s="469"/>
      <c r="T816" s="469"/>
      <c r="W816" s="593"/>
      <c r="X816" s="676"/>
      <c r="Y816" s="593"/>
      <c r="Z816" s="593"/>
      <c r="AA816" s="593"/>
      <c r="AB816" s="593"/>
      <c r="AC816" s="593"/>
      <c r="AD816" s="593"/>
      <c r="AE816" s="593"/>
      <c r="AF816" s="593"/>
      <c r="AG816" s="593"/>
      <c r="AH816" s="1130"/>
      <c r="AI816" s="593"/>
      <c r="AJ816" s="593"/>
      <c r="AK816" s="593"/>
      <c r="AL816" s="593"/>
      <c r="AM816" s="639"/>
    </row>
    <row r="817" spans="3:39" s="8" customFormat="1">
      <c r="C817" s="14"/>
      <c r="D817" s="60"/>
      <c r="E817" s="35"/>
      <c r="F817" s="57"/>
      <c r="G817" s="57"/>
      <c r="H817" s="468"/>
      <c r="I817" s="510"/>
      <c r="J817" s="57"/>
      <c r="K817" s="57"/>
      <c r="L817" s="57"/>
      <c r="M817" s="35"/>
      <c r="N817" s="35"/>
      <c r="O817" s="35"/>
      <c r="P817" s="35"/>
      <c r="Q817" s="469"/>
      <c r="R817" s="469"/>
      <c r="S817" s="469"/>
      <c r="T817" s="469"/>
      <c r="W817" s="593"/>
      <c r="X817" s="676"/>
      <c r="Y817" s="593"/>
      <c r="Z817" s="593"/>
      <c r="AA817" s="593"/>
      <c r="AB817" s="593"/>
      <c r="AC817" s="593"/>
      <c r="AD817" s="593"/>
      <c r="AE817" s="593"/>
      <c r="AF817" s="593"/>
      <c r="AG817" s="593"/>
      <c r="AH817" s="1130"/>
      <c r="AI817" s="593"/>
      <c r="AJ817" s="593"/>
      <c r="AK817" s="593"/>
      <c r="AL817" s="593"/>
      <c r="AM817" s="639"/>
    </row>
    <row r="818" spans="3:39" s="8" customFormat="1">
      <c r="C818" s="14"/>
      <c r="D818" s="60"/>
      <c r="E818" s="35"/>
      <c r="F818" s="57"/>
      <c r="G818" s="57"/>
      <c r="H818" s="468"/>
      <c r="I818" s="510"/>
      <c r="J818" s="57"/>
      <c r="K818" s="57"/>
      <c r="L818" s="57"/>
      <c r="M818" s="35"/>
      <c r="N818" s="35"/>
      <c r="O818" s="35"/>
      <c r="P818" s="35"/>
      <c r="Q818" s="469"/>
      <c r="R818" s="469"/>
      <c r="S818" s="469"/>
      <c r="T818" s="469"/>
      <c r="W818" s="593"/>
      <c r="X818" s="676"/>
      <c r="Y818" s="593"/>
      <c r="Z818" s="593"/>
      <c r="AA818" s="593"/>
      <c r="AB818" s="593"/>
      <c r="AC818" s="593"/>
      <c r="AD818" s="593"/>
      <c r="AE818" s="593"/>
      <c r="AF818" s="593"/>
      <c r="AG818" s="593"/>
      <c r="AH818" s="1130"/>
      <c r="AI818" s="593"/>
      <c r="AJ818" s="593"/>
      <c r="AK818" s="593"/>
      <c r="AL818" s="593"/>
      <c r="AM818" s="639"/>
    </row>
    <row r="819" spans="3:39" s="8" customFormat="1">
      <c r="C819" s="14"/>
      <c r="D819" s="60"/>
      <c r="E819" s="35"/>
      <c r="F819" s="57"/>
      <c r="G819" s="57"/>
      <c r="H819" s="468"/>
      <c r="I819" s="510"/>
      <c r="J819" s="57"/>
      <c r="K819" s="57"/>
      <c r="L819" s="57"/>
      <c r="M819" s="35"/>
      <c r="N819" s="35"/>
      <c r="O819" s="35"/>
      <c r="P819" s="35"/>
      <c r="Q819" s="469"/>
      <c r="R819" s="469"/>
      <c r="S819" s="469"/>
      <c r="T819" s="469"/>
      <c r="W819" s="593"/>
      <c r="X819" s="676"/>
      <c r="Y819" s="593"/>
      <c r="Z819" s="593"/>
      <c r="AA819" s="593"/>
      <c r="AB819" s="593"/>
      <c r="AC819" s="593"/>
      <c r="AD819" s="593"/>
      <c r="AE819" s="593"/>
      <c r="AF819" s="593"/>
      <c r="AG819" s="593"/>
      <c r="AH819" s="1130"/>
      <c r="AI819" s="593"/>
      <c r="AJ819" s="593"/>
      <c r="AK819" s="593"/>
      <c r="AL819" s="593"/>
      <c r="AM819" s="639"/>
    </row>
    <row r="820" spans="3:39" s="8" customFormat="1">
      <c r="C820" s="14"/>
      <c r="D820" s="60"/>
      <c r="E820" s="35"/>
      <c r="F820" s="57"/>
      <c r="G820" s="57"/>
      <c r="H820" s="468"/>
      <c r="I820" s="510"/>
      <c r="J820" s="57"/>
      <c r="K820" s="57"/>
      <c r="L820" s="57"/>
      <c r="M820" s="35"/>
      <c r="N820" s="35"/>
      <c r="O820" s="35"/>
      <c r="P820" s="35"/>
      <c r="Q820" s="469"/>
      <c r="R820" s="469"/>
      <c r="S820" s="469"/>
      <c r="T820" s="469"/>
      <c r="W820" s="593"/>
      <c r="X820" s="676"/>
      <c r="Y820" s="593"/>
      <c r="Z820" s="593"/>
      <c r="AA820" s="593"/>
      <c r="AB820" s="593"/>
      <c r="AC820" s="593"/>
      <c r="AD820" s="593"/>
      <c r="AE820" s="593"/>
      <c r="AF820" s="593"/>
      <c r="AG820" s="593"/>
      <c r="AH820" s="1130"/>
      <c r="AI820" s="593"/>
      <c r="AJ820" s="593"/>
      <c r="AK820" s="593"/>
      <c r="AL820" s="593"/>
      <c r="AM820" s="639"/>
    </row>
    <row r="821" spans="3:39" s="8" customFormat="1">
      <c r="C821" s="14"/>
      <c r="D821" s="60"/>
      <c r="E821" s="35"/>
      <c r="F821" s="57"/>
      <c r="G821" s="57"/>
      <c r="H821" s="468"/>
      <c r="I821" s="510"/>
      <c r="J821" s="57"/>
      <c r="K821" s="57"/>
      <c r="L821" s="57"/>
      <c r="M821" s="35"/>
      <c r="N821" s="35"/>
      <c r="O821" s="35"/>
      <c r="P821" s="35"/>
      <c r="Q821" s="469"/>
      <c r="R821" s="469"/>
      <c r="S821" s="469"/>
      <c r="T821" s="469"/>
      <c r="W821" s="593"/>
      <c r="X821" s="676"/>
      <c r="Y821" s="593"/>
      <c r="Z821" s="593"/>
      <c r="AA821" s="593"/>
      <c r="AB821" s="593"/>
      <c r="AC821" s="593"/>
      <c r="AD821" s="593"/>
      <c r="AE821" s="593"/>
      <c r="AF821" s="593"/>
      <c r="AG821" s="593"/>
      <c r="AH821" s="1130"/>
      <c r="AI821" s="593"/>
      <c r="AJ821" s="593"/>
      <c r="AK821" s="593"/>
      <c r="AL821" s="593"/>
      <c r="AM821" s="639"/>
    </row>
    <row r="822" spans="3:39" s="8" customFormat="1">
      <c r="C822" s="14"/>
      <c r="D822" s="60"/>
      <c r="E822" s="35"/>
      <c r="F822" s="57"/>
      <c r="G822" s="57"/>
      <c r="H822" s="468"/>
      <c r="I822" s="510"/>
      <c r="J822" s="57"/>
      <c r="K822" s="57"/>
      <c r="L822" s="57"/>
      <c r="M822" s="35"/>
      <c r="N822" s="35"/>
      <c r="O822" s="35"/>
      <c r="P822" s="35"/>
      <c r="Q822" s="469"/>
      <c r="R822" s="469"/>
      <c r="S822" s="469"/>
      <c r="T822" s="469"/>
      <c r="W822" s="593"/>
      <c r="X822" s="676"/>
      <c r="Y822" s="593"/>
      <c r="Z822" s="593"/>
      <c r="AA822" s="593"/>
      <c r="AB822" s="593"/>
      <c r="AC822" s="593"/>
      <c r="AD822" s="593"/>
      <c r="AE822" s="593"/>
      <c r="AF822" s="593"/>
      <c r="AG822" s="593"/>
      <c r="AH822" s="1130"/>
      <c r="AI822" s="593"/>
      <c r="AJ822" s="593"/>
      <c r="AK822" s="593"/>
      <c r="AL822" s="593"/>
      <c r="AM822" s="639"/>
    </row>
    <row r="823" spans="3:39" s="8" customFormat="1">
      <c r="C823" s="14"/>
      <c r="D823" s="60"/>
      <c r="E823" s="35"/>
      <c r="F823" s="57"/>
      <c r="G823" s="57"/>
      <c r="H823" s="468"/>
      <c r="I823" s="510"/>
      <c r="J823" s="57"/>
      <c r="K823" s="57"/>
      <c r="L823" s="57"/>
      <c r="M823" s="35"/>
      <c r="N823" s="35"/>
      <c r="O823" s="35"/>
      <c r="P823" s="35"/>
      <c r="Q823" s="469"/>
      <c r="R823" s="469"/>
      <c r="S823" s="469"/>
      <c r="T823" s="469"/>
      <c r="W823" s="593"/>
      <c r="X823" s="676"/>
      <c r="Y823" s="593"/>
      <c r="Z823" s="593"/>
      <c r="AA823" s="593"/>
      <c r="AB823" s="593"/>
      <c r="AC823" s="593"/>
      <c r="AD823" s="593"/>
      <c r="AE823" s="593"/>
      <c r="AF823" s="593"/>
      <c r="AG823" s="593"/>
      <c r="AH823" s="1130"/>
      <c r="AI823" s="593"/>
      <c r="AJ823" s="593"/>
      <c r="AK823" s="593"/>
      <c r="AL823" s="593"/>
      <c r="AM823" s="639"/>
    </row>
    <row r="824" spans="3:39" s="8" customFormat="1">
      <c r="C824" s="14"/>
      <c r="D824" s="60"/>
      <c r="E824" s="35"/>
      <c r="F824" s="57"/>
      <c r="G824" s="57"/>
      <c r="H824" s="468"/>
      <c r="I824" s="510"/>
      <c r="J824" s="57"/>
      <c r="K824" s="57"/>
      <c r="L824" s="57"/>
      <c r="M824" s="35"/>
      <c r="N824" s="35"/>
      <c r="O824" s="35"/>
      <c r="P824" s="35"/>
      <c r="Q824" s="469"/>
      <c r="R824" s="469"/>
      <c r="S824" s="469"/>
      <c r="T824" s="469"/>
      <c r="W824" s="593"/>
      <c r="X824" s="676"/>
      <c r="Y824" s="593"/>
      <c r="Z824" s="593"/>
      <c r="AA824" s="593"/>
      <c r="AB824" s="593"/>
      <c r="AC824" s="593"/>
      <c r="AD824" s="593"/>
      <c r="AE824" s="593"/>
      <c r="AF824" s="593"/>
      <c r="AG824" s="593"/>
      <c r="AH824" s="1130"/>
      <c r="AI824" s="593"/>
      <c r="AJ824" s="593"/>
      <c r="AK824" s="593"/>
      <c r="AL824" s="593"/>
      <c r="AM824" s="639"/>
    </row>
    <row r="825" spans="3:39" s="8" customFormat="1">
      <c r="C825" s="14"/>
      <c r="D825" s="60"/>
      <c r="E825" s="35"/>
      <c r="F825" s="57"/>
      <c r="G825" s="57"/>
      <c r="H825" s="468"/>
      <c r="I825" s="510"/>
      <c r="J825" s="57"/>
      <c r="K825" s="57"/>
      <c r="L825" s="57"/>
      <c r="M825" s="35"/>
      <c r="N825" s="35"/>
      <c r="O825" s="35"/>
      <c r="P825" s="35"/>
      <c r="Q825" s="469"/>
      <c r="R825" s="469"/>
      <c r="S825" s="469"/>
      <c r="T825" s="469"/>
      <c r="W825" s="593"/>
      <c r="X825" s="676"/>
      <c r="Y825" s="593"/>
      <c r="Z825" s="593"/>
      <c r="AA825" s="593"/>
      <c r="AB825" s="593"/>
      <c r="AC825" s="593"/>
      <c r="AD825" s="593"/>
      <c r="AE825" s="593"/>
      <c r="AF825" s="593"/>
      <c r="AG825" s="593"/>
      <c r="AH825" s="1130"/>
      <c r="AI825" s="593"/>
      <c r="AJ825" s="593"/>
      <c r="AK825" s="593"/>
      <c r="AL825" s="593"/>
      <c r="AM825" s="639"/>
    </row>
    <row r="826" spans="3:39" s="8" customFormat="1">
      <c r="C826" s="14"/>
      <c r="D826" s="60"/>
      <c r="E826" s="35"/>
      <c r="F826" s="57"/>
      <c r="G826" s="57"/>
      <c r="H826" s="468"/>
      <c r="I826" s="510"/>
      <c r="J826" s="57"/>
      <c r="K826" s="57"/>
      <c r="L826" s="57"/>
      <c r="M826" s="35"/>
      <c r="N826" s="35"/>
      <c r="O826" s="35"/>
      <c r="P826" s="35"/>
      <c r="Q826" s="469"/>
      <c r="R826" s="469"/>
      <c r="S826" s="469"/>
      <c r="T826" s="469"/>
      <c r="W826" s="593"/>
      <c r="X826" s="676"/>
      <c r="Y826" s="593"/>
      <c r="Z826" s="593"/>
      <c r="AA826" s="593"/>
      <c r="AB826" s="593"/>
      <c r="AC826" s="593"/>
      <c r="AD826" s="593"/>
      <c r="AE826" s="593"/>
      <c r="AF826" s="593"/>
      <c r="AG826" s="593"/>
      <c r="AH826" s="1130"/>
      <c r="AI826" s="593"/>
      <c r="AJ826" s="593"/>
      <c r="AK826" s="593"/>
      <c r="AL826" s="593"/>
      <c r="AM826" s="639"/>
    </row>
    <row r="827" spans="3:39" s="8" customFormat="1">
      <c r="C827" s="14"/>
      <c r="D827" s="60"/>
      <c r="E827" s="35"/>
      <c r="F827" s="57"/>
      <c r="G827" s="57"/>
      <c r="H827" s="468"/>
      <c r="I827" s="510"/>
      <c r="J827" s="57"/>
      <c r="K827" s="57"/>
      <c r="L827" s="57"/>
      <c r="M827" s="35"/>
      <c r="N827" s="35"/>
      <c r="O827" s="35"/>
      <c r="P827" s="35"/>
      <c r="Q827" s="469"/>
      <c r="R827" s="469"/>
      <c r="S827" s="469"/>
      <c r="T827" s="469"/>
      <c r="W827" s="593"/>
      <c r="X827" s="676"/>
      <c r="Y827" s="593"/>
      <c r="Z827" s="593"/>
      <c r="AA827" s="593"/>
      <c r="AB827" s="593"/>
      <c r="AC827" s="593"/>
      <c r="AD827" s="593"/>
      <c r="AE827" s="593"/>
      <c r="AF827" s="593"/>
      <c r="AG827" s="593"/>
      <c r="AH827" s="1130"/>
      <c r="AI827" s="593"/>
      <c r="AJ827" s="593"/>
      <c r="AK827" s="593"/>
      <c r="AL827" s="593"/>
      <c r="AM827" s="639"/>
    </row>
    <row r="828" spans="3:39" s="8" customFormat="1">
      <c r="C828" s="14"/>
      <c r="D828" s="60"/>
      <c r="E828" s="35"/>
      <c r="F828" s="57"/>
      <c r="G828" s="57"/>
      <c r="H828" s="468"/>
      <c r="I828" s="510"/>
      <c r="J828" s="57"/>
      <c r="K828" s="57"/>
      <c r="L828" s="57"/>
      <c r="M828" s="35"/>
      <c r="N828" s="35"/>
      <c r="O828" s="35"/>
      <c r="P828" s="35"/>
      <c r="Q828" s="469"/>
      <c r="R828" s="469"/>
      <c r="S828" s="469"/>
      <c r="T828" s="469"/>
      <c r="W828" s="593"/>
      <c r="X828" s="676"/>
      <c r="Y828" s="593"/>
      <c r="Z828" s="593"/>
      <c r="AA828" s="593"/>
      <c r="AB828" s="593"/>
      <c r="AC828" s="593"/>
      <c r="AD828" s="593"/>
      <c r="AE828" s="593"/>
      <c r="AF828" s="593"/>
      <c r="AG828" s="593"/>
      <c r="AH828" s="1130"/>
      <c r="AI828" s="593"/>
      <c r="AJ828" s="593"/>
      <c r="AK828" s="593"/>
      <c r="AL828" s="593"/>
      <c r="AM828" s="639"/>
    </row>
    <row r="829" spans="3:39" s="8" customFormat="1">
      <c r="C829" s="14"/>
      <c r="D829" s="60"/>
      <c r="E829" s="35"/>
      <c r="F829" s="57"/>
      <c r="G829" s="57"/>
      <c r="H829" s="468"/>
      <c r="I829" s="510"/>
      <c r="J829" s="57"/>
      <c r="K829" s="57"/>
      <c r="L829" s="57"/>
      <c r="M829" s="35"/>
      <c r="N829" s="35"/>
      <c r="O829" s="35"/>
      <c r="P829" s="35"/>
      <c r="Q829" s="469"/>
      <c r="R829" s="469"/>
      <c r="S829" s="469"/>
      <c r="T829" s="469"/>
      <c r="W829" s="593"/>
      <c r="X829" s="676"/>
      <c r="Y829" s="593"/>
      <c r="Z829" s="593"/>
      <c r="AA829" s="593"/>
      <c r="AB829" s="593"/>
      <c r="AC829" s="593"/>
      <c r="AD829" s="593"/>
      <c r="AE829" s="593"/>
      <c r="AF829" s="593"/>
      <c r="AG829" s="593"/>
      <c r="AH829" s="1130"/>
      <c r="AI829" s="593"/>
      <c r="AJ829" s="593"/>
      <c r="AK829" s="593"/>
      <c r="AL829" s="593"/>
      <c r="AM829" s="639"/>
    </row>
    <row r="830" spans="3:39" s="8" customFormat="1">
      <c r="C830" s="14"/>
      <c r="D830" s="60"/>
      <c r="E830" s="35"/>
      <c r="F830" s="57"/>
      <c r="G830" s="57"/>
      <c r="H830" s="468"/>
      <c r="I830" s="510"/>
      <c r="J830" s="57"/>
      <c r="K830" s="57"/>
      <c r="L830" s="57"/>
      <c r="M830" s="35"/>
      <c r="N830" s="35"/>
      <c r="O830" s="35"/>
      <c r="P830" s="35"/>
      <c r="Q830" s="469"/>
      <c r="R830" s="469"/>
      <c r="S830" s="469"/>
      <c r="T830" s="469"/>
      <c r="W830" s="593"/>
      <c r="X830" s="676"/>
      <c r="Y830" s="593"/>
      <c r="Z830" s="593"/>
      <c r="AA830" s="593"/>
      <c r="AB830" s="593"/>
      <c r="AC830" s="593"/>
      <c r="AD830" s="593"/>
      <c r="AE830" s="593"/>
      <c r="AF830" s="593"/>
      <c r="AG830" s="593"/>
      <c r="AH830" s="1130"/>
      <c r="AI830" s="593"/>
      <c r="AJ830" s="593"/>
      <c r="AK830" s="593"/>
      <c r="AL830" s="593"/>
      <c r="AM830" s="639"/>
    </row>
    <row r="831" spans="3:39" s="8" customFormat="1">
      <c r="C831" s="14"/>
      <c r="D831" s="60"/>
      <c r="E831" s="35"/>
      <c r="F831" s="57"/>
      <c r="G831" s="57"/>
      <c r="H831" s="468"/>
      <c r="I831" s="510"/>
      <c r="J831" s="57"/>
      <c r="K831" s="57"/>
      <c r="L831" s="57"/>
      <c r="M831" s="35"/>
      <c r="N831" s="35"/>
      <c r="O831" s="35"/>
      <c r="P831" s="35"/>
      <c r="Q831" s="469"/>
      <c r="R831" s="469"/>
      <c r="S831" s="469"/>
      <c r="T831" s="469"/>
      <c r="W831" s="593"/>
      <c r="X831" s="676"/>
      <c r="Y831" s="593"/>
      <c r="Z831" s="593"/>
      <c r="AA831" s="593"/>
      <c r="AB831" s="593"/>
      <c r="AC831" s="593"/>
      <c r="AD831" s="593"/>
      <c r="AE831" s="593"/>
      <c r="AF831" s="593"/>
      <c r="AG831" s="593"/>
      <c r="AH831" s="1130"/>
      <c r="AI831" s="593"/>
      <c r="AJ831" s="593"/>
      <c r="AK831" s="593"/>
      <c r="AL831" s="593"/>
      <c r="AM831" s="639"/>
    </row>
    <row r="832" spans="3:39" s="8" customFormat="1">
      <c r="C832" s="14"/>
      <c r="D832" s="60"/>
      <c r="E832" s="35"/>
      <c r="F832" s="57"/>
      <c r="G832" s="57"/>
      <c r="H832" s="468"/>
      <c r="I832" s="510"/>
      <c r="J832" s="57"/>
      <c r="K832" s="57"/>
      <c r="L832" s="57"/>
      <c r="M832" s="35"/>
      <c r="N832" s="35"/>
      <c r="O832" s="35"/>
      <c r="P832" s="35"/>
      <c r="Q832" s="469"/>
      <c r="R832" s="469"/>
      <c r="S832" s="469"/>
      <c r="T832" s="469"/>
      <c r="W832" s="593"/>
      <c r="X832" s="676"/>
      <c r="Y832" s="593"/>
      <c r="Z832" s="593"/>
      <c r="AA832" s="593"/>
      <c r="AB832" s="593"/>
      <c r="AC832" s="593"/>
      <c r="AD832" s="593"/>
      <c r="AE832" s="593"/>
      <c r="AF832" s="593"/>
      <c r="AG832" s="593"/>
      <c r="AH832" s="1130"/>
      <c r="AI832" s="593"/>
      <c r="AJ832" s="593"/>
      <c r="AK832" s="593"/>
      <c r="AL832" s="593"/>
      <c r="AM832" s="639"/>
    </row>
    <row r="833" spans="3:39" s="8" customFormat="1">
      <c r="C833" s="14"/>
      <c r="D833" s="60"/>
      <c r="E833" s="35"/>
      <c r="F833" s="57"/>
      <c r="G833" s="57"/>
      <c r="H833" s="468"/>
      <c r="I833" s="510"/>
      <c r="J833" s="57"/>
      <c r="K833" s="57"/>
      <c r="L833" s="57"/>
      <c r="M833" s="35"/>
      <c r="N833" s="35"/>
      <c r="O833" s="35"/>
      <c r="P833" s="35"/>
      <c r="Q833" s="469"/>
      <c r="R833" s="469"/>
      <c r="S833" s="469"/>
      <c r="T833" s="469"/>
      <c r="W833" s="593"/>
      <c r="X833" s="676"/>
      <c r="Y833" s="593"/>
      <c r="Z833" s="593"/>
      <c r="AA833" s="593"/>
      <c r="AB833" s="593"/>
      <c r="AC833" s="593"/>
      <c r="AD833" s="593"/>
      <c r="AE833" s="593"/>
      <c r="AF833" s="593"/>
      <c r="AG833" s="593"/>
      <c r="AH833" s="1130"/>
      <c r="AI833" s="593"/>
      <c r="AJ833" s="593"/>
      <c r="AK833" s="593"/>
      <c r="AL833" s="593"/>
      <c r="AM833" s="639"/>
    </row>
    <row r="834" spans="3:39" s="8" customFormat="1">
      <c r="C834" s="14"/>
      <c r="D834" s="60"/>
      <c r="E834" s="35"/>
      <c r="F834" s="57"/>
      <c r="G834" s="57"/>
      <c r="H834" s="468"/>
      <c r="I834" s="510"/>
      <c r="J834" s="57"/>
      <c r="K834" s="57"/>
      <c r="L834" s="57"/>
      <c r="M834" s="35"/>
      <c r="N834" s="35"/>
      <c r="O834" s="35"/>
      <c r="P834" s="35"/>
      <c r="Q834" s="469"/>
      <c r="R834" s="469"/>
      <c r="S834" s="469"/>
      <c r="T834" s="469"/>
      <c r="W834" s="593"/>
      <c r="X834" s="676"/>
      <c r="Y834" s="593"/>
      <c r="Z834" s="593"/>
      <c r="AA834" s="593"/>
      <c r="AB834" s="593"/>
      <c r="AC834" s="593"/>
      <c r="AD834" s="593"/>
      <c r="AE834" s="593"/>
      <c r="AF834" s="593"/>
      <c r="AG834" s="593"/>
      <c r="AH834" s="1130"/>
      <c r="AI834" s="593"/>
      <c r="AJ834" s="593"/>
      <c r="AK834" s="593"/>
      <c r="AL834" s="593"/>
      <c r="AM834" s="639"/>
    </row>
    <row r="835" spans="3:39" s="8" customFormat="1">
      <c r="C835" s="14"/>
      <c r="D835" s="60"/>
      <c r="E835" s="35"/>
      <c r="F835" s="57"/>
      <c r="G835" s="57"/>
      <c r="H835" s="468"/>
      <c r="I835" s="510"/>
      <c r="J835" s="57"/>
      <c r="K835" s="57"/>
      <c r="L835" s="57"/>
      <c r="M835" s="35"/>
      <c r="N835" s="35"/>
      <c r="O835" s="35"/>
      <c r="P835" s="35"/>
      <c r="Q835" s="469"/>
      <c r="R835" s="469"/>
      <c r="S835" s="469"/>
      <c r="T835" s="469"/>
      <c r="W835" s="593"/>
      <c r="X835" s="676"/>
      <c r="Y835" s="593"/>
      <c r="Z835" s="593"/>
      <c r="AA835" s="593"/>
      <c r="AB835" s="593"/>
      <c r="AC835" s="593"/>
      <c r="AD835" s="593"/>
      <c r="AE835" s="593"/>
      <c r="AF835" s="593"/>
      <c r="AG835" s="593"/>
      <c r="AH835" s="1130"/>
      <c r="AI835" s="593"/>
      <c r="AJ835" s="593"/>
      <c r="AK835" s="593"/>
      <c r="AL835" s="593"/>
      <c r="AM835" s="639"/>
    </row>
    <row r="836" spans="3:39" s="8" customFormat="1">
      <c r="C836" s="14"/>
      <c r="D836" s="60"/>
      <c r="E836" s="35"/>
      <c r="F836" s="57"/>
      <c r="G836" s="57"/>
      <c r="H836" s="468"/>
      <c r="I836" s="510"/>
      <c r="J836" s="57"/>
      <c r="K836" s="57"/>
      <c r="L836" s="57"/>
      <c r="M836" s="35"/>
      <c r="N836" s="35"/>
      <c r="O836" s="35"/>
      <c r="P836" s="35"/>
      <c r="Q836" s="469"/>
      <c r="R836" s="469"/>
      <c r="S836" s="469"/>
      <c r="T836" s="469"/>
      <c r="W836" s="593"/>
      <c r="X836" s="676"/>
      <c r="Y836" s="593"/>
      <c r="Z836" s="593"/>
      <c r="AA836" s="593"/>
      <c r="AB836" s="593"/>
      <c r="AC836" s="593"/>
      <c r="AD836" s="593"/>
      <c r="AE836" s="593"/>
      <c r="AF836" s="593"/>
      <c r="AG836" s="593"/>
      <c r="AH836" s="1130"/>
      <c r="AI836" s="593"/>
      <c r="AJ836" s="593"/>
      <c r="AK836" s="593"/>
      <c r="AL836" s="593"/>
      <c r="AM836" s="639"/>
    </row>
    <row r="837" spans="3:39" s="8" customFormat="1">
      <c r="C837" s="14"/>
      <c r="D837" s="60"/>
      <c r="E837" s="35"/>
      <c r="F837" s="57"/>
      <c r="G837" s="57"/>
      <c r="H837" s="468"/>
      <c r="I837" s="510"/>
      <c r="J837" s="57"/>
      <c r="K837" s="57"/>
      <c r="L837" s="57"/>
      <c r="M837" s="35"/>
      <c r="N837" s="35"/>
      <c r="O837" s="35"/>
      <c r="P837" s="35"/>
      <c r="Q837" s="469"/>
      <c r="R837" s="469"/>
      <c r="S837" s="469"/>
      <c r="T837" s="469"/>
      <c r="W837" s="593"/>
      <c r="X837" s="676"/>
      <c r="Y837" s="593"/>
      <c r="Z837" s="593"/>
      <c r="AA837" s="593"/>
      <c r="AB837" s="593"/>
      <c r="AC837" s="593"/>
      <c r="AD837" s="593"/>
      <c r="AE837" s="593"/>
      <c r="AF837" s="593"/>
      <c r="AG837" s="593"/>
      <c r="AH837" s="1130"/>
      <c r="AI837" s="593"/>
      <c r="AJ837" s="593"/>
      <c r="AK837" s="593"/>
      <c r="AL837" s="593"/>
      <c r="AM837" s="639"/>
    </row>
    <row r="838" spans="3:39" s="8" customFormat="1">
      <c r="C838" s="14"/>
      <c r="D838" s="60"/>
      <c r="E838" s="35"/>
      <c r="F838" s="57"/>
      <c r="G838" s="57"/>
      <c r="H838" s="468"/>
      <c r="I838" s="510"/>
      <c r="J838" s="57"/>
      <c r="K838" s="57"/>
      <c r="L838" s="57"/>
      <c r="M838" s="35"/>
      <c r="N838" s="35"/>
      <c r="O838" s="35"/>
      <c r="P838" s="35"/>
      <c r="Q838" s="469"/>
      <c r="R838" s="469"/>
      <c r="S838" s="469"/>
      <c r="T838" s="469"/>
      <c r="W838" s="593"/>
      <c r="X838" s="676"/>
      <c r="Y838" s="593"/>
      <c r="Z838" s="593"/>
      <c r="AA838" s="593"/>
      <c r="AB838" s="593"/>
      <c r="AC838" s="593"/>
      <c r="AD838" s="593"/>
      <c r="AE838" s="593"/>
      <c r="AF838" s="593"/>
      <c r="AG838" s="593"/>
      <c r="AH838" s="1130"/>
      <c r="AI838" s="593"/>
      <c r="AJ838" s="593"/>
      <c r="AK838" s="593"/>
      <c r="AL838" s="593"/>
      <c r="AM838" s="639"/>
    </row>
    <row r="839" spans="3:39" s="8" customFormat="1">
      <c r="C839" s="14"/>
      <c r="D839" s="60"/>
      <c r="E839" s="35"/>
      <c r="F839" s="57"/>
      <c r="G839" s="57"/>
      <c r="H839" s="468"/>
      <c r="I839" s="510"/>
      <c r="J839" s="57"/>
      <c r="K839" s="57"/>
      <c r="L839" s="57"/>
      <c r="M839" s="35"/>
      <c r="N839" s="35"/>
      <c r="O839" s="35"/>
      <c r="P839" s="35"/>
      <c r="Q839" s="469"/>
      <c r="R839" s="469"/>
      <c r="S839" s="469"/>
      <c r="T839" s="469"/>
      <c r="W839" s="593"/>
      <c r="X839" s="676"/>
      <c r="Y839" s="593"/>
      <c r="Z839" s="593"/>
      <c r="AA839" s="593"/>
      <c r="AB839" s="593"/>
      <c r="AC839" s="593"/>
      <c r="AD839" s="593"/>
      <c r="AE839" s="593"/>
      <c r="AF839" s="593"/>
      <c r="AG839" s="593"/>
      <c r="AH839" s="1130"/>
      <c r="AI839" s="593"/>
      <c r="AJ839" s="593"/>
      <c r="AK839" s="593"/>
      <c r="AL839" s="593"/>
      <c r="AM839" s="639"/>
    </row>
    <row r="840" spans="3:39" s="8" customFormat="1">
      <c r="C840" s="14"/>
      <c r="D840" s="60"/>
      <c r="E840" s="35"/>
      <c r="F840" s="57"/>
      <c r="G840" s="57"/>
      <c r="H840" s="468"/>
      <c r="I840" s="510"/>
      <c r="J840" s="57"/>
      <c r="K840" s="57"/>
      <c r="L840" s="57"/>
      <c r="M840" s="35"/>
      <c r="N840" s="35"/>
      <c r="O840" s="35"/>
      <c r="P840" s="35"/>
      <c r="Q840" s="469"/>
      <c r="R840" s="469"/>
      <c r="S840" s="469"/>
      <c r="T840" s="469"/>
      <c r="W840" s="593"/>
      <c r="X840" s="676"/>
      <c r="Y840" s="593"/>
      <c r="Z840" s="593"/>
      <c r="AA840" s="593"/>
      <c r="AB840" s="593"/>
      <c r="AC840" s="593"/>
      <c r="AD840" s="593"/>
      <c r="AE840" s="593"/>
      <c r="AF840" s="593"/>
      <c r="AG840" s="593"/>
      <c r="AH840" s="1130"/>
      <c r="AI840" s="593"/>
      <c r="AJ840" s="593"/>
      <c r="AK840" s="593"/>
      <c r="AL840" s="593"/>
      <c r="AM840" s="639"/>
    </row>
    <row r="841" spans="3:39" s="8" customFormat="1">
      <c r="C841" s="14"/>
      <c r="D841" s="60"/>
      <c r="E841" s="35"/>
      <c r="F841" s="57"/>
      <c r="G841" s="57"/>
      <c r="H841" s="468"/>
      <c r="I841" s="510"/>
      <c r="J841" s="57"/>
      <c r="K841" s="57"/>
      <c r="L841" s="57"/>
      <c r="M841" s="35"/>
      <c r="N841" s="35"/>
      <c r="O841" s="35"/>
      <c r="P841" s="35"/>
      <c r="Q841" s="469"/>
      <c r="R841" s="469"/>
      <c r="S841" s="469"/>
      <c r="T841" s="469"/>
      <c r="W841" s="593"/>
      <c r="X841" s="676"/>
      <c r="Y841" s="593"/>
      <c r="Z841" s="593"/>
      <c r="AA841" s="593"/>
      <c r="AB841" s="593"/>
      <c r="AC841" s="593"/>
      <c r="AD841" s="593"/>
      <c r="AE841" s="593"/>
      <c r="AF841" s="593"/>
      <c r="AG841" s="593"/>
      <c r="AH841" s="1130"/>
      <c r="AI841" s="593"/>
      <c r="AJ841" s="593"/>
      <c r="AK841" s="593"/>
      <c r="AL841" s="593"/>
      <c r="AM841" s="639"/>
    </row>
    <row r="842" spans="3:39" s="8" customFormat="1">
      <c r="C842" s="14"/>
      <c r="D842" s="60"/>
      <c r="E842" s="35"/>
      <c r="F842" s="57"/>
      <c r="G842" s="57"/>
      <c r="H842" s="468"/>
      <c r="I842" s="510"/>
      <c r="J842" s="57"/>
      <c r="K842" s="57"/>
      <c r="L842" s="57"/>
      <c r="M842" s="35"/>
      <c r="N842" s="35"/>
      <c r="O842" s="35"/>
      <c r="P842" s="35"/>
      <c r="Q842" s="469"/>
      <c r="R842" s="469"/>
      <c r="S842" s="469"/>
      <c r="T842" s="469"/>
      <c r="W842" s="593"/>
      <c r="X842" s="676"/>
      <c r="Y842" s="593"/>
      <c r="Z842" s="593"/>
      <c r="AA842" s="593"/>
      <c r="AB842" s="593"/>
      <c r="AC842" s="593"/>
      <c r="AD842" s="593"/>
      <c r="AE842" s="593"/>
      <c r="AF842" s="593"/>
      <c r="AG842" s="593"/>
      <c r="AH842" s="1130"/>
      <c r="AI842" s="593"/>
      <c r="AJ842" s="593"/>
      <c r="AK842" s="593"/>
      <c r="AL842" s="593"/>
      <c r="AM842" s="639"/>
    </row>
    <row r="843" spans="3:39" s="8" customFormat="1">
      <c r="C843" s="14"/>
      <c r="D843" s="60"/>
      <c r="E843" s="35"/>
      <c r="F843" s="57"/>
      <c r="G843" s="57"/>
      <c r="H843" s="468"/>
      <c r="I843" s="510"/>
      <c r="J843" s="57"/>
      <c r="K843" s="57"/>
      <c r="L843" s="57"/>
      <c r="M843" s="35"/>
      <c r="N843" s="35"/>
      <c r="O843" s="35"/>
      <c r="P843" s="35"/>
      <c r="Q843" s="469"/>
      <c r="R843" s="469"/>
      <c r="S843" s="469"/>
      <c r="T843" s="469"/>
      <c r="W843" s="593"/>
      <c r="X843" s="676"/>
      <c r="Y843" s="593"/>
      <c r="Z843" s="593"/>
      <c r="AA843" s="593"/>
      <c r="AB843" s="593"/>
      <c r="AC843" s="593"/>
      <c r="AD843" s="593"/>
      <c r="AE843" s="593"/>
      <c r="AF843" s="593"/>
      <c r="AG843" s="593"/>
      <c r="AH843" s="1130"/>
      <c r="AI843" s="593"/>
      <c r="AJ843" s="593"/>
      <c r="AK843" s="593"/>
      <c r="AL843" s="593"/>
      <c r="AM843" s="639"/>
    </row>
    <row r="844" spans="3:39" s="8" customFormat="1">
      <c r="C844" s="14"/>
      <c r="D844" s="60"/>
      <c r="E844" s="35"/>
      <c r="F844" s="57"/>
      <c r="G844" s="57"/>
      <c r="H844" s="468"/>
      <c r="I844" s="510"/>
      <c r="J844" s="57"/>
      <c r="K844" s="57"/>
      <c r="L844" s="57"/>
      <c r="M844" s="35"/>
      <c r="N844" s="35"/>
      <c r="O844" s="35"/>
      <c r="P844" s="35"/>
      <c r="Q844" s="469"/>
      <c r="R844" s="469"/>
      <c r="S844" s="469"/>
      <c r="T844" s="469"/>
      <c r="W844" s="593"/>
      <c r="X844" s="676"/>
      <c r="Y844" s="593"/>
      <c r="Z844" s="593"/>
      <c r="AA844" s="593"/>
      <c r="AB844" s="593"/>
      <c r="AC844" s="593"/>
      <c r="AD844" s="593"/>
      <c r="AE844" s="593"/>
      <c r="AF844" s="593"/>
      <c r="AG844" s="593"/>
      <c r="AH844" s="1130"/>
      <c r="AI844" s="593"/>
      <c r="AJ844" s="593"/>
      <c r="AK844" s="593"/>
      <c r="AL844" s="593"/>
      <c r="AM844" s="639"/>
    </row>
    <row r="845" spans="3:39" s="8" customFormat="1">
      <c r="C845" s="14"/>
      <c r="D845" s="60"/>
      <c r="E845" s="35"/>
      <c r="F845" s="57"/>
      <c r="G845" s="57"/>
      <c r="H845" s="468"/>
      <c r="I845" s="510"/>
      <c r="J845" s="57"/>
      <c r="K845" s="57"/>
      <c r="L845" s="57"/>
      <c r="M845" s="35"/>
      <c r="N845" s="35"/>
      <c r="O845" s="35"/>
      <c r="P845" s="35"/>
      <c r="Q845" s="469"/>
      <c r="R845" s="469"/>
      <c r="S845" s="469"/>
      <c r="T845" s="469"/>
      <c r="W845" s="593"/>
      <c r="X845" s="676"/>
      <c r="Y845" s="593"/>
      <c r="Z845" s="593"/>
      <c r="AA845" s="593"/>
      <c r="AB845" s="593"/>
      <c r="AC845" s="593"/>
      <c r="AD845" s="593"/>
      <c r="AE845" s="593"/>
      <c r="AF845" s="593"/>
      <c r="AG845" s="593"/>
      <c r="AH845" s="1130"/>
      <c r="AI845" s="593"/>
      <c r="AJ845" s="593"/>
      <c r="AK845" s="593"/>
      <c r="AL845" s="593"/>
      <c r="AM845" s="639"/>
    </row>
    <row r="846" spans="3:39" s="8" customFormat="1">
      <c r="C846" s="14"/>
      <c r="D846" s="60"/>
      <c r="E846" s="35"/>
      <c r="F846" s="57"/>
      <c r="G846" s="57"/>
      <c r="H846" s="468"/>
      <c r="I846" s="510"/>
      <c r="J846" s="57"/>
      <c r="K846" s="57"/>
      <c r="L846" s="57"/>
      <c r="M846" s="35"/>
      <c r="N846" s="35"/>
      <c r="O846" s="35"/>
      <c r="P846" s="35"/>
      <c r="Q846" s="469"/>
      <c r="R846" s="469"/>
      <c r="S846" s="469"/>
      <c r="T846" s="469"/>
      <c r="W846" s="593"/>
      <c r="X846" s="676"/>
      <c r="Y846" s="593"/>
      <c r="Z846" s="593"/>
      <c r="AA846" s="593"/>
      <c r="AB846" s="593"/>
      <c r="AC846" s="593"/>
      <c r="AD846" s="593"/>
      <c r="AE846" s="593"/>
      <c r="AF846" s="593"/>
      <c r="AG846" s="593"/>
      <c r="AH846" s="1130"/>
      <c r="AI846" s="593"/>
      <c r="AJ846" s="593"/>
      <c r="AK846" s="593"/>
      <c r="AL846" s="593"/>
      <c r="AM846" s="639"/>
    </row>
    <row r="847" spans="3:39" s="8" customFormat="1">
      <c r="C847" s="14"/>
      <c r="D847" s="60"/>
      <c r="E847" s="35"/>
      <c r="F847" s="57"/>
      <c r="G847" s="57"/>
      <c r="H847" s="468"/>
      <c r="I847" s="510"/>
      <c r="J847" s="57"/>
      <c r="K847" s="57"/>
      <c r="L847" s="57"/>
      <c r="M847" s="35"/>
      <c r="N847" s="35"/>
      <c r="O847" s="35"/>
      <c r="P847" s="35"/>
      <c r="Q847" s="469"/>
      <c r="R847" s="469"/>
      <c r="S847" s="469"/>
      <c r="T847" s="469"/>
      <c r="W847" s="593"/>
      <c r="X847" s="676"/>
      <c r="Y847" s="593"/>
      <c r="Z847" s="593"/>
      <c r="AA847" s="593"/>
      <c r="AB847" s="593"/>
      <c r="AC847" s="593"/>
      <c r="AD847" s="593"/>
      <c r="AE847" s="593"/>
      <c r="AF847" s="593"/>
      <c r="AG847" s="593"/>
      <c r="AH847" s="1130"/>
      <c r="AI847" s="593"/>
      <c r="AJ847" s="593"/>
      <c r="AK847" s="593"/>
      <c r="AL847" s="593"/>
      <c r="AM847" s="639"/>
    </row>
    <row r="848" spans="3:39" s="8" customFormat="1">
      <c r="C848" s="14"/>
      <c r="D848" s="60"/>
      <c r="E848" s="35"/>
      <c r="F848" s="57"/>
      <c r="G848" s="57"/>
      <c r="H848" s="468"/>
      <c r="I848" s="510"/>
      <c r="J848" s="57"/>
      <c r="K848" s="57"/>
      <c r="L848" s="57"/>
      <c r="M848" s="35"/>
      <c r="N848" s="35"/>
      <c r="O848" s="35"/>
      <c r="P848" s="35"/>
      <c r="Q848" s="469"/>
      <c r="R848" s="469"/>
      <c r="S848" s="469"/>
      <c r="T848" s="469"/>
      <c r="W848" s="593"/>
      <c r="X848" s="676"/>
      <c r="Y848" s="593"/>
      <c r="Z848" s="593"/>
      <c r="AA848" s="593"/>
      <c r="AB848" s="593"/>
      <c r="AC848" s="593"/>
      <c r="AD848" s="593"/>
      <c r="AE848" s="593"/>
      <c r="AF848" s="593"/>
      <c r="AG848" s="593"/>
      <c r="AH848" s="1130"/>
      <c r="AI848" s="593"/>
      <c r="AJ848" s="593"/>
      <c r="AK848" s="593"/>
      <c r="AL848" s="593"/>
      <c r="AM848" s="639"/>
    </row>
    <row r="849" spans="3:39" s="8" customFormat="1">
      <c r="C849" s="14"/>
      <c r="D849" s="60"/>
      <c r="E849" s="35"/>
      <c r="F849" s="57"/>
      <c r="G849" s="57"/>
      <c r="H849" s="468"/>
      <c r="I849" s="510"/>
      <c r="J849" s="57"/>
      <c r="K849" s="57"/>
      <c r="L849" s="57"/>
      <c r="M849" s="35"/>
      <c r="N849" s="35"/>
      <c r="O849" s="35"/>
      <c r="P849" s="35"/>
      <c r="Q849" s="469"/>
      <c r="R849" s="469"/>
      <c r="S849" s="469"/>
      <c r="T849" s="469"/>
      <c r="W849" s="593"/>
      <c r="X849" s="676"/>
      <c r="Y849" s="593"/>
      <c r="Z849" s="593"/>
      <c r="AA849" s="593"/>
      <c r="AB849" s="593"/>
      <c r="AC849" s="593"/>
      <c r="AD849" s="593"/>
      <c r="AE849" s="593"/>
      <c r="AF849" s="593"/>
      <c r="AG849" s="593"/>
      <c r="AH849" s="1130"/>
      <c r="AI849" s="593"/>
      <c r="AJ849" s="593"/>
      <c r="AK849" s="593"/>
      <c r="AL849" s="593"/>
      <c r="AM849" s="639"/>
    </row>
    <row r="850" spans="3:39" s="8" customFormat="1">
      <c r="C850" s="14"/>
      <c r="D850" s="60"/>
      <c r="E850" s="35"/>
      <c r="F850" s="57"/>
      <c r="G850" s="57"/>
      <c r="H850" s="468"/>
      <c r="I850" s="510"/>
      <c r="J850" s="57"/>
      <c r="K850" s="57"/>
      <c r="L850" s="57"/>
      <c r="M850" s="35"/>
      <c r="N850" s="35"/>
      <c r="O850" s="35"/>
      <c r="P850" s="35"/>
      <c r="Q850" s="469"/>
      <c r="R850" s="469"/>
      <c r="S850" s="469"/>
      <c r="T850" s="469"/>
      <c r="W850" s="593"/>
      <c r="X850" s="676"/>
      <c r="Y850" s="593"/>
      <c r="Z850" s="593"/>
      <c r="AA850" s="593"/>
      <c r="AB850" s="593"/>
      <c r="AC850" s="593"/>
      <c r="AD850" s="593"/>
      <c r="AE850" s="593"/>
      <c r="AF850" s="593"/>
      <c r="AG850" s="593"/>
      <c r="AH850" s="1130"/>
      <c r="AI850" s="593"/>
      <c r="AJ850" s="593"/>
      <c r="AK850" s="593"/>
      <c r="AL850" s="593"/>
      <c r="AM850" s="639"/>
    </row>
    <row r="851" spans="3:39" s="8" customFormat="1">
      <c r="C851" s="14"/>
      <c r="D851" s="60"/>
      <c r="E851" s="35"/>
      <c r="F851" s="57"/>
      <c r="G851" s="57"/>
      <c r="H851" s="468"/>
      <c r="I851" s="510"/>
      <c r="J851" s="57"/>
      <c r="K851" s="57"/>
      <c r="L851" s="57"/>
      <c r="M851" s="35"/>
      <c r="N851" s="35"/>
      <c r="O851" s="35"/>
      <c r="P851" s="35"/>
      <c r="Q851" s="469"/>
      <c r="R851" s="469"/>
      <c r="S851" s="469"/>
      <c r="T851" s="469"/>
      <c r="W851" s="593"/>
      <c r="X851" s="676"/>
      <c r="Y851" s="593"/>
      <c r="Z851" s="593"/>
      <c r="AA851" s="593"/>
      <c r="AB851" s="593"/>
      <c r="AC851" s="593"/>
      <c r="AD851" s="593"/>
      <c r="AE851" s="593"/>
      <c r="AF851" s="593"/>
      <c r="AG851" s="593"/>
      <c r="AH851" s="1130"/>
      <c r="AI851" s="593"/>
      <c r="AJ851" s="593"/>
      <c r="AK851" s="593"/>
      <c r="AL851" s="593"/>
      <c r="AM851" s="639"/>
    </row>
    <row r="852" spans="3:39" s="8" customFormat="1">
      <c r="C852" s="14"/>
      <c r="D852" s="60"/>
      <c r="E852" s="35"/>
      <c r="F852" s="57"/>
      <c r="G852" s="57"/>
      <c r="H852" s="468"/>
      <c r="I852" s="510"/>
      <c r="J852" s="57"/>
      <c r="K852" s="57"/>
      <c r="L852" s="57"/>
      <c r="M852" s="35"/>
      <c r="N852" s="35"/>
      <c r="O852" s="35"/>
      <c r="P852" s="35"/>
      <c r="Q852" s="469"/>
      <c r="R852" s="469"/>
      <c r="S852" s="469"/>
      <c r="T852" s="469"/>
      <c r="W852" s="593"/>
      <c r="X852" s="676"/>
      <c r="Y852" s="593"/>
      <c r="Z852" s="593"/>
      <c r="AA852" s="593"/>
      <c r="AB852" s="593"/>
      <c r="AC852" s="593"/>
      <c r="AD852" s="593"/>
      <c r="AE852" s="593"/>
      <c r="AF852" s="593"/>
      <c r="AG852" s="593"/>
      <c r="AH852" s="1130"/>
      <c r="AI852" s="593"/>
      <c r="AJ852" s="593"/>
      <c r="AK852" s="593"/>
      <c r="AL852" s="593"/>
      <c r="AM852" s="639"/>
    </row>
    <row r="853" spans="3:39" s="8" customFormat="1">
      <c r="C853" s="14"/>
      <c r="D853" s="60"/>
      <c r="E853" s="35"/>
      <c r="F853" s="57"/>
      <c r="G853" s="57"/>
      <c r="H853" s="468"/>
      <c r="I853" s="510"/>
      <c r="J853" s="57"/>
      <c r="K853" s="57"/>
      <c r="L853" s="57"/>
      <c r="M853" s="35"/>
      <c r="N853" s="35"/>
      <c r="O853" s="35"/>
      <c r="P853" s="35"/>
      <c r="Q853" s="469"/>
      <c r="R853" s="469"/>
      <c r="S853" s="469"/>
      <c r="T853" s="469"/>
      <c r="W853" s="593"/>
      <c r="X853" s="676"/>
      <c r="Y853" s="593"/>
      <c r="Z853" s="593"/>
      <c r="AA853" s="593"/>
      <c r="AB853" s="593"/>
      <c r="AC853" s="593"/>
      <c r="AD853" s="593"/>
      <c r="AE853" s="593"/>
      <c r="AF853" s="593"/>
      <c r="AG853" s="593"/>
      <c r="AH853" s="1130"/>
      <c r="AI853" s="593"/>
      <c r="AJ853" s="593"/>
      <c r="AK853" s="593"/>
      <c r="AL853" s="593"/>
      <c r="AM853" s="639"/>
    </row>
    <row r="854" spans="3:39" s="8" customFormat="1">
      <c r="C854" s="14"/>
      <c r="D854" s="60"/>
      <c r="E854" s="35"/>
      <c r="F854" s="57"/>
      <c r="G854" s="57"/>
      <c r="H854" s="468"/>
      <c r="I854" s="510"/>
      <c r="J854" s="57"/>
      <c r="K854" s="57"/>
      <c r="L854" s="57"/>
      <c r="M854" s="35"/>
      <c r="N854" s="35"/>
      <c r="O854" s="35"/>
      <c r="P854" s="35"/>
      <c r="Q854" s="469"/>
      <c r="R854" s="469"/>
      <c r="S854" s="469"/>
      <c r="T854" s="469"/>
      <c r="W854" s="593"/>
      <c r="X854" s="676"/>
      <c r="Y854" s="593"/>
      <c r="Z854" s="593"/>
      <c r="AA854" s="593"/>
      <c r="AB854" s="593"/>
      <c r="AC854" s="593"/>
      <c r="AD854" s="593"/>
      <c r="AE854" s="593"/>
      <c r="AF854" s="593"/>
      <c r="AG854" s="593"/>
      <c r="AH854" s="1130"/>
      <c r="AI854" s="593"/>
      <c r="AJ854" s="593"/>
      <c r="AK854" s="593"/>
      <c r="AL854" s="593"/>
      <c r="AM854" s="639"/>
    </row>
    <row r="855" spans="3:39" s="8" customFormat="1">
      <c r="C855" s="14"/>
      <c r="D855" s="60"/>
      <c r="E855" s="35"/>
      <c r="F855" s="57"/>
      <c r="G855" s="57"/>
      <c r="H855" s="468"/>
      <c r="I855" s="510"/>
      <c r="J855" s="57"/>
      <c r="K855" s="57"/>
      <c r="L855" s="57"/>
      <c r="M855" s="35"/>
      <c r="N855" s="35"/>
      <c r="O855" s="35"/>
      <c r="P855" s="35"/>
      <c r="Q855" s="469"/>
      <c r="R855" s="469"/>
      <c r="S855" s="469"/>
      <c r="T855" s="469"/>
      <c r="W855" s="593"/>
      <c r="X855" s="676"/>
      <c r="Y855" s="593"/>
      <c r="Z855" s="593"/>
      <c r="AA855" s="593"/>
      <c r="AB855" s="593"/>
      <c r="AC855" s="593"/>
      <c r="AD855" s="593"/>
      <c r="AE855" s="593"/>
      <c r="AF855" s="593"/>
      <c r="AG855" s="593"/>
      <c r="AH855" s="1130"/>
      <c r="AI855" s="593"/>
      <c r="AJ855" s="593"/>
      <c r="AK855" s="593"/>
      <c r="AL855" s="593"/>
      <c r="AM855" s="639"/>
    </row>
    <row r="856" spans="3:39" s="8" customFormat="1">
      <c r="C856" s="14"/>
      <c r="D856" s="60"/>
      <c r="E856" s="35"/>
      <c r="F856" s="57"/>
      <c r="G856" s="57"/>
      <c r="H856" s="468"/>
      <c r="I856" s="510"/>
      <c r="J856" s="57"/>
      <c r="K856" s="57"/>
      <c r="L856" s="57"/>
      <c r="M856" s="35"/>
      <c r="N856" s="35"/>
      <c r="O856" s="35"/>
      <c r="P856" s="35"/>
      <c r="Q856" s="469"/>
      <c r="R856" s="469"/>
      <c r="S856" s="469"/>
      <c r="T856" s="469"/>
      <c r="W856" s="593"/>
      <c r="X856" s="676"/>
      <c r="Y856" s="593"/>
      <c r="Z856" s="593"/>
      <c r="AA856" s="593"/>
      <c r="AB856" s="593"/>
      <c r="AC856" s="593"/>
      <c r="AD856" s="593"/>
      <c r="AE856" s="593"/>
      <c r="AF856" s="593"/>
      <c r="AG856" s="593"/>
      <c r="AH856" s="1130"/>
      <c r="AI856" s="593"/>
      <c r="AJ856" s="593"/>
      <c r="AK856" s="593"/>
      <c r="AL856" s="593"/>
      <c r="AM856" s="639"/>
    </row>
    <row r="857" spans="3:39" s="8" customFormat="1">
      <c r="C857" s="14"/>
      <c r="D857" s="60"/>
      <c r="E857" s="35"/>
      <c r="F857" s="57"/>
      <c r="G857" s="57"/>
      <c r="H857" s="468"/>
      <c r="I857" s="510"/>
      <c r="J857" s="57"/>
      <c r="K857" s="57"/>
      <c r="L857" s="57"/>
      <c r="M857" s="35"/>
      <c r="N857" s="35"/>
      <c r="O857" s="35"/>
      <c r="P857" s="35"/>
      <c r="Q857" s="469"/>
      <c r="R857" s="469"/>
      <c r="S857" s="469"/>
      <c r="T857" s="469"/>
      <c r="W857" s="593"/>
      <c r="X857" s="676"/>
      <c r="Y857" s="593"/>
      <c r="Z857" s="593"/>
      <c r="AA857" s="593"/>
      <c r="AB857" s="593"/>
      <c r="AC857" s="593"/>
      <c r="AD857" s="593"/>
      <c r="AE857" s="593"/>
      <c r="AF857" s="593"/>
      <c r="AG857" s="593"/>
      <c r="AH857" s="1130"/>
      <c r="AI857" s="593"/>
      <c r="AJ857" s="593"/>
      <c r="AK857" s="593"/>
      <c r="AL857" s="593"/>
      <c r="AM857" s="639"/>
    </row>
    <row r="858" spans="3:39" s="8" customFormat="1">
      <c r="C858" s="14"/>
      <c r="D858" s="60"/>
      <c r="E858" s="35"/>
      <c r="F858" s="57"/>
      <c r="G858" s="57"/>
      <c r="H858" s="468"/>
      <c r="I858" s="510"/>
      <c r="J858" s="57"/>
      <c r="K858" s="57"/>
      <c r="L858" s="57"/>
      <c r="M858" s="35"/>
      <c r="N858" s="35"/>
      <c r="O858" s="35"/>
      <c r="P858" s="35"/>
      <c r="Q858" s="469"/>
      <c r="R858" s="469"/>
      <c r="S858" s="469"/>
      <c r="T858" s="469"/>
      <c r="W858" s="593"/>
      <c r="X858" s="676"/>
      <c r="Y858" s="593"/>
      <c r="Z858" s="593"/>
      <c r="AA858" s="593"/>
      <c r="AB858" s="593"/>
      <c r="AC858" s="593"/>
      <c r="AD858" s="593"/>
      <c r="AE858" s="593"/>
      <c r="AF858" s="593"/>
      <c r="AG858" s="593"/>
      <c r="AH858" s="1130"/>
      <c r="AI858" s="593"/>
      <c r="AJ858" s="593"/>
      <c r="AK858" s="593"/>
      <c r="AL858" s="593"/>
      <c r="AM858" s="639"/>
    </row>
    <row r="859" spans="3:39" s="8" customFormat="1">
      <c r="C859" s="14"/>
      <c r="D859" s="60"/>
      <c r="E859" s="35"/>
      <c r="F859" s="57"/>
      <c r="G859" s="57"/>
      <c r="H859" s="468"/>
      <c r="I859" s="510"/>
      <c r="J859" s="57"/>
      <c r="K859" s="57"/>
      <c r="L859" s="57"/>
      <c r="M859" s="35"/>
      <c r="N859" s="35"/>
      <c r="O859" s="35"/>
      <c r="P859" s="35"/>
      <c r="Q859" s="469"/>
      <c r="R859" s="469"/>
      <c r="S859" s="469"/>
      <c r="T859" s="469"/>
      <c r="W859" s="593"/>
      <c r="X859" s="676"/>
      <c r="Y859" s="593"/>
      <c r="Z859" s="593"/>
      <c r="AA859" s="593"/>
      <c r="AB859" s="593"/>
      <c r="AC859" s="593"/>
      <c r="AD859" s="593"/>
      <c r="AE859" s="593"/>
      <c r="AF859" s="593"/>
      <c r="AG859" s="593"/>
      <c r="AH859" s="1130"/>
      <c r="AI859" s="593"/>
      <c r="AJ859" s="593"/>
      <c r="AK859" s="593"/>
      <c r="AL859" s="593"/>
      <c r="AM859" s="639"/>
    </row>
    <row r="860" spans="3:39" s="8" customFormat="1">
      <c r="C860" s="14"/>
      <c r="D860" s="60"/>
      <c r="E860" s="35"/>
      <c r="F860" s="57"/>
      <c r="G860" s="57"/>
      <c r="H860" s="468"/>
      <c r="I860" s="510"/>
      <c r="J860" s="57"/>
      <c r="K860" s="57"/>
      <c r="L860" s="57"/>
      <c r="M860" s="35"/>
      <c r="N860" s="35"/>
      <c r="O860" s="35"/>
      <c r="P860" s="35"/>
      <c r="Q860" s="469"/>
      <c r="R860" s="469"/>
      <c r="S860" s="469"/>
      <c r="T860" s="469"/>
      <c r="W860" s="593"/>
      <c r="X860" s="676"/>
      <c r="Y860" s="593"/>
      <c r="Z860" s="593"/>
      <c r="AA860" s="593"/>
      <c r="AB860" s="593"/>
      <c r="AC860" s="593"/>
      <c r="AD860" s="593"/>
      <c r="AE860" s="593"/>
      <c r="AF860" s="593"/>
      <c r="AG860" s="593"/>
      <c r="AH860" s="1130"/>
      <c r="AI860" s="593"/>
      <c r="AJ860" s="593"/>
      <c r="AK860" s="593"/>
      <c r="AL860" s="593"/>
      <c r="AM860" s="639"/>
    </row>
    <row r="861" spans="3:39" s="8" customFormat="1">
      <c r="C861" s="14"/>
      <c r="D861" s="60"/>
      <c r="E861" s="35"/>
      <c r="F861" s="57"/>
      <c r="G861" s="57"/>
      <c r="H861" s="468"/>
      <c r="I861" s="510"/>
      <c r="J861" s="57"/>
      <c r="K861" s="57"/>
      <c r="L861" s="57"/>
      <c r="M861" s="35"/>
      <c r="N861" s="35"/>
      <c r="O861" s="35"/>
      <c r="P861" s="35"/>
      <c r="Q861" s="469"/>
      <c r="R861" s="469"/>
      <c r="S861" s="469"/>
      <c r="T861" s="469"/>
      <c r="W861" s="593"/>
      <c r="X861" s="676"/>
      <c r="Y861" s="593"/>
      <c r="Z861" s="593"/>
      <c r="AA861" s="593"/>
      <c r="AB861" s="593"/>
      <c r="AC861" s="593"/>
      <c r="AD861" s="593"/>
      <c r="AE861" s="593"/>
      <c r="AF861" s="593"/>
      <c r="AG861" s="593"/>
      <c r="AH861" s="1130"/>
      <c r="AI861" s="593"/>
      <c r="AJ861" s="593"/>
      <c r="AK861" s="593"/>
      <c r="AL861" s="593"/>
      <c r="AM861" s="639"/>
    </row>
    <row r="862" spans="3:39" s="8" customFormat="1">
      <c r="C862" s="14"/>
      <c r="D862" s="60"/>
      <c r="E862" s="35"/>
      <c r="F862" s="57"/>
      <c r="G862" s="57"/>
      <c r="H862" s="468"/>
      <c r="I862" s="510"/>
      <c r="J862" s="57"/>
      <c r="K862" s="57"/>
      <c r="L862" s="57"/>
      <c r="M862" s="35"/>
      <c r="N862" s="35"/>
      <c r="O862" s="35"/>
      <c r="P862" s="35"/>
      <c r="Q862" s="469"/>
      <c r="R862" s="469"/>
      <c r="S862" s="469"/>
      <c r="T862" s="469"/>
      <c r="W862" s="593"/>
      <c r="X862" s="676"/>
      <c r="Y862" s="593"/>
      <c r="Z862" s="593"/>
      <c r="AA862" s="593"/>
      <c r="AB862" s="593"/>
      <c r="AC862" s="593"/>
      <c r="AD862" s="593"/>
      <c r="AE862" s="593"/>
      <c r="AF862" s="593"/>
      <c r="AG862" s="593"/>
      <c r="AH862" s="1130"/>
      <c r="AI862" s="593"/>
      <c r="AJ862" s="593"/>
      <c r="AK862" s="593"/>
      <c r="AL862" s="593"/>
      <c r="AM862" s="639"/>
    </row>
    <row r="863" spans="3:39" s="8" customFormat="1">
      <c r="C863" s="14"/>
      <c r="D863" s="60"/>
      <c r="E863" s="35"/>
      <c r="F863" s="57"/>
      <c r="G863" s="57"/>
      <c r="H863" s="468"/>
      <c r="I863" s="510"/>
      <c r="J863" s="57"/>
      <c r="K863" s="57"/>
      <c r="L863" s="57"/>
      <c r="M863" s="35"/>
      <c r="N863" s="35"/>
      <c r="O863" s="35"/>
      <c r="P863" s="35"/>
      <c r="Q863" s="469"/>
      <c r="R863" s="469"/>
      <c r="S863" s="469"/>
      <c r="T863" s="469"/>
      <c r="W863" s="593"/>
      <c r="X863" s="676"/>
      <c r="Y863" s="593"/>
      <c r="Z863" s="593"/>
      <c r="AA863" s="593"/>
      <c r="AB863" s="593"/>
      <c r="AC863" s="593"/>
      <c r="AD863" s="593"/>
      <c r="AE863" s="593"/>
      <c r="AF863" s="593"/>
      <c r="AG863" s="593"/>
      <c r="AH863" s="1130"/>
      <c r="AI863" s="593"/>
      <c r="AJ863" s="593"/>
      <c r="AK863" s="593"/>
      <c r="AL863" s="593"/>
      <c r="AM863" s="639"/>
    </row>
    <row r="864" spans="3:39" s="8" customFormat="1">
      <c r="C864" s="14"/>
      <c r="D864" s="60"/>
      <c r="E864" s="35"/>
      <c r="F864" s="57"/>
      <c r="G864" s="57"/>
      <c r="H864" s="468"/>
      <c r="I864" s="510"/>
      <c r="J864" s="57"/>
      <c r="K864" s="57"/>
      <c r="L864" s="57"/>
      <c r="M864" s="35"/>
      <c r="N864" s="35"/>
      <c r="O864" s="35"/>
      <c r="P864" s="35"/>
      <c r="Q864" s="469"/>
      <c r="R864" s="469"/>
      <c r="S864" s="469"/>
      <c r="T864" s="469"/>
      <c r="W864" s="593"/>
      <c r="X864" s="676"/>
      <c r="Y864" s="593"/>
      <c r="Z864" s="593"/>
      <c r="AA864" s="593"/>
      <c r="AB864" s="593"/>
      <c r="AC864" s="593"/>
      <c r="AD864" s="593"/>
      <c r="AE864" s="593"/>
      <c r="AF864" s="593"/>
      <c r="AG864" s="593"/>
      <c r="AH864" s="1130"/>
      <c r="AI864" s="593"/>
      <c r="AJ864" s="593"/>
      <c r="AK864" s="593"/>
      <c r="AL864" s="593"/>
      <c r="AM864" s="639"/>
    </row>
    <row r="865" spans="3:39" s="8" customFormat="1">
      <c r="C865" s="14"/>
      <c r="D865" s="60"/>
      <c r="E865" s="35"/>
      <c r="F865" s="57"/>
      <c r="G865" s="57"/>
      <c r="H865" s="468"/>
      <c r="I865" s="510"/>
      <c r="J865" s="57"/>
      <c r="K865" s="57"/>
      <c r="L865" s="57"/>
      <c r="M865" s="35"/>
      <c r="N865" s="35"/>
      <c r="O865" s="35"/>
      <c r="P865" s="35"/>
      <c r="Q865" s="469"/>
      <c r="R865" s="469"/>
      <c r="S865" s="469"/>
      <c r="T865" s="469"/>
      <c r="W865" s="593"/>
      <c r="X865" s="676"/>
      <c r="Y865" s="593"/>
      <c r="Z865" s="593"/>
      <c r="AA865" s="593"/>
      <c r="AB865" s="593"/>
      <c r="AC865" s="593"/>
      <c r="AD865" s="593"/>
      <c r="AE865" s="593"/>
      <c r="AF865" s="593"/>
      <c r="AG865" s="593"/>
      <c r="AH865" s="1130"/>
      <c r="AI865" s="593"/>
      <c r="AJ865" s="593"/>
      <c r="AK865" s="593"/>
      <c r="AL865" s="593"/>
      <c r="AM865" s="639"/>
    </row>
    <row r="866" spans="3:39" s="8" customFormat="1">
      <c r="C866" s="14"/>
      <c r="D866" s="60"/>
      <c r="E866" s="35"/>
      <c r="F866" s="57"/>
      <c r="G866" s="57"/>
      <c r="H866" s="468"/>
      <c r="I866" s="510"/>
      <c r="J866" s="57"/>
      <c r="K866" s="57"/>
      <c r="L866" s="57"/>
      <c r="M866" s="35"/>
      <c r="N866" s="35"/>
      <c r="O866" s="35"/>
      <c r="P866" s="35"/>
      <c r="Q866" s="469"/>
      <c r="R866" s="469"/>
      <c r="S866" s="469"/>
      <c r="T866" s="469"/>
      <c r="W866" s="593"/>
      <c r="X866" s="676"/>
      <c r="Y866" s="593"/>
      <c r="Z866" s="593"/>
      <c r="AA866" s="593"/>
      <c r="AB866" s="593"/>
      <c r="AC866" s="593"/>
      <c r="AD866" s="593"/>
      <c r="AE866" s="593"/>
      <c r="AF866" s="593"/>
      <c r="AG866" s="593"/>
      <c r="AH866" s="1130"/>
      <c r="AI866" s="593"/>
      <c r="AJ866" s="593"/>
      <c r="AK866" s="593"/>
      <c r="AL866" s="593"/>
      <c r="AM866" s="639"/>
    </row>
    <row r="867" spans="3:39" s="8" customFormat="1">
      <c r="C867" s="14"/>
      <c r="D867" s="60"/>
      <c r="E867" s="35"/>
      <c r="F867" s="57"/>
      <c r="G867" s="57"/>
      <c r="H867" s="468"/>
      <c r="I867" s="510"/>
      <c r="J867" s="57"/>
      <c r="K867" s="57"/>
      <c r="L867" s="57"/>
      <c r="M867" s="35"/>
      <c r="N867" s="35"/>
      <c r="O867" s="35"/>
      <c r="P867" s="35"/>
      <c r="Q867" s="469"/>
      <c r="R867" s="469"/>
      <c r="S867" s="469"/>
      <c r="T867" s="469"/>
      <c r="W867" s="593"/>
      <c r="X867" s="676"/>
      <c r="Y867" s="593"/>
      <c r="Z867" s="593"/>
      <c r="AA867" s="593"/>
      <c r="AB867" s="593"/>
      <c r="AC867" s="593"/>
      <c r="AD867" s="593"/>
      <c r="AE867" s="593"/>
      <c r="AF867" s="593"/>
      <c r="AG867" s="593"/>
      <c r="AH867" s="1130"/>
      <c r="AI867" s="593"/>
      <c r="AJ867" s="593"/>
      <c r="AK867" s="593"/>
      <c r="AL867" s="593"/>
      <c r="AM867" s="639"/>
    </row>
    <row r="868" spans="3:39" s="8" customFormat="1">
      <c r="C868" s="14"/>
      <c r="D868" s="60"/>
      <c r="E868" s="35"/>
      <c r="F868" s="57"/>
      <c r="G868" s="57"/>
      <c r="H868" s="468"/>
      <c r="I868" s="510"/>
      <c r="J868" s="57"/>
      <c r="K868" s="57"/>
      <c r="L868" s="57"/>
      <c r="M868" s="35"/>
      <c r="N868" s="35"/>
      <c r="O868" s="35"/>
      <c r="P868" s="35"/>
      <c r="Q868" s="469"/>
      <c r="R868" s="469"/>
      <c r="S868" s="469"/>
      <c r="T868" s="469"/>
      <c r="W868" s="593"/>
      <c r="X868" s="676"/>
      <c r="Y868" s="593"/>
      <c r="Z868" s="593"/>
      <c r="AA868" s="593"/>
      <c r="AB868" s="593"/>
      <c r="AC868" s="593"/>
      <c r="AD868" s="593"/>
      <c r="AE868" s="593"/>
      <c r="AF868" s="593"/>
      <c r="AG868" s="593"/>
      <c r="AH868" s="1130"/>
      <c r="AI868" s="593"/>
      <c r="AJ868" s="593"/>
      <c r="AK868" s="593"/>
      <c r="AL868" s="593"/>
      <c r="AM868" s="639"/>
    </row>
    <row r="869" spans="3:39" s="8" customFormat="1">
      <c r="C869" s="14"/>
      <c r="D869" s="60"/>
      <c r="E869" s="35"/>
      <c r="F869" s="57"/>
      <c r="G869" s="57"/>
      <c r="H869" s="468"/>
      <c r="I869" s="510"/>
      <c r="J869" s="57"/>
      <c r="K869" s="57"/>
      <c r="L869" s="57"/>
      <c r="M869" s="35"/>
      <c r="N869" s="35"/>
      <c r="O869" s="35"/>
      <c r="P869" s="35"/>
      <c r="Q869" s="469"/>
      <c r="R869" s="469"/>
      <c r="S869" s="469"/>
      <c r="T869" s="469"/>
      <c r="W869" s="593"/>
      <c r="X869" s="676"/>
      <c r="Y869" s="593"/>
      <c r="Z869" s="593"/>
      <c r="AA869" s="593"/>
      <c r="AB869" s="593"/>
      <c r="AC869" s="593"/>
      <c r="AD869" s="593"/>
      <c r="AE869" s="593"/>
      <c r="AF869" s="593"/>
      <c r="AG869" s="593"/>
      <c r="AH869" s="1130"/>
      <c r="AI869" s="593"/>
      <c r="AJ869" s="593"/>
      <c r="AK869" s="593"/>
      <c r="AL869" s="593"/>
      <c r="AM869" s="639"/>
    </row>
    <row r="870" spans="3:39" s="8" customFormat="1">
      <c r="C870" s="14"/>
      <c r="D870" s="60"/>
      <c r="E870" s="35"/>
      <c r="F870" s="57"/>
      <c r="G870" s="57"/>
      <c r="H870" s="468"/>
      <c r="I870" s="510"/>
      <c r="J870" s="57"/>
      <c r="K870" s="57"/>
      <c r="L870" s="57"/>
      <c r="M870" s="35"/>
      <c r="N870" s="35"/>
      <c r="O870" s="35"/>
      <c r="P870" s="35"/>
      <c r="Q870" s="469"/>
      <c r="R870" s="469"/>
      <c r="S870" s="469"/>
      <c r="T870" s="469"/>
      <c r="W870" s="593"/>
      <c r="X870" s="676"/>
      <c r="Y870" s="593"/>
      <c r="Z870" s="593"/>
      <c r="AA870" s="593"/>
      <c r="AB870" s="593"/>
      <c r="AC870" s="593"/>
      <c r="AD870" s="593"/>
      <c r="AE870" s="593"/>
      <c r="AF870" s="593"/>
      <c r="AG870" s="593"/>
      <c r="AH870" s="1130"/>
      <c r="AI870" s="593"/>
      <c r="AJ870" s="593"/>
      <c r="AK870" s="593"/>
      <c r="AL870" s="593"/>
      <c r="AM870" s="639"/>
    </row>
    <row r="871" spans="3:39" s="8" customFormat="1">
      <c r="C871" s="14"/>
      <c r="D871" s="60"/>
      <c r="E871" s="35"/>
      <c r="F871" s="57"/>
      <c r="G871" s="57"/>
      <c r="H871" s="468"/>
      <c r="I871" s="510"/>
      <c r="J871" s="57"/>
      <c r="K871" s="57"/>
      <c r="L871" s="57"/>
      <c r="M871" s="35"/>
      <c r="N871" s="35"/>
      <c r="O871" s="35"/>
      <c r="P871" s="35"/>
      <c r="Q871" s="469"/>
      <c r="R871" s="469"/>
      <c r="S871" s="469"/>
      <c r="T871" s="469"/>
      <c r="W871" s="593"/>
      <c r="X871" s="676"/>
      <c r="Y871" s="593"/>
      <c r="Z871" s="593"/>
      <c r="AA871" s="593"/>
      <c r="AB871" s="593"/>
      <c r="AC871" s="593"/>
      <c r="AD871" s="593"/>
      <c r="AE871" s="593"/>
      <c r="AF871" s="593"/>
      <c r="AG871" s="593"/>
      <c r="AH871" s="1130"/>
      <c r="AI871" s="593"/>
      <c r="AJ871" s="593"/>
      <c r="AK871" s="593"/>
      <c r="AL871" s="593"/>
      <c r="AM871" s="639"/>
    </row>
    <row r="872" spans="3:39" s="8" customFormat="1">
      <c r="C872" s="14"/>
      <c r="D872" s="60"/>
      <c r="E872" s="35"/>
      <c r="F872" s="57"/>
      <c r="G872" s="57"/>
      <c r="H872" s="468"/>
      <c r="I872" s="510"/>
      <c r="J872" s="57"/>
      <c r="K872" s="57"/>
      <c r="L872" s="57"/>
      <c r="M872" s="35"/>
      <c r="N872" s="35"/>
      <c r="O872" s="35"/>
      <c r="P872" s="35"/>
      <c r="Q872" s="469"/>
      <c r="R872" s="469"/>
      <c r="S872" s="469"/>
      <c r="T872" s="469"/>
      <c r="W872" s="593"/>
      <c r="X872" s="676"/>
      <c r="Y872" s="593"/>
      <c r="Z872" s="593"/>
      <c r="AA872" s="593"/>
      <c r="AB872" s="593"/>
      <c r="AC872" s="593"/>
      <c r="AD872" s="593"/>
      <c r="AE872" s="593"/>
      <c r="AF872" s="593"/>
      <c r="AG872" s="593"/>
      <c r="AH872" s="1130"/>
      <c r="AI872" s="593"/>
      <c r="AJ872" s="593"/>
      <c r="AK872" s="593"/>
      <c r="AL872" s="593"/>
      <c r="AM872" s="639"/>
    </row>
    <row r="873" spans="3:39" s="8" customFormat="1">
      <c r="C873" s="14"/>
      <c r="D873" s="60"/>
      <c r="E873" s="35"/>
      <c r="F873" s="57"/>
      <c r="G873" s="57"/>
      <c r="H873" s="468"/>
      <c r="I873" s="510"/>
      <c r="J873" s="57"/>
      <c r="K873" s="57"/>
      <c r="L873" s="57"/>
      <c r="M873" s="35"/>
      <c r="N873" s="35"/>
      <c r="O873" s="35"/>
      <c r="P873" s="35"/>
      <c r="Q873" s="469"/>
      <c r="R873" s="469"/>
      <c r="S873" s="469"/>
      <c r="T873" s="469"/>
      <c r="W873" s="593"/>
      <c r="X873" s="676"/>
      <c r="Y873" s="593"/>
      <c r="Z873" s="593"/>
      <c r="AA873" s="593"/>
      <c r="AB873" s="593"/>
      <c r="AC873" s="593"/>
      <c r="AD873" s="593"/>
      <c r="AE873" s="593"/>
      <c r="AF873" s="593"/>
      <c r="AG873" s="593"/>
      <c r="AH873" s="1130"/>
      <c r="AI873" s="593"/>
      <c r="AJ873" s="593"/>
      <c r="AK873" s="593"/>
      <c r="AL873" s="593"/>
      <c r="AM873" s="639"/>
    </row>
    <row r="874" spans="3:39" s="8" customFormat="1">
      <c r="C874" s="14"/>
      <c r="D874" s="60"/>
      <c r="E874" s="35"/>
      <c r="F874" s="57"/>
      <c r="G874" s="57"/>
      <c r="H874" s="468"/>
      <c r="I874" s="510"/>
      <c r="J874" s="57"/>
      <c r="K874" s="57"/>
      <c r="L874" s="57"/>
      <c r="M874" s="35"/>
      <c r="N874" s="35"/>
      <c r="O874" s="35"/>
      <c r="P874" s="35"/>
      <c r="Q874" s="469"/>
      <c r="R874" s="469"/>
      <c r="S874" s="469"/>
      <c r="T874" s="469"/>
      <c r="W874" s="593"/>
      <c r="X874" s="676"/>
      <c r="Y874" s="593"/>
      <c r="Z874" s="593"/>
      <c r="AA874" s="593"/>
      <c r="AB874" s="593"/>
      <c r="AC874" s="593"/>
      <c r="AD874" s="593"/>
      <c r="AE874" s="593"/>
      <c r="AF874" s="593"/>
      <c r="AG874" s="593"/>
      <c r="AH874" s="1130"/>
      <c r="AI874" s="593"/>
      <c r="AJ874" s="593"/>
      <c r="AK874" s="593"/>
      <c r="AL874" s="593"/>
      <c r="AM874" s="639"/>
    </row>
    <row r="875" spans="3:39" s="8" customFormat="1">
      <c r="C875" s="14"/>
      <c r="D875" s="60"/>
      <c r="E875" s="35"/>
      <c r="F875" s="57"/>
      <c r="G875" s="57"/>
      <c r="H875" s="468"/>
      <c r="I875" s="510"/>
      <c r="J875" s="57"/>
      <c r="K875" s="57"/>
      <c r="L875" s="57"/>
      <c r="M875" s="35"/>
      <c r="N875" s="35"/>
      <c r="O875" s="35"/>
      <c r="P875" s="35"/>
      <c r="Q875" s="469"/>
      <c r="R875" s="469"/>
      <c r="S875" s="469"/>
      <c r="T875" s="469"/>
      <c r="W875" s="593"/>
      <c r="X875" s="676"/>
      <c r="Y875" s="593"/>
      <c r="Z875" s="593"/>
      <c r="AA875" s="593"/>
      <c r="AB875" s="593"/>
      <c r="AC875" s="593"/>
      <c r="AD875" s="593"/>
      <c r="AE875" s="593"/>
      <c r="AF875" s="593"/>
      <c r="AG875" s="593"/>
      <c r="AH875" s="1130"/>
      <c r="AI875" s="593"/>
      <c r="AJ875" s="593"/>
      <c r="AK875" s="593"/>
      <c r="AL875" s="593"/>
      <c r="AM875" s="639"/>
    </row>
    <row r="876" spans="3:39" s="8" customFormat="1">
      <c r="C876" s="14"/>
      <c r="D876" s="60"/>
      <c r="E876" s="35"/>
      <c r="F876" s="57"/>
      <c r="G876" s="57"/>
      <c r="H876" s="468"/>
      <c r="I876" s="510"/>
      <c r="J876" s="57"/>
      <c r="K876" s="57"/>
      <c r="L876" s="57"/>
      <c r="M876" s="35"/>
      <c r="N876" s="35"/>
      <c r="O876" s="35"/>
      <c r="P876" s="35"/>
      <c r="Q876" s="469"/>
      <c r="R876" s="469"/>
      <c r="S876" s="469"/>
      <c r="T876" s="469"/>
      <c r="W876" s="593"/>
      <c r="X876" s="676"/>
      <c r="Y876" s="593"/>
      <c r="Z876" s="593"/>
      <c r="AA876" s="593"/>
      <c r="AB876" s="593"/>
      <c r="AC876" s="593"/>
      <c r="AD876" s="593"/>
      <c r="AE876" s="593"/>
      <c r="AF876" s="593"/>
      <c r="AG876" s="593"/>
      <c r="AH876" s="1130"/>
      <c r="AI876" s="593"/>
      <c r="AJ876" s="593"/>
      <c r="AK876" s="593"/>
      <c r="AL876" s="593"/>
      <c r="AM876" s="639"/>
    </row>
    <row r="877" spans="3:39" s="8" customFormat="1">
      <c r="C877" s="14"/>
      <c r="D877" s="60"/>
      <c r="E877" s="35"/>
      <c r="F877" s="57"/>
      <c r="G877" s="57"/>
      <c r="H877" s="468"/>
      <c r="I877" s="510"/>
      <c r="J877" s="57"/>
      <c r="K877" s="57"/>
      <c r="L877" s="57"/>
      <c r="M877" s="35"/>
      <c r="N877" s="35"/>
      <c r="O877" s="35"/>
      <c r="P877" s="35"/>
      <c r="Q877" s="469"/>
      <c r="R877" s="469"/>
      <c r="S877" s="469"/>
      <c r="T877" s="469"/>
      <c r="W877" s="593"/>
      <c r="X877" s="676"/>
      <c r="Y877" s="593"/>
      <c r="Z877" s="593"/>
      <c r="AA877" s="593"/>
      <c r="AB877" s="593"/>
      <c r="AC877" s="593"/>
      <c r="AD877" s="593"/>
      <c r="AE877" s="593"/>
      <c r="AF877" s="593"/>
      <c r="AG877" s="593"/>
      <c r="AH877" s="1130"/>
      <c r="AI877" s="593"/>
      <c r="AJ877" s="593"/>
      <c r="AK877" s="593"/>
      <c r="AL877" s="593"/>
      <c r="AM877" s="639"/>
    </row>
    <row r="878" spans="3:39" s="8" customFormat="1">
      <c r="C878" s="14"/>
      <c r="D878" s="60"/>
      <c r="E878" s="35"/>
      <c r="F878" s="57"/>
      <c r="G878" s="57"/>
      <c r="H878" s="468"/>
      <c r="I878" s="510"/>
      <c r="J878" s="57"/>
      <c r="K878" s="57"/>
      <c r="L878" s="57"/>
      <c r="M878" s="35"/>
      <c r="N878" s="35"/>
      <c r="O878" s="35"/>
      <c r="P878" s="35"/>
      <c r="Q878" s="469"/>
      <c r="R878" s="469"/>
      <c r="S878" s="469"/>
      <c r="T878" s="469"/>
      <c r="W878" s="593"/>
      <c r="X878" s="676"/>
      <c r="Y878" s="593"/>
      <c r="Z878" s="593"/>
      <c r="AA878" s="593"/>
      <c r="AB878" s="593"/>
      <c r="AC878" s="593"/>
      <c r="AD878" s="593"/>
      <c r="AE878" s="593"/>
      <c r="AF878" s="593"/>
      <c r="AG878" s="593"/>
      <c r="AH878" s="1130"/>
      <c r="AI878" s="593"/>
      <c r="AJ878" s="593"/>
      <c r="AK878" s="593"/>
      <c r="AL878" s="593"/>
      <c r="AM878" s="639"/>
    </row>
    <row r="879" spans="3:39" s="8" customFormat="1">
      <c r="C879" s="14"/>
      <c r="D879" s="60"/>
      <c r="E879" s="35"/>
      <c r="F879" s="57"/>
      <c r="G879" s="57"/>
      <c r="H879" s="468"/>
      <c r="I879" s="510"/>
      <c r="J879" s="57"/>
      <c r="K879" s="57"/>
      <c r="L879" s="57"/>
      <c r="M879" s="35"/>
      <c r="N879" s="35"/>
      <c r="O879" s="35"/>
      <c r="P879" s="35"/>
      <c r="Q879" s="469"/>
      <c r="R879" s="469"/>
      <c r="S879" s="469"/>
      <c r="T879" s="469"/>
      <c r="W879" s="593"/>
      <c r="X879" s="676"/>
      <c r="Y879" s="593"/>
      <c r="Z879" s="593"/>
      <c r="AA879" s="593"/>
      <c r="AB879" s="593"/>
      <c r="AC879" s="593"/>
      <c r="AD879" s="593"/>
      <c r="AE879" s="593"/>
      <c r="AF879" s="593"/>
      <c r="AG879" s="593"/>
      <c r="AH879" s="1130"/>
      <c r="AI879" s="593"/>
      <c r="AJ879" s="593"/>
      <c r="AK879" s="593"/>
      <c r="AL879" s="593"/>
      <c r="AM879" s="639"/>
    </row>
    <row r="880" spans="3:39" s="8" customFormat="1">
      <c r="C880" s="14"/>
      <c r="D880" s="60"/>
      <c r="E880" s="35"/>
      <c r="F880" s="57"/>
      <c r="G880" s="57"/>
      <c r="H880" s="468"/>
      <c r="I880" s="510"/>
      <c r="J880" s="57"/>
      <c r="K880" s="57"/>
      <c r="L880" s="57"/>
      <c r="M880" s="35"/>
      <c r="N880" s="35"/>
      <c r="O880" s="35"/>
      <c r="P880" s="35"/>
      <c r="Q880" s="469"/>
      <c r="R880" s="469"/>
      <c r="S880" s="469"/>
      <c r="T880" s="469"/>
      <c r="W880" s="593"/>
      <c r="X880" s="676"/>
      <c r="Y880" s="593"/>
      <c r="Z880" s="593"/>
      <c r="AA880" s="593"/>
      <c r="AB880" s="593"/>
      <c r="AC880" s="593"/>
      <c r="AD880" s="593"/>
      <c r="AE880" s="593"/>
      <c r="AF880" s="593"/>
      <c r="AG880" s="593"/>
      <c r="AH880" s="1130"/>
      <c r="AI880" s="593"/>
      <c r="AJ880" s="593"/>
      <c r="AK880" s="593"/>
      <c r="AL880" s="593"/>
      <c r="AM880" s="639"/>
    </row>
    <row r="881" spans="3:39" s="8" customFormat="1">
      <c r="C881" s="14"/>
      <c r="D881" s="60"/>
      <c r="E881" s="35"/>
      <c r="F881" s="57"/>
      <c r="G881" s="57"/>
      <c r="H881" s="468"/>
      <c r="I881" s="510"/>
      <c r="J881" s="57"/>
      <c r="K881" s="57"/>
      <c r="L881" s="57"/>
      <c r="M881" s="35"/>
      <c r="N881" s="35"/>
      <c r="O881" s="35"/>
      <c r="P881" s="35"/>
      <c r="Q881" s="469"/>
      <c r="R881" s="469"/>
      <c r="S881" s="469"/>
      <c r="T881" s="469"/>
      <c r="W881" s="593"/>
      <c r="X881" s="676"/>
      <c r="Y881" s="593"/>
      <c r="Z881" s="593"/>
      <c r="AA881" s="593"/>
      <c r="AB881" s="593"/>
      <c r="AC881" s="593"/>
      <c r="AD881" s="593"/>
      <c r="AE881" s="593"/>
      <c r="AF881" s="593"/>
      <c r="AG881" s="593"/>
      <c r="AH881" s="1130"/>
      <c r="AI881" s="593"/>
      <c r="AJ881" s="593"/>
      <c r="AK881" s="593"/>
      <c r="AL881" s="593"/>
      <c r="AM881" s="639"/>
    </row>
    <row r="882" spans="3:39" s="8" customFormat="1">
      <c r="C882" s="14"/>
      <c r="D882" s="60"/>
      <c r="E882" s="35"/>
      <c r="F882" s="57"/>
      <c r="G882" s="57"/>
      <c r="H882" s="468"/>
      <c r="I882" s="510"/>
      <c r="J882" s="57"/>
      <c r="K882" s="57"/>
      <c r="L882" s="57"/>
      <c r="M882" s="35"/>
      <c r="N882" s="35"/>
      <c r="O882" s="35"/>
      <c r="P882" s="35"/>
      <c r="Q882" s="469"/>
      <c r="R882" s="469"/>
      <c r="S882" s="469"/>
      <c r="T882" s="469"/>
      <c r="W882" s="593"/>
      <c r="X882" s="676"/>
      <c r="Y882" s="593"/>
      <c r="Z882" s="593"/>
      <c r="AA882" s="593"/>
      <c r="AB882" s="593"/>
      <c r="AC882" s="593"/>
      <c r="AD882" s="593"/>
      <c r="AE882" s="593"/>
      <c r="AF882" s="593"/>
      <c r="AG882" s="593"/>
      <c r="AH882" s="1130"/>
      <c r="AI882" s="593"/>
      <c r="AJ882" s="593"/>
      <c r="AK882" s="593"/>
      <c r="AL882" s="593"/>
      <c r="AM882" s="639"/>
    </row>
    <row r="883" spans="3:39" s="8" customFormat="1">
      <c r="C883" s="14"/>
      <c r="D883" s="60"/>
      <c r="E883" s="35"/>
      <c r="F883" s="57"/>
      <c r="G883" s="57"/>
      <c r="H883" s="468"/>
      <c r="I883" s="510"/>
      <c r="J883" s="57"/>
      <c r="K883" s="57"/>
      <c r="L883" s="57"/>
      <c r="M883" s="35"/>
      <c r="N883" s="35"/>
      <c r="O883" s="35"/>
      <c r="P883" s="35"/>
      <c r="Q883" s="469"/>
      <c r="R883" s="469"/>
      <c r="S883" s="469"/>
      <c r="T883" s="469"/>
      <c r="W883" s="593"/>
      <c r="X883" s="676"/>
      <c r="Y883" s="593"/>
      <c r="Z883" s="593"/>
      <c r="AA883" s="593"/>
      <c r="AB883" s="593"/>
      <c r="AC883" s="593"/>
      <c r="AD883" s="593"/>
      <c r="AE883" s="593"/>
      <c r="AF883" s="593"/>
      <c r="AG883" s="593"/>
      <c r="AH883" s="1130"/>
      <c r="AI883" s="593"/>
      <c r="AJ883" s="593"/>
      <c r="AK883" s="593"/>
      <c r="AL883" s="593"/>
      <c r="AM883" s="639"/>
    </row>
    <row r="884" spans="3:39" s="8" customFormat="1">
      <c r="C884" s="14"/>
      <c r="D884" s="60"/>
      <c r="E884" s="35"/>
      <c r="F884" s="57"/>
      <c r="G884" s="57"/>
      <c r="H884" s="468"/>
      <c r="I884" s="510"/>
      <c r="J884" s="57"/>
      <c r="K884" s="57"/>
      <c r="L884" s="57"/>
      <c r="M884" s="35"/>
      <c r="N884" s="35"/>
      <c r="O884" s="35"/>
      <c r="P884" s="35"/>
      <c r="Q884" s="469"/>
      <c r="R884" s="469"/>
      <c r="S884" s="469"/>
      <c r="T884" s="469"/>
      <c r="W884" s="593"/>
      <c r="X884" s="676"/>
      <c r="Y884" s="593"/>
      <c r="Z884" s="593"/>
      <c r="AA884" s="593"/>
      <c r="AB884" s="593"/>
      <c r="AC884" s="593"/>
      <c r="AD884" s="593"/>
      <c r="AE884" s="593"/>
      <c r="AF884" s="593"/>
      <c r="AG884" s="593"/>
      <c r="AH884" s="1130"/>
      <c r="AI884" s="593"/>
      <c r="AJ884" s="593"/>
      <c r="AK884" s="593"/>
      <c r="AL884" s="593"/>
      <c r="AM884" s="639"/>
    </row>
    <row r="885" spans="3:39" s="8" customFormat="1">
      <c r="C885" s="14"/>
      <c r="D885" s="60"/>
      <c r="E885" s="35"/>
      <c r="F885" s="57"/>
      <c r="G885" s="57"/>
      <c r="H885" s="468"/>
      <c r="I885" s="510"/>
      <c r="J885" s="57"/>
      <c r="K885" s="57"/>
      <c r="L885" s="57"/>
      <c r="M885" s="35"/>
      <c r="N885" s="35"/>
      <c r="O885" s="35"/>
      <c r="P885" s="35"/>
      <c r="Q885" s="469"/>
      <c r="R885" s="469"/>
      <c r="S885" s="469"/>
      <c r="T885" s="469"/>
      <c r="W885" s="593"/>
      <c r="X885" s="676"/>
      <c r="Y885" s="593"/>
      <c r="Z885" s="593"/>
      <c r="AA885" s="593"/>
      <c r="AB885" s="593"/>
      <c r="AC885" s="593"/>
      <c r="AD885" s="593"/>
      <c r="AE885" s="593"/>
      <c r="AF885" s="593"/>
      <c r="AG885" s="593"/>
      <c r="AH885" s="1130"/>
      <c r="AI885" s="593"/>
      <c r="AJ885" s="593"/>
      <c r="AK885" s="593"/>
      <c r="AL885" s="593"/>
      <c r="AM885" s="639"/>
    </row>
    <row r="886" spans="3:39" s="8" customFormat="1">
      <c r="C886" s="14"/>
      <c r="D886" s="60"/>
      <c r="E886" s="35"/>
      <c r="F886" s="57"/>
      <c r="G886" s="57"/>
      <c r="H886" s="468"/>
      <c r="I886" s="510"/>
      <c r="J886" s="57"/>
      <c r="K886" s="57"/>
      <c r="L886" s="57"/>
      <c r="M886" s="35"/>
      <c r="N886" s="35"/>
      <c r="O886" s="35"/>
      <c r="P886" s="35"/>
      <c r="Q886" s="469"/>
      <c r="R886" s="469"/>
      <c r="S886" s="469"/>
      <c r="T886" s="469"/>
      <c r="W886" s="593"/>
      <c r="X886" s="676"/>
      <c r="Y886" s="593"/>
      <c r="Z886" s="593"/>
      <c r="AA886" s="593"/>
      <c r="AB886" s="593"/>
      <c r="AC886" s="593"/>
      <c r="AD886" s="593"/>
      <c r="AE886" s="593"/>
      <c r="AF886" s="593"/>
      <c r="AG886" s="593"/>
      <c r="AH886" s="1130"/>
      <c r="AI886" s="593"/>
      <c r="AJ886" s="593"/>
      <c r="AK886" s="593"/>
      <c r="AL886" s="593"/>
      <c r="AM886" s="639"/>
    </row>
    <row r="887" spans="3:39" s="8" customFormat="1">
      <c r="C887" s="14"/>
      <c r="D887" s="60"/>
      <c r="E887" s="35"/>
      <c r="F887" s="57"/>
      <c r="G887" s="57"/>
      <c r="H887" s="468"/>
      <c r="I887" s="510"/>
      <c r="J887" s="57"/>
      <c r="K887" s="57"/>
      <c r="L887" s="57"/>
      <c r="M887" s="35"/>
      <c r="N887" s="35"/>
      <c r="O887" s="35"/>
      <c r="P887" s="35"/>
      <c r="Q887" s="469"/>
      <c r="R887" s="469"/>
      <c r="S887" s="469"/>
      <c r="T887" s="469"/>
      <c r="W887" s="593"/>
      <c r="X887" s="676"/>
      <c r="Y887" s="593"/>
      <c r="Z887" s="593"/>
      <c r="AA887" s="593"/>
      <c r="AB887" s="593"/>
      <c r="AC887" s="593"/>
      <c r="AD887" s="593"/>
      <c r="AE887" s="593"/>
      <c r="AF887" s="593"/>
      <c r="AG887" s="593"/>
      <c r="AH887" s="1130"/>
      <c r="AI887" s="593"/>
      <c r="AJ887" s="593"/>
      <c r="AK887" s="593"/>
      <c r="AL887" s="593"/>
      <c r="AM887" s="639"/>
    </row>
    <row r="888" spans="3:39" s="8" customFormat="1">
      <c r="C888" s="14"/>
      <c r="D888" s="60"/>
      <c r="E888" s="35"/>
      <c r="F888" s="57"/>
      <c r="G888" s="57"/>
      <c r="H888" s="468"/>
      <c r="I888" s="510"/>
      <c r="J888" s="57"/>
      <c r="K888" s="57"/>
      <c r="L888" s="57"/>
      <c r="M888" s="35"/>
      <c r="N888" s="35"/>
      <c r="O888" s="35"/>
      <c r="P888" s="35"/>
      <c r="Q888" s="469"/>
      <c r="R888" s="469"/>
      <c r="S888" s="469"/>
      <c r="T888" s="469"/>
      <c r="W888" s="593"/>
      <c r="X888" s="676"/>
      <c r="Y888" s="593"/>
      <c r="Z888" s="593"/>
      <c r="AA888" s="593"/>
      <c r="AB888" s="593"/>
      <c r="AC888" s="593"/>
      <c r="AD888" s="593"/>
      <c r="AE888" s="593"/>
      <c r="AF888" s="593"/>
      <c r="AG888" s="593"/>
      <c r="AH888" s="1130"/>
      <c r="AI888" s="593"/>
      <c r="AJ888" s="593"/>
      <c r="AK888" s="593"/>
      <c r="AL888" s="593"/>
      <c r="AM888" s="639"/>
    </row>
    <row r="889" spans="3:39" s="8" customFormat="1">
      <c r="C889" s="14"/>
      <c r="D889" s="60"/>
      <c r="E889" s="35"/>
      <c r="F889" s="57"/>
      <c r="G889" s="57"/>
      <c r="H889" s="468"/>
      <c r="I889" s="510"/>
      <c r="J889" s="57"/>
      <c r="K889" s="57"/>
      <c r="L889" s="57"/>
      <c r="M889" s="35"/>
      <c r="N889" s="35"/>
      <c r="O889" s="35"/>
      <c r="P889" s="35"/>
      <c r="Q889" s="469"/>
      <c r="R889" s="469"/>
      <c r="S889" s="469"/>
      <c r="T889" s="469"/>
      <c r="W889" s="593"/>
      <c r="X889" s="676"/>
      <c r="Y889" s="593"/>
      <c r="Z889" s="593"/>
      <c r="AA889" s="593"/>
      <c r="AB889" s="593"/>
      <c r="AC889" s="593"/>
      <c r="AD889" s="593"/>
      <c r="AE889" s="593"/>
      <c r="AF889" s="593"/>
      <c r="AG889" s="593"/>
      <c r="AH889" s="1130"/>
      <c r="AI889" s="593"/>
      <c r="AJ889" s="593"/>
      <c r="AK889" s="593"/>
      <c r="AL889" s="593"/>
      <c r="AM889" s="639"/>
    </row>
    <row r="890" spans="3:39" s="8" customFormat="1">
      <c r="C890" s="14"/>
      <c r="D890" s="60"/>
      <c r="E890" s="35"/>
      <c r="F890" s="57"/>
      <c r="G890" s="57"/>
      <c r="H890" s="468"/>
      <c r="I890" s="510"/>
      <c r="J890" s="57"/>
      <c r="K890" s="57"/>
      <c r="L890" s="57"/>
      <c r="M890" s="35"/>
      <c r="N890" s="35"/>
      <c r="O890" s="35"/>
      <c r="P890" s="35"/>
      <c r="Q890" s="469"/>
      <c r="R890" s="469"/>
      <c r="S890" s="469"/>
      <c r="T890" s="469"/>
      <c r="W890" s="593"/>
      <c r="X890" s="676"/>
      <c r="Y890" s="593"/>
      <c r="Z890" s="593"/>
      <c r="AA890" s="593"/>
      <c r="AB890" s="593"/>
      <c r="AC890" s="593"/>
      <c r="AD890" s="593"/>
      <c r="AE890" s="593"/>
      <c r="AF890" s="593"/>
      <c r="AG890" s="593"/>
      <c r="AH890" s="1130"/>
      <c r="AI890" s="593"/>
      <c r="AJ890" s="593"/>
      <c r="AK890" s="593"/>
      <c r="AL890" s="593"/>
      <c r="AM890" s="639"/>
    </row>
    <row r="891" spans="3:39" s="8" customFormat="1">
      <c r="C891" s="14"/>
      <c r="D891" s="60"/>
      <c r="E891" s="35"/>
      <c r="F891" s="57"/>
      <c r="G891" s="57"/>
      <c r="H891" s="468"/>
      <c r="I891" s="510"/>
      <c r="J891" s="57"/>
      <c r="K891" s="57"/>
      <c r="L891" s="57"/>
      <c r="M891" s="35"/>
      <c r="N891" s="35"/>
      <c r="O891" s="35"/>
      <c r="P891" s="35"/>
      <c r="Q891" s="469"/>
      <c r="R891" s="469"/>
      <c r="S891" s="469"/>
      <c r="T891" s="469"/>
      <c r="W891" s="593"/>
      <c r="X891" s="676"/>
      <c r="Y891" s="593"/>
      <c r="Z891" s="593"/>
      <c r="AA891" s="593"/>
      <c r="AB891" s="593"/>
      <c r="AC891" s="593"/>
      <c r="AD891" s="593"/>
      <c r="AE891" s="593"/>
      <c r="AF891" s="593"/>
      <c r="AG891" s="593"/>
      <c r="AH891" s="1130"/>
      <c r="AI891" s="593"/>
      <c r="AJ891" s="593"/>
      <c r="AK891" s="593"/>
      <c r="AL891" s="593"/>
      <c r="AM891" s="639"/>
    </row>
    <row r="892" spans="3:39" s="8" customFormat="1">
      <c r="C892" s="14"/>
      <c r="D892" s="60"/>
      <c r="E892" s="35"/>
      <c r="F892" s="57"/>
      <c r="G892" s="57"/>
      <c r="H892" s="468"/>
      <c r="I892" s="510"/>
      <c r="J892" s="57"/>
      <c r="K892" s="57"/>
      <c r="L892" s="57"/>
      <c r="M892" s="35"/>
      <c r="N892" s="35"/>
      <c r="O892" s="35"/>
      <c r="P892" s="35"/>
      <c r="Q892" s="469"/>
      <c r="R892" s="469"/>
      <c r="S892" s="469"/>
      <c r="T892" s="469"/>
      <c r="W892" s="593"/>
      <c r="X892" s="676"/>
      <c r="Y892" s="593"/>
      <c r="Z892" s="593"/>
      <c r="AA892" s="593"/>
      <c r="AB892" s="593"/>
      <c r="AC892" s="593"/>
      <c r="AD892" s="593"/>
      <c r="AE892" s="593"/>
      <c r="AF892" s="593"/>
      <c r="AG892" s="593"/>
      <c r="AH892" s="1130"/>
      <c r="AI892" s="593"/>
      <c r="AJ892" s="593"/>
      <c r="AK892" s="593"/>
      <c r="AL892" s="593"/>
      <c r="AM892" s="639"/>
    </row>
    <row r="893" spans="3:39" s="8" customFormat="1">
      <c r="C893" s="14"/>
      <c r="D893" s="60"/>
      <c r="E893" s="35"/>
      <c r="F893" s="57"/>
      <c r="G893" s="57"/>
      <c r="H893" s="468"/>
      <c r="I893" s="510"/>
      <c r="J893" s="57"/>
      <c r="K893" s="57"/>
      <c r="L893" s="57"/>
      <c r="M893" s="35"/>
      <c r="N893" s="35"/>
      <c r="O893" s="35"/>
      <c r="P893" s="35"/>
      <c r="Q893" s="469"/>
      <c r="R893" s="469"/>
      <c r="S893" s="469"/>
      <c r="T893" s="469"/>
      <c r="W893" s="593"/>
      <c r="X893" s="676"/>
      <c r="Y893" s="593"/>
      <c r="Z893" s="593"/>
      <c r="AA893" s="593"/>
      <c r="AB893" s="593"/>
      <c r="AC893" s="593"/>
      <c r="AD893" s="593"/>
      <c r="AE893" s="593"/>
      <c r="AF893" s="593"/>
      <c r="AG893" s="593"/>
      <c r="AH893" s="1130"/>
      <c r="AI893" s="593"/>
      <c r="AJ893" s="593"/>
      <c r="AK893" s="593"/>
      <c r="AL893" s="593"/>
      <c r="AM893" s="639"/>
    </row>
    <row r="894" spans="3:39" s="8" customFormat="1">
      <c r="C894" s="14"/>
      <c r="D894" s="60"/>
      <c r="E894" s="35"/>
      <c r="F894" s="57"/>
      <c r="G894" s="57"/>
      <c r="H894" s="468"/>
      <c r="I894" s="510"/>
      <c r="J894" s="57"/>
      <c r="K894" s="57"/>
      <c r="L894" s="57"/>
      <c r="M894" s="35"/>
      <c r="N894" s="35"/>
      <c r="O894" s="35"/>
      <c r="P894" s="35"/>
      <c r="Q894" s="469"/>
      <c r="R894" s="469"/>
      <c r="S894" s="469"/>
      <c r="T894" s="469"/>
      <c r="W894" s="593"/>
      <c r="X894" s="676"/>
      <c r="Y894" s="593"/>
      <c r="Z894" s="593"/>
      <c r="AA894" s="593"/>
      <c r="AB894" s="593"/>
      <c r="AC894" s="593"/>
      <c r="AD894" s="593"/>
      <c r="AE894" s="593"/>
      <c r="AF894" s="593"/>
      <c r="AG894" s="593"/>
      <c r="AH894" s="1130"/>
      <c r="AI894" s="593"/>
      <c r="AJ894" s="593"/>
      <c r="AK894" s="593"/>
      <c r="AL894" s="593"/>
      <c r="AM894" s="639"/>
    </row>
    <row r="895" spans="3:39" s="8" customFormat="1">
      <c r="C895" s="14"/>
      <c r="D895" s="60"/>
      <c r="E895" s="35"/>
      <c r="F895" s="57"/>
      <c r="G895" s="57"/>
      <c r="H895" s="468"/>
      <c r="I895" s="510"/>
      <c r="J895" s="57"/>
      <c r="K895" s="57"/>
      <c r="L895" s="57"/>
      <c r="M895" s="35"/>
      <c r="N895" s="35"/>
      <c r="O895" s="35"/>
      <c r="P895" s="35"/>
      <c r="Q895" s="469"/>
      <c r="R895" s="469"/>
      <c r="S895" s="469"/>
      <c r="T895" s="469"/>
      <c r="W895" s="593"/>
      <c r="X895" s="676"/>
      <c r="Y895" s="593"/>
      <c r="Z895" s="593"/>
      <c r="AA895" s="593"/>
      <c r="AB895" s="593"/>
      <c r="AC895" s="593"/>
      <c r="AD895" s="593"/>
      <c r="AE895" s="593"/>
      <c r="AF895" s="593"/>
      <c r="AG895" s="593"/>
      <c r="AH895" s="1130"/>
      <c r="AI895" s="593"/>
      <c r="AJ895" s="593"/>
      <c r="AK895" s="593"/>
      <c r="AL895" s="593"/>
      <c r="AM895" s="639"/>
    </row>
    <row r="896" spans="3:39" s="8" customFormat="1">
      <c r="C896" s="14"/>
      <c r="D896" s="60"/>
      <c r="E896" s="35"/>
      <c r="F896" s="57"/>
      <c r="G896" s="57"/>
      <c r="H896" s="468"/>
      <c r="I896" s="510"/>
      <c r="J896" s="57"/>
      <c r="K896" s="57"/>
      <c r="L896" s="57"/>
      <c r="M896" s="35"/>
      <c r="N896" s="35"/>
      <c r="O896" s="35"/>
      <c r="P896" s="35"/>
      <c r="Q896" s="469"/>
      <c r="R896" s="469"/>
      <c r="S896" s="469"/>
      <c r="T896" s="469"/>
      <c r="W896" s="593"/>
      <c r="X896" s="676"/>
      <c r="Y896" s="593"/>
      <c r="Z896" s="593"/>
      <c r="AA896" s="593"/>
      <c r="AB896" s="593"/>
      <c r="AC896" s="593"/>
      <c r="AD896" s="593"/>
      <c r="AE896" s="593"/>
      <c r="AF896" s="593"/>
      <c r="AG896" s="593"/>
      <c r="AH896" s="1130"/>
      <c r="AI896" s="593"/>
      <c r="AJ896" s="593"/>
      <c r="AK896" s="593"/>
      <c r="AL896" s="593"/>
      <c r="AM896" s="639"/>
    </row>
    <row r="897" spans="3:39" s="8" customFormat="1">
      <c r="C897" s="14"/>
      <c r="D897" s="60"/>
      <c r="E897" s="35"/>
      <c r="F897" s="57"/>
      <c r="G897" s="57"/>
      <c r="H897" s="468"/>
      <c r="I897" s="510"/>
      <c r="J897" s="57"/>
      <c r="K897" s="57"/>
      <c r="L897" s="57"/>
      <c r="M897" s="35"/>
      <c r="N897" s="35"/>
      <c r="O897" s="35"/>
      <c r="P897" s="35"/>
      <c r="Q897" s="469"/>
      <c r="R897" s="469"/>
      <c r="S897" s="469"/>
      <c r="T897" s="469"/>
      <c r="W897" s="593"/>
      <c r="X897" s="676"/>
      <c r="Y897" s="593"/>
      <c r="Z897" s="593"/>
      <c r="AA897" s="593"/>
      <c r="AB897" s="593"/>
      <c r="AC897" s="593"/>
      <c r="AD897" s="593"/>
      <c r="AE897" s="593"/>
      <c r="AF897" s="593"/>
      <c r="AG897" s="593"/>
      <c r="AH897" s="1130"/>
      <c r="AI897" s="593"/>
      <c r="AJ897" s="593"/>
      <c r="AK897" s="593"/>
      <c r="AL897" s="593"/>
      <c r="AM897" s="639"/>
    </row>
    <row r="898" spans="3:39" s="8" customFormat="1">
      <c r="C898" s="14"/>
      <c r="D898" s="60"/>
      <c r="E898" s="35"/>
      <c r="F898" s="57"/>
      <c r="G898" s="57"/>
      <c r="H898" s="468"/>
      <c r="I898" s="510"/>
      <c r="J898" s="57"/>
      <c r="K898" s="57"/>
      <c r="L898" s="57"/>
      <c r="M898" s="35"/>
      <c r="N898" s="35"/>
      <c r="O898" s="35"/>
      <c r="P898" s="35"/>
      <c r="Q898" s="469"/>
      <c r="R898" s="469"/>
      <c r="S898" s="469"/>
      <c r="T898" s="469"/>
      <c r="W898" s="593"/>
      <c r="X898" s="676"/>
      <c r="Y898" s="593"/>
      <c r="Z898" s="593"/>
      <c r="AA898" s="593"/>
      <c r="AB898" s="593"/>
      <c r="AC898" s="593"/>
      <c r="AD898" s="593"/>
      <c r="AE898" s="593"/>
      <c r="AF898" s="593"/>
      <c r="AG898" s="593"/>
      <c r="AH898" s="1130"/>
      <c r="AI898" s="593"/>
      <c r="AJ898" s="593"/>
      <c r="AK898" s="593"/>
      <c r="AL898" s="593"/>
      <c r="AM898" s="639"/>
    </row>
    <row r="899" spans="3:39" s="8" customFormat="1">
      <c r="C899" s="14"/>
      <c r="D899" s="60"/>
      <c r="E899" s="35"/>
      <c r="F899" s="57"/>
      <c r="G899" s="57"/>
      <c r="H899" s="468"/>
      <c r="I899" s="510"/>
      <c r="J899" s="57"/>
      <c r="K899" s="57"/>
      <c r="L899" s="57"/>
      <c r="M899" s="35"/>
      <c r="N899" s="35"/>
      <c r="O899" s="35"/>
      <c r="P899" s="35"/>
      <c r="Q899" s="469"/>
      <c r="R899" s="469"/>
      <c r="S899" s="469"/>
      <c r="T899" s="469"/>
      <c r="W899" s="593"/>
      <c r="X899" s="676"/>
      <c r="Y899" s="593"/>
      <c r="Z899" s="593"/>
      <c r="AA899" s="593"/>
      <c r="AB899" s="593"/>
      <c r="AC899" s="593"/>
      <c r="AD899" s="593"/>
      <c r="AE899" s="593"/>
      <c r="AF899" s="593"/>
      <c r="AG899" s="593"/>
      <c r="AH899" s="1130"/>
      <c r="AI899" s="593"/>
      <c r="AJ899" s="593"/>
      <c r="AK899" s="593"/>
      <c r="AL899" s="593"/>
      <c r="AM899" s="639"/>
    </row>
    <row r="900" spans="3:39" s="8" customFormat="1">
      <c r="C900" s="14"/>
      <c r="D900" s="60"/>
      <c r="E900" s="35"/>
      <c r="F900" s="57"/>
      <c r="G900" s="57"/>
      <c r="H900" s="468"/>
      <c r="I900" s="510"/>
      <c r="J900" s="57"/>
      <c r="K900" s="57"/>
      <c r="L900" s="57"/>
      <c r="M900" s="35"/>
      <c r="N900" s="35"/>
      <c r="O900" s="35"/>
      <c r="P900" s="35"/>
      <c r="Q900" s="469"/>
      <c r="R900" s="469"/>
      <c r="S900" s="469"/>
      <c r="T900" s="469"/>
      <c r="W900" s="593"/>
      <c r="X900" s="676"/>
      <c r="Y900" s="593"/>
      <c r="Z900" s="593"/>
      <c r="AA900" s="593"/>
      <c r="AB900" s="593"/>
      <c r="AC900" s="593"/>
      <c r="AD900" s="593"/>
      <c r="AE900" s="593"/>
      <c r="AF900" s="593"/>
      <c r="AG900" s="593"/>
      <c r="AH900" s="1130"/>
      <c r="AI900" s="593"/>
      <c r="AJ900" s="593"/>
      <c r="AK900" s="593"/>
      <c r="AL900" s="593"/>
      <c r="AM900" s="639"/>
    </row>
    <row r="901" spans="3:39" s="8" customFormat="1">
      <c r="C901" s="14"/>
      <c r="D901" s="60"/>
      <c r="E901" s="35"/>
      <c r="F901" s="57"/>
      <c r="G901" s="57"/>
      <c r="H901" s="468"/>
      <c r="I901" s="510"/>
      <c r="J901" s="57"/>
      <c r="K901" s="57"/>
      <c r="L901" s="57"/>
      <c r="M901" s="35"/>
      <c r="N901" s="35"/>
      <c r="O901" s="35"/>
      <c r="P901" s="35"/>
      <c r="Q901" s="469"/>
      <c r="R901" s="469"/>
      <c r="S901" s="469"/>
      <c r="T901" s="469"/>
      <c r="W901" s="593"/>
      <c r="X901" s="676"/>
      <c r="Y901" s="593"/>
      <c r="Z901" s="593"/>
      <c r="AA901" s="593"/>
      <c r="AB901" s="593"/>
      <c r="AC901" s="593"/>
      <c r="AD901" s="593"/>
      <c r="AE901" s="593"/>
      <c r="AF901" s="593"/>
      <c r="AG901" s="593"/>
      <c r="AH901" s="1130"/>
      <c r="AI901" s="593"/>
      <c r="AJ901" s="593"/>
      <c r="AK901" s="593"/>
      <c r="AL901" s="593"/>
      <c r="AM901" s="639"/>
    </row>
    <row r="902" spans="3:39" s="8" customFormat="1">
      <c r="C902" s="14"/>
      <c r="D902" s="60"/>
      <c r="E902" s="35"/>
      <c r="F902" s="57"/>
      <c r="G902" s="57"/>
      <c r="H902" s="468"/>
      <c r="I902" s="510"/>
      <c r="J902" s="57"/>
      <c r="K902" s="57"/>
      <c r="L902" s="57"/>
      <c r="M902" s="35"/>
      <c r="N902" s="35"/>
      <c r="O902" s="35"/>
      <c r="P902" s="35"/>
      <c r="Q902" s="469"/>
      <c r="R902" s="469"/>
      <c r="S902" s="469"/>
      <c r="T902" s="469"/>
      <c r="W902" s="593"/>
      <c r="X902" s="676"/>
      <c r="Y902" s="593"/>
      <c r="Z902" s="593"/>
      <c r="AA902" s="593"/>
      <c r="AB902" s="593"/>
      <c r="AC902" s="593"/>
      <c r="AD902" s="593"/>
      <c r="AE902" s="593"/>
      <c r="AF902" s="593"/>
      <c r="AG902" s="593"/>
      <c r="AH902" s="1130"/>
      <c r="AI902" s="593"/>
      <c r="AJ902" s="593"/>
      <c r="AK902" s="593"/>
      <c r="AL902" s="593"/>
      <c r="AM902" s="639"/>
    </row>
    <row r="903" spans="3:39" s="8" customFormat="1">
      <c r="C903" s="14"/>
      <c r="D903" s="60"/>
      <c r="E903" s="35"/>
      <c r="F903" s="57"/>
      <c r="G903" s="57"/>
      <c r="H903" s="468"/>
      <c r="I903" s="510"/>
      <c r="J903" s="57"/>
      <c r="K903" s="57"/>
      <c r="L903" s="57"/>
      <c r="M903" s="35"/>
      <c r="N903" s="35"/>
      <c r="O903" s="35"/>
      <c r="P903" s="35"/>
      <c r="Q903" s="469"/>
      <c r="R903" s="469"/>
      <c r="S903" s="469"/>
      <c r="T903" s="469"/>
      <c r="W903" s="593"/>
      <c r="X903" s="676"/>
      <c r="Y903" s="593"/>
      <c r="Z903" s="593"/>
      <c r="AA903" s="593"/>
      <c r="AB903" s="593"/>
      <c r="AC903" s="593"/>
      <c r="AD903" s="593"/>
      <c r="AE903" s="593"/>
      <c r="AF903" s="593"/>
      <c r="AG903" s="593"/>
      <c r="AH903" s="1130"/>
      <c r="AI903" s="593"/>
      <c r="AJ903" s="593"/>
      <c r="AK903" s="593"/>
      <c r="AL903" s="593"/>
      <c r="AM903" s="639"/>
    </row>
    <row r="904" spans="3:39" s="8" customFormat="1">
      <c r="C904" s="14"/>
      <c r="D904" s="60"/>
      <c r="E904" s="35"/>
      <c r="F904" s="57"/>
      <c r="G904" s="57"/>
      <c r="H904" s="468"/>
      <c r="I904" s="510"/>
      <c r="J904" s="57"/>
      <c r="K904" s="57"/>
      <c r="L904" s="57"/>
      <c r="M904" s="35"/>
      <c r="N904" s="35"/>
      <c r="O904" s="35"/>
      <c r="P904" s="35"/>
      <c r="Q904" s="469"/>
      <c r="R904" s="469"/>
      <c r="S904" s="469"/>
      <c r="T904" s="469"/>
      <c r="W904" s="593"/>
      <c r="X904" s="676"/>
      <c r="Y904" s="593"/>
      <c r="Z904" s="593"/>
      <c r="AA904" s="593"/>
      <c r="AB904" s="593"/>
      <c r="AC904" s="593"/>
      <c r="AD904" s="593"/>
      <c r="AE904" s="593"/>
      <c r="AF904" s="593"/>
      <c r="AG904" s="593"/>
      <c r="AH904" s="1130"/>
      <c r="AI904" s="593"/>
      <c r="AJ904" s="593"/>
      <c r="AK904" s="593"/>
      <c r="AL904" s="593"/>
      <c r="AM904" s="639"/>
    </row>
    <row r="905" spans="3:39" s="8" customFormat="1">
      <c r="C905" s="14"/>
      <c r="D905" s="60"/>
      <c r="E905" s="35"/>
      <c r="F905" s="57"/>
      <c r="G905" s="57"/>
      <c r="H905" s="468"/>
      <c r="I905" s="510"/>
      <c r="J905" s="57"/>
      <c r="K905" s="57"/>
      <c r="L905" s="57"/>
      <c r="M905" s="35"/>
      <c r="N905" s="35"/>
      <c r="O905" s="35"/>
      <c r="P905" s="35"/>
      <c r="Q905" s="469"/>
      <c r="R905" s="469"/>
      <c r="S905" s="469"/>
      <c r="T905" s="469"/>
      <c r="W905" s="593"/>
      <c r="X905" s="676"/>
      <c r="Y905" s="593"/>
      <c r="Z905" s="593"/>
      <c r="AA905" s="593"/>
      <c r="AB905" s="593"/>
      <c r="AC905" s="593"/>
      <c r="AD905" s="593"/>
      <c r="AE905" s="593"/>
      <c r="AF905" s="593"/>
      <c r="AG905" s="593"/>
      <c r="AH905" s="1130"/>
      <c r="AI905" s="593"/>
      <c r="AJ905" s="593"/>
      <c r="AK905" s="593"/>
      <c r="AL905" s="593"/>
      <c r="AM905" s="639"/>
    </row>
    <row r="906" spans="3:39" s="8" customFormat="1">
      <c r="C906" s="14"/>
      <c r="D906" s="60"/>
      <c r="E906" s="35"/>
      <c r="F906" s="57"/>
      <c r="G906" s="57"/>
      <c r="H906" s="468"/>
      <c r="I906" s="510"/>
      <c r="J906" s="57"/>
      <c r="K906" s="57"/>
      <c r="L906" s="57"/>
      <c r="M906" s="35"/>
      <c r="N906" s="35"/>
      <c r="O906" s="35"/>
      <c r="P906" s="35"/>
      <c r="Q906" s="469"/>
      <c r="R906" s="469"/>
      <c r="S906" s="469"/>
      <c r="T906" s="469"/>
      <c r="W906" s="593"/>
      <c r="X906" s="676"/>
      <c r="Y906" s="593"/>
      <c r="Z906" s="593"/>
      <c r="AA906" s="593"/>
      <c r="AB906" s="593"/>
      <c r="AC906" s="593"/>
      <c r="AD906" s="593"/>
      <c r="AE906" s="593"/>
      <c r="AF906" s="593"/>
      <c r="AG906" s="593"/>
      <c r="AH906" s="1130"/>
      <c r="AI906" s="593"/>
      <c r="AJ906" s="593"/>
      <c r="AK906" s="593"/>
      <c r="AL906" s="593"/>
      <c r="AM906" s="639"/>
    </row>
    <row r="907" spans="3:39" s="8" customFormat="1">
      <c r="C907" s="14"/>
      <c r="D907" s="60"/>
      <c r="E907" s="35"/>
      <c r="F907" s="57"/>
      <c r="G907" s="57"/>
      <c r="H907" s="468"/>
      <c r="I907" s="510"/>
      <c r="J907" s="57"/>
      <c r="K907" s="57"/>
      <c r="L907" s="57"/>
      <c r="M907" s="35"/>
      <c r="N907" s="35"/>
      <c r="O907" s="35"/>
      <c r="P907" s="35"/>
      <c r="Q907" s="469"/>
      <c r="R907" s="469"/>
      <c r="S907" s="469"/>
      <c r="T907" s="469"/>
      <c r="W907" s="593"/>
      <c r="X907" s="676"/>
      <c r="Y907" s="593"/>
      <c r="Z907" s="593"/>
      <c r="AA907" s="593"/>
      <c r="AB907" s="593"/>
      <c r="AC907" s="593"/>
      <c r="AD907" s="593"/>
      <c r="AE907" s="593"/>
      <c r="AF907" s="593"/>
      <c r="AG907" s="593"/>
      <c r="AH907" s="1130"/>
      <c r="AI907" s="593"/>
      <c r="AJ907" s="593"/>
      <c r="AK907" s="593"/>
      <c r="AL907" s="593"/>
      <c r="AM907" s="639"/>
    </row>
    <row r="908" spans="3:39" s="8" customFormat="1">
      <c r="C908" s="14"/>
      <c r="D908" s="60"/>
      <c r="E908" s="35"/>
      <c r="F908" s="57"/>
      <c r="G908" s="57"/>
      <c r="H908" s="468"/>
      <c r="I908" s="510"/>
      <c r="J908" s="57"/>
      <c r="K908" s="57"/>
      <c r="L908" s="57"/>
      <c r="M908" s="35"/>
      <c r="N908" s="35"/>
      <c r="O908" s="35"/>
      <c r="P908" s="35"/>
      <c r="Q908" s="469"/>
      <c r="R908" s="469"/>
      <c r="S908" s="469"/>
      <c r="T908" s="469"/>
      <c r="W908" s="593"/>
      <c r="X908" s="676"/>
      <c r="Y908" s="593"/>
      <c r="Z908" s="593"/>
      <c r="AA908" s="593"/>
      <c r="AB908" s="593"/>
      <c r="AC908" s="593"/>
      <c r="AD908" s="593"/>
      <c r="AE908" s="593"/>
      <c r="AF908" s="593"/>
      <c r="AG908" s="593"/>
      <c r="AH908" s="1130"/>
      <c r="AI908" s="593"/>
      <c r="AJ908" s="593"/>
      <c r="AK908" s="593"/>
      <c r="AL908" s="593"/>
      <c r="AM908" s="639"/>
    </row>
    <row r="909" spans="3:39" s="8" customFormat="1">
      <c r="C909" s="14"/>
      <c r="D909" s="60"/>
      <c r="E909" s="35"/>
      <c r="F909" s="57"/>
      <c r="G909" s="57"/>
      <c r="H909" s="468"/>
      <c r="I909" s="510"/>
      <c r="J909" s="57"/>
      <c r="K909" s="57"/>
      <c r="L909" s="57"/>
      <c r="M909" s="35"/>
      <c r="N909" s="35"/>
      <c r="O909" s="35"/>
      <c r="P909" s="35"/>
      <c r="Q909" s="469"/>
      <c r="R909" s="469"/>
      <c r="S909" s="469"/>
      <c r="T909" s="469"/>
      <c r="W909" s="593"/>
      <c r="X909" s="676"/>
      <c r="Y909" s="593"/>
      <c r="Z909" s="593"/>
      <c r="AA909" s="593"/>
      <c r="AB909" s="593"/>
      <c r="AC909" s="593"/>
      <c r="AD909" s="593"/>
      <c r="AE909" s="593"/>
      <c r="AF909" s="593"/>
      <c r="AG909" s="593"/>
      <c r="AH909" s="1130"/>
      <c r="AI909" s="593"/>
      <c r="AJ909" s="593"/>
      <c r="AK909" s="593"/>
      <c r="AL909" s="593"/>
      <c r="AM909" s="639"/>
    </row>
    <row r="910" spans="3:39" s="8" customFormat="1">
      <c r="C910" s="14"/>
      <c r="D910" s="60"/>
      <c r="E910" s="35"/>
      <c r="F910" s="57"/>
      <c r="G910" s="57"/>
      <c r="H910" s="468"/>
      <c r="I910" s="510"/>
      <c r="J910" s="57"/>
      <c r="K910" s="57"/>
      <c r="L910" s="57"/>
      <c r="M910" s="35"/>
      <c r="N910" s="35"/>
      <c r="O910" s="35"/>
      <c r="P910" s="35"/>
      <c r="Q910" s="469"/>
      <c r="R910" s="469"/>
      <c r="S910" s="469"/>
      <c r="T910" s="469"/>
      <c r="W910" s="593"/>
      <c r="X910" s="676"/>
      <c r="Y910" s="593"/>
      <c r="Z910" s="593"/>
      <c r="AA910" s="593"/>
      <c r="AB910" s="593"/>
      <c r="AC910" s="593"/>
      <c r="AD910" s="593"/>
      <c r="AE910" s="593"/>
      <c r="AF910" s="593"/>
      <c r="AG910" s="593"/>
      <c r="AH910" s="1130"/>
      <c r="AI910" s="593"/>
      <c r="AJ910" s="593"/>
      <c r="AK910" s="593"/>
      <c r="AL910" s="593"/>
      <c r="AM910" s="639"/>
    </row>
    <row r="911" spans="3:39" s="8" customFormat="1">
      <c r="C911" s="14"/>
      <c r="D911" s="60"/>
      <c r="E911" s="35"/>
      <c r="F911" s="57"/>
      <c r="G911" s="57"/>
      <c r="H911" s="468"/>
      <c r="I911" s="510"/>
      <c r="J911" s="57"/>
      <c r="K911" s="57"/>
      <c r="L911" s="57"/>
      <c r="M911" s="35"/>
      <c r="N911" s="35"/>
      <c r="O911" s="35"/>
      <c r="P911" s="35"/>
      <c r="Q911" s="469"/>
      <c r="R911" s="469"/>
      <c r="S911" s="469"/>
      <c r="T911" s="469"/>
      <c r="W911" s="593"/>
      <c r="X911" s="676"/>
      <c r="Y911" s="593"/>
      <c r="Z911" s="593"/>
      <c r="AA911" s="593"/>
      <c r="AB911" s="593"/>
      <c r="AC911" s="593"/>
      <c r="AD911" s="593"/>
      <c r="AE911" s="593"/>
      <c r="AF911" s="593"/>
      <c r="AG911" s="593"/>
      <c r="AH911" s="1130"/>
      <c r="AI911" s="593"/>
      <c r="AJ911" s="593"/>
      <c r="AK911" s="593"/>
      <c r="AL911" s="593"/>
      <c r="AM911" s="639"/>
    </row>
    <row r="912" spans="3:39" s="8" customFormat="1">
      <c r="C912" s="14"/>
      <c r="D912" s="60"/>
      <c r="E912" s="35"/>
      <c r="F912" s="57"/>
      <c r="G912" s="57"/>
      <c r="H912" s="468"/>
      <c r="I912" s="510"/>
      <c r="J912" s="57"/>
      <c r="K912" s="57"/>
      <c r="L912" s="57"/>
      <c r="M912" s="35"/>
      <c r="N912" s="35"/>
      <c r="O912" s="35"/>
      <c r="P912" s="35"/>
      <c r="Q912" s="469"/>
      <c r="R912" s="469"/>
      <c r="S912" s="469"/>
      <c r="T912" s="469"/>
      <c r="W912" s="593"/>
      <c r="X912" s="676"/>
      <c r="Y912" s="593"/>
      <c r="Z912" s="593"/>
      <c r="AA912" s="593"/>
      <c r="AB912" s="593"/>
      <c r="AC912" s="593"/>
      <c r="AD912" s="593"/>
      <c r="AE912" s="593"/>
      <c r="AF912" s="593"/>
      <c r="AG912" s="593"/>
      <c r="AH912" s="1130"/>
      <c r="AI912" s="593"/>
      <c r="AJ912" s="593"/>
      <c r="AK912" s="593"/>
      <c r="AL912" s="593"/>
      <c r="AM912" s="639"/>
    </row>
    <row r="913" spans="3:39" s="8" customFormat="1">
      <c r="C913" s="14"/>
      <c r="D913" s="60"/>
      <c r="E913" s="35"/>
      <c r="F913" s="57"/>
      <c r="G913" s="57"/>
      <c r="H913" s="468"/>
      <c r="I913" s="510"/>
      <c r="J913" s="57"/>
      <c r="K913" s="57"/>
      <c r="L913" s="57"/>
      <c r="M913" s="35"/>
      <c r="N913" s="35"/>
      <c r="O913" s="35"/>
      <c r="P913" s="35"/>
      <c r="Q913" s="469"/>
      <c r="R913" s="469"/>
      <c r="S913" s="469"/>
      <c r="T913" s="469"/>
      <c r="W913" s="593"/>
      <c r="X913" s="676"/>
      <c r="Y913" s="593"/>
      <c r="Z913" s="593"/>
      <c r="AA913" s="593"/>
      <c r="AB913" s="593"/>
      <c r="AC913" s="593"/>
      <c r="AD913" s="593"/>
      <c r="AE913" s="593"/>
      <c r="AF913" s="593"/>
      <c r="AG913" s="593"/>
      <c r="AH913" s="1130"/>
      <c r="AI913" s="593"/>
      <c r="AJ913" s="593"/>
      <c r="AK913" s="593"/>
      <c r="AL913" s="593"/>
      <c r="AM913" s="639"/>
    </row>
    <row r="914" spans="3:39" s="8" customFormat="1">
      <c r="C914" s="14"/>
      <c r="D914" s="60"/>
      <c r="E914" s="35"/>
      <c r="F914" s="57"/>
      <c r="G914" s="57"/>
      <c r="H914" s="468"/>
      <c r="I914" s="510"/>
      <c r="J914" s="57"/>
      <c r="K914" s="57"/>
      <c r="L914" s="57"/>
      <c r="M914" s="35"/>
      <c r="N914" s="35"/>
      <c r="O914" s="35"/>
      <c r="P914" s="35"/>
      <c r="Q914" s="469"/>
      <c r="R914" s="469"/>
      <c r="S914" s="469"/>
      <c r="T914" s="469"/>
      <c r="W914" s="593"/>
      <c r="X914" s="676"/>
      <c r="Y914" s="593"/>
      <c r="Z914" s="593"/>
      <c r="AA914" s="593"/>
      <c r="AB914" s="593"/>
      <c r="AC914" s="593"/>
      <c r="AD914" s="593"/>
      <c r="AE914" s="593"/>
      <c r="AF914" s="593"/>
      <c r="AG914" s="593"/>
      <c r="AH914" s="1130"/>
      <c r="AI914" s="593"/>
      <c r="AJ914" s="593"/>
      <c r="AK914" s="593"/>
      <c r="AL914" s="593"/>
      <c r="AM914" s="639"/>
    </row>
    <row r="915" spans="3:39" s="8" customFormat="1">
      <c r="C915" s="14"/>
      <c r="D915" s="60"/>
      <c r="E915" s="35"/>
      <c r="F915" s="57"/>
      <c r="G915" s="57"/>
      <c r="H915" s="468"/>
      <c r="I915" s="510"/>
      <c r="J915" s="57"/>
      <c r="K915" s="57"/>
      <c r="L915" s="57"/>
      <c r="M915" s="35"/>
      <c r="N915" s="35"/>
      <c r="O915" s="35"/>
      <c r="P915" s="35"/>
      <c r="Q915" s="469"/>
      <c r="R915" s="469"/>
      <c r="S915" s="469"/>
      <c r="T915" s="469"/>
      <c r="W915" s="593"/>
      <c r="X915" s="676"/>
      <c r="Y915" s="593"/>
      <c r="Z915" s="593"/>
      <c r="AA915" s="593"/>
      <c r="AB915" s="593"/>
      <c r="AC915" s="593"/>
      <c r="AD915" s="593"/>
      <c r="AE915" s="593"/>
      <c r="AF915" s="593"/>
      <c r="AG915" s="593"/>
      <c r="AH915" s="1130"/>
      <c r="AI915" s="593"/>
      <c r="AJ915" s="593"/>
      <c r="AK915" s="593"/>
      <c r="AL915" s="593"/>
      <c r="AM915" s="639"/>
    </row>
    <row r="916" spans="3:39" s="8" customFormat="1">
      <c r="C916" s="14"/>
      <c r="D916" s="60"/>
      <c r="E916" s="35"/>
      <c r="F916" s="57"/>
      <c r="G916" s="57"/>
      <c r="H916" s="468"/>
      <c r="I916" s="510"/>
      <c r="J916" s="57"/>
      <c r="K916" s="57"/>
      <c r="L916" s="57"/>
      <c r="M916" s="35"/>
      <c r="N916" s="35"/>
      <c r="O916" s="35"/>
      <c r="P916" s="35"/>
      <c r="Q916" s="469"/>
      <c r="R916" s="469"/>
      <c r="S916" s="469"/>
      <c r="T916" s="469"/>
      <c r="W916" s="593"/>
      <c r="X916" s="676"/>
      <c r="Y916" s="593"/>
      <c r="Z916" s="593"/>
      <c r="AA916" s="593"/>
      <c r="AB916" s="593"/>
      <c r="AC916" s="593"/>
      <c r="AD916" s="593"/>
      <c r="AE916" s="593"/>
      <c r="AF916" s="593"/>
      <c r="AG916" s="593"/>
      <c r="AH916" s="1130"/>
      <c r="AI916" s="593"/>
      <c r="AJ916" s="593"/>
      <c r="AK916" s="593"/>
      <c r="AL916" s="593"/>
      <c r="AM916" s="639"/>
    </row>
    <row r="917" spans="3:39" s="8" customFormat="1">
      <c r="C917" s="14"/>
      <c r="D917" s="60"/>
      <c r="E917" s="35"/>
      <c r="F917" s="57"/>
      <c r="G917" s="57"/>
      <c r="H917" s="468"/>
      <c r="I917" s="510"/>
      <c r="J917" s="57"/>
      <c r="K917" s="57"/>
      <c r="L917" s="57"/>
      <c r="M917" s="35"/>
      <c r="N917" s="35"/>
      <c r="O917" s="35"/>
      <c r="P917" s="35"/>
      <c r="Q917" s="469"/>
      <c r="R917" s="469"/>
      <c r="S917" s="469"/>
      <c r="T917" s="469"/>
      <c r="W917" s="593"/>
      <c r="X917" s="676"/>
      <c r="Y917" s="593"/>
      <c r="Z917" s="593"/>
      <c r="AA917" s="593"/>
      <c r="AB917" s="593"/>
      <c r="AC917" s="593"/>
      <c r="AD917" s="593"/>
      <c r="AE917" s="593"/>
      <c r="AF917" s="593"/>
      <c r="AG917" s="593"/>
      <c r="AH917" s="1130"/>
      <c r="AI917" s="593"/>
      <c r="AJ917" s="593"/>
      <c r="AK917" s="593"/>
      <c r="AL917" s="593"/>
      <c r="AM917" s="639"/>
    </row>
    <row r="918" spans="3:39" s="8" customFormat="1">
      <c r="C918" s="14"/>
      <c r="D918" s="60"/>
      <c r="E918" s="35"/>
      <c r="F918" s="57"/>
      <c r="G918" s="57"/>
      <c r="H918" s="468"/>
      <c r="I918" s="510"/>
      <c r="J918" s="57"/>
      <c r="K918" s="57"/>
      <c r="L918" s="57"/>
      <c r="M918" s="35"/>
      <c r="N918" s="35"/>
      <c r="O918" s="35"/>
      <c r="P918" s="35"/>
      <c r="Q918" s="469"/>
      <c r="R918" s="469"/>
      <c r="S918" s="469"/>
      <c r="T918" s="469"/>
      <c r="W918" s="593"/>
      <c r="X918" s="676"/>
      <c r="Y918" s="593"/>
      <c r="Z918" s="593"/>
      <c r="AA918" s="593"/>
      <c r="AB918" s="593"/>
      <c r="AC918" s="593"/>
      <c r="AD918" s="593"/>
      <c r="AE918" s="593"/>
      <c r="AF918" s="593"/>
      <c r="AG918" s="593"/>
      <c r="AH918" s="1130"/>
      <c r="AI918" s="593"/>
      <c r="AJ918" s="593"/>
      <c r="AK918" s="593"/>
      <c r="AL918" s="593"/>
      <c r="AM918" s="639"/>
    </row>
    <row r="919" spans="3:39" s="8" customFormat="1">
      <c r="C919" s="14"/>
      <c r="D919" s="60"/>
      <c r="E919" s="35"/>
      <c r="F919" s="57"/>
      <c r="G919" s="57"/>
      <c r="H919" s="468"/>
      <c r="I919" s="510"/>
      <c r="J919" s="57"/>
      <c r="K919" s="57"/>
      <c r="L919" s="57"/>
      <c r="M919" s="35"/>
      <c r="N919" s="35"/>
      <c r="O919" s="35"/>
      <c r="P919" s="35"/>
      <c r="Q919" s="469"/>
      <c r="R919" s="469"/>
      <c r="S919" s="469"/>
      <c r="T919" s="469"/>
      <c r="W919" s="593"/>
      <c r="X919" s="676"/>
      <c r="Y919" s="593"/>
      <c r="Z919" s="593"/>
      <c r="AA919" s="593"/>
      <c r="AB919" s="593"/>
      <c r="AC919" s="593"/>
      <c r="AD919" s="593"/>
      <c r="AE919" s="593"/>
      <c r="AF919" s="593"/>
      <c r="AG919" s="593"/>
      <c r="AH919" s="1130"/>
      <c r="AI919" s="593"/>
      <c r="AJ919" s="593"/>
      <c r="AK919" s="593"/>
      <c r="AL919" s="593"/>
      <c r="AM919" s="639"/>
    </row>
    <row r="920" spans="3:39" s="8" customFormat="1">
      <c r="C920" s="14"/>
      <c r="D920" s="60"/>
      <c r="E920" s="35"/>
      <c r="F920" s="57"/>
      <c r="G920" s="57"/>
      <c r="H920" s="468"/>
      <c r="I920" s="510"/>
      <c r="J920" s="57"/>
      <c r="K920" s="57"/>
      <c r="L920" s="57"/>
      <c r="M920" s="35"/>
      <c r="N920" s="35"/>
      <c r="O920" s="35"/>
      <c r="P920" s="35"/>
      <c r="Q920" s="469"/>
      <c r="R920" s="469"/>
      <c r="S920" s="469"/>
      <c r="T920" s="469"/>
      <c r="W920" s="593"/>
      <c r="X920" s="676"/>
      <c r="Y920" s="593"/>
      <c r="Z920" s="593"/>
      <c r="AA920" s="593"/>
      <c r="AB920" s="593"/>
      <c r="AC920" s="593"/>
      <c r="AD920" s="593"/>
      <c r="AE920" s="593"/>
      <c r="AF920" s="593"/>
      <c r="AG920" s="593"/>
      <c r="AH920" s="1130"/>
      <c r="AI920" s="593"/>
      <c r="AJ920" s="593"/>
      <c r="AK920" s="593"/>
      <c r="AL920" s="593"/>
      <c r="AM920" s="639"/>
    </row>
    <row r="921" spans="3:39" s="8" customFormat="1">
      <c r="C921" s="14"/>
      <c r="D921" s="60"/>
      <c r="E921" s="35"/>
      <c r="F921" s="57"/>
      <c r="G921" s="57"/>
      <c r="H921" s="468"/>
      <c r="I921" s="510"/>
      <c r="J921" s="57"/>
      <c r="K921" s="57"/>
      <c r="L921" s="57"/>
      <c r="M921" s="35"/>
      <c r="N921" s="35"/>
      <c r="O921" s="35"/>
      <c r="P921" s="35"/>
      <c r="Q921" s="469"/>
      <c r="R921" s="469"/>
      <c r="S921" s="469"/>
      <c r="T921" s="469"/>
      <c r="W921" s="593"/>
      <c r="X921" s="676"/>
      <c r="Y921" s="593"/>
      <c r="Z921" s="593"/>
      <c r="AA921" s="593"/>
      <c r="AB921" s="593"/>
      <c r="AC921" s="593"/>
      <c r="AD921" s="593"/>
      <c r="AE921" s="593"/>
      <c r="AF921" s="593"/>
      <c r="AG921" s="593"/>
      <c r="AH921" s="1130"/>
      <c r="AI921" s="593"/>
      <c r="AJ921" s="593"/>
      <c r="AK921" s="593"/>
      <c r="AL921" s="593"/>
      <c r="AM921" s="639"/>
    </row>
    <row r="922" spans="3:39" s="8" customFormat="1">
      <c r="C922" s="14"/>
      <c r="D922" s="60"/>
      <c r="E922" s="35"/>
      <c r="F922" s="57"/>
      <c r="G922" s="57"/>
      <c r="H922" s="468"/>
      <c r="I922" s="510"/>
      <c r="J922" s="57"/>
      <c r="K922" s="57"/>
      <c r="L922" s="57"/>
      <c r="M922" s="35"/>
      <c r="N922" s="35"/>
      <c r="O922" s="35"/>
      <c r="P922" s="35"/>
      <c r="Q922" s="469"/>
      <c r="R922" s="469"/>
      <c r="S922" s="469"/>
      <c r="T922" s="469"/>
      <c r="W922" s="593"/>
      <c r="X922" s="676"/>
      <c r="Y922" s="593"/>
      <c r="Z922" s="593"/>
      <c r="AA922" s="593"/>
      <c r="AB922" s="593"/>
      <c r="AC922" s="593"/>
      <c r="AD922" s="593"/>
      <c r="AE922" s="593"/>
      <c r="AF922" s="593"/>
      <c r="AG922" s="593"/>
      <c r="AH922" s="1130"/>
      <c r="AI922" s="593"/>
      <c r="AJ922" s="593"/>
      <c r="AK922" s="593"/>
      <c r="AL922" s="593"/>
      <c r="AM922" s="639"/>
    </row>
    <row r="923" spans="3:39" s="8" customFormat="1">
      <c r="C923" s="14"/>
      <c r="D923" s="60"/>
      <c r="E923" s="35"/>
      <c r="F923" s="57"/>
      <c r="G923" s="57"/>
      <c r="H923" s="468"/>
      <c r="I923" s="510"/>
      <c r="J923" s="57"/>
      <c r="K923" s="57"/>
      <c r="L923" s="57"/>
      <c r="M923" s="35"/>
      <c r="N923" s="35"/>
      <c r="O923" s="35"/>
      <c r="P923" s="35"/>
      <c r="Q923" s="469"/>
      <c r="R923" s="469"/>
      <c r="S923" s="469"/>
      <c r="T923" s="469"/>
      <c r="W923" s="593"/>
      <c r="X923" s="676"/>
      <c r="Y923" s="593"/>
      <c r="Z923" s="593"/>
      <c r="AA923" s="593"/>
      <c r="AB923" s="593"/>
      <c r="AC923" s="593"/>
      <c r="AD923" s="593"/>
      <c r="AE923" s="593"/>
      <c r="AF923" s="593"/>
      <c r="AG923" s="593"/>
      <c r="AH923" s="1130"/>
      <c r="AI923" s="593"/>
      <c r="AJ923" s="593"/>
      <c r="AK923" s="593"/>
      <c r="AL923" s="593"/>
      <c r="AM923" s="639"/>
    </row>
    <row r="924" spans="3:39" s="8" customFormat="1">
      <c r="C924" s="14"/>
      <c r="D924" s="60"/>
      <c r="E924" s="35"/>
      <c r="F924" s="57"/>
      <c r="G924" s="57"/>
      <c r="H924" s="468"/>
      <c r="I924" s="510"/>
      <c r="J924" s="57"/>
      <c r="K924" s="57"/>
      <c r="L924" s="57"/>
      <c r="M924" s="35"/>
      <c r="N924" s="35"/>
      <c r="O924" s="35"/>
      <c r="P924" s="35"/>
      <c r="Q924" s="469"/>
      <c r="R924" s="469"/>
      <c r="S924" s="469"/>
      <c r="T924" s="469"/>
      <c r="W924" s="593"/>
      <c r="X924" s="676"/>
      <c r="Y924" s="593"/>
      <c r="Z924" s="593"/>
      <c r="AA924" s="593"/>
      <c r="AB924" s="593"/>
      <c r="AC924" s="593"/>
      <c r="AD924" s="593"/>
      <c r="AE924" s="593"/>
      <c r="AF924" s="593"/>
      <c r="AG924" s="593"/>
      <c r="AH924" s="1130"/>
      <c r="AI924" s="593"/>
      <c r="AJ924" s="593"/>
      <c r="AK924" s="593"/>
      <c r="AL924" s="593"/>
      <c r="AM924" s="639"/>
    </row>
    <row r="925" spans="3:39" s="8" customFormat="1">
      <c r="C925" s="14"/>
      <c r="D925" s="60"/>
      <c r="E925" s="35"/>
      <c r="F925" s="57"/>
      <c r="G925" s="57"/>
      <c r="H925" s="468"/>
      <c r="I925" s="510"/>
      <c r="J925" s="57"/>
      <c r="K925" s="57"/>
      <c r="L925" s="57"/>
      <c r="M925" s="35"/>
      <c r="N925" s="35"/>
      <c r="O925" s="35"/>
      <c r="P925" s="35"/>
      <c r="Q925" s="469"/>
      <c r="R925" s="469"/>
      <c r="S925" s="469"/>
      <c r="T925" s="469"/>
      <c r="W925" s="593"/>
      <c r="X925" s="676"/>
      <c r="Y925" s="593"/>
      <c r="Z925" s="593"/>
      <c r="AA925" s="593"/>
      <c r="AB925" s="593"/>
      <c r="AC925" s="593"/>
      <c r="AD925" s="593"/>
      <c r="AE925" s="593"/>
      <c r="AF925" s="593"/>
      <c r="AG925" s="593"/>
      <c r="AH925" s="1130"/>
      <c r="AI925" s="593"/>
      <c r="AJ925" s="593"/>
      <c r="AK925" s="593"/>
      <c r="AL925" s="593"/>
      <c r="AM925" s="639"/>
    </row>
    <row r="926" spans="3:39" s="8" customFormat="1">
      <c r="C926" s="14"/>
      <c r="D926" s="60"/>
      <c r="E926" s="35"/>
      <c r="F926" s="57"/>
      <c r="G926" s="57"/>
      <c r="H926" s="468"/>
      <c r="I926" s="510"/>
      <c r="J926" s="57"/>
      <c r="K926" s="57"/>
      <c r="L926" s="57"/>
      <c r="M926" s="35"/>
      <c r="N926" s="35"/>
      <c r="O926" s="35"/>
      <c r="P926" s="35"/>
      <c r="Q926" s="469"/>
      <c r="R926" s="469"/>
      <c r="S926" s="469"/>
      <c r="T926" s="469"/>
      <c r="W926" s="593"/>
      <c r="X926" s="676"/>
      <c r="Y926" s="593"/>
      <c r="Z926" s="593"/>
      <c r="AA926" s="593"/>
      <c r="AB926" s="593"/>
      <c r="AC926" s="593"/>
      <c r="AD926" s="593"/>
      <c r="AE926" s="593"/>
      <c r="AF926" s="593"/>
      <c r="AG926" s="593"/>
      <c r="AH926" s="1130"/>
      <c r="AI926" s="593"/>
      <c r="AJ926" s="593"/>
      <c r="AK926" s="593"/>
      <c r="AL926" s="593"/>
      <c r="AM926" s="639"/>
    </row>
    <row r="927" spans="3:39" s="8" customFormat="1">
      <c r="C927" s="14"/>
      <c r="D927" s="60"/>
      <c r="E927" s="35"/>
      <c r="F927" s="57"/>
      <c r="G927" s="57"/>
      <c r="H927" s="468"/>
      <c r="I927" s="510"/>
      <c r="J927" s="57"/>
      <c r="K927" s="57"/>
      <c r="L927" s="57"/>
      <c r="M927" s="35"/>
      <c r="N927" s="35"/>
      <c r="O927" s="35"/>
      <c r="P927" s="35"/>
      <c r="Q927" s="469"/>
      <c r="R927" s="469"/>
      <c r="S927" s="469"/>
      <c r="T927" s="469"/>
      <c r="W927" s="593"/>
      <c r="X927" s="676"/>
      <c r="Y927" s="593"/>
      <c r="Z927" s="593"/>
      <c r="AA927" s="593"/>
      <c r="AB927" s="593"/>
      <c r="AC927" s="593"/>
      <c r="AD927" s="593"/>
      <c r="AE927" s="593"/>
      <c r="AF927" s="593"/>
      <c r="AG927" s="593"/>
      <c r="AH927" s="1130"/>
      <c r="AI927" s="593"/>
      <c r="AJ927" s="593"/>
      <c r="AK927" s="593"/>
      <c r="AL927" s="593"/>
      <c r="AM927" s="639"/>
    </row>
    <row r="928" spans="3:39" s="8" customFormat="1">
      <c r="C928" s="14"/>
      <c r="D928" s="60"/>
      <c r="E928" s="35"/>
      <c r="F928" s="57"/>
      <c r="G928" s="57"/>
      <c r="H928" s="468"/>
      <c r="I928" s="510"/>
      <c r="J928" s="57"/>
      <c r="K928" s="57"/>
      <c r="L928" s="57"/>
      <c r="M928" s="35"/>
      <c r="N928" s="35"/>
      <c r="O928" s="35"/>
      <c r="P928" s="35"/>
      <c r="Q928" s="469"/>
      <c r="R928" s="469"/>
      <c r="S928" s="469"/>
      <c r="T928" s="469"/>
      <c r="W928" s="593"/>
      <c r="X928" s="676"/>
      <c r="Y928" s="593"/>
      <c r="Z928" s="593"/>
      <c r="AA928" s="593"/>
      <c r="AB928" s="593"/>
      <c r="AC928" s="593"/>
      <c r="AD928" s="593"/>
      <c r="AE928" s="593"/>
      <c r="AF928" s="593"/>
      <c r="AG928" s="593"/>
      <c r="AH928" s="1130"/>
      <c r="AI928" s="593"/>
      <c r="AJ928" s="593"/>
      <c r="AK928" s="593"/>
      <c r="AL928" s="593"/>
      <c r="AM928" s="639"/>
    </row>
    <row r="929" spans="3:39" s="8" customFormat="1">
      <c r="C929" s="14"/>
      <c r="D929" s="60"/>
      <c r="E929" s="35"/>
      <c r="F929" s="57"/>
      <c r="G929" s="57"/>
      <c r="H929" s="468"/>
      <c r="I929" s="510"/>
      <c r="J929" s="57"/>
      <c r="K929" s="57"/>
      <c r="L929" s="57"/>
      <c r="M929" s="35"/>
      <c r="N929" s="35"/>
      <c r="O929" s="35"/>
      <c r="P929" s="35"/>
      <c r="Q929" s="469"/>
      <c r="R929" s="469"/>
      <c r="S929" s="469"/>
      <c r="T929" s="469"/>
      <c r="W929" s="593"/>
      <c r="X929" s="676"/>
      <c r="Y929" s="593"/>
      <c r="Z929" s="593"/>
      <c r="AA929" s="593"/>
      <c r="AB929" s="593"/>
      <c r="AC929" s="593"/>
      <c r="AD929" s="593"/>
      <c r="AE929" s="593"/>
      <c r="AF929" s="593"/>
      <c r="AG929" s="593"/>
      <c r="AH929" s="1130"/>
      <c r="AI929" s="593"/>
      <c r="AJ929" s="593"/>
      <c r="AK929" s="593"/>
      <c r="AL929" s="593"/>
      <c r="AM929" s="639"/>
    </row>
    <row r="930" spans="3:39" s="8" customFormat="1">
      <c r="C930" s="14"/>
      <c r="D930" s="60"/>
      <c r="E930" s="35"/>
      <c r="F930" s="57"/>
      <c r="G930" s="57"/>
      <c r="H930" s="468"/>
      <c r="I930" s="510"/>
      <c r="J930" s="57"/>
      <c r="K930" s="57"/>
      <c r="L930" s="57"/>
      <c r="M930" s="35"/>
      <c r="N930" s="35"/>
      <c r="O930" s="35"/>
      <c r="P930" s="35"/>
      <c r="Q930" s="469"/>
      <c r="R930" s="469"/>
      <c r="S930" s="469"/>
      <c r="T930" s="469"/>
      <c r="W930" s="593"/>
      <c r="X930" s="676"/>
      <c r="Y930" s="593"/>
      <c r="Z930" s="593"/>
      <c r="AA930" s="593"/>
      <c r="AB930" s="593"/>
      <c r="AC930" s="593"/>
      <c r="AD930" s="593"/>
      <c r="AE930" s="593"/>
      <c r="AF930" s="593"/>
      <c r="AG930" s="593"/>
      <c r="AH930" s="1130"/>
      <c r="AI930" s="593"/>
      <c r="AJ930" s="593"/>
      <c r="AK930" s="593"/>
      <c r="AL930" s="593"/>
      <c r="AM930" s="639"/>
    </row>
    <row r="931" spans="3:39" s="8" customFormat="1">
      <c r="C931" s="14"/>
      <c r="D931" s="60"/>
      <c r="E931" s="35"/>
      <c r="F931" s="57"/>
      <c r="G931" s="57"/>
      <c r="H931" s="468"/>
      <c r="I931" s="510"/>
      <c r="J931" s="57"/>
      <c r="K931" s="57"/>
      <c r="L931" s="57"/>
      <c r="M931" s="35"/>
      <c r="N931" s="35"/>
      <c r="O931" s="35"/>
      <c r="P931" s="35"/>
      <c r="Q931" s="469"/>
      <c r="R931" s="469"/>
      <c r="S931" s="469"/>
      <c r="T931" s="469"/>
      <c r="W931" s="593"/>
      <c r="X931" s="676"/>
      <c r="Y931" s="593"/>
      <c r="Z931" s="593"/>
      <c r="AA931" s="593"/>
      <c r="AB931" s="593"/>
      <c r="AC931" s="593"/>
      <c r="AD931" s="593"/>
      <c r="AE931" s="593"/>
      <c r="AF931" s="593"/>
      <c r="AG931" s="593"/>
      <c r="AH931" s="1130"/>
      <c r="AI931" s="593"/>
      <c r="AJ931" s="593"/>
      <c r="AK931" s="593"/>
      <c r="AL931" s="593"/>
      <c r="AM931" s="639"/>
    </row>
    <row r="932" spans="3:39" s="8" customFormat="1">
      <c r="C932" s="14"/>
      <c r="D932" s="60"/>
      <c r="E932" s="35"/>
      <c r="F932" s="57"/>
      <c r="G932" s="57"/>
      <c r="H932" s="468"/>
      <c r="I932" s="510"/>
      <c r="J932" s="57"/>
      <c r="K932" s="57"/>
      <c r="L932" s="57"/>
      <c r="M932" s="35"/>
      <c r="N932" s="35"/>
      <c r="O932" s="35"/>
      <c r="P932" s="35"/>
      <c r="Q932" s="469"/>
      <c r="R932" s="469"/>
      <c r="S932" s="469"/>
      <c r="T932" s="469"/>
      <c r="W932" s="593"/>
      <c r="X932" s="676"/>
      <c r="Y932" s="593"/>
      <c r="Z932" s="593"/>
      <c r="AA932" s="593"/>
      <c r="AB932" s="593"/>
      <c r="AC932" s="593"/>
      <c r="AD932" s="593"/>
      <c r="AE932" s="593"/>
      <c r="AF932" s="593"/>
      <c r="AG932" s="593"/>
      <c r="AH932" s="1130"/>
      <c r="AI932" s="593"/>
      <c r="AJ932" s="593"/>
      <c r="AK932" s="593"/>
      <c r="AL932" s="593"/>
      <c r="AM932" s="639"/>
    </row>
    <row r="933" spans="3:39" s="8" customFormat="1">
      <c r="C933" s="14"/>
      <c r="D933" s="60"/>
      <c r="E933" s="35"/>
      <c r="F933" s="57"/>
      <c r="G933" s="57"/>
      <c r="H933" s="468"/>
      <c r="I933" s="510"/>
      <c r="J933" s="57"/>
      <c r="K933" s="57"/>
      <c r="L933" s="57"/>
      <c r="M933" s="35"/>
      <c r="N933" s="35"/>
      <c r="O933" s="35"/>
      <c r="P933" s="35"/>
      <c r="Q933" s="469"/>
      <c r="R933" s="469"/>
      <c r="S933" s="469"/>
      <c r="T933" s="469"/>
      <c r="W933" s="593"/>
      <c r="X933" s="676"/>
      <c r="Y933" s="593"/>
      <c r="Z933" s="593"/>
      <c r="AA933" s="593"/>
      <c r="AB933" s="593"/>
      <c r="AC933" s="593"/>
      <c r="AD933" s="593"/>
      <c r="AE933" s="593"/>
      <c r="AF933" s="593"/>
      <c r="AG933" s="593"/>
      <c r="AH933" s="1130"/>
      <c r="AI933" s="593"/>
      <c r="AJ933" s="593"/>
      <c r="AK933" s="593"/>
      <c r="AL933" s="593"/>
      <c r="AM933" s="639"/>
    </row>
    <row r="934" spans="3:39" s="8" customFormat="1">
      <c r="C934" s="14"/>
      <c r="D934" s="60"/>
      <c r="E934" s="35"/>
      <c r="F934" s="57"/>
      <c r="G934" s="57"/>
      <c r="H934" s="468"/>
      <c r="I934" s="510"/>
      <c r="J934" s="57"/>
      <c r="K934" s="57"/>
      <c r="L934" s="57"/>
      <c r="M934" s="35"/>
      <c r="N934" s="35"/>
      <c r="O934" s="35"/>
      <c r="P934" s="35"/>
      <c r="Q934" s="469"/>
      <c r="R934" s="469"/>
      <c r="S934" s="469"/>
      <c r="T934" s="469"/>
      <c r="W934" s="593"/>
      <c r="X934" s="676"/>
      <c r="Y934" s="593"/>
      <c r="Z934" s="593"/>
      <c r="AA934" s="593"/>
      <c r="AB934" s="593"/>
      <c r="AC934" s="593"/>
      <c r="AD934" s="593"/>
      <c r="AE934" s="593"/>
      <c r="AF934" s="593"/>
      <c r="AG934" s="593"/>
      <c r="AH934" s="1130"/>
      <c r="AI934" s="593"/>
      <c r="AJ934" s="593"/>
      <c r="AK934" s="593"/>
      <c r="AL934" s="593"/>
      <c r="AM934" s="639"/>
    </row>
    <row r="935" spans="3:39" s="8" customFormat="1">
      <c r="C935" s="14"/>
      <c r="D935" s="60"/>
      <c r="E935" s="35"/>
      <c r="F935" s="57"/>
      <c r="G935" s="57"/>
      <c r="H935" s="468"/>
      <c r="I935" s="510"/>
      <c r="J935" s="57"/>
      <c r="K935" s="57"/>
      <c r="L935" s="57"/>
      <c r="M935" s="35"/>
      <c r="N935" s="35"/>
      <c r="O935" s="35"/>
      <c r="P935" s="35"/>
      <c r="Q935" s="469"/>
      <c r="R935" s="469"/>
      <c r="S935" s="469"/>
      <c r="T935" s="469"/>
      <c r="W935" s="593"/>
      <c r="X935" s="676"/>
      <c r="Y935" s="593"/>
      <c r="Z935" s="593"/>
      <c r="AA935" s="593"/>
      <c r="AB935" s="593"/>
      <c r="AC935" s="593"/>
      <c r="AD935" s="593"/>
      <c r="AE935" s="593"/>
      <c r="AF935" s="593"/>
      <c r="AG935" s="593"/>
      <c r="AH935" s="1130"/>
      <c r="AI935" s="593"/>
      <c r="AJ935" s="593"/>
      <c r="AK935" s="593"/>
      <c r="AL935" s="593"/>
      <c r="AM935" s="639"/>
    </row>
    <row r="936" spans="3:39" s="8" customFormat="1">
      <c r="C936" s="14"/>
      <c r="D936" s="60"/>
      <c r="E936" s="35"/>
      <c r="F936" s="57"/>
      <c r="G936" s="57"/>
      <c r="H936" s="468"/>
      <c r="I936" s="510"/>
      <c r="J936" s="57"/>
      <c r="K936" s="57"/>
      <c r="L936" s="57"/>
      <c r="M936" s="35"/>
      <c r="N936" s="35"/>
      <c r="O936" s="35"/>
      <c r="P936" s="35"/>
      <c r="Q936" s="469"/>
      <c r="R936" s="469"/>
      <c r="S936" s="469"/>
      <c r="T936" s="469"/>
      <c r="W936" s="593"/>
      <c r="X936" s="676"/>
      <c r="Y936" s="593"/>
      <c r="Z936" s="593"/>
      <c r="AA936" s="593"/>
      <c r="AB936" s="593"/>
      <c r="AC936" s="593"/>
      <c r="AD936" s="593"/>
      <c r="AE936" s="593"/>
      <c r="AF936" s="593"/>
      <c r="AG936" s="593"/>
      <c r="AH936" s="1130"/>
      <c r="AI936" s="593"/>
      <c r="AJ936" s="593"/>
      <c r="AK936" s="593"/>
      <c r="AL936" s="593"/>
      <c r="AM936" s="639"/>
    </row>
    <row r="937" spans="3:39" s="8" customFormat="1">
      <c r="C937" s="14"/>
      <c r="D937" s="60"/>
      <c r="E937" s="35"/>
      <c r="F937" s="57"/>
      <c r="G937" s="57"/>
      <c r="H937" s="468"/>
      <c r="I937" s="510"/>
      <c r="J937" s="57"/>
      <c r="K937" s="57"/>
      <c r="L937" s="57"/>
      <c r="M937" s="35"/>
      <c r="N937" s="35"/>
      <c r="O937" s="35"/>
      <c r="P937" s="35"/>
      <c r="Q937" s="469"/>
      <c r="R937" s="469"/>
      <c r="S937" s="469"/>
      <c r="T937" s="469"/>
      <c r="W937" s="593"/>
      <c r="X937" s="676"/>
      <c r="Y937" s="593"/>
      <c r="Z937" s="593"/>
      <c r="AA937" s="593"/>
      <c r="AB937" s="593"/>
      <c r="AC937" s="593"/>
      <c r="AD937" s="593"/>
      <c r="AE937" s="593"/>
      <c r="AF937" s="593"/>
      <c r="AG937" s="593"/>
      <c r="AH937" s="1130"/>
      <c r="AI937" s="593"/>
      <c r="AJ937" s="593"/>
      <c r="AK937" s="593"/>
      <c r="AL937" s="593"/>
      <c r="AM937" s="639"/>
    </row>
    <row r="938" spans="3:39" s="8" customFormat="1">
      <c r="C938" s="14"/>
      <c r="D938" s="60"/>
      <c r="E938" s="35"/>
      <c r="F938" s="57"/>
      <c r="G938" s="57"/>
      <c r="H938" s="468"/>
      <c r="I938" s="510"/>
      <c r="J938" s="57"/>
      <c r="K938" s="57"/>
      <c r="L938" s="57"/>
      <c r="M938" s="35"/>
      <c r="N938" s="35"/>
      <c r="O938" s="35"/>
      <c r="P938" s="35"/>
      <c r="Q938" s="469"/>
      <c r="R938" s="469"/>
      <c r="S938" s="469"/>
      <c r="T938" s="469"/>
      <c r="W938" s="593"/>
      <c r="X938" s="676"/>
      <c r="Y938" s="593"/>
      <c r="Z938" s="593"/>
      <c r="AA938" s="593"/>
      <c r="AB938" s="593"/>
      <c r="AC938" s="593"/>
      <c r="AD938" s="593"/>
      <c r="AE938" s="593"/>
      <c r="AF938" s="593"/>
      <c r="AG938" s="593"/>
      <c r="AH938" s="1130"/>
      <c r="AI938" s="593"/>
      <c r="AJ938" s="593"/>
      <c r="AK938" s="593"/>
      <c r="AL938" s="593"/>
      <c r="AM938" s="639"/>
    </row>
    <row r="939" spans="3:39" s="8" customFormat="1">
      <c r="C939" s="14"/>
      <c r="D939" s="60"/>
      <c r="E939" s="35"/>
      <c r="F939" s="57"/>
      <c r="G939" s="57"/>
      <c r="H939" s="468"/>
      <c r="I939" s="510"/>
      <c r="J939" s="57"/>
      <c r="K939" s="57"/>
      <c r="L939" s="57"/>
      <c r="M939" s="35"/>
      <c r="N939" s="35"/>
      <c r="O939" s="35"/>
      <c r="P939" s="35"/>
      <c r="Q939" s="469"/>
      <c r="R939" s="469"/>
      <c r="S939" s="469"/>
      <c r="T939" s="469"/>
      <c r="W939" s="593"/>
      <c r="X939" s="676"/>
      <c r="Y939" s="593"/>
      <c r="Z939" s="593"/>
      <c r="AA939" s="593"/>
      <c r="AB939" s="593"/>
      <c r="AC939" s="593"/>
      <c r="AD939" s="593"/>
      <c r="AE939" s="593"/>
      <c r="AF939" s="593"/>
      <c r="AG939" s="593"/>
      <c r="AH939" s="1130"/>
      <c r="AI939" s="593"/>
      <c r="AJ939" s="593"/>
      <c r="AK939" s="593"/>
      <c r="AL939" s="593"/>
      <c r="AM939" s="639"/>
    </row>
    <row r="940" spans="3:39" s="8" customFormat="1">
      <c r="C940" s="14"/>
      <c r="D940" s="60"/>
      <c r="E940" s="35"/>
      <c r="F940" s="57"/>
      <c r="G940" s="57"/>
      <c r="H940" s="468"/>
      <c r="I940" s="510"/>
      <c r="J940" s="57"/>
      <c r="K940" s="57"/>
      <c r="L940" s="57"/>
      <c r="M940" s="35"/>
      <c r="N940" s="35"/>
      <c r="O940" s="35"/>
      <c r="P940" s="35"/>
      <c r="Q940" s="469"/>
      <c r="R940" s="469"/>
      <c r="S940" s="469"/>
      <c r="T940" s="469"/>
      <c r="W940" s="593"/>
      <c r="X940" s="676"/>
      <c r="Y940" s="593"/>
      <c r="Z940" s="593"/>
      <c r="AA940" s="593"/>
      <c r="AB940" s="593"/>
      <c r="AC940" s="593"/>
      <c r="AD940" s="593"/>
      <c r="AE940" s="593"/>
      <c r="AF940" s="593"/>
      <c r="AG940" s="593"/>
      <c r="AH940" s="1130"/>
      <c r="AI940" s="593"/>
      <c r="AJ940" s="593"/>
      <c r="AK940" s="593"/>
      <c r="AL940" s="593"/>
      <c r="AM940" s="639"/>
    </row>
    <row r="941" spans="3:39" s="8" customFormat="1">
      <c r="C941" s="14"/>
      <c r="D941" s="60"/>
      <c r="E941" s="35"/>
      <c r="F941" s="57"/>
      <c r="G941" s="57"/>
      <c r="H941" s="468"/>
      <c r="I941" s="510"/>
      <c r="J941" s="57"/>
      <c r="K941" s="57"/>
      <c r="L941" s="57"/>
      <c r="M941" s="35"/>
      <c r="N941" s="35"/>
      <c r="O941" s="35"/>
      <c r="P941" s="35"/>
      <c r="Q941" s="469"/>
      <c r="R941" s="469"/>
      <c r="S941" s="469"/>
      <c r="T941" s="469"/>
      <c r="W941" s="593"/>
      <c r="X941" s="676"/>
      <c r="Y941" s="593"/>
      <c r="Z941" s="593"/>
      <c r="AA941" s="593"/>
      <c r="AB941" s="593"/>
      <c r="AC941" s="593"/>
      <c r="AD941" s="593"/>
      <c r="AE941" s="593"/>
      <c r="AF941" s="593"/>
      <c r="AG941" s="593"/>
      <c r="AH941" s="1130"/>
      <c r="AI941" s="593"/>
      <c r="AJ941" s="593"/>
      <c r="AK941" s="593"/>
      <c r="AL941" s="593"/>
      <c r="AM941" s="639"/>
    </row>
    <row r="942" spans="3:39" s="8" customFormat="1">
      <c r="C942" s="14"/>
      <c r="D942" s="60"/>
      <c r="E942" s="35"/>
      <c r="F942" s="57"/>
      <c r="G942" s="57"/>
      <c r="H942" s="468"/>
      <c r="I942" s="510"/>
      <c r="J942" s="57"/>
      <c r="K942" s="57"/>
      <c r="L942" s="57"/>
      <c r="M942" s="35"/>
      <c r="N942" s="35"/>
      <c r="O942" s="35"/>
      <c r="P942" s="35"/>
      <c r="Q942" s="469"/>
      <c r="R942" s="469"/>
      <c r="S942" s="469"/>
      <c r="T942" s="469"/>
      <c r="W942" s="593"/>
      <c r="X942" s="676"/>
      <c r="Y942" s="593"/>
      <c r="Z942" s="593"/>
      <c r="AA942" s="593"/>
      <c r="AB942" s="593"/>
      <c r="AC942" s="593"/>
      <c r="AD942" s="593"/>
      <c r="AE942" s="593"/>
      <c r="AF942" s="593"/>
      <c r="AG942" s="593"/>
      <c r="AH942" s="1130"/>
      <c r="AI942" s="593"/>
      <c r="AJ942" s="593"/>
      <c r="AK942" s="593"/>
      <c r="AL942" s="593"/>
      <c r="AM942" s="639"/>
    </row>
    <row r="943" spans="3:39" s="8" customFormat="1">
      <c r="C943" s="14"/>
      <c r="D943" s="60"/>
      <c r="E943" s="35"/>
      <c r="F943" s="57"/>
      <c r="G943" s="57"/>
      <c r="H943" s="468"/>
      <c r="I943" s="510"/>
      <c r="J943" s="57"/>
      <c r="K943" s="57"/>
      <c r="L943" s="57"/>
      <c r="M943" s="35"/>
      <c r="N943" s="35"/>
      <c r="O943" s="35"/>
      <c r="P943" s="35"/>
      <c r="Q943" s="469"/>
      <c r="R943" s="469"/>
      <c r="S943" s="469"/>
      <c r="T943" s="469"/>
      <c r="W943" s="593"/>
      <c r="X943" s="676"/>
      <c r="Y943" s="593"/>
      <c r="Z943" s="593"/>
      <c r="AA943" s="593"/>
      <c r="AB943" s="593"/>
      <c r="AC943" s="593"/>
      <c r="AD943" s="593"/>
      <c r="AE943" s="593"/>
      <c r="AF943" s="593"/>
      <c r="AG943" s="593"/>
      <c r="AH943" s="1130"/>
      <c r="AI943" s="593"/>
      <c r="AJ943" s="593"/>
      <c r="AK943" s="593"/>
      <c r="AL943" s="593"/>
      <c r="AM943" s="639"/>
    </row>
    <row r="944" spans="3:39" s="8" customFormat="1">
      <c r="C944" s="14"/>
      <c r="D944" s="60"/>
      <c r="E944" s="35"/>
      <c r="F944" s="57"/>
      <c r="G944" s="57"/>
      <c r="H944" s="468"/>
      <c r="I944" s="510"/>
      <c r="J944" s="57"/>
      <c r="K944" s="57"/>
      <c r="L944" s="57"/>
      <c r="M944" s="35"/>
      <c r="N944" s="35"/>
      <c r="O944" s="35"/>
      <c r="P944" s="35"/>
      <c r="Q944" s="469"/>
      <c r="R944" s="469"/>
      <c r="S944" s="469"/>
      <c r="T944" s="469"/>
      <c r="W944" s="593"/>
      <c r="X944" s="676"/>
      <c r="Y944" s="593"/>
      <c r="Z944" s="593"/>
      <c r="AA944" s="593"/>
      <c r="AB944" s="593"/>
      <c r="AC944" s="593"/>
      <c r="AD944" s="593"/>
      <c r="AE944" s="593"/>
      <c r="AF944" s="593"/>
      <c r="AG944" s="593"/>
      <c r="AH944" s="1130"/>
      <c r="AI944" s="593"/>
      <c r="AJ944" s="593"/>
      <c r="AK944" s="593"/>
      <c r="AL944" s="593"/>
      <c r="AM944" s="639"/>
    </row>
    <row r="945" spans="3:39" s="8" customFormat="1">
      <c r="C945" s="14"/>
      <c r="D945" s="60"/>
      <c r="E945" s="35"/>
      <c r="F945" s="57"/>
      <c r="G945" s="57"/>
      <c r="H945" s="468"/>
      <c r="I945" s="510"/>
      <c r="J945" s="57"/>
      <c r="K945" s="57"/>
      <c r="L945" s="57"/>
      <c r="M945" s="35"/>
      <c r="N945" s="35"/>
      <c r="O945" s="35"/>
      <c r="P945" s="35"/>
      <c r="Q945" s="469"/>
      <c r="R945" s="469"/>
      <c r="S945" s="469"/>
      <c r="T945" s="469"/>
      <c r="W945" s="593"/>
      <c r="X945" s="676"/>
      <c r="Y945" s="593"/>
      <c r="Z945" s="593"/>
      <c r="AA945" s="593"/>
      <c r="AB945" s="593"/>
      <c r="AC945" s="593"/>
      <c r="AD945" s="593"/>
      <c r="AE945" s="593"/>
      <c r="AF945" s="593"/>
      <c r="AG945" s="593"/>
      <c r="AH945" s="1130"/>
      <c r="AI945" s="593"/>
      <c r="AJ945" s="593"/>
      <c r="AK945" s="593"/>
      <c r="AL945" s="593"/>
      <c r="AM945" s="639"/>
    </row>
    <row r="946" spans="3:39" s="8" customFormat="1">
      <c r="C946" s="14"/>
      <c r="D946" s="60"/>
      <c r="E946" s="35"/>
      <c r="F946" s="57"/>
      <c r="G946" s="57"/>
      <c r="H946" s="468"/>
      <c r="I946" s="510"/>
      <c r="J946" s="57"/>
      <c r="K946" s="57"/>
      <c r="L946" s="57"/>
      <c r="M946" s="35"/>
      <c r="N946" s="35"/>
      <c r="O946" s="35"/>
      <c r="P946" s="35"/>
      <c r="Q946" s="469"/>
      <c r="R946" s="469"/>
      <c r="S946" s="469"/>
      <c r="T946" s="469"/>
      <c r="W946" s="593"/>
      <c r="X946" s="676"/>
      <c r="Y946" s="593"/>
      <c r="Z946" s="593"/>
      <c r="AA946" s="593"/>
      <c r="AB946" s="593"/>
      <c r="AC946" s="593"/>
      <c r="AD946" s="593"/>
      <c r="AE946" s="593"/>
      <c r="AF946" s="593"/>
      <c r="AG946" s="593"/>
      <c r="AH946" s="1130"/>
      <c r="AI946" s="593"/>
      <c r="AJ946" s="593"/>
      <c r="AK946" s="593"/>
      <c r="AL946" s="593"/>
      <c r="AM946" s="639"/>
    </row>
    <row r="947" spans="3:39" s="8" customFormat="1">
      <c r="C947" s="14"/>
      <c r="D947" s="60"/>
      <c r="E947" s="35"/>
      <c r="F947" s="57"/>
      <c r="G947" s="57"/>
      <c r="H947" s="468"/>
      <c r="I947" s="510"/>
      <c r="J947" s="57"/>
      <c r="K947" s="57"/>
      <c r="L947" s="57"/>
      <c r="M947" s="35"/>
      <c r="N947" s="35"/>
      <c r="O947" s="35"/>
      <c r="P947" s="35"/>
      <c r="Q947" s="469"/>
      <c r="R947" s="469"/>
      <c r="S947" s="469"/>
      <c r="T947" s="469"/>
      <c r="W947" s="593"/>
      <c r="X947" s="676"/>
      <c r="Y947" s="593"/>
      <c r="Z947" s="593"/>
      <c r="AA947" s="593"/>
      <c r="AB947" s="593"/>
      <c r="AC947" s="593"/>
      <c r="AD947" s="593"/>
      <c r="AE947" s="593"/>
      <c r="AF947" s="593"/>
      <c r="AG947" s="593"/>
      <c r="AH947" s="1130"/>
      <c r="AI947" s="593"/>
      <c r="AJ947" s="593"/>
      <c r="AK947" s="593"/>
      <c r="AL947" s="593"/>
      <c r="AM947" s="639"/>
    </row>
    <row r="948" spans="3:39" s="8" customFormat="1">
      <c r="C948" s="14"/>
      <c r="D948" s="60"/>
      <c r="E948" s="35"/>
      <c r="F948" s="57"/>
      <c r="G948" s="57"/>
      <c r="H948" s="468"/>
      <c r="I948" s="510"/>
      <c r="J948" s="57"/>
      <c r="K948" s="57"/>
      <c r="L948" s="57"/>
      <c r="M948" s="35"/>
      <c r="N948" s="35"/>
      <c r="O948" s="35"/>
      <c r="P948" s="35"/>
      <c r="Q948" s="469"/>
      <c r="R948" s="469"/>
      <c r="S948" s="469"/>
      <c r="T948" s="469"/>
      <c r="W948" s="593"/>
      <c r="X948" s="676"/>
      <c r="Y948" s="593"/>
      <c r="Z948" s="593"/>
      <c r="AA948" s="593"/>
      <c r="AB948" s="593"/>
      <c r="AC948" s="593"/>
      <c r="AD948" s="593"/>
      <c r="AE948" s="593"/>
      <c r="AF948" s="593"/>
      <c r="AG948" s="593"/>
      <c r="AH948" s="1130"/>
      <c r="AI948" s="593"/>
      <c r="AJ948" s="593"/>
      <c r="AK948" s="593"/>
      <c r="AL948" s="593"/>
      <c r="AM948" s="639"/>
    </row>
    <row r="949" spans="3:39" s="8" customFormat="1">
      <c r="C949" s="14"/>
      <c r="D949" s="60"/>
      <c r="E949" s="35"/>
      <c r="F949" s="57"/>
      <c r="G949" s="57"/>
      <c r="H949" s="468"/>
      <c r="I949" s="510"/>
      <c r="J949" s="57"/>
      <c r="K949" s="57"/>
      <c r="L949" s="57"/>
      <c r="M949" s="35"/>
      <c r="N949" s="35"/>
      <c r="O949" s="35"/>
      <c r="P949" s="35"/>
      <c r="Q949" s="469"/>
      <c r="R949" s="469"/>
      <c r="S949" s="469"/>
      <c r="T949" s="469"/>
      <c r="W949" s="593"/>
      <c r="X949" s="676"/>
      <c r="Y949" s="593"/>
      <c r="Z949" s="593"/>
      <c r="AA949" s="593"/>
      <c r="AB949" s="593"/>
      <c r="AC949" s="593"/>
      <c r="AD949" s="593"/>
      <c r="AE949" s="593"/>
      <c r="AF949" s="593"/>
      <c r="AG949" s="593"/>
      <c r="AH949" s="1130"/>
      <c r="AI949" s="593"/>
      <c r="AJ949" s="593"/>
      <c r="AK949" s="593"/>
      <c r="AL949" s="593"/>
      <c r="AM949" s="639"/>
    </row>
    <row r="950" spans="3:39" s="8" customFormat="1">
      <c r="C950" s="14"/>
      <c r="D950" s="60"/>
      <c r="E950" s="35"/>
      <c r="F950" s="57"/>
      <c r="G950" s="57"/>
      <c r="H950" s="468"/>
      <c r="I950" s="510"/>
      <c r="J950" s="57"/>
      <c r="K950" s="57"/>
      <c r="L950" s="57"/>
      <c r="M950" s="35"/>
      <c r="N950" s="35"/>
      <c r="O950" s="35"/>
      <c r="P950" s="35"/>
      <c r="Q950" s="469"/>
      <c r="R950" s="469"/>
      <c r="S950" s="469"/>
      <c r="T950" s="469"/>
      <c r="W950" s="593"/>
      <c r="X950" s="676"/>
      <c r="Y950" s="593"/>
      <c r="Z950" s="593"/>
      <c r="AA950" s="593"/>
      <c r="AB950" s="593"/>
      <c r="AC950" s="593"/>
      <c r="AD950" s="593"/>
      <c r="AE950" s="593"/>
      <c r="AF950" s="593"/>
      <c r="AG950" s="593"/>
      <c r="AH950" s="1130"/>
      <c r="AI950" s="593"/>
      <c r="AJ950" s="593"/>
      <c r="AK950" s="593"/>
      <c r="AL950" s="593"/>
      <c r="AM950" s="639"/>
    </row>
    <row r="951" spans="3:39" s="8" customFormat="1">
      <c r="C951" s="14"/>
      <c r="D951" s="60"/>
      <c r="E951" s="35"/>
      <c r="F951" s="57"/>
      <c r="G951" s="57"/>
      <c r="H951" s="468"/>
      <c r="I951" s="510"/>
      <c r="J951" s="57"/>
      <c r="K951" s="57"/>
      <c r="L951" s="57"/>
      <c r="M951" s="35"/>
      <c r="N951" s="35"/>
      <c r="O951" s="35"/>
      <c r="P951" s="35"/>
      <c r="Q951" s="469"/>
      <c r="R951" s="469"/>
      <c r="S951" s="469"/>
      <c r="T951" s="469"/>
      <c r="W951" s="593"/>
      <c r="X951" s="676"/>
      <c r="Y951" s="593"/>
      <c r="Z951" s="593"/>
      <c r="AA951" s="593"/>
      <c r="AB951" s="593"/>
      <c r="AC951" s="593"/>
      <c r="AD951" s="593"/>
      <c r="AE951" s="593"/>
      <c r="AF951" s="593"/>
      <c r="AG951" s="593"/>
      <c r="AH951" s="1130"/>
      <c r="AI951" s="593"/>
      <c r="AJ951" s="593"/>
      <c r="AK951" s="593"/>
      <c r="AL951" s="593"/>
      <c r="AM951" s="639"/>
    </row>
    <row r="952" spans="3:39" s="8" customFormat="1">
      <c r="C952" s="14"/>
      <c r="D952" s="60"/>
      <c r="E952" s="35"/>
      <c r="F952" s="57"/>
      <c r="G952" s="57"/>
      <c r="H952" s="468"/>
      <c r="I952" s="510"/>
      <c r="J952" s="57"/>
      <c r="K952" s="57"/>
      <c r="L952" s="57"/>
      <c r="M952" s="35"/>
      <c r="N952" s="35"/>
      <c r="O952" s="35"/>
      <c r="P952" s="35"/>
      <c r="Q952" s="469"/>
      <c r="R952" s="469"/>
      <c r="S952" s="469"/>
      <c r="T952" s="469"/>
      <c r="W952" s="593"/>
      <c r="X952" s="676"/>
      <c r="Y952" s="593"/>
      <c r="Z952" s="593"/>
      <c r="AA952" s="593"/>
      <c r="AB952" s="593"/>
      <c r="AC952" s="593"/>
      <c r="AD952" s="593"/>
      <c r="AE952" s="593"/>
      <c r="AF952" s="593"/>
      <c r="AG952" s="593"/>
      <c r="AH952" s="1130"/>
      <c r="AI952" s="593"/>
      <c r="AJ952" s="593"/>
      <c r="AK952" s="593"/>
      <c r="AL952" s="593"/>
      <c r="AM952" s="639"/>
    </row>
    <row r="953" spans="3:39" s="8" customFormat="1">
      <c r="C953" s="14"/>
      <c r="D953" s="60"/>
      <c r="E953" s="35"/>
      <c r="F953" s="57"/>
      <c r="G953" s="57"/>
      <c r="H953" s="468"/>
      <c r="I953" s="510"/>
      <c r="J953" s="57"/>
      <c r="K953" s="57"/>
      <c r="L953" s="57"/>
      <c r="M953" s="35"/>
      <c r="N953" s="35"/>
      <c r="O953" s="35"/>
      <c r="P953" s="35"/>
      <c r="Q953" s="469"/>
      <c r="R953" s="469"/>
      <c r="S953" s="469"/>
      <c r="T953" s="469"/>
      <c r="W953" s="593"/>
      <c r="X953" s="676"/>
      <c r="Y953" s="593"/>
      <c r="Z953" s="593"/>
      <c r="AA953" s="593"/>
      <c r="AB953" s="593"/>
      <c r="AC953" s="593"/>
      <c r="AD953" s="593"/>
      <c r="AE953" s="593"/>
      <c r="AF953" s="593"/>
      <c r="AG953" s="593"/>
      <c r="AH953" s="1130"/>
      <c r="AI953" s="593"/>
      <c r="AJ953" s="593"/>
      <c r="AK953" s="593"/>
      <c r="AL953" s="593"/>
      <c r="AM953" s="639"/>
    </row>
    <row r="954" spans="3:39" s="8" customFormat="1">
      <c r="C954" s="14"/>
      <c r="D954" s="60"/>
      <c r="E954" s="35"/>
      <c r="F954" s="57"/>
      <c r="G954" s="57"/>
      <c r="H954" s="468"/>
      <c r="I954" s="510"/>
      <c r="J954" s="57"/>
      <c r="K954" s="57"/>
      <c r="L954" s="57"/>
      <c r="M954" s="35"/>
      <c r="N954" s="35"/>
      <c r="O954" s="35"/>
      <c r="P954" s="35"/>
      <c r="Q954" s="469"/>
      <c r="R954" s="469"/>
      <c r="S954" s="469"/>
      <c r="T954" s="469"/>
      <c r="W954" s="593"/>
      <c r="X954" s="676"/>
      <c r="Y954" s="593"/>
      <c r="Z954" s="593"/>
      <c r="AA954" s="593"/>
      <c r="AB954" s="593"/>
      <c r="AC954" s="593"/>
      <c r="AD954" s="593"/>
      <c r="AE954" s="593"/>
      <c r="AF954" s="593"/>
      <c r="AG954" s="593"/>
      <c r="AH954" s="1130"/>
      <c r="AI954" s="593"/>
      <c r="AJ954" s="593"/>
      <c r="AK954" s="593"/>
      <c r="AL954" s="593"/>
      <c r="AM954" s="639"/>
    </row>
    <row r="955" spans="3:39" s="8" customFormat="1">
      <c r="C955" s="14"/>
      <c r="D955" s="60"/>
      <c r="E955" s="35"/>
      <c r="F955" s="57"/>
      <c r="G955" s="57"/>
      <c r="H955" s="468"/>
      <c r="I955" s="510"/>
      <c r="J955" s="57"/>
      <c r="K955" s="57"/>
      <c r="L955" s="57"/>
      <c r="M955" s="35"/>
      <c r="N955" s="35"/>
      <c r="O955" s="35"/>
      <c r="P955" s="35"/>
      <c r="Q955" s="469"/>
      <c r="R955" s="469"/>
      <c r="S955" s="469"/>
      <c r="T955" s="469"/>
      <c r="W955" s="593"/>
      <c r="X955" s="676"/>
      <c r="Y955" s="593"/>
      <c r="Z955" s="593"/>
      <c r="AA955" s="593"/>
      <c r="AB955" s="593"/>
      <c r="AC955" s="593"/>
      <c r="AD955" s="593"/>
      <c r="AE955" s="593"/>
      <c r="AF955" s="593"/>
      <c r="AG955" s="593"/>
      <c r="AH955" s="1130"/>
      <c r="AI955" s="593"/>
      <c r="AJ955" s="593"/>
      <c r="AK955" s="593"/>
      <c r="AL955" s="593"/>
      <c r="AM955" s="639"/>
    </row>
    <row r="956" spans="3:39" s="8" customFormat="1">
      <c r="C956" s="14"/>
      <c r="D956" s="60"/>
      <c r="E956" s="35"/>
      <c r="F956" s="57"/>
      <c r="G956" s="57"/>
      <c r="H956" s="468"/>
      <c r="I956" s="510"/>
      <c r="J956" s="57"/>
      <c r="K956" s="57"/>
      <c r="L956" s="57"/>
      <c r="M956" s="35"/>
      <c r="N956" s="35"/>
      <c r="O956" s="35"/>
      <c r="P956" s="35"/>
      <c r="Q956" s="469"/>
      <c r="R956" s="469"/>
      <c r="S956" s="469"/>
      <c r="T956" s="469"/>
      <c r="W956" s="593"/>
      <c r="X956" s="676"/>
      <c r="Y956" s="593"/>
      <c r="Z956" s="593"/>
      <c r="AA956" s="593"/>
      <c r="AB956" s="593"/>
      <c r="AC956" s="593"/>
      <c r="AD956" s="593"/>
      <c r="AE956" s="593"/>
      <c r="AF956" s="593"/>
      <c r="AG956" s="593"/>
      <c r="AH956" s="1130"/>
      <c r="AI956" s="593"/>
      <c r="AJ956" s="593"/>
      <c r="AK956" s="593"/>
      <c r="AL956" s="593"/>
      <c r="AM956" s="639"/>
    </row>
    <row r="957" spans="3:39" s="8" customFormat="1">
      <c r="C957" s="14"/>
      <c r="D957" s="60"/>
      <c r="E957" s="35"/>
      <c r="F957" s="57"/>
      <c r="G957" s="57"/>
      <c r="H957" s="468"/>
      <c r="I957" s="510"/>
      <c r="J957" s="57"/>
      <c r="K957" s="57"/>
      <c r="L957" s="57"/>
      <c r="M957" s="35"/>
      <c r="N957" s="35"/>
      <c r="O957" s="35"/>
      <c r="P957" s="35"/>
      <c r="Q957" s="469"/>
      <c r="R957" s="469"/>
      <c r="S957" s="469"/>
      <c r="T957" s="469"/>
      <c r="W957" s="593"/>
      <c r="X957" s="676"/>
      <c r="Y957" s="593"/>
      <c r="Z957" s="593"/>
      <c r="AA957" s="593"/>
      <c r="AB957" s="593"/>
      <c r="AC957" s="593"/>
      <c r="AD957" s="593"/>
      <c r="AE957" s="593"/>
      <c r="AF957" s="593"/>
      <c r="AG957" s="593"/>
      <c r="AH957" s="1130"/>
      <c r="AI957" s="593"/>
      <c r="AJ957" s="593"/>
      <c r="AK957" s="593"/>
      <c r="AL957" s="593"/>
      <c r="AM957" s="639"/>
    </row>
    <row r="958" spans="3:39" s="8" customFormat="1">
      <c r="C958" s="14"/>
      <c r="D958" s="60"/>
      <c r="E958" s="35"/>
      <c r="F958" s="57"/>
      <c r="G958" s="57"/>
      <c r="H958" s="468"/>
      <c r="I958" s="510"/>
      <c r="J958" s="57"/>
      <c r="K958" s="57"/>
      <c r="L958" s="57"/>
      <c r="M958" s="35"/>
      <c r="N958" s="35"/>
      <c r="O958" s="35"/>
      <c r="P958" s="35"/>
      <c r="Q958" s="469"/>
      <c r="R958" s="469"/>
      <c r="S958" s="469"/>
      <c r="T958" s="469"/>
      <c r="W958" s="593"/>
      <c r="X958" s="676"/>
      <c r="Y958" s="593"/>
      <c r="Z958" s="593"/>
      <c r="AA958" s="593"/>
      <c r="AB958" s="593"/>
      <c r="AC958" s="593"/>
      <c r="AD958" s="593"/>
      <c r="AE958" s="593"/>
      <c r="AF958" s="593"/>
      <c r="AG958" s="593"/>
      <c r="AH958" s="1130"/>
      <c r="AI958" s="593"/>
      <c r="AJ958" s="593"/>
      <c r="AK958" s="593"/>
      <c r="AL958" s="593"/>
      <c r="AM958" s="639"/>
    </row>
    <row r="959" spans="3:39" s="8" customFormat="1">
      <c r="C959" s="14"/>
      <c r="D959" s="60"/>
      <c r="E959" s="35"/>
      <c r="F959" s="57"/>
      <c r="G959" s="57"/>
      <c r="H959" s="468"/>
      <c r="I959" s="510"/>
      <c r="J959" s="57"/>
      <c r="K959" s="57"/>
      <c r="L959" s="57"/>
      <c r="M959" s="35"/>
      <c r="N959" s="35"/>
      <c r="O959" s="35"/>
      <c r="P959" s="35"/>
      <c r="Q959" s="469"/>
      <c r="R959" s="469"/>
      <c r="S959" s="469"/>
      <c r="T959" s="469"/>
      <c r="W959" s="593"/>
      <c r="X959" s="676"/>
      <c r="Y959" s="593"/>
      <c r="Z959" s="593"/>
      <c r="AA959" s="593"/>
      <c r="AB959" s="593"/>
      <c r="AC959" s="593"/>
      <c r="AD959" s="593"/>
      <c r="AE959" s="593"/>
      <c r="AF959" s="593"/>
      <c r="AG959" s="593"/>
      <c r="AH959" s="1130"/>
      <c r="AI959" s="593"/>
      <c r="AJ959" s="593"/>
      <c r="AK959" s="593"/>
      <c r="AL959" s="593"/>
      <c r="AM959" s="639"/>
    </row>
    <row r="960" spans="3:39" s="8" customFormat="1">
      <c r="C960" s="14"/>
      <c r="D960" s="60"/>
      <c r="E960" s="35"/>
      <c r="F960" s="57"/>
      <c r="G960" s="57"/>
      <c r="H960" s="468"/>
      <c r="I960" s="510"/>
      <c r="J960" s="57"/>
      <c r="K960" s="57"/>
      <c r="L960" s="57"/>
      <c r="M960" s="35"/>
      <c r="N960" s="35"/>
      <c r="O960" s="35"/>
      <c r="P960" s="35"/>
      <c r="Q960" s="469"/>
      <c r="R960" s="469"/>
      <c r="S960" s="469"/>
      <c r="T960" s="469"/>
      <c r="W960" s="593"/>
      <c r="X960" s="676"/>
      <c r="Y960" s="593"/>
      <c r="Z960" s="593"/>
      <c r="AA960" s="593"/>
      <c r="AB960" s="593"/>
      <c r="AC960" s="593"/>
      <c r="AD960" s="593"/>
      <c r="AE960" s="593"/>
      <c r="AF960" s="593"/>
      <c r="AG960" s="593"/>
      <c r="AH960" s="1130"/>
      <c r="AI960" s="593"/>
      <c r="AJ960" s="593"/>
      <c r="AK960" s="593"/>
      <c r="AL960" s="593"/>
      <c r="AM960" s="639"/>
    </row>
    <row r="961" spans="3:39" s="8" customFormat="1">
      <c r="C961" s="14"/>
      <c r="D961" s="60"/>
      <c r="E961" s="35"/>
      <c r="F961" s="57"/>
      <c r="G961" s="57"/>
      <c r="H961" s="468"/>
      <c r="I961" s="510"/>
      <c r="J961" s="57"/>
      <c r="K961" s="57"/>
      <c r="L961" s="57"/>
      <c r="M961" s="35"/>
      <c r="N961" s="35"/>
      <c r="O961" s="35"/>
      <c r="P961" s="35"/>
      <c r="Q961" s="469"/>
      <c r="R961" s="469"/>
      <c r="S961" s="469"/>
      <c r="T961" s="469"/>
      <c r="W961" s="593"/>
      <c r="X961" s="676"/>
      <c r="Y961" s="593"/>
      <c r="Z961" s="593"/>
      <c r="AA961" s="593"/>
      <c r="AB961" s="593"/>
      <c r="AC961" s="593"/>
      <c r="AD961" s="593"/>
      <c r="AE961" s="593"/>
      <c r="AF961" s="593"/>
      <c r="AG961" s="593"/>
      <c r="AH961" s="1130"/>
      <c r="AI961" s="593"/>
      <c r="AJ961" s="593"/>
      <c r="AK961" s="593"/>
      <c r="AL961" s="593"/>
      <c r="AM961" s="639"/>
    </row>
    <row r="962" spans="3:39" s="8" customFormat="1">
      <c r="C962" s="14"/>
      <c r="D962" s="60"/>
      <c r="E962" s="35"/>
      <c r="F962" s="57"/>
      <c r="G962" s="57"/>
      <c r="H962" s="468"/>
      <c r="I962" s="510"/>
      <c r="J962" s="57"/>
      <c r="K962" s="57"/>
      <c r="L962" s="57"/>
      <c r="M962" s="35"/>
      <c r="N962" s="35"/>
      <c r="O962" s="35"/>
      <c r="P962" s="35"/>
      <c r="Q962" s="469"/>
      <c r="R962" s="469"/>
      <c r="S962" s="469"/>
      <c r="T962" s="469"/>
      <c r="W962" s="593"/>
      <c r="X962" s="676"/>
      <c r="Y962" s="593"/>
      <c r="Z962" s="593"/>
      <c r="AA962" s="593"/>
      <c r="AB962" s="593"/>
      <c r="AC962" s="593"/>
      <c r="AD962" s="593"/>
      <c r="AE962" s="593"/>
      <c r="AF962" s="593"/>
      <c r="AG962" s="593"/>
      <c r="AH962" s="1130"/>
      <c r="AI962" s="593"/>
      <c r="AJ962" s="593"/>
      <c r="AK962" s="593"/>
      <c r="AL962" s="593"/>
      <c r="AM962" s="639"/>
    </row>
    <row r="963" spans="3:39" s="8" customFormat="1">
      <c r="C963" s="14"/>
      <c r="D963" s="60"/>
      <c r="E963" s="35"/>
      <c r="F963" s="57"/>
      <c r="G963" s="57"/>
      <c r="H963" s="468"/>
      <c r="I963" s="510"/>
      <c r="J963" s="57"/>
      <c r="K963" s="57"/>
      <c r="L963" s="57"/>
      <c r="M963" s="35"/>
      <c r="N963" s="35"/>
      <c r="O963" s="35"/>
      <c r="P963" s="35"/>
      <c r="Q963" s="469"/>
      <c r="R963" s="469"/>
      <c r="S963" s="469"/>
      <c r="T963" s="469"/>
      <c r="W963" s="593"/>
      <c r="X963" s="676"/>
      <c r="Y963" s="593"/>
      <c r="Z963" s="593"/>
      <c r="AA963" s="593"/>
      <c r="AB963" s="593"/>
      <c r="AC963" s="593"/>
      <c r="AD963" s="593"/>
      <c r="AE963" s="593"/>
      <c r="AF963" s="593"/>
      <c r="AG963" s="593"/>
      <c r="AH963" s="1130"/>
      <c r="AI963" s="593"/>
      <c r="AJ963" s="593"/>
      <c r="AK963" s="593"/>
      <c r="AL963" s="593"/>
      <c r="AM963" s="639"/>
    </row>
    <row r="964" spans="3:39" s="8" customFormat="1">
      <c r="C964" s="14"/>
      <c r="D964" s="60"/>
      <c r="E964" s="35"/>
      <c r="F964" s="57"/>
      <c r="G964" s="57"/>
      <c r="H964" s="468"/>
      <c r="I964" s="510"/>
      <c r="J964" s="57"/>
      <c r="K964" s="57"/>
      <c r="L964" s="57"/>
      <c r="M964" s="35"/>
      <c r="N964" s="35"/>
      <c r="O964" s="35"/>
      <c r="P964" s="35"/>
      <c r="Q964" s="469"/>
      <c r="R964" s="469"/>
      <c r="S964" s="469"/>
      <c r="T964" s="469"/>
      <c r="W964" s="593"/>
      <c r="X964" s="676"/>
      <c r="Y964" s="593"/>
      <c r="Z964" s="593"/>
      <c r="AA964" s="593"/>
      <c r="AB964" s="593"/>
      <c r="AC964" s="593"/>
      <c r="AD964" s="593"/>
      <c r="AE964" s="593"/>
      <c r="AF964" s="593"/>
      <c r="AG964" s="593"/>
      <c r="AH964" s="1130"/>
      <c r="AI964" s="593"/>
      <c r="AJ964" s="593"/>
      <c r="AK964" s="593"/>
      <c r="AL964" s="593"/>
      <c r="AM964" s="639"/>
    </row>
    <row r="965" spans="3:39" s="8" customFormat="1">
      <c r="C965" s="14"/>
      <c r="D965" s="60"/>
      <c r="E965" s="35"/>
      <c r="F965" s="57"/>
      <c r="G965" s="57"/>
      <c r="H965" s="468"/>
      <c r="I965" s="510"/>
      <c r="J965" s="57"/>
      <c r="K965" s="57"/>
      <c r="L965" s="57"/>
      <c r="M965" s="35"/>
      <c r="N965" s="35"/>
      <c r="O965" s="35"/>
      <c r="P965" s="35"/>
      <c r="Q965" s="469"/>
      <c r="R965" s="469"/>
      <c r="S965" s="469"/>
      <c r="T965" s="469"/>
      <c r="W965" s="593"/>
      <c r="X965" s="676"/>
      <c r="Y965" s="593"/>
      <c r="Z965" s="593"/>
      <c r="AA965" s="593"/>
      <c r="AB965" s="593"/>
      <c r="AC965" s="593"/>
      <c r="AD965" s="593"/>
      <c r="AE965" s="593"/>
      <c r="AF965" s="593"/>
      <c r="AG965" s="593"/>
      <c r="AH965" s="1130"/>
      <c r="AI965" s="593"/>
      <c r="AJ965" s="593"/>
      <c r="AK965" s="593"/>
      <c r="AL965" s="593"/>
      <c r="AM965" s="639"/>
    </row>
    <row r="966" spans="3:39" s="8" customFormat="1">
      <c r="C966" s="14"/>
      <c r="D966" s="60"/>
      <c r="E966" s="35"/>
      <c r="F966" s="57"/>
      <c r="G966" s="57"/>
      <c r="H966" s="468"/>
      <c r="I966" s="510"/>
      <c r="J966" s="57"/>
      <c r="K966" s="57"/>
      <c r="L966" s="57"/>
      <c r="M966" s="35"/>
      <c r="N966" s="35"/>
      <c r="O966" s="35"/>
      <c r="P966" s="35"/>
      <c r="Q966" s="469"/>
      <c r="R966" s="469"/>
      <c r="S966" s="469"/>
      <c r="T966" s="469"/>
      <c r="W966" s="593"/>
      <c r="X966" s="676"/>
      <c r="Y966" s="593"/>
      <c r="Z966" s="593"/>
      <c r="AA966" s="593"/>
      <c r="AB966" s="593"/>
      <c r="AC966" s="593"/>
      <c r="AD966" s="593"/>
      <c r="AE966" s="593"/>
      <c r="AF966" s="593"/>
      <c r="AG966" s="593"/>
      <c r="AH966" s="1130"/>
      <c r="AI966" s="593"/>
      <c r="AJ966" s="593"/>
      <c r="AK966" s="593"/>
      <c r="AL966" s="593"/>
      <c r="AM966" s="639"/>
    </row>
    <row r="967" spans="3:39" s="8" customFormat="1">
      <c r="C967" s="14"/>
      <c r="D967" s="60"/>
      <c r="E967" s="35"/>
      <c r="F967" s="57"/>
      <c r="G967" s="57"/>
      <c r="H967" s="468"/>
      <c r="I967" s="510"/>
      <c r="J967" s="57"/>
      <c r="K967" s="57"/>
      <c r="L967" s="57"/>
      <c r="M967" s="35"/>
      <c r="N967" s="35"/>
      <c r="O967" s="35"/>
      <c r="P967" s="35"/>
      <c r="Q967" s="469"/>
      <c r="R967" s="469"/>
      <c r="S967" s="469"/>
      <c r="T967" s="469"/>
      <c r="W967" s="593"/>
      <c r="X967" s="676"/>
      <c r="Y967" s="593"/>
      <c r="Z967" s="593"/>
      <c r="AA967" s="593"/>
      <c r="AB967" s="593"/>
      <c r="AC967" s="593"/>
      <c r="AD967" s="593"/>
      <c r="AE967" s="593"/>
      <c r="AF967" s="593"/>
      <c r="AG967" s="593"/>
      <c r="AH967" s="1130"/>
      <c r="AI967" s="593"/>
      <c r="AJ967" s="593"/>
      <c r="AK967" s="593"/>
      <c r="AL967" s="593"/>
      <c r="AM967" s="639"/>
    </row>
    <row r="968" spans="3:39" s="8" customFormat="1">
      <c r="C968" s="14"/>
      <c r="D968" s="60"/>
      <c r="E968" s="35"/>
      <c r="F968" s="57"/>
      <c r="G968" s="57"/>
      <c r="H968" s="468"/>
      <c r="I968" s="510"/>
      <c r="J968" s="57"/>
      <c r="K968" s="57"/>
      <c r="L968" s="57"/>
      <c r="M968" s="35"/>
      <c r="N968" s="35"/>
      <c r="O968" s="35"/>
      <c r="P968" s="35"/>
      <c r="Q968" s="469"/>
      <c r="R968" s="469"/>
      <c r="S968" s="469"/>
      <c r="T968" s="469"/>
      <c r="W968" s="593"/>
      <c r="X968" s="676"/>
      <c r="Y968" s="593"/>
      <c r="Z968" s="593"/>
      <c r="AA968" s="593"/>
      <c r="AB968" s="593"/>
      <c r="AC968" s="593"/>
      <c r="AD968" s="593"/>
      <c r="AE968" s="593"/>
      <c r="AF968" s="593"/>
      <c r="AG968" s="593"/>
      <c r="AH968" s="1130"/>
      <c r="AI968" s="593"/>
      <c r="AJ968" s="593"/>
      <c r="AK968" s="593"/>
      <c r="AL968" s="593"/>
      <c r="AM968" s="639"/>
    </row>
    <row r="969" spans="3:39" s="8" customFormat="1">
      <c r="C969" s="14"/>
      <c r="D969" s="60"/>
      <c r="E969" s="35"/>
      <c r="F969" s="57"/>
      <c r="G969" s="57"/>
      <c r="H969" s="468"/>
      <c r="I969" s="510"/>
      <c r="J969" s="57"/>
      <c r="K969" s="57"/>
      <c r="L969" s="57"/>
      <c r="M969" s="35"/>
      <c r="N969" s="35"/>
      <c r="O969" s="35"/>
      <c r="P969" s="35"/>
      <c r="Q969" s="469"/>
      <c r="R969" s="469"/>
      <c r="S969" s="469"/>
      <c r="T969" s="469"/>
      <c r="W969" s="593"/>
      <c r="X969" s="676"/>
      <c r="Y969" s="593"/>
      <c r="Z969" s="593"/>
      <c r="AA969" s="593"/>
      <c r="AB969" s="593"/>
      <c r="AC969" s="593"/>
      <c r="AD969" s="593"/>
      <c r="AE969" s="593"/>
      <c r="AF969" s="593"/>
      <c r="AG969" s="593"/>
      <c r="AH969" s="1130"/>
      <c r="AI969" s="593"/>
      <c r="AJ969" s="593"/>
      <c r="AK969" s="593"/>
      <c r="AL969" s="593"/>
      <c r="AM969" s="639"/>
    </row>
    <row r="970" spans="3:39" s="8" customFormat="1">
      <c r="C970" s="14"/>
      <c r="D970" s="60"/>
      <c r="E970" s="35"/>
      <c r="F970" s="57"/>
      <c r="G970" s="57"/>
      <c r="H970" s="468"/>
      <c r="I970" s="510"/>
      <c r="J970" s="57"/>
      <c r="K970" s="57"/>
      <c r="L970" s="57"/>
      <c r="M970" s="35"/>
      <c r="N970" s="35"/>
      <c r="O970" s="35"/>
      <c r="P970" s="35"/>
      <c r="Q970" s="469"/>
      <c r="R970" s="469"/>
      <c r="S970" s="469"/>
      <c r="T970" s="469"/>
      <c r="W970" s="593"/>
      <c r="X970" s="676"/>
      <c r="Y970" s="593"/>
      <c r="Z970" s="593"/>
      <c r="AA970" s="593"/>
      <c r="AB970" s="593"/>
      <c r="AC970" s="593"/>
      <c r="AD970" s="593"/>
      <c r="AE970" s="593"/>
      <c r="AF970" s="593"/>
      <c r="AG970" s="593"/>
      <c r="AH970" s="1130"/>
      <c r="AI970" s="593"/>
      <c r="AJ970" s="593"/>
      <c r="AK970" s="593"/>
      <c r="AL970" s="593"/>
      <c r="AM970" s="639"/>
    </row>
    <row r="971" spans="3:39" s="8" customFormat="1">
      <c r="C971" s="14"/>
      <c r="D971" s="60"/>
      <c r="E971" s="35"/>
      <c r="F971" s="57"/>
      <c r="G971" s="57"/>
      <c r="H971" s="468"/>
      <c r="I971" s="510"/>
      <c r="J971" s="57"/>
      <c r="K971" s="57"/>
      <c r="L971" s="57"/>
      <c r="M971" s="35"/>
      <c r="N971" s="35"/>
      <c r="O971" s="35"/>
      <c r="P971" s="35"/>
      <c r="Q971" s="469"/>
      <c r="R971" s="469"/>
      <c r="S971" s="469"/>
      <c r="T971" s="469"/>
      <c r="W971" s="593"/>
      <c r="X971" s="676"/>
      <c r="Y971" s="593"/>
      <c r="Z971" s="593"/>
      <c r="AA971" s="593"/>
      <c r="AB971" s="593"/>
      <c r="AC971" s="593"/>
      <c r="AD971" s="593"/>
      <c r="AE971" s="593"/>
      <c r="AF971" s="593"/>
      <c r="AG971" s="593"/>
      <c r="AH971" s="1130"/>
      <c r="AI971" s="593"/>
      <c r="AJ971" s="593"/>
      <c r="AK971" s="593"/>
      <c r="AL971" s="593"/>
      <c r="AM971" s="639"/>
    </row>
    <row r="972" spans="3:39" s="8" customFormat="1">
      <c r="C972" s="14"/>
      <c r="D972" s="60"/>
      <c r="E972" s="35"/>
      <c r="F972" s="57"/>
      <c r="G972" s="57"/>
      <c r="H972" s="468"/>
      <c r="I972" s="510"/>
      <c r="J972" s="57"/>
      <c r="K972" s="57"/>
      <c r="L972" s="57"/>
      <c r="M972" s="35"/>
      <c r="N972" s="35"/>
      <c r="O972" s="35"/>
      <c r="P972" s="35"/>
      <c r="Q972" s="469"/>
      <c r="R972" s="469"/>
      <c r="S972" s="469"/>
      <c r="T972" s="469"/>
      <c r="W972" s="593"/>
      <c r="X972" s="676"/>
      <c r="Y972" s="593"/>
      <c r="Z972" s="593"/>
      <c r="AA972" s="593"/>
      <c r="AB972" s="593"/>
      <c r="AC972" s="593"/>
      <c r="AD972" s="593"/>
      <c r="AE972" s="593"/>
      <c r="AF972" s="593"/>
      <c r="AG972" s="593"/>
      <c r="AH972" s="1130"/>
      <c r="AI972" s="593"/>
      <c r="AJ972" s="593"/>
      <c r="AK972" s="593"/>
      <c r="AL972" s="593"/>
      <c r="AM972" s="639"/>
    </row>
    <row r="973" spans="3:39" s="8" customFormat="1">
      <c r="C973" s="14"/>
      <c r="D973" s="60"/>
      <c r="E973" s="35"/>
      <c r="F973" s="57"/>
      <c r="G973" s="57"/>
      <c r="H973" s="468"/>
      <c r="I973" s="510"/>
      <c r="J973" s="57"/>
      <c r="K973" s="57"/>
      <c r="L973" s="57"/>
      <c r="M973" s="35"/>
      <c r="N973" s="35"/>
      <c r="O973" s="35"/>
      <c r="P973" s="35"/>
      <c r="Q973" s="469"/>
      <c r="R973" s="469"/>
      <c r="S973" s="469"/>
      <c r="T973" s="469"/>
      <c r="W973" s="593"/>
      <c r="X973" s="676"/>
      <c r="Y973" s="593"/>
      <c r="Z973" s="593"/>
      <c r="AA973" s="593"/>
      <c r="AB973" s="593"/>
      <c r="AC973" s="593"/>
      <c r="AD973" s="593"/>
      <c r="AE973" s="593"/>
      <c r="AF973" s="593"/>
      <c r="AG973" s="593"/>
      <c r="AH973" s="1130"/>
      <c r="AI973" s="593"/>
      <c r="AJ973" s="593"/>
      <c r="AK973" s="593"/>
      <c r="AL973" s="593"/>
      <c r="AM973" s="639"/>
    </row>
    <row r="974" spans="3:39" s="8" customFormat="1">
      <c r="C974" s="14"/>
      <c r="D974" s="60"/>
      <c r="E974" s="35"/>
      <c r="F974" s="57"/>
      <c r="G974" s="57"/>
      <c r="H974" s="468"/>
      <c r="I974" s="510"/>
      <c r="J974" s="57"/>
      <c r="K974" s="57"/>
      <c r="L974" s="57"/>
      <c r="M974" s="35"/>
      <c r="N974" s="35"/>
      <c r="O974" s="35"/>
      <c r="P974" s="35"/>
      <c r="Q974" s="469"/>
      <c r="R974" s="469"/>
      <c r="S974" s="469"/>
      <c r="T974" s="469"/>
      <c r="W974" s="593"/>
      <c r="X974" s="676"/>
      <c r="Y974" s="593"/>
      <c r="Z974" s="593"/>
      <c r="AA974" s="593"/>
      <c r="AB974" s="593"/>
      <c r="AC974" s="593"/>
      <c r="AD974" s="593"/>
      <c r="AE974" s="593"/>
      <c r="AF974" s="593"/>
      <c r="AG974" s="593"/>
      <c r="AH974" s="1130"/>
      <c r="AI974" s="593"/>
      <c r="AJ974" s="593"/>
      <c r="AK974" s="593"/>
      <c r="AL974" s="593"/>
      <c r="AM974" s="639"/>
    </row>
    <row r="975" spans="3:39" s="8" customFormat="1">
      <c r="C975" s="14"/>
      <c r="D975" s="60"/>
      <c r="E975" s="35"/>
      <c r="F975" s="57"/>
      <c r="G975" s="57"/>
      <c r="H975" s="468"/>
      <c r="I975" s="510"/>
      <c r="J975" s="57"/>
      <c r="K975" s="57"/>
      <c r="L975" s="57"/>
      <c r="M975" s="35"/>
      <c r="N975" s="35"/>
      <c r="O975" s="35"/>
      <c r="P975" s="35"/>
      <c r="Q975" s="469"/>
      <c r="R975" s="469"/>
      <c r="S975" s="469"/>
      <c r="T975" s="469"/>
      <c r="W975" s="593"/>
      <c r="X975" s="676"/>
      <c r="Y975" s="593"/>
      <c r="Z975" s="593"/>
      <c r="AA975" s="593"/>
      <c r="AB975" s="593"/>
      <c r="AC975" s="593"/>
      <c r="AD975" s="593"/>
      <c r="AE975" s="593"/>
      <c r="AF975" s="593"/>
      <c r="AG975" s="593"/>
      <c r="AH975" s="1130"/>
      <c r="AI975" s="593"/>
      <c r="AJ975" s="593"/>
      <c r="AK975" s="593"/>
      <c r="AL975" s="593"/>
      <c r="AM975" s="639"/>
    </row>
    <row r="976" spans="3:39" s="8" customFormat="1">
      <c r="C976" s="14"/>
      <c r="D976" s="60"/>
      <c r="E976" s="35"/>
      <c r="F976" s="57"/>
      <c r="G976" s="57"/>
      <c r="H976" s="468"/>
      <c r="I976" s="510"/>
      <c r="J976" s="57"/>
      <c r="K976" s="57"/>
      <c r="L976" s="57"/>
      <c r="M976" s="35"/>
      <c r="N976" s="35"/>
      <c r="O976" s="35"/>
      <c r="P976" s="35"/>
      <c r="Q976" s="469"/>
      <c r="R976" s="469"/>
      <c r="S976" s="469"/>
      <c r="T976" s="469"/>
      <c r="W976" s="593"/>
      <c r="X976" s="676"/>
      <c r="Y976" s="593"/>
      <c r="Z976" s="593"/>
      <c r="AA976" s="593"/>
      <c r="AB976" s="593"/>
      <c r="AC976" s="593"/>
      <c r="AD976" s="593"/>
      <c r="AE976" s="593"/>
      <c r="AF976" s="593"/>
      <c r="AG976" s="593"/>
      <c r="AH976" s="1130"/>
      <c r="AI976" s="593"/>
      <c r="AJ976" s="593"/>
      <c r="AK976" s="593"/>
      <c r="AL976" s="593"/>
      <c r="AM976" s="639"/>
    </row>
    <row r="977" spans="3:39" s="8" customFormat="1">
      <c r="C977" s="14"/>
      <c r="D977" s="60"/>
      <c r="E977" s="35"/>
      <c r="F977" s="57"/>
      <c r="G977" s="57"/>
      <c r="H977" s="468"/>
      <c r="I977" s="510"/>
      <c r="J977" s="57"/>
      <c r="K977" s="57"/>
      <c r="L977" s="57"/>
      <c r="M977" s="35"/>
      <c r="N977" s="35"/>
      <c r="O977" s="35"/>
      <c r="P977" s="35"/>
      <c r="Q977" s="469"/>
      <c r="R977" s="469"/>
      <c r="S977" s="469"/>
      <c r="T977" s="469"/>
      <c r="W977" s="593"/>
      <c r="X977" s="676"/>
      <c r="Y977" s="593"/>
      <c r="Z977" s="593"/>
      <c r="AA977" s="593"/>
      <c r="AB977" s="593"/>
      <c r="AC977" s="593"/>
      <c r="AD977" s="593"/>
      <c r="AE977" s="593"/>
      <c r="AF977" s="593"/>
      <c r="AG977" s="593"/>
      <c r="AH977" s="1130"/>
      <c r="AI977" s="593"/>
      <c r="AJ977" s="593"/>
      <c r="AK977" s="593"/>
      <c r="AL977" s="593"/>
      <c r="AM977" s="639"/>
    </row>
    <row r="978" spans="3:39" s="8" customFormat="1">
      <c r="C978" s="14"/>
      <c r="D978" s="60"/>
      <c r="E978" s="35"/>
      <c r="F978" s="57"/>
      <c r="G978" s="57"/>
      <c r="H978" s="468"/>
      <c r="I978" s="510"/>
      <c r="J978" s="57"/>
      <c r="K978" s="57"/>
      <c r="L978" s="57"/>
      <c r="M978" s="35"/>
      <c r="N978" s="35"/>
      <c r="O978" s="35"/>
      <c r="P978" s="35"/>
      <c r="Q978" s="469"/>
      <c r="R978" s="469"/>
      <c r="S978" s="469"/>
      <c r="T978" s="469"/>
      <c r="W978" s="593"/>
      <c r="X978" s="676"/>
      <c r="Y978" s="593"/>
      <c r="Z978" s="593"/>
      <c r="AA978" s="593"/>
      <c r="AB978" s="593"/>
      <c r="AC978" s="593"/>
      <c r="AD978" s="593"/>
      <c r="AE978" s="593"/>
      <c r="AF978" s="593"/>
      <c r="AG978" s="593"/>
      <c r="AH978" s="1130"/>
      <c r="AI978" s="593"/>
      <c r="AJ978" s="593"/>
      <c r="AK978" s="593"/>
      <c r="AL978" s="593"/>
      <c r="AM978" s="639"/>
    </row>
    <row r="979" spans="3:39" s="8" customFormat="1">
      <c r="C979" s="14"/>
      <c r="D979" s="60"/>
      <c r="E979" s="35"/>
      <c r="F979" s="57"/>
      <c r="G979" s="57"/>
      <c r="H979" s="468"/>
      <c r="I979" s="510"/>
      <c r="J979" s="57"/>
      <c r="K979" s="57"/>
      <c r="L979" s="57"/>
      <c r="M979" s="35"/>
      <c r="N979" s="35"/>
      <c r="O979" s="35"/>
      <c r="P979" s="35"/>
      <c r="Q979" s="469"/>
      <c r="R979" s="469"/>
      <c r="S979" s="469"/>
      <c r="T979" s="469"/>
      <c r="W979" s="593"/>
      <c r="X979" s="676"/>
      <c r="Y979" s="593"/>
      <c r="Z979" s="593"/>
      <c r="AA979" s="593"/>
      <c r="AB979" s="593"/>
      <c r="AC979" s="593"/>
      <c r="AD979" s="593"/>
      <c r="AE979" s="593"/>
      <c r="AF979" s="593"/>
      <c r="AG979" s="593"/>
      <c r="AH979" s="1130"/>
      <c r="AI979" s="593"/>
      <c r="AJ979" s="593"/>
      <c r="AK979" s="593"/>
      <c r="AL979" s="593"/>
      <c r="AM979" s="639"/>
    </row>
    <row r="980" spans="3:39" s="8" customFormat="1">
      <c r="C980" s="14"/>
      <c r="D980" s="60"/>
      <c r="E980" s="35"/>
      <c r="F980" s="57"/>
      <c r="G980" s="57"/>
      <c r="H980" s="468"/>
      <c r="I980" s="510"/>
      <c r="J980" s="57"/>
      <c r="K980" s="57"/>
      <c r="L980" s="57"/>
      <c r="M980" s="35"/>
      <c r="N980" s="35"/>
      <c r="O980" s="35"/>
      <c r="P980" s="35"/>
      <c r="Q980" s="469"/>
      <c r="R980" s="469"/>
      <c r="S980" s="469"/>
      <c r="T980" s="469"/>
      <c r="W980" s="593"/>
      <c r="X980" s="676"/>
      <c r="Y980" s="593"/>
      <c r="Z980" s="593"/>
      <c r="AA980" s="593"/>
      <c r="AB980" s="593"/>
      <c r="AC980" s="593"/>
      <c r="AD980" s="593"/>
      <c r="AE980" s="593"/>
      <c r="AF980" s="593"/>
      <c r="AG980" s="593"/>
      <c r="AH980" s="1130"/>
      <c r="AI980" s="593"/>
      <c r="AJ980" s="593"/>
      <c r="AK980" s="593"/>
      <c r="AL980" s="593"/>
      <c r="AM980" s="639"/>
    </row>
    <row r="981" spans="3:39" s="8" customFormat="1">
      <c r="C981" s="14"/>
      <c r="D981" s="60"/>
      <c r="E981" s="35"/>
      <c r="F981" s="57"/>
      <c r="G981" s="57"/>
      <c r="H981" s="468"/>
      <c r="I981" s="510"/>
      <c r="J981" s="57"/>
      <c r="K981" s="57"/>
      <c r="L981" s="57"/>
      <c r="M981" s="35"/>
      <c r="N981" s="35"/>
      <c r="O981" s="35"/>
      <c r="P981" s="35"/>
      <c r="Q981" s="469"/>
      <c r="R981" s="469"/>
      <c r="S981" s="469"/>
      <c r="T981" s="469"/>
      <c r="W981" s="593"/>
      <c r="X981" s="676"/>
      <c r="Y981" s="593"/>
      <c r="Z981" s="593"/>
      <c r="AA981" s="593"/>
      <c r="AB981" s="593"/>
      <c r="AC981" s="593"/>
      <c r="AD981" s="593"/>
      <c r="AE981" s="593"/>
      <c r="AF981" s="593"/>
      <c r="AG981" s="593"/>
      <c r="AH981" s="1130"/>
      <c r="AI981" s="593"/>
      <c r="AJ981" s="593"/>
      <c r="AK981" s="593"/>
      <c r="AL981" s="593"/>
      <c r="AM981" s="639"/>
    </row>
    <row r="982" spans="3:39" s="8" customFormat="1">
      <c r="C982" s="14"/>
      <c r="D982" s="60"/>
      <c r="E982" s="35"/>
      <c r="F982" s="57"/>
      <c r="G982" s="57"/>
      <c r="H982" s="468"/>
      <c r="I982" s="510"/>
      <c r="J982" s="57"/>
      <c r="K982" s="57"/>
      <c r="L982" s="57"/>
      <c r="M982" s="35"/>
      <c r="N982" s="35"/>
      <c r="O982" s="35"/>
      <c r="P982" s="35"/>
      <c r="Q982" s="469"/>
      <c r="R982" s="469"/>
      <c r="S982" s="469"/>
      <c r="T982" s="469"/>
      <c r="W982" s="593"/>
      <c r="X982" s="676"/>
      <c r="Y982" s="593"/>
      <c r="Z982" s="593"/>
      <c r="AA982" s="593"/>
      <c r="AB982" s="593"/>
      <c r="AC982" s="593"/>
      <c r="AD982" s="593"/>
      <c r="AE982" s="593"/>
      <c r="AF982" s="593"/>
      <c r="AG982" s="593"/>
      <c r="AH982" s="1130"/>
      <c r="AI982" s="593"/>
      <c r="AJ982" s="593"/>
      <c r="AK982" s="593"/>
      <c r="AL982" s="593"/>
      <c r="AM982" s="639"/>
    </row>
    <row r="983" spans="3:39" s="8" customFormat="1">
      <c r="C983" s="14"/>
      <c r="D983" s="60"/>
      <c r="E983" s="35"/>
      <c r="F983" s="57"/>
      <c r="G983" s="57"/>
      <c r="H983" s="468"/>
      <c r="I983" s="510"/>
      <c r="J983" s="57"/>
      <c r="K983" s="57"/>
      <c r="L983" s="57"/>
      <c r="M983" s="35"/>
      <c r="N983" s="35"/>
      <c r="O983" s="35"/>
      <c r="P983" s="35"/>
      <c r="Q983" s="469"/>
      <c r="R983" s="469"/>
      <c r="S983" s="469"/>
      <c r="T983" s="469"/>
      <c r="W983" s="593"/>
      <c r="X983" s="676"/>
      <c r="Y983" s="593"/>
      <c r="Z983" s="593"/>
      <c r="AA983" s="593"/>
      <c r="AB983" s="593"/>
      <c r="AC983" s="593"/>
      <c r="AD983" s="593"/>
      <c r="AE983" s="593"/>
      <c r="AF983" s="593"/>
      <c r="AG983" s="593"/>
      <c r="AH983" s="1130"/>
      <c r="AI983" s="593"/>
      <c r="AJ983" s="593"/>
      <c r="AK983" s="593"/>
      <c r="AL983" s="593"/>
      <c r="AM983" s="639"/>
    </row>
    <row r="984" spans="3:39" s="8" customFormat="1">
      <c r="C984" s="14"/>
      <c r="D984" s="60"/>
      <c r="E984" s="35"/>
      <c r="F984" s="57"/>
      <c r="G984" s="57"/>
      <c r="H984" s="468"/>
      <c r="I984" s="510"/>
      <c r="J984" s="57"/>
      <c r="K984" s="57"/>
      <c r="L984" s="57"/>
      <c r="M984" s="35"/>
      <c r="N984" s="35"/>
      <c r="O984" s="35"/>
      <c r="P984" s="35"/>
      <c r="Q984" s="469"/>
      <c r="R984" s="469"/>
      <c r="S984" s="469"/>
      <c r="T984" s="469"/>
      <c r="W984" s="593"/>
      <c r="X984" s="676"/>
      <c r="Y984" s="593"/>
      <c r="Z984" s="593"/>
      <c r="AA984" s="593"/>
      <c r="AB984" s="593"/>
      <c r="AC984" s="593"/>
      <c r="AD984" s="593"/>
      <c r="AE984" s="593"/>
      <c r="AF984" s="593"/>
      <c r="AG984" s="593"/>
      <c r="AH984" s="1130"/>
      <c r="AI984" s="593"/>
      <c r="AJ984" s="593"/>
      <c r="AK984" s="593"/>
      <c r="AL984" s="593"/>
      <c r="AM984" s="639"/>
    </row>
    <row r="985" spans="3:39" s="8" customFormat="1">
      <c r="C985" s="14"/>
      <c r="D985" s="60"/>
      <c r="E985" s="35"/>
      <c r="F985" s="57"/>
      <c r="G985" s="57"/>
      <c r="H985" s="468"/>
      <c r="I985" s="510"/>
      <c r="J985" s="57"/>
      <c r="K985" s="57"/>
      <c r="L985" s="57"/>
      <c r="M985" s="35"/>
      <c r="N985" s="35"/>
      <c r="O985" s="35"/>
      <c r="P985" s="35"/>
      <c r="Q985" s="469"/>
      <c r="R985" s="469"/>
      <c r="S985" s="469"/>
      <c r="T985" s="469"/>
      <c r="W985" s="593"/>
      <c r="X985" s="676"/>
      <c r="Y985" s="593"/>
      <c r="Z985" s="593"/>
      <c r="AA985" s="593"/>
      <c r="AB985" s="593"/>
      <c r="AC985" s="593"/>
      <c r="AD985" s="593"/>
      <c r="AE985" s="593"/>
      <c r="AF985" s="593"/>
      <c r="AG985" s="593"/>
      <c r="AH985" s="1130"/>
      <c r="AI985" s="593"/>
      <c r="AJ985" s="593"/>
      <c r="AK985" s="593"/>
      <c r="AL985" s="593"/>
      <c r="AM985" s="639"/>
    </row>
    <row r="986" spans="3:39" s="8" customFormat="1">
      <c r="C986" s="14"/>
      <c r="D986" s="60"/>
      <c r="E986" s="35"/>
      <c r="F986" s="57"/>
      <c r="G986" s="57"/>
      <c r="H986" s="468"/>
      <c r="I986" s="510"/>
      <c r="J986" s="57"/>
      <c r="K986" s="57"/>
      <c r="L986" s="57"/>
      <c r="M986" s="35"/>
      <c r="N986" s="35"/>
      <c r="O986" s="35"/>
      <c r="P986" s="35"/>
      <c r="Q986" s="469"/>
      <c r="R986" s="469"/>
      <c r="S986" s="469"/>
      <c r="T986" s="469"/>
      <c r="W986" s="593"/>
      <c r="X986" s="676"/>
      <c r="Y986" s="593"/>
      <c r="Z986" s="593"/>
      <c r="AA986" s="593"/>
      <c r="AB986" s="593"/>
      <c r="AC986" s="593"/>
      <c r="AD986" s="593"/>
      <c r="AE986" s="593"/>
      <c r="AF986" s="593"/>
      <c r="AG986" s="593"/>
      <c r="AH986" s="1130"/>
      <c r="AI986" s="593"/>
      <c r="AJ986" s="593"/>
      <c r="AK986" s="593"/>
      <c r="AL986" s="593"/>
      <c r="AM986" s="639"/>
    </row>
    <row r="987" spans="3:39" s="8" customFormat="1">
      <c r="C987" s="14"/>
      <c r="D987" s="60"/>
      <c r="E987" s="35"/>
      <c r="F987" s="57"/>
      <c r="G987" s="57"/>
      <c r="H987" s="468"/>
      <c r="I987" s="510"/>
      <c r="J987" s="57"/>
      <c r="K987" s="57"/>
      <c r="L987" s="57"/>
      <c r="M987" s="35"/>
      <c r="N987" s="35"/>
      <c r="O987" s="35"/>
      <c r="P987" s="35"/>
      <c r="Q987" s="469"/>
      <c r="R987" s="469"/>
      <c r="S987" s="469"/>
      <c r="T987" s="469"/>
      <c r="W987" s="593"/>
      <c r="X987" s="676"/>
      <c r="Y987" s="593"/>
      <c r="Z987" s="593"/>
      <c r="AA987" s="593"/>
      <c r="AB987" s="593"/>
      <c r="AC987" s="593"/>
      <c r="AD987" s="593"/>
      <c r="AE987" s="593"/>
      <c r="AF987" s="593"/>
      <c r="AG987" s="593"/>
      <c r="AH987" s="1130"/>
      <c r="AI987" s="593"/>
      <c r="AJ987" s="593"/>
      <c r="AK987" s="593"/>
      <c r="AL987" s="593"/>
      <c r="AM987" s="639"/>
    </row>
    <row r="988" spans="3:39" s="8" customFormat="1">
      <c r="C988" s="14"/>
      <c r="D988" s="60"/>
      <c r="E988" s="35"/>
      <c r="F988" s="57"/>
      <c r="G988" s="57"/>
      <c r="H988" s="468"/>
      <c r="I988" s="510"/>
      <c r="J988" s="57"/>
      <c r="K988" s="57"/>
      <c r="L988" s="57"/>
      <c r="M988" s="35"/>
      <c r="N988" s="35"/>
      <c r="O988" s="35"/>
      <c r="P988" s="35"/>
      <c r="Q988" s="469"/>
      <c r="R988" s="469"/>
      <c r="S988" s="469"/>
      <c r="T988" s="469"/>
      <c r="W988" s="593"/>
      <c r="X988" s="676"/>
      <c r="Y988" s="593"/>
      <c r="Z988" s="593"/>
      <c r="AA988" s="593"/>
      <c r="AB988" s="593"/>
      <c r="AC988" s="593"/>
      <c r="AD988" s="593"/>
      <c r="AE988" s="593"/>
      <c r="AF988" s="593"/>
      <c r="AG988" s="593"/>
      <c r="AH988" s="1130"/>
      <c r="AI988" s="593"/>
      <c r="AJ988" s="593"/>
      <c r="AK988" s="593"/>
      <c r="AL988" s="593"/>
      <c r="AM988" s="639"/>
    </row>
    <row r="989" spans="3:39" s="8" customFormat="1">
      <c r="C989" s="14"/>
      <c r="D989" s="60"/>
      <c r="E989" s="35"/>
      <c r="F989" s="57"/>
      <c r="G989" s="57"/>
      <c r="H989" s="468"/>
      <c r="I989" s="510"/>
      <c r="J989" s="57"/>
      <c r="K989" s="57"/>
      <c r="L989" s="57"/>
      <c r="M989" s="35"/>
      <c r="N989" s="35"/>
      <c r="O989" s="35"/>
      <c r="P989" s="35"/>
      <c r="Q989" s="469"/>
      <c r="R989" s="469"/>
      <c r="S989" s="469"/>
      <c r="T989" s="469"/>
      <c r="W989" s="593"/>
      <c r="X989" s="676"/>
      <c r="Y989" s="593"/>
      <c r="Z989" s="593"/>
      <c r="AA989" s="593"/>
      <c r="AB989" s="593"/>
      <c r="AC989" s="593"/>
      <c r="AD989" s="593"/>
      <c r="AE989" s="593"/>
      <c r="AF989" s="593"/>
      <c r="AG989" s="593"/>
      <c r="AH989" s="1130"/>
      <c r="AI989" s="593"/>
      <c r="AJ989" s="593"/>
      <c r="AK989" s="593"/>
      <c r="AL989" s="593"/>
      <c r="AM989" s="639"/>
    </row>
    <row r="990" spans="3:39" s="8" customFormat="1">
      <c r="C990" s="14"/>
      <c r="D990" s="60"/>
      <c r="E990" s="35"/>
      <c r="F990" s="57"/>
      <c r="G990" s="57"/>
      <c r="H990" s="468"/>
      <c r="I990" s="510"/>
      <c r="J990" s="57"/>
      <c r="K990" s="57"/>
      <c r="L990" s="57"/>
      <c r="M990" s="35"/>
      <c r="N990" s="35"/>
      <c r="O990" s="35"/>
      <c r="P990" s="35"/>
      <c r="Q990" s="469"/>
      <c r="R990" s="469"/>
      <c r="S990" s="469"/>
      <c r="T990" s="469"/>
      <c r="W990" s="593"/>
      <c r="X990" s="676"/>
      <c r="Y990" s="593"/>
      <c r="Z990" s="593"/>
      <c r="AA990" s="593"/>
      <c r="AB990" s="593"/>
      <c r="AC990" s="593"/>
      <c r="AD990" s="593"/>
      <c r="AE990" s="593"/>
      <c r="AF990" s="593"/>
      <c r="AG990" s="593"/>
      <c r="AH990" s="1130"/>
      <c r="AI990" s="593"/>
      <c r="AJ990" s="593"/>
      <c r="AK990" s="593"/>
      <c r="AL990" s="593"/>
      <c r="AM990" s="639"/>
    </row>
    <row r="991" spans="3:39" s="8" customFormat="1">
      <c r="C991" s="14"/>
      <c r="D991" s="60"/>
      <c r="E991" s="35"/>
      <c r="F991" s="57"/>
      <c r="G991" s="57"/>
      <c r="H991" s="468"/>
      <c r="I991" s="510"/>
      <c r="J991" s="57"/>
      <c r="K991" s="57"/>
      <c r="L991" s="57"/>
      <c r="M991" s="35"/>
      <c r="N991" s="35"/>
      <c r="O991" s="35"/>
      <c r="P991" s="35"/>
      <c r="Q991" s="469"/>
      <c r="R991" s="469"/>
      <c r="S991" s="469"/>
      <c r="T991" s="469"/>
      <c r="W991" s="593"/>
      <c r="X991" s="676"/>
      <c r="Y991" s="593"/>
      <c r="Z991" s="593"/>
      <c r="AA991" s="593"/>
      <c r="AB991" s="593"/>
      <c r="AC991" s="593"/>
      <c r="AD991" s="593"/>
      <c r="AE991" s="593"/>
      <c r="AF991" s="593"/>
      <c r="AG991" s="593"/>
      <c r="AH991" s="1130"/>
      <c r="AI991" s="593"/>
      <c r="AJ991" s="593"/>
      <c r="AK991" s="593"/>
      <c r="AL991" s="593"/>
      <c r="AM991" s="639"/>
    </row>
    <row r="992" spans="3:39" s="8" customFormat="1">
      <c r="C992" s="14"/>
      <c r="D992" s="60"/>
      <c r="E992" s="35"/>
      <c r="F992" s="57"/>
      <c r="G992" s="57"/>
      <c r="H992" s="468"/>
      <c r="I992" s="510"/>
      <c r="J992" s="57"/>
      <c r="K992" s="57"/>
      <c r="L992" s="57"/>
      <c r="M992" s="35"/>
      <c r="N992" s="35"/>
      <c r="O992" s="35"/>
      <c r="P992" s="35"/>
      <c r="Q992" s="469"/>
      <c r="R992" s="469"/>
      <c r="S992" s="469"/>
      <c r="T992" s="469"/>
      <c r="W992" s="593"/>
      <c r="X992" s="676"/>
      <c r="Y992" s="593"/>
      <c r="Z992" s="593"/>
      <c r="AA992" s="593"/>
      <c r="AB992" s="593"/>
      <c r="AC992" s="593"/>
      <c r="AD992" s="593"/>
      <c r="AE992" s="593"/>
      <c r="AF992" s="593"/>
      <c r="AG992" s="593"/>
      <c r="AH992" s="1130"/>
      <c r="AI992" s="593"/>
      <c r="AJ992" s="593"/>
      <c r="AK992" s="593"/>
      <c r="AL992" s="593"/>
      <c r="AM992" s="639"/>
    </row>
    <row r="993" spans="3:39" s="8" customFormat="1">
      <c r="C993" s="14"/>
      <c r="D993" s="60"/>
      <c r="E993" s="35"/>
      <c r="F993" s="57"/>
      <c r="G993" s="57"/>
      <c r="H993" s="468"/>
      <c r="I993" s="510"/>
      <c r="J993" s="57"/>
      <c r="K993" s="57"/>
      <c r="L993" s="57"/>
      <c r="M993" s="35"/>
      <c r="N993" s="35"/>
      <c r="O993" s="35"/>
      <c r="P993" s="35"/>
      <c r="Q993" s="469"/>
      <c r="R993" s="469"/>
      <c r="S993" s="469"/>
      <c r="T993" s="469"/>
      <c r="W993" s="593"/>
      <c r="X993" s="676"/>
      <c r="Y993" s="593"/>
      <c r="Z993" s="593"/>
      <c r="AA993" s="593"/>
      <c r="AB993" s="593"/>
      <c r="AC993" s="593"/>
      <c r="AD993" s="593"/>
      <c r="AE993" s="593"/>
      <c r="AF993" s="593"/>
      <c r="AG993" s="593"/>
      <c r="AH993" s="1130"/>
      <c r="AI993" s="593"/>
      <c r="AJ993" s="593"/>
      <c r="AK993" s="593"/>
      <c r="AL993" s="593"/>
      <c r="AM993" s="639"/>
    </row>
    <row r="994" spans="3:39" s="8" customFormat="1">
      <c r="C994" s="14"/>
      <c r="D994" s="60"/>
      <c r="E994" s="35"/>
      <c r="F994" s="57"/>
      <c r="G994" s="57"/>
      <c r="H994" s="468"/>
      <c r="I994" s="510"/>
      <c r="J994" s="57"/>
      <c r="K994" s="57"/>
      <c r="L994" s="57"/>
      <c r="M994" s="35"/>
      <c r="N994" s="35"/>
      <c r="O994" s="35"/>
      <c r="P994" s="35"/>
      <c r="Q994" s="469"/>
      <c r="R994" s="469"/>
      <c r="S994" s="469"/>
      <c r="T994" s="469"/>
      <c r="W994" s="593"/>
      <c r="X994" s="676"/>
      <c r="Y994" s="593"/>
      <c r="Z994" s="593"/>
      <c r="AA994" s="593"/>
      <c r="AB994" s="593"/>
      <c r="AC994" s="593"/>
      <c r="AD994" s="593"/>
      <c r="AE994" s="593"/>
      <c r="AF994" s="593"/>
      <c r="AG994" s="593"/>
      <c r="AH994" s="1130"/>
      <c r="AI994" s="593"/>
      <c r="AJ994" s="593"/>
      <c r="AK994" s="593"/>
      <c r="AL994" s="593"/>
      <c r="AM994" s="639"/>
    </row>
    <row r="995" spans="3:39" s="8" customFormat="1">
      <c r="C995" s="14"/>
      <c r="D995" s="60"/>
      <c r="E995" s="35"/>
      <c r="F995" s="57"/>
      <c r="G995" s="57"/>
      <c r="H995" s="468"/>
      <c r="I995" s="510"/>
      <c r="J995" s="57"/>
      <c r="K995" s="57"/>
      <c r="L995" s="57"/>
      <c r="M995" s="35"/>
      <c r="N995" s="35"/>
      <c r="O995" s="35"/>
      <c r="P995" s="35"/>
      <c r="Q995" s="469"/>
      <c r="R995" s="469"/>
      <c r="S995" s="469"/>
      <c r="T995" s="469"/>
      <c r="W995" s="593"/>
      <c r="X995" s="676"/>
      <c r="Y995" s="593"/>
      <c r="Z995" s="593"/>
      <c r="AA995" s="593"/>
      <c r="AB995" s="593"/>
      <c r="AC995" s="593"/>
      <c r="AD995" s="593"/>
      <c r="AE995" s="593"/>
      <c r="AF995" s="593"/>
      <c r="AG995" s="593"/>
      <c r="AH995" s="1130"/>
      <c r="AI995" s="593"/>
      <c r="AJ995" s="593"/>
      <c r="AK995" s="593"/>
      <c r="AL995" s="593"/>
      <c r="AM995" s="639"/>
    </row>
    <row r="996" spans="3:39" s="8" customFormat="1">
      <c r="C996" s="14"/>
      <c r="D996" s="60"/>
      <c r="E996" s="35"/>
      <c r="F996" s="57"/>
      <c r="G996" s="57"/>
      <c r="H996" s="468"/>
      <c r="I996" s="510"/>
      <c r="J996" s="57"/>
      <c r="K996" s="57"/>
      <c r="L996" s="57"/>
      <c r="M996" s="35"/>
      <c r="N996" s="35"/>
      <c r="O996" s="35"/>
      <c r="P996" s="35"/>
      <c r="Q996" s="469"/>
      <c r="R996" s="469"/>
      <c r="S996" s="469"/>
      <c r="T996" s="469"/>
      <c r="W996" s="593"/>
      <c r="X996" s="676"/>
      <c r="Y996" s="593"/>
      <c r="Z996" s="593"/>
      <c r="AA996" s="593"/>
      <c r="AB996" s="593"/>
      <c r="AC996" s="593"/>
      <c r="AD996" s="593"/>
      <c r="AE996" s="593"/>
      <c r="AF996" s="593"/>
      <c r="AG996" s="593"/>
      <c r="AH996" s="1130"/>
      <c r="AI996" s="593"/>
      <c r="AJ996" s="593"/>
      <c r="AK996" s="593"/>
      <c r="AL996" s="593"/>
      <c r="AM996" s="639"/>
    </row>
    <row r="997" spans="3:39" s="8" customFormat="1">
      <c r="C997" s="14"/>
      <c r="D997" s="60"/>
      <c r="E997" s="35"/>
      <c r="F997" s="57"/>
      <c r="G997" s="57"/>
      <c r="H997" s="468"/>
      <c r="I997" s="510"/>
      <c r="J997" s="57"/>
      <c r="K997" s="57"/>
      <c r="L997" s="57"/>
      <c r="M997" s="35"/>
      <c r="N997" s="35"/>
      <c r="O997" s="35"/>
      <c r="P997" s="35"/>
      <c r="Q997" s="469"/>
      <c r="R997" s="469"/>
      <c r="S997" s="469"/>
      <c r="T997" s="469"/>
      <c r="W997" s="593"/>
      <c r="X997" s="676"/>
      <c r="Y997" s="593"/>
      <c r="Z997" s="593"/>
      <c r="AA997" s="593"/>
      <c r="AB997" s="593"/>
      <c r="AC997" s="593"/>
      <c r="AD997" s="593"/>
      <c r="AE997" s="593"/>
      <c r="AF997" s="593"/>
      <c r="AG997" s="593"/>
      <c r="AH997" s="1130"/>
      <c r="AI997" s="593"/>
      <c r="AJ997" s="593"/>
      <c r="AK997" s="593"/>
      <c r="AL997" s="593"/>
      <c r="AM997" s="639"/>
    </row>
    <row r="998" spans="3:39" s="8" customFormat="1">
      <c r="C998" s="14"/>
      <c r="D998" s="60"/>
      <c r="E998" s="35"/>
      <c r="F998" s="57"/>
      <c r="G998" s="57"/>
      <c r="H998" s="468"/>
      <c r="I998" s="510"/>
      <c r="J998" s="57"/>
      <c r="K998" s="57"/>
      <c r="L998" s="57"/>
      <c r="M998" s="35"/>
      <c r="N998" s="35"/>
      <c r="O998" s="35"/>
      <c r="P998" s="35"/>
      <c r="Q998" s="469"/>
      <c r="R998" s="469"/>
      <c r="S998" s="469"/>
      <c r="T998" s="469"/>
      <c r="W998" s="593"/>
      <c r="X998" s="676"/>
      <c r="Y998" s="593"/>
      <c r="Z998" s="593"/>
      <c r="AA998" s="593"/>
      <c r="AB998" s="593"/>
      <c r="AC998" s="593"/>
      <c r="AD998" s="593"/>
      <c r="AE998" s="593"/>
      <c r="AF998" s="593"/>
      <c r="AG998" s="593"/>
      <c r="AH998" s="1130"/>
      <c r="AI998" s="593"/>
      <c r="AJ998" s="593"/>
      <c r="AK998" s="593"/>
      <c r="AL998" s="593"/>
      <c r="AM998" s="639"/>
    </row>
    <row r="999" spans="3:39" s="8" customFormat="1">
      <c r="C999" s="14"/>
      <c r="D999" s="60"/>
      <c r="E999" s="35"/>
      <c r="F999" s="57"/>
      <c r="G999" s="57"/>
      <c r="H999" s="468"/>
      <c r="I999" s="510"/>
      <c r="J999" s="57"/>
      <c r="K999" s="57"/>
      <c r="L999" s="57"/>
      <c r="M999" s="35"/>
      <c r="N999" s="35"/>
      <c r="O999" s="35"/>
      <c r="P999" s="35"/>
      <c r="Q999" s="469"/>
      <c r="R999" s="469"/>
      <c r="S999" s="469"/>
      <c r="T999" s="469"/>
      <c r="W999" s="593"/>
      <c r="X999" s="676"/>
      <c r="Y999" s="593"/>
      <c r="Z999" s="593"/>
      <c r="AA999" s="593"/>
      <c r="AB999" s="593"/>
      <c r="AC999" s="593"/>
      <c r="AD999" s="593"/>
      <c r="AE999" s="593"/>
      <c r="AF999" s="593"/>
      <c r="AG999" s="593"/>
      <c r="AH999" s="1130"/>
      <c r="AI999" s="593"/>
      <c r="AJ999" s="593"/>
      <c r="AK999" s="593"/>
      <c r="AL999" s="593"/>
      <c r="AM999" s="639"/>
    </row>
    <row r="1000" spans="3:39" s="8" customFormat="1">
      <c r="C1000" s="14"/>
      <c r="D1000" s="60"/>
      <c r="E1000" s="35"/>
      <c r="F1000" s="57"/>
      <c r="G1000" s="57"/>
      <c r="H1000" s="468"/>
      <c r="I1000" s="510"/>
      <c r="J1000" s="57"/>
      <c r="K1000" s="57"/>
      <c r="L1000" s="57"/>
      <c r="M1000" s="35"/>
      <c r="N1000" s="35"/>
      <c r="O1000" s="35"/>
      <c r="P1000" s="35"/>
      <c r="Q1000" s="469"/>
      <c r="R1000" s="469"/>
      <c r="S1000" s="469"/>
      <c r="T1000" s="469"/>
      <c r="W1000" s="593"/>
      <c r="X1000" s="676"/>
      <c r="Y1000" s="593"/>
      <c r="Z1000" s="593"/>
      <c r="AA1000" s="593"/>
      <c r="AB1000" s="593"/>
      <c r="AC1000" s="593"/>
      <c r="AD1000" s="593"/>
      <c r="AE1000" s="593"/>
      <c r="AF1000" s="593"/>
      <c r="AG1000" s="593"/>
      <c r="AH1000" s="1130"/>
      <c r="AI1000" s="593"/>
      <c r="AJ1000" s="593"/>
      <c r="AK1000" s="593"/>
      <c r="AL1000" s="593"/>
      <c r="AM1000" s="639"/>
    </row>
    <row r="1001" spans="3:39" s="8" customFormat="1">
      <c r="C1001" s="14"/>
      <c r="D1001" s="60"/>
      <c r="E1001" s="35"/>
      <c r="F1001" s="57"/>
      <c r="G1001" s="57"/>
      <c r="H1001" s="468"/>
      <c r="I1001" s="510"/>
      <c r="J1001" s="57"/>
      <c r="K1001" s="57"/>
      <c r="L1001" s="57"/>
      <c r="M1001" s="35"/>
      <c r="N1001" s="35"/>
      <c r="O1001" s="35"/>
      <c r="P1001" s="35"/>
      <c r="Q1001" s="469"/>
      <c r="R1001" s="469"/>
      <c r="S1001" s="469"/>
      <c r="T1001" s="469"/>
      <c r="W1001" s="593"/>
      <c r="X1001" s="676"/>
      <c r="Y1001" s="593"/>
      <c r="Z1001" s="593"/>
      <c r="AA1001" s="593"/>
      <c r="AB1001" s="593"/>
      <c r="AC1001" s="593"/>
      <c r="AD1001" s="593"/>
      <c r="AE1001" s="593"/>
      <c r="AF1001" s="593"/>
      <c r="AG1001" s="593"/>
      <c r="AH1001" s="1130"/>
      <c r="AI1001" s="593"/>
      <c r="AJ1001" s="593"/>
      <c r="AK1001" s="593"/>
      <c r="AL1001" s="593"/>
      <c r="AM1001" s="639"/>
    </row>
    <row r="1002" spans="3:39" s="8" customFormat="1">
      <c r="C1002" s="14"/>
      <c r="D1002" s="60"/>
      <c r="E1002" s="35"/>
      <c r="F1002" s="57"/>
      <c r="G1002" s="57"/>
      <c r="H1002" s="468"/>
      <c r="I1002" s="510"/>
      <c r="J1002" s="57"/>
      <c r="K1002" s="57"/>
      <c r="L1002" s="57"/>
      <c r="M1002" s="35"/>
      <c r="N1002" s="35"/>
      <c r="O1002" s="35"/>
      <c r="P1002" s="35"/>
      <c r="Q1002" s="469"/>
      <c r="R1002" s="469"/>
      <c r="S1002" s="469"/>
      <c r="T1002" s="469"/>
      <c r="W1002" s="593"/>
      <c r="X1002" s="676"/>
      <c r="Y1002" s="593"/>
      <c r="Z1002" s="593"/>
      <c r="AA1002" s="593"/>
      <c r="AB1002" s="593"/>
      <c r="AC1002" s="593"/>
      <c r="AD1002" s="593"/>
      <c r="AE1002" s="593"/>
      <c r="AF1002" s="593"/>
      <c r="AG1002" s="593"/>
      <c r="AH1002" s="1130"/>
      <c r="AI1002" s="593"/>
      <c r="AJ1002" s="593"/>
      <c r="AK1002" s="593"/>
      <c r="AL1002" s="593"/>
      <c r="AM1002" s="639"/>
    </row>
    <row r="1003" spans="3:39" s="8" customFormat="1">
      <c r="C1003" s="14"/>
      <c r="D1003" s="60"/>
      <c r="E1003" s="35"/>
      <c r="F1003" s="57"/>
      <c r="G1003" s="57"/>
      <c r="H1003" s="468"/>
      <c r="I1003" s="510"/>
      <c r="J1003" s="57"/>
      <c r="K1003" s="57"/>
      <c r="L1003" s="57"/>
      <c r="M1003" s="35"/>
      <c r="N1003" s="35"/>
      <c r="O1003" s="35"/>
      <c r="P1003" s="35"/>
      <c r="Q1003" s="469"/>
      <c r="R1003" s="469"/>
      <c r="S1003" s="469"/>
      <c r="T1003" s="469"/>
      <c r="W1003" s="593"/>
      <c r="X1003" s="676"/>
      <c r="Y1003" s="593"/>
      <c r="Z1003" s="593"/>
      <c r="AA1003" s="593"/>
      <c r="AB1003" s="593"/>
      <c r="AC1003" s="593"/>
      <c r="AD1003" s="593"/>
      <c r="AE1003" s="593"/>
      <c r="AF1003" s="593"/>
      <c r="AG1003" s="593"/>
      <c r="AH1003" s="1130"/>
      <c r="AI1003" s="593"/>
      <c r="AJ1003" s="593"/>
      <c r="AK1003" s="593"/>
      <c r="AL1003" s="593"/>
      <c r="AM1003" s="639"/>
    </row>
    <row r="1004" spans="3:39" s="8" customFormat="1">
      <c r="C1004" s="14"/>
      <c r="D1004" s="60"/>
      <c r="E1004" s="35"/>
      <c r="F1004" s="57"/>
      <c r="G1004" s="57"/>
      <c r="H1004" s="468"/>
      <c r="I1004" s="510"/>
      <c r="J1004" s="57"/>
      <c r="K1004" s="57"/>
      <c r="L1004" s="57"/>
      <c r="M1004" s="35"/>
      <c r="N1004" s="35"/>
      <c r="O1004" s="35"/>
      <c r="P1004" s="35"/>
      <c r="Q1004" s="469"/>
      <c r="R1004" s="469"/>
      <c r="S1004" s="469"/>
      <c r="T1004" s="469"/>
      <c r="W1004" s="593"/>
      <c r="X1004" s="676"/>
      <c r="Y1004" s="593"/>
      <c r="Z1004" s="593"/>
      <c r="AA1004" s="593"/>
      <c r="AB1004" s="593"/>
      <c r="AC1004" s="593"/>
      <c r="AD1004" s="593"/>
      <c r="AE1004" s="593"/>
      <c r="AF1004" s="593"/>
      <c r="AG1004" s="593"/>
      <c r="AH1004" s="1130"/>
      <c r="AI1004" s="593"/>
      <c r="AJ1004" s="593"/>
      <c r="AK1004" s="593"/>
      <c r="AL1004" s="593"/>
      <c r="AM1004" s="639"/>
    </row>
    <row r="1005" spans="3:39" s="8" customFormat="1">
      <c r="C1005" s="14"/>
      <c r="D1005" s="60"/>
      <c r="E1005" s="35"/>
      <c r="F1005" s="57"/>
      <c r="G1005" s="57"/>
      <c r="H1005" s="468"/>
      <c r="I1005" s="510"/>
      <c r="J1005" s="57"/>
      <c r="K1005" s="57"/>
      <c r="L1005" s="57"/>
      <c r="M1005" s="35"/>
      <c r="N1005" s="35"/>
      <c r="O1005" s="35"/>
      <c r="P1005" s="35"/>
      <c r="Q1005" s="469"/>
      <c r="R1005" s="469"/>
      <c r="S1005" s="469"/>
      <c r="T1005" s="469"/>
      <c r="W1005" s="593"/>
      <c r="X1005" s="676"/>
      <c r="Y1005" s="593"/>
      <c r="Z1005" s="593"/>
      <c r="AA1005" s="593"/>
      <c r="AB1005" s="593"/>
      <c r="AC1005" s="593"/>
      <c r="AD1005" s="593"/>
      <c r="AE1005" s="593"/>
      <c r="AF1005" s="593"/>
      <c r="AG1005" s="593"/>
      <c r="AH1005" s="1130"/>
      <c r="AI1005" s="593"/>
      <c r="AJ1005" s="593"/>
      <c r="AK1005" s="593"/>
      <c r="AL1005" s="593"/>
      <c r="AM1005" s="639"/>
    </row>
    <row r="1006" spans="3:39" s="8" customFormat="1">
      <c r="C1006" s="14"/>
      <c r="D1006" s="60"/>
      <c r="E1006" s="35"/>
      <c r="F1006" s="57"/>
      <c r="G1006" s="57"/>
      <c r="H1006" s="468"/>
      <c r="I1006" s="510"/>
      <c r="J1006" s="57"/>
      <c r="K1006" s="57"/>
      <c r="L1006" s="57"/>
      <c r="M1006" s="35"/>
      <c r="N1006" s="35"/>
      <c r="O1006" s="35"/>
      <c r="P1006" s="35"/>
      <c r="Q1006" s="469"/>
      <c r="R1006" s="469"/>
      <c r="S1006" s="469"/>
      <c r="T1006" s="469"/>
      <c r="W1006" s="593"/>
      <c r="X1006" s="676"/>
      <c r="Y1006" s="593"/>
      <c r="Z1006" s="593"/>
      <c r="AA1006" s="593"/>
      <c r="AB1006" s="593"/>
      <c r="AC1006" s="593"/>
      <c r="AD1006" s="593"/>
      <c r="AE1006" s="593"/>
      <c r="AF1006" s="593"/>
      <c r="AG1006" s="593"/>
      <c r="AH1006" s="1130"/>
      <c r="AI1006" s="593"/>
      <c r="AJ1006" s="593"/>
      <c r="AK1006" s="593"/>
      <c r="AL1006" s="593"/>
      <c r="AM1006" s="639"/>
    </row>
    <row r="1007" spans="3:39" s="8" customFormat="1">
      <c r="C1007" s="14"/>
      <c r="D1007" s="60"/>
      <c r="E1007" s="35"/>
      <c r="F1007" s="57"/>
      <c r="G1007" s="57"/>
      <c r="H1007" s="468"/>
      <c r="I1007" s="510"/>
      <c r="J1007" s="57"/>
      <c r="K1007" s="57"/>
      <c r="L1007" s="57"/>
      <c r="M1007" s="35"/>
      <c r="N1007" s="35"/>
      <c r="O1007" s="35"/>
      <c r="P1007" s="35"/>
      <c r="Q1007" s="469"/>
      <c r="R1007" s="469"/>
      <c r="S1007" s="469"/>
      <c r="T1007" s="469"/>
      <c r="W1007" s="593"/>
      <c r="X1007" s="676"/>
      <c r="Y1007" s="593"/>
      <c r="Z1007" s="593"/>
      <c r="AA1007" s="593"/>
      <c r="AB1007" s="593"/>
      <c r="AC1007" s="593"/>
      <c r="AD1007" s="593"/>
      <c r="AE1007" s="593"/>
      <c r="AF1007" s="593"/>
      <c r="AG1007" s="593"/>
      <c r="AH1007" s="1130"/>
      <c r="AI1007" s="593"/>
      <c r="AJ1007" s="593"/>
      <c r="AK1007" s="593"/>
      <c r="AL1007" s="593"/>
      <c r="AM1007" s="639"/>
    </row>
    <row r="1008" spans="3:39" s="8" customFormat="1">
      <c r="C1008" s="14"/>
      <c r="D1008" s="60"/>
      <c r="E1008" s="35"/>
      <c r="F1008" s="57"/>
      <c r="G1008" s="57"/>
      <c r="H1008" s="468"/>
      <c r="I1008" s="510"/>
      <c r="J1008" s="57"/>
      <c r="K1008" s="57"/>
      <c r="L1008" s="57"/>
      <c r="M1008" s="35"/>
      <c r="N1008" s="35"/>
      <c r="O1008" s="35"/>
      <c r="P1008" s="35"/>
      <c r="Q1008" s="469"/>
      <c r="R1008" s="469"/>
      <c r="S1008" s="469"/>
      <c r="T1008" s="469"/>
      <c r="W1008" s="593"/>
      <c r="X1008" s="676"/>
      <c r="Y1008" s="593"/>
      <c r="Z1008" s="593"/>
      <c r="AA1008" s="593"/>
      <c r="AB1008" s="593"/>
      <c r="AC1008" s="593"/>
      <c r="AD1008" s="593"/>
      <c r="AE1008" s="593"/>
      <c r="AF1008" s="593"/>
      <c r="AG1008" s="593"/>
      <c r="AH1008" s="1130"/>
      <c r="AI1008" s="593"/>
      <c r="AJ1008" s="593"/>
      <c r="AK1008" s="593"/>
      <c r="AL1008" s="593"/>
      <c r="AM1008" s="639"/>
    </row>
    <row r="1009" spans="3:39" s="8" customFormat="1">
      <c r="C1009" s="14"/>
      <c r="D1009" s="60"/>
      <c r="E1009" s="35"/>
      <c r="F1009" s="57"/>
      <c r="G1009" s="57"/>
      <c r="H1009" s="468"/>
      <c r="I1009" s="510"/>
      <c r="J1009" s="57"/>
      <c r="K1009" s="57"/>
      <c r="L1009" s="57"/>
      <c r="M1009" s="35"/>
      <c r="N1009" s="35"/>
      <c r="O1009" s="35"/>
      <c r="P1009" s="35"/>
      <c r="Q1009" s="469"/>
      <c r="R1009" s="469"/>
      <c r="S1009" s="469"/>
      <c r="T1009" s="469"/>
      <c r="W1009" s="593"/>
      <c r="X1009" s="676"/>
      <c r="Y1009" s="593"/>
      <c r="Z1009" s="593"/>
      <c r="AA1009" s="593"/>
      <c r="AB1009" s="593"/>
      <c r="AC1009" s="593"/>
      <c r="AD1009" s="593"/>
      <c r="AE1009" s="593"/>
      <c r="AF1009" s="593"/>
      <c r="AG1009" s="593"/>
      <c r="AH1009" s="1130"/>
      <c r="AI1009" s="593"/>
      <c r="AJ1009" s="593"/>
      <c r="AK1009" s="593"/>
      <c r="AL1009" s="593"/>
      <c r="AM1009" s="639"/>
    </row>
    <row r="1010" spans="3:39" s="8" customFormat="1">
      <c r="C1010" s="14"/>
      <c r="D1010" s="60"/>
      <c r="E1010" s="35"/>
      <c r="F1010" s="57"/>
      <c r="G1010" s="57"/>
      <c r="H1010" s="468"/>
      <c r="I1010" s="510"/>
      <c r="J1010" s="57"/>
      <c r="K1010" s="57"/>
      <c r="L1010" s="57"/>
      <c r="M1010" s="35"/>
      <c r="N1010" s="35"/>
      <c r="O1010" s="35"/>
      <c r="P1010" s="35"/>
      <c r="Q1010" s="469"/>
      <c r="R1010" s="469"/>
      <c r="S1010" s="469"/>
      <c r="T1010" s="469"/>
      <c r="W1010" s="593"/>
      <c r="X1010" s="676"/>
      <c r="Y1010" s="593"/>
      <c r="Z1010" s="593"/>
      <c r="AA1010" s="593"/>
      <c r="AB1010" s="593"/>
      <c r="AC1010" s="593"/>
      <c r="AD1010" s="593"/>
      <c r="AE1010" s="593"/>
      <c r="AF1010" s="593"/>
      <c r="AG1010" s="593"/>
      <c r="AH1010" s="1130"/>
      <c r="AI1010" s="593"/>
      <c r="AJ1010" s="593"/>
      <c r="AK1010" s="593"/>
      <c r="AL1010" s="593"/>
      <c r="AM1010" s="639"/>
    </row>
    <row r="1011" spans="3:39" s="8" customFormat="1">
      <c r="C1011" s="14"/>
      <c r="D1011" s="60"/>
      <c r="E1011" s="35"/>
      <c r="F1011" s="57"/>
      <c r="G1011" s="57"/>
      <c r="H1011" s="468"/>
      <c r="I1011" s="510"/>
      <c r="J1011" s="57"/>
      <c r="K1011" s="57"/>
      <c r="L1011" s="57"/>
      <c r="M1011" s="35"/>
      <c r="N1011" s="35"/>
      <c r="O1011" s="35"/>
      <c r="P1011" s="35"/>
      <c r="Q1011" s="469"/>
      <c r="R1011" s="469"/>
      <c r="S1011" s="469"/>
      <c r="T1011" s="469"/>
      <c r="W1011" s="593"/>
      <c r="X1011" s="676"/>
      <c r="Y1011" s="593"/>
      <c r="Z1011" s="593"/>
      <c r="AA1011" s="593"/>
      <c r="AB1011" s="593"/>
      <c r="AC1011" s="593"/>
      <c r="AD1011" s="593"/>
      <c r="AE1011" s="593"/>
      <c r="AF1011" s="593"/>
      <c r="AG1011" s="593"/>
      <c r="AH1011" s="1130"/>
      <c r="AI1011" s="593"/>
      <c r="AJ1011" s="593"/>
      <c r="AK1011" s="593"/>
      <c r="AL1011" s="593"/>
      <c r="AM1011" s="639"/>
    </row>
    <row r="1012" spans="3:39" s="8" customFormat="1">
      <c r="C1012" s="14"/>
      <c r="D1012" s="60"/>
      <c r="E1012" s="35"/>
      <c r="F1012" s="57"/>
      <c r="G1012" s="57"/>
      <c r="H1012" s="468"/>
      <c r="I1012" s="510"/>
      <c r="J1012" s="57"/>
      <c r="K1012" s="57"/>
      <c r="L1012" s="57"/>
      <c r="M1012" s="35"/>
      <c r="N1012" s="35"/>
      <c r="O1012" s="35"/>
      <c r="P1012" s="35"/>
      <c r="Q1012" s="469"/>
      <c r="R1012" s="469"/>
      <c r="S1012" s="469"/>
      <c r="T1012" s="469"/>
      <c r="W1012" s="593"/>
      <c r="X1012" s="676"/>
      <c r="Y1012" s="593"/>
      <c r="Z1012" s="593"/>
      <c r="AA1012" s="593"/>
      <c r="AB1012" s="593"/>
      <c r="AC1012" s="593"/>
      <c r="AD1012" s="593"/>
      <c r="AE1012" s="593"/>
      <c r="AF1012" s="593"/>
      <c r="AG1012" s="593"/>
      <c r="AH1012" s="1130"/>
      <c r="AI1012" s="593"/>
      <c r="AJ1012" s="593"/>
      <c r="AK1012" s="593"/>
      <c r="AL1012" s="593"/>
      <c r="AM1012" s="639"/>
    </row>
    <row r="1013" spans="3:39" s="8" customFormat="1">
      <c r="C1013" s="14"/>
      <c r="D1013" s="60"/>
      <c r="E1013" s="35"/>
      <c r="F1013" s="57"/>
      <c r="G1013" s="57"/>
      <c r="H1013" s="468"/>
      <c r="I1013" s="510"/>
      <c r="J1013" s="57"/>
      <c r="K1013" s="57"/>
      <c r="L1013" s="57"/>
      <c r="M1013" s="35"/>
      <c r="N1013" s="35"/>
      <c r="O1013" s="35"/>
      <c r="P1013" s="35"/>
      <c r="Q1013" s="469"/>
      <c r="R1013" s="469"/>
      <c r="S1013" s="469"/>
      <c r="T1013" s="469"/>
      <c r="W1013" s="593"/>
      <c r="X1013" s="676"/>
      <c r="Y1013" s="593"/>
      <c r="Z1013" s="593"/>
      <c r="AA1013" s="593"/>
      <c r="AB1013" s="593"/>
      <c r="AC1013" s="593"/>
      <c r="AD1013" s="593"/>
      <c r="AE1013" s="593"/>
      <c r="AF1013" s="593"/>
      <c r="AG1013" s="593"/>
      <c r="AH1013" s="1130"/>
      <c r="AI1013" s="593"/>
      <c r="AJ1013" s="593"/>
      <c r="AK1013" s="593"/>
      <c r="AL1013" s="593"/>
      <c r="AM1013" s="639"/>
    </row>
    <row r="1014" spans="3:39" s="8" customFormat="1">
      <c r="C1014" s="14"/>
      <c r="D1014" s="60"/>
      <c r="E1014" s="35"/>
      <c r="F1014" s="57"/>
      <c r="G1014" s="57"/>
      <c r="H1014" s="468"/>
      <c r="I1014" s="510"/>
      <c r="J1014" s="57"/>
      <c r="K1014" s="57"/>
      <c r="L1014" s="57"/>
      <c r="M1014" s="35"/>
      <c r="N1014" s="35"/>
      <c r="O1014" s="35"/>
      <c r="P1014" s="35"/>
      <c r="Q1014" s="469"/>
      <c r="R1014" s="469"/>
      <c r="S1014" s="469"/>
      <c r="T1014" s="469"/>
      <c r="W1014" s="593"/>
      <c r="X1014" s="676"/>
      <c r="Y1014" s="593"/>
      <c r="Z1014" s="593"/>
      <c r="AA1014" s="593"/>
      <c r="AB1014" s="593"/>
      <c r="AC1014" s="593"/>
      <c r="AD1014" s="593"/>
      <c r="AE1014" s="593"/>
      <c r="AF1014" s="593"/>
      <c r="AG1014" s="593"/>
      <c r="AH1014" s="1130"/>
      <c r="AI1014" s="593"/>
      <c r="AJ1014" s="593"/>
      <c r="AK1014" s="593"/>
      <c r="AL1014" s="593"/>
      <c r="AM1014" s="639"/>
    </row>
    <row r="1015" spans="3:39" s="8" customFormat="1">
      <c r="C1015" s="14"/>
      <c r="D1015" s="60"/>
      <c r="E1015" s="35"/>
      <c r="F1015" s="57"/>
      <c r="G1015" s="57"/>
      <c r="H1015" s="468"/>
      <c r="I1015" s="510"/>
      <c r="J1015" s="57"/>
      <c r="K1015" s="57"/>
      <c r="L1015" s="57"/>
      <c r="M1015" s="35"/>
      <c r="N1015" s="35"/>
      <c r="O1015" s="35"/>
      <c r="P1015" s="35"/>
      <c r="Q1015" s="469"/>
      <c r="R1015" s="469"/>
      <c r="S1015" s="469"/>
      <c r="T1015" s="469"/>
      <c r="W1015" s="593"/>
      <c r="X1015" s="676"/>
      <c r="Y1015" s="593"/>
      <c r="Z1015" s="593"/>
      <c r="AA1015" s="593"/>
      <c r="AB1015" s="593"/>
      <c r="AC1015" s="593"/>
      <c r="AD1015" s="593"/>
      <c r="AE1015" s="593"/>
      <c r="AF1015" s="593"/>
      <c r="AG1015" s="593"/>
      <c r="AH1015" s="1130"/>
      <c r="AI1015" s="593"/>
      <c r="AJ1015" s="593"/>
      <c r="AK1015" s="593"/>
      <c r="AL1015" s="593"/>
      <c r="AM1015" s="639"/>
    </row>
    <row r="1016" spans="3:39" s="8" customFormat="1">
      <c r="C1016" s="14"/>
      <c r="D1016" s="60"/>
      <c r="E1016" s="35"/>
      <c r="F1016" s="57"/>
      <c r="G1016" s="57"/>
      <c r="H1016" s="468"/>
      <c r="I1016" s="510"/>
      <c r="J1016" s="57"/>
      <c r="K1016" s="57"/>
      <c r="L1016" s="57"/>
      <c r="M1016" s="35"/>
      <c r="N1016" s="35"/>
      <c r="O1016" s="35"/>
      <c r="P1016" s="35"/>
      <c r="Q1016" s="469"/>
      <c r="R1016" s="469"/>
      <c r="S1016" s="469"/>
      <c r="T1016" s="469"/>
      <c r="W1016" s="593"/>
      <c r="X1016" s="676"/>
      <c r="Y1016" s="593"/>
      <c r="Z1016" s="593"/>
      <c r="AA1016" s="593"/>
      <c r="AB1016" s="593"/>
      <c r="AC1016" s="593"/>
      <c r="AD1016" s="593"/>
      <c r="AE1016" s="593"/>
      <c r="AF1016" s="593"/>
      <c r="AG1016" s="593"/>
      <c r="AH1016" s="1130"/>
      <c r="AI1016" s="593"/>
      <c r="AJ1016" s="593"/>
      <c r="AK1016" s="593"/>
      <c r="AL1016" s="593"/>
      <c r="AM1016" s="639"/>
    </row>
    <row r="1017" spans="3:39" s="8" customFormat="1">
      <c r="C1017" s="14"/>
      <c r="D1017" s="60"/>
      <c r="E1017" s="35"/>
      <c r="F1017" s="57"/>
      <c r="G1017" s="57"/>
      <c r="H1017" s="468"/>
      <c r="I1017" s="510"/>
      <c r="J1017" s="57"/>
      <c r="K1017" s="57"/>
      <c r="L1017" s="57"/>
      <c r="M1017" s="35"/>
      <c r="N1017" s="35"/>
      <c r="O1017" s="35"/>
      <c r="P1017" s="35"/>
      <c r="Q1017" s="469"/>
      <c r="R1017" s="469"/>
      <c r="S1017" s="469"/>
      <c r="T1017" s="469"/>
      <c r="W1017" s="593"/>
      <c r="X1017" s="676"/>
      <c r="Y1017" s="593"/>
      <c r="Z1017" s="593"/>
      <c r="AA1017" s="593"/>
      <c r="AB1017" s="593"/>
      <c r="AC1017" s="593"/>
      <c r="AD1017" s="593"/>
      <c r="AE1017" s="593"/>
      <c r="AF1017" s="593"/>
      <c r="AG1017" s="593"/>
      <c r="AH1017" s="1130"/>
      <c r="AI1017" s="593"/>
      <c r="AJ1017" s="593"/>
      <c r="AK1017" s="593"/>
      <c r="AL1017" s="593"/>
      <c r="AM1017" s="639"/>
    </row>
    <row r="1018" spans="3:39" s="8" customFormat="1">
      <c r="C1018" s="14"/>
      <c r="D1018" s="60"/>
      <c r="E1018" s="35"/>
      <c r="F1018" s="57"/>
      <c r="G1018" s="57"/>
      <c r="H1018" s="468"/>
      <c r="I1018" s="510"/>
      <c r="J1018" s="57"/>
      <c r="K1018" s="57"/>
      <c r="L1018" s="57"/>
      <c r="M1018" s="35"/>
      <c r="N1018" s="35"/>
      <c r="O1018" s="35"/>
      <c r="P1018" s="35"/>
      <c r="Q1018" s="469"/>
      <c r="R1018" s="469"/>
      <c r="S1018" s="469"/>
      <c r="T1018" s="469"/>
      <c r="W1018" s="593"/>
      <c r="X1018" s="676"/>
      <c r="Y1018" s="593"/>
      <c r="Z1018" s="593"/>
      <c r="AA1018" s="593"/>
      <c r="AB1018" s="593"/>
      <c r="AC1018" s="593"/>
      <c r="AD1018" s="593"/>
      <c r="AE1018" s="593"/>
      <c r="AF1018" s="593"/>
      <c r="AG1018" s="593"/>
      <c r="AH1018" s="1130"/>
      <c r="AI1018" s="593"/>
      <c r="AJ1018" s="593"/>
      <c r="AK1018" s="593"/>
      <c r="AL1018" s="593"/>
      <c r="AM1018" s="639"/>
    </row>
    <row r="1019" spans="3:39" s="8" customFormat="1">
      <c r="C1019" s="14"/>
      <c r="D1019" s="60"/>
      <c r="E1019" s="35"/>
      <c r="F1019" s="57"/>
      <c r="G1019" s="57"/>
      <c r="H1019" s="468"/>
      <c r="I1019" s="510"/>
      <c r="J1019" s="57"/>
      <c r="K1019" s="57"/>
      <c r="L1019" s="57"/>
      <c r="M1019" s="35"/>
      <c r="N1019" s="35"/>
      <c r="O1019" s="35"/>
      <c r="P1019" s="35"/>
      <c r="Q1019" s="469"/>
      <c r="R1019" s="469"/>
      <c r="S1019" s="469"/>
      <c r="T1019" s="469"/>
      <c r="W1019" s="593"/>
      <c r="X1019" s="676"/>
      <c r="Y1019" s="593"/>
      <c r="Z1019" s="593"/>
      <c r="AA1019" s="593"/>
      <c r="AB1019" s="593"/>
      <c r="AC1019" s="593"/>
      <c r="AD1019" s="593"/>
      <c r="AE1019" s="593"/>
      <c r="AF1019" s="593"/>
      <c r="AG1019" s="593"/>
      <c r="AH1019" s="1130"/>
      <c r="AI1019" s="593"/>
      <c r="AJ1019" s="593"/>
      <c r="AK1019" s="593"/>
      <c r="AL1019" s="593"/>
      <c r="AM1019" s="639"/>
    </row>
    <row r="1020" spans="3:39" s="8" customFormat="1">
      <c r="C1020" s="14"/>
      <c r="D1020" s="60"/>
      <c r="E1020" s="35"/>
      <c r="F1020" s="57"/>
      <c r="G1020" s="57"/>
      <c r="H1020" s="468"/>
      <c r="I1020" s="510"/>
      <c r="J1020" s="57"/>
      <c r="K1020" s="57"/>
      <c r="L1020" s="57"/>
      <c r="M1020" s="35"/>
      <c r="N1020" s="35"/>
      <c r="O1020" s="35"/>
      <c r="P1020" s="35"/>
      <c r="Q1020" s="469"/>
      <c r="R1020" s="469"/>
      <c r="S1020" s="469"/>
      <c r="T1020" s="469"/>
      <c r="W1020" s="593"/>
      <c r="X1020" s="676"/>
      <c r="Y1020" s="593"/>
      <c r="Z1020" s="593"/>
      <c r="AA1020" s="593"/>
      <c r="AB1020" s="593"/>
      <c r="AC1020" s="593"/>
      <c r="AD1020" s="593"/>
      <c r="AE1020" s="593"/>
      <c r="AF1020" s="593"/>
      <c r="AG1020" s="593"/>
      <c r="AH1020" s="1130"/>
      <c r="AI1020" s="593"/>
      <c r="AJ1020" s="593"/>
      <c r="AK1020" s="593"/>
      <c r="AL1020" s="593"/>
      <c r="AM1020" s="639"/>
    </row>
    <row r="1021" spans="3:39" s="8" customFormat="1">
      <c r="C1021" s="14"/>
      <c r="D1021" s="60"/>
      <c r="E1021" s="35"/>
      <c r="F1021" s="57"/>
      <c r="G1021" s="57"/>
      <c r="H1021" s="468"/>
      <c r="I1021" s="510"/>
      <c r="J1021" s="57"/>
      <c r="K1021" s="57"/>
      <c r="L1021" s="57"/>
      <c r="M1021" s="35"/>
      <c r="N1021" s="35"/>
      <c r="O1021" s="35"/>
      <c r="P1021" s="35"/>
      <c r="Q1021" s="469"/>
      <c r="R1021" s="469"/>
      <c r="S1021" s="469"/>
      <c r="T1021" s="469"/>
      <c r="W1021" s="593"/>
      <c r="X1021" s="676"/>
      <c r="Y1021" s="593"/>
      <c r="Z1021" s="593"/>
      <c r="AA1021" s="593"/>
      <c r="AB1021" s="593"/>
      <c r="AC1021" s="593"/>
      <c r="AD1021" s="593"/>
      <c r="AE1021" s="593"/>
      <c r="AF1021" s="593"/>
      <c r="AG1021" s="593"/>
      <c r="AH1021" s="1130"/>
      <c r="AI1021" s="593"/>
      <c r="AJ1021" s="593"/>
      <c r="AK1021" s="593"/>
      <c r="AL1021" s="593"/>
      <c r="AM1021" s="639"/>
    </row>
    <row r="1022" spans="3:39" s="8" customFormat="1">
      <c r="C1022" s="14"/>
      <c r="D1022" s="60"/>
      <c r="E1022" s="35"/>
      <c r="F1022" s="57"/>
      <c r="G1022" s="57"/>
      <c r="H1022" s="468"/>
      <c r="I1022" s="510"/>
      <c r="J1022" s="57"/>
      <c r="K1022" s="57"/>
      <c r="L1022" s="57"/>
      <c r="M1022" s="35"/>
      <c r="N1022" s="35"/>
      <c r="O1022" s="35"/>
      <c r="P1022" s="35"/>
      <c r="Q1022" s="469"/>
      <c r="R1022" s="469"/>
      <c r="S1022" s="469"/>
      <c r="T1022" s="469"/>
      <c r="W1022" s="593"/>
      <c r="X1022" s="676"/>
      <c r="Y1022" s="593"/>
      <c r="Z1022" s="593"/>
      <c r="AA1022" s="593"/>
      <c r="AB1022" s="593"/>
      <c r="AC1022" s="593"/>
      <c r="AD1022" s="593"/>
      <c r="AE1022" s="593"/>
      <c r="AF1022" s="593"/>
      <c r="AG1022" s="593"/>
      <c r="AH1022" s="1130"/>
      <c r="AI1022" s="593"/>
      <c r="AJ1022" s="593"/>
      <c r="AK1022" s="593"/>
      <c r="AL1022" s="593"/>
      <c r="AM1022" s="639"/>
    </row>
    <row r="1023" spans="3:39" s="8" customFormat="1">
      <c r="C1023" s="14"/>
      <c r="D1023" s="60"/>
      <c r="E1023" s="35"/>
      <c r="F1023" s="57"/>
      <c r="G1023" s="57"/>
      <c r="H1023" s="468"/>
      <c r="I1023" s="510"/>
      <c r="J1023" s="57"/>
      <c r="K1023" s="57"/>
      <c r="L1023" s="57"/>
      <c r="M1023" s="35"/>
      <c r="N1023" s="35"/>
      <c r="O1023" s="35"/>
      <c r="P1023" s="35"/>
      <c r="Q1023" s="469"/>
      <c r="R1023" s="469"/>
      <c r="S1023" s="469"/>
      <c r="T1023" s="469"/>
      <c r="W1023" s="593"/>
      <c r="X1023" s="676"/>
      <c r="Y1023" s="593"/>
      <c r="Z1023" s="593"/>
      <c r="AA1023" s="593"/>
      <c r="AB1023" s="593"/>
      <c r="AC1023" s="593"/>
      <c r="AD1023" s="593"/>
      <c r="AE1023" s="593"/>
      <c r="AF1023" s="593"/>
      <c r="AG1023" s="593"/>
      <c r="AH1023" s="1130"/>
      <c r="AI1023" s="593"/>
      <c r="AJ1023" s="593"/>
      <c r="AK1023" s="593"/>
      <c r="AL1023" s="593"/>
      <c r="AM1023" s="639"/>
    </row>
    <row r="1024" spans="3:39" s="8" customFormat="1">
      <c r="C1024" s="14"/>
      <c r="D1024" s="60"/>
      <c r="E1024" s="35"/>
      <c r="F1024" s="57"/>
      <c r="G1024" s="57"/>
      <c r="H1024" s="468"/>
      <c r="I1024" s="510"/>
      <c r="J1024" s="57"/>
      <c r="K1024" s="57"/>
      <c r="L1024" s="57"/>
      <c r="M1024" s="35"/>
      <c r="N1024" s="35"/>
      <c r="O1024" s="35"/>
      <c r="P1024" s="35"/>
      <c r="Q1024" s="469"/>
      <c r="R1024" s="469"/>
      <c r="S1024" s="469"/>
      <c r="T1024" s="469"/>
      <c r="W1024" s="593"/>
      <c r="X1024" s="676"/>
      <c r="Y1024" s="593"/>
      <c r="Z1024" s="593"/>
      <c r="AA1024" s="593"/>
      <c r="AB1024" s="593"/>
      <c r="AC1024" s="593"/>
      <c r="AD1024" s="593"/>
      <c r="AE1024" s="593"/>
      <c r="AF1024" s="593"/>
      <c r="AG1024" s="593"/>
      <c r="AH1024" s="1130"/>
      <c r="AI1024" s="593"/>
      <c r="AJ1024" s="593"/>
      <c r="AK1024" s="593"/>
      <c r="AL1024" s="593"/>
      <c r="AM1024" s="639"/>
    </row>
    <row r="1025" spans="3:39" s="8" customFormat="1">
      <c r="C1025" s="14"/>
      <c r="D1025" s="60"/>
      <c r="E1025" s="35"/>
      <c r="F1025" s="57"/>
      <c r="G1025" s="57"/>
      <c r="H1025" s="468"/>
      <c r="I1025" s="510"/>
      <c r="J1025" s="57"/>
      <c r="K1025" s="57"/>
      <c r="L1025" s="57"/>
      <c r="M1025" s="35"/>
      <c r="N1025" s="35"/>
      <c r="O1025" s="35"/>
      <c r="P1025" s="35"/>
      <c r="Q1025" s="469"/>
      <c r="R1025" s="469"/>
      <c r="S1025" s="469"/>
      <c r="T1025" s="469"/>
      <c r="W1025" s="593"/>
      <c r="X1025" s="676"/>
      <c r="Y1025" s="593"/>
      <c r="Z1025" s="593"/>
      <c r="AA1025" s="593"/>
      <c r="AB1025" s="593"/>
      <c r="AC1025" s="593"/>
      <c r="AD1025" s="593"/>
      <c r="AE1025" s="593"/>
      <c r="AF1025" s="593"/>
      <c r="AG1025" s="593"/>
      <c r="AH1025" s="1130"/>
      <c r="AI1025" s="593"/>
      <c r="AJ1025" s="593"/>
      <c r="AK1025" s="593"/>
      <c r="AL1025" s="593"/>
      <c r="AM1025" s="639"/>
    </row>
    <row r="1026" spans="3:39" s="8" customFormat="1">
      <c r="C1026" s="14"/>
      <c r="D1026" s="60"/>
      <c r="E1026" s="35"/>
      <c r="F1026" s="57"/>
      <c r="G1026" s="57"/>
      <c r="H1026" s="468"/>
      <c r="I1026" s="510"/>
      <c r="J1026" s="57"/>
      <c r="K1026" s="57"/>
      <c r="L1026" s="57"/>
      <c r="M1026" s="35"/>
      <c r="N1026" s="35"/>
      <c r="O1026" s="35"/>
      <c r="P1026" s="35"/>
      <c r="Q1026" s="469"/>
      <c r="R1026" s="469"/>
      <c r="S1026" s="469"/>
      <c r="T1026" s="469"/>
      <c r="W1026" s="593"/>
      <c r="X1026" s="676"/>
      <c r="Y1026" s="593"/>
      <c r="Z1026" s="593"/>
      <c r="AA1026" s="593"/>
      <c r="AB1026" s="593"/>
      <c r="AC1026" s="593"/>
      <c r="AD1026" s="593"/>
      <c r="AE1026" s="593"/>
      <c r="AF1026" s="593"/>
      <c r="AG1026" s="593"/>
      <c r="AH1026" s="1130"/>
      <c r="AI1026" s="593"/>
      <c r="AJ1026" s="593"/>
      <c r="AK1026" s="593"/>
      <c r="AL1026" s="593"/>
      <c r="AM1026" s="639"/>
    </row>
    <row r="1027" spans="3:39" s="8" customFormat="1">
      <c r="C1027" s="14"/>
      <c r="D1027" s="60"/>
      <c r="E1027" s="35"/>
      <c r="F1027" s="57"/>
      <c r="G1027" s="57"/>
      <c r="H1027" s="468"/>
      <c r="I1027" s="510"/>
      <c r="J1027" s="57"/>
      <c r="K1027" s="57"/>
      <c r="L1027" s="57"/>
      <c r="M1027" s="35"/>
      <c r="N1027" s="35"/>
      <c r="O1027" s="35"/>
      <c r="P1027" s="35"/>
      <c r="Q1027" s="469"/>
      <c r="R1027" s="469"/>
      <c r="S1027" s="469"/>
      <c r="T1027" s="469"/>
      <c r="W1027" s="593"/>
      <c r="X1027" s="676"/>
      <c r="Y1027" s="593"/>
      <c r="Z1027" s="593"/>
      <c r="AA1027" s="593"/>
      <c r="AB1027" s="593"/>
      <c r="AC1027" s="593"/>
      <c r="AD1027" s="593"/>
      <c r="AE1027" s="593"/>
      <c r="AF1027" s="593"/>
      <c r="AG1027" s="593"/>
      <c r="AH1027" s="1130"/>
      <c r="AI1027" s="593"/>
      <c r="AJ1027" s="593"/>
      <c r="AK1027" s="593"/>
      <c r="AL1027" s="593"/>
      <c r="AM1027" s="639"/>
    </row>
    <row r="1028" spans="3:39" s="8" customFormat="1">
      <c r="C1028" s="14"/>
      <c r="D1028" s="60"/>
      <c r="E1028" s="35"/>
      <c r="F1028" s="57"/>
      <c r="G1028" s="57"/>
      <c r="H1028" s="468"/>
      <c r="I1028" s="510"/>
      <c r="J1028" s="57"/>
      <c r="K1028" s="57"/>
      <c r="L1028" s="57"/>
      <c r="M1028" s="35"/>
      <c r="N1028" s="35"/>
      <c r="O1028" s="35"/>
      <c r="P1028" s="35"/>
      <c r="Q1028" s="469"/>
      <c r="R1028" s="469"/>
      <c r="S1028" s="469"/>
      <c r="T1028" s="469"/>
      <c r="W1028" s="593"/>
      <c r="X1028" s="676"/>
      <c r="Y1028" s="593"/>
      <c r="Z1028" s="593"/>
      <c r="AA1028" s="593"/>
      <c r="AB1028" s="593"/>
      <c r="AC1028" s="593"/>
      <c r="AD1028" s="593"/>
      <c r="AE1028" s="593"/>
      <c r="AF1028" s="593"/>
      <c r="AG1028" s="593"/>
      <c r="AH1028" s="1130"/>
      <c r="AI1028" s="593"/>
      <c r="AJ1028" s="593"/>
      <c r="AK1028" s="593"/>
      <c r="AL1028" s="593"/>
      <c r="AM1028" s="639"/>
    </row>
    <row r="1029" spans="3:39" s="8" customFormat="1">
      <c r="C1029" s="14"/>
      <c r="D1029" s="60"/>
      <c r="E1029" s="35"/>
      <c r="F1029" s="57"/>
      <c r="G1029" s="57"/>
      <c r="H1029" s="468"/>
      <c r="I1029" s="510"/>
      <c r="J1029" s="57"/>
      <c r="K1029" s="57"/>
      <c r="L1029" s="57"/>
      <c r="M1029" s="35"/>
      <c r="N1029" s="35"/>
      <c r="O1029" s="35"/>
      <c r="P1029" s="35"/>
      <c r="Q1029" s="469"/>
      <c r="R1029" s="469"/>
      <c r="S1029" s="469"/>
      <c r="T1029" s="469"/>
      <c r="W1029" s="593"/>
      <c r="X1029" s="676"/>
      <c r="Y1029" s="593"/>
      <c r="Z1029" s="593"/>
      <c r="AA1029" s="593"/>
      <c r="AB1029" s="593"/>
      <c r="AC1029" s="593"/>
      <c r="AD1029" s="593"/>
      <c r="AE1029" s="593"/>
      <c r="AF1029" s="593"/>
      <c r="AG1029" s="593"/>
      <c r="AH1029" s="1130"/>
      <c r="AI1029" s="593"/>
      <c r="AJ1029" s="593"/>
      <c r="AK1029" s="593"/>
      <c r="AL1029" s="593"/>
      <c r="AM1029" s="639"/>
    </row>
    <row r="1030" spans="3:39" s="8" customFormat="1">
      <c r="C1030" s="14"/>
      <c r="D1030" s="60"/>
      <c r="E1030" s="35"/>
      <c r="F1030" s="57"/>
      <c r="G1030" s="57"/>
      <c r="H1030" s="468"/>
      <c r="I1030" s="510"/>
      <c r="J1030" s="57"/>
      <c r="K1030" s="57"/>
      <c r="L1030" s="57"/>
      <c r="M1030" s="35"/>
      <c r="N1030" s="35"/>
      <c r="O1030" s="35"/>
      <c r="P1030" s="35"/>
      <c r="Q1030" s="469"/>
      <c r="R1030" s="469"/>
      <c r="S1030" s="469"/>
      <c r="T1030" s="469"/>
      <c r="W1030" s="593"/>
      <c r="X1030" s="676"/>
      <c r="Y1030" s="593"/>
      <c r="Z1030" s="593"/>
      <c r="AA1030" s="593"/>
      <c r="AB1030" s="593"/>
      <c r="AC1030" s="593"/>
      <c r="AD1030" s="593"/>
      <c r="AE1030" s="593"/>
      <c r="AF1030" s="593"/>
      <c r="AG1030" s="593"/>
      <c r="AH1030" s="1130"/>
      <c r="AI1030" s="593"/>
      <c r="AJ1030" s="593"/>
      <c r="AK1030" s="593"/>
      <c r="AL1030" s="593"/>
      <c r="AM1030" s="639"/>
    </row>
    <row r="1031" spans="3:39" s="8" customFormat="1">
      <c r="C1031" s="14"/>
      <c r="D1031" s="60"/>
      <c r="E1031" s="35"/>
      <c r="F1031" s="57"/>
      <c r="G1031" s="57"/>
      <c r="H1031" s="468"/>
      <c r="I1031" s="510"/>
      <c r="J1031" s="57"/>
      <c r="K1031" s="57"/>
      <c r="L1031" s="57"/>
      <c r="M1031" s="35"/>
      <c r="N1031" s="35"/>
      <c r="O1031" s="35"/>
      <c r="P1031" s="35"/>
      <c r="Q1031" s="469"/>
      <c r="R1031" s="469"/>
      <c r="S1031" s="469"/>
      <c r="T1031" s="469"/>
      <c r="W1031" s="593"/>
      <c r="X1031" s="676"/>
      <c r="Y1031" s="593"/>
      <c r="Z1031" s="593"/>
      <c r="AA1031" s="593"/>
      <c r="AB1031" s="593"/>
      <c r="AC1031" s="593"/>
      <c r="AD1031" s="593"/>
      <c r="AE1031" s="593"/>
      <c r="AF1031" s="593"/>
      <c r="AG1031" s="593"/>
      <c r="AH1031" s="1130"/>
      <c r="AI1031" s="593"/>
      <c r="AJ1031" s="593"/>
      <c r="AK1031" s="593"/>
      <c r="AL1031" s="593"/>
      <c r="AM1031" s="639"/>
    </row>
    <row r="1032" spans="3:39" s="8" customFormat="1">
      <c r="C1032" s="14"/>
      <c r="D1032" s="60"/>
      <c r="E1032" s="35"/>
      <c r="F1032" s="57"/>
      <c r="G1032" s="57"/>
      <c r="H1032" s="468"/>
      <c r="I1032" s="510"/>
      <c r="J1032" s="57"/>
      <c r="K1032" s="57"/>
      <c r="L1032" s="57"/>
      <c r="M1032" s="35"/>
      <c r="N1032" s="35"/>
      <c r="O1032" s="35"/>
      <c r="P1032" s="35"/>
      <c r="Q1032" s="469"/>
      <c r="R1032" s="469"/>
      <c r="S1032" s="469"/>
      <c r="T1032" s="469"/>
      <c r="W1032" s="593"/>
      <c r="X1032" s="676"/>
      <c r="Y1032" s="593"/>
      <c r="Z1032" s="593"/>
      <c r="AA1032" s="593"/>
      <c r="AB1032" s="593"/>
      <c r="AC1032" s="593"/>
      <c r="AD1032" s="593"/>
      <c r="AE1032" s="593"/>
      <c r="AF1032" s="593"/>
      <c r="AG1032" s="593"/>
      <c r="AH1032" s="1130"/>
      <c r="AI1032" s="593"/>
      <c r="AJ1032" s="593"/>
      <c r="AK1032" s="593"/>
      <c r="AL1032" s="593"/>
      <c r="AM1032" s="639"/>
    </row>
    <row r="1033" spans="3:39" s="8" customFormat="1">
      <c r="C1033" s="14"/>
      <c r="D1033" s="60"/>
      <c r="E1033" s="35"/>
      <c r="F1033" s="57"/>
      <c r="G1033" s="57"/>
      <c r="H1033" s="468"/>
      <c r="I1033" s="510"/>
      <c r="J1033" s="57"/>
      <c r="K1033" s="57"/>
      <c r="L1033" s="57"/>
      <c r="M1033" s="35"/>
      <c r="N1033" s="35"/>
      <c r="O1033" s="35"/>
      <c r="P1033" s="35"/>
      <c r="Q1033" s="469"/>
      <c r="R1033" s="469"/>
      <c r="S1033" s="469"/>
      <c r="T1033" s="469"/>
      <c r="W1033" s="593"/>
      <c r="X1033" s="676"/>
      <c r="Y1033" s="593"/>
      <c r="Z1033" s="593"/>
      <c r="AA1033" s="593"/>
      <c r="AB1033" s="593"/>
      <c r="AC1033" s="593"/>
      <c r="AD1033" s="593"/>
      <c r="AE1033" s="593"/>
      <c r="AF1033" s="593"/>
      <c r="AG1033" s="593"/>
      <c r="AH1033" s="1130"/>
      <c r="AI1033" s="593"/>
      <c r="AJ1033" s="593"/>
      <c r="AK1033" s="593"/>
      <c r="AL1033" s="593"/>
      <c r="AM1033" s="639"/>
    </row>
    <row r="1034" spans="3:39" s="8" customFormat="1">
      <c r="C1034" s="14"/>
      <c r="D1034" s="60"/>
      <c r="E1034" s="35"/>
      <c r="F1034" s="57"/>
      <c r="G1034" s="57"/>
      <c r="H1034" s="468"/>
      <c r="I1034" s="510"/>
      <c r="J1034" s="57"/>
      <c r="K1034" s="57"/>
      <c r="L1034" s="57"/>
      <c r="M1034" s="35"/>
      <c r="N1034" s="35"/>
      <c r="O1034" s="35"/>
      <c r="P1034" s="35"/>
      <c r="Q1034" s="469"/>
      <c r="R1034" s="469"/>
      <c r="S1034" s="469"/>
      <c r="T1034" s="469"/>
      <c r="W1034" s="593"/>
      <c r="X1034" s="676"/>
      <c r="Y1034" s="593"/>
      <c r="Z1034" s="593"/>
      <c r="AA1034" s="593"/>
      <c r="AB1034" s="593"/>
      <c r="AC1034" s="593"/>
      <c r="AD1034" s="593"/>
      <c r="AE1034" s="593"/>
      <c r="AF1034" s="593"/>
      <c r="AG1034" s="593"/>
      <c r="AH1034" s="1130"/>
      <c r="AI1034" s="593"/>
      <c r="AJ1034" s="593"/>
      <c r="AK1034" s="593"/>
      <c r="AL1034" s="593"/>
      <c r="AM1034" s="639"/>
    </row>
    <row r="1035" spans="3:39" s="8" customFormat="1">
      <c r="C1035" s="14"/>
      <c r="D1035" s="60"/>
      <c r="E1035" s="35"/>
      <c r="F1035" s="57"/>
      <c r="G1035" s="57"/>
      <c r="H1035" s="468"/>
      <c r="I1035" s="510"/>
      <c r="J1035" s="57"/>
      <c r="K1035" s="57"/>
      <c r="L1035" s="57"/>
      <c r="M1035" s="35"/>
      <c r="N1035" s="35"/>
      <c r="O1035" s="35"/>
      <c r="P1035" s="35"/>
      <c r="Q1035" s="469"/>
      <c r="R1035" s="469"/>
      <c r="S1035" s="469"/>
      <c r="T1035" s="469"/>
      <c r="W1035" s="593"/>
      <c r="X1035" s="676"/>
      <c r="Y1035" s="593"/>
      <c r="Z1035" s="593"/>
      <c r="AA1035" s="593"/>
      <c r="AB1035" s="593"/>
      <c r="AC1035" s="593"/>
      <c r="AD1035" s="593"/>
      <c r="AE1035" s="593"/>
      <c r="AF1035" s="593"/>
      <c r="AG1035" s="593"/>
      <c r="AH1035" s="1130"/>
      <c r="AI1035" s="593"/>
      <c r="AJ1035" s="593"/>
      <c r="AK1035" s="593"/>
      <c r="AL1035" s="593"/>
      <c r="AM1035" s="639"/>
    </row>
    <row r="1036" spans="3:39" s="8" customFormat="1">
      <c r="C1036" s="14"/>
      <c r="D1036" s="60"/>
      <c r="E1036" s="35"/>
      <c r="F1036" s="57"/>
      <c r="G1036" s="57"/>
      <c r="H1036" s="468"/>
      <c r="I1036" s="510"/>
      <c r="J1036" s="57"/>
      <c r="K1036" s="57"/>
      <c r="L1036" s="57"/>
      <c r="M1036" s="35"/>
      <c r="N1036" s="35"/>
      <c r="O1036" s="35"/>
      <c r="P1036" s="35"/>
      <c r="Q1036" s="469"/>
      <c r="R1036" s="469"/>
      <c r="S1036" s="469"/>
      <c r="T1036" s="469"/>
      <c r="W1036" s="593"/>
      <c r="X1036" s="676"/>
      <c r="Y1036" s="593"/>
      <c r="Z1036" s="593"/>
      <c r="AA1036" s="593"/>
      <c r="AB1036" s="593"/>
      <c r="AC1036" s="593"/>
      <c r="AD1036" s="593"/>
      <c r="AE1036" s="593"/>
      <c r="AF1036" s="593"/>
      <c r="AG1036" s="593"/>
      <c r="AH1036" s="1130"/>
      <c r="AI1036" s="593"/>
      <c r="AJ1036" s="593"/>
      <c r="AK1036" s="593"/>
      <c r="AL1036" s="593"/>
      <c r="AM1036" s="639"/>
    </row>
    <row r="1037" spans="3:39" s="8" customFormat="1">
      <c r="C1037" s="14"/>
      <c r="D1037" s="60"/>
      <c r="E1037" s="35"/>
      <c r="F1037" s="57"/>
      <c r="G1037" s="57"/>
      <c r="H1037" s="468"/>
      <c r="I1037" s="510"/>
      <c r="J1037" s="57"/>
      <c r="K1037" s="57"/>
      <c r="L1037" s="57"/>
      <c r="M1037" s="35"/>
      <c r="N1037" s="35"/>
      <c r="O1037" s="35"/>
      <c r="P1037" s="35"/>
      <c r="Q1037" s="469"/>
      <c r="R1037" s="469"/>
      <c r="S1037" s="469"/>
      <c r="T1037" s="469"/>
      <c r="W1037" s="593"/>
      <c r="X1037" s="676"/>
      <c r="Y1037" s="593"/>
      <c r="Z1037" s="593"/>
      <c r="AA1037" s="593"/>
      <c r="AB1037" s="593"/>
      <c r="AC1037" s="593"/>
      <c r="AD1037" s="593"/>
      <c r="AE1037" s="593"/>
      <c r="AF1037" s="593"/>
      <c r="AG1037" s="593"/>
      <c r="AH1037" s="1130"/>
      <c r="AI1037" s="593"/>
      <c r="AJ1037" s="593"/>
      <c r="AK1037" s="593"/>
      <c r="AL1037" s="593"/>
      <c r="AM1037" s="639"/>
    </row>
    <row r="1038" spans="3:39" s="8" customFormat="1">
      <c r="C1038" s="14"/>
      <c r="D1038" s="60"/>
      <c r="E1038" s="35"/>
      <c r="F1038" s="57"/>
      <c r="G1038" s="57"/>
      <c r="H1038" s="468"/>
      <c r="I1038" s="510"/>
      <c r="J1038" s="57"/>
      <c r="K1038" s="57"/>
      <c r="L1038" s="57"/>
      <c r="M1038" s="35"/>
      <c r="N1038" s="35"/>
      <c r="O1038" s="35"/>
      <c r="P1038" s="35"/>
      <c r="Q1038" s="469"/>
      <c r="R1038" s="469"/>
      <c r="S1038" s="469"/>
      <c r="T1038" s="469"/>
      <c r="W1038" s="593"/>
      <c r="X1038" s="676"/>
      <c r="Y1038" s="593"/>
      <c r="Z1038" s="593"/>
      <c r="AA1038" s="593"/>
      <c r="AB1038" s="593"/>
      <c r="AC1038" s="593"/>
      <c r="AD1038" s="593"/>
      <c r="AE1038" s="593"/>
      <c r="AF1038" s="593"/>
      <c r="AG1038" s="593"/>
      <c r="AH1038" s="1130"/>
      <c r="AI1038" s="593"/>
      <c r="AJ1038" s="593"/>
      <c r="AK1038" s="593"/>
      <c r="AL1038" s="593"/>
      <c r="AM1038" s="639"/>
    </row>
    <row r="1039" spans="3:39" s="8" customFormat="1">
      <c r="C1039" s="14"/>
      <c r="D1039" s="60"/>
      <c r="E1039" s="35"/>
      <c r="F1039" s="57"/>
      <c r="G1039" s="57"/>
      <c r="H1039" s="468"/>
      <c r="I1039" s="510"/>
      <c r="J1039" s="57"/>
      <c r="K1039" s="57"/>
      <c r="L1039" s="57"/>
      <c r="M1039" s="35"/>
      <c r="N1039" s="35"/>
      <c r="O1039" s="35"/>
      <c r="P1039" s="35"/>
      <c r="Q1039" s="469"/>
      <c r="R1039" s="469"/>
      <c r="S1039" s="469"/>
      <c r="T1039" s="469"/>
      <c r="W1039" s="593"/>
      <c r="X1039" s="676"/>
      <c r="Y1039" s="593"/>
      <c r="Z1039" s="593"/>
      <c r="AA1039" s="593"/>
      <c r="AB1039" s="593"/>
      <c r="AC1039" s="593"/>
      <c r="AD1039" s="593"/>
      <c r="AE1039" s="593"/>
      <c r="AF1039" s="593"/>
      <c r="AG1039" s="593"/>
      <c r="AH1039" s="1130"/>
      <c r="AI1039" s="593"/>
      <c r="AJ1039" s="593"/>
      <c r="AK1039" s="593"/>
      <c r="AL1039" s="593"/>
      <c r="AM1039" s="639"/>
    </row>
    <row r="1040" spans="3:39" s="8" customFormat="1">
      <c r="C1040" s="14"/>
      <c r="D1040" s="60"/>
      <c r="E1040" s="35"/>
      <c r="F1040" s="57"/>
      <c r="G1040" s="57"/>
      <c r="H1040" s="468"/>
      <c r="I1040" s="510"/>
      <c r="J1040" s="57"/>
      <c r="K1040" s="57"/>
      <c r="L1040" s="57"/>
      <c r="M1040" s="35"/>
      <c r="N1040" s="35"/>
      <c r="O1040" s="35"/>
      <c r="P1040" s="35"/>
      <c r="Q1040" s="469"/>
      <c r="R1040" s="469"/>
      <c r="S1040" s="469"/>
      <c r="T1040" s="469"/>
      <c r="W1040" s="593"/>
      <c r="X1040" s="676"/>
      <c r="Y1040" s="593"/>
      <c r="Z1040" s="593"/>
      <c r="AA1040" s="593"/>
      <c r="AB1040" s="593"/>
      <c r="AC1040" s="593"/>
      <c r="AD1040" s="593"/>
      <c r="AE1040" s="593"/>
      <c r="AF1040" s="593"/>
      <c r="AG1040" s="593"/>
      <c r="AH1040" s="1130"/>
      <c r="AI1040" s="593"/>
      <c r="AJ1040" s="593"/>
      <c r="AK1040" s="593"/>
      <c r="AL1040" s="593"/>
      <c r="AM1040" s="639"/>
    </row>
    <row r="1041" spans="3:39" s="8" customFormat="1">
      <c r="C1041" s="14"/>
      <c r="D1041" s="60"/>
      <c r="E1041" s="35"/>
      <c r="F1041" s="57"/>
      <c r="G1041" s="57"/>
      <c r="H1041" s="468"/>
      <c r="I1041" s="510"/>
      <c r="J1041" s="57"/>
      <c r="K1041" s="57"/>
      <c r="L1041" s="57"/>
      <c r="M1041" s="35"/>
      <c r="N1041" s="35"/>
      <c r="O1041" s="35"/>
      <c r="P1041" s="35"/>
      <c r="Q1041" s="469"/>
      <c r="R1041" s="469"/>
      <c r="S1041" s="469"/>
      <c r="T1041" s="469"/>
      <c r="W1041" s="593"/>
      <c r="X1041" s="676"/>
      <c r="Y1041" s="593"/>
      <c r="Z1041" s="593"/>
      <c r="AA1041" s="593"/>
      <c r="AB1041" s="593"/>
      <c r="AC1041" s="593"/>
      <c r="AD1041" s="593"/>
      <c r="AE1041" s="593"/>
      <c r="AF1041" s="593"/>
      <c r="AG1041" s="593"/>
      <c r="AH1041" s="1130"/>
      <c r="AI1041" s="593"/>
      <c r="AJ1041" s="593"/>
      <c r="AK1041" s="593"/>
      <c r="AL1041" s="593"/>
      <c r="AM1041" s="639"/>
    </row>
    <row r="1042" spans="3:39" s="8" customFormat="1">
      <c r="C1042" s="14"/>
      <c r="D1042" s="60"/>
      <c r="E1042" s="35"/>
      <c r="F1042" s="57"/>
      <c r="G1042" s="57"/>
      <c r="H1042" s="468"/>
      <c r="I1042" s="510"/>
      <c r="J1042" s="57"/>
      <c r="K1042" s="57"/>
      <c r="L1042" s="57"/>
      <c r="M1042" s="35"/>
      <c r="N1042" s="35"/>
      <c r="O1042" s="35"/>
      <c r="P1042" s="35"/>
      <c r="Q1042" s="469"/>
      <c r="R1042" s="469"/>
      <c r="S1042" s="469"/>
      <c r="T1042" s="469"/>
      <c r="W1042" s="593"/>
      <c r="X1042" s="676"/>
      <c r="Y1042" s="593"/>
      <c r="Z1042" s="593"/>
      <c r="AA1042" s="593"/>
      <c r="AB1042" s="593"/>
      <c r="AC1042" s="593"/>
      <c r="AD1042" s="593"/>
      <c r="AE1042" s="593"/>
      <c r="AF1042" s="593"/>
      <c r="AG1042" s="593"/>
      <c r="AH1042" s="1130"/>
      <c r="AI1042" s="593"/>
      <c r="AJ1042" s="593"/>
      <c r="AK1042" s="593"/>
      <c r="AL1042" s="593"/>
      <c r="AM1042" s="639"/>
    </row>
    <row r="1043" spans="3:39" s="8" customFormat="1">
      <c r="C1043" s="14"/>
      <c r="D1043" s="60"/>
      <c r="E1043" s="35"/>
      <c r="F1043" s="57"/>
      <c r="G1043" s="57"/>
      <c r="H1043" s="468"/>
      <c r="I1043" s="510"/>
      <c r="J1043" s="57"/>
      <c r="K1043" s="57"/>
      <c r="L1043" s="57"/>
      <c r="M1043" s="35"/>
      <c r="N1043" s="35"/>
      <c r="O1043" s="35"/>
      <c r="P1043" s="35"/>
      <c r="Q1043" s="469"/>
      <c r="R1043" s="469"/>
      <c r="S1043" s="469"/>
      <c r="T1043" s="469"/>
      <c r="W1043" s="593"/>
      <c r="X1043" s="676"/>
      <c r="Y1043" s="593"/>
      <c r="Z1043" s="593"/>
      <c r="AA1043" s="593"/>
      <c r="AB1043" s="593"/>
      <c r="AC1043" s="593"/>
      <c r="AD1043" s="593"/>
      <c r="AE1043" s="593"/>
      <c r="AF1043" s="593"/>
      <c r="AG1043" s="593"/>
      <c r="AH1043" s="1130"/>
      <c r="AI1043" s="593"/>
      <c r="AJ1043" s="593"/>
      <c r="AK1043" s="593"/>
      <c r="AL1043" s="593"/>
      <c r="AM1043" s="639"/>
    </row>
    <row r="1044" spans="3:39" s="8" customFormat="1">
      <c r="C1044" s="14"/>
      <c r="D1044" s="60"/>
      <c r="E1044" s="35"/>
      <c r="F1044" s="57"/>
      <c r="G1044" s="57"/>
      <c r="H1044" s="468"/>
      <c r="I1044" s="510"/>
      <c r="J1044" s="57"/>
      <c r="K1044" s="57"/>
      <c r="L1044" s="57"/>
      <c r="M1044" s="35"/>
      <c r="N1044" s="35"/>
      <c r="O1044" s="35"/>
      <c r="P1044" s="35"/>
      <c r="Q1044" s="469"/>
      <c r="R1044" s="469"/>
      <c r="S1044" s="469"/>
      <c r="T1044" s="469"/>
      <c r="W1044" s="593"/>
      <c r="X1044" s="676"/>
      <c r="Y1044" s="593"/>
      <c r="Z1044" s="593"/>
      <c r="AA1044" s="593"/>
      <c r="AB1044" s="593"/>
      <c r="AC1044" s="593"/>
      <c r="AD1044" s="593"/>
      <c r="AE1044" s="593"/>
      <c r="AF1044" s="593"/>
      <c r="AG1044" s="593"/>
      <c r="AH1044" s="1130"/>
      <c r="AI1044" s="593"/>
      <c r="AJ1044" s="593"/>
      <c r="AK1044" s="593"/>
      <c r="AL1044" s="593"/>
      <c r="AM1044" s="639"/>
    </row>
    <row r="1045" spans="3:39" s="8" customFormat="1">
      <c r="C1045" s="14"/>
      <c r="D1045" s="60"/>
      <c r="E1045" s="35"/>
      <c r="F1045" s="57"/>
      <c r="G1045" s="57"/>
      <c r="H1045" s="468"/>
      <c r="I1045" s="510"/>
      <c r="J1045" s="57"/>
      <c r="K1045" s="57"/>
      <c r="L1045" s="57"/>
      <c r="M1045" s="35"/>
      <c r="N1045" s="35"/>
      <c r="O1045" s="35"/>
      <c r="P1045" s="35"/>
      <c r="Q1045" s="469"/>
      <c r="R1045" s="469"/>
      <c r="S1045" s="469"/>
      <c r="T1045" s="469"/>
      <c r="W1045" s="593"/>
      <c r="X1045" s="676"/>
      <c r="Y1045" s="593"/>
      <c r="Z1045" s="593"/>
      <c r="AA1045" s="593"/>
      <c r="AB1045" s="593"/>
      <c r="AC1045" s="593"/>
      <c r="AD1045" s="593"/>
      <c r="AE1045" s="593"/>
      <c r="AF1045" s="593"/>
      <c r="AG1045" s="593"/>
      <c r="AH1045" s="1130"/>
      <c r="AI1045" s="593"/>
      <c r="AJ1045" s="593"/>
      <c r="AK1045" s="593"/>
      <c r="AL1045" s="593"/>
      <c r="AM1045" s="639"/>
    </row>
    <row r="1046" spans="3:39" s="8" customFormat="1">
      <c r="C1046" s="14"/>
      <c r="D1046" s="60"/>
      <c r="E1046" s="35"/>
      <c r="F1046" s="57"/>
      <c r="G1046" s="57"/>
      <c r="H1046" s="468"/>
      <c r="I1046" s="510"/>
      <c r="J1046" s="57"/>
      <c r="K1046" s="57"/>
      <c r="L1046" s="57"/>
      <c r="M1046" s="35"/>
      <c r="N1046" s="35"/>
      <c r="O1046" s="35"/>
      <c r="P1046" s="35"/>
      <c r="Q1046" s="469"/>
      <c r="R1046" s="469"/>
      <c r="S1046" s="469"/>
      <c r="T1046" s="469"/>
      <c r="W1046" s="593"/>
      <c r="X1046" s="676"/>
      <c r="Y1046" s="593"/>
      <c r="Z1046" s="593"/>
      <c r="AA1046" s="593"/>
      <c r="AB1046" s="593"/>
      <c r="AC1046" s="593"/>
      <c r="AD1046" s="593"/>
      <c r="AE1046" s="593"/>
      <c r="AF1046" s="593"/>
      <c r="AG1046" s="593"/>
      <c r="AH1046" s="1130"/>
      <c r="AI1046" s="593"/>
      <c r="AJ1046" s="593"/>
      <c r="AK1046" s="593"/>
      <c r="AL1046" s="593"/>
      <c r="AM1046" s="639"/>
    </row>
    <row r="1047" spans="3:39" s="8" customFormat="1">
      <c r="C1047" s="14"/>
      <c r="D1047" s="60"/>
      <c r="E1047" s="35"/>
      <c r="F1047" s="57"/>
      <c r="G1047" s="57"/>
      <c r="H1047" s="468"/>
      <c r="I1047" s="510"/>
      <c r="J1047" s="57"/>
      <c r="K1047" s="57"/>
      <c r="L1047" s="57"/>
      <c r="M1047" s="35"/>
      <c r="N1047" s="35"/>
      <c r="O1047" s="35"/>
      <c r="P1047" s="35"/>
      <c r="Q1047" s="469"/>
      <c r="R1047" s="469"/>
      <c r="S1047" s="469"/>
      <c r="T1047" s="469"/>
      <c r="W1047" s="593"/>
      <c r="X1047" s="676"/>
      <c r="Y1047" s="593"/>
      <c r="Z1047" s="593"/>
      <c r="AA1047" s="593"/>
      <c r="AB1047" s="593"/>
      <c r="AC1047" s="593"/>
      <c r="AD1047" s="593"/>
      <c r="AE1047" s="593"/>
      <c r="AF1047" s="593"/>
      <c r="AG1047" s="593"/>
      <c r="AH1047" s="1130"/>
      <c r="AI1047" s="593"/>
      <c r="AJ1047" s="593"/>
      <c r="AK1047" s="593"/>
      <c r="AL1047" s="593"/>
      <c r="AM1047" s="639"/>
    </row>
    <row r="1048" spans="3:39" s="8" customFormat="1">
      <c r="C1048" s="14"/>
      <c r="D1048" s="60"/>
      <c r="E1048" s="35"/>
      <c r="F1048" s="57"/>
      <c r="G1048" s="57"/>
      <c r="H1048" s="468"/>
      <c r="I1048" s="510"/>
      <c r="J1048" s="57"/>
      <c r="K1048" s="57"/>
      <c r="L1048" s="57"/>
      <c r="M1048" s="35"/>
      <c r="N1048" s="35"/>
      <c r="O1048" s="35"/>
      <c r="P1048" s="35"/>
      <c r="Q1048" s="469"/>
      <c r="R1048" s="469"/>
      <c r="S1048" s="469"/>
      <c r="T1048" s="469"/>
      <c r="W1048" s="593"/>
      <c r="X1048" s="676"/>
      <c r="Y1048" s="593"/>
      <c r="Z1048" s="593"/>
      <c r="AA1048" s="593"/>
      <c r="AB1048" s="593"/>
      <c r="AC1048" s="593"/>
      <c r="AD1048" s="593"/>
      <c r="AE1048" s="593"/>
      <c r="AF1048" s="593"/>
      <c r="AG1048" s="593"/>
      <c r="AH1048" s="1130"/>
      <c r="AI1048" s="593"/>
      <c r="AJ1048" s="593"/>
      <c r="AK1048" s="593"/>
      <c r="AL1048" s="593"/>
      <c r="AM1048" s="639"/>
    </row>
    <row r="1049" spans="3:39" s="8" customFormat="1">
      <c r="C1049" s="14"/>
      <c r="D1049" s="60"/>
      <c r="E1049" s="35"/>
      <c r="F1049" s="57"/>
      <c r="G1049" s="57"/>
      <c r="H1049" s="468"/>
      <c r="I1049" s="510"/>
      <c r="J1049" s="57"/>
      <c r="K1049" s="57"/>
      <c r="L1049" s="57"/>
      <c r="M1049" s="35"/>
      <c r="N1049" s="35"/>
      <c r="O1049" s="35"/>
      <c r="P1049" s="35"/>
      <c r="Q1049" s="469"/>
      <c r="R1049" s="469"/>
      <c r="S1049" s="469"/>
      <c r="T1049" s="469"/>
      <c r="W1049" s="593"/>
      <c r="X1049" s="676"/>
      <c r="Y1049" s="593"/>
      <c r="Z1049" s="593"/>
      <c r="AA1049" s="593"/>
      <c r="AB1049" s="593"/>
      <c r="AC1049" s="593"/>
      <c r="AD1049" s="593"/>
      <c r="AE1049" s="593"/>
      <c r="AF1049" s="593"/>
      <c r="AG1049" s="593"/>
      <c r="AH1049" s="1130"/>
      <c r="AI1049" s="593"/>
      <c r="AJ1049" s="593"/>
      <c r="AK1049" s="593"/>
      <c r="AL1049" s="593"/>
      <c r="AM1049" s="639"/>
    </row>
    <row r="1050" spans="3:39" s="8" customFormat="1">
      <c r="C1050" s="14"/>
      <c r="D1050" s="60"/>
      <c r="E1050" s="35"/>
      <c r="F1050" s="57"/>
      <c r="G1050" s="57"/>
      <c r="H1050" s="468"/>
      <c r="I1050" s="510"/>
      <c r="J1050" s="57"/>
      <c r="K1050" s="57"/>
      <c r="L1050" s="57"/>
      <c r="M1050" s="35"/>
      <c r="N1050" s="35"/>
      <c r="O1050" s="35"/>
      <c r="P1050" s="35"/>
      <c r="Q1050" s="469"/>
      <c r="R1050" s="469"/>
      <c r="S1050" s="469"/>
      <c r="T1050" s="469"/>
      <c r="W1050" s="593"/>
      <c r="X1050" s="676"/>
      <c r="Y1050" s="593"/>
      <c r="Z1050" s="593"/>
      <c r="AA1050" s="593"/>
      <c r="AB1050" s="593"/>
      <c r="AC1050" s="593"/>
      <c r="AD1050" s="593"/>
      <c r="AE1050" s="593"/>
      <c r="AF1050" s="593"/>
      <c r="AG1050" s="593"/>
      <c r="AH1050" s="1130"/>
      <c r="AI1050" s="593"/>
      <c r="AJ1050" s="593"/>
      <c r="AK1050" s="593"/>
      <c r="AL1050" s="593"/>
      <c r="AM1050" s="639"/>
    </row>
    <row r="1051" spans="3:39" s="8" customFormat="1">
      <c r="C1051" s="14"/>
      <c r="D1051" s="60"/>
      <c r="E1051" s="35"/>
      <c r="F1051" s="57"/>
      <c r="G1051" s="57"/>
      <c r="H1051" s="468"/>
      <c r="I1051" s="510"/>
      <c r="J1051" s="57"/>
      <c r="K1051" s="57"/>
      <c r="L1051" s="57"/>
      <c r="M1051" s="35"/>
      <c r="N1051" s="35"/>
      <c r="O1051" s="35"/>
      <c r="P1051" s="35"/>
      <c r="Q1051" s="469"/>
      <c r="R1051" s="469"/>
      <c r="S1051" s="469"/>
      <c r="T1051" s="469"/>
      <c r="W1051" s="593"/>
      <c r="X1051" s="676"/>
      <c r="Y1051" s="593"/>
      <c r="Z1051" s="593"/>
      <c r="AA1051" s="593"/>
      <c r="AB1051" s="593"/>
      <c r="AC1051" s="593"/>
      <c r="AD1051" s="593"/>
      <c r="AE1051" s="593"/>
      <c r="AF1051" s="593"/>
      <c r="AG1051" s="593"/>
      <c r="AH1051" s="1130"/>
      <c r="AI1051" s="593"/>
      <c r="AJ1051" s="593"/>
      <c r="AK1051" s="593"/>
      <c r="AL1051" s="593"/>
      <c r="AM1051" s="639"/>
    </row>
    <row r="1052" spans="3:39" s="8" customFormat="1">
      <c r="C1052" s="14"/>
      <c r="D1052" s="60"/>
      <c r="E1052" s="35"/>
      <c r="F1052" s="57"/>
      <c r="G1052" s="57"/>
      <c r="H1052" s="468"/>
      <c r="I1052" s="510"/>
      <c r="J1052" s="57"/>
      <c r="K1052" s="57"/>
      <c r="L1052" s="57"/>
      <c r="M1052" s="35"/>
      <c r="N1052" s="35"/>
      <c r="O1052" s="35"/>
      <c r="P1052" s="35"/>
      <c r="Q1052" s="469"/>
      <c r="R1052" s="469"/>
      <c r="S1052" s="469"/>
      <c r="T1052" s="469"/>
      <c r="W1052" s="593"/>
      <c r="X1052" s="676"/>
      <c r="Y1052" s="593"/>
      <c r="Z1052" s="593"/>
      <c r="AA1052" s="593"/>
      <c r="AB1052" s="593"/>
      <c r="AC1052" s="593"/>
      <c r="AD1052" s="593"/>
      <c r="AE1052" s="593"/>
      <c r="AF1052" s="593"/>
      <c r="AG1052" s="593"/>
      <c r="AH1052" s="1130"/>
      <c r="AI1052" s="593"/>
      <c r="AJ1052" s="593"/>
      <c r="AK1052" s="593"/>
      <c r="AL1052" s="593"/>
      <c r="AM1052" s="639"/>
    </row>
    <row r="1053" spans="3:39" s="8" customFormat="1">
      <c r="C1053" s="14"/>
      <c r="D1053" s="60"/>
      <c r="E1053" s="35"/>
      <c r="F1053" s="57"/>
      <c r="G1053" s="57"/>
      <c r="H1053" s="468"/>
      <c r="I1053" s="510"/>
      <c r="J1053" s="57"/>
      <c r="K1053" s="57"/>
      <c r="L1053" s="57"/>
      <c r="M1053" s="35"/>
      <c r="N1053" s="35"/>
      <c r="O1053" s="35"/>
      <c r="P1053" s="35"/>
      <c r="Q1053" s="469"/>
      <c r="R1053" s="469"/>
      <c r="S1053" s="469"/>
      <c r="T1053" s="469"/>
      <c r="W1053" s="593"/>
      <c r="X1053" s="676"/>
      <c r="Y1053" s="593"/>
      <c r="Z1053" s="593"/>
      <c r="AA1053" s="593"/>
      <c r="AB1053" s="593"/>
      <c r="AC1053" s="593"/>
      <c r="AD1053" s="593"/>
      <c r="AE1053" s="593"/>
      <c r="AF1053" s="593"/>
      <c r="AG1053" s="593"/>
      <c r="AH1053" s="1130"/>
      <c r="AI1053" s="593"/>
      <c r="AJ1053" s="593"/>
      <c r="AK1053" s="593"/>
      <c r="AL1053" s="593"/>
      <c r="AM1053" s="639"/>
    </row>
    <row r="1054" spans="3:39" s="8" customFormat="1">
      <c r="C1054" s="14"/>
      <c r="D1054" s="60"/>
      <c r="E1054" s="35"/>
      <c r="F1054" s="57"/>
      <c r="G1054" s="57"/>
      <c r="H1054" s="468"/>
      <c r="I1054" s="510"/>
      <c r="J1054" s="57"/>
      <c r="K1054" s="57"/>
      <c r="L1054" s="57"/>
      <c r="M1054" s="35"/>
      <c r="N1054" s="35"/>
      <c r="O1054" s="35"/>
      <c r="P1054" s="35"/>
      <c r="Q1054" s="469"/>
      <c r="R1054" s="469"/>
      <c r="S1054" s="469"/>
      <c r="T1054" s="469"/>
      <c r="W1054" s="593"/>
      <c r="X1054" s="676"/>
      <c r="Y1054" s="593"/>
      <c r="Z1054" s="593"/>
      <c r="AA1054" s="593"/>
      <c r="AB1054" s="593"/>
      <c r="AC1054" s="593"/>
      <c r="AD1054" s="593"/>
      <c r="AE1054" s="593"/>
      <c r="AF1054" s="593"/>
      <c r="AG1054" s="593"/>
      <c r="AH1054" s="1130"/>
      <c r="AI1054" s="593"/>
      <c r="AJ1054" s="593"/>
      <c r="AK1054" s="593"/>
      <c r="AL1054" s="593"/>
      <c r="AM1054" s="639"/>
    </row>
    <row r="1055" spans="3:39" s="8" customFormat="1">
      <c r="C1055" s="14"/>
      <c r="D1055" s="60"/>
      <c r="E1055" s="35"/>
      <c r="F1055" s="57"/>
      <c r="G1055" s="57"/>
      <c r="H1055" s="468"/>
      <c r="I1055" s="510"/>
      <c r="J1055" s="57"/>
      <c r="K1055" s="57"/>
      <c r="L1055" s="57"/>
      <c r="M1055" s="35"/>
      <c r="N1055" s="35"/>
      <c r="O1055" s="35"/>
      <c r="P1055" s="35"/>
      <c r="Q1055" s="469"/>
      <c r="R1055" s="469"/>
      <c r="S1055" s="469"/>
      <c r="T1055" s="469"/>
      <c r="W1055" s="593"/>
      <c r="X1055" s="676"/>
      <c r="Y1055" s="593"/>
      <c r="Z1055" s="593"/>
      <c r="AA1055" s="593"/>
      <c r="AB1055" s="593"/>
      <c r="AC1055" s="593"/>
      <c r="AD1055" s="593"/>
      <c r="AE1055" s="593"/>
      <c r="AF1055" s="593"/>
      <c r="AG1055" s="593"/>
      <c r="AH1055" s="1130"/>
      <c r="AI1055" s="593"/>
      <c r="AJ1055" s="593"/>
      <c r="AK1055" s="593"/>
      <c r="AL1055" s="593"/>
      <c r="AM1055" s="639"/>
    </row>
    <row r="1056" spans="3:39" s="8" customFormat="1">
      <c r="C1056" s="14"/>
      <c r="D1056" s="60"/>
      <c r="E1056" s="35"/>
      <c r="F1056" s="57"/>
      <c r="G1056" s="57"/>
      <c r="H1056" s="468"/>
      <c r="I1056" s="510"/>
      <c r="J1056" s="57"/>
      <c r="K1056" s="57"/>
      <c r="L1056" s="57"/>
      <c r="M1056" s="35"/>
      <c r="N1056" s="35"/>
      <c r="O1056" s="35"/>
      <c r="P1056" s="35"/>
      <c r="Q1056" s="469"/>
      <c r="R1056" s="469"/>
      <c r="S1056" s="469"/>
      <c r="T1056" s="469"/>
      <c r="W1056" s="593"/>
      <c r="X1056" s="676"/>
      <c r="Y1056" s="593"/>
      <c r="Z1056" s="593"/>
      <c r="AA1056" s="593"/>
      <c r="AB1056" s="593"/>
      <c r="AC1056" s="593"/>
      <c r="AD1056" s="593"/>
      <c r="AE1056" s="593"/>
      <c r="AF1056" s="593"/>
      <c r="AG1056" s="593"/>
      <c r="AH1056" s="1130"/>
      <c r="AI1056" s="593"/>
      <c r="AJ1056" s="593"/>
      <c r="AK1056" s="593"/>
      <c r="AL1056" s="593"/>
      <c r="AM1056" s="639"/>
    </row>
    <row r="1057" spans="3:39" s="8" customFormat="1">
      <c r="C1057" s="14"/>
      <c r="D1057" s="60"/>
      <c r="E1057" s="35"/>
      <c r="F1057" s="57"/>
      <c r="G1057" s="57"/>
      <c r="H1057" s="468"/>
      <c r="I1057" s="510"/>
      <c r="J1057" s="57"/>
      <c r="K1057" s="57"/>
      <c r="L1057" s="57"/>
      <c r="M1057" s="35"/>
      <c r="N1057" s="35"/>
      <c r="O1057" s="35"/>
      <c r="P1057" s="35"/>
      <c r="Q1057" s="469"/>
      <c r="R1057" s="469"/>
      <c r="S1057" s="469"/>
      <c r="T1057" s="469"/>
      <c r="W1057" s="593"/>
      <c r="X1057" s="676"/>
      <c r="Y1057" s="593"/>
      <c r="Z1057" s="593"/>
      <c r="AA1057" s="593"/>
      <c r="AB1057" s="593"/>
      <c r="AC1057" s="593"/>
      <c r="AD1057" s="593"/>
      <c r="AE1057" s="593"/>
      <c r="AF1057" s="593"/>
      <c r="AG1057" s="593"/>
      <c r="AH1057" s="1130"/>
      <c r="AI1057" s="593"/>
      <c r="AJ1057" s="593"/>
      <c r="AK1057" s="593"/>
      <c r="AL1057" s="593"/>
      <c r="AM1057" s="639"/>
    </row>
    <row r="1058" spans="3:39" s="8" customFormat="1">
      <c r="C1058" s="14"/>
      <c r="D1058" s="60"/>
      <c r="E1058" s="35"/>
      <c r="F1058" s="57"/>
      <c r="G1058" s="57"/>
      <c r="H1058" s="468"/>
      <c r="I1058" s="510"/>
      <c r="J1058" s="57"/>
      <c r="K1058" s="57"/>
      <c r="L1058" s="57"/>
      <c r="M1058" s="35"/>
      <c r="N1058" s="35"/>
      <c r="O1058" s="35"/>
      <c r="P1058" s="35"/>
      <c r="Q1058" s="469"/>
      <c r="R1058" s="469"/>
      <c r="S1058" s="469"/>
      <c r="T1058" s="469"/>
      <c r="W1058" s="593"/>
      <c r="X1058" s="676"/>
      <c r="Y1058" s="593"/>
      <c r="Z1058" s="593"/>
      <c r="AA1058" s="593"/>
      <c r="AB1058" s="593"/>
      <c r="AC1058" s="593"/>
      <c r="AD1058" s="593"/>
      <c r="AE1058" s="593"/>
      <c r="AF1058" s="593"/>
      <c r="AG1058" s="593"/>
      <c r="AH1058" s="1130"/>
      <c r="AI1058" s="593"/>
      <c r="AJ1058" s="593"/>
      <c r="AK1058" s="593"/>
      <c r="AL1058" s="593"/>
      <c r="AM1058" s="639"/>
    </row>
    <row r="1059" spans="3:39" s="8" customFormat="1">
      <c r="C1059" s="14"/>
      <c r="D1059" s="60"/>
      <c r="E1059" s="35"/>
      <c r="F1059" s="57"/>
      <c r="G1059" s="57"/>
      <c r="H1059" s="468"/>
      <c r="I1059" s="510"/>
      <c r="J1059" s="57"/>
      <c r="K1059" s="57"/>
      <c r="L1059" s="57"/>
      <c r="M1059" s="35"/>
      <c r="N1059" s="35"/>
      <c r="O1059" s="35"/>
      <c r="P1059" s="35"/>
      <c r="Q1059" s="469"/>
      <c r="R1059" s="469"/>
      <c r="S1059" s="469"/>
      <c r="T1059" s="469"/>
      <c r="W1059" s="593"/>
      <c r="X1059" s="676"/>
      <c r="Y1059" s="593"/>
      <c r="Z1059" s="593"/>
      <c r="AA1059" s="593"/>
      <c r="AB1059" s="593"/>
      <c r="AC1059" s="593"/>
      <c r="AD1059" s="593"/>
      <c r="AE1059" s="593"/>
      <c r="AF1059" s="593"/>
      <c r="AG1059" s="593"/>
      <c r="AH1059" s="1130"/>
      <c r="AI1059" s="593"/>
      <c r="AJ1059" s="593"/>
      <c r="AK1059" s="593"/>
      <c r="AL1059" s="593"/>
      <c r="AM1059" s="639"/>
    </row>
    <row r="1060" spans="3:39" s="8" customFormat="1">
      <c r="C1060" s="14"/>
      <c r="D1060" s="60"/>
      <c r="E1060" s="35"/>
      <c r="F1060" s="57"/>
      <c r="G1060" s="57"/>
      <c r="H1060" s="468"/>
      <c r="I1060" s="510"/>
      <c r="J1060" s="57"/>
      <c r="K1060" s="57"/>
      <c r="L1060" s="57"/>
      <c r="M1060" s="35"/>
      <c r="N1060" s="35"/>
      <c r="O1060" s="35"/>
      <c r="P1060" s="35"/>
      <c r="Q1060" s="469"/>
      <c r="R1060" s="469"/>
      <c r="S1060" s="469"/>
      <c r="T1060" s="469"/>
      <c r="W1060" s="593"/>
      <c r="X1060" s="676"/>
      <c r="Y1060" s="593"/>
      <c r="Z1060" s="593"/>
      <c r="AA1060" s="593"/>
      <c r="AB1060" s="593"/>
      <c r="AC1060" s="593"/>
      <c r="AD1060" s="593"/>
      <c r="AE1060" s="593"/>
      <c r="AF1060" s="593"/>
      <c r="AG1060" s="593"/>
      <c r="AH1060" s="1130"/>
      <c r="AI1060" s="593"/>
      <c r="AJ1060" s="593"/>
      <c r="AK1060" s="593"/>
      <c r="AL1060" s="593"/>
      <c r="AM1060" s="639"/>
    </row>
    <row r="1061" spans="3:39" s="8" customFormat="1">
      <c r="C1061" s="14"/>
      <c r="D1061" s="60"/>
      <c r="E1061" s="35"/>
      <c r="F1061" s="57"/>
      <c r="G1061" s="57"/>
      <c r="H1061" s="468"/>
      <c r="I1061" s="510"/>
      <c r="J1061" s="57"/>
      <c r="K1061" s="57"/>
      <c r="L1061" s="57"/>
      <c r="M1061" s="35"/>
      <c r="N1061" s="35"/>
      <c r="O1061" s="35"/>
      <c r="P1061" s="35"/>
      <c r="Q1061" s="469"/>
      <c r="R1061" s="469"/>
      <c r="S1061" s="469"/>
      <c r="T1061" s="469"/>
      <c r="W1061" s="593"/>
      <c r="X1061" s="676"/>
      <c r="Y1061" s="593"/>
      <c r="Z1061" s="593"/>
      <c r="AA1061" s="593"/>
      <c r="AB1061" s="593"/>
      <c r="AC1061" s="593"/>
      <c r="AD1061" s="593"/>
      <c r="AE1061" s="593"/>
      <c r="AF1061" s="593"/>
      <c r="AG1061" s="593"/>
      <c r="AH1061" s="1130"/>
      <c r="AI1061" s="593"/>
      <c r="AJ1061" s="593"/>
      <c r="AK1061" s="593"/>
      <c r="AL1061" s="593"/>
      <c r="AM1061" s="639"/>
    </row>
    <row r="1062" spans="3:39" s="8" customFormat="1">
      <c r="C1062" s="14"/>
      <c r="D1062" s="60"/>
      <c r="E1062" s="35"/>
      <c r="F1062" s="57"/>
      <c r="G1062" s="57"/>
      <c r="H1062" s="468"/>
      <c r="I1062" s="510"/>
      <c r="J1062" s="57"/>
      <c r="K1062" s="57"/>
      <c r="L1062" s="57"/>
      <c r="M1062" s="35"/>
      <c r="N1062" s="35"/>
      <c r="O1062" s="35"/>
      <c r="P1062" s="35"/>
      <c r="Q1062" s="469"/>
      <c r="R1062" s="469"/>
      <c r="S1062" s="469"/>
      <c r="T1062" s="469"/>
      <c r="W1062" s="593"/>
      <c r="X1062" s="676"/>
      <c r="Y1062" s="593"/>
      <c r="Z1062" s="593"/>
      <c r="AA1062" s="593"/>
      <c r="AB1062" s="593"/>
      <c r="AC1062" s="593"/>
      <c r="AD1062" s="593"/>
      <c r="AE1062" s="593"/>
      <c r="AF1062" s="593"/>
      <c r="AG1062" s="593"/>
      <c r="AH1062" s="1130"/>
      <c r="AI1062" s="593"/>
      <c r="AJ1062" s="593"/>
      <c r="AK1062" s="593"/>
      <c r="AL1062" s="593"/>
      <c r="AM1062" s="639"/>
    </row>
    <row r="1063" spans="3:39" s="8" customFormat="1">
      <c r="C1063" s="14"/>
      <c r="D1063" s="60"/>
      <c r="E1063" s="35"/>
      <c r="F1063" s="57"/>
      <c r="G1063" s="57"/>
      <c r="H1063" s="468"/>
      <c r="I1063" s="510"/>
      <c r="J1063" s="57"/>
      <c r="K1063" s="57"/>
      <c r="L1063" s="57"/>
      <c r="M1063" s="35"/>
      <c r="N1063" s="35"/>
      <c r="O1063" s="35"/>
      <c r="P1063" s="35"/>
      <c r="Q1063" s="469"/>
      <c r="R1063" s="469"/>
      <c r="S1063" s="469"/>
      <c r="T1063" s="469"/>
      <c r="W1063" s="593"/>
      <c r="X1063" s="676"/>
      <c r="Y1063" s="593"/>
      <c r="Z1063" s="593"/>
      <c r="AA1063" s="593"/>
      <c r="AB1063" s="593"/>
      <c r="AC1063" s="593"/>
      <c r="AD1063" s="593"/>
      <c r="AE1063" s="593"/>
      <c r="AF1063" s="593"/>
      <c r="AG1063" s="593"/>
      <c r="AH1063" s="1130"/>
      <c r="AI1063" s="593"/>
      <c r="AJ1063" s="593"/>
      <c r="AK1063" s="593"/>
      <c r="AL1063" s="593"/>
      <c r="AM1063" s="639"/>
    </row>
    <row r="1064" spans="3:39" s="8" customFormat="1">
      <c r="C1064" s="14"/>
      <c r="D1064" s="60"/>
      <c r="E1064" s="35"/>
      <c r="F1064" s="57"/>
      <c r="G1064" s="57"/>
      <c r="H1064" s="468"/>
      <c r="I1064" s="510"/>
      <c r="J1064" s="57"/>
      <c r="K1064" s="57"/>
      <c r="L1064" s="57"/>
      <c r="M1064" s="35"/>
      <c r="N1064" s="35"/>
      <c r="O1064" s="35"/>
      <c r="P1064" s="35"/>
      <c r="Q1064" s="469"/>
      <c r="R1064" s="469"/>
      <c r="S1064" s="469"/>
      <c r="T1064" s="469"/>
      <c r="W1064" s="593"/>
      <c r="X1064" s="676"/>
      <c r="Y1064" s="593"/>
      <c r="Z1064" s="593"/>
      <c r="AA1064" s="593"/>
      <c r="AB1064" s="593"/>
      <c r="AC1064" s="593"/>
      <c r="AD1064" s="593"/>
      <c r="AE1064" s="593"/>
      <c r="AF1064" s="593"/>
      <c r="AG1064" s="593"/>
      <c r="AH1064" s="1130"/>
      <c r="AI1064" s="593"/>
      <c r="AJ1064" s="593"/>
      <c r="AK1064" s="593"/>
      <c r="AL1064" s="593"/>
      <c r="AM1064" s="639"/>
    </row>
    <row r="1065" spans="3:39" s="8" customFormat="1">
      <c r="C1065" s="14"/>
      <c r="D1065" s="60"/>
      <c r="E1065" s="35"/>
      <c r="F1065" s="57"/>
      <c r="G1065" s="57"/>
      <c r="H1065" s="468"/>
      <c r="I1065" s="510"/>
      <c r="J1065" s="57"/>
      <c r="K1065" s="57"/>
      <c r="L1065" s="57"/>
      <c r="M1065" s="35"/>
      <c r="N1065" s="35"/>
      <c r="O1065" s="35"/>
      <c r="P1065" s="35"/>
      <c r="Q1065" s="469"/>
      <c r="R1065" s="469"/>
      <c r="S1065" s="469"/>
      <c r="T1065" s="469"/>
      <c r="W1065" s="593"/>
      <c r="X1065" s="676"/>
      <c r="Y1065" s="593"/>
      <c r="Z1065" s="593"/>
      <c r="AA1065" s="593"/>
      <c r="AB1065" s="593"/>
      <c r="AC1065" s="593"/>
      <c r="AD1065" s="593"/>
      <c r="AE1065" s="593"/>
      <c r="AF1065" s="593"/>
      <c r="AG1065" s="593"/>
      <c r="AH1065" s="1130"/>
      <c r="AI1065" s="593"/>
      <c r="AJ1065" s="593"/>
      <c r="AK1065" s="593"/>
      <c r="AL1065" s="593"/>
      <c r="AM1065" s="639"/>
    </row>
    <row r="1066" spans="3:39" s="8" customFormat="1">
      <c r="C1066" s="14"/>
      <c r="D1066" s="60"/>
      <c r="E1066" s="35"/>
      <c r="F1066" s="57"/>
      <c r="G1066" s="57"/>
      <c r="H1066" s="468"/>
      <c r="I1066" s="510"/>
      <c r="J1066" s="57"/>
      <c r="K1066" s="57"/>
      <c r="L1066" s="57"/>
      <c r="M1066" s="35"/>
      <c r="N1066" s="35"/>
      <c r="O1066" s="35"/>
      <c r="P1066" s="35"/>
      <c r="Q1066" s="469"/>
      <c r="R1066" s="469"/>
      <c r="S1066" s="469"/>
      <c r="T1066" s="469"/>
      <c r="W1066" s="593"/>
      <c r="X1066" s="676"/>
      <c r="Y1066" s="593"/>
      <c r="Z1066" s="593"/>
      <c r="AA1066" s="593"/>
      <c r="AB1066" s="593"/>
      <c r="AC1066" s="593"/>
      <c r="AD1066" s="593"/>
      <c r="AE1066" s="593"/>
      <c r="AF1066" s="593"/>
      <c r="AG1066" s="593"/>
      <c r="AH1066" s="1130"/>
      <c r="AI1066" s="593"/>
      <c r="AJ1066" s="593"/>
      <c r="AK1066" s="593"/>
      <c r="AL1066" s="593"/>
      <c r="AM1066" s="639"/>
    </row>
    <row r="1067" spans="3:39" s="8" customFormat="1">
      <c r="C1067" s="14"/>
      <c r="D1067" s="60"/>
      <c r="E1067" s="35"/>
      <c r="F1067" s="57"/>
      <c r="G1067" s="57"/>
      <c r="H1067" s="468"/>
      <c r="I1067" s="510"/>
      <c r="J1067" s="57"/>
      <c r="K1067" s="57"/>
      <c r="L1067" s="57"/>
      <c r="M1067" s="35"/>
      <c r="N1067" s="35"/>
      <c r="O1067" s="35"/>
      <c r="P1067" s="35"/>
      <c r="Q1067" s="469"/>
      <c r="R1067" s="469"/>
      <c r="S1067" s="469"/>
      <c r="T1067" s="469"/>
      <c r="W1067" s="593"/>
      <c r="X1067" s="676"/>
      <c r="Y1067" s="593"/>
      <c r="Z1067" s="593"/>
      <c r="AA1067" s="593"/>
      <c r="AB1067" s="593"/>
      <c r="AC1067" s="593"/>
      <c r="AD1067" s="593"/>
      <c r="AE1067" s="593"/>
      <c r="AF1067" s="593"/>
      <c r="AG1067" s="593"/>
      <c r="AH1067" s="1130"/>
      <c r="AI1067" s="593"/>
      <c r="AJ1067" s="593"/>
      <c r="AK1067" s="593"/>
      <c r="AL1067" s="593"/>
      <c r="AM1067" s="639"/>
    </row>
    <row r="1068" spans="3:39" s="8" customFormat="1">
      <c r="C1068" s="14"/>
      <c r="D1068" s="60"/>
      <c r="E1068" s="35"/>
      <c r="F1068" s="57"/>
      <c r="G1068" s="57"/>
      <c r="H1068" s="468"/>
      <c r="I1068" s="510"/>
      <c r="J1068" s="57"/>
      <c r="K1068" s="57"/>
      <c r="L1068" s="57"/>
      <c r="M1068" s="35"/>
      <c r="N1068" s="35"/>
      <c r="O1068" s="35"/>
      <c r="P1068" s="35"/>
      <c r="Q1068" s="469"/>
      <c r="R1068" s="469"/>
      <c r="S1068" s="469"/>
      <c r="T1068" s="469"/>
      <c r="W1068" s="593"/>
      <c r="X1068" s="676"/>
      <c r="Y1068" s="593"/>
      <c r="Z1068" s="593"/>
      <c r="AA1068" s="593"/>
      <c r="AB1068" s="593"/>
      <c r="AC1068" s="593"/>
      <c r="AD1068" s="593"/>
      <c r="AE1068" s="593"/>
      <c r="AF1068" s="593"/>
      <c r="AG1068" s="593"/>
      <c r="AH1068" s="1130"/>
      <c r="AI1068" s="593"/>
      <c r="AJ1068" s="593"/>
      <c r="AK1068" s="593"/>
      <c r="AL1068" s="593"/>
      <c r="AM1068" s="639"/>
    </row>
    <row r="1069" spans="3:39" s="8" customFormat="1">
      <c r="C1069" s="14"/>
      <c r="D1069" s="60"/>
      <c r="E1069" s="35"/>
      <c r="F1069" s="57"/>
      <c r="G1069" s="57"/>
      <c r="H1069" s="468"/>
      <c r="I1069" s="510"/>
      <c r="J1069" s="57"/>
      <c r="K1069" s="57"/>
      <c r="L1069" s="57"/>
      <c r="M1069" s="35"/>
      <c r="N1069" s="35"/>
      <c r="O1069" s="35"/>
      <c r="P1069" s="35"/>
      <c r="Q1069" s="469"/>
      <c r="R1069" s="469"/>
      <c r="S1069" s="469"/>
      <c r="T1069" s="469"/>
      <c r="W1069" s="593"/>
      <c r="X1069" s="676"/>
      <c r="Y1069" s="593"/>
      <c r="Z1069" s="593"/>
      <c r="AA1069" s="593"/>
      <c r="AB1069" s="593"/>
      <c r="AC1069" s="593"/>
      <c r="AD1069" s="593"/>
      <c r="AE1069" s="593"/>
      <c r="AF1069" s="593"/>
      <c r="AG1069" s="593"/>
      <c r="AH1069" s="1130"/>
      <c r="AI1069" s="593"/>
      <c r="AJ1069" s="593"/>
      <c r="AK1069" s="593"/>
      <c r="AL1069" s="593"/>
      <c r="AM1069" s="639"/>
    </row>
    <row r="1070" spans="3:39" s="8" customFormat="1">
      <c r="C1070" s="14"/>
      <c r="D1070" s="60"/>
      <c r="E1070" s="35"/>
      <c r="F1070" s="57"/>
      <c r="G1070" s="57"/>
      <c r="H1070" s="468"/>
      <c r="I1070" s="510"/>
      <c r="J1070" s="57"/>
      <c r="K1070" s="57"/>
      <c r="L1070" s="57"/>
      <c r="M1070" s="35"/>
      <c r="N1070" s="35"/>
      <c r="O1070" s="35"/>
      <c r="P1070" s="35"/>
      <c r="Q1070" s="469"/>
      <c r="R1070" s="469"/>
      <c r="S1070" s="469"/>
      <c r="T1070" s="469"/>
      <c r="W1070" s="593"/>
      <c r="X1070" s="676"/>
      <c r="Y1070" s="593"/>
      <c r="Z1070" s="593"/>
      <c r="AA1070" s="593"/>
      <c r="AB1070" s="593"/>
      <c r="AC1070" s="593"/>
      <c r="AD1070" s="593"/>
      <c r="AE1070" s="593"/>
      <c r="AF1070" s="593"/>
      <c r="AG1070" s="593"/>
      <c r="AH1070" s="1130"/>
      <c r="AI1070" s="593"/>
      <c r="AJ1070" s="593"/>
      <c r="AK1070" s="593"/>
      <c r="AL1070" s="593"/>
      <c r="AM1070" s="639"/>
    </row>
    <row r="1071" spans="3:39" s="8" customFormat="1">
      <c r="C1071" s="14"/>
      <c r="D1071" s="60"/>
      <c r="E1071" s="35"/>
      <c r="F1071" s="57"/>
      <c r="G1071" s="57"/>
      <c r="H1071" s="468"/>
      <c r="I1071" s="510"/>
      <c r="J1071" s="57"/>
      <c r="K1071" s="57"/>
      <c r="L1071" s="57"/>
      <c r="M1071" s="35"/>
      <c r="N1071" s="35"/>
      <c r="O1071" s="35"/>
      <c r="P1071" s="35"/>
      <c r="Q1071" s="469"/>
      <c r="R1071" s="469"/>
      <c r="S1071" s="469"/>
      <c r="T1071" s="469"/>
      <c r="W1071" s="593"/>
      <c r="X1071" s="676"/>
      <c r="Y1071" s="593"/>
      <c r="Z1071" s="593"/>
      <c r="AA1071" s="593"/>
      <c r="AB1071" s="593"/>
      <c r="AC1071" s="593"/>
      <c r="AD1071" s="593"/>
      <c r="AE1071" s="593"/>
      <c r="AF1071" s="593"/>
      <c r="AG1071" s="593"/>
      <c r="AH1071" s="1130"/>
      <c r="AI1071" s="593"/>
      <c r="AJ1071" s="593"/>
      <c r="AK1071" s="593"/>
      <c r="AL1071" s="593"/>
      <c r="AM1071" s="639"/>
    </row>
    <row r="1072" spans="3:39" s="8" customFormat="1">
      <c r="C1072" s="14"/>
      <c r="D1072" s="60"/>
      <c r="E1072" s="35"/>
      <c r="F1072" s="57"/>
      <c r="G1072" s="57"/>
      <c r="H1072" s="468"/>
      <c r="I1072" s="510"/>
      <c r="J1072" s="57"/>
      <c r="K1072" s="57"/>
      <c r="L1072" s="57"/>
      <c r="M1072" s="35"/>
      <c r="N1072" s="35"/>
      <c r="O1072" s="35"/>
      <c r="P1072" s="35"/>
      <c r="Q1072" s="469"/>
      <c r="R1072" s="469"/>
      <c r="S1072" s="469"/>
      <c r="T1072" s="469"/>
      <c r="W1072" s="593"/>
      <c r="X1072" s="676"/>
      <c r="Y1072" s="593"/>
      <c r="Z1072" s="593"/>
      <c r="AA1072" s="593"/>
      <c r="AB1072" s="593"/>
      <c r="AC1072" s="593"/>
      <c r="AD1072" s="593"/>
      <c r="AE1072" s="593"/>
      <c r="AF1072" s="593"/>
      <c r="AG1072" s="593"/>
      <c r="AH1072" s="1130"/>
      <c r="AI1072" s="593"/>
      <c r="AJ1072" s="593"/>
      <c r="AK1072" s="593"/>
      <c r="AL1072" s="593"/>
      <c r="AM1072" s="639"/>
    </row>
    <row r="1073" spans="3:39" s="8" customFormat="1">
      <c r="C1073" s="14"/>
      <c r="D1073" s="60"/>
      <c r="E1073" s="35"/>
      <c r="F1073" s="57"/>
      <c r="G1073" s="57"/>
      <c r="H1073" s="468"/>
      <c r="I1073" s="510"/>
      <c r="J1073" s="57"/>
      <c r="K1073" s="57"/>
      <c r="L1073" s="57"/>
      <c r="M1073" s="35"/>
      <c r="N1073" s="35"/>
      <c r="O1073" s="35"/>
      <c r="P1073" s="35"/>
      <c r="Q1073" s="469"/>
      <c r="R1073" s="469"/>
      <c r="S1073" s="469"/>
      <c r="T1073" s="469"/>
      <c r="W1073" s="593"/>
      <c r="X1073" s="676"/>
      <c r="Y1073" s="593"/>
      <c r="Z1073" s="593"/>
      <c r="AA1073" s="593"/>
      <c r="AB1073" s="593"/>
      <c r="AC1073" s="593"/>
      <c r="AD1073" s="593"/>
      <c r="AE1073" s="593"/>
      <c r="AF1073" s="593"/>
      <c r="AG1073" s="593"/>
      <c r="AH1073" s="1130"/>
      <c r="AI1073" s="593"/>
      <c r="AJ1073" s="593"/>
      <c r="AK1073" s="593"/>
      <c r="AL1073" s="593"/>
      <c r="AM1073" s="639"/>
    </row>
    <row r="1074" spans="3:39" s="8" customFormat="1">
      <c r="C1074" s="14"/>
      <c r="D1074" s="60"/>
      <c r="E1074" s="35"/>
      <c r="F1074" s="57"/>
      <c r="G1074" s="57"/>
      <c r="H1074" s="468"/>
      <c r="I1074" s="510"/>
      <c r="J1074" s="57"/>
      <c r="K1074" s="57"/>
      <c r="L1074" s="57"/>
      <c r="M1074" s="35"/>
      <c r="N1074" s="35"/>
      <c r="O1074" s="35"/>
      <c r="P1074" s="35"/>
      <c r="Q1074" s="469"/>
      <c r="R1074" s="469"/>
      <c r="S1074" s="469"/>
      <c r="T1074" s="469"/>
      <c r="W1074" s="593"/>
      <c r="X1074" s="676"/>
      <c r="Y1074" s="593"/>
      <c r="Z1074" s="593"/>
      <c r="AA1074" s="593"/>
      <c r="AB1074" s="593"/>
      <c r="AC1074" s="593"/>
      <c r="AD1074" s="593"/>
      <c r="AE1074" s="593"/>
      <c r="AF1074" s="593"/>
      <c r="AG1074" s="593"/>
      <c r="AH1074" s="1130"/>
      <c r="AI1074" s="593"/>
      <c r="AJ1074" s="593"/>
      <c r="AK1074" s="593"/>
      <c r="AL1074" s="593"/>
      <c r="AM1074" s="639"/>
    </row>
    <row r="1075" spans="3:39" s="8" customFormat="1">
      <c r="C1075" s="14"/>
      <c r="D1075" s="60"/>
      <c r="E1075" s="35"/>
      <c r="F1075" s="57"/>
      <c r="G1075" s="57"/>
      <c r="H1075" s="468"/>
      <c r="I1075" s="510"/>
      <c r="J1075" s="57"/>
      <c r="K1075" s="57"/>
      <c r="L1075" s="57"/>
      <c r="M1075" s="35"/>
      <c r="N1075" s="35"/>
      <c r="O1075" s="35"/>
      <c r="P1075" s="35"/>
      <c r="Q1075" s="469"/>
      <c r="R1075" s="469"/>
      <c r="S1075" s="469"/>
      <c r="T1075" s="469"/>
      <c r="W1075" s="593"/>
      <c r="X1075" s="676"/>
      <c r="Y1075" s="593"/>
      <c r="Z1075" s="593"/>
      <c r="AA1075" s="593"/>
      <c r="AB1075" s="593"/>
      <c r="AC1075" s="593"/>
      <c r="AD1075" s="593"/>
      <c r="AE1075" s="593"/>
      <c r="AF1075" s="593"/>
      <c r="AG1075" s="593"/>
      <c r="AH1075" s="1130"/>
      <c r="AI1075" s="593"/>
      <c r="AJ1075" s="593"/>
      <c r="AK1075" s="593"/>
      <c r="AL1075" s="593"/>
      <c r="AM1075" s="639"/>
    </row>
    <row r="1076" spans="3:39" s="8" customFormat="1">
      <c r="C1076" s="14"/>
      <c r="D1076" s="60"/>
      <c r="E1076" s="35"/>
      <c r="F1076" s="57"/>
      <c r="G1076" s="57"/>
      <c r="H1076" s="468"/>
      <c r="I1076" s="510"/>
      <c r="J1076" s="57"/>
      <c r="K1076" s="57"/>
      <c r="L1076" s="57"/>
      <c r="M1076" s="35"/>
      <c r="N1076" s="35"/>
      <c r="O1076" s="35"/>
      <c r="P1076" s="35"/>
      <c r="Q1076" s="469"/>
      <c r="R1076" s="469"/>
      <c r="S1076" s="469"/>
      <c r="T1076" s="469"/>
      <c r="W1076" s="593"/>
      <c r="X1076" s="676"/>
      <c r="Y1076" s="593"/>
      <c r="Z1076" s="593"/>
      <c r="AA1076" s="593"/>
      <c r="AB1076" s="593"/>
      <c r="AC1076" s="593"/>
      <c r="AD1076" s="593"/>
      <c r="AE1076" s="593"/>
      <c r="AF1076" s="593"/>
      <c r="AG1076" s="593"/>
      <c r="AH1076" s="1130"/>
      <c r="AI1076" s="593"/>
      <c r="AJ1076" s="593"/>
      <c r="AK1076" s="593"/>
      <c r="AL1076" s="593"/>
      <c r="AM1076" s="639"/>
    </row>
    <row r="1077" spans="3:39" s="8" customFormat="1">
      <c r="C1077" s="14"/>
      <c r="D1077" s="60"/>
      <c r="E1077" s="35"/>
      <c r="F1077" s="57"/>
      <c r="G1077" s="57"/>
      <c r="H1077" s="468"/>
      <c r="I1077" s="510"/>
      <c r="J1077" s="57"/>
      <c r="K1077" s="57"/>
      <c r="L1077" s="57"/>
      <c r="M1077" s="35"/>
      <c r="N1077" s="35"/>
      <c r="O1077" s="35"/>
      <c r="P1077" s="35"/>
      <c r="Q1077" s="469"/>
      <c r="R1077" s="469"/>
      <c r="S1077" s="469"/>
      <c r="T1077" s="469"/>
      <c r="W1077" s="593"/>
      <c r="X1077" s="676"/>
      <c r="Y1077" s="593"/>
      <c r="Z1077" s="593"/>
      <c r="AA1077" s="593"/>
      <c r="AB1077" s="593"/>
      <c r="AC1077" s="593"/>
      <c r="AD1077" s="593"/>
      <c r="AE1077" s="593"/>
      <c r="AF1077" s="593"/>
      <c r="AG1077" s="593"/>
      <c r="AH1077" s="1130"/>
      <c r="AI1077" s="593"/>
      <c r="AJ1077" s="593"/>
      <c r="AK1077" s="593"/>
      <c r="AL1077" s="593"/>
      <c r="AM1077" s="639"/>
    </row>
    <row r="1078" spans="3:39" s="8" customFormat="1">
      <c r="C1078" s="14"/>
      <c r="D1078" s="60"/>
      <c r="E1078" s="35"/>
      <c r="F1078" s="57"/>
      <c r="G1078" s="57"/>
      <c r="H1078" s="468"/>
      <c r="I1078" s="510"/>
      <c r="J1078" s="57"/>
      <c r="K1078" s="57"/>
      <c r="L1078" s="57"/>
      <c r="M1078" s="35"/>
      <c r="N1078" s="35"/>
      <c r="O1078" s="35"/>
      <c r="P1078" s="35"/>
      <c r="Q1078" s="469"/>
      <c r="R1078" s="469"/>
      <c r="S1078" s="469"/>
      <c r="T1078" s="469"/>
      <c r="W1078" s="593"/>
      <c r="X1078" s="676"/>
      <c r="Y1078" s="593"/>
      <c r="Z1078" s="593"/>
      <c r="AA1078" s="593"/>
      <c r="AB1078" s="593"/>
      <c r="AC1078" s="593"/>
      <c r="AD1078" s="593"/>
      <c r="AE1078" s="593"/>
      <c r="AF1078" s="593"/>
      <c r="AG1078" s="593"/>
      <c r="AH1078" s="1130"/>
      <c r="AI1078" s="593"/>
      <c r="AJ1078" s="593"/>
      <c r="AK1078" s="593"/>
      <c r="AL1078" s="593"/>
      <c r="AM1078" s="639"/>
    </row>
    <row r="1079" spans="3:39" s="8" customFormat="1">
      <c r="C1079" s="14"/>
      <c r="D1079" s="60"/>
      <c r="E1079" s="35"/>
      <c r="F1079" s="57"/>
      <c r="G1079" s="57"/>
      <c r="H1079" s="468"/>
      <c r="I1079" s="510"/>
      <c r="J1079" s="57"/>
      <c r="K1079" s="57"/>
      <c r="L1079" s="57"/>
      <c r="M1079" s="35"/>
      <c r="N1079" s="35"/>
      <c r="O1079" s="35"/>
      <c r="P1079" s="35"/>
      <c r="Q1079" s="469"/>
      <c r="R1079" s="469"/>
      <c r="S1079" s="469"/>
      <c r="T1079" s="469"/>
      <c r="W1079" s="593"/>
      <c r="X1079" s="676"/>
      <c r="Y1079" s="593"/>
      <c r="Z1079" s="593"/>
      <c r="AA1079" s="593"/>
      <c r="AB1079" s="593"/>
      <c r="AC1079" s="593"/>
      <c r="AD1079" s="593"/>
      <c r="AE1079" s="593"/>
      <c r="AF1079" s="593"/>
      <c r="AG1079" s="593"/>
      <c r="AH1079" s="1130"/>
      <c r="AI1079" s="593"/>
      <c r="AJ1079" s="593"/>
      <c r="AK1079" s="593"/>
      <c r="AL1079" s="593"/>
      <c r="AM1079" s="639"/>
    </row>
    <row r="1080" spans="3:39" s="8" customFormat="1">
      <c r="C1080" s="14"/>
      <c r="D1080" s="60"/>
      <c r="E1080" s="35"/>
      <c r="F1080" s="57"/>
      <c r="G1080" s="57"/>
      <c r="H1080" s="468"/>
      <c r="I1080" s="510"/>
      <c r="J1080" s="57"/>
      <c r="K1080" s="57"/>
      <c r="L1080" s="57"/>
      <c r="M1080" s="35"/>
      <c r="N1080" s="35"/>
      <c r="O1080" s="35"/>
      <c r="P1080" s="35"/>
      <c r="Q1080" s="469"/>
      <c r="R1080" s="469"/>
      <c r="S1080" s="469"/>
      <c r="T1080" s="469"/>
      <c r="W1080" s="593"/>
      <c r="X1080" s="676"/>
      <c r="Y1080" s="593"/>
      <c r="Z1080" s="593"/>
      <c r="AA1080" s="593"/>
      <c r="AB1080" s="593"/>
      <c r="AC1080" s="593"/>
      <c r="AD1080" s="593"/>
      <c r="AE1080" s="593"/>
      <c r="AF1080" s="593"/>
      <c r="AG1080" s="593"/>
      <c r="AH1080" s="1130"/>
      <c r="AI1080" s="593"/>
      <c r="AJ1080" s="593"/>
      <c r="AK1080" s="593"/>
      <c r="AL1080" s="593"/>
      <c r="AM1080" s="639"/>
    </row>
    <row r="1081" spans="3:39" s="8" customFormat="1">
      <c r="C1081" s="14"/>
      <c r="D1081" s="60"/>
      <c r="E1081" s="35"/>
      <c r="F1081" s="57"/>
      <c r="G1081" s="57"/>
      <c r="H1081" s="468"/>
      <c r="I1081" s="510"/>
      <c r="J1081" s="57"/>
      <c r="K1081" s="57"/>
      <c r="L1081" s="57"/>
      <c r="M1081" s="35"/>
      <c r="N1081" s="35"/>
      <c r="O1081" s="35"/>
      <c r="P1081" s="35"/>
      <c r="Q1081" s="469"/>
      <c r="R1081" s="469"/>
      <c r="S1081" s="469"/>
      <c r="T1081" s="469"/>
      <c r="W1081" s="593"/>
      <c r="X1081" s="676"/>
      <c r="Y1081" s="593"/>
      <c r="Z1081" s="593"/>
      <c r="AA1081" s="593"/>
      <c r="AB1081" s="593"/>
      <c r="AC1081" s="593"/>
      <c r="AD1081" s="593"/>
      <c r="AE1081" s="593"/>
      <c r="AF1081" s="593"/>
      <c r="AG1081" s="593"/>
      <c r="AH1081" s="1130"/>
      <c r="AI1081" s="593"/>
      <c r="AJ1081" s="593"/>
      <c r="AK1081" s="593"/>
      <c r="AL1081" s="593"/>
      <c r="AM1081" s="639"/>
    </row>
    <row r="1082" spans="3:39" s="8" customFormat="1">
      <c r="C1082" s="14"/>
      <c r="D1082" s="60"/>
      <c r="E1082" s="35"/>
      <c r="F1082" s="57"/>
      <c r="G1082" s="57"/>
      <c r="H1082" s="468"/>
      <c r="I1082" s="510"/>
      <c r="J1082" s="57"/>
      <c r="K1082" s="57"/>
      <c r="L1082" s="57"/>
      <c r="M1082" s="35"/>
      <c r="N1082" s="35"/>
      <c r="O1082" s="35"/>
      <c r="P1082" s="35"/>
      <c r="Q1082" s="469"/>
      <c r="R1082" s="469"/>
      <c r="S1082" s="469"/>
      <c r="T1082" s="469"/>
      <c r="W1082" s="593"/>
      <c r="X1082" s="676"/>
      <c r="Y1082" s="593"/>
      <c r="Z1082" s="593"/>
      <c r="AA1082" s="593"/>
      <c r="AB1082" s="593"/>
      <c r="AC1082" s="593"/>
      <c r="AD1082" s="593"/>
      <c r="AE1082" s="593"/>
      <c r="AF1082" s="593"/>
      <c r="AG1082" s="593"/>
      <c r="AH1082" s="1130"/>
      <c r="AI1082" s="593"/>
      <c r="AJ1082" s="593"/>
      <c r="AK1082" s="593"/>
      <c r="AL1082" s="593"/>
      <c r="AM1082" s="639"/>
    </row>
    <row r="1083" spans="3:39" s="8" customFormat="1">
      <c r="C1083" s="14"/>
      <c r="D1083" s="60"/>
      <c r="E1083" s="35"/>
      <c r="F1083" s="57"/>
      <c r="G1083" s="57"/>
      <c r="H1083" s="468"/>
      <c r="I1083" s="510"/>
      <c r="J1083" s="57"/>
      <c r="K1083" s="57"/>
      <c r="L1083" s="57"/>
      <c r="M1083" s="35"/>
      <c r="N1083" s="35"/>
      <c r="O1083" s="35"/>
      <c r="P1083" s="35"/>
      <c r="Q1083" s="469"/>
      <c r="R1083" s="469"/>
      <c r="S1083" s="469"/>
      <c r="T1083" s="469"/>
      <c r="W1083" s="593"/>
      <c r="X1083" s="676"/>
      <c r="Y1083" s="593"/>
      <c r="Z1083" s="593"/>
      <c r="AA1083" s="593"/>
      <c r="AB1083" s="593"/>
      <c r="AC1083" s="593"/>
      <c r="AD1083" s="593"/>
      <c r="AE1083" s="593"/>
      <c r="AF1083" s="593"/>
      <c r="AG1083" s="593"/>
      <c r="AH1083" s="1130"/>
      <c r="AI1083" s="593"/>
      <c r="AJ1083" s="593"/>
      <c r="AK1083" s="593"/>
      <c r="AL1083" s="593"/>
      <c r="AM1083" s="639"/>
    </row>
    <row r="1084" spans="3:39" s="8" customFormat="1">
      <c r="C1084" s="14"/>
      <c r="D1084" s="60"/>
      <c r="E1084" s="35"/>
      <c r="F1084" s="57"/>
      <c r="G1084" s="57"/>
      <c r="H1084" s="468"/>
      <c r="I1084" s="510"/>
      <c r="J1084" s="57"/>
      <c r="K1084" s="57"/>
      <c r="L1084" s="57"/>
      <c r="M1084" s="35"/>
      <c r="N1084" s="35"/>
      <c r="O1084" s="35"/>
      <c r="P1084" s="35"/>
      <c r="Q1084" s="469"/>
      <c r="R1084" s="469"/>
      <c r="S1084" s="469"/>
      <c r="T1084" s="469"/>
      <c r="W1084" s="593"/>
      <c r="X1084" s="676"/>
      <c r="Y1084" s="593"/>
      <c r="Z1084" s="593"/>
      <c r="AA1084" s="593"/>
      <c r="AB1084" s="593"/>
      <c r="AC1084" s="593"/>
      <c r="AD1084" s="593"/>
      <c r="AE1084" s="593"/>
      <c r="AF1084" s="593"/>
      <c r="AG1084" s="593"/>
      <c r="AH1084" s="1130"/>
      <c r="AI1084" s="593"/>
      <c r="AJ1084" s="593"/>
      <c r="AK1084" s="593"/>
      <c r="AL1084" s="593"/>
      <c r="AM1084" s="639"/>
    </row>
    <row r="1085" spans="3:39" s="8" customFormat="1">
      <c r="C1085" s="14"/>
      <c r="D1085" s="60"/>
      <c r="E1085" s="35"/>
      <c r="F1085" s="57"/>
      <c r="G1085" s="57"/>
      <c r="H1085" s="468"/>
      <c r="I1085" s="510"/>
      <c r="J1085" s="57"/>
      <c r="K1085" s="57"/>
      <c r="L1085" s="57"/>
      <c r="M1085" s="35"/>
      <c r="N1085" s="35"/>
      <c r="O1085" s="35"/>
      <c r="P1085" s="35"/>
      <c r="Q1085" s="469"/>
      <c r="R1085" s="469"/>
      <c r="S1085" s="469"/>
      <c r="T1085" s="469"/>
      <c r="W1085" s="593"/>
      <c r="X1085" s="676"/>
      <c r="Y1085" s="593"/>
      <c r="Z1085" s="593"/>
      <c r="AA1085" s="593"/>
      <c r="AB1085" s="593"/>
      <c r="AC1085" s="593"/>
      <c r="AD1085" s="593"/>
      <c r="AE1085" s="593"/>
      <c r="AF1085" s="593"/>
      <c r="AG1085" s="593"/>
      <c r="AH1085" s="1130"/>
      <c r="AI1085" s="593"/>
      <c r="AJ1085" s="593"/>
      <c r="AK1085" s="593"/>
      <c r="AL1085" s="593"/>
      <c r="AM1085" s="639"/>
    </row>
    <row r="1086" spans="3:39" s="8" customFormat="1">
      <c r="C1086" s="14"/>
      <c r="D1086" s="60"/>
      <c r="E1086" s="35"/>
      <c r="F1086" s="57"/>
      <c r="G1086" s="57"/>
      <c r="H1086" s="468"/>
      <c r="I1086" s="510"/>
      <c r="J1086" s="57"/>
      <c r="K1086" s="57"/>
      <c r="L1086" s="57"/>
      <c r="M1086" s="35"/>
      <c r="N1086" s="35"/>
      <c r="O1086" s="35"/>
      <c r="P1086" s="35"/>
      <c r="Q1086" s="469"/>
      <c r="R1086" s="469"/>
      <c r="S1086" s="469"/>
      <c r="T1086" s="469"/>
      <c r="W1086" s="593"/>
      <c r="X1086" s="676"/>
      <c r="Y1086" s="593"/>
      <c r="Z1086" s="593"/>
      <c r="AA1086" s="593"/>
      <c r="AB1086" s="593"/>
      <c r="AC1086" s="593"/>
      <c r="AD1086" s="593"/>
      <c r="AE1086" s="593"/>
      <c r="AF1086" s="593"/>
      <c r="AG1086" s="593"/>
      <c r="AH1086" s="1130"/>
      <c r="AI1086" s="593"/>
      <c r="AJ1086" s="593"/>
      <c r="AK1086" s="593"/>
      <c r="AL1086" s="593"/>
      <c r="AM1086" s="639"/>
    </row>
    <row r="1087" spans="3:39" s="8" customFormat="1">
      <c r="C1087" s="14"/>
      <c r="D1087" s="60"/>
      <c r="E1087" s="35"/>
      <c r="F1087" s="57"/>
      <c r="G1087" s="57"/>
      <c r="H1087" s="468"/>
      <c r="I1087" s="510"/>
      <c r="J1087" s="57"/>
      <c r="K1087" s="57"/>
      <c r="L1087" s="57"/>
      <c r="M1087" s="35"/>
      <c r="N1087" s="35"/>
      <c r="O1087" s="35"/>
      <c r="P1087" s="35"/>
      <c r="Q1087" s="469"/>
      <c r="R1087" s="469"/>
      <c r="S1087" s="469"/>
      <c r="T1087" s="469"/>
      <c r="W1087" s="593"/>
      <c r="X1087" s="676"/>
      <c r="Y1087" s="593"/>
      <c r="Z1087" s="593"/>
      <c r="AA1087" s="593"/>
      <c r="AB1087" s="593"/>
      <c r="AC1087" s="593"/>
      <c r="AD1087" s="593"/>
      <c r="AE1087" s="593"/>
      <c r="AF1087" s="593"/>
      <c r="AG1087" s="593"/>
      <c r="AH1087" s="1130"/>
      <c r="AI1087" s="593"/>
      <c r="AJ1087" s="593"/>
      <c r="AK1087" s="593"/>
      <c r="AL1087" s="593"/>
      <c r="AM1087" s="639"/>
    </row>
    <row r="1088" spans="3:39" s="8" customFormat="1">
      <c r="C1088" s="14"/>
      <c r="D1088" s="60"/>
      <c r="E1088" s="35"/>
      <c r="F1088" s="57"/>
      <c r="G1088" s="57"/>
      <c r="H1088" s="468"/>
      <c r="I1088" s="510"/>
      <c r="J1088" s="57"/>
      <c r="K1088" s="57"/>
      <c r="L1088" s="57"/>
      <c r="M1088" s="35"/>
      <c r="N1088" s="35"/>
      <c r="O1088" s="35"/>
      <c r="P1088" s="35"/>
      <c r="Q1088" s="469"/>
      <c r="R1088" s="469"/>
      <c r="S1088" s="469"/>
      <c r="T1088" s="469"/>
      <c r="W1088" s="593"/>
      <c r="X1088" s="676"/>
      <c r="Y1088" s="593"/>
      <c r="Z1088" s="593"/>
      <c r="AA1088" s="593"/>
      <c r="AB1088" s="593"/>
      <c r="AC1088" s="593"/>
      <c r="AD1088" s="593"/>
      <c r="AE1088" s="593"/>
      <c r="AF1088" s="593"/>
      <c r="AG1088" s="593"/>
      <c r="AH1088" s="1130"/>
      <c r="AI1088" s="593"/>
      <c r="AJ1088" s="593"/>
      <c r="AK1088" s="593"/>
      <c r="AL1088" s="593"/>
      <c r="AM1088" s="639"/>
    </row>
    <row r="1089" spans="3:39" s="8" customFormat="1">
      <c r="C1089" s="14"/>
      <c r="D1089" s="60"/>
      <c r="E1089" s="35"/>
      <c r="F1089" s="57"/>
      <c r="G1089" s="57"/>
      <c r="H1089" s="468"/>
      <c r="I1089" s="510"/>
      <c r="J1089" s="57"/>
      <c r="K1089" s="57"/>
      <c r="L1089" s="57"/>
      <c r="M1089" s="35"/>
      <c r="N1089" s="35"/>
      <c r="O1089" s="35"/>
      <c r="P1089" s="35"/>
      <c r="Q1089" s="469"/>
      <c r="R1089" s="469"/>
      <c r="S1089" s="469"/>
      <c r="T1089" s="469"/>
      <c r="W1089" s="593"/>
      <c r="X1089" s="676"/>
      <c r="Y1089" s="593"/>
      <c r="Z1089" s="593"/>
      <c r="AA1089" s="593"/>
      <c r="AB1089" s="593"/>
      <c r="AC1089" s="593"/>
      <c r="AD1089" s="593"/>
      <c r="AE1089" s="593"/>
      <c r="AF1089" s="593"/>
      <c r="AG1089" s="593"/>
      <c r="AH1089" s="1130"/>
      <c r="AI1089" s="593"/>
      <c r="AJ1089" s="593"/>
      <c r="AK1089" s="593"/>
      <c r="AL1089" s="593"/>
      <c r="AM1089" s="639"/>
    </row>
    <row r="1090" spans="3:39" s="8" customFormat="1">
      <c r="C1090" s="14"/>
      <c r="D1090" s="60"/>
      <c r="E1090" s="35"/>
      <c r="F1090" s="57"/>
      <c r="G1090" s="57"/>
      <c r="H1090" s="468"/>
      <c r="I1090" s="510"/>
      <c r="J1090" s="57"/>
      <c r="K1090" s="57"/>
      <c r="L1090" s="57"/>
      <c r="M1090" s="35"/>
      <c r="N1090" s="35"/>
      <c r="O1090" s="35"/>
      <c r="P1090" s="35"/>
      <c r="Q1090" s="469"/>
      <c r="R1090" s="469"/>
      <c r="S1090" s="469"/>
      <c r="T1090" s="469"/>
      <c r="W1090" s="593"/>
      <c r="X1090" s="676"/>
      <c r="Y1090" s="593"/>
      <c r="Z1090" s="593"/>
      <c r="AA1090" s="593"/>
      <c r="AB1090" s="593"/>
      <c r="AC1090" s="593"/>
      <c r="AD1090" s="593"/>
      <c r="AE1090" s="593"/>
      <c r="AF1090" s="593"/>
      <c r="AG1090" s="593"/>
      <c r="AH1090" s="1130"/>
      <c r="AI1090" s="593"/>
      <c r="AJ1090" s="593"/>
      <c r="AK1090" s="593"/>
      <c r="AL1090" s="593"/>
      <c r="AM1090" s="639"/>
    </row>
    <row r="1091" spans="3:39" s="8" customFormat="1">
      <c r="C1091" s="14"/>
      <c r="D1091" s="60"/>
      <c r="E1091" s="35"/>
      <c r="F1091" s="57"/>
      <c r="G1091" s="57"/>
      <c r="H1091" s="468"/>
      <c r="I1091" s="510"/>
      <c r="J1091" s="57"/>
      <c r="K1091" s="57"/>
      <c r="L1091" s="57"/>
      <c r="M1091" s="35"/>
      <c r="N1091" s="35"/>
      <c r="O1091" s="35"/>
      <c r="P1091" s="35"/>
      <c r="Q1091" s="469"/>
      <c r="R1091" s="469"/>
      <c r="S1091" s="469"/>
      <c r="T1091" s="469"/>
      <c r="W1091" s="593"/>
      <c r="X1091" s="676"/>
      <c r="Y1091" s="593"/>
      <c r="Z1091" s="593"/>
      <c r="AA1091" s="593"/>
      <c r="AB1091" s="593"/>
      <c r="AC1091" s="593"/>
      <c r="AD1091" s="593"/>
      <c r="AE1091" s="593"/>
      <c r="AF1091" s="593"/>
      <c r="AG1091" s="593"/>
      <c r="AH1091" s="1130"/>
      <c r="AI1091" s="593"/>
      <c r="AJ1091" s="593"/>
      <c r="AK1091" s="593"/>
      <c r="AL1091" s="593"/>
      <c r="AM1091" s="639"/>
    </row>
    <row r="1092" spans="3:39" s="8" customFormat="1">
      <c r="C1092" s="14"/>
      <c r="D1092" s="60"/>
      <c r="E1092" s="35"/>
      <c r="F1092" s="57"/>
      <c r="G1092" s="57"/>
      <c r="H1092" s="468"/>
      <c r="I1092" s="510"/>
      <c r="J1092" s="57"/>
      <c r="K1092" s="57"/>
      <c r="L1092" s="57"/>
      <c r="M1092" s="35"/>
      <c r="N1092" s="35"/>
      <c r="O1092" s="35"/>
      <c r="P1092" s="35"/>
      <c r="Q1092" s="469"/>
      <c r="R1092" s="469"/>
      <c r="S1092" s="469"/>
      <c r="T1092" s="469"/>
      <c r="W1092" s="593"/>
      <c r="X1092" s="676"/>
      <c r="Y1092" s="593"/>
      <c r="Z1092" s="593"/>
      <c r="AA1092" s="593"/>
      <c r="AB1092" s="593"/>
      <c r="AC1092" s="593"/>
      <c r="AD1092" s="593"/>
      <c r="AE1092" s="593"/>
      <c r="AF1092" s="593"/>
      <c r="AG1092" s="593"/>
      <c r="AH1092" s="1130"/>
      <c r="AI1092" s="593"/>
      <c r="AJ1092" s="593"/>
      <c r="AK1092" s="593"/>
      <c r="AL1092" s="593"/>
      <c r="AM1092" s="639"/>
    </row>
    <row r="1093" spans="3:39" s="8" customFormat="1">
      <c r="C1093" s="14"/>
      <c r="D1093" s="60"/>
      <c r="E1093" s="35"/>
      <c r="F1093" s="57"/>
      <c r="G1093" s="57"/>
      <c r="H1093" s="468"/>
      <c r="I1093" s="510"/>
      <c r="J1093" s="57"/>
      <c r="K1093" s="57"/>
      <c r="L1093" s="57"/>
      <c r="M1093" s="35"/>
      <c r="N1093" s="35"/>
      <c r="O1093" s="35"/>
      <c r="P1093" s="35"/>
      <c r="Q1093" s="469"/>
      <c r="R1093" s="469"/>
      <c r="S1093" s="469"/>
      <c r="T1093" s="469"/>
      <c r="W1093" s="593"/>
      <c r="X1093" s="676"/>
      <c r="Y1093" s="593"/>
      <c r="Z1093" s="593"/>
      <c r="AA1093" s="593"/>
      <c r="AB1093" s="593"/>
      <c r="AC1093" s="593"/>
      <c r="AD1093" s="593"/>
      <c r="AE1093" s="593"/>
      <c r="AF1093" s="593"/>
      <c r="AG1093" s="593"/>
      <c r="AH1093" s="1130"/>
      <c r="AI1093" s="593"/>
      <c r="AJ1093" s="593"/>
      <c r="AK1093" s="593"/>
      <c r="AL1093" s="593"/>
      <c r="AM1093" s="639"/>
    </row>
    <row r="1094" spans="3:39" s="8" customFormat="1">
      <c r="C1094" s="14"/>
      <c r="D1094" s="60"/>
      <c r="E1094" s="35"/>
      <c r="F1094" s="57"/>
      <c r="G1094" s="57"/>
      <c r="H1094" s="468"/>
      <c r="I1094" s="510"/>
      <c r="J1094" s="57"/>
      <c r="K1094" s="57"/>
      <c r="L1094" s="57"/>
      <c r="M1094" s="35"/>
      <c r="N1094" s="35"/>
      <c r="O1094" s="35"/>
      <c r="P1094" s="35"/>
      <c r="Q1094" s="469"/>
      <c r="R1094" s="469"/>
      <c r="S1094" s="469"/>
      <c r="T1094" s="469"/>
      <c r="W1094" s="593"/>
      <c r="X1094" s="676"/>
      <c r="Y1094" s="593"/>
      <c r="Z1094" s="593"/>
      <c r="AA1094" s="593"/>
      <c r="AB1094" s="593"/>
      <c r="AC1094" s="593"/>
      <c r="AD1094" s="593"/>
      <c r="AE1094" s="593"/>
      <c r="AF1094" s="593"/>
      <c r="AG1094" s="593"/>
      <c r="AH1094" s="1130"/>
      <c r="AI1094" s="593"/>
      <c r="AJ1094" s="593"/>
      <c r="AK1094" s="593"/>
      <c r="AL1094" s="593"/>
      <c r="AM1094" s="639"/>
    </row>
    <row r="1095" spans="3:39" s="8" customFormat="1">
      <c r="C1095" s="14"/>
      <c r="D1095" s="60"/>
      <c r="E1095" s="35"/>
      <c r="F1095" s="57"/>
      <c r="G1095" s="57"/>
      <c r="H1095" s="468"/>
      <c r="I1095" s="510"/>
      <c r="J1095" s="57"/>
      <c r="K1095" s="57"/>
      <c r="L1095" s="57"/>
      <c r="M1095" s="35"/>
      <c r="N1095" s="35"/>
      <c r="O1095" s="35"/>
      <c r="P1095" s="35"/>
      <c r="Q1095" s="469"/>
      <c r="R1095" s="469"/>
      <c r="S1095" s="469"/>
      <c r="T1095" s="469"/>
      <c r="W1095" s="593"/>
      <c r="X1095" s="676"/>
      <c r="Y1095" s="593"/>
      <c r="Z1095" s="593"/>
      <c r="AA1095" s="593"/>
      <c r="AB1095" s="593"/>
      <c r="AC1095" s="593"/>
      <c r="AD1095" s="593"/>
      <c r="AE1095" s="593"/>
      <c r="AF1095" s="593"/>
      <c r="AG1095" s="593"/>
      <c r="AH1095" s="1130"/>
      <c r="AI1095" s="593"/>
      <c r="AJ1095" s="593"/>
      <c r="AK1095" s="593"/>
      <c r="AL1095" s="593"/>
      <c r="AM1095" s="639"/>
    </row>
    <row r="1096" spans="3:39" s="8" customFormat="1">
      <c r="C1096" s="14"/>
      <c r="D1096" s="60"/>
      <c r="E1096" s="35"/>
      <c r="F1096" s="57"/>
      <c r="G1096" s="57"/>
      <c r="H1096" s="468"/>
      <c r="I1096" s="510"/>
      <c r="J1096" s="57"/>
      <c r="K1096" s="57"/>
      <c r="L1096" s="57"/>
      <c r="M1096" s="35"/>
      <c r="N1096" s="35"/>
      <c r="O1096" s="35"/>
      <c r="P1096" s="35"/>
      <c r="Q1096" s="469"/>
      <c r="R1096" s="469"/>
      <c r="S1096" s="469"/>
      <c r="T1096" s="469"/>
      <c r="W1096" s="593"/>
      <c r="X1096" s="676"/>
      <c r="Y1096" s="593"/>
      <c r="Z1096" s="593"/>
      <c r="AA1096" s="593"/>
      <c r="AB1096" s="593"/>
      <c r="AC1096" s="593"/>
      <c r="AD1096" s="593"/>
      <c r="AE1096" s="593"/>
      <c r="AF1096" s="593"/>
      <c r="AG1096" s="593"/>
      <c r="AH1096" s="1130"/>
      <c r="AI1096" s="593"/>
      <c r="AJ1096" s="593"/>
      <c r="AK1096" s="593"/>
      <c r="AL1096" s="593"/>
      <c r="AM1096" s="639"/>
    </row>
    <row r="1097" spans="3:39" s="8" customFormat="1">
      <c r="C1097" s="14"/>
      <c r="D1097" s="60"/>
      <c r="E1097" s="35"/>
      <c r="F1097" s="57"/>
      <c r="G1097" s="57"/>
      <c r="H1097" s="468"/>
      <c r="I1097" s="510"/>
      <c r="J1097" s="57"/>
      <c r="K1097" s="57"/>
      <c r="L1097" s="57"/>
      <c r="M1097" s="35"/>
      <c r="N1097" s="35"/>
      <c r="O1097" s="35"/>
      <c r="P1097" s="35"/>
      <c r="Q1097" s="469"/>
      <c r="R1097" s="469"/>
      <c r="S1097" s="469"/>
      <c r="T1097" s="469"/>
      <c r="W1097" s="593"/>
      <c r="X1097" s="676"/>
      <c r="Y1097" s="593"/>
      <c r="Z1097" s="593"/>
      <c r="AA1097" s="593"/>
      <c r="AB1097" s="593"/>
      <c r="AC1097" s="593"/>
      <c r="AD1097" s="593"/>
      <c r="AE1097" s="593"/>
      <c r="AF1097" s="593"/>
      <c r="AG1097" s="593"/>
      <c r="AH1097" s="1130"/>
      <c r="AI1097" s="593"/>
      <c r="AJ1097" s="593"/>
      <c r="AK1097" s="593"/>
      <c r="AL1097" s="593"/>
      <c r="AM1097" s="639"/>
    </row>
    <row r="1098" spans="3:39" s="8" customFormat="1">
      <c r="C1098" s="14"/>
      <c r="D1098" s="60"/>
      <c r="E1098" s="35"/>
      <c r="F1098" s="57"/>
      <c r="G1098" s="57"/>
      <c r="H1098" s="468"/>
      <c r="I1098" s="510"/>
      <c r="J1098" s="57"/>
      <c r="K1098" s="57"/>
      <c r="L1098" s="57"/>
      <c r="M1098" s="35"/>
      <c r="N1098" s="35"/>
      <c r="O1098" s="35"/>
      <c r="P1098" s="35"/>
      <c r="Q1098" s="469"/>
      <c r="R1098" s="469"/>
      <c r="S1098" s="469"/>
      <c r="T1098" s="469"/>
      <c r="W1098" s="593"/>
      <c r="X1098" s="676"/>
      <c r="Y1098" s="593"/>
      <c r="Z1098" s="593"/>
      <c r="AA1098" s="593"/>
      <c r="AB1098" s="593"/>
      <c r="AC1098" s="593"/>
      <c r="AD1098" s="593"/>
      <c r="AE1098" s="593"/>
      <c r="AF1098" s="593"/>
      <c r="AG1098" s="593"/>
      <c r="AH1098" s="1130"/>
      <c r="AI1098" s="593"/>
      <c r="AJ1098" s="593"/>
      <c r="AK1098" s="593"/>
      <c r="AL1098" s="593"/>
      <c r="AM1098" s="639"/>
    </row>
    <row r="1099" spans="3:39" s="8" customFormat="1">
      <c r="C1099" s="14"/>
      <c r="D1099" s="60"/>
      <c r="E1099" s="35"/>
      <c r="F1099" s="57"/>
      <c r="G1099" s="57"/>
      <c r="H1099" s="468"/>
      <c r="I1099" s="510"/>
      <c r="J1099" s="57"/>
      <c r="K1099" s="57"/>
      <c r="L1099" s="57"/>
      <c r="M1099" s="35"/>
      <c r="N1099" s="35"/>
      <c r="O1099" s="35"/>
      <c r="P1099" s="35"/>
      <c r="Q1099" s="469"/>
      <c r="R1099" s="469"/>
      <c r="S1099" s="469"/>
      <c r="T1099" s="469"/>
      <c r="W1099" s="593"/>
      <c r="X1099" s="676"/>
      <c r="Y1099" s="593"/>
      <c r="Z1099" s="593"/>
      <c r="AA1099" s="593"/>
      <c r="AB1099" s="593"/>
      <c r="AC1099" s="593"/>
      <c r="AD1099" s="593"/>
      <c r="AE1099" s="593"/>
      <c r="AF1099" s="593"/>
      <c r="AG1099" s="593"/>
      <c r="AH1099" s="1130"/>
      <c r="AI1099" s="593"/>
      <c r="AJ1099" s="593"/>
      <c r="AK1099" s="593"/>
      <c r="AL1099" s="593"/>
      <c r="AM1099" s="639"/>
    </row>
    <row r="1100" spans="3:39" s="8" customFormat="1">
      <c r="C1100" s="14"/>
      <c r="D1100" s="60"/>
      <c r="E1100" s="35"/>
      <c r="F1100" s="57"/>
      <c r="G1100" s="57"/>
      <c r="H1100" s="468"/>
      <c r="I1100" s="510"/>
      <c r="J1100" s="57"/>
      <c r="K1100" s="57"/>
      <c r="L1100" s="57"/>
      <c r="M1100" s="35"/>
      <c r="N1100" s="35"/>
      <c r="O1100" s="35"/>
      <c r="P1100" s="35"/>
      <c r="Q1100" s="469"/>
      <c r="R1100" s="469"/>
      <c r="S1100" s="469"/>
      <c r="T1100" s="469"/>
      <c r="W1100" s="593"/>
      <c r="X1100" s="676"/>
      <c r="Y1100" s="593"/>
      <c r="Z1100" s="593"/>
      <c r="AA1100" s="593"/>
      <c r="AB1100" s="593"/>
      <c r="AC1100" s="593"/>
      <c r="AD1100" s="593"/>
      <c r="AE1100" s="593"/>
      <c r="AF1100" s="593"/>
      <c r="AG1100" s="593"/>
      <c r="AH1100" s="1130"/>
      <c r="AI1100" s="593"/>
      <c r="AJ1100" s="593"/>
      <c r="AK1100" s="593"/>
      <c r="AL1100" s="593"/>
      <c r="AM1100" s="639"/>
    </row>
    <row r="1101" spans="3:39" s="8" customFormat="1">
      <c r="C1101" s="14"/>
      <c r="D1101" s="60"/>
      <c r="E1101" s="35"/>
      <c r="F1101" s="57"/>
      <c r="G1101" s="57"/>
      <c r="H1101" s="468"/>
      <c r="I1101" s="510"/>
      <c r="J1101" s="57"/>
      <c r="K1101" s="57"/>
      <c r="L1101" s="57"/>
      <c r="M1101" s="35"/>
      <c r="N1101" s="35"/>
      <c r="O1101" s="35"/>
      <c r="P1101" s="35"/>
      <c r="Q1101" s="469"/>
      <c r="R1101" s="469"/>
      <c r="S1101" s="469"/>
      <c r="T1101" s="469"/>
      <c r="W1101" s="593"/>
      <c r="X1101" s="676"/>
      <c r="Y1101" s="593"/>
      <c r="Z1101" s="593"/>
      <c r="AA1101" s="593"/>
      <c r="AB1101" s="593"/>
      <c r="AC1101" s="593"/>
      <c r="AD1101" s="593"/>
      <c r="AE1101" s="593"/>
      <c r="AF1101" s="593"/>
      <c r="AG1101" s="593"/>
      <c r="AH1101" s="1130"/>
      <c r="AI1101" s="593"/>
      <c r="AJ1101" s="593"/>
      <c r="AK1101" s="593"/>
      <c r="AL1101" s="593"/>
      <c r="AM1101" s="639"/>
    </row>
    <row r="1102" spans="3:39" s="8" customFormat="1">
      <c r="C1102" s="14"/>
      <c r="D1102" s="60"/>
      <c r="E1102" s="35"/>
      <c r="F1102" s="57"/>
      <c r="G1102" s="57"/>
      <c r="H1102" s="468"/>
      <c r="I1102" s="510"/>
      <c r="J1102" s="57"/>
      <c r="K1102" s="57"/>
      <c r="L1102" s="57"/>
      <c r="M1102" s="35"/>
      <c r="N1102" s="35"/>
      <c r="O1102" s="35"/>
      <c r="P1102" s="35"/>
      <c r="Q1102" s="469"/>
      <c r="R1102" s="469"/>
      <c r="S1102" s="469"/>
      <c r="T1102" s="469"/>
      <c r="W1102" s="593"/>
      <c r="X1102" s="676"/>
      <c r="Y1102" s="593"/>
      <c r="Z1102" s="593"/>
      <c r="AA1102" s="593"/>
      <c r="AB1102" s="593"/>
      <c r="AC1102" s="593"/>
      <c r="AD1102" s="593"/>
      <c r="AE1102" s="593"/>
      <c r="AF1102" s="593"/>
      <c r="AG1102" s="593"/>
      <c r="AH1102" s="1130"/>
      <c r="AI1102" s="593"/>
      <c r="AJ1102" s="593"/>
      <c r="AK1102" s="593"/>
      <c r="AL1102" s="593"/>
      <c r="AM1102" s="639"/>
    </row>
    <row r="1103" spans="3:39" s="8" customFormat="1">
      <c r="C1103" s="14"/>
      <c r="D1103" s="60"/>
      <c r="E1103" s="35"/>
      <c r="F1103" s="57"/>
      <c r="G1103" s="57"/>
      <c r="H1103" s="468"/>
      <c r="I1103" s="510"/>
      <c r="J1103" s="57"/>
      <c r="K1103" s="57"/>
      <c r="L1103" s="57"/>
      <c r="M1103" s="35"/>
      <c r="N1103" s="35"/>
      <c r="O1103" s="35"/>
      <c r="P1103" s="35"/>
      <c r="Q1103" s="469"/>
      <c r="R1103" s="469"/>
      <c r="S1103" s="469"/>
      <c r="T1103" s="469"/>
      <c r="W1103" s="593"/>
      <c r="X1103" s="676"/>
      <c r="Y1103" s="593"/>
      <c r="Z1103" s="593"/>
      <c r="AA1103" s="593"/>
      <c r="AB1103" s="593"/>
      <c r="AC1103" s="593"/>
      <c r="AD1103" s="593"/>
      <c r="AE1103" s="593"/>
      <c r="AF1103" s="593"/>
      <c r="AG1103" s="593"/>
      <c r="AH1103" s="1130"/>
      <c r="AI1103" s="593"/>
      <c r="AJ1103" s="593"/>
      <c r="AK1103" s="593"/>
      <c r="AL1103" s="593"/>
      <c r="AM1103" s="639"/>
    </row>
    <row r="1104" spans="3:39" s="8" customFormat="1">
      <c r="C1104" s="14"/>
      <c r="D1104" s="60"/>
      <c r="E1104" s="35"/>
      <c r="F1104" s="57"/>
      <c r="G1104" s="57"/>
      <c r="H1104" s="468"/>
      <c r="I1104" s="510"/>
      <c r="J1104" s="57"/>
      <c r="K1104" s="57"/>
      <c r="L1104" s="57"/>
      <c r="M1104" s="35"/>
      <c r="N1104" s="35"/>
      <c r="O1104" s="35"/>
      <c r="P1104" s="35"/>
      <c r="Q1104" s="469"/>
      <c r="R1104" s="469"/>
      <c r="S1104" s="469"/>
      <c r="T1104" s="469"/>
      <c r="W1104" s="593"/>
      <c r="X1104" s="676"/>
      <c r="Y1104" s="593"/>
      <c r="Z1104" s="593"/>
      <c r="AA1104" s="593"/>
      <c r="AB1104" s="593"/>
      <c r="AC1104" s="593"/>
      <c r="AD1104" s="593"/>
      <c r="AE1104" s="593"/>
      <c r="AF1104" s="593"/>
      <c r="AG1104" s="593"/>
      <c r="AH1104" s="1130"/>
      <c r="AI1104" s="593"/>
      <c r="AJ1104" s="593"/>
      <c r="AK1104" s="593"/>
      <c r="AL1104" s="593"/>
      <c r="AM1104" s="639"/>
    </row>
    <row r="1105" spans="3:39" s="8" customFormat="1">
      <c r="C1105" s="14"/>
      <c r="D1105" s="60"/>
      <c r="E1105" s="35"/>
      <c r="F1105" s="57"/>
      <c r="G1105" s="57"/>
      <c r="H1105" s="468"/>
      <c r="I1105" s="510"/>
      <c r="J1105" s="57"/>
      <c r="K1105" s="57"/>
      <c r="L1105" s="57"/>
      <c r="M1105" s="35"/>
      <c r="N1105" s="35"/>
      <c r="O1105" s="35"/>
      <c r="P1105" s="35"/>
      <c r="Q1105" s="469"/>
      <c r="R1105" s="469"/>
      <c r="S1105" s="469"/>
      <c r="T1105" s="469"/>
      <c r="W1105" s="593"/>
      <c r="X1105" s="676"/>
      <c r="Y1105" s="593"/>
      <c r="Z1105" s="593"/>
      <c r="AA1105" s="593"/>
      <c r="AB1105" s="593"/>
      <c r="AC1105" s="593"/>
      <c r="AD1105" s="593"/>
      <c r="AE1105" s="593"/>
      <c r="AF1105" s="593"/>
      <c r="AG1105" s="593"/>
      <c r="AH1105" s="1130"/>
      <c r="AI1105" s="593"/>
      <c r="AJ1105" s="593"/>
      <c r="AK1105" s="593"/>
      <c r="AL1105" s="593"/>
      <c r="AM1105" s="639"/>
    </row>
    <row r="1106" spans="3:39" s="8" customFormat="1">
      <c r="C1106" s="14"/>
      <c r="D1106" s="60"/>
      <c r="E1106" s="35"/>
      <c r="F1106" s="57"/>
      <c r="G1106" s="57"/>
      <c r="H1106" s="468"/>
      <c r="I1106" s="510"/>
      <c r="J1106" s="57"/>
      <c r="K1106" s="57"/>
      <c r="L1106" s="57"/>
      <c r="M1106" s="35"/>
      <c r="N1106" s="35"/>
      <c r="O1106" s="35"/>
      <c r="P1106" s="35"/>
      <c r="Q1106" s="469"/>
      <c r="R1106" s="469"/>
      <c r="S1106" s="469"/>
      <c r="T1106" s="469"/>
      <c r="W1106" s="593"/>
      <c r="X1106" s="676"/>
      <c r="Y1106" s="593"/>
      <c r="Z1106" s="593"/>
      <c r="AA1106" s="593"/>
      <c r="AB1106" s="593"/>
      <c r="AC1106" s="593"/>
      <c r="AD1106" s="593"/>
      <c r="AE1106" s="593"/>
      <c r="AF1106" s="593"/>
      <c r="AG1106" s="593"/>
      <c r="AH1106" s="1130"/>
      <c r="AI1106" s="593"/>
      <c r="AJ1106" s="593"/>
      <c r="AK1106" s="593"/>
      <c r="AL1106" s="593"/>
      <c r="AM1106" s="639"/>
    </row>
    <row r="1107" spans="3:39" s="8" customFormat="1">
      <c r="C1107" s="14"/>
      <c r="D1107" s="60"/>
      <c r="E1107" s="35"/>
      <c r="F1107" s="57"/>
      <c r="G1107" s="57"/>
      <c r="H1107" s="468"/>
      <c r="I1107" s="510"/>
      <c r="J1107" s="57"/>
      <c r="K1107" s="57"/>
      <c r="L1107" s="57"/>
      <c r="M1107" s="35"/>
      <c r="N1107" s="35"/>
      <c r="O1107" s="35"/>
      <c r="P1107" s="35"/>
      <c r="Q1107" s="469"/>
      <c r="R1107" s="469"/>
      <c r="S1107" s="469"/>
      <c r="T1107" s="469"/>
      <c r="W1107" s="593"/>
      <c r="X1107" s="676"/>
      <c r="Y1107" s="593"/>
      <c r="Z1107" s="593"/>
      <c r="AA1107" s="593"/>
      <c r="AB1107" s="593"/>
      <c r="AC1107" s="593"/>
      <c r="AD1107" s="593"/>
      <c r="AE1107" s="593"/>
      <c r="AF1107" s="593"/>
      <c r="AG1107" s="593"/>
      <c r="AH1107" s="1130"/>
      <c r="AI1107" s="593"/>
      <c r="AJ1107" s="593"/>
      <c r="AK1107" s="593"/>
      <c r="AL1107" s="593"/>
      <c r="AM1107" s="639"/>
    </row>
    <row r="1108" spans="3:39" s="8" customFormat="1">
      <c r="C1108" s="14"/>
      <c r="D1108" s="60"/>
      <c r="E1108" s="35"/>
      <c r="F1108" s="57"/>
      <c r="G1108" s="57"/>
      <c r="H1108" s="468"/>
      <c r="I1108" s="510"/>
      <c r="J1108" s="57"/>
      <c r="K1108" s="57"/>
      <c r="L1108" s="57"/>
      <c r="M1108" s="35"/>
      <c r="N1108" s="35"/>
      <c r="O1108" s="35"/>
      <c r="P1108" s="35"/>
      <c r="Q1108" s="469"/>
      <c r="R1108" s="469"/>
      <c r="S1108" s="469"/>
      <c r="T1108" s="469"/>
      <c r="W1108" s="593"/>
      <c r="X1108" s="676"/>
      <c r="Y1108" s="593"/>
      <c r="Z1108" s="593"/>
      <c r="AA1108" s="593"/>
      <c r="AB1108" s="593"/>
      <c r="AC1108" s="593"/>
      <c r="AD1108" s="593"/>
      <c r="AE1108" s="593"/>
      <c r="AF1108" s="593"/>
      <c r="AG1108" s="593"/>
      <c r="AH1108" s="1130"/>
      <c r="AI1108" s="593"/>
      <c r="AJ1108" s="593"/>
      <c r="AK1108" s="593"/>
      <c r="AL1108" s="593"/>
      <c r="AM1108" s="639"/>
    </row>
    <row r="1109" spans="3:39" s="8" customFormat="1">
      <c r="C1109" s="14"/>
      <c r="D1109" s="60"/>
      <c r="E1109" s="35"/>
      <c r="F1109" s="57"/>
      <c r="G1109" s="57"/>
      <c r="H1109" s="468"/>
      <c r="I1109" s="510"/>
      <c r="J1109" s="57"/>
      <c r="K1109" s="57"/>
      <c r="L1109" s="57"/>
      <c r="M1109" s="35"/>
      <c r="N1109" s="35"/>
      <c r="O1109" s="35"/>
      <c r="P1109" s="35"/>
      <c r="Q1109" s="469"/>
      <c r="R1109" s="469"/>
      <c r="S1109" s="469"/>
      <c r="T1109" s="469"/>
      <c r="W1109" s="593"/>
      <c r="X1109" s="676"/>
      <c r="Y1109" s="593"/>
      <c r="Z1109" s="593"/>
      <c r="AA1109" s="593"/>
      <c r="AB1109" s="593"/>
      <c r="AC1109" s="593"/>
      <c r="AD1109" s="593"/>
      <c r="AE1109" s="593"/>
      <c r="AF1109" s="593"/>
      <c r="AG1109" s="593"/>
      <c r="AH1109" s="1130"/>
      <c r="AI1109" s="593"/>
      <c r="AJ1109" s="593"/>
      <c r="AK1109" s="593"/>
      <c r="AL1109" s="593"/>
      <c r="AM1109" s="639"/>
    </row>
    <row r="1110" spans="3:39" s="8" customFormat="1">
      <c r="C1110" s="14"/>
      <c r="D1110" s="60"/>
      <c r="E1110" s="35"/>
      <c r="F1110" s="57"/>
      <c r="G1110" s="57"/>
      <c r="H1110" s="468"/>
      <c r="I1110" s="510"/>
      <c r="J1110" s="57"/>
      <c r="K1110" s="57"/>
      <c r="L1110" s="57"/>
      <c r="M1110" s="35"/>
      <c r="N1110" s="35"/>
      <c r="O1110" s="35"/>
      <c r="P1110" s="35"/>
      <c r="Q1110" s="469"/>
      <c r="R1110" s="469"/>
      <c r="S1110" s="469"/>
      <c r="T1110" s="469"/>
      <c r="W1110" s="593"/>
      <c r="X1110" s="676"/>
      <c r="Y1110" s="593"/>
      <c r="Z1110" s="593"/>
      <c r="AA1110" s="593"/>
      <c r="AB1110" s="593"/>
      <c r="AC1110" s="593"/>
      <c r="AD1110" s="593"/>
      <c r="AE1110" s="593"/>
      <c r="AF1110" s="593"/>
      <c r="AG1110" s="593"/>
      <c r="AH1110" s="1130"/>
      <c r="AI1110" s="593"/>
      <c r="AJ1110" s="593"/>
      <c r="AK1110" s="593"/>
      <c r="AL1110" s="593"/>
      <c r="AM1110" s="639"/>
    </row>
    <row r="1111" spans="3:39" s="8" customFormat="1">
      <c r="C1111" s="14"/>
      <c r="D1111" s="60"/>
      <c r="E1111" s="35"/>
      <c r="F1111" s="57"/>
      <c r="G1111" s="57"/>
      <c r="H1111" s="468"/>
      <c r="I1111" s="510"/>
      <c r="J1111" s="57"/>
      <c r="K1111" s="57"/>
      <c r="L1111" s="57"/>
      <c r="M1111" s="35"/>
      <c r="N1111" s="35"/>
      <c r="O1111" s="35"/>
      <c r="P1111" s="35"/>
      <c r="Q1111" s="469"/>
      <c r="R1111" s="469"/>
      <c r="S1111" s="469"/>
      <c r="T1111" s="469"/>
      <c r="W1111" s="593"/>
      <c r="X1111" s="676"/>
      <c r="Y1111" s="593"/>
      <c r="Z1111" s="593"/>
      <c r="AA1111" s="593"/>
      <c r="AB1111" s="593"/>
      <c r="AC1111" s="593"/>
      <c r="AD1111" s="593"/>
      <c r="AE1111" s="593"/>
      <c r="AF1111" s="593"/>
      <c r="AG1111" s="593"/>
      <c r="AH1111" s="1130"/>
      <c r="AI1111" s="593"/>
      <c r="AJ1111" s="593"/>
      <c r="AK1111" s="593"/>
      <c r="AL1111" s="593"/>
      <c r="AM1111" s="639"/>
    </row>
    <row r="1112" spans="3:39" s="8" customFormat="1">
      <c r="C1112" s="14"/>
      <c r="D1112" s="60"/>
      <c r="E1112" s="35"/>
      <c r="F1112" s="57"/>
      <c r="G1112" s="57"/>
      <c r="H1112" s="468"/>
      <c r="I1112" s="510"/>
      <c r="J1112" s="57"/>
      <c r="K1112" s="57"/>
      <c r="L1112" s="57"/>
      <c r="M1112" s="35"/>
      <c r="N1112" s="35"/>
      <c r="O1112" s="35"/>
      <c r="P1112" s="35"/>
      <c r="Q1112" s="469"/>
      <c r="R1112" s="469"/>
      <c r="S1112" s="469"/>
      <c r="T1112" s="469"/>
      <c r="W1112" s="593"/>
      <c r="X1112" s="676"/>
      <c r="Y1112" s="593"/>
      <c r="Z1112" s="593"/>
      <c r="AA1112" s="593"/>
      <c r="AB1112" s="593"/>
      <c r="AC1112" s="593"/>
      <c r="AD1112" s="593"/>
      <c r="AE1112" s="593"/>
      <c r="AF1112" s="593"/>
      <c r="AG1112" s="593"/>
      <c r="AH1112" s="1130"/>
      <c r="AI1112" s="593"/>
      <c r="AJ1112" s="593"/>
      <c r="AK1112" s="593"/>
      <c r="AL1112" s="593"/>
      <c r="AM1112" s="639"/>
    </row>
    <row r="1113" spans="3:39" s="8" customFormat="1">
      <c r="C1113" s="14"/>
      <c r="D1113" s="60"/>
      <c r="E1113" s="35"/>
      <c r="F1113" s="57"/>
      <c r="G1113" s="57"/>
      <c r="H1113" s="468"/>
      <c r="I1113" s="510"/>
      <c r="J1113" s="57"/>
      <c r="K1113" s="57"/>
      <c r="L1113" s="57"/>
      <c r="M1113" s="35"/>
      <c r="N1113" s="35"/>
      <c r="O1113" s="35"/>
      <c r="P1113" s="35"/>
      <c r="Q1113" s="469"/>
      <c r="R1113" s="469"/>
      <c r="S1113" s="469"/>
      <c r="T1113" s="469"/>
      <c r="W1113" s="593"/>
      <c r="X1113" s="676"/>
      <c r="Y1113" s="593"/>
      <c r="Z1113" s="593"/>
      <c r="AA1113" s="593"/>
      <c r="AB1113" s="593"/>
      <c r="AC1113" s="593"/>
      <c r="AD1113" s="593"/>
      <c r="AE1113" s="593"/>
      <c r="AF1113" s="593"/>
      <c r="AG1113" s="593"/>
      <c r="AH1113" s="1130"/>
      <c r="AI1113" s="593"/>
      <c r="AJ1113" s="593"/>
      <c r="AK1113" s="593"/>
      <c r="AL1113" s="593"/>
      <c r="AM1113" s="639"/>
    </row>
    <row r="1114" spans="3:39" s="8" customFormat="1">
      <c r="C1114" s="14"/>
      <c r="D1114" s="60"/>
      <c r="E1114" s="35"/>
      <c r="F1114" s="57"/>
      <c r="G1114" s="57"/>
      <c r="H1114" s="468"/>
      <c r="I1114" s="510"/>
      <c r="J1114" s="57"/>
      <c r="K1114" s="57"/>
      <c r="L1114" s="57"/>
      <c r="M1114" s="35"/>
      <c r="N1114" s="35"/>
      <c r="O1114" s="35"/>
      <c r="P1114" s="35"/>
      <c r="Q1114" s="469"/>
      <c r="R1114" s="469"/>
      <c r="S1114" s="469"/>
      <c r="T1114" s="469"/>
      <c r="W1114" s="593"/>
      <c r="X1114" s="676"/>
      <c r="Y1114" s="593"/>
      <c r="Z1114" s="593"/>
      <c r="AA1114" s="593"/>
      <c r="AB1114" s="593"/>
      <c r="AC1114" s="593"/>
      <c r="AD1114" s="593"/>
      <c r="AE1114" s="593"/>
      <c r="AF1114" s="593"/>
      <c r="AG1114" s="593"/>
      <c r="AH1114" s="1130"/>
      <c r="AI1114" s="593"/>
      <c r="AJ1114" s="593"/>
      <c r="AK1114" s="593"/>
      <c r="AL1114" s="593"/>
      <c r="AM1114" s="639"/>
    </row>
    <row r="1115" spans="3:39" s="8" customFormat="1">
      <c r="C1115" s="14"/>
      <c r="D1115" s="60"/>
      <c r="E1115" s="35"/>
      <c r="F1115" s="57"/>
      <c r="G1115" s="57"/>
      <c r="H1115" s="468"/>
      <c r="I1115" s="510"/>
      <c r="J1115" s="57"/>
      <c r="K1115" s="57"/>
      <c r="L1115" s="57"/>
      <c r="M1115" s="35"/>
      <c r="N1115" s="35"/>
      <c r="O1115" s="35"/>
      <c r="P1115" s="35"/>
      <c r="Q1115" s="469"/>
      <c r="R1115" s="469"/>
      <c r="S1115" s="469"/>
      <c r="T1115" s="469"/>
      <c r="W1115" s="593"/>
      <c r="X1115" s="676"/>
      <c r="Y1115" s="593"/>
      <c r="Z1115" s="593"/>
      <c r="AA1115" s="593"/>
      <c r="AB1115" s="593"/>
      <c r="AC1115" s="593"/>
      <c r="AD1115" s="593"/>
      <c r="AE1115" s="593"/>
      <c r="AF1115" s="593"/>
      <c r="AG1115" s="593"/>
      <c r="AH1115" s="1130"/>
      <c r="AI1115" s="593"/>
      <c r="AJ1115" s="593"/>
      <c r="AK1115" s="593"/>
      <c r="AL1115" s="593"/>
      <c r="AM1115" s="639"/>
    </row>
    <row r="1116" spans="3:39" s="8" customFormat="1">
      <c r="C1116" s="14"/>
      <c r="D1116" s="60"/>
      <c r="E1116" s="35"/>
      <c r="F1116" s="57"/>
      <c r="G1116" s="57"/>
      <c r="H1116" s="468"/>
      <c r="I1116" s="510"/>
      <c r="J1116" s="57"/>
      <c r="K1116" s="57"/>
      <c r="L1116" s="57"/>
      <c r="M1116" s="35"/>
      <c r="N1116" s="35"/>
      <c r="O1116" s="35"/>
      <c r="P1116" s="35"/>
      <c r="Q1116" s="469"/>
      <c r="R1116" s="469"/>
      <c r="S1116" s="469"/>
      <c r="T1116" s="469"/>
      <c r="W1116" s="593"/>
      <c r="X1116" s="676"/>
      <c r="Y1116" s="593"/>
      <c r="Z1116" s="593"/>
      <c r="AA1116" s="593"/>
      <c r="AB1116" s="593"/>
      <c r="AC1116" s="593"/>
      <c r="AD1116" s="593"/>
      <c r="AE1116" s="593"/>
      <c r="AF1116" s="593"/>
      <c r="AG1116" s="593"/>
      <c r="AH1116" s="1130"/>
      <c r="AI1116" s="593"/>
      <c r="AJ1116" s="593"/>
      <c r="AK1116" s="593"/>
      <c r="AL1116" s="593"/>
      <c r="AM1116" s="639"/>
    </row>
    <row r="1117" spans="3:39" s="8" customFormat="1">
      <c r="C1117" s="14"/>
      <c r="D1117" s="60"/>
      <c r="E1117" s="35"/>
      <c r="F1117" s="57"/>
      <c r="G1117" s="57"/>
      <c r="H1117" s="468"/>
      <c r="I1117" s="510"/>
      <c r="J1117" s="57"/>
      <c r="K1117" s="57"/>
      <c r="L1117" s="57"/>
      <c r="M1117" s="35"/>
      <c r="N1117" s="35"/>
      <c r="O1117" s="35"/>
      <c r="P1117" s="35"/>
      <c r="Q1117" s="469"/>
      <c r="R1117" s="469"/>
      <c r="S1117" s="469"/>
      <c r="T1117" s="469"/>
      <c r="W1117" s="593"/>
      <c r="X1117" s="676"/>
      <c r="Y1117" s="593"/>
      <c r="Z1117" s="593"/>
      <c r="AA1117" s="593"/>
      <c r="AB1117" s="593"/>
      <c r="AC1117" s="593"/>
      <c r="AD1117" s="593"/>
      <c r="AE1117" s="593"/>
      <c r="AF1117" s="593"/>
      <c r="AG1117" s="593"/>
      <c r="AH1117" s="1130"/>
      <c r="AI1117" s="593"/>
      <c r="AJ1117" s="593"/>
      <c r="AK1117" s="593"/>
      <c r="AL1117" s="593"/>
      <c r="AM1117" s="639"/>
    </row>
    <row r="1118" spans="3:39" s="8" customFormat="1">
      <c r="C1118" s="14"/>
      <c r="D1118" s="60"/>
      <c r="E1118" s="35"/>
      <c r="F1118" s="57"/>
      <c r="G1118" s="57"/>
      <c r="H1118" s="468"/>
      <c r="I1118" s="510"/>
      <c r="J1118" s="57"/>
      <c r="K1118" s="57"/>
      <c r="L1118" s="57"/>
      <c r="M1118" s="35"/>
      <c r="N1118" s="35"/>
      <c r="O1118" s="35"/>
      <c r="P1118" s="35"/>
      <c r="Q1118" s="469"/>
      <c r="R1118" s="469"/>
      <c r="S1118" s="469"/>
      <c r="T1118" s="469"/>
      <c r="W1118" s="593"/>
      <c r="X1118" s="676"/>
      <c r="Y1118" s="593"/>
      <c r="Z1118" s="593"/>
      <c r="AA1118" s="593"/>
      <c r="AB1118" s="593"/>
      <c r="AC1118" s="593"/>
      <c r="AD1118" s="593"/>
      <c r="AE1118" s="593"/>
      <c r="AF1118" s="593"/>
      <c r="AG1118" s="593"/>
      <c r="AH1118" s="1130"/>
      <c r="AI1118" s="593"/>
      <c r="AJ1118" s="593"/>
      <c r="AK1118" s="593"/>
      <c r="AL1118" s="593"/>
      <c r="AM1118" s="639"/>
    </row>
    <row r="1119" spans="3:39" s="8" customFormat="1">
      <c r="C1119" s="14"/>
      <c r="D1119" s="60"/>
      <c r="E1119" s="35"/>
      <c r="F1119" s="57"/>
      <c r="G1119" s="57"/>
      <c r="H1119" s="468"/>
      <c r="I1119" s="510"/>
      <c r="J1119" s="57"/>
      <c r="K1119" s="57"/>
      <c r="L1119" s="57"/>
      <c r="M1119" s="35"/>
      <c r="N1119" s="35"/>
      <c r="O1119" s="35"/>
      <c r="P1119" s="35"/>
      <c r="Q1119" s="469"/>
      <c r="R1119" s="469"/>
      <c r="S1119" s="469"/>
      <c r="T1119" s="469"/>
      <c r="W1119" s="593"/>
      <c r="X1119" s="676"/>
      <c r="Y1119" s="593"/>
      <c r="Z1119" s="593"/>
      <c r="AA1119" s="593"/>
      <c r="AB1119" s="593"/>
      <c r="AC1119" s="593"/>
      <c r="AD1119" s="593"/>
      <c r="AE1119" s="593"/>
      <c r="AF1119" s="593"/>
      <c r="AG1119" s="593"/>
      <c r="AH1119" s="1130"/>
      <c r="AI1119" s="593"/>
      <c r="AJ1119" s="593"/>
      <c r="AK1119" s="593"/>
      <c r="AL1119" s="593"/>
      <c r="AM1119" s="639"/>
    </row>
    <row r="1120" spans="3:39" s="8" customFormat="1">
      <c r="C1120" s="14"/>
      <c r="D1120" s="60"/>
      <c r="E1120" s="35"/>
      <c r="F1120" s="57"/>
      <c r="G1120" s="57"/>
      <c r="H1120" s="468"/>
      <c r="I1120" s="510"/>
      <c r="J1120" s="57"/>
      <c r="K1120" s="57"/>
      <c r="L1120" s="57"/>
      <c r="M1120" s="35"/>
      <c r="N1120" s="35"/>
      <c r="O1120" s="35"/>
      <c r="P1120" s="35"/>
      <c r="Q1120" s="469"/>
      <c r="R1120" s="469"/>
      <c r="S1120" s="469"/>
      <c r="T1120" s="469"/>
      <c r="W1120" s="593"/>
      <c r="X1120" s="676"/>
      <c r="Y1120" s="593"/>
      <c r="Z1120" s="593"/>
      <c r="AA1120" s="593"/>
      <c r="AB1120" s="593"/>
      <c r="AC1120" s="593"/>
      <c r="AD1120" s="593"/>
      <c r="AE1120" s="593"/>
      <c r="AF1120" s="593"/>
      <c r="AG1120" s="593"/>
      <c r="AH1120" s="1130"/>
      <c r="AI1120" s="593"/>
      <c r="AJ1120" s="593"/>
      <c r="AK1120" s="593"/>
      <c r="AL1120" s="593"/>
      <c r="AM1120" s="639"/>
    </row>
    <row r="1121" spans="3:39" s="8" customFormat="1">
      <c r="C1121" s="14"/>
      <c r="D1121" s="60"/>
      <c r="E1121" s="35"/>
      <c r="F1121" s="57"/>
      <c r="G1121" s="57"/>
      <c r="H1121" s="468"/>
      <c r="I1121" s="510"/>
      <c r="J1121" s="57"/>
      <c r="K1121" s="57"/>
      <c r="L1121" s="57"/>
      <c r="M1121" s="35"/>
      <c r="N1121" s="35"/>
      <c r="O1121" s="35"/>
      <c r="P1121" s="35"/>
      <c r="Q1121" s="469"/>
      <c r="R1121" s="469"/>
      <c r="S1121" s="469"/>
      <c r="T1121" s="469"/>
      <c r="W1121" s="593"/>
      <c r="X1121" s="676"/>
      <c r="Y1121" s="593"/>
      <c r="Z1121" s="593"/>
      <c r="AA1121" s="593"/>
      <c r="AB1121" s="593"/>
      <c r="AC1121" s="593"/>
      <c r="AD1121" s="593"/>
      <c r="AE1121" s="593"/>
      <c r="AF1121" s="593"/>
      <c r="AG1121" s="593"/>
      <c r="AH1121" s="1130"/>
      <c r="AI1121" s="593"/>
      <c r="AJ1121" s="593"/>
      <c r="AK1121" s="593"/>
      <c r="AL1121" s="593"/>
      <c r="AM1121" s="639"/>
    </row>
    <row r="1122" spans="3:39" s="8" customFormat="1">
      <c r="C1122" s="14"/>
      <c r="D1122" s="60"/>
      <c r="E1122" s="35"/>
      <c r="F1122" s="57"/>
      <c r="G1122" s="57"/>
      <c r="H1122" s="468"/>
      <c r="I1122" s="510"/>
      <c r="J1122" s="57"/>
      <c r="K1122" s="57"/>
      <c r="L1122" s="57"/>
      <c r="M1122" s="35"/>
      <c r="N1122" s="35"/>
      <c r="O1122" s="35"/>
      <c r="P1122" s="35"/>
      <c r="Q1122" s="469"/>
      <c r="R1122" s="469"/>
      <c r="S1122" s="469"/>
      <c r="T1122" s="469"/>
      <c r="W1122" s="593"/>
      <c r="X1122" s="676"/>
      <c r="Y1122" s="593"/>
      <c r="Z1122" s="593"/>
      <c r="AA1122" s="593"/>
      <c r="AB1122" s="593"/>
      <c r="AC1122" s="593"/>
      <c r="AD1122" s="593"/>
      <c r="AE1122" s="593"/>
      <c r="AF1122" s="593"/>
      <c r="AG1122" s="593"/>
      <c r="AH1122" s="1130"/>
      <c r="AI1122" s="593"/>
      <c r="AJ1122" s="593"/>
      <c r="AK1122" s="593"/>
      <c r="AL1122" s="593"/>
      <c r="AM1122" s="639"/>
    </row>
    <row r="1123" spans="3:39" s="8" customFormat="1">
      <c r="C1123" s="14"/>
      <c r="D1123" s="60"/>
      <c r="E1123" s="35"/>
      <c r="F1123" s="57"/>
      <c r="G1123" s="57"/>
      <c r="H1123" s="468"/>
      <c r="I1123" s="510"/>
      <c r="J1123" s="57"/>
      <c r="K1123" s="57"/>
      <c r="L1123" s="57"/>
      <c r="M1123" s="35"/>
      <c r="N1123" s="35"/>
      <c r="O1123" s="35"/>
      <c r="P1123" s="35"/>
      <c r="Q1123" s="469"/>
      <c r="R1123" s="469"/>
      <c r="S1123" s="469"/>
      <c r="T1123" s="469"/>
      <c r="W1123" s="593"/>
      <c r="X1123" s="676"/>
      <c r="Y1123" s="593"/>
      <c r="Z1123" s="593"/>
      <c r="AA1123" s="593"/>
      <c r="AB1123" s="593"/>
      <c r="AC1123" s="593"/>
      <c r="AD1123" s="593"/>
      <c r="AE1123" s="593"/>
      <c r="AF1123" s="593"/>
      <c r="AG1123" s="593"/>
      <c r="AH1123" s="1130"/>
      <c r="AI1123" s="593"/>
      <c r="AJ1123" s="593"/>
      <c r="AK1123" s="593"/>
      <c r="AL1123" s="593"/>
      <c r="AM1123" s="639"/>
    </row>
    <row r="1124" spans="3:39" s="8" customFormat="1">
      <c r="C1124" s="14"/>
      <c r="D1124" s="60"/>
      <c r="E1124" s="35"/>
      <c r="F1124" s="57"/>
      <c r="G1124" s="57"/>
      <c r="H1124" s="468"/>
      <c r="I1124" s="510"/>
      <c r="J1124" s="57"/>
      <c r="K1124" s="57"/>
      <c r="L1124" s="57"/>
      <c r="M1124" s="35"/>
      <c r="N1124" s="35"/>
      <c r="O1124" s="35"/>
      <c r="P1124" s="35"/>
      <c r="Q1124" s="469"/>
      <c r="R1124" s="469"/>
      <c r="S1124" s="469"/>
      <c r="T1124" s="469"/>
      <c r="W1124" s="593"/>
      <c r="X1124" s="676"/>
      <c r="Y1124" s="593"/>
      <c r="Z1124" s="593"/>
      <c r="AA1124" s="593"/>
      <c r="AB1124" s="593"/>
      <c r="AC1124" s="593"/>
      <c r="AD1124" s="593"/>
      <c r="AE1124" s="593"/>
      <c r="AF1124" s="593"/>
      <c r="AG1124" s="593"/>
      <c r="AH1124" s="1130"/>
      <c r="AI1124" s="593"/>
      <c r="AJ1124" s="593"/>
      <c r="AK1124" s="593"/>
      <c r="AL1124" s="593"/>
      <c r="AM1124" s="639"/>
    </row>
    <row r="1125" spans="3:39" s="8" customFormat="1">
      <c r="C1125" s="14"/>
      <c r="D1125" s="60"/>
      <c r="E1125" s="35"/>
      <c r="F1125" s="57"/>
      <c r="G1125" s="57"/>
      <c r="H1125" s="468"/>
      <c r="I1125" s="510"/>
      <c r="J1125" s="57"/>
      <c r="K1125" s="57"/>
      <c r="L1125" s="57"/>
      <c r="M1125" s="35"/>
      <c r="N1125" s="35"/>
      <c r="O1125" s="35"/>
      <c r="P1125" s="35"/>
      <c r="Q1125" s="469"/>
      <c r="R1125" s="469"/>
      <c r="S1125" s="469"/>
      <c r="T1125" s="469"/>
      <c r="W1125" s="593"/>
      <c r="X1125" s="676"/>
      <c r="Y1125" s="593"/>
      <c r="Z1125" s="593"/>
      <c r="AA1125" s="593"/>
      <c r="AB1125" s="593"/>
      <c r="AC1125" s="593"/>
      <c r="AD1125" s="593"/>
      <c r="AE1125" s="593"/>
      <c r="AF1125" s="593"/>
      <c r="AG1125" s="593"/>
      <c r="AH1125" s="1130"/>
      <c r="AI1125" s="593"/>
      <c r="AJ1125" s="593"/>
      <c r="AK1125" s="593"/>
      <c r="AL1125" s="593"/>
      <c r="AM1125" s="639"/>
    </row>
    <row r="1126" spans="3:39" s="8" customFormat="1">
      <c r="C1126" s="14"/>
      <c r="D1126" s="60"/>
      <c r="E1126" s="35"/>
      <c r="F1126" s="57"/>
      <c r="G1126" s="57"/>
      <c r="H1126" s="468"/>
      <c r="I1126" s="510"/>
      <c r="J1126" s="57"/>
      <c r="K1126" s="57"/>
      <c r="L1126" s="57"/>
      <c r="M1126" s="35"/>
      <c r="N1126" s="35"/>
      <c r="O1126" s="35"/>
      <c r="P1126" s="35"/>
      <c r="Q1126" s="469"/>
      <c r="R1126" s="469"/>
      <c r="S1126" s="469"/>
      <c r="T1126" s="469"/>
      <c r="W1126" s="593"/>
      <c r="X1126" s="676"/>
      <c r="Y1126" s="593"/>
      <c r="Z1126" s="593"/>
      <c r="AA1126" s="593"/>
      <c r="AB1126" s="593"/>
      <c r="AC1126" s="593"/>
      <c r="AD1126" s="593"/>
      <c r="AE1126" s="593"/>
      <c r="AF1126" s="593"/>
      <c r="AG1126" s="593"/>
      <c r="AH1126" s="1130"/>
      <c r="AI1126" s="593"/>
      <c r="AJ1126" s="593"/>
      <c r="AK1126" s="593"/>
      <c r="AL1126" s="593"/>
      <c r="AM1126" s="639"/>
    </row>
    <row r="1127" spans="3:39" s="8" customFormat="1">
      <c r="C1127" s="14"/>
      <c r="D1127" s="60"/>
      <c r="E1127" s="35"/>
      <c r="F1127" s="57"/>
      <c r="G1127" s="57"/>
      <c r="H1127" s="468"/>
      <c r="I1127" s="510"/>
      <c r="J1127" s="57"/>
      <c r="K1127" s="57"/>
      <c r="L1127" s="57"/>
      <c r="M1127" s="35"/>
      <c r="N1127" s="35"/>
      <c r="O1127" s="35"/>
      <c r="P1127" s="35"/>
      <c r="Q1127" s="469"/>
      <c r="R1127" s="469"/>
      <c r="S1127" s="469"/>
      <c r="T1127" s="469"/>
      <c r="W1127" s="593"/>
      <c r="X1127" s="676"/>
      <c r="Y1127" s="593"/>
      <c r="Z1127" s="593"/>
      <c r="AA1127" s="593"/>
      <c r="AB1127" s="593"/>
      <c r="AC1127" s="593"/>
      <c r="AD1127" s="593"/>
      <c r="AE1127" s="593"/>
      <c r="AF1127" s="593"/>
      <c r="AG1127" s="593"/>
      <c r="AH1127" s="1130"/>
      <c r="AI1127" s="593"/>
      <c r="AJ1127" s="593"/>
      <c r="AK1127" s="593"/>
      <c r="AL1127" s="593"/>
      <c r="AM1127" s="639"/>
    </row>
    <row r="1128" spans="3:39" s="8" customFormat="1">
      <c r="C1128" s="14"/>
      <c r="D1128" s="60"/>
      <c r="E1128" s="35"/>
      <c r="F1128" s="57"/>
      <c r="G1128" s="57"/>
      <c r="H1128" s="468"/>
      <c r="I1128" s="510"/>
      <c r="J1128" s="57"/>
      <c r="K1128" s="57"/>
      <c r="L1128" s="57"/>
      <c r="M1128" s="35"/>
      <c r="N1128" s="35"/>
      <c r="O1128" s="35"/>
      <c r="P1128" s="35"/>
      <c r="Q1128" s="469"/>
      <c r="R1128" s="469"/>
      <c r="S1128" s="469"/>
      <c r="T1128" s="469"/>
      <c r="W1128" s="593"/>
      <c r="X1128" s="676"/>
      <c r="Y1128" s="593"/>
      <c r="Z1128" s="593"/>
      <c r="AA1128" s="593"/>
      <c r="AB1128" s="593"/>
      <c r="AC1128" s="593"/>
      <c r="AD1128" s="593"/>
      <c r="AE1128" s="593"/>
      <c r="AF1128" s="593"/>
      <c r="AG1128" s="593"/>
      <c r="AH1128" s="1130"/>
      <c r="AI1128" s="593"/>
      <c r="AJ1128" s="593"/>
      <c r="AK1128" s="593"/>
      <c r="AL1128" s="593"/>
      <c r="AM1128" s="639"/>
    </row>
    <row r="1129" spans="3:39" s="8" customFormat="1">
      <c r="C1129" s="14"/>
      <c r="D1129" s="60"/>
      <c r="E1129" s="35"/>
      <c r="F1129" s="57"/>
      <c r="G1129" s="57"/>
      <c r="H1129" s="468"/>
      <c r="I1129" s="510"/>
      <c r="J1129" s="57"/>
      <c r="K1129" s="57"/>
      <c r="L1129" s="57"/>
      <c r="M1129" s="35"/>
      <c r="N1129" s="35"/>
      <c r="O1129" s="35"/>
      <c r="P1129" s="35"/>
      <c r="Q1129" s="469"/>
      <c r="R1129" s="469"/>
      <c r="S1129" s="469"/>
      <c r="T1129" s="469"/>
      <c r="W1129" s="593"/>
      <c r="X1129" s="676"/>
      <c r="Y1129" s="593"/>
      <c r="Z1129" s="593"/>
      <c r="AA1129" s="593"/>
      <c r="AB1129" s="593"/>
      <c r="AC1129" s="593"/>
      <c r="AD1129" s="593"/>
      <c r="AE1129" s="593"/>
      <c r="AF1129" s="593"/>
      <c r="AG1129" s="593"/>
      <c r="AH1129" s="1130"/>
      <c r="AI1129" s="593"/>
      <c r="AJ1129" s="593"/>
      <c r="AK1129" s="593"/>
      <c r="AL1129" s="593"/>
      <c r="AM1129" s="639"/>
    </row>
    <row r="1130" spans="3:39" s="8" customFormat="1">
      <c r="C1130" s="14"/>
      <c r="D1130" s="60"/>
      <c r="E1130" s="35"/>
      <c r="F1130" s="57"/>
      <c r="G1130" s="57"/>
      <c r="H1130" s="468"/>
      <c r="I1130" s="510"/>
      <c r="J1130" s="57"/>
      <c r="K1130" s="57"/>
      <c r="L1130" s="57"/>
      <c r="M1130" s="35"/>
      <c r="N1130" s="35"/>
      <c r="O1130" s="35"/>
      <c r="P1130" s="35"/>
      <c r="Q1130" s="469"/>
      <c r="R1130" s="469"/>
      <c r="S1130" s="469"/>
      <c r="T1130" s="469"/>
      <c r="W1130" s="593"/>
      <c r="X1130" s="676"/>
      <c r="Y1130" s="593"/>
      <c r="Z1130" s="593"/>
      <c r="AA1130" s="593"/>
      <c r="AB1130" s="593"/>
      <c r="AC1130" s="593"/>
      <c r="AD1130" s="593"/>
      <c r="AE1130" s="593"/>
      <c r="AF1130" s="593"/>
      <c r="AG1130" s="593"/>
      <c r="AH1130" s="1130"/>
      <c r="AI1130" s="593"/>
      <c r="AJ1130" s="593"/>
      <c r="AK1130" s="593"/>
      <c r="AL1130" s="593"/>
      <c r="AM1130" s="639"/>
    </row>
    <row r="1131" spans="3:39" s="8" customFormat="1">
      <c r="C1131" s="14"/>
      <c r="D1131" s="60"/>
      <c r="E1131" s="35"/>
      <c r="F1131" s="57"/>
      <c r="G1131" s="57"/>
      <c r="H1131" s="468"/>
      <c r="I1131" s="510"/>
      <c r="J1131" s="57"/>
      <c r="K1131" s="57"/>
      <c r="L1131" s="57"/>
      <c r="M1131" s="35"/>
      <c r="N1131" s="35"/>
      <c r="O1131" s="35"/>
      <c r="P1131" s="35"/>
      <c r="Q1131" s="469"/>
      <c r="R1131" s="469"/>
      <c r="S1131" s="469"/>
      <c r="T1131" s="469"/>
      <c r="W1131" s="593"/>
      <c r="X1131" s="676"/>
      <c r="Y1131" s="593"/>
      <c r="Z1131" s="593"/>
      <c r="AA1131" s="593"/>
      <c r="AB1131" s="593"/>
      <c r="AC1131" s="593"/>
      <c r="AD1131" s="593"/>
      <c r="AE1131" s="593"/>
      <c r="AF1131" s="593"/>
      <c r="AG1131" s="593"/>
      <c r="AH1131" s="1130"/>
      <c r="AI1131" s="593"/>
      <c r="AJ1131" s="593"/>
      <c r="AK1131" s="593"/>
      <c r="AL1131" s="593"/>
      <c r="AM1131" s="639"/>
    </row>
    <row r="1132" spans="3:39" s="8" customFormat="1">
      <c r="C1132" s="14"/>
      <c r="D1132" s="60"/>
      <c r="E1132" s="35"/>
      <c r="F1132" s="57"/>
      <c r="G1132" s="57"/>
      <c r="H1132" s="468"/>
      <c r="I1132" s="510"/>
      <c r="J1132" s="57"/>
      <c r="K1132" s="57"/>
      <c r="L1132" s="57"/>
      <c r="M1132" s="35"/>
      <c r="N1132" s="35"/>
      <c r="O1132" s="35"/>
      <c r="P1132" s="35"/>
      <c r="Q1132" s="469"/>
      <c r="R1132" s="469"/>
      <c r="S1132" s="469"/>
      <c r="T1132" s="469"/>
      <c r="W1132" s="593"/>
      <c r="X1132" s="676"/>
      <c r="Y1132" s="593"/>
      <c r="Z1132" s="593"/>
      <c r="AA1132" s="593"/>
      <c r="AB1132" s="593"/>
      <c r="AC1132" s="593"/>
      <c r="AD1132" s="593"/>
      <c r="AE1132" s="593"/>
      <c r="AF1132" s="593"/>
      <c r="AG1132" s="593"/>
      <c r="AH1132" s="1130"/>
      <c r="AI1132" s="593"/>
      <c r="AJ1132" s="593"/>
      <c r="AK1132" s="593"/>
      <c r="AL1132" s="593"/>
      <c r="AM1132" s="639"/>
    </row>
    <row r="1133" spans="3:39" s="8" customFormat="1">
      <c r="C1133" s="14"/>
      <c r="D1133" s="60"/>
      <c r="E1133" s="35"/>
      <c r="F1133" s="57"/>
      <c r="G1133" s="57"/>
      <c r="H1133" s="468"/>
      <c r="I1133" s="510"/>
      <c r="J1133" s="57"/>
      <c r="K1133" s="57"/>
      <c r="L1133" s="57"/>
      <c r="M1133" s="35"/>
      <c r="N1133" s="35"/>
      <c r="O1133" s="35"/>
      <c r="P1133" s="35"/>
      <c r="Q1133" s="469"/>
      <c r="R1133" s="469"/>
      <c r="S1133" s="469"/>
      <c r="T1133" s="469"/>
      <c r="W1133" s="593"/>
      <c r="X1133" s="676"/>
      <c r="Y1133" s="593"/>
      <c r="Z1133" s="593"/>
      <c r="AA1133" s="593"/>
      <c r="AB1133" s="593"/>
      <c r="AC1133" s="593"/>
      <c r="AD1133" s="593"/>
      <c r="AE1133" s="593"/>
      <c r="AF1133" s="593"/>
      <c r="AG1133" s="593"/>
      <c r="AH1133" s="1130"/>
      <c r="AI1133" s="593"/>
      <c r="AJ1133" s="593"/>
      <c r="AK1133" s="593"/>
      <c r="AL1133" s="593"/>
      <c r="AM1133" s="639"/>
    </row>
    <row r="1134" spans="3:39" s="8" customFormat="1">
      <c r="C1134" s="14"/>
      <c r="D1134" s="60"/>
      <c r="E1134" s="35"/>
      <c r="F1134" s="57"/>
      <c r="G1134" s="57"/>
      <c r="H1134" s="468"/>
      <c r="I1134" s="510"/>
      <c r="J1134" s="57"/>
      <c r="K1134" s="57"/>
      <c r="L1134" s="57"/>
      <c r="M1134" s="35"/>
      <c r="N1134" s="35"/>
      <c r="O1134" s="35"/>
      <c r="P1134" s="35"/>
      <c r="Q1134" s="469"/>
      <c r="R1134" s="469"/>
      <c r="S1134" s="469"/>
      <c r="T1134" s="469"/>
      <c r="W1134" s="593"/>
      <c r="X1134" s="676"/>
      <c r="Y1134" s="593"/>
      <c r="Z1134" s="593"/>
      <c r="AA1134" s="593"/>
      <c r="AB1134" s="593"/>
      <c r="AC1134" s="593"/>
      <c r="AD1134" s="593"/>
      <c r="AE1134" s="593"/>
      <c r="AF1134" s="593"/>
      <c r="AG1134" s="593"/>
      <c r="AH1134" s="1130"/>
      <c r="AI1134" s="593"/>
      <c r="AJ1134" s="593"/>
      <c r="AK1134" s="593"/>
      <c r="AL1134" s="593"/>
      <c r="AM1134" s="639"/>
    </row>
    <row r="1135" spans="3:39" s="8" customFormat="1">
      <c r="C1135" s="14"/>
      <c r="D1135" s="60"/>
      <c r="E1135" s="35"/>
      <c r="F1135" s="57"/>
      <c r="G1135" s="57"/>
      <c r="H1135" s="468"/>
      <c r="I1135" s="510"/>
      <c r="J1135" s="57"/>
      <c r="K1135" s="57"/>
      <c r="L1135" s="57"/>
      <c r="M1135" s="35"/>
      <c r="N1135" s="35"/>
      <c r="O1135" s="35"/>
      <c r="P1135" s="35"/>
      <c r="Q1135" s="469"/>
      <c r="R1135" s="469"/>
      <c r="S1135" s="469"/>
      <c r="T1135" s="469"/>
      <c r="W1135" s="593"/>
      <c r="X1135" s="676"/>
      <c r="Y1135" s="593"/>
      <c r="Z1135" s="593"/>
      <c r="AA1135" s="593"/>
      <c r="AB1135" s="593"/>
      <c r="AC1135" s="593"/>
      <c r="AD1135" s="593"/>
      <c r="AE1135" s="593"/>
      <c r="AF1135" s="593"/>
      <c r="AG1135" s="593"/>
      <c r="AH1135" s="1130"/>
      <c r="AI1135" s="593"/>
      <c r="AJ1135" s="593"/>
      <c r="AK1135" s="593"/>
      <c r="AL1135" s="593"/>
      <c r="AM1135" s="639"/>
    </row>
    <row r="1136" spans="3:39" s="8" customFormat="1">
      <c r="C1136" s="14"/>
      <c r="D1136" s="60"/>
      <c r="E1136" s="35"/>
      <c r="F1136" s="57"/>
      <c r="G1136" s="57"/>
      <c r="H1136" s="468"/>
      <c r="I1136" s="510"/>
      <c r="J1136" s="57"/>
      <c r="K1136" s="57"/>
      <c r="L1136" s="57"/>
      <c r="M1136" s="35"/>
      <c r="N1136" s="35"/>
      <c r="O1136" s="35"/>
      <c r="P1136" s="35"/>
      <c r="Q1136" s="469"/>
      <c r="R1136" s="469"/>
      <c r="S1136" s="469"/>
      <c r="T1136" s="469"/>
      <c r="W1136" s="593"/>
      <c r="X1136" s="676"/>
      <c r="Y1136" s="593"/>
      <c r="Z1136" s="593"/>
      <c r="AA1136" s="593"/>
      <c r="AB1136" s="593"/>
      <c r="AC1136" s="593"/>
      <c r="AD1136" s="593"/>
      <c r="AE1136" s="593"/>
      <c r="AF1136" s="593"/>
      <c r="AG1136" s="593"/>
      <c r="AH1136" s="1130"/>
      <c r="AI1136" s="593"/>
      <c r="AJ1136" s="593"/>
      <c r="AK1136" s="593"/>
      <c r="AL1136" s="593"/>
      <c r="AM1136" s="639"/>
    </row>
    <row r="1137" spans="3:39" s="8" customFormat="1">
      <c r="C1137" s="14"/>
      <c r="D1137" s="60"/>
      <c r="E1137" s="35"/>
      <c r="F1137" s="57"/>
      <c r="G1137" s="57"/>
      <c r="H1137" s="468"/>
      <c r="I1137" s="510"/>
      <c r="J1137" s="57"/>
      <c r="K1137" s="57"/>
      <c r="L1137" s="57"/>
      <c r="M1137" s="35"/>
      <c r="N1137" s="35"/>
      <c r="O1137" s="35"/>
      <c r="P1137" s="35"/>
      <c r="Q1137" s="469"/>
      <c r="R1137" s="469"/>
      <c r="S1137" s="469"/>
      <c r="T1137" s="469"/>
      <c r="W1137" s="593"/>
      <c r="X1137" s="676"/>
      <c r="Y1137" s="593"/>
      <c r="Z1137" s="593"/>
      <c r="AA1137" s="593"/>
      <c r="AB1137" s="593"/>
      <c r="AC1137" s="593"/>
      <c r="AD1137" s="593"/>
      <c r="AE1137" s="593"/>
      <c r="AF1137" s="593"/>
      <c r="AG1137" s="593"/>
      <c r="AH1137" s="1130"/>
      <c r="AI1137" s="593"/>
      <c r="AJ1137" s="593"/>
      <c r="AK1137" s="593"/>
      <c r="AL1137" s="593"/>
      <c r="AM1137" s="639"/>
    </row>
    <row r="1138" spans="3:39" s="8" customFormat="1">
      <c r="C1138" s="14"/>
      <c r="D1138" s="60"/>
      <c r="E1138" s="35"/>
      <c r="F1138" s="57"/>
      <c r="G1138" s="57"/>
      <c r="H1138" s="468"/>
      <c r="I1138" s="510"/>
      <c r="J1138" s="57"/>
      <c r="K1138" s="57"/>
      <c r="L1138" s="57"/>
      <c r="M1138" s="35"/>
      <c r="N1138" s="35"/>
      <c r="O1138" s="35"/>
      <c r="P1138" s="35"/>
      <c r="Q1138" s="469"/>
      <c r="R1138" s="469"/>
      <c r="S1138" s="469"/>
      <c r="T1138" s="469"/>
      <c r="W1138" s="593"/>
      <c r="X1138" s="676"/>
      <c r="Y1138" s="593"/>
      <c r="Z1138" s="593"/>
      <c r="AA1138" s="593"/>
      <c r="AB1138" s="593"/>
      <c r="AC1138" s="593"/>
      <c r="AD1138" s="593"/>
      <c r="AE1138" s="593"/>
      <c r="AF1138" s="593"/>
      <c r="AG1138" s="593"/>
      <c r="AH1138" s="1130"/>
      <c r="AI1138" s="593"/>
      <c r="AJ1138" s="593"/>
      <c r="AK1138" s="593"/>
      <c r="AL1138" s="593"/>
      <c r="AM1138" s="639"/>
    </row>
    <row r="1139" spans="3:39" s="8" customFormat="1">
      <c r="C1139" s="14"/>
      <c r="D1139" s="60"/>
      <c r="E1139" s="35"/>
      <c r="F1139" s="57"/>
      <c r="G1139" s="57"/>
      <c r="H1139" s="468"/>
      <c r="I1139" s="510"/>
      <c r="J1139" s="57"/>
      <c r="K1139" s="57"/>
      <c r="L1139" s="57"/>
      <c r="M1139" s="35"/>
      <c r="N1139" s="35"/>
      <c r="O1139" s="35"/>
      <c r="P1139" s="35"/>
      <c r="Q1139" s="469"/>
      <c r="R1139" s="469"/>
      <c r="S1139" s="469"/>
      <c r="T1139" s="469"/>
      <c r="W1139" s="593"/>
      <c r="X1139" s="676"/>
      <c r="Y1139" s="593"/>
      <c r="Z1139" s="593"/>
      <c r="AA1139" s="593"/>
      <c r="AB1139" s="593"/>
      <c r="AC1139" s="593"/>
      <c r="AD1139" s="593"/>
      <c r="AE1139" s="593"/>
      <c r="AF1139" s="593"/>
      <c r="AG1139" s="593"/>
      <c r="AH1139" s="1130"/>
      <c r="AI1139" s="593"/>
      <c r="AJ1139" s="593"/>
      <c r="AK1139" s="593"/>
      <c r="AL1139" s="593"/>
      <c r="AM1139" s="639"/>
    </row>
    <row r="1140" spans="3:39" s="8" customFormat="1">
      <c r="C1140" s="14"/>
      <c r="D1140" s="60"/>
      <c r="E1140" s="35"/>
      <c r="F1140" s="57"/>
      <c r="G1140" s="57"/>
      <c r="H1140" s="468"/>
      <c r="I1140" s="510"/>
      <c r="J1140" s="57"/>
      <c r="K1140" s="57"/>
      <c r="L1140" s="57"/>
      <c r="M1140" s="35"/>
      <c r="N1140" s="35"/>
      <c r="O1140" s="35"/>
      <c r="P1140" s="35"/>
      <c r="Q1140" s="469"/>
      <c r="R1140" s="469"/>
      <c r="S1140" s="469"/>
      <c r="T1140" s="469"/>
      <c r="W1140" s="593"/>
      <c r="X1140" s="676"/>
      <c r="Y1140" s="593"/>
      <c r="Z1140" s="593"/>
      <c r="AA1140" s="593"/>
      <c r="AB1140" s="593"/>
      <c r="AC1140" s="593"/>
      <c r="AD1140" s="593"/>
      <c r="AE1140" s="593"/>
      <c r="AF1140" s="593"/>
      <c r="AG1140" s="593"/>
      <c r="AH1140" s="1130"/>
      <c r="AI1140" s="593"/>
      <c r="AJ1140" s="593"/>
      <c r="AK1140" s="593"/>
      <c r="AL1140" s="593"/>
      <c r="AM1140" s="639"/>
    </row>
    <row r="1141" spans="3:39" s="8" customFormat="1">
      <c r="C1141" s="14"/>
      <c r="D1141" s="60"/>
      <c r="E1141" s="35"/>
      <c r="F1141" s="57"/>
      <c r="G1141" s="57"/>
      <c r="H1141" s="468"/>
      <c r="I1141" s="510"/>
      <c r="J1141" s="57"/>
      <c r="K1141" s="57"/>
      <c r="L1141" s="57"/>
      <c r="M1141" s="35"/>
      <c r="N1141" s="35"/>
      <c r="O1141" s="35"/>
      <c r="P1141" s="35"/>
      <c r="Q1141" s="469"/>
      <c r="R1141" s="469"/>
      <c r="S1141" s="469"/>
      <c r="T1141" s="469"/>
      <c r="W1141" s="593"/>
      <c r="X1141" s="676"/>
      <c r="Y1141" s="593"/>
      <c r="Z1141" s="593"/>
      <c r="AA1141" s="593"/>
      <c r="AB1141" s="593"/>
      <c r="AC1141" s="593"/>
      <c r="AD1141" s="593"/>
      <c r="AE1141" s="593"/>
      <c r="AF1141" s="593"/>
      <c r="AG1141" s="593"/>
      <c r="AH1141" s="1130"/>
      <c r="AI1141" s="593"/>
      <c r="AJ1141" s="593"/>
      <c r="AK1141" s="593"/>
      <c r="AL1141" s="593"/>
      <c r="AM1141" s="639"/>
    </row>
    <row r="1142" spans="3:39" s="8" customFormat="1">
      <c r="C1142" s="14"/>
      <c r="D1142" s="60"/>
      <c r="E1142" s="35"/>
      <c r="F1142" s="57"/>
      <c r="G1142" s="57"/>
      <c r="H1142" s="468"/>
      <c r="I1142" s="510"/>
      <c r="J1142" s="57"/>
      <c r="K1142" s="57"/>
      <c r="L1142" s="57"/>
      <c r="M1142" s="35"/>
      <c r="N1142" s="35"/>
      <c r="O1142" s="35"/>
      <c r="P1142" s="35"/>
      <c r="Q1142" s="469"/>
      <c r="R1142" s="469"/>
      <c r="S1142" s="469"/>
      <c r="T1142" s="469"/>
      <c r="W1142" s="593"/>
      <c r="X1142" s="676"/>
      <c r="Y1142" s="593"/>
      <c r="Z1142" s="593"/>
      <c r="AA1142" s="593"/>
      <c r="AB1142" s="593"/>
      <c r="AC1142" s="593"/>
      <c r="AD1142" s="593"/>
      <c r="AE1142" s="593"/>
      <c r="AF1142" s="593"/>
      <c r="AG1142" s="593"/>
      <c r="AH1142" s="1130"/>
      <c r="AI1142" s="593"/>
      <c r="AJ1142" s="593"/>
      <c r="AK1142" s="593"/>
      <c r="AL1142" s="593"/>
      <c r="AM1142" s="639"/>
    </row>
    <row r="1143" spans="3:39" s="8" customFormat="1">
      <c r="C1143" s="14"/>
      <c r="D1143" s="60"/>
      <c r="E1143" s="35"/>
      <c r="F1143" s="57"/>
      <c r="G1143" s="57"/>
      <c r="H1143" s="468"/>
      <c r="I1143" s="510"/>
      <c r="J1143" s="57"/>
      <c r="K1143" s="57"/>
      <c r="L1143" s="57"/>
      <c r="M1143" s="35"/>
      <c r="N1143" s="35"/>
      <c r="O1143" s="35"/>
      <c r="P1143" s="35"/>
      <c r="Q1143" s="469"/>
      <c r="R1143" s="469"/>
      <c r="S1143" s="469"/>
      <c r="T1143" s="469"/>
      <c r="W1143" s="593"/>
      <c r="X1143" s="676"/>
      <c r="Y1143" s="593"/>
      <c r="Z1143" s="593"/>
      <c r="AA1143" s="593"/>
      <c r="AB1143" s="593"/>
      <c r="AC1143" s="593"/>
      <c r="AD1143" s="593"/>
      <c r="AE1143" s="593"/>
      <c r="AF1143" s="593"/>
      <c r="AG1143" s="593"/>
      <c r="AH1143" s="1130"/>
      <c r="AI1143" s="593"/>
      <c r="AJ1143" s="593"/>
      <c r="AK1143" s="593"/>
      <c r="AL1143" s="593"/>
      <c r="AM1143" s="639"/>
    </row>
    <row r="1144" spans="3:39" s="8" customFormat="1">
      <c r="C1144" s="14"/>
      <c r="D1144" s="60"/>
      <c r="E1144" s="35"/>
      <c r="F1144" s="57"/>
      <c r="G1144" s="57"/>
      <c r="H1144" s="468"/>
      <c r="I1144" s="510"/>
      <c r="J1144" s="57"/>
      <c r="K1144" s="57"/>
      <c r="L1144" s="57"/>
      <c r="M1144" s="35"/>
      <c r="N1144" s="35"/>
      <c r="O1144" s="35"/>
      <c r="P1144" s="35"/>
      <c r="Q1144" s="469"/>
      <c r="R1144" s="469"/>
      <c r="S1144" s="469"/>
      <c r="T1144" s="469"/>
      <c r="W1144" s="593"/>
      <c r="X1144" s="676"/>
      <c r="Y1144" s="593"/>
      <c r="Z1144" s="593"/>
      <c r="AA1144" s="593"/>
      <c r="AB1144" s="593"/>
      <c r="AC1144" s="593"/>
      <c r="AD1144" s="593"/>
      <c r="AE1144" s="593"/>
      <c r="AF1144" s="593"/>
      <c r="AG1144" s="593"/>
      <c r="AH1144" s="1130"/>
      <c r="AI1144" s="593"/>
      <c r="AJ1144" s="593"/>
      <c r="AK1144" s="593"/>
      <c r="AL1144" s="593"/>
      <c r="AM1144" s="639"/>
    </row>
    <row r="1145" spans="3:39" s="8" customFormat="1">
      <c r="C1145" s="14"/>
      <c r="D1145" s="60"/>
      <c r="E1145" s="35"/>
      <c r="F1145" s="57"/>
      <c r="G1145" s="57"/>
      <c r="H1145" s="468"/>
      <c r="I1145" s="510"/>
      <c r="J1145" s="57"/>
      <c r="K1145" s="57"/>
      <c r="L1145" s="57"/>
      <c r="M1145" s="35"/>
      <c r="N1145" s="35"/>
      <c r="O1145" s="35"/>
      <c r="P1145" s="35"/>
      <c r="Q1145" s="469"/>
      <c r="R1145" s="469"/>
      <c r="S1145" s="469"/>
      <c r="T1145" s="469"/>
      <c r="W1145" s="593"/>
      <c r="X1145" s="676"/>
      <c r="Y1145" s="593"/>
      <c r="Z1145" s="593"/>
      <c r="AA1145" s="593"/>
      <c r="AB1145" s="593"/>
      <c r="AC1145" s="593"/>
      <c r="AD1145" s="593"/>
      <c r="AE1145" s="593"/>
      <c r="AF1145" s="593"/>
      <c r="AG1145" s="593"/>
      <c r="AH1145" s="1130"/>
      <c r="AI1145" s="593"/>
      <c r="AJ1145" s="593"/>
      <c r="AK1145" s="593"/>
      <c r="AL1145" s="593"/>
      <c r="AM1145" s="639"/>
    </row>
    <row r="1146" spans="3:39" s="8" customFormat="1">
      <c r="C1146" s="14"/>
      <c r="D1146" s="60"/>
      <c r="E1146" s="35"/>
      <c r="F1146" s="57"/>
      <c r="G1146" s="57"/>
      <c r="H1146" s="468"/>
      <c r="I1146" s="510"/>
      <c r="J1146" s="57"/>
      <c r="K1146" s="57"/>
      <c r="L1146" s="57"/>
      <c r="M1146" s="35"/>
      <c r="N1146" s="35"/>
      <c r="O1146" s="35"/>
      <c r="P1146" s="35"/>
      <c r="Q1146" s="469"/>
      <c r="R1146" s="469"/>
      <c r="S1146" s="469"/>
      <c r="T1146" s="469"/>
      <c r="W1146" s="593"/>
      <c r="X1146" s="676"/>
      <c r="Y1146" s="593"/>
      <c r="Z1146" s="593"/>
      <c r="AA1146" s="593"/>
      <c r="AB1146" s="593"/>
      <c r="AC1146" s="593"/>
      <c r="AD1146" s="593"/>
      <c r="AE1146" s="593"/>
      <c r="AF1146" s="593"/>
      <c r="AG1146" s="593"/>
      <c r="AH1146" s="1130"/>
      <c r="AI1146" s="593"/>
      <c r="AJ1146" s="593"/>
      <c r="AK1146" s="593"/>
      <c r="AL1146" s="593"/>
      <c r="AM1146" s="639"/>
    </row>
    <row r="1147" spans="3:39" s="8" customFormat="1">
      <c r="C1147" s="14"/>
      <c r="D1147" s="60"/>
      <c r="E1147" s="35"/>
      <c r="F1147" s="57"/>
      <c r="G1147" s="57"/>
      <c r="H1147" s="468"/>
      <c r="I1147" s="510"/>
      <c r="J1147" s="57"/>
      <c r="K1147" s="57"/>
      <c r="L1147" s="57"/>
      <c r="M1147" s="35"/>
      <c r="N1147" s="35"/>
      <c r="O1147" s="35"/>
      <c r="P1147" s="35"/>
      <c r="Q1147" s="469"/>
      <c r="R1147" s="469"/>
      <c r="S1147" s="469"/>
      <c r="T1147" s="469"/>
      <c r="W1147" s="593"/>
      <c r="X1147" s="676"/>
      <c r="Y1147" s="593"/>
      <c r="Z1147" s="593"/>
      <c r="AA1147" s="593"/>
      <c r="AB1147" s="593"/>
      <c r="AC1147" s="593"/>
      <c r="AD1147" s="593"/>
      <c r="AE1147" s="593"/>
      <c r="AF1147" s="593"/>
      <c r="AG1147" s="593"/>
      <c r="AH1147" s="1130"/>
      <c r="AI1147" s="593"/>
      <c r="AJ1147" s="593"/>
      <c r="AK1147" s="593"/>
      <c r="AL1147" s="593"/>
      <c r="AM1147" s="639"/>
    </row>
    <row r="1148" spans="3:39" s="8" customFormat="1">
      <c r="C1148" s="14"/>
      <c r="D1148" s="60"/>
      <c r="E1148" s="35"/>
      <c r="F1148" s="57"/>
      <c r="G1148" s="57"/>
      <c r="H1148" s="468"/>
      <c r="I1148" s="510"/>
      <c r="J1148" s="57"/>
      <c r="K1148" s="57"/>
      <c r="L1148" s="57"/>
      <c r="M1148" s="35"/>
      <c r="N1148" s="35"/>
      <c r="O1148" s="35"/>
      <c r="P1148" s="35"/>
      <c r="Q1148" s="469"/>
      <c r="R1148" s="469"/>
      <c r="S1148" s="469"/>
      <c r="T1148" s="469"/>
      <c r="W1148" s="593"/>
      <c r="X1148" s="676"/>
      <c r="Y1148" s="593"/>
      <c r="Z1148" s="593"/>
      <c r="AA1148" s="593"/>
      <c r="AB1148" s="593"/>
      <c r="AC1148" s="593"/>
      <c r="AD1148" s="593"/>
      <c r="AE1148" s="593"/>
      <c r="AF1148" s="593"/>
      <c r="AG1148" s="593"/>
      <c r="AH1148" s="1130"/>
      <c r="AI1148" s="593"/>
      <c r="AJ1148" s="593"/>
      <c r="AK1148" s="593"/>
      <c r="AL1148" s="593"/>
      <c r="AM1148" s="639"/>
    </row>
    <row r="1149" spans="3:39" s="8" customFormat="1">
      <c r="C1149" s="14"/>
      <c r="D1149" s="60"/>
      <c r="E1149" s="35"/>
      <c r="F1149" s="57"/>
      <c r="G1149" s="57"/>
      <c r="H1149" s="468"/>
      <c r="I1149" s="510"/>
      <c r="J1149" s="57"/>
      <c r="K1149" s="57"/>
      <c r="L1149" s="57"/>
      <c r="M1149" s="35"/>
      <c r="N1149" s="35"/>
      <c r="O1149" s="35"/>
      <c r="P1149" s="35"/>
      <c r="Q1149" s="469"/>
      <c r="R1149" s="469"/>
      <c r="S1149" s="469"/>
      <c r="T1149" s="469"/>
      <c r="W1149" s="593"/>
      <c r="X1149" s="676"/>
      <c r="Y1149" s="593"/>
      <c r="Z1149" s="593"/>
      <c r="AA1149" s="593"/>
      <c r="AB1149" s="593"/>
      <c r="AC1149" s="593"/>
      <c r="AD1149" s="593"/>
      <c r="AE1149" s="593"/>
      <c r="AF1149" s="593"/>
      <c r="AG1149" s="593"/>
      <c r="AH1149" s="1130"/>
      <c r="AI1149" s="593"/>
      <c r="AJ1149" s="593"/>
      <c r="AK1149" s="593"/>
      <c r="AL1149" s="593"/>
      <c r="AM1149" s="639"/>
    </row>
    <row r="1150" spans="3:39" s="8" customFormat="1">
      <c r="C1150" s="14"/>
      <c r="D1150" s="60"/>
      <c r="E1150" s="35"/>
      <c r="F1150" s="57"/>
      <c r="G1150" s="57"/>
      <c r="H1150" s="468"/>
      <c r="I1150" s="510"/>
      <c r="J1150" s="57"/>
      <c r="K1150" s="57"/>
      <c r="L1150" s="57"/>
      <c r="M1150" s="35"/>
      <c r="N1150" s="35"/>
      <c r="O1150" s="35"/>
      <c r="P1150" s="35"/>
      <c r="Q1150" s="469"/>
      <c r="R1150" s="469"/>
      <c r="S1150" s="469"/>
      <c r="T1150" s="469"/>
      <c r="W1150" s="593"/>
      <c r="X1150" s="676"/>
      <c r="Y1150" s="593"/>
      <c r="Z1150" s="593"/>
      <c r="AA1150" s="593"/>
      <c r="AB1150" s="593"/>
      <c r="AC1150" s="593"/>
      <c r="AD1150" s="593"/>
      <c r="AE1150" s="593"/>
      <c r="AF1150" s="593"/>
      <c r="AG1150" s="593"/>
      <c r="AH1150" s="1130"/>
      <c r="AI1150" s="593"/>
      <c r="AJ1150" s="593"/>
      <c r="AK1150" s="593"/>
      <c r="AL1150" s="593"/>
      <c r="AM1150" s="639"/>
    </row>
    <row r="1151" spans="3:39" s="8" customFormat="1">
      <c r="C1151" s="14"/>
      <c r="D1151" s="60"/>
      <c r="E1151" s="35"/>
      <c r="F1151" s="57"/>
      <c r="G1151" s="57"/>
      <c r="H1151" s="468"/>
      <c r="I1151" s="510"/>
      <c r="J1151" s="57"/>
      <c r="K1151" s="57"/>
      <c r="L1151" s="57"/>
      <c r="M1151" s="35"/>
      <c r="N1151" s="35"/>
      <c r="O1151" s="35"/>
      <c r="P1151" s="35"/>
      <c r="Q1151" s="469"/>
      <c r="R1151" s="469"/>
      <c r="S1151" s="469"/>
      <c r="T1151" s="469"/>
      <c r="W1151" s="593"/>
      <c r="X1151" s="676"/>
      <c r="Y1151" s="593"/>
      <c r="Z1151" s="593"/>
      <c r="AA1151" s="593"/>
      <c r="AB1151" s="593"/>
      <c r="AC1151" s="593"/>
      <c r="AD1151" s="593"/>
      <c r="AE1151" s="593"/>
      <c r="AF1151" s="593"/>
      <c r="AG1151" s="593"/>
      <c r="AH1151" s="1130"/>
      <c r="AI1151" s="593"/>
      <c r="AJ1151" s="593"/>
      <c r="AK1151" s="593"/>
      <c r="AL1151" s="593"/>
      <c r="AM1151" s="639"/>
    </row>
    <row r="1152" spans="3:39" s="8" customFormat="1">
      <c r="C1152" s="14"/>
      <c r="D1152" s="60"/>
      <c r="E1152" s="35"/>
      <c r="F1152" s="57"/>
      <c r="G1152" s="57"/>
      <c r="H1152" s="468"/>
      <c r="I1152" s="510"/>
      <c r="J1152" s="57"/>
      <c r="K1152" s="57"/>
      <c r="L1152" s="57"/>
      <c r="M1152" s="35"/>
      <c r="N1152" s="35"/>
      <c r="O1152" s="35"/>
      <c r="P1152" s="35"/>
      <c r="Q1152" s="469"/>
      <c r="R1152" s="469"/>
      <c r="S1152" s="469"/>
      <c r="T1152" s="469"/>
      <c r="W1152" s="593"/>
      <c r="X1152" s="676"/>
      <c r="Y1152" s="593"/>
      <c r="Z1152" s="593"/>
      <c r="AA1152" s="593"/>
      <c r="AB1152" s="593"/>
      <c r="AC1152" s="593"/>
      <c r="AD1152" s="593"/>
      <c r="AE1152" s="593"/>
      <c r="AF1152" s="593"/>
      <c r="AG1152" s="593"/>
      <c r="AH1152" s="1130"/>
      <c r="AI1152" s="593"/>
      <c r="AJ1152" s="593"/>
      <c r="AK1152" s="593"/>
      <c r="AL1152" s="593"/>
      <c r="AM1152" s="639"/>
    </row>
    <row r="1153" spans="3:39" s="8" customFormat="1">
      <c r="C1153" s="14"/>
      <c r="D1153" s="60"/>
      <c r="E1153" s="35"/>
      <c r="F1153" s="57"/>
      <c r="G1153" s="57"/>
      <c r="H1153" s="468"/>
      <c r="I1153" s="510"/>
      <c r="J1153" s="57"/>
      <c r="K1153" s="57"/>
      <c r="L1153" s="57"/>
      <c r="M1153" s="35"/>
      <c r="N1153" s="35"/>
      <c r="O1153" s="35"/>
      <c r="P1153" s="35"/>
      <c r="Q1153" s="469"/>
      <c r="R1153" s="469"/>
      <c r="S1153" s="469"/>
      <c r="T1153" s="469"/>
      <c r="W1153" s="593"/>
      <c r="X1153" s="676"/>
      <c r="Y1153" s="593"/>
      <c r="Z1153" s="593"/>
      <c r="AA1153" s="593"/>
      <c r="AB1153" s="593"/>
      <c r="AC1153" s="593"/>
      <c r="AD1153" s="593"/>
      <c r="AE1153" s="593"/>
      <c r="AF1153" s="593"/>
      <c r="AG1153" s="593"/>
      <c r="AH1153" s="1130"/>
      <c r="AI1153" s="593"/>
      <c r="AJ1153" s="593"/>
      <c r="AK1153" s="593"/>
      <c r="AL1153" s="593"/>
      <c r="AM1153" s="639"/>
    </row>
    <row r="1154" spans="3:39" s="8" customFormat="1">
      <c r="C1154" s="14"/>
      <c r="D1154" s="60"/>
      <c r="E1154" s="35"/>
      <c r="F1154" s="57"/>
      <c r="G1154" s="57"/>
      <c r="H1154" s="468"/>
      <c r="I1154" s="510"/>
      <c r="J1154" s="57"/>
      <c r="K1154" s="57"/>
      <c r="L1154" s="57"/>
      <c r="M1154" s="35"/>
      <c r="N1154" s="35"/>
      <c r="O1154" s="35"/>
      <c r="P1154" s="35"/>
      <c r="Q1154" s="469"/>
      <c r="R1154" s="469"/>
      <c r="S1154" s="469"/>
      <c r="T1154" s="469"/>
      <c r="W1154" s="593"/>
      <c r="X1154" s="676"/>
      <c r="Y1154" s="593"/>
      <c r="Z1154" s="593"/>
      <c r="AA1154" s="593"/>
      <c r="AB1154" s="593"/>
      <c r="AC1154" s="593"/>
      <c r="AD1154" s="593"/>
      <c r="AE1154" s="593"/>
      <c r="AF1154" s="593"/>
      <c r="AG1154" s="593"/>
      <c r="AH1154" s="1130"/>
      <c r="AI1154" s="593"/>
      <c r="AJ1154" s="593"/>
      <c r="AK1154" s="593"/>
      <c r="AL1154" s="593"/>
      <c r="AM1154" s="639"/>
    </row>
    <row r="1155" spans="3:39" s="8" customFormat="1">
      <c r="C1155" s="14"/>
      <c r="D1155" s="60"/>
      <c r="E1155" s="35"/>
      <c r="F1155" s="57"/>
      <c r="G1155" s="57"/>
      <c r="H1155" s="468"/>
      <c r="I1155" s="510"/>
      <c r="J1155" s="57"/>
      <c r="K1155" s="57"/>
      <c r="L1155" s="57"/>
      <c r="M1155" s="35"/>
      <c r="N1155" s="35"/>
      <c r="O1155" s="35"/>
      <c r="P1155" s="35"/>
      <c r="Q1155" s="469"/>
      <c r="R1155" s="469"/>
      <c r="S1155" s="469"/>
      <c r="T1155" s="469"/>
      <c r="W1155" s="593"/>
      <c r="X1155" s="676"/>
      <c r="Y1155" s="593"/>
      <c r="Z1155" s="593"/>
      <c r="AA1155" s="593"/>
      <c r="AB1155" s="593"/>
      <c r="AC1155" s="593"/>
      <c r="AD1155" s="593"/>
      <c r="AE1155" s="593"/>
      <c r="AF1155" s="593"/>
      <c r="AG1155" s="593"/>
      <c r="AH1155" s="1130"/>
      <c r="AI1155" s="593"/>
      <c r="AJ1155" s="593"/>
      <c r="AK1155" s="593"/>
      <c r="AL1155" s="593"/>
      <c r="AM1155" s="639"/>
    </row>
    <row r="1156" spans="3:39" s="8" customFormat="1">
      <c r="C1156" s="14"/>
      <c r="D1156" s="60"/>
      <c r="E1156" s="35"/>
      <c r="F1156" s="57"/>
      <c r="G1156" s="57"/>
      <c r="H1156" s="468"/>
      <c r="I1156" s="510"/>
      <c r="J1156" s="57"/>
      <c r="K1156" s="57"/>
      <c r="L1156" s="57">
        <f>Q18*100/M18</f>
        <v>1.1040704743002963</v>
      </c>
      <c r="M1156" s="35"/>
      <c r="N1156" s="35"/>
      <c r="O1156" s="35"/>
      <c r="P1156" s="35"/>
      <c r="Q1156" s="469"/>
      <c r="R1156" s="469"/>
      <c r="S1156" s="469"/>
      <c r="T1156" s="469"/>
      <c r="W1156" s="593"/>
      <c r="X1156" s="676"/>
      <c r="Y1156" s="593"/>
      <c r="Z1156" s="593"/>
      <c r="AA1156" s="593"/>
      <c r="AB1156" s="593"/>
      <c r="AC1156" s="593"/>
      <c r="AD1156" s="593"/>
      <c r="AE1156" s="593"/>
      <c r="AF1156" s="593"/>
      <c r="AG1156" s="593"/>
      <c r="AH1156" s="1130"/>
      <c r="AI1156" s="593"/>
      <c r="AJ1156" s="593"/>
      <c r="AK1156" s="593"/>
      <c r="AL1156" s="593"/>
      <c r="AM1156" s="639"/>
    </row>
    <row r="1157" spans="3:39" s="8" customFormat="1">
      <c r="C1157" s="14"/>
      <c r="D1157" s="60"/>
      <c r="E1157" s="35"/>
      <c r="F1157" s="57"/>
      <c r="G1157" s="57"/>
      <c r="H1157" s="468"/>
      <c r="I1157" s="510"/>
      <c r="J1157" s="57"/>
      <c r="K1157" s="57"/>
      <c r="L1157" s="57"/>
      <c r="M1157" s="35"/>
      <c r="N1157" s="35"/>
      <c r="O1157" s="35"/>
      <c r="P1157" s="35"/>
      <c r="Q1157" s="469"/>
      <c r="R1157" s="469"/>
      <c r="S1157" s="469"/>
      <c r="T1157" s="469"/>
      <c r="W1157" s="593"/>
      <c r="X1157" s="676"/>
      <c r="Y1157" s="593"/>
      <c r="Z1157" s="593"/>
      <c r="AA1157" s="593"/>
      <c r="AB1157" s="593"/>
      <c r="AC1157" s="593"/>
      <c r="AD1157" s="593"/>
      <c r="AE1157" s="593"/>
      <c r="AF1157" s="593"/>
      <c r="AG1157" s="593"/>
      <c r="AH1157" s="1130"/>
      <c r="AI1157" s="593"/>
      <c r="AJ1157" s="593"/>
      <c r="AK1157" s="593"/>
      <c r="AL1157" s="593"/>
      <c r="AM1157" s="639"/>
    </row>
    <row r="1158" spans="3:39" s="8" customFormat="1">
      <c r="C1158" s="14"/>
      <c r="D1158" s="60"/>
      <c r="E1158" s="35"/>
      <c r="F1158" s="57"/>
      <c r="G1158" s="57"/>
      <c r="H1158" s="468"/>
      <c r="I1158" s="510"/>
      <c r="J1158" s="57"/>
      <c r="K1158" s="57"/>
      <c r="L1158" s="57"/>
      <c r="M1158" s="35"/>
      <c r="N1158" s="35"/>
      <c r="O1158" s="35"/>
      <c r="P1158" s="35"/>
      <c r="Q1158" s="469"/>
      <c r="R1158" s="469"/>
      <c r="S1158" s="469"/>
      <c r="T1158" s="469"/>
      <c r="W1158" s="593"/>
      <c r="X1158" s="676"/>
      <c r="Y1158" s="593"/>
      <c r="Z1158" s="593"/>
      <c r="AA1158" s="593"/>
      <c r="AB1158" s="593"/>
      <c r="AC1158" s="593"/>
      <c r="AD1158" s="593"/>
      <c r="AE1158" s="593"/>
      <c r="AF1158" s="593"/>
      <c r="AG1158" s="593"/>
      <c r="AH1158" s="1130"/>
      <c r="AI1158" s="593"/>
      <c r="AJ1158" s="593"/>
      <c r="AK1158" s="593"/>
      <c r="AL1158" s="593"/>
      <c r="AM1158" s="639"/>
    </row>
    <row r="1159" spans="3:39" s="8" customFormat="1">
      <c r="C1159" s="14"/>
      <c r="D1159" s="60"/>
      <c r="E1159" s="35"/>
      <c r="F1159" s="57"/>
      <c r="G1159" s="57"/>
      <c r="H1159" s="468"/>
      <c r="I1159" s="510"/>
      <c r="J1159" s="57"/>
      <c r="K1159" s="57"/>
      <c r="L1159" s="57"/>
      <c r="M1159" s="35"/>
      <c r="N1159" s="35"/>
      <c r="O1159" s="35"/>
      <c r="P1159" s="35"/>
      <c r="Q1159" s="469"/>
      <c r="R1159" s="469"/>
      <c r="S1159" s="469"/>
      <c r="T1159" s="469"/>
      <c r="W1159" s="593"/>
      <c r="X1159" s="676"/>
      <c r="Y1159" s="593"/>
      <c r="Z1159" s="593"/>
      <c r="AA1159" s="593"/>
      <c r="AB1159" s="593"/>
      <c r="AC1159" s="593"/>
      <c r="AD1159" s="593"/>
      <c r="AE1159" s="593"/>
      <c r="AF1159" s="593"/>
      <c r="AG1159" s="593"/>
      <c r="AH1159" s="1130"/>
      <c r="AI1159" s="593"/>
      <c r="AJ1159" s="593"/>
      <c r="AK1159" s="593"/>
      <c r="AL1159" s="593"/>
      <c r="AM1159" s="639"/>
    </row>
    <row r="1160" spans="3:39" s="8" customFormat="1">
      <c r="C1160" s="14"/>
      <c r="D1160" s="60"/>
      <c r="E1160" s="35"/>
      <c r="F1160" s="57"/>
      <c r="G1160" s="57"/>
      <c r="H1160" s="468"/>
      <c r="I1160" s="510"/>
      <c r="J1160" s="57"/>
      <c r="K1160" s="57"/>
      <c r="L1160" s="57"/>
      <c r="M1160" s="35"/>
      <c r="N1160" s="35"/>
      <c r="O1160" s="35"/>
      <c r="P1160" s="35"/>
      <c r="Q1160" s="469"/>
      <c r="R1160" s="469"/>
      <c r="S1160" s="469"/>
      <c r="T1160" s="469"/>
      <c r="W1160" s="593"/>
      <c r="X1160" s="676"/>
      <c r="Y1160" s="593"/>
      <c r="Z1160" s="593"/>
      <c r="AA1160" s="593"/>
      <c r="AB1160" s="593"/>
      <c r="AC1160" s="593"/>
      <c r="AD1160" s="593"/>
      <c r="AE1160" s="593"/>
      <c r="AF1160" s="593"/>
      <c r="AG1160" s="593"/>
      <c r="AH1160" s="1130"/>
      <c r="AI1160" s="593"/>
      <c r="AJ1160" s="593"/>
      <c r="AK1160" s="593"/>
      <c r="AL1160" s="593"/>
      <c r="AM1160" s="639"/>
    </row>
    <row r="1161" spans="3:39" s="8" customFormat="1">
      <c r="C1161" s="14"/>
      <c r="D1161" s="60"/>
      <c r="E1161" s="35"/>
      <c r="F1161" s="57"/>
      <c r="G1161" s="57"/>
      <c r="H1161" s="468"/>
      <c r="I1161" s="510"/>
      <c r="J1161" s="57"/>
      <c r="K1161" s="57"/>
      <c r="L1161" s="57"/>
      <c r="M1161" s="35"/>
      <c r="N1161" s="35"/>
      <c r="O1161" s="35"/>
      <c r="P1161" s="35"/>
      <c r="Q1161" s="469"/>
      <c r="R1161" s="469"/>
      <c r="S1161" s="469"/>
      <c r="T1161" s="469"/>
      <c r="W1161" s="593"/>
      <c r="X1161" s="676"/>
      <c r="Y1161" s="593"/>
      <c r="Z1161" s="593"/>
      <c r="AA1161" s="593"/>
      <c r="AB1161" s="593"/>
      <c r="AC1161" s="593"/>
      <c r="AD1161" s="593"/>
      <c r="AE1161" s="593"/>
      <c r="AF1161" s="593"/>
      <c r="AG1161" s="593"/>
      <c r="AH1161" s="1130"/>
      <c r="AI1161" s="593"/>
      <c r="AJ1161" s="593"/>
      <c r="AK1161" s="593"/>
      <c r="AL1161" s="593"/>
      <c r="AM1161" s="639"/>
    </row>
    <row r="1162" spans="3:39" s="8" customFormat="1">
      <c r="C1162" s="14"/>
      <c r="D1162" s="60"/>
      <c r="E1162" s="35"/>
      <c r="F1162" s="57"/>
      <c r="G1162" s="57"/>
      <c r="H1162" s="468"/>
      <c r="I1162" s="510"/>
      <c r="J1162" s="57"/>
      <c r="K1162" s="57"/>
      <c r="L1162" s="57"/>
      <c r="M1162" s="35"/>
      <c r="N1162" s="35"/>
      <c r="O1162" s="35"/>
      <c r="P1162" s="35"/>
      <c r="Q1162" s="469"/>
      <c r="R1162" s="469"/>
      <c r="S1162" s="469"/>
      <c r="T1162" s="469"/>
      <c r="W1162" s="593"/>
      <c r="X1162" s="676"/>
      <c r="Y1162" s="593"/>
      <c r="Z1162" s="593"/>
      <c r="AA1162" s="593"/>
      <c r="AB1162" s="593"/>
      <c r="AC1162" s="593"/>
      <c r="AD1162" s="593"/>
      <c r="AE1162" s="593"/>
      <c r="AF1162" s="593"/>
      <c r="AG1162" s="593"/>
      <c r="AH1162" s="1130"/>
      <c r="AI1162" s="593"/>
      <c r="AJ1162" s="593"/>
      <c r="AK1162" s="593"/>
      <c r="AL1162" s="593"/>
      <c r="AM1162" s="639"/>
    </row>
    <row r="1163" spans="3:39" s="8" customFormat="1">
      <c r="C1163" s="14"/>
      <c r="D1163" s="60"/>
      <c r="E1163" s="35"/>
      <c r="F1163" s="57"/>
      <c r="G1163" s="57"/>
      <c r="H1163" s="468"/>
      <c r="I1163" s="510"/>
      <c r="J1163" s="57"/>
      <c r="K1163" s="57"/>
      <c r="L1163" s="57"/>
      <c r="M1163" s="35"/>
      <c r="N1163" s="35"/>
      <c r="O1163" s="35"/>
      <c r="P1163" s="35"/>
      <c r="Q1163" s="469"/>
      <c r="R1163" s="469"/>
      <c r="S1163" s="469"/>
      <c r="T1163" s="469"/>
      <c r="W1163" s="593"/>
      <c r="X1163" s="676"/>
      <c r="Y1163" s="593"/>
      <c r="Z1163" s="593"/>
      <c r="AA1163" s="593"/>
      <c r="AB1163" s="593"/>
      <c r="AC1163" s="593"/>
      <c r="AD1163" s="593"/>
      <c r="AE1163" s="593"/>
      <c r="AF1163" s="593"/>
      <c r="AG1163" s="593"/>
      <c r="AH1163" s="1130"/>
      <c r="AI1163" s="593"/>
      <c r="AJ1163" s="593"/>
      <c r="AK1163" s="593"/>
      <c r="AL1163" s="593"/>
      <c r="AM1163" s="639"/>
    </row>
    <row r="1164" spans="3:39" s="8" customFormat="1">
      <c r="C1164" s="14"/>
      <c r="D1164" s="60"/>
      <c r="E1164" s="35"/>
      <c r="F1164" s="57"/>
      <c r="G1164" s="57"/>
      <c r="H1164" s="468"/>
      <c r="I1164" s="510"/>
      <c r="J1164" s="57"/>
      <c r="K1164" s="57"/>
      <c r="L1164" s="57"/>
      <c r="M1164" s="35"/>
      <c r="N1164" s="35"/>
      <c r="O1164" s="35"/>
      <c r="P1164" s="35"/>
      <c r="Q1164" s="469"/>
      <c r="R1164" s="469"/>
      <c r="S1164" s="469"/>
      <c r="T1164" s="469"/>
      <c r="W1164" s="593"/>
      <c r="X1164" s="676"/>
      <c r="Y1164" s="593"/>
      <c r="Z1164" s="593"/>
      <c r="AA1164" s="593"/>
      <c r="AB1164" s="593"/>
      <c r="AC1164" s="593"/>
      <c r="AD1164" s="593"/>
      <c r="AE1164" s="593"/>
      <c r="AF1164" s="593"/>
      <c r="AG1164" s="593"/>
      <c r="AH1164" s="1130"/>
      <c r="AI1164" s="593"/>
      <c r="AJ1164" s="593"/>
      <c r="AK1164" s="593"/>
      <c r="AL1164" s="593"/>
      <c r="AM1164" s="639"/>
    </row>
    <row r="1165" spans="3:39" s="8" customFormat="1">
      <c r="C1165" s="14"/>
      <c r="D1165" s="60"/>
      <c r="E1165" s="35"/>
      <c r="F1165" s="57"/>
      <c r="G1165" s="57"/>
      <c r="H1165" s="468"/>
      <c r="I1165" s="510"/>
      <c r="J1165" s="57"/>
      <c r="K1165" s="57"/>
      <c r="L1165" s="57"/>
      <c r="M1165" s="35"/>
      <c r="N1165" s="35"/>
      <c r="O1165" s="35"/>
      <c r="P1165" s="35"/>
      <c r="Q1165" s="469"/>
      <c r="R1165" s="469"/>
      <c r="S1165" s="469"/>
      <c r="T1165" s="469"/>
      <c r="W1165" s="593"/>
      <c r="X1165" s="676"/>
      <c r="Y1165" s="593"/>
      <c r="Z1165" s="593"/>
      <c r="AA1165" s="593"/>
      <c r="AB1165" s="593"/>
      <c r="AC1165" s="593"/>
      <c r="AD1165" s="593"/>
      <c r="AE1165" s="593"/>
      <c r="AF1165" s="593"/>
      <c r="AG1165" s="593"/>
      <c r="AH1165" s="1130"/>
      <c r="AI1165" s="593"/>
      <c r="AJ1165" s="593"/>
      <c r="AK1165" s="593"/>
      <c r="AL1165" s="593"/>
      <c r="AM1165" s="639"/>
    </row>
    <row r="1166" spans="3:39" s="8" customFormat="1">
      <c r="C1166" s="14"/>
      <c r="D1166" s="60"/>
      <c r="E1166" s="35"/>
      <c r="F1166" s="57"/>
      <c r="G1166" s="57"/>
      <c r="H1166" s="468"/>
      <c r="I1166" s="510"/>
      <c r="J1166" s="57"/>
      <c r="K1166" s="57"/>
      <c r="L1166" s="57"/>
      <c r="M1166" s="35"/>
      <c r="N1166" s="35"/>
      <c r="O1166" s="35"/>
      <c r="P1166" s="35"/>
      <c r="Q1166" s="469"/>
      <c r="R1166" s="469"/>
      <c r="S1166" s="469"/>
      <c r="T1166" s="469"/>
      <c r="W1166" s="593"/>
      <c r="X1166" s="676"/>
      <c r="Y1166" s="593"/>
      <c r="Z1166" s="593"/>
      <c r="AA1166" s="593"/>
      <c r="AB1166" s="593"/>
      <c r="AC1166" s="593"/>
      <c r="AD1166" s="593"/>
      <c r="AE1166" s="593"/>
      <c r="AF1166" s="593"/>
      <c r="AG1166" s="593"/>
      <c r="AH1166" s="1130"/>
      <c r="AI1166" s="593"/>
      <c r="AJ1166" s="593"/>
      <c r="AK1166" s="593"/>
      <c r="AL1166" s="593"/>
      <c r="AM1166" s="639"/>
    </row>
    <row r="1167" spans="3:39" s="8" customFormat="1">
      <c r="C1167" s="14"/>
      <c r="D1167" s="60"/>
      <c r="E1167" s="35"/>
      <c r="F1167" s="57"/>
      <c r="G1167" s="57"/>
      <c r="H1167" s="468"/>
      <c r="I1167" s="510"/>
      <c r="J1167" s="57"/>
      <c r="K1167" s="57"/>
      <c r="L1167" s="57"/>
      <c r="M1167" s="35"/>
      <c r="N1167" s="35"/>
      <c r="O1167" s="35"/>
      <c r="P1167" s="35"/>
      <c r="Q1167" s="469"/>
      <c r="R1167" s="469"/>
      <c r="S1167" s="469"/>
      <c r="T1167" s="469"/>
      <c r="W1167" s="593"/>
      <c r="X1167" s="676"/>
      <c r="Y1167" s="593"/>
      <c r="Z1167" s="593"/>
      <c r="AA1167" s="593"/>
      <c r="AB1167" s="593"/>
      <c r="AC1167" s="593"/>
      <c r="AD1167" s="593"/>
      <c r="AE1167" s="593"/>
      <c r="AF1167" s="593"/>
      <c r="AG1167" s="593"/>
      <c r="AH1167" s="1130"/>
      <c r="AI1167" s="593"/>
      <c r="AJ1167" s="593"/>
      <c r="AK1167" s="593"/>
      <c r="AL1167" s="593"/>
      <c r="AM1167" s="639"/>
    </row>
    <row r="1168" spans="3:39" s="8" customFormat="1">
      <c r="C1168" s="14"/>
      <c r="D1168" s="60"/>
      <c r="E1168" s="35"/>
      <c r="F1168" s="57"/>
      <c r="G1168" s="57"/>
      <c r="H1168" s="468"/>
      <c r="I1168" s="510"/>
      <c r="J1168" s="57"/>
      <c r="K1168" s="57"/>
      <c r="L1168" s="57"/>
      <c r="M1168" s="35"/>
      <c r="N1168" s="35"/>
      <c r="O1168" s="35"/>
      <c r="P1168" s="35"/>
      <c r="Q1168" s="469"/>
      <c r="R1168" s="469"/>
      <c r="S1168" s="469"/>
      <c r="T1168" s="469"/>
      <c r="W1168" s="593"/>
      <c r="X1168" s="676"/>
      <c r="Y1168" s="593"/>
      <c r="Z1168" s="593"/>
      <c r="AA1168" s="593"/>
      <c r="AB1168" s="593"/>
      <c r="AC1168" s="593"/>
      <c r="AD1168" s="593"/>
      <c r="AE1168" s="593"/>
      <c r="AF1168" s="593"/>
      <c r="AG1168" s="593"/>
      <c r="AH1168" s="1130"/>
      <c r="AI1168" s="593"/>
      <c r="AJ1168" s="593"/>
      <c r="AK1168" s="593"/>
      <c r="AL1168" s="593"/>
      <c r="AM1168" s="639"/>
    </row>
    <row r="1169" spans="3:39" s="8" customFormat="1">
      <c r="C1169" s="14"/>
      <c r="D1169" s="60"/>
      <c r="E1169" s="35"/>
      <c r="F1169" s="57"/>
      <c r="G1169" s="57"/>
      <c r="H1169" s="468"/>
      <c r="I1169" s="510"/>
      <c r="J1169" s="57"/>
      <c r="K1169" s="57"/>
      <c r="L1169" s="57"/>
      <c r="M1169" s="35"/>
      <c r="N1169" s="35"/>
      <c r="O1169" s="35"/>
      <c r="P1169" s="35"/>
      <c r="Q1169" s="469"/>
      <c r="R1169" s="469"/>
      <c r="S1169" s="469"/>
      <c r="T1169" s="469"/>
      <c r="W1169" s="593"/>
      <c r="X1169" s="676"/>
      <c r="Y1169" s="593"/>
      <c r="Z1169" s="593"/>
      <c r="AA1169" s="593"/>
      <c r="AB1169" s="593"/>
      <c r="AC1169" s="593"/>
      <c r="AD1169" s="593"/>
      <c r="AE1169" s="593"/>
      <c r="AF1169" s="593"/>
      <c r="AG1169" s="593"/>
      <c r="AH1169" s="1130"/>
      <c r="AI1169" s="593"/>
      <c r="AJ1169" s="593"/>
      <c r="AK1169" s="593"/>
      <c r="AL1169" s="593"/>
      <c r="AM1169" s="639"/>
    </row>
    <row r="1170" spans="3:39" s="8" customFormat="1">
      <c r="C1170" s="14"/>
      <c r="D1170" s="60"/>
      <c r="E1170" s="35"/>
      <c r="F1170" s="57"/>
      <c r="G1170" s="57"/>
      <c r="H1170" s="468"/>
      <c r="I1170" s="510"/>
      <c r="J1170" s="57"/>
      <c r="K1170" s="57"/>
      <c r="L1170" s="57"/>
      <c r="M1170" s="35"/>
      <c r="N1170" s="35"/>
      <c r="O1170" s="35"/>
      <c r="P1170" s="35"/>
      <c r="Q1170" s="469"/>
      <c r="R1170" s="469"/>
      <c r="S1170" s="469"/>
      <c r="T1170" s="469"/>
      <c r="W1170" s="593"/>
      <c r="X1170" s="676"/>
      <c r="Y1170" s="593"/>
      <c r="Z1170" s="593"/>
      <c r="AA1170" s="593"/>
      <c r="AB1170" s="593"/>
      <c r="AC1170" s="593"/>
      <c r="AD1170" s="593"/>
      <c r="AE1170" s="593"/>
      <c r="AF1170" s="593"/>
      <c r="AG1170" s="593"/>
      <c r="AH1170" s="1130"/>
      <c r="AI1170" s="593"/>
      <c r="AJ1170" s="593"/>
      <c r="AK1170" s="593"/>
      <c r="AL1170" s="593"/>
      <c r="AM1170" s="639"/>
    </row>
    <row r="1171" spans="3:39" s="8" customFormat="1">
      <c r="C1171" s="14"/>
      <c r="D1171" s="60"/>
      <c r="E1171" s="35"/>
      <c r="F1171" s="57"/>
      <c r="G1171" s="57"/>
      <c r="H1171" s="468"/>
      <c r="I1171" s="510"/>
      <c r="J1171" s="57"/>
      <c r="K1171" s="57"/>
      <c r="L1171" s="57"/>
      <c r="M1171" s="35"/>
      <c r="N1171" s="35"/>
      <c r="O1171" s="35"/>
      <c r="P1171" s="35"/>
      <c r="Q1171" s="469"/>
      <c r="R1171" s="469"/>
      <c r="S1171" s="469"/>
      <c r="T1171" s="469"/>
      <c r="W1171" s="593"/>
      <c r="X1171" s="676"/>
      <c r="Y1171" s="593"/>
      <c r="Z1171" s="593"/>
      <c r="AA1171" s="593"/>
      <c r="AB1171" s="593"/>
      <c r="AC1171" s="593"/>
      <c r="AD1171" s="593"/>
      <c r="AE1171" s="593"/>
      <c r="AF1171" s="593"/>
      <c r="AG1171" s="593"/>
      <c r="AH1171" s="1130"/>
      <c r="AI1171" s="593"/>
      <c r="AJ1171" s="593"/>
      <c r="AK1171" s="593"/>
      <c r="AL1171" s="593"/>
      <c r="AM1171" s="639"/>
    </row>
    <row r="1172" spans="3:39" s="8" customFormat="1">
      <c r="C1172" s="14"/>
      <c r="D1172" s="60"/>
      <c r="E1172" s="35"/>
      <c r="F1172" s="57"/>
      <c r="G1172" s="57"/>
      <c r="H1172" s="468"/>
      <c r="I1172" s="510"/>
      <c r="J1172" s="57"/>
      <c r="K1172" s="57"/>
      <c r="L1172" s="57"/>
      <c r="M1172" s="35"/>
      <c r="N1172" s="35"/>
      <c r="O1172" s="35"/>
      <c r="P1172" s="35"/>
      <c r="Q1172" s="469"/>
      <c r="R1172" s="469"/>
      <c r="S1172" s="469"/>
      <c r="T1172" s="469"/>
      <c r="W1172" s="593"/>
      <c r="X1172" s="676"/>
      <c r="Y1172" s="593"/>
      <c r="Z1172" s="593"/>
      <c r="AA1172" s="593"/>
      <c r="AB1172" s="593"/>
      <c r="AC1172" s="593"/>
      <c r="AD1172" s="593"/>
      <c r="AE1172" s="593"/>
      <c r="AF1172" s="593"/>
      <c r="AG1172" s="593"/>
      <c r="AH1172" s="1130"/>
      <c r="AI1172" s="593"/>
      <c r="AJ1172" s="593"/>
      <c r="AK1172" s="593"/>
      <c r="AL1172" s="593"/>
      <c r="AM1172" s="639"/>
    </row>
    <row r="1173" spans="3:39" s="8" customFormat="1">
      <c r="C1173" s="14"/>
      <c r="D1173" s="60"/>
      <c r="E1173" s="35"/>
      <c r="F1173" s="57"/>
      <c r="G1173" s="57"/>
      <c r="H1173" s="468"/>
      <c r="I1173" s="510"/>
      <c r="J1173" s="57"/>
      <c r="K1173" s="57"/>
      <c r="L1173" s="57"/>
      <c r="M1173" s="35"/>
      <c r="N1173" s="35"/>
      <c r="O1173" s="35"/>
      <c r="P1173" s="35"/>
      <c r="Q1173" s="469"/>
      <c r="R1173" s="469"/>
      <c r="S1173" s="469"/>
      <c r="T1173" s="469"/>
      <c r="W1173" s="593"/>
      <c r="X1173" s="676"/>
      <c r="Y1173" s="593"/>
      <c r="Z1173" s="593"/>
      <c r="AA1173" s="593"/>
      <c r="AB1173" s="593"/>
      <c r="AC1173" s="593"/>
      <c r="AD1173" s="593"/>
      <c r="AE1173" s="593"/>
      <c r="AF1173" s="593"/>
      <c r="AG1173" s="593"/>
      <c r="AH1173" s="1130"/>
      <c r="AI1173" s="593"/>
      <c r="AJ1173" s="593"/>
      <c r="AK1173" s="593"/>
      <c r="AL1173" s="593"/>
      <c r="AM1173" s="639"/>
    </row>
    <row r="1174" spans="3:39" s="8" customFormat="1">
      <c r="C1174" s="14"/>
      <c r="D1174" s="60"/>
      <c r="E1174" s="35"/>
      <c r="F1174" s="57"/>
      <c r="G1174" s="57"/>
      <c r="H1174" s="468"/>
      <c r="I1174" s="510"/>
      <c r="J1174" s="57"/>
      <c r="K1174" s="57"/>
      <c r="L1174" s="57"/>
      <c r="M1174" s="35"/>
      <c r="N1174" s="35"/>
      <c r="O1174" s="35"/>
      <c r="P1174" s="35"/>
      <c r="Q1174" s="469"/>
      <c r="R1174" s="469"/>
      <c r="S1174" s="469"/>
      <c r="T1174" s="469"/>
      <c r="W1174" s="593"/>
      <c r="X1174" s="676"/>
      <c r="Y1174" s="593"/>
      <c r="Z1174" s="593"/>
      <c r="AA1174" s="593"/>
      <c r="AB1174" s="593"/>
      <c r="AC1174" s="593"/>
      <c r="AD1174" s="593"/>
      <c r="AE1174" s="593"/>
      <c r="AF1174" s="593"/>
      <c r="AG1174" s="593"/>
      <c r="AH1174" s="1130"/>
      <c r="AI1174" s="593"/>
      <c r="AJ1174" s="593"/>
      <c r="AK1174" s="593"/>
      <c r="AL1174" s="593"/>
      <c r="AM1174" s="639"/>
    </row>
    <row r="1175" spans="3:39" s="8" customFormat="1">
      <c r="C1175" s="14"/>
      <c r="D1175" s="60"/>
      <c r="E1175" s="35"/>
      <c r="F1175" s="57"/>
      <c r="G1175" s="57"/>
      <c r="H1175" s="468"/>
      <c r="I1175" s="510"/>
      <c r="J1175" s="57"/>
      <c r="K1175" s="57"/>
      <c r="L1175" s="57"/>
      <c r="M1175" s="35"/>
      <c r="N1175" s="35"/>
      <c r="O1175" s="35"/>
      <c r="P1175" s="35"/>
      <c r="Q1175" s="469"/>
      <c r="R1175" s="469"/>
      <c r="S1175" s="469"/>
      <c r="T1175" s="469"/>
      <c r="W1175" s="593"/>
      <c r="X1175" s="676"/>
      <c r="Y1175" s="593"/>
      <c r="Z1175" s="593"/>
      <c r="AA1175" s="593"/>
      <c r="AB1175" s="593"/>
      <c r="AC1175" s="593"/>
      <c r="AD1175" s="593"/>
      <c r="AE1175" s="593"/>
      <c r="AF1175" s="593"/>
      <c r="AG1175" s="593"/>
      <c r="AH1175" s="1130"/>
      <c r="AI1175" s="593"/>
      <c r="AJ1175" s="593"/>
      <c r="AK1175" s="593"/>
      <c r="AL1175" s="593"/>
      <c r="AM1175" s="639"/>
    </row>
    <row r="1176" spans="3:39" s="8" customFormat="1">
      <c r="C1176" s="14"/>
      <c r="D1176" s="60"/>
      <c r="E1176" s="35"/>
      <c r="F1176" s="57"/>
      <c r="G1176" s="57"/>
      <c r="H1176" s="468"/>
      <c r="I1176" s="510"/>
      <c r="J1176" s="57"/>
      <c r="K1176" s="57"/>
      <c r="L1176" s="57"/>
      <c r="M1176" s="35"/>
      <c r="N1176" s="35"/>
      <c r="O1176" s="35"/>
      <c r="P1176" s="35"/>
      <c r="Q1176" s="469"/>
      <c r="R1176" s="469"/>
      <c r="S1176" s="469"/>
      <c r="T1176" s="469"/>
      <c r="W1176" s="593"/>
      <c r="X1176" s="676"/>
      <c r="Y1176" s="593"/>
      <c r="Z1176" s="593"/>
      <c r="AA1176" s="593"/>
      <c r="AB1176" s="593"/>
      <c r="AC1176" s="593"/>
      <c r="AD1176" s="593"/>
      <c r="AE1176" s="593"/>
      <c r="AF1176" s="593"/>
      <c r="AG1176" s="593"/>
      <c r="AH1176" s="1130"/>
      <c r="AI1176" s="593"/>
      <c r="AJ1176" s="593"/>
      <c r="AK1176" s="593"/>
      <c r="AL1176" s="593"/>
      <c r="AM1176" s="639"/>
    </row>
    <row r="1177" spans="3:39" s="8" customFormat="1">
      <c r="C1177" s="14"/>
      <c r="D1177" s="60"/>
      <c r="E1177" s="35"/>
      <c r="F1177" s="57"/>
      <c r="G1177" s="57"/>
      <c r="H1177" s="468"/>
      <c r="I1177" s="510"/>
      <c r="J1177" s="57"/>
      <c r="K1177" s="57"/>
      <c r="L1177" s="57"/>
      <c r="M1177" s="35"/>
      <c r="N1177" s="35"/>
      <c r="O1177" s="35"/>
      <c r="P1177" s="35"/>
      <c r="Q1177" s="469"/>
      <c r="R1177" s="469"/>
      <c r="S1177" s="469"/>
      <c r="T1177" s="469"/>
      <c r="W1177" s="593"/>
      <c r="X1177" s="676"/>
      <c r="Y1177" s="593"/>
      <c r="Z1177" s="593"/>
      <c r="AA1177" s="593"/>
      <c r="AB1177" s="593"/>
      <c r="AC1177" s="593"/>
      <c r="AD1177" s="593"/>
      <c r="AE1177" s="593"/>
      <c r="AF1177" s="593"/>
      <c r="AG1177" s="593"/>
      <c r="AH1177" s="1130"/>
      <c r="AI1177" s="593"/>
      <c r="AJ1177" s="593"/>
      <c r="AK1177" s="593"/>
      <c r="AL1177" s="593"/>
      <c r="AM1177" s="639"/>
    </row>
    <row r="1178" spans="3:39" s="8" customFormat="1">
      <c r="C1178" s="14"/>
      <c r="D1178" s="60"/>
      <c r="E1178" s="35"/>
      <c r="F1178" s="57"/>
      <c r="G1178" s="57"/>
      <c r="H1178" s="468"/>
      <c r="I1178" s="510"/>
      <c r="J1178" s="57"/>
      <c r="K1178" s="57"/>
      <c r="L1178" s="57"/>
      <c r="M1178" s="35"/>
      <c r="N1178" s="35"/>
      <c r="O1178" s="35"/>
      <c r="P1178" s="35"/>
      <c r="Q1178" s="469"/>
      <c r="R1178" s="469"/>
      <c r="S1178" s="469"/>
      <c r="T1178" s="469"/>
      <c r="W1178" s="593"/>
      <c r="X1178" s="676"/>
      <c r="Y1178" s="593"/>
      <c r="Z1178" s="593"/>
      <c r="AA1178" s="593"/>
      <c r="AB1178" s="593"/>
      <c r="AC1178" s="593"/>
      <c r="AD1178" s="593"/>
      <c r="AE1178" s="593"/>
      <c r="AF1178" s="593"/>
      <c r="AG1178" s="593"/>
      <c r="AH1178" s="1130"/>
      <c r="AI1178" s="593"/>
      <c r="AJ1178" s="593"/>
      <c r="AK1178" s="593"/>
      <c r="AL1178" s="593"/>
      <c r="AM1178" s="639"/>
    </row>
    <row r="1179" spans="3:39" s="8" customFormat="1">
      <c r="C1179" s="14"/>
      <c r="D1179" s="60"/>
      <c r="E1179" s="35"/>
      <c r="F1179" s="57"/>
      <c r="G1179" s="57"/>
      <c r="H1179" s="468"/>
      <c r="I1179" s="510"/>
      <c r="J1179" s="57"/>
      <c r="K1179" s="57"/>
      <c r="L1179" s="57"/>
      <c r="M1179" s="35"/>
      <c r="N1179" s="35"/>
      <c r="O1179" s="35"/>
      <c r="P1179" s="35"/>
      <c r="Q1179" s="469"/>
      <c r="R1179" s="469"/>
      <c r="S1179" s="469"/>
      <c r="T1179" s="469"/>
      <c r="W1179" s="593"/>
      <c r="X1179" s="676"/>
      <c r="Y1179" s="593"/>
      <c r="Z1179" s="593"/>
      <c r="AA1179" s="593"/>
      <c r="AB1179" s="593"/>
      <c r="AC1179" s="593"/>
      <c r="AD1179" s="593"/>
      <c r="AE1179" s="593"/>
      <c r="AF1179" s="593"/>
      <c r="AG1179" s="593"/>
      <c r="AH1179" s="1130"/>
      <c r="AI1179" s="593"/>
      <c r="AJ1179" s="593"/>
      <c r="AK1179" s="593"/>
      <c r="AL1179" s="593"/>
      <c r="AM1179" s="639"/>
    </row>
    <row r="1180" spans="3:39" s="8" customFormat="1">
      <c r="C1180" s="14"/>
      <c r="D1180" s="60"/>
      <c r="E1180" s="35"/>
      <c r="F1180" s="57"/>
      <c r="G1180" s="57"/>
      <c r="H1180" s="468"/>
      <c r="I1180" s="510"/>
      <c r="J1180" s="57"/>
      <c r="K1180" s="57"/>
      <c r="L1180" s="57"/>
      <c r="M1180" s="35"/>
      <c r="N1180" s="35"/>
      <c r="O1180" s="35"/>
      <c r="P1180" s="35"/>
      <c r="Q1180" s="469"/>
      <c r="R1180" s="469"/>
      <c r="S1180" s="469"/>
      <c r="T1180" s="469"/>
      <c r="W1180" s="593"/>
      <c r="X1180" s="676"/>
      <c r="Y1180" s="593"/>
      <c r="Z1180" s="593"/>
      <c r="AA1180" s="593"/>
      <c r="AB1180" s="593"/>
      <c r="AC1180" s="593"/>
      <c r="AD1180" s="593"/>
      <c r="AE1180" s="593"/>
      <c r="AF1180" s="593"/>
      <c r="AG1180" s="593"/>
      <c r="AH1180" s="1130"/>
      <c r="AI1180" s="593"/>
      <c r="AJ1180" s="593"/>
      <c r="AK1180" s="593"/>
      <c r="AL1180" s="593"/>
      <c r="AM1180" s="639"/>
    </row>
    <row r="1181" spans="3:39" s="8" customFormat="1">
      <c r="C1181" s="14"/>
      <c r="D1181" s="60"/>
      <c r="E1181" s="35"/>
      <c r="F1181" s="57"/>
      <c r="G1181" s="57"/>
      <c r="H1181" s="468"/>
      <c r="I1181" s="510"/>
      <c r="J1181" s="57"/>
      <c r="K1181" s="57"/>
      <c r="L1181" s="57"/>
      <c r="M1181" s="35"/>
      <c r="N1181" s="35"/>
      <c r="O1181" s="35"/>
      <c r="P1181" s="35"/>
      <c r="Q1181" s="469"/>
      <c r="R1181" s="469"/>
      <c r="S1181" s="469"/>
      <c r="T1181" s="469"/>
      <c r="W1181" s="593"/>
      <c r="X1181" s="676"/>
      <c r="Y1181" s="593"/>
      <c r="Z1181" s="593"/>
      <c r="AA1181" s="593"/>
      <c r="AB1181" s="593"/>
      <c r="AC1181" s="593"/>
      <c r="AD1181" s="593"/>
      <c r="AE1181" s="593"/>
      <c r="AF1181" s="593"/>
      <c r="AG1181" s="593"/>
      <c r="AH1181" s="1130"/>
      <c r="AI1181" s="593"/>
      <c r="AJ1181" s="593"/>
      <c r="AK1181" s="593"/>
      <c r="AL1181" s="593"/>
      <c r="AM1181" s="639"/>
    </row>
    <row r="1182" spans="3:39" s="8" customFormat="1">
      <c r="C1182" s="14"/>
      <c r="D1182" s="60"/>
      <c r="E1182" s="35"/>
      <c r="F1182" s="57"/>
      <c r="G1182" s="57"/>
      <c r="H1182" s="468"/>
      <c r="I1182" s="510"/>
      <c r="J1182" s="57"/>
      <c r="K1182" s="57"/>
      <c r="L1182" s="57"/>
      <c r="M1182" s="35"/>
      <c r="N1182" s="35"/>
      <c r="O1182" s="35"/>
      <c r="P1182" s="35"/>
      <c r="Q1182" s="469"/>
      <c r="R1182" s="469"/>
      <c r="S1182" s="469"/>
      <c r="T1182" s="469"/>
      <c r="W1182" s="593"/>
      <c r="X1182" s="676"/>
      <c r="Y1182" s="593"/>
      <c r="Z1182" s="593"/>
      <c r="AA1182" s="593"/>
      <c r="AB1182" s="593"/>
      <c r="AC1182" s="593"/>
      <c r="AD1182" s="593"/>
      <c r="AE1182" s="593"/>
      <c r="AF1182" s="593"/>
      <c r="AG1182" s="593"/>
      <c r="AH1182" s="1130"/>
      <c r="AI1182" s="593"/>
      <c r="AJ1182" s="593"/>
      <c r="AK1182" s="593"/>
      <c r="AL1182" s="593"/>
      <c r="AM1182" s="639"/>
    </row>
    <row r="1183" spans="3:39" s="8" customFormat="1">
      <c r="C1183" s="14"/>
      <c r="D1183" s="60"/>
      <c r="E1183" s="35"/>
      <c r="F1183" s="57"/>
      <c r="G1183" s="57"/>
      <c r="H1183" s="468"/>
      <c r="I1183" s="510"/>
      <c r="J1183" s="57"/>
      <c r="K1183" s="57"/>
      <c r="L1183" s="57"/>
      <c r="M1183" s="35"/>
      <c r="N1183" s="35"/>
      <c r="O1183" s="35"/>
      <c r="P1183" s="35"/>
      <c r="Q1183" s="469"/>
      <c r="R1183" s="469"/>
      <c r="S1183" s="469"/>
      <c r="T1183" s="469"/>
      <c r="W1183" s="593"/>
      <c r="X1183" s="676"/>
      <c r="Y1183" s="593"/>
      <c r="Z1183" s="593"/>
      <c r="AA1183" s="593"/>
      <c r="AB1183" s="593"/>
      <c r="AC1183" s="593"/>
      <c r="AD1183" s="593"/>
      <c r="AE1183" s="593"/>
      <c r="AF1183" s="593"/>
      <c r="AG1183" s="593"/>
      <c r="AH1183" s="1130"/>
      <c r="AI1183" s="593"/>
      <c r="AJ1183" s="593"/>
      <c r="AK1183" s="593"/>
      <c r="AL1183" s="593"/>
      <c r="AM1183" s="639"/>
    </row>
    <row r="1184" spans="3:39" s="8" customFormat="1">
      <c r="C1184" s="14"/>
      <c r="D1184" s="60"/>
      <c r="E1184" s="35"/>
      <c r="F1184" s="57"/>
      <c r="G1184" s="57"/>
      <c r="H1184" s="468"/>
      <c r="I1184" s="510"/>
      <c r="J1184" s="57"/>
      <c r="K1184" s="57"/>
      <c r="L1184" s="57"/>
      <c r="M1184" s="35"/>
      <c r="N1184" s="35"/>
      <c r="O1184" s="35"/>
      <c r="P1184" s="35"/>
      <c r="Q1184" s="469"/>
      <c r="R1184" s="469"/>
      <c r="S1184" s="469"/>
      <c r="T1184" s="469"/>
      <c r="W1184" s="593"/>
      <c r="X1184" s="676"/>
      <c r="Y1184" s="593"/>
      <c r="Z1184" s="593"/>
      <c r="AA1184" s="593"/>
      <c r="AB1184" s="593"/>
      <c r="AC1184" s="593"/>
      <c r="AD1184" s="593"/>
      <c r="AE1184" s="593"/>
      <c r="AF1184" s="593"/>
      <c r="AG1184" s="593"/>
      <c r="AH1184" s="1130"/>
      <c r="AI1184" s="593"/>
      <c r="AJ1184" s="593"/>
      <c r="AK1184" s="593"/>
      <c r="AL1184" s="593"/>
      <c r="AM1184" s="639"/>
    </row>
    <row r="1185" spans="3:39" s="8" customFormat="1">
      <c r="C1185" s="14"/>
      <c r="D1185" s="60"/>
      <c r="E1185" s="35"/>
      <c r="F1185" s="57"/>
      <c r="G1185" s="57"/>
      <c r="H1185" s="468"/>
      <c r="I1185" s="510"/>
      <c r="J1185" s="57"/>
      <c r="K1185" s="57"/>
      <c r="L1185" s="57"/>
      <c r="M1185" s="35"/>
      <c r="N1185" s="35"/>
      <c r="O1185" s="35"/>
      <c r="P1185" s="35"/>
      <c r="Q1185" s="469"/>
      <c r="R1185" s="469"/>
      <c r="S1185" s="469"/>
      <c r="T1185" s="469"/>
      <c r="W1185" s="593"/>
      <c r="X1185" s="676"/>
      <c r="Y1185" s="593"/>
      <c r="Z1185" s="593"/>
      <c r="AA1185" s="593"/>
      <c r="AB1185" s="593"/>
      <c r="AC1185" s="593"/>
      <c r="AD1185" s="593"/>
      <c r="AE1185" s="593"/>
      <c r="AF1185" s="593"/>
      <c r="AG1185" s="593"/>
      <c r="AH1185" s="1130"/>
      <c r="AI1185" s="593"/>
      <c r="AJ1185" s="593"/>
      <c r="AK1185" s="593"/>
      <c r="AL1185" s="593"/>
      <c r="AM1185" s="639"/>
    </row>
    <row r="1186" spans="3:39" s="8" customFormat="1">
      <c r="C1186" s="14"/>
      <c r="D1186" s="60"/>
      <c r="E1186" s="35"/>
      <c r="F1186" s="57"/>
      <c r="G1186" s="57"/>
      <c r="H1186" s="468"/>
      <c r="I1186" s="510"/>
      <c r="J1186" s="57"/>
      <c r="K1186" s="57"/>
      <c r="L1186" s="57"/>
      <c r="M1186" s="35"/>
      <c r="N1186" s="35"/>
      <c r="O1186" s="35"/>
      <c r="P1186" s="35"/>
      <c r="Q1186" s="469"/>
      <c r="R1186" s="469"/>
      <c r="S1186" s="469"/>
      <c r="T1186" s="469"/>
      <c r="W1186" s="593"/>
      <c r="X1186" s="676"/>
      <c r="Y1186" s="593"/>
      <c r="Z1186" s="593"/>
      <c r="AA1186" s="593"/>
      <c r="AB1186" s="593"/>
      <c r="AC1186" s="593"/>
      <c r="AD1186" s="593"/>
      <c r="AE1186" s="593"/>
      <c r="AF1186" s="593"/>
      <c r="AG1186" s="593"/>
      <c r="AH1186" s="1130"/>
      <c r="AI1186" s="593"/>
      <c r="AJ1186" s="593"/>
      <c r="AK1186" s="593"/>
      <c r="AL1186" s="593"/>
      <c r="AM1186" s="639"/>
    </row>
    <row r="1187" spans="3:39" s="8" customFormat="1">
      <c r="C1187" s="14"/>
      <c r="D1187" s="60"/>
      <c r="E1187" s="35"/>
      <c r="F1187" s="57"/>
      <c r="G1187" s="57"/>
      <c r="H1187" s="468"/>
      <c r="I1187" s="510"/>
      <c r="J1187" s="57"/>
      <c r="K1187" s="57"/>
      <c r="L1187" s="57"/>
      <c r="M1187" s="35"/>
      <c r="N1187" s="35"/>
      <c r="O1187" s="35"/>
      <c r="P1187" s="35"/>
      <c r="Q1187" s="469"/>
      <c r="R1187" s="469"/>
      <c r="S1187" s="469"/>
      <c r="T1187" s="469"/>
      <c r="W1187" s="593"/>
      <c r="X1187" s="676"/>
      <c r="Y1187" s="593"/>
      <c r="Z1187" s="593"/>
      <c r="AA1187" s="593"/>
      <c r="AB1187" s="593"/>
      <c r="AC1187" s="593"/>
      <c r="AD1187" s="593"/>
      <c r="AE1187" s="593"/>
      <c r="AF1187" s="593"/>
      <c r="AG1187" s="593"/>
      <c r="AH1187" s="1130"/>
      <c r="AI1187" s="593"/>
      <c r="AJ1187" s="593"/>
      <c r="AK1187" s="593"/>
      <c r="AL1187" s="593"/>
      <c r="AM1187" s="639"/>
    </row>
    <row r="1188" spans="3:39" s="8" customFormat="1">
      <c r="C1188" s="14"/>
      <c r="D1188" s="60"/>
      <c r="E1188" s="35"/>
      <c r="F1188" s="57"/>
      <c r="G1188" s="57"/>
      <c r="H1188" s="468"/>
      <c r="I1188" s="510"/>
      <c r="J1188" s="57"/>
      <c r="K1188" s="57"/>
      <c r="L1188" s="57"/>
      <c r="M1188" s="35"/>
      <c r="N1188" s="35"/>
      <c r="O1188" s="35"/>
      <c r="P1188" s="35"/>
      <c r="Q1188" s="469"/>
      <c r="R1188" s="469"/>
      <c r="S1188" s="469"/>
      <c r="T1188" s="469"/>
      <c r="W1188" s="593"/>
      <c r="X1188" s="676"/>
      <c r="Y1188" s="593"/>
      <c r="Z1188" s="593"/>
      <c r="AA1188" s="593"/>
      <c r="AB1188" s="593"/>
      <c r="AC1188" s="593"/>
      <c r="AD1188" s="593"/>
      <c r="AE1188" s="593"/>
      <c r="AF1188" s="593"/>
      <c r="AG1188" s="593"/>
      <c r="AH1188" s="1130"/>
      <c r="AI1188" s="593"/>
      <c r="AJ1188" s="593"/>
      <c r="AK1188" s="593"/>
      <c r="AL1188" s="593"/>
      <c r="AM1188" s="639"/>
    </row>
    <row r="1189" spans="3:39" s="8" customFormat="1">
      <c r="C1189" s="14"/>
      <c r="D1189" s="60"/>
      <c r="E1189" s="35"/>
      <c r="F1189" s="57"/>
      <c r="G1189" s="57"/>
      <c r="H1189" s="468"/>
      <c r="I1189" s="510"/>
      <c r="J1189" s="57"/>
      <c r="K1189" s="57"/>
      <c r="L1189" s="57"/>
      <c r="M1189" s="35"/>
      <c r="N1189" s="35"/>
      <c r="O1189" s="35"/>
      <c r="P1189" s="35"/>
      <c r="Q1189" s="469"/>
      <c r="R1189" s="469"/>
      <c r="S1189" s="469"/>
      <c r="T1189" s="469"/>
      <c r="W1189" s="593"/>
      <c r="X1189" s="676"/>
      <c r="Y1189" s="593"/>
      <c r="Z1189" s="593"/>
      <c r="AA1189" s="593"/>
      <c r="AB1189" s="593"/>
      <c r="AC1189" s="593"/>
      <c r="AD1189" s="593"/>
      <c r="AE1189" s="593"/>
      <c r="AF1189" s="593"/>
      <c r="AG1189" s="593"/>
      <c r="AH1189" s="1130"/>
      <c r="AI1189" s="593"/>
      <c r="AJ1189" s="593"/>
      <c r="AK1189" s="593"/>
      <c r="AL1189" s="593"/>
      <c r="AM1189" s="639"/>
    </row>
    <row r="1190" spans="3:39" s="8" customFormat="1">
      <c r="C1190" s="14"/>
      <c r="D1190" s="60"/>
      <c r="E1190" s="35"/>
      <c r="F1190" s="57"/>
      <c r="G1190" s="57"/>
      <c r="H1190" s="468"/>
      <c r="I1190" s="510"/>
      <c r="J1190" s="57"/>
      <c r="K1190" s="57"/>
      <c r="L1190" s="57"/>
      <c r="M1190" s="35"/>
      <c r="N1190" s="35"/>
      <c r="O1190" s="35"/>
      <c r="P1190" s="35"/>
      <c r="Q1190" s="469"/>
      <c r="R1190" s="469"/>
      <c r="S1190" s="469"/>
      <c r="T1190" s="469"/>
      <c r="W1190" s="593"/>
      <c r="X1190" s="676"/>
      <c r="Y1190" s="593"/>
      <c r="Z1190" s="593"/>
      <c r="AA1190" s="593"/>
      <c r="AB1190" s="593"/>
      <c r="AC1190" s="593"/>
      <c r="AD1190" s="593"/>
      <c r="AE1190" s="593"/>
      <c r="AF1190" s="593"/>
      <c r="AG1190" s="593"/>
      <c r="AH1190" s="1130"/>
      <c r="AI1190" s="593"/>
      <c r="AJ1190" s="593"/>
      <c r="AK1190" s="593"/>
      <c r="AL1190" s="593"/>
      <c r="AM1190" s="639"/>
    </row>
    <row r="1191" spans="3:39" s="8" customFormat="1">
      <c r="C1191" s="14"/>
      <c r="D1191" s="60"/>
      <c r="E1191" s="35"/>
      <c r="F1191" s="57"/>
      <c r="G1191" s="57"/>
      <c r="H1191" s="468"/>
      <c r="I1191" s="510"/>
      <c r="J1191" s="57"/>
      <c r="K1191" s="57"/>
      <c r="L1191" s="57"/>
      <c r="M1191" s="35"/>
      <c r="N1191" s="35"/>
      <c r="O1191" s="35"/>
      <c r="P1191" s="35"/>
      <c r="Q1191" s="469"/>
      <c r="R1191" s="469"/>
      <c r="S1191" s="469"/>
      <c r="T1191" s="469"/>
      <c r="W1191" s="593"/>
      <c r="X1191" s="676"/>
      <c r="Y1191" s="593"/>
      <c r="Z1191" s="593"/>
      <c r="AA1191" s="593"/>
      <c r="AB1191" s="593"/>
      <c r="AC1191" s="593"/>
      <c r="AD1191" s="593"/>
      <c r="AE1191" s="593"/>
      <c r="AF1191" s="593"/>
      <c r="AG1191" s="593"/>
      <c r="AH1191" s="1130"/>
      <c r="AI1191" s="593"/>
      <c r="AJ1191" s="593"/>
      <c r="AK1191" s="593"/>
      <c r="AL1191" s="593"/>
      <c r="AM1191" s="639"/>
    </row>
    <row r="1192" spans="3:39" s="8" customFormat="1">
      <c r="C1192" s="14"/>
      <c r="D1192" s="60"/>
      <c r="E1192" s="35"/>
      <c r="F1192" s="57"/>
      <c r="G1192" s="57"/>
      <c r="H1192" s="468"/>
      <c r="I1192" s="510"/>
      <c r="J1192" s="57"/>
      <c r="K1192" s="57"/>
      <c r="L1192" s="57"/>
      <c r="M1192" s="35"/>
      <c r="N1192" s="35"/>
      <c r="O1192" s="35"/>
      <c r="P1192" s="35"/>
      <c r="Q1192" s="469"/>
      <c r="R1192" s="469"/>
      <c r="S1192" s="469"/>
      <c r="T1192" s="469"/>
      <c r="W1192" s="593"/>
      <c r="X1192" s="676"/>
      <c r="Y1192" s="593"/>
      <c r="Z1192" s="593"/>
      <c r="AA1192" s="593"/>
      <c r="AB1192" s="593"/>
      <c r="AC1192" s="593"/>
      <c r="AD1192" s="593"/>
      <c r="AE1192" s="593"/>
      <c r="AF1192" s="593"/>
      <c r="AG1192" s="593"/>
      <c r="AH1192" s="1130"/>
      <c r="AI1192" s="593"/>
      <c r="AJ1192" s="593"/>
      <c r="AK1192" s="593"/>
      <c r="AL1192" s="593"/>
      <c r="AM1192" s="639"/>
    </row>
    <row r="1193" spans="3:39" s="8" customFormat="1">
      <c r="C1193" s="14"/>
      <c r="D1193" s="60"/>
      <c r="E1193" s="35"/>
      <c r="F1193" s="57"/>
      <c r="G1193" s="57"/>
      <c r="H1193" s="468"/>
      <c r="I1193" s="510"/>
      <c r="J1193" s="57"/>
      <c r="K1193" s="57"/>
      <c r="L1193" s="57"/>
      <c r="M1193" s="35"/>
      <c r="N1193" s="35"/>
      <c r="O1193" s="35"/>
      <c r="P1193" s="35"/>
      <c r="Q1193" s="469"/>
      <c r="R1193" s="469"/>
      <c r="S1193" s="469"/>
      <c r="T1193" s="469"/>
      <c r="W1193" s="593"/>
      <c r="X1193" s="676"/>
      <c r="Y1193" s="593"/>
      <c r="Z1193" s="593"/>
      <c r="AA1193" s="593"/>
      <c r="AB1193" s="593"/>
      <c r="AC1193" s="593"/>
      <c r="AD1193" s="593"/>
      <c r="AE1193" s="593"/>
      <c r="AF1193" s="593"/>
      <c r="AG1193" s="593"/>
      <c r="AH1193" s="1130"/>
      <c r="AI1193" s="593"/>
      <c r="AJ1193" s="593"/>
      <c r="AK1193" s="593"/>
      <c r="AL1193" s="593"/>
      <c r="AM1193" s="639"/>
    </row>
    <row r="1194" spans="3:39" s="8" customFormat="1">
      <c r="C1194" s="14"/>
      <c r="D1194" s="60"/>
      <c r="E1194" s="35"/>
      <c r="F1194" s="57"/>
      <c r="G1194" s="57"/>
      <c r="H1194" s="468"/>
      <c r="I1194" s="510"/>
      <c r="J1194" s="57"/>
      <c r="K1194" s="57"/>
      <c r="L1194" s="57"/>
      <c r="M1194" s="35"/>
      <c r="N1194" s="35"/>
      <c r="O1194" s="35"/>
      <c r="P1194" s="35"/>
      <c r="Q1194" s="469"/>
      <c r="R1194" s="469"/>
      <c r="S1194" s="469"/>
      <c r="T1194" s="469"/>
      <c r="W1194" s="593"/>
      <c r="X1194" s="676"/>
      <c r="Y1194" s="593"/>
      <c r="Z1194" s="593"/>
      <c r="AA1194" s="593"/>
      <c r="AB1194" s="593"/>
      <c r="AC1194" s="593"/>
      <c r="AD1194" s="593"/>
      <c r="AE1194" s="593"/>
      <c r="AF1194" s="593"/>
      <c r="AG1194" s="593"/>
      <c r="AH1194" s="1130"/>
      <c r="AI1194" s="593"/>
      <c r="AJ1194" s="593"/>
      <c r="AK1194" s="593"/>
      <c r="AL1194" s="593"/>
      <c r="AM1194" s="639"/>
    </row>
    <row r="1195" spans="3:39" s="8" customFormat="1">
      <c r="C1195" s="14"/>
      <c r="D1195" s="60"/>
      <c r="E1195" s="35"/>
      <c r="F1195" s="57"/>
      <c r="G1195" s="57"/>
      <c r="H1195" s="468"/>
      <c r="I1195" s="510"/>
      <c r="J1195" s="57"/>
      <c r="K1195" s="57"/>
      <c r="L1195" s="57"/>
      <c r="M1195" s="35"/>
      <c r="N1195" s="35"/>
      <c r="O1195" s="35"/>
      <c r="P1195" s="35"/>
      <c r="Q1195" s="469"/>
      <c r="R1195" s="469"/>
      <c r="S1195" s="469"/>
      <c r="T1195" s="469"/>
      <c r="W1195" s="593"/>
      <c r="X1195" s="676"/>
      <c r="Y1195" s="593"/>
      <c r="Z1195" s="593"/>
      <c r="AA1195" s="593"/>
      <c r="AB1195" s="593"/>
      <c r="AC1195" s="593"/>
      <c r="AD1195" s="593"/>
      <c r="AE1195" s="593"/>
      <c r="AF1195" s="593"/>
      <c r="AG1195" s="593"/>
      <c r="AH1195" s="1130"/>
      <c r="AI1195" s="593"/>
      <c r="AJ1195" s="593"/>
      <c r="AK1195" s="593"/>
      <c r="AL1195" s="593"/>
      <c r="AM1195" s="639"/>
    </row>
    <row r="1196" spans="3:39" s="8" customFormat="1">
      <c r="C1196" s="14"/>
      <c r="D1196" s="60"/>
      <c r="E1196" s="35"/>
      <c r="F1196" s="57"/>
      <c r="G1196" s="57"/>
      <c r="H1196" s="468"/>
      <c r="I1196" s="510"/>
      <c r="J1196" s="57"/>
      <c r="K1196" s="57"/>
      <c r="L1196" s="57"/>
      <c r="M1196" s="35"/>
      <c r="N1196" s="35"/>
      <c r="O1196" s="35"/>
      <c r="P1196" s="35"/>
      <c r="Q1196" s="469"/>
      <c r="R1196" s="469"/>
      <c r="S1196" s="469"/>
      <c r="T1196" s="469"/>
      <c r="W1196" s="593"/>
      <c r="X1196" s="676"/>
      <c r="Y1196" s="593"/>
      <c r="Z1196" s="593"/>
      <c r="AA1196" s="593"/>
      <c r="AB1196" s="593"/>
      <c r="AC1196" s="593"/>
      <c r="AD1196" s="593"/>
      <c r="AE1196" s="593"/>
      <c r="AF1196" s="593"/>
      <c r="AG1196" s="593"/>
      <c r="AH1196" s="1130"/>
      <c r="AI1196" s="593"/>
      <c r="AJ1196" s="593"/>
      <c r="AK1196" s="593"/>
      <c r="AL1196" s="593"/>
      <c r="AM1196" s="639"/>
    </row>
    <row r="1197" spans="3:39" s="8" customFormat="1">
      <c r="C1197" s="14"/>
      <c r="D1197" s="60"/>
      <c r="E1197" s="35"/>
      <c r="F1197" s="57"/>
      <c r="G1197" s="57"/>
      <c r="H1197" s="468"/>
      <c r="I1197" s="510"/>
      <c r="J1197" s="57"/>
      <c r="K1197" s="57"/>
      <c r="L1197" s="57"/>
      <c r="M1197" s="35"/>
      <c r="N1197" s="35"/>
      <c r="O1197" s="35"/>
      <c r="P1197" s="35"/>
      <c r="Q1197" s="469"/>
      <c r="R1197" s="469"/>
      <c r="S1197" s="469"/>
      <c r="T1197" s="469"/>
      <c r="W1197" s="593"/>
      <c r="X1197" s="676"/>
      <c r="Y1197" s="593"/>
      <c r="Z1197" s="593"/>
      <c r="AA1197" s="593"/>
      <c r="AB1197" s="593"/>
      <c r="AC1197" s="593"/>
      <c r="AD1197" s="593"/>
      <c r="AE1197" s="593"/>
      <c r="AF1197" s="593"/>
      <c r="AG1197" s="593"/>
      <c r="AH1197" s="1130"/>
      <c r="AI1197" s="593"/>
      <c r="AJ1197" s="593"/>
      <c r="AK1197" s="593"/>
      <c r="AL1197" s="593"/>
      <c r="AM1197" s="639"/>
    </row>
    <row r="1198" spans="3:39" s="8" customFormat="1">
      <c r="C1198" s="14"/>
      <c r="D1198" s="60"/>
      <c r="E1198" s="35"/>
      <c r="F1198" s="57"/>
      <c r="G1198" s="57"/>
      <c r="H1198" s="468"/>
      <c r="I1198" s="510"/>
      <c r="J1198" s="57"/>
      <c r="K1198" s="57"/>
      <c r="L1198" s="57"/>
      <c r="M1198" s="35"/>
      <c r="N1198" s="35"/>
      <c r="O1198" s="35"/>
      <c r="P1198" s="35"/>
      <c r="Q1198" s="469"/>
      <c r="R1198" s="469"/>
      <c r="S1198" s="469"/>
      <c r="T1198" s="469"/>
      <c r="W1198" s="593"/>
      <c r="X1198" s="676"/>
      <c r="Y1198" s="593"/>
      <c r="Z1198" s="593"/>
      <c r="AA1198" s="593"/>
      <c r="AB1198" s="593"/>
      <c r="AC1198" s="593"/>
      <c r="AD1198" s="593"/>
      <c r="AE1198" s="593"/>
      <c r="AF1198" s="593"/>
      <c r="AG1198" s="593"/>
      <c r="AH1198" s="1130"/>
      <c r="AI1198" s="593"/>
      <c r="AJ1198" s="593"/>
      <c r="AK1198" s="593"/>
      <c r="AL1198" s="593"/>
      <c r="AM1198" s="639"/>
    </row>
    <row r="1199" spans="3:39" s="8" customFormat="1">
      <c r="C1199" s="14"/>
      <c r="D1199" s="60"/>
      <c r="E1199" s="35"/>
      <c r="F1199" s="57"/>
      <c r="G1199" s="57"/>
      <c r="H1199" s="468"/>
      <c r="I1199" s="510"/>
      <c r="J1199" s="57"/>
      <c r="K1199" s="57"/>
      <c r="L1199" s="57"/>
      <c r="M1199" s="35"/>
      <c r="N1199" s="35"/>
      <c r="O1199" s="35"/>
      <c r="P1199" s="35"/>
      <c r="Q1199" s="469"/>
      <c r="R1199" s="469"/>
      <c r="S1199" s="469"/>
      <c r="T1199" s="469"/>
      <c r="W1199" s="593"/>
      <c r="X1199" s="676"/>
      <c r="Y1199" s="593"/>
      <c r="Z1199" s="593"/>
      <c r="AA1199" s="593"/>
      <c r="AB1199" s="593"/>
      <c r="AC1199" s="593"/>
      <c r="AD1199" s="593"/>
      <c r="AE1199" s="593"/>
      <c r="AF1199" s="593"/>
      <c r="AG1199" s="593"/>
      <c r="AH1199" s="1130"/>
      <c r="AI1199" s="593"/>
      <c r="AJ1199" s="593"/>
      <c r="AK1199" s="593"/>
      <c r="AL1199" s="593"/>
      <c r="AM1199" s="639"/>
    </row>
    <row r="1200" spans="3:39" s="8" customFormat="1">
      <c r="C1200" s="14"/>
      <c r="D1200" s="60"/>
      <c r="E1200" s="35"/>
      <c r="F1200" s="57"/>
      <c r="G1200" s="57"/>
      <c r="H1200" s="468"/>
      <c r="I1200" s="510"/>
      <c r="J1200" s="57"/>
      <c r="K1200" s="57"/>
      <c r="L1200" s="57"/>
      <c r="M1200" s="35"/>
      <c r="N1200" s="35"/>
      <c r="O1200" s="35"/>
      <c r="P1200" s="35"/>
      <c r="Q1200" s="469"/>
      <c r="R1200" s="469"/>
      <c r="S1200" s="469"/>
      <c r="T1200" s="469"/>
      <c r="W1200" s="593"/>
      <c r="X1200" s="676"/>
      <c r="Y1200" s="593"/>
      <c r="Z1200" s="593"/>
      <c r="AA1200" s="593"/>
      <c r="AB1200" s="593"/>
      <c r="AC1200" s="593"/>
      <c r="AD1200" s="593"/>
      <c r="AE1200" s="593"/>
      <c r="AF1200" s="593"/>
      <c r="AG1200" s="593"/>
      <c r="AH1200" s="1130"/>
      <c r="AI1200" s="593"/>
      <c r="AJ1200" s="593"/>
      <c r="AK1200" s="593"/>
      <c r="AL1200" s="593"/>
      <c r="AM1200" s="639"/>
    </row>
    <row r="1201" spans="3:39" s="8" customFormat="1">
      <c r="C1201" s="14"/>
      <c r="D1201" s="60"/>
      <c r="E1201" s="35"/>
      <c r="F1201" s="57"/>
      <c r="G1201" s="57"/>
      <c r="H1201" s="468"/>
      <c r="I1201" s="510"/>
      <c r="J1201" s="57"/>
      <c r="K1201" s="57"/>
      <c r="L1201" s="57"/>
      <c r="M1201" s="35"/>
      <c r="N1201" s="35"/>
      <c r="O1201" s="35"/>
      <c r="P1201" s="35"/>
      <c r="Q1201" s="469"/>
      <c r="R1201" s="469"/>
      <c r="S1201" s="469"/>
      <c r="T1201" s="469"/>
      <c r="W1201" s="593"/>
      <c r="X1201" s="676"/>
      <c r="Y1201" s="593"/>
      <c r="Z1201" s="593"/>
      <c r="AA1201" s="593"/>
      <c r="AB1201" s="593"/>
      <c r="AC1201" s="593"/>
      <c r="AD1201" s="593"/>
      <c r="AE1201" s="593"/>
      <c r="AF1201" s="593"/>
      <c r="AG1201" s="593"/>
      <c r="AH1201" s="1130"/>
      <c r="AI1201" s="593"/>
      <c r="AJ1201" s="593"/>
      <c r="AK1201" s="593"/>
      <c r="AL1201" s="593"/>
      <c r="AM1201" s="639"/>
    </row>
    <row r="1202" spans="3:39" s="8" customFormat="1">
      <c r="C1202" s="14"/>
      <c r="D1202" s="60"/>
      <c r="E1202" s="35"/>
      <c r="F1202" s="57"/>
      <c r="G1202" s="57"/>
      <c r="H1202" s="468"/>
      <c r="I1202" s="510"/>
      <c r="J1202" s="57"/>
      <c r="K1202" s="57"/>
      <c r="L1202" s="57"/>
      <c r="M1202" s="35"/>
      <c r="N1202" s="35"/>
      <c r="O1202" s="35"/>
      <c r="P1202" s="35"/>
      <c r="Q1202" s="469"/>
      <c r="R1202" s="469"/>
      <c r="S1202" s="469"/>
      <c r="T1202" s="469"/>
      <c r="W1202" s="593"/>
      <c r="X1202" s="676"/>
      <c r="Y1202" s="593"/>
      <c r="Z1202" s="593"/>
      <c r="AA1202" s="593"/>
      <c r="AB1202" s="593"/>
      <c r="AC1202" s="593"/>
      <c r="AD1202" s="593"/>
      <c r="AE1202" s="593"/>
      <c r="AF1202" s="593"/>
      <c r="AG1202" s="593"/>
      <c r="AH1202" s="1130"/>
      <c r="AI1202" s="593"/>
      <c r="AJ1202" s="593"/>
      <c r="AK1202" s="593"/>
      <c r="AL1202" s="593"/>
      <c r="AM1202" s="639"/>
    </row>
    <row r="1203" spans="3:39" s="8" customFormat="1">
      <c r="C1203" s="14"/>
      <c r="D1203" s="60"/>
      <c r="E1203" s="35"/>
      <c r="F1203" s="57"/>
      <c r="G1203" s="57"/>
      <c r="H1203" s="468"/>
      <c r="I1203" s="510"/>
      <c r="J1203" s="57"/>
      <c r="K1203" s="57"/>
      <c r="L1203" s="57"/>
      <c r="M1203" s="35"/>
      <c r="N1203" s="35"/>
      <c r="O1203" s="35"/>
      <c r="P1203" s="35"/>
      <c r="Q1203" s="469"/>
      <c r="R1203" s="469"/>
      <c r="S1203" s="469"/>
      <c r="T1203" s="469"/>
      <c r="W1203" s="593"/>
      <c r="X1203" s="676"/>
      <c r="Y1203" s="593"/>
      <c r="Z1203" s="593"/>
      <c r="AA1203" s="593"/>
      <c r="AB1203" s="593"/>
      <c r="AC1203" s="593"/>
      <c r="AD1203" s="593"/>
      <c r="AE1203" s="593"/>
      <c r="AF1203" s="593"/>
      <c r="AG1203" s="593"/>
      <c r="AH1203" s="1130"/>
      <c r="AI1203" s="593"/>
      <c r="AJ1203" s="593"/>
      <c r="AK1203" s="593"/>
      <c r="AL1203" s="593"/>
      <c r="AM1203" s="639"/>
    </row>
    <row r="1204" spans="3:39" s="8" customFormat="1">
      <c r="C1204" s="14"/>
      <c r="D1204" s="60"/>
      <c r="E1204" s="35"/>
      <c r="F1204" s="57"/>
      <c r="G1204" s="57"/>
      <c r="H1204" s="468"/>
      <c r="I1204" s="510"/>
      <c r="J1204" s="57"/>
      <c r="K1204" s="57"/>
      <c r="L1204" s="57"/>
      <c r="M1204" s="35"/>
      <c r="N1204" s="35"/>
      <c r="O1204" s="35"/>
      <c r="P1204" s="35"/>
      <c r="Q1204" s="469"/>
      <c r="R1204" s="469"/>
      <c r="S1204" s="469"/>
      <c r="T1204" s="469"/>
      <c r="W1204" s="593"/>
      <c r="X1204" s="676"/>
      <c r="Y1204" s="593"/>
      <c r="Z1204" s="593"/>
      <c r="AA1204" s="593"/>
      <c r="AB1204" s="593"/>
      <c r="AC1204" s="593"/>
      <c r="AD1204" s="593"/>
      <c r="AE1204" s="593"/>
      <c r="AF1204" s="593"/>
      <c r="AG1204" s="593"/>
      <c r="AH1204" s="1130"/>
      <c r="AI1204" s="593"/>
      <c r="AJ1204" s="593"/>
      <c r="AK1204" s="593"/>
      <c r="AL1204" s="593"/>
      <c r="AM1204" s="639"/>
    </row>
    <row r="1205" spans="3:39" s="8" customFormat="1">
      <c r="C1205" s="14"/>
      <c r="D1205" s="60"/>
      <c r="E1205" s="35"/>
      <c r="F1205" s="57"/>
      <c r="G1205" s="57"/>
      <c r="H1205" s="468"/>
      <c r="I1205" s="510"/>
      <c r="J1205" s="57"/>
      <c r="K1205" s="57"/>
      <c r="L1205" s="57"/>
      <c r="M1205" s="35"/>
      <c r="N1205" s="35"/>
      <c r="O1205" s="35"/>
      <c r="P1205" s="35"/>
      <c r="Q1205" s="469"/>
      <c r="R1205" s="469"/>
      <c r="S1205" s="469"/>
      <c r="T1205" s="469"/>
      <c r="W1205" s="593"/>
      <c r="X1205" s="676"/>
      <c r="Y1205" s="593"/>
      <c r="Z1205" s="593"/>
      <c r="AA1205" s="593"/>
      <c r="AB1205" s="593"/>
      <c r="AC1205" s="593"/>
      <c r="AD1205" s="593"/>
      <c r="AE1205" s="593"/>
      <c r="AF1205" s="593"/>
      <c r="AG1205" s="593"/>
      <c r="AH1205" s="1130"/>
      <c r="AI1205" s="593"/>
      <c r="AJ1205" s="593"/>
      <c r="AK1205" s="593"/>
      <c r="AL1205" s="593"/>
      <c r="AM1205" s="639"/>
    </row>
    <row r="1206" spans="3:39" s="8" customFormat="1">
      <c r="C1206" s="14"/>
      <c r="D1206" s="60"/>
      <c r="E1206" s="35"/>
      <c r="F1206" s="57"/>
      <c r="G1206" s="57"/>
      <c r="H1206" s="468"/>
      <c r="I1206" s="510"/>
      <c r="J1206" s="57"/>
      <c r="K1206" s="57"/>
      <c r="L1206" s="57"/>
      <c r="M1206" s="35"/>
      <c r="N1206" s="35"/>
      <c r="O1206" s="35"/>
      <c r="P1206" s="35"/>
      <c r="Q1206" s="469"/>
      <c r="R1206" s="469"/>
      <c r="S1206" s="469"/>
      <c r="T1206" s="469"/>
      <c r="W1206" s="593"/>
      <c r="X1206" s="676"/>
      <c r="Y1206" s="593"/>
      <c r="Z1206" s="593"/>
      <c r="AA1206" s="593"/>
      <c r="AB1206" s="593"/>
      <c r="AC1206" s="593"/>
      <c r="AD1206" s="593"/>
      <c r="AE1206" s="593"/>
      <c r="AF1206" s="593"/>
      <c r="AG1206" s="593"/>
      <c r="AH1206" s="1130"/>
      <c r="AI1206" s="593"/>
      <c r="AJ1206" s="593"/>
      <c r="AK1206" s="593"/>
      <c r="AL1206" s="593"/>
      <c r="AM1206" s="639"/>
    </row>
    <row r="1207" spans="3:39" s="8" customFormat="1">
      <c r="C1207" s="14"/>
      <c r="D1207" s="60"/>
      <c r="E1207" s="35"/>
      <c r="F1207" s="57"/>
      <c r="G1207" s="57"/>
      <c r="H1207" s="468"/>
      <c r="I1207" s="510"/>
      <c r="J1207" s="57"/>
      <c r="K1207" s="57"/>
      <c r="L1207" s="57"/>
      <c r="M1207" s="35"/>
      <c r="N1207" s="35"/>
      <c r="O1207" s="35"/>
      <c r="P1207" s="35"/>
      <c r="Q1207" s="469"/>
      <c r="R1207" s="469"/>
      <c r="S1207" s="469"/>
      <c r="T1207" s="469"/>
      <c r="W1207" s="593"/>
      <c r="X1207" s="676"/>
      <c r="Y1207" s="593"/>
      <c r="Z1207" s="593"/>
      <c r="AA1207" s="593"/>
      <c r="AB1207" s="593"/>
      <c r="AC1207" s="593"/>
      <c r="AD1207" s="593"/>
      <c r="AE1207" s="593"/>
      <c r="AF1207" s="593"/>
      <c r="AG1207" s="593"/>
      <c r="AH1207" s="1130"/>
      <c r="AI1207" s="593"/>
      <c r="AJ1207" s="593"/>
      <c r="AK1207" s="593"/>
      <c r="AL1207" s="593"/>
      <c r="AM1207" s="639"/>
    </row>
    <row r="1208" spans="3:39" s="8" customFormat="1">
      <c r="C1208" s="14"/>
      <c r="D1208" s="60"/>
      <c r="E1208" s="35"/>
      <c r="F1208" s="57"/>
      <c r="G1208" s="57"/>
      <c r="H1208" s="468"/>
      <c r="I1208" s="510"/>
      <c r="J1208" s="57"/>
      <c r="K1208" s="57"/>
      <c r="L1208" s="57"/>
      <c r="M1208" s="35"/>
      <c r="N1208" s="35"/>
      <c r="O1208" s="35"/>
      <c r="P1208" s="35"/>
      <c r="Q1208" s="469"/>
      <c r="R1208" s="469"/>
      <c r="S1208" s="469"/>
      <c r="T1208" s="469"/>
      <c r="W1208" s="593"/>
      <c r="X1208" s="676"/>
      <c r="Y1208" s="593"/>
      <c r="Z1208" s="593"/>
      <c r="AA1208" s="593"/>
      <c r="AB1208" s="593"/>
      <c r="AC1208" s="593"/>
      <c r="AD1208" s="593"/>
      <c r="AE1208" s="593"/>
      <c r="AF1208" s="593"/>
      <c r="AG1208" s="593"/>
      <c r="AH1208" s="1130"/>
      <c r="AI1208" s="593"/>
      <c r="AJ1208" s="593"/>
      <c r="AK1208" s="593"/>
      <c r="AL1208" s="593"/>
      <c r="AM1208" s="639"/>
    </row>
    <row r="1209" spans="3:39" s="8" customFormat="1">
      <c r="C1209" s="14"/>
      <c r="D1209" s="60"/>
      <c r="E1209" s="35"/>
      <c r="F1209" s="57"/>
      <c r="G1209" s="57"/>
      <c r="H1209" s="468"/>
      <c r="I1209" s="510"/>
      <c r="J1209" s="57"/>
      <c r="K1209" s="57"/>
      <c r="L1209" s="57"/>
      <c r="M1209" s="35"/>
      <c r="N1209" s="35"/>
      <c r="O1209" s="35"/>
      <c r="P1209" s="35"/>
      <c r="Q1209" s="469"/>
      <c r="R1209" s="469"/>
      <c r="S1209" s="469"/>
      <c r="T1209" s="469"/>
      <c r="W1209" s="593"/>
      <c r="X1209" s="676"/>
      <c r="Y1209" s="593"/>
      <c r="Z1209" s="593"/>
      <c r="AA1209" s="593"/>
      <c r="AB1209" s="593"/>
      <c r="AC1209" s="593"/>
      <c r="AD1209" s="593"/>
      <c r="AE1209" s="593"/>
      <c r="AF1209" s="593"/>
      <c r="AG1209" s="593"/>
      <c r="AH1209" s="1130"/>
      <c r="AI1209" s="593"/>
      <c r="AJ1209" s="593"/>
      <c r="AK1209" s="593"/>
      <c r="AL1209" s="593"/>
      <c r="AM1209" s="639"/>
    </row>
    <row r="1210" spans="3:39" s="8" customFormat="1">
      <c r="C1210" s="14"/>
      <c r="D1210" s="60"/>
      <c r="E1210" s="35"/>
      <c r="F1210" s="57"/>
      <c r="G1210" s="57"/>
      <c r="H1210" s="468"/>
      <c r="I1210" s="510"/>
      <c r="J1210" s="57"/>
      <c r="K1210" s="57"/>
      <c r="L1210" s="57"/>
      <c r="M1210" s="35"/>
      <c r="N1210" s="35"/>
      <c r="O1210" s="35"/>
      <c r="P1210" s="35"/>
      <c r="Q1210" s="469"/>
      <c r="R1210" s="469"/>
      <c r="S1210" s="469"/>
      <c r="T1210" s="469"/>
      <c r="W1210" s="593"/>
      <c r="X1210" s="676"/>
      <c r="Y1210" s="593"/>
      <c r="Z1210" s="593"/>
      <c r="AA1210" s="593"/>
      <c r="AB1210" s="593"/>
      <c r="AC1210" s="593"/>
      <c r="AD1210" s="593"/>
      <c r="AE1210" s="593"/>
      <c r="AF1210" s="593"/>
      <c r="AG1210" s="593"/>
      <c r="AH1210" s="1130"/>
      <c r="AI1210" s="593"/>
      <c r="AJ1210" s="593"/>
      <c r="AK1210" s="593"/>
      <c r="AL1210" s="593"/>
      <c r="AM1210" s="639"/>
    </row>
    <row r="1211" spans="3:39" s="8" customFormat="1">
      <c r="C1211" s="14"/>
      <c r="D1211" s="60"/>
      <c r="E1211" s="35"/>
      <c r="F1211" s="57"/>
      <c r="G1211" s="57"/>
      <c r="H1211" s="468"/>
      <c r="I1211" s="510"/>
      <c r="J1211" s="57"/>
      <c r="K1211" s="57"/>
      <c r="L1211" s="57"/>
      <c r="M1211" s="35"/>
      <c r="N1211" s="35"/>
      <c r="O1211" s="35"/>
      <c r="P1211" s="35"/>
      <c r="Q1211" s="469"/>
      <c r="R1211" s="469"/>
      <c r="S1211" s="469"/>
      <c r="T1211" s="469"/>
      <c r="W1211" s="593"/>
      <c r="X1211" s="676"/>
      <c r="Y1211" s="593"/>
      <c r="Z1211" s="593"/>
      <c r="AA1211" s="593"/>
      <c r="AB1211" s="593"/>
      <c r="AC1211" s="593"/>
      <c r="AD1211" s="593"/>
      <c r="AE1211" s="593"/>
      <c r="AF1211" s="593"/>
      <c r="AG1211" s="593"/>
      <c r="AH1211" s="1130"/>
      <c r="AI1211" s="593"/>
      <c r="AJ1211" s="593"/>
      <c r="AK1211" s="593"/>
      <c r="AL1211" s="593"/>
      <c r="AM1211" s="639"/>
    </row>
    <row r="1212" spans="3:39" s="8" customFormat="1">
      <c r="C1212" s="14"/>
      <c r="D1212" s="60"/>
      <c r="E1212" s="35"/>
      <c r="F1212" s="57"/>
      <c r="G1212" s="57"/>
      <c r="H1212" s="468"/>
      <c r="I1212" s="510"/>
      <c r="J1212" s="57"/>
      <c r="K1212" s="57"/>
      <c r="L1212" s="57"/>
      <c r="M1212" s="35"/>
      <c r="N1212" s="35"/>
      <c r="O1212" s="35"/>
      <c r="P1212" s="35"/>
      <c r="Q1212" s="469"/>
      <c r="R1212" s="469"/>
      <c r="S1212" s="469"/>
      <c r="T1212" s="469"/>
      <c r="W1212" s="593"/>
      <c r="X1212" s="676"/>
      <c r="Y1212" s="593"/>
      <c r="Z1212" s="593"/>
      <c r="AA1212" s="593"/>
      <c r="AB1212" s="593"/>
      <c r="AC1212" s="593"/>
      <c r="AD1212" s="593"/>
      <c r="AE1212" s="593"/>
      <c r="AF1212" s="593"/>
      <c r="AG1212" s="593"/>
      <c r="AH1212" s="1130"/>
      <c r="AI1212" s="593"/>
      <c r="AJ1212" s="593"/>
      <c r="AK1212" s="593"/>
      <c r="AL1212" s="593"/>
      <c r="AM1212" s="639"/>
    </row>
    <row r="1213" spans="3:39" s="8" customFormat="1">
      <c r="C1213" s="14"/>
      <c r="D1213" s="60"/>
      <c r="E1213" s="35"/>
      <c r="F1213" s="57"/>
      <c r="G1213" s="57"/>
      <c r="H1213" s="468"/>
      <c r="I1213" s="510"/>
      <c r="J1213" s="57"/>
      <c r="K1213" s="57"/>
      <c r="L1213" s="57"/>
      <c r="M1213" s="35"/>
      <c r="N1213" s="35"/>
      <c r="O1213" s="35"/>
      <c r="P1213" s="35"/>
      <c r="Q1213" s="469"/>
      <c r="R1213" s="469"/>
      <c r="S1213" s="469"/>
      <c r="T1213" s="469"/>
      <c r="W1213" s="593"/>
      <c r="X1213" s="676"/>
      <c r="Y1213" s="593"/>
      <c r="Z1213" s="593"/>
      <c r="AA1213" s="593"/>
      <c r="AB1213" s="593"/>
      <c r="AC1213" s="593"/>
      <c r="AD1213" s="593"/>
      <c r="AE1213" s="593"/>
      <c r="AF1213" s="593"/>
      <c r="AG1213" s="593"/>
      <c r="AH1213" s="1130"/>
      <c r="AI1213" s="593"/>
      <c r="AJ1213" s="593"/>
      <c r="AK1213" s="593"/>
      <c r="AL1213" s="593"/>
      <c r="AM1213" s="639"/>
    </row>
    <row r="1214" spans="3:39" s="8" customFormat="1">
      <c r="C1214" s="14"/>
      <c r="D1214" s="60"/>
      <c r="E1214" s="35"/>
      <c r="F1214" s="57"/>
      <c r="G1214" s="57"/>
      <c r="H1214" s="468"/>
      <c r="I1214" s="510"/>
      <c r="J1214" s="57"/>
      <c r="K1214" s="57"/>
      <c r="L1214" s="57"/>
      <c r="M1214" s="35"/>
      <c r="N1214" s="35"/>
      <c r="O1214" s="35"/>
      <c r="P1214" s="35"/>
      <c r="Q1214" s="469"/>
      <c r="R1214" s="469"/>
      <c r="S1214" s="469"/>
      <c r="T1214" s="469"/>
      <c r="W1214" s="593"/>
      <c r="X1214" s="676"/>
      <c r="Y1214" s="593"/>
      <c r="Z1214" s="593"/>
      <c r="AA1214" s="593"/>
      <c r="AB1214" s="593"/>
      <c r="AC1214" s="593"/>
      <c r="AD1214" s="593"/>
      <c r="AE1214" s="593"/>
      <c r="AF1214" s="593"/>
      <c r="AG1214" s="593"/>
      <c r="AH1214" s="1130"/>
      <c r="AI1214" s="593"/>
      <c r="AJ1214" s="593"/>
      <c r="AK1214" s="593"/>
      <c r="AL1214" s="593"/>
      <c r="AM1214" s="639"/>
    </row>
    <row r="1215" spans="3:39" s="8" customFormat="1">
      <c r="C1215" s="14"/>
      <c r="D1215" s="60"/>
      <c r="E1215" s="35"/>
      <c r="F1215" s="57"/>
      <c r="G1215" s="57"/>
      <c r="H1215" s="468"/>
      <c r="I1215" s="510"/>
      <c r="J1215" s="57"/>
      <c r="K1215" s="57"/>
      <c r="L1215" s="57"/>
      <c r="M1215" s="35"/>
      <c r="N1215" s="35"/>
      <c r="O1215" s="35"/>
      <c r="P1215" s="35"/>
      <c r="Q1215" s="469"/>
      <c r="R1215" s="469"/>
      <c r="S1215" s="469"/>
      <c r="T1215" s="469"/>
      <c r="W1215" s="593"/>
      <c r="X1215" s="676"/>
      <c r="Y1215" s="593"/>
      <c r="Z1215" s="593"/>
      <c r="AA1215" s="593"/>
      <c r="AB1215" s="593"/>
      <c r="AC1215" s="593"/>
      <c r="AD1215" s="593"/>
      <c r="AE1215" s="593"/>
      <c r="AF1215" s="593"/>
      <c r="AG1215" s="593"/>
      <c r="AH1215" s="1130"/>
      <c r="AI1215" s="593"/>
      <c r="AJ1215" s="593"/>
      <c r="AK1215" s="593"/>
      <c r="AL1215" s="593"/>
      <c r="AM1215" s="639"/>
    </row>
    <row r="1216" spans="3:39" s="8" customFormat="1">
      <c r="C1216" s="14"/>
      <c r="D1216" s="60"/>
      <c r="E1216" s="35"/>
      <c r="F1216" s="57"/>
      <c r="G1216" s="57"/>
      <c r="H1216" s="468"/>
      <c r="I1216" s="510"/>
      <c r="J1216" s="57"/>
      <c r="K1216" s="57"/>
      <c r="L1216" s="57"/>
      <c r="M1216" s="35"/>
      <c r="N1216" s="35"/>
      <c r="O1216" s="35"/>
      <c r="P1216" s="35"/>
      <c r="Q1216" s="469"/>
      <c r="R1216" s="469"/>
      <c r="S1216" s="469"/>
      <c r="T1216" s="469"/>
      <c r="W1216" s="593"/>
      <c r="X1216" s="676"/>
      <c r="Y1216" s="593"/>
      <c r="Z1216" s="593"/>
      <c r="AA1216" s="593"/>
      <c r="AB1216" s="593"/>
      <c r="AC1216" s="593"/>
      <c r="AD1216" s="593"/>
      <c r="AE1216" s="593"/>
      <c r="AF1216" s="593"/>
      <c r="AG1216" s="593"/>
      <c r="AH1216" s="1130"/>
      <c r="AI1216" s="593"/>
      <c r="AJ1216" s="593"/>
      <c r="AK1216" s="593"/>
      <c r="AL1216" s="593"/>
      <c r="AM1216" s="639"/>
    </row>
    <row r="1217" spans="3:39" s="8" customFormat="1">
      <c r="C1217" s="14"/>
      <c r="D1217" s="60"/>
      <c r="E1217" s="35"/>
      <c r="F1217" s="57"/>
      <c r="G1217" s="57"/>
      <c r="H1217" s="468"/>
      <c r="I1217" s="510"/>
      <c r="J1217" s="57"/>
      <c r="K1217" s="57"/>
      <c r="L1217" s="57"/>
      <c r="M1217" s="35"/>
      <c r="N1217" s="35"/>
      <c r="O1217" s="35"/>
      <c r="P1217" s="35"/>
      <c r="Q1217" s="469"/>
      <c r="R1217" s="469"/>
      <c r="S1217" s="469"/>
      <c r="T1217" s="469"/>
      <c r="W1217" s="593"/>
      <c r="X1217" s="676"/>
      <c r="Y1217" s="593"/>
      <c r="Z1217" s="593"/>
      <c r="AA1217" s="593"/>
      <c r="AB1217" s="593"/>
      <c r="AC1217" s="593"/>
      <c r="AD1217" s="593"/>
      <c r="AE1217" s="593"/>
      <c r="AF1217" s="593"/>
      <c r="AG1217" s="593"/>
      <c r="AH1217" s="1130"/>
      <c r="AI1217" s="593"/>
      <c r="AJ1217" s="593"/>
      <c r="AK1217" s="593"/>
      <c r="AL1217" s="593"/>
      <c r="AM1217" s="639"/>
    </row>
    <row r="1218" spans="3:39" s="8" customFormat="1">
      <c r="C1218" s="14"/>
      <c r="D1218" s="60"/>
      <c r="E1218" s="35"/>
      <c r="F1218" s="57"/>
      <c r="G1218" s="57"/>
      <c r="H1218" s="468"/>
      <c r="I1218" s="510"/>
      <c r="J1218" s="57"/>
      <c r="K1218" s="57"/>
      <c r="L1218" s="57"/>
      <c r="M1218" s="35"/>
      <c r="N1218" s="35"/>
      <c r="O1218" s="35"/>
      <c r="P1218" s="35"/>
      <c r="Q1218" s="469"/>
      <c r="R1218" s="469"/>
      <c r="S1218" s="469"/>
      <c r="T1218" s="469"/>
      <c r="W1218" s="593"/>
      <c r="X1218" s="676"/>
      <c r="Y1218" s="593"/>
      <c r="Z1218" s="593"/>
      <c r="AA1218" s="593"/>
      <c r="AB1218" s="593"/>
      <c r="AC1218" s="593"/>
      <c r="AD1218" s="593"/>
      <c r="AE1218" s="593"/>
      <c r="AF1218" s="593"/>
      <c r="AG1218" s="593"/>
      <c r="AH1218" s="1130"/>
      <c r="AI1218" s="593"/>
      <c r="AJ1218" s="593"/>
      <c r="AK1218" s="593"/>
      <c r="AL1218" s="593"/>
      <c r="AM1218" s="639"/>
    </row>
    <row r="1219" spans="3:39" s="8" customFormat="1">
      <c r="C1219" s="14"/>
      <c r="D1219" s="60"/>
      <c r="E1219" s="35"/>
      <c r="F1219" s="57"/>
      <c r="G1219" s="57"/>
      <c r="H1219" s="468"/>
      <c r="I1219" s="510"/>
      <c r="J1219" s="57"/>
      <c r="K1219" s="57"/>
      <c r="L1219" s="57"/>
      <c r="M1219" s="35"/>
      <c r="N1219" s="35"/>
      <c r="O1219" s="35"/>
      <c r="P1219" s="35"/>
      <c r="Q1219" s="469"/>
      <c r="R1219" s="469"/>
      <c r="S1219" s="469"/>
      <c r="T1219" s="469"/>
      <c r="W1219" s="593"/>
      <c r="X1219" s="676"/>
      <c r="Y1219" s="593"/>
      <c r="Z1219" s="593"/>
      <c r="AA1219" s="593"/>
      <c r="AB1219" s="593"/>
      <c r="AC1219" s="593"/>
      <c r="AD1219" s="593"/>
      <c r="AE1219" s="593"/>
      <c r="AF1219" s="593"/>
      <c r="AG1219" s="593"/>
      <c r="AH1219" s="1130"/>
      <c r="AI1219" s="593"/>
      <c r="AJ1219" s="593"/>
      <c r="AK1219" s="593"/>
      <c r="AL1219" s="593"/>
      <c r="AM1219" s="639"/>
    </row>
    <row r="1220" spans="3:39" s="8" customFormat="1">
      <c r="C1220" s="14"/>
      <c r="D1220" s="60"/>
      <c r="E1220" s="35"/>
      <c r="F1220" s="57"/>
      <c r="G1220" s="57"/>
      <c r="H1220" s="468"/>
      <c r="I1220" s="510"/>
      <c r="J1220" s="57"/>
      <c r="K1220" s="57"/>
      <c r="L1220" s="57"/>
      <c r="M1220" s="35"/>
      <c r="N1220" s="35"/>
      <c r="O1220" s="35"/>
      <c r="P1220" s="35"/>
      <c r="Q1220" s="469"/>
      <c r="R1220" s="469"/>
      <c r="S1220" s="469"/>
      <c r="T1220" s="469"/>
      <c r="W1220" s="593"/>
      <c r="X1220" s="676"/>
      <c r="Y1220" s="593"/>
      <c r="Z1220" s="593"/>
      <c r="AA1220" s="593"/>
      <c r="AB1220" s="593"/>
      <c r="AC1220" s="593"/>
      <c r="AD1220" s="593"/>
      <c r="AE1220" s="593"/>
      <c r="AF1220" s="593"/>
      <c r="AG1220" s="593"/>
      <c r="AH1220" s="1130"/>
      <c r="AI1220" s="593"/>
      <c r="AJ1220" s="593"/>
      <c r="AK1220" s="593"/>
      <c r="AL1220" s="593"/>
      <c r="AM1220" s="639"/>
    </row>
    <row r="1221" spans="3:39" s="8" customFormat="1">
      <c r="C1221" s="14"/>
      <c r="D1221" s="60"/>
      <c r="E1221" s="35"/>
      <c r="F1221" s="57"/>
      <c r="G1221" s="57"/>
      <c r="H1221" s="468"/>
      <c r="I1221" s="510"/>
      <c r="J1221" s="57"/>
      <c r="K1221" s="57"/>
      <c r="L1221" s="57"/>
      <c r="M1221" s="35"/>
      <c r="N1221" s="35"/>
      <c r="O1221" s="35"/>
      <c r="P1221" s="35"/>
      <c r="Q1221" s="469"/>
      <c r="R1221" s="469"/>
      <c r="S1221" s="469"/>
      <c r="T1221" s="469"/>
      <c r="W1221" s="593"/>
      <c r="X1221" s="676"/>
      <c r="Y1221" s="593"/>
      <c r="Z1221" s="593"/>
      <c r="AA1221" s="593"/>
      <c r="AB1221" s="593"/>
      <c r="AC1221" s="593"/>
      <c r="AD1221" s="593"/>
      <c r="AE1221" s="593"/>
      <c r="AF1221" s="593"/>
      <c r="AG1221" s="593"/>
      <c r="AH1221" s="1130"/>
      <c r="AI1221" s="593"/>
      <c r="AJ1221" s="593"/>
      <c r="AK1221" s="593"/>
      <c r="AL1221" s="593"/>
      <c r="AM1221" s="639"/>
    </row>
    <row r="1222" spans="3:39" s="8" customFormat="1">
      <c r="C1222" s="14"/>
      <c r="D1222" s="60"/>
      <c r="E1222" s="35"/>
      <c r="F1222" s="57"/>
      <c r="G1222" s="57"/>
      <c r="H1222" s="468"/>
      <c r="I1222" s="510"/>
      <c r="J1222" s="57"/>
      <c r="K1222" s="57"/>
      <c r="L1222" s="57"/>
      <c r="M1222" s="35"/>
      <c r="N1222" s="35"/>
      <c r="O1222" s="35"/>
      <c r="P1222" s="35"/>
      <c r="Q1222" s="469"/>
      <c r="R1222" s="469"/>
      <c r="S1222" s="469"/>
      <c r="T1222" s="469"/>
      <c r="W1222" s="593"/>
      <c r="X1222" s="676"/>
      <c r="Y1222" s="593"/>
      <c r="Z1222" s="593"/>
      <c r="AA1222" s="593"/>
      <c r="AB1222" s="593"/>
      <c r="AC1222" s="593"/>
      <c r="AD1222" s="593"/>
      <c r="AE1222" s="593"/>
      <c r="AF1222" s="593"/>
      <c r="AG1222" s="593"/>
      <c r="AH1222" s="1130"/>
      <c r="AI1222" s="593"/>
      <c r="AJ1222" s="593"/>
      <c r="AK1222" s="593"/>
      <c r="AL1222" s="593"/>
      <c r="AM1222" s="639"/>
    </row>
    <row r="1223" spans="3:39" s="8" customFormat="1">
      <c r="C1223" s="14"/>
      <c r="D1223" s="60"/>
      <c r="E1223" s="35"/>
      <c r="F1223" s="57"/>
      <c r="G1223" s="57"/>
      <c r="H1223" s="468"/>
      <c r="I1223" s="510"/>
      <c r="J1223" s="57"/>
      <c r="K1223" s="57"/>
      <c r="L1223" s="57"/>
      <c r="M1223" s="35"/>
      <c r="N1223" s="35"/>
      <c r="O1223" s="35"/>
      <c r="P1223" s="35"/>
      <c r="Q1223" s="469"/>
      <c r="R1223" s="469"/>
      <c r="S1223" s="469"/>
      <c r="T1223" s="469"/>
      <c r="W1223" s="593"/>
      <c r="X1223" s="676"/>
      <c r="Y1223" s="593"/>
      <c r="Z1223" s="593"/>
      <c r="AA1223" s="593"/>
      <c r="AB1223" s="593"/>
      <c r="AC1223" s="593"/>
      <c r="AD1223" s="593"/>
      <c r="AE1223" s="593"/>
      <c r="AF1223" s="593"/>
      <c r="AG1223" s="593"/>
      <c r="AH1223" s="1130"/>
      <c r="AI1223" s="593"/>
      <c r="AJ1223" s="593"/>
      <c r="AK1223" s="593"/>
      <c r="AL1223" s="593"/>
      <c r="AM1223" s="639"/>
    </row>
    <row r="1224" spans="3:39" s="8" customFormat="1">
      <c r="C1224" s="14"/>
      <c r="D1224" s="60"/>
      <c r="E1224" s="35"/>
      <c r="F1224" s="57"/>
      <c r="G1224" s="57"/>
      <c r="H1224" s="468"/>
      <c r="I1224" s="510"/>
      <c r="J1224" s="57"/>
      <c r="K1224" s="57"/>
      <c r="L1224" s="57"/>
      <c r="M1224" s="35"/>
      <c r="N1224" s="35"/>
      <c r="O1224" s="35"/>
      <c r="P1224" s="35"/>
      <c r="Q1224" s="469"/>
      <c r="R1224" s="469"/>
      <c r="S1224" s="469"/>
      <c r="T1224" s="469"/>
      <c r="W1224" s="593"/>
      <c r="X1224" s="676"/>
      <c r="Y1224" s="593"/>
      <c r="Z1224" s="593"/>
      <c r="AA1224" s="593"/>
      <c r="AB1224" s="593"/>
      <c r="AC1224" s="593"/>
      <c r="AD1224" s="593"/>
      <c r="AE1224" s="593"/>
      <c r="AF1224" s="593"/>
      <c r="AG1224" s="593"/>
      <c r="AH1224" s="1130"/>
      <c r="AI1224" s="593"/>
      <c r="AJ1224" s="593"/>
      <c r="AK1224" s="593"/>
      <c r="AL1224" s="593"/>
      <c r="AM1224" s="639"/>
    </row>
    <row r="1225" spans="3:39" s="8" customFormat="1">
      <c r="C1225" s="14"/>
      <c r="D1225" s="60"/>
      <c r="E1225" s="35"/>
      <c r="F1225" s="57"/>
      <c r="G1225" s="57"/>
      <c r="H1225" s="468"/>
      <c r="I1225" s="510"/>
      <c r="J1225" s="57"/>
      <c r="K1225" s="57"/>
      <c r="L1225" s="57"/>
      <c r="M1225" s="35"/>
      <c r="N1225" s="35"/>
      <c r="O1225" s="35"/>
      <c r="P1225" s="35"/>
      <c r="Q1225" s="469"/>
      <c r="R1225" s="469"/>
      <c r="S1225" s="469"/>
      <c r="T1225" s="469"/>
      <c r="W1225" s="593"/>
      <c r="X1225" s="676"/>
      <c r="Y1225" s="593"/>
      <c r="Z1225" s="593"/>
      <c r="AA1225" s="593"/>
      <c r="AB1225" s="593"/>
      <c r="AC1225" s="593"/>
      <c r="AD1225" s="593"/>
      <c r="AE1225" s="593"/>
      <c r="AF1225" s="593"/>
      <c r="AG1225" s="593"/>
      <c r="AH1225" s="1130"/>
      <c r="AI1225" s="593"/>
      <c r="AJ1225" s="593"/>
      <c r="AK1225" s="593"/>
      <c r="AL1225" s="593"/>
      <c r="AM1225" s="639"/>
    </row>
    <row r="1226" spans="3:39" s="8" customFormat="1">
      <c r="C1226" s="14"/>
      <c r="D1226" s="60"/>
      <c r="E1226" s="35"/>
      <c r="F1226" s="57"/>
      <c r="G1226" s="57"/>
      <c r="H1226" s="468"/>
      <c r="I1226" s="510"/>
      <c r="J1226" s="57"/>
      <c r="K1226" s="57"/>
      <c r="L1226" s="57"/>
      <c r="M1226" s="35"/>
      <c r="N1226" s="35"/>
      <c r="O1226" s="35"/>
      <c r="P1226" s="35"/>
      <c r="Q1226" s="469"/>
      <c r="R1226" s="469"/>
      <c r="S1226" s="469"/>
      <c r="T1226" s="469"/>
      <c r="W1226" s="593"/>
      <c r="X1226" s="676"/>
      <c r="Y1226" s="593"/>
      <c r="Z1226" s="593"/>
      <c r="AA1226" s="593"/>
      <c r="AB1226" s="593"/>
      <c r="AC1226" s="593"/>
      <c r="AD1226" s="593"/>
      <c r="AE1226" s="593"/>
      <c r="AF1226" s="593"/>
      <c r="AG1226" s="593"/>
      <c r="AH1226" s="1130"/>
      <c r="AI1226" s="593"/>
      <c r="AJ1226" s="593"/>
      <c r="AK1226" s="593"/>
      <c r="AL1226" s="593"/>
      <c r="AM1226" s="639"/>
    </row>
    <row r="1227" spans="3:39" s="8" customFormat="1">
      <c r="C1227" s="14"/>
      <c r="D1227" s="60"/>
      <c r="E1227" s="35"/>
      <c r="F1227" s="57"/>
      <c r="G1227" s="57"/>
      <c r="H1227" s="468"/>
      <c r="I1227" s="510"/>
      <c r="J1227" s="57"/>
      <c r="K1227" s="57"/>
      <c r="L1227" s="57"/>
      <c r="M1227" s="35"/>
      <c r="N1227" s="35"/>
      <c r="O1227" s="35"/>
      <c r="P1227" s="35"/>
      <c r="Q1227" s="469"/>
      <c r="R1227" s="469"/>
      <c r="S1227" s="469"/>
      <c r="T1227" s="469"/>
      <c r="W1227" s="593"/>
      <c r="X1227" s="676"/>
      <c r="Y1227" s="593"/>
      <c r="Z1227" s="593"/>
      <c r="AA1227" s="593"/>
      <c r="AB1227" s="593"/>
      <c r="AC1227" s="593"/>
      <c r="AD1227" s="593"/>
      <c r="AE1227" s="593"/>
      <c r="AF1227" s="593"/>
      <c r="AG1227" s="593"/>
      <c r="AH1227" s="1130"/>
      <c r="AI1227" s="593"/>
      <c r="AJ1227" s="593"/>
      <c r="AK1227" s="593"/>
      <c r="AL1227" s="593"/>
      <c r="AM1227" s="639"/>
    </row>
    <row r="1228" spans="3:39" s="8" customFormat="1">
      <c r="C1228" s="14"/>
      <c r="D1228" s="60"/>
      <c r="E1228" s="35"/>
      <c r="F1228" s="57"/>
      <c r="G1228" s="57"/>
      <c r="H1228" s="468"/>
      <c r="I1228" s="510"/>
      <c r="J1228" s="57"/>
      <c r="K1228" s="57"/>
      <c r="L1228" s="57"/>
      <c r="M1228" s="35"/>
      <c r="N1228" s="35"/>
      <c r="O1228" s="35"/>
      <c r="P1228" s="35"/>
      <c r="Q1228" s="469"/>
      <c r="R1228" s="469"/>
      <c r="S1228" s="469"/>
      <c r="T1228" s="469"/>
      <c r="W1228" s="593"/>
      <c r="X1228" s="676"/>
      <c r="Y1228" s="593"/>
      <c r="Z1228" s="593"/>
      <c r="AA1228" s="593"/>
      <c r="AB1228" s="593"/>
      <c r="AC1228" s="593"/>
      <c r="AD1228" s="593"/>
      <c r="AE1228" s="593"/>
      <c r="AF1228" s="593"/>
      <c r="AG1228" s="593"/>
      <c r="AH1228" s="1130"/>
      <c r="AI1228" s="593"/>
      <c r="AJ1228" s="593"/>
      <c r="AK1228" s="593"/>
      <c r="AL1228" s="593"/>
      <c r="AM1228" s="639"/>
    </row>
    <row r="1229" spans="3:39" s="8" customFormat="1">
      <c r="C1229" s="14"/>
      <c r="D1229" s="60"/>
      <c r="E1229" s="35"/>
      <c r="F1229" s="57"/>
      <c r="G1229" s="57"/>
      <c r="H1229" s="468"/>
      <c r="I1229" s="510"/>
      <c r="J1229" s="57"/>
      <c r="K1229" s="57"/>
      <c r="L1229" s="57"/>
      <c r="M1229" s="35"/>
      <c r="N1229" s="35"/>
      <c r="O1229" s="35"/>
      <c r="P1229" s="35"/>
      <c r="Q1229" s="469"/>
      <c r="R1229" s="469"/>
      <c r="S1229" s="469"/>
      <c r="T1229" s="469"/>
      <c r="W1229" s="593"/>
      <c r="X1229" s="676"/>
      <c r="Y1229" s="593"/>
      <c r="Z1229" s="593"/>
      <c r="AA1229" s="593"/>
      <c r="AB1229" s="593"/>
      <c r="AC1229" s="593"/>
      <c r="AD1229" s="593"/>
      <c r="AE1229" s="593"/>
      <c r="AF1229" s="593"/>
      <c r="AG1229" s="593"/>
      <c r="AH1229" s="1130"/>
      <c r="AI1229" s="593"/>
      <c r="AJ1229" s="593"/>
      <c r="AK1229" s="593"/>
      <c r="AL1229" s="593"/>
      <c r="AM1229" s="639"/>
    </row>
    <row r="1230" spans="3:39" s="8" customFormat="1">
      <c r="C1230" s="14"/>
      <c r="D1230" s="60"/>
      <c r="E1230" s="35"/>
      <c r="F1230" s="57"/>
      <c r="G1230" s="57"/>
      <c r="H1230" s="468"/>
      <c r="I1230" s="510"/>
      <c r="J1230" s="57"/>
      <c r="K1230" s="57"/>
      <c r="L1230" s="57"/>
      <c r="M1230" s="35"/>
      <c r="N1230" s="35"/>
      <c r="O1230" s="35"/>
      <c r="P1230" s="35"/>
      <c r="Q1230" s="469"/>
      <c r="R1230" s="469"/>
      <c r="S1230" s="469"/>
      <c r="T1230" s="469"/>
      <c r="W1230" s="593"/>
      <c r="X1230" s="676"/>
      <c r="Y1230" s="593"/>
      <c r="Z1230" s="593"/>
      <c r="AA1230" s="593"/>
      <c r="AB1230" s="593"/>
      <c r="AC1230" s="593"/>
      <c r="AD1230" s="593"/>
      <c r="AE1230" s="593"/>
      <c r="AF1230" s="593"/>
      <c r="AG1230" s="593"/>
      <c r="AH1230" s="1130"/>
      <c r="AI1230" s="593"/>
      <c r="AJ1230" s="593"/>
      <c r="AK1230" s="593"/>
      <c r="AL1230" s="593"/>
      <c r="AM1230" s="639"/>
    </row>
    <row r="1231" spans="3:39" s="8" customFormat="1">
      <c r="C1231" s="14"/>
      <c r="D1231" s="60"/>
      <c r="E1231" s="35"/>
      <c r="F1231" s="57"/>
      <c r="G1231" s="57"/>
      <c r="H1231" s="468"/>
      <c r="I1231" s="510"/>
      <c r="J1231" s="57"/>
      <c r="K1231" s="57"/>
      <c r="L1231" s="57"/>
      <c r="M1231" s="35"/>
      <c r="N1231" s="35"/>
      <c r="O1231" s="35"/>
      <c r="P1231" s="35"/>
      <c r="Q1231" s="469"/>
      <c r="R1231" s="469"/>
      <c r="S1231" s="469"/>
      <c r="T1231" s="469"/>
      <c r="W1231" s="593"/>
      <c r="X1231" s="676"/>
      <c r="Y1231" s="593"/>
      <c r="Z1231" s="593"/>
      <c r="AA1231" s="593"/>
      <c r="AB1231" s="593"/>
      <c r="AC1231" s="593"/>
      <c r="AD1231" s="593"/>
      <c r="AE1231" s="593"/>
      <c r="AF1231" s="593"/>
      <c r="AG1231" s="593"/>
      <c r="AH1231" s="1130"/>
      <c r="AI1231" s="593"/>
      <c r="AJ1231" s="593"/>
      <c r="AK1231" s="593"/>
      <c r="AL1231" s="593"/>
      <c r="AM1231" s="639"/>
    </row>
    <row r="1232" spans="3:39" s="8" customFormat="1">
      <c r="C1232" s="14"/>
      <c r="D1232" s="60"/>
      <c r="E1232" s="35"/>
      <c r="F1232" s="57"/>
      <c r="G1232" s="57"/>
      <c r="H1232" s="468"/>
      <c r="I1232" s="510"/>
      <c r="J1232" s="57"/>
      <c r="K1232" s="57"/>
      <c r="L1232" s="57"/>
      <c r="M1232" s="35"/>
      <c r="N1232" s="35"/>
      <c r="O1232" s="35"/>
      <c r="P1232" s="35"/>
      <c r="Q1232" s="469"/>
      <c r="R1232" s="469"/>
      <c r="S1232" s="469"/>
      <c r="T1232" s="469"/>
      <c r="W1232" s="593"/>
      <c r="X1232" s="676"/>
      <c r="Y1232" s="593"/>
      <c r="Z1232" s="593"/>
      <c r="AA1232" s="593"/>
      <c r="AB1232" s="593"/>
      <c r="AC1232" s="593"/>
      <c r="AD1232" s="593"/>
      <c r="AE1232" s="593"/>
      <c r="AF1232" s="593"/>
      <c r="AG1232" s="593"/>
      <c r="AH1232" s="1130"/>
      <c r="AI1232" s="593"/>
      <c r="AJ1232" s="593"/>
      <c r="AK1232" s="593"/>
      <c r="AL1232" s="593"/>
      <c r="AM1232" s="639"/>
    </row>
    <row r="1233" spans="3:39" s="8" customFormat="1">
      <c r="C1233" s="14"/>
      <c r="D1233" s="60"/>
      <c r="E1233" s="35"/>
      <c r="F1233" s="57"/>
      <c r="G1233" s="57"/>
      <c r="H1233" s="468"/>
      <c r="I1233" s="510"/>
      <c r="J1233" s="57"/>
      <c r="K1233" s="57"/>
      <c r="L1233" s="57"/>
      <c r="M1233" s="35"/>
      <c r="N1233" s="35"/>
      <c r="O1233" s="35"/>
      <c r="P1233" s="35"/>
      <c r="Q1233" s="469"/>
      <c r="R1233" s="469"/>
      <c r="S1233" s="469"/>
      <c r="T1233" s="469"/>
      <c r="W1233" s="593"/>
      <c r="X1233" s="676"/>
      <c r="Y1233" s="593"/>
      <c r="Z1233" s="593"/>
      <c r="AA1233" s="593"/>
      <c r="AB1233" s="593"/>
      <c r="AC1233" s="593"/>
      <c r="AD1233" s="593"/>
      <c r="AE1233" s="593"/>
      <c r="AF1233" s="593"/>
      <c r="AG1233" s="593"/>
      <c r="AH1233" s="1130"/>
      <c r="AI1233" s="593"/>
      <c r="AJ1233" s="593"/>
      <c r="AK1233" s="593"/>
      <c r="AL1233" s="593"/>
      <c r="AM1233" s="639"/>
    </row>
    <row r="1234" spans="3:39" s="8" customFormat="1">
      <c r="C1234" s="14"/>
      <c r="D1234" s="60"/>
      <c r="E1234" s="35"/>
      <c r="F1234" s="57"/>
      <c r="G1234" s="57"/>
      <c r="H1234" s="468"/>
      <c r="I1234" s="510"/>
      <c r="J1234" s="57"/>
      <c r="K1234" s="57"/>
      <c r="L1234" s="57"/>
      <c r="M1234" s="35"/>
      <c r="N1234" s="35"/>
      <c r="O1234" s="35"/>
      <c r="P1234" s="35"/>
      <c r="Q1234" s="469"/>
      <c r="R1234" s="469"/>
      <c r="S1234" s="469"/>
      <c r="T1234" s="469"/>
      <c r="W1234" s="593"/>
      <c r="X1234" s="676"/>
      <c r="Y1234" s="593"/>
      <c r="Z1234" s="593"/>
      <c r="AA1234" s="593"/>
      <c r="AB1234" s="593"/>
      <c r="AC1234" s="593"/>
      <c r="AD1234" s="593"/>
      <c r="AE1234" s="593"/>
      <c r="AF1234" s="593"/>
      <c r="AG1234" s="593"/>
      <c r="AH1234" s="1130"/>
      <c r="AI1234" s="593"/>
      <c r="AJ1234" s="593"/>
      <c r="AK1234" s="593"/>
      <c r="AL1234" s="593"/>
      <c r="AM1234" s="639"/>
    </row>
    <row r="1235" spans="3:39" s="8" customFormat="1">
      <c r="C1235" s="14"/>
      <c r="D1235" s="60"/>
      <c r="E1235" s="35"/>
      <c r="F1235" s="57"/>
      <c r="G1235" s="57"/>
      <c r="H1235" s="468"/>
      <c r="I1235" s="510"/>
      <c r="J1235" s="57"/>
      <c r="K1235" s="57"/>
      <c r="L1235" s="57"/>
      <c r="M1235" s="35"/>
      <c r="N1235" s="35"/>
      <c r="O1235" s="35"/>
      <c r="P1235" s="35"/>
      <c r="Q1235" s="469"/>
      <c r="R1235" s="469"/>
      <c r="S1235" s="469"/>
      <c r="T1235" s="469"/>
      <c r="W1235" s="593"/>
      <c r="X1235" s="676"/>
      <c r="Y1235" s="593"/>
      <c r="Z1235" s="593"/>
      <c r="AA1235" s="593"/>
      <c r="AB1235" s="593"/>
      <c r="AC1235" s="593"/>
      <c r="AD1235" s="593"/>
      <c r="AE1235" s="593"/>
      <c r="AF1235" s="593"/>
      <c r="AG1235" s="593"/>
      <c r="AH1235" s="1130"/>
      <c r="AI1235" s="593"/>
      <c r="AJ1235" s="593"/>
      <c r="AK1235" s="593"/>
      <c r="AL1235" s="593"/>
      <c r="AM1235" s="639"/>
    </row>
    <row r="1236" spans="3:39" s="8" customFormat="1">
      <c r="C1236" s="14"/>
      <c r="D1236" s="60"/>
      <c r="E1236" s="35"/>
      <c r="F1236" s="57"/>
      <c r="G1236" s="57"/>
      <c r="H1236" s="468"/>
      <c r="I1236" s="510"/>
      <c r="J1236" s="57"/>
      <c r="K1236" s="57"/>
      <c r="L1236" s="57"/>
      <c r="M1236" s="35"/>
      <c r="N1236" s="35"/>
      <c r="O1236" s="35"/>
      <c r="P1236" s="35"/>
      <c r="Q1236" s="469"/>
      <c r="R1236" s="469"/>
      <c r="S1236" s="469"/>
      <c r="T1236" s="469"/>
      <c r="W1236" s="593"/>
      <c r="X1236" s="676"/>
      <c r="Y1236" s="593"/>
      <c r="Z1236" s="593"/>
      <c r="AA1236" s="593"/>
      <c r="AB1236" s="593"/>
      <c r="AC1236" s="593"/>
      <c r="AD1236" s="593"/>
      <c r="AE1236" s="593"/>
      <c r="AF1236" s="593"/>
      <c r="AG1236" s="593"/>
      <c r="AH1236" s="1130"/>
      <c r="AI1236" s="593"/>
      <c r="AJ1236" s="593"/>
      <c r="AK1236" s="593"/>
      <c r="AL1236" s="593"/>
      <c r="AM1236" s="639"/>
    </row>
    <row r="1237" spans="3:39" s="8" customFormat="1">
      <c r="C1237" s="14"/>
      <c r="D1237" s="60"/>
      <c r="E1237" s="35"/>
      <c r="F1237" s="57"/>
      <c r="G1237" s="57"/>
      <c r="H1237" s="468"/>
      <c r="I1237" s="510"/>
      <c r="J1237" s="57"/>
      <c r="K1237" s="57"/>
      <c r="L1237" s="57"/>
      <c r="M1237" s="35"/>
      <c r="N1237" s="35"/>
      <c r="O1237" s="35"/>
      <c r="P1237" s="35"/>
      <c r="Q1237" s="469"/>
      <c r="R1237" s="469"/>
      <c r="S1237" s="469"/>
      <c r="T1237" s="469"/>
      <c r="W1237" s="593"/>
      <c r="X1237" s="676"/>
      <c r="Y1237" s="593"/>
      <c r="Z1237" s="593"/>
      <c r="AA1237" s="593"/>
      <c r="AB1237" s="593"/>
      <c r="AC1237" s="593"/>
      <c r="AD1237" s="593"/>
      <c r="AE1237" s="593"/>
      <c r="AF1237" s="593"/>
      <c r="AG1237" s="593"/>
      <c r="AH1237" s="1130"/>
      <c r="AI1237" s="593"/>
      <c r="AJ1237" s="593"/>
      <c r="AK1237" s="593"/>
      <c r="AL1237" s="593"/>
      <c r="AM1237" s="639"/>
    </row>
    <row r="1238" spans="3:39" s="8" customFormat="1">
      <c r="C1238" s="14"/>
      <c r="D1238" s="60"/>
      <c r="E1238" s="35"/>
      <c r="F1238" s="57"/>
      <c r="G1238" s="57"/>
      <c r="H1238" s="468"/>
      <c r="I1238" s="510"/>
      <c r="J1238" s="57"/>
      <c r="K1238" s="57"/>
      <c r="L1238" s="57"/>
      <c r="M1238" s="35"/>
      <c r="N1238" s="35"/>
      <c r="O1238" s="35"/>
      <c r="P1238" s="35"/>
      <c r="Q1238" s="469"/>
      <c r="R1238" s="469"/>
      <c r="S1238" s="469"/>
      <c r="T1238" s="469"/>
      <c r="W1238" s="593"/>
      <c r="X1238" s="676"/>
      <c r="Y1238" s="593"/>
      <c r="Z1238" s="593"/>
      <c r="AA1238" s="593"/>
      <c r="AB1238" s="593"/>
      <c r="AC1238" s="593"/>
      <c r="AD1238" s="593"/>
      <c r="AE1238" s="593"/>
      <c r="AF1238" s="593"/>
      <c r="AG1238" s="593"/>
      <c r="AH1238" s="1130"/>
      <c r="AI1238" s="593"/>
      <c r="AJ1238" s="593"/>
      <c r="AK1238" s="593"/>
      <c r="AL1238" s="593"/>
      <c r="AM1238" s="639"/>
    </row>
    <row r="1239" spans="3:39" s="8" customFormat="1">
      <c r="C1239" s="14"/>
      <c r="D1239" s="60"/>
      <c r="E1239" s="35"/>
      <c r="F1239" s="57"/>
      <c r="G1239" s="57"/>
      <c r="H1239" s="468"/>
      <c r="I1239" s="510"/>
      <c r="J1239" s="57"/>
      <c r="K1239" s="57"/>
      <c r="L1239" s="57"/>
      <c r="M1239" s="35"/>
      <c r="N1239" s="35"/>
      <c r="O1239" s="35"/>
      <c r="P1239" s="35"/>
      <c r="Q1239" s="469"/>
      <c r="R1239" s="469"/>
      <c r="S1239" s="469"/>
      <c r="T1239" s="469"/>
      <c r="W1239" s="593"/>
      <c r="X1239" s="676"/>
      <c r="Y1239" s="593"/>
      <c r="Z1239" s="593"/>
      <c r="AA1239" s="593"/>
      <c r="AB1239" s="593"/>
      <c r="AC1239" s="593"/>
      <c r="AD1239" s="593"/>
      <c r="AE1239" s="593"/>
      <c r="AF1239" s="593"/>
      <c r="AG1239" s="593"/>
      <c r="AH1239" s="1130"/>
      <c r="AI1239" s="593"/>
      <c r="AJ1239" s="593"/>
      <c r="AK1239" s="593"/>
      <c r="AL1239" s="593"/>
      <c r="AM1239" s="639"/>
    </row>
    <row r="1240" spans="3:39" s="8" customFormat="1">
      <c r="C1240" s="14"/>
      <c r="D1240" s="60"/>
      <c r="E1240" s="35"/>
      <c r="F1240" s="57"/>
      <c r="G1240" s="57"/>
      <c r="H1240" s="468"/>
      <c r="I1240" s="510"/>
      <c r="J1240" s="57"/>
      <c r="K1240" s="57"/>
      <c r="L1240" s="57"/>
      <c r="M1240" s="35"/>
      <c r="N1240" s="35"/>
      <c r="O1240" s="35"/>
      <c r="P1240" s="35"/>
      <c r="Q1240" s="469"/>
      <c r="R1240" s="469"/>
      <c r="S1240" s="469"/>
      <c r="T1240" s="469"/>
      <c r="W1240" s="593"/>
      <c r="X1240" s="676"/>
      <c r="Y1240" s="593"/>
      <c r="Z1240" s="593"/>
      <c r="AA1240" s="593"/>
      <c r="AB1240" s="593"/>
      <c r="AC1240" s="593"/>
      <c r="AD1240" s="593"/>
      <c r="AE1240" s="593"/>
      <c r="AF1240" s="593"/>
      <c r="AG1240" s="593"/>
      <c r="AH1240" s="1130"/>
      <c r="AI1240" s="593"/>
      <c r="AJ1240" s="593"/>
      <c r="AK1240" s="593"/>
      <c r="AL1240" s="593"/>
      <c r="AM1240" s="639"/>
    </row>
    <row r="1241" spans="3:39" s="8" customFormat="1">
      <c r="C1241" s="14"/>
      <c r="D1241" s="60"/>
      <c r="E1241" s="35"/>
      <c r="F1241" s="57"/>
      <c r="G1241" s="57"/>
      <c r="H1241" s="468"/>
      <c r="I1241" s="510"/>
      <c r="J1241" s="57"/>
      <c r="K1241" s="57"/>
      <c r="L1241" s="57"/>
      <c r="M1241" s="35"/>
      <c r="N1241" s="35"/>
      <c r="O1241" s="35"/>
      <c r="P1241" s="35"/>
      <c r="Q1241" s="469"/>
      <c r="R1241" s="469"/>
      <c r="S1241" s="469"/>
      <c r="T1241" s="469"/>
      <c r="W1241" s="593"/>
      <c r="X1241" s="676"/>
      <c r="Y1241" s="593"/>
      <c r="Z1241" s="593"/>
      <c r="AA1241" s="593"/>
      <c r="AB1241" s="593"/>
      <c r="AC1241" s="593"/>
      <c r="AD1241" s="593"/>
      <c r="AE1241" s="593"/>
      <c r="AF1241" s="593"/>
      <c r="AG1241" s="593"/>
      <c r="AH1241" s="1130"/>
      <c r="AI1241" s="593"/>
      <c r="AJ1241" s="593"/>
      <c r="AK1241" s="593"/>
      <c r="AL1241" s="593"/>
      <c r="AM1241" s="639"/>
    </row>
    <row r="1242" spans="3:39" s="8" customFormat="1">
      <c r="C1242" s="14"/>
      <c r="D1242" s="60"/>
      <c r="E1242" s="35"/>
      <c r="F1242" s="57"/>
      <c r="G1242" s="57"/>
      <c r="H1242" s="468"/>
      <c r="I1242" s="510"/>
      <c r="J1242" s="57"/>
      <c r="K1242" s="57"/>
      <c r="L1242" s="57"/>
      <c r="M1242" s="35"/>
      <c r="N1242" s="35"/>
      <c r="O1242" s="35"/>
      <c r="P1242" s="35"/>
      <c r="Q1242" s="469"/>
      <c r="R1242" s="469"/>
      <c r="S1242" s="469"/>
      <c r="T1242" s="469"/>
      <c r="W1242" s="593"/>
      <c r="X1242" s="676"/>
      <c r="Y1242" s="593"/>
      <c r="Z1242" s="593"/>
      <c r="AA1242" s="593"/>
      <c r="AB1242" s="593"/>
      <c r="AC1242" s="593"/>
      <c r="AD1242" s="593"/>
      <c r="AE1242" s="593"/>
      <c r="AF1242" s="593"/>
      <c r="AG1242" s="593"/>
      <c r="AH1242" s="1130"/>
      <c r="AI1242" s="593"/>
      <c r="AJ1242" s="593"/>
      <c r="AK1242" s="593"/>
      <c r="AL1242" s="593"/>
      <c r="AM1242" s="639"/>
    </row>
    <row r="1243" spans="3:39" s="8" customFormat="1">
      <c r="C1243" s="14"/>
      <c r="D1243" s="60"/>
      <c r="E1243" s="35"/>
      <c r="F1243" s="57"/>
      <c r="G1243" s="57"/>
      <c r="H1243" s="468"/>
      <c r="I1243" s="510"/>
      <c r="J1243" s="57"/>
      <c r="K1243" s="57"/>
      <c r="L1243" s="57"/>
      <c r="M1243" s="35"/>
      <c r="N1243" s="35"/>
      <c r="O1243" s="35"/>
      <c r="P1243" s="35"/>
      <c r="Q1243" s="469"/>
      <c r="R1243" s="469"/>
      <c r="S1243" s="469"/>
      <c r="T1243" s="469"/>
      <c r="W1243" s="593"/>
      <c r="X1243" s="676"/>
      <c r="Y1243" s="593"/>
      <c r="Z1243" s="593"/>
      <c r="AA1243" s="593"/>
      <c r="AB1243" s="593"/>
      <c r="AC1243" s="593"/>
      <c r="AD1243" s="593"/>
      <c r="AE1243" s="593"/>
      <c r="AF1243" s="593"/>
      <c r="AG1243" s="593"/>
      <c r="AH1243" s="1130"/>
      <c r="AI1243" s="593"/>
      <c r="AJ1243" s="593"/>
      <c r="AK1243" s="593"/>
      <c r="AL1243" s="593"/>
      <c r="AM1243" s="639"/>
    </row>
    <row r="1244" spans="3:39" s="8" customFormat="1">
      <c r="C1244" s="14"/>
      <c r="D1244" s="60"/>
      <c r="E1244" s="35"/>
      <c r="F1244" s="57"/>
      <c r="G1244" s="57"/>
      <c r="H1244" s="468"/>
      <c r="I1244" s="510"/>
      <c r="J1244" s="57"/>
      <c r="K1244" s="57"/>
      <c r="L1244" s="57"/>
      <c r="M1244" s="35"/>
      <c r="N1244" s="35"/>
      <c r="O1244" s="35"/>
      <c r="P1244" s="35"/>
      <c r="Q1244" s="469"/>
      <c r="R1244" s="469"/>
      <c r="S1244" s="469"/>
      <c r="T1244" s="469"/>
      <c r="W1244" s="593"/>
      <c r="X1244" s="676"/>
      <c r="Y1244" s="593"/>
      <c r="Z1244" s="593"/>
      <c r="AA1244" s="593"/>
      <c r="AB1244" s="593"/>
      <c r="AC1244" s="593"/>
      <c r="AD1244" s="593"/>
      <c r="AE1244" s="593"/>
      <c r="AF1244" s="593"/>
      <c r="AG1244" s="593"/>
      <c r="AH1244" s="1130"/>
      <c r="AI1244" s="593"/>
      <c r="AJ1244" s="593"/>
      <c r="AK1244" s="593"/>
      <c r="AL1244" s="593"/>
      <c r="AM1244" s="639"/>
    </row>
    <row r="1245" spans="3:39" s="8" customFormat="1">
      <c r="C1245" s="14"/>
      <c r="D1245" s="60"/>
      <c r="E1245" s="35"/>
      <c r="F1245" s="57"/>
      <c r="G1245" s="57"/>
      <c r="H1245" s="468"/>
      <c r="I1245" s="510"/>
      <c r="J1245" s="57"/>
      <c r="K1245" s="57"/>
      <c r="L1245" s="57"/>
      <c r="M1245" s="35"/>
      <c r="N1245" s="35"/>
      <c r="O1245" s="35"/>
      <c r="P1245" s="35"/>
      <c r="Q1245" s="469"/>
      <c r="R1245" s="469"/>
      <c r="S1245" s="469"/>
      <c r="T1245" s="469"/>
      <c r="W1245" s="593"/>
      <c r="X1245" s="676"/>
      <c r="Y1245" s="593"/>
      <c r="Z1245" s="593"/>
      <c r="AA1245" s="593"/>
      <c r="AB1245" s="593"/>
      <c r="AC1245" s="593"/>
      <c r="AD1245" s="593"/>
      <c r="AE1245" s="593"/>
      <c r="AF1245" s="593"/>
      <c r="AG1245" s="593"/>
      <c r="AH1245" s="1130"/>
      <c r="AI1245" s="593"/>
      <c r="AJ1245" s="593"/>
      <c r="AK1245" s="593"/>
      <c r="AL1245" s="593"/>
      <c r="AM1245" s="639"/>
    </row>
    <row r="1246" spans="3:39" s="8" customFormat="1">
      <c r="C1246" s="14"/>
      <c r="D1246" s="60"/>
      <c r="E1246" s="35"/>
      <c r="F1246" s="57"/>
      <c r="G1246" s="57"/>
      <c r="H1246" s="468"/>
      <c r="I1246" s="510"/>
      <c r="J1246" s="57"/>
      <c r="K1246" s="57"/>
      <c r="L1246" s="57"/>
      <c r="M1246" s="35"/>
      <c r="N1246" s="35"/>
      <c r="O1246" s="35"/>
      <c r="P1246" s="35"/>
      <c r="Q1246" s="469"/>
      <c r="R1246" s="469"/>
      <c r="S1246" s="469"/>
      <c r="T1246" s="469"/>
      <c r="W1246" s="593"/>
      <c r="X1246" s="676"/>
      <c r="Y1246" s="593"/>
      <c r="Z1246" s="593"/>
      <c r="AA1246" s="593"/>
      <c r="AB1246" s="593"/>
      <c r="AC1246" s="593"/>
      <c r="AD1246" s="593"/>
      <c r="AE1246" s="593"/>
      <c r="AF1246" s="593"/>
      <c r="AG1246" s="593"/>
      <c r="AH1246" s="1130"/>
      <c r="AI1246" s="593"/>
      <c r="AJ1246" s="593"/>
      <c r="AK1246" s="593"/>
      <c r="AL1246" s="593"/>
      <c r="AM1246" s="639"/>
    </row>
    <row r="1247" spans="3:39" s="8" customFormat="1">
      <c r="C1247" s="14"/>
      <c r="D1247" s="60"/>
      <c r="E1247" s="35"/>
      <c r="F1247" s="57"/>
      <c r="G1247" s="57"/>
      <c r="H1247" s="468"/>
      <c r="I1247" s="510"/>
      <c r="J1247" s="57"/>
      <c r="K1247" s="57"/>
      <c r="L1247" s="57"/>
      <c r="M1247" s="35"/>
      <c r="N1247" s="35"/>
      <c r="O1247" s="35"/>
      <c r="P1247" s="35"/>
      <c r="Q1247" s="469"/>
      <c r="R1247" s="469"/>
      <c r="S1247" s="469"/>
      <c r="T1247" s="469"/>
      <c r="W1247" s="593"/>
      <c r="X1247" s="676"/>
      <c r="Y1247" s="593"/>
      <c r="Z1247" s="593"/>
      <c r="AA1247" s="593"/>
      <c r="AB1247" s="593"/>
      <c r="AC1247" s="593"/>
      <c r="AD1247" s="593"/>
      <c r="AE1247" s="593"/>
      <c r="AF1247" s="593"/>
      <c r="AG1247" s="593"/>
      <c r="AH1247" s="1130"/>
      <c r="AI1247" s="593"/>
      <c r="AJ1247" s="593"/>
      <c r="AK1247" s="593"/>
      <c r="AL1247" s="593"/>
      <c r="AM1247" s="639"/>
    </row>
    <row r="1248" spans="3:39" s="8" customFormat="1">
      <c r="C1248" s="14"/>
      <c r="D1248" s="60"/>
      <c r="E1248" s="35"/>
      <c r="F1248" s="57"/>
      <c r="G1248" s="57"/>
      <c r="H1248" s="468"/>
      <c r="I1248" s="510"/>
      <c r="J1248" s="57"/>
      <c r="K1248" s="57"/>
      <c r="L1248" s="57"/>
      <c r="M1248" s="35"/>
      <c r="N1248" s="35"/>
      <c r="O1248" s="35"/>
      <c r="P1248" s="35"/>
      <c r="Q1248" s="469"/>
      <c r="R1248" s="469"/>
      <c r="S1248" s="469"/>
      <c r="T1248" s="469"/>
      <c r="W1248" s="593"/>
      <c r="X1248" s="676"/>
      <c r="Y1248" s="593"/>
      <c r="Z1248" s="593"/>
      <c r="AA1248" s="593"/>
      <c r="AB1248" s="593"/>
      <c r="AC1248" s="593"/>
      <c r="AD1248" s="593"/>
      <c r="AE1248" s="593"/>
      <c r="AF1248" s="593"/>
      <c r="AG1248" s="593"/>
      <c r="AH1248" s="1130"/>
      <c r="AI1248" s="593"/>
      <c r="AJ1248" s="593"/>
      <c r="AK1248" s="593"/>
      <c r="AL1248" s="593"/>
      <c r="AM1248" s="639"/>
    </row>
    <row r="1249" spans="23:41">
      <c r="W1249" s="618"/>
      <c r="X1249" s="619"/>
      <c r="Y1249" s="618"/>
      <c r="Z1249" s="618"/>
      <c r="AA1249" s="618"/>
      <c r="AB1249" s="619"/>
      <c r="AC1249" s="933"/>
      <c r="AD1249" s="620"/>
      <c r="AE1249" s="620"/>
      <c r="AF1249" s="620"/>
      <c r="AG1249" s="620"/>
      <c r="AH1249" s="990"/>
      <c r="AI1249" s="933"/>
      <c r="AJ1249" s="618"/>
      <c r="AK1249" s="618"/>
      <c r="AL1249" s="618"/>
      <c r="AM1249" s="640"/>
      <c r="AN1249" s="423"/>
      <c r="AO1249" s="423"/>
    </row>
  </sheetData>
  <autoFilter ref="A17:V240" xr:uid="{00000000-0009-0000-0000-000002000000}"/>
  <mergeCells count="91">
    <mergeCell ref="U231:U234"/>
    <mergeCell ref="U236:U240"/>
    <mergeCell ref="U142:U158"/>
    <mergeCell ref="F148:F149"/>
    <mergeCell ref="U160:U167"/>
    <mergeCell ref="U169:U193"/>
    <mergeCell ref="I192:I193"/>
    <mergeCell ref="U195:U220"/>
    <mergeCell ref="F207:F208"/>
    <mergeCell ref="A87:B87"/>
    <mergeCell ref="A88:B88"/>
    <mergeCell ref="U90:U99"/>
    <mergeCell ref="U101:U108"/>
    <mergeCell ref="U222:U229"/>
    <mergeCell ref="U110:U136"/>
    <mergeCell ref="H121:H122"/>
    <mergeCell ref="U78:U81"/>
    <mergeCell ref="U22:U28"/>
    <mergeCell ref="U83:U86"/>
    <mergeCell ref="F31:F35"/>
    <mergeCell ref="G31:G33"/>
    <mergeCell ref="G34:G35"/>
    <mergeCell ref="U38:U60"/>
    <mergeCell ref="F48:F49"/>
    <mergeCell ref="U62:U76"/>
    <mergeCell ref="F65:F66"/>
    <mergeCell ref="F70:F71"/>
    <mergeCell ref="F72:F73"/>
    <mergeCell ref="F75:F76"/>
    <mergeCell ref="F26:F28"/>
    <mergeCell ref="O14:O16"/>
    <mergeCell ref="P14:P16"/>
    <mergeCell ref="R14:R16"/>
    <mergeCell ref="S14:S16"/>
    <mergeCell ref="T14:T16"/>
    <mergeCell ref="AD12:AE14"/>
    <mergeCell ref="AF12:AG14"/>
    <mergeCell ref="Z12:AA14"/>
    <mergeCell ref="AB12:AB17"/>
    <mergeCell ref="AC12:AC17"/>
    <mergeCell ref="AD15:AD17"/>
    <mergeCell ref="AE15:AE17"/>
    <mergeCell ref="AF15:AF17"/>
    <mergeCell ref="A18:B18"/>
    <mergeCell ref="A19:B19"/>
    <mergeCell ref="A20:B20"/>
    <mergeCell ref="AG15:AG17"/>
    <mergeCell ref="AJ15:AJ17"/>
    <mergeCell ref="AI12:AI17"/>
    <mergeCell ref="AJ12:AM14"/>
    <mergeCell ref="D13:D16"/>
    <mergeCell ref="E13:G13"/>
    <mergeCell ref="H13:H16"/>
    <mergeCell ref="I13:L13"/>
    <mergeCell ref="M13:M16"/>
    <mergeCell ref="N13:P13"/>
    <mergeCell ref="V12:V16"/>
    <mergeCell ref="W12:W16"/>
    <mergeCell ref="Y12:Y16"/>
    <mergeCell ref="X13:X16"/>
    <mergeCell ref="G14:G16"/>
    <mergeCell ref="AL15:AL17"/>
    <mergeCell ref="AM15:AM17"/>
    <mergeCell ref="A9:V9"/>
    <mergeCell ref="A11:V11"/>
    <mergeCell ref="A12:A16"/>
    <mergeCell ref="B12:B16"/>
    <mergeCell ref="C12:C16"/>
    <mergeCell ref="D12:G12"/>
    <mergeCell ref="H12:L12"/>
    <mergeCell ref="M12:P12"/>
    <mergeCell ref="Q12:T12"/>
    <mergeCell ref="U12:U16"/>
    <mergeCell ref="AK15:AK17"/>
    <mergeCell ref="AH13:AH17"/>
    <mergeCell ref="E14:E16"/>
    <mergeCell ref="F14:F16"/>
    <mergeCell ref="A8:V8"/>
    <mergeCell ref="A3:F3"/>
    <mergeCell ref="O3:V3"/>
    <mergeCell ref="A4:F4"/>
    <mergeCell ref="O4:V4"/>
    <mergeCell ref="A7:V7"/>
    <mergeCell ref="J15:J16"/>
    <mergeCell ref="K15:K16"/>
    <mergeCell ref="L15:L16"/>
    <mergeCell ref="Q13:Q16"/>
    <mergeCell ref="R13:T13"/>
    <mergeCell ref="I14:I16"/>
    <mergeCell ref="J14:L14"/>
    <mergeCell ref="N14:N16"/>
  </mergeCells>
  <printOptions horizontalCentered="1"/>
  <pageMargins left="0" right="0" top="0.15" bottom="0.15" header="0.05" footer="0.05"/>
  <pageSetup paperSize="9" scale="53" orientation="landscape" r:id="rId1"/>
  <headerFooter differentFirst="1">
    <oddHeader>&amp;C&amp;P/&amp;N</oddHeader>
    <oddFooter>&amp;RTrang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Tien do DA chuyen tiep+KCM</vt:lpstr>
      <vt:lpstr>Tien do DA KCM</vt:lpstr>
      <vt:lpstr>37 DA KCM</vt:lpstr>
      <vt:lpstr>'37 DA KCM'!Print_Area</vt:lpstr>
      <vt:lpstr>'Tien do DA chuyen tiep+KCM'!Print_Area</vt:lpstr>
      <vt:lpstr>'Tien do DA KCM'!Print_Area</vt:lpstr>
      <vt:lpstr>'37 DA KCM'!Print_Titles</vt:lpstr>
      <vt:lpstr>'Tien do DA chuyen tiep+KCM'!Print_Titles</vt:lpstr>
      <vt:lpstr>'Tien do DA KCM'!Print_Titles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cp:lastModifiedBy>
  <cp:lastPrinted>2025-01-14T10:28:07Z</cp:lastPrinted>
  <dcterms:created xsi:type="dcterms:W3CDTF">2017-07-18T01:05:00Z</dcterms:created>
  <dcterms:modified xsi:type="dcterms:W3CDTF">2025-01-17T09:08:20Z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65E8ADCD94534735BF155B66271FAE5D</vt:lpwstr>
  </property>
  <property fmtid="{D5CDD505-2E9C-101B-9397-08002B2CF9AE}" pid="3" name="KSOProductBuildVer">
    <vt:lpwstr>1033-11.2.0.10351</vt:lpwstr>
  </property>
</Properties>
</file>